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A9FE8361-C615-4588-AAAB-23285F85BE04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/>
  <c r="F41" i="4"/>
  <c r="F42" i="4"/>
  <c r="F43" i="4"/>
  <c r="F44" i="4"/>
  <c r="F45" i="4" s="1"/>
  <c r="F46" i="4" s="1"/>
  <c r="F47" i="4" s="1"/>
  <c r="F48" i="4"/>
  <c r="F49" i="4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8" i="1" s="1"/>
  <c r="K9" i="1" s="1"/>
  <c r="H8" i="1"/>
  <c r="H7" i="1"/>
  <c r="H6" i="1"/>
  <c r="K10" i="1" s="1"/>
  <c r="K11" i="1" s="1"/>
  <c r="B2698" i="6"/>
  <c r="A2701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B2700" i="5"/>
  <c r="C2700" i="5"/>
  <c r="D2700" i="5"/>
  <c r="E2700" i="5"/>
  <c r="G2700" i="5" s="1"/>
  <c r="B2701" i="5"/>
  <c r="C2701" i="5"/>
  <c r="D2701" i="5"/>
  <c r="E2701" i="5"/>
  <c r="B2702" i="5"/>
  <c r="C2702" i="5"/>
  <c r="D2702" i="5"/>
  <c r="E2702" i="5"/>
  <c r="B2703" i="5"/>
  <c r="C2703" i="5"/>
  <c r="D2703" i="5"/>
  <c r="E2703" i="5"/>
  <c r="G2703" i="5" s="1"/>
  <c r="B2704" i="5"/>
  <c r="C2704" i="5"/>
  <c r="D2704" i="5"/>
  <c r="E2704" i="5"/>
  <c r="G2704" i="5" s="1"/>
  <c r="B2705" i="5"/>
  <c r="C2705" i="5"/>
  <c r="D2705" i="5"/>
  <c r="E2705" i="5"/>
  <c r="F2705" i="5" s="1"/>
  <c r="B2706" i="5"/>
  <c r="C2706" i="5"/>
  <c r="D2706" i="5"/>
  <c r="E2706" i="5"/>
  <c r="F2706" i="5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B2696" i="3"/>
  <c r="B2696" i="6" s="1"/>
  <c r="B2697" i="3"/>
  <c r="B2697" i="6" s="1"/>
  <c r="B2698" i="3"/>
  <c r="B2698" i="7" s="1"/>
  <c r="B2699" i="3"/>
  <c r="B2699" i="6" s="1"/>
  <c r="B2700" i="3"/>
  <c r="B2701" i="3"/>
  <c r="B2701" i="7" s="1"/>
  <c r="B2702" i="3"/>
  <c r="B2702" i="6" s="1"/>
  <c r="B2703" i="3"/>
  <c r="B2703" i="7" s="1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B2696" i="2"/>
  <c r="B2697" i="2"/>
  <c r="B2698" i="2"/>
  <c r="B2699" i="2"/>
  <c r="B2700" i="2"/>
  <c r="D2704" i="2" s="1"/>
  <c r="B2701" i="2"/>
  <c r="B2702" i="2"/>
  <c r="B2703" i="2"/>
  <c r="C2703" i="2" s="1"/>
  <c r="B2704" i="2"/>
  <c r="B2705" i="2"/>
  <c r="C2705" i="2" s="1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J2706" i="7" l="1"/>
  <c r="J2706" i="6"/>
  <c r="K2703" i="6"/>
  <c r="K2703" i="7"/>
  <c r="K2700" i="6"/>
  <c r="K2700" i="7"/>
  <c r="J2705" i="7"/>
  <c r="J2705" i="6"/>
  <c r="C2698" i="3"/>
  <c r="D2698" i="3" s="1"/>
  <c r="C2695" i="2"/>
  <c r="F2703" i="5"/>
  <c r="J2703" i="7" s="1"/>
  <c r="B2701" i="6"/>
  <c r="F2700" i="5"/>
  <c r="B2699" i="7"/>
  <c r="D2706" i="2"/>
  <c r="C2695" i="3"/>
  <c r="D2695" i="3" s="1"/>
  <c r="A2704" i="7"/>
  <c r="B2694" i="7"/>
  <c r="H2700" i="5"/>
  <c r="L2700" i="6" s="1"/>
  <c r="A2703" i="7"/>
  <c r="F2699" i="5"/>
  <c r="J2699" i="6" s="1"/>
  <c r="A2700" i="7"/>
  <c r="B2706" i="7"/>
  <c r="C2699" i="2"/>
  <c r="F2701" i="5"/>
  <c r="C2698" i="2"/>
  <c r="C2700" i="3"/>
  <c r="F2706" i="7"/>
  <c r="F2706" i="6"/>
  <c r="K2699" i="6"/>
  <c r="K2699" i="7"/>
  <c r="F2704" i="7"/>
  <c r="F2704" i="6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E2695" i="3"/>
  <c r="A2702" i="6"/>
  <c r="H2702" i="5"/>
  <c r="C2701" i="3"/>
  <c r="H2704" i="5"/>
  <c r="A2699" i="6"/>
  <c r="J2699" i="7"/>
  <c r="C2702" i="3"/>
  <c r="D2702" i="3" s="1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699" i="3"/>
  <c r="E2699" i="3"/>
  <c r="D2705" i="3"/>
  <c r="E2705" i="3"/>
  <c r="D2703" i="3"/>
  <c r="E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F2700" i="2" l="1"/>
  <c r="G2706" i="2"/>
  <c r="D2696" i="2"/>
  <c r="F2699" i="2"/>
  <c r="G2705" i="2"/>
  <c r="H2699" i="2"/>
  <c r="E2700" i="2"/>
  <c r="I2695" i="2" a="1"/>
  <c r="I2695" i="2" s="1"/>
  <c r="G2704" i="2"/>
  <c r="H2698" i="2"/>
  <c r="I2698" i="6" s="1"/>
  <c r="I2706" i="2" a="1"/>
  <c r="I2706" i="2" s="1"/>
  <c r="F2697" i="2"/>
  <c r="G2697" i="7" s="1"/>
  <c r="G2703" i="2"/>
  <c r="H2697" i="2"/>
  <c r="F2696" i="2"/>
  <c r="G2702" i="2"/>
  <c r="H2696" i="2"/>
  <c r="E2697" i="2"/>
  <c r="F2695" i="2"/>
  <c r="G2701" i="2"/>
  <c r="H2701" i="7" s="1"/>
  <c r="H2695" i="2"/>
  <c r="I2703" i="2" a="1"/>
  <c r="I2703" i="2" s="1"/>
  <c r="H2706" i="2"/>
  <c r="E2702" i="3"/>
  <c r="L2700" i="7"/>
  <c r="G2699" i="2"/>
  <c r="H2705" i="2"/>
  <c r="J2703" i="6"/>
  <c r="E2694" i="2"/>
  <c r="G2698" i="2"/>
  <c r="H2704" i="2"/>
  <c r="H2700" i="2"/>
  <c r="I2700" i="7" s="1"/>
  <c r="I2700" i="2" a="1"/>
  <c r="I2700" i="2" s="1"/>
  <c r="G2697" i="2"/>
  <c r="H2697" i="6" s="1"/>
  <c r="H2703" i="2"/>
  <c r="I2699" i="2" a="1"/>
  <c r="I2699" i="2" s="1"/>
  <c r="G2696" i="2"/>
  <c r="H2702" i="2"/>
  <c r="F2701" i="2"/>
  <c r="G2695" i="2"/>
  <c r="J2701" i="6"/>
  <c r="J2701" i="7"/>
  <c r="J2700" i="6"/>
  <c r="J2700" i="7"/>
  <c r="H2697" i="7"/>
  <c r="I2703" i="7"/>
  <c r="I2703" i="6"/>
  <c r="H2696" i="6"/>
  <c r="H2696" i="7"/>
  <c r="I2702" i="7"/>
  <c r="I2702" i="6"/>
  <c r="G2701" i="7"/>
  <c r="G2701" i="6"/>
  <c r="H2695" i="7"/>
  <c r="H2695" i="6"/>
  <c r="D2694" i="3"/>
  <c r="E2694" i="3"/>
  <c r="G2700" i="7"/>
  <c r="G2700" i="6"/>
  <c r="H2706" i="7"/>
  <c r="H2706" i="6"/>
  <c r="F2696" i="7"/>
  <c r="F2696" i="6"/>
  <c r="H2705" i="7"/>
  <c r="H2705" i="6"/>
  <c r="I2699" i="7"/>
  <c r="I2699" i="6"/>
  <c r="H2704" i="7"/>
  <c r="H2704" i="6"/>
  <c r="L2698" i="6"/>
  <c r="L2698" i="7"/>
  <c r="H2703" i="7"/>
  <c r="H2703" i="6"/>
  <c r="I2697" i="6"/>
  <c r="I2697" i="7"/>
  <c r="G2696" i="6"/>
  <c r="G2696" i="7"/>
  <c r="H2702" i="7"/>
  <c r="H2702" i="6"/>
  <c r="I2696" i="6"/>
  <c r="I2696" i="7"/>
  <c r="G2695" i="7"/>
  <c r="G2695" i="6"/>
  <c r="H2701" i="6"/>
  <c r="I2695" i="7"/>
  <c r="I2695" i="6"/>
  <c r="I2706" i="7"/>
  <c r="O2706" i="7" s="1"/>
  <c r="I2706" i="6"/>
  <c r="H2699" i="7"/>
  <c r="H2699" i="6"/>
  <c r="I2705" i="7"/>
  <c r="I2705" i="6"/>
  <c r="H2698" i="7"/>
  <c r="H2698" i="6"/>
  <c r="I2704" i="7"/>
  <c r="I2704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O2697" i="7" s="1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O2704" i="7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O2702" i="7" s="1"/>
  <c r="F2702" i="6"/>
  <c r="E2698" i="2"/>
  <c r="E2696" i="2"/>
  <c r="F2701" i="7"/>
  <c r="F2701" i="6"/>
  <c r="I2705" i="2" a="1"/>
  <c r="I2705" i="2" s="1"/>
  <c r="E2697" i="3"/>
  <c r="F2703" i="7"/>
  <c r="O2703" i="7" s="1"/>
  <c r="F2703" i="6"/>
  <c r="E2702" i="2"/>
  <c r="F2694" i="2"/>
  <c r="G2700" i="2"/>
  <c r="H2694" i="2"/>
  <c r="F2703" i="2"/>
  <c r="F2699" i="7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2706" i="3"/>
  <c r="K2706" i="7"/>
  <c r="K2706" i="6"/>
  <c r="C2694" i="2"/>
  <c r="D2701" i="3"/>
  <c r="E2701" i="3"/>
  <c r="D2694" i="2"/>
  <c r="F2705" i="7"/>
  <c r="O2705" i="7" s="1"/>
  <c r="F2705" i="6"/>
  <c r="K2701" i="7"/>
  <c r="K2701" i="6"/>
  <c r="E2695" i="2"/>
  <c r="L2706" i="7"/>
  <c r="L2706" i="6"/>
  <c r="F2698" i="5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P2706" i="7" l="1"/>
  <c r="O2699" i="7"/>
  <c r="G2697" i="6"/>
  <c r="I2700" i="6"/>
  <c r="O2700" i="7"/>
  <c r="I2698" i="7"/>
  <c r="O2698" i="7" s="1"/>
  <c r="P2700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O2084" i="7" s="1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202" i="7" l="1"/>
  <c r="O2120" i="7"/>
  <c r="O2353" i="7"/>
  <c r="O2581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2166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R12" i="7" s="1"/>
  <c r="S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Q12" i="7" l="1"/>
  <c r="P13" i="7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V17" i="7" s="1"/>
  <c r="T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R22" i="7" l="1"/>
  <c r="T22" i="7"/>
  <c r="P23" i="7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P68" i="7" l="1"/>
  <c r="J69" i="6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 s="1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I186" i="3" s="1"/>
  <c r="F187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 s="1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I248" i="3" s="1"/>
  <c r="G249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I374" i="3" s="1"/>
  <c r="F375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I445" i="3" s="1"/>
  <c r="F446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I1075" i="3" s="1"/>
  <c r="F1076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P1148" i="7" l="1"/>
  <c r="L1149" i="6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I1169" i="3" s="1"/>
  <c r="G1170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I1559" i="3" s="1"/>
  <c r="F1560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P1609" i="7" l="1"/>
  <c r="J1610" i="6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P1739" i="7" l="1"/>
  <c r="K1740" i="6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P1766" i="7" l="1"/>
  <c r="J1767" i="6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 s="1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I2068" i="3" s="1"/>
  <c r="F2069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P2495" i="7" l="1"/>
  <c r="J2496" i="6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P2559" i="7" l="1"/>
  <c r="K2560" i="6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P2657" i="7" l="1"/>
  <c r="K2658" i="6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G2695" i="4"/>
  <c r="H2695" i="4" s="1"/>
  <c r="V2694" i="7" l="1"/>
  <c r="E2696" i="7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G2699" i="4"/>
  <c r="H2699" i="4" s="1"/>
  <c r="U2698" i="7" l="1"/>
  <c r="E2700" i="7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V2702" i="7" s="1"/>
  <c r="S2702" i="7"/>
  <c r="T2702" i="7"/>
  <c r="G2703" i="4"/>
  <c r="H2703" i="4" s="1"/>
  <c r="E2704" i="7" l="1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<sst xmlns="http://schemas.openxmlformats.org/spreadsheetml/2006/main" count="60" uniqueCount="57">
  <si>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</si>
  <si>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</si>
  <si>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</si>
  <si>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</si>
  <si>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</si>
  <si>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</si>
  <si>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</si>
  <si>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</si>
  <si>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</si>
  <si>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</si>
  <si>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</si>
  <si>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</si>
  <si>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</si>
  <si>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</si>
  <si>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</si>
  <si>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</si>
  <si>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</si>
  <si>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</si>
  <si>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</si>
  <si>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</si>
  <si>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</si>
  <si>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</si>
  <si>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</si>
  <si>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</si>
  <si>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</si>
  <si>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</si>
  <si>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</si>
  <si>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</si>
  <si>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</si>
  <si>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</si>
  <si>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</si>
  <si>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</si>
  <si>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</si>
  <si>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</si>
  <si>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</si>
  <si>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</si>
  <si>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</si>
  <si>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</si>
  <si>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</si>
  <si>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</si>
  <si>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</si>
  <si>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</si>
  <si>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</si>
  <si>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</si>
  <si>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</si>
  <si>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</si>
  <si>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</si>
  <si>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</si>
  <si>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</si>
  <si>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</si>
  <si>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</si>
  <si>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</si>
  <si>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</si>
  <si>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</si>
  <si>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</si>
  <si>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</si>
  <si>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MAGASIN GENERAL,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</si>
</sst>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511"/>
  <sheetViews>
    <sheetView showGridLines="0" topLeftCell="A2485" workbookViewId="0">
      <selection activeCell="J2505" sqref="J2505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42310</v>
      </c>
      <c r="C5" s="2">
        <v>23.53</v>
      </c>
      <c r="D5" s="2">
        <v>21.914400000000001</v>
      </c>
      <c r="E5" s="2">
        <v>30</v>
      </c>
      <c r="F5" s="2"/>
      <c r="G5" s="2"/>
      <c r="H5" s="12"/>
    </row>
    <row r="6" spans="1:11" ht="13.5" x14ac:dyDescent="0.25">
      <c r="A6" s="12"/>
      <c r="B6" s="11">
        <v>42311</v>
      </c>
      <c r="C6" s="2">
        <v>23.5</v>
      </c>
      <c r="D6" s="2">
        <v>21.886399999999998</v>
      </c>
      <c r="E6" s="2">
        <v>21</v>
      </c>
      <c r="F6" s="2"/>
      <c r="G6" s="2"/>
      <c r="H6" s="16">
        <f>(D6-D5)/D5</f>
        <v>-1.2776986821451759E-3</v>
      </c>
      <c r="J6" t="s">
        <v>7</v>
      </c>
      <c r="K6">
        <v>252</v>
      </c>
    </row>
    <row r="7" spans="1:11" ht="13.5" x14ac:dyDescent="0.25">
      <c r="A7" s="12"/>
      <c r="B7" s="11">
        <v>42312</v>
      </c>
      <c r="C7" s="2">
        <v>24.5</v>
      </c>
      <c r="D7" s="2">
        <v>22.817799999999998</v>
      </c>
      <c r="E7" s="2">
        <v>100</v>
      </c>
      <c r="F7" s="2"/>
      <c r="G7" s="2"/>
      <c r="H7" s="16">
        <f t="shared" ref="H7:H70" si="0">(D7-D6)/D6</f>
        <v>4.2556107902624464E-2</v>
      </c>
    </row>
    <row r="8" spans="1:11" ht="13.5" x14ac:dyDescent="0.25">
      <c r="A8" s="12"/>
      <c r="B8" s="11">
        <v>42313</v>
      </c>
      <c r="C8" s="2">
        <v>24.5</v>
      </c>
      <c r="D8" s="2">
        <v>22.817799999999998</v>
      </c>
      <c r="E8" s="2">
        <v>0</v>
      </c>
      <c r="F8" s="2"/>
      <c r="G8" s="2"/>
      <c r="H8" s="16">
        <f t="shared" si="0"/>
        <v>0</v>
      </c>
      <c r="J8" t="s">
        <v>8</v>
      </c>
      <c r="K8" s="10">
        <f>AVERAGE(H6:H2511)</f>
        <v>-2.492170853517802E-4</v>
      </c>
    </row>
    <row r="9" spans="1:11" ht="13.5" x14ac:dyDescent="0.25">
      <c r="A9" s="12"/>
      <c r="B9" s="11">
        <v>42314</v>
      </c>
      <c r="C9" s="2">
        <v>23.77</v>
      </c>
      <c r="D9" s="2">
        <v>22.137899999999998</v>
      </c>
      <c r="E9" s="2">
        <v>0</v>
      </c>
      <c r="F9" s="2"/>
      <c r="G9" s="2"/>
      <c r="H9" s="16">
        <f t="shared" si="0"/>
        <v>-2.9796912936391765E-2</v>
      </c>
      <c r="J9" t="s">
        <v>9</v>
      </c>
      <c r="K9" s="10">
        <f>K8*K6</f>
        <v>-6.280270550864861E-2</v>
      </c>
    </row>
    <row r="10" spans="1:11" ht="13.5" x14ac:dyDescent="0.25">
      <c r="A10" s="12"/>
      <c r="B10" s="11">
        <v>42317</v>
      </c>
      <c r="C10" s="2">
        <v>23.06</v>
      </c>
      <c r="D10" s="2">
        <v>21.476700000000001</v>
      </c>
      <c r="E10" s="2">
        <v>30</v>
      </c>
      <c r="F10" s="2"/>
      <c r="G10" s="2"/>
      <c r="H10" s="16">
        <f t="shared" si="0"/>
        <v>-2.9867331589717064E-2</v>
      </c>
      <c r="J10" t="s">
        <v>10</v>
      </c>
      <c r="K10" s="10">
        <f>STDEV(H6:H2511)</f>
        <v>1.6618886252452853E-2</v>
      </c>
    </row>
    <row r="11" spans="1:11" ht="13.5" x14ac:dyDescent="0.25">
      <c r="A11" s="12"/>
      <c r="B11" s="11">
        <v>42318</v>
      </c>
      <c r="C11" s="2">
        <v>23.68</v>
      </c>
      <c r="D11" s="2">
        <v>22.054099999999998</v>
      </c>
      <c r="E11" s="2">
        <v>100</v>
      </c>
      <c r="F11" s="2"/>
      <c r="G11" s="2"/>
      <c r="H11" s="16">
        <f t="shared" si="0"/>
        <v>2.6884949736225641E-2</v>
      </c>
      <c r="J11" t="s">
        <v>11</v>
      </c>
      <c r="K11" s="10">
        <f>K10*SQRT(K6)</f>
        <v>0.26381664054516263</v>
      </c>
    </row>
    <row r="12" spans="1:11" ht="13.5" x14ac:dyDescent="0.25">
      <c r="A12" s="12"/>
      <c r="B12" s="11">
        <v>42319</v>
      </c>
      <c r="C12" s="2">
        <v>23.68</v>
      </c>
      <c r="D12" s="2">
        <v>22.054099999999998</v>
      </c>
      <c r="E12" s="2">
        <v>0</v>
      </c>
      <c r="F12" s="2"/>
      <c r="G12" s="2"/>
      <c r="H12" s="16">
        <f t="shared" si="0"/>
        <v>0</v>
      </c>
    </row>
    <row r="13" spans="1:11" ht="13.5" x14ac:dyDescent="0.25">
      <c r="A13" s="12"/>
      <c r="B13" s="11">
        <v>42320</v>
      </c>
      <c r="C13" s="2">
        <v>23.68</v>
      </c>
      <c r="D13" s="2">
        <v>22.054099999999998</v>
      </c>
      <c r="E13" s="2">
        <v>0</v>
      </c>
      <c r="F13" s="2"/>
      <c r="G13" s="2"/>
      <c r="H13" s="16">
        <f t="shared" si="0"/>
        <v>0</v>
      </c>
    </row>
    <row r="14" spans="1:11" ht="13.5" x14ac:dyDescent="0.25">
      <c r="A14" s="12"/>
      <c r="B14" s="11">
        <v>42321</v>
      </c>
      <c r="C14" s="2">
        <v>23.49</v>
      </c>
      <c r="D14" s="2">
        <v>21.877099999999999</v>
      </c>
      <c r="E14" s="2">
        <v>50</v>
      </c>
      <c r="F14" s="2"/>
      <c r="G14" s="2"/>
      <c r="H14" s="16">
        <f t="shared" si="0"/>
        <v>-8.0257185738706015E-3</v>
      </c>
    </row>
    <row r="15" spans="1:11" ht="13.5" x14ac:dyDescent="0.25">
      <c r="A15" s="12"/>
      <c r="B15" s="11">
        <v>42324</v>
      </c>
      <c r="C15" s="2">
        <v>23.49</v>
      </c>
      <c r="D15" s="2">
        <v>21.877099999999999</v>
      </c>
      <c r="E15" s="2">
        <v>0</v>
      </c>
      <c r="F15" s="2"/>
      <c r="G15" s="2"/>
      <c r="H15" s="16">
        <f t="shared" si="0"/>
        <v>0</v>
      </c>
    </row>
    <row r="16" spans="1:11" ht="13.5" x14ac:dyDescent="0.25">
      <c r="A16" s="12"/>
      <c r="B16" s="11">
        <v>42325</v>
      </c>
      <c r="C16" s="2">
        <v>23.49</v>
      </c>
      <c r="D16" s="2">
        <v>21.877099999999999</v>
      </c>
      <c r="E16" s="2">
        <v>0</v>
      </c>
      <c r="F16" s="2"/>
      <c r="G16" s="2"/>
      <c r="H16" s="16">
        <f t="shared" si="0"/>
        <v>0</v>
      </c>
    </row>
    <row r="17" spans="1:8" ht="13.5" x14ac:dyDescent="0.25">
      <c r="A17" s="12"/>
      <c r="B17" s="11">
        <v>42326</v>
      </c>
      <c r="C17" s="2">
        <v>23.49</v>
      </c>
      <c r="D17" s="2">
        <v>21.877099999999999</v>
      </c>
      <c r="E17" s="2">
        <v>0</v>
      </c>
      <c r="F17" s="2"/>
      <c r="G17" s="2"/>
      <c r="H17" s="16">
        <f t="shared" si="0"/>
        <v>0</v>
      </c>
    </row>
    <row r="18" spans="1:8" ht="13.5" x14ac:dyDescent="0.25">
      <c r="A18" s="12"/>
      <c r="B18" s="11">
        <v>42327</v>
      </c>
      <c r="C18" s="2">
        <v>23.49</v>
      </c>
      <c r="D18" s="2">
        <v>21.877099999999999</v>
      </c>
      <c r="E18" s="2">
        <v>0</v>
      </c>
      <c r="F18" s="2"/>
      <c r="G18" s="2"/>
      <c r="H18" s="16">
        <f t="shared" si="0"/>
        <v>0</v>
      </c>
    </row>
    <row r="19" spans="1:8" ht="13.5" x14ac:dyDescent="0.25">
      <c r="A19" s="12"/>
      <c r="B19" s="11">
        <v>42328</v>
      </c>
      <c r="C19" s="2">
        <v>23.1</v>
      </c>
      <c r="D19" s="2">
        <v>21.5139</v>
      </c>
      <c r="E19" s="2">
        <v>120</v>
      </c>
      <c r="F19" s="2"/>
      <c r="G19" s="2"/>
      <c r="H19" s="16">
        <f t="shared" si="0"/>
        <v>-1.6601834795288182E-2</v>
      </c>
    </row>
    <row r="20" spans="1:8" ht="13.5" x14ac:dyDescent="0.25">
      <c r="A20" s="12"/>
      <c r="B20" s="11">
        <v>42331</v>
      </c>
      <c r="C20" s="2">
        <v>23.1</v>
      </c>
      <c r="D20" s="2">
        <v>21.5139</v>
      </c>
      <c r="E20" s="2">
        <v>0</v>
      </c>
      <c r="F20" s="2"/>
      <c r="G20" s="2"/>
      <c r="H20" s="16">
        <f t="shared" si="0"/>
        <v>0</v>
      </c>
    </row>
    <row r="21" spans="1:8" ht="13.5" x14ac:dyDescent="0.25">
      <c r="A21" s="12"/>
      <c r="B21" s="11">
        <v>42332</v>
      </c>
      <c r="C21" s="2">
        <v>23.1</v>
      </c>
      <c r="D21" s="2">
        <v>21.5139</v>
      </c>
      <c r="E21" s="2">
        <v>0</v>
      </c>
      <c r="F21" s="2"/>
      <c r="G21" s="2"/>
      <c r="H21" s="16">
        <f t="shared" si="0"/>
        <v>0</v>
      </c>
    </row>
    <row r="22" spans="1:8" ht="13.5" x14ac:dyDescent="0.25">
      <c r="A22" s="12"/>
      <c r="B22" s="11">
        <v>42333</v>
      </c>
      <c r="C22" s="2">
        <v>23.1</v>
      </c>
      <c r="D22" s="2">
        <v>21.5139</v>
      </c>
      <c r="E22" s="2">
        <v>0</v>
      </c>
      <c r="F22" s="2"/>
      <c r="G22" s="2"/>
      <c r="H22" s="16">
        <f t="shared" si="0"/>
        <v>0</v>
      </c>
    </row>
    <row r="23" spans="1:8" ht="13.5" x14ac:dyDescent="0.25">
      <c r="A23" s="12"/>
      <c r="B23" s="11">
        <v>42334</v>
      </c>
      <c r="C23" s="2">
        <v>23.1</v>
      </c>
      <c r="D23" s="2">
        <v>21.5139</v>
      </c>
      <c r="E23" s="2">
        <v>0</v>
      </c>
      <c r="F23" s="2"/>
      <c r="G23" s="2"/>
      <c r="H23" s="16">
        <f t="shared" si="0"/>
        <v>0</v>
      </c>
    </row>
    <row r="24" spans="1:8" ht="13.5" x14ac:dyDescent="0.25">
      <c r="A24" s="12"/>
      <c r="B24" s="11">
        <v>42335</v>
      </c>
      <c r="C24" s="2">
        <v>23.09</v>
      </c>
      <c r="D24" s="2">
        <v>21.5046</v>
      </c>
      <c r="E24" s="2">
        <v>850</v>
      </c>
      <c r="F24" s="2"/>
      <c r="G24" s="2"/>
      <c r="H24" s="16">
        <f t="shared" si="0"/>
        <v>-4.3227866635057533E-4</v>
      </c>
    </row>
    <row r="25" spans="1:8" ht="13.5" x14ac:dyDescent="0.25">
      <c r="A25" s="12"/>
      <c r="B25" s="11">
        <v>42338</v>
      </c>
      <c r="C25" s="2">
        <v>23.1</v>
      </c>
      <c r="D25" s="2">
        <v>21.5139</v>
      </c>
      <c r="E25" s="2">
        <v>200</v>
      </c>
      <c r="F25" s="2"/>
      <c r="G25" s="2"/>
      <c r="H25" s="16">
        <f t="shared" si="0"/>
        <v>4.3246561200857683E-4</v>
      </c>
    </row>
    <row r="26" spans="1:8" ht="13.5" x14ac:dyDescent="0.25">
      <c r="A26" s="12"/>
      <c r="B26" s="11">
        <v>42339</v>
      </c>
      <c r="C26" s="2">
        <v>23</v>
      </c>
      <c r="D26" s="2">
        <v>21.4208</v>
      </c>
      <c r="E26" s="2">
        <v>300</v>
      </c>
      <c r="F26" s="2"/>
      <c r="G26" s="2"/>
      <c r="H26" s="16">
        <f t="shared" si="0"/>
        <v>-4.3274348212086018E-3</v>
      </c>
    </row>
    <row r="27" spans="1:8" ht="13.5" x14ac:dyDescent="0.25">
      <c r="A27" s="12"/>
      <c r="B27" s="11">
        <v>42340</v>
      </c>
      <c r="C27" s="2">
        <v>22.99</v>
      </c>
      <c r="D27" s="2">
        <v>21.4115</v>
      </c>
      <c r="E27" s="2">
        <v>700</v>
      </c>
      <c r="F27" s="2"/>
      <c r="G27" s="2"/>
      <c r="H27" s="16">
        <f t="shared" si="0"/>
        <v>-4.3415745443679235E-4</v>
      </c>
    </row>
    <row r="28" spans="1:8" ht="13.5" x14ac:dyDescent="0.25">
      <c r="A28" s="12"/>
      <c r="B28" s="11">
        <v>42341</v>
      </c>
      <c r="C28" s="2">
        <v>22.99</v>
      </c>
      <c r="D28" s="2">
        <v>21.4115</v>
      </c>
      <c r="E28" s="2">
        <v>0</v>
      </c>
      <c r="F28" s="2"/>
      <c r="G28" s="2"/>
      <c r="H28" s="16">
        <f t="shared" si="0"/>
        <v>0</v>
      </c>
    </row>
    <row r="29" spans="1:8" ht="13.5" x14ac:dyDescent="0.25">
      <c r="A29" s="12"/>
      <c r="B29" s="11">
        <v>42342</v>
      </c>
      <c r="C29" s="2">
        <v>22.99</v>
      </c>
      <c r="D29" s="2">
        <v>21.4115</v>
      </c>
      <c r="E29" s="2">
        <v>0</v>
      </c>
      <c r="F29" s="2"/>
      <c r="G29" s="2"/>
      <c r="H29" s="16">
        <f t="shared" si="0"/>
        <v>0</v>
      </c>
    </row>
    <row r="30" spans="1:8" ht="13.5" x14ac:dyDescent="0.25">
      <c r="A30" s="12"/>
      <c r="B30" s="11">
        <v>42345</v>
      </c>
      <c r="C30" s="2">
        <v>22.99</v>
      </c>
      <c r="D30" s="2">
        <v>21.4115</v>
      </c>
      <c r="E30" s="2">
        <v>0</v>
      </c>
      <c r="F30" s="2"/>
      <c r="G30" s="2"/>
      <c r="H30" s="16">
        <f t="shared" si="0"/>
        <v>0</v>
      </c>
    </row>
    <row r="31" spans="1:8" ht="13.5" x14ac:dyDescent="0.25">
      <c r="A31" s="12"/>
      <c r="B31" s="11">
        <v>42346</v>
      </c>
      <c r="C31" s="2">
        <v>22.99</v>
      </c>
      <c r="D31" s="2">
        <v>21.4115</v>
      </c>
      <c r="E31" s="2">
        <v>0</v>
      </c>
      <c r="F31" s="2"/>
      <c r="G31" s="2"/>
      <c r="H31" s="16">
        <f t="shared" si="0"/>
        <v>0</v>
      </c>
    </row>
    <row r="32" spans="1:8" ht="13.5" x14ac:dyDescent="0.25">
      <c r="A32" s="12"/>
      <c r="B32" s="11">
        <v>42347</v>
      </c>
      <c r="C32" s="2">
        <v>22.99</v>
      </c>
      <c r="D32" s="2">
        <v>21.4115</v>
      </c>
      <c r="E32" s="2">
        <v>1130</v>
      </c>
      <c r="F32" s="2"/>
      <c r="G32" s="2"/>
      <c r="H32" s="16">
        <f t="shared" si="0"/>
        <v>0</v>
      </c>
    </row>
    <row r="33" spans="1:8" ht="13.5" x14ac:dyDescent="0.25">
      <c r="A33" s="12"/>
      <c r="B33" s="11">
        <v>42348</v>
      </c>
      <c r="C33" s="2">
        <v>22.99</v>
      </c>
      <c r="D33" s="2">
        <v>21.4115</v>
      </c>
      <c r="E33" s="2">
        <v>0</v>
      </c>
      <c r="F33" s="2"/>
      <c r="G33" s="2"/>
      <c r="H33" s="16">
        <f t="shared" si="0"/>
        <v>0</v>
      </c>
    </row>
    <row r="34" spans="1:8" ht="13.5" x14ac:dyDescent="0.25">
      <c r="A34" s="12"/>
      <c r="B34" s="11">
        <v>42349</v>
      </c>
      <c r="C34" s="2">
        <v>22.99</v>
      </c>
      <c r="D34" s="2">
        <v>21.4115</v>
      </c>
      <c r="E34" s="2">
        <v>0</v>
      </c>
      <c r="F34" s="2"/>
      <c r="G34" s="2"/>
      <c r="H34" s="16">
        <f t="shared" si="0"/>
        <v>0</v>
      </c>
    </row>
    <row r="35" spans="1:8" ht="13.5" x14ac:dyDescent="0.25">
      <c r="A35" s="12"/>
      <c r="B35" s="11">
        <v>42352</v>
      </c>
      <c r="C35" s="2">
        <v>22.99</v>
      </c>
      <c r="D35" s="2">
        <v>21.4115</v>
      </c>
      <c r="E35" s="2">
        <v>0</v>
      </c>
      <c r="F35" s="2"/>
      <c r="G35" s="2"/>
      <c r="H35" s="16">
        <f t="shared" si="0"/>
        <v>0</v>
      </c>
    </row>
    <row r="36" spans="1:8" ht="13.5" x14ac:dyDescent="0.25">
      <c r="A36" s="12"/>
      <c r="B36" s="11">
        <v>42353</v>
      </c>
      <c r="C36" s="2">
        <v>22.98</v>
      </c>
      <c r="D36" s="2">
        <v>21.402200000000001</v>
      </c>
      <c r="E36" s="2">
        <v>10</v>
      </c>
      <c r="F36" s="2"/>
      <c r="G36" s="2"/>
      <c r="H36" s="16">
        <f t="shared" si="0"/>
        <v>-4.3434602900308905E-4</v>
      </c>
    </row>
    <row r="37" spans="1:8" ht="13.5" x14ac:dyDescent="0.25">
      <c r="A37" s="12"/>
      <c r="B37" s="11">
        <v>42354</v>
      </c>
      <c r="C37" s="2">
        <v>22</v>
      </c>
      <c r="D37" s="2">
        <v>20.4894</v>
      </c>
      <c r="E37" s="2">
        <v>100</v>
      </c>
      <c r="F37" s="2"/>
      <c r="G37" s="2"/>
      <c r="H37" s="16">
        <f t="shared" si="0"/>
        <v>-4.2649821046434513E-2</v>
      </c>
    </row>
    <row r="38" spans="1:8" ht="13.5" x14ac:dyDescent="0.25">
      <c r="A38" s="12"/>
      <c r="B38" s="11">
        <v>42355</v>
      </c>
      <c r="C38" s="2">
        <v>22.98</v>
      </c>
      <c r="D38" s="2">
        <v>21.402200000000001</v>
      </c>
      <c r="E38" s="2">
        <v>15</v>
      </c>
      <c r="F38" s="2"/>
      <c r="G38" s="2"/>
      <c r="H38" s="16">
        <f t="shared" si="0"/>
        <v>4.4549864808144733E-2</v>
      </c>
    </row>
    <row r="39" spans="1:8" ht="13.5" x14ac:dyDescent="0.25">
      <c r="A39" s="12"/>
      <c r="B39" s="11">
        <v>42356</v>
      </c>
      <c r="C39" s="2">
        <v>22.98</v>
      </c>
      <c r="D39" s="2">
        <v>21.402200000000001</v>
      </c>
      <c r="E39" s="2">
        <v>0</v>
      </c>
      <c r="F39" s="2"/>
      <c r="G39" s="2"/>
      <c r="H39" s="16">
        <f t="shared" si="0"/>
        <v>0</v>
      </c>
    </row>
    <row r="40" spans="1:8" ht="13.5" x14ac:dyDescent="0.25">
      <c r="A40" s="12"/>
      <c r="B40" s="11">
        <v>42359</v>
      </c>
      <c r="C40" s="2">
        <v>22.95</v>
      </c>
      <c r="D40" s="2">
        <v>21.374199999999998</v>
      </c>
      <c r="E40" s="2">
        <v>140</v>
      </c>
      <c r="F40" s="2"/>
      <c r="G40" s="2"/>
      <c r="H40" s="16">
        <f t="shared" si="0"/>
        <v>-1.3082767192158864E-3</v>
      </c>
    </row>
    <row r="41" spans="1:8" ht="13.5" x14ac:dyDescent="0.25">
      <c r="A41" s="12"/>
      <c r="B41" s="11">
        <v>42360</v>
      </c>
      <c r="C41" s="2">
        <v>22.95</v>
      </c>
      <c r="D41" s="2">
        <v>21.374199999999998</v>
      </c>
      <c r="E41" s="2">
        <v>580</v>
      </c>
      <c r="F41" s="2"/>
      <c r="G41" s="2"/>
      <c r="H41" s="16">
        <f t="shared" si="0"/>
        <v>0</v>
      </c>
    </row>
    <row r="42" spans="1:8" ht="13.5" x14ac:dyDescent="0.25">
      <c r="A42" s="12"/>
      <c r="B42" s="11">
        <v>42361</v>
      </c>
      <c r="C42" s="2">
        <v>22.95</v>
      </c>
      <c r="D42" s="2">
        <v>21.374199999999998</v>
      </c>
      <c r="E42" s="2">
        <v>0</v>
      </c>
      <c r="F42" s="2"/>
      <c r="G42" s="2"/>
      <c r="H42" s="16">
        <f t="shared" si="0"/>
        <v>0</v>
      </c>
    </row>
    <row r="43" spans="1:8" ht="13.5" x14ac:dyDescent="0.25">
      <c r="A43" s="12"/>
      <c r="B43" s="11">
        <v>42363</v>
      </c>
      <c r="C43" s="2">
        <v>22.9</v>
      </c>
      <c r="D43" s="2">
        <v>21.3276</v>
      </c>
      <c r="E43" s="2">
        <v>780</v>
      </c>
      <c r="F43" s="2"/>
      <c r="G43" s="2"/>
      <c r="H43" s="16">
        <f t="shared" si="0"/>
        <v>-2.1801985571388862E-3</v>
      </c>
    </row>
    <row r="44" spans="1:8" ht="13.5" x14ac:dyDescent="0.25">
      <c r="A44" s="12"/>
      <c r="B44" s="11">
        <v>42366</v>
      </c>
      <c r="C44" s="2">
        <v>22.9</v>
      </c>
      <c r="D44" s="2">
        <v>21.3276</v>
      </c>
      <c r="E44" s="2">
        <v>0</v>
      </c>
      <c r="F44" s="2"/>
      <c r="G44" s="2"/>
      <c r="H44" s="16">
        <f t="shared" si="0"/>
        <v>0</v>
      </c>
    </row>
    <row r="45" spans="1:8" ht="13.5" x14ac:dyDescent="0.25">
      <c r="A45" s="12"/>
      <c r="B45" s="11">
        <v>42367</v>
      </c>
      <c r="C45" s="2">
        <v>21.9</v>
      </c>
      <c r="D45" s="2">
        <v>20.3963</v>
      </c>
      <c r="E45" s="2">
        <v>175</v>
      </c>
      <c r="F45" s="2"/>
      <c r="G45" s="2"/>
      <c r="H45" s="16">
        <f t="shared" si="0"/>
        <v>-4.3666422851141258E-2</v>
      </c>
    </row>
    <row r="46" spans="1:8" ht="13.5" x14ac:dyDescent="0.25">
      <c r="A46" s="12"/>
      <c r="B46" s="11">
        <v>42368</v>
      </c>
      <c r="C46" s="2">
        <v>21.9</v>
      </c>
      <c r="D46" s="2">
        <v>20.3963</v>
      </c>
      <c r="E46" s="2">
        <v>0</v>
      </c>
      <c r="F46" s="2"/>
      <c r="G46" s="2"/>
      <c r="H46" s="16">
        <f t="shared" si="0"/>
        <v>0</v>
      </c>
    </row>
    <row r="47" spans="1:8" ht="13.5" x14ac:dyDescent="0.25">
      <c r="A47" s="12"/>
      <c r="B47" s="11">
        <v>42369</v>
      </c>
      <c r="C47" s="2">
        <v>22.88</v>
      </c>
      <c r="D47" s="2">
        <v>21.309000000000001</v>
      </c>
      <c r="E47" s="2">
        <v>460</v>
      </c>
      <c r="F47" s="2"/>
      <c r="G47" s="2"/>
      <c r="H47" s="16">
        <f t="shared" si="0"/>
        <v>4.4748312193878349E-2</v>
      </c>
    </row>
    <row r="48" spans="1:8" ht="13.5" x14ac:dyDescent="0.25">
      <c r="A48" s="12"/>
      <c r="B48" s="11">
        <v>42373</v>
      </c>
      <c r="C48" s="2">
        <v>22.2</v>
      </c>
      <c r="D48" s="2">
        <v>20.675699999999999</v>
      </c>
      <c r="E48" s="2">
        <v>75</v>
      </c>
      <c r="F48" s="2"/>
      <c r="G48" s="2"/>
      <c r="H48" s="16">
        <f t="shared" si="0"/>
        <v>-2.9719836688723165E-2</v>
      </c>
    </row>
    <row r="49" spans="1:8" ht="13.5" x14ac:dyDescent="0.25">
      <c r="A49" s="12"/>
      <c r="B49" s="11">
        <v>42374</v>
      </c>
      <c r="C49" s="2">
        <v>22.15</v>
      </c>
      <c r="D49" s="2">
        <v>20.629100000000001</v>
      </c>
      <c r="E49" s="2">
        <v>590</v>
      </c>
      <c r="F49" s="2"/>
      <c r="G49" s="2"/>
      <c r="H49" s="16">
        <f t="shared" si="0"/>
        <v>-2.2538535575578082E-3</v>
      </c>
    </row>
    <row r="50" spans="1:8" ht="13.5" x14ac:dyDescent="0.25">
      <c r="A50" s="12"/>
      <c r="B50" s="11">
        <v>42375</v>
      </c>
      <c r="C50" s="2">
        <v>21.8</v>
      </c>
      <c r="D50" s="2">
        <v>20.3032</v>
      </c>
      <c r="E50" s="2">
        <v>756</v>
      </c>
      <c r="F50" s="2"/>
      <c r="G50" s="2"/>
      <c r="H50" s="16">
        <f t="shared" si="0"/>
        <v>-1.5798071656058711E-2</v>
      </c>
    </row>
    <row r="51" spans="1:8" ht="13.5" x14ac:dyDescent="0.25">
      <c r="A51" s="12"/>
      <c r="B51" s="11">
        <v>42376</v>
      </c>
      <c r="C51" s="2">
        <v>22</v>
      </c>
      <c r="D51" s="2">
        <v>20.4894</v>
      </c>
      <c r="E51" s="2">
        <v>200</v>
      </c>
      <c r="F51" s="2"/>
      <c r="G51" s="2"/>
      <c r="H51" s="16">
        <f t="shared" si="0"/>
        <v>9.1709681232514818E-3</v>
      </c>
    </row>
    <row r="52" spans="1:8" ht="13.5" x14ac:dyDescent="0.25">
      <c r="A52" s="12"/>
      <c r="B52" s="11">
        <v>42377</v>
      </c>
      <c r="C52" s="2">
        <v>21.89</v>
      </c>
      <c r="D52" s="2">
        <v>20.387</v>
      </c>
      <c r="E52" s="2">
        <v>238</v>
      </c>
      <c r="F52" s="2"/>
      <c r="G52" s="2"/>
      <c r="H52" s="16">
        <f t="shared" si="0"/>
        <v>-4.9977061309750105E-3</v>
      </c>
    </row>
    <row r="53" spans="1:8" ht="13.5" x14ac:dyDescent="0.25">
      <c r="A53" s="12"/>
      <c r="B53" s="11">
        <v>42380</v>
      </c>
      <c r="C53" s="2">
        <v>21.25</v>
      </c>
      <c r="D53" s="2">
        <v>19.790900000000001</v>
      </c>
      <c r="E53" s="2">
        <v>214</v>
      </c>
      <c r="F53" s="2"/>
      <c r="G53" s="2"/>
      <c r="H53" s="16">
        <f t="shared" si="0"/>
        <v>-2.9239221072251919E-2</v>
      </c>
    </row>
    <row r="54" spans="1:8" ht="13.5" x14ac:dyDescent="0.25">
      <c r="A54" s="12"/>
      <c r="B54" s="11">
        <v>42381</v>
      </c>
      <c r="C54" s="2">
        <v>21.29</v>
      </c>
      <c r="D54" s="2">
        <v>19.828199999999999</v>
      </c>
      <c r="E54" s="2">
        <v>321</v>
      </c>
      <c r="F54" s="2"/>
      <c r="G54" s="2"/>
      <c r="H54" s="16">
        <f t="shared" si="0"/>
        <v>1.8847045864512646E-3</v>
      </c>
    </row>
    <row r="55" spans="1:8" ht="13.5" x14ac:dyDescent="0.25">
      <c r="A55" s="12"/>
      <c r="B55" s="11">
        <v>42382</v>
      </c>
      <c r="C55" s="2">
        <v>21.29</v>
      </c>
      <c r="D55" s="2">
        <v>19.828199999999999</v>
      </c>
      <c r="E55" s="2">
        <v>650</v>
      </c>
      <c r="F55" s="2"/>
      <c r="G55" s="2"/>
      <c r="H55" s="16">
        <f t="shared" si="0"/>
        <v>0</v>
      </c>
    </row>
    <row r="56" spans="1:8" ht="13.5" x14ac:dyDescent="0.25">
      <c r="A56" s="12"/>
      <c r="B56" s="11">
        <v>42384</v>
      </c>
      <c r="C56" s="2">
        <v>21.32</v>
      </c>
      <c r="D56" s="2">
        <v>19.856100000000001</v>
      </c>
      <c r="E56" s="2">
        <v>210</v>
      </c>
      <c r="F56" s="2"/>
      <c r="G56" s="2"/>
      <c r="H56" s="16">
        <f t="shared" si="0"/>
        <v>1.4070868762672598E-3</v>
      </c>
    </row>
    <row r="57" spans="1:8" ht="13.5" x14ac:dyDescent="0.25">
      <c r="A57" s="12"/>
      <c r="B57" s="11">
        <v>42387</v>
      </c>
      <c r="C57" s="2">
        <v>21.6</v>
      </c>
      <c r="D57" s="2">
        <v>20.116900000000001</v>
      </c>
      <c r="E57" s="2">
        <v>3558</v>
      </c>
      <c r="F57" s="2"/>
      <c r="G57" s="2"/>
      <c r="H57" s="16">
        <f t="shared" si="0"/>
        <v>1.3134502747266567E-2</v>
      </c>
    </row>
    <row r="58" spans="1:8" ht="13.5" x14ac:dyDescent="0.25">
      <c r="A58" s="12"/>
      <c r="B58" s="11">
        <v>42388</v>
      </c>
      <c r="C58" s="2">
        <v>21.62</v>
      </c>
      <c r="D58" s="2">
        <v>20.1355</v>
      </c>
      <c r="E58" s="2">
        <v>9304</v>
      </c>
      <c r="F58" s="2"/>
      <c r="G58" s="2"/>
      <c r="H58" s="16">
        <f t="shared" si="0"/>
        <v>9.2459573791186926E-4</v>
      </c>
    </row>
    <row r="59" spans="1:8" ht="13.5" x14ac:dyDescent="0.25">
      <c r="A59" s="12"/>
      <c r="B59" s="11">
        <v>42389</v>
      </c>
      <c r="C59" s="2">
        <v>22.59</v>
      </c>
      <c r="D59" s="2">
        <v>21.038900000000002</v>
      </c>
      <c r="E59" s="2">
        <v>4530</v>
      </c>
      <c r="F59" s="2"/>
      <c r="G59" s="2"/>
      <c r="H59" s="16">
        <f t="shared" si="0"/>
        <v>4.4866032628939005E-2</v>
      </c>
    </row>
    <row r="60" spans="1:8" ht="13.5" x14ac:dyDescent="0.25">
      <c r="A60" s="12"/>
      <c r="B60" s="11">
        <v>42390</v>
      </c>
      <c r="C60" s="2">
        <v>23.26</v>
      </c>
      <c r="D60" s="2">
        <v>21.6629</v>
      </c>
      <c r="E60" s="2">
        <v>16252</v>
      </c>
      <c r="F60" s="2"/>
      <c r="G60" s="2"/>
      <c r="H60" s="16">
        <f t="shared" si="0"/>
        <v>2.9659345307977068E-2</v>
      </c>
    </row>
    <row r="61" spans="1:8" ht="13.5" x14ac:dyDescent="0.25">
      <c r="A61" s="12"/>
      <c r="B61" s="11">
        <v>42391</v>
      </c>
      <c r="C61" s="2">
        <v>22.49</v>
      </c>
      <c r="D61" s="2">
        <v>20.945799999999998</v>
      </c>
      <c r="E61" s="2">
        <v>8100</v>
      </c>
      <c r="F61" s="2"/>
      <c r="G61" s="2"/>
      <c r="H61" s="16">
        <f t="shared" si="0"/>
        <v>-3.3102677850149427E-2</v>
      </c>
    </row>
    <row r="62" spans="1:8" ht="13.5" x14ac:dyDescent="0.25">
      <c r="A62" s="12"/>
      <c r="B62" s="11">
        <v>42394</v>
      </c>
      <c r="C62" s="2">
        <v>22.8</v>
      </c>
      <c r="D62" s="2">
        <v>21.234500000000001</v>
      </c>
      <c r="E62" s="2">
        <v>13427</v>
      </c>
      <c r="F62" s="2"/>
      <c r="G62" s="2"/>
      <c r="H62" s="16">
        <f t="shared" si="0"/>
        <v>1.3783192811924213E-2</v>
      </c>
    </row>
    <row r="63" spans="1:8" ht="13.5" x14ac:dyDescent="0.25">
      <c r="A63" s="12"/>
      <c r="B63" s="11">
        <v>42395</v>
      </c>
      <c r="C63" s="2">
        <v>22.9</v>
      </c>
      <c r="D63" s="2">
        <v>21.3276</v>
      </c>
      <c r="E63" s="2">
        <v>7520</v>
      </c>
      <c r="F63" s="2"/>
      <c r="G63" s="2"/>
      <c r="H63" s="16">
        <f t="shared" si="0"/>
        <v>4.3843744849183987E-3</v>
      </c>
    </row>
    <row r="64" spans="1:8" ht="13.5" x14ac:dyDescent="0.25">
      <c r="A64" s="12"/>
      <c r="B64" s="11">
        <v>42396</v>
      </c>
      <c r="C64" s="2">
        <v>23.72</v>
      </c>
      <c r="D64" s="2">
        <v>22.0913</v>
      </c>
      <c r="E64" s="2">
        <v>3416</v>
      </c>
      <c r="F64" s="2"/>
      <c r="G64" s="2"/>
      <c r="H64" s="16">
        <f t="shared" si="0"/>
        <v>3.5808060916371273E-2</v>
      </c>
    </row>
    <row r="65" spans="1:8" ht="13.5" x14ac:dyDescent="0.25">
      <c r="A65" s="12"/>
      <c r="B65" s="11">
        <v>42397</v>
      </c>
      <c r="C65" s="2">
        <v>23.73</v>
      </c>
      <c r="D65" s="2">
        <v>22.1007</v>
      </c>
      <c r="E65" s="2">
        <v>5330</v>
      </c>
      <c r="F65" s="2"/>
      <c r="G65" s="2"/>
      <c r="H65" s="16">
        <f t="shared" si="0"/>
        <v>4.2550687374665177E-4</v>
      </c>
    </row>
    <row r="66" spans="1:8" ht="13.5" x14ac:dyDescent="0.25">
      <c r="A66" s="12"/>
      <c r="B66" s="11">
        <v>42398</v>
      </c>
      <c r="C66" s="2">
        <v>24.79</v>
      </c>
      <c r="D66" s="2">
        <v>23.087900000000001</v>
      </c>
      <c r="E66" s="2">
        <v>1100</v>
      </c>
      <c r="F66" s="2"/>
      <c r="G66" s="2"/>
      <c r="H66" s="16">
        <f t="shared" si="0"/>
        <v>4.4668268425887024E-2</v>
      </c>
    </row>
    <row r="67" spans="1:8" ht="13.5" x14ac:dyDescent="0.25">
      <c r="A67" s="12"/>
      <c r="B67" s="11">
        <v>42401</v>
      </c>
      <c r="C67" s="2">
        <v>25.98</v>
      </c>
      <c r="D67" s="2">
        <v>24.196200000000001</v>
      </c>
      <c r="E67" s="2">
        <v>12270</v>
      </c>
      <c r="F67" s="2"/>
      <c r="G67" s="2"/>
      <c r="H67" s="16">
        <f t="shared" si="0"/>
        <v>4.80034996686576E-2</v>
      </c>
    </row>
    <row r="68" spans="1:8" ht="13.5" x14ac:dyDescent="0.25">
      <c r="A68" s="12"/>
      <c r="B68" s="11">
        <v>42402</v>
      </c>
      <c r="C68" s="2">
        <v>25.5</v>
      </c>
      <c r="D68" s="2">
        <v>23.749099999999999</v>
      </c>
      <c r="E68" s="2">
        <v>3026</v>
      </c>
      <c r="F68" s="2"/>
      <c r="G68" s="2"/>
      <c r="H68" s="16">
        <f t="shared" si="0"/>
        <v>-1.8478108132682095E-2</v>
      </c>
    </row>
    <row r="69" spans="1:8" ht="13.5" x14ac:dyDescent="0.25">
      <c r="A69" s="12"/>
      <c r="B69" s="11">
        <v>42403</v>
      </c>
      <c r="C69" s="2">
        <v>25.5</v>
      </c>
      <c r="D69" s="2">
        <v>23.749099999999999</v>
      </c>
      <c r="E69" s="2">
        <v>626</v>
      </c>
      <c r="F69" s="2"/>
      <c r="G69" s="2"/>
      <c r="H69" s="16">
        <f t="shared" si="0"/>
        <v>0</v>
      </c>
    </row>
    <row r="70" spans="1:8" ht="13.5" x14ac:dyDescent="0.25">
      <c r="A70" s="12"/>
      <c r="B70" s="11">
        <v>42404</v>
      </c>
      <c r="C70" s="2">
        <v>25.5</v>
      </c>
      <c r="D70" s="2">
        <v>23.749099999999999</v>
      </c>
      <c r="E70" s="2">
        <v>1590</v>
      </c>
      <c r="F70" s="2"/>
      <c r="G70" s="2"/>
      <c r="H70" s="16">
        <f t="shared" si="0"/>
        <v>0</v>
      </c>
    </row>
    <row r="71" spans="1:8" ht="13.5" x14ac:dyDescent="0.25">
      <c r="A71" s="12"/>
      <c r="B71" s="11">
        <v>42405</v>
      </c>
      <c r="C71" s="2">
        <v>25.5</v>
      </c>
      <c r="D71" s="2">
        <v>23.749099999999999</v>
      </c>
      <c r="E71" s="2">
        <v>0</v>
      </c>
      <c r="F71" s="2"/>
      <c r="G71" s="2"/>
      <c r="H71" s="16">
        <f t="shared" ref="H71:H134" si="1">(D71-D70)/D70</f>
        <v>0</v>
      </c>
    </row>
    <row r="72" spans="1:8" ht="13.5" x14ac:dyDescent="0.25">
      <c r="A72" s="12"/>
      <c r="B72" s="11">
        <v>42408</v>
      </c>
      <c r="C72" s="2">
        <v>24.74</v>
      </c>
      <c r="D72" s="2">
        <v>23.0413</v>
      </c>
      <c r="E72" s="2">
        <v>125</v>
      </c>
      <c r="F72" s="2"/>
      <c r="G72" s="2"/>
      <c r="H72" s="16">
        <f t="shared" si="1"/>
        <v>-2.9803234648891914E-2</v>
      </c>
    </row>
    <row r="73" spans="1:8" ht="13.5" x14ac:dyDescent="0.25">
      <c r="A73" s="12"/>
      <c r="B73" s="11">
        <v>42409</v>
      </c>
      <c r="C73" s="2">
        <v>25</v>
      </c>
      <c r="D73" s="2">
        <v>23.2835</v>
      </c>
      <c r="E73" s="2">
        <v>151</v>
      </c>
      <c r="F73" s="2"/>
      <c r="G73" s="2"/>
      <c r="H73" s="16">
        <f t="shared" si="1"/>
        <v>1.0511559677622375E-2</v>
      </c>
    </row>
    <row r="74" spans="1:8" ht="13.5" x14ac:dyDescent="0.25">
      <c r="A74" s="12"/>
      <c r="B74" s="11">
        <v>42410</v>
      </c>
      <c r="C74" s="2">
        <v>25.5</v>
      </c>
      <c r="D74" s="2">
        <v>23.749099999999999</v>
      </c>
      <c r="E74" s="2">
        <v>8996</v>
      </c>
      <c r="F74" s="2"/>
      <c r="G74" s="2"/>
      <c r="H74" s="16">
        <f t="shared" si="1"/>
        <v>1.9996993579143963E-2</v>
      </c>
    </row>
    <row r="75" spans="1:8" ht="13.5" x14ac:dyDescent="0.25">
      <c r="A75" s="12"/>
      <c r="B75" s="11">
        <v>42411</v>
      </c>
      <c r="C75" s="2">
        <v>25.5</v>
      </c>
      <c r="D75" s="2">
        <v>23.749099999999999</v>
      </c>
      <c r="E75" s="2">
        <v>1070</v>
      </c>
      <c r="F75" s="2"/>
      <c r="G75" s="2"/>
      <c r="H75" s="16">
        <f t="shared" si="1"/>
        <v>0</v>
      </c>
    </row>
    <row r="76" spans="1:8" ht="13.5" x14ac:dyDescent="0.25">
      <c r="A76" s="12"/>
      <c r="B76" s="11">
        <v>42412</v>
      </c>
      <c r="C76" s="2">
        <v>25.01</v>
      </c>
      <c r="D76" s="2">
        <v>23.2928</v>
      </c>
      <c r="E76" s="2">
        <v>328</v>
      </c>
      <c r="F76" s="2"/>
      <c r="G76" s="2"/>
      <c r="H76" s="16">
        <f t="shared" si="1"/>
        <v>-1.9213359664155646E-2</v>
      </c>
    </row>
    <row r="77" spans="1:8" ht="13.5" x14ac:dyDescent="0.25">
      <c r="A77" s="12"/>
      <c r="B77" s="11">
        <v>42415</v>
      </c>
      <c r="C77" s="2">
        <v>25.75</v>
      </c>
      <c r="D77" s="2">
        <v>23.981999999999999</v>
      </c>
      <c r="E77" s="2">
        <v>941</v>
      </c>
      <c r="F77" s="2"/>
      <c r="G77" s="2"/>
      <c r="H77" s="16">
        <f t="shared" si="1"/>
        <v>2.958854238219534E-2</v>
      </c>
    </row>
    <row r="78" spans="1:8" ht="13.5" x14ac:dyDescent="0.25">
      <c r="A78" s="12"/>
      <c r="B78" s="11">
        <v>42416</v>
      </c>
      <c r="C78" s="2">
        <v>26</v>
      </c>
      <c r="D78" s="2">
        <v>24.2148</v>
      </c>
      <c r="E78" s="2">
        <v>889</v>
      </c>
      <c r="F78" s="2"/>
      <c r="G78" s="2"/>
      <c r="H78" s="16">
        <f t="shared" si="1"/>
        <v>9.7072804603453005E-3</v>
      </c>
    </row>
    <row r="79" spans="1:8" ht="13.5" x14ac:dyDescent="0.25">
      <c r="A79" s="12"/>
      <c r="B79" s="11">
        <v>42417</v>
      </c>
      <c r="C79" s="2">
        <v>26.89</v>
      </c>
      <c r="D79" s="2">
        <v>25.043700000000001</v>
      </c>
      <c r="E79" s="2">
        <v>2222</v>
      </c>
      <c r="F79" s="2"/>
      <c r="G79" s="2"/>
      <c r="H79" s="16">
        <f t="shared" si="1"/>
        <v>3.4231131374200939E-2</v>
      </c>
    </row>
    <row r="80" spans="1:8" ht="13.5" x14ac:dyDescent="0.25">
      <c r="A80" s="12"/>
      <c r="B80" s="11">
        <v>42418</v>
      </c>
      <c r="C80" s="2">
        <v>26.1</v>
      </c>
      <c r="D80" s="2">
        <v>24.3079</v>
      </c>
      <c r="E80" s="2">
        <v>260</v>
      </c>
      <c r="F80" s="2"/>
      <c r="G80" s="2"/>
      <c r="H80" s="16">
        <f t="shared" si="1"/>
        <v>-2.9380642636671141E-2</v>
      </c>
    </row>
    <row r="81" spans="1:8" ht="13.5" x14ac:dyDescent="0.25">
      <c r="A81" s="12"/>
      <c r="B81" s="11">
        <v>42419</v>
      </c>
      <c r="C81" s="2">
        <v>26.1</v>
      </c>
      <c r="D81" s="2">
        <v>24.3079</v>
      </c>
      <c r="E81" s="2">
        <v>1257</v>
      </c>
      <c r="F81" s="2"/>
      <c r="G81" s="2"/>
      <c r="H81" s="16">
        <f t="shared" si="1"/>
        <v>0</v>
      </c>
    </row>
    <row r="82" spans="1:8" ht="13.5" x14ac:dyDescent="0.25">
      <c r="A82" s="12"/>
      <c r="B82" s="11">
        <v>42422</v>
      </c>
      <c r="C82" s="2">
        <v>26</v>
      </c>
      <c r="D82" s="2">
        <v>24.2148</v>
      </c>
      <c r="E82" s="2">
        <v>193</v>
      </c>
      <c r="F82" s="2"/>
      <c r="G82" s="2"/>
      <c r="H82" s="16">
        <f t="shared" si="1"/>
        <v>-3.8300305661945187E-3</v>
      </c>
    </row>
    <row r="83" spans="1:8" ht="13.5" x14ac:dyDescent="0.25">
      <c r="A83" s="12"/>
      <c r="B83" s="11">
        <v>42423</v>
      </c>
      <c r="C83" s="2">
        <v>26</v>
      </c>
      <c r="D83" s="2">
        <v>24.2148</v>
      </c>
      <c r="E83" s="2">
        <v>617</v>
      </c>
      <c r="F83" s="2"/>
      <c r="G83" s="2"/>
      <c r="H83" s="16">
        <f t="shared" si="1"/>
        <v>0</v>
      </c>
    </row>
    <row r="84" spans="1:8" ht="13.5" x14ac:dyDescent="0.25">
      <c r="A84" s="12"/>
      <c r="B84" s="11">
        <v>42424</v>
      </c>
      <c r="C84" s="2">
        <v>26</v>
      </c>
      <c r="D84" s="2">
        <v>24.2148</v>
      </c>
      <c r="E84" s="2">
        <v>1173</v>
      </c>
      <c r="F84" s="2"/>
      <c r="G84" s="2"/>
      <c r="H84" s="16">
        <f t="shared" si="1"/>
        <v>0</v>
      </c>
    </row>
    <row r="85" spans="1:8" ht="13.5" x14ac:dyDescent="0.25">
      <c r="A85" s="12"/>
      <c r="B85" s="11">
        <v>42425</v>
      </c>
      <c r="C85" s="2">
        <v>26</v>
      </c>
      <c r="D85" s="2">
        <v>24.2148</v>
      </c>
      <c r="E85" s="2">
        <v>1174</v>
      </c>
      <c r="F85" s="2"/>
      <c r="G85" s="2"/>
      <c r="H85" s="16">
        <f t="shared" si="1"/>
        <v>0</v>
      </c>
    </row>
    <row r="86" spans="1:8" ht="13.5" x14ac:dyDescent="0.25">
      <c r="A86" s="12"/>
      <c r="B86" s="11">
        <v>42426</v>
      </c>
      <c r="C86" s="2">
        <v>27</v>
      </c>
      <c r="D86" s="2">
        <v>25.146100000000001</v>
      </c>
      <c r="E86" s="2">
        <v>5741</v>
      </c>
      <c r="F86" s="2"/>
      <c r="G86" s="2"/>
      <c r="H86" s="16">
        <f t="shared" si="1"/>
        <v>3.8459950113153951E-2</v>
      </c>
    </row>
    <row r="87" spans="1:8" ht="13.5" x14ac:dyDescent="0.25">
      <c r="A87" s="12"/>
      <c r="B87" s="11">
        <v>42429</v>
      </c>
      <c r="C87" s="2">
        <v>28.1</v>
      </c>
      <c r="D87" s="2">
        <v>26.1706</v>
      </c>
      <c r="E87" s="2">
        <v>5204</v>
      </c>
      <c r="F87" s="2"/>
      <c r="G87" s="2"/>
      <c r="H87" s="16">
        <f t="shared" si="1"/>
        <v>4.0741904311205307E-2</v>
      </c>
    </row>
    <row r="88" spans="1:8" ht="13.5" x14ac:dyDescent="0.25">
      <c r="A88" s="12"/>
      <c r="B88" s="11">
        <v>42430</v>
      </c>
      <c r="C88" s="2">
        <v>29.35</v>
      </c>
      <c r="D88" s="2">
        <v>27.334800000000001</v>
      </c>
      <c r="E88" s="2">
        <v>11647</v>
      </c>
      <c r="F88" s="2"/>
      <c r="G88" s="2"/>
      <c r="H88" s="16">
        <f t="shared" si="1"/>
        <v>4.4485032823091596E-2</v>
      </c>
    </row>
    <row r="89" spans="1:8" ht="13.5" x14ac:dyDescent="0.25">
      <c r="A89" s="12"/>
      <c r="B89" s="11">
        <v>42431</v>
      </c>
      <c r="C89" s="2">
        <v>29.35</v>
      </c>
      <c r="D89" s="2">
        <v>27.334800000000001</v>
      </c>
      <c r="E89" s="2">
        <v>4166</v>
      </c>
      <c r="F89" s="2"/>
      <c r="G89" s="2"/>
      <c r="H89" s="16">
        <f t="shared" si="1"/>
        <v>0</v>
      </c>
    </row>
    <row r="90" spans="1:8" ht="13.5" x14ac:dyDescent="0.25">
      <c r="A90" s="12"/>
      <c r="B90" s="11">
        <v>42432</v>
      </c>
      <c r="C90" s="2">
        <v>29.5</v>
      </c>
      <c r="D90" s="2">
        <v>27.474499999999999</v>
      </c>
      <c r="E90" s="2">
        <v>1160</v>
      </c>
      <c r="F90" s="2"/>
      <c r="G90" s="2"/>
      <c r="H90" s="16">
        <f t="shared" si="1"/>
        <v>5.1107013769991988E-3</v>
      </c>
    </row>
    <row r="91" spans="1:8" ht="13.5" x14ac:dyDescent="0.25">
      <c r="A91" s="12"/>
      <c r="B91" s="11">
        <v>42433</v>
      </c>
      <c r="C91" s="2">
        <v>29.5</v>
      </c>
      <c r="D91" s="2">
        <v>27.474499999999999</v>
      </c>
      <c r="E91" s="2">
        <v>1316</v>
      </c>
      <c r="F91" s="2"/>
      <c r="G91" s="2"/>
      <c r="H91" s="16">
        <f t="shared" si="1"/>
        <v>0</v>
      </c>
    </row>
    <row r="92" spans="1:8" ht="13.5" x14ac:dyDescent="0.25">
      <c r="A92" s="12"/>
      <c r="B92" s="11">
        <v>42436</v>
      </c>
      <c r="C92" s="2">
        <v>29.96</v>
      </c>
      <c r="D92" s="2">
        <v>27.902899999999999</v>
      </c>
      <c r="E92" s="2">
        <v>220</v>
      </c>
      <c r="F92" s="2"/>
      <c r="G92" s="2"/>
      <c r="H92" s="16">
        <f t="shared" si="1"/>
        <v>1.5592640448415801E-2</v>
      </c>
    </row>
    <row r="93" spans="1:8" ht="13.5" x14ac:dyDescent="0.25">
      <c r="A93" s="12"/>
      <c r="B93" s="11">
        <v>42437</v>
      </c>
      <c r="C93" s="2">
        <v>29.07</v>
      </c>
      <c r="D93" s="2">
        <v>27.074000000000002</v>
      </c>
      <c r="E93" s="2">
        <v>222</v>
      </c>
      <c r="F93" s="2"/>
      <c r="G93" s="2"/>
      <c r="H93" s="16">
        <f t="shared" si="1"/>
        <v>-2.9706589637636137E-2</v>
      </c>
    </row>
    <row r="94" spans="1:8" ht="13.5" x14ac:dyDescent="0.25">
      <c r="A94" s="12"/>
      <c r="B94" s="11">
        <v>42438</v>
      </c>
      <c r="C94" s="2">
        <v>28.32</v>
      </c>
      <c r="D94" s="2">
        <v>26.375499999999999</v>
      </c>
      <c r="E94" s="2">
        <v>482</v>
      </c>
      <c r="F94" s="2"/>
      <c r="G94" s="2"/>
      <c r="H94" s="16">
        <f t="shared" si="1"/>
        <v>-2.5799660190588859E-2</v>
      </c>
    </row>
    <row r="95" spans="1:8" ht="13.5" x14ac:dyDescent="0.25">
      <c r="A95" s="12"/>
      <c r="B95" s="11">
        <v>42439</v>
      </c>
      <c r="C95" s="2">
        <v>28.99</v>
      </c>
      <c r="D95" s="2">
        <v>26.999500000000001</v>
      </c>
      <c r="E95" s="2">
        <v>2838</v>
      </c>
      <c r="F95" s="2"/>
      <c r="G95" s="2"/>
      <c r="H95" s="16">
        <f t="shared" si="1"/>
        <v>2.3658319273568363E-2</v>
      </c>
    </row>
    <row r="96" spans="1:8" ht="13.5" x14ac:dyDescent="0.25">
      <c r="A96" s="12"/>
      <c r="B96" s="11">
        <v>42440</v>
      </c>
      <c r="C96" s="2">
        <v>29</v>
      </c>
      <c r="D96" s="2">
        <v>27.008800000000001</v>
      </c>
      <c r="E96" s="2">
        <v>1863</v>
      </c>
      <c r="F96" s="2"/>
      <c r="G96" s="2"/>
      <c r="H96" s="16">
        <f t="shared" si="1"/>
        <v>3.4445082316337866E-4</v>
      </c>
    </row>
    <row r="97" spans="1:8" ht="13.5" x14ac:dyDescent="0.25">
      <c r="A97" s="12"/>
      <c r="B97" s="11">
        <v>42443</v>
      </c>
      <c r="C97" s="2">
        <v>29</v>
      </c>
      <c r="D97" s="2">
        <v>27.008800000000001</v>
      </c>
      <c r="E97" s="2">
        <v>5895</v>
      </c>
      <c r="F97" s="2"/>
      <c r="G97" s="2"/>
      <c r="H97" s="16">
        <f t="shared" si="1"/>
        <v>0</v>
      </c>
    </row>
    <row r="98" spans="1:8" ht="13.5" x14ac:dyDescent="0.25">
      <c r="A98" s="12"/>
      <c r="B98" s="11">
        <v>42444</v>
      </c>
      <c r="C98" s="2">
        <v>28.41</v>
      </c>
      <c r="D98" s="2">
        <v>26.459299999999999</v>
      </c>
      <c r="E98" s="2">
        <v>665</v>
      </c>
      <c r="F98" s="2"/>
      <c r="G98" s="2"/>
      <c r="H98" s="16">
        <f t="shared" si="1"/>
        <v>-2.0345220816918998E-2</v>
      </c>
    </row>
    <row r="99" spans="1:8" ht="13.5" x14ac:dyDescent="0.25">
      <c r="A99" s="12"/>
      <c r="B99" s="11">
        <v>42445</v>
      </c>
      <c r="C99" s="2">
        <v>28.98</v>
      </c>
      <c r="D99" s="2">
        <v>26.990200000000002</v>
      </c>
      <c r="E99" s="2">
        <v>550</v>
      </c>
      <c r="F99" s="2"/>
      <c r="G99" s="2"/>
      <c r="H99" s="16">
        <f t="shared" si="1"/>
        <v>2.0064778735643142E-2</v>
      </c>
    </row>
    <row r="100" spans="1:8" ht="13.5" x14ac:dyDescent="0.25">
      <c r="A100" s="12"/>
      <c r="B100" s="11">
        <v>42446</v>
      </c>
      <c r="C100" s="2">
        <v>28.55</v>
      </c>
      <c r="D100" s="2">
        <v>26.589700000000001</v>
      </c>
      <c r="E100" s="2">
        <v>250</v>
      </c>
      <c r="F100" s="2"/>
      <c r="G100" s="2"/>
      <c r="H100" s="16">
        <f t="shared" si="1"/>
        <v>-1.483871923883487E-2</v>
      </c>
    </row>
    <row r="101" spans="1:8" ht="13.5" x14ac:dyDescent="0.25">
      <c r="A101" s="12"/>
      <c r="B101" s="11">
        <v>42447</v>
      </c>
      <c r="C101" s="2">
        <v>28.55</v>
      </c>
      <c r="D101" s="2">
        <v>26.589700000000001</v>
      </c>
      <c r="E101" s="2">
        <v>310</v>
      </c>
      <c r="F101" s="2"/>
      <c r="G101" s="2"/>
      <c r="H101" s="16">
        <f t="shared" si="1"/>
        <v>0</v>
      </c>
    </row>
    <row r="102" spans="1:8" ht="13.5" x14ac:dyDescent="0.25">
      <c r="A102" s="12"/>
      <c r="B102" s="11">
        <v>42450</v>
      </c>
      <c r="C102" s="2">
        <v>28.55</v>
      </c>
      <c r="D102" s="2">
        <v>26.589700000000001</v>
      </c>
      <c r="E102" s="2">
        <v>0</v>
      </c>
      <c r="F102" s="2"/>
      <c r="G102" s="2"/>
      <c r="H102" s="16">
        <f t="shared" si="1"/>
        <v>0</v>
      </c>
    </row>
    <row r="103" spans="1:8" ht="13.5" x14ac:dyDescent="0.25">
      <c r="A103" s="12"/>
      <c r="B103" s="11">
        <v>42451</v>
      </c>
      <c r="C103" s="2">
        <v>28.5</v>
      </c>
      <c r="D103" s="2">
        <v>26.543099999999999</v>
      </c>
      <c r="E103" s="2">
        <v>695</v>
      </c>
      <c r="F103" s="2"/>
      <c r="G103" s="2"/>
      <c r="H103" s="16">
        <f t="shared" si="1"/>
        <v>-1.7525583214553578E-3</v>
      </c>
    </row>
    <row r="104" spans="1:8" ht="13.5" x14ac:dyDescent="0.25">
      <c r="A104" s="12"/>
      <c r="B104" s="11">
        <v>42452</v>
      </c>
      <c r="C104" s="2">
        <v>28.5</v>
      </c>
      <c r="D104" s="2">
        <v>26.543099999999999</v>
      </c>
      <c r="E104" s="2">
        <v>2195</v>
      </c>
      <c r="F104" s="2"/>
      <c r="G104" s="2"/>
      <c r="H104" s="16">
        <f t="shared" si="1"/>
        <v>0</v>
      </c>
    </row>
    <row r="105" spans="1:8" ht="13.5" x14ac:dyDescent="0.25">
      <c r="A105" s="12"/>
      <c r="B105" s="11">
        <v>42453</v>
      </c>
      <c r="C105" s="2">
        <v>28.82</v>
      </c>
      <c r="D105" s="2">
        <v>26.841200000000001</v>
      </c>
      <c r="E105" s="2">
        <v>441</v>
      </c>
      <c r="F105" s="2"/>
      <c r="G105" s="2"/>
      <c r="H105" s="16">
        <f t="shared" si="1"/>
        <v>1.1230790676296348E-2</v>
      </c>
    </row>
    <row r="106" spans="1:8" ht="13.5" x14ac:dyDescent="0.25">
      <c r="A106" s="12"/>
      <c r="B106" s="11">
        <v>42454</v>
      </c>
      <c r="C106" s="2">
        <v>29</v>
      </c>
      <c r="D106" s="2">
        <v>27.008800000000001</v>
      </c>
      <c r="E106" s="2">
        <v>75</v>
      </c>
      <c r="F106" s="2"/>
      <c r="G106" s="2"/>
      <c r="H106" s="16">
        <f t="shared" si="1"/>
        <v>6.2441321550452357E-3</v>
      </c>
    </row>
    <row r="107" spans="1:8" ht="13.5" x14ac:dyDescent="0.25">
      <c r="A107" s="12"/>
      <c r="B107" s="11">
        <v>42457</v>
      </c>
      <c r="C107" s="2">
        <v>29</v>
      </c>
      <c r="D107" s="2">
        <v>27.008800000000001</v>
      </c>
      <c r="E107" s="2">
        <v>0</v>
      </c>
      <c r="F107" s="2"/>
      <c r="G107" s="2"/>
      <c r="H107" s="16">
        <f t="shared" si="1"/>
        <v>0</v>
      </c>
    </row>
    <row r="108" spans="1:8" ht="13.5" x14ac:dyDescent="0.25">
      <c r="A108" s="12"/>
      <c r="B108" s="11">
        <v>42458</v>
      </c>
      <c r="C108" s="2">
        <v>28.7</v>
      </c>
      <c r="D108" s="2">
        <v>26.729399999999998</v>
      </c>
      <c r="E108" s="2">
        <v>30</v>
      </c>
      <c r="F108" s="2"/>
      <c r="G108" s="2"/>
      <c r="H108" s="16">
        <f t="shared" si="1"/>
        <v>-1.034477651728335E-2</v>
      </c>
    </row>
    <row r="109" spans="1:8" ht="13.5" x14ac:dyDescent="0.25">
      <c r="A109" s="12"/>
      <c r="B109" s="11">
        <v>42459</v>
      </c>
      <c r="C109" s="2">
        <v>28.69</v>
      </c>
      <c r="D109" s="2">
        <v>26.720099999999999</v>
      </c>
      <c r="E109" s="2">
        <v>405</v>
      </c>
      <c r="F109" s="2"/>
      <c r="G109" s="2"/>
      <c r="H109" s="16">
        <f t="shared" si="1"/>
        <v>-3.4793149116701618E-4</v>
      </c>
    </row>
    <row r="110" spans="1:8" ht="13.5" x14ac:dyDescent="0.25">
      <c r="A110" s="12"/>
      <c r="B110" s="11">
        <v>42460</v>
      </c>
      <c r="C110" s="2">
        <v>28.33</v>
      </c>
      <c r="D110" s="2">
        <v>26.384799999999998</v>
      </c>
      <c r="E110" s="2">
        <v>285</v>
      </c>
      <c r="F110" s="2"/>
      <c r="G110" s="2"/>
      <c r="H110" s="16">
        <f t="shared" si="1"/>
        <v>-1.2548605731265983E-2</v>
      </c>
    </row>
    <row r="111" spans="1:8" ht="13.5" x14ac:dyDescent="0.25">
      <c r="A111" s="12"/>
      <c r="B111" s="11">
        <v>42461</v>
      </c>
      <c r="C111" s="2">
        <v>28.33</v>
      </c>
      <c r="D111" s="2">
        <v>26.384799999999998</v>
      </c>
      <c r="E111" s="2">
        <v>0</v>
      </c>
      <c r="F111" s="2"/>
      <c r="G111" s="2"/>
      <c r="H111" s="16">
        <f t="shared" si="1"/>
        <v>0</v>
      </c>
    </row>
    <row r="112" spans="1:8" ht="13.5" x14ac:dyDescent="0.25">
      <c r="A112" s="12"/>
      <c r="B112" s="11">
        <v>42464</v>
      </c>
      <c r="C112" s="2">
        <v>27.49</v>
      </c>
      <c r="D112" s="2">
        <v>25.602499999999999</v>
      </c>
      <c r="E112" s="2">
        <v>200</v>
      </c>
      <c r="F112" s="2"/>
      <c r="G112" s="2"/>
      <c r="H112" s="16">
        <f t="shared" si="1"/>
        <v>-2.9649646766319978E-2</v>
      </c>
    </row>
    <row r="113" spans="1:8" ht="13.5" x14ac:dyDescent="0.25">
      <c r="A113" s="12"/>
      <c r="B113" s="11">
        <v>42465</v>
      </c>
      <c r="C113" s="2">
        <v>28.33</v>
      </c>
      <c r="D113" s="2">
        <v>26.384799999999998</v>
      </c>
      <c r="E113" s="2">
        <v>236</v>
      </c>
      <c r="F113" s="2"/>
      <c r="G113" s="2"/>
      <c r="H113" s="16">
        <f t="shared" si="1"/>
        <v>3.055560980373008E-2</v>
      </c>
    </row>
    <row r="114" spans="1:8" ht="13.5" x14ac:dyDescent="0.25">
      <c r="A114" s="12"/>
      <c r="B114" s="11">
        <v>42466</v>
      </c>
      <c r="C114" s="2">
        <v>27.83</v>
      </c>
      <c r="D114" s="2">
        <v>25.9191</v>
      </c>
      <c r="E114" s="2">
        <v>510</v>
      </c>
      <c r="F114" s="2"/>
      <c r="G114" s="2"/>
      <c r="H114" s="16">
        <f t="shared" si="1"/>
        <v>-1.7650313817046112E-2</v>
      </c>
    </row>
    <row r="115" spans="1:8" ht="13.5" x14ac:dyDescent="0.25">
      <c r="A115" s="12"/>
      <c r="B115" s="11">
        <v>42467</v>
      </c>
      <c r="C115" s="2">
        <v>28</v>
      </c>
      <c r="D115" s="2">
        <v>26.077500000000001</v>
      </c>
      <c r="E115" s="2">
        <v>90</v>
      </c>
      <c r="F115" s="2"/>
      <c r="G115" s="2"/>
      <c r="H115" s="16">
        <f t="shared" si="1"/>
        <v>6.1113233098371595E-3</v>
      </c>
    </row>
    <row r="116" spans="1:8" ht="13.5" x14ac:dyDescent="0.25">
      <c r="A116" s="12"/>
      <c r="B116" s="11">
        <v>42468</v>
      </c>
      <c r="C116" s="2">
        <v>28.01</v>
      </c>
      <c r="D116" s="2">
        <v>26.0868</v>
      </c>
      <c r="E116" s="2">
        <v>180</v>
      </c>
      <c r="F116" s="2"/>
      <c r="G116" s="2"/>
      <c r="H116" s="16">
        <f t="shared" si="1"/>
        <v>3.5662927811330232E-4</v>
      </c>
    </row>
    <row r="117" spans="1:8" ht="13.5" x14ac:dyDescent="0.25">
      <c r="A117" s="12"/>
      <c r="B117" s="11">
        <v>42471</v>
      </c>
      <c r="C117" s="2">
        <v>28.01</v>
      </c>
      <c r="D117" s="2">
        <v>26.0868</v>
      </c>
      <c r="E117" s="2">
        <v>2420</v>
      </c>
      <c r="F117" s="2"/>
      <c r="G117" s="2"/>
      <c r="H117" s="16">
        <f t="shared" si="1"/>
        <v>0</v>
      </c>
    </row>
    <row r="118" spans="1:8" ht="13.5" x14ac:dyDescent="0.25">
      <c r="A118" s="12"/>
      <c r="B118" s="11">
        <v>42472</v>
      </c>
      <c r="C118" s="2">
        <v>28.7</v>
      </c>
      <c r="D118" s="2">
        <v>26.729399999999998</v>
      </c>
      <c r="E118" s="2">
        <v>10</v>
      </c>
      <c r="F118" s="2"/>
      <c r="G118" s="2"/>
      <c r="H118" s="16">
        <f t="shared" si="1"/>
        <v>2.4633147798886718E-2</v>
      </c>
    </row>
    <row r="119" spans="1:8" ht="13.5" x14ac:dyDescent="0.25">
      <c r="A119" s="12"/>
      <c r="B119" s="11">
        <v>42473</v>
      </c>
      <c r="C119" s="2">
        <v>28.21</v>
      </c>
      <c r="D119" s="2">
        <v>26.273099999999999</v>
      </c>
      <c r="E119" s="2">
        <v>725</v>
      </c>
      <c r="F119" s="2"/>
      <c r="G119" s="2"/>
      <c r="H119" s="16">
        <f t="shared" si="1"/>
        <v>-1.7071090260162923E-2</v>
      </c>
    </row>
    <row r="120" spans="1:8" ht="13.5" x14ac:dyDescent="0.25">
      <c r="A120" s="12"/>
      <c r="B120" s="11">
        <v>42474</v>
      </c>
      <c r="C120" s="2">
        <v>28.5</v>
      </c>
      <c r="D120" s="2">
        <v>26.543099999999999</v>
      </c>
      <c r="E120" s="2">
        <v>10</v>
      </c>
      <c r="F120" s="2"/>
      <c r="G120" s="2"/>
      <c r="H120" s="16">
        <f t="shared" si="1"/>
        <v>1.0276670815396721E-2</v>
      </c>
    </row>
    <row r="121" spans="1:8" ht="13.5" x14ac:dyDescent="0.25">
      <c r="A121" s="12"/>
      <c r="B121" s="11">
        <v>42475</v>
      </c>
      <c r="C121" s="2">
        <v>28</v>
      </c>
      <c r="D121" s="2">
        <v>26.077500000000001</v>
      </c>
      <c r="E121" s="2">
        <v>200</v>
      </c>
      <c r="F121" s="2"/>
      <c r="G121" s="2"/>
      <c r="H121" s="16">
        <f t="shared" si="1"/>
        <v>-1.7541281915073918E-2</v>
      </c>
    </row>
    <row r="122" spans="1:8" ht="13.5" x14ac:dyDescent="0.25">
      <c r="A122" s="12"/>
      <c r="B122" s="11">
        <v>42478</v>
      </c>
      <c r="C122" s="2">
        <v>27.5</v>
      </c>
      <c r="D122" s="2">
        <v>25.611799999999999</v>
      </c>
      <c r="E122" s="2">
        <v>125</v>
      </c>
      <c r="F122" s="2"/>
      <c r="G122" s="2"/>
      <c r="H122" s="16">
        <f t="shared" si="1"/>
        <v>-1.7858306969609886E-2</v>
      </c>
    </row>
    <row r="123" spans="1:8" ht="13.5" x14ac:dyDescent="0.25">
      <c r="A123" s="12"/>
      <c r="B123" s="11">
        <v>42479</v>
      </c>
      <c r="C123" s="2">
        <v>28.29</v>
      </c>
      <c r="D123" s="2">
        <v>26.3476</v>
      </c>
      <c r="E123" s="2">
        <v>50</v>
      </c>
      <c r="F123" s="2"/>
      <c r="G123" s="2"/>
      <c r="H123" s="16">
        <f t="shared" si="1"/>
        <v>2.8728945251798043E-2</v>
      </c>
    </row>
    <row r="124" spans="1:8" ht="13.5" x14ac:dyDescent="0.25">
      <c r="A124" s="12"/>
      <c r="B124" s="11">
        <v>42480</v>
      </c>
      <c r="C124" s="2">
        <v>27.2</v>
      </c>
      <c r="D124" s="2">
        <v>25.3324</v>
      </c>
      <c r="E124" s="2">
        <v>420</v>
      </c>
      <c r="F124" s="2"/>
      <c r="G124" s="2"/>
      <c r="H124" s="16">
        <f t="shared" si="1"/>
        <v>-3.8531023698553192E-2</v>
      </c>
    </row>
    <row r="125" spans="1:8" ht="13.5" x14ac:dyDescent="0.25">
      <c r="A125" s="12"/>
      <c r="B125" s="11">
        <v>42481</v>
      </c>
      <c r="C125" s="2">
        <v>28.01</v>
      </c>
      <c r="D125" s="2">
        <v>26.0868</v>
      </c>
      <c r="E125" s="2">
        <v>56</v>
      </c>
      <c r="F125" s="2"/>
      <c r="G125" s="2"/>
      <c r="H125" s="16">
        <f t="shared" si="1"/>
        <v>2.9780044527956309E-2</v>
      </c>
    </row>
    <row r="126" spans="1:8" ht="13.5" x14ac:dyDescent="0.25">
      <c r="A126" s="12"/>
      <c r="B126" s="11">
        <v>42482</v>
      </c>
      <c r="C126" s="2">
        <v>28.01</v>
      </c>
      <c r="D126" s="2">
        <v>26.0868</v>
      </c>
      <c r="E126" s="2">
        <v>0</v>
      </c>
      <c r="F126" s="2"/>
      <c r="G126" s="2"/>
      <c r="H126" s="16">
        <f t="shared" si="1"/>
        <v>0</v>
      </c>
    </row>
    <row r="127" spans="1:8" ht="13.5" x14ac:dyDescent="0.25">
      <c r="A127" s="12"/>
      <c r="B127" s="11">
        <v>42485</v>
      </c>
      <c r="C127" s="2">
        <v>27.25</v>
      </c>
      <c r="D127" s="2">
        <v>25.379000000000001</v>
      </c>
      <c r="E127" s="2">
        <v>350</v>
      </c>
      <c r="F127" s="2"/>
      <c r="G127" s="2"/>
      <c r="H127" s="16">
        <f t="shared" si="1"/>
        <v>-2.7132496128310059E-2</v>
      </c>
    </row>
    <row r="128" spans="1:8" ht="13.5" x14ac:dyDescent="0.25">
      <c r="A128" s="12"/>
      <c r="B128" s="11">
        <v>42486</v>
      </c>
      <c r="C128" s="2">
        <v>27.25</v>
      </c>
      <c r="D128" s="2">
        <v>25.379000000000001</v>
      </c>
      <c r="E128" s="2">
        <v>0</v>
      </c>
      <c r="F128" s="2"/>
      <c r="G128" s="2"/>
      <c r="H128" s="16">
        <f t="shared" si="1"/>
        <v>0</v>
      </c>
    </row>
    <row r="129" spans="1:8" ht="13.5" x14ac:dyDescent="0.25">
      <c r="A129" s="12"/>
      <c r="B129" s="11">
        <v>42487</v>
      </c>
      <c r="C129" s="2">
        <v>27.25</v>
      </c>
      <c r="D129" s="2">
        <v>25.379000000000001</v>
      </c>
      <c r="E129" s="2">
        <v>0</v>
      </c>
      <c r="F129" s="2"/>
      <c r="G129" s="2"/>
      <c r="H129" s="16">
        <f t="shared" si="1"/>
        <v>0</v>
      </c>
    </row>
    <row r="130" spans="1:8" ht="13.5" x14ac:dyDescent="0.25">
      <c r="A130" s="12"/>
      <c r="B130" s="11">
        <v>42488</v>
      </c>
      <c r="C130" s="2">
        <v>27.8</v>
      </c>
      <c r="D130" s="2">
        <v>25.891200000000001</v>
      </c>
      <c r="E130" s="2">
        <v>817</v>
      </c>
      <c r="F130" s="2"/>
      <c r="G130" s="2"/>
      <c r="H130" s="16">
        <f t="shared" si="1"/>
        <v>2.0182040269514163E-2</v>
      </c>
    </row>
    <row r="131" spans="1:8" ht="13.5" x14ac:dyDescent="0.25">
      <c r="A131" s="12"/>
      <c r="B131" s="11">
        <v>42489</v>
      </c>
      <c r="C131" s="2">
        <v>27.8</v>
      </c>
      <c r="D131" s="2">
        <v>25.891200000000001</v>
      </c>
      <c r="E131" s="2">
        <v>0</v>
      </c>
      <c r="F131" s="2"/>
      <c r="G131" s="2"/>
      <c r="H131" s="16">
        <f t="shared" si="1"/>
        <v>0</v>
      </c>
    </row>
    <row r="132" spans="1:8" ht="13.5" x14ac:dyDescent="0.25">
      <c r="A132" s="12"/>
      <c r="B132" s="11">
        <v>42492</v>
      </c>
      <c r="C132" s="2">
        <v>27.63</v>
      </c>
      <c r="D132" s="2">
        <v>25.732900000000001</v>
      </c>
      <c r="E132" s="2">
        <v>64</v>
      </c>
      <c r="F132" s="2"/>
      <c r="G132" s="2"/>
      <c r="H132" s="16">
        <f t="shared" si="1"/>
        <v>-6.1140464713879831E-3</v>
      </c>
    </row>
    <row r="133" spans="1:8" ht="13.5" x14ac:dyDescent="0.25">
      <c r="A133" s="12"/>
      <c r="B133" s="11">
        <v>42493</v>
      </c>
      <c r="C133" s="2">
        <v>27.63</v>
      </c>
      <c r="D133" s="2">
        <v>25.732900000000001</v>
      </c>
      <c r="E133" s="2">
        <v>100</v>
      </c>
      <c r="F133" s="2"/>
      <c r="G133" s="2"/>
      <c r="H133" s="16">
        <f t="shared" si="1"/>
        <v>0</v>
      </c>
    </row>
    <row r="134" spans="1:8" ht="13.5" x14ac:dyDescent="0.25">
      <c r="A134" s="12"/>
      <c r="B134" s="11">
        <v>42494</v>
      </c>
      <c r="C134" s="2">
        <v>27.63</v>
      </c>
      <c r="D134" s="2">
        <v>25.732900000000001</v>
      </c>
      <c r="E134" s="2">
        <v>0</v>
      </c>
      <c r="F134" s="2"/>
      <c r="G134" s="2"/>
      <c r="H134" s="16">
        <f t="shared" si="1"/>
        <v>0</v>
      </c>
    </row>
    <row r="135" spans="1:8" ht="13.5" x14ac:dyDescent="0.25">
      <c r="A135" s="12"/>
      <c r="B135" s="11">
        <v>42495</v>
      </c>
      <c r="C135" s="2">
        <v>27</v>
      </c>
      <c r="D135" s="2">
        <v>25.146100000000001</v>
      </c>
      <c r="E135" s="2">
        <v>195</v>
      </c>
      <c r="F135" s="2"/>
      <c r="G135" s="2"/>
      <c r="H135" s="16">
        <f t="shared" ref="H135:H198" si="2">(D135-D134)/D134</f>
        <v>-2.2803492804930662E-2</v>
      </c>
    </row>
    <row r="136" spans="1:8" ht="13.5" x14ac:dyDescent="0.25">
      <c r="A136" s="12"/>
      <c r="B136" s="11">
        <v>42496</v>
      </c>
      <c r="C136" s="2">
        <v>27</v>
      </c>
      <c r="D136" s="2">
        <v>25.146100000000001</v>
      </c>
      <c r="E136" s="2">
        <v>200</v>
      </c>
      <c r="F136" s="2"/>
      <c r="G136" s="2"/>
      <c r="H136" s="16">
        <f t="shared" si="2"/>
        <v>0</v>
      </c>
    </row>
    <row r="137" spans="1:8" ht="13.5" x14ac:dyDescent="0.25">
      <c r="A137" s="12"/>
      <c r="B137" s="11">
        <v>42499</v>
      </c>
      <c r="C137" s="2">
        <v>27</v>
      </c>
      <c r="D137" s="2">
        <v>25.146100000000001</v>
      </c>
      <c r="E137" s="2">
        <v>0</v>
      </c>
      <c r="F137" s="2"/>
      <c r="G137" s="2"/>
      <c r="H137" s="16">
        <f t="shared" si="2"/>
        <v>0</v>
      </c>
    </row>
    <row r="138" spans="1:8" ht="13.5" x14ac:dyDescent="0.25">
      <c r="A138" s="12"/>
      <c r="B138" s="11">
        <v>42500</v>
      </c>
      <c r="C138" s="2">
        <v>27</v>
      </c>
      <c r="D138" s="2">
        <v>25.146100000000001</v>
      </c>
      <c r="E138" s="2">
        <v>272</v>
      </c>
      <c r="F138" s="2"/>
      <c r="G138" s="2"/>
      <c r="H138" s="16">
        <f t="shared" si="2"/>
        <v>0</v>
      </c>
    </row>
    <row r="139" spans="1:8" ht="13.5" x14ac:dyDescent="0.25">
      <c r="A139" s="12"/>
      <c r="B139" s="11">
        <v>42501</v>
      </c>
      <c r="C139" s="2">
        <v>27</v>
      </c>
      <c r="D139" s="2">
        <v>25.146100000000001</v>
      </c>
      <c r="E139" s="2">
        <v>508</v>
      </c>
      <c r="F139" s="2"/>
      <c r="G139" s="2"/>
      <c r="H139" s="16">
        <f t="shared" si="2"/>
        <v>0</v>
      </c>
    </row>
    <row r="140" spans="1:8" ht="13.5" x14ac:dyDescent="0.25">
      <c r="A140" s="12"/>
      <c r="B140" s="11">
        <v>42502</v>
      </c>
      <c r="C140" s="2">
        <v>26.6</v>
      </c>
      <c r="D140" s="2">
        <v>24.773599999999998</v>
      </c>
      <c r="E140" s="2">
        <v>255</v>
      </c>
      <c r="F140" s="2"/>
      <c r="G140" s="2"/>
      <c r="H140" s="16">
        <f t="shared" si="2"/>
        <v>-1.481343031324946E-2</v>
      </c>
    </row>
    <row r="141" spans="1:8" ht="13.5" x14ac:dyDescent="0.25">
      <c r="A141" s="12"/>
      <c r="B141" s="11">
        <v>42503</v>
      </c>
      <c r="C141" s="2">
        <v>26.6</v>
      </c>
      <c r="D141" s="2">
        <v>24.773599999999998</v>
      </c>
      <c r="E141" s="2">
        <v>523</v>
      </c>
      <c r="F141" s="2"/>
      <c r="G141" s="2"/>
      <c r="H141" s="16">
        <f t="shared" si="2"/>
        <v>0</v>
      </c>
    </row>
    <row r="142" spans="1:8" ht="13.5" x14ac:dyDescent="0.25">
      <c r="A142" s="12"/>
      <c r="B142" s="11">
        <v>42506</v>
      </c>
      <c r="C142" s="2">
        <v>26.59</v>
      </c>
      <c r="D142" s="2">
        <v>24.764299999999999</v>
      </c>
      <c r="E142" s="2">
        <v>50</v>
      </c>
      <c r="F142" s="2"/>
      <c r="G142" s="2"/>
      <c r="H142" s="16">
        <f t="shared" si="2"/>
        <v>-3.7539961894918954E-4</v>
      </c>
    </row>
    <row r="143" spans="1:8" ht="13.5" x14ac:dyDescent="0.25">
      <c r="A143" s="12"/>
      <c r="B143" s="11">
        <v>42507</v>
      </c>
      <c r="C143" s="2">
        <v>25.8</v>
      </c>
      <c r="D143" s="2">
        <v>24.028500000000001</v>
      </c>
      <c r="E143" s="2">
        <v>50</v>
      </c>
      <c r="F143" s="2"/>
      <c r="G143" s="2"/>
      <c r="H143" s="16">
        <f t="shared" si="2"/>
        <v>-2.971212592320387E-2</v>
      </c>
    </row>
    <row r="144" spans="1:8" ht="13.5" x14ac:dyDescent="0.25">
      <c r="A144" s="12"/>
      <c r="B144" s="11">
        <v>42508</v>
      </c>
      <c r="C144" s="2">
        <v>25.8</v>
      </c>
      <c r="D144" s="2">
        <v>24.028500000000001</v>
      </c>
      <c r="E144" s="2">
        <v>695</v>
      </c>
      <c r="F144" s="2"/>
      <c r="G144" s="2"/>
      <c r="H144" s="16">
        <f t="shared" si="2"/>
        <v>0</v>
      </c>
    </row>
    <row r="145" spans="1:8" ht="13.5" x14ac:dyDescent="0.25">
      <c r="A145" s="12"/>
      <c r="B145" s="11">
        <v>42509</v>
      </c>
      <c r="C145" s="2">
        <v>25.2</v>
      </c>
      <c r="D145" s="2">
        <v>23.4697</v>
      </c>
      <c r="E145" s="2">
        <v>4002</v>
      </c>
      <c r="F145" s="2"/>
      <c r="G145" s="2"/>
      <c r="H145" s="16">
        <f t="shared" si="2"/>
        <v>-2.3255717169194976E-2</v>
      </c>
    </row>
    <row r="146" spans="1:8" ht="13.5" x14ac:dyDescent="0.25">
      <c r="A146" s="12"/>
      <c r="B146" s="11">
        <v>42510</v>
      </c>
      <c r="C146" s="2">
        <v>25.3</v>
      </c>
      <c r="D146" s="2">
        <v>23.562899999999999</v>
      </c>
      <c r="E146" s="2">
        <v>540</v>
      </c>
      <c r="F146" s="2"/>
      <c r="G146" s="2"/>
      <c r="H146" s="16">
        <f t="shared" si="2"/>
        <v>3.9710776021849243E-3</v>
      </c>
    </row>
    <row r="147" spans="1:8" ht="13.5" x14ac:dyDescent="0.25">
      <c r="A147" s="12"/>
      <c r="B147" s="11">
        <v>42513</v>
      </c>
      <c r="C147" s="2">
        <v>25.8</v>
      </c>
      <c r="D147" s="2">
        <v>24.028500000000001</v>
      </c>
      <c r="E147" s="2">
        <v>230</v>
      </c>
      <c r="F147" s="2"/>
      <c r="G147" s="2"/>
      <c r="H147" s="16">
        <f t="shared" si="2"/>
        <v>1.9759876755407951E-2</v>
      </c>
    </row>
    <row r="148" spans="1:8" ht="13.5" x14ac:dyDescent="0.25">
      <c r="A148" s="12"/>
      <c r="B148" s="11">
        <v>42514</v>
      </c>
      <c r="C148" s="2">
        <v>25.1</v>
      </c>
      <c r="D148" s="2">
        <v>23.3766</v>
      </c>
      <c r="E148" s="2">
        <v>1350</v>
      </c>
      <c r="F148" s="2"/>
      <c r="G148" s="2"/>
      <c r="H148" s="16">
        <f t="shared" si="2"/>
        <v>-2.7130282789187891E-2</v>
      </c>
    </row>
    <row r="149" spans="1:8" ht="13.5" x14ac:dyDescent="0.25">
      <c r="A149" s="12"/>
      <c r="B149" s="11">
        <v>42515</v>
      </c>
      <c r="C149" s="2">
        <v>25.8</v>
      </c>
      <c r="D149" s="2">
        <v>24.028500000000001</v>
      </c>
      <c r="E149" s="2">
        <v>26</v>
      </c>
      <c r="F149" s="2"/>
      <c r="G149" s="2"/>
      <c r="H149" s="16">
        <f t="shared" si="2"/>
        <v>2.7886861220194608E-2</v>
      </c>
    </row>
    <row r="150" spans="1:8" ht="13.5" x14ac:dyDescent="0.25">
      <c r="A150" s="12"/>
      <c r="B150" s="11">
        <v>42516</v>
      </c>
      <c r="C150" s="2">
        <v>25.8</v>
      </c>
      <c r="D150" s="2">
        <v>24.028500000000001</v>
      </c>
      <c r="E150" s="2">
        <v>0</v>
      </c>
      <c r="F150" s="2"/>
      <c r="G150" s="2"/>
      <c r="H150" s="16">
        <f t="shared" si="2"/>
        <v>0</v>
      </c>
    </row>
    <row r="151" spans="1:8" ht="13.5" x14ac:dyDescent="0.25">
      <c r="A151" s="12"/>
      <c r="B151" s="11">
        <v>42517</v>
      </c>
      <c r="C151" s="2">
        <v>25.03</v>
      </c>
      <c r="D151" s="2">
        <v>23.311399999999999</v>
      </c>
      <c r="E151" s="2">
        <v>1478</v>
      </c>
      <c r="F151" s="2"/>
      <c r="G151" s="2"/>
      <c r="H151" s="16">
        <f t="shared" si="2"/>
        <v>-2.9843727240568576E-2</v>
      </c>
    </row>
    <row r="152" spans="1:8" ht="13.5" x14ac:dyDescent="0.25">
      <c r="A152" s="12"/>
      <c r="B152" s="11">
        <v>42520</v>
      </c>
      <c r="C152" s="2">
        <v>25</v>
      </c>
      <c r="D152" s="2">
        <v>23.2835</v>
      </c>
      <c r="E152" s="2">
        <v>315</v>
      </c>
      <c r="F152" s="2"/>
      <c r="G152" s="2"/>
      <c r="H152" s="16">
        <f t="shared" si="2"/>
        <v>-1.1968393146700295E-3</v>
      </c>
    </row>
    <row r="153" spans="1:8" ht="13.5" x14ac:dyDescent="0.25">
      <c r="A153" s="12"/>
      <c r="B153" s="11">
        <v>42521</v>
      </c>
      <c r="C153" s="2">
        <v>25</v>
      </c>
      <c r="D153" s="2">
        <v>23.2835</v>
      </c>
      <c r="E153" s="2">
        <v>0</v>
      </c>
      <c r="F153" s="2"/>
      <c r="G153" s="2"/>
      <c r="H153" s="16">
        <f t="shared" si="2"/>
        <v>0</v>
      </c>
    </row>
    <row r="154" spans="1:8" ht="13.5" x14ac:dyDescent="0.25">
      <c r="A154" s="12"/>
      <c r="B154" s="11">
        <v>42522</v>
      </c>
      <c r="C154" s="2">
        <v>25.75</v>
      </c>
      <c r="D154" s="2">
        <v>23.981999999999999</v>
      </c>
      <c r="E154" s="2">
        <v>4</v>
      </c>
      <c r="F154" s="2"/>
      <c r="G154" s="2"/>
      <c r="H154" s="16">
        <f t="shared" si="2"/>
        <v>2.9999785255653111E-2</v>
      </c>
    </row>
    <row r="155" spans="1:8" ht="13.5" x14ac:dyDescent="0.25">
      <c r="A155" s="12"/>
      <c r="B155" s="11">
        <v>42523</v>
      </c>
      <c r="C155" s="2">
        <v>25.79</v>
      </c>
      <c r="D155" s="2">
        <v>24.019200000000001</v>
      </c>
      <c r="E155" s="2">
        <v>215</v>
      </c>
      <c r="F155" s="2"/>
      <c r="G155" s="2"/>
      <c r="H155" s="16">
        <f t="shared" si="2"/>
        <v>1.5511633725294855E-3</v>
      </c>
    </row>
    <row r="156" spans="1:8" ht="13.5" x14ac:dyDescent="0.25">
      <c r="A156" s="12"/>
      <c r="B156" s="11">
        <v>42524</v>
      </c>
      <c r="C156" s="2">
        <v>25.79</v>
      </c>
      <c r="D156" s="2">
        <v>24.019200000000001</v>
      </c>
      <c r="E156" s="2">
        <v>0</v>
      </c>
      <c r="F156" s="2"/>
      <c r="G156" s="2"/>
      <c r="H156" s="16">
        <f t="shared" si="2"/>
        <v>0</v>
      </c>
    </row>
    <row r="157" spans="1:8" ht="13.5" x14ac:dyDescent="0.25">
      <c r="A157" s="12"/>
      <c r="B157" s="11">
        <v>42527</v>
      </c>
      <c r="C157" s="2">
        <v>25.79</v>
      </c>
      <c r="D157" s="2">
        <v>24.019200000000001</v>
      </c>
      <c r="E157" s="2">
        <v>0</v>
      </c>
      <c r="F157" s="2"/>
      <c r="G157" s="2"/>
      <c r="H157" s="16">
        <f t="shared" si="2"/>
        <v>0</v>
      </c>
    </row>
    <row r="158" spans="1:8" ht="13.5" x14ac:dyDescent="0.25">
      <c r="A158" s="12"/>
      <c r="B158" s="11">
        <v>42528</v>
      </c>
      <c r="C158" s="2">
        <v>24.63</v>
      </c>
      <c r="D158" s="2">
        <v>22.9389</v>
      </c>
      <c r="E158" s="2">
        <v>780</v>
      </c>
      <c r="F158" s="2"/>
      <c r="G158" s="2"/>
      <c r="H158" s="16">
        <f t="shared" si="2"/>
        <v>-4.4976518784972067E-2</v>
      </c>
    </row>
    <row r="159" spans="1:8" ht="13.5" x14ac:dyDescent="0.25">
      <c r="A159" s="12"/>
      <c r="B159" s="11">
        <v>42529</v>
      </c>
      <c r="C159" s="2">
        <v>24.2</v>
      </c>
      <c r="D159" s="2">
        <v>22.538399999999999</v>
      </c>
      <c r="E159" s="2">
        <v>204</v>
      </c>
      <c r="F159" s="2"/>
      <c r="G159" s="2"/>
      <c r="H159" s="16">
        <f t="shared" si="2"/>
        <v>-1.7459424819847549E-2</v>
      </c>
    </row>
    <row r="160" spans="1:8" ht="13.5" x14ac:dyDescent="0.25">
      <c r="A160" s="12"/>
      <c r="B160" s="11">
        <v>42530</v>
      </c>
      <c r="C160" s="2">
        <v>24.2</v>
      </c>
      <c r="D160" s="2">
        <v>22.538399999999999</v>
      </c>
      <c r="E160" s="2">
        <v>350</v>
      </c>
      <c r="F160" s="2"/>
      <c r="G160" s="2"/>
      <c r="H160" s="16">
        <f t="shared" si="2"/>
        <v>0</v>
      </c>
    </row>
    <row r="161" spans="1:8" ht="13.5" x14ac:dyDescent="0.25">
      <c r="A161" s="12"/>
      <c r="B161" s="11">
        <v>42531</v>
      </c>
      <c r="C161" s="2">
        <v>24.6</v>
      </c>
      <c r="D161" s="2">
        <v>22.910900000000002</v>
      </c>
      <c r="E161" s="2">
        <v>100</v>
      </c>
      <c r="F161" s="2"/>
      <c r="G161" s="2"/>
      <c r="H161" s="16">
        <f t="shared" si="2"/>
        <v>1.6527348880133564E-2</v>
      </c>
    </row>
    <row r="162" spans="1:8" ht="13.5" x14ac:dyDescent="0.25">
      <c r="A162" s="12"/>
      <c r="B162" s="11">
        <v>42534</v>
      </c>
      <c r="C162" s="2">
        <v>24.1</v>
      </c>
      <c r="D162" s="2">
        <v>22.4453</v>
      </c>
      <c r="E162" s="2">
        <v>245</v>
      </c>
      <c r="F162" s="2"/>
      <c r="G162" s="2"/>
      <c r="H162" s="16">
        <f t="shared" si="2"/>
        <v>-2.0322204714786497E-2</v>
      </c>
    </row>
    <row r="163" spans="1:8" ht="13.5" x14ac:dyDescent="0.25">
      <c r="A163" s="12"/>
      <c r="B163" s="11">
        <v>42535</v>
      </c>
      <c r="C163" s="2">
        <v>23.95</v>
      </c>
      <c r="D163" s="2">
        <v>22.305599999999998</v>
      </c>
      <c r="E163" s="2">
        <v>125</v>
      </c>
      <c r="F163" s="2"/>
      <c r="G163" s="2"/>
      <c r="H163" s="16">
        <f t="shared" si="2"/>
        <v>-6.2240201734884929E-3</v>
      </c>
    </row>
    <row r="164" spans="1:8" ht="13.5" x14ac:dyDescent="0.25">
      <c r="A164" s="12"/>
      <c r="B164" s="11">
        <v>42536</v>
      </c>
      <c r="C164" s="2">
        <v>23.6</v>
      </c>
      <c r="D164" s="2">
        <v>21.979600000000001</v>
      </c>
      <c r="E164" s="2">
        <v>80</v>
      </c>
      <c r="F164" s="2"/>
      <c r="G164" s="2"/>
      <c r="H164" s="16">
        <f t="shared" si="2"/>
        <v>-1.4615163905028199E-2</v>
      </c>
    </row>
    <row r="165" spans="1:8" ht="13.5" x14ac:dyDescent="0.25">
      <c r="A165" s="12"/>
      <c r="B165" s="11">
        <v>42537</v>
      </c>
      <c r="C165" s="2">
        <v>23.6</v>
      </c>
      <c r="D165" s="2">
        <v>21.979600000000001</v>
      </c>
      <c r="E165" s="2">
        <v>20</v>
      </c>
      <c r="F165" s="2"/>
      <c r="G165" s="2"/>
      <c r="H165" s="16">
        <f t="shared" si="2"/>
        <v>0</v>
      </c>
    </row>
    <row r="166" spans="1:8" ht="13.5" x14ac:dyDescent="0.25">
      <c r="A166" s="12"/>
      <c r="B166" s="11">
        <v>42538</v>
      </c>
      <c r="C166" s="2">
        <v>23.55</v>
      </c>
      <c r="D166" s="2">
        <v>21.933</v>
      </c>
      <c r="E166" s="2">
        <v>6</v>
      </c>
      <c r="F166" s="2"/>
      <c r="G166" s="2"/>
      <c r="H166" s="16">
        <f t="shared" si="2"/>
        <v>-2.1201477733899399E-3</v>
      </c>
    </row>
    <row r="167" spans="1:8" ht="13.5" x14ac:dyDescent="0.25">
      <c r="A167" s="12"/>
      <c r="B167" s="11">
        <v>42541</v>
      </c>
      <c r="C167" s="2">
        <v>23.6</v>
      </c>
      <c r="D167" s="2">
        <v>21.979600000000001</v>
      </c>
      <c r="E167" s="2">
        <v>410</v>
      </c>
      <c r="F167" s="2"/>
      <c r="G167" s="2"/>
      <c r="H167" s="16">
        <f t="shared" si="2"/>
        <v>2.1246523503397406E-3</v>
      </c>
    </row>
    <row r="168" spans="1:8" ht="13.5" x14ac:dyDescent="0.25">
      <c r="A168" s="12"/>
      <c r="B168" s="11">
        <v>42542</v>
      </c>
      <c r="C168" s="2">
        <v>23.5</v>
      </c>
      <c r="D168" s="2">
        <v>21.886399999999998</v>
      </c>
      <c r="E168" s="2">
        <v>260</v>
      </c>
      <c r="F168" s="2"/>
      <c r="G168" s="2"/>
      <c r="H168" s="16">
        <f t="shared" si="2"/>
        <v>-4.2402955467798799E-3</v>
      </c>
    </row>
    <row r="169" spans="1:8" ht="13.5" x14ac:dyDescent="0.25">
      <c r="A169" s="12"/>
      <c r="B169" s="11">
        <v>42543</v>
      </c>
      <c r="C169" s="2">
        <v>23.3</v>
      </c>
      <c r="D169" s="2">
        <v>21.700199999999999</v>
      </c>
      <c r="E169" s="2">
        <v>204</v>
      </c>
      <c r="F169" s="2"/>
      <c r="G169" s="2"/>
      <c r="H169" s="16">
        <f t="shared" si="2"/>
        <v>-8.5075663425688772E-3</v>
      </c>
    </row>
    <row r="170" spans="1:8" ht="13.5" x14ac:dyDescent="0.25">
      <c r="A170" s="12"/>
      <c r="B170" s="11">
        <v>42544</v>
      </c>
      <c r="C170" s="2">
        <v>23</v>
      </c>
      <c r="D170" s="2">
        <v>21.4208</v>
      </c>
      <c r="E170" s="2">
        <v>1263</v>
      </c>
      <c r="F170" s="2"/>
      <c r="G170" s="2"/>
      <c r="H170" s="16">
        <f t="shared" si="2"/>
        <v>-1.2875457369056461E-2</v>
      </c>
    </row>
    <row r="171" spans="1:8" ht="13.5" x14ac:dyDescent="0.25">
      <c r="A171" s="12"/>
      <c r="B171" s="11">
        <v>42545</v>
      </c>
      <c r="C171" s="2">
        <v>22.99</v>
      </c>
      <c r="D171" s="2">
        <v>21.4115</v>
      </c>
      <c r="E171" s="2">
        <v>10</v>
      </c>
      <c r="F171" s="2"/>
      <c r="G171" s="2"/>
      <c r="H171" s="16">
        <f t="shared" si="2"/>
        <v>-4.3415745443679235E-4</v>
      </c>
    </row>
    <row r="172" spans="1:8" ht="13.5" x14ac:dyDescent="0.25">
      <c r="A172" s="12"/>
      <c r="B172" s="11">
        <v>42548</v>
      </c>
      <c r="C172" s="2">
        <v>22.97</v>
      </c>
      <c r="D172" s="2">
        <v>21.392800000000001</v>
      </c>
      <c r="E172" s="2">
        <v>805</v>
      </c>
      <c r="F172" s="2"/>
      <c r="G172" s="2"/>
      <c r="H172" s="16">
        <f t="shared" si="2"/>
        <v>-8.7336244541480284E-4</v>
      </c>
    </row>
    <row r="173" spans="1:8" ht="13.5" x14ac:dyDescent="0.25">
      <c r="A173" s="12"/>
      <c r="B173" s="11">
        <v>42549</v>
      </c>
      <c r="C173" s="2">
        <v>23.69</v>
      </c>
      <c r="D173" s="2">
        <v>22.063400000000001</v>
      </c>
      <c r="E173" s="2">
        <v>2296</v>
      </c>
      <c r="F173" s="2"/>
      <c r="G173" s="2"/>
      <c r="H173" s="16">
        <f t="shared" si="2"/>
        <v>3.1346995250738578E-2</v>
      </c>
    </row>
    <row r="174" spans="1:8" ht="13.5" x14ac:dyDescent="0.25">
      <c r="A174" s="12"/>
      <c r="B174" s="11">
        <v>42550</v>
      </c>
      <c r="C174" s="2">
        <v>24.4</v>
      </c>
      <c r="D174" s="2">
        <v>22.724699999999999</v>
      </c>
      <c r="E174" s="2">
        <v>2895</v>
      </c>
      <c r="F174" s="2"/>
      <c r="G174" s="2"/>
      <c r="H174" s="16">
        <f t="shared" si="2"/>
        <v>2.9972714994062431E-2</v>
      </c>
    </row>
    <row r="175" spans="1:8" ht="13.5" x14ac:dyDescent="0.25">
      <c r="A175" s="12"/>
      <c r="B175" s="11">
        <v>42551</v>
      </c>
      <c r="C175" s="2">
        <v>25.49</v>
      </c>
      <c r="D175" s="2">
        <v>23.739799999999999</v>
      </c>
      <c r="E175" s="2">
        <v>1717</v>
      </c>
      <c r="F175" s="2"/>
      <c r="G175" s="2"/>
      <c r="H175" s="16">
        <f t="shared" si="2"/>
        <v>4.4669456582485154E-2</v>
      </c>
    </row>
    <row r="176" spans="1:8" ht="13.5" x14ac:dyDescent="0.25">
      <c r="A176" s="12"/>
      <c r="B176" s="11">
        <v>42552</v>
      </c>
      <c r="C176" s="2">
        <v>26.2</v>
      </c>
      <c r="D176" s="2">
        <v>24.4011</v>
      </c>
      <c r="E176" s="2">
        <v>375</v>
      </c>
      <c r="F176" s="2"/>
      <c r="G176" s="2"/>
      <c r="H176" s="16">
        <f t="shared" si="2"/>
        <v>2.7856174020000197E-2</v>
      </c>
    </row>
    <row r="177" spans="1:8" ht="13.5" x14ac:dyDescent="0.25">
      <c r="A177" s="12"/>
      <c r="B177" s="11">
        <v>42555</v>
      </c>
      <c r="C177" s="2">
        <v>26.5</v>
      </c>
      <c r="D177" s="2">
        <v>24.680499999999999</v>
      </c>
      <c r="E177" s="2">
        <v>105</v>
      </c>
      <c r="F177" s="2"/>
      <c r="G177" s="2"/>
      <c r="H177" s="16">
        <f t="shared" si="2"/>
        <v>1.1450303469925495E-2</v>
      </c>
    </row>
    <row r="178" spans="1:8" ht="13.5" x14ac:dyDescent="0.25">
      <c r="A178" s="12"/>
      <c r="B178" s="11">
        <v>42559</v>
      </c>
      <c r="C178" s="2">
        <v>26.09</v>
      </c>
      <c r="D178" s="2">
        <v>24.2986</v>
      </c>
      <c r="E178" s="2">
        <v>5</v>
      </c>
      <c r="F178" s="2"/>
      <c r="G178" s="2"/>
      <c r="H178" s="16">
        <f t="shared" si="2"/>
        <v>-1.5473754583578053E-2</v>
      </c>
    </row>
    <row r="179" spans="1:8" ht="13.5" x14ac:dyDescent="0.25">
      <c r="A179" s="12"/>
      <c r="B179" s="11">
        <v>42562</v>
      </c>
      <c r="C179" s="2">
        <v>25.31</v>
      </c>
      <c r="D179" s="2">
        <v>23.572199999999999</v>
      </c>
      <c r="E179" s="2">
        <v>10</v>
      </c>
      <c r="F179" s="2"/>
      <c r="G179" s="2"/>
      <c r="H179" s="16">
        <f t="shared" si="2"/>
        <v>-2.9894726445145056E-2</v>
      </c>
    </row>
    <row r="180" spans="1:8" ht="13.5" x14ac:dyDescent="0.25">
      <c r="A180" s="12"/>
      <c r="B180" s="11">
        <v>42563</v>
      </c>
      <c r="C180" s="2">
        <v>25.22</v>
      </c>
      <c r="D180" s="2">
        <v>23.488399999999999</v>
      </c>
      <c r="E180" s="2">
        <v>1</v>
      </c>
      <c r="F180" s="2"/>
      <c r="G180" s="2"/>
      <c r="H180" s="16">
        <f t="shared" si="2"/>
        <v>-3.5550351685460033E-3</v>
      </c>
    </row>
    <row r="181" spans="1:8" ht="13.5" x14ac:dyDescent="0.25">
      <c r="A181" s="12"/>
      <c r="B181" s="11">
        <v>42564</v>
      </c>
      <c r="C181" s="2">
        <v>25.75</v>
      </c>
      <c r="D181" s="2">
        <v>23.981999999999999</v>
      </c>
      <c r="E181" s="2">
        <v>75</v>
      </c>
      <c r="F181" s="2"/>
      <c r="G181" s="2"/>
      <c r="H181" s="16">
        <f t="shared" si="2"/>
        <v>2.1014628497471124E-2</v>
      </c>
    </row>
    <row r="182" spans="1:8" ht="13.5" x14ac:dyDescent="0.25">
      <c r="A182" s="12"/>
      <c r="B182" s="11">
        <v>42565</v>
      </c>
      <c r="C182" s="2">
        <v>25.99</v>
      </c>
      <c r="D182" s="2">
        <v>24.205500000000001</v>
      </c>
      <c r="E182" s="2">
        <v>50</v>
      </c>
      <c r="F182" s="2"/>
      <c r="G182" s="2"/>
      <c r="H182" s="16">
        <f t="shared" si="2"/>
        <v>9.3194896172129667E-3</v>
      </c>
    </row>
    <row r="183" spans="1:8" ht="13.5" x14ac:dyDescent="0.25">
      <c r="A183" s="12"/>
      <c r="B183" s="11">
        <v>42566</v>
      </c>
      <c r="C183" s="2">
        <v>25.22</v>
      </c>
      <c r="D183" s="2">
        <v>23.488399999999999</v>
      </c>
      <c r="E183" s="2">
        <v>0</v>
      </c>
      <c r="F183" s="2"/>
      <c r="G183" s="2"/>
      <c r="H183" s="16">
        <f t="shared" si="2"/>
        <v>-2.9625498337154863E-2</v>
      </c>
    </row>
    <row r="184" spans="1:8" ht="13.5" x14ac:dyDescent="0.25">
      <c r="A184" s="12"/>
      <c r="B184" s="11">
        <v>42569</v>
      </c>
      <c r="C184" s="2">
        <v>24.77</v>
      </c>
      <c r="D184" s="2">
        <v>23.477799999999998</v>
      </c>
      <c r="E184" s="2">
        <v>0</v>
      </c>
      <c r="F184" s="2"/>
      <c r="G184" s="2"/>
      <c r="H184" s="16">
        <f t="shared" si="2"/>
        <v>-4.5128659253078818E-4</v>
      </c>
    </row>
    <row r="185" spans="1:8" ht="13.5" x14ac:dyDescent="0.25">
      <c r="A185" s="12"/>
      <c r="B185" s="11">
        <v>42570</v>
      </c>
      <c r="C185" s="2">
        <v>24.5</v>
      </c>
      <c r="D185" s="2">
        <v>23.221800000000002</v>
      </c>
      <c r="E185" s="2">
        <v>10</v>
      </c>
      <c r="F185" s="2"/>
      <c r="G185" s="2"/>
      <c r="H185" s="16">
        <f t="shared" si="2"/>
        <v>-1.0903917743570381E-2</v>
      </c>
    </row>
    <row r="186" spans="1:8" ht="13.5" x14ac:dyDescent="0.25">
      <c r="A186" s="12"/>
      <c r="B186" s="11">
        <v>42571</v>
      </c>
      <c r="C186" s="2">
        <v>23.7</v>
      </c>
      <c r="D186" s="2">
        <v>22.4636</v>
      </c>
      <c r="E186" s="2">
        <v>860</v>
      </c>
      <c r="F186" s="2"/>
      <c r="G186" s="2"/>
      <c r="H186" s="16">
        <f t="shared" si="2"/>
        <v>-3.2650354408357757E-2</v>
      </c>
    </row>
    <row r="187" spans="1:8" ht="13.5" x14ac:dyDescent="0.25">
      <c r="A187" s="12"/>
      <c r="B187" s="11">
        <v>42572</v>
      </c>
      <c r="C187" s="2">
        <v>22.99</v>
      </c>
      <c r="D187" s="2">
        <v>21.790600000000001</v>
      </c>
      <c r="E187" s="2">
        <v>240</v>
      </c>
      <c r="F187" s="2"/>
      <c r="G187" s="2"/>
      <c r="H187" s="16">
        <f t="shared" si="2"/>
        <v>-2.9959579052333478E-2</v>
      </c>
    </row>
    <row r="188" spans="1:8" ht="13.5" x14ac:dyDescent="0.25">
      <c r="A188" s="12"/>
      <c r="B188" s="11">
        <v>42573</v>
      </c>
      <c r="C188" s="2">
        <v>23.67</v>
      </c>
      <c r="D188" s="2">
        <v>22.435099999999998</v>
      </c>
      <c r="E188" s="2">
        <v>9</v>
      </c>
      <c r="F188" s="2"/>
      <c r="G188" s="2"/>
      <c r="H188" s="16">
        <f t="shared" si="2"/>
        <v>2.9576973557405357E-2</v>
      </c>
    </row>
    <row r="189" spans="1:8" ht="13.5" x14ac:dyDescent="0.25">
      <c r="A189" s="12"/>
      <c r="B189" s="11">
        <v>42577</v>
      </c>
      <c r="C189" s="2">
        <v>23.5</v>
      </c>
      <c r="D189" s="2">
        <v>22.274000000000001</v>
      </c>
      <c r="E189" s="2">
        <v>402</v>
      </c>
      <c r="F189" s="2"/>
      <c r="G189" s="2"/>
      <c r="H189" s="16">
        <f t="shared" si="2"/>
        <v>-7.1807123658908399E-3</v>
      </c>
    </row>
    <row r="190" spans="1:8" ht="13.5" x14ac:dyDescent="0.25">
      <c r="A190" s="12"/>
      <c r="B190" s="11">
        <v>42578</v>
      </c>
      <c r="C190" s="2">
        <v>23.5</v>
      </c>
      <c r="D190" s="2">
        <v>22.274000000000001</v>
      </c>
      <c r="E190" s="2">
        <v>350</v>
      </c>
      <c r="F190" s="2"/>
      <c r="G190" s="2"/>
      <c r="H190" s="16">
        <f t="shared" si="2"/>
        <v>0</v>
      </c>
    </row>
    <row r="191" spans="1:8" ht="13.5" x14ac:dyDescent="0.25">
      <c r="A191" s="12"/>
      <c r="B191" s="11">
        <v>42579</v>
      </c>
      <c r="C191" s="2">
        <v>23.6</v>
      </c>
      <c r="D191" s="2">
        <v>22.3688</v>
      </c>
      <c r="E191" s="2">
        <v>5</v>
      </c>
      <c r="F191" s="2"/>
      <c r="G191" s="2"/>
      <c r="H191" s="16">
        <f t="shared" si="2"/>
        <v>4.2560833258507378E-3</v>
      </c>
    </row>
    <row r="192" spans="1:8" ht="13.5" x14ac:dyDescent="0.25">
      <c r="A192" s="12"/>
      <c r="B192" s="11">
        <v>42580</v>
      </c>
      <c r="C192" s="2">
        <v>23.6</v>
      </c>
      <c r="D192" s="2">
        <v>22.3688</v>
      </c>
      <c r="E192" s="2">
        <v>0</v>
      </c>
      <c r="F192" s="2"/>
      <c r="G192" s="2"/>
      <c r="H192" s="16">
        <f t="shared" si="2"/>
        <v>0</v>
      </c>
    </row>
    <row r="193" spans="1:8" ht="13.5" x14ac:dyDescent="0.25">
      <c r="A193" s="12"/>
      <c r="B193" s="11">
        <v>42583</v>
      </c>
      <c r="C193" s="2">
        <v>24</v>
      </c>
      <c r="D193" s="2">
        <v>22.747900000000001</v>
      </c>
      <c r="E193" s="2">
        <v>5</v>
      </c>
      <c r="F193" s="2"/>
      <c r="G193" s="2"/>
      <c r="H193" s="16">
        <f t="shared" si="2"/>
        <v>1.6947712885805277E-2</v>
      </c>
    </row>
    <row r="194" spans="1:8" ht="13.5" x14ac:dyDescent="0.25">
      <c r="A194" s="12"/>
      <c r="B194" s="11">
        <v>42584</v>
      </c>
      <c r="C194" s="2">
        <v>24.72</v>
      </c>
      <c r="D194" s="2">
        <v>23.430399999999999</v>
      </c>
      <c r="E194" s="2">
        <v>5</v>
      </c>
      <c r="F194" s="2"/>
      <c r="G194" s="2"/>
      <c r="H194" s="16">
        <f t="shared" si="2"/>
        <v>3.0002769486414015E-2</v>
      </c>
    </row>
    <row r="195" spans="1:8" ht="13.5" x14ac:dyDescent="0.25">
      <c r="A195" s="12"/>
      <c r="B195" s="11">
        <v>42585</v>
      </c>
      <c r="C195" s="2">
        <v>24.72</v>
      </c>
      <c r="D195" s="2">
        <v>23.430399999999999</v>
      </c>
      <c r="E195" s="2">
        <v>0</v>
      </c>
      <c r="F195" s="2"/>
      <c r="G195" s="2"/>
      <c r="H195" s="16">
        <f t="shared" si="2"/>
        <v>0</v>
      </c>
    </row>
    <row r="196" spans="1:8" ht="13.5" x14ac:dyDescent="0.25">
      <c r="A196" s="12"/>
      <c r="B196" s="11">
        <v>42586</v>
      </c>
      <c r="C196" s="2">
        <v>24.72</v>
      </c>
      <c r="D196" s="2">
        <v>23.430399999999999</v>
      </c>
      <c r="E196" s="2">
        <v>0</v>
      </c>
      <c r="F196" s="2"/>
      <c r="G196" s="2"/>
      <c r="H196" s="16">
        <f t="shared" si="2"/>
        <v>0</v>
      </c>
    </row>
    <row r="197" spans="1:8" ht="13.5" x14ac:dyDescent="0.25">
      <c r="A197" s="12"/>
      <c r="B197" s="11">
        <v>42587</v>
      </c>
      <c r="C197" s="2">
        <v>24.72</v>
      </c>
      <c r="D197" s="2">
        <v>23.430399999999999</v>
      </c>
      <c r="E197" s="2">
        <v>0</v>
      </c>
      <c r="F197" s="2"/>
      <c r="G197" s="2"/>
      <c r="H197" s="16">
        <f t="shared" si="2"/>
        <v>0</v>
      </c>
    </row>
    <row r="198" spans="1:8" ht="13.5" x14ac:dyDescent="0.25">
      <c r="A198" s="12"/>
      <c r="B198" s="11">
        <v>42590</v>
      </c>
      <c r="C198" s="2">
        <v>24.72</v>
      </c>
      <c r="D198" s="2">
        <v>23.430399999999999</v>
      </c>
      <c r="E198" s="2">
        <v>0</v>
      </c>
      <c r="F198" s="2"/>
      <c r="G198" s="2"/>
      <c r="H198" s="16">
        <f t="shared" si="2"/>
        <v>0</v>
      </c>
    </row>
    <row r="199" spans="1:8" ht="13.5" x14ac:dyDescent="0.25">
      <c r="A199" s="12"/>
      <c r="B199" s="11">
        <v>42591</v>
      </c>
      <c r="C199" s="2">
        <v>24.72</v>
      </c>
      <c r="D199" s="2">
        <v>23.430399999999999</v>
      </c>
      <c r="E199" s="2">
        <v>0</v>
      </c>
      <c r="F199" s="2"/>
      <c r="G199" s="2"/>
      <c r="H199" s="16">
        <f t="shared" ref="H199:H262" si="3">(D199-D198)/D198</f>
        <v>0</v>
      </c>
    </row>
    <row r="200" spans="1:8" ht="13.5" x14ac:dyDescent="0.25">
      <c r="A200" s="12"/>
      <c r="B200" s="11">
        <v>42592</v>
      </c>
      <c r="C200" s="2">
        <v>24.72</v>
      </c>
      <c r="D200" s="2">
        <v>23.430399999999999</v>
      </c>
      <c r="E200" s="2">
        <v>0</v>
      </c>
      <c r="F200" s="2"/>
      <c r="G200" s="2"/>
      <c r="H200" s="16">
        <f t="shared" si="3"/>
        <v>0</v>
      </c>
    </row>
    <row r="201" spans="1:8" ht="13.5" x14ac:dyDescent="0.25">
      <c r="A201" s="12"/>
      <c r="B201" s="11">
        <v>42593</v>
      </c>
      <c r="C201" s="2">
        <v>24.72</v>
      </c>
      <c r="D201" s="2">
        <v>23.430399999999999</v>
      </c>
      <c r="E201" s="2">
        <v>0</v>
      </c>
      <c r="F201" s="2"/>
      <c r="G201" s="2"/>
      <c r="H201" s="16">
        <f t="shared" si="3"/>
        <v>0</v>
      </c>
    </row>
    <row r="202" spans="1:8" ht="13.5" x14ac:dyDescent="0.25">
      <c r="A202" s="12"/>
      <c r="B202" s="11">
        <v>42594</v>
      </c>
      <c r="C202" s="2">
        <v>24.72</v>
      </c>
      <c r="D202" s="2">
        <v>23.430399999999999</v>
      </c>
      <c r="E202" s="2">
        <v>0</v>
      </c>
      <c r="F202" s="2"/>
      <c r="G202" s="2"/>
      <c r="H202" s="16">
        <f t="shared" si="3"/>
        <v>0</v>
      </c>
    </row>
    <row r="203" spans="1:8" ht="13.5" x14ac:dyDescent="0.25">
      <c r="A203" s="12"/>
      <c r="B203" s="11">
        <v>42597</v>
      </c>
      <c r="C203" s="2">
        <v>24.72</v>
      </c>
      <c r="D203" s="2">
        <v>23.430399999999999</v>
      </c>
      <c r="E203" s="2">
        <v>0</v>
      </c>
      <c r="F203" s="2"/>
      <c r="G203" s="2"/>
      <c r="H203" s="16">
        <f t="shared" si="3"/>
        <v>0</v>
      </c>
    </row>
    <row r="204" spans="1:8" ht="13.5" x14ac:dyDescent="0.25">
      <c r="A204" s="12"/>
      <c r="B204" s="11">
        <v>42598</v>
      </c>
      <c r="C204" s="2">
        <v>24.72</v>
      </c>
      <c r="D204" s="2">
        <v>23.430399999999999</v>
      </c>
      <c r="E204" s="2">
        <v>0</v>
      </c>
      <c r="F204" s="2"/>
      <c r="G204" s="2"/>
      <c r="H204" s="16">
        <f t="shared" si="3"/>
        <v>0</v>
      </c>
    </row>
    <row r="205" spans="1:8" ht="13.5" x14ac:dyDescent="0.25">
      <c r="A205" s="12"/>
      <c r="B205" s="11">
        <v>42599</v>
      </c>
      <c r="C205" s="2">
        <v>24.72</v>
      </c>
      <c r="D205" s="2">
        <v>23.430399999999999</v>
      </c>
      <c r="E205" s="2">
        <v>0</v>
      </c>
      <c r="F205" s="2"/>
      <c r="G205" s="2"/>
      <c r="H205" s="16">
        <f t="shared" si="3"/>
        <v>0</v>
      </c>
    </row>
    <row r="206" spans="1:8" ht="13.5" x14ac:dyDescent="0.25">
      <c r="A206" s="12"/>
      <c r="B206" s="11">
        <v>42600</v>
      </c>
      <c r="C206" s="2">
        <v>23.98</v>
      </c>
      <c r="D206" s="2">
        <v>22.728999999999999</v>
      </c>
      <c r="E206" s="2">
        <v>0</v>
      </c>
      <c r="F206" s="2"/>
      <c r="G206" s="2"/>
      <c r="H206" s="16">
        <f t="shared" si="3"/>
        <v>-2.9935468451242814E-2</v>
      </c>
    </row>
    <row r="207" spans="1:8" ht="13.5" x14ac:dyDescent="0.25">
      <c r="A207" s="12"/>
      <c r="B207" s="11">
        <v>42601</v>
      </c>
      <c r="C207" s="2">
        <v>23.9</v>
      </c>
      <c r="D207" s="2">
        <v>22.653099999999998</v>
      </c>
      <c r="E207" s="2">
        <v>360</v>
      </c>
      <c r="F207" s="2"/>
      <c r="G207" s="2"/>
      <c r="H207" s="16">
        <f t="shared" si="3"/>
        <v>-3.3393462096880967E-3</v>
      </c>
    </row>
    <row r="208" spans="1:8" ht="13.5" x14ac:dyDescent="0.25">
      <c r="A208" s="12"/>
      <c r="B208" s="11">
        <v>42604</v>
      </c>
      <c r="C208" s="2">
        <v>23.9</v>
      </c>
      <c r="D208" s="2">
        <v>22.653099999999998</v>
      </c>
      <c r="E208" s="2">
        <v>0</v>
      </c>
      <c r="F208" s="2"/>
      <c r="G208" s="2"/>
      <c r="H208" s="16">
        <f t="shared" si="3"/>
        <v>0</v>
      </c>
    </row>
    <row r="209" spans="1:8" ht="13.5" x14ac:dyDescent="0.25">
      <c r="A209" s="12"/>
      <c r="B209" s="11">
        <v>42605</v>
      </c>
      <c r="C209" s="2">
        <v>23.9</v>
      </c>
      <c r="D209" s="2">
        <v>22.653099999999998</v>
      </c>
      <c r="E209" s="2">
        <v>0</v>
      </c>
      <c r="F209" s="2"/>
      <c r="G209" s="2"/>
      <c r="H209" s="16">
        <f t="shared" si="3"/>
        <v>0</v>
      </c>
    </row>
    <row r="210" spans="1:8" ht="13.5" x14ac:dyDescent="0.25">
      <c r="A210" s="12"/>
      <c r="B210" s="11">
        <v>42606</v>
      </c>
      <c r="C210" s="2">
        <v>23.9</v>
      </c>
      <c r="D210" s="2">
        <v>22.653099999999998</v>
      </c>
      <c r="E210" s="2">
        <v>0</v>
      </c>
      <c r="F210" s="2"/>
      <c r="G210" s="2"/>
      <c r="H210" s="16">
        <f t="shared" si="3"/>
        <v>0</v>
      </c>
    </row>
    <row r="211" spans="1:8" ht="13.5" x14ac:dyDescent="0.25">
      <c r="A211" s="12"/>
      <c r="B211" s="11">
        <v>42607</v>
      </c>
      <c r="C211" s="2">
        <v>23.89</v>
      </c>
      <c r="D211" s="2">
        <v>22.643699999999999</v>
      </c>
      <c r="E211" s="2">
        <v>45</v>
      </c>
      <c r="F211" s="2"/>
      <c r="G211" s="2"/>
      <c r="H211" s="16">
        <f t="shared" si="3"/>
        <v>-4.1495424467288843E-4</v>
      </c>
    </row>
    <row r="212" spans="1:8" ht="13.5" x14ac:dyDescent="0.25">
      <c r="A212" s="12"/>
      <c r="B212" s="11">
        <v>42608</v>
      </c>
      <c r="C212" s="2">
        <v>23.89</v>
      </c>
      <c r="D212" s="2">
        <v>22.643699999999999</v>
      </c>
      <c r="E212" s="2">
        <v>170</v>
      </c>
      <c r="F212" s="2"/>
      <c r="G212" s="2"/>
      <c r="H212" s="16">
        <f t="shared" si="3"/>
        <v>0</v>
      </c>
    </row>
    <row r="213" spans="1:8" ht="13.5" x14ac:dyDescent="0.25">
      <c r="A213" s="12"/>
      <c r="B213" s="11">
        <v>42611</v>
      </c>
      <c r="C213" s="2">
        <v>23.89</v>
      </c>
      <c r="D213" s="2">
        <v>22.643699999999999</v>
      </c>
      <c r="E213" s="2">
        <v>0</v>
      </c>
      <c r="F213" s="2"/>
      <c r="G213" s="2"/>
      <c r="H213" s="16">
        <f t="shared" si="3"/>
        <v>0</v>
      </c>
    </row>
    <row r="214" spans="1:8" ht="13.5" x14ac:dyDescent="0.25">
      <c r="A214" s="12"/>
      <c r="B214" s="11">
        <v>42612</v>
      </c>
      <c r="C214" s="2">
        <v>23.89</v>
      </c>
      <c r="D214" s="2">
        <v>22.643699999999999</v>
      </c>
      <c r="E214" s="2">
        <v>374</v>
      </c>
      <c r="F214" s="2"/>
      <c r="G214" s="2"/>
      <c r="H214" s="16">
        <f t="shared" si="3"/>
        <v>0</v>
      </c>
    </row>
    <row r="215" spans="1:8" ht="13.5" x14ac:dyDescent="0.25">
      <c r="A215" s="12"/>
      <c r="B215" s="11">
        <v>42613</v>
      </c>
      <c r="C215" s="2">
        <v>23.89</v>
      </c>
      <c r="D215" s="2">
        <v>22.643699999999999</v>
      </c>
      <c r="E215" s="2">
        <v>0</v>
      </c>
      <c r="F215" s="2"/>
      <c r="G215" s="2"/>
      <c r="H215" s="16">
        <f t="shared" si="3"/>
        <v>0</v>
      </c>
    </row>
    <row r="216" spans="1:8" ht="13.5" x14ac:dyDescent="0.25">
      <c r="A216" s="12"/>
      <c r="B216" s="11">
        <v>42614</v>
      </c>
      <c r="C216" s="2">
        <v>24.6</v>
      </c>
      <c r="D216" s="2">
        <v>23.316600000000001</v>
      </c>
      <c r="E216" s="2">
        <v>238</v>
      </c>
      <c r="F216" s="2"/>
      <c r="G216" s="2"/>
      <c r="H216" s="16">
        <f t="shared" si="3"/>
        <v>2.9716874892354257E-2</v>
      </c>
    </row>
    <row r="217" spans="1:8" ht="13.5" x14ac:dyDescent="0.25">
      <c r="A217" s="12"/>
      <c r="B217" s="11">
        <v>42615</v>
      </c>
      <c r="C217" s="2">
        <v>24.6</v>
      </c>
      <c r="D217" s="2">
        <v>23.316600000000001</v>
      </c>
      <c r="E217" s="2">
        <v>2920</v>
      </c>
      <c r="F217" s="2"/>
      <c r="G217" s="2"/>
      <c r="H217" s="16">
        <f t="shared" si="3"/>
        <v>0</v>
      </c>
    </row>
    <row r="218" spans="1:8" ht="13.5" x14ac:dyDescent="0.25">
      <c r="A218" s="12"/>
      <c r="B218" s="11">
        <v>42618</v>
      </c>
      <c r="C218" s="2">
        <v>24.59</v>
      </c>
      <c r="D218" s="2">
        <v>23.307200000000002</v>
      </c>
      <c r="E218" s="2">
        <v>410</v>
      </c>
      <c r="F218" s="2"/>
      <c r="G218" s="2"/>
      <c r="H218" s="16">
        <f t="shared" si="3"/>
        <v>-4.0314625631521786E-4</v>
      </c>
    </row>
    <row r="219" spans="1:8" ht="13.5" x14ac:dyDescent="0.25">
      <c r="A219" s="12"/>
      <c r="B219" s="11">
        <v>42619</v>
      </c>
      <c r="C219" s="2">
        <v>23.9</v>
      </c>
      <c r="D219" s="2">
        <v>22.653099999999998</v>
      </c>
      <c r="E219" s="2">
        <v>500</v>
      </c>
      <c r="F219" s="2"/>
      <c r="G219" s="2"/>
      <c r="H219" s="16">
        <f t="shared" si="3"/>
        <v>-2.8064289146701584E-2</v>
      </c>
    </row>
    <row r="220" spans="1:8" ht="13.5" x14ac:dyDescent="0.25">
      <c r="A220" s="12"/>
      <c r="B220" s="11">
        <v>42620</v>
      </c>
      <c r="C220" s="2">
        <v>23.9</v>
      </c>
      <c r="D220" s="2">
        <v>22.653099999999998</v>
      </c>
      <c r="E220" s="2">
        <v>0</v>
      </c>
      <c r="F220" s="2"/>
      <c r="G220" s="2"/>
      <c r="H220" s="16">
        <f t="shared" si="3"/>
        <v>0</v>
      </c>
    </row>
    <row r="221" spans="1:8" ht="13.5" x14ac:dyDescent="0.25">
      <c r="A221" s="12"/>
      <c r="B221" s="11">
        <v>42621</v>
      </c>
      <c r="C221" s="2">
        <v>23.79</v>
      </c>
      <c r="D221" s="2">
        <v>22.5489</v>
      </c>
      <c r="E221" s="2">
        <v>45</v>
      </c>
      <c r="F221" s="2"/>
      <c r="G221" s="2"/>
      <c r="H221" s="16">
        <f t="shared" si="3"/>
        <v>-4.5998119462677843E-3</v>
      </c>
    </row>
    <row r="222" spans="1:8" ht="13.5" x14ac:dyDescent="0.25">
      <c r="A222" s="12"/>
      <c r="B222" s="11">
        <v>42622</v>
      </c>
      <c r="C222" s="2">
        <v>23.79</v>
      </c>
      <c r="D222" s="2">
        <v>22.5489</v>
      </c>
      <c r="E222" s="2">
        <v>0</v>
      </c>
      <c r="F222" s="2"/>
      <c r="G222" s="2"/>
      <c r="H222" s="16">
        <f t="shared" si="3"/>
        <v>0</v>
      </c>
    </row>
    <row r="223" spans="1:8" ht="13.5" x14ac:dyDescent="0.25">
      <c r="A223" s="12"/>
      <c r="B223" s="11">
        <v>42627</v>
      </c>
      <c r="C223" s="2">
        <v>23.79</v>
      </c>
      <c r="D223" s="2">
        <v>22.5489</v>
      </c>
      <c r="E223" s="2">
        <v>0</v>
      </c>
      <c r="F223" s="2"/>
      <c r="G223" s="2"/>
      <c r="H223" s="16">
        <f t="shared" si="3"/>
        <v>0</v>
      </c>
    </row>
    <row r="224" spans="1:8" ht="13.5" x14ac:dyDescent="0.25">
      <c r="A224" s="12"/>
      <c r="B224" s="11">
        <v>42628</v>
      </c>
      <c r="C224" s="2">
        <v>23.75</v>
      </c>
      <c r="D224" s="2">
        <v>22.510999999999999</v>
      </c>
      <c r="E224" s="2">
        <v>100</v>
      </c>
      <c r="F224" s="2"/>
      <c r="G224" s="2"/>
      <c r="H224" s="16">
        <f t="shared" si="3"/>
        <v>-1.6807915241985414E-3</v>
      </c>
    </row>
    <row r="225" spans="1:8" ht="13.5" x14ac:dyDescent="0.25">
      <c r="A225" s="12"/>
      <c r="B225" s="11">
        <v>42629</v>
      </c>
      <c r="C225" s="2">
        <v>23.75</v>
      </c>
      <c r="D225" s="2">
        <v>22.510999999999999</v>
      </c>
      <c r="E225" s="2">
        <v>2</v>
      </c>
      <c r="F225" s="2"/>
      <c r="G225" s="2"/>
      <c r="H225" s="16">
        <f t="shared" si="3"/>
        <v>0</v>
      </c>
    </row>
    <row r="226" spans="1:8" ht="13.5" x14ac:dyDescent="0.25">
      <c r="A226" s="12"/>
      <c r="B226" s="11">
        <v>42632</v>
      </c>
      <c r="C226" s="2">
        <v>23.75</v>
      </c>
      <c r="D226" s="2">
        <v>22.510999999999999</v>
      </c>
      <c r="E226" s="2">
        <v>0</v>
      </c>
      <c r="F226" s="2"/>
      <c r="G226" s="2"/>
      <c r="H226" s="16">
        <f t="shared" si="3"/>
        <v>0</v>
      </c>
    </row>
    <row r="227" spans="1:8" ht="13.5" x14ac:dyDescent="0.25">
      <c r="A227" s="12"/>
      <c r="B227" s="11">
        <v>42633</v>
      </c>
      <c r="C227" s="2">
        <v>23.75</v>
      </c>
      <c r="D227" s="2">
        <v>22.510999999999999</v>
      </c>
      <c r="E227" s="2">
        <v>0</v>
      </c>
      <c r="F227" s="2"/>
      <c r="G227" s="2"/>
      <c r="H227" s="16">
        <f t="shared" si="3"/>
        <v>0</v>
      </c>
    </row>
    <row r="228" spans="1:8" ht="13.5" x14ac:dyDescent="0.25">
      <c r="A228" s="12"/>
      <c r="B228" s="11">
        <v>42634</v>
      </c>
      <c r="C228" s="2">
        <v>23.04</v>
      </c>
      <c r="D228" s="2">
        <v>21.838000000000001</v>
      </c>
      <c r="E228" s="2">
        <v>20</v>
      </c>
      <c r="F228" s="2"/>
      <c r="G228" s="2"/>
      <c r="H228" s="16">
        <f t="shared" si="3"/>
        <v>-2.9896495046865902E-2</v>
      </c>
    </row>
    <row r="229" spans="1:8" ht="13.5" x14ac:dyDescent="0.25">
      <c r="A229" s="12"/>
      <c r="B229" s="11">
        <v>42635</v>
      </c>
      <c r="C229" s="2">
        <v>23.04</v>
      </c>
      <c r="D229" s="2">
        <v>21.838000000000001</v>
      </c>
      <c r="E229" s="2">
        <v>0</v>
      </c>
      <c r="F229" s="2"/>
      <c r="G229" s="2"/>
      <c r="H229" s="16">
        <f t="shared" si="3"/>
        <v>0</v>
      </c>
    </row>
    <row r="230" spans="1:8" ht="13.5" x14ac:dyDescent="0.25">
      <c r="A230" s="12"/>
      <c r="B230" s="11">
        <v>42636</v>
      </c>
      <c r="C230" s="2">
        <v>23.01</v>
      </c>
      <c r="D230" s="2">
        <v>21.8096</v>
      </c>
      <c r="E230" s="2">
        <v>43</v>
      </c>
      <c r="F230" s="2"/>
      <c r="G230" s="2"/>
      <c r="H230" s="16">
        <f t="shared" si="3"/>
        <v>-1.3004853924352647E-3</v>
      </c>
    </row>
    <row r="231" spans="1:8" ht="13.5" x14ac:dyDescent="0.25">
      <c r="A231" s="12"/>
      <c r="B231" s="11">
        <v>42639</v>
      </c>
      <c r="C231" s="2">
        <v>23.3</v>
      </c>
      <c r="D231" s="2">
        <v>22.084499999999998</v>
      </c>
      <c r="E231" s="2">
        <v>175</v>
      </c>
      <c r="F231" s="2"/>
      <c r="G231" s="2"/>
      <c r="H231" s="16">
        <f t="shared" si="3"/>
        <v>1.2604541119506952E-2</v>
      </c>
    </row>
    <row r="232" spans="1:8" ht="13.5" x14ac:dyDescent="0.25">
      <c r="A232" s="12"/>
      <c r="B232" s="11">
        <v>42640</v>
      </c>
      <c r="C232" s="2">
        <v>23.3</v>
      </c>
      <c r="D232" s="2">
        <v>22.084499999999998</v>
      </c>
      <c r="E232" s="2">
        <v>65</v>
      </c>
      <c r="F232" s="2"/>
      <c r="G232" s="2"/>
      <c r="H232" s="16">
        <f t="shared" si="3"/>
        <v>0</v>
      </c>
    </row>
    <row r="233" spans="1:8" ht="13.5" x14ac:dyDescent="0.25">
      <c r="A233" s="12"/>
      <c r="B233" s="11">
        <v>42641</v>
      </c>
      <c r="C233" s="2">
        <v>23.3</v>
      </c>
      <c r="D233" s="2">
        <v>22.084499999999998</v>
      </c>
      <c r="E233" s="2">
        <v>835</v>
      </c>
      <c r="F233" s="2"/>
      <c r="G233" s="2"/>
      <c r="H233" s="16">
        <f t="shared" si="3"/>
        <v>0</v>
      </c>
    </row>
    <row r="234" spans="1:8" ht="13.5" x14ac:dyDescent="0.25">
      <c r="A234" s="12"/>
      <c r="B234" s="11">
        <v>42642</v>
      </c>
      <c r="C234" s="2">
        <v>23.3</v>
      </c>
      <c r="D234" s="2">
        <v>22.084499999999998</v>
      </c>
      <c r="E234" s="2">
        <v>6</v>
      </c>
      <c r="F234" s="2"/>
      <c r="G234" s="2"/>
      <c r="H234" s="16">
        <f t="shared" si="3"/>
        <v>0</v>
      </c>
    </row>
    <row r="235" spans="1:8" ht="13.5" x14ac:dyDescent="0.25">
      <c r="A235" s="12"/>
      <c r="B235" s="11">
        <v>42643</v>
      </c>
      <c r="C235" s="2">
        <v>23.79</v>
      </c>
      <c r="D235" s="2">
        <v>22.5489</v>
      </c>
      <c r="E235" s="2">
        <v>10</v>
      </c>
      <c r="F235" s="2"/>
      <c r="G235" s="2"/>
      <c r="H235" s="16">
        <f t="shared" si="3"/>
        <v>2.1028323031990821E-2</v>
      </c>
    </row>
    <row r="236" spans="1:8" ht="13.5" x14ac:dyDescent="0.25">
      <c r="A236" s="12"/>
      <c r="B236" s="11">
        <v>42647</v>
      </c>
      <c r="C236" s="2">
        <v>23.79</v>
      </c>
      <c r="D236" s="2">
        <v>22.5489</v>
      </c>
      <c r="E236" s="2">
        <v>0</v>
      </c>
      <c r="F236" s="2"/>
      <c r="G236" s="2"/>
      <c r="H236" s="16">
        <f t="shared" si="3"/>
        <v>0</v>
      </c>
    </row>
    <row r="237" spans="1:8" ht="13.5" x14ac:dyDescent="0.25">
      <c r="A237" s="12"/>
      <c r="B237" s="11">
        <v>42648</v>
      </c>
      <c r="C237" s="2">
        <v>23.8</v>
      </c>
      <c r="D237" s="2">
        <v>22.558399999999999</v>
      </c>
      <c r="E237" s="2">
        <v>1241</v>
      </c>
      <c r="F237" s="2"/>
      <c r="G237" s="2"/>
      <c r="H237" s="16">
        <f t="shared" si="3"/>
        <v>4.2130658258270585E-4</v>
      </c>
    </row>
    <row r="238" spans="1:8" ht="13.5" x14ac:dyDescent="0.25">
      <c r="A238" s="12"/>
      <c r="B238" s="11">
        <v>42649</v>
      </c>
      <c r="C238" s="2">
        <v>23.5</v>
      </c>
      <c r="D238" s="2">
        <v>22.274000000000001</v>
      </c>
      <c r="E238" s="2">
        <v>420</v>
      </c>
      <c r="F238" s="2"/>
      <c r="G238" s="2"/>
      <c r="H238" s="16">
        <f t="shared" si="3"/>
        <v>-1.2607277111851816E-2</v>
      </c>
    </row>
    <row r="239" spans="1:8" ht="13.5" x14ac:dyDescent="0.25">
      <c r="A239" s="12"/>
      <c r="B239" s="11">
        <v>42650</v>
      </c>
      <c r="C239" s="2">
        <v>23.5</v>
      </c>
      <c r="D239" s="2">
        <v>22.274000000000001</v>
      </c>
      <c r="E239" s="2">
        <v>589</v>
      </c>
      <c r="F239" s="2"/>
      <c r="G239" s="2"/>
      <c r="H239" s="16">
        <f t="shared" si="3"/>
        <v>0</v>
      </c>
    </row>
    <row r="240" spans="1:8" ht="13.5" x14ac:dyDescent="0.25">
      <c r="A240" s="12"/>
      <c r="B240" s="11">
        <v>42653</v>
      </c>
      <c r="C240" s="2">
        <v>23.5</v>
      </c>
      <c r="D240" s="2">
        <v>22.274000000000001</v>
      </c>
      <c r="E240" s="2">
        <v>0</v>
      </c>
      <c r="F240" s="2"/>
      <c r="G240" s="2"/>
      <c r="H240" s="16">
        <f t="shared" si="3"/>
        <v>0</v>
      </c>
    </row>
    <row r="241" spans="1:8" ht="13.5" x14ac:dyDescent="0.25">
      <c r="A241" s="12"/>
      <c r="B241" s="11">
        <v>42654</v>
      </c>
      <c r="C241" s="2">
        <v>23.8</v>
      </c>
      <c r="D241" s="2">
        <v>22.558399999999999</v>
      </c>
      <c r="E241" s="2">
        <v>1590</v>
      </c>
      <c r="F241" s="2"/>
      <c r="G241" s="2"/>
      <c r="H241" s="16">
        <f t="shared" si="3"/>
        <v>1.2768249977552212E-2</v>
      </c>
    </row>
    <row r="242" spans="1:8" ht="13.5" x14ac:dyDescent="0.25">
      <c r="A242" s="12"/>
      <c r="B242" s="11">
        <v>42655</v>
      </c>
      <c r="C242" s="2">
        <v>23.8</v>
      </c>
      <c r="D242" s="2">
        <v>22.558399999999999</v>
      </c>
      <c r="E242" s="2">
        <v>3269</v>
      </c>
      <c r="F242" s="2"/>
      <c r="G242" s="2"/>
      <c r="H242" s="16">
        <f t="shared" si="3"/>
        <v>0</v>
      </c>
    </row>
    <row r="243" spans="1:8" ht="13.5" x14ac:dyDescent="0.25">
      <c r="A243" s="12"/>
      <c r="B243" s="11">
        <v>42656</v>
      </c>
      <c r="C243" s="2">
        <v>23.8</v>
      </c>
      <c r="D243" s="2">
        <v>22.558399999999999</v>
      </c>
      <c r="E243" s="2">
        <v>3034</v>
      </c>
      <c r="F243" s="2"/>
      <c r="G243" s="2"/>
      <c r="H243" s="16">
        <f t="shared" si="3"/>
        <v>0</v>
      </c>
    </row>
    <row r="244" spans="1:8" ht="13.5" x14ac:dyDescent="0.25">
      <c r="A244" s="12"/>
      <c r="B244" s="11">
        <v>42657</v>
      </c>
      <c r="C244" s="2">
        <v>24.3</v>
      </c>
      <c r="D244" s="2">
        <v>23.032299999999999</v>
      </c>
      <c r="E244" s="2">
        <v>1392</v>
      </c>
      <c r="F244" s="2"/>
      <c r="G244" s="2"/>
      <c r="H244" s="16">
        <f t="shared" si="3"/>
        <v>2.1007695581246918E-2</v>
      </c>
    </row>
    <row r="245" spans="1:8" ht="13.5" x14ac:dyDescent="0.25">
      <c r="A245" s="12"/>
      <c r="B245" s="11">
        <v>42660</v>
      </c>
      <c r="C245" s="2">
        <v>24.5</v>
      </c>
      <c r="D245" s="2">
        <v>23.221800000000002</v>
      </c>
      <c r="E245" s="2">
        <v>136</v>
      </c>
      <c r="F245" s="2"/>
      <c r="G245" s="2"/>
      <c r="H245" s="16">
        <f t="shared" si="3"/>
        <v>8.2275760562341774E-3</v>
      </c>
    </row>
    <row r="246" spans="1:8" ht="13.5" x14ac:dyDescent="0.25">
      <c r="A246" s="12"/>
      <c r="B246" s="11">
        <v>42661</v>
      </c>
      <c r="C246" s="2">
        <v>24.4</v>
      </c>
      <c r="D246" s="2">
        <v>23.127099999999999</v>
      </c>
      <c r="E246" s="2">
        <v>15</v>
      </c>
      <c r="F246" s="2"/>
      <c r="G246" s="2"/>
      <c r="H246" s="16">
        <f t="shared" si="3"/>
        <v>-4.0780645772508211E-3</v>
      </c>
    </row>
    <row r="247" spans="1:8" ht="13.5" x14ac:dyDescent="0.25">
      <c r="A247" s="12"/>
      <c r="B247" s="11">
        <v>42662</v>
      </c>
      <c r="C247" s="2">
        <v>24.4</v>
      </c>
      <c r="D247" s="2">
        <v>23.127099999999999</v>
      </c>
      <c r="E247" s="2">
        <v>6685</v>
      </c>
      <c r="F247" s="2"/>
      <c r="G247" s="2"/>
      <c r="H247" s="16">
        <f t="shared" si="3"/>
        <v>0</v>
      </c>
    </row>
    <row r="248" spans="1:8" ht="13.5" x14ac:dyDescent="0.25">
      <c r="A248" s="12"/>
      <c r="B248" s="11">
        <v>42663</v>
      </c>
      <c r="C248" s="2">
        <v>24.5</v>
      </c>
      <c r="D248" s="2">
        <v>23.221800000000002</v>
      </c>
      <c r="E248" s="2">
        <v>784</v>
      </c>
      <c r="F248" s="2"/>
      <c r="G248" s="2"/>
      <c r="H248" s="16">
        <f t="shared" si="3"/>
        <v>4.0947632863611574E-3</v>
      </c>
    </row>
    <row r="249" spans="1:8" ht="13.5" x14ac:dyDescent="0.25">
      <c r="A249" s="12"/>
      <c r="B249" s="11">
        <v>42664</v>
      </c>
      <c r="C249" s="2">
        <v>25.3</v>
      </c>
      <c r="D249" s="2">
        <v>23.9801</v>
      </c>
      <c r="E249" s="2">
        <v>1905</v>
      </c>
      <c r="F249" s="2"/>
      <c r="G249" s="2"/>
      <c r="H249" s="16">
        <f t="shared" si="3"/>
        <v>3.2654660706749619E-2</v>
      </c>
    </row>
    <row r="250" spans="1:8" ht="13.5" x14ac:dyDescent="0.25">
      <c r="A250" s="12"/>
      <c r="B250" s="11">
        <v>42667</v>
      </c>
      <c r="C250" s="2">
        <v>25.3</v>
      </c>
      <c r="D250" s="2">
        <v>23.9801</v>
      </c>
      <c r="E250" s="2">
        <v>40</v>
      </c>
      <c r="F250" s="2"/>
      <c r="G250" s="2"/>
      <c r="H250" s="16">
        <f t="shared" si="3"/>
        <v>0</v>
      </c>
    </row>
    <row r="251" spans="1:8" ht="13.5" x14ac:dyDescent="0.25">
      <c r="A251" s="12"/>
      <c r="B251" s="11">
        <v>42668</v>
      </c>
      <c r="C251" s="2">
        <v>25.3</v>
      </c>
      <c r="D251" s="2">
        <v>23.9801</v>
      </c>
      <c r="E251" s="2">
        <v>1362</v>
      </c>
      <c r="F251" s="2"/>
      <c r="G251" s="2"/>
      <c r="H251" s="16">
        <f t="shared" si="3"/>
        <v>0</v>
      </c>
    </row>
    <row r="252" spans="1:8" ht="13.5" x14ac:dyDescent="0.25">
      <c r="A252" s="12"/>
      <c r="B252" s="11">
        <v>42669</v>
      </c>
      <c r="C252" s="2">
        <v>25.3</v>
      </c>
      <c r="D252" s="2">
        <v>23.9801</v>
      </c>
      <c r="E252" s="2">
        <v>1230</v>
      </c>
      <c r="F252" s="2"/>
      <c r="G252" s="2"/>
      <c r="H252" s="16">
        <f t="shared" si="3"/>
        <v>0</v>
      </c>
    </row>
    <row r="253" spans="1:8" ht="13.5" x14ac:dyDescent="0.25">
      <c r="A253" s="12"/>
      <c r="B253" s="11">
        <v>42670</v>
      </c>
      <c r="C253" s="2">
        <v>25.29</v>
      </c>
      <c r="D253" s="2">
        <v>23.970600000000001</v>
      </c>
      <c r="E253" s="2">
        <v>361</v>
      </c>
      <c r="F253" s="2"/>
      <c r="G253" s="2"/>
      <c r="H253" s="16">
        <f t="shared" si="3"/>
        <v>-3.9616181750698189E-4</v>
      </c>
    </row>
    <row r="254" spans="1:8" ht="13.5" x14ac:dyDescent="0.25">
      <c r="A254" s="12"/>
      <c r="B254" s="11">
        <v>42671</v>
      </c>
      <c r="C254" s="2">
        <v>25.69</v>
      </c>
      <c r="D254" s="2">
        <v>24.349799999999998</v>
      </c>
      <c r="E254" s="2">
        <v>1123</v>
      </c>
      <c r="F254" s="2"/>
      <c r="G254" s="2"/>
      <c r="H254" s="16">
        <f t="shared" si="3"/>
        <v>1.5819378738955107E-2</v>
      </c>
    </row>
    <row r="255" spans="1:8" ht="13.5" x14ac:dyDescent="0.25">
      <c r="A255" s="12"/>
      <c r="B255" s="11">
        <v>42674</v>
      </c>
      <c r="C255" s="2">
        <v>25.69</v>
      </c>
      <c r="D255" s="2">
        <v>24.349799999999998</v>
      </c>
      <c r="E255" s="2">
        <v>797</v>
      </c>
      <c r="F255" s="2"/>
      <c r="G255" s="2"/>
      <c r="H255" s="16">
        <f t="shared" si="3"/>
        <v>0</v>
      </c>
    </row>
    <row r="256" spans="1:8" ht="13.5" x14ac:dyDescent="0.25">
      <c r="A256" s="12"/>
      <c r="B256" s="11">
        <v>42675</v>
      </c>
      <c r="C256" s="2">
        <v>26</v>
      </c>
      <c r="D256" s="2">
        <v>24.643599999999999</v>
      </c>
      <c r="E256" s="2">
        <v>1460</v>
      </c>
      <c r="F256" s="2"/>
      <c r="G256" s="2"/>
      <c r="H256" s="16">
        <f t="shared" si="3"/>
        <v>1.2065807522033074E-2</v>
      </c>
    </row>
    <row r="257" spans="1:8" ht="13.5" x14ac:dyDescent="0.25">
      <c r="A257" s="12"/>
      <c r="B257" s="11">
        <v>42676</v>
      </c>
      <c r="C257" s="2">
        <v>26</v>
      </c>
      <c r="D257" s="2">
        <v>24.643599999999999</v>
      </c>
      <c r="E257" s="2">
        <v>2132</v>
      </c>
      <c r="F257" s="2"/>
      <c r="G257" s="2"/>
      <c r="H257" s="16">
        <f t="shared" si="3"/>
        <v>0</v>
      </c>
    </row>
    <row r="258" spans="1:8" ht="13.5" x14ac:dyDescent="0.25">
      <c r="A258" s="12"/>
      <c r="B258" s="11">
        <v>42677</v>
      </c>
      <c r="C258" s="2">
        <v>26</v>
      </c>
      <c r="D258" s="2">
        <v>24.643599999999999</v>
      </c>
      <c r="E258" s="2">
        <v>301</v>
      </c>
      <c r="F258" s="2"/>
      <c r="G258" s="2"/>
      <c r="H258" s="16">
        <f t="shared" si="3"/>
        <v>0</v>
      </c>
    </row>
    <row r="259" spans="1:8" ht="13.5" x14ac:dyDescent="0.25">
      <c r="A259" s="12"/>
      <c r="B259" s="11">
        <v>42678</v>
      </c>
      <c r="C259" s="2">
        <v>26.2</v>
      </c>
      <c r="D259" s="2">
        <v>24.833200000000001</v>
      </c>
      <c r="E259" s="2">
        <v>780</v>
      </c>
      <c r="F259" s="2"/>
      <c r="G259" s="2"/>
      <c r="H259" s="16">
        <f t="shared" si="3"/>
        <v>7.693681118018561E-3</v>
      </c>
    </row>
    <row r="260" spans="1:8" ht="13.5" x14ac:dyDescent="0.25">
      <c r="A260" s="12"/>
      <c r="B260" s="11">
        <v>42681</v>
      </c>
      <c r="C260" s="2">
        <v>26</v>
      </c>
      <c r="D260" s="2">
        <v>24.643599999999999</v>
      </c>
      <c r="E260" s="2">
        <v>1030</v>
      </c>
      <c r="F260" s="2"/>
      <c r="G260" s="2"/>
      <c r="H260" s="16">
        <f t="shared" si="3"/>
        <v>-7.6349403218273198E-3</v>
      </c>
    </row>
    <row r="261" spans="1:8" ht="13.5" x14ac:dyDescent="0.25">
      <c r="A261" s="12"/>
      <c r="B261" s="11">
        <v>42682</v>
      </c>
      <c r="C261" s="2">
        <v>26</v>
      </c>
      <c r="D261" s="2">
        <v>24.643599999999999</v>
      </c>
      <c r="E261" s="2">
        <v>855</v>
      </c>
      <c r="F261" s="2"/>
      <c r="G261" s="2"/>
      <c r="H261" s="16">
        <f t="shared" si="3"/>
        <v>0</v>
      </c>
    </row>
    <row r="262" spans="1:8" ht="13.5" x14ac:dyDescent="0.25">
      <c r="A262" s="12"/>
      <c r="B262" s="11">
        <v>42683</v>
      </c>
      <c r="C262" s="2">
        <v>26</v>
      </c>
      <c r="D262" s="2">
        <v>24.643599999999999</v>
      </c>
      <c r="E262" s="2">
        <v>1368</v>
      </c>
      <c r="F262" s="2"/>
      <c r="G262" s="2"/>
      <c r="H262" s="16">
        <f t="shared" si="3"/>
        <v>0</v>
      </c>
    </row>
    <row r="263" spans="1:8" ht="13.5" x14ac:dyDescent="0.25">
      <c r="A263" s="12"/>
      <c r="B263" s="11">
        <v>42684</v>
      </c>
      <c r="C263" s="2">
        <v>25.99</v>
      </c>
      <c r="D263" s="2">
        <v>24.6341</v>
      </c>
      <c r="E263" s="2">
        <v>500</v>
      </c>
      <c r="F263" s="2"/>
      <c r="G263" s="2"/>
      <c r="H263" s="16">
        <f t="shared" ref="H263:H326" si="4">(D263-D262)/D262</f>
        <v>-3.8549562563907773E-4</v>
      </c>
    </row>
    <row r="264" spans="1:8" ht="13.5" x14ac:dyDescent="0.25">
      <c r="A264" s="12"/>
      <c r="B264" s="11">
        <v>42685</v>
      </c>
      <c r="C264" s="2">
        <v>26</v>
      </c>
      <c r="D264" s="2">
        <v>24.643599999999999</v>
      </c>
      <c r="E264" s="2">
        <v>1223</v>
      </c>
      <c r="F264" s="2"/>
      <c r="G264" s="2"/>
      <c r="H264" s="16">
        <f t="shared" si="4"/>
        <v>3.8564428982585828E-4</v>
      </c>
    </row>
    <row r="265" spans="1:8" ht="13.5" x14ac:dyDescent="0.25">
      <c r="A265" s="12"/>
      <c r="B265" s="11">
        <v>42688</v>
      </c>
      <c r="C265" s="2">
        <v>26</v>
      </c>
      <c r="D265" s="2">
        <v>24.643599999999999</v>
      </c>
      <c r="E265" s="2">
        <v>1823</v>
      </c>
      <c r="F265" s="2"/>
      <c r="G265" s="2"/>
      <c r="H265" s="16">
        <f t="shared" si="4"/>
        <v>0</v>
      </c>
    </row>
    <row r="266" spans="1:8" ht="13.5" x14ac:dyDescent="0.25">
      <c r="A266" s="12"/>
      <c r="B266" s="11">
        <v>42689</v>
      </c>
      <c r="C266" s="2">
        <v>26</v>
      </c>
      <c r="D266" s="2">
        <v>24.643599999999999</v>
      </c>
      <c r="E266" s="2">
        <v>975</v>
      </c>
      <c r="F266" s="2"/>
      <c r="G266" s="2"/>
      <c r="H266" s="16">
        <f t="shared" si="4"/>
        <v>0</v>
      </c>
    </row>
    <row r="267" spans="1:8" ht="13.5" x14ac:dyDescent="0.25">
      <c r="A267" s="12"/>
      <c r="B267" s="11">
        <v>42690</v>
      </c>
      <c r="C267" s="2">
        <v>25.99</v>
      </c>
      <c r="D267" s="2">
        <v>24.6341</v>
      </c>
      <c r="E267" s="2">
        <v>73</v>
      </c>
      <c r="F267" s="2"/>
      <c r="G267" s="2"/>
      <c r="H267" s="16">
        <f t="shared" si="4"/>
        <v>-3.8549562563907773E-4</v>
      </c>
    </row>
    <row r="268" spans="1:8" ht="13.5" x14ac:dyDescent="0.25">
      <c r="A268" s="12"/>
      <c r="B268" s="11">
        <v>42691</v>
      </c>
      <c r="C268" s="2">
        <v>26</v>
      </c>
      <c r="D268" s="2">
        <v>24.643599999999999</v>
      </c>
      <c r="E268" s="2">
        <v>418</v>
      </c>
      <c r="F268" s="2"/>
      <c r="G268" s="2"/>
      <c r="H268" s="16">
        <f t="shared" si="4"/>
        <v>3.8564428982585828E-4</v>
      </c>
    </row>
    <row r="269" spans="1:8" ht="13.5" x14ac:dyDescent="0.25">
      <c r="A269" s="12"/>
      <c r="B269" s="11">
        <v>42692</v>
      </c>
      <c r="C269" s="2">
        <v>26.5</v>
      </c>
      <c r="D269" s="2">
        <v>25.1175</v>
      </c>
      <c r="E269" s="2">
        <v>1125</v>
      </c>
      <c r="F269" s="2"/>
      <c r="G269" s="2"/>
      <c r="H269" s="16">
        <f t="shared" si="4"/>
        <v>1.9230144946355259E-2</v>
      </c>
    </row>
    <row r="270" spans="1:8" ht="13.5" x14ac:dyDescent="0.25">
      <c r="A270" s="12"/>
      <c r="B270" s="11">
        <v>42695</v>
      </c>
      <c r="C270" s="2">
        <v>26.75</v>
      </c>
      <c r="D270" s="2">
        <v>25.354500000000002</v>
      </c>
      <c r="E270" s="2">
        <v>5</v>
      </c>
      <c r="F270" s="2"/>
      <c r="G270" s="2"/>
      <c r="H270" s="16">
        <f t="shared" si="4"/>
        <v>9.4356524335623328E-3</v>
      </c>
    </row>
    <row r="271" spans="1:8" ht="13.5" x14ac:dyDescent="0.25">
      <c r="A271" s="12"/>
      <c r="B271" s="11">
        <v>42696</v>
      </c>
      <c r="C271" s="2">
        <v>26.5</v>
      </c>
      <c r="D271" s="2">
        <v>25.1175</v>
      </c>
      <c r="E271" s="2">
        <v>962</v>
      </c>
      <c r="F271" s="2"/>
      <c r="G271" s="2"/>
      <c r="H271" s="16">
        <f t="shared" si="4"/>
        <v>-9.3474531148317608E-3</v>
      </c>
    </row>
    <row r="272" spans="1:8" ht="13.5" x14ac:dyDescent="0.25">
      <c r="A272" s="12"/>
      <c r="B272" s="11">
        <v>42697</v>
      </c>
      <c r="C272" s="2">
        <v>26</v>
      </c>
      <c r="D272" s="2">
        <v>24.643599999999999</v>
      </c>
      <c r="E272" s="2">
        <v>399</v>
      </c>
      <c r="F272" s="2"/>
      <c r="G272" s="2"/>
      <c r="H272" s="16">
        <f t="shared" si="4"/>
        <v>-1.8867323579177881E-2</v>
      </c>
    </row>
    <row r="273" spans="1:8" ht="13.5" x14ac:dyDescent="0.25">
      <c r="A273" s="12"/>
      <c r="B273" s="11">
        <v>42698</v>
      </c>
      <c r="C273" s="2">
        <v>26</v>
      </c>
      <c r="D273" s="2">
        <v>24.643599999999999</v>
      </c>
      <c r="E273" s="2">
        <v>0</v>
      </c>
      <c r="F273" s="2"/>
      <c r="G273" s="2"/>
      <c r="H273" s="16">
        <f t="shared" si="4"/>
        <v>0</v>
      </c>
    </row>
    <row r="274" spans="1:8" ht="13.5" x14ac:dyDescent="0.25">
      <c r="A274" s="12"/>
      <c r="B274" s="11">
        <v>42699</v>
      </c>
      <c r="C274" s="2">
        <v>26.4</v>
      </c>
      <c r="D274" s="2">
        <v>25.0227</v>
      </c>
      <c r="E274" s="2">
        <v>1</v>
      </c>
      <c r="F274" s="2"/>
      <c r="G274" s="2"/>
      <c r="H274" s="16">
        <f t="shared" si="4"/>
        <v>1.538330438734605E-2</v>
      </c>
    </row>
    <row r="275" spans="1:8" ht="13.5" x14ac:dyDescent="0.25">
      <c r="A275" s="12"/>
      <c r="B275" s="11">
        <v>42702</v>
      </c>
      <c r="C275" s="2">
        <v>26</v>
      </c>
      <c r="D275" s="2">
        <v>24.643599999999999</v>
      </c>
      <c r="E275" s="2">
        <v>100</v>
      </c>
      <c r="F275" s="2"/>
      <c r="G275" s="2"/>
      <c r="H275" s="16">
        <f t="shared" si="4"/>
        <v>-1.5150243578830465E-2</v>
      </c>
    </row>
    <row r="276" spans="1:8" ht="13.5" x14ac:dyDescent="0.25">
      <c r="A276" s="12"/>
      <c r="B276" s="11">
        <v>42703</v>
      </c>
      <c r="C276" s="2">
        <v>26</v>
      </c>
      <c r="D276" s="2">
        <v>24.643599999999999</v>
      </c>
      <c r="E276" s="2">
        <v>732</v>
      </c>
      <c r="F276" s="2"/>
      <c r="G276" s="2"/>
      <c r="H276" s="16">
        <f t="shared" si="4"/>
        <v>0</v>
      </c>
    </row>
    <row r="277" spans="1:8" ht="13.5" x14ac:dyDescent="0.25">
      <c r="A277" s="12"/>
      <c r="B277" s="11">
        <v>42704</v>
      </c>
      <c r="C277" s="2">
        <v>26</v>
      </c>
      <c r="D277" s="2">
        <v>24.643599999999999</v>
      </c>
      <c r="E277" s="2">
        <v>150</v>
      </c>
      <c r="F277" s="2"/>
      <c r="G277" s="2"/>
      <c r="H277" s="16">
        <f t="shared" si="4"/>
        <v>0</v>
      </c>
    </row>
    <row r="278" spans="1:8" ht="13.5" x14ac:dyDescent="0.25">
      <c r="A278" s="12"/>
      <c r="B278" s="11">
        <v>42705</v>
      </c>
      <c r="C278" s="2">
        <v>26</v>
      </c>
      <c r="D278" s="2">
        <v>24.643599999999999</v>
      </c>
      <c r="E278" s="2">
        <v>0</v>
      </c>
      <c r="F278" s="2"/>
      <c r="G278" s="2"/>
      <c r="H278" s="16">
        <f t="shared" si="4"/>
        <v>0</v>
      </c>
    </row>
    <row r="279" spans="1:8" ht="13.5" x14ac:dyDescent="0.25">
      <c r="A279" s="12"/>
      <c r="B279" s="11">
        <v>42706</v>
      </c>
      <c r="C279" s="2">
        <v>26</v>
      </c>
      <c r="D279" s="2">
        <v>24.643599999999999</v>
      </c>
      <c r="E279" s="2">
        <v>0</v>
      </c>
      <c r="F279" s="2"/>
      <c r="G279" s="2"/>
      <c r="H279" s="16">
        <f t="shared" si="4"/>
        <v>0</v>
      </c>
    </row>
    <row r="280" spans="1:8" ht="13.5" x14ac:dyDescent="0.25">
      <c r="A280" s="12"/>
      <c r="B280" s="11">
        <v>42709</v>
      </c>
      <c r="C280" s="2">
        <v>26</v>
      </c>
      <c r="D280" s="2">
        <v>24.643599999999999</v>
      </c>
      <c r="E280" s="2">
        <v>0</v>
      </c>
      <c r="F280" s="2"/>
      <c r="G280" s="2"/>
      <c r="H280" s="16">
        <f t="shared" si="4"/>
        <v>0</v>
      </c>
    </row>
    <row r="281" spans="1:8" ht="13.5" x14ac:dyDescent="0.25">
      <c r="A281" s="12"/>
      <c r="B281" s="11">
        <v>42710</v>
      </c>
      <c r="C281" s="2">
        <v>26</v>
      </c>
      <c r="D281" s="2">
        <v>24.643599999999999</v>
      </c>
      <c r="E281" s="2">
        <v>0</v>
      </c>
      <c r="F281" s="2"/>
      <c r="G281" s="2"/>
      <c r="H281" s="16">
        <f t="shared" si="4"/>
        <v>0</v>
      </c>
    </row>
    <row r="282" spans="1:8" ht="13.5" x14ac:dyDescent="0.25">
      <c r="A282" s="12"/>
      <c r="B282" s="11">
        <v>42711</v>
      </c>
      <c r="C282" s="2">
        <v>26</v>
      </c>
      <c r="D282" s="2">
        <v>24.643599999999999</v>
      </c>
      <c r="E282" s="2">
        <v>0</v>
      </c>
      <c r="F282" s="2"/>
      <c r="G282" s="2"/>
      <c r="H282" s="16">
        <f t="shared" si="4"/>
        <v>0</v>
      </c>
    </row>
    <row r="283" spans="1:8" ht="13.5" x14ac:dyDescent="0.25">
      <c r="A283" s="12"/>
      <c r="B283" s="11">
        <v>42712</v>
      </c>
      <c r="C283" s="2">
        <v>25.9</v>
      </c>
      <c r="D283" s="2">
        <v>24.5488</v>
      </c>
      <c r="E283" s="2">
        <v>230</v>
      </c>
      <c r="F283" s="2"/>
      <c r="G283" s="2"/>
      <c r="H283" s="16">
        <f t="shared" si="4"/>
        <v>-3.8468405590092085E-3</v>
      </c>
    </row>
    <row r="284" spans="1:8" ht="13.5" x14ac:dyDescent="0.25">
      <c r="A284" s="12"/>
      <c r="B284" s="11">
        <v>42713</v>
      </c>
      <c r="C284" s="2">
        <v>25.3</v>
      </c>
      <c r="D284" s="2">
        <v>23.9801</v>
      </c>
      <c r="E284" s="2">
        <v>580</v>
      </c>
      <c r="F284" s="2"/>
      <c r="G284" s="2"/>
      <c r="H284" s="16">
        <f t="shared" si="4"/>
        <v>-2.3166101805383553E-2</v>
      </c>
    </row>
    <row r="285" spans="1:8" ht="13.5" x14ac:dyDescent="0.25">
      <c r="A285" s="12"/>
      <c r="B285" s="11">
        <v>42717</v>
      </c>
      <c r="C285" s="2">
        <v>25.3</v>
      </c>
      <c r="D285" s="2">
        <v>23.9801</v>
      </c>
      <c r="E285" s="2">
        <v>80</v>
      </c>
      <c r="F285" s="2"/>
      <c r="G285" s="2"/>
      <c r="H285" s="16">
        <f t="shared" si="4"/>
        <v>0</v>
      </c>
    </row>
    <row r="286" spans="1:8" ht="13.5" x14ac:dyDescent="0.25">
      <c r="A286" s="12"/>
      <c r="B286" s="11">
        <v>42718</v>
      </c>
      <c r="C286" s="2">
        <v>25.3</v>
      </c>
      <c r="D286" s="2">
        <v>23.9801</v>
      </c>
      <c r="E286" s="2">
        <v>80</v>
      </c>
      <c r="F286" s="2"/>
      <c r="G286" s="2"/>
      <c r="H286" s="16">
        <f t="shared" si="4"/>
        <v>0</v>
      </c>
    </row>
    <row r="287" spans="1:8" ht="13.5" x14ac:dyDescent="0.25">
      <c r="A287" s="12"/>
      <c r="B287" s="11">
        <v>42719</v>
      </c>
      <c r="C287" s="2">
        <v>25.3</v>
      </c>
      <c r="D287" s="2">
        <v>23.9801</v>
      </c>
      <c r="E287" s="2">
        <v>30</v>
      </c>
      <c r="F287" s="2"/>
      <c r="G287" s="2"/>
      <c r="H287" s="16">
        <f t="shared" si="4"/>
        <v>0</v>
      </c>
    </row>
    <row r="288" spans="1:8" ht="13.5" x14ac:dyDescent="0.25">
      <c r="A288" s="12"/>
      <c r="B288" s="11">
        <v>42720</v>
      </c>
      <c r="C288" s="2">
        <v>25.3</v>
      </c>
      <c r="D288" s="2">
        <v>23.9801</v>
      </c>
      <c r="E288" s="2">
        <v>50</v>
      </c>
      <c r="F288" s="2"/>
      <c r="G288" s="2"/>
      <c r="H288" s="16">
        <f t="shared" si="4"/>
        <v>0</v>
      </c>
    </row>
    <row r="289" spans="1:8" ht="13.5" x14ac:dyDescent="0.25">
      <c r="A289" s="12"/>
      <c r="B289" s="11">
        <v>42723</v>
      </c>
      <c r="C289" s="2">
        <v>24.6</v>
      </c>
      <c r="D289" s="2">
        <v>23.316600000000001</v>
      </c>
      <c r="E289" s="2">
        <v>25</v>
      </c>
      <c r="F289" s="2"/>
      <c r="G289" s="2"/>
      <c r="H289" s="16">
        <f t="shared" si="4"/>
        <v>-2.7668775359568937E-2</v>
      </c>
    </row>
    <row r="290" spans="1:8" ht="13.5" x14ac:dyDescent="0.25">
      <c r="A290" s="12"/>
      <c r="B290" s="11">
        <v>42724</v>
      </c>
      <c r="C290" s="2">
        <v>25.2</v>
      </c>
      <c r="D290" s="2">
        <v>23.885300000000001</v>
      </c>
      <c r="E290" s="2">
        <v>1</v>
      </c>
      <c r="F290" s="2"/>
      <c r="G290" s="2"/>
      <c r="H290" s="16">
        <f t="shared" si="4"/>
        <v>2.4390348507072203E-2</v>
      </c>
    </row>
    <row r="291" spans="1:8" ht="13.5" x14ac:dyDescent="0.25">
      <c r="A291" s="12"/>
      <c r="B291" s="11">
        <v>42725</v>
      </c>
      <c r="C291" s="2">
        <v>25.2</v>
      </c>
      <c r="D291" s="2">
        <v>23.885300000000001</v>
      </c>
      <c r="E291" s="2">
        <v>0</v>
      </c>
      <c r="F291" s="2"/>
      <c r="G291" s="2"/>
      <c r="H291" s="16">
        <f t="shared" si="4"/>
        <v>0</v>
      </c>
    </row>
    <row r="292" spans="1:8" ht="13.5" x14ac:dyDescent="0.25">
      <c r="A292" s="12"/>
      <c r="B292" s="11">
        <v>42726</v>
      </c>
      <c r="C292" s="2">
        <v>25.2</v>
      </c>
      <c r="D292" s="2">
        <v>23.885300000000001</v>
      </c>
      <c r="E292" s="2">
        <v>0</v>
      </c>
      <c r="F292" s="2"/>
      <c r="G292" s="2"/>
      <c r="H292" s="16">
        <f t="shared" si="4"/>
        <v>0</v>
      </c>
    </row>
    <row r="293" spans="1:8" ht="13.5" x14ac:dyDescent="0.25">
      <c r="A293" s="12"/>
      <c r="B293" s="11">
        <v>42727</v>
      </c>
      <c r="C293" s="2">
        <v>25</v>
      </c>
      <c r="D293" s="2">
        <v>23.695799999999998</v>
      </c>
      <c r="E293" s="2">
        <v>770</v>
      </c>
      <c r="F293" s="2"/>
      <c r="G293" s="2"/>
      <c r="H293" s="16">
        <f t="shared" si="4"/>
        <v>-7.933750047100202E-3</v>
      </c>
    </row>
    <row r="294" spans="1:8" ht="13.5" x14ac:dyDescent="0.25">
      <c r="A294" s="12"/>
      <c r="B294" s="11">
        <v>42730</v>
      </c>
      <c r="C294" s="2">
        <v>25</v>
      </c>
      <c r="D294" s="2">
        <v>23.695799999999998</v>
      </c>
      <c r="E294" s="2">
        <v>615</v>
      </c>
      <c r="F294" s="2"/>
      <c r="G294" s="2"/>
      <c r="H294" s="16">
        <f t="shared" si="4"/>
        <v>0</v>
      </c>
    </row>
    <row r="295" spans="1:8" ht="13.5" x14ac:dyDescent="0.25">
      <c r="A295" s="12"/>
      <c r="B295" s="11">
        <v>42731</v>
      </c>
      <c r="C295" s="2">
        <v>25</v>
      </c>
      <c r="D295" s="2">
        <v>23.695799999999998</v>
      </c>
      <c r="E295" s="2">
        <v>1261</v>
      </c>
      <c r="F295" s="2"/>
      <c r="G295" s="2"/>
      <c r="H295" s="16">
        <f t="shared" si="4"/>
        <v>0</v>
      </c>
    </row>
    <row r="296" spans="1:8" ht="13.5" x14ac:dyDescent="0.25">
      <c r="A296" s="12"/>
      <c r="B296" s="11">
        <v>42732</v>
      </c>
      <c r="C296" s="2">
        <v>24.99</v>
      </c>
      <c r="D296" s="2">
        <v>23.686299999999999</v>
      </c>
      <c r="E296" s="2">
        <v>26</v>
      </c>
      <c r="F296" s="2"/>
      <c r="G296" s="2"/>
      <c r="H296" s="16">
        <f t="shared" si="4"/>
        <v>-4.0091493007196112E-4</v>
      </c>
    </row>
    <row r="297" spans="1:8" ht="13.5" x14ac:dyDescent="0.25">
      <c r="A297" s="12"/>
      <c r="B297" s="11">
        <v>42733</v>
      </c>
      <c r="C297" s="2">
        <v>24.4</v>
      </c>
      <c r="D297" s="2">
        <v>23.127099999999999</v>
      </c>
      <c r="E297" s="2">
        <v>240</v>
      </c>
      <c r="F297" s="2"/>
      <c r="G297" s="2"/>
      <c r="H297" s="16">
        <f t="shared" si="4"/>
        <v>-2.3608583864934609E-2</v>
      </c>
    </row>
    <row r="298" spans="1:8" ht="13.5" x14ac:dyDescent="0.25">
      <c r="A298" s="12"/>
      <c r="B298" s="11">
        <v>42734</v>
      </c>
      <c r="C298" s="2">
        <v>24.94</v>
      </c>
      <c r="D298" s="2">
        <v>23.6389</v>
      </c>
      <c r="E298" s="2">
        <v>8</v>
      </c>
      <c r="F298" s="2"/>
      <c r="G298" s="2"/>
      <c r="H298" s="16">
        <f t="shared" si="4"/>
        <v>2.2129882259340816E-2</v>
      </c>
    </row>
    <row r="299" spans="1:8" ht="13.5" x14ac:dyDescent="0.25">
      <c r="A299" s="12"/>
      <c r="B299" s="11">
        <v>42737</v>
      </c>
      <c r="C299" s="2">
        <v>25.68</v>
      </c>
      <c r="D299" s="2">
        <v>24.340299999999999</v>
      </c>
      <c r="E299" s="2">
        <v>1</v>
      </c>
      <c r="F299" s="2"/>
      <c r="G299" s="2"/>
      <c r="H299" s="16">
        <f t="shared" si="4"/>
        <v>2.9671431411783102E-2</v>
      </c>
    </row>
    <row r="300" spans="1:8" ht="13.5" x14ac:dyDescent="0.25">
      <c r="A300" s="12"/>
      <c r="B300" s="11">
        <v>42738</v>
      </c>
      <c r="C300" s="2">
        <v>24.91</v>
      </c>
      <c r="D300" s="2">
        <v>23.610499999999998</v>
      </c>
      <c r="E300" s="2">
        <v>270</v>
      </c>
      <c r="F300" s="2"/>
      <c r="G300" s="2"/>
      <c r="H300" s="16">
        <f t="shared" si="4"/>
        <v>-2.9983196591660783E-2</v>
      </c>
    </row>
    <row r="301" spans="1:8" ht="13.5" x14ac:dyDescent="0.25">
      <c r="A301" s="12"/>
      <c r="B301" s="11">
        <v>42739</v>
      </c>
      <c r="C301" s="2">
        <v>24.3</v>
      </c>
      <c r="D301" s="2">
        <v>23.032299999999999</v>
      </c>
      <c r="E301" s="2">
        <v>700</v>
      </c>
      <c r="F301" s="2"/>
      <c r="G301" s="2"/>
      <c r="H301" s="16">
        <f t="shared" si="4"/>
        <v>-2.4489104423879162E-2</v>
      </c>
    </row>
    <row r="302" spans="1:8" ht="13.5" x14ac:dyDescent="0.25">
      <c r="A302" s="12"/>
      <c r="B302" s="11">
        <v>42740</v>
      </c>
      <c r="C302" s="2">
        <v>24</v>
      </c>
      <c r="D302" s="2">
        <v>22.747900000000001</v>
      </c>
      <c r="E302" s="2">
        <v>340</v>
      </c>
      <c r="F302" s="2"/>
      <c r="G302" s="2"/>
      <c r="H302" s="16">
        <f t="shared" si="4"/>
        <v>-1.2347876677535374E-2</v>
      </c>
    </row>
    <row r="303" spans="1:8" ht="13.5" x14ac:dyDescent="0.25">
      <c r="A303" s="12"/>
      <c r="B303" s="11">
        <v>42741</v>
      </c>
      <c r="C303" s="2">
        <v>24</v>
      </c>
      <c r="D303" s="2">
        <v>22.747900000000001</v>
      </c>
      <c r="E303" s="2">
        <v>51</v>
      </c>
      <c r="F303" s="2"/>
      <c r="G303" s="2"/>
      <c r="H303" s="16">
        <f t="shared" si="4"/>
        <v>0</v>
      </c>
    </row>
    <row r="304" spans="1:8" ht="13.5" x14ac:dyDescent="0.25">
      <c r="A304" s="12"/>
      <c r="B304" s="11">
        <v>42744</v>
      </c>
      <c r="C304" s="2">
        <v>24.28</v>
      </c>
      <c r="D304" s="2">
        <v>23.013300000000001</v>
      </c>
      <c r="E304" s="2">
        <v>2000</v>
      </c>
      <c r="F304" s="2"/>
      <c r="G304" s="2"/>
      <c r="H304" s="16">
        <f t="shared" si="4"/>
        <v>1.1667011020797508E-2</v>
      </c>
    </row>
    <row r="305" spans="1:8" ht="13.5" x14ac:dyDescent="0.25">
      <c r="A305" s="12"/>
      <c r="B305" s="11">
        <v>42745</v>
      </c>
      <c r="C305" s="2">
        <v>24.2</v>
      </c>
      <c r="D305" s="2">
        <v>22.9375</v>
      </c>
      <c r="E305" s="2">
        <v>815</v>
      </c>
      <c r="F305" s="2"/>
      <c r="G305" s="2"/>
      <c r="H305" s="16">
        <f t="shared" si="4"/>
        <v>-3.2937475286030676E-3</v>
      </c>
    </row>
    <row r="306" spans="1:8" ht="13.5" x14ac:dyDescent="0.25">
      <c r="A306" s="12"/>
      <c r="B306" s="11">
        <v>42746</v>
      </c>
      <c r="C306" s="2">
        <v>24.2</v>
      </c>
      <c r="D306" s="2">
        <v>22.9375</v>
      </c>
      <c r="E306" s="2">
        <v>0</v>
      </c>
      <c r="F306" s="2"/>
      <c r="G306" s="2"/>
      <c r="H306" s="16">
        <f t="shared" si="4"/>
        <v>0</v>
      </c>
    </row>
    <row r="307" spans="1:8" ht="13.5" x14ac:dyDescent="0.25">
      <c r="A307" s="12"/>
      <c r="B307" s="11">
        <v>42747</v>
      </c>
      <c r="C307" s="2">
        <v>23.75</v>
      </c>
      <c r="D307" s="2">
        <v>22.510999999999999</v>
      </c>
      <c r="E307" s="2">
        <v>105</v>
      </c>
      <c r="F307" s="2"/>
      <c r="G307" s="2"/>
      <c r="H307" s="16">
        <f t="shared" si="4"/>
        <v>-1.8594005449591316E-2</v>
      </c>
    </row>
    <row r="308" spans="1:8" ht="13.5" x14ac:dyDescent="0.25">
      <c r="A308" s="12"/>
      <c r="B308" s="11">
        <v>42748</v>
      </c>
      <c r="C308" s="2">
        <v>24</v>
      </c>
      <c r="D308" s="2">
        <v>22.747900000000001</v>
      </c>
      <c r="E308" s="2">
        <v>820</v>
      </c>
      <c r="F308" s="2"/>
      <c r="G308" s="2"/>
      <c r="H308" s="16">
        <f t="shared" si="4"/>
        <v>1.0523743947403586E-2</v>
      </c>
    </row>
    <row r="309" spans="1:8" ht="13.5" x14ac:dyDescent="0.25">
      <c r="A309" s="12"/>
      <c r="B309" s="11">
        <v>42751</v>
      </c>
      <c r="C309" s="2">
        <v>24.2</v>
      </c>
      <c r="D309" s="2">
        <v>22.9375</v>
      </c>
      <c r="E309" s="2">
        <v>1721</v>
      </c>
      <c r="F309" s="2"/>
      <c r="G309" s="2"/>
      <c r="H309" s="16">
        <f t="shared" si="4"/>
        <v>8.3348353034785033E-3</v>
      </c>
    </row>
    <row r="310" spans="1:8" ht="13.5" x14ac:dyDescent="0.25">
      <c r="A310" s="12"/>
      <c r="B310" s="11">
        <v>42752</v>
      </c>
      <c r="C310" s="2">
        <v>24.28</v>
      </c>
      <c r="D310" s="2">
        <v>23.013300000000001</v>
      </c>
      <c r="E310" s="2">
        <v>449</v>
      </c>
      <c r="F310" s="2"/>
      <c r="G310" s="2"/>
      <c r="H310" s="16">
        <f t="shared" si="4"/>
        <v>3.3046321525885985E-3</v>
      </c>
    </row>
    <row r="311" spans="1:8" ht="13.5" x14ac:dyDescent="0.25">
      <c r="A311" s="12"/>
      <c r="B311" s="11">
        <v>42753</v>
      </c>
      <c r="C311" s="2">
        <v>24.25</v>
      </c>
      <c r="D311" s="2">
        <v>22.9849</v>
      </c>
      <c r="E311" s="2">
        <v>567</v>
      </c>
      <c r="F311" s="2"/>
      <c r="G311" s="2"/>
      <c r="H311" s="16">
        <f t="shared" si="4"/>
        <v>-1.2340689948856232E-3</v>
      </c>
    </row>
    <row r="312" spans="1:8" ht="13.5" x14ac:dyDescent="0.25">
      <c r="A312" s="12"/>
      <c r="B312" s="11">
        <v>42754</v>
      </c>
      <c r="C312" s="2">
        <v>24.3</v>
      </c>
      <c r="D312" s="2">
        <v>23.032299999999999</v>
      </c>
      <c r="E312" s="2">
        <v>21</v>
      </c>
      <c r="F312" s="2"/>
      <c r="G312" s="2"/>
      <c r="H312" s="16">
        <f t="shared" si="4"/>
        <v>2.0622234597496474E-3</v>
      </c>
    </row>
    <row r="313" spans="1:8" ht="13.5" x14ac:dyDescent="0.25">
      <c r="A313" s="12"/>
      <c r="B313" s="11">
        <v>42755</v>
      </c>
      <c r="C313" s="2">
        <v>24.3</v>
      </c>
      <c r="D313" s="2">
        <v>23.032299999999999</v>
      </c>
      <c r="E313" s="2">
        <v>25</v>
      </c>
      <c r="F313" s="2"/>
      <c r="G313" s="2"/>
      <c r="H313" s="16">
        <f t="shared" si="4"/>
        <v>0</v>
      </c>
    </row>
    <row r="314" spans="1:8" ht="13.5" x14ac:dyDescent="0.25">
      <c r="A314" s="12"/>
      <c r="B314" s="11">
        <v>42758</v>
      </c>
      <c r="C314" s="2">
        <v>24.3</v>
      </c>
      <c r="D314" s="2">
        <v>23.032299999999999</v>
      </c>
      <c r="E314" s="2">
        <v>44</v>
      </c>
      <c r="F314" s="2"/>
      <c r="G314" s="2"/>
      <c r="H314" s="16">
        <f t="shared" si="4"/>
        <v>0</v>
      </c>
    </row>
    <row r="315" spans="1:8" ht="13.5" x14ac:dyDescent="0.25">
      <c r="A315" s="12"/>
      <c r="B315" s="11">
        <v>42759</v>
      </c>
      <c r="C315" s="2">
        <v>24.3</v>
      </c>
      <c r="D315" s="2">
        <v>23.032299999999999</v>
      </c>
      <c r="E315" s="2">
        <v>0</v>
      </c>
      <c r="F315" s="2"/>
      <c r="G315" s="2"/>
      <c r="H315" s="16">
        <f t="shared" si="4"/>
        <v>0</v>
      </c>
    </row>
    <row r="316" spans="1:8" ht="13.5" x14ac:dyDescent="0.25">
      <c r="A316" s="12"/>
      <c r="B316" s="11">
        <v>42760</v>
      </c>
      <c r="C316" s="2">
        <v>24.3</v>
      </c>
      <c r="D316" s="2">
        <v>23.032299999999999</v>
      </c>
      <c r="E316" s="2">
        <v>0</v>
      </c>
      <c r="F316" s="2"/>
      <c r="G316" s="2"/>
      <c r="H316" s="16">
        <f t="shared" si="4"/>
        <v>0</v>
      </c>
    </row>
    <row r="317" spans="1:8" ht="13.5" x14ac:dyDescent="0.25">
      <c r="A317" s="12"/>
      <c r="B317" s="11">
        <v>42761</v>
      </c>
      <c r="C317" s="2">
        <v>24</v>
      </c>
      <c r="D317" s="2">
        <v>22.747900000000001</v>
      </c>
      <c r="E317" s="2">
        <v>15</v>
      </c>
      <c r="F317" s="2"/>
      <c r="G317" s="2"/>
      <c r="H317" s="16">
        <f t="shared" si="4"/>
        <v>-1.2347876677535374E-2</v>
      </c>
    </row>
    <row r="318" spans="1:8" ht="13.5" x14ac:dyDescent="0.25">
      <c r="A318" s="12"/>
      <c r="B318" s="11">
        <v>42762</v>
      </c>
      <c r="C318" s="2">
        <v>24</v>
      </c>
      <c r="D318" s="2">
        <v>22.747900000000001</v>
      </c>
      <c r="E318" s="2">
        <v>15</v>
      </c>
      <c r="F318" s="2"/>
      <c r="G318" s="2"/>
      <c r="H318" s="16">
        <f t="shared" si="4"/>
        <v>0</v>
      </c>
    </row>
    <row r="319" spans="1:8" ht="13.5" x14ac:dyDescent="0.25">
      <c r="A319" s="12"/>
      <c r="B319" s="11">
        <v>42765</v>
      </c>
      <c r="C319" s="2">
        <v>24</v>
      </c>
      <c r="D319" s="2">
        <v>22.747900000000001</v>
      </c>
      <c r="E319" s="2">
        <v>0</v>
      </c>
      <c r="F319" s="2"/>
      <c r="G319" s="2"/>
      <c r="H319" s="16">
        <f t="shared" si="4"/>
        <v>0</v>
      </c>
    </row>
    <row r="320" spans="1:8" ht="13.5" x14ac:dyDescent="0.25">
      <c r="A320" s="12"/>
      <c r="B320" s="11">
        <v>42766</v>
      </c>
      <c r="C320" s="2">
        <v>24</v>
      </c>
      <c r="D320" s="2">
        <v>22.747900000000001</v>
      </c>
      <c r="E320" s="2">
        <v>0</v>
      </c>
      <c r="F320" s="2"/>
      <c r="G320" s="2"/>
      <c r="H320" s="16">
        <f t="shared" si="4"/>
        <v>0</v>
      </c>
    </row>
    <row r="321" spans="1:8" ht="13.5" x14ac:dyDescent="0.25">
      <c r="A321" s="12"/>
      <c r="B321" s="11">
        <v>42767</v>
      </c>
      <c r="C321" s="2">
        <v>24</v>
      </c>
      <c r="D321" s="2">
        <v>22.747900000000001</v>
      </c>
      <c r="E321" s="2">
        <v>0</v>
      </c>
      <c r="F321" s="2"/>
      <c r="G321" s="2"/>
      <c r="H321" s="16">
        <f t="shared" si="4"/>
        <v>0</v>
      </c>
    </row>
    <row r="322" spans="1:8" ht="13.5" x14ac:dyDescent="0.25">
      <c r="A322" s="12"/>
      <c r="B322" s="11">
        <v>42768</v>
      </c>
      <c r="C322" s="2">
        <v>24</v>
      </c>
      <c r="D322" s="2">
        <v>22.747900000000001</v>
      </c>
      <c r="E322" s="2">
        <v>0</v>
      </c>
      <c r="F322" s="2"/>
      <c r="G322" s="2"/>
      <c r="H322" s="16">
        <f t="shared" si="4"/>
        <v>0</v>
      </c>
    </row>
    <row r="323" spans="1:8" ht="13.5" x14ac:dyDescent="0.25">
      <c r="A323" s="12"/>
      <c r="B323" s="11">
        <v>42769</v>
      </c>
      <c r="C323" s="2">
        <v>24</v>
      </c>
      <c r="D323" s="2">
        <v>22.747900000000001</v>
      </c>
      <c r="E323" s="2">
        <v>88</v>
      </c>
      <c r="F323" s="2"/>
      <c r="G323" s="2"/>
      <c r="H323" s="16">
        <f t="shared" si="4"/>
        <v>0</v>
      </c>
    </row>
    <row r="324" spans="1:8" ht="13.5" x14ac:dyDescent="0.25">
      <c r="A324" s="12"/>
      <c r="B324" s="11">
        <v>42772</v>
      </c>
      <c r="C324" s="2">
        <v>23.98</v>
      </c>
      <c r="D324" s="2">
        <v>22.728999999999999</v>
      </c>
      <c r="E324" s="2">
        <v>121</v>
      </c>
      <c r="F324" s="2"/>
      <c r="G324" s="2"/>
      <c r="H324" s="16">
        <f t="shared" si="4"/>
        <v>-8.3084592423925444E-4</v>
      </c>
    </row>
    <row r="325" spans="1:8" ht="13.5" x14ac:dyDescent="0.25">
      <c r="A325" s="12"/>
      <c r="B325" s="11">
        <v>42773</v>
      </c>
      <c r="C325" s="2">
        <v>23.5</v>
      </c>
      <c r="D325" s="2">
        <v>22.274000000000001</v>
      </c>
      <c r="E325" s="2">
        <v>560</v>
      </c>
      <c r="F325" s="2"/>
      <c r="G325" s="2"/>
      <c r="H325" s="16">
        <f t="shared" si="4"/>
        <v>-2.0018478595626658E-2</v>
      </c>
    </row>
    <row r="326" spans="1:8" ht="13.5" x14ac:dyDescent="0.25">
      <c r="A326" s="12"/>
      <c r="B326" s="11">
        <v>42774</v>
      </c>
      <c r="C326" s="2">
        <v>23.5</v>
      </c>
      <c r="D326" s="2">
        <v>22.274000000000001</v>
      </c>
      <c r="E326" s="2">
        <v>0</v>
      </c>
      <c r="F326" s="2"/>
      <c r="G326" s="2"/>
      <c r="H326" s="16">
        <f t="shared" si="4"/>
        <v>0</v>
      </c>
    </row>
    <row r="327" spans="1:8" ht="13.5" x14ac:dyDescent="0.25">
      <c r="A327" s="12"/>
      <c r="B327" s="11">
        <v>42775</v>
      </c>
      <c r="C327" s="2">
        <v>23.5</v>
      </c>
      <c r="D327" s="2">
        <v>22.274000000000001</v>
      </c>
      <c r="E327" s="2">
        <v>0</v>
      </c>
      <c r="F327" s="2"/>
      <c r="G327" s="2"/>
      <c r="H327" s="16">
        <f t="shared" ref="H327:H390" si="5">(D327-D326)/D326</f>
        <v>0</v>
      </c>
    </row>
    <row r="328" spans="1:8" ht="13.5" x14ac:dyDescent="0.25">
      <c r="A328" s="12"/>
      <c r="B328" s="11">
        <v>42776</v>
      </c>
      <c r="C328" s="2">
        <v>23.5</v>
      </c>
      <c r="D328" s="2">
        <v>22.274000000000001</v>
      </c>
      <c r="E328" s="2">
        <v>0</v>
      </c>
      <c r="F328" s="2"/>
      <c r="G328" s="2"/>
      <c r="H328" s="16">
        <f t="shared" si="5"/>
        <v>0</v>
      </c>
    </row>
    <row r="329" spans="1:8" ht="13.5" x14ac:dyDescent="0.25">
      <c r="A329" s="12"/>
      <c r="B329" s="11">
        <v>42779</v>
      </c>
      <c r="C329" s="2">
        <v>23.5</v>
      </c>
      <c r="D329" s="2">
        <v>22.274000000000001</v>
      </c>
      <c r="E329" s="2">
        <v>0</v>
      </c>
      <c r="F329" s="2"/>
      <c r="G329" s="2"/>
      <c r="H329" s="16">
        <f t="shared" si="5"/>
        <v>0</v>
      </c>
    </row>
    <row r="330" spans="1:8" ht="13.5" x14ac:dyDescent="0.25">
      <c r="A330" s="12"/>
      <c r="B330" s="11">
        <v>42780</v>
      </c>
      <c r="C330" s="2">
        <v>23.5</v>
      </c>
      <c r="D330" s="2">
        <v>22.274000000000001</v>
      </c>
      <c r="E330" s="2">
        <v>0</v>
      </c>
      <c r="F330" s="2"/>
      <c r="G330" s="2"/>
      <c r="H330" s="16">
        <f t="shared" si="5"/>
        <v>0</v>
      </c>
    </row>
    <row r="331" spans="1:8" ht="13.5" x14ac:dyDescent="0.25">
      <c r="A331" s="12"/>
      <c r="B331" s="11">
        <v>42781</v>
      </c>
      <c r="C331" s="2">
        <v>23.5</v>
      </c>
      <c r="D331" s="2">
        <v>22.274000000000001</v>
      </c>
      <c r="E331" s="2">
        <v>0</v>
      </c>
      <c r="F331" s="2"/>
      <c r="G331" s="2"/>
      <c r="H331" s="16">
        <f t="shared" si="5"/>
        <v>0</v>
      </c>
    </row>
    <row r="332" spans="1:8" ht="13.5" x14ac:dyDescent="0.25">
      <c r="A332" s="12"/>
      <c r="B332" s="11">
        <v>42782</v>
      </c>
      <c r="C332" s="2">
        <v>23.5</v>
      </c>
      <c r="D332" s="2">
        <v>22.274000000000001</v>
      </c>
      <c r="E332" s="2">
        <v>0</v>
      </c>
      <c r="F332" s="2"/>
      <c r="G332" s="2"/>
      <c r="H332" s="16">
        <f t="shared" si="5"/>
        <v>0</v>
      </c>
    </row>
    <row r="333" spans="1:8" ht="13.5" x14ac:dyDescent="0.25">
      <c r="A333" s="12"/>
      <c r="B333" s="11">
        <v>42783</v>
      </c>
      <c r="C333" s="2">
        <v>23.39</v>
      </c>
      <c r="D333" s="2">
        <v>22.169799999999999</v>
      </c>
      <c r="E333" s="2">
        <v>2</v>
      </c>
      <c r="F333" s="2"/>
      <c r="G333" s="2"/>
      <c r="H333" s="16">
        <f t="shared" si="5"/>
        <v>-4.6781000269373388E-3</v>
      </c>
    </row>
    <row r="334" spans="1:8" ht="13.5" x14ac:dyDescent="0.25">
      <c r="A334" s="12"/>
      <c r="B334" s="11">
        <v>42786</v>
      </c>
      <c r="C334" s="2">
        <v>23.39</v>
      </c>
      <c r="D334" s="2">
        <v>22.169799999999999</v>
      </c>
      <c r="E334" s="2">
        <v>0</v>
      </c>
      <c r="F334" s="2"/>
      <c r="G334" s="2"/>
      <c r="H334" s="16">
        <f t="shared" si="5"/>
        <v>0</v>
      </c>
    </row>
    <row r="335" spans="1:8" ht="13.5" x14ac:dyDescent="0.25">
      <c r="A335" s="12"/>
      <c r="B335" s="11">
        <v>42787</v>
      </c>
      <c r="C335" s="2">
        <v>23.39</v>
      </c>
      <c r="D335" s="2">
        <v>22.169799999999999</v>
      </c>
      <c r="E335" s="2">
        <v>0</v>
      </c>
      <c r="F335" s="2"/>
      <c r="G335" s="2"/>
      <c r="H335" s="16">
        <f t="shared" si="5"/>
        <v>0</v>
      </c>
    </row>
    <row r="336" spans="1:8" ht="13.5" x14ac:dyDescent="0.25">
      <c r="A336" s="12"/>
      <c r="B336" s="11">
        <v>42788</v>
      </c>
      <c r="C336" s="2">
        <v>23.39</v>
      </c>
      <c r="D336" s="2">
        <v>22.169799999999999</v>
      </c>
      <c r="E336" s="2">
        <v>0</v>
      </c>
      <c r="F336" s="2"/>
      <c r="G336" s="2"/>
      <c r="H336" s="16">
        <f t="shared" si="5"/>
        <v>0</v>
      </c>
    </row>
    <row r="337" spans="1:8" ht="13.5" x14ac:dyDescent="0.25">
      <c r="A337" s="12"/>
      <c r="B337" s="11">
        <v>42789</v>
      </c>
      <c r="C337" s="2">
        <v>23.39</v>
      </c>
      <c r="D337" s="2">
        <v>22.169799999999999</v>
      </c>
      <c r="E337" s="2">
        <v>0</v>
      </c>
      <c r="F337" s="2"/>
      <c r="G337" s="2"/>
      <c r="H337" s="16">
        <f t="shared" si="5"/>
        <v>0</v>
      </c>
    </row>
    <row r="338" spans="1:8" ht="13.5" x14ac:dyDescent="0.25">
      <c r="A338" s="12"/>
      <c r="B338" s="11">
        <v>42790</v>
      </c>
      <c r="C338" s="2">
        <v>22.8</v>
      </c>
      <c r="D338" s="2">
        <v>21.610499999999998</v>
      </c>
      <c r="E338" s="2">
        <v>150</v>
      </c>
      <c r="F338" s="2"/>
      <c r="G338" s="2"/>
      <c r="H338" s="16">
        <f t="shared" si="5"/>
        <v>-2.5228012882389576E-2</v>
      </c>
    </row>
    <row r="339" spans="1:8" ht="13.5" x14ac:dyDescent="0.25">
      <c r="A339" s="12"/>
      <c r="B339" s="11">
        <v>42793</v>
      </c>
      <c r="C339" s="2">
        <v>23.29</v>
      </c>
      <c r="D339" s="2">
        <v>22.074999999999999</v>
      </c>
      <c r="E339" s="2">
        <v>707</v>
      </c>
      <c r="F339" s="2"/>
      <c r="G339" s="2"/>
      <c r="H339" s="16">
        <f t="shared" si="5"/>
        <v>2.1494181069387615E-2</v>
      </c>
    </row>
    <row r="340" spans="1:8" ht="13.5" x14ac:dyDescent="0.25">
      <c r="A340" s="12"/>
      <c r="B340" s="11">
        <v>42794</v>
      </c>
      <c r="C340" s="2">
        <v>23.39</v>
      </c>
      <c r="D340" s="2">
        <v>22.169799999999999</v>
      </c>
      <c r="E340" s="2">
        <v>4250</v>
      </c>
      <c r="F340" s="2"/>
      <c r="G340" s="2"/>
      <c r="H340" s="16">
        <f t="shared" si="5"/>
        <v>4.2944507361268097E-3</v>
      </c>
    </row>
    <row r="341" spans="1:8" ht="13.5" x14ac:dyDescent="0.25">
      <c r="A341" s="12"/>
      <c r="B341" s="11">
        <v>42795</v>
      </c>
      <c r="C341" s="2">
        <v>23.5</v>
      </c>
      <c r="D341" s="2">
        <v>22.274000000000001</v>
      </c>
      <c r="E341" s="2">
        <v>745</v>
      </c>
      <c r="F341" s="2"/>
      <c r="G341" s="2"/>
      <c r="H341" s="16">
        <f t="shared" si="5"/>
        <v>4.7000875064277664E-3</v>
      </c>
    </row>
    <row r="342" spans="1:8" ht="13.5" x14ac:dyDescent="0.25">
      <c r="A342" s="12"/>
      <c r="B342" s="11">
        <v>42796</v>
      </c>
      <c r="C342" s="2">
        <v>23.5</v>
      </c>
      <c r="D342" s="2">
        <v>22.274000000000001</v>
      </c>
      <c r="E342" s="2">
        <v>0</v>
      </c>
      <c r="F342" s="2"/>
      <c r="G342" s="2"/>
      <c r="H342" s="16">
        <f t="shared" si="5"/>
        <v>0</v>
      </c>
    </row>
    <row r="343" spans="1:8" ht="13.5" x14ac:dyDescent="0.25">
      <c r="A343" s="12"/>
      <c r="B343" s="11">
        <v>42797</v>
      </c>
      <c r="C343" s="2">
        <v>23.05</v>
      </c>
      <c r="D343" s="2">
        <v>21.8475</v>
      </c>
      <c r="E343" s="2">
        <v>300</v>
      </c>
      <c r="F343" s="2"/>
      <c r="G343" s="2"/>
      <c r="H343" s="16">
        <f t="shared" si="5"/>
        <v>-1.9147885426955228E-2</v>
      </c>
    </row>
    <row r="344" spans="1:8" ht="13.5" x14ac:dyDescent="0.25">
      <c r="A344" s="12"/>
      <c r="B344" s="11">
        <v>42800</v>
      </c>
      <c r="C344" s="2">
        <v>23</v>
      </c>
      <c r="D344" s="2">
        <v>21.8001</v>
      </c>
      <c r="E344" s="2">
        <v>1270</v>
      </c>
      <c r="F344" s="2"/>
      <c r="G344" s="2"/>
      <c r="H344" s="16">
        <f t="shared" si="5"/>
        <v>-2.1695846206659648E-3</v>
      </c>
    </row>
    <row r="345" spans="1:8" ht="13.5" x14ac:dyDescent="0.25">
      <c r="A345" s="12"/>
      <c r="B345" s="11">
        <v>42801</v>
      </c>
      <c r="C345" s="2">
        <v>23</v>
      </c>
      <c r="D345" s="2">
        <v>21.8001</v>
      </c>
      <c r="E345" s="2">
        <v>100</v>
      </c>
      <c r="F345" s="2"/>
      <c r="G345" s="2"/>
      <c r="H345" s="16">
        <f t="shared" si="5"/>
        <v>0</v>
      </c>
    </row>
    <row r="346" spans="1:8" ht="13.5" x14ac:dyDescent="0.25">
      <c r="A346" s="12"/>
      <c r="B346" s="11">
        <v>42802</v>
      </c>
      <c r="C346" s="2">
        <v>23</v>
      </c>
      <c r="D346" s="2">
        <v>21.8001</v>
      </c>
      <c r="E346" s="2">
        <v>775</v>
      </c>
      <c r="F346" s="2"/>
      <c r="G346" s="2"/>
      <c r="H346" s="16">
        <f t="shared" si="5"/>
        <v>0</v>
      </c>
    </row>
    <row r="347" spans="1:8" ht="13.5" x14ac:dyDescent="0.25">
      <c r="A347" s="12"/>
      <c r="B347" s="11">
        <v>42803</v>
      </c>
      <c r="C347" s="2">
        <v>23.49</v>
      </c>
      <c r="D347" s="2">
        <v>22.264500000000002</v>
      </c>
      <c r="E347" s="2">
        <v>363</v>
      </c>
      <c r="F347" s="2"/>
      <c r="G347" s="2"/>
      <c r="H347" s="16">
        <f t="shared" si="5"/>
        <v>2.1302654574979072E-2</v>
      </c>
    </row>
    <row r="348" spans="1:8" ht="13.5" x14ac:dyDescent="0.25">
      <c r="A348" s="12"/>
      <c r="B348" s="11">
        <v>42804</v>
      </c>
      <c r="C348" s="2">
        <v>23.49</v>
      </c>
      <c r="D348" s="2">
        <v>22.264500000000002</v>
      </c>
      <c r="E348" s="2">
        <v>238</v>
      </c>
      <c r="F348" s="2"/>
      <c r="G348" s="2"/>
      <c r="H348" s="16">
        <f t="shared" si="5"/>
        <v>0</v>
      </c>
    </row>
    <row r="349" spans="1:8" ht="13.5" x14ac:dyDescent="0.25">
      <c r="A349" s="12"/>
      <c r="B349" s="11">
        <v>42807</v>
      </c>
      <c r="C349" s="2">
        <v>23</v>
      </c>
      <c r="D349" s="2">
        <v>21.8001</v>
      </c>
      <c r="E349" s="2">
        <v>15</v>
      </c>
      <c r="F349" s="2"/>
      <c r="G349" s="2"/>
      <c r="H349" s="16">
        <f t="shared" si="5"/>
        <v>-2.0858317051808989E-2</v>
      </c>
    </row>
    <row r="350" spans="1:8" ht="13.5" x14ac:dyDescent="0.25">
      <c r="A350" s="12"/>
      <c r="B350" s="11">
        <v>42808</v>
      </c>
      <c r="C350" s="2">
        <v>23.48</v>
      </c>
      <c r="D350" s="2">
        <v>22.255099999999999</v>
      </c>
      <c r="E350" s="2">
        <v>912</v>
      </c>
      <c r="F350" s="2"/>
      <c r="G350" s="2"/>
      <c r="H350" s="16">
        <f t="shared" si="5"/>
        <v>2.0871463892367388E-2</v>
      </c>
    </row>
    <row r="351" spans="1:8" ht="13.5" x14ac:dyDescent="0.25">
      <c r="A351" s="12"/>
      <c r="B351" s="11">
        <v>42809</v>
      </c>
      <c r="C351" s="2">
        <v>23.48</v>
      </c>
      <c r="D351" s="2">
        <v>22.255099999999999</v>
      </c>
      <c r="E351" s="2">
        <v>6170</v>
      </c>
      <c r="F351" s="2"/>
      <c r="G351" s="2"/>
      <c r="H351" s="16">
        <f t="shared" si="5"/>
        <v>0</v>
      </c>
    </row>
    <row r="352" spans="1:8" ht="13.5" x14ac:dyDescent="0.25">
      <c r="A352" s="12"/>
      <c r="B352" s="11">
        <v>42810</v>
      </c>
      <c r="C352" s="2">
        <v>23.48</v>
      </c>
      <c r="D352" s="2">
        <v>22.255099999999999</v>
      </c>
      <c r="E352" s="2">
        <v>0</v>
      </c>
      <c r="F352" s="2"/>
      <c r="G352" s="2"/>
      <c r="H352" s="16">
        <f t="shared" si="5"/>
        <v>0</v>
      </c>
    </row>
    <row r="353" spans="1:8" ht="13.5" x14ac:dyDescent="0.25">
      <c r="A353" s="12"/>
      <c r="B353" s="11">
        <v>42811</v>
      </c>
      <c r="C353" s="2">
        <v>23.48</v>
      </c>
      <c r="D353" s="2">
        <v>22.255099999999999</v>
      </c>
      <c r="E353" s="2">
        <v>527</v>
      </c>
      <c r="F353" s="2"/>
      <c r="G353" s="2"/>
      <c r="H353" s="16">
        <f t="shared" si="5"/>
        <v>0</v>
      </c>
    </row>
    <row r="354" spans="1:8" ht="13.5" x14ac:dyDescent="0.25">
      <c r="A354" s="12"/>
      <c r="B354" s="11">
        <v>42815</v>
      </c>
      <c r="C354" s="2">
        <v>23.47</v>
      </c>
      <c r="D354" s="2">
        <v>22.2456</v>
      </c>
      <c r="E354" s="2">
        <v>767</v>
      </c>
      <c r="F354" s="2"/>
      <c r="G354" s="2"/>
      <c r="H354" s="16">
        <f t="shared" si="5"/>
        <v>-4.268684481309532E-4</v>
      </c>
    </row>
    <row r="355" spans="1:8" ht="13.5" x14ac:dyDescent="0.25">
      <c r="A355" s="12"/>
      <c r="B355" s="11">
        <v>42816</v>
      </c>
      <c r="C355" s="2">
        <v>23.45</v>
      </c>
      <c r="D355" s="2">
        <v>22.226600000000001</v>
      </c>
      <c r="E355" s="2">
        <v>385</v>
      </c>
      <c r="F355" s="2"/>
      <c r="G355" s="2"/>
      <c r="H355" s="16">
        <f t="shared" si="5"/>
        <v>-8.5410148523745602E-4</v>
      </c>
    </row>
    <row r="356" spans="1:8" ht="13.5" x14ac:dyDescent="0.25">
      <c r="A356" s="12"/>
      <c r="B356" s="11">
        <v>42817</v>
      </c>
      <c r="C356" s="2">
        <v>22.85</v>
      </c>
      <c r="D356" s="2">
        <v>21.657900000000001</v>
      </c>
      <c r="E356" s="2">
        <v>25</v>
      </c>
      <c r="F356" s="2"/>
      <c r="G356" s="2"/>
      <c r="H356" s="16">
        <f t="shared" si="5"/>
        <v>-2.5586459467484893E-2</v>
      </c>
    </row>
    <row r="357" spans="1:8" ht="13.5" x14ac:dyDescent="0.25">
      <c r="A357" s="12"/>
      <c r="B357" s="11">
        <v>42818</v>
      </c>
      <c r="C357" s="2">
        <v>22.85</v>
      </c>
      <c r="D357" s="2">
        <v>21.657900000000001</v>
      </c>
      <c r="E357" s="2">
        <v>601</v>
      </c>
      <c r="F357" s="2"/>
      <c r="G357" s="2"/>
      <c r="H357" s="16">
        <f t="shared" si="5"/>
        <v>0</v>
      </c>
    </row>
    <row r="358" spans="1:8" ht="13.5" x14ac:dyDescent="0.25">
      <c r="A358" s="12"/>
      <c r="B358" s="11">
        <v>42821</v>
      </c>
      <c r="C358" s="2">
        <v>23.2</v>
      </c>
      <c r="D358" s="2">
        <v>21.989699999999999</v>
      </c>
      <c r="E358" s="2">
        <v>3378</v>
      </c>
      <c r="F358" s="2"/>
      <c r="G358" s="2"/>
      <c r="H358" s="16">
        <f t="shared" si="5"/>
        <v>1.5320044879697368E-2</v>
      </c>
    </row>
    <row r="359" spans="1:8" ht="13.5" x14ac:dyDescent="0.25">
      <c r="A359" s="12"/>
      <c r="B359" s="11">
        <v>42822</v>
      </c>
      <c r="C359" s="2">
        <v>22.8</v>
      </c>
      <c r="D359" s="2">
        <v>21.610499999999998</v>
      </c>
      <c r="E359" s="2">
        <v>3480</v>
      </c>
      <c r="F359" s="2"/>
      <c r="G359" s="2"/>
      <c r="H359" s="16">
        <f t="shared" si="5"/>
        <v>-1.7244437168310658E-2</v>
      </c>
    </row>
    <row r="360" spans="1:8" ht="13.5" x14ac:dyDescent="0.25">
      <c r="A360" s="12"/>
      <c r="B360" s="11">
        <v>42823</v>
      </c>
      <c r="C360" s="2">
        <v>23.2</v>
      </c>
      <c r="D360" s="2">
        <v>21.989699999999999</v>
      </c>
      <c r="E360" s="2">
        <v>1</v>
      </c>
      <c r="F360" s="2"/>
      <c r="G360" s="2"/>
      <c r="H360" s="16">
        <f t="shared" si="5"/>
        <v>1.7547025751370904E-2</v>
      </c>
    </row>
    <row r="361" spans="1:8" ht="13.5" x14ac:dyDescent="0.25">
      <c r="A361" s="12"/>
      <c r="B361" s="11">
        <v>42824</v>
      </c>
      <c r="C361" s="2">
        <v>23</v>
      </c>
      <c r="D361" s="2">
        <v>21.8001</v>
      </c>
      <c r="E361" s="2">
        <v>321</v>
      </c>
      <c r="F361" s="2"/>
      <c r="G361" s="2"/>
      <c r="H361" s="16">
        <f t="shared" si="5"/>
        <v>-8.6222185841552477E-3</v>
      </c>
    </row>
    <row r="362" spans="1:8" ht="13.5" x14ac:dyDescent="0.25">
      <c r="A362" s="12"/>
      <c r="B362" s="11">
        <v>42825</v>
      </c>
      <c r="C362" s="2">
        <v>23.19</v>
      </c>
      <c r="D362" s="2">
        <v>21.9802</v>
      </c>
      <c r="E362" s="2">
        <v>499</v>
      </c>
      <c r="F362" s="2"/>
      <c r="G362" s="2"/>
      <c r="H362" s="16">
        <f t="shared" si="5"/>
        <v>8.2614299934403723E-3</v>
      </c>
    </row>
    <row r="363" spans="1:8" ht="13.5" x14ac:dyDescent="0.25">
      <c r="A363" s="12"/>
      <c r="B363" s="11">
        <v>42828</v>
      </c>
      <c r="C363" s="2">
        <v>23.8</v>
      </c>
      <c r="D363" s="2">
        <v>22.558399999999999</v>
      </c>
      <c r="E363" s="2">
        <v>1438</v>
      </c>
      <c r="F363" s="2"/>
      <c r="G363" s="2"/>
      <c r="H363" s="16">
        <f t="shared" si="5"/>
        <v>2.6305493125631203E-2</v>
      </c>
    </row>
    <row r="364" spans="1:8" ht="13.5" x14ac:dyDescent="0.25">
      <c r="A364" s="12"/>
      <c r="B364" s="11">
        <v>42829</v>
      </c>
      <c r="C364" s="2">
        <v>24.5</v>
      </c>
      <c r="D364" s="2">
        <v>23.221800000000002</v>
      </c>
      <c r="E364" s="2">
        <v>3996</v>
      </c>
      <c r="F364" s="2"/>
      <c r="G364" s="2"/>
      <c r="H364" s="16">
        <f t="shared" si="5"/>
        <v>2.9408114050642017E-2</v>
      </c>
    </row>
    <row r="365" spans="1:8" ht="13.5" x14ac:dyDescent="0.25">
      <c r="A365" s="12"/>
      <c r="B365" s="11">
        <v>42830</v>
      </c>
      <c r="C365" s="2">
        <v>25.54</v>
      </c>
      <c r="D365" s="2">
        <v>24.207599999999999</v>
      </c>
      <c r="E365" s="2">
        <v>2636</v>
      </c>
      <c r="F365" s="2"/>
      <c r="G365" s="2"/>
      <c r="H365" s="16">
        <f t="shared" si="5"/>
        <v>4.2451489548613691E-2</v>
      </c>
    </row>
    <row r="366" spans="1:8" ht="13.5" x14ac:dyDescent="0.25">
      <c r="A366" s="12"/>
      <c r="B366" s="11">
        <v>42831</v>
      </c>
      <c r="C366" s="2">
        <v>26.68</v>
      </c>
      <c r="D366" s="2">
        <v>25.2881</v>
      </c>
      <c r="E366" s="2">
        <v>3383</v>
      </c>
      <c r="F366" s="2"/>
      <c r="G366" s="2"/>
      <c r="H366" s="16">
        <f t="shared" si="5"/>
        <v>4.4634742808043783E-2</v>
      </c>
    </row>
    <row r="367" spans="1:8" ht="13.5" x14ac:dyDescent="0.25">
      <c r="A367" s="12"/>
      <c r="B367" s="11">
        <v>42832</v>
      </c>
      <c r="C367" s="2">
        <v>26.3</v>
      </c>
      <c r="D367" s="2">
        <v>24.927900000000001</v>
      </c>
      <c r="E367" s="2">
        <v>636</v>
      </c>
      <c r="F367" s="2"/>
      <c r="G367" s="2"/>
      <c r="H367" s="16">
        <f t="shared" si="5"/>
        <v>-1.4243853828480549E-2</v>
      </c>
    </row>
    <row r="368" spans="1:8" ht="13.5" x14ac:dyDescent="0.25">
      <c r="A368" s="12"/>
      <c r="B368" s="11">
        <v>42835</v>
      </c>
      <c r="C368" s="2">
        <v>25.81</v>
      </c>
      <c r="D368" s="2">
        <v>24.4635</v>
      </c>
      <c r="E368" s="2">
        <v>10239</v>
      </c>
      <c r="F368" s="2"/>
      <c r="G368" s="2"/>
      <c r="H368" s="16">
        <f t="shared" si="5"/>
        <v>-1.8629728135944112E-2</v>
      </c>
    </row>
    <row r="369" spans="1:8" ht="13.5" x14ac:dyDescent="0.25">
      <c r="A369" s="12"/>
      <c r="B369" s="11">
        <v>42836</v>
      </c>
      <c r="C369" s="2">
        <v>25.81</v>
      </c>
      <c r="D369" s="2">
        <v>24.4635</v>
      </c>
      <c r="E369" s="2">
        <v>1235</v>
      </c>
      <c r="F369" s="2"/>
      <c r="G369" s="2"/>
      <c r="H369" s="16">
        <f t="shared" si="5"/>
        <v>0</v>
      </c>
    </row>
    <row r="370" spans="1:8" ht="13.5" x14ac:dyDescent="0.25">
      <c r="A370" s="12"/>
      <c r="B370" s="11">
        <v>42837</v>
      </c>
      <c r="C370" s="2">
        <v>26.39</v>
      </c>
      <c r="D370" s="2">
        <v>25.013200000000001</v>
      </c>
      <c r="E370" s="2">
        <v>10</v>
      </c>
      <c r="F370" s="2"/>
      <c r="G370" s="2"/>
      <c r="H370" s="16">
        <f t="shared" si="5"/>
        <v>2.2470210722096241E-2</v>
      </c>
    </row>
    <row r="371" spans="1:8" ht="13.5" x14ac:dyDescent="0.25">
      <c r="A371" s="12"/>
      <c r="B371" s="11">
        <v>42838</v>
      </c>
      <c r="C371" s="2">
        <v>26.39</v>
      </c>
      <c r="D371" s="2">
        <v>25.013200000000001</v>
      </c>
      <c r="E371" s="2">
        <v>0</v>
      </c>
      <c r="F371" s="2"/>
      <c r="G371" s="2"/>
      <c r="H371" s="16">
        <f t="shared" si="5"/>
        <v>0</v>
      </c>
    </row>
    <row r="372" spans="1:8" ht="13.5" x14ac:dyDescent="0.25">
      <c r="A372" s="12"/>
      <c r="B372" s="11">
        <v>42839</v>
      </c>
      <c r="C372" s="2">
        <v>26.56</v>
      </c>
      <c r="D372" s="2">
        <v>25.174399999999999</v>
      </c>
      <c r="E372" s="2">
        <v>1</v>
      </c>
      <c r="F372" s="2"/>
      <c r="G372" s="2"/>
      <c r="H372" s="16">
        <f t="shared" si="5"/>
        <v>6.4445972526504941E-3</v>
      </c>
    </row>
    <row r="373" spans="1:8" ht="13.5" x14ac:dyDescent="0.25">
      <c r="A373" s="12"/>
      <c r="B373" s="11">
        <v>42842</v>
      </c>
      <c r="C373" s="2">
        <v>26.49</v>
      </c>
      <c r="D373" s="2">
        <v>25.108000000000001</v>
      </c>
      <c r="E373" s="2">
        <v>242</v>
      </c>
      <c r="F373" s="2"/>
      <c r="G373" s="2"/>
      <c r="H373" s="16">
        <f t="shared" si="5"/>
        <v>-2.6376001016905279E-3</v>
      </c>
    </row>
    <row r="374" spans="1:8" ht="13.5" x14ac:dyDescent="0.25">
      <c r="A374" s="12"/>
      <c r="B374" s="11">
        <v>42843</v>
      </c>
      <c r="C374" s="2">
        <v>25.7</v>
      </c>
      <c r="D374" s="2">
        <v>24.359200000000001</v>
      </c>
      <c r="E374" s="2">
        <v>1685</v>
      </c>
      <c r="F374" s="2"/>
      <c r="G374" s="2"/>
      <c r="H374" s="16">
        <f t="shared" si="5"/>
        <v>-2.9823163931814532E-2</v>
      </c>
    </row>
    <row r="375" spans="1:8" ht="13.5" x14ac:dyDescent="0.25">
      <c r="A375" s="12"/>
      <c r="B375" s="11">
        <v>42844</v>
      </c>
      <c r="C375" s="2">
        <v>26.46</v>
      </c>
      <c r="D375" s="2">
        <v>25.079599999999999</v>
      </c>
      <c r="E375" s="2">
        <v>307</v>
      </c>
      <c r="F375" s="2"/>
      <c r="G375" s="2"/>
      <c r="H375" s="16">
        <f t="shared" si="5"/>
        <v>2.9574041840454444E-2</v>
      </c>
    </row>
    <row r="376" spans="1:8" ht="13.5" x14ac:dyDescent="0.25">
      <c r="A376" s="12"/>
      <c r="B376" s="11">
        <v>42845</v>
      </c>
      <c r="C376" s="2">
        <v>25.85</v>
      </c>
      <c r="D376" s="2">
        <v>24.5014</v>
      </c>
      <c r="E376" s="2">
        <v>115</v>
      </c>
      <c r="F376" s="2"/>
      <c r="G376" s="2"/>
      <c r="H376" s="16">
        <f t="shared" si="5"/>
        <v>-2.3054594172155815E-2</v>
      </c>
    </row>
    <row r="377" spans="1:8" ht="13.5" x14ac:dyDescent="0.25">
      <c r="A377" s="12"/>
      <c r="B377" s="11">
        <v>42846</v>
      </c>
      <c r="C377" s="2">
        <v>26.4</v>
      </c>
      <c r="D377" s="2">
        <v>25.0227</v>
      </c>
      <c r="E377" s="2">
        <v>54</v>
      </c>
      <c r="F377" s="2"/>
      <c r="G377" s="2"/>
      <c r="H377" s="16">
        <f t="shared" si="5"/>
        <v>2.1276335229823605E-2</v>
      </c>
    </row>
    <row r="378" spans="1:8" ht="13.5" x14ac:dyDescent="0.25">
      <c r="A378" s="12"/>
      <c r="B378" s="11">
        <v>42849</v>
      </c>
      <c r="C378" s="2">
        <v>26.4</v>
      </c>
      <c r="D378" s="2">
        <v>25.0227</v>
      </c>
      <c r="E378" s="2">
        <v>0</v>
      </c>
      <c r="F378" s="2"/>
      <c r="G378" s="2"/>
      <c r="H378" s="16">
        <f t="shared" si="5"/>
        <v>0</v>
      </c>
    </row>
    <row r="379" spans="1:8" ht="13.5" x14ac:dyDescent="0.25">
      <c r="A379" s="12"/>
      <c r="B379" s="11">
        <v>42850</v>
      </c>
      <c r="C379" s="2">
        <v>26.4</v>
      </c>
      <c r="D379" s="2">
        <v>25.0227</v>
      </c>
      <c r="E379" s="2">
        <v>0</v>
      </c>
      <c r="F379" s="2"/>
      <c r="G379" s="2"/>
      <c r="H379" s="16">
        <f t="shared" si="5"/>
        <v>0</v>
      </c>
    </row>
    <row r="380" spans="1:8" ht="13.5" x14ac:dyDescent="0.25">
      <c r="A380" s="12"/>
      <c r="B380" s="11">
        <v>42851</v>
      </c>
      <c r="C380" s="2">
        <v>25.89</v>
      </c>
      <c r="D380" s="2">
        <v>24.539300000000001</v>
      </c>
      <c r="E380" s="2">
        <v>584</v>
      </c>
      <c r="F380" s="2"/>
      <c r="G380" s="2"/>
      <c r="H380" s="16">
        <f t="shared" si="5"/>
        <v>-1.9318458839373831E-2</v>
      </c>
    </row>
    <row r="381" spans="1:8" ht="13.5" x14ac:dyDescent="0.25">
      <c r="A381" s="12"/>
      <c r="B381" s="11">
        <v>42852</v>
      </c>
      <c r="C381" s="2">
        <v>26.29</v>
      </c>
      <c r="D381" s="2">
        <v>24.918500000000002</v>
      </c>
      <c r="E381" s="2">
        <v>68</v>
      </c>
      <c r="F381" s="2"/>
      <c r="G381" s="2"/>
      <c r="H381" s="16">
        <f t="shared" si="5"/>
        <v>1.545276352626199E-2</v>
      </c>
    </row>
    <row r="382" spans="1:8" ht="13.5" x14ac:dyDescent="0.25">
      <c r="A382" s="12"/>
      <c r="B382" s="11">
        <v>42853</v>
      </c>
      <c r="C382" s="2">
        <v>26</v>
      </c>
      <c r="D382" s="2">
        <v>24.643599999999999</v>
      </c>
      <c r="E382" s="2">
        <v>7364</v>
      </c>
      <c r="F382" s="2"/>
      <c r="G382" s="2"/>
      <c r="H382" s="16">
        <f t="shared" si="5"/>
        <v>-1.1031964203302861E-2</v>
      </c>
    </row>
    <row r="383" spans="1:8" ht="13.5" x14ac:dyDescent="0.25">
      <c r="A383" s="12"/>
      <c r="B383" s="11">
        <v>42857</v>
      </c>
      <c r="C383" s="2">
        <v>26</v>
      </c>
      <c r="D383" s="2">
        <v>24.643599999999999</v>
      </c>
      <c r="E383" s="2">
        <v>1625</v>
      </c>
      <c r="F383" s="2"/>
      <c r="G383" s="2"/>
      <c r="H383" s="16">
        <f t="shared" si="5"/>
        <v>0</v>
      </c>
    </row>
    <row r="384" spans="1:8" ht="13.5" x14ac:dyDescent="0.25">
      <c r="A384" s="12"/>
      <c r="B384" s="11">
        <v>42858</v>
      </c>
      <c r="C384" s="2">
        <v>26.29</v>
      </c>
      <c r="D384" s="2">
        <v>24.918500000000002</v>
      </c>
      <c r="E384" s="2">
        <v>6425</v>
      </c>
      <c r="F384" s="2"/>
      <c r="G384" s="2"/>
      <c r="H384" s="16">
        <f t="shared" si="5"/>
        <v>1.1155026051388692E-2</v>
      </c>
    </row>
    <row r="385" spans="1:8" ht="13.5" x14ac:dyDescent="0.25">
      <c r="A385" s="12"/>
      <c r="B385" s="11">
        <v>42859</v>
      </c>
      <c r="C385" s="2">
        <v>26.4</v>
      </c>
      <c r="D385" s="2">
        <v>25.0227</v>
      </c>
      <c r="E385" s="2">
        <v>15</v>
      </c>
      <c r="F385" s="2"/>
      <c r="G385" s="2"/>
      <c r="H385" s="16">
        <f t="shared" si="5"/>
        <v>4.181632120713475E-3</v>
      </c>
    </row>
    <row r="386" spans="1:8" ht="13.5" x14ac:dyDescent="0.25">
      <c r="A386" s="12"/>
      <c r="B386" s="11">
        <v>42860</v>
      </c>
      <c r="C386" s="2">
        <v>26.4</v>
      </c>
      <c r="D386" s="2">
        <v>25.0227</v>
      </c>
      <c r="E386" s="2">
        <v>1129</v>
      </c>
      <c r="F386" s="2"/>
      <c r="G386" s="2"/>
      <c r="H386" s="16">
        <f t="shared" si="5"/>
        <v>0</v>
      </c>
    </row>
    <row r="387" spans="1:8" ht="13.5" x14ac:dyDescent="0.25">
      <c r="A387" s="12"/>
      <c r="B387" s="11">
        <v>42863</v>
      </c>
      <c r="C387" s="2">
        <v>26.4</v>
      </c>
      <c r="D387" s="2">
        <v>25.0227</v>
      </c>
      <c r="E387" s="2">
        <v>0</v>
      </c>
      <c r="F387" s="2"/>
      <c r="G387" s="2"/>
      <c r="H387" s="16">
        <f t="shared" si="5"/>
        <v>0</v>
      </c>
    </row>
    <row r="388" spans="1:8" ht="13.5" x14ac:dyDescent="0.25">
      <c r="A388" s="12"/>
      <c r="B388" s="11">
        <v>42864</v>
      </c>
      <c r="C388" s="2">
        <v>26.59</v>
      </c>
      <c r="D388" s="2">
        <v>25.2028</v>
      </c>
      <c r="E388" s="2">
        <v>1112</v>
      </c>
      <c r="F388" s="2"/>
      <c r="G388" s="2"/>
      <c r="H388" s="16">
        <f t="shared" si="5"/>
        <v>7.1974647020505173E-3</v>
      </c>
    </row>
    <row r="389" spans="1:8" ht="13.5" x14ac:dyDescent="0.25">
      <c r="A389" s="12"/>
      <c r="B389" s="11">
        <v>42865</v>
      </c>
      <c r="C389" s="2">
        <v>26.59</v>
      </c>
      <c r="D389" s="2">
        <v>25.2028</v>
      </c>
      <c r="E389" s="2">
        <v>460</v>
      </c>
      <c r="F389" s="2"/>
      <c r="G389" s="2"/>
      <c r="H389" s="16">
        <f t="shared" si="5"/>
        <v>0</v>
      </c>
    </row>
    <row r="390" spans="1:8" ht="13.5" x14ac:dyDescent="0.25">
      <c r="A390" s="12"/>
      <c r="B390" s="11">
        <v>42866</v>
      </c>
      <c r="C390" s="2">
        <v>26.59</v>
      </c>
      <c r="D390" s="2">
        <v>25.2028</v>
      </c>
      <c r="E390" s="2">
        <v>0</v>
      </c>
      <c r="F390" s="2"/>
      <c r="G390" s="2"/>
      <c r="H390" s="16">
        <f t="shared" si="5"/>
        <v>0</v>
      </c>
    </row>
    <row r="391" spans="1:8" ht="13.5" x14ac:dyDescent="0.25">
      <c r="A391" s="12"/>
      <c r="B391" s="11">
        <v>42867</v>
      </c>
      <c r="C391" s="2">
        <v>26.5</v>
      </c>
      <c r="D391" s="2">
        <v>25.1175</v>
      </c>
      <c r="E391" s="2">
        <v>311</v>
      </c>
      <c r="F391" s="2"/>
      <c r="G391" s="2"/>
      <c r="H391" s="16">
        <f t="shared" ref="H391:H454" si="6">(D391-D390)/D390</f>
        <v>-3.3845445744123729E-3</v>
      </c>
    </row>
    <row r="392" spans="1:8" ht="13.5" x14ac:dyDescent="0.25">
      <c r="A392" s="12"/>
      <c r="B392" s="11">
        <v>42870</v>
      </c>
      <c r="C392" s="2">
        <v>26.5</v>
      </c>
      <c r="D392" s="2">
        <v>25.1175</v>
      </c>
      <c r="E392" s="2">
        <v>0</v>
      </c>
      <c r="F392" s="2"/>
      <c r="G392" s="2"/>
      <c r="H392" s="16">
        <f t="shared" si="6"/>
        <v>0</v>
      </c>
    </row>
    <row r="393" spans="1:8" ht="13.5" x14ac:dyDescent="0.25">
      <c r="A393" s="12"/>
      <c r="B393" s="11">
        <v>42871</v>
      </c>
      <c r="C393" s="2">
        <v>26.67</v>
      </c>
      <c r="D393" s="2">
        <v>25.278600000000001</v>
      </c>
      <c r="E393" s="2">
        <v>930</v>
      </c>
      <c r="F393" s="2"/>
      <c r="G393" s="2"/>
      <c r="H393" s="16">
        <f t="shared" si="6"/>
        <v>6.4138548820543897E-3</v>
      </c>
    </row>
    <row r="394" spans="1:8" ht="13.5" x14ac:dyDescent="0.25">
      <c r="A394" s="12"/>
      <c r="B394" s="11">
        <v>42872</v>
      </c>
      <c r="C394" s="2">
        <v>26.5</v>
      </c>
      <c r="D394" s="2">
        <v>25.1175</v>
      </c>
      <c r="E394" s="2">
        <v>1002</v>
      </c>
      <c r="F394" s="2"/>
      <c r="G394" s="2"/>
      <c r="H394" s="16">
        <f t="shared" si="6"/>
        <v>-6.3729795162707241E-3</v>
      </c>
    </row>
    <row r="395" spans="1:8" ht="13.5" x14ac:dyDescent="0.25">
      <c r="A395" s="12"/>
      <c r="B395" s="11">
        <v>42873</v>
      </c>
      <c r="C395" s="2">
        <v>26.5</v>
      </c>
      <c r="D395" s="2">
        <v>25.1175</v>
      </c>
      <c r="E395" s="2">
        <v>236</v>
      </c>
      <c r="F395" s="2"/>
      <c r="G395" s="2"/>
      <c r="H395" s="16">
        <f t="shared" si="6"/>
        <v>0</v>
      </c>
    </row>
    <row r="396" spans="1:8" ht="13.5" x14ac:dyDescent="0.25">
      <c r="A396" s="12"/>
      <c r="B396" s="11">
        <v>42874</v>
      </c>
      <c r="C396" s="2">
        <v>26.65</v>
      </c>
      <c r="D396" s="2">
        <v>25.259699999999999</v>
      </c>
      <c r="E396" s="2">
        <v>35</v>
      </c>
      <c r="F396" s="2"/>
      <c r="G396" s="2"/>
      <c r="H396" s="16">
        <f t="shared" si="6"/>
        <v>5.6613914601373145E-3</v>
      </c>
    </row>
    <row r="397" spans="1:8" ht="13.5" x14ac:dyDescent="0.25">
      <c r="A397" s="12"/>
      <c r="B397" s="11">
        <v>42877</v>
      </c>
      <c r="C397" s="2">
        <v>26.68</v>
      </c>
      <c r="D397" s="2">
        <v>25.2881</v>
      </c>
      <c r="E397" s="2">
        <v>527</v>
      </c>
      <c r="F397" s="2"/>
      <c r="G397" s="2"/>
      <c r="H397" s="16">
        <f t="shared" si="6"/>
        <v>1.1243205580431009E-3</v>
      </c>
    </row>
    <row r="398" spans="1:8" ht="13.5" x14ac:dyDescent="0.25">
      <c r="A398" s="12"/>
      <c r="B398" s="11">
        <v>42878</v>
      </c>
      <c r="C398" s="2">
        <v>26.68</v>
      </c>
      <c r="D398" s="2">
        <v>25.2881</v>
      </c>
      <c r="E398" s="2">
        <v>7945</v>
      </c>
      <c r="F398" s="2"/>
      <c r="G398" s="2"/>
      <c r="H398" s="16">
        <f t="shared" si="6"/>
        <v>0</v>
      </c>
    </row>
    <row r="399" spans="1:8" ht="13.5" x14ac:dyDescent="0.25">
      <c r="A399" s="12"/>
      <c r="B399" s="11">
        <v>42879</v>
      </c>
      <c r="C399" s="2">
        <v>26.68</v>
      </c>
      <c r="D399" s="2">
        <v>25.2881</v>
      </c>
      <c r="E399" s="2">
        <v>0</v>
      </c>
      <c r="F399" s="2"/>
      <c r="G399" s="2"/>
      <c r="H399" s="16">
        <f t="shared" si="6"/>
        <v>0</v>
      </c>
    </row>
    <row r="400" spans="1:8" ht="13.5" x14ac:dyDescent="0.25">
      <c r="A400" s="12"/>
      <c r="B400" s="11">
        <v>42880</v>
      </c>
      <c r="C400" s="2">
        <v>26.68</v>
      </c>
      <c r="D400" s="2">
        <v>25.2881</v>
      </c>
      <c r="E400" s="2">
        <v>100</v>
      </c>
      <c r="F400" s="2"/>
      <c r="G400" s="2"/>
      <c r="H400" s="16">
        <f t="shared" si="6"/>
        <v>0</v>
      </c>
    </row>
    <row r="401" spans="1:8" ht="13.5" x14ac:dyDescent="0.25">
      <c r="A401" s="12"/>
      <c r="B401" s="11">
        <v>42881</v>
      </c>
      <c r="C401" s="2">
        <v>26.5</v>
      </c>
      <c r="D401" s="2">
        <v>25.1175</v>
      </c>
      <c r="E401" s="2">
        <v>2455</v>
      </c>
      <c r="F401" s="2"/>
      <c r="G401" s="2"/>
      <c r="H401" s="16">
        <f t="shared" si="6"/>
        <v>-6.746256144194317E-3</v>
      </c>
    </row>
    <row r="402" spans="1:8" ht="13.5" x14ac:dyDescent="0.25">
      <c r="A402" s="12"/>
      <c r="B402" s="11">
        <v>42884</v>
      </c>
      <c r="C402" s="2">
        <v>27.2</v>
      </c>
      <c r="D402" s="2">
        <v>25.780999999999999</v>
      </c>
      <c r="E402" s="2">
        <v>347</v>
      </c>
      <c r="F402" s="2"/>
      <c r="G402" s="2"/>
      <c r="H402" s="16">
        <f t="shared" si="6"/>
        <v>2.6415845526027635E-2</v>
      </c>
    </row>
    <row r="403" spans="1:8" ht="13.5" x14ac:dyDescent="0.25">
      <c r="A403" s="12"/>
      <c r="B403" s="11">
        <v>42885</v>
      </c>
      <c r="C403" s="2">
        <v>27.2</v>
      </c>
      <c r="D403" s="2">
        <v>25.780999999999999</v>
      </c>
      <c r="E403" s="2">
        <v>0</v>
      </c>
      <c r="F403" s="2"/>
      <c r="G403" s="2"/>
      <c r="H403" s="16">
        <f t="shared" si="6"/>
        <v>0</v>
      </c>
    </row>
    <row r="404" spans="1:8" ht="13.5" x14ac:dyDescent="0.25">
      <c r="A404" s="12"/>
      <c r="B404" s="11">
        <v>42886</v>
      </c>
      <c r="C404" s="2">
        <v>27.2</v>
      </c>
      <c r="D404" s="2">
        <v>25.780999999999999</v>
      </c>
      <c r="E404" s="2">
        <v>0</v>
      </c>
      <c r="F404" s="2"/>
      <c r="G404" s="2"/>
      <c r="H404" s="16">
        <f t="shared" si="6"/>
        <v>0</v>
      </c>
    </row>
    <row r="405" spans="1:8" ht="13.5" x14ac:dyDescent="0.25">
      <c r="A405" s="12"/>
      <c r="B405" s="11">
        <v>42887</v>
      </c>
      <c r="C405" s="2">
        <v>27.2</v>
      </c>
      <c r="D405" s="2">
        <v>25.780999999999999</v>
      </c>
      <c r="E405" s="2">
        <v>1132</v>
      </c>
      <c r="F405" s="2"/>
      <c r="G405" s="2"/>
      <c r="H405" s="16">
        <f t="shared" si="6"/>
        <v>0</v>
      </c>
    </row>
    <row r="406" spans="1:8" ht="13.5" x14ac:dyDescent="0.25">
      <c r="A406" s="12"/>
      <c r="B406" s="11">
        <v>42888</v>
      </c>
      <c r="C406" s="2">
        <v>27.2</v>
      </c>
      <c r="D406" s="2">
        <v>25.780999999999999</v>
      </c>
      <c r="E406" s="2">
        <v>16</v>
      </c>
      <c r="F406" s="2"/>
      <c r="G406" s="2"/>
      <c r="H406" s="16">
        <f t="shared" si="6"/>
        <v>0</v>
      </c>
    </row>
    <row r="407" spans="1:8" ht="13.5" x14ac:dyDescent="0.25">
      <c r="A407" s="12"/>
      <c r="B407" s="11">
        <v>42891</v>
      </c>
      <c r="C407" s="2">
        <v>27</v>
      </c>
      <c r="D407" s="2">
        <v>25.5914</v>
      </c>
      <c r="E407" s="2">
        <v>100</v>
      </c>
      <c r="F407" s="2"/>
      <c r="G407" s="2"/>
      <c r="H407" s="16">
        <f t="shared" si="6"/>
        <v>-7.3542531321515326E-3</v>
      </c>
    </row>
    <row r="408" spans="1:8" ht="13.5" x14ac:dyDescent="0.25">
      <c r="A408" s="12"/>
      <c r="B408" s="11">
        <v>42892</v>
      </c>
      <c r="C408" s="2">
        <v>27.6</v>
      </c>
      <c r="D408" s="2">
        <v>26.1601</v>
      </c>
      <c r="E408" s="2">
        <v>1447</v>
      </c>
      <c r="F408" s="2"/>
      <c r="G408" s="2"/>
      <c r="H408" s="16">
        <f t="shared" si="6"/>
        <v>2.2222309056948809E-2</v>
      </c>
    </row>
    <row r="409" spans="1:8" ht="13.5" x14ac:dyDescent="0.25">
      <c r="A409" s="12"/>
      <c r="B409" s="11">
        <v>42893</v>
      </c>
      <c r="C409" s="2">
        <v>27.6</v>
      </c>
      <c r="D409" s="2">
        <v>26.1601</v>
      </c>
      <c r="E409" s="2">
        <v>380</v>
      </c>
      <c r="F409" s="2"/>
      <c r="G409" s="2"/>
      <c r="H409" s="16">
        <f t="shared" si="6"/>
        <v>0</v>
      </c>
    </row>
    <row r="410" spans="1:8" ht="13.5" x14ac:dyDescent="0.25">
      <c r="A410" s="12"/>
      <c r="B410" s="11">
        <v>42894</v>
      </c>
      <c r="C410" s="2">
        <v>27.6</v>
      </c>
      <c r="D410" s="2">
        <v>26.1601</v>
      </c>
      <c r="E410" s="2">
        <v>98</v>
      </c>
      <c r="F410" s="2"/>
      <c r="G410" s="2"/>
      <c r="H410" s="16">
        <f t="shared" si="6"/>
        <v>0</v>
      </c>
    </row>
    <row r="411" spans="1:8" ht="13.5" x14ac:dyDescent="0.25">
      <c r="A411" s="12"/>
      <c r="B411" s="11">
        <v>42895</v>
      </c>
      <c r="C411" s="2">
        <v>27</v>
      </c>
      <c r="D411" s="2">
        <v>25.5914</v>
      </c>
      <c r="E411" s="2">
        <v>270</v>
      </c>
      <c r="F411" s="2"/>
      <c r="G411" s="2"/>
      <c r="H411" s="16">
        <f t="shared" si="6"/>
        <v>-2.1739213535116448E-2</v>
      </c>
    </row>
    <row r="412" spans="1:8" ht="13.5" x14ac:dyDescent="0.25">
      <c r="A412" s="12"/>
      <c r="B412" s="11">
        <v>42898</v>
      </c>
      <c r="C412" s="2">
        <v>27.78</v>
      </c>
      <c r="D412" s="2">
        <v>26.3307</v>
      </c>
      <c r="E412" s="2">
        <v>252</v>
      </c>
      <c r="F412" s="2"/>
      <c r="G412" s="2"/>
      <c r="H412" s="16">
        <f t="shared" si="6"/>
        <v>2.8888611017763782E-2</v>
      </c>
    </row>
    <row r="413" spans="1:8" ht="13.5" x14ac:dyDescent="0.25">
      <c r="A413" s="12"/>
      <c r="B413" s="11">
        <v>42899</v>
      </c>
      <c r="C413" s="2">
        <v>27.77</v>
      </c>
      <c r="D413" s="2">
        <v>26.321300000000001</v>
      </c>
      <c r="E413" s="2">
        <v>598</v>
      </c>
      <c r="F413" s="2"/>
      <c r="G413" s="2"/>
      <c r="H413" s="16">
        <f t="shared" si="6"/>
        <v>-3.5699772508894213E-4</v>
      </c>
    </row>
    <row r="414" spans="1:8" ht="13.5" x14ac:dyDescent="0.25">
      <c r="A414" s="12"/>
      <c r="B414" s="11">
        <v>42900</v>
      </c>
      <c r="C414" s="2">
        <v>27.79</v>
      </c>
      <c r="D414" s="2">
        <v>26.340199999999999</v>
      </c>
      <c r="E414" s="2">
        <v>475</v>
      </c>
      <c r="F414" s="2"/>
      <c r="G414" s="2"/>
      <c r="H414" s="16">
        <f t="shared" si="6"/>
        <v>7.1804964040524534E-4</v>
      </c>
    </row>
    <row r="415" spans="1:8" ht="13.5" x14ac:dyDescent="0.25">
      <c r="A415" s="12"/>
      <c r="B415" s="11">
        <v>42901</v>
      </c>
      <c r="C415" s="2">
        <v>28.62</v>
      </c>
      <c r="D415" s="2">
        <v>27.126899999999999</v>
      </c>
      <c r="E415" s="2">
        <v>6912</v>
      </c>
      <c r="F415" s="2"/>
      <c r="G415" s="2"/>
      <c r="H415" s="16">
        <f t="shared" si="6"/>
        <v>2.9866895467764092E-2</v>
      </c>
    </row>
    <row r="416" spans="1:8" ht="13.5" x14ac:dyDescent="0.25">
      <c r="A416" s="12"/>
      <c r="B416" s="11">
        <v>42902</v>
      </c>
      <c r="C416" s="2">
        <v>28.62</v>
      </c>
      <c r="D416" s="2">
        <v>27.126899999999999</v>
      </c>
      <c r="E416" s="2">
        <v>0</v>
      </c>
      <c r="F416" s="2"/>
      <c r="G416" s="2"/>
      <c r="H416" s="16">
        <f t="shared" si="6"/>
        <v>0</v>
      </c>
    </row>
    <row r="417" spans="1:8" ht="13.5" x14ac:dyDescent="0.25">
      <c r="A417" s="12"/>
      <c r="B417" s="11">
        <v>42905</v>
      </c>
      <c r="C417" s="2">
        <v>29</v>
      </c>
      <c r="D417" s="2">
        <v>27.487100000000002</v>
      </c>
      <c r="E417" s="2">
        <v>3092</v>
      </c>
      <c r="F417" s="2"/>
      <c r="G417" s="2"/>
      <c r="H417" s="16">
        <f t="shared" si="6"/>
        <v>1.3278332577625993E-2</v>
      </c>
    </row>
    <row r="418" spans="1:8" ht="13.5" x14ac:dyDescent="0.25">
      <c r="A418" s="12"/>
      <c r="B418" s="11">
        <v>42906</v>
      </c>
      <c r="C418" s="2">
        <v>28.9</v>
      </c>
      <c r="D418" s="2">
        <v>27.392299999999999</v>
      </c>
      <c r="E418" s="2">
        <v>407</v>
      </c>
      <c r="F418" s="2"/>
      <c r="G418" s="2"/>
      <c r="H418" s="16">
        <f t="shared" si="6"/>
        <v>-3.448890570485896E-3</v>
      </c>
    </row>
    <row r="419" spans="1:8" ht="13.5" x14ac:dyDescent="0.25">
      <c r="A419" s="12"/>
      <c r="B419" s="11">
        <v>42907</v>
      </c>
      <c r="C419" s="2">
        <v>28.2</v>
      </c>
      <c r="D419" s="2">
        <v>26.7288</v>
      </c>
      <c r="E419" s="2">
        <v>10497</v>
      </c>
      <c r="F419" s="2"/>
      <c r="G419" s="2"/>
      <c r="H419" s="16">
        <f t="shared" si="6"/>
        <v>-2.4222135417617328E-2</v>
      </c>
    </row>
    <row r="420" spans="1:8" ht="13.5" x14ac:dyDescent="0.25">
      <c r="A420" s="12"/>
      <c r="B420" s="11">
        <v>42908</v>
      </c>
      <c r="C420" s="2">
        <v>28.55</v>
      </c>
      <c r="D420" s="2">
        <v>27.060600000000001</v>
      </c>
      <c r="E420" s="2">
        <v>77</v>
      </c>
      <c r="F420" s="2"/>
      <c r="G420" s="2"/>
      <c r="H420" s="16">
        <f t="shared" si="6"/>
        <v>1.2413576367064784E-2</v>
      </c>
    </row>
    <row r="421" spans="1:8" ht="13.5" x14ac:dyDescent="0.25">
      <c r="A421" s="12"/>
      <c r="B421" s="11">
        <v>42909</v>
      </c>
      <c r="C421" s="2">
        <v>29.38</v>
      </c>
      <c r="D421" s="2">
        <v>27.847300000000001</v>
      </c>
      <c r="E421" s="2">
        <v>951</v>
      </c>
      <c r="F421" s="2"/>
      <c r="G421" s="2"/>
      <c r="H421" s="16">
        <f t="shared" si="6"/>
        <v>2.9071787026156096E-2</v>
      </c>
    </row>
    <row r="422" spans="1:8" ht="13.5" x14ac:dyDescent="0.25">
      <c r="A422" s="12"/>
      <c r="B422" s="11">
        <v>42914</v>
      </c>
      <c r="C422" s="2">
        <v>29</v>
      </c>
      <c r="D422" s="2">
        <v>27.487100000000002</v>
      </c>
      <c r="E422" s="2">
        <v>25</v>
      </c>
      <c r="F422" s="2"/>
      <c r="G422" s="2"/>
      <c r="H422" s="16">
        <f t="shared" si="6"/>
        <v>-1.2934826715695919E-2</v>
      </c>
    </row>
    <row r="423" spans="1:8" ht="13.5" x14ac:dyDescent="0.25">
      <c r="A423" s="12"/>
      <c r="B423" s="11">
        <v>42915</v>
      </c>
      <c r="C423" s="2">
        <v>28.2</v>
      </c>
      <c r="D423" s="2">
        <v>26.7288</v>
      </c>
      <c r="E423" s="2">
        <v>5194</v>
      </c>
      <c r="F423" s="2"/>
      <c r="G423" s="2"/>
      <c r="H423" s="16">
        <f t="shared" si="6"/>
        <v>-2.7587486493664371E-2</v>
      </c>
    </row>
    <row r="424" spans="1:8" ht="13.5" x14ac:dyDescent="0.25">
      <c r="A424" s="12"/>
      <c r="B424" s="11">
        <v>42916</v>
      </c>
      <c r="C424" s="2">
        <v>28.2</v>
      </c>
      <c r="D424" s="2">
        <v>26.7288</v>
      </c>
      <c r="E424" s="2">
        <v>3355</v>
      </c>
      <c r="F424" s="2"/>
      <c r="G424" s="2"/>
      <c r="H424" s="16">
        <f t="shared" si="6"/>
        <v>0</v>
      </c>
    </row>
    <row r="425" spans="1:8" ht="13.5" x14ac:dyDescent="0.25">
      <c r="A425" s="12"/>
      <c r="B425" s="11">
        <v>42919</v>
      </c>
      <c r="C425" s="2">
        <v>28.5</v>
      </c>
      <c r="D425" s="2">
        <v>27.013200000000001</v>
      </c>
      <c r="E425" s="2">
        <v>26</v>
      </c>
      <c r="F425" s="2"/>
      <c r="G425" s="2"/>
      <c r="H425" s="16">
        <f t="shared" si="6"/>
        <v>1.0640208314626977E-2</v>
      </c>
    </row>
    <row r="426" spans="1:8" ht="13.5" x14ac:dyDescent="0.25">
      <c r="A426" s="12"/>
      <c r="B426" s="11">
        <v>42920</v>
      </c>
      <c r="C426" s="2">
        <v>28.5</v>
      </c>
      <c r="D426" s="2">
        <v>27.013200000000001</v>
      </c>
      <c r="E426" s="2">
        <v>0</v>
      </c>
      <c r="F426" s="2"/>
      <c r="G426" s="2"/>
      <c r="H426" s="16">
        <f t="shared" si="6"/>
        <v>0</v>
      </c>
    </row>
    <row r="427" spans="1:8" ht="13.5" x14ac:dyDescent="0.25">
      <c r="A427" s="12"/>
      <c r="B427" s="11">
        <v>42921</v>
      </c>
      <c r="C427" s="2">
        <v>28.5</v>
      </c>
      <c r="D427" s="2">
        <v>27.013200000000001</v>
      </c>
      <c r="E427" s="2">
        <v>0</v>
      </c>
      <c r="F427" s="2"/>
      <c r="G427" s="2"/>
      <c r="H427" s="16">
        <f t="shared" si="6"/>
        <v>0</v>
      </c>
    </row>
    <row r="428" spans="1:8" ht="13.5" x14ac:dyDescent="0.25">
      <c r="A428" s="12"/>
      <c r="B428" s="11">
        <v>42922</v>
      </c>
      <c r="C428" s="2">
        <v>28.5</v>
      </c>
      <c r="D428" s="2">
        <v>27.013200000000001</v>
      </c>
      <c r="E428" s="2">
        <v>0</v>
      </c>
      <c r="F428" s="2"/>
      <c r="G428" s="2"/>
      <c r="H428" s="16">
        <f t="shared" si="6"/>
        <v>0</v>
      </c>
    </row>
    <row r="429" spans="1:8" ht="13.5" x14ac:dyDescent="0.25">
      <c r="A429" s="12"/>
      <c r="B429" s="11">
        <v>42923</v>
      </c>
      <c r="C429" s="2">
        <v>28.5</v>
      </c>
      <c r="D429" s="2">
        <v>27.013200000000001</v>
      </c>
      <c r="E429" s="2">
        <v>0</v>
      </c>
      <c r="F429" s="2"/>
      <c r="G429" s="2"/>
      <c r="H429" s="16">
        <f t="shared" si="6"/>
        <v>0</v>
      </c>
    </row>
    <row r="430" spans="1:8" ht="13.5" x14ac:dyDescent="0.25">
      <c r="A430" s="12"/>
      <c r="B430" s="11">
        <v>42926</v>
      </c>
      <c r="C430" s="2">
        <v>28</v>
      </c>
      <c r="D430" s="2">
        <v>26.539300000000001</v>
      </c>
      <c r="E430" s="2">
        <v>150</v>
      </c>
      <c r="F430" s="2"/>
      <c r="G430" s="2"/>
      <c r="H430" s="16">
        <f t="shared" si="6"/>
        <v>-1.7543275139561415E-2</v>
      </c>
    </row>
    <row r="431" spans="1:8" ht="13.5" x14ac:dyDescent="0.25">
      <c r="A431" s="12"/>
      <c r="B431" s="11">
        <v>42927</v>
      </c>
      <c r="C431" s="2">
        <v>28.3</v>
      </c>
      <c r="D431" s="2">
        <v>26.823599999999999</v>
      </c>
      <c r="E431" s="2">
        <v>100</v>
      </c>
      <c r="F431" s="2"/>
      <c r="G431" s="2"/>
      <c r="H431" s="16">
        <f t="shared" si="6"/>
        <v>1.0712415172969831E-2</v>
      </c>
    </row>
    <row r="432" spans="1:8" ht="13.5" x14ac:dyDescent="0.25">
      <c r="A432" s="12"/>
      <c r="B432" s="11">
        <v>42928</v>
      </c>
      <c r="C432" s="2">
        <v>28.3</v>
      </c>
      <c r="D432" s="2">
        <v>26.823599999999999</v>
      </c>
      <c r="E432" s="2">
        <v>0</v>
      </c>
      <c r="F432" s="2"/>
      <c r="G432" s="2"/>
      <c r="H432" s="16">
        <f t="shared" si="6"/>
        <v>0</v>
      </c>
    </row>
    <row r="433" spans="1:8" ht="13.5" x14ac:dyDescent="0.25">
      <c r="A433" s="12"/>
      <c r="B433" s="11">
        <v>42929</v>
      </c>
      <c r="C433" s="2">
        <v>28.3</v>
      </c>
      <c r="D433" s="2">
        <v>26.823599999999999</v>
      </c>
      <c r="E433" s="2">
        <v>0</v>
      </c>
      <c r="F433" s="2"/>
      <c r="G433" s="2"/>
      <c r="H433" s="16">
        <f t="shared" si="6"/>
        <v>0</v>
      </c>
    </row>
    <row r="434" spans="1:8" ht="13.5" x14ac:dyDescent="0.25">
      <c r="A434" s="12"/>
      <c r="B434" s="11">
        <v>42930</v>
      </c>
      <c r="C434" s="2">
        <v>28.3</v>
      </c>
      <c r="D434" s="2">
        <v>26.823599999999999</v>
      </c>
      <c r="E434" s="2">
        <v>0</v>
      </c>
      <c r="F434" s="2"/>
      <c r="G434" s="2"/>
      <c r="H434" s="16">
        <f t="shared" si="6"/>
        <v>0</v>
      </c>
    </row>
    <row r="435" spans="1:8" ht="13.5" x14ac:dyDescent="0.25">
      <c r="A435" s="12"/>
      <c r="B435" s="11">
        <v>42933</v>
      </c>
      <c r="C435" s="2">
        <v>28.3</v>
      </c>
      <c r="D435" s="2">
        <v>26.823599999999999</v>
      </c>
      <c r="E435" s="2">
        <v>0</v>
      </c>
      <c r="F435" s="2"/>
      <c r="G435" s="2"/>
      <c r="H435" s="16">
        <f t="shared" si="6"/>
        <v>0</v>
      </c>
    </row>
    <row r="436" spans="1:8" ht="13.5" x14ac:dyDescent="0.25">
      <c r="A436" s="12"/>
      <c r="B436" s="11">
        <v>42934</v>
      </c>
      <c r="C436" s="2">
        <v>28.3</v>
      </c>
      <c r="D436" s="2">
        <v>26.823599999999999</v>
      </c>
      <c r="E436" s="2">
        <v>0</v>
      </c>
      <c r="F436" s="2"/>
      <c r="G436" s="2"/>
      <c r="H436" s="16">
        <f t="shared" si="6"/>
        <v>0</v>
      </c>
    </row>
    <row r="437" spans="1:8" ht="13.5" x14ac:dyDescent="0.25">
      <c r="A437" s="12"/>
      <c r="B437" s="11">
        <v>42935</v>
      </c>
      <c r="C437" s="2">
        <v>28.3</v>
      </c>
      <c r="D437" s="2">
        <v>26.823599999999999</v>
      </c>
      <c r="E437" s="2">
        <v>0</v>
      </c>
      <c r="F437" s="2"/>
      <c r="G437" s="2"/>
      <c r="H437" s="16">
        <f t="shared" si="6"/>
        <v>0</v>
      </c>
    </row>
    <row r="438" spans="1:8" ht="13.5" x14ac:dyDescent="0.25">
      <c r="A438" s="12"/>
      <c r="B438" s="11">
        <v>42936</v>
      </c>
      <c r="C438" s="2">
        <v>28.3</v>
      </c>
      <c r="D438" s="2">
        <v>26.823599999999999</v>
      </c>
      <c r="E438" s="2">
        <v>0</v>
      </c>
      <c r="F438" s="2"/>
      <c r="G438" s="2"/>
      <c r="H438" s="16">
        <f t="shared" si="6"/>
        <v>0</v>
      </c>
    </row>
    <row r="439" spans="1:8" ht="13.5" x14ac:dyDescent="0.25">
      <c r="A439" s="12"/>
      <c r="B439" s="11">
        <v>42937</v>
      </c>
      <c r="C439" s="2">
        <v>27.47</v>
      </c>
      <c r="D439" s="2">
        <v>26.036899999999999</v>
      </c>
      <c r="E439" s="2">
        <v>275</v>
      </c>
      <c r="F439" s="2"/>
      <c r="G439" s="2"/>
      <c r="H439" s="16">
        <f t="shared" si="6"/>
        <v>-2.9328650889515195E-2</v>
      </c>
    </row>
    <row r="440" spans="1:8" ht="13.5" x14ac:dyDescent="0.25">
      <c r="A440" s="12"/>
      <c r="B440" s="11">
        <v>42940</v>
      </c>
      <c r="C440" s="2">
        <v>28</v>
      </c>
      <c r="D440" s="2">
        <v>26.539300000000001</v>
      </c>
      <c r="E440" s="2">
        <v>5</v>
      </c>
      <c r="F440" s="2"/>
      <c r="G440" s="2"/>
      <c r="H440" s="16">
        <f t="shared" si="6"/>
        <v>1.9295691883442403E-2</v>
      </c>
    </row>
    <row r="441" spans="1:8" ht="13.5" x14ac:dyDescent="0.25">
      <c r="A441" s="12"/>
      <c r="B441" s="11">
        <v>42942</v>
      </c>
      <c r="C441" s="2">
        <v>28</v>
      </c>
      <c r="D441" s="2">
        <v>26.539300000000001</v>
      </c>
      <c r="E441" s="2">
        <v>0</v>
      </c>
      <c r="F441" s="2"/>
      <c r="G441" s="2"/>
      <c r="H441" s="16">
        <f t="shared" si="6"/>
        <v>0</v>
      </c>
    </row>
    <row r="442" spans="1:8" ht="13.5" x14ac:dyDescent="0.25">
      <c r="A442" s="12"/>
      <c r="B442" s="11">
        <v>42943</v>
      </c>
      <c r="C442" s="2">
        <v>28</v>
      </c>
      <c r="D442" s="2">
        <v>26.539300000000001</v>
      </c>
      <c r="E442" s="2">
        <v>1690</v>
      </c>
      <c r="F442" s="2"/>
      <c r="G442" s="2"/>
      <c r="H442" s="16">
        <f t="shared" si="6"/>
        <v>0</v>
      </c>
    </row>
    <row r="443" spans="1:8" ht="13.5" x14ac:dyDescent="0.25">
      <c r="A443" s="12"/>
      <c r="B443" s="11">
        <v>42944</v>
      </c>
      <c r="C443" s="2">
        <v>28</v>
      </c>
      <c r="D443" s="2">
        <v>26.539300000000001</v>
      </c>
      <c r="E443" s="2">
        <v>0</v>
      </c>
      <c r="F443" s="2"/>
      <c r="G443" s="2"/>
      <c r="H443" s="16">
        <f t="shared" si="6"/>
        <v>0</v>
      </c>
    </row>
    <row r="444" spans="1:8" ht="13.5" x14ac:dyDescent="0.25">
      <c r="A444" s="12"/>
      <c r="B444" s="11">
        <v>42947</v>
      </c>
      <c r="C444" s="2">
        <v>28.22</v>
      </c>
      <c r="D444" s="2">
        <v>27.3355</v>
      </c>
      <c r="E444" s="2">
        <v>100</v>
      </c>
      <c r="F444" s="2"/>
      <c r="G444" s="2"/>
      <c r="H444" s="16">
        <f t="shared" si="6"/>
        <v>3.0000791279347943E-2</v>
      </c>
    </row>
    <row r="445" spans="1:8" ht="13.5" x14ac:dyDescent="0.25">
      <c r="A445" s="12"/>
      <c r="B445" s="11">
        <v>42948</v>
      </c>
      <c r="C445" s="2">
        <v>27.89</v>
      </c>
      <c r="D445" s="2">
        <v>27.015799999999999</v>
      </c>
      <c r="E445" s="2">
        <v>210</v>
      </c>
      <c r="F445" s="2"/>
      <c r="G445" s="2"/>
      <c r="H445" s="16">
        <f t="shared" si="6"/>
        <v>-1.1695414387883924E-2</v>
      </c>
    </row>
    <row r="446" spans="1:8" ht="13.5" x14ac:dyDescent="0.25">
      <c r="A446" s="12"/>
      <c r="B446" s="11">
        <v>42949</v>
      </c>
      <c r="C446" s="2">
        <v>27.99</v>
      </c>
      <c r="D446" s="2">
        <v>27.1127</v>
      </c>
      <c r="E446" s="2">
        <v>469</v>
      </c>
      <c r="F446" s="2"/>
      <c r="G446" s="2"/>
      <c r="H446" s="16">
        <f t="shared" si="6"/>
        <v>3.5867899525463451E-3</v>
      </c>
    </row>
    <row r="447" spans="1:8" ht="13.5" x14ac:dyDescent="0.25">
      <c r="A447" s="12"/>
      <c r="B447" s="11">
        <v>42950</v>
      </c>
      <c r="C447" s="2">
        <v>28.82</v>
      </c>
      <c r="D447" s="2">
        <v>27.916699999999999</v>
      </c>
      <c r="E447" s="2">
        <v>1387</v>
      </c>
      <c r="F447" s="2"/>
      <c r="G447" s="2"/>
      <c r="H447" s="16">
        <f t="shared" si="6"/>
        <v>2.9653999786078054E-2</v>
      </c>
    </row>
    <row r="448" spans="1:8" ht="13.5" x14ac:dyDescent="0.25">
      <c r="A448" s="12"/>
      <c r="B448" s="11">
        <v>42951</v>
      </c>
      <c r="C448" s="2">
        <v>29.45</v>
      </c>
      <c r="D448" s="2">
        <v>28.526900000000001</v>
      </c>
      <c r="E448" s="2">
        <v>101</v>
      </c>
      <c r="F448" s="2"/>
      <c r="G448" s="2"/>
      <c r="H448" s="16">
        <f t="shared" si="6"/>
        <v>2.18578843487949E-2</v>
      </c>
    </row>
    <row r="449" spans="1:8" ht="13.5" x14ac:dyDescent="0.25">
      <c r="A449" s="12"/>
      <c r="B449" s="11">
        <v>42954</v>
      </c>
      <c r="C449" s="2">
        <v>29.45</v>
      </c>
      <c r="D449" s="2">
        <v>28.526900000000001</v>
      </c>
      <c r="E449" s="2">
        <v>0</v>
      </c>
      <c r="F449" s="2"/>
      <c r="G449" s="2"/>
      <c r="H449" s="16">
        <f t="shared" si="6"/>
        <v>0</v>
      </c>
    </row>
    <row r="450" spans="1:8" ht="13.5" x14ac:dyDescent="0.25">
      <c r="A450" s="12"/>
      <c r="B450" s="11">
        <v>42955</v>
      </c>
      <c r="C450" s="2">
        <v>28.58</v>
      </c>
      <c r="D450" s="2">
        <v>27.684200000000001</v>
      </c>
      <c r="E450" s="2">
        <v>80</v>
      </c>
      <c r="F450" s="2"/>
      <c r="G450" s="2"/>
      <c r="H450" s="16">
        <f t="shared" si="6"/>
        <v>-2.9540538929922307E-2</v>
      </c>
    </row>
    <row r="451" spans="1:8" ht="13.5" x14ac:dyDescent="0.25">
      <c r="A451" s="12"/>
      <c r="B451" s="11">
        <v>42956</v>
      </c>
      <c r="C451" s="2">
        <v>29</v>
      </c>
      <c r="D451" s="2">
        <v>28.091000000000001</v>
      </c>
      <c r="E451" s="2">
        <v>150</v>
      </c>
      <c r="F451" s="2"/>
      <c r="G451" s="2"/>
      <c r="H451" s="16">
        <f t="shared" si="6"/>
        <v>1.469430216513392E-2</v>
      </c>
    </row>
    <row r="452" spans="1:8" ht="13.5" x14ac:dyDescent="0.25">
      <c r="A452" s="12"/>
      <c r="B452" s="11">
        <v>42957</v>
      </c>
      <c r="C452" s="2">
        <v>28.98</v>
      </c>
      <c r="D452" s="2">
        <v>28.0717</v>
      </c>
      <c r="E452" s="2">
        <v>215</v>
      </c>
      <c r="F452" s="2"/>
      <c r="G452" s="2"/>
      <c r="H452" s="16">
        <f t="shared" si="6"/>
        <v>-6.8705279270945153E-4</v>
      </c>
    </row>
    <row r="453" spans="1:8" ht="13.5" x14ac:dyDescent="0.25">
      <c r="A453" s="12"/>
      <c r="B453" s="11">
        <v>42958</v>
      </c>
      <c r="C453" s="2">
        <v>28.98</v>
      </c>
      <c r="D453" s="2">
        <v>28.0717</v>
      </c>
      <c r="E453" s="2">
        <v>0</v>
      </c>
      <c r="F453" s="2"/>
      <c r="G453" s="2"/>
      <c r="H453" s="16">
        <f t="shared" si="6"/>
        <v>0</v>
      </c>
    </row>
    <row r="454" spans="1:8" ht="13.5" x14ac:dyDescent="0.25">
      <c r="A454" s="12"/>
      <c r="B454" s="11">
        <v>42961</v>
      </c>
      <c r="C454" s="2">
        <v>29.41</v>
      </c>
      <c r="D454" s="2">
        <v>28.488199999999999</v>
      </c>
      <c r="E454" s="2">
        <v>446</v>
      </c>
      <c r="F454" s="2"/>
      <c r="G454" s="2"/>
      <c r="H454" s="16">
        <f t="shared" si="6"/>
        <v>1.4837006665075475E-2</v>
      </c>
    </row>
    <row r="455" spans="1:8" ht="13.5" x14ac:dyDescent="0.25">
      <c r="A455" s="12"/>
      <c r="B455" s="11">
        <v>42962</v>
      </c>
      <c r="C455" s="2">
        <v>29.5</v>
      </c>
      <c r="D455" s="2">
        <v>28.575399999999998</v>
      </c>
      <c r="E455" s="2">
        <v>225</v>
      </c>
      <c r="F455" s="2"/>
      <c r="G455" s="2"/>
      <c r="H455" s="16">
        <f t="shared" ref="H455:H518" si="7">(D455-D454)/D454</f>
        <v>3.060916449617711E-3</v>
      </c>
    </row>
    <row r="456" spans="1:8" ht="13.5" x14ac:dyDescent="0.25">
      <c r="A456" s="12"/>
      <c r="B456" s="11">
        <v>42963</v>
      </c>
      <c r="C456" s="2">
        <v>29.49</v>
      </c>
      <c r="D456" s="2">
        <v>28.5657</v>
      </c>
      <c r="E456" s="2">
        <v>140</v>
      </c>
      <c r="F456" s="2"/>
      <c r="G456" s="2"/>
      <c r="H456" s="16">
        <f t="shared" si="7"/>
        <v>-3.3945281605852275E-4</v>
      </c>
    </row>
    <row r="457" spans="1:8" ht="13.5" x14ac:dyDescent="0.25">
      <c r="A457" s="12"/>
      <c r="B457" s="11">
        <v>42964</v>
      </c>
      <c r="C457" s="2">
        <v>29.49</v>
      </c>
      <c r="D457" s="2">
        <v>28.5657</v>
      </c>
      <c r="E457" s="2">
        <v>0</v>
      </c>
      <c r="F457" s="2"/>
      <c r="G457" s="2"/>
      <c r="H457" s="16">
        <f t="shared" si="7"/>
        <v>0</v>
      </c>
    </row>
    <row r="458" spans="1:8" ht="13.5" x14ac:dyDescent="0.25">
      <c r="A458" s="12"/>
      <c r="B458" s="11">
        <v>42965</v>
      </c>
      <c r="C458" s="2">
        <v>29.49</v>
      </c>
      <c r="D458" s="2">
        <v>28.5657</v>
      </c>
      <c r="E458" s="2">
        <v>0</v>
      </c>
      <c r="F458" s="2"/>
      <c r="G458" s="2"/>
      <c r="H458" s="16">
        <f t="shared" si="7"/>
        <v>0</v>
      </c>
    </row>
    <row r="459" spans="1:8" ht="13.5" x14ac:dyDescent="0.25">
      <c r="A459" s="12"/>
      <c r="B459" s="11">
        <v>42968</v>
      </c>
      <c r="C459" s="2">
        <v>29.49</v>
      </c>
      <c r="D459" s="2">
        <v>28.5657</v>
      </c>
      <c r="E459" s="2">
        <v>1830</v>
      </c>
      <c r="F459" s="2"/>
      <c r="G459" s="2"/>
      <c r="H459" s="16">
        <f t="shared" si="7"/>
        <v>0</v>
      </c>
    </row>
    <row r="460" spans="1:8" ht="13.5" x14ac:dyDescent="0.25">
      <c r="A460" s="12"/>
      <c r="B460" s="11">
        <v>42969</v>
      </c>
      <c r="C460" s="2">
        <v>29.49</v>
      </c>
      <c r="D460" s="2">
        <v>28.5657</v>
      </c>
      <c r="E460" s="2">
        <v>0</v>
      </c>
      <c r="F460" s="2"/>
      <c r="G460" s="2"/>
      <c r="H460" s="16">
        <f t="shared" si="7"/>
        <v>0</v>
      </c>
    </row>
    <row r="461" spans="1:8" ht="13.5" x14ac:dyDescent="0.25">
      <c r="A461" s="12"/>
      <c r="B461" s="11">
        <v>42970</v>
      </c>
      <c r="C461" s="2">
        <v>30</v>
      </c>
      <c r="D461" s="2">
        <v>29.059699999999999</v>
      </c>
      <c r="E461" s="2">
        <v>2015</v>
      </c>
      <c r="F461" s="2"/>
      <c r="G461" s="2"/>
      <c r="H461" s="16">
        <f t="shared" si="7"/>
        <v>1.7293467340201703E-2</v>
      </c>
    </row>
    <row r="462" spans="1:8" ht="13.5" x14ac:dyDescent="0.25">
      <c r="A462" s="12"/>
      <c r="B462" s="11">
        <v>42971</v>
      </c>
      <c r="C462" s="2">
        <v>29.98</v>
      </c>
      <c r="D462" s="2">
        <v>29.040299999999998</v>
      </c>
      <c r="E462" s="2">
        <v>50</v>
      </c>
      <c r="F462" s="2"/>
      <c r="G462" s="2"/>
      <c r="H462" s="16">
        <f t="shared" si="7"/>
        <v>-6.6759120018448134E-4</v>
      </c>
    </row>
    <row r="463" spans="1:8" ht="13.5" x14ac:dyDescent="0.25">
      <c r="A463" s="12"/>
      <c r="B463" s="11">
        <v>42972</v>
      </c>
      <c r="C463" s="2">
        <v>29.99</v>
      </c>
      <c r="D463" s="2">
        <v>29.05</v>
      </c>
      <c r="E463" s="2">
        <v>1203</v>
      </c>
      <c r="F463" s="2"/>
      <c r="G463" s="2"/>
      <c r="H463" s="16">
        <f t="shared" si="7"/>
        <v>3.3401858796232347E-4</v>
      </c>
    </row>
    <row r="464" spans="1:8" ht="13.5" x14ac:dyDescent="0.25">
      <c r="A464" s="12"/>
      <c r="B464" s="11">
        <v>42975</v>
      </c>
      <c r="C464" s="2">
        <v>29.99</v>
      </c>
      <c r="D464" s="2">
        <v>29.05</v>
      </c>
      <c r="E464" s="2">
        <v>239</v>
      </c>
      <c r="F464" s="2"/>
      <c r="G464" s="2"/>
      <c r="H464" s="16">
        <f t="shared" si="7"/>
        <v>0</v>
      </c>
    </row>
    <row r="465" spans="1:8" ht="13.5" x14ac:dyDescent="0.25">
      <c r="A465" s="12"/>
      <c r="B465" s="11">
        <v>42976</v>
      </c>
      <c r="C465" s="2">
        <v>30.7</v>
      </c>
      <c r="D465" s="2">
        <v>29.7378</v>
      </c>
      <c r="E465" s="2">
        <v>1252</v>
      </c>
      <c r="F465" s="2"/>
      <c r="G465" s="2"/>
      <c r="H465" s="16">
        <f t="shared" si="7"/>
        <v>2.3676419965576567E-2</v>
      </c>
    </row>
    <row r="466" spans="1:8" ht="13.5" x14ac:dyDescent="0.25">
      <c r="A466" s="12"/>
      <c r="B466" s="11">
        <v>42977</v>
      </c>
      <c r="C466" s="2">
        <v>30.7</v>
      </c>
      <c r="D466" s="2">
        <v>29.7378</v>
      </c>
      <c r="E466" s="2">
        <v>123</v>
      </c>
      <c r="F466" s="2"/>
      <c r="G466" s="2"/>
      <c r="H466" s="16">
        <f t="shared" si="7"/>
        <v>0</v>
      </c>
    </row>
    <row r="467" spans="1:8" ht="13.5" x14ac:dyDescent="0.25">
      <c r="A467" s="12"/>
      <c r="B467" s="11">
        <v>42978</v>
      </c>
      <c r="C467" s="2">
        <v>31</v>
      </c>
      <c r="D467" s="2">
        <v>30.028400000000001</v>
      </c>
      <c r="E467" s="2">
        <v>150</v>
      </c>
      <c r="F467" s="2"/>
      <c r="G467" s="2"/>
      <c r="H467" s="16">
        <f t="shared" si="7"/>
        <v>9.7720745986589891E-3</v>
      </c>
    </row>
    <row r="468" spans="1:8" ht="13.5" x14ac:dyDescent="0.25">
      <c r="A468" s="12"/>
      <c r="B468" s="11">
        <v>42982</v>
      </c>
      <c r="C468" s="2">
        <v>30.07</v>
      </c>
      <c r="D468" s="2">
        <v>29.127500000000001</v>
      </c>
      <c r="E468" s="2">
        <v>1082</v>
      </c>
      <c r="F468" s="2"/>
      <c r="G468" s="2"/>
      <c r="H468" s="16">
        <f t="shared" si="7"/>
        <v>-3.0001598486765861E-2</v>
      </c>
    </row>
    <row r="469" spans="1:8" ht="13.5" x14ac:dyDescent="0.25">
      <c r="A469" s="12"/>
      <c r="B469" s="11">
        <v>42983</v>
      </c>
      <c r="C469" s="2">
        <v>30.5</v>
      </c>
      <c r="D469" s="2">
        <v>29.544</v>
      </c>
      <c r="E469" s="2">
        <v>101</v>
      </c>
      <c r="F469" s="2"/>
      <c r="G469" s="2"/>
      <c r="H469" s="16">
        <f t="shared" si="7"/>
        <v>1.4299201785254456E-2</v>
      </c>
    </row>
    <row r="470" spans="1:8" ht="13.5" x14ac:dyDescent="0.25">
      <c r="A470" s="12"/>
      <c r="B470" s="11">
        <v>42984</v>
      </c>
      <c r="C470" s="2">
        <v>30.49</v>
      </c>
      <c r="D470" s="2">
        <v>29.534300000000002</v>
      </c>
      <c r="E470" s="2">
        <v>183</v>
      </c>
      <c r="F470" s="2"/>
      <c r="G470" s="2"/>
      <c r="H470" s="16">
        <f t="shared" si="7"/>
        <v>-3.2832385594363356E-4</v>
      </c>
    </row>
    <row r="471" spans="1:8" ht="13.5" x14ac:dyDescent="0.25">
      <c r="A471" s="12"/>
      <c r="B471" s="11">
        <v>42985</v>
      </c>
      <c r="C471" s="2">
        <v>30.48</v>
      </c>
      <c r="D471" s="2">
        <v>29.524699999999999</v>
      </c>
      <c r="E471" s="2">
        <v>50</v>
      </c>
      <c r="F471" s="2"/>
      <c r="G471" s="2"/>
      <c r="H471" s="16">
        <f t="shared" si="7"/>
        <v>-3.2504579421223779E-4</v>
      </c>
    </row>
    <row r="472" spans="1:8" ht="13.5" x14ac:dyDescent="0.25">
      <c r="A472" s="12"/>
      <c r="B472" s="11">
        <v>42986</v>
      </c>
      <c r="C472" s="2">
        <v>30.48</v>
      </c>
      <c r="D472" s="2">
        <v>29.524699999999999</v>
      </c>
      <c r="E472" s="2">
        <v>0</v>
      </c>
      <c r="F472" s="2"/>
      <c r="G472" s="2"/>
      <c r="H472" s="16">
        <f t="shared" si="7"/>
        <v>0</v>
      </c>
    </row>
    <row r="473" spans="1:8" ht="13.5" x14ac:dyDescent="0.25">
      <c r="A473" s="12"/>
      <c r="B473" s="11">
        <v>42989</v>
      </c>
      <c r="C473" s="2">
        <v>30.48</v>
      </c>
      <c r="D473" s="2">
        <v>29.524699999999999</v>
      </c>
      <c r="E473" s="2">
        <v>0</v>
      </c>
      <c r="F473" s="2"/>
      <c r="G473" s="2"/>
      <c r="H473" s="16">
        <f t="shared" si="7"/>
        <v>0</v>
      </c>
    </row>
    <row r="474" spans="1:8" ht="13.5" x14ac:dyDescent="0.25">
      <c r="A474" s="12"/>
      <c r="B474" s="11">
        <v>42990</v>
      </c>
      <c r="C474" s="2">
        <v>30.48</v>
      </c>
      <c r="D474" s="2">
        <v>29.524699999999999</v>
      </c>
      <c r="E474" s="2">
        <v>0</v>
      </c>
      <c r="F474" s="2"/>
      <c r="G474" s="2"/>
      <c r="H474" s="16">
        <f t="shared" si="7"/>
        <v>0</v>
      </c>
    </row>
    <row r="475" spans="1:8" ht="13.5" x14ac:dyDescent="0.25">
      <c r="A475" s="12"/>
      <c r="B475" s="11">
        <v>42991</v>
      </c>
      <c r="C475" s="2">
        <v>30.48</v>
      </c>
      <c r="D475" s="2">
        <v>29.524699999999999</v>
      </c>
      <c r="E475" s="2">
        <v>0</v>
      </c>
      <c r="F475" s="2"/>
      <c r="G475" s="2"/>
      <c r="H475" s="16">
        <f t="shared" si="7"/>
        <v>0</v>
      </c>
    </row>
    <row r="476" spans="1:8" ht="13.5" x14ac:dyDescent="0.25">
      <c r="A476" s="12"/>
      <c r="B476" s="11">
        <v>42992</v>
      </c>
      <c r="C476" s="2">
        <v>29.9</v>
      </c>
      <c r="D476" s="2">
        <v>28.962800000000001</v>
      </c>
      <c r="E476" s="2">
        <v>4404</v>
      </c>
      <c r="F476" s="2"/>
      <c r="G476" s="2"/>
      <c r="H476" s="16">
        <f t="shared" si="7"/>
        <v>-1.9031522758910263E-2</v>
      </c>
    </row>
    <row r="477" spans="1:8" ht="13.5" x14ac:dyDescent="0.25">
      <c r="A477" s="12"/>
      <c r="B477" s="11">
        <v>42993</v>
      </c>
      <c r="C477" s="2">
        <v>29.7</v>
      </c>
      <c r="D477" s="2">
        <v>28.769100000000002</v>
      </c>
      <c r="E477" s="2">
        <v>3112</v>
      </c>
      <c r="F477" s="2"/>
      <c r="G477" s="2"/>
      <c r="H477" s="16">
        <f t="shared" si="7"/>
        <v>-6.6878892924717142E-3</v>
      </c>
    </row>
    <row r="478" spans="1:8" ht="13.5" x14ac:dyDescent="0.25">
      <c r="A478" s="12"/>
      <c r="B478" s="11">
        <v>42996</v>
      </c>
      <c r="C478" s="2">
        <v>29.75</v>
      </c>
      <c r="D478" s="2">
        <v>28.817499999999999</v>
      </c>
      <c r="E478" s="2">
        <v>5254</v>
      </c>
      <c r="F478" s="2"/>
      <c r="G478" s="2"/>
      <c r="H478" s="16">
        <f t="shared" si="7"/>
        <v>1.6823605882699609E-3</v>
      </c>
    </row>
    <row r="479" spans="1:8" ht="13.5" x14ac:dyDescent="0.25">
      <c r="A479" s="12"/>
      <c r="B479" s="11">
        <v>42997</v>
      </c>
      <c r="C479" s="2">
        <v>29.75</v>
      </c>
      <c r="D479" s="2">
        <v>28.817499999999999</v>
      </c>
      <c r="E479" s="2">
        <v>232</v>
      </c>
      <c r="F479" s="2"/>
      <c r="G479" s="2"/>
      <c r="H479" s="16">
        <f t="shared" si="7"/>
        <v>0</v>
      </c>
    </row>
    <row r="480" spans="1:8" ht="13.5" x14ac:dyDescent="0.25">
      <c r="A480" s="12"/>
      <c r="B480" s="11">
        <v>42998</v>
      </c>
      <c r="C480" s="2">
        <v>30</v>
      </c>
      <c r="D480" s="2">
        <v>29.059699999999999</v>
      </c>
      <c r="E480" s="2">
        <v>584</v>
      </c>
      <c r="F480" s="2"/>
      <c r="G480" s="2"/>
      <c r="H480" s="16">
        <f t="shared" si="7"/>
        <v>8.4046152511494891E-3</v>
      </c>
    </row>
    <row r="481" spans="1:8" ht="13.5" x14ac:dyDescent="0.25">
      <c r="A481" s="12"/>
      <c r="B481" s="11">
        <v>43000</v>
      </c>
      <c r="C481" s="2">
        <v>30.45</v>
      </c>
      <c r="D481" s="2">
        <v>29.4956</v>
      </c>
      <c r="E481" s="2">
        <v>120</v>
      </c>
      <c r="F481" s="2"/>
      <c r="G481" s="2"/>
      <c r="H481" s="16">
        <f t="shared" si="7"/>
        <v>1.5000154853628916E-2</v>
      </c>
    </row>
    <row r="482" spans="1:8" ht="13.5" x14ac:dyDescent="0.25">
      <c r="A482" s="12"/>
      <c r="B482" s="11">
        <v>43003</v>
      </c>
      <c r="C482" s="2">
        <v>30</v>
      </c>
      <c r="D482" s="2">
        <v>29.059699999999999</v>
      </c>
      <c r="E482" s="2">
        <v>2698</v>
      </c>
      <c r="F482" s="2"/>
      <c r="G482" s="2"/>
      <c r="H482" s="16">
        <f t="shared" si="7"/>
        <v>-1.4778475433624004E-2</v>
      </c>
    </row>
    <row r="483" spans="1:8" ht="13.5" x14ac:dyDescent="0.25">
      <c r="A483" s="12"/>
      <c r="B483" s="11">
        <v>43004</v>
      </c>
      <c r="C483" s="2">
        <v>30</v>
      </c>
      <c r="D483" s="2">
        <v>29.059699999999999</v>
      </c>
      <c r="E483" s="2">
        <v>1109</v>
      </c>
      <c r="F483" s="2"/>
      <c r="G483" s="2"/>
      <c r="H483" s="16">
        <f t="shared" si="7"/>
        <v>0</v>
      </c>
    </row>
    <row r="484" spans="1:8" ht="13.5" x14ac:dyDescent="0.25">
      <c r="A484" s="12"/>
      <c r="B484" s="11">
        <v>43005</v>
      </c>
      <c r="C484" s="2">
        <v>30</v>
      </c>
      <c r="D484" s="2">
        <v>29.059699999999999</v>
      </c>
      <c r="E484" s="2">
        <v>2515</v>
      </c>
      <c r="F484" s="2"/>
      <c r="G484" s="2"/>
      <c r="H484" s="16">
        <f t="shared" si="7"/>
        <v>0</v>
      </c>
    </row>
    <row r="485" spans="1:8" ht="13.5" x14ac:dyDescent="0.25">
      <c r="A485" s="12"/>
      <c r="B485" s="11">
        <v>43006</v>
      </c>
      <c r="C485" s="2">
        <v>30</v>
      </c>
      <c r="D485" s="2">
        <v>29.059699999999999</v>
      </c>
      <c r="E485" s="2">
        <v>2617</v>
      </c>
      <c r="F485" s="2"/>
      <c r="G485" s="2"/>
      <c r="H485" s="16">
        <f t="shared" si="7"/>
        <v>0</v>
      </c>
    </row>
    <row r="486" spans="1:8" ht="13.5" x14ac:dyDescent="0.25">
      <c r="A486" s="12"/>
      <c r="B486" s="11">
        <v>43007</v>
      </c>
      <c r="C486" s="2">
        <v>30</v>
      </c>
      <c r="D486" s="2">
        <v>29.059699999999999</v>
      </c>
      <c r="E486" s="2">
        <v>2100</v>
      </c>
      <c r="F486" s="2"/>
      <c r="G486" s="2"/>
      <c r="H486" s="16">
        <f t="shared" si="7"/>
        <v>0</v>
      </c>
    </row>
    <row r="487" spans="1:8" ht="13.5" x14ac:dyDescent="0.25">
      <c r="A487" s="12"/>
      <c r="B487" s="11">
        <v>43010</v>
      </c>
      <c r="C487" s="2">
        <v>30.43</v>
      </c>
      <c r="D487" s="2">
        <v>29.476199999999999</v>
      </c>
      <c r="E487" s="2">
        <v>50</v>
      </c>
      <c r="F487" s="2"/>
      <c r="G487" s="2"/>
      <c r="H487" s="16">
        <f t="shared" si="7"/>
        <v>1.4332563653444434E-2</v>
      </c>
    </row>
    <row r="488" spans="1:8" ht="13.5" x14ac:dyDescent="0.25">
      <c r="A488" s="12"/>
      <c r="B488" s="11">
        <v>43011</v>
      </c>
      <c r="C488" s="2">
        <v>30.9</v>
      </c>
      <c r="D488" s="2">
        <v>29.9315</v>
      </c>
      <c r="E488" s="2">
        <v>100</v>
      </c>
      <c r="F488" s="2"/>
      <c r="G488" s="2"/>
      <c r="H488" s="16">
        <f t="shared" si="7"/>
        <v>1.5446360114261716E-2</v>
      </c>
    </row>
    <row r="489" spans="1:8" ht="13.5" x14ac:dyDescent="0.25">
      <c r="A489" s="12"/>
      <c r="B489" s="11">
        <v>43012</v>
      </c>
      <c r="C489" s="2">
        <v>30</v>
      </c>
      <c r="D489" s="2">
        <v>29.059699999999999</v>
      </c>
      <c r="E489" s="2">
        <v>2400</v>
      </c>
      <c r="F489" s="2"/>
      <c r="G489" s="2"/>
      <c r="H489" s="16">
        <f t="shared" si="7"/>
        <v>-2.912650552093949E-2</v>
      </c>
    </row>
    <row r="490" spans="1:8" ht="13.5" x14ac:dyDescent="0.25">
      <c r="A490" s="12"/>
      <c r="B490" s="11">
        <v>43013</v>
      </c>
      <c r="C490" s="2">
        <v>30</v>
      </c>
      <c r="D490" s="2">
        <v>29.059699999999999</v>
      </c>
      <c r="E490" s="2">
        <v>439</v>
      </c>
      <c r="F490" s="2"/>
      <c r="G490" s="2"/>
      <c r="H490" s="16">
        <f t="shared" si="7"/>
        <v>0</v>
      </c>
    </row>
    <row r="491" spans="1:8" ht="13.5" x14ac:dyDescent="0.25">
      <c r="A491" s="12"/>
      <c r="B491" s="11">
        <v>43014</v>
      </c>
      <c r="C491" s="2">
        <v>30.2</v>
      </c>
      <c r="D491" s="2">
        <v>29.253399999999999</v>
      </c>
      <c r="E491" s="2">
        <v>30</v>
      </c>
      <c r="F491" s="2"/>
      <c r="G491" s="2"/>
      <c r="H491" s="16">
        <f t="shared" si="7"/>
        <v>6.6655884265838863E-3</v>
      </c>
    </row>
    <row r="492" spans="1:8" ht="13.5" x14ac:dyDescent="0.25">
      <c r="A492" s="12"/>
      <c r="B492" s="11">
        <v>43017</v>
      </c>
      <c r="C492" s="2">
        <v>31</v>
      </c>
      <c r="D492" s="2">
        <v>30.028400000000001</v>
      </c>
      <c r="E492" s="2">
        <v>60</v>
      </c>
      <c r="F492" s="2"/>
      <c r="G492" s="2"/>
      <c r="H492" s="16">
        <f t="shared" si="7"/>
        <v>2.6492647008552927E-2</v>
      </c>
    </row>
    <row r="493" spans="1:8" ht="13.5" x14ac:dyDescent="0.25">
      <c r="A493" s="12"/>
      <c r="B493" s="11">
        <v>43018</v>
      </c>
      <c r="C493" s="2">
        <v>31</v>
      </c>
      <c r="D493" s="2">
        <v>30.028400000000001</v>
      </c>
      <c r="E493" s="2">
        <v>420</v>
      </c>
      <c r="F493" s="2"/>
      <c r="G493" s="2"/>
      <c r="H493" s="16">
        <f t="shared" si="7"/>
        <v>0</v>
      </c>
    </row>
    <row r="494" spans="1:8" ht="13.5" x14ac:dyDescent="0.25">
      <c r="A494" s="12"/>
      <c r="B494" s="11">
        <v>43019</v>
      </c>
      <c r="C494" s="2">
        <v>31</v>
      </c>
      <c r="D494" s="2">
        <v>30.028400000000001</v>
      </c>
      <c r="E494" s="2">
        <v>0</v>
      </c>
      <c r="F494" s="2"/>
      <c r="G494" s="2"/>
      <c r="H494" s="16">
        <f t="shared" si="7"/>
        <v>0</v>
      </c>
    </row>
    <row r="495" spans="1:8" ht="13.5" x14ac:dyDescent="0.25">
      <c r="A495" s="12"/>
      <c r="B495" s="11">
        <v>43020</v>
      </c>
      <c r="C495" s="2">
        <v>31</v>
      </c>
      <c r="D495" s="2">
        <v>30.028400000000001</v>
      </c>
      <c r="E495" s="2">
        <v>0</v>
      </c>
      <c r="F495" s="2"/>
      <c r="G495" s="2"/>
      <c r="H495" s="16">
        <f t="shared" si="7"/>
        <v>0</v>
      </c>
    </row>
    <row r="496" spans="1:8" ht="13.5" x14ac:dyDescent="0.25">
      <c r="A496" s="12"/>
      <c r="B496" s="11">
        <v>43021</v>
      </c>
      <c r="C496" s="2">
        <v>31</v>
      </c>
      <c r="D496" s="2">
        <v>30.028400000000001</v>
      </c>
      <c r="E496" s="2">
        <v>0</v>
      </c>
      <c r="F496" s="2"/>
      <c r="G496" s="2"/>
      <c r="H496" s="16">
        <f t="shared" si="7"/>
        <v>0</v>
      </c>
    </row>
    <row r="497" spans="1:8" ht="13.5" x14ac:dyDescent="0.25">
      <c r="A497" s="12"/>
      <c r="B497" s="11">
        <v>43024</v>
      </c>
      <c r="C497" s="2">
        <v>31</v>
      </c>
      <c r="D497" s="2">
        <v>30.028400000000001</v>
      </c>
      <c r="E497" s="2">
        <v>0</v>
      </c>
      <c r="F497" s="2"/>
      <c r="G497" s="2"/>
      <c r="H497" s="16">
        <f t="shared" si="7"/>
        <v>0</v>
      </c>
    </row>
    <row r="498" spans="1:8" ht="13.5" x14ac:dyDescent="0.25">
      <c r="A498" s="12"/>
      <c r="B498" s="11">
        <v>43025</v>
      </c>
      <c r="C498" s="2">
        <v>30.07</v>
      </c>
      <c r="D498" s="2">
        <v>29.127500000000001</v>
      </c>
      <c r="E498" s="2">
        <v>175</v>
      </c>
      <c r="F498" s="2"/>
      <c r="G498" s="2"/>
      <c r="H498" s="16">
        <f t="shared" si="7"/>
        <v>-3.0001598486765861E-2</v>
      </c>
    </row>
    <row r="499" spans="1:8" ht="13.5" x14ac:dyDescent="0.25">
      <c r="A499" s="12"/>
      <c r="B499" s="11">
        <v>43026</v>
      </c>
      <c r="C499" s="2">
        <v>30.7</v>
      </c>
      <c r="D499" s="2">
        <v>29.7378</v>
      </c>
      <c r="E499" s="2">
        <v>1101</v>
      </c>
      <c r="F499" s="2"/>
      <c r="G499" s="2"/>
      <c r="H499" s="16">
        <f t="shared" si="7"/>
        <v>2.0952707922066729E-2</v>
      </c>
    </row>
    <row r="500" spans="1:8" ht="13.5" x14ac:dyDescent="0.25">
      <c r="A500" s="12"/>
      <c r="B500" s="11">
        <v>43027</v>
      </c>
      <c r="C500" s="2">
        <v>30</v>
      </c>
      <c r="D500" s="2">
        <v>29.059699999999999</v>
      </c>
      <c r="E500" s="2">
        <v>85</v>
      </c>
      <c r="F500" s="2"/>
      <c r="G500" s="2"/>
      <c r="H500" s="16">
        <f t="shared" si="7"/>
        <v>-2.2802628304716577E-2</v>
      </c>
    </row>
    <row r="501" spans="1:8" ht="13.5" x14ac:dyDescent="0.25">
      <c r="A501" s="12"/>
      <c r="B501" s="11">
        <v>43028</v>
      </c>
      <c r="C501" s="2">
        <v>30</v>
      </c>
      <c r="D501" s="2">
        <v>29.059699999999999</v>
      </c>
      <c r="E501" s="2">
        <v>96</v>
      </c>
      <c r="F501" s="2"/>
      <c r="G501" s="2"/>
      <c r="H501" s="16">
        <f t="shared" si="7"/>
        <v>0</v>
      </c>
    </row>
    <row r="502" spans="1:8" ht="13.5" x14ac:dyDescent="0.25">
      <c r="A502" s="12"/>
      <c r="B502" s="11">
        <v>43031</v>
      </c>
      <c r="C502" s="2">
        <v>30</v>
      </c>
      <c r="D502" s="2">
        <v>29.059699999999999</v>
      </c>
      <c r="E502" s="2">
        <v>472</v>
      </c>
      <c r="F502" s="2"/>
      <c r="G502" s="2"/>
      <c r="H502" s="16">
        <f t="shared" si="7"/>
        <v>0</v>
      </c>
    </row>
    <row r="503" spans="1:8" ht="13.5" x14ac:dyDescent="0.25">
      <c r="A503" s="12"/>
      <c r="B503" s="11">
        <v>43032</v>
      </c>
      <c r="C503" s="2">
        <v>30</v>
      </c>
      <c r="D503" s="2">
        <v>29.059699999999999</v>
      </c>
      <c r="E503" s="2">
        <v>666</v>
      </c>
      <c r="F503" s="2"/>
      <c r="G503" s="2"/>
      <c r="H503" s="16">
        <f t="shared" si="7"/>
        <v>0</v>
      </c>
    </row>
    <row r="504" spans="1:8" ht="13.5" x14ac:dyDescent="0.25">
      <c r="A504" s="12"/>
      <c r="B504" s="11">
        <v>43033</v>
      </c>
      <c r="C504" s="2">
        <v>30</v>
      </c>
      <c r="D504" s="2">
        <v>29.059699999999999</v>
      </c>
      <c r="E504" s="2">
        <v>20060</v>
      </c>
      <c r="F504" s="2"/>
      <c r="G504" s="2"/>
      <c r="H504" s="16">
        <f t="shared" si="7"/>
        <v>0</v>
      </c>
    </row>
    <row r="505" spans="1:8" ht="13.5" x14ac:dyDescent="0.25">
      <c r="A505" s="12"/>
      <c r="B505" s="11">
        <v>43034</v>
      </c>
      <c r="C505" s="2">
        <v>30</v>
      </c>
      <c r="D505" s="2">
        <v>29.059699999999999</v>
      </c>
      <c r="E505" s="2">
        <v>482</v>
      </c>
      <c r="F505" s="2"/>
      <c r="G505" s="2"/>
      <c r="H505" s="16">
        <f t="shared" si="7"/>
        <v>0</v>
      </c>
    </row>
    <row r="506" spans="1:8" ht="13.5" x14ac:dyDescent="0.25">
      <c r="A506" s="12"/>
      <c r="B506" s="11">
        <v>43035</v>
      </c>
      <c r="C506" s="2">
        <v>30.7</v>
      </c>
      <c r="D506" s="2">
        <v>29.7378</v>
      </c>
      <c r="E506" s="2">
        <v>150</v>
      </c>
      <c r="F506" s="2"/>
      <c r="G506" s="2"/>
      <c r="H506" s="16">
        <f t="shared" si="7"/>
        <v>2.3334721280673945E-2</v>
      </c>
    </row>
    <row r="507" spans="1:8" ht="13.5" x14ac:dyDescent="0.25">
      <c r="A507" s="12"/>
      <c r="B507" s="11">
        <v>43038</v>
      </c>
      <c r="C507" s="2">
        <v>30.7</v>
      </c>
      <c r="D507" s="2">
        <v>29.7378</v>
      </c>
      <c r="E507" s="2">
        <v>10</v>
      </c>
      <c r="F507" s="2"/>
      <c r="G507" s="2"/>
      <c r="H507" s="16">
        <f t="shared" si="7"/>
        <v>0</v>
      </c>
    </row>
    <row r="508" spans="1:8" ht="13.5" x14ac:dyDescent="0.25">
      <c r="A508" s="12"/>
      <c r="B508" s="11">
        <v>43039</v>
      </c>
      <c r="C508" s="2">
        <v>30</v>
      </c>
      <c r="D508" s="2">
        <v>29.059699999999999</v>
      </c>
      <c r="E508" s="2">
        <v>281</v>
      </c>
      <c r="F508" s="2"/>
      <c r="G508" s="2"/>
      <c r="H508" s="16">
        <f t="shared" si="7"/>
        <v>-2.2802628304716577E-2</v>
      </c>
    </row>
    <row r="509" spans="1:8" ht="13.5" x14ac:dyDescent="0.25">
      <c r="A509" s="12"/>
      <c r="B509" s="11">
        <v>43040</v>
      </c>
      <c r="C509" s="2">
        <v>30.05</v>
      </c>
      <c r="D509" s="2">
        <v>29.1081</v>
      </c>
      <c r="E509" s="2">
        <v>61</v>
      </c>
      <c r="F509" s="2"/>
      <c r="G509" s="2"/>
      <c r="H509" s="16">
        <f t="shared" si="7"/>
        <v>1.6655368087076221E-3</v>
      </c>
    </row>
    <row r="510" spans="1:8" ht="13.5" x14ac:dyDescent="0.25">
      <c r="A510" s="12"/>
      <c r="B510" s="11">
        <v>43041</v>
      </c>
      <c r="C510" s="2">
        <v>30.95</v>
      </c>
      <c r="D510" s="2">
        <v>29.979900000000001</v>
      </c>
      <c r="E510" s="2">
        <v>620</v>
      </c>
      <c r="F510" s="2"/>
      <c r="G510" s="2"/>
      <c r="H510" s="16">
        <f t="shared" si="7"/>
        <v>2.9950426170035158E-2</v>
      </c>
    </row>
    <row r="511" spans="1:8" ht="13.5" x14ac:dyDescent="0.25">
      <c r="A511" s="12"/>
      <c r="B511" s="11">
        <v>43042</v>
      </c>
      <c r="C511" s="2">
        <v>32.340000000000003</v>
      </c>
      <c r="D511" s="2">
        <v>31.3264</v>
      </c>
      <c r="E511" s="2">
        <v>508</v>
      </c>
      <c r="F511" s="2"/>
      <c r="G511" s="2"/>
      <c r="H511" s="16">
        <f t="shared" si="7"/>
        <v>4.4913425328303259E-2</v>
      </c>
    </row>
    <row r="512" spans="1:8" ht="13.5" x14ac:dyDescent="0.25">
      <c r="A512" s="12"/>
      <c r="B512" s="11">
        <v>43045</v>
      </c>
      <c r="C512" s="2">
        <v>33.79</v>
      </c>
      <c r="D512" s="2">
        <v>32.730899999999998</v>
      </c>
      <c r="E512" s="2">
        <v>5790</v>
      </c>
      <c r="F512" s="2"/>
      <c r="G512" s="2"/>
      <c r="H512" s="16">
        <f t="shared" si="7"/>
        <v>4.4834388886051339E-2</v>
      </c>
    </row>
    <row r="513" spans="1:8" ht="13.5" x14ac:dyDescent="0.25">
      <c r="A513" s="12"/>
      <c r="B513" s="11">
        <v>43046</v>
      </c>
      <c r="C513" s="2">
        <v>34</v>
      </c>
      <c r="D513" s="2">
        <v>32.9343</v>
      </c>
      <c r="E513" s="2">
        <v>1697</v>
      </c>
      <c r="F513" s="2"/>
      <c r="G513" s="2"/>
      <c r="H513" s="16">
        <f t="shared" si="7"/>
        <v>6.2143112471701673E-3</v>
      </c>
    </row>
    <row r="514" spans="1:8" ht="13.5" x14ac:dyDescent="0.25">
      <c r="A514" s="12"/>
      <c r="B514" s="11">
        <v>43047</v>
      </c>
      <c r="C514" s="2">
        <v>35</v>
      </c>
      <c r="D514" s="2">
        <v>33.902999999999999</v>
      </c>
      <c r="E514" s="2">
        <v>1086</v>
      </c>
      <c r="F514" s="2"/>
      <c r="G514" s="2"/>
      <c r="H514" s="16">
        <f t="shared" si="7"/>
        <v>2.9413104271230856E-2</v>
      </c>
    </row>
    <row r="515" spans="1:8" ht="13.5" x14ac:dyDescent="0.25">
      <c r="A515" s="12"/>
      <c r="B515" s="11">
        <v>43048</v>
      </c>
      <c r="C515" s="2">
        <v>35</v>
      </c>
      <c r="D515" s="2">
        <v>33.902999999999999</v>
      </c>
      <c r="E515" s="2">
        <v>1102</v>
      </c>
      <c r="F515" s="2"/>
      <c r="G515" s="2"/>
      <c r="H515" s="16">
        <f t="shared" si="7"/>
        <v>0</v>
      </c>
    </row>
    <row r="516" spans="1:8" ht="13.5" x14ac:dyDescent="0.25">
      <c r="A516" s="12"/>
      <c r="B516" s="11">
        <v>43049</v>
      </c>
      <c r="C516" s="2">
        <v>35</v>
      </c>
      <c r="D516" s="2">
        <v>33.902999999999999</v>
      </c>
      <c r="E516" s="2">
        <v>1500</v>
      </c>
      <c r="F516" s="2"/>
      <c r="G516" s="2"/>
      <c r="H516" s="16">
        <f t="shared" si="7"/>
        <v>0</v>
      </c>
    </row>
    <row r="517" spans="1:8" ht="13.5" x14ac:dyDescent="0.25">
      <c r="A517" s="12"/>
      <c r="B517" s="11">
        <v>43052</v>
      </c>
      <c r="C517" s="2">
        <v>33.85</v>
      </c>
      <c r="D517" s="2">
        <v>32.789000000000001</v>
      </c>
      <c r="E517" s="2">
        <v>1793</v>
      </c>
      <c r="F517" s="2"/>
      <c r="G517" s="2"/>
      <c r="H517" s="16">
        <f t="shared" si="7"/>
        <v>-3.2858449104798904E-2</v>
      </c>
    </row>
    <row r="518" spans="1:8" ht="13.5" x14ac:dyDescent="0.25">
      <c r="A518" s="12"/>
      <c r="B518" s="11">
        <v>43053</v>
      </c>
      <c r="C518" s="2">
        <v>34.64</v>
      </c>
      <c r="D518" s="2">
        <v>33.554299999999998</v>
      </c>
      <c r="E518" s="2">
        <v>306</v>
      </c>
      <c r="F518" s="2"/>
      <c r="G518" s="2"/>
      <c r="H518" s="16">
        <f t="shared" si="7"/>
        <v>2.3340144560675721E-2</v>
      </c>
    </row>
    <row r="519" spans="1:8" ht="13.5" x14ac:dyDescent="0.25">
      <c r="A519" s="12"/>
      <c r="B519" s="11">
        <v>43054</v>
      </c>
      <c r="C519" s="2">
        <v>33.79</v>
      </c>
      <c r="D519" s="2">
        <v>32.730899999999998</v>
      </c>
      <c r="E519" s="2">
        <v>845</v>
      </c>
      <c r="F519" s="2"/>
      <c r="G519" s="2"/>
      <c r="H519" s="16">
        <f t="shared" ref="H519:H582" si="8">(D519-D518)/D518</f>
        <v>-2.4539328789454692E-2</v>
      </c>
    </row>
    <row r="520" spans="1:8" ht="13.5" x14ac:dyDescent="0.25">
      <c r="A520" s="12"/>
      <c r="B520" s="11">
        <v>43055</v>
      </c>
      <c r="C520" s="2">
        <v>33.79</v>
      </c>
      <c r="D520" s="2">
        <v>32.730899999999998</v>
      </c>
      <c r="E520" s="2">
        <v>260</v>
      </c>
      <c r="F520" s="2"/>
      <c r="G520" s="2"/>
      <c r="H520" s="16">
        <f t="shared" si="8"/>
        <v>0</v>
      </c>
    </row>
    <row r="521" spans="1:8" ht="13.5" x14ac:dyDescent="0.25">
      <c r="A521" s="12"/>
      <c r="B521" s="11">
        <v>43056</v>
      </c>
      <c r="C521" s="2">
        <v>33.79</v>
      </c>
      <c r="D521" s="2">
        <v>32.730899999999998</v>
      </c>
      <c r="E521" s="2">
        <v>10</v>
      </c>
      <c r="F521" s="2"/>
      <c r="G521" s="2"/>
      <c r="H521" s="16">
        <f t="shared" si="8"/>
        <v>0</v>
      </c>
    </row>
    <row r="522" spans="1:8" ht="13.5" x14ac:dyDescent="0.25">
      <c r="A522" s="12"/>
      <c r="B522" s="11">
        <v>43059</v>
      </c>
      <c r="C522" s="2">
        <v>33.85</v>
      </c>
      <c r="D522" s="2">
        <v>32.789000000000001</v>
      </c>
      <c r="E522" s="2">
        <v>368</v>
      </c>
      <c r="F522" s="2"/>
      <c r="G522" s="2"/>
      <c r="H522" s="16">
        <f t="shared" si="8"/>
        <v>1.7750810396293152E-3</v>
      </c>
    </row>
    <row r="523" spans="1:8" ht="13.5" x14ac:dyDescent="0.25">
      <c r="A523" s="12"/>
      <c r="B523" s="11">
        <v>43060</v>
      </c>
      <c r="C523" s="2">
        <v>34</v>
      </c>
      <c r="D523" s="2">
        <v>32.9343</v>
      </c>
      <c r="E523" s="2">
        <v>4050</v>
      </c>
      <c r="F523" s="2"/>
      <c r="G523" s="2"/>
      <c r="H523" s="16">
        <f t="shared" si="8"/>
        <v>4.4313641770105487E-3</v>
      </c>
    </row>
    <row r="524" spans="1:8" ht="13.5" x14ac:dyDescent="0.25">
      <c r="A524" s="12"/>
      <c r="B524" s="11">
        <v>43061</v>
      </c>
      <c r="C524" s="2">
        <v>34.5</v>
      </c>
      <c r="D524" s="2">
        <v>33.418700000000001</v>
      </c>
      <c r="E524" s="2">
        <v>20</v>
      </c>
      <c r="F524" s="2"/>
      <c r="G524" s="2"/>
      <c r="H524" s="16">
        <f t="shared" si="8"/>
        <v>1.4708070309677169E-2</v>
      </c>
    </row>
    <row r="525" spans="1:8" ht="13.5" x14ac:dyDescent="0.25">
      <c r="A525" s="12"/>
      <c r="B525" s="11">
        <v>43062</v>
      </c>
      <c r="C525" s="2">
        <v>35.17</v>
      </c>
      <c r="D525" s="2">
        <v>34.067700000000002</v>
      </c>
      <c r="E525" s="2">
        <v>2943</v>
      </c>
      <c r="F525" s="2"/>
      <c r="G525" s="2"/>
      <c r="H525" s="16">
        <f t="shared" si="8"/>
        <v>1.9420264702097952E-2</v>
      </c>
    </row>
    <row r="526" spans="1:8" ht="13.5" x14ac:dyDescent="0.25">
      <c r="A526" s="12"/>
      <c r="B526" s="11">
        <v>43063</v>
      </c>
      <c r="C526" s="2">
        <v>36.049999999999997</v>
      </c>
      <c r="D526" s="2">
        <v>34.920099999999998</v>
      </c>
      <c r="E526" s="2">
        <v>3121</v>
      </c>
      <c r="F526" s="2"/>
      <c r="G526" s="2"/>
      <c r="H526" s="16">
        <f t="shared" si="8"/>
        <v>2.5020767471828031E-2</v>
      </c>
    </row>
    <row r="527" spans="1:8" ht="13.5" x14ac:dyDescent="0.25">
      <c r="A527" s="12"/>
      <c r="B527" s="11">
        <v>43066</v>
      </c>
      <c r="C527" s="2">
        <v>36.049999999999997</v>
      </c>
      <c r="D527" s="2">
        <v>34.920099999999998</v>
      </c>
      <c r="E527" s="2">
        <v>148</v>
      </c>
      <c r="F527" s="2"/>
      <c r="G527" s="2"/>
      <c r="H527" s="16">
        <f t="shared" si="8"/>
        <v>0</v>
      </c>
    </row>
    <row r="528" spans="1:8" ht="13.5" x14ac:dyDescent="0.25">
      <c r="A528" s="12"/>
      <c r="B528" s="11">
        <v>43067</v>
      </c>
      <c r="C528" s="2">
        <v>37</v>
      </c>
      <c r="D528" s="2">
        <v>35.840299999999999</v>
      </c>
      <c r="E528" s="2">
        <v>200</v>
      </c>
      <c r="F528" s="2"/>
      <c r="G528" s="2"/>
      <c r="H528" s="16">
        <f t="shared" si="8"/>
        <v>2.6351585476559383E-2</v>
      </c>
    </row>
    <row r="529" spans="1:8" ht="13.5" x14ac:dyDescent="0.25">
      <c r="A529" s="12"/>
      <c r="B529" s="11">
        <v>43068</v>
      </c>
      <c r="C529" s="2">
        <v>36.9</v>
      </c>
      <c r="D529" s="2">
        <v>35.743400000000001</v>
      </c>
      <c r="E529" s="2">
        <v>15</v>
      </c>
      <c r="F529" s="2"/>
      <c r="G529" s="2"/>
      <c r="H529" s="16">
        <f t="shared" si="8"/>
        <v>-2.7036604046282533E-3</v>
      </c>
    </row>
    <row r="530" spans="1:8" ht="13.5" x14ac:dyDescent="0.25">
      <c r="A530" s="12"/>
      <c r="B530" s="11">
        <v>43069</v>
      </c>
      <c r="C530" s="2">
        <v>36.9</v>
      </c>
      <c r="D530" s="2">
        <v>35.743400000000001</v>
      </c>
      <c r="E530" s="2">
        <v>0</v>
      </c>
      <c r="F530" s="2"/>
      <c r="G530" s="2"/>
      <c r="H530" s="16">
        <f t="shared" si="8"/>
        <v>0</v>
      </c>
    </row>
    <row r="531" spans="1:8" ht="13.5" x14ac:dyDescent="0.25">
      <c r="A531" s="12"/>
      <c r="B531" s="11">
        <v>43073</v>
      </c>
      <c r="C531" s="2">
        <v>36.9</v>
      </c>
      <c r="D531" s="2">
        <v>35.743400000000001</v>
      </c>
      <c r="E531" s="2">
        <v>844</v>
      </c>
      <c r="F531" s="2"/>
      <c r="G531" s="2"/>
      <c r="H531" s="16">
        <f t="shared" si="8"/>
        <v>0</v>
      </c>
    </row>
    <row r="532" spans="1:8" ht="13.5" x14ac:dyDescent="0.25">
      <c r="A532" s="12"/>
      <c r="B532" s="11">
        <v>43074</v>
      </c>
      <c r="C532" s="2">
        <v>36.9</v>
      </c>
      <c r="D532" s="2">
        <v>35.743400000000001</v>
      </c>
      <c r="E532" s="2">
        <v>50</v>
      </c>
      <c r="F532" s="2"/>
      <c r="G532" s="2"/>
      <c r="H532" s="16">
        <f t="shared" si="8"/>
        <v>0</v>
      </c>
    </row>
    <row r="533" spans="1:8" ht="13.5" x14ac:dyDescent="0.25">
      <c r="A533" s="12"/>
      <c r="B533" s="11">
        <v>43075</v>
      </c>
      <c r="C533" s="2">
        <v>37.99</v>
      </c>
      <c r="D533" s="2">
        <v>36.799300000000002</v>
      </c>
      <c r="E533" s="2">
        <v>4056</v>
      </c>
      <c r="F533" s="2"/>
      <c r="G533" s="2"/>
      <c r="H533" s="16">
        <f t="shared" si="8"/>
        <v>2.9541118080540774E-2</v>
      </c>
    </row>
    <row r="534" spans="1:8" ht="13.5" x14ac:dyDescent="0.25">
      <c r="A534" s="12"/>
      <c r="B534" s="11">
        <v>43076</v>
      </c>
      <c r="C534" s="2">
        <v>38.99</v>
      </c>
      <c r="D534" s="2">
        <v>37.767899999999997</v>
      </c>
      <c r="E534" s="2">
        <v>65</v>
      </c>
      <c r="F534" s="2"/>
      <c r="G534" s="2"/>
      <c r="H534" s="16">
        <f t="shared" si="8"/>
        <v>2.6321152848015995E-2</v>
      </c>
    </row>
    <row r="535" spans="1:8" ht="13.5" x14ac:dyDescent="0.25">
      <c r="A535" s="12"/>
      <c r="B535" s="11">
        <v>43077</v>
      </c>
      <c r="C535" s="2">
        <v>38.99</v>
      </c>
      <c r="D535" s="2">
        <v>37.767899999999997</v>
      </c>
      <c r="E535" s="2">
        <v>20</v>
      </c>
      <c r="F535" s="2"/>
      <c r="G535" s="2"/>
      <c r="H535" s="16">
        <f t="shared" si="8"/>
        <v>0</v>
      </c>
    </row>
    <row r="536" spans="1:8" ht="13.5" x14ac:dyDescent="0.25">
      <c r="A536" s="12"/>
      <c r="B536" s="11">
        <v>43080</v>
      </c>
      <c r="C536" s="2">
        <v>38.97</v>
      </c>
      <c r="D536" s="2">
        <v>37.7485</v>
      </c>
      <c r="E536" s="2">
        <v>11</v>
      </c>
      <c r="F536" s="2"/>
      <c r="G536" s="2"/>
      <c r="H536" s="16">
        <f t="shared" si="8"/>
        <v>-5.1366371971958778E-4</v>
      </c>
    </row>
    <row r="537" spans="1:8" ht="13.5" x14ac:dyDescent="0.25">
      <c r="A537" s="12"/>
      <c r="B537" s="11">
        <v>43081</v>
      </c>
      <c r="C537" s="2">
        <v>38.97</v>
      </c>
      <c r="D537" s="2">
        <v>37.7485</v>
      </c>
      <c r="E537" s="2">
        <v>0</v>
      </c>
      <c r="F537" s="2"/>
      <c r="G537" s="2"/>
      <c r="H537" s="16">
        <f t="shared" si="8"/>
        <v>0</v>
      </c>
    </row>
    <row r="538" spans="1:8" ht="13.5" x14ac:dyDescent="0.25">
      <c r="A538" s="12"/>
      <c r="B538" s="11">
        <v>43082</v>
      </c>
      <c r="C538" s="2">
        <v>37</v>
      </c>
      <c r="D538" s="2">
        <v>35.840299999999999</v>
      </c>
      <c r="E538" s="2">
        <v>695</v>
      </c>
      <c r="F538" s="2"/>
      <c r="G538" s="2"/>
      <c r="H538" s="16">
        <f t="shared" si="8"/>
        <v>-5.0550352994158727E-2</v>
      </c>
    </row>
    <row r="539" spans="1:8" ht="13.5" x14ac:dyDescent="0.25">
      <c r="A539" s="12"/>
      <c r="B539" s="11">
        <v>43083</v>
      </c>
      <c r="C539" s="2">
        <v>37.1</v>
      </c>
      <c r="D539" s="2">
        <v>35.937199999999997</v>
      </c>
      <c r="E539" s="2">
        <v>8800</v>
      </c>
      <c r="F539" s="2"/>
      <c r="G539" s="2"/>
      <c r="H539" s="16">
        <f t="shared" si="8"/>
        <v>2.7036604046282533E-3</v>
      </c>
    </row>
    <row r="540" spans="1:8" ht="13.5" x14ac:dyDescent="0.25">
      <c r="A540" s="12"/>
      <c r="B540" s="11">
        <v>43084</v>
      </c>
      <c r="C540" s="2">
        <v>38.25</v>
      </c>
      <c r="D540" s="2">
        <v>37.051099999999998</v>
      </c>
      <c r="E540" s="2">
        <v>5515</v>
      </c>
      <c r="F540" s="2"/>
      <c r="G540" s="2"/>
      <c r="H540" s="16">
        <f t="shared" si="8"/>
        <v>3.0995737007891575E-2</v>
      </c>
    </row>
    <row r="541" spans="1:8" ht="13.5" x14ac:dyDescent="0.25">
      <c r="A541" s="12"/>
      <c r="B541" s="11">
        <v>43087</v>
      </c>
      <c r="C541" s="2">
        <v>38.770000000000003</v>
      </c>
      <c r="D541" s="2">
        <v>37.5548</v>
      </c>
      <c r="E541" s="2">
        <v>1797</v>
      </c>
      <c r="F541" s="2"/>
      <c r="G541" s="2"/>
      <c r="H541" s="16">
        <f t="shared" si="8"/>
        <v>1.3594738077951857E-2</v>
      </c>
    </row>
    <row r="542" spans="1:8" ht="13.5" x14ac:dyDescent="0.25">
      <c r="A542" s="12"/>
      <c r="B542" s="11">
        <v>43088</v>
      </c>
      <c r="C542" s="2">
        <v>38.51</v>
      </c>
      <c r="D542" s="2">
        <v>37.302999999999997</v>
      </c>
      <c r="E542" s="2">
        <v>1928</v>
      </c>
      <c r="F542" s="2"/>
      <c r="G542" s="2"/>
      <c r="H542" s="16">
        <f t="shared" si="8"/>
        <v>-6.7048686186586774E-3</v>
      </c>
    </row>
    <row r="543" spans="1:8" ht="13.5" x14ac:dyDescent="0.25">
      <c r="A543" s="12"/>
      <c r="B543" s="11">
        <v>43089</v>
      </c>
      <c r="C543" s="2">
        <v>38.5</v>
      </c>
      <c r="D543" s="2">
        <v>37.293300000000002</v>
      </c>
      <c r="E543" s="2">
        <v>382</v>
      </c>
      <c r="F543" s="2"/>
      <c r="G543" s="2"/>
      <c r="H543" s="16">
        <f t="shared" si="8"/>
        <v>-2.6003270514422854E-4</v>
      </c>
    </row>
    <row r="544" spans="1:8" ht="13.5" x14ac:dyDescent="0.25">
      <c r="A544" s="12"/>
      <c r="B544" s="11">
        <v>43090</v>
      </c>
      <c r="C544" s="2">
        <v>38.5</v>
      </c>
      <c r="D544" s="2">
        <v>37.293300000000002</v>
      </c>
      <c r="E544" s="2">
        <v>250</v>
      </c>
      <c r="F544" s="2"/>
      <c r="G544" s="2"/>
      <c r="H544" s="16">
        <f t="shared" si="8"/>
        <v>0</v>
      </c>
    </row>
    <row r="545" spans="1:8" ht="13.5" x14ac:dyDescent="0.25">
      <c r="A545" s="12"/>
      <c r="B545" s="11">
        <v>43091</v>
      </c>
      <c r="C545" s="2">
        <v>38.5</v>
      </c>
      <c r="D545" s="2">
        <v>37.293300000000002</v>
      </c>
      <c r="E545" s="2">
        <v>1064</v>
      </c>
      <c r="F545" s="2"/>
      <c r="G545" s="2"/>
      <c r="H545" s="16">
        <f t="shared" si="8"/>
        <v>0</v>
      </c>
    </row>
    <row r="546" spans="1:8" ht="13.5" x14ac:dyDescent="0.25">
      <c r="A546" s="12"/>
      <c r="B546" s="11">
        <v>43094</v>
      </c>
      <c r="C546" s="2">
        <v>38.950000000000003</v>
      </c>
      <c r="D546" s="2">
        <v>37.729199999999999</v>
      </c>
      <c r="E546" s="2">
        <v>100</v>
      </c>
      <c r="F546" s="2"/>
      <c r="G546" s="2"/>
      <c r="H546" s="16">
        <f t="shared" si="8"/>
        <v>1.168842660746023E-2</v>
      </c>
    </row>
    <row r="547" spans="1:8" ht="13.5" x14ac:dyDescent="0.25">
      <c r="A547" s="12"/>
      <c r="B547" s="11">
        <v>43095</v>
      </c>
      <c r="C547" s="2">
        <v>38.950000000000003</v>
      </c>
      <c r="D547" s="2">
        <v>37.729199999999999</v>
      </c>
      <c r="E547" s="2">
        <v>1500</v>
      </c>
      <c r="F547" s="2"/>
      <c r="G547" s="2"/>
      <c r="H547" s="16">
        <f t="shared" si="8"/>
        <v>0</v>
      </c>
    </row>
    <row r="548" spans="1:8" ht="13.5" x14ac:dyDescent="0.25">
      <c r="A548" s="12"/>
      <c r="B548" s="11">
        <v>43096</v>
      </c>
      <c r="C548" s="2">
        <v>38.950000000000003</v>
      </c>
      <c r="D548" s="2">
        <v>37.729199999999999</v>
      </c>
      <c r="E548" s="2">
        <v>22</v>
      </c>
      <c r="F548" s="2"/>
      <c r="G548" s="2"/>
      <c r="H548" s="16">
        <f t="shared" si="8"/>
        <v>0</v>
      </c>
    </row>
    <row r="549" spans="1:8" ht="13.5" x14ac:dyDescent="0.25">
      <c r="A549" s="12"/>
      <c r="B549" s="11">
        <v>43097</v>
      </c>
      <c r="C549" s="2">
        <v>39.25</v>
      </c>
      <c r="D549" s="2">
        <v>38.019799999999996</v>
      </c>
      <c r="E549" s="2">
        <v>398</v>
      </c>
      <c r="F549" s="2"/>
      <c r="G549" s="2"/>
      <c r="H549" s="16">
        <f t="shared" si="8"/>
        <v>7.7022571377076045E-3</v>
      </c>
    </row>
    <row r="550" spans="1:8" ht="13.5" x14ac:dyDescent="0.25">
      <c r="A550" s="12"/>
      <c r="B550" s="11">
        <v>43098</v>
      </c>
      <c r="C550" s="2">
        <v>39.5</v>
      </c>
      <c r="D550" s="2">
        <v>38.261899999999997</v>
      </c>
      <c r="E550" s="2">
        <v>25</v>
      </c>
      <c r="F550" s="2"/>
      <c r="G550" s="2"/>
      <c r="H550" s="16">
        <f t="shared" si="8"/>
        <v>6.3677347066528672E-3</v>
      </c>
    </row>
    <row r="551" spans="1:8" ht="13.5" x14ac:dyDescent="0.25">
      <c r="A551" s="12"/>
      <c r="B551" s="11">
        <v>43102</v>
      </c>
      <c r="C551" s="2">
        <v>38.6</v>
      </c>
      <c r="D551" s="2">
        <v>37.390099999999997</v>
      </c>
      <c r="E551" s="2">
        <v>50</v>
      </c>
      <c r="F551" s="2"/>
      <c r="G551" s="2"/>
      <c r="H551" s="16">
        <f t="shared" si="8"/>
        <v>-2.2785068174868483E-2</v>
      </c>
    </row>
    <row r="552" spans="1:8" ht="13.5" x14ac:dyDescent="0.25">
      <c r="A552" s="12"/>
      <c r="B552" s="11">
        <v>43103</v>
      </c>
      <c r="C552" s="2">
        <v>39</v>
      </c>
      <c r="D552" s="2">
        <v>37.7776</v>
      </c>
      <c r="E552" s="2">
        <v>100</v>
      </c>
      <c r="F552" s="2"/>
      <c r="G552" s="2"/>
      <c r="H552" s="16">
        <f t="shared" si="8"/>
        <v>1.0363705900759903E-2</v>
      </c>
    </row>
    <row r="553" spans="1:8" ht="13.5" x14ac:dyDescent="0.25">
      <c r="A553" s="12"/>
      <c r="B553" s="11">
        <v>43104</v>
      </c>
      <c r="C553" s="2">
        <v>39</v>
      </c>
      <c r="D553" s="2">
        <v>37.7776</v>
      </c>
      <c r="E553" s="2">
        <v>741</v>
      </c>
      <c r="F553" s="2"/>
      <c r="G553" s="2"/>
      <c r="H553" s="16">
        <f t="shared" si="8"/>
        <v>0</v>
      </c>
    </row>
    <row r="554" spans="1:8" ht="13.5" x14ac:dyDescent="0.25">
      <c r="A554" s="12"/>
      <c r="B554" s="11">
        <v>43105</v>
      </c>
      <c r="C554" s="2">
        <v>38.5</v>
      </c>
      <c r="D554" s="2">
        <v>37.293300000000002</v>
      </c>
      <c r="E554" s="2">
        <v>2424</v>
      </c>
      <c r="F554" s="2"/>
      <c r="G554" s="2"/>
      <c r="H554" s="16">
        <f t="shared" si="8"/>
        <v>-1.2819766210664454E-2</v>
      </c>
    </row>
    <row r="555" spans="1:8" ht="13.5" x14ac:dyDescent="0.25">
      <c r="A555" s="12"/>
      <c r="B555" s="11">
        <v>43108</v>
      </c>
      <c r="C555" s="2">
        <v>38.5</v>
      </c>
      <c r="D555" s="2">
        <v>37.293300000000002</v>
      </c>
      <c r="E555" s="2">
        <v>607</v>
      </c>
      <c r="F555" s="2"/>
      <c r="G555" s="2"/>
      <c r="H555" s="16">
        <f t="shared" si="8"/>
        <v>0</v>
      </c>
    </row>
    <row r="556" spans="1:8" ht="13.5" x14ac:dyDescent="0.25">
      <c r="A556" s="12"/>
      <c r="B556" s="11">
        <v>43109</v>
      </c>
      <c r="C556" s="2">
        <v>38.51</v>
      </c>
      <c r="D556" s="2">
        <v>37.302999999999997</v>
      </c>
      <c r="E556" s="2">
        <v>2542</v>
      </c>
      <c r="F556" s="2"/>
      <c r="G556" s="2"/>
      <c r="H556" s="16">
        <f t="shared" si="8"/>
        <v>2.6010033973917986E-4</v>
      </c>
    </row>
    <row r="557" spans="1:8" ht="13.5" x14ac:dyDescent="0.25">
      <c r="A557" s="12"/>
      <c r="B557" s="11">
        <v>43110</v>
      </c>
      <c r="C557" s="2">
        <v>38.51</v>
      </c>
      <c r="D557" s="2">
        <v>37.302999999999997</v>
      </c>
      <c r="E557" s="2">
        <v>4355</v>
      </c>
      <c r="F557" s="2"/>
      <c r="G557" s="2"/>
      <c r="H557" s="16">
        <f t="shared" si="8"/>
        <v>0</v>
      </c>
    </row>
    <row r="558" spans="1:8" ht="13.5" x14ac:dyDescent="0.25">
      <c r="A558" s="12"/>
      <c r="B558" s="11">
        <v>43111</v>
      </c>
      <c r="C558" s="2">
        <v>39.5</v>
      </c>
      <c r="D558" s="2">
        <v>38.261899999999997</v>
      </c>
      <c r="E558" s="2">
        <v>1073</v>
      </c>
      <c r="F558" s="2"/>
      <c r="G558" s="2"/>
      <c r="H558" s="16">
        <f t="shared" si="8"/>
        <v>2.5705707315765488E-2</v>
      </c>
    </row>
    <row r="559" spans="1:8" ht="13.5" x14ac:dyDescent="0.25">
      <c r="A559" s="12"/>
      <c r="B559" s="11">
        <v>43112</v>
      </c>
      <c r="C559" s="2">
        <v>39.5</v>
      </c>
      <c r="D559" s="2">
        <v>38.261899999999997</v>
      </c>
      <c r="E559" s="2">
        <v>460</v>
      </c>
      <c r="F559" s="2"/>
      <c r="G559" s="2"/>
      <c r="H559" s="16">
        <f t="shared" si="8"/>
        <v>0</v>
      </c>
    </row>
    <row r="560" spans="1:8" ht="13.5" x14ac:dyDescent="0.25">
      <c r="A560" s="12"/>
      <c r="B560" s="11">
        <v>43115</v>
      </c>
      <c r="C560" s="2">
        <v>39.549999999999997</v>
      </c>
      <c r="D560" s="2">
        <v>38.310400000000001</v>
      </c>
      <c r="E560" s="2">
        <v>58</v>
      </c>
      <c r="F560" s="2"/>
      <c r="G560" s="2"/>
      <c r="H560" s="16">
        <f t="shared" si="8"/>
        <v>1.2675794981431715E-3</v>
      </c>
    </row>
    <row r="561" spans="1:8" ht="13.5" x14ac:dyDescent="0.25">
      <c r="A561" s="12"/>
      <c r="B561" s="11">
        <v>43116</v>
      </c>
      <c r="C561" s="2">
        <v>39</v>
      </c>
      <c r="D561" s="2">
        <v>37.7776</v>
      </c>
      <c r="E561" s="2">
        <v>217</v>
      </c>
      <c r="F561" s="2"/>
      <c r="G561" s="2"/>
      <c r="H561" s="16">
        <f t="shared" si="8"/>
        <v>-1.3907450718342844E-2</v>
      </c>
    </row>
    <row r="562" spans="1:8" ht="13.5" x14ac:dyDescent="0.25">
      <c r="A562" s="12"/>
      <c r="B562" s="11">
        <v>43117</v>
      </c>
      <c r="C562" s="2">
        <v>39</v>
      </c>
      <c r="D562" s="2">
        <v>37.7776</v>
      </c>
      <c r="E562" s="2">
        <v>681</v>
      </c>
      <c r="F562" s="2"/>
      <c r="G562" s="2"/>
      <c r="H562" s="16">
        <f t="shared" si="8"/>
        <v>0</v>
      </c>
    </row>
    <row r="563" spans="1:8" ht="13.5" x14ac:dyDescent="0.25">
      <c r="A563" s="12"/>
      <c r="B563" s="11">
        <v>43118</v>
      </c>
      <c r="C563" s="2">
        <v>39</v>
      </c>
      <c r="D563" s="2">
        <v>37.7776</v>
      </c>
      <c r="E563" s="2">
        <v>550</v>
      </c>
      <c r="F563" s="2"/>
      <c r="G563" s="2"/>
      <c r="H563" s="16">
        <f t="shared" si="8"/>
        <v>0</v>
      </c>
    </row>
    <row r="564" spans="1:8" ht="13.5" x14ac:dyDescent="0.25">
      <c r="A564" s="12"/>
      <c r="B564" s="11">
        <v>43119</v>
      </c>
      <c r="C564" s="2">
        <v>39</v>
      </c>
      <c r="D564" s="2">
        <v>37.7776</v>
      </c>
      <c r="E564" s="2">
        <v>1319</v>
      </c>
      <c r="F564" s="2"/>
      <c r="G564" s="2"/>
      <c r="H564" s="16">
        <f t="shared" si="8"/>
        <v>0</v>
      </c>
    </row>
    <row r="565" spans="1:8" ht="13.5" x14ac:dyDescent="0.25">
      <c r="A565" s="12"/>
      <c r="B565" s="11">
        <v>43122</v>
      </c>
      <c r="C565" s="2">
        <v>38.5</v>
      </c>
      <c r="D565" s="2">
        <v>37.293300000000002</v>
      </c>
      <c r="E565" s="2">
        <v>850</v>
      </c>
      <c r="F565" s="2"/>
      <c r="G565" s="2"/>
      <c r="H565" s="16">
        <f t="shared" si="8"/>
        <v>-1.2819766210664454E-2</v>
      </c>
    </row>
    <row r="566" spans="1:8" ht="13.5" x14ac:dyDescent="0.25">
      <c r="A566" s="12"/>
      <c r="B566" s="11">
        <v>43123</v>
      </c>
      <c r="C566" s="2">
        <v>38.5</v>
      </c>
      <c r="D566" s="2">
        <v>37.293300000000002</v>
      </c>
      <c r="E566" s="2">
        <v>622</v>
      </c>
      <c r="F566" s="2"/>
      <c r="G566" s="2"/>
      <c r="H566" s="16">
        <f t="shared" si="8"/>
        <v>0</v>
      </c>
    </row>
    <row r="567" spans="1:8" ht="13.5" x14ac:dyDescent="0.25">
      <c r="A567" s="12"/>
      <c r="B567" s="11">
        <v>43124</v>
      </c>
      <c r="C567" s="2">
        <v>38.9</v>
      </c>
      <c r="D567" s="2">
        <v>37.680700000000002</v>
      </c>
      <c r="E567" s="2">
        <v>335</v>
      </c>
      <c r="F567" s="2"/>
      <c r="G567" s="2"/>
      <c r="H567" s="16">
        <f t="shared" si="8"/>
        <v>1.0387924908763758E-2</v>
      </c>
    </row>
    <row r="568" spans="1:8" ht="13.5" x14ac:dyDescent="0.25">
      <c r="A568" s="12"/>
      <c r="B568" s="11">
        <v>43125</v>
      </c>
      <c r="C568" s="2">
        <v>39</v>
      </c>
      <c r="D568" s="2">
        <v>37.7776</v>
      </c>
      <c r="E568" s="2">
        <v>1</v>
      </c>
      <c r="F568" s="2"/>
      <c r="G568" s="2"/>
      <c r="H568" s="16">
        <f t="shared" si="8"/>
        <v>2.571608276916246E-3</v>
      </c>
    </row>
    <row r="569" spans="1:8" ht="13.5" x14ac:dyDescent="0.25">
      <c r="A569" s="12"/>
      <c r="B569" s="11">
        <v>43126</v>
      </c>
      <c r="C569" s="2">
        <v>39</v>
      </c>
      <c r="D569" s="2">
        <v>37.7776</v>
      </c>
      <c r="E569" s="2">
        <v>0</v>
      </c>
      <c r="F569" s="2"/>
      <c r="G569" s="2"/>
      <c r="H569" s="16">
        <f t="shared" si="8"/>
        <v>0</v>
      </c>
    </row>
    <row r="570" spans="1:8" ht="13.5" x14ac:dyDescent="0.25">
      <c r="A570" s="12"/>
      <c r="B570" s="11">
        <v>43129</v>
      </c>
      <c r="C570" s="2">
        <v>38.44</v>
      </c>
      <c r="D570" s="2">
        <v>37.235199999999999</v>
      </c>
      <c r="E570" s="2">
        <v>625</v>
      </c>
      <c r="F570" s="2"/>
      <c r="G570" s="2"/>
      <c r="H570" s="16">
        <f t="shared" si="8"/>
        <v>-1.4357714624539428E-2</v>
      </c>
    </row>
    <row r="571" spans="1:8" ht="13.5" x14ac:dyDescent="0.25">
      <c r="A571" s="12"/>
      <c r="B571" s="11">
        <v>43130</v>
      </c>
      <c r="C571" s="2">
        <v>38.44</v>
      </c>
      <c r="D571" s="2">
        <v>37.235199999999999</v>
      </c>
      <c r="E571" s="2">
        <v>302</v>
      </c>
      <c r="F571" s="2"/>
      <c r="G571" s="2"/>
      <c r="H571" s="16">
        <f t="shared" si="8"/>
        <v>0</v>
      </c>
    </row>
    <row r="572" spans="1:8" ht="13.5" x14ac:dyDescent="0.25">
      <c r="A572" s="12"/>
      <c r="B572" s="11">
        <v>43131</v>
      </c>
      <c r="C572" s="2">
        <v>37.5</v>
      </c>
      <c r="D572" s="2">
        <v>36.324599999999997</v>
      </c>
      <c r="E572" s="2">
        <v>465</v>
      </c>
      <c r="F572" s="2"/>
      <c r="G572" s="2"/>
      <c r="H572" s="16">
        <f t="shared" si="8"/>
        <v>-2.4455354073564861E-2</v>
      </c>
    </row>
    <row r="573" spans="1:8" ht="13.5" x14ac:dyDescent="0.25">
      <c r="A573" s="12"/>
      <c r="B573" s="11">
        <v>43132</v>
      </c>
      <c r="C573" s="2">
        <v>38.25</v>
      </c>
      <c r="D573" s="2">
        <v>37.051099999999998</v>
      </c>
      <c r="E573" s="2">
        <v>281</v>
      </c>
      <c r="F573" s="2"/>
      <c r="G573" s="2"/>
      <c r="H573" s="16">
        <f t="shared" si="8"/>
        <v>2.0000220236423845E-2</v>
      </c>
    </row>
    <row r="574" spans="1:8" ht="13.5" x14ac:dyDescent="0.25">
      <c r="A574" s="12"/>
      <c r="B574" s="11">
        <v>43133</v>
      </c>
      <c r="C574" s="2">
        <v>38.25</v>
      </c>
      <c r="D574" s="2">
        <v>37.051099999999998</v>
      </c>
      <c r="E574" s="2">
        <v>200</v>
      </c>
      <c r="F574" s="2"/>
      <c r="G574" s="2"/>
      <c r="H574" s="16">
        <f t="shared" si="8"/>
        <v>0</v>
      </c>
    </row>
    <row r="575" spans="1:8" ht="13.5" x14ac:dyDescent="0.25">
      <c r="A575" s="12"/>
      <c r="B575" s="11">
        <v>43136</v>
      </c>
      <c r="C575" s="2">
        <v>37.200000000000003</v>
      </c>
      <c r="D575" s="2">
        <v>36.033999999999999</v>
      </c>
      <c r="E575" s="2">
        <v>147</v>
      </c>
      <c r="F575" s="2"/>
      <c r="G575" s="2"/>
      <c r="H575" s="16">
        <f t="shared" si="8"/>
        <v>-2.7451276750217923E-2</v>
      </c>
    </row>
    <row r="576" spans="1:8" ht="13.5" x14ac:dyDescent="0.25">
      <c r="A576" s="12"/>
      <c r="B576" s="11">
        <v>43137</v>
      </c>
      <c r="C576" s="2">
        <v>37.9</v>
      </c>
      <c r="D576" s="2">
        <v>36.7121</v>
      </c>
      <c r="E576" s="2">
        <v>220</v>
      </c>
      <c r="F576" s="2"/>
      <c r="G576" s="2"/>
      <c r="H576" s="16">
        <f t="shared" si="8"/>
        <v>1.8818338236110357E-2</v>
      </c>
    </row>
    <row r="577" spans="1:8" ht="13.5" x14ac:dyDescent="0.25">
      <c r="A577" s="12"/>
      <c r="B577" s="11">
        <v>43138</v>
      </c>
      <c r="C577" s="2">
        <v>37.21</v>
      </c>
      <c r="D577" s="2">
        <v>36.043700000000001</v>
      </c>
      <c r="E577" s="2">
        <v>4104</v>
      </c>
      <c r="F577" s="2"/>
      <c r="G577" s="2"/>
      <c r="H577" s="16">
        <f t="shared" si="8"/>
        <v>-1.8206531361594634E-2</v>
      </c>
    </row>
    <row r="578" spans="1:8" ht="13.5" x14ac:dyDescent="0.25">
      <c r="A578" s="12"/>
      <c r="B578" s="11">
        <v>43139</v>
      </c>
      <c r="C578" s="2">
        <v>35.71</v>
      </c>
      <c r="D578" s="2">
        <v>34.590699999999998</v>
      </c>
      <c r="E578" s="2">
        <v>6737</v>
      </c>
      <c r="F578" s="2"/>
      <c r="G578" s="2"/>
      <c r="H578" s="16">
        <f t="shared" si="8"/>
        <v>-4.0312176607840006E-2</v>
      </c>
    </row>
    <row r="579" spans="1:8" ht="13.5" x14ac:dyDescent="0.25">
      <c r="A579" s="12"/>
      <c r="B579" s="11">
        <v>43140</v>
      </c>
      <c r="C579" s="2">
        <v>35.75</v>
      </c>
      <c r="D579" s="2">
        <v>34.6295</v>
      </c>
      <c r="E579" s="2">
        <v>590</v>
      </c>
      <c r="F579" s="2"/>
      <c r="G579" s="2"/>
      <c r="H579" s="16">
        <f t="shared" si="8"/>
        <v>1.1216887776194743E-3</v>
      </c>
    </row>
    <row r="580" spans="1:8" ht="13.5" x14ac:dyDescent="0.25">
      <c r="A580" s="12"/>
      <c r="B580" s="11">
        <v>43143</v>
      </c>
      <c r="C580" s="2">
        <v>36.76</v>
      </c>
      <c r="D580" s="2">
        <v>35.607799999999997</v>
      </c>
      <c r="E580" s="2">
        <v>345</v>
      </c>
      <c r="F580" s="2"/>
      <c r="G580" s="2"/>
      <c r="H580" s="16">
        <f t="shared" si="8"/>
        <v>2.8250480082010924E-2</v>
      </c>
    </row>
    <row r="581" spans="1:8" ht="13.5" x14ac:dyDescent="0.25">
      <c r="A581" s="12"/>
      <c r="B581" s="11">
        <v>43144</v>
      </c>
      <c r="C581" s="2">
        <v>37.76</v>
      </c>
      <c r="D581" s="2">
        <v>36.576500000000003</v>
      </c>
      <c r="E581" s="2">
        <v>385</v>
      </c>
      <c r="F581" s="2"/>
      <c r="G581" s="2"/>
      <c r="H581" s="16">
        <f t="shared" si="8"/>
        <v>2.7204713573992369E-2</v>
      </c>
    </row>
    <row r="582" spans="1:8" ht="13.5" x14ac:dyDescent="0.25">
      <c r="A582" s="12"/>
      <c r="B582" s="11">
        <v>43145</v>
      </c>
      <c r="C582" s="2">
        <v>37.65</v>
      </c>
      <c r="D582" s="2">
        <v>36.469900000000003</v>
      </c>
      <c r="E582" s="2">
        <v>359</v>
      </c>
      <c r="F582" s="2"/>
      <c r="G582" s="2"/>
      <c r="H582" s="16">
        <f t="shared" si="8"/>
        <v>-2.9144395991962118E-3</v>
      </c>
    </row>
    <row r="583" spans="1:8" ht="13.5" x14ac:dyDescent="0.25">
      <c r="A583" s="12"/>
      <c r="B583" s="11">
        <v>43146</v>
      </c>
      <c r="C583" s="2">
        <v>37.64</v>
      </c>
      <c r="D583" s="2">
        <v>36.4602</v>
      </c>
      <c r="E583" s="2">
        <v>50</v>
      </c>
      <c r="F583" s="2"/>
      <c r="G583" s="2"/>
      <c r="H583" s="16">
        <f t="shared" ref="H583:H646" si="9">(D583-D582)/D582</f>
        <v>-2.6597276109894082E-4</v>
      </c>
    </row>
    <row r="584" spans="1:8" ht="13.5" x14ac:dyDescent="0.25">
      <c r="A584" s="12"/>
      <c r="B584" s="11">
        <v>43147</v>
      </c>
      <c r="C584" s="2">
        <v>38.5</v>
      </c>
      <c r="D584" s="2">
        <v>37.293300000000002</v>
      </c>
      <c r="E584" s="2">
        <v>233</v>
      </c>
      <c r="F584" s="2"/>
      <c r="G584" s="2"/>
      <c r="H584" s="16">
        <f t="shared" si="9"/>
        <v>2.2849572959007403E-2</v>
      </c>
    </row>
    <row r="585" spans="1:8" ht="13.5" x14ac:dyDescent="0.25">
      <c r="A585" s="12"/>
      <c r="B585" s="11">
        <v>43150</v>
      </c>
      <c r="C585" s="2">
        <v>38.47</v>
      </c>
      <c r="D585" s="2">
        <v>37.264200000000002</v>
      </c>
      <c r="E585" s="2">
        <v>17</v>
      </c>
      <c r="F585" s="2"/>
      <c r="G585" s="2"/>
      <c r="H585" s="16">
        <f t="shared" si="9"/>
        <v>-7.8030101921792061E-4</v>
      </c>
    </row>
    <row r="586" spans="1:8" ht="13.5" x14ac:dyDescent="0.25">
      <c r="A586" s="12"/>
      <c r="B586" s="11">
        <v>43151</v>
      </c>
      <c r="C586" s="2">
        <v>38.47</v>
      </c>
      <c r="D586" s="2">
        <v>37.264200000000002</v>
      </c>
      <c r="E586" s="2">
        <v>542</v>
      </c>
      <c r="F586" s="2"/>
      <c r="G586" s="2"/>
      <c r="H586" s="16">
        <f t="shared" si="9"/>
        <v>0</v>
      </c>
    </row>
    <row r="587" spans="1:8" ht="13.5" x14ac:dyDescent="0.25">
      <c r="A587" s="12"/>
      <c r="B587" s="11">
        <v>43152</v>
      </c>
      <c r="C587" s="2">
        <v>38.4</v>
      </c>
      <c r="D587" s="2">
        <v>37.196399999999997</v>
      </c>
      <c r="E587" s="2">
        <v>150</v>
      </c>
      <c r="F587" s="2"/>
      <c r="G587" s="2"/>
      <c r="H587" s="16">
        <f t="shared" si="9"/>
        <v>-1.8194406427618306E-3</v>
      </c>
    </row>
    <row r="588" spans="1:8" ht="13.5" x14ac:dyDescent="0.25">
      <c r="A588" s="12"/>
      <c r="B588" s="11">
        <v>43153</v>
      </c>
      <c r="C588" s="2">
        <v>38.4</v>
      </c>
      <c r="D588" s="2">
        <v>37.196399999999997</v>
      </c>
      <c r="E588" s="2">
        <v>0</v>
      </c>
      <c r="F588" s="2"/>
      <c r="G588" s="2"/>
      <c r="H588" s="16">
        <f t="shared" si="9"/>
        <v>0</v>
      </c>
    </row>
    <row r="589" spans="1:8" ht="13.5" x14ac:dyDescent="0.25">
      <c r="A589" s="12"/>
      <c r="B589" s="11">
        <v>43154</v>
      </c>
      <c r="C589" s="2">
        <v>38.5</v>
      </c>
      <c r="D589" s="2">
        <v>37.293300000000002</v>
      </c>
      <c r="E589" s="2">
        <v>1680</v>
      </c>
      <c r="F589" s="2"/>
      <c r="G589" s="2"/>
      <c r="H589" s="16">
        <f t="shared" si="9"/>
        <v>2.6050908152403219E-3</v>
      </c>
    </row>
    <row r="590" spans="1:8" ht="13.5" x14ac:dyDescent="0.25">
      <c r="A590" s="12"/>
      <c r="B590" s="11">
        <v>43157</v>
      </c>
      <c r="C590" s="2">
        <v>38.99</v>
      </c>
      <c r="D590" s="2">
        <v>37.767899999999997</v>
      </c>
      <c r="E590" s="2">
        <v>20</v>
      </c>
      <c r="F590" s="2"/>
      <c r="G590" s="2"/>
      <c r="H590" s="16">
        <f t="shared" si="9"/>
        <v>1.2726146519615997E-2</v>
      </c>
    </row>
    <row r="591" spans="1:8" ht="13.5" x14ac:dyDescent="0.25">
      <c r="A591" s="12"/>
      <c r="B591" s="11">
        <v>43158</v>
      </c>
      <c r="C591" s="2">
        <v>38.99</v>
      </c>
      <c r="D591" s="2">
        <v>37.767899999999997</v>
      </c>
      <c r="E591" s="2">
        <v>0</v>
      </c>
      <c r="F591" s="2"/>
      <c r="G591" s="2"/>
      <c r="H591" s="16">
        <f t="shared" si="9"/>
        <v>0</v>
      </c>
    </row>
    <row r="592" spans="1:8" ht="13.5" x14ac:dyDescent="0.25">
      <c r="A592" s="12"/>
      <c r="B592" s="11">
        <v>43159</v>
      </c>
      <c r="C592" s="2">
        <v>39.9</v>
      </c>
      <c r="D592" s="2">
        <v>38.6494</v>
      </c>
      <c r="E592" s="2">
        <v>4398</v>
      </c>
      <c r="F592" s="2"/>
      <c r="G592" s="2"/>
      <c r="H592" s="16">
        <f t="shared" si="9"/>
        <v>2.3339926233653517E-2</v>
      </c>
    </row>
    <row r="593" spans="1:8" ht="13.5" x14ac:dyDescent="0.25">
      <c r="A593" s="12"/>
      <c r="B593" s="11">
        <v>43160</v>
      </c>
      <c r="C593" s="2">
        <v>39.5</v>
      </c>
      <c r="D593" s="2">
        <v>38.261899999999997</v>
      </c>
      <c r="E593" s="2">
        <v>2177</v>
      </c>
      <c r="F593" s="2"/>
      <c r="G593" s="2"/>
      <c r="H593" s="16">
        <f t="shared" si="9"/>
        <v>-1.0026028864613755E-2</v>
      </c>
    </row>
    <row r="594" spans="1:8" ht="13.5" x14ac:dyDescent="0.25">
      <c r="A594" s="12"/>
      <c r="B594" s="11">
        <v>43161</v>
      </c>
      <c r="C594" s="2">
        <v>40</v>
      </c>
      <c r="D594" s="2">
        <v>38.746299999999998</v>
      </c>
      <c r="E594" s="2">
        <v>100</v>
      </c>
      <c r="F594" s="2"/>
      <c r="G594" s="2"/>
      <c r="H594" s="16">
        <f t="shared" si="9"/>
        <v>1.266011358557732E-2</v>
      </c>
    </row>
    <row r="595" spans="1:8" ht="13.5" x14ac:dyDescent="0.25">
      <c r="A595" s="12"/>
      <c r="B595" s="11">
        <v>43164</v>
      </c>
      <c r="C595" s="2">
        <v>39.9</v>
      </c>
      <c r="D595" s="2">
        <v>38.6494</v>
      </c>
      <c r="E595" s="2">
        <v>9456</v>
      </c>
      <c r="F595" s="2"/>
      <c r="G595" s="2"/>
      <c r="H595" s="16">
        <f t="shared" si="9"/>
        <v>-2.5008839553711708E-3</v>
      </c>
    </row>
    <row r="596" spans="1:8" ht="13.5" x14ac:dyDescent="0.25">
      <c r="A596" s="12"/>
      <c r="B596" s="11">
        <v>43165</v>
      </c>
      <c r="C596" s="2">
        <v>39.9</v>
      </c>
      <c r="D596" s="2">
        <v>38.6494</v>
      </c>
      <c r="E596" s="2">
        <v>199</v>
      </c>
      <c r="F596" s="2"/>
      <c r="G596" s="2"/>
      <c r="H596" s="16">
        <f t="shared" si="9"/>
        <v>0</v>
      </c>
    </row>
    <row r="597" spans="1:8" ht="13.5" x14ac:dyDescent="0.25">
      <c r="A597" s="12"/>
      <c r="B597" s="11">
        <v>43166</v>
      </c>
      <c r="C597" s="2">
        <v>39.9</v>
      </c>
      <c r="D597" s="2">
        <v>38.6494</v>
      </c>
      <c r="E597" s="2">
        <v>508</v>
      </c>
      <c r="F597" s="2"/>
      <c r="G597" s="2"/>
      <c r="H597" s="16">
        <f t="shared" si="9"/>
        <v>0</v>
      </c>
    </row>
    <row r="598" spans="1:8" ht="13.5" x14ac:dyDescent="0.25">
      <c r="A598" s="12"/>
      <c r="B598" s="11">
        <v>43167</v>
      </c>
      <c r="C598" s="2">
        <v>39.5</v>
      </c>
      <c r="D598" s="2">
        <v>38.261899999999997</v>
      </c>
      <c r="E598" s="2">
        <v>2516</v>
      </c>
      <c r="F598" s="2"/>
      <c r="G598" s="2"/>
      <c r="H598" s="16">
        <f t="shared" si="9"/>
        <v>-1.0026028864613755E-2</v>
      </c>
    </row>
    <row r="599" spans="1:8" ht="13.5" x14ac:dyDescent="0.25">
      <c r="A599" s="12"/>
      <c r="B599" s="11">
        <v>43168</v>
      </c>
      <c r="C599" s="2">
        <v>39.99</v>
      </c>
      <c r="D599" s="2">
        <v>38.736600000000003</v>
      </c>
      <c r="E599" s="2">
        <v>5807</v>
      </c>
      <c r="F599" s="2"/>
      <c r="G599" s="2"/>
      <c r="H599" s="16">
        <f t="shared" si="9"/>
        <v>1.2406597685948834E-2</v>
      </c>
    </row>
    <row r="600" spans="1:8" ht="13.5" x14ac:dyDescent="0.25">
      <c r="A600" s="12"/>
      <c r="B600" s="11">
        <v>43171</v>
      </c>
      <c r="C600" s="2">
        <v>39.99</v>
      </c>
      <c r="D600" s="2">
        <v>38.736600000000003</v>
      </c>
      <c r="E600" s="2">
        <v>0</v>
      </c>
      <c r="F600" s="2"/>
      <c r="G600" s="2"/>
      <c r="H600" s="16">
        <f t="shared" si="9"/>
        <v>0</v>
      </c>
    </row>
    <row r="601" spans="1:8" ht="13.5" x14ac:dyDescent="0.25">
      <c r="A601" s="12"/>
      <c r="B601" s="11">
        <v>43172</v>
      </c>
      <c r="C601" s="2">
        <v>39.5</v>
      </c>
      <c r="D601" s="2">
        <v>38.261899999999997</v>
      </c>
      <c r="E601" s="2">
        <v>70</v>
      </c>
      <c r="F601" s="2"/>
      <c r="G601" s="2"/>
      <c r="H601" s="16">
        <f t="shared" si="9"/>
        <v>-1.2254560286654111E-2</v>
      </c>
    </row>
    <row r="602" spans="1:8" ht="13.5" x14ac:dyDescent="0.25">
      <c r="A602" s="12"/>
      <c r="B602" s="11">
        <v>43173</v>
      </c>
      <c r="C602" s="2">
        <v>39.5</v>
      </c>
      <c r="D602" s="2">
        <v>38.261899999999997</v>
      </c>
      <c r="E602" s="2">
        <v>180</v>
      </c>
      <c r="F602" s="2"/>
      <c r="G602" s="2"/>
      <c r="H602" s="16">
        <f t="shared" si="9"/>
        <v>0</v>
      </c>
    </row>
    <row r="603" spans="1:8" ht="13.5" x14ac:dyDescent="0.25">
      <c r="A603" s="12"/>
      <c r="B603" s="11">
        <v>43174</v>
      </c>
      <c r="C603" s="2">
        <v>39.5</v>
      </c>
      <c r="D603" s="2">
        <v>38.261899999999997</v>
      </c>
      <c r="E603" s="2">
        <v>80</v>
      </c>
      <c r="F603" s="2"/>
      <c r="G603" s="2"/>
      <c r="H603" s="16">
        <f t="shared" si="9"/>
        <v>0</v>
      </c>
    </row>
    <row r="604" spans="1:8" ht="13.5" x14ac:dyDescent="0.25">
      <c r="A604" s="12"/>
      <c r="B604" s="11">
        <v>43175</v>
      </c>
      <c r="C604" s="2">
        <v>39.5</v>
      </c>
      <c r="D604" s="2">
        <v>38.261899999999997</v>
      </c>
      <c r="E604" s="2">
        <v>545</v>
      </c>
      <c r="F604" s="2"/>
      <c r="G604" s="2"/>
      <c r="H604" s="16">
        <f t="shared" si="9"/>
        <v>0</v>
      </c>
    </row>
    <row r="605" spans="1:8" ht="13.5" x14ac:dyDescent="0.25">
      <c r="A605" s="12"/>
      <c r="B605" s="11">
        <v>43178</v>
      </c>
      <c r="C605" s="2">
        <v>39.51</v>
      </c>
      <c r="D605" s="2">
        <v>38.271599999999999</v>
      </c>
      <c r="E605" s="2">
        <v>151</v>
      </c>
      <c r="F605" s="2"/>
      <c r="G605" s="2"/>
      <c r="H605" s="16">
        <f t="shared" si="9"/>
        <v>2.5351589962867142E-4</v>
      </c>
    </row>
    <row r="606" spans="1:8" ht="13.5" x14ac:dyDescent="0.25">
      <c r="A606" s="12"/>
      <c r="B606" s="11">
        <v>43180</v>
      </c>
      <c r="C606" s="2">
        <v>39.5</v>
      </c>
      <c r="D606" s="2">
        <v>38.261899999999997</v>
      </c>
      <c r="E606" s="2">
        <v>10081</v>
      </c>
      <c r="F606" s="2"/>
      <c r="G606" s="2"/>
      <c r="H606" s="16">
        <f t="shared" si="9"/>
        <v>-2.5345164560672305E-4</v>
      </c>
    </row>
    <row r="607" spans="1:8" ht="13.5" x14ac:dyDescent="0.25">
      <c r="A607" s="12"/>
      <c r="B607" s="11">
        <v>43181</v>
      </c>
      <c r="C607" s="2">
        <v>39.6</v>
      </c>
      <c r="D607" s="2">
        <v>38.358800000000002</v>
      </c>
      <c r="E607" s="2">
        <v>300</v>
      </c>
      <c r="F607" s="2"/>
      <c r="G607" s="2"/>
      <c r="H607" s="16">
        <f t="shared" si="9"/>
        <v>2.5325454303107035E-3</v>
      </c>
    </row>
    <row r="608" spans="1:8" ht="13.5" x14ac:dyDescent="0.25">
      <c r="A608" s="12"/>
      <c r="B608" s="11">
        <v>43182</v>
      </c>
      <c r="C608" s="2">
        <v>39.5</v>
      </c>
      <c r="D608" s="2">
        <v>38.261899999999997</v>
      </c>
      <c r="E608" s="2">
        <v>4774</v>
      </c>
      <c r="F608" s="2"/>
      <c r="G608" s="2"/>
      <c r="H608" s="16">
        <f t="shared" si="9"/>
        <v>-2.5261478461267059E-3</v>
      </c>
    </row>
    <row r="609" spans="1:8" ht="13.5" x14ac:dyDescent="0.25">
      <c r="A609" s="12"/>
      <c r="B609" s="11">
        <v>43185</v>
      </c>
      <c r="C609" s="2">
        <v>39.5</v>
      </c>
      <c r="D609" s="2">
        <v>38.261899999999997</v>
      </c>
      <c r="E609" s="2">
        <v>3184</v>
      </c>
      <c r="F609" s="2"/>
      <c r="G609" s="2"/>
      <c r="H609" s="16">
        <f t="shared" si="9"/>
        <v>0</v>
      </c>
    </row>
    <row r="610" spans="1:8" ht="13.5" x14ac:dyDescent="0.25">
      <c r="A610" s="12"/>
      <c r="B610" s="11">
        <v>43186</v>
      </c>
      <c r="C610" s="2">
        <v>39.5</v>
      </c>
      <c r="D610" s="2">
        <v>38.261899999999997</v>
      </c>
      <c r="E610" s="2">
        <v>1250</v>
      </c>
      <c r="F610" s="2"/>
      <c r="G610" s="2"/>
      <c r="H610" s="16">
        <f t="shared" si="9"/>
        <v>0</v>
      </c>
    </row>
    <row r="611" spans="1:8" ht="13.5" x14ac:dyDescent="0.25">
      <c r="A611" s="12"/>
      <c r="B611" s="11">
        <v>43187</v>
      </c>
      <c r="C611" s="2">
        <v>39.99</v>
      </c>
      <c r="D611" s="2">
        <v>38.736600000000003</v>
      </c>
      <c r="E611" s="2">
        <v>173</v>
      </c>
      <c r="F611" s="2"/>
      <c r="G611" s="2"/>
      <c r="H611" s="16">
        <f t="shared" si="9"/>
        <v>1.2406597685948834E-2</v>
      </c>
    </row>
    <row r="612" spans="1:8" ht="13.5" x14ac:dyDescent="0.25">
      <c r="A612" s="12"/>
      <c r="B612" s="11">
        <v>43188</v>
      </c>
      <c r="C612" s="2">
        <v>39.5</v>
      </c>
      <c r="D612" s="2">
        <v>38.261899999999997</v>
      </c>
      <c r="E612" s="2">
        <v>266</v>
      </c>
      <c r="F612" s="2"/>
      <c r="G612" s="2"/>
      <c r="H612" s="16">
        <f t="shared" si="9"/>
        <v>-1.2254560286654111E-2</v>
      </c>
    </row>
    <row r="613" spans="1:8" ht="13.5" x14ac:dyDescent="0.25">
      <c r="A613" s="12"/>
      <c r="B613" s="11">
        <v>43189</v>
      </c>
      <c r="C613" s="2">
        <v>39.979999999999997</v>
      </c>
      <c r="D613" s="2">
        <v>38.726900000000001</v>
      </c>
      <c r="E613" s="2">
        <v>251</v>
      </c>
      <c r="F613" s="2"/>
      <c r="G613" s="2"/>
      <c r="H613" s="16">
        <f t="shared" si="9"/>
        <v>1.2153081786320163E-2</v>
      </c>
    </row>
    <row r="614" spans="1:8" ht="13.5" x14ac:dyDescent="0.25">
      <c r="A614" s="12"/>
      <c r="B614" s="11">
        <v>43192</v>
      </c>
      <c r="C614" s="2">
        <v>40.380000000000003</v>
      </c>
      <c r="D614" s="2">
        <v>39.114400000000003</v>
      </c>
      <c r="E614" s="2">
        <v>50</v>
      </c>
      <c r="F614" s="2"/>
      <c r="G614" s="2"/>
      <c r="H614" s="16">
        <f t="shared" si="9"/>
        <v>1.0005964846140612E-2</v>
      </c>
    </row>
    <row r="615" spans="1:8" ht="13.5" x14ac:dyDescent="0.25">
      <c r="A615" s="12"/>
      <c r="B615" s="11">
        <v>43193</v>
      </c>
      <c r="C615" s="2">
        <v>40.369999999999997</v>
      </c>
      <c r="D615" s="2">
        <v>39.104700000000001</v>
      </c>
      <c r="E615" s="2">
        <v>53</v>
      </c>
      <c r="F615" s="2"/>
      <c r="G615" s="2"/>
      <c r="H615" s="16">
        <f t="shared" si="9"/>
        <v>-2.4799050988899899E-4</v>
      </c>
    </row>
    <row r="616" spans="1:8" ht="13.5" x14ac:dyDescent="0.25">
      <c r="A616" s="12"/>
      <c r="B616" s="11">
        <v>43194</v>
      </c>
      <c r="C616" s="2">
        <v>41</v>
      </c>
      <c r="D616" s="2">
        <v>39.7149</v>
      </c>
      <c r="E616" s="2">
        <v>10</v>
      </c>
      <c r="F616" s="2"/>
      <c r="G616" s="2"/>
      <c r="H616" s="16">
        <f t="shared" si="9"/>
        <v>1.5604262403240504E-2</v>
      </c>
    </row>
    <row r="617" spans="1:8" ht="13.5" x14ac:dyDescent="0.25">
      <c r="A617" s="12"/>
      <c r="B617" s="11">
        <v>43195</v>
      </c>
      <c r="C617" s="2">
        <v>41.7</v>
      </c>
      <c r="D617" s="2">
        <v>40.393000000000001</v>
      </c>
      <c r="E617" s="2">
        <v>45</v>
      </c>
      <c r="F617" s="2"/>
      <c r="G617" s="2"/>
      <c r="H617" s="16">
        <f t="shared" si="9"/>
        <v>1.7074196334373262E-2</v>
      </c>
    </row>
    <row r="618" spans="1:8" ht="13.5" x14ac:dyDescent="0.25">
      <c r="A618" s="12"/>
      <c r="B618" s="11">
        <v>43196</v>
      </c>
      <c r="C618" s="2">
        <v>41.99</v>
      </c>
      <c r="D618" s="2">
        <v>40.673900000000003</v>
      </c>
      <c r="E618" s="2">
        <v>50</v>
      </c>
      <c r="F618" s="2"/>
      <c r="G618" s="2"/>
      <c r="H618" s="16">
        <f t="shared" si="9"/>
        <v>6.9541752283812193E-3</v>
      </c>
    </row>
    <row r="619" spans="1:8" ht="13.5" x14ac:dyDescent="0.25">
      <c r="A619" s="12"/>
      <c r="B619" s="11">
        <v>43200</v>
      </c>
      <c r="C619" s="2">
        <v>41.99</v>
      </c>
      <c r="D619" s="2">
        <v>40.673900000000003</v>
      </c>
      <c r="E619" s="2">
        <v>50</v>
      </c>
      <c r="F619" s="2"/>
      <c r="G619" s="2"/>
      <c r="H619" s="16">
        <f t="shared" si="9"/>
        <v>0</v>
      </c>
    </row>
    <row r="620" spans="1:8" ht="13.5" x14ac:dyDescent="0.25">
      <c r="A620" s="12"/>
      <c r="B620" s="11">
        <v>43201</v>
      </c>
      <c r="C620" s="2">
        <v>41.96</v>
      </c>
      <c r="D620" s="2">
        <v>40.644799999999996</v>
      </c>
      <c r="E620" s="2">
        <v>1</v>
      </c>
      <c r="F620" s="2"/>
      <c r="G620" s="2"/>
      <c r="H620" s="16">
        <f t="shared" si="9"/>
        <v>-7.154465148413795E-4</v>
      </c>
    </row>
    <row r="621" spans="1:8" ht="13.5" x14ac:dyDescent="0.25">
      <c r="A621" s="12"/>
      <c r="B621" s="11">
        <v>43202</v>
      </c>
      <c r="C621" s="2">
        <v>41.96</v>
      </c>
      <c r="D621" s="2">
        <v>40.644799999999996</v>
      </c>
      <c r="E621" s="2">
        <v>0</v>
      </c>
      <c r="F621" s="2"/>
      <c r="G621" s="2"/>
      <c r="H621" s="16">
        <f t="shared" si="9"/>
        <v>0</v>
      </c>
    </row>
    <row r="622" spans="1:8" ht="13.5" x14ac:dyDescent="0.25">
      <c r="A622" s="12"/>
      <c r="B622" s="11">
        <v>43203</v>
      </c>
      <c r="C622" s="2">
        <v>41.96</v>
      </c>
      <c r="D622" s="2">
        <v>40.644799999999996</v>
      </c>
      <c r="E622" s="2">
        <v>0</v>
      </c>
      <c r="F622" s="2"/>
      <c r="G622" s="2"/>
      <c r="H622" s="16">
        <f t="shared" si="9"/>
        <v>0</v>
      </c>
    </row>
    <row r="623" spans="1:8" ht="13.5" x14ac:dyDescent="0.25">
      <c r="A623" s="12"/>
      <c r="B623" s="11">
        <v>43206</v>
      </c>
      <c r="C623" s="2">
        <v>41.96</v>
      </c>
      <c r="D623" s="2">
        <v>40.644799999999996</v>
      </c>
      <c r="E623" s="2">
        <v>0</v>
      </c>
      <c r="F623" s="2"/>
      <c r="G623" s="2"/>
      <c r="H623" s="16">
        <f t="shared" si="9"/>
        <v>0</v>
      </c>
    </row>
    <row r="624" spans="1:8" ht="13.5" x14ac:dyDescent="0.25">
      <c r="A624" s="12"/>
      <c r="B624" s="11">
        <v>43207</v>
      </c>
      <c r="C624" s="2">
        <v>41.96</v>
      </c>
      <c r="D624" s="2">
        <v>40.644799999999996</v>
      </c>
      <c r="E624" s="2">
        <v>0</v>
      </c>
      <c r="F624" s="2"/>
      <c r="G624" s="2"/>
      <c r="H624" s="16">
        <f t="shared" si="9"/>
        <v>0</v>
      </c>
    </row>
    <row r="625" spans="1:8" ht="13.5" x14ac:dyDescent="0.25">
      <c r="A625" s="12"/>
      <c r="B625" s="11">
        <v>43208</v>
      </c>
      <c r="C625" s="2">
        <v>41.3</v>
      </c>
      <c r="D625" s="2">
        <v>40.005499999999998</v>
      </c>
      <c r="E625" s="2">
        <v>2</v>
      </c>
      <c r="F625" s="2"/>
      <c r="G625" s="2"/>
      <c r="H625" s="16">
        <f t="shared" si="9"/>
        <v>-1.5728949336692485E-2</v>
      </c>
    </row>
    <row r="626" spans="1:8" ht="13.5" x14ac:dyDescent="0.25">
      <c r="A626" s="12"/>
      <c r="B626" s="11">
        <v>43209</v>
      </c>
      <c r="C626" s="2">
        <v>41.3</v>
      </c>
      <c r="D626" s="2">
        <v>40.005499999999998</v>
      </c>
      <c r="E626" s="2">
        <v>0</v>
      </c>
      <c r="F626" s="2"/>
      <c r="G626" s="2"/>
      <c r="H626" s="16">
        <f t="shared" si="9"/>
        <v>0</v>
      </c>
    </row>
    <row r="627" spans="1:8" ht="13.5" x14ac:dyDescent="0.25">
      <c r="A627" s="12"/>
      <c r="B627" s="11">
        <v>43210</v>
      </c>
      <c r="C627" s="2">
        <v>41.95</v>
      </c>
      <c r="D627" s="2">
        <v>40.635100000000001</v>
      </c>
      <c r="E627" s="2">
        <v>50</v>
      </c>
      <c r="F627" s="2"/>
      <c r="G627" s="2"/>
      <c r="H627" s="16">
        <f t="shared" si="9"/>
        <v>1.5737836047543551E-2</v>
      </c>
    </row>
    <row r="628" spans="1:8" ht="13.5" x14ac:dyDescent="0.25">
      <c r="A628" s="12"/>
      <c r="B628" s="11">
        <v>43213</v>
      </c>
      <c r="C628" s="2">
        <v>41.5</v>
      </c>
      <c r="D628" s="2">
        <v>40.199199999999998</v>
      </c>
      <c r="E628" s="2">
        <v>31</v>
      </c>
      <c r="F628" s="2"/>
      <c r="G628" s="2"/>
      <c r="H628" s="16">
        <f t="shared" si="9"/>
        <v>-1.07271792120606E-2</v>
      </c>
    </row>
    <row r="629" spans="1:8" ht="13.5" x14ac:dyDescent="0.25">
      <c r="A629" s="12"/>
      <c r="B629" s="11">
        <v>43214</v>
      </c>
      <c r="C629" s="2">
        <v>41.5</v>
      </c>
      <c r="D629" s="2">
        <v>40.199199999999998</v>
      </c>
      <c r="E629" s="2">
        <v>0</v>
      </c>
      <c r="F629" s="2"/>
      <c r="G629" s="2"/>
      <c r="H629" s="16">
        <f t="shared" si="9"/>
        <v>0</v>
      </c>
    </row>
    <row r="630" spans="1:8" ht="13.5" x14ac:dyDescent="0.25">
      <c r="A630" s="12"/>
      <c r="B630" s="11">
        <v>43215</v>
      </c>
      <c r="C630" s="2">
        <v>41.48</v>
      </c>
      <c r="D630" s="2">
        <v>40.179900000000004</v>
      </c>
      <c r="E630" s="2">
        <v>1</v>
      </c>
      <c r="F630" s="2"/>
      <c r="G630" s="2"/>
      <c r="H630" s="16">
        <f t="shared" si="9"/>
        <v>-4.801090568965079E-4</v>
      </c>
    </row>
    <row r="631" spans="1:8" ht="13.5" x14ac:dyDescent="0.25">
      <c r="A631" s="12"/>
      <c r="B631" s="11">
        <v>43216</v>
      </c>
      <c r="C631" s="2">
        <v>40.24</v>
      </c>
      <c r="D631" s="2">
        <v>38.978700000000003</v>
      </c>
      <c r="E631" s="2">
        <v>27</v>
      </c>
      <c r="F631" s="2"/>
      <c r="G631" s="2"/>
      <c r="H631" s="16">
        <f t="shared" si="9"/>
        <v>-2.9895544787319032E-2</v>
      </c>
    </row>
    <row r="632" spans="1:8" ht="13.5" x14ac:dyDescent="0.25">
      <c r="A632" s="12"/>
      <c r="B632" s="11">
        <v>43217</v>
      </c>
      <c r="C632" s="2">
        <v>40.24</v>
      </c>
      <c r="D632" s="2">
        <v>38.978700000000003</v>
      </c>
      <c r="E632" s="2">
        <v>158</v>
      </c>
      <c r="F632" s="2"/>
      <c r="G632" s="2"/>
      <c r="H632" s="16">
        <f t="shared" si="9"/>
        <v>0</v>
      </c>
    </row>
    <row r="633" spans="1:8" ht="13.5" x14ac:dyDescent="0.25">
      <c r="A633" s="12"/>
      <c r="B633" s="11">
        <v>43220</v>
      </c>
      <c r="C633" s="2">
        <v>39.5</v>
      </c>
      <c r="D633" s="2">
        <v>38.261899999999997</v>
      </c>
      <c r="E633" s="2">
        <v>100</v>
      </c>
      <c r="F633" s="2"/>
      <c r="G633" s="2"/>
      <c r="H633" s="16">
        <f t="shared" si="9"/>
        <v>-1.8389530692403962E-2</v>
      </c>
    </row>
    <row r="634" spans="1:8" ht="13.5" x14ac:dyDescent="0.25">
      <c r="A634" s="12"/>
      <c r="B634" s="11">
        <v>43222</v>
      </c>
      <c r="C634" s="2">
        <v>40.200000000000003</v>
      </c>
      <c r="D634" s="2">
        <v>38.94</v>
      </c>
      <c r="E634" s="2">
        <v>200</v>
      </c>
      <c r="F634" s="2"/>
      <c r="G634" s="2"/>
      <c r="H634" s="16">
        <f t="shared" si="9"/>
        <v>1.7722590880222901E-2</v>
      </c>
    </row>
    <row r="635" spans="1:8" ht="13.5" x14ac:dyDescent="0.25">
      <c r="A635" s="12"/>
      <c r="B635" s="11">
        <v>43223</v>
      </c>
      <c r="C635" s="2">
        <v>39.979999999999997</v>
      </c>
      <c r="D635" s="2">
        <v>38.726900000000001</v>
      </c>
      <c r="E635" s="2">
        <v>300</v>
      </c>
      <c r="F635" s="2"/>
      <c r="G635" s="2"/>
      <c r="H635" s="16">
        <f t="shared" si="9"/>
        <v>-5.4725218284539601E-3</v>
      </c>
    </row>
    <row r="636" spans="1:8" ht="13.5" x14ac:dyDescent="0.25">
      <c r="A636" s="12"/>
      <c r="B636" s="11">
        <v>43224</v>
      </c>
      <c r="C636" s="2">
        <v>39.979999999999997</v>
      </c>
      <c r="D636" s="2">
        <v>38.726900000000001</v>
      </c>
      <c r="E636" s="2">
        <v>0</v>
      </c>
      <c r="F636" s="2"/>
      <c r="G636" s="2"/>
      <c r="H636" s="16">
        <f t="shared" si="9"/>
        <v>0</v>
      </c>
    </row>
    <row r="637" spans="1:8" ht="13.5" x14ac:dyDescent="0.25">
      <c r="A637" s="12"/>
      <c r="B637" s="11">
        <v>43227</v>
      </c>
      <c r="C637" s="2">
        <v>39.799999999999997</v>
      </c>
      <c r="D637" s="2">
        <v>38.552500000000002</v>
      </c>
      <c r="E637" s="2">
        <v>300</v>
      </c>
      <c r="F637" s="2"/>
      <c r="G637" s="2"/>
      <c r="H637" s="16">
        <f t="shared" si="9"/>
        <v>-4.5033297268823108E-3</v>
      </c>
    </row>
    <row r="638" spans="1:8" ht="13.5" x14ac:dyDescent="0.25">
      <c r="A638" s="12"/>
      <c r="B638" s="11">
        <v>43228</v>
      </c>
      <c r="C638" s="2">
        <v>38.299999999999997</v>
      </c>
      <c r="D638" s="2">
        <v>37.099499999999999</v>
      </c>
      <c r="E638" s="2">
        <v>303</v>
      </c>
      <c r="F638" s="2"/>
      <c r="G638" s="2"/>
      <c r="H638" s="16">
        <f t="shared" si="9"/>
        <v>-3.768886583230667E-2</v>
      </c>
    </row>
    <row r="639" spans="1:8" ht="13.5" x14ac:dyDescent="0.25">
      <c r="A639" s="12"/>
      <c r="B639" s="11">
        <v>43229</v>
      </c>
      <c r="C639" s="2">
        <v>39</v>
      </c>
      <c r="D639" s="2">
        <v>37.7776</v>
      </c>
      <c r="E639" s="2">
        <v>2734</v>
      </c>
      <c r="F639" s="2"/>
      <c r="G639" s="2"/>
      <c r="H639" s="16">
        <f t="shared" si="9"/>
        <v>1.827787436488364E-2</v>
      </c>
    </row>
    <row r="640" spans="1:8" ht="13.5" x14ac:dyDescent="0.25">
      <c r="A640" s="12"/>
      <c r="B640" s="11">
        <v>43230</v>
      </c>
      <c r="C640" s="2">
        <v>39</v>
      </c>
      <c r="D640" s="2">
        <v>37.7776</v>
      </c>
      <c r="E640" s="2">
        <v>1552</v>
      </c>
      <c r="F640" s="2"/>
      <c r="G640" s="2"/>
      <c r="H640" s="16">
        <f t="shared" si="9"/>
        <v>0</v>
      </c>
    </row>
    <row r="641" spans="1:8" ht="13.5" x14ac:dyDescent="0.25">
      <c r="A641" s="12"/>
      <c r="B641" s="11">
        <v>43231</v>
      </c>
      <c r="C641" s="2">
        <v>39.299999999999997</v>
      </c>
      <c r="D641" s="2">
        <v>38.068199999999997</v>
      </c>
      <c r="E641" s="2">
        <v>211</v>
      </c>
      <c r="F641" s="2"/>
      <c r="G641" s="2"/>
      <c r="H641" s="16">
        <f t="shared" si="9"/>
        <v>7.6923891406547196E-3</v>
      </c>
    </row>
    <row r="642" spans="1:8" ht="13.5" x14ac:dyDescent="0.25">
      <c r="A642" s="12"/>
      <c r="B642" s="11">
        <v>43234</v>
      </c>
      <c r="C642" s="2">
        <v>39.4</v>
      </c>
      <c r="D642" s="2">
        <v>38.165100000000002</v>
      </c>
      <c r="E642" s="2">
        <v>151</v>
      </c>
      <c r="F642" s="2"/>
      <c r="G642" s="2"/>
      <c r="H642" s="16">
        <f t="shared" si="9"/>
        <v>2.5454316200924946E-3</v>
      </c>
    </row>
    <row r="643" spans="1:8" ht="13.5" x14ac:dyDescent="0.25">
      <c r="A643" s="12"/>
      <c r="B643" s="11">
        <v>43235</v>
      </c>
      <c r="C643" s="2">
        <v>39.4</v>
      </c>
      <c r="D643" s="2">
        <v>38.165100000000002</v>
      </c>
      <c r="E643" s="2">
        <v>200</v>
      </c>
      <c r="F643" s="2"/>
      <c r="G643" s="2"/>
      <c r="H643" s="16">
        <f t="shared" si="9"/>
        <v>0</v>
      </c>
    </row>
    <row r="644" spans="1:8" ht="13.5" x14ac:dyDescent="0.25">
      <c r="A644" s="12"/>
      <c r="B644" s="11">
        <v>43236</v>
      </c>
      <c r="C644" s="2">
        <v>39.4</v>
      </c>
      <c r="D644" s="2">
        <v>38.165100000000002</v>
      </c>
      <c r="E644" s="2">
        <v>0</v>
      </c>
      <c r="F644" s="2"/>
      <c r="G644" s="2"/>
      <c r="H644" s="16">
        <f t="shared" si="9"/>
        <v>0</v>
      </c>
    </row>
    <row r="645" spans="1:8" ht="13.5" x14ac:dyDescent="0.25">
      <c r="A645" s="12"/>
      <c r="B645" s="11">
        <v>43237</v>
      </c>
      <c r="C645" s="2">
        <v>40.24</v>
      </c>
      <c r="D645" s="2">
        <v>38.978700000000003</v>
      </c>
      <c r="E645" s="2">
        <v>150</v>
      </c>
      <c r="F645" s="2"/>
      <c r="G645" s="2"/>
      <c r="H645" s="16">
        <f t="shared" si="9"/>
        <v>2.1317905625820473E-2</v>
      </c>
    </row>
    <row r="646" spans="1:8" ht="13.5" x14ac:dyDescent="0.25">
      <c r="A646" s="12"/>
      <c r="B646" s="11">
        <v>43238</v>
      </c>
      <c r="C646" s="2">
        <v>40.24</v>
      </c>
      <c r="D646" s="2">
        <v>38.978700000000003</v>
      </c>
      <c r="E646" s="2">
        <v>0</v>
      </c>
      <c r="F646" s="2"/>
      <c r="G646" s="2"/>
      <c r="H646" s="16">
        <f t="shared" si="9"/>
        <v>0</v>
      </c>
    </row>
    <row r="647" spans="1:8" ht="13.5" x14ac:dyDescent="0.25">
      <c r="A647" s="12"/>
      <c r="B647" s="11">
        <v>43241</v>
      </c>
      <c r="C647" s="2">
        <v>40.24</v>
      </c>
      <c r="D647" s="2">
        <v>38.978700000000003</v>
      </c>
      <c r="E647" s="2">
        <v>0</v>
      </c>
      <c r="F647" s="2"/>
      <c r="G647" s="2"/>
      <c r="H647" s="16">
        <f t="shared" ref="H647:H710" si="10">(D647-D646)/D646</f>
        <v>0</v>
      </c>
    </row>
    <row r="648" spans="1:8" ht="13.5" x14ac:dyDescent="0.25">
      <c r="A648" s="12"/>
      <c r="B648" s="11">
        <v>43242</v>
      </c>
      <c r="C648" s="2">
        <v>39.1</v>
      </c>
      <c r="D648" s="2">
        <v>37.874499999999998</v>
      </c>
      <c r="E648" s="2">
        <v>134</v>
      </c>
      <c r="F648" s="2"/>
      <c r="G648" s="2"/>
      <c r="H648" s="16">
        <f t="shared" si="10"/>
        <v>-2.8328292118516157E-2</v>
      </c>
    </row>
    <row r="649" spans="1:8" ht="13.5" x14ac:dyDescent="0.25">
      <c r="A649" s="12"/>
      <c r="B649" s="11">
        <v>43243</v>
      </c>
      <c r="C649" s="2">
        <v>39.1</v>
      </c>
      <c r="D649" s="2">
        <v>37.874499999999998</v>
      </c>
      <c r="E649" s="2">
        <v>350</v>
      </c>
      <c r="F649" s="2"/>
      <c r="G649" s="2"/>
      <c r="H649" s="16">
        <f t="shared" si="10"/>
        <v>0</v>
      </c>
    </row>
    <row r="650" spans="1:8" ht="13.5" x14ac:dyDescent="0.25">
      <c r="A650" s="12"/>
      <c r="B650" s="11">
        <v>43244</v>
      </c>
      <c r="C650" s="2">
        <v>38.1</v>
      </c>
      <c r="D650" s="2">
        <v>36.905799999999999</v>
      </c>
      <c r="E650" s="2">
        <v>142</v>
      </c>
      <c r="F650" s="2"/>
      <c r="G650" s="2"/>
      <c r="H650" s="16">
        <f t="shared" si="10"/>
        <v>-2.5576575268320332E-2</v>
      </c>
    </row>
    <row r="651" spans="1:8" ht="13.5" x14ac:dyDescent="0.25">
      <c r="A651" s="12"/>
      <c r="B651" s="11">
        <v>43245</v>
      </c>
      <c r="C651" s="2">
        <v>38.21</v>
      </c>
      <c r="D651" s="2">
        <v>37.0124</v>
      </c>
      <c r="E651" s="2">
        <v>861</v>
      </c>
      <c r="F651" s="2"/>
      <c r="G651" s="2"/>
      <c r="H651" s="16">
        <f t="shared" si="10"/>
        <v>2.8884348801543457E-3</v>
      </c>
    </row>
    <row r="652" spans="1:8" ht="13.5" x14ac:dyDescent="0.25">
      <c r="A652" s="12"/>
      <c r="B652" s="11">
        <v>43248</v>
      </c>
      <c r="C652" s="2">
        <v>39.090000000000003</v>
      </c>
      <c r="D652" s="2">
        <v>37.864800000000002</v>
      </c>
      <c r="E652" s="2">
        <v>6</v>
      </c>
      <c r="F652" s="2"/>
      <c r="G652" s="2"/>
      <c r="H652" s="16">
        <f t="shared" si="10"/>
        <v>2.3030119635581669E-2</v>
      </c>
    </row>
    <row r="653" spans="1:8" ht="13.5" x14ac:dyDescent="0.25">
      <c r="A653" s="12"/>
      <c r="B653" s="11">
        <v>43249</v>
      </c>
      <c r="C653" s="2">
        <v>39.090000000000003</v>
      </c>
      <c r="D653" s="2">
        <v>37.864800000000002</v>
      </c>
      <c r="E653" s="2">
        <v>1</v>
      </c>
      <c r="F653" s="2"/>
      <c r="G653" s="2"/>
      <c r="H653" s="16">
        <f t="shared" si="10"/>
        <v>0</v>
      </c>
    </row>
    <row r="654" spans="1:8" ht="13.5" x14ac:dyDescent="0.25">
      <c r="A654" s="12"/>
      <c r="B654" s="11">
        <v>43250</v>
      </c>
      <c r="C654" s="2">
        <v>39.090000000000003</v>
      </c>
      <c r="D654" s="2">
        <v>37.864800000000002</v>
      </c>
      <c r="E654" s="2">
        <v>0</v>
      </c>
      <c r="F654" s="2"/>
      <c r="G654" s="2"/>
      <c r="H654" s="16">
        <f t="shared" si="10"/>
        <v>0</v>
      </c>
    </row>
    <row r="655" spans="1:8" ht="13.5" x14ac:dyDescent="0.25">
      <c r="A655" s="12"/>
      <c r="B655" s="11">
        <v>43251</v>
      </c>
      <c r="C655" s="2">
        <v>39.090000000000003</v>
      </c>
      <c r="D655" s="2">
        <v>37.864800000000002</v>
      </c>
      <c r="E655" s="2">
        <v>0</v>
      </c>
      <c r="F655" s="2"/>
      <c r="G655" s="2"/>
      <c r="H655" s="16">
        <f t="shared" si="10"/>
        <v>0</v>
      </c>
    </row>
    <row r="656" spans="1:8" ht="13.5" x14ac:dyDescent="0.25">
      <c r="A656" s="12"/>
      <c r="B656" s="11">
        <v>43252</v>
      </c>
      <c r="C656" s="2">
        <v>39.090000000000003</v>
      </c>
      <c r="D656" s="2">
        <v>37.864800000000002</v>
      </c>
      <c r="E656" s="2">
        <v>0</v>
      </c>
      <c r="F656" s="2"/>
      <c r="G656" s="2"/>
      <c r="H656" s="16">
        <f t="shared" si="10"/>
        <v>0</v>
      </c>
    </row>
    <row r="657" spans="1:8" ht="13.5" x14ac:dyDescent="0.25">
      <c r="A657" s="12"/>
      <c r="B657" s="11">
        <v>43255</v>
      </c>
      <c r="C657" s="2">
        <v>38.99</v>
      </c>
      <c r="D657" s="2">
        <v>37.767899999999997</v>
      </c>
      <c r="E657" s="2">
        <v>5</v>
      </c>
      <c r="F657" s="2"/>
      <c r="G657" s="2"/>
      <c r="H657" s="16">
        <f t="shared" si="10"/>
        <v>-2.5591050263042477E-3</v>
      </c>
    </row>
    <row r="658" spans="1:8" ht="13.5" x14ac:dyDescent="0.25">
      <c r="A658" s="12"/>
      <c r="B658" s="11">
        <v>43256</v>
      </c>
      <c r="C658" s="2">
        <v>38.9</v>
      </c>
      <c r="D658" s="2">
        <v>37.680700000000002</v>
      </c>
      <c r="E658" s="2">
        <v>529</v>
      </c>
      <c r="F658" s="2"/>
      <c r="G658" s="2"/>
      <c r="H658" s="16">
        <f t="shared" si="10"/>
        <v>-2.3088389876057638E-3</v>
      </c>
    </row>
    <row r="659" spans="1:8" ht="13.5" x14ac:dyDescent="0.25">
      <c r="A659" s="12"/>
      <c r="B659" s="11">
        <v>43257</v>
      </c>
      <c r="C659" s="2">
        <v>38.880000000000003</v>
      </c>
      <c r="D659" s="2">
        <v>37.6614</v>
      </c>
      <c r="E659" s="2">
        <v>100</v>
      </c>
      <c r="F659" s="2"/>
      <c r="G659" s="2"/>
      <c r="H659" s="16">
        <f t="shared" si="10"/>
        <v>-5.1219855257469222E-4</v>
      </c>
    </row>
    <row r="660" spans="1:8" ht="13.5" x14ac:dyDescent="0.25">
      <c r="A660" s="12"/>
      <c r="B660" s="11">
        <v>43258</v>
      </c>
      <c r="C660" s="2">
        <v>38</v>
      </c>
      <c r="D660" s="2">
        <v>36.808999999999997</v>
      </c>
      <c r="E660" s="2">
        <v>268</v>
      </c>
      <c r="F660" s="2"/>
      <c r="G660" s="2"/>
      <c r="H660" s="16">
        <f t="shared" si="10"/>
        <v>-2.2633253145130105E-2</v>
      </c>
    </row>
    <row r="661" spans="1:8" ht="13.5" x14ac:dyDescent="0.25">
      <c r="A661" s="12"/>
      <c r="B661" s="11">
        <v>43259</v>
      </c>
      <c r="C661" s="2">
        <v>38.01</v>
      </c>
      <c r="D661" s="2">
        <v>36.818600000000004</v>
      </c>
      <c r="E661" s="2">
        <v>481</v>
      </c>
      <c r="F661" s="2"/>
      <c r="G661" s="2"/>
      <c r="H661" s="16">
        <f t="shared" si="10"/>
        <v>2.6080578119498079E-4</v>
      </c>
    </row>
    <row r="662" spans="1:8" ht="13.5" x14ac:dyDescent="0.25">
      <c r="A662" s="12"/>
      <c r="B662" s="11">
        <v>43262</v>
      </c>
      <c r="C662" s="2">
        <v>38.799999999999997</v>
      </c>
      <c r="D662" s="2">
        <v>37.5839</v>
      </c>
      <c r="E662" s="2">
        <v>251</v>
      </c>
      <c r="F662" s="2"/>
      <c r="G662" s="2"/>
      <c r="H662" s="16">
        <f t="shared" si="10"/>
        <v>2.0785689841547376E-2</v>
      </c>
    </row>
    <row r="663" spans="1:8" ht="13.5" x14ac:dyDescent="0.25">
      <c r="A663" s="12"/>
      <c r="B663" s="11">
        <v>43263</v>
      </c>
      <c r="C663" s="2">
        <v>38.799999999999997</v>
      </c>
      <c r="D663" s="2">
        <v>37.5839</v>
      </c>
      <c r="E663" s="2">
        <v>12</v>
      </c>
      <c r="F663" s="2"/>
      <c r="G663" s="2"/>
      <c r="H663" s="16">
        <f t="shared" si="10"/>
        <v>0</v>
      </c>
    </row>
    <row r="664" spans="1:8" ht="13.5" x14ac:dyDescent="0.25">
      <c r="A664" s="12"/>
      <c r="B664" s="11">
        <v>43264</v>
      </c>
      <c r="C664" s="2">
        <v>38.799999999999997</v>
      </c>
      <c r="D664" s="2">
        <v>37.5839</v>
      </c>
      <c r="E664" s="2">
        <v>100</v>
      </c>
      <c r="F664" s="2"/>
      <c r="G664" s="2"/>
      <c r="H664" s="16">
        <f t="shared" si="10"/>
        <v>0</v>
      </c>
    </row>
    <row r="665" spans="1:8" ht="13.5" x14ac:dyDescent="0.25">
      <c r="A665" s="12"/>
      <c r="B665" s="11">
        <v>43265</v>
      </c>
      <c r="C665" s="2">
        <v>38</v>
      </c>
      <c r="D665" s="2">
        <v>36.808999999999997</v>
      </c>
      <c r="E665" s="2">
        <v>701</v>
      </c>
      <c r="F665" s="2"/>
      <c r="G665" s="2"/>
      <c r="H665" s="16">
        <f t="shared" si="10"/>
        <v>-2.0617870950061127E-2</v>
      </c>
    </row>
    <row r="666" spans="1:8" ht="13.5" x14ac:dyDescent="0.25">
      <c r="A666" s="12"/>
      <c r="B666" s="11">
        <v>43269</v>
      </c>
      <c r="C666" s="2">
        <v>38.799999999999997</v>
      </c>
      <c r="D666" s="2">
        <v>37.5839</v>
      </c>
      <c r="E666" s="2">
        <v>1</v>
      </c>
      <c r="F666" s="2"/>
      <c r="G666" s="2"/>
      <c r="H666" s="16">
        <f t="shared" si="10"/>
        <v>2.1051916650819159E-2</v>
      </c>
    </row>
    <row r="667" spans="1:8" ht="13.5" x14ac:dyDescent="0.25">
      <c r="A667" s="12"/>
      <c r="B667" s="11">
        <v>43270</v>
      </c>
      <c r="C667" s="2">
        <v>38.799999999999997</v>
      </c>
      <c r="D667" s="2">
        <v>37.5839</v>
      </c>
      <c r="E667" s="2">
        <v>1</v>
      </c>
      <c r="F667" s="2"/>
      <c r="G667" s="2"/>
      <c r="H667" s="16">
        <f t="shared" si="10"/>
        <v>0</v>
      </c>
    </row>
    <row r="668" spans="1:8" ht="13.5" x14ac:dyDescent="0.25">
      <c r="A668" s="12"/>
      <c r="B668" s="11">
        <v>43271</v>
      </c>
      <c r="C668" s="2">
        <v>38.06</v>
      </c>
      <c r="D668" s="2">
        <v>36.867100000000001</v>
      </c>
      <c r="E668" s="2">
        <v>396</v>
      </c>
      <c r="F668" s="2"/>
      <c r="G668" s="2"/>
      <c r="H668" s="16">
        <f t="shared" si="10"/>
        <v>-1.9071996253715001E-2</v>
      </c>
    </row>
    <row r="669" spans="1:8" ht="13.5" x14ac:dyDescent="0.25">
      <c r="A669" s="12"/>
      <c r="B669" s="11">
        <v>43272</v>
      </c>
      <c r="C669" s="2">
        <v>38.75</v>
      </c>
      <c r="D669" s="2">
        <v>37.535400000000003</v>
      </c>
      <c r="E669" s="2">
        <v>100</v>
      </c>
      <c r="F669" s="2"/>
      <c r="G669" s="2"/>
      <c r="H669" s="16">
        <f t="shared" si="10"/>
        <v>1.8127273368396268E-2</v>
      </c>
    </row>
    <row r="670" spans="1:8" ht="13.5" x14ac:dyDescent="0.25">
      <c r="A670" s="12"/>
      <c r="B670" s="11">
        <v>43273</v>
      </c>
      <c r="C670" s="2">
        <v>38.75</v>
      </c>
      <c r="D670" s="2">
        <v>37.535400000000003</v>
      </c>
      <c r="E670" s="2">
        <v>0</v>
      </c>
      <c r="F670" s="2"/>
      <c r="G670" s="2"/>
      <c r="H670" s="16">
        <f t="shared" si="10"/>
        <v>0</v>
      </c>
    </row>
    <row r="671" spans="1:8" ht="13.5" x14ac:dyDescent="0.25">
      <c r="A671" s="12"/>
      <c r="B671" s="11">
        <v>43276</v>
      </c>
      <c r="C671" s="2">
        <v>38.75</v>
      </c>
      <c r="D671" s="2">
        <v>37.535400000000003</v>
      </c>
      <c r="E671" s="2">
        <v>0</v>
      </c>
      <c r="F671" s="2"/>
      <c r="G671" s="2"/>
      <c r="H671" s="16">
        <f t="shared" si="10"/>
        <v>0</v>
      </c>
    </row>
    <row r="672" spans="1:8" ht="13.5" x14ac:dyDescent="0.25">
      <c r="A672" s="12"/>
      <c r="B672" s="11">
        <v>43277</v>
      </c>
      <c r="C672" s="2">
        <v>38.75</v>
      </c>
      <c r="D672" s="2">
        <v>37.535400000000003</v>
      </c>
      <c r="E672" s="2">
        <v>0</v>
      </c>
      <c r="F672" s="2"/>
      <c r="G672" s="2"/>
      <c r="H672" s="16">
        <f t="shared" si="10"/>
        <v>0</v>
      </c>
    </row>
    <row r="673" spans="1:8" ht="13.5" x14ac:dyDescent="0.25">
      <c r="A673" s="12"/>
      <c r="B673" s="11">
        <v>43278</v>
      </c>
      <c r="C673" s="2">
        <v>38.729999999999997</v>
      </c>
      <c r="D673" s="2">
        <v>37.516100000000002</v>
      </c>
      <c r="E673" s="2">
        <v>201</v>
      </c>
      <c r="F673" s="2"/>
      <c r="G673" s="2"/>
      <c r="H673" s="16">
        <f t="shared" si="10"/>
        <v>-5.1418127953881414E-4</v>
      </c>
    </row>
    <row r="674" spans="1:8" ht="13.5" x14ac:dyDescent="0.25">
      <c r="A674" s="12"/>
      <c r="B674" s="11">
        <v>43279</v>
      </c>
      <c r="C674" s="2">
        <v>38.69</v>
      </c>
      <c r="D674" s="2">
        <v>37.4773</v>
      </c>
      <c r="E674" s="2">
        <v>837</v>
      </c>
      <c r="F674" s="2"/>
      <c r="G674" s="2"/>
      <c r="H674" s="16">
        <f t="shared" si="10"/>
        <v>-1.034222640413101E-3</v>
      </c>
    </row>
    <row r="675" spans="1:8" ht="13.5" x14ac:dyDescent="0.25">
      <c r="A675" s="12"/>
      <c r="B675" s="11">
        <v>43280</v>
      </c>
      <c r="C675" s="2">
        <v>39</v>
      </c>
      <c r="D675" s="2">
        <v>37.7776</v>
      </c>
      <c r="E675" s="2">
        <v>7005</v>
      </c>
      <c r="F675" s="2"/>
      <c r="G675" s="2"/>
      <c r="H675" s="16">
        <f t="shared" si="10"/>
        <v>8.0128504454696579E-3</v>
      </c>
    </row>
    <row r="676" spans="1:8" ht="13.5" x14ac:dyDescent="0.25">
      <c r="A676" s="12"/>
      <c r="B676" s="11">
        <v>43283</v>
      </c>
      <c r="C676" s="2">
        <v>39.4</v>
      </c>
      <c r="D676" s="2">
        <v>38.165100000000002</v>
      </c>
      <c r="E676" s="2">
        <v>1</v>
      </c>
      <c r="F676" s="2"/>
      <c r="G676" s="2"/>
      <c r="H676" s="16">
        <f t="shared" si="10"/>
        <v>1.0257401211299894E-2</v>
      </c>
    </row>
    <row r="677" spans="1:8" ht="13.5" x14ac:dyDescent="0.25">
      <c r="A677" s="12"/>
      <c r="B677" s="11">
        <v>43284</v>
      </c>
      <c r="C677" s="2">
        <v>39.4</v>
      </c>
      <c r="D677" s="2">
        <v>38.165100000000002</v>
      </c>
      <c r="E677" s="2">
        <v>0</v>
      </c>
      <c r="F677" s="2"/>
      <c r="G677" s="2"/>
      <c r="H677" s="16">
        <f t="shared" si="10"/>
        <v>0</v>
      </c>
    </row>
    <row r="678" spans="1:8" ht="13.5" x14ac:dyDescent="0.25">
      <c r="A678" s="12"/>
      <c r="B678" s="11">
        <v>43285</v>
      </c>
      <c r="C678" s="2">
        <v>39.4</v>
      </c>
      <c r="D678" s="2">
        <v>38.165100000000002</v>
      </c>
      <c r="E678" s="2">
        <v>0</v>
      </c>
      <c r="F678" s="2"/>
      <c r="G678" s="2"/>
      <c r="H678" s="16">
        <f t="shared" si="10"/>
        <v>0</v>
      </c>
    </row>
    <row r="679" spans="1:8" ht="13.5" x14ac:dyDescent="0.25">
      <c r="A679" s="12"/>
      <c r="B679" s="11">
        <v>43286</v>
      </c>
      <c r="C679" s="2">
        <v>39.4</v>
      </c>
      <c r="D679" s="2">
        <v>38.165100000000002</v>
      </c>
      <c r="E679" s="2">
        <v>0</v>
      </c>
      <c r="F679" s="2"/>
      <c r="G679" s="2"/>
      <c r="H679" s="16">
        <f t="shared" si="10"/>
        <v>0</v>
      </c>
    </row>
    <row r="680" spans="1:8" ht="13.5" x14ac:dyDescent="0.25">
      <c r="A680" s="12"/>
      <c r="B680" s="11">
        <v>43287</v>
      </c>
      <c r="C680" s="2">
        <v>39.4</v>
      </c>
      <c r="D680" s="2">
        <v>38.165100000000002</v>
      </c>
      <c r="E680" s="2">
        <v>0</v>
      </c>
      <c r="F680" s="2"/>
      <c r="G680" s="2"/>
      <c r="H680" s="16">
        <f t="shared" si="10"/>
        <v>0</v>
      </c>
    </row>
    <row r="681" spans="1:8" ht="13.5" x14ac:dyDescent="0.25">
      <c r="A681" s="12"/>
      <c r="B681" s="11">
        <v>43290</v>
      </c>
      <c r="C681" s="2">
        <v>38.299999999999997</v>
      </c>
      <c r="D681" s="2">
        <v>37.099499999999999</v>
      </c>
      <c r="E681" s="2">
        <v>152</v>
      </c>
      <c r="F681" s="2"/>
      <c r="G681" s="2"/>
      <c r="H681" s="16">
        <f t="shared" si="10"/>
        <v>-2.7920796748862269E-2</v>
      </c>
    </row>
    <row r="682" spans="1:8" ht="13.5" x14ac:dyDescent="0.25">
      <c r="A682" s="12"/>
      <c r="B682" s="11">
        <v>43291</v>
      </c>
      <c r="C682" s="2">
        <v>39.4</v>
      </c>
      <c r="D682" s="2">
        <v>38.165100000000002</v>
      </c>
      <c r="E682" s="2">
        <v>1</v>
      </c>
      <c r="F682" s="2"/>
      <c r="G682" s="2"/>
      <c r="H682" s="16">
        <f t="shared" si="10"/>
        <v>2.8722759066833879E-2</v>
      </c>
    </row>
    <row r="683" spans="1:8" ht="13.5" x14ac:dyDescent="0.25">
      <c r="A683" s="12"/>
      <c r="B683" s="11">
        <v>43292</v>
      </c>
      <c r="C683" s="2">
        <v>39.4</v>
      </c>
      <c r="D683" s="2">
        <v>38.165100000000002</v>
      </c>
      <c r="E683" s="2">
        <v>0</v>
      </c>
      <c r="F683" s="2"/>
      <c r="G683" s="2"/>
      <c r="H683" s="16">
        <f t="shared" si="10"/>
        <v>0</v>
      </c>
    </row>
    <row r="684" spans="1:8" ht="13.5" x14ac:dyDescent="0.25">
      <c r="A684" s="12"/>
      <c r="B684" s="11">
        <v>43293</v>
      </c>
      <c r="C684" s="2">
        <v>39.4</v>
      </c>
      <c r="D684" s="2">
        <v>38.165100000000002</v>
      </c>
      <c r="E684" s="2">
        <v>0</v>
      </c>
      <c r="F684" s="2"/>
      <c r="G684" s="2"/>
      <c r="H684" s="16">
        <f t="shared" si="10"/>
        <v>0</v>
      </c>
    </row>
    <row r="685" spans="1:8" ht="13.5" x14ac:dyDescent="0.25">
      <c r="A685" s="12"/>
      <c r="B685" s="11">
        <v>43294</v>
      </c>
      <c r="C685" s="2">
        <v>39.4</v>
      </c>
      <c r="D685" s="2">
        <v>38.165100000000002</v>
      </c>
      <c r="E685" s="2">
        <v>0</v>
      </c>
      <c r="F685" s="2"/>
      <c r="G685" s="2"/>
      <c r="H685" s="16">
        <f t="shared" si="10"/>
        <v>0</v>
      </c>
    </row>
    <row r="686" spans="1:8" ht="13.5" x14ac:dyDescent="0.25">
      <c r="A686" s="12"/>
      <c r="B686" s="11">
        <v>43297</v>
      </c>
      <c r="C686" s="2">
        <v>39.380000000000003</v>
      </c>
      <c r="D686" s="2">
        <v>38.145699999999998</v>
      </c>
      <c r="E686" s="2">
        <v>25</v>
      </c>
      <c r="F686" s="2"/>
      <c r="G686" s="2"/>
      <c r="H686" s="16">
        <f t="shared" si="10"/>
        <v>-5.0831780867872803E-4</v>
      </c>
    </row>
    <row r="687" spans="1:8" ht="13.5" x14ac:dyDescent="0.25">
      <c r="A687" s="12"/>
      <c r="B687" s="11">
        <v>43298</v>
      </c>
      <c r="C687" s="2">
        <v>39.380000000000003</v>
      </c>
      <c r="D687" s="2">
        <v>38.145699999999998</v>
      </c>
      <c r="E687" s="2">
        <v>0</v>
      </c>
      <c r="F687" s="2"/>
      <c r="G687" s="2"/>
      <c r="H687" s="16">
        <f t="shared" si="10"/>
        <v>0</v>
      </c>
    </row>
    <row r="688" spans="1:8" ht="13.5" x14ac:dyDescent="0.25">
      <c r="A688" s="12"/>
      <c r="B688" s="11">
        <v>43299</v>
      </c>
      <c r="C688" s="2">
        <v>39.380000000000003</v>
      </c>
      <c r="D688" s="2">
        <v>38.145699999999998</v>
      </c>
      <c r="E688" s="2">
        <v>0</v>
      </c>
      <c r="F688" s="2"/>
      <c r="G688" s="2"/>
      <c r="H688" s="16">
        <f t="shared" si="10"/>
        <v>0</v>
      </c>
    </row>
    <row r="689" spans="1:8" ht="13.5" x14ac:dyDescent="0.25">
      <c r="A689" s="12"/>
      <c r="B689" s="11">
        <v>43300</v>
      </c>
      <c r="C689" s="2">
        <v>39.380000000000003</v>
      </c>
      <c r="D689" s="2">
        <v>38.145699999999998</v>
      </c>
      <c r="E689" s="2">
        <v>0</v>
      </c>
      <c r="F689" s="2"/>
      <c r="G689" s="2"/>
      <c r="H689" s="16">
        <f t="shared" si="10"/>
        <v>0</v>
      </c>
    </row>
    <row r="690" spans="1:8" ht="13.5" x14ac:dyDescent="0.25">
      <c r="A690" s="12"/>
      <c r="B690" s="11">
        <v>43301</v>
      </c>
      <c r="C690" s="2">
        <v>39.380000000000003</v>
      </c>
      <c r="D690" s="2">
        <v>38.145699999999998</v>
      </c>
      <c r="E690" s="2">
        <v>0</v>
      </c>
      <c r="F690" s="2"/>
      <c r="G690" s="2"/>
      <c r="H690" s="16">
        <f t="shared" si="10"/>
        <v>0</v>
      </c>
    </row>
    <row r="691" spans="1:8" ht="13.5" x14ac:dyDescent="0.25">
      <c r="A691" s="12"/>
      <c r="B691" s="11">
        <v>43304</v>
      </c>
      <c r="C691" s="2">
        <v>39.4</v>
      </c>
      <c r="D691" s="2">
        <v>38.165100000000002</v>
      </c>
      <c r="E691" s="2">
        <v>500</v>
      </c>
      <c r="F691" s="2"/>
      <c r="G691" s="2"/>
      <c r="H691" s="16">
        <f t="shared" si="10"/>
        <v>5.0857632708285663E-4</v>
      </c>
    </row>
    <row r="692" spans="1:8" ht="13.5" x14ac:dyDescent="0.25">
      <c r="A692" s="12"/>
      <c r="B692" s="11">
        <v>43305</v>
      </c>
      <c r="C692" s="2">
        <v>38.61</v>
      </c>
      <c r="D692" s="2">
        <v>37.399799999999999</v>
      </c>
      <c r="E692" s="2">
        <v>200</v>
      </c>
      <c r="F692" s="2"/>
      <c r="G692" s="2"/>
      <c r="H692" s="16">
        <f t="shared" si="10"/>
        <v>-2.0052351493904205E-2</v>
      </c>
    </row>
    <row r="693" spans="1:8" ht="13.5" x14ac:dyDescent="0.25">
      <c r="A693" s="12"/>
      <c r="B693" s="11">
        <v>43307</v>
      </c>
      <c r="C693" s="2">
        <v>39.4</v>
      </c>
      <c r="D693" s="2">
        <v>38.165100000000002</v>
      </c>
      <c r="E693" s="2">
        <v>298</v>
      </c>
      <c r="F693" s="2"/>
      <c r="G693" s="2"/>
      <c r="H693" s="16">
        <f t="shared" si="10"/>
        <v>2.0462676270996193E-2</v>
      </c>
    </row>
    <row r="694" spans="1:8" ht="13.5" x14ac:dyDescent="0.25">
      <c r="A694" s="12"/>
      <c r="B694" s="11">
        <v>43308</v>
      </c>
      <c r="C694" s="2">
        <v>39.5</v>
      </c>
      <c r="D694" s="2">
        <v>38.261899999999997</v>
      </c>
      <c r="E694" s="2">
        <v>260</v>
      </c>
      <c r="F694" s="2"/>
      <c r="G694" s="2"/>
      <c r="H694" s="16">
        <f t="shared" si="10"/>
        <v>2.5363486536127159E-3</v>
      </c>
    </row>
    <row r="695" spans="1:8" ht="13.5" x14ac:dyDescent="0.25">
      <c r="A695" s="12"/>
      <c r="B695" s="11">
        <v>43311</v>
      </c>
      <c r="C695" s="2">
        <v>39.5</v>
      </c>
      <c r="D695" s="2">
        <v>38.261899999999997</v>
      </c>
      <c r="E695" s="2">
        <v>153</v>
      </c>
      <c r="F695" s="2"/>
      <c r="G695" s="2"/>
      <c r="H695" s="16">
        <f t="shared" si="10"/>
        <v>0</v>
      </c>
    </row>
    <row r="696" spans="1:8" ht="13.5" x14ac:dyDescent="0.25">
      <c r="A696" s="12"/>
      <c r="B696" s="11">
        <v>43312</v>
      </c>
      <c r="C696" s="2">
        <v>39.5</v>
      </c>
      <c r="D696" s="2">
        <v>38.261899999999997</v>
      </c>
      <c r="E696" s="2">
        <v>219</v>
      </c>
      <c r="F696" s="2"/>
      <c r="G696" s="2"/>
      <c r="H696" s="16">
        <f t="shared" si="10"/>
        <v>0</v>
      </c>
    </row>
    <row r="697" spans="1:8" ht="13.5" x14ac:dyDescent="0.25">
      <c r="A697" s="12"/>
      <c r="B697" s="11">
        <v>43313</v>
      </c>
      <c r="C697" s="2">
        <v>39.5</v>
      </c>
      <c r="D697" s="2">
        <v>38.261899999999997</v>
      </c>
      <c r="E697" s="2">
        <v>0</v>
      </c>
      <c r="F697" s="2"/>
      <c r="G697" s="2"/>
      <c r="H697" s="16">
        <f t="shared" si="10"/>
        <v>0</v>
      </c>
    </row>
    <row r="698" spans="1:8" ht="13.5" x14ac:dyDescent="0.25">
      <c r="A698" s="12"/>
      <c r="B698" s="11">
        <v>43314</v>
      </c>
      <c r="C698" s="2">
        <v>38.619999999999997</v>
      </c>
      <c r="D698" s="2">
        <v>37.409500000000001</v>
      </c>
      <c r="E698" s="2">
        <v>50</v>
      </c>
      <c r="F698" s="2"/>
      <c r="G698" s="2"/>
      <c r="H698" s="16">
        <f t="shared" si="10"/>
        <v>-2.227803637561114E-2</v>
      </c>
    </row>
    <row r="699" spans="1:8" ht="13.5" x14ac:dyDescent="0.25">
      <c r="A699" s="12"/>
      <c r="B699" s="11">
        <v>43315</v>
      </c>
      <c r="C699" s="2">
        <v>38.71</v>
      </c>
      <c r="D699" s="2">
        <v>37.496699999999997</v>
      </c>
      <c r="E699" s="2">
        <v>9291</v>
      </c>
      <c r="F699" s="2"/>
      <c r="G699" s="2"/>
      <c r="H699" s="16">
        <f t="shared" si="10"/>
        <v>2.3309587136956045E-3</v>
      </c>
    </row>
    <row r="700" spans="1:8" ht="13.5" x14ac:dyDescent="0.25">
      <c r="A700" s="12"/>
      <c r="B700" s="11">
        <v>43318</v>
      </c>
      <c r="C700" s="2">
        <v>38.71</v>
      </c>
      <c r="D700" s="2">
        <v>37.496699999999997</v>
      </c>
      <c r="E700" s="2">
        <v>55</v>
      </c>
      <c r="F700" s="2"/>
      <c r="G700" s="2"/>
      <c r="H700" s="16">
        <f t="shared" si="10"/>
        <v>0</v>
      </c>
    </row>
    <row r="701" spans="1:8" ht="13.5" x14ac:dyDescent="0.25">
      <c r="A701" s="12"/>
      <c r="B701" s="11">
        <v>43319</v>
      </c>
      <c r="C701" s="2">
        <v>38.71</v>
      </c>
      <c r="D701" s="2">
        <v>37.496699999999997</v>
      </c>
      <c r="E701" s="2">
        <v>254</v>
      </c>
      <c r="F701" s="2"/>
      <c r="G701" s="2"/>
      <c r="H701" s="16">
        <f t="shared" si="10"/>
        <v>0</v>
      </c>
    </row>
    <row r="702" spans="1:8" ht="13.5" x14ac:dyDescent="0.25">
      <c r="A702" s="12"/>
      <c r="B702" s="11">
        <v>43320</v>
      </c>
      <c r="C702" s="2">
        <v>38.71</v>
      </c>
      <c r="D702" s="2">
        <v>37.496699999999997</v>
      </c>
      <c r="E702" s="2">
        <v>400</v>
      </c>
      <c r="F702" s="2"/>
      <c r="G702" s="2"/>
      <c r="H702" s="16">
        <f t="shared" si="10"/>
        <v>0</v>
      </c>
    </row>
    <row r="703" spans="1:8" ht="13.5" x14ac:dyDescent="0.25">
      <c r="A703" s="12"/>
      <c r="B703" s="11">
        <v>43321</v>
      </c>
      <c r="C703" s="2">
        <v>38.71</v>
      </c>
      <c r="D703" s="2">
        <v>37.496699999999997</v>
      </c>
      <c r="E703" s="2">
        <v>196</v>
      </c>
      <c r="F703" s="2"/>
      <c r="G703" s="2"/>
      <c r="H703" s="16">
        <f t="shared" si="10"/>
        <v>0</v>
      </c>
    </row>
    <row r="704" spans="1:8" ht="13.5" x14ac:dyDescent="0.25">
      <c r="A704" s="12"/>
      <c r="B704" s="11">
        <v>43322</v>
      </c>
      <c r="C704" s="2">
        <v>39.5</v>
      </c>
      <c r="D704" s="2">
        <v>38.261899999999997</v>
      </c>
      <c r="E704" s="2">
        <v>590</v>
      </c>
      <c r="F704" s="2"/>
      <c r="G704" s="2"/>
      <c r="H704" s="16">
        <f t="shared" si="10"/>
        <v>2.0407129160699478E-2</v>
      </c>
    </row>
    <row r="705" spans="1:8" ht="13.5" x14ac:dyDescent="0.25">
      <c r="A705" s="12"/>
      <c r="B705" s="11">
        <v>43326</v>
      </c>
      <c r="C705" s="2">
        <v>39.5</v>
      </c>
      <c r="D705" s="2">
        <v>38.261899999999997</v>
      </c>
      <c r="E705" s="2">
        <v>0</v>
      </c>
      <c r="F705" s="2"/>
      <c r="G705" s="2"/>
      <c r="H705" s="16">
        <f t="shared" si="10"/>
        <v>0</v>
      </c>
    </row>
    <row r="706" spans="1:8" ht="13.5" x14ac:dyDescent="0.25">
      <c r="A706" s="12"/>
      <c r="B706" s="11">
        <v>43327</v>
      </c>
      <c r="C706" s="2">
        <v>39.5</v>
      </c>
      <c r="D706" s="2">
        <v>38.261899999999997</v>
      </c>
      <c r="E706" s="2">
        <v>0</v>
      </c>
      <c r="F706" s="2"/>
      <c r="G706" s="2"/>
      <c r="H706" s="16">
        <f t="shared" si="10"/>
        <v>0</v>
      </c>
    </row>
    <row r="707" spans="1:8" ht="13.5" x14ac:dyDescent="0.25">
      <c r="A707" s="12"/>
      <c r="B707" s="11">
        <v>43328</v>
      </c>
      <c r="C707" s="2">
        <v>38.71</v>
      </c>
      <c r="D707" s="2">
        <v>37.496699999999997</v>
      </c>
      <c r="E707" s="2">
        <v>152</v>
      </c>
      <c r="F707" s="2"/>
      <c r="G707" s="2"/>
      <c r="H707" s="16">
        <f t="shared" si="10"/>
        <v>-1.9999006844929293E-2</v>
      </c>
    </row>
    <row r="708" spans="1:8" ht="13.5" x14ac:dyDescent="0.25">
      <c r="A708" s="12"/>
      <c r="B708" s="11">
        <v>43329</v>
      </c>
      <c r="C708" s="2">
        <v>38.71</v>
      </c>
      <c r="D708" s="2">
        <v>37.496699999999997</v>
      </c>
      <c r="E708" s="2">
        <v>378</v>
      </c>
      <c r="F708" s="2"/>
      <c r="G708" s="2"/>
      <c r="H708" s="16">
        <f t="shared" si="10"/>
        <v>0</v>
      </c>
    </row>
    <row r="709" spans="1:8" ht="13.5" x14ac:dyDescent="0.25">
      <c r="A709" s="12"/>
      <c r="B709" s="11">
        <v>43332</v>
      </c>
      <c r="C709" s="2">
        <v>39.35</v>
      </c>
      <c r="D709" s="2">
        <v>38.116599999999998</v>
      </c>
      <c r="E709" s="2">
        <v>50</v>
      </c>
      <c r="F709" s="2"/>
      <c r="G709" s="2"/>
      <c r="H709" s="16">
        <f t="shared" si="10"/>
        <v>1.6532121493358115E-2</v>
      </c>
    </row>
    <row r="710" spans="1:8" ht="13.5" x14ac:dyDescent="0.25">
      <c r="A710" s="12"/>
      <c r="B710" s="11">
        <v>43335</v>
      </c>
      <c r="C710" s="2">
        <v>39.35</v>
      </c>
      <c r="D710" s="2">
        <v>38.116599999999998</v>
      </c>
      <c r="E710" s="2">
        <v>0</v>
      </c>
      <c r="F710" s="2"/>
      <c r="G710" s="2"/>
      <c r="H710" s="16">
        <f t="shared" si="10"/>
        <v>0</v>
      </c>
    </row>
    <row r="711" spans="1:8" ht="13.5" x14ac:dyDescent="0.25">
      <c r="A711" s="12"/>
      <c r="B711" s="11">
        <v>43336</v>
      </c>
      <c r="C711" s="2">
        <v>39.35</v>
      </c>
      <c r="D711" s="2">
        <v>38.116599999999998</v>
      </c>
      <c r="E711" s="2">
        <v>0</v>
      </c>
      <c r="F711" s="2"/>
      <c r="G711" s="2"/>
      <c r="H711" s="16">
        <f t="shared" ref="H711:H774" si="11">(D711-D710)/D710</f>
        <v>0</v>
      </c>
    </row>
    <row r="712" spans="1:8" ht="13.5" x14ac:dyDescent="0.25">
      <c r="A712" s="12"/>
      <c r="B712" s="11">
        <v>43339</v>
      </c>
      <c r="C712" s="2">
        <v>38.71</v>
      </c>
      <c r="D712" s="2">
        <v>37.496699999999997</v>
      </c>
      <c r="E712" s="2">
        <v>400</v>
      </c>
      <c r="F712" s="2"/>
      <c r="G712" s="2"/>
      <c r="H712" s="16">
        <f t="shared" si="11"/>
        <v>-1.6263255379545951E-2</v>
      </c>
    </row>
    <row r="713" spans="1:8" ht="13.5" x14ac:dyDescent="0.25">
      <c r="A713" s="12"/>
      <c r="B713" s="11">
        <v>43340</v>
      </c>
      <c r="C713" s="2">
        <v>38.72</v>
      </c>
      <c r="D713" s="2">
        <v>37.506399999999999</v>
      </c>
      <c r="E713" s="2">
        <v>375</v>
      </c>
      <c r="F713" s="2"/>
      <c r="G713" s="2"/>
      <c r="H713" s="16">
        <f t="shared" si="11"/>
        <v>2.5868943133668462E-4</v>
      </c>
    </row>
    <row r="714" spans="1:8" ht="13.5" x14ac:dyDescent="0.25">
      <c r="A714" s="12"/>
      <c r="B714" s="11">
        <v>43341</v>
      </c>
      <c r="C714" s="2">
        <v>38.75</v>
      </c>
      <c r="D714" s="2">
        <v>37.535400000000003</v>
      </c>
      <c r="E714" s="2">
        <v>750</v>
      </c>
      <c r="F714" s="2"/>
      <c r="G714" s="2"/>
      <c r="H714" s="16">
        <f t="shared" si="11"/>
        <v>7.7320137363232587E-4</v>
      </c>
    </row>
    <row r="715" spans="1:8" ht="13.5" x14ac:dyDescent="0.25">
      <c r="A715" s="12"/>
      <c r="B715" s="11">
        <v>43342</v>
      </c>
      <c r="C715" s="2">
        <v>38.770000000000003</v>
      </c>
      <c r="D715" s="2">
        <v>37.5548</v>
      </c>
      <c r="E715" s="2">
        <v>700</v>
      </c>
      <c r="F715" s="2"/>
      <c r="G715" s="2"/>
      <c r="H715" s="16">
        <f t="shared" si="11"/>
        <v>5.1684543124616805E-4</v>
      </c>
    </row>
    <row r="716" spans="1:8" ht="13.5" x14ac:dyDescent="0.25">
      <c r="A716" s="12"/>
      <c r="B716" s="11">
        <v>43343</v>
      </c>
      <c r="C716" s="2">
        <v>38.07</v>
      </c>
      <c r="D716" s="2">
        <v>37.5565</v>
      </c>
      <c r="E716" s="2">
        <v>880</v>
      </c>
      <c r="F716" s="2"/>
      <c r="G716" s="2"/>
      <c r="H716" s="16">
        <f t="shared" si="11"/>
        <v>4.526718289005908E-5</v>
      </c>
    </row>
    <row r="717" spans="1:8" ht="13.5" x14ac:dyDescent="0.25">
      <c r="A717" s="12"/>
      <c r="B717" s="11">
        <v>43346</v>
      </c>
      <c r="C717" s="2">
        <v>38.6</v>
      </c>
      <c r="D717" s="2">
        <v>38.0794</v>
      </c>
      <c r="E717" s="2">
        <v>6420</v>
      </c>
      <c r="F717" s="2"/>
      <c r="G717" s="2"/>
      <c r="H717" s="16">
        <f t="shared" si="11"/>
        <v>1.3923022645880205E-2</v>
      </c>
    </row>
    <row r="718" spans="1:8" ht="13.5" x14ac:dyDescent="0.25">
      <c r="A718" s="12"/>
      <c r="B718" s="11">
        <v>43347</v>
      </c>
      <c r="C718" s="2">
        <v>38.6</v>
      </c>
      <c r="D718" s="2">
        <v>38.0794</v>
      </c>
      <c r="E718" s="2">
        <v>400</v>
      </c>
      <c r="F718" s="2"/>
      <c r="G718" s="2"/>
      <c r="H718" s="16">
        <f t="shared" si="11"/>
        <v>0</v>
      </c>
    </row>
    <row r="719" spans="1:8" ht="13.5" x14ac:dyDescent="0.25">
      <c r="A719" s="12"/>
      <c r="B719" s="11">
        <v>43348</v>
      </c>
      <c r="C719" s="2">
        <v>38.61</v>
      </c>
      <c r="D719" s="2">
        <v>38.089199999999998</v>
      </c>
      <c r="E719" s="2">
        <v>5520</v>
      </c>
      <c r="F719" s="2"/>
      <c r="G719" s="2"/>
      <c r="H719" s="16">
        <f t="shared" si="11"/>
        <v>2.5735699617111818E-4</v>
      </c>
    </row>
    <row r="720" spans="1:8" ht="13.5" x14ac:dyDescent="0.25">
      <c r="A720" s="12"/>
      <c r="B720" s="11">
        <v>43349</v>
      </c>
      <c r="C720" s="2">
        <v>38.61</v>
      </c>
      <c r="D720" s="2">
        <v>38.089199999999998</v>
      </c>
      <c r="E720" s="2">
        <v>0</v>
      </c>
      <c r="F720" s="2"/>
      <c r="G720" s="2"/>
      <c r="H720" s="16">
        <f t="shared" si="11"/>
        <v>0</v>
      </c>
    </row>
    <row r="721" spans="1:8" ht="13.5" x14ac:dyDescent="0.25">
      <c r="A721" s="12"/>
      <c r="B721" s="11">
        <v>43350</v>
      </c>
      <c r="C721" s="2">
        <v>38.68</v>
      </c>
      <c r="D721" s="2">
        <v>38.158299999999997</v>
      </c>
      <c r="E721" s="2">
        <v>620</v>
      </c>
      <c r="F721" s="2"/>
      <c r="G721" s="2"/>
      <c r="H721" s="16">
        <f t="shared" si="11"/>
        <v>1.8141625447633143E-3</v>
      </c>
    </row>
    <row r="722" spans="1:8" ht="13.5" x14ac:dyDescent="0.25">
      <c r="A722" s="12"/>
      <c r="B722" s="11">
        <v>43353</v>
      </c>
      <c r="C722" s="2">
        <v>38.68</v>
      </c>
      <c r="D722" s="2">
        <v>38.158299999999997</v>
      </c>
      <c r="E722" s="2">
        <v>0</v>
      </c>
      <c r="F722" s="2"/>
      <c r="G722" s="2"/>
      <c r="H722" s="16">
        <f t="shared" si="11"/>
        <v>0</v>
      </c>
    </row>
    <row r="723" spans="1:8" ht="13.5" x14ac:dyDescent="0.25">
      <c r="A723" s="12"/>
      <c r="B723" s="11">
        <v>43355</v>
      </c>
      <c r="C723" s="2">
        <v>38.78</v>
      </c>
      <c r="D723" s="2">
        <v>38.256999999999998</v>
      </c>
      <c r="E723" s="2">
        <v>239</v>
      </c>
      <c r="F723" s="2"/>
      <c r="G723" s="2"/>
      <c r="H723" s="16">
        <f t="shared" si="11"/>
        <v>2.5865932182513609E-3</v>
      </c>
    </row>
    <row r="724" spans="1:8" ht="13.5" x14ac:dyDescent="0.25">
      <c r="A724" s="12"/>
      <c r="B724" s="11">
        <v>43356</v>
      </c>
      <c r="C724" s="2">
        <v>38.78</v>
      </c>
      <c r="D724" s="2">
        <v>38.256999999999998</v>
      </c>
      <c r="E724" s="2">
        <v>0</v>
      </c>
      <c r="F724" s="2"/>
      <c r="G724" s="2"/>
      <c r="H724" s="16">
        <f t="shared" si="11"/>
        <v>0</v>
      </c>
    </row>
    <row r="725" spans="1:8" ht="13.5" x14ac:dyDescent="0.25">
      <c r="A725" s="12"/>
      <c r="B725" s="11">
        <v>43357</v>
      </c>
      <c r="C725" s="2">
        <v>38.78</v>
      </c>
      <c r="D725" s="2">
        <v>38.256999999999998</v>
      </c>
      <c r="E725" s="2">
        <v>84</v>
      </c>
      <c r="F725" s="2"/>
      <c r="G725" s="2"/>
      <c r="H725" s="16">
        <f t="shared" si="11"/>
        <v>0</v>
      </c>
    </row>
    <row r="726" spans="1:8" ht="13.5" x14ac:dyDescent="0.25">
      <c r="A726" s="12"/>
      <c r="B726" s="11">
        <v>43360</v>
      </c>
      <c r="C726" s="2">
        <v>38.78</v>
      </c>
      <c r="D726" s="2">
        <v>38.256999999999998</v>
      </c>
      <c r="E726" s="2">
        <v>20</v>
      </c>
      <c r="F726" s="2"/>
      <c r="G726" s="2"/>
      <c r="H726" s="16">
        <f t="shared" si="11"/>
        <v>0</v>
      </c>
    </row>
    <row r="727" spans="1:8" ht="13.5" x14ac:dyDescent="0.25">
      <c r="A727" s="12"/>
      <c r="B727" s="11">
        <v>43361</v>
      </c>
      <c r="C727" s="2">
        <v>38.78</v>
      </c>
      <c r="D727" s="2">
        <v>38.256999999999998</v>
      </c>
      <c r="E727" s="2">
        <v>800</v>
      </c>
      <c r="F727" s="2"/>
      <c r="G727" s="2"/>
      <c r="H727" s="16">
        <f t="shared" si="11"/>
        <v>0</v>
      </c>
    </row>
    <row r="728" spans="1:8" ht="13.5" x14ac:dyDescent="0.25">
      <c r="A728" s="12"/>
      <c r="B728" s="11">
        <v>43362</v>
      </c>
      <c r="C728" s="2">
        <v>38.78</v>
      </c>
      <c r="D728" s="2">
        <v>38.256999999999998</v>
      </c>
      <c r="E728" s="2">
        <v>175</v>
      </c>
      <c r="F728" s="2"/>
      <c r="G728" s="2"/>
      <c r="H728" s="16">
        <f t="shared" si="11"/>
        <v>0</v>
      </c>
    </row>
    <row r="729" spans="1:8" ht="13.5" x14ac:dyDescent="0.25">
      <c r="A729" s="12"/>
      <c r="B729" s="11">
        <v>43363</v>
      </c>
      <c r="C729" s="2">
        <v>38.799999999999997</v>
      </c>
      <c r="D729" s="2">
        <v>38.276699999999998</v>
      </c>
      <c r="E729" s="2">
        <v>2015</v>
      </c>
      <c r="F729" s="2"/>
      <c r="G729" s="2"/>
      <c r="H729" s="16">
        <f t="shared" si="11"/>
        <v>5.1493844263795574E-4</v>
      </c>
    </row>
    <row r="730" spans="1:8" ht="13.5" x14ac:dyDescent="0.25">
      <c r="A730" s="12"/>
      <c r="B730" s="11">
        <v>43364</v>
      </c>
      <c r="C730" s="2">
        <v>38.83</v>
      </c>
      <c r="D730" s="2">
        <v>38.3063</v>
      </c>
      <c r="E730" s="2">
        <v>1591</v>
      </c>
      <c r="F730" s="2"/>
      <c r="G730" s="2"/>
      <c r="H730" s="16">
        <f t="shared" si="11"/>
        <v>7.7331640397427343E-4</v>
      </c>
    </row>
    <row r="731" spans="1:8" ht="13.5" x14ac:dyDescent="0.25">
      <c r="A731" s="12"/>
      <c r="B731" s="11">
        <v>43367</v>
      </c>
      <c r="C731" s="2">
        <v>39</v>
      </c>
      <c r="D731" s="2">
        <v>38.473999999999997</v>
      </c>
      <c r="E731" s="2">
        <v>1400</v>
      </c>
      <c r="F731" s="2"/>
      <c r="G731" s="2"/>
      <c r="H731" s="16">
        <f t="shared" si="11"/>
        <v>4.3778699587273219E-3</v>
      </c>
    </row>
    <row r="732" spans="1:8" ht="13.5" x14ac:dyDescent="0.25">
      <c r="A732" s="12"/>
      <c r="B732" s="11">
        <v>43368</v>
      </c>
      <c r="C732" s="2">
        <v>39</v>
      </c>
      <c r="D732" s="2">
        <v>38.473999999999997</v>
      </c>
      <c r="E732" s="2">
        <v>101</v>
      </c>
      <c r="F732" s="2"/>
      <c r="G732" s="2"/>
      <c r="H732" s="16">
        <f t="shared" si="11"/>
        <v>0</v>
      </c>
    </row>
    <row r="733" spans="1:8" ht="13.5" x14ac:dyDescent="0.25">
      <c r="A733" s="12"/>
      <c r="B733" s="11">
        <v>43369</v>
      </c>
      <c r="C733" s="2">
        <v>39</v>
      </c>
      <c r="D733" s="2">
        <v>38.473999999999997</v>
      </c>
      <c r="E733" s="2">
        <v>250</v>
      </c>
      <c r="F733" s="2"/>
      <c r="G733" s="2"/>
      <c r="H733" s="16">
        <f t="shared" si="11"/>
        <v>0</v>
      </c>
    </row>
    <row r="734" spans="1:8" ht="13.5" x14ac:dyDescent="0.25">
      <c r="A734" s="12"/>
      <c r="B734" s="11">
        <v>43370</v>
      </c>
      <c r="C734" s="2">
        <v>39</v>
      </c>
      <c r="D734" s="2">
        <v>38.473999999999997</v>
      </c>
      <c r="E734" s="2">
        <v>100</v>
      </c>
      <c r="F734" s="2"/>
      <c r="G734" s="2"/>
      <c r="H734" s="16">
        <f t="shared" si="11"/>
        <v>0</v>
      </c>
    </row>
    <row r="735" spans="1:8" ht="13.5" x14ac:dyDescent="0.25">
      <c r="A735" s="12"/>
      <c r="B735" s="11">
        <v>43371</v>
      </c>
      <c r="C735" s="2">
        <v>39</v>
      </c>
      <c r="D735" s="2">
        <v>38.473999999999997</v>
      </c>
      <c r="E735" s="2">
        <v>0</v>
      </c>
      <c r="F735" s="2"/>
      <c r="G735" s="2"/>
      <c r="H735" s="16">
        <f t="shared" si="11"/>
        <v>0</v>
      </c>
    </row>
    <row r="736" spans="1:8" ht="13.5" x14ac:dyDescent="0.25">
      <c r="A736" s="12"/>
      <c r="B736" s="11">
        <v>43374</v>
      </c>
      <c r="C736" s="2">
        <v>39</v>
      </c>
      <c r="D736" s="2">
        <v>38.473999999999997</v>
      </c>
      <c r="E736" s="2">
        <v>1140</v>
      </c>
      <c r="F736" s="2"/>
      <c r="G736" s="2"/>
      <c r="H736" s="16">
        <f t="shared" si="11"/>
        <v>0</v>
      </c>
    </row>
    <row r="737" spans="1:8" ht="13.5" x14ac:dyDescent="0.25">
      <c r="A737" s="12"/>
      <c r="B737" s="11">
        <v>43375</v>
      </c>
      <c r="C737" s="2">
        <v>39</v>
      </c>
      <c r="D737" s="2">
        <v>38.473999999999997</v>
      </c>
      <c r="E737" s="2">
        <v>1000</v>
      </c>
      <c r="F737" s="2"/>
      <c r="G737" s="2"/>
      <c r="H737" s="16">
        <f t="shared" si="11"/>
        <v>0</v>
      </c>
    </row>
    <row r="738" spans="1:8" ht="13.5" x14ac:dyDescent="0.25">
      <c r="A738" s="12"/>
      <c r="B738" s="11">
        <v>43376</v>
      </c>
      <c r="C738" s="2">
        <v>39.01</v>
      </c>
      <c r="D738" s="2">
        <v>38.483899999999998</v>
      </c>
      <c r="E738" s="2">
        <v>900</v>
      </c>
      <c r="F738" s="2"/>
      <c r="G738" s="2"/>
      <c r="H738" s="16">
        <f t="shared" si="11"/>
        <v>2.5731662941211721E-4</v>
      </c>
    </row>
    <row r="739" spans="1:8" ht="13.5" x14ac:dyDescent="0.25">
      <c r="A739" s="12"/>
      <c r="B739" s="11">
        <v>43377</v>
      </c>
      <c r="C739" s="2">
        <v>39</v>
      </c>
      <c r="D739" s="2">
        <v>38.473999999999997</v>
      </c>
      <c r="E739" s="2">
        <v>3305</v>
      </c>
      <c r="F739" s="2"/>
      <c r="G739" s="2"/>
      <c r="H739" s="16">
        <f t="shared" si="11"/>
        <v>-2.5725043459737181E-4</v>
      </c>
    </row>
    <row r="740" spans="1:8" ht="13.5" x14ac:dyDescent="0.25">
      <c r="A740" s="12"/>
      <c r="B740" s="11">
        <v>43378</v>
      </c>
      <c r="C740" s="2">
        <v>39</v>
      </c>
      <c r="D740" s="2">
        <v>38.473999999999997</v>
      </c>
      <c r="E740" s="2">
        <v>15558</v>
      </c>
      <c r="F740" s="2"/>
      <c r="G740" s="2"/>
      <c r="H740" s="16">
        <f t="shared" si="11"/>
        <v>0</v>
      </c>
    </row>
    <row r="741" spans="1:8" ht="13.5" x14ac:dyDescent="0.25">
      <c r="A741" s="12"/>
      <c r="B741" s="11">
        <v>43381</v>
      </c>
      <c r="C741" s="2">
        <v>39</v>
      </c>
      <c r="D741" s="2">
        <v>38.473999999999997</v>
      </c>
      <c r="E741" s="2">
        <v>3340</v>
      </c>
      <c r="F741" s="2"/>
      <c r="G741" s="2"/>
      <c r="H741" s="16">
        <f t="shared" si="11"/>
        <v>0</v>
      </c>
    </row>
    <row r="742" spans="1:8" ht="13.5" x14ac:dyDescent="0.25">
      <c r="A742" s="12"/>
      <c r="B742" s="11">
        <v>43382</v>
      </c>
      <c r="C742" s="2">
        <v>39</v>
      </c>
      <c r="D742" s="2">
        <v>38.473999999999997</v>
      </c>
      <c r="E742" s="2">
        <v>17100</v>
      </c>
      <c r="F742" s="2"/>
      <c r="G742" s="2"/>
      <c r="H742" s="16">
        <f t="shared" si="11"/>
        <v>0</v>
      </c>
    </row>
    <row r="743" spans="1:8" ht="13.5" x14ac:dyDescent="0.25">
      <c r="A743" s="12"/>
      <c r="B743" s="11">
        <v>43383</v>
      </c>
      <c r="C743" s="2">
        <v>39</v>
      </c>
      <c r="D743" s="2">
        <v>38.473999999999997</v>
      </c>
      <c r="E743" s="2">
        <v>900</v>
      </c>
      <c r="F743" s="2"/>
      <c r="G743" s="2"/>
      <c r="H743" s="16">
        <f t="shared" si="11"/>
        <v>0</v>
      </c>
    </row>
    <row r="744" spans="1:8" ht="13.5" x14ac:dyDescent="0.25">
      <c r="A744" s="12"/>
      <c r="B744" s="11">
        <v>43384</v>
      </c>
      <c r="C744" s="2">
        <v>39</v>
      </c>
      <c r="D744" s="2">
        <v>38.473999999999997</v>
      </c>
      <c r="E744" s="2">
        <v>200</v>
      </c>
      <c r="F744" s="2"/>
      <c r="G744" s="2"/>
      <c r="H744" s="16">
        <f t="shared" si="11"/>
        <v>0</v>
      </c>
    </row>
    <row r="745" spans="1:8" ht="13.5" x14ac:dyDescent="0.25">
      <c r="A745" s="12"/>
      <c r="B745" s="11">
        <v>43385</v>
      </c>
      <c r="C745" s="2">
        <v>39</v>
      </c>
      <c r="D745" s="2">
        <v>38.473999999999997</v>
      </c>
      <c r="E745" s="2">
        <v>200</v>
      </c>
      <c r="F745" s="2"/>
      <c r="G745" s="2"/>
      <c r="H745" s="16">
        <f t="shared" si="11"/>
        <v>0</v>
      </c>
    </row>
    <row r="746" spans="1:8" ht="13.5" x14ac:dyDescent="0.25">
      <c r="A746" s="12"/>
      <c r="B746" s="11">
        <v>43389</v>
      </c>
      <c r="C746" s="2">
        <v>39</v>
      </c>
      <c r="D746" s="2">
        <v>38.473999999999997</v>
      </c>
      <c r="E746" s="2">
        <v>230</v>
      </c>
      <c r="F746" s="2"/>
      <c r="G746" s="2"/>
      <c r="H746" s="16">
        <f t="shared" si="11"/>
        <v>0</v>
      </c>
    </row>
    <row r="747" spans="1:8" ht="13.5" x14ac:dyDescent="0.25">
      <c r="A747" s="12"/>
      <c r="B747" s="11">
        <v>43390</v>
      </c>
      <c r="C747" s="2">
        <v>38.5</v>
      </c>
      <c r="D747" s="2">
        <v>37.980699999999999</v>
      </c>
      <c r="E747" s="2">
        <v>1370</v>
      </c>
      <c r="F747" s="2"/>
      <c r="G747" s="2"/>
      <c r="H747" s="16">
        <f t="shared" si="11"/>
        <v>-1.2821645786765033E-2</v>
      </c>
    </row>
    <row r="748" spans="1:8" ht="13.5" x14ac:dyDescent="0.25">
      <c r="A748" s="12"/>
      <c r="B748" s="11">
        <v>43391</v>
      </c>
      <c r="C748" s="2">
        <v>38.5</v>
      </c>
      <c r="D748" s="2">
        <v>37.980699999999999</v>
      </c>
      <c r="E748" s="2">
        <v>1100</v>
      </c>
      <c r="F748" s="2"/>
      <c r="G748" s="2"/>
      <c r="H748" s="16">
        <f t="shared" si="11"/>
        <v>0</v>
      </c>
    </row>
    <row r="749" spans="1:8" ht="13.5" x14ac:dyDescent="0.25">
      <c r="A749" s="12"/>
      <c r="B749" s="11">
        <v>43392</v>
      </c>
      <c r="C749" s="2">
        <v>39</v>
      </c>
      <c r="D749" s="2">
        <v>38.473999999999997</v>
      </c>
      <c r="E749" s="2">
        <v>500</v>
      </c>
      <c r="F749" s="2"/>
      <c r="G749" s="2"/>
      <c r="H749" s="16">
        <f t="shared" si="11"/>
        <v>1.2988175573383267E-2</v>
      </c>
    </row>
    <row r="750" spans="1:8" ht="13.5" x14ac:dyDescent="0.25">
      <c r="A750" s="12"/>
      <c r="B750" s="11">
        <v>43395</v>
      </c>
      <c r="C750" s="2">
        <v>39</v>
      </c>
      <c r="D750" s="2">
        <v>38.473999999999997</v>
      </c>
      <c r="E750" s="2">
        <v>200</v>
      </c>
      <c r="F750" s="2"/>
      <c r="G750" s="2"/>
      <c r="H750" s="16">
        <f t="shared" si="11"/>
        <v>0</v>
      </c>
    </row>
    <row r="751" spans="1:8" ht="13.5" x14ac:dyDescent="0.25">
      <c r="A751" s="12"/>
      <c r="B751" s="11">
        <v>43396</v>
      </c>
      <c r="C751" s="2">
        <v>39</v>
      </c>
      <c r="D751" s="2">
        <v>38.473999999999997</v>
      </c>
      <c r="E751" s="2">
        <v>200</v>
      </c>
      <c r="F751" s="2"/>
      <c r="G751" s="2"/>
      <c r="H751" s="16">
        <f t="shared" si="11"/>
        <v>0</v>
      </c>
    </row>
    <row r="752" spans="1:8" ht="13.5" x14ac:dyDescent="0.25">
      <c r="A752" s="12"/>
      <c r="B752" s="11">
        <v>43397</v>
      </c>
      <c r="C752" s="2">
        <v>39</v>
      </c>
      <c r="D752" s="2">
        <v>38.473999999999997</v>
      </c>
      <c r="E752" s="2">
        <v>0</v>
      </c>
      <c r="F752" s="2"/>
      <c r="G752" s="2"/>
      <c r="H752" s="16">
        <f t="shared" si="11"/>
        <v>0</v>
      </c>
    </row>
    <row r="753" spans="1:8" ht="13.5" x14ac:dyDescent="0.25">
      <c r="A753" s="12"/>
      <c r="B753" s="11">
        <v>43398</v>
      </c>
      <c r="C753" s="2">
        <v>39.5</v>
      </c>
      <c r="D753" s="2">
        <v>38.967199999999998</v>
      </c>
      <c r="E753" s="2">
        <v>75</v>
      </c>
      <c r="F753" s="2"/>
      <c r="G753" s="2"/>
      <c r="H753" s="16">
        <f t="shared" si="11"/>
        <v>1.2819046628892283E-2</v>
      </c>
    </row>
    <row r="754" spans="1:8" ht="13.5" x14ac:dyDescent="0.25">
      <c r="A754" s="12"/>
      <c r="B754" s="11">
        <v>43399</v>
      </c>
      <c r="C754" s="2">
        <v>39.5</v>
      </c>
      <c r="D754" s="2">
        <v>38.967199999999998</v>
      </c>
      <c r="E754" s="2">
        <v>0</v>
      </c>
      <c r="F754" s="2"/>
      <c r="G754" s="2"/>
      <c r="H754" s="16">
        <f t="shared" si="11"/>
        <v>0</v>
      </c>
    </row>
    <row r="755" spans="1:8" ht="13.5" x14ac:dyDescent="0.25">
      <c r="A755" s="12"/>
      <c r="B755" s="11">
        <v>43402</v>
      </c>
      <c r="C755" s="2">
        <v>39.5</v>
      </c>
      <c r="D755" s="2">
        <v>38.967199999999998</v>
      </c>
      <c r="E755" s="2">
        <v>0</v>
      </c>
      <c r="F755" s="2"/>
      <c r="G755" s="2"/>
      <c r="H755" s="16">
        <f t="shared" si="11"/>
        <v>0</v>
      </c>
    </row>
    <row r="756" spans="1:8" ht="13.5" x14ac:dyDescent="0.25">
      <c r="A756" s="12"/>
      <c r="B756" s="11">
        <v>43403</v>
      </c>
      <c r="C756" s="2">
        <v>39.4</v>
      </c>
      <c r="D756" s="2">
        <v>38.868600000000001</v>
      </c>
      <c r="E756" s="2">
        <v>10</v>
      </c>
      <c r="F756" s="2"/>
      <c r="G756" s="2"/>
      <c r="H756" s="16">
        <f t="shared" si="11"/>
        <v>-2.530333203309388E-3</v>
      </c>
    </row>
    <row r="757" spans="1:8" ht="13.5" x14ac:dyDescent="0.25">
      <c r="A757" s="12"/>
      <c r="B757" s="11">
        <v>43404</v>
      </c>
      <c r="C757" s="2">
        <v>39.4</v>
      </c>
      <c r="D757" s="2">
        <v>38.868600000000001</v>
      </c>
      <c r="E757" s="2">
        <v>0</v>
      </c>
      <c r="F757" s="2"/>
      <c r="G757" s="2"/>
      <c r="H757" s="16">
        <f t="shared" si="11"/>
        <v>0</v>
      </c>
    </row>
    <row r="758" spans="1:8" ht="13.5" x14ac:dyDescent="0.25">
      <c r="A758" s="12"/>
      <c r="B758" s="11">
        <v>43405</v>
      </c>
      <c r="C758" s="2">
        <v>39.630000000000003</v>
      </c>
      <c r="D758" s="2">
        <v>39.095500000000001</v>
      </c>
      <c r="E758" s="2">
        <v>652</v>
      </c>
      <c r="F758" s="2"/>
      <c r="G758" s="2"/>
      <c r="H758" s="16">
        <f t="shared" si="11"/>
        <v>5.8376169967531769E-3</v>
      </c>
    </row>
    <row r="759" spans="1:8" ht="13.5" x14ac:dyDescent="0.25">
      <c r="A759" s="12"/>
      <c r="B759" s="11">
        <v>43406</v>
      </c>
      <c r="C759" s="2">
        <v>39.630000000000003</v>
      </c>
      <c r="D759" s="2">
        <v>39.095500000000001</v>
      </c>
      <c r="E759" s="2">
        <v>0</v>
      </c>
      <c r="F759" s="2"/>
      <c r="G759" s="2"/>
      <c r="H759" s="16">
        <f t="shared" si="11"/>
        <v>0</v>
      </c>
    </row>
    <row r="760" spans="1:8" ht="13.5" x14ac:dyDescent="0.25">
      <c r="A760" s="12"/>
      <c r="B760" s="11">
        <v>43409</v>
      </c>
      <c r="C760" s="2">
        <v>39.840000000000003</v>
      </c>
      <c r="D760" s="2">
        <v>39.302700000000002</v>
      </c>
      <c r="E760" s="2">
        <v>200</v>
      </c>
      <c r="F760" s="2"/>
      <c r="G760" s="2"/>
      <c r="H760" s="16">
        <f t="shared" si="11"/>
        <v>5.299842692893051E-3</v>
      </c>
    </row>
    <row r="761" spans="1:8" ht="13.5" x14ac:dyDescent="0.25">
      <c r="A761" s="12"/>
      <c r="B761" s="11">
        <v>43410</v>
      </c>
      <c r="C761" s="2">
        <v>39.840000000000003</v>
      </c>
      <c r="D761" s="2">
        <v>39.302700000000002</v>
      </c>
      <c r="E761" s="2">
        <v>0</v>
      </c>
      <c r="F761" s="2"/>
      <c r="G761" s="2"/>
      <c r="H761" s="16">
        <f t="shared" si="11"/>
        <v>0</v>
      </c>
    </row>
    <row r="762" spans="1:8" ht="13.5" x14ac:dyDescent="0.25">
      <c r="A762" s="12"/>
      <c r="B762" s="11">
        <v>43411</v>
      </c>
      <c r="C762" s="2">
        <v>39.840000000000003</v>
      </c>
      <c r="D762" s="2">
        <v>39.302700000000002</v>
      </c>
      <c r="E762" s="2">
        <v>0</v>
      </c>
      <c r="F762" s="2"/>
      <c r="G762" s="2"/>
      <c r="H762" s="16">
        <f t="shared" si="11"/>
        <v>0</v>
      </c>
    </row>
    <row r="763" spans="1:8" ht="13.5" x14ac:dyDescent="0.25">
      <c r="A763" s="12"/>
      <c r="B763" s="11">
        <v>43412</v>
      </c>
      <c r="C763" s="2">
        <v>39.5</v>
      </c>
      <c r="D763" s="2">
        <v>38.967199999999998</v>
      </c>
      <c r="E763" s="2">
        <v>471</v>
      </c>
      <c r="F763" s="2"/>
      <c r="G763" s="2"/>
      <c r="H763" s="16">
        <f t="shared" si="11"/>
        <v>-8.5363092103087884E-3</v>
      </c>
    </row>
    <row r="764" spans="1:8" ht="13.5" x14ac:dyDescent="0.25">
      <c r="A764" s="12"/>
      <c r="B764" s="11">
        <v>43413</v>
      </c>
      <c r="C764" s="2">
        <v>39.5</v>
      </c>
      <c r="D764" s="2">
        <v>38.967199999999998</v>
      </c>
      <c r="E764" s="2">
        <v>279</v>
      </c>
      <c r="F764" s="2"/>
      <c r="G764" s="2"/>
      <c r="H764" s="16">
        <f t="shared" si="11"/>
        <v>0</v>
      </c>
    </row>
    <row r="765" spans="1:8" ht="13.5" x14ac:dyDescent="0.25">
      <c r="A765" s="12"/>
      <c r="B765" s="11">
        <v>43416</v>
      </c>
      <c r="C765" s="2">
        <v>39.5</v>
      </c>
      <c r="D765" s="2">
        <v>38.967199999999998</v>
      </c>
      <c r="E765" s="2">
        <v>1000</v>
      </c>
      <c r="F765" s="2"/>
      <c r="G765" s="2"/>
      <c r="H765" s="16">
        <f t="shared" si="11"/>
        <v>0</v>
      </c>
    </row>
    <row r="766" spans="1:8" ht="13.5" x14ac:dyDescent="0.25">
      <c r="A766" s="12"/>
      <c r="B766" s="11">
        <v>43417</v>
      </c>
      <c r="C766" s="2">
        <v>39.5</v>
      </c>
      <c r="D766" s="2">
        <v>38.967199999999998</v>
      </c>
      <c r="E766" s="2">
        <v>1700</v>
      </c>
      <c r="F766" s="2"/>
      <c r="G766" s="2"/>
      <c r="H766" s="16">
        <f t="shared" si="11"/>
        <v>0</v>
      </c>
    </row>
    <row r="767" spans="1:8" ht="13.5" x14ac:dyDescent="0.25">
      <c r="A767" s="12"/>
      <c r="B767" s="11">
        <v>43418</v>
      </c>
      <c r="C767" s="2">
        <v>39.5</v>
      </c>
      <c r="D767" s="2">
        <v>38.967199999999998</v>
      </c>
      <c r="E767" s="2">
        <v>0</v>
      </c>
      <c r="F767" s="2"/>
      <c r="G767" s="2"/>
      <c r="H767" s="16">
        <f t="shared" si="11"/>
        <v>0</v>
      </c>
    </row>
    <row r="768" spans="1:8" ht="13.5" x14ac:dyDescent="0.25">
      <c r="A768" s="12"/>
      <c r="B768" s="11">
        <v>43419</v>
      </c>
      <c r="C768" s="2">
        <v>39.5</v>
      </c>
      <c r="D768" s="2">
        <v>38.967199999999998</v>
      </c>
      <c r="E768" s="2">
        <v>0</v>
      </c>
      <c r="F768" s="2"/>
      <c r="G768" s="2"/>
      <c r="H768" s="16">
        <f t="shared" si="11"/>
        <v>0</v>
      </c>
    </row>
    <row r="769" spans="1:8" ht="13.5" x14ac:dyDescent="0.25">
      <c r="A769" s="12"/>
      <c r="B769" s="11">
        <v>43420</v>
      </c>
      <c r="C769" s="2">
        <v>39.5</v>
      </c>
      <c r="D769" s="2">
        <v>38.967199999999998</v>
      </c>
      <c r="E769" s="2">
        <v>0</v>
      </c>
      <c r="F769" s="2"/>
      <c r="G769" s="2"/>
      <c r="H769" s="16">
        <f t="shared" si="11"/>
        <v>0</v>
      </c>
    </row>
    <row r="770" spans="1:8" ht="13.5" x14ac:dyDescent="0.25">
      <c r="A770" s="12"/>
      <c r="B770" s="11">
        <v>43423</v>
      </c>
      <c r="C770" s="2">
        <v>39.5</v>
      </c>
      <c r="D770" s="2">
        <v>38.967199999999998</v>
      </c>
      <c r="E770" s="2">
        <v>0</v>
      </c>
      <c r="F770" s="2"/>
      <c r="G770" s="2"/>
      <c r="H770" s="16">
        <f t="shared" si="11"/>
        <v>0</v>
      </c>
    </row>
    <row r="771" spans="1:8" ht="13.5" x14ac:dyDescent="0.25">
      <c r="A771" s="12"/>
      <c r="B771" s="11">
        <v>43425</v>
      </c>
      <c r="C771" s="2">
        <v>39.5</v>
      </c>
      <c r="D771" s="2">
        <v>38.967199999999998</v>
      </c>
      <c r="E771" s="2">
        <v>706</v>
      </c>
      <c r="F771" s="2"/>
      <c r="G771" s="2"/>
      <c r="H771" s="16">
        <f t="shared" si="11"/>
        <v>0</v>
      </c>
    </row>
    <row r="772" spans="1:8" ht="13.5" x14ac:dyDescent="0.25">
      <c r="A772" s="12"/>
      <c r="B772" s="11">
        <v>43426</v>
      </c>
      <c r="C772" s="2">
        <v>38.5</v>
      </c>
      <c r="D772" s="2">
        <v>37.980699999999999</v>
      </c>
      <c r="E772" s="2">
        <v>355</v>
      </c>
      <c r="F772" s="2"/>
      <c r="G772" s="2"/>
      <c r="H772" s="16">
        <f t="shared" si="11"/>
        <v>-2.5316163337370905E-2</v>
      </c>
    </row>
    <row r="773" spans="1:8" ht="13.5" x14ac:dyDescent="0.25">
      <c r="A773" s="12"/>
      <c r="B773" s="11">
        <v>43427</v>
      </c>
      <c r="C773" s="2">
        <v>39.49</v>
      </c>
      <c r="D773" s="2">
        <v>38.9574</v>
      </c>
      <c r="E773" s="2">
        <v>4</v>
      </c>
      <c r="F773" s="2"/>
      <c r="G773" s="2"/>
      <c r="H773" s="16">
        <f t="shared" si="11"/>
        <v>2.5715692443793851E-2</v>
      </c>
    </row>
    <row r="774" spans="1:8" ht="13.5" x14ac:dyDescent="0.25">
      <c r="A774" s="12"/>
      <c r="B774" s="11">
        <v>43430</v>
      </c>
      <c r="C774" s="2">
        <v>39.49</v>
      </c>
      <c r="D774" s="2">
        <v>38.9574</v>
      </c>
      <c r="E774" s="2">
        <v>0</v>
      </c>
      <c r="F774" s="2"/>
      <c r="G774" s="2"/>
      <c r="H774" s="16">
        <f t="shared" si="11"/>
        <v>0</v>
      </c>
    </row>
    <row r="775" spans="1:8" ht="13.5" x14ac:dyDescent="0.25">
      <c r="A775" s="12"/>
      <c r="B775" s="11">
        <v>43431</v>
      </c>
      <c r="C775" s="2">
        <v>39.49</v>
      </c>
      <c r="D775" s="2">
        <v>38.9574</v>
      </c>
      <c r="E775" s="2">
        <v>0</v>
      </c>
      <c r="F775" s="2"/>
      <c r="G775" s="2"/>
      <c r="H775" s="16">
        <f t="shared" ref="H775:H838" si="12">(D775-D774)/D774</f>
        <v>0</v>
      </c>
    </row>
    <row r="776" spans="1:8" ht="13.5" x14ac:dyDescent="0.25">
      <c r="A776" s="12"/>
      <c r="B776" s="11">
        <v>43432</v>
      </c>
      <c r="C776" s="2">
        <v>39.49</v>
      </c>
      <c r="D776" s="2">
        <v>38.9574</v>
      </c>
      <c r="E776" s="2">
        <v>0</v>
      </c>
      <c r="F776" s="2"/>
      <c r="G776" s="2"/>
      <c r="H776" s="16">
        <f t="shared" si="12"/>
        <v>0</v>
      </c>
    </row>
    <row r="777" spans="1:8" ht="13.5" x14ac:dyDescent="0.25">
      <c r="A777" s="12"/>
      <c r="B777" s="11">
        <v>43433</v>
      </c>
      <c r="C777" s="2">
        <v>39.49</v>
      </c>
      <c r="D777" s="2">
        <v>38.9574</v>
      </c>
      <c r="E777" s="2">
        <v>0</v>
      </c>
      <c r="F777" s="2"/>
      <c r="G777" s="2"/>
      <c r="H777" s="16">
        <f t="shared" si="12"/>
        <v>0</v>
      </c>
    </row>
    <row r="778" spans="1:8" ht="13.5" x14ac:dyDescent="0.25">
      <c r="A778" s="12"/>
      <c r="B778" s="11">
        <v>43434</v>
      </c>
      <c r="C778" s="2">
        <v>39.200000000000003</v>
      </c>
      <c r="D778" s="2">
        <v>38.671300000000002</v>
      </c>
      <c r="E778" s="2">
        <v>680</v>
      </c>
      <c r="F778" s="2"/>
      <c r="G778" s="2"/>
      <c r="H778" s="16">
        <f t="shared" si="12"/>
        <v>-7.3439192553917251E-3</v>
      </c>
    </row>
    <row r="779" spans="1:8" ht="13.5" x14ac:dyDescent="0.25">
      <c r="A779" s="12"/>
      <c r="B779" s="11">
        <v>43437</v>
      </c>
      <c r="C779" s="2">
        <v>39.200000000000003</v>
      </c>
      <c r="D779" s="2">
        <v>38.671300000000002</v>
      </c>
      <c r="E779" s="2">
        <v>20</v>
      </c>
      <c r="F779" s="2"/>
      <c r="G779" s="2"/>
      <c r="H779" s="16">
        <f t="shared" si="12"/>
        <v>0</v>
      </c>
    </row>
    <row r="780" spans="1:8" ht="13.5" x14ac:dyDescent="0.25">
      <c r="A780" s="12"/>
      <c r="B780" s="11">
        <v>43438</v>
      </c>
      <c r="C780" s="2">
        <v>39.200000000000003</v>
      </c>
      <c r="D780" s="2">
        <v>38.671300000000002</v>
      </c>
      <c r="E780" s="2">
        <v>0</v>
      </c>
      <c r="F780" s="2"/>
      <c r="G780" s="2"/>
      <c r="H780" s="16">
        <f t="shared" si="12"/>
        <v>0</v>
      </c>
    </row>
    <row r="781" spans="1:8" ht="13.5" x14ac:dyDescent="0.25">
      <c r="A781" s="12"/>
      <c r="B781" s="11">
        <v>43439</v>
      </c>
      <c r="C781" s="2">
        <v>38.5</v>
      </c>
      <c r="D781" s="2">
        <v>37.980699999999999</v>
      </c>
      <c r="E781" s="2">
        <v>200</v>
      </c>
      <c r="F781" s="2"/>
      <c r="G781" s="2"/>
      <c r="H781" s="16">
        <f t="shared" si="12"/>
        <v>-1.7858204921996503E-2</v>
      </c>
    </row>
    <row r="782" spans="1:8" ht="13.5" x14ac:dyDescent="0.25">
      <c r="A782" s="12"/>
      <c r="B782" s="11">
        <v>43440</v>
      </c>
      <c r="C782" s="2">
        <v>39.200000000000003</v>
      </c>
      <c r="D782" s="2">
        <v>38.671300000000002</v>
      </c>
      <c r="E782" s="2">
        <v>50</v>
      </c>
      <c r="F782" s="2"/>
      <c r="G782" s="2"/>
      <c r="H782" s="16">
        <f t="shared" si="12"/>
        <v>1.8182919219498415E-2</v>
      </c>
    </row>
    <row r="783" spans="1:8" ht="13.5" x14ac:dyDescent="0.25">
      <c r="A783" s="12"/>
      <c r="B783" s="11">
        <v>43441</v>
      </c>
      <c r="C783" s="2">
        <v>39.200000000000003</v>
      </c>
      <c r="D783" s="2">
        <v>38.671300000000002</v>
      </c>
      <c r="E783" s="2">
        <v>0</v>
      </c>
      <c r="F783" s="2"/>
      <c r="G783" s="2"/>
      <c r="H783" s="16">
        <f t="shared" si="12"/>
        <v>0</v>
      </c>
    </row>
    <row r="784" spans="1:8" ht="13.5" x14ac:dyDescent="0.25">
      <c r="A784" s="12"/>
      <c r="B784" s="11">
        <v>43444</v>
      </c>
      <c r="C784" s="2">
        <v>39.200000000000003</v>
      </c>
      <c r="D784" s="2">
        <v>38.671300000000002</v>
      </c>
      <c r="E784" s="2">
        <v>50</v>
      </c>
      <c r="F784" s="2"/>
      <c r="G784" s="2"/>
      <c r="H784" s="16">
        <f t="shared" si="12"/>
        <v>0</v>
      </c>
    </row>
    <row r="785" spans="1:8" ht="13.5" x14ac:dyDescent="0.25">
      <c r="A785" s="12"/>
      <c r="B785" s="11">
        <v>43445</v>
      </c>
      <c r="C785" s="2">
        <v>39.200000000000003</v>
      </c>
      <c r="D785" s="2">
        <v>38.671300000000002</v>
      </c>
      <c r="E785" s="2">
        <v>0</v>
      </c>
      <c r="F785" s="2"/>
      <c r="G785" s="2"/>
      <c r="H785" s="16">
        <f t="shared" si="12"/>
        <v>0</v>
      </c>
    </row>
    <row r="786" spans="1:8" ht="13.5" x14ac:dyDescent="0.25">
      <c r="A786" s="12"/>
      <c r="B786" s="11">
        <v>43446</v>
      </c>
      <c r="C786" s="2">
        <v>39.200000000000003</v>
      </c>
      <c r="D786" s="2">
        <v>38.671300000000002</v>
      </c>
      <c r="E786" s="2">
        <v>0</v>
      </c>
      <c r="F786" s="2"/>
      <c r="G786" s="2"/>
      <c r="H786" s="16">
        <f t="shared" si="12"/>
        <v>0</v>
      </c>
    </row>
    <row r="787" spans="1:8" ht="13.5" x14ac:dyDescent="0.25">
      <c r="A787" s="12"/>
      <c r="B787" s="11">
        <v>43447</v>
      </c>
      <c r="C787" s="2">
        <v>39.200000000000003</v>
      </c>
      <c r="D787" s="2">
        <v>38.671300000000002</v>
      </c>
      <c r="E787" s="2">
        <v>0</v>
      </c>
      <c r="F787" s="2"/>
      <c r="G787" s="2"/>
      <c r="H787" s="16">
        <f t="shared" si="12"/>
        <v>0</v>
      </c>
    </row>
    <row r="788" spans="1:8" ht="13.5" x14ac:dyDescent="0.25">
      <c r="A788" s="12"/>
      <c r="B788" s="11">
        <v>43448</v>
      </c>
      <c r="C788" s="2">
        <v>38.5</v>
      </c>
      <c r="D788" s="2">
        <v>37.980699999999999</v>
      </c>
      <c r="E788" s="2">
        <v>2000</v>
      </c>
      <c r="F788" s="2"/>
      <c r="G788" s="2"/>
      <c r="H788" s="16">
        <f t="shared" si="12"/>
        <v>-1.7858204921996503E-2</v>
      </c>
    </row>
    <row r="789" spans="1:8" ht="13.5" x14ac:dyDescent="0.25">
      <c r="A789" s="12"/>
      <c r="B789" s="11">
        <v>43451</v>
      </c>
      <c r="C789" s="2">
        <v>38.5</v>
      </c>
      <c r="D789" s="2">
        <v>37.980699999999999</v>
      </c>
      <c r="E789" s="2">
        <v>2000</v>
      </c>
      <c r="F789" s="2"/>
      <c r="G789" s="2"/>
      <c r="H789" s="16">
        <f t="shared" si="12"/>
        <v>0</v>
      </c>
    </row>
    <row r="790" spans="1:8" ht="13.5" x14ac:dyDescent="0.25">
      <c r="A790" s="12"/>
      <c r="B790" s="11">
        <v>43452</v>
      </c>
      <c r="C790" s="2">
        <v>38.5</v>
      </c>
      <c r="D790" s="2">
        <v>37.980699999999999</v>
      </c>
      <c r="E790" s="2">
        <v>2001</v>
      </c>
      <c r="F790" s="2"/>
      <c r="G790" s="2"/>
      <c r="H790" s="16">
        <f t="shared" si="12"/>
        <v>0</v>
      </c>
    </row>
    <row r="791" spans="1:8" ht="13.5" x14ac:dyDescent="0.25">
      <c r="A791" s="12"/>
      <c r="B791" s="11">
        <v>43453</v>
      </c>
      <c r="C791" s="2">
        <v>38.5</v>
      </c>
      <c r="D791" s="2">
        <v>37.980699999999999</v>
      </c>
      <c r="E791" s="2">
        <v>0</v>
      </c>
      <c r="F791" s="2"/>
      <c r="G791" s="2"/>
      <c r="H791" s="16">
        <f t="shared" si="12"/>
        <v>0</v>
      </c>
    </row>
    <row r="792" spans="1:8" ht="13.5" x14ac:dyDescent="0.25">
      <c r="A792" s="12"/>
      <c r="B792" s="11">
        <v>43454</v>
      </c>
      <c r="C792" s="2">
        <v>38.5</v>
      </c>
      <c r="D792" s="2">
        <v>37.980699999999999</v>
      </c>
      <c r="E792" s="2">
        <v>2001</v>
      </c>
      <c r="F792" s="2"/>
      <c r="G792" s="2"/>
      <c r="H792" s="16">
        <f t="shared" si="12"/>
        <v>0</v>
      </c>
    </row>
    <row r="793" spans="1:8" ht="13.5" x14ac:dyDescent="0.25">
      <c r="A793" s="12"/>
      <c r="B793" s="11">
        <v>43455</v>
      </c>
      <c r="C793" s="2">
        <v>38.5</v>
      </c>
      <c r="D793" s="2">
        <v>37.980699999999999</v>
      </c>
      <c r="E793" s="2">
        <v>2584</v>
      </c>
      <c r="F793" s="2"/>
      <c r="G793" s="2"/>
      <c r="H793" s="16">
        <f t="shared" si="12"/>
        <v>0</v>
      </c>
    </row>
    <row r="794" spans="1:8" ht="13.5" x14ac:dyDescent="0.25">
      <c r="A794" s="12"/>
      <c r="B794" s="11">
        <v>43458</v>
      </c>
      <c r="C794" s="2">
        <v>38.5</v>
      </c>
      <c r="D794" s="2">
        <v>37.980699999999999</v>
      </c>
      <c r="E794" s="2">
        <v>0</v>
      </c>
      <c r="F794" s="2"/>
      <c r="G794" s="2"/>
      <c r="H794" s="16">
        <f t="shared" si="12"/>
        <v>0</v>
      </c>
    </row>
    <row r="795" spans="1:8" ht="13.5" x14ac:dyDescent="0.25">
      <c r="A795" s="12"/>
      <c r="B795" s="11">
        <v>43459</v>
      </c>
      <c r="C795" s="2">
        <v>38.5</v>
      </c>
      <c r="D795" s="2">
        <v>37.980699999999999</v>
      </c>
      <c r="E795" s="2">
        <v>0</v>
      </c>
      <c r="F795" s="2"/>
      <c r="G795" s="2"/>
      <c r="H795" s="16">
        <f t="shared" si="12"/>
        <v>0</v>
      </c>
    </row>
    <row r="796" spans="1:8" ht="13.5" x14ac:dyDescent="0.25">
      <c r="A796" s="12"/>
      <c r="B796" s="11">
        <v>43460</v>
      </c>
      <c r="C796" s="2">
        <v>38.5</v>
      </c>
      <c r="D796" s="2">
        <v>37.980699999999999</v>
      </c>
      <c r="E796" s="2">
        <v>0</v>
      </c>
      <c r="F796" s="2"/>
      <c r="G796" s="2"/>
      <c r="H796" s="16">
        <f t="shared" si="12"/>
        <v>0</v>
      </c>
    </row>
    <row r="797" spans="1:8" ht="13.5" x14ac:dyDescent="0.25">
      <c r="A797" s="12"/>
      <c r="B797" s="11">
        <v>43461</v>
      </c>
      <c r="C797" s="2">
        <v>38.5</v>
      </c>
      <c r="D797" s="2">
        <v>37.980699999999999</v>
      </c>
      <c r="E797" s="2">
        <v>120</v>
      </c>
      <c r="F797" s="2"/>
      <c r="G797" s="2"/>
      <c r="H797" s="16">
        <f t="shared" si="12"/>
        <v>0</v>
      </c>
    </row>
    <row r="798" spans="1:8" ht="13.5" x14ac:dyDescent="0.25">
      <c r="A798" s="12"/>
      <c r="B798" s="11">
        <v>43462</v>
      </c>
      <c r="C798" s="2">
        <v>38.5</v>
      </c>
      <c r="D798" s="2">
        <v>37.980699999999999</v>
      </c>
      <c r="E798" s="2">
        <v>1400</v>
      </c>
      <c r="F798" s="2"/>
      <c r="G798" s="2"/>
      <c r="H798" s="16">
        <f t="shared" si="12"/>
        <v>0</v>
      </c>
    </row>
    <row r="799" spans="1:8" ht="13.5" x14ac:dyDescent="0.25">
      <c r="A799" s="12"/>
      <c r="B799" s="11">
        <v>43465</v>
      </c>
      <c r="C799" s="2">
        <v>38.5</v>
      </c>
      <c r="D799" s="2">
        <v>37.980699999999999</v>
      </c>
      <c r="E799" s="2">
        <v>705</v>
      </c>
      <c r="F799" s="2"/>
      <c r="G799" s="2"/>
      <c r="H799" s="16">
        <f t="shared" si="12"/>
        <v>0</v>
      </c>
    </row>
    <row r="800" spans="1:8" ht="13.5" x14ac:dyDescent="0.25">
      <c r="A800" s="12"/>
      <c r="B800" s="11">
        <v>43467</v>
      </c>
      <c r="C800" s="2">
        <v>39</v>
      </c>
      <c r="D800" s="2">
        <v>38.473999999999997</v>
      </c>
      <c r="E800" s="2">
        <v>1000</v>
      </c>
      <c r="F800" s="2"/>
      <c r="G800" s="2"/>
      <c r="H800" s="16">
        <f t="shared" si="12"/>
        <v>1.2988175573383267E-2</v>
      </c>
    </row>
    <row r="801" spans="1:8" ht="13.5" x14ac:dyDescent="0.25">
      <c r="A801" s="12"/>
      <c r="B801" s="11">
        <v>43468</v>
      </c>
      <c r="C801" s="2">
        <v>39</v>
      </c>
      <c r="D801" s="2">
        <v>38.473999999999997</v>
      </c>
      <c r="E801" s="2">
        <v>0</v>
      </c>
      <c r="F801" s="2"/>
      <c r="G801" s="2"/>
      <c r="H801" s="16">
        <f t="shared" si="12"/>
        <v>0</v>
      </c>
    </row>
    <row r="802" spans="1:8" ht="13.5" x14ac:dyDescent="0.25">
      <c r="A802" s="12"/>
      <c r="B802" s="11">
        <v>43469</v>
      </c>
      <c r="C802" s="2">
        <v>39</v>
      </c>
      <c r="D802" s="2">
        <v>38.473999999999997</v>
      </c>
      <c r="E802" s="2">
        <v>0</v>
      </c>
      <c r="F802" s="2"/>
      <c r="G802" s="2"/>
      <c r="H802" s="16">
        <f t="shared" si="12"/>
        <v>0</v>
      </c>
    </row>
    <row r="803" spans="1:8" ht="13.5" x14ac:dyDescent="0.25">
      <c r="A803" s="12"/>
      <c r="B803" s="11">
        <v>43472</v>
      </c>
      <c r="C803" s="2">
        <v>38.5</v>
      </c>
      <c r="D803" s="2">
        <v>37.980699999999999</v>
      </c>
      <c r="E803" s="2">
        <v>9</v>
      </c>
      <c r="F803" s="2"/>
      <c r="G803" s="2"/>
      <c r="H803" s="16">
        <f t="shared" si="12"/>
        <v>-1.2821645786765033E-2</v>
      </c>
    </row>
    <row r="804" spans="1:8" ht="13.5" x14ac:dyDescent="0.25">
      <c r="A804" s="12"/>
      <c r="B804" s="11">
        <v>43473</v>
      </c>
      <c r="C804" s="2">
        <v>37.35</v>
      </c>
      <c r="D804" s="2">
        <v>36.846200000000003</v>
      </c>
      <c r="E804" s="2">
        <v>2200</v>
      </c>
      <c r="F804" s="2"/>
      <c r="G804" s="2"/>
      <c r="H804" s="16">
        <f t="shared" si="12"/>
        <v>-2.9870434194209049E-2</v>
      </c>
    </row>
    <row r="805" spans="1:8" ht="13.5" x14ac:dyDescent="0.25">
      <c r="A805" s="12"/>
      <c r="B805" s="11">
        <v>43474</v>
      </c>
      <c r="C805" s="2">
        <v>38.43</v>
      </c>
      <c r="D805" s="2">
        <v>37.911700000000003</v>
      </c>
      <c r="E805" s="2">
        <v>412</v>
      </c>
      <c r="F805" s="2"/>
      <c r="G805" s="2"/>
      <c r="H805" s="16">
        <f t="shared" si="12"/>
        <v>2.8917500312108168E-2</v>
      </c>
    </row>
    <row r="806" spans="1:8" ht="13.5" x14ac:dyDescent="0.25">
      <c r="A806" s="12"/>
      <c r="B806" s="11">
        <v>43475</v>
      </c>
      <c r="C806" s="2">
        <v>38.9</v>
      </c>
      <c r="D806" s="2">
        <v>38.375300000000003</v>
      </c>
      <c r="E806" s="2">
        <v>220</v>
      </c>
      <c r="F806" s="2"/>
      <c r="G806" s="2"/>
      <c r="H806" s="16">
        <f t="shared" si="12"/>
        <v>1.2228414974796686E-2</v>
      </c>
    </row>
    <row r="807" spans="1:8" ht="13.5" x14ac:dyDescent="0.25">
      <c r="A807" s="12"/>
      <c r="B807" s="11">
        <v>43476</v>
      </c>
      <c r="C807" s="2">
        <v>38.880000000000003</v>
      </c>
      <c r="D807" s="2">
        <v>38.355600000000003</v>
      </c>
      <c r="E807" s="2">
        <v>500</v>
      </c>
      <c r="F807" s="2"/>
      <c r="G807" s="2"/>
      <c r="H807" s="16">
        <f t="shared" si="12"/>
        <v>-5.1335103569223617E-4</v>
      </c>
    </row>
    <row r="808" spans="1:8" ht="13.5" x14ac:dyDescent="0.25">
      <c r="A808" s="12"/>
      <c r="B808" s="11">
        <v>43480</v>
      </c>
      <c r="C808" s="2">
        <v>38.880000000000003</v>
      </c>
      <c r="D808" s="2">
        <v>38.355600000000003</v>
      </c>
      <c r="E808" s="2">
        <v>0</v>
      </c>
      <c r="F808" s="2"/>
      <c r="G808" s="2"/>
      <c r="H808" s="16">
        <f t="shared" si="12"/>
        <v>0</v>
      </c>
    </row>
    <row r="809" spans="1:8" ht="13.5" x14ac:dyDescent="0.25">
      <c r="A809" s="12"/>
      <c r="B809" s="11">
        <v>43481</v>
      </c>
      <c r="C809" s="2">
        <v>38.880000000000003</v>
      </c>
      <c r="D809" s="2">
        <v>38.355600000000003</v>
      </c>
      <c r="E809" s="2">
        <v>0</v>
      </c>
      <c r="F809" s="2"/>
      <c r="G809" s="2"/>
      <c r="H809" s="16">
        <f t="shared" si="12"/>
        <v>0</v>
      </c>
    </row>
    <row r="810" spans="1:8" ht="13.5" x14ac:dyDescent="0.25">
      <c r="A810" s="12"/>
      <c r="B810" s="11">
        <v>43482</v>
      </c>
      <c r="C810" s="2">
        <v>38.880000000000003</v>
      </c>
      <c r="D810" s="2">
        <v>38.355600000000003</v>
      </c>
      <c r="E810" s="2">
        <v>100</v>
      </c>
      <c r="F810" s="2"/>
      <c r="G810" s="2"/>
      <c r="H810" s="16">
        <f t="shared" si="12"/>
        <v>0</v>
      </c>
    </row>
    <row r="811" spans="1:8" ht="13.5" x14ac:dyDescent="0.25">
      <c r="A811" s="12"/>
      <c r="B811" s="11">
        <v>43483</v>
      </c>
      <c r="C811" s="2">
        <v>38.89</v>
      </c>
      <c r="D811" s="2">
        <v>38.365499999999997</v>
      </c>
      <c r="E811" s="2">
        <v>500</v>
      </c>
      <c r="F811" s="2"/>
      <c r="G811" s="2"/>
      <c r="H811" s="16">
        <f t="shared" si="12"/>
        <v>2.5811094077513296E-4</v>
      </c>
    </row>
    <row r="812" spans="1:8" ht="13.5" x14ac:dyDescent="0.25">
      <c r="A812" s="12"/>
      <c r="B812" s="11">
        <v>43486</v>
      </c>
      <c r="C812" s="2">
        <v>38.89</v>
      </c>
      <c r="D812" s="2">
        <v>38.365499999999997</v>
      </c>
      <c r="E812" s="2">
        <v>0</v>
      </c>
      <c r="F812" s="2"/>
      <c r="G812" s="2"/>
      <c r="H812" s="16">
        <f t="shared" si="12"/>
        <v>0</v>
      </c>
    </row>
    <row r="813" spans="1:8" ht="13.5" x14ac:dyDescent="0.25">
      <c r="A813" s="12"/>
      <c r="B813" s="11">
        <v>43487</v>
      </c>
      <c r="C813" s="2">
        <v>38.880000000000003</v>
      </c>
      <c r="D813" s="2">
        <v>38.355600000000003</v>
      </c>
      <c r="E813" s="2">
        <v>65</v>
      </c>
      <c r="F813" s="2"/>
      <c r="G813" s="2"/>
      <c r="H813" s="16">
        <f t="shared" si="12"/>
        <v>-2.5804433670862341E-4</v>
      </c>
    </row>
    <row r="814" spans="1:8" ht="13.5" x14ac:dyDescent="0.25">
      <c r="A814" s="12"/>
      <c r="B814" s="11">
        <v>43488</v>
      </c>
      <c r="C814" s="2">
        <v>38.880000000000003</v>
      </c>
      <c r="D814" s="2">
        <v>38.355600000000003</v>
      </c>
      <c r="E814" s="2">
        <v>0</v>
      </c>
      <c r="F814" s="2"/>
      <c r="G814" s="2"/>
      <c r="H814" s="16">
        <f t="shared" si="12"/>
        <v>0</v>
      </c>
    </row>
    <row r="815" spans="1:8" ht="13.5" x14ac:dyDescent="0.25">
      <c r="A815" s="12"/>
      <c r="B815" s="11">
        <v>43489</v>
      </c>
      <c r="C815" s="2">
        <v>38.869999999999997</v>
      </c>
      <c r="D815" s="2">
        <v>38.345700000000001</v>
      </c>
      <c r="E815" s="2">
        <v>650</v>
      </c>
      <c r="F815" s="2"/>
      <c r="G815" s="2"/>
      <c r="H815" s="16">
        <f t="shared" si="12"/>
        <v>-2.581109407753182E-4</v>
      </c>
    </row>
    <row r="816" spans="1:8" ht="13.5" x14ac:dyDescent="0.25">
      <c r="A816" s="12"/>
      <c r="B816" s="11">
        <v>43490</v>
      </c>
      <c r="C816" s="2">
        <v>38.869999999999997</v>
      </c>
      <c r="D816" s="2">
        <v>38.345700000000001</v>
      </c>
      <c r="E816" s="2">
        <v>0</v>
      </c>
      <c r="F816" s="2"/>
      <c r="G816" s="2"/>
      <c r="H816" s="16">
        <f t="shared" si="12"/>
        <v>0</v>
      </c>
    </row>
    <row r="817" spans="1:8" ht="13.5" x14ac:dyDescent="0.25">
      <c r="A817" s="12"/>
      <c r="B817" s="11">
        <v>43493</v>
      </c>
      <c r="C817" s="2">
        <v>38.869999999999997</v>
      </c>
      <c r="D817" s="2">
        <v>38.345700000000001</v>
      </c>
      <c r="E817" s="2">
        <v>0</v>
      </c>
      <c r="F817" s="2"/>
      <c r="G817" s="2"/>
      <c r="H817" s="16">
        <f t="shared" si="12"/>
        <v>0</v>
      </c>
    </row>
    <row r="818" spans="1:8" ht="13.5" x14ac:dyDescent="0.25">
      <c r="A818" s="12"/>
      <c r="B818" s="11">
        <v>43494</v>
      </c>
      <c r="C818" s="2">
        <v>38.869999999999997</v>
      </c>
      <c r="D818" s="2">
        <v>38.345700000000001</v>
      </c>
      <c r="E818" s="2">
        <v>0</v>
      </c>
      <c r="F818" s="2"/>
      <c r="G818" s="2"/>
      <c r="H818" s="16">
        <f t="shared" si="12"/>
        <v>0</v>
      </c>
    </row>
    <row r="819" spans="1:8" ht="13.5" x14ac:dyDescent="0.25">
      <c r="A819" s="12"/>
      <c r="B819" s="11">
        <v>43495</v>
      </c>
      <c r="C819" s="2">
        <v>38.869999999999997</v>
      </c>
      <c r="D819" s="2">
        <v>38.345700000000001</v>
      </c>
      <c r="E819" s="2">
        <v>0</v>
      </c>
      <c r="F819" s="2"/>
      <c r="G819" s="2"/>
      <c r="H819" s="16">
        <f t="shared" si="12"/>
        <v>0</v>
      </c>
    </row>
    <row r="820" spans="1:8" ht="13.5" x14ac:dyDescent="0.25">
      <c r="A820" s="12"/>
      <c r="B820" s="11">
        <v>43496</v>
      </c>
      <c r="C820" s="2">
        <v>37.130000000000003</v>
      </c>
      <c r="D820" s="2">
        <v>36.629199999999997</v>
      </c>
      <c r="E820" s="2">
        <v>553</v>
      </c>
      <c r="F820" s="2"/>
      <c r="G820" s="2"/>
      <c r="H820" s="16">
        <f t="shared" si="12"/>
        <v>-4.4763819672088485E-2</v>
      </c>
    </row>
    <row r="821" spans="1:8" ht="13.5" x14ac:dyDescent="0.25">
      <c r="A821" s="12"/>
      <c r="B821" s="11">
        <v>43497</v>
      </c>
      <c r="C821" s="2">
        <v>37.1</v>
      </c>
      <c r="D821" s="2">
        <v>36.599600000000002</v>
      </c>
      <c r="E821" s="2">
        <v>140</v>
      </c>
      <c r="F821" s="2"/>
      <c r="G821" s="2"/>
      <c r="H821" s="16">
        <f t="shared" si="12"/>
        <v>-8.0809845696861978E-4</v>
      </c>
    </row>
    <row r="822" spans="1:8" ht="13.5" x14ac:dyDescent="0.25">
      <c r="A822" s="12"/>
      <c r="B822" s="11">
        <v>43500</v>
      </c>
      <c r="C822" s="2">
        <v>37.1</v>
      </c>
      <c r="D822" s="2">
        <v>36.599600000000002</v>
      </c>
      <c r="E822" s="2">
        <v>0</v>
      </c>
      <c r="F822" s="2"/>
      <c r="G822" s="2"/>
      <c r="H822" s="16">
        <f t="shared" si="12"/>
        <v>0</v>
      </c>
    </row>
    <row r="823" spans="1:8" ht="13.5" x14ac:dyDescent="0.25">
      <c r="A823" s="12"/>
      <c r="B823" s="11">
        <v>43501</v>
      </c>
      <c r="C823" s="2">
        <v>37.1</v>
      </c>
      <c r="D823" s="2">
        <v>36.599600000000002</v>
      </c>
      <c r="E823" s="2">
        <v>0</v>
      </c>
      <c r="F823" s="2"/>
      <c r="G823" s="2"/>
      <c r="H823" s="16">
        <f t="shared" si="12"/>
        <v>0</v>
      </c>
    </row>
    <row r="824" spans="1:8" ht="13.5" x14ac:dyDescent="0.25">
      <c r="A824" s="12"/>
      <c r="B824" s="11">
        <v>43502</v>
      </c>
      <c r="C824" s="2">
        <v>37.1</v>
      </c>
      <c r="D824" s="2">
        <v>36.599600000000002</v>
      </c>
      <c r="E824" s="2">
        <v>0</v>
      </c>
      <c r="F824" s="2"/>
      <c r="G824" s="2"/>
      <c r="H824" s="16">
        <f t="shared" si="12"/>
        <v>0</v>
      </c>
    </row>
    <row r="825" spans="1:8" ht="13.5" x14ac:dyDescent="0.25">
      <c r="A825" s="12"/>
      <c r="B825" s="11">
        <v>43503</v>
      </c>
      <c r="C825" s="2">
        <v>37.1</v>
      </c>
      <c r="D825" s="2">
        <v>36.599600000000002</v>
      </c>
      <c r="E825" s="2">
        <v>0</v>
      </c>
      <c r="F825" s="2"/>
      <c r="G825" s="2"/>
      <c r="H825" s="16">
        <f t="shared" si="12"/>
        <v>0</v>
      </c>
    </row>
    <row r="826" spans="1:8" ht="13.5" x14ac:dyDescent="0.25">
      <c r="A826" s="12"/>
      <c r="B826" s="11">
        <v>43504</v>
      </c>
      <c r="C826" s="2">
        <v>36.99</v>
      </c>
      <c r="D826" s="2">
        <v>36.491100000000003</v>
      </c>
      <c r="E826" s="2">
        <v>275</v>
      </c>
      <c r="F826" s="2"/>
      <c r="G826" s="2"/>
      <c r="H826" s="16">
        <f t="shared" si="12"/>
        <v>-2.9645132733690906E-3</v>
      </c>
    </row>
    <row r="827" spans="1:8" ht="13.5" x14ac:dyDescent="0.25">
      <c r="A827" s="12"/>
      <c r="B827" s="11">
        <v>43507</v>
      </c>
      <c r="C827" s="2">
        <v>36.99</v>
      </c>
      <c r="D827" s="2">
        <v>36.491100000000003</v>
      </c>
      <c r="E827" s="2">
        <v>0</v>
      </c>
      <c r="F827" s="2"/>
      <c r="G827" s="2"/>
      <c r="H827" s="16">
        <f t="shared" si="12"/>
        <v>0</v>
      </c>
    </row>
    <row r="828" spans="1:8" ht="13.5" x14ac:dyDescent="0.25">
      <c r="A828" s="12"/>
      <c r="B828" s="11">
        <v>43508</v>
      </c>
      <c r="C828" s="2">
        <v>36.99</v>
      </c>
      <c r="D828" s="2">
        <v>36.491100000000003</v>
      </c>
      <c r="E828" s="2">
        <v>0</v>
      </c>
      <c r="F828" s="2"/>
      <c r="G828" s="2"/>
      <c r="H828" s="16">
        <f t="shared" si="12"/>
        <v>0</v>
      </c>
    </row>
    <row r="829" spans="1:8" ht="13.5" x14ac:dyDescent="0.25">
      <c r="A829" s="12"/>
      <c r="B829" s="11">
        <v>43509</v>
      </c>
      <c r="C829" s="2">
        <v>36.99</v>
      </c>
      <c r="D829" s="2">
        <v>36.491100000000003</v>
      </c>
      <c r="E829" s="2">
        <v>0</v>
      </c>
      <c r="F829" s="2"/>
      <c r="G829" s="2"/>
      <c r="H829" s="16">
        <f t="shared" si="12"/>
        <v>0</v>
      </c>
    </row>
    <row r="830" spans="1:8" ht="13.5" x14ac:dyDescent="0.25">
      <c r="A830" s="12"/>
      <c r="B830" s="11">
        <v>43510</v>
      </c>
      <c r="C830" s="2">
        <v>36.99</v>
      </c>
      <c r="D830" s="2">
        <v>36.491100000000003</v>
      </c>
      <c r="E830" s="2">
        <v>0</v>
      </c>
      <c r="F830" s="2"/>
      <c r="G830" s="2"/>
      <c r="H830" s="16">
        <f t="shared" si="12"/>
        <v>0</v>
      </c>
    </row>
    <row r="831" spans="1:8" ht="13.5" x14ac:dyDescent="0.25">
      <c r="A831" s="12"/>
      <c r="B831" s="11">
        <v>43511</v>
      </c>
      <c r="C831" s="2">
        <v>36.99</v>
      </c>
      <c r="D831" s="2">
        <v>36.491100000000003</v>
      </c>
      <c r="E831" s="2">
        <v>0</v>
      </c>
      <c r="F831" s="2"/>
      <c r="G831" s="2"/>
      <c r="H831" s="16">
        <f t="shared" si="12"/>
        <v>0</v>
      </c>
    </row>
    <row r="832" spans="1:8" ht="13.5" x14ac:dyDescent="0.25">
      <c r="A832" s="12"/>
      <c r="B832" s="11">
        <v>43514</v>
      </c>
      <c r="C832" s="2">
        <v>36.99</v>
      </c>
      <c r="D832" s="2">
        <v>36.491100000000003</v>
      </c>
      <c r="E832" s="2">
        <v>0</v>
      </c>
      <c r="F832" s="2"/>
      <c r="G832" s="2"/>
      <c r="H832" s="16">
        <f t="shared" si="12"/>
        <v>0</v>
      </c>
    </row>
    <row r="833" spans="1:8" ht="13.5" x14ac:dyDescent="0.25">
      <c r="A833" s="12"/>
      <c r="B833" s="11">
        <v>43515</v>
      </c>
      <c r="C833" s="2">
        <v>35.89</v>
      </c>
      <c r="D833" s="2">
        <v>35.405900000000003</v>
      </c>
      <c r="E833" s="2">
        <v>0</v>
      </c>
      <c r="F833" s="2"/>
      <c r="G833" s="2"/>
      <c r="H833" s="16">
        <f t="shared" si="12"/>
        <v>-2.9738758217757216E-2</v>
      </c>
    </row>
    <row r="834" spans="1:8" ht="13.5" x14ac:dyDescent="0.25">
      <c r="A834" s="12"/>
      <c r="B834" s="11">
        <v>43516</v>
      </c>
      <c r="C834" s="2">
        <v>34.82</v>
      </c>
      <c r="D834" s="2">
        <v>34.3504</v>
      </c>
      <c r="E834" s="2">
        <v>54</v>
      </c>
      <c r="F834" s="2"/>
      <c r="G834" s="2"/>
      <c r="H834" s="16">
        <f t="shared" si="12"/>
        <v>-2.9811415611522431E-2</v>
      </c>
    </row>
    <row r="835" spans="1:8" ht="13.5" x14ac:dyDescent="0.25">
      <c r="A835" s="12"/>
      <c r="B835" s="11">
        <v>43517</v>
      </c>
      <c r="C835" s="2">
        <v>34.82</v>
      </c>
      <c r="D835" s="2">
        <v>34.3504</v>
      </c>
      <c r="E835" s="2">
        <v>0</v>
      </c>
      <c r="F835" s="2"/>
      <c r="G835" s="2"/>
      <c r="H835" s="16">
        <f t="shared" si="12"/>
        <v>0</v>
      </c>
    </row>
    <row r="836" spans="1:8" ht="13.5" x14ac:dyDescent="0.25">
      <c r="A836" s="12"/>
      <c r="B836" s="11">
        <v>43518</v>
      </c>
      <c r="C836" s="2">
        <v>34</v>
      </c>
      <c r="D836" s="2">
        <v>33.541400000000003</v>
      </c>
      <c r="E836" s="2">
        <v>150</v>
      </c>
      <c r="F836" s="2"/>
      <c r="G836" s="2"/>
      <c r="H836" s="16">
        <f t="shared" si="12"/>
        <v>-2.3551399692579925E-2</v>
      </c>
    </row>
    <row r="837" spans="1:8" ht="13.5" x14ac:dyDescent="0.25">
      <c r="A837" s="12"/>
      <c r="B837" s="11">
        <v>43521</v>
      </c>
      <c r="C837" s="2">
        <v>34</v>
      </c>
      <c r="D837" s="2">
        <v>33.541400000000003</v>
      </c>
      <c r="E837" s="2">
        <v>2104</v>
      </c>
      <c r="F837" s="2"/>
      <c r="G837" s="2"/>
      <c r="H837" s="16">
        <f t="shared" si="12"/>
        <v>0</v>
      </c>
    </row>
    <row r="838" spans="1:8" ht="13.5" x14ac:dyDescent="0.25">
      <c r="A838" s="12"/>
      <c r="B838" s="11">
        <v>43522</v>
      </c>
      <c r="C838" s="2">
        <v>34.79</v>
      </c>
      <c r="D838" s="2">
        <v>34.320799999999998</v>
      </c>
      <c r="E838" s="2">
        <v>20</v>
      </c>
      <c r="F838" s="2"/>
      <c r="G838" s="2"/>
      <c r="H838" s="16">
        <f t="shared" si="12"/>
        <v>2.3236954927343383E-2</v>
      </c>
    </row>
    <row r="839" spans="1:8" ht="13.5" x14ac:dyDescent="0.25">
      <c r="A839" s="12"/>
      <c r="B839" s="11">
        <v>43523</v>
      </c>
      <c r="C839" s="2">
        <v>33.75</v>
      </c>
      <c r="D839" s="2">
        <v>33.294800000000002</v>
      </c>
      <c r="E839" s="2">
        <v>2635</v>
      </c>
      <c r="F839" s="2"/>
      <c r="G839" s="2"/>
      <c r="H839" s="16">
        <f t="shared" ref="H839:H902" si="13">(D839-D838)/D838</f>
        <v>-2.9894408055756168E-2</v>
      </c>
    </row>
    <row r="840" spans="1:8" ht="13.5" x14ac:dyDescent="0.25">
      <c r="A840" s="12"/>
      <c r="B840" s="11">
        <v>43524</v>
      </c>
      <c r="C840" s="2">
        <v>34.76</v>
      </c>
      <c r="D840" s="2">
        <v>34.291200000000003</v>
      </c>
      <c r="E840" s="2">
        <v>30</v>
      </c>
      <c r="F840" s="2"/>
      <c r="G840" s="2"/>
      <c r="H840" s="16">
        <f t="shared" si="13"/>
        <v>2.9926595143986486E-2</v>
      </c>
    </row>
    <row r="841" spans="1:8" ht="13.5" x14ac:dyDescent="0.25">
      <c r="A841" s="12"/>
      <c r="B841" s="11">
        <v>43525</v>
      </c>
      <c r="C841" s="2">
        <v>35.799999999999997</v>
      </c>
      <c r="D841" s="2">
        <v>35.317100000000003</v>
      </c>
      <c r="E841" s="2">
        <v>729</v>
      </c>
      <c r="F841" s="2"/>
      <c r="G841" s="2"/>
      <c r="H841" s="16">
        <f t="shared" si="13"/>
        <v>2.9917296565882791E-2</v>
      </c>
    </row>
    <row r="842" spans="1:8" ht="13.5" x14ac:dyDescent="0.25">
      <c r="A842" s="12"/>
      <c r="B842" s="11">
        <v>43528</v>
      </c>
      <c r="C842" s="2">
        <v>36</v>
      </c>
      <c r="D842" s="2">
        <v>35.514499999999998</v>
      </c>
      <c r="E842" s="2">
        <v>2155</v>
      </c>
      <c r="F842" s="2"/>
      <c r="G842" s="2"/>
      <c r="H842" s="16">
        <f t="shared" si="13"/>
        <v>5.5893603948227533E-3</v>
      </c>
    </row>
    <row r="843" spans="1:8" ht="13.5" x14ac:dyDescent="0.25">
      <c r="A843" s="12"/>
      <c r="B843" s="11">
        <v>43529</v>
      </c>
      <c r="C843" s="2">
        <v>36</v>
      </c>
      <c r="D843" s="2">
        <v>35.514499999999998</v>
      </c>
      <c r="E843" s="2">
        <v>260</v>
      </c>
      <c r="F843" s="2">
        <v>35.3842</v>
      </c>
      <c r="G843" s="2">
        <v>9199.8919999999998</v>
      </c>
      <c r="H843" s="16">
        <f t="shared" si="13"/>
        <v>0</v>
      </c>
    </row>
    <row r="844" spans="1:8" ht="13.5" x14ac:dyDescent="0.25">
      <c r="A844" s="12"/>
      <c r="B844" s="11">
        <v>43530</v>
      </c>
      <c r="C844" s="2">
        <v>36</v>
      </c>
      <c r="D844" s="2">
        <v>35.514499999999998</v>
      </c>
      <c r="E844" s="2">
        <v>2100</v>
      </c>
      <c r="F844" s="2">
        <v>35.476199999999999</v>
      </c>
      <c r="G844" s="2">
        <v>74500.02</v>
      </c>
      <c r="H844" s="16">
        <f t="shared" si="13"/>
        <v>0</v>
      </c>
    </row>
    <row r="845" spans="1:8" ht="13.5" x14ac:dyDescent="0.25">
      <c r="A845" s="12"/>
      <c r="B845" s="11">
        <v>43531</v>
      </c>
      <c r="C845" s="2">
        <v>36</v>
      </c>
      <c r="D845" s="2">
        <v>35.514499999999998</v>
      </c>
      <c r="E845" s="2">
        <v>808</v>
      </c>
      <c r="F845" s="2">
        <v>35.628700000000002</v>
      </c>
      <c r="G845" s="2">
        <v>28787.989600000001</v>
      </c>
      <c r="H845" s="16">
        <f t="shared" si="13"/>
        <v>0</v>
      </c>
    </row>
    <row r="846" spans="1:8" ht="13.5" x14ac:dyDescent="0.25">
      <c r="A846" s="12"/>
      <c r="B846" s="11">
        <v>43532</v>
      </c>
      <c r="C846" s="2">
        <v>36</v>
      </c>
      <c r="D846" s="2">
        <v>35.514499999999998</v>
      </c>
      <c r="E846" s="2">
        <v>430</v>
      </c>
      <c r="F846" s="2">
        <v>36</v>
      </c>
      <c r="G846" s="2">
        <v>15480</v>
      </c>
      <c r="H846" s="16">
        <f t="shared" si="13"/>
        <v>0</v>
      </c>
    </row>
    <row r="847" spans="1:8" ht="13.5" x14ac:dyDescent="0.25">
      <c r="A847" s="12"/>
      <c r="B847" s="11">
        <v>43535</v>
      </c>
      <c r="C847" s="2">
        <v>36</v>
      </c>
      <c r="D847" s="2">
        <v>35.514499999999998</v>
      </c>
      <c r="E847" s="2">
        <v>0</v>
      </c>
      <c r="F847" s="2">
        <v>0</v>
      </c>
      <c r="G847" s="2">
        <v>0</v>
      </c>
      <c r="H847" s="16">
        <f t="shared" si="13"/>
        <v>0</v>
      </c>
    </row>
    <row r="848" spans="1:8" ht="13.5" x14ac:dyDescent="0.25">
      <c r="A848" s="12"/>
      <c r="B848" s="11">
        <v>43536</v>
      </c>
      <c r="C848" s="2">
        <v>35.99</v>
      </c>
      <c r="D848" s="2">
        <v>35.504600000000003</v>
      </c>
      <c r="E848" s="2">
        <v>500</v>
      </c>
      <c r="F848" s="2">
        <v>35.99</v>
      </c>
      <c r="G848" s="2">
        <v>17995</v>
      </c>
      <c r="H848" s="16">
        <f t="shared" si="13"/>
        <v>-2.7875937997141144E-4</v>
      </c>
    </row>
    <row r="849" spans="1:8" ht="13.5" x14ac:dyDescent="0.25">
      <c r="A849" s="12"/>
      <c r="B849" s="11">
        <v>43537</v>
      </c>
      <c r="C849" s="2">
        <v>35.99</v>
      </c>
      <c r="D849" s="2">
        <v>35.504600000000003</v>
      </c>
      <c r="E849" s="2">
        <v>0</v>
      </c>
      <c r="F849" s="2">
        <v>0</v>
      </c>
      <c r="G849" s="2">
        <v>0</v>
      </c>
      <c r="H849" s="16">
        <f t="shared" si="13"/>
        <v>0</v>
      </c>
    </row>
    <row r="850" spans="1:8" ht="13.5" x14ac:dyDescent="0.25">
      <c r="A850" s="12"/>
      <c r="B850" s="11">
        <v>43538</v>
      </c>
      <c r="C850" s="2">
        <v>35.99</v>
      </c>
      <c r="D850" s="2">
        <v>35.504600000000003</v>
      </c>
      <c r="E850" s="2">
        <v>0</v>
      </c>
      <c r="F850" s="2">
        <v>0</v>
      </c>
      <c r="G850" s="2">
        <v>0</v>
      </c>
      <c r="H850" s="16">
        <f t="shared" si="13"/>
        <v>0</v>
      </c>
    </row>
    <row r="851" spans="1:8" ht="13.5" x14ac:dyDescent="0.25">
      <c r="A851" s="12"/>
      <c r="B851" s="11">
        <v>43539</v>
      </c>
      <c r="C851" s="2">
        <v>35.99</v>
      </c>
      <c r="D851" s="2">
        <v>35.504600000000003</v>
      </c>
      <c r="E851" s="2">
        <v>0</v>
      </c>
      <c r="F851" s="2">
        <v>0</v>
      </c>
      <c r="G851" s="2">
        <v>0</v>
      </c>
      <c r="H851" s="16">
        <f t="shared" si="13"/>
        <v>0</v>
      </c>
    </row>
    <row r="852" spans="1:8" ht="13.5" x14ac:dyDescent="0.25">
      <c r="A852" s="12"/>
      <c r="B852" s="11">
        <v>43542</v>
      </c>
      <c r="C852" s="2">
        <v>35.99</v>
      </c>
      <c r="D852" s="2">
        <v>35.504600000000003</v>
      </c>
      <c r="E852" s="2">
        <v>0</v>
      </c>
      <c r="F852" s="2">
        <v>0</v>
      </c>
      <c r="G852" s="2">
        <v>0</v>
      </c>
      <c r="H852" s="16">
        <f t="shared" si="13"/>
        <v>0</v>
      </c>
    </row>
    <row r="853" spans="1:8" ht="13.5" x14ac:dyDescent="0.25">
      <c r="A853" s="12"/>
      <c r="B853" s="11">
        <v>43543</v>
      </c>
      <c r="C853" s="2">
        <v>35.99</v>
      </c>
      <c r="D853" s="2">
        <v>35.504600000000003</v>
      </c>
      <c r="E853" s="2">
        <v>0</v>
      </c>
      <c r="F853" s="2">
        <v>0</v>
      </c>
      <c r="G853" s="2">
        <v>0</v>
      </c>
      <c r="H853" s="16">
        <f t="shared" si="13"/>
        <v>0</v>
      </c>
    </row>
    <row r="854" spans="1:8" ht="13.5" x14ac:dyDescent="0.25">
      <c r="A854" s="12"/>
      <c r="B854" s="11">
        <v>43545</v>
      </c>
      <c r="C854" s="2">
        <v>35.99</v>
      </c>
      <c r="D854" s="2">
        <v>35.504600000000003</v>
      </c>
      <c r="E854" s="2">
        <v>0</v>
      </c>
      <c r="F854" s="2">
        <v>0</v>
      </c>
      <c r="G854" s="2">
        <v>0</v>
      </c>
      <c r="H854" s="16">
        <f t="shared" si="13"/>
        <v>0</v>
      </c>
    </row>
    <row r="855" spans="1:8" ht="13.5" x14ac:dyDescent="0.25">
      <c r="A855" s="12"/>
      <c r="B855" s="11">
        <v>43546</v>
      </c>
      <c r="C855" s="2">
        <v>35.99</v>
      </c>
      <c r="D855" s="2">
        <v>35.504600000000003</v>
      </c>
      <c r="E855" s="2">
        <v>0</v>
      </c>
      <c r="F855" s="2">
        <v>0</v>
      </c>
      <c r="G855" s="2">
        <v>0</v>
      </c>
      <c r="H855" s="16">
        <f t="shared" si="13"/>
        <v>0</v>
      </c>
    </row>
    <row r="856" spans="1:8" ht="13.5" x14ac:dyDescent="0.25">
      <c r="A856" s="12"/>
      <c r="B856" s="11">
        <v>43549</v>
      </c>
      <c r="C856" s="2">
        <v>35.99</v>
      </c>
      <c r="D856" s="2">
        <v>35.504600000000003</v>
      </c>
      <c r="E856" s="2">
        <v>0</v>
      </c>
      <c r="F856" s="2">
        <v>0</v>
      </c>
      <c r="G856" s="2">
        <v>0</v>
      </c>
      <c r="H856" s="16">
        <f t="shared" si="13"/>
        <v>0</v>
      </c>
    </row>
    <row r="857" spans="1:8" ht="13.5" x14ac:dyDescent="0.25">
      <c r="A857" s="12"/>
      <c r="B857" s="11">
        <v>43550</v>
      </c>
      <c r="C857" s="2">
        <v>35.49</v>
      </c>
      <c r="D857" s="2">
        <v>35.011299999999999</v>
      </c>
      <c r="E857" s="2">
        <v>200</v>
      </c>
      <c r="F857" s="2">
        <v>35.49</v>
      </c>
      <c r="G857" s="2">
        <v>7098</v>
      </c>
      <c r="H857" s="16">
        <f t="shared" si="13"/>
        <v>-1.389397430192158E-2</v>
      </c>
    </row>
    <row r="858" spans="1:8" ht="13.5" x14ac:dyDescent="0.25">
      <c r="A858" s="12"/>
      <c r="B858" s="11">
        <v>43551</v>
      </c>
      <c r="C858" s="2">
        <v>35.49</v>
      </c>
      <c r="D858" s="2">
        <v>35.011299999999999</v>
      </c>
      <c r="E858" s="2">
        <v>0</v>
      </c>
      <c r="F858" s="2">
        <v>0</v>
      </c>
      <c r="G858" s="2">
        <v>0</v>
      </c>
      <c r="H858" s="16">
        <f t="shared" si="13"/>
        <v>0</v>
      </c>
    </row>
    <row r="859" spans="1:8" ht="13.5" x14ac:dyDescent="0.25">
      <c r="A859" s="12"/>
      <c r="B859" s="11">
        <v>43552</v>
      </c>
      <c r="C859" s="2">
        <v>35.49</v>
      </c>
      <c r="D859" s="2">
        <v>35.011299999999999</v>
      </c>
      <c r="E859" s="2">
        <v>0</v>
      </c>
      <c r="F859" s="2">
        <v>0</v>
      </c>
      <c r="G859" s="2">
        <v>0</v>
      </c>
      <c r="H859" s="16">
        <f t="shared" si="13"/>
        <v>0</v>
      </c>
    </row>
    <row r="860" spans="1:8" ht="13.5" x14ac:dyDescent="0.25">
      <c r="A860" s="12"/>
      <c r="B860" s="11">
        <v>43553</v>
      </c>
      <c r="C860" s="2">
        <v>35.49</v>
      </c>
      <c r="D860" s="2">
        <v>35.011299999999999</v>
      </c>
      <c r="E860" s="2">
        <v>0</v>
      </c>
      <c r="F860" s="2">
        <v>0</v>
      </c>
      <c r="G860" s="2">
        <v>0</v>
      </c>
      <c r="H860" s="16">
        <f t="shared" si="13"/>
        <v>0</v>
      </c>
    </row>
    <row r="861" spans="1:8" ht="13.5" x14ac:dyDescent="0.25">
      <c r="A861" s="12"/>
      <c r="B861" s="11">
        <v>43556</v>
      </c>
      <c r="C861" s="2">
        <v>36.549999999999997</v>
      </c>
      <c r="D861" s="2">
        <v>36.057000000000002</v>
      </c>
      <c r="E861" s="2">
        <v>50</v>
      </c>
      <c r="F861" s="2">
        <v>36.549999999999997</v>
      </c>
      <c r="G861" s="2">
        <v>1827.5</v>
      </c>
      <c r="H861" s="16">
        <f t="shared" si="13"/>
        <v>2.9867499921454037E-2</v>
      </c>
    </row>
    <row r="862" spans="1:8" ht="13.5" x14ac:dyDescent="0.25">
      <c r="A862" s="12"/>
      <c r="B862" s="11">
        <v>43557</v>
      </c>
      <c r="C862" s="2">
        <v>35.46</v>
      </c>
      <c r="D862" s="2">
        <v>34.981699999999996</v>
      </c>
      <c r="E862" s="2">
        <v>0</v>
      </c>
      <c r="F862" s="2">
        <v>0</v>
      </c>
      <c r="G862" s="2">
        <v>0</v>
      </c>
      <c r="H862" s="16">
        <f t="shared" si="13"/>
        <v>-2.9822225920071155E-2</v>
      </c>
    </row>
    <row r="863" spans="1:8" ht="13.5" x14ac:dyDescent="0.25">
      <c r="A863" s="12"/>
      <c r="B863" s="11">
        <v>43558</v>
      </c>
      <c r="C863" s="2">
        <v>34.4</v>
      </c>
      <c r="D863" s="2">
        <v>33.936</v>
      </c>
      <c r="E863" s="2">
        <v>111</v>
      </c>
      <c r="F863" s="2">
        <v>35.116199999999999</v>
      </c>
      <c r="G863" s="2">
        <v>3897.8982000000001</v>
      </c>
      <c r="H863" s="16">
        <f t="shared" si="13"/>
        <v>-2.9892772506767726E-2</v>
      </c>
    </row>
    <row r="864" spans="1:8" ht="13.5" x14ac:dyDescent="0.25">
      <c r="A864" s="12"/>
      <c r="B864" s="11">
        <v>43559</v>
      </c>
      <c r="C864" s="2">
        <v>35.4</v>
      </c>
      <c r="D864" s="2">
        <v>34.922499999999999</v>
      </c>
      <c r="E864" s="2">
        <v>50</v>
      </c>
      <c r="F864" s="2">
        <v>35.4</v>
      </c>
      <c r="G864" s="2">
        <v>1770</v>
      </c>
      <c r="H864" s="16">
        <f t="shared" si="13"/>
        <v>2.9069424799622805E-2</v>
      </c>
    </row>
    <row r="865" spans="1:8" ht="13.5" x14ac:dyDescent="0.25">
      <c r="A865" s="12"/>
      <c r="B865" s="11">
        <v>43560</v>
      </c>
      <c r="C865" s="2">
        <v>35.4</v>
      </c>
      <c r="D865" s="2">
        <v>34.922499999999999</v>
      </c>
      <c r="E865" s="2">
        <v>0</v>
      </c>
      <c r="F865" s="2">
        <v>0</v>
      </c>
      <c r="G865" s="2">
        <v>0</v>
      </c>
      <c r="H865" s="16">
        <f t="shared" si="13"/>
        <v>0</v>
      </c>
    </row>
    <row r="866" spans="1:8" ht="13.5" x14ac:dyDescent="0.25">
      <c r="A866" s="12"/>
      <c r="B866" s="11">
        <v>43563</v>
      </c>
      <c r="C866" s="2">
        <v>35.4</v>
      </c>
      <c r="D866" s="2">
        <v>34.922499999999999</v>
      </c>
      <c r="E866" s="2">
        <v>0</v>
      </c>
      <c r="F866" s="2">
        <v>0</v>
      </c>
      <c r="G866" s="2">
        <v>0</v>
      </c>
      <c r="H866" s="16">
        <f t="shared" si="13"/>
        <v>0</v>
      </c>
    </row>
    <row r="867" spans="1:8" ht="13.5" x14ac:dyDescent="0.25">
      <c r="A867" s="12"/>
      <c r="B867" s="11">
        <v>43565</v>
      </c>
      <c r="C867" s="2">
        <v>35.4</v>
      </c>
      <c r="D867" s="2">
        <v>34.922499999999999</v>
      </c>
      <c r="E867" s="2">
        <v>0</v>
      </c>
      <c r="F867" s="2">
        <v>0</v>
      </c>
      <c r="G867" s="2">
        <v>0</v>
      </c>
      <c r="H867" s="16">
        <f t="shared" si="13"/>
        <v>0</v>
      </c>
    </row>
    <row r="868" spans="1:8" ht="13.5" x14ac:dyDescent="0.25">
      <c r="A868" s="12"/>
      <c r="B868" s="11">
        <v>43566</v>
      </c>
      <c r="C868" s="2">
        <v>35.4</v>
      </c>
      <c r="D868" s="2">
        <v>34.922499999999999</v>
      </c>
      <c r="E868" s="2">
        <v>0</v>
      </c>
      <c r="F868" s="2">
        <v>0</v>
      </c>
      <c r="G868" s="2">
        <v>0</v>
      </c>
      <c r="H868" s="16">
        <f t="shared" si="13"/>
        <v>0</v>
      </c>
    </row>
    <row r="869" spans="1:8" ht="13.5" x14ac:dyDescent="0.25">
      <c r="A869" s="12"/>
      <c r="B869" s="11">
        <v>43567</v>
      </c>
      <c r="C869" s="2">
        <v>35.4</v>
      </c>
      <c r="D869" s="2">
        <v>34.922499999999999</v>
      </c>
      <c r="E869" s="2">
        <v>0</v>
      </c>
      <c r="F869" s="2">
        <v>0</v>
      </c>
      <c r="G869" s="2">
        <v>0</v>
      </c>
      <c r="H869" s="16">
        <f t="shared" si="13"/>
        <v>0</v>
      </c>
    </row>
    <row r="870" spans="1:8" ht="13.5" x14ac:dyDescent="0.25">
      <c r="A870" s="12"/>
      <c r="B870" s="11">
        <v>43570</v>
      </c>
      <c r="C870" s="2">
        <v>35.4</v>
      </c>
      <c r="D870" s="2">
        <v>34.922499999999999</v>
      </c>
      <c r="E870" s="2">
        <v>0</v>
      </c>
      <c r="F870" s="2">
        <v>0</v>
      </c>
      <c r="G870" s="2">
        <v>0</v>
      </c>
      <c r="H870" s="16">
        <f t="shared" si="13"/>
        <v>0</v>
      </c>
    </row>
    <row r="871" spans="1:8" ht="13.5" x14ac:dyDescent="0.25">
      <c r="A871" s="12"/>
      <c r="B871" s="11">
        <v>43571</v>
      </c>
      <c r="C871" s="2">
        <v>35.4</v>
      </c>
      <c r="D871" s="2">
        <v>34.922499999999999</v>
      </c>
      <c r="E871" s="2">
        <v>0</v>
      </c>
      <c r="F871" s="2">
        <v>0</v>
      </c>
      <c r="G871" s="2">
        <v>0</v>
      </c>
      <c r="H871" s="16">
        <f t="shared" si="13"/>
        <v>0</v>
      </c>
    </row>
    <row r="872" spans="1:8" ht="13.5" x14ac:dyDescent="0.25">
      <c r="A872" s="12"/>
      <c r="B872" s="11">
        <v>43572</v>
      </c>
      <c r="C872" s="2">
        <v>35.4</v>
      </c>
      <c r="D872" s="2">
        <v>34.922499999999999</v>
      </c>
      <c r="E872" s="2">
        <v>0</v>
      </c>
      <c r="F872" s="2">
        <v>0</v>
      </c>
      <c r="G872" s="2">
        <v>0</v>
      </c>
      <c r="H872" s="16">
        <f t="shared" si="13"/>
        <v>0</v>
      </c>
    </row>
    <row r="873" spans="1:8" ht="13.5" x14ac:dyDescent="0.25">
      <c r="A873" s="12"/>
      <c r="B873" s="11">
        <v>43573</v>
      </c>
      <c r="C873" s="2">
        <v>35.4</v>
      </c>
      <c r="D873" s="2">
        <v>34.922499999999999</v>
      </c>
      <c r="E873" s="2">
        <v>0</v>
      </c>
      <c r="F873" s="2">
        <v>0</v>
      </c>
      <c r="G873" s="2">
        <v>0</v>
      </c>
      <c r="H873" s="16">
        <f t="shared" si="13"/>
        <v>0</v>
      </c>
    </row>
    <row r="874" spans="1:8" ht="13.5" x14ac:dyDescent="0.25">
      <c r="A874" s="12"/>
      <c r="B874" s="11">
        <v>43574</v>
      </c>
      <c r="C874" s="2">
        <v>35.4</v>
      </c>
      <c r="D874" s="2">
        <v>34.922499999999999</v>
      </c>
      <c r="E874" s="2">
        <v>0</v>
      </c>
      <c r="F874" s="2">
        <v>0</v>
      </c>
      <c r="G874" s="2">
        <v>0</v>
      </c>
      <c r="H874" s="16">
        <f t="shared" si="13"/>
        <v>0</v>
      </c>
    </row>
    <row r="875" spans="1:8" ht="13.5" x14ac:dyDescent="0.25">
      <c r="A875" s="12"/>
      <c r="B875" s="11">
        <v>43577</v>
      </c>
      <c r="C875" s="2">
        <v>35.4</v>
      </c>
      <c r="D875" s="2">
        <v>34.922499999999999</v>
      </c>
      <c r="E875" s="2">
        <v>0</v>
      </c>
      <c r="F875" s="2">
        <v>0</v>
      </c>
      <c r="G875" s="2">
        <v>0</v>
      </c>
      <c r="H875" s="16">
        <f t="shared" si="13"/>
        <v>0</v>
      </c>
    </row>
    <row r="876" spans="1:8" ht="13.5" x14ac:dyDescent="0.25">
      <c r="A876" s="12"/>
      <c r="B876" s="11">
        <v>43578</v>
      </c>
      <c r="C876" s="2">
        <v>35.4</v>
      </c>
      <c r="D876" s="2">
        <v>34.922499999999999</v>
      </c>
      <c r="E876" s="2">
        <v>0</v>
      </c>
      <c r="F876" s="2">
        <v>0</v>
      </c>
      <c r="G876" s="2">
        <v>0</v>
      </c>
      <c r="H876" s="16">
        <f t="shared" si="13"/>
        <v>0</v>
      </c>
    </row>
    <row r="877" spans="1:8" ht="13.5" x14ac:dyDescent="0.25">
      <c r="A877" s="12"/>
      <c r="B877" s="11">
        <v>43579</v>
      </c>
      <c r="C877" s="2">
        <v>34.799999999999997</v>
      </c>
      <c r="D877" s="2">
        <v>34.330599999999997</v>
      </c>
      <c r="E877" s="2">
        <v>167</v>
      </c>
      <c r="F877" s="2">
        <v>34.386800000000001</v>
      </c>
      <c r="G877" s="2">
        <v>5742.5955999999996</v>
      </c>
      <c r="H877" s="16">
        <f t="shared" si="13"/>
        <v>-1.6948958407903288E-2</v>
      </c>
    </row>
    <row r="878" spans="1:8" ht="13.5" x14ac:dyDescent="0.25">
      <c r="A878" s="12"/>
      <c r="B878" s="11">
        <v>43580</v>
      </c>
      <c r="C878" s="2">
        <v>34.99</v>
      </c>
      <c r="D878" s="2">
        <v>34.518099999999997</v>
      </c>
      <c r="E878" s="2">
        <v>50</v>
      </c>
      <c r="F878" s="2">
        <v>34.99</v>
      </c>
      <c r="G878" s="2">
        <v>1749.5</v>
      </c>
      <c r="H878" s="16">
        <f t="shared" si="13"/>
        <v>5.4615998555224794E-3</v>
      </c>
    </row>
    <row r="879" spans="1:8" ht="13.5" x14ac:dyDescent="0.25">
      <c r="A879" s="12"/>
      <c r="B879" s="11">
        <v>43581</v>
      </c>
      <c r="C879" s="2">
        <v>34</v>
      </c>
      <c r="D879" s="2">
        <v>33.541400000000003</v>
      </c>
      <c r="E879" s="2">
        <v>150</v>
      </c>
      <c r="F879" s="2">
        <v>34.020000000000003</v>
      </c>
      <c r="G879" s="2">
        <v>5103</v>
      </c>
      <c r="H879" s="16">
        <f t="shared" si="13"/>
        <v>-2.8295300146879289E-2</v>
      </c>
    </row>
    <row r="880" spans="1:8" ht="13.5" x14ac:dyDescent="0.25">
      <c r="A880" s="12"/>
      <c r="B880" s="11">
        <v>43584</v>
      </c>
      <c r="C880" s="2">
        <v>34.450000000000003</v>
      </c>
      <c r="D880" s="2">
        <v>33.985399999999998</v>
      </c>
      <c r="E880" s="2">
        <v>90</v>
      </c>
      <c r="F880" s="2">
        <v>34.450000000000003</v>
      </c>
      <c r="G880" s="2">
        <v>3100.5</v>
      </c>
      <c r="H880" s="16">
        <f t="shared" si="13"/>
        <v>1.3237372321966151E-2</v>
      </c>
    </row>
    <row r="881" spans="1:8" ht="13.5" x14ac:dyDescent="0.25">
      <c r="A881" s="12"/>
      <c r="B881" s="11">
        <v>43585</v>
      </c>
      <c r="C881" s="2">
        <v>34.450000000000003</v>
      </c>
      <c r="D881" s="2">
        <v>33.985399999999998</v>
      </c>
      <c r="E881" s="2">
        <v>0</v>
      </c>
      <c r="F881" s="2">
        <v>0</v>
      </c>
      <c r="G881" s="2">
        <v>0</v>
      </c>
      <c r="H881" s="16">
        <f t="shared" si="13"/>
        <v>0</v>
      </c>
    </row>
    <row r="882" spans="1:8" ht="13.5" x14ac:dyDescent="0.25">
      <c r="A882" s="12"/>
      <c r="B882" s="11">
        <v>43587</v>
      </c>
      <c r="C882" s="2">
        <v>34.450000000000003</v>
      </c>
      <c r="D882" s="2">
        <v>33.985399999999998</v>
      </c>
      <c r="E882" s="2">
        <v>0</v>
      </c>
      <c r="F882" s="2">
        <v>0</v>
      </c>
      <c r="G882" s="2">
        <v>0</v>
      </c>
      <c r="H882" s="16">
        <f t="shared" si="13"/>
        <v>0</v>
      </c>
    </row>
    <row r="883" spans="1:8" ht="13.5" x14ac:dyDescent="0.25">
      <c r="A883" s="12"/>
      <c r="B883" s="11">
        <v>43588</v>
      </c>
      <c r="C883" s="2">
        <v>33.799999999999997</v>
      </c>
      <c r="D883" s="2">
        <v>33.344099999999997</v>
      </c>
      <c r="E883" s="2">
        <v>1</v>
      </c>
      <c r="F883" s="2">
        <v>33.799999999999997</v>
      </c>
      <c r="G883" s="2">
        <v>33.799999999999997</v>
      </c>
      <c r="H883" s="16">
        <f t="shared" si="13"/>
        <v>-1.886986764904933E-2</v>
      </c>
    </row>
    <row r="884" spans="1:8" ht="13.5" x14ac:dyDescent="0.25">
      <c r="A884" s="12"/>
      <c r="B884" s="11">
        <v>43591</v>
      </c>
      <c r="C884" s="2">
        <v>34.81</v>
      </c>
      <c r="D884" s="2">
        <v>34.340499999999999</v>
      </c>
      <c r="E884" s="2">
        <v>50</v>
      </c>
      <c r="F884" s="2">
        <v>34.81</v>
      </c>
      <c r="G884" s="2">
        <v>1740.5</v>
      </c>
      <c r="H884" s="16">
        <f t="shared" si="13"/>
        <v>2.9882348001595525E-2</v>
      </c>
    </row>
    <row r="885" spans="1:8" ht="13.5" x14ac:dyDescent="0.25">
      <c r="A885" s="12"/>
      <c r="B885" s="11">
        <v>43592</v>
      </c>
      <c r="C885" s="2">
        <v>34.99</v>
      </c>
      <c r="D885" s="2">
        <v>34.518099999999997</v>
      </c>
      <c r="E885" s="2">
        <v>70</v>
      </c>
      <c r="F885" s="2">
        <v>34.99</v>
      </c>
      <c r="G885" s="2">
        <v>2449.3000000000002</v>
      </c>
      <c r="H885" s="16">
        <f t="shared" si="13"/>
        <v>5.1717359968549729E-3</v>
      </c>
    </row>
    <row r="886" spans="1:8" ht="13.5" x14ac:dyDescent="0.25">
      <c r="A886" s="12"/>
      <c r="B886" s="11">
        <v>43593</v>
      </c>
      <c r="C886" s="2">
        <v>34.5</v>
      </c>
      <c r="D886" s="2">
        <v>34.034700000000001</v>
      </c>
      <c r="E886" s="2">
        <v>300</v>
      </c>
      <c r="F886" s="2">
        <v>34.5</v>
      </c>
      <c r="G886" s="2">
        <v>10350</v>
      </c>
      <c r="H886" s="16">
        <f t="shared" si="13"/>
        <v>-1.4004247047201211E-2</v>
      </c>
    </row>
    <row r="887" spans="1:8" ht="13.5" x14ac:dyDescent="0.25">
      <c r="A887" s="12"/>
      <c r="B887" s="11">
        <v>43594</v>
      </c>
      <c r="C887" s="2">
        <v>34.5</v>
      </c>
      <c r="D887" s="2">
        <v>34.034700000000001</v>
      </c>
      <c r="E887" s="2">
        <v>0</v>
      </c>
      <c r="F887" s="2">
        <v>0</v>
      </c>
      <c r="G887" s="2">
        <v>0</v>
      </c>
      <c r="H887" s="16">
        <f t="shared" si="13"/>
        <v>0</v>
      </c>
    </row>
    <row r="888" spans="1:8" ht="13.5" x14ac:dyDescent="0.25">
      <c r="A888" s="12"/>
      <c r="B888" s="11">
        <v>43595</v>
      </c>
      <c r="C888" s="2">
        <v>34.5</v>
      </c>
      <c r="D888" s="2">
        <v>34.034700000000001</v>
      </c>
      <c r="E888" s="2">
        <v>0</v>
      </c>
      <c r="F888" s="2">
        <v>0</v>
      </c>
      <c r="G888" s="2">
        <v>0</v>
      </c>
      <c r="H888" s="16">
        <f t="shared" si="13"/>
        <v>0</v>
      </c>
    </row>
    <row r="889" spans="1:8" ht="13.5" x14ac:dyDescent="0.25">
      <c r="A889" s="12"/>
      <c r="B889" s="11">
        <v>43598</v>
      </c>
      <c r="C889" s="2">
        <v>34.5</v>
      </c>
      <c r="D889" s="2">
        <v>34.034700000000001</v>
      </c>
      <c r="E889" s="2">
        <v>0</v>
      </c>
      <c r="F889" s="2">
        <v>0</v>
      </c>
      <c r="G889" s="2">
        <v>0</v>
      </c>
      <c r="H889" s="16">
        <f t="shared" si="13"/>
        <v>0</v>
      </c>
    </row>
    <row r="890" spans="1:8" ht="13.5" x14ac:dyDescent="0.25">
      <c r="A890" s="12"/>
      <c r="B890" s="11">
        <v>43599</v>
      </c>
      <c r="C890" s="2">
        <v>34.5</v>
      </c>
      <c r="D890" s="2">
        <v>34.034700000000001</v>
      </c>
      <c r="E890" s="2">
        <v>0</v>
      </c>
      <c r="F890" s="2">
        <v>0</v>
      </c>
      <c r="G890" s="2">
        <v>0</v>
      </c>
      <c r="H890" s="16">
        <f t="shared" si="13"/>
        <v>0</v>
      </c>
    </row>
    <row r="891" spans="1:8" ht="13.5" x14ac:dyDescent="0.25">
      <c r="A891" s="12"/>
      <c r="B891" s="11">
        <v>43600</v>
      </c>
      <c r="C891" s="2">
        <v>34.47</v>
      </c>
      <c r="D891" s="2">
        <v>34.005099999999999</v>
      </c>
      <c r="E891" s="2">
        <v>1603</v>
      </c>
      <c r="F891" s="2">
        <v>34.4681</v>
      </c>
      <c r="G891" s="2">
        <v>55252.364300000001</v>
      </c>
      <c r="H891" s="16">
        <f t="shared" si="13"/>
        <v>-8.6970062906392795E-4</v>
      </c>
    </row>
    <row r="892" spans="1:8" ht="13.5" x14ac:dyDescent="0.25">
      <c r="A892" s="12"/>
      <c r="B892" s="11">
        <v>43601</v>
      </c>
      <c r="C892" s="2">
        <v>34.47</v>
      </c>
      <c r="D892" s="2">
        <v>34.005099999999999</v>
      </c>
      <c r="E892" s="2">
        <v>0</v>
      </c>
      <c r="F892" s="2">
        <v>0</v>
      </c>
      <c r="G892" s="2">
        <v>0</v>
      </c>
      <c r="H892" s="16">
        <f t="shared" si="13"/>
        <v>0</v>
      </c>
    </row>
    <row r="893" spans="1:8" ht="13.5" x14ac:dyDescent="0.25">
      <c r="A893" s="12"/>
      <c r="B893" s="11">
        <v>43602</v>
      </c>
      <c r="C893" s="2">
        <v>34.47</v>
      </c>
      <c r="D893" s="2">
        <v>34.005099999999999</v>
      </c>
      <c r="E893" s="2">
        <v>0</v>
      </c>
      <c r="F893" s="2">
        <v>0</v>
      </c>
      <c r="G893" s="2">
        <v>0</v>
      </c>
      <c r="H893" s="16">
        <f t="shared" si="13"/>
        <v>0</v>
      </c>
    </row>
    <row r="894" spans="1:8" ht="13.5" x14ac:dyDescent="0.25">
      <c r="A894" s="12"/>
      <c r="B894" s="11">
        <v>43605</v>
      </c>
      <c r="C894" s="2">
        <v>34.47</v>
      </c>
      <c r="D894" s="2">
        <v>34.005099999999999</v>
      </c>
      <c r="E894" s="2">
        <v>0</v>
      </c>
      <c r="F894" s="2">
        <v>0</v>
      </c>
      <c r="G894" s="2">
        <v>0</v>
      </c>
      <c r="H894" s="16">
        <f t="shared" si="13"/>
        <v>0</v>
      </c>
    </row>
    <row r="895" spans="1:8" ht="13.5" x14ac:dyDescent="0.25">
      <c r="A895" s="12"/>
      <c r="B895" s="11">
        <v>43606</v>
      </c>
      <c r="C895" s="2">
        <v>34.49</v>
      </c>
      <c r="D895" s="2">
        <v>34.024799999999999</v>
      </c>
      <c r="E895" s="2">
        <v>205</v>
      </c>
      <c r="F895" s="2">
        <v>34.224400000000003</v>
      </c>
      <c r="G895" s="2">
        <v>7016.0020000000004</v>
      </c>
      <c r="H895" s="16">
        <f t="shared" si="13"/>
        <v>5.7932486597599402E-4</v>
      </c>
    </row>
    <row r="896" spans="1:8" ht="13.5" x14ac:dyDescent="0.25">
      <c r="A896" s="12"/>
      <c r="B896" s="11">
        <v>43607</v>
      </c>
      <c r="C896" s="2">
        <v>34.49</v>
      </c>
      <c r="D896" s="2">
        <v>34.024799999999999</v>
      </c>
      <c r="E896" s="2">
        <v>0</v>
      </c>
      <c r="F896" s="2">
        <v>0</v>
      </c>
      <c r="G896" s="2">
        <v>0</v>
      </c>
      <c r="H896" s="16">
        <f t="shared" si="13"/>
        <v>0</v>
      </c>
    </row>
    <row r="897" spans="1:8" ht="13.5" x14ac:dyDescent="0.25">
      <c r="A897" s="12"/>
      <c r="B897" s="11">
        <v>43608</v>
      </c>
      <c r="C897" s="2">
        <v>34.49</v>
      </c>
      <c r="D897" s="2">
        <v>34.024799999999999</v>
      </c>
      <c r="E897" s="2">
        <v>0</v>
      </c>
      <c r="F897" s="2">
        <v>0</v>
      </c>
      <c r="G897" s="2">
        <v>0</v>
      </c>
      <c r="H897" s="16">
        <f t="shared" si="13"/>
        <v>0</v>
      </c>
    </row>
    <row r="898" spans="1:8" ht="13.5" x14ac:dyDescent="0.25">
      <c r="A898" s="12"/>
      <c r="B898" s="11">
        <v>43609</v>
      </c>
      <c r="C898" s="2">
        <v>34.49</v>
      </c>
      <c r="D898" s="2">
        <v>34.024799999999999</v>
      </c>
      <c r="E898" s="2">
        <v>0</v>
      </c>
      <c r="F898" s="2">
        <v>0</v>
      </c>
      <c r="G898" s="2">
        <v>0</v>
      </c>
      <c r="H898" s="16">
        <f t="shared" si="13"/>
        <v>0</v>
      </c>
    </row>
    <row r="899" spans="1:8" ht="13.5" x14ac:dyDescent="0.25">
      <c r="A899" s="12"/>
      <c r="B899" s="11">
        <v>43612</v>
      </c>
      <c r="C899" s="2">
        <v>34.49</v>
      </c>
      <c r="D899" s="2">
        <v>34.024799999999999</v>
      </c>
      <c r="E899" s="2">
        <v>0</v>
      </c>
      <c r="F899" s="2">
        <v>0</v>
      </c>
      <c r="G899" s="2">
        <v>0</v>
      </c>
      <c r="H899" s="16">
        <f t="shared" si="13"/>
        <v>0</v>
      </c>
    </row>
    <row r="900" spans="1:8" ht="13.5" x14ac:dyDescent="0.25">
      <c r="A900" s="12"/>
      <c r="B900" s="11">
        <v>43613</v>
      </c>
      <c r="C900" s="2">
        <v>34.49</v>
      </c>
      <c r="D900" s="2">
        <v>34.024799999999999</v>
      </c>
      <c r="E900" s="2">
        <v>0</v>
      </c>
      <c r="F900" s="2">
        <v>0</v>
      </c>
      <c r="G900" s="2">
        <v>0</v>
      </c>
      <c r="H900" s="16">
        <f t="shared" si="13"/>
        <v>0</v>
      </c>
    </row>
    <row r="901" spans="1:8" ht="13.5" x14ac:dyDescent="0.25">
      <c r="A901" s="12"/>
      <c r="B901" s="11">
        <v>43614</v>
      </c>
      <c r="C901" s="2">
        <v>34.369999999999997</v>
      </c>
      <c r="D901" s="2">
        <v>33.906399999999998</v>
      </c>
      <c r="E901" s="2">
        <v>100</v>
      </c>
      <c r="F901" s="2">
        <v>34.369999999999997</v>
      </c>
      <c r="G901" s="2">
        <v>3437</v>
      </c>
      <c r="H901" s="16">
        <f t="shared" si="13"/>
        <v>-3.4798147233782765E-3</v>
      </c>
    </row>
    <row r="902" spans="1:8" ht="13.5" x14ac:dyDescent="0.25">
      <c r="A902" s="12"/>
      <c r="B902" s="11">
        <v>43615</v>
      </c>
      <c r="C902" s="2">
        <v>34.369999999999997</v>
      </c>
      <c r="D902" s="2">
        <v>33.906399999999998</v>
      </c>
      <c r="E902" s="2">
        <v>101</v>
      </c>
      <c r="F902" s="2">
        <v>33.350200000000001</v>
      </c>
      <c r="G902" s="2">
        <v>3368.3701999999998</v>
      </c>
      <c r="H902" s="16">
        <f t="shared" si="13"/>
        <v>0</v>
      </c>
    </row>
    <row r="903" spans="1:8" ht="13.5" x14ac:dyDescent="0.25">
      <c r="A903" s="12"/>
      <c r="B903" s="11">
        <v>43616</v>
      </c>
      <c r="C903" s="2">
        <v>34.369999999999997</v>
      </c>
      <c r="D903" s="2">
        <v>33.906399999999998</v>
      </c>
      <c r="E903" s="2">
        <v>1</v>
      </c>
      <c r="F903" s="2">
        <v>34.369999999999997</v>
      </c>
      <c r="G903" s="2">
        <v>34.369999999999997</v>
      </c>
      <c r="H903" s="16">
        <f t="shared" ref="H903:H966" si="14">(D903-D902)/D902</f>
        <v>0</v>
      </c>
    </row>
    <row r="904" spans="1:8" ht="13.5" x14ac:dyDescent="0.25">
      <c r="A904" s="12"/>
      <c r="B904" s="11">
        <v>43619</v>
      </c>
      <c r="C904" s="2">
        <v>34.369999999999997</v>
      </c>
      <c r="D904" s="2">
        <v>33.906399999999998</v>
      </c>
      <c r="E904" s="2">
        <v>0</v>
      </c>
      <c r="F904" s="2">
        <v>0</v>
      </c>
      <c r="G904" s="2">
        <v>0</v>
      </c>
      <c r="H904" s="16">
        <f t="shared" si="14"/>
        <v>0</v>
      </c>
    </row>
    <row r="905" spans="1:8" ht="13.5" x14ac:dyDescent="0.25">
      <c r="A905" s="12"/>
      <c r="B905" s="11">
        <v>43623</v>
      </c>
      <c r="C905" s="2">
        <v>34.369999999999997</v>
      </c>
      <c r="D905" s="2">
        <v>33.906399999999998</v>
      </c>
      <c r="E905" s="2">
        <v>0</v>
      </c>
      <c r="F905" s="2">
        <v>0</v>
      </c>
      <c r="G905" s="2">
        <v>0</v>
      </c>
      <c r="H905" s="16">
        <f t="shared" si="14"/>
        <v>0</v>
      </c>
    </row>
    <row r="906" spans="1:8" ht="13.5" x14ac:dyDescent="0.25">
      <c r="A906" s="12"/>
      <c r="B906" s="11">
        <v>43626</v>
      </c>
      <c r="C906" s="2">
        <v>34.369999999999997</v>
      </c>
      <c r="D906" s="2">
        <v>33.906399999999998</v>
      </c>
      <c r="E906" s="2">
        <v>300</v>
      </c>
      <c r="F906" s="2">
        <v>34.145000000000003</v>
      </c>
      <c r="G906" s="2">
        <v>10243.5</v>
      </c>
      <c r="H906" s="16">
        <f t="shared" si="14"/>
        <v>0</v>
      </c>
    </row>
    <row r="907" spans="1:8" ht="13.5" x14ac:dyDescent="0.25">
      <c r="A907" s="12"/>
      <c r="B907" s="11">
        <v>43627</v>
      </c>
      <c r="C907" s="2">
        <v>34.369999999999997</v>
      </c>
      <c r="D907" s="2">
        <v>33.906399999999998</v>
      </c>
      <c r="E907" s="2">
        <v>0</v>
      </c>
      <c r="F907" s="2">
        <v>0</v>
      </c>
      <c r="G907" s="2">
        <v>0</v>
      </c>
      <c r="H907" s="16">
        <f t="shared" si="14"/>
        <v>0</v>
      </c>
    </row>
    <row r="908" spans="1:8" ht="13.5" x14ac:dyDescent="0.25">
      <c r="A908" s="12"/>
      <c r="B908" s="11">
        <v>43628</v>
      </c>
      <c r="C908" s="2">
        <v>34.369999999999997</v>
      </c>
      <c r="D908" s="2">
        <v>33.906399999999998</v>
      </c>
      <c r="E908" s="2">
        <v>0</v>
      </c>
      <c r="F908" s="2">
        <v>0</v>
      </c>
      <c r="G908" s="2">
        <v>0</v>
      </c>
      <c r="H908" s="16">
        <f t="shared" si="14"/>
        <v>0</v>
      </c>
    </row>
    <row r="909" spans="1:8" ht="13.5" x14ac:dyDescent="0.25">
      <c r="A909" s="12"/>
      <c r="B909" s="11">
        <v>43629</v>
      </c>
      <c r="C909" s="2">
        <v>34.36</v>
      </c>
      <c r="D909" s="2">
        <v>33.896599999999999</v>
      </c>
      <c r="E909" s="2">
        <v>150</v>
      </c>
      <c r="F909" s="2">
        <v>33.68</v>
      </c>
      <c r="G909" s="2">
        <v>5052</v>
      </c>
      <c r="H909" s="16">
        <f t="shared" si="14"/>
        <v>-2.8903097940207389E-4</v>
      </c>
    </row>
    <row r="910" spans="1:8" ht="13.5" x14ac:dyDescent="0.25">
      <c r="A910" s="12"/>
      <c r="B910" s="11">
        <v>43630</v>
      </c>
      <c r="C910" s="2">
        <v>34.369999999999997</v>
      </c>
      <c r="D910" s="2">
        <v>33.906399999999998</v>
      </c>
      <c r="E910" s="2">
        <v>50</v>
      </c>
      <c r="F910" s="2">
        <v>34.369999999999997</v>
      </c>
      <c r="G910" s="2">
        <v>1718.5</v>
      </c>
      <c r="H910" s="16">
        <f t="shared" si="14"/>
        <v>2.8911454246144088E-4</v>
      </c>
    </row>
    <row r="911" spans="1:8" ht="13.5" x14ac:dyDescent="0.25">
      <c r="A911" s="12"/>
      <c r="B911" s="11">
        <v>43633</v>
      </c>
      <c r="C911" s="2">
        <v>34.369999999999997</v>
      </c>
      <c r="D911" s="2">
        <v>33.906399999999998</v>
      </c>
      <c r="E911" s="2">
        <v>0</v>
      </c>
      <c r="F911" s="2">
        <v>0</v>
      </c>
      <c r="G911" s="2">
        <v>0</v>
      </c>
      <c r="H911" s="16">
        <f t="shared" si="14"/>
        <v>0</v>
      </c>
    </row>
    <row r="912" spans="1:8" ht="13.5" x14ac:dyDescent="0.25">
      <c r="A912" s="12"/>
      <c r="B912" s="11">
        <v>43634</v>
      </c>
      <c r="C912" s="2">
        <v>34.369999999999997</v>
      </c>
      <c r="D912" s="2">
        <v>33.906399999999998</v>
      </c>
      <c r="E912" s="2">
        <v>0</v>
      </c>
      <c r="F912" s="2">
        <v>0</v>
      </c>
      <c r="G912" s="2">
        <v>0</v>
      </c>
      <c r="H912" s="16">
        <f t="shared" si="14"/>
        <v>0</v>
      </c>
    </row>
    <row r="913" spans="1:8" ht="13.5" x14ac:dyDescent="0.25">
      <c r="A913" s="12"/>
      <c r="B913" s="11">
        <v>43635</v>
      </c>
      <c r="C913" s="2">
        <v>34.369999999999997</v>
      </c>
      <c r="D913" s="2">
        <v>33.906399999999998</v>
      </c>
      <c r="E913" s="2">
        <v>0</v>
      </c>
      <c r="F913" s="2">
        <v>0</v>
      </c>
      <c r="G913" s="2">
        <v>0</v>
      </c>
      <c r="H913" s="16">
        <f t="shared" si="14"/>
        <v>0</v>
      </c>
    </row>
    <row r="914" spans="1:8" ht="13.5" x14ac:dyDescent="0.25">
      <c r="A914" s="12"/>
      <c r="B914" s="11">
        <v>43636</v>
      </c>
      <c r="C914" s="2">
        <v>33.340000000000003</v>
      </c>
      <c r="D914" s="2">
        <v>32.890300000000003</v>
      </c>
      <c r="E914" s="2">
        <v>0</v>
      </c>
      <c r="F914" s="2">
        <v>0</v>
      </c>
      <c r="G914" s="2">
        <v>0</v>
      </c>
      <c r="H914" s="16">
        <f t="shared" si="14"/>
        <v>-2.9967793690866461E-2</v>
      </c>
    </row>
    <row r="915" spans="1:8" ht="13.5" x14ac:dyDescent="0.25">
      <c r="A915" s="12"/>
      <c r="B915" s="11">
        <v>43637</v>
      </c>
      <c r="C915" s="2">
        <v>32.340000000000003</v>
      </c>
      <c r="D915" s="2">
        <v>31.9038</v>
      </c>
      <c r="E915" s="2">
        <v>50</v>
      </c>
      <c r="F915" s="2">
        <v>34.340000000000003</v>
      </c>
      <c r="G915" s="2">
        <v>1717</v>
      </c>
      <c r="H915" s="16">
        <f t="shared" si="14"/>
        <v>-2.9993645542910917E-2</v>
      </c>
    </row>
    <row r="916" spans="1:8" ht="13.5" x14ac:dyDescent="0.25">
      <c r="A916" s="12"/>
      <c r="B916" s="11">
        <v>43640</v>
      </c>
      <c r="C916" s="2">
        <v>32.340000000000003</v>
      </c>
      <c r="D916" s="2">
        <v>31.9038</v>
      </c>
      <c r="E916" s="2">
        <v>0</v>
      </c>
      <c r="F916" s="2">
        <v>0</v>
      </c>
      <c r="G916" s="2">
        <v>0</v>
      </c>
      <c r="H916" s="16">
        <f t="shared" si="14"/>
        <v>0</v>
      </c>
    </row>
    <row r="917" spans="1:8" ht="13.5" x14ac:dyDescent="0.25">
      <c r="A917" s="12"/>
      <c r="B917" s="11">
        <v>43641</v>
      </c>
      <c r="C917" s="2">
        <v>32.340000000000003</v>
      </c>
      <c r="D917" s="2">
        <v>31.9038</v>
      </c>
      <c r="E917" s="2">
        <v>0</v>
      </c>
      <c r="F917" s="2">
        <v>0</v>
      </c>
      <c r="G917" s="2">
        <v>0</v>
      </c>
      <c r="H917" s="16">
        <f t="shared" si="14"/>
        <v>0</v>
      </c>
    </row>
    <row r="918" spans="1:8" ht="13.5" x14ac:dyDescent="0.25">
      <c r="A918" s="12"/>
      <c r="B918" s="11">
        <v>43642</v>
      </c>
      <c r="C918" s="2">
        <v>32.340000000000003</v>
      </c>
      <c r="D918" s="2">
        <v>31.9038</v>
      </c>
      <c r="E918" s="2">
        <v>0</v>
      </c>
      <c r="F918" s="2">
        <v>0</v>
      </c>
      <c r="G918" s="2">
        <v>0</v>
      </c>
      <c r="H918" s="16">
        <f t="shared" si="14"/>
        <v>0</v>
      </c>
    </row>
    <row r="919" spans="1:8" ht="13.5" x14ac:dyDescent="0.25">
      <c r="A919" s="12"/>
      <c r="B919" s="11">
        <v>43643</v>
      </c>
      <c r="C919" s="2">
        <v>32.340000000000003</v>
      </c>
      <c r="D919" s="2">
        <v>31.9038</v>
      </c>
      <c r="E919" s="2">
        <v>0</v>
      </c>
      <c r="F919" s="2">
        <v>0</v>
      </c>
      <c r="G919" s="2">
        <v>0</v>
      </c>
      <c r="H919" s="16">
        <f t="shared" si="14"/>
        <v>0</v>
      </c>
    </row>
    <row r="920" spans="1:8" ht="13.5" x14ac:dyDescent="0.25">
      <c r="A920" s="12"/>
      <c r="B920" s="11">
        <v>43644</v>
      </c>
      <c r="C920" s="2">
        <v>32.96</v>
      </c>
      <c r="D920" s="2">
        <v>32.515500000000003</v>
      </c>
      <c r="E920" s="2">
        <v>250</v>
      </c>
      <c r="F920" s="2">
        <v>32.768000000000001</v>
      </c>
      <c r="G920" s="2">
        <v>8192</v>
      </c>
      <c r="H920" s="16">
        <f t="shared" si="14"/>
        <v>1.9173264626784349E-2</v>
      </c>
    </row>
    <row r="921" spans="1:8" ht="13.5" x14ac:dyDescent="0.25">
      <c r="A921" s="12"/>
      <c r="B921" s="11">
        <v>43647</v>
      </c>
      <c r="C921" s="2">
        <v>32.799999999999997</v>
      </c>
      <c r="D921" s="2">
        <v>32.357599999999998</v>
      </c>
      <c r="E921" s="2">
        <v>43</v>
      </c>
      <c r="F921" s="2">
        <v>33.807400000000001</v>
      </c>
      <c r="G921" s="2">
        <v>1453.7182</v>
      </c>
      <c r="H921" s="16">
        <f t="shared" si="14"/>
        <v>-4.856145530593256E-3</v>
      </c>
    </row>
    <row r="922" spans="1:8" ht="13.5" x14ac:dyDescent="0.25">
      <c r="A922" s="12"/>
      <c r="B922" s="11">
        <v>43648</v>
      </c>
      <c r="C922" s="2">
        <v>33.770000000000003</v>
      </c>
      <c r="D922" s="2">
        <v>33.314500000000002</v>
      </c>
      <c r="E922" s="2">
        <v>300</v>
      </c>
      <c r="F922" s="2">
        <v>33.591700000000003</v>
      </c>
      <c r="G922" s="2">
        <v>10077.51</v>
      </c>
      <c r="H922" s="16">
        <f t="shared" si="14"/>
        <v>2.9572650629218624E-2</v>
      </c>
    </row>
    <row r="923" spans="1:8" ht="13.5" x14ac:dyDescent="0.25">
      <c r="A923" s="12"/>
      <c r="B923" s="11">
        <v>43649</v>
      </c>
      <c r="C923" s="2">
        <v>34.78</v>
      </c>
      <c r="D923" s="2">
        <v>34.310899999999997</v>
      </c>
      <c r="E923" s="2">
        <v>20</v>
      </c>
      <c r="F923" s="2">
        <v>34.78</v>
      </c>
      <c r="G923" s="2">
        <v>695.6</v>
      </c>
      <c r="H923" s="16">
        <f t="shared" si="14"/>
        <v>2.9908898527667954E-2</v>
      </c>
    </row>
    <row r="924" spans="1:8" ht="13.5" x14ac:dyDescent="0.25">
      <c r="A924" s="12"/>
      <c r="B924" s="11">
        <v>43650</v>
      </c>
      <c r="C924" s="2">
        <v>34.78</v>
      </c>
      <c r="D924" s="2">
        <v>34.310899999999997</v>
      </c>
      <c r="E924" s="2">
        <v>2</v>
      </c>
      <c r="F924" s="2">
        <v>34.78</v>
      </c>
      <c r="G924" s="2">
        <v>69.56</v>
      </c>
      <c r="H924" s="16">
        <f t="shared" si="14"/>
        <v>0</v>
      </c>
    </row>
    <row r="925" spans="1:8" ht="13.5" x14ac:dyDescent="0.25">
      <c r="A925" s="12"/>
      <c r="B925" s="11">
        <v>43651</v>
      </c>
      <c r="C925" s="2">
        <v>34.78</v>
      </c>
      <c r="D925" s="2">
        <v>34.310899999999997</v>
      </c>
      <c r="E925" s="2">
        <v>0</v>
      </c>
      <c r="F925" s="2">
        <v>0</v>
      </c>
      <c r="G925" s="2">
        <v>0</v>
      </c>
      <c r="H925" s="16">
        <f t="shared" si="14"/>
        <v>0</v>
      </c>
    </row>
    <row r="926" spans="1:8" ht="13.5" x14ac:dyDescent="0.25">
      <c r="A926" s="12"/>
      <c r="B926" s="11">
        <v>43654</v>
      </c>
      <c r="C926" s="2">
        <v>34.78</v>
      </c>
      <c r="D926" s="2">
        <v>34.310899999999997</v>
      </c>
      <c r="E926" s="2">
        <v>0</v>
      </c>
      <c r="F926" s="2">
        <v>0</v>
      </c>
      <c r="G926" s="2">
        <v>0</v>
      </c>
      <c r="H926" s="16">
        <f t="shared" si="14"/>
        <v>0</v>
      </c>
    </row>
    <row r="927" spans="1:8" ht="13.5" x14ac:dyDescent="0.25">
      <c r="A927" s="12"/>
      <c r="B927" s="11">
        <v>43655</v>
      </c>
      <c r="C927" s="2">
        <v>34.78</v>
      </c>
      <c r="D927" s="2">
        <v>34.310899999999997</v>
      </c>
      <c r="E927" s="2">
        <v>0</v>
      </c>
      <c r="F927" s="2">
        <v>0</v>
      </c>
      <c r="G927" s="2">
        <v>0</v>
      </c>
      <c r="H927" s="16">
        <f t="shared" si="14"/>
        <v>0</v>
      </c>
    </row>
    <row r="928" spans="1:8" ht="13.5" x14ac:dyDescent="0.25">
      <c r="A928" s="12"/>
      <c r="B928" s="11">
        <v>43656</v>
      </c>
      <c r="C928" s="2">
        <v>34.78</v>
      </c>
      <c r="D928" s="2">
        <v>34.310899999999997</v>
      </c>
      <c r="E928" s="2">
        <v>0</v>
      </c>
      <c r="F928" s="2">
        <v>0</v>
      </c>
      <c r="G928" s="2">
        <v>0</v>
      </c>
      <c r="H928" s="16">
        <f t="shared" si="14"/>
        <v>0</v>
      </c>
    </row>
    <row r="929" spans="1:8" ht="13.5" x14ac:dyDescent="0.25">
      <c r="A929" s="12"/>
      <c r="B929" s="11">
        <v>43657</v>
      </c>
      <c r="C929" s="2">
        <v>34.25</v>
      </c>
      <c r="D929" s="2">
        <v>33.7881</v>
      </c>
      <c r="E929" s="2">
        <v>1</v>
      </c>
      <c r="F929" s="2">
        <v>34.25</v>
      </c>
      <c r="G929" s="2">
        <v>34.25</v>
      </c>
      <c r="H929" s="16">
        <f t="shared" si="14"/>
        <v>-1.5237140383959518E-2</v>
      </c>
    </row>
    <row r="930" spans="1:8" ht="13.5" x14ac:dyDescent="0.25">
      <c r="A930" s="12"/>
      <c r="B930" s="11">
        <v>43658</v>
      </c>
      <c r="C930" s="2">
        <v>34.25</v>
      </c>
      <c r="D930" s="2">
        <v>33.7881</v>
      </c>
      <c r="E930" s="2">
        <v>0</v>
      </c>
      <c r="F930" s="2">
        <v>0</v>
      </c>
      <c r="G930" s="2">
        <v>0</v>
      </c>
      <c r="H930" s="16">
        <f t="shared" si="14"/>
        <v>0</v>
      </c>
    </row>
    <row r="931" spans="1:8" ht="13.5" x14ac:dyDescent="0.25">
      <c r="A931" s="12"/>
      <c r="B931" s="11">
        <v>43661</v>
      </c>
      <c r="C931" s="2">
        <v>34.25</v>
      </c>
      <c r="D931" s="2">
        <v>33.7881</v>
      </c>
      <c r="E931" s="2">
        <v>0</v>
      </c>
      <c r="F931" s="2">
        <v>0</v>
      </c>
      <c r="G931" s="2">
        <v>0</v>
      </c>
      <c r="H931" s="16">
        <f t="shared" si="14"/>
        <v>0</v>
      </c>
    </row>
    <row r="932" spans="1:8" ht="13.5" x14ac:dyDescent="0.25">
      <c r="A932" s="12"/>
      <c r="B932" s="11">
        <v>43662</v>
      </c>
      <c r="C932" s="2">
        <v>34.25</v>
      </c>
      <c r="D932" s="2">
        <v>33.7881</v>
      </c>
      <c r="E932" s="2">
        <v>0</v>
      </c>
      <c r="F932" s="2">
        <v>0</v>
      </c>
      <c r="G932" s="2">
        <v>0</v>
      </c>
      <c r="H932" s="16">
        <f t="shared" si="14"/>
        <v>0</v>
      </c>
    </row>
    <row r="933" spans="1:8" ht="13.5" x14ac:dyDescent="0.25">
      <c r="A933" s="12"/>
      <c r="B933" s="11">
        <v>43663</v>
      </c>
      <c r="C933" s="2">
        <v>34.25</v>
      </c>
      <c r="D933" s="2">
        <v>33.7881</v>
      </c>
      <c r="E933" s="2">
        <v>0</v>
      </c>
      <c r="F933" s="2">
        <v>0</v>
      </c>
      <c r="G933" s="2">
        <v>0</v>
      </c>
      <c r="H933" s="16">
        <f t="shared" si="14"/>
        <v>0</v>
      </c>
    </row>
    <row r="934" spans="1:8" ht="13.5" x14ac:dyDescent="0.25">
      <c r="A934" s="12"/>
      <c r="B934" s="11">
        <v>43664</v>
      </c>
      <c r="C934" s="2">
        <v>34.25</v>
      </c>
      <c r="D934" s="2">
        <v>33.7881</v>
      </c>
      <c r="E934" s="2">
        <v>0</v>
      </c>
      <c r="F934" s="2">
        <v>0</v>
      </c>
      <c r="G934" s="2">
        <v>0</v>
      </c>
      <c r="H934" s="16">
        <f t="shared" si="14"/>
        <v>0</v>
      </c>
    </row>
    <row r="935" spans="1:8" ht="13.5" x14ac:dyDescent="0.25">
      <c r="A935" s="12"/>
      <c r="B935" s="11">
        <v>43665</v>
      </c>
      <c r="C935" s="2">
        <v>34.25</v>
      </c>
      <c r="D935" s="2">
        <v>33.7881</v>
      </c>
      <c r="E935" s="2">
        <v>0</v>
      </c>
      <c r="F935" s="2">
        <v>0</v>
      </c>
      <c r="G935" s="2">
        <v>0</v>
      </c>
      <c r="H935" s="16">
        <f t="shared" si="14"/>
        <v>0</v>
      </c>
    </row>
    <row r="936" spans="1:8" ht="13.5" x14ac:dyDescent="0.25">
      <c r="A936" s="12"/>
      <c r="B936" s="11">
        <v>43668</v>
      </c>
      <c r="C936" s="2">
        <v>34.25</v>
      </c>
      <c r="D936" s="2">
        <v>33.7881</v>
      </c>
      <c r="E936" s="2">
        <v>0</v>
      </c>
      <c r="F936" s="2">
        <v>0</v>
      </c>
      <c r="G936" s="2">
        <v>0</v>
      </c>
      <c r="H936" s="16">
        <f t="shared" si="14"/>
        <v>0</v>
      </c>
    </row>
    <row r="937" spans="1:8" ht="13.5" x14ac:dyDescent="0.25">
      <c r="A937" s="12"/>
      <c r="B937" s="11">
        <v>43669</v>
      </c>
      <c r="C937" s="2">
        <v>34.25</v>
      </c>
      <c r="D937" s="2">
        <v>33.7881</v>
      </c>
      <c r="E937" s="2">
        <v>0</v>
      </c>
      <c r="F937" s="2">
        <v>0</v>
      </c>
      <c r="G937" s="2">
        <v>0</v>
      </c>
      <c r="H937" s="16">
        <f t="shared" si="14"/>
        <v>0</v>
      </c>
    </row>
    <row r="938" spans="1:8" ht="13.5" x14ac:dyDescent="0.25">
      <c r="A938" s="12"/>
      <c r="B938" s="11">
        <v>43670</v>
      </c>
      <c r="C938" s="2">
        <v>34.25</v>
      </c>
      <c r="D938" s="2">
        <v>33.7881</v>
      </c>
      <c r="E938" s="2">
        <v>0</v>
      </c>
      <c r="F938" s="2">
        <v>0</v>
      </c>
      <c r="G938" s="2">
        <v>0</v>
      </c>
      <c r="H938" s="16">
        <f t="shared" si="14"/>
        <v>0</v>
      </c>
    </row>
    <row r="939" spans="1:8" ht="13.5" x14ac:dyDescent="0.25">
      <c r="A939" s="12"/>
      <c r="B939" s="11">
        <v>43672</v>
      </c>
      <c r="C939" s="2">
        <v>34</v>
      </c>
      <c r="D939" s="2">
        <v>33.541400000000003</v>
      </c>
      <c r="E939" s="2">
        <v>10</v>
      </c>
      <c r="F939" s="2">
        <v>34</v>
      </c>
      <c r="G939" s="2">
        <v>340</v>
      </c>
      <c r="H939" s="16">
        <f t="shared" si="14"/>
        <v>-7.3013871747744626E-3</v>
      </c>
    </row>
    <row r="940" spans="1:8" ht="13.5" x14ac:dyDescent="0.25">
      <c r="A940" s="12"/>
      <c r="B940" s="11">
        <v>43675</v>
      </c>
      <c r="C940" s="2">
        <v>34</v>
      </c>
      <c r="D940" s="2">
        <v>33.541400000000003</v>
      </c>
      <c r="E940" s="2">
        <v>0</v>
      </c>
      <c r="F940" s="2">
        <v>0</v>
      </c>
      <c r="G940" s="2">
        <v>0</v>
      </c>
      <c r="H940" s="16">
        <f t="shared" si="14"/>
        <v>0</v>
      </c>
    </row>
    <row r="941" spans="1:8" ht="13.5" x14ac:dyDescent="0.25">
      <c r="A941" s="12"/>
      <c r="B941" s="11">
        <v>43676</v>
      </c>
      <c r="C941" s="2">
        <v>34</v>
      </c>
      <c r="D941" s="2">
        <v>33.541400000000003</v>
      </c>
      <c r="E941" s="2">
        <v>0</v>
      </c>
      <c r="F941" s="2">
        <v>0</v>
      </c>
      <c r="G941" s="2">
        <v>0</v>
      </c>
      <c r="H941" s="16">
        <f t="shared" si="14"/>
        <v>0</v>
      </c>
    </row>
    <row r="942" spans="1:8" ht="13.5" x14ac:dyDescent="0.25">
      <c r="A942" s="12"/>
      <c r="B942" s="11">
        <v>43677</v>
      </c>
      <c r="C942" s="2">
        <v>34</v>
      </c>
      <c r="D942" s="2">
        <v>33.541400000000003</v>
      </c>
      <c r="E942" s="2">
        <v>0</v>
      </c>
      <c r="F942" s="2">
        <v>0</v>
      </c>
      <c r="G942" s="2">
        <v>0</v>
      </c>
      <c r="H942" s="16">
        <f t="shared" si="14"/>
        <v>0</v>
      </c>
    </row>
    <row r="943" spans="1:8" ht="13.5" x14ac:dyDescent="0.25">
      <c r="A943" s="12"/>
      <c r="B943" s="11">
        <v>43678</v>
      </c>
      <c r="C943" s="2">
        <v>34</v>
      </c>
      <c r="D943" s="2">
        <v>33.541400000000003</v>
      </c>
      <c r="E943" s="2">
        <v>0</v>
      </c>
      <c r="F943" s="2">
        <v>0</v>
      </c>
      <c r="G943" s="2">
        <v>0</v>
      </c>
      <c r="H943" s="16">
        <f t="shared" si="14"/>
        <v>0</v>
      </c>
    </row>
    <row r="944" spans="1:8" ht="13.5" x14ac:dyDescent="0.25">
      <c r="A944" s="12"/>
      <c r="B944" s="11">
        <v>43679</v>
      </c>
      <c r="C944" s="2">
        <v>34</v>
      </c>
      <c r="D944" s="2">
        <v>33.541400000000003</v>
      </c>
      <c r="E944" s="2">
        <v>0</v>
      </c>
      <c r="F944" s="2">
        <v>0</v>
      </c>
      <c r="G944" s="2">
        <v>0</v>
      </c>
      <c r="H944" s="16">
        <f t="shared" si="14"/>
        <v>0</v>
      </c>
    </row>
    <row r="945" spans="1:8" ht="13.5" x14ac:dyDescent="0.25">
      <c r="A945" s="12"/>
      <c r="B945" s="11">
        <v>43682</v>
      </c>
      <c r="C945" s="2">
        <v>34</v>
      </c>
      <c r="D945" s="2">
        <v>33.541400000000003</v>
      </c>
      <c r="E945" s="2">
        <v>0</v>
      </c>
      <c r="F945" s="2">
        <v>0</v>
      </c>
      <c r="G945" s="2">
        <v>0</v>
      </c>
      <c r="H945" s="16">
        <f t="shared" si="14"/>
        <v>0</v>
      </c>
    </row>
    <row r="946" spans="1:8" ht="13.5" x14ac:dyDescent="0.25">
      <c r="A946" s="12"/>
      <c r="B946" s="11">
        <v>43683</v>
      </c>
      <c r="C946" s="2">
        <v>34</v>
      </c>
      <c r="D946" s="2">
        <v>33.541400000000003</v>
      </c>
      <c r="E946" s="2">
        <v>0</v>
      </c>
      <c r="F946" s="2">
        <v>0</v>
      </c>
      <c r="G946" s="2">
        <v>0</v>
      </c>
      <c r="H946" s="16">
        <f t="shared" si="14"/>
        <v>0</v>
      </c>
    </row>
    <row r="947" spans="1:8" ht="13.5" x14ac:dyDescent="0.25">
      <c r="A947" s="12"/>
      <c r="B947" s="11">
        <v>43684</v>
      </c>
      <c r="C947" s="2">
        <v>32.979999999999997</v>
      </c>
      <c r="D947" s="2">
        <v>32.535200000000003</v>
      </c>
      <c r="E947" s="2">
        <v>0</v>
      </c>
      <c r="F947" s="2">
        <v>0</v>
      </c>
      <c r="G947" s="2">
        <v>0</v>
      </c>
      <c r="H947" s="16">
        <f t="shared" si="14"/>
        <v>-2.9998747816131696E-2</v>
      </c>
    </row>
    <row r="948" spans="1:8" ht="13.5" x14ac:dyDescent="0.25">
      <c r="A948" s="12"/>
      <c r="B948" s="11">
        <v>43685</v>
      </c>
      <c r="C948" s="2">
        <v>32</v>
      </c>
      <c r="D948" s="2">
        <v>31.5684</v>
      </c>
      <c r="E948" s="2">
        <v>14</v>
      </c>
      <c r="F948" s="2">
        <v>32</v>
      </c>
      <c r="G948" s="2">
        <v>448</v>
      </c>
      <c r="H948" s="16">
        <f t="shared" si="14"/>
        <v>-2.9715508126582982E-2</v>
      </c>
    </row>
    <row r="949" spans="1:8" ht="13.5" x14ac:dyDescent="0.25">
      <c r="A949" s="12"/>
      <c r="B949" s="11">
        <v>43686</v>
      </c>
      <c r="C949" s="2">
        <v>32.96</v>
      </c>
      <c r="D949" s="2">
        <v>32.515500000000003</v>
      </c>
      <c r="E949" s="2">
        <v>3</v>
      </c>
      <c r="F949" s="2">
        <v>32.96</v>
      </c>
      <c r="G949" s="2">
        <v>98.88</v>
      </c>
      <c r="H949" s="16">
        <f t="shared" si="14"/>
        <v>3.00015205078497E-2</v>
      </c>
    </row>
    <row r="950" spans="1:8" ht="13.5" x14ac:dyDescent="0.25">
      <c r="A950" s="12"/>
      <c r="B950" s="11">
        <v>43691</v>
      </c>
      <c r="C950" s="2">
        <v>33</v>
      </c>
      <c r="D950" s="2">
        <v>32.554900000000004</v>
      </c>
      <c r="E950" s="2">
        <v>3</v>
      </c>
      <c r="F950" s="2">
        <v>33</v>
      </c>
      <c r="G950" s="2">
        <v>99</v>
      </c>
      <c r="H950" s="16">
        <f t="shared" si="14"/>
        <v>1.2117297904076685E-3</v>
      </c>
    </row>
    <row r="951" spans="1:8" ht="13.5" x14ac:dyDescent="0.25">
      <c r="A951" s="12"/>
      <c r="B951" s="11">
        <v>43692</v>
      </c>
      <c r="C951" s="2">
        <v>33</v>
      </c>
      <c r="D951" s="2">
        <v>32.554900000000004</v>
      </c>
      <c r="E951" s="2">
        <v>0</v>
      </c>
      <c r="F951" s="2">
        <v>0</v>
      </c>
      <c r="G951" s="2">
        <v>0</v>
      </c>
      <c r="H951" s="16">
        <f t="shared" si="14"/>
        <v>0</v>
      </c>
    </row>
    <row r="952" spans="1:8" ht="13.5" x14ac:dyDescent="0.25">
      <c r="A952" s="12"/>
      <c r="B952" s="11">
        <v>43693</v>
      </c>
      <c r="C952" s="2">
        <v>33</v>
      </c>
      <c r="D952" s="2">
        <v>32.554900000000004</v>
      </c>
      <c r="E952" s="2">
        <v>0</v>
      </c>
      <c r="F952" s="2">
        <v>0</v>
      </c>
      <c r="G952" s="2">
        <v>0</v>
      </c>
      <c r="H952" s="16">
        <f t="shared" si="14"/>
        <v>0</v>
      </c>
    </row>
    <row r="953" spans="1:8" ht="13.5" x14ac:dyDescent="0.25">
      <c r="A953" s="12"/>
      <c r="B953" s="11">
        <v>43696</v>
      </c>
      <c r="C953" s="2">
        <v>32.1</v>
      </c>
      <c r="D953" s="2">
        <v>31.667100000000001</v>
      </c>
      <c r="E953" s="2">
        <v>10</v>
      </c>
      <c r="F953" s="2">
        <v>32.1</v>
      </c>
      <c r="G953" s="2">
        <v>321</v>
      </c>
      <c r="H953" s="16">
        <f t="shared" si="14"/>
        <v>-2.7270856307345499E-2</v>
      </c>
    </row>
    <row r="954" spans="1:8" ht="13.5" x14ac:dyDescent="0.25">
      <c r="A954" s="12"/>
      <c r="B954" s="11">
        <v>43697</v>
      </c>
      <c r="C954" s="2">
        <v>32</v>
      </c>
      <c r="D954" s="2">
        <v>31.5684</v>
      </c>
      <c r="E954" s="2">
        <v>18</v>
      </c>
      <c r="F954" s="2">
        <v>32</v>
      </c>
      <c r="G954" s="2">
        <v>576</v>
      </c>
      <c r="H954" s="16">
        <f t="shared" si="14"/>
        <v>-3.1167994543232847E-3</v>
      </c>
    </row>
    <row r="955" spans="1:8" ht="13.5" x14ac:dyDescent="0.25">
      <c r="A955" s="12"/>
      <c r="B955" s="11">
        <v>43698</v>
      </c>
      <c r="C955" s="2">
        <v>32</v>
      </c>
      <c r="D955" s="2">
        <v>31.5684</v>
      </c>
      <c r="E955" s="2">
        <v>0</v>
      </c>
      <c r="F955" s="2">
        <v>0</v>
      </c>
      <c r="G955" s="2">
        <v>0</v>
      </c>
      <c r="H955" s="16">
        <f t="shared" si="14"/>
        <v>0</v>
      </c>
    </row>
    <row r="956" spans="1:8" ht="13.5" x14ac:dyDescent="0.25">
      <c r="A956" s="12"/>
      <c r="B956" s="11">
        <v>43699</v>
      </c>
      <c r="C956" s="2">
        <v>32</v>
      </c>
      <c r="D956" s="2">
        <v>31.5684</v>
      </c>
      <c r="E956" s="2">
        <v>0</v>
      </c>
      <c r="F956" s="2">
        <v>0</v>
      </c>
      <c r="G956" s="2">
        <v>0</v>
      </c>
      <c r="H956" s="16">
        <f t="shared" si="14"/>
        <v>0</v>
      </c>
    </row>
    <row r="957" spans="1:8" ht="13.5" x14ac:dyDescent="0.25">
      <c r="A957" s="12"/>
      <c r="B957" s="11">
        <v>43700</v>
      </c>
      <c r="C957" s="2">
        <v>32</v>
      </c>
      <c r="D957" s="2">
        <v>31.5684</v>
      </c>
      <c r="E957" s="2">
        <v>0</v>
      </c>
      <c r="F957" s="2">
        <v>0</v>
      </c>
      <c r="G957" s="2">
        <v>0</v>
      </c>
      <c r="H957" s="16">
        <f t="shared" si="14"/>
        <v>0</v>
      </c>
    </row>
    <row r="958" spans="1:8" ht="13.5" x14ac:dyDescent="0.25">
      <c r="A958" s="12"/>
      <c r="B958" s="11">
        <v>43703</v>
      </c>
      <c r="C958" s="2">
        <v>32</v>
      </c>
      <c r="D958" s="2">
        <v>31.5684</v>
      </c>
      <c r="E958" s="2">
        <v>20</v>
      </c>
      <c r="F958" s="2">
        <v>32</v>
      </c>
      <c r="G958" s="2">
        <v>640</v>
      </c>
      <c r="H958" s="16">
        <f t="shared" si="14"/>
        <v>0</v>
      </c>
    </row>
    <row r="959" spans="1:8" ht="13.5" x14ac:dyDescent="0.25">
      <c r="A959" s="12"/>
      <c r="B959" s="11">
        <v>43704</v>
      </c>
      <c r="C959" s="2">
        <v>32</v>
      </c>
      <c r="D959" s="2">
        <v>31.5684</v>
      </c>
      <c r="E959" s="2">
        <v>0</v>
      </c>
      <c r="F959" s="2">
        <v>0</v>
      </c>
      <c r="G959" s="2">
        <v>0</v>
      </c>
      <c r="H959" s="16">
        <f t="shared" si="14"/>
        <v>0</v>
      </c>
    </row>
    <row r="960" spans="1:8" ht="13.5" x14ac:dyDescent="0.25">
      <c r="A960" s="12"/>
      <c r="B960" s="11">
        <v>43705</v>
      </c>
      <c r="C960" s="2">
        <v>32.54</v>
      </c>
      <c r="D960" s="2">
        <v>32.5075</v>
      </c>
      <c r="E960" s="2">
        <v>5</v>
      </c>
      <c r="F960" s="2">
        <v>32.323999999999998</v>
      </c>
      <c r="G960" s="2">
        <v>161.62</v>
      </c>
      <c r="H960" s="16">
        <f t="shared" si="14"/>
        <v>2.9748102532912653E-2</v>
      </c>
    </row>
    <row r="961" spans="1:8" ht="13.5" x14ac:dyDescent="0.25">
      <c r="A961" s="12"/>
      <c r="B961" s="11">
        <v>43706</v>
      </c>
      <c r="C961" s="2">
        <v>32.54</v>
      </c>
      <c r="D961" s="2">
        <v>32.5075</v>
      </c>
      <c r="E961" s="2">
        <v>0</v>
      </c>
      <c r="F961" s="2">
        <v>0</v>
      </c>
      <c r="G961" s="2">
        <v>0</v>
      </c>
      <c r="H961" s="16">
        <f t="shared" si="14"/>
        <v>0</v>
      </c>
    </row>
    <row r="962" spans="1:8" ht="13.5" x14ac:dyDescent="0.25">
      <c r="A962" s="12"/>
      <c r="B962" s="11">
        <v>43707</v>
      </c>
      <c r="C962" s="2">
        <v>32.54</v>
      </c>
      <c r="D962" s="2">
        <v>32.5075</v>
      </c>
      <c r="E962" s="2">
        <v>0</v>
      </c>
      <c r="F962" s="2">
        <v>0</v>
      </c>
      <c r="G962" s="2">
        <v>0</v>
      </c>
      <c r="H962" s="16">
        <f t="shared" si="14"/>
        <v>0</v>
      </c>
    </row>
    <row r="963" spans="1:8" ht="13.5" x14ac:dyDescent="0.25">
      <c r="A963" s="12"/>
      <c r="B963" s="11">
        <v>43710</v>
      </c>
      <c r="C963" s="2">
        <v>33.49</v>
      </c>
      <c r="D963" s="2">
        <v>33.456499999999998</v>
      </c>
      <c r="E963" s="2">
        <v>10</v>
      </c>
      <c r="F963" s="2">
        <v>33.49</v>
      </c>
      <c r="G963" s="2">
        <v>334.9</v>
      </c>
      <c r="H963" s="16">
        <f t="shared" si="14"/>
        <v>2.9193263093132294E-2</v>
      </c>
    </row>
    <row r="964" spans="1:8" ht="13.5" x14ac:dyDescent="0.25">
      <c r="A964" s="12"/>
      <c r="B964" s="11">
        <v>43711</v>
      </c>
      <c r="C964" s="2">
        <v>33.49</v>
      </c>
      <c r="D964" s="2">
        <v>33.456499999999998</v>
      </c>
      <c r="E964" s="2">
        <v>0</v>
      </c>
      <c r="F964" s="2">
        <v>0</v>
      </c>
      <c r="G964" s="2">
        <v>0</v>
      </c>
      <c r="H964" s="16">
        <f t="shared" si="14"/>
        <v>0</v>
      </c>
    </row>
    <row r="965" spans="1:8" ht="13.5" x14ac:dyDescent="0.25">
      <c r="A965" s="12"/>
      <c r="B965" s="11">
        <v>43712</v>
      </c>
      <c r="C965" s="2">
        <v>33.49</v>
      </c>
      <c r="D965" s="2">
        <v>33.456499999999998</v>
      </c>
      <c r="E965" s="2">
        <v>0</v>
      </c>
      <c r="F965" s="2">
        <v>0</v>
      </c>
      <c r="G965" s="2">
        <v>0</v>
      </c>
      <c r="H965" s="16">
        <f t="shared" si="14"/>
        <v>0</v>
      </c>
    </row>
    <row r="966" spans="1:8" ht="13.5" x14ac:dyDescent="0.25">
      <c r="A966" s="12"/>
      <c r="B966" s="11">
        <v>43713</v>
      </c>
      <c r="C966" s="2">
        <v>33</v>
      </c>
      <c r="D966" s="2">
        <v>32.966999999999999</v>
      </c>
      <c r="E966" s="2">
        <v>10</v>
      </c>
      <c r="F966" s="2">
        <v>33</v>
      </c>
      <c r="G966" s="2">
        <v>330</v>
      </c>
      <c r="H966" s="16">
        <f t="shared" si="14"/>
        <v>-1.4630938681571582E-2</v>
      </c>
    </row>
    <row r="967" spans="1:8" ht="13.5" x14ac:dyDescent="0.25">
      <c r="A967" s="12"/>
      <c r="B967" s="11">
        <v>43714</v>
      </c>
      <c r="C967" s="2">
        <v>33</v>
      </c>
      <c r="D967" s="2">
        <v>32.966999999999999</v>
      </c>
      <c r="E967" s="2">
        <v>0</v>
      </c>
      <c r="F967" s="2">
        <v>0</v>
      </c>
      <c r="G967" s="2">
        <v>0</v>
      </c>
      <c r="H967" s="16">
        <f t="shared" ref="H967:H1030" si="15">(D967-D966)/D966</f>
        <v>0</v>
      </c>
    </row>
    <row r="968" spans="1:8" ht="13.5" x14ac:dyDescent="0.25">
      <c r="A968" s="12"/>
      <c r="B968" s="11">
        <v>43717</v>
      </c>
      <c r="C968" s="2">
        <v>33</v>
      </c>
      <c r="D968" s="2">
        <v>32.966999999999999</v>
      </c>
      <c r="E968" s="2">
        <v>0</v>
      </c>
      <c r="F968" s="2">
        <v>0</v>
      </c>
      <c r="G968" s="2">
        <v>0</v>
      </c>
      <c r="H968" s="16">
        <f t="shared" si="15"/>
        <v>0</v>
      </c>
    </row>
    <row r="969" spans="1:8" ht="13.5" x14ac:dyDescent="0.25">
      <c r="A969" s="12"/>
      <c r="B969" s="11">
        <v>43718</v>
      </c>
      <c r="C969" s="2">
        <v>33</v>
      </c>
      <c r="D969" s="2">
        <v>32.966999999999999</v>
      </c>
      <c r="E969" s="2">
        <v>0</v>
      </c>
      <c r="F969" s="2">
        <v>0</v>
      </c>
      <c r="G969" s="2">
        <v>0</v>
      </c>
      <c r="H969" s="16">
        <f t="shared" si="15"/>
        <v>0</v>
      </c>
    </row>
    <row r="970" spans="1:8" ht="13.5" x14ac:dyDescent="0.25">
      <c r="A970" s="12"/>
      <c r="B970" s="11">
        <v>43719</v>
      </c>
      <c r="C970" s="2">
        <v>33</v>
      </c>
      <c r="D970" s="2">
        <v>32.966999999999999</v>
      </c>
      <c r="E970" s="2">
        <v>0</v>
      </c>
      <c r="F970" s="2">
        <v>0</v>
      </c>
      <c r="G970" s="2">
        <v>0</v>
      </c>
      <c r="H970" s="16">
        <f t="shared" si="15"/>
        <v>0</v>
      </c>
    </row>
    <row r="971" spans="1:8" ht="13.5" x14ac:dyDescent="0.25">
      <c r="A971" s="12"/>
      <c r="B971" s="11">
        <v>43720</v>
      </c>
      <c r="C971" s="2">
        <v>32.99</v>
      </c>
      <c r="D971" s="2">
        <v>32.957000000000001</v>
      </c>
      <c r="E971" s="2">
        <v>1</v>
      </c>
      <c r="F971" s="2">
        <v>32.99</v>
      </c>
      <c r="G971" s="2">
        <v>32.99</v>
      </c>
      <c r="H971" s="16">
        <f t="shared" si="15"/>
        <v>-3.0333363666690965E-4</v>
      </c>
    </row>
    <row r="972" spans="1:8" ht="13.5" x14ac:dyDescent="0.25">
      <c r="A972" s="12"/>
      <c r="B972" s="11">
        <v>43721</v>
      </c>
      <c r="C972" s="2">
        <v>32.99</v>
      </c>
      <c r="D972" s="2">
        <v>32.957000000000001</v>
      </c>
      <c r="E972" s="2">
        <v>0</v>
      </c>
      <c r="F972" s="2">
        <v>0</v>
      </c>
      <c r="G972" s="2">
        <v>0</v>
      </c>
      <c r="H972" s="16">
        <f t="shared" si="15"/>
        <v>0</v>
      </c>
    </row>
    <row r="973" spans="1:8" ht="13.5" x14ac:dyDescent="0.25">
      <c r="A973" s="12"/>
      <c r="B973" s="11">
        <v>43724</v>
      </c>
      <c r="C973" s="2">
        <v>32.99</v>
      </c>
      <c r="D973" s="2">
        <v>32.957000000000001</v>
      </c>
      <c r="E973" s="2">
        <v>0</v>
      </c>
      <c r="F973" s="2">
        <v>0</v>
      </c>
      <c r="G973" s="2">
        <v>0</v>
      </c>
      <c r="H973" s="16">
        <f t="shared" si="15"/>
        <v>0</v>
      </c>
    </row>
    <row r="974" spans="1:8" ht="13.5" x14ac:dyDescent="0.25">
      <c r="A974" s="12"/>
      <c r="B974" s="11">
        <v>43725</v>
      </c>
      <c r="C974" s="2">
        <v>32.99</v>
      </c>
      <c r="D974" s="2">
        <v>32.957000000000001</v>
      </c>
      <c r="E974" s="2">
        <v>0</v>
      </c>
      <c r="F974" s="2">
        <v>0</v>
      </c>
      <c r="G974" s="2">
        <v>0</v>
      </c>
      <c r="H974" s="16">
        <f t="shared" si="15"/>
        <v>0</v>
      </c>
    </row>
    <row r="975" spans="1:8" ht="13.5" x14ac:dyDescent="0.25">
      <c r="A975" s="12"/>
      <c r="B975" s="11">
        <v>43726</v>
      </c>
      <c r="C975" s="2">
        <v>32.99</v>
      </c>
      <c r="D975" s="2">
        <v>32.957000000000001</v>
      </c>
      <c r="E975" s="2">
        <v>0</v>
      </c>
      <c r="F975" s="2">
        <v>0</v>
      </c>
      <c r="G975" s="2">
        <v>0</v>
      </c>
      <c r="H975" s="16">
        <f t="shared" si="15"/>
        <v>0</v>
      </c>
    </row>
    <row r="976" spans="1:8" ht="13.5" x14ac:dyDescent="0.25">
      <c r="A976" s="12"/>
      <c r="B976" s="11">
        <v>43727</v>
      </c>
      <c r="C976" s="2">
        <v>32.99</v>
      </c>
      <c r="D976" s="2">
        <v>32.957000000000001</v>
      </c>
      <c r="E976" s="2">
        <v>0</v>
      </c>
      <c r="F976" s="2">
        <v>0</v>
      </c>
      <c r="G976" s="2">
        <v>0</v>
      </c>
      <c r="H976" s="16">
        <f t="shared" si="15"/>
        <v>0</v>
      </c>
    </row>
    <row r="977" spans="1:8" ht="13.5" x14ac:dyDescent="0.25">
      <c r="A977" s="12"/>
      <c r="B977" s="11">
        <v>43728</v>
      </c>
      <c r="C977" s="2">
        <v>32.99</v>
      </c>
      <c r="D977" s="2">
        <v>32.957000000000001</v>
      </c>
      <c r="E977" s="2">
        <v>0</v>
      </c>
      <c r="F977" s="2">
        <v>0</v>
      </c>
      <c r="G977" s="2">
        <v>0</v>
      </c>
      <c r="H977" s="16">
        <f t="shared" si="15"/>
        <v>0</v>
      </c>
    </row>
    <row r="978" spans="1:8" ht="13.5" x14ac:dyDescent="0.25">
      <c r="A978" s="12"/>
      <c r="B978" s="11">
        <v>43731</v>
      </c>
      <c r="C978" s="2">
        <v>32.99</v>
      </c>
      <c r="D978" s="2">
        <v>32.957000000000001</v>
      </c>
      <c r="E978" s="2">
        <v>0</v>
      </c>
      <c r="F978" s="2">
        <v>0</v>
      </c>
      <c r="G978" s="2">
        <v>0</v>
      </c>
      <c r="H978" s="16">
        <f t="shared" si="15"/>
        <v>0</v>
      </c>
    </row>
    <row r="979" spans="1:8" ht="13.5" x14ac:dyDescent="0.25">
      <c r="A979" s="12"/>
      <c r="B979" s="11">
        <v>43732</v>
      </c>
      <c r="C979" s="2">
        <v>32.99</v>
      </c>
      <c r="D979" s="2">
        <v>32.957000000000001</v>
      </c>
      <c r="E979" s="2">
        <v>0</v>
      </c>
      <c r="F979" s="2">
        <v>0</v>
      </c>
      <c r="G979" s="2">
        <v>0</v>
      </c>
      <c r="H979" s="16">
        <f t="shared" si="15"/>
        <v>0</v>
      </c>
    </row>
    <row r="980" spans="1:8" ht="13.5" x14ac:dyDescent="0.25">
      <c r="A980" s="12"/>
      <c r="B980" s="11">
        <v>43733</v>
      </c>
      <c r="C980" s="2">
        <v>32.01</v>
      </c>
      <c r="D980" s="2">
        <v>31.978000000000002</v>
      </c>
      <c r="E980" s="2">
        <v>0</v>
      </c>
      <c r="F980" s="2">
        <v>0</v>
      </c>
      <c r="G980" s="2">
        <v>0</v>
      </c>
      <c r="H980" s="16">
        <f t="shared" si="15"/>
        <v>-2.9705373668719823E-2</v>
      </c>
    </row>
    <row r="981" spans="1:8" ht="13.5" x14ac:dyDescent="0.25">
      <c r="A981" s="12"/>
      <c r="B981" s="11">
        <v>43734</v>
      </c>
      <c r="C981" s="2">
        <v>32.01</v>
      </c>
      <c r="D981" s="2">
        <v>31.978000000000002</v>
      </c>
      <c r="E981" s="2">
        <v>0</v>
      </c>
      <c r="F981" s="2">
        <v>0</v>
      </c>
      <c r="G981" s="2">
        <v>0</v>
      </c>
      <c r="H981" s="16">
        <f t="shared" si="15"/>
        <v>0</v>
      </c>
    </row>
    <row r="982" spans="1:8" ht="13.5" x14ac:dyDescent="0.25">
      <c r="A982" s="12"/>
      <c r="B982" s="11">
        <v>43735</v>
      </c>
      <c r="C982" s="2">
        <v>32.01</v>
      </c>
      <c r="D982" s="2">
        <v>31.978000000000002</v>
      </c>
      <c r="E982" s="2">
        <v>0</v>
      </c>
      <c r="F982" s="2">
        <v>0</v>
      </c>
      <c r="G982" s="2">
        <v>0</v>
      </c>
      <c r="H982" s="16">
        <f t="shared" si="15"/>
        <v>0</v>
      </c>
    </row>
    <row r="983" spans="1:8" ht="13.5" x14ac:dyDescent="0.25">
      <c r="A983" s="12"/>
      <c r="B983" s="11">
        <v>43738</v>
      </c>
      <c r="C983" s="2">
        <v>30.57</v>
      </c>
      <c r="D983" s="2">
        <v>30.539400000000001</v>
      </c>
      <c r="E983" s="2">
        <v>0</v>
      </c>
      <c r="F983" s="2">
        <v>0</v>
      </c>
      <c r="G983" s="2">
        <v>0</v>
      </c>
      <c r="H983" s="16">
        <f t="shared" si="15"/>
        <v>-4.4987178685346206E-2</v>
      </c>
    </row>
    <row r="984" spans="1:8" ht="13.5" x14ac:dyDescent="0.25">
      <c r="A984" s="12"/>
      <c r="B984" s="11">
        <v>43739</v>
      </c>
      <c r="C984" s="2">
        <v>29.66</v>
      </c>
      <c r="D984" s="2">
        <v>29.630299999999998</v>
      </c>
      <c r="E984" s="2">
        <v>1008</v>
      </c>
      <c r="F984" s="2">
        <v>29.661000000000001</v>
      </c>
      <c r="G984" s="2">
        <v>29898.288</v>
      </c>
      <c r="H984" s="16">
        <f t="shared" si="15"/>
        <v>-2.9768102844194785E-2</v>
      </c>
    </row>
    <row r="985" spans="1:8" ht="13.5" x14ac:dyDescent="0.25">
      <c r="A985" s="12"/>
      <c r="B985" s="11">
        <v>43740</v>
      </c>
      <c r="C985" s="2">
        <v>29.66</v>
      </c>
      <c r="D985" s="2">
        <v>29.630299999999998</v>
      </c>
      <c r="E985" s="2">
        <v>0</v>
      </c>
      <c r="F985" s="2">
        <v>0</v>
      </c>
      <c r="G985" s="2">
        <v>0</v>
      </c>
      <c r="H985" s="16">
        <f t="shared" si="15"/>
        <v>0</v>
      </c>
    </row>
    <row r="986" spans="1:8" ht="13.5" x14ac:dyDescent="0.25">
      <c r="A986" s="12"/>
      <c r="B986" s="11">
        <v>43741</v>
      </c>
      <c r="C986" s="2">
        <v>29.66</v>
      </c>
      <c r="D986" s="2">
        <v>29.630299999999998</v>
      </c>
      <c r="E986" s="2">
        <v>0</v>
      </c>
      <c r="F986" s="2">
        <v>0</v>
      </c>
      <c r="G986" s="2">
        <v>0</v>
      </c>
      <c r="H986" s="16">
        <f t="shared" si="15"/>
        <v>0</v>
      </c>
    </row>
    <row r="987" spans="1:8" ht="13.5" x14ac:dyDescent="0.25">
      <c r="A987" s="12"/>
      <c r="B987" s="11">
        <v>43742</v>
      </c>
      <c r="C987" s="2">
        <v>28.8</v>
      </c>
      <c r="D987" s="2">
        <v>28.7712</v>
      </c>
      <c r="E987" s="2">
        <v>16</v>
      </c>
      <c r="F987" s="2">
        <v>29.1</v>
      </c>
      <c r="G987" s="2">
        <v>465.6</v>
      </c>
      <c r="H987" s="16">
        <f t="shared" si="15"/>
        <v>-2.899396901145105E-2</v>
      </c>
    </row>
    <row r="988" spans="1:8" ht="13.5" x14ac:dyDescent="0.25">
      <c r="A988" s="12"/>
      <c r="B988" s="11">
        <v>43745</v>
      </c>
      <c r="C988" s="2">
        <v>27.94</v>
      </c>
      <c r="D988" s="2">
        <v>27.912099999999999</v>
      </c>
      <c r="E988" s="2">
        <v>3</v>
      </c>
      <c r="F988" s="2">
        <v>28</v>
      </c>
      <c r="G988" s="2">
        <v>84</v>
      </c>
      <c r="H988" s="16">
        <f t="shared" si="15"/>
        <v>-2.9859720831943107E-2</v>
      </c>
    </row>
    <row r="989" spans="1:8" ht="13.5" x14ac:dyDescent="0.25">
      <c r="A989" s="12"/>
      <c r="B989" s="11">
        <v>43746</v>
      </c>
      <c r="C989" s="2">
        <v>27.11</v>
      </c>
      <c r="D989" s="2">
        <v>27.082899999999999</v>
      </c>
      <c r="E989" s="2">
        <v>3</v>
      </c>
      <c r="F989" s="2">
        <v>27.11</v>
      </c>
      <c r="G989" s="2">
        <v>81.33</v>
      </c>
      <c r="H989" s="16">
        <f t="shared" si="15"/>
        <v>-2.9707546189645356E-2</v>
      </c>
    </row>
    <row r="990" spans="1:8" ht="13.5" x14ac:dyDescent="0.25">
      <c r="A990" s="12"/>
      <c r="B990" s="11">
        <v>43747</v>
      </c>
      <c r="C990" s="2">
        <v>26.35</v>
      </c>
      <c r="D990" s="2">
        <v>26.323699999999999</v>
      </c>
      <c r="E990" s="2">
        <v>2</v>
      </c>
      <c r="F990" s="2">
        <v>26.806000000000001</v>
      </c>
      <c r="G990" s="2">
        <v>53.612000000000002</v>
      </c>
      <c r="H990" s="16">
        <f t="shared" si="15"/>
        <v>-2.8032448519176304E-2</v>
      </c>
    </row>
    <row r="991" spans="1:8" ht="13.5" x14ac:dyDescent="0.25">
      <c r="A991" s="12"/>
      <c r="B991" s="11">
        <v>43748</v>
      </c>
      <c r="C991" s="2">
        <v>25.17</v>
      </c>
      <c r="D991" s="2">
        <v>25.1448</v>
      </c>
      <c r="E991" s="2">
        <v>151</v>
      </c>
      <c r="F991" s="2">
        <v>25.248899999999999</v>
      </c>
      <c r="G991" s="2">
        <v>3812.5839000000001</v>
      </c>
      <c r="H991" s="16">
        <f t="shared" si="15"/>
        <v>-4.4784737707844975E-2</v>
      </c>
    </row>
    <row r="992" spans="1:8" ht="13.5" x14ac:dyDescent="0.25">
      <c r="A992" s="12"/>
      <c r="B992" s="11">
        <v>43749</v>
      </c>
      <c r="C992" s="2">
        <v>24.42</v>
      </c>
      <c r="D992" s="2">
        <v>24.395600000000002</v>
      </c>
      <c r="E992" s="2">
        <v>64</v>
      </c>
      <c r="F992" s="2">
        <v>24.421099999999999</v>
      </c>
      <c r="G992" s="2">
        <v>1562.9503999999999</v>
      </c>
      <c r="H992" s="16">
        <f t="shared" si="15"/>
        <v>-2.9795424898985012E-2</v>
      </c>
    </row>
    <row r="993" spans="1:8" ht="13.5" x14ac:dyDescent="0.25">
      <c r="A993" s="12"/>
      <c r="B993" s="11">
        <v>43752</v>
      </c>
      <c r="C993" s="2">
        <v>23.03</v>
      </c>
      <c r="D993" s="2">
        <v>23.007000000000001</v>
      </c>
      <c r="E993" s="2">
        <v>10</v>
      </c>
      <c r="F993" s="2">
        <v>23.36</v>
      </c>
      <c r="G993" s="2">
        <v>233.6</v>
      </c>
      <c r="H993" s="16">
        <f t="shared" si="15"/>
        <v>-5.6920100345964036E-2</v>
      </c>
    </row>
    <row r="994" spans="1:8" ht="13.5" x14ac:dyDescent="0.25">
      <c r="A994" s="12"/>
      <c r="B994" s="11">
        <v>43754</v>
      </c>
      <c r="C994" s="2">
        <v>23</v>
      </c>
      <c r="D994" s="2">
        <v>22.977</v>
      </c>
      <c r="E994" s="2">
        <v>42</v>
      </c>
      <c r="F994" s="2">
        <v>23.0017</v>
      </c>
      <c r="G994" s="2">
        <v>966.07140000000004</v>
      </c>
      <c r="H994" s="16">
        <f t="shared" si="15"/>
        <v>-1.303950971443523E-3</v>
      </c>
    </row>
    <row r="995" spans="1:8" ht="13.5" x14ac:dyDescent="0.25">
      <c r="A995" s="12"/>
      <c r="B995" s="11">
        <v>43755</v>
      </c>
      <c r="C995" s="2">
        <v>23.7</v>
      </c>
      <c r="D995" s="2">
        <v>23.676300000000001</v>
      </c>
      <c r="E995" s="2">
        <v>36</v>
      </c>
      <c r="F995" s="2">
        <v>23.029199999999999</v>
      </c>
      <c r="G995" s="2">
        <v>829.05119999999999</v>
      </c>
      <c r="H995" s="16">
        <f t="shared" si="15"/>
        <v>3.0434782608695692E-2</v>
      </c>
    </row>
    <row r="996" spans="1:8" ht="13.5" x14ac:dyDescent="0.25">
      <c r="A996" s="12"/>
      <c r="B996" s="11">
        <v>43756</v>
      </c>
      <c r="C996" s="2">
        <v>24.41</v>
      </c>
      <c r="D996" s="2">
        <v>24.3856</v>
      </c>
      <c r="E996" s="2">
        <v>4</v>
      </c>
      <c r="F996" s="2">
        <v>24.065000000000001</v>
      </c>
      <c r="G996" s="2">
        <v>96.26</v>
      </c>
      <c r="H996" s="16">
        <f t="shared" si="15"/>
        <v>2.9958228270464512E-2</v>
      </c>
    </row>
    <row r="997" spans="1:8" ht="13.5" x14ac:dyDescent="0.25">
      <c r="A997" s="12"/>
      <c r="B997" s="11">
        <v>43759</v>
      </c>
      <c r="C997" s="2">
        <v>25.14</v>
      </c>
      <c r="D997" s="2">
        <v>25.114899999999999</v>
      </c>
      <c r="E997" s="2">
        <v>10</v>
      </c>
      <c r="F997" s="2">
        <v>25.14</v>
      </c>
      <c r="G997" s="2">
        <v>251.4</v>
      </c>
      <c r="H997" s="16">
        <f t="shared" si="15"/>
        <v>2.990699429171308E-2</v>
      </c>
    </row>
    <row r="998" spans="1:8" ht="13.5" x14ac:dyDescent="0.25">
      <c r="A998" s="12"/>
      <c r="B998" s="11">
        <v>43760</v>
      </c>
      <c r="C998" s="2">
        <v>25.14</v>
      </c>
      <c r="D998" s="2">
        <v>25.114899999999999</v>
      </c>
      <c r="E998" s="2">
        <v>0</v>
      </c>
      <c r="F998" s="2">
        <v>0</v>
      </c>
      <c r="G998" s="2">
        <v>0</v>
      </c>
      <c r="H998" s="16">
        <f t="shared" si="15"/>
        <v>0</v>
      </c>
    </row>
    <row r="999" spans="1:8" ht="13.5" x14ac:dyDescent="0.25">
      <c r="A999" s="12"/>
      <c r="B999" s="11">
        <v>43761</v>
      </c>
      <c r="C999" s="2">
        <v>25.89</v>
      </c>
      <c r="D999" s="2">
        <v>25.864100000000001</v>
      </c>
      <c r="E999" s="2">
        <v>1</v>
      </c>
      <c r="F999" s="2">
        <v>25.89</v>
      </c>
      <c r="G999" s="2">
        <v>25.89</v>
      </c>
      <c r="H999" s="16">
        <f t="shared" si="15"/>
        <v>2.9830897196485032E-2</v>
      </c>
    </row>
    <row r="1000" spans="1:8" ht="13.5" x14ac:dyDescent="0.25">
      <c r="A1000" s="12"/>
      <c r="B1000" s="11">
        <v>43762</v>
      </c>
      <c r="C1000" s="2">
        <v>25.5</v>
      </c>
      <c r="D1000" s="2">
        <v>25.474499999999999</v>
      </c>
      <c r="E1000" s="2">
        <v>40</v>
      </c>
      <c r="F1000" s="2">
        <v>25.5</v>
      </c>
      <c r="G1000" s="2">
        <v>1020</v>
      </c>
      <c r="H1000" s="16">
        <f t="shared" si="15"/>
        <v>-1.5063350358218592E-2</v>
      </c>
    </row>
    <row r="1001" spans="1:8" ht="13.5" x14ac:dyDescent="0.25">
      <c r="A1001" s="12"/>
      <c r="B1001" s="11">
        <v>43763</v>
      </c>
      <c r="C1001" s="2">
        <v>25.89</v>
      </c>
      <c r="D1001" s="2">
        <v>25.864100000000001</v>
      </c>
      <c r="E1001" s="2">
        <v>1</v>
      </c>
      <c r="F1001" s="2">
        <v>25.89</v>
      </c>
      <c r="G1001" s="2">
        <v>25.89</v>
      </c>
      <c r="H1001" s="16">
        <f t="shared" si="15"/>
        <v>1.5293725097646725E-2</v>
      </c>
    </row>
    <row r="1002" spans="1:8" ht="13.5" x14ac:dyDescent="0.25">
      <c r="A1002" s="12"/>
      <c r="B1002" s="11">
        <v>43766</v>
      </c>
      <c r="C1002" s="2">
        <v>26.66</v>
      </c>
      <c r="D1002" s="2">
        <v>26.633299999999998</v>
      </c>
      <c r="E1002" s="2">
        <v>15</v>
      </c>
      <c r="F1002" s="2">
        <v>26.66</v>
      </c>
      <c r="G1002" s="2">
        <v>399.9</v>
      </c>
      <c r="H1002" s="16">
        <f t="shared" si="15"/>
        <v>2.9740064413607967E-2</v>
      </c>
    </row>
    <row r="1003" spans="1:8" ht="13.5" x14ac:dyDescent="0.25">
      <c r="A1003" s="12"/>
      <c r="B1003" s="11">
        <v>43767</v>
      </c>
      <c r="C1003" s="2">
        <v>27.8</v>
      </c>
      <c r="D1003" s="2">
        <v>27.772200000000002</v>
      </c>
      <c r="E1003" s="2">
        <v>894</v>
      </c>
      <c r="F1003" s="2">
        <v>27.885300000000001</v>
      </c>
      <c r="G1003" s="2">
        <v>24929.458200000001</v>
      </c>
      <c r="H1003" s="16">
        <f t="shared" si="15"/>
        <v>4.2762256273161915E-2</v>
      </c>
    </row>
    <row r="1004" spans="1:8" ht="13.5" x14ac:dyDescent="0.25">
      <c r="A1004" s="12"/>
      <c r="B1004" s="11">
        <v>43768</v>
      </c>
      <c r="C1004" s="2">
        <v>28.63</v>
      </c>
      <c r="D1004" s="2">
        <v>28.601400000000002</v>
      </c>
      <c r="E1004" s="2">
        <v>11</v>
      </c>
      <c r="F1004" s="2">
        <v>28.554500000000001</v>
      </c>
      <c r="G1004" s="2">
        <v>314.09949999999998</v>
      </c>
      <c r="H1004" s="16">
        <f t="shared" si="15"/>
        <v>2.9857195324821229E-2</v>
      </c>
    </row>
    <row r="1005" spans="1:8" ht="13.5" x14ac:dyDescent="0.25">
      <c r="A1005" s="12"/>
      <c r="B1005" s="11">
        <v>43769</v>
      </c>
      <c r="C1005" s="2">
        <v>28.63</v>
      </c>
      <c r="D1005" s="2">
        <v>28.601400000000002</v>
      </c>
      <c r="E1005" s="2">
        <v>0</v>
      </c>
      <c r="F1005" s="2">
        <v>0</v>
      </c>
      <c r="G1005" s="2">
        <v>0</v>
      </c>
      <c r="H1005" s="16">
        <f t="shared" si="15"/>
        <v>0</v>
      </c>
    </row>
    <row r="1006" spans="1:8" ht="13.5" x14ac:dyDescent="0.25">
      <c r="A1006" s="12"/>
      <c r="B1006" s="11">
        <v>43770</v>
      </c>
      <c r="C1006" s="2">
        <v>28.48</v>
      </c>
      <c r="D1006" s="2">
        <v>28.451499999999999</v>
      </c>
      <c r="E1006" s="2">
        <v>50</v>
      </c>
      <c r="F1006" s="2">
        <v>28.48</v>
      </c>
      <c r="G1006" s="2">
        <v>1424</v>
      </c>
      <c r="H1006" s="16">
        <f t="shared" si="15"/>
        <v>-5.241002188704132E-3</v>
      </c>
    </row>
    <row r="1007" spans="1:8" ht="13.5" x14ac:dyDescent="0.25">
      <c r="A1007" s="12"/>
      <c r="B1007" s="11">
        <v>43773</v>
      </c>
      <c r="C1007" s="2">
        <v>28.48</v>
      </c>
      <c r="D1007" s="2">
        <v>28.451499999999999</v>
      </c>
      <c r="E1007" s="2">
        <v>0</v>
      </c>
      <c r="F1007" s="2">
        <v>0</v>
      </c>
      <c r="G1007" s="2">
        <v>0</v>
      </c>
      <c r="H1007" s="16">
        <f t="shared" si="15"/>
        <v>0</v>
      </c>
    </row>
    <row r="1008" spans="1:8" ht="13.5" x14ac:dyDescent="0.25">
      <c r="A1008" s="12"/>
      <c r="B1008" s="11">
        <v>43774</v>
      </c>
      <c r="C1008" s="2">
        <v>28</v>
      </c>
      <c r="D1008" s="2">
        <v>27.972000000000001</v>
      </c>
      <c r="E1008" s="2">
        <v>5</v>
      </c>
      <c r="F1008" s="2">
        <v>28</v>
      </c>
      <c r="G1008" s="2">
        <v>140</v>
      </c>
      <c r="H1008" s="16">
        <f t="shared" si="15"/>
        <v>-1.6853241481116919E-2</v>
      </c>
    </row>
    <row r="1009" spans="1:8" ht="13.5" x14ac:dyDescent="0.25">
      <c r="A1009" s="12"/>
      <c r="B1009" s="11">
        <v>43775</v>
      </c>
      <c r="C1009" s="2">
        <v>28</v>
      </c>
      <c r="D1009" s="2">
        <v>27.972000000000001</v>
      </c>
      <c r="E1009" s="2">
        <v>0</v>
      </c>
      <c r="F1009" s="2">
        <v>0</v>
      </c>
      <c r="G1009" s="2">
        <v>0</v>
      </c>
      <c r="H1009" s="16">
        <f t="shared" si="15"/>
        <v>0</v>
      </c>
    </row>
    <row r="1010" spans="1:8" ht="13.5" x14ac:dyDescent="0.25">
      <c r="A1010" s="12"/>
      <c r="B1010" s="11">
        <v>43776</v>
      </c>
      <c r="C1010" s="2">
        <v>28</v>
      </c>
      <c r="D1010" s="2">
        <v>27.972000000000001</v>
      </c>
      <c r="E1010" s="2">
        <v>0</v>
      </c>
      <c r="F1010" s="2">
        <v>0</v>
      </c>
      <c r="G1010" s="2">
        <v>0</v>
      </c>
      <c r="H1010" s="16">
        <f t="shared" si="15"/>
        <v>0</v>
      </c>
    </row>
    <row r="1011" spans="1:8" ht="13.5" x14ac:dyDescent="0.25">
      <c r="A1011" s="12"/>
      <c r="B1011" s="11">
        <v>43777</v>
      </c>
      <c r="C1011" s="2">
        <v>28</v>
      </c>
      <c r="D1011" s="2">
        <v>27.972000000000001</v>
      </c>
      <c r="E1011" s="2">
        <v>0</v>
      </c>
      <c r="F1011" s="2">
        <v>0</v>
      </c>
      <c r="G1011" s="2">
        <v>0</v>
      </c>
      <c r="H1011" s="16">
        <f t="shared" si="15"/>
        <v>0</v>
      </c>
    </row>
    <row r="1012" spans="1:8" ht="13.5" x14ac:dyDescent="0.25">
      <c r="A1012" s="12"/>
      <c r="B1012" s="11">
        <v>43780</v>
      </c>
      <c r="C1012" s="2">
        <v>28</v>
      </c>
      <c r="D1012" s="2">
        <v>27.972000000000001</v>
      </c>
      <c r="E1012" s="2">
        <v>0</v>
      </c>
      <c r="F1012" s="2">
        <v>0</v>
      </c>
      <c r="G1012" s="2">
        <v>0</v>
      </c>
      <c r="H1012" s="16">
        <f t="shared" si="15"/>
        <v>0</v>
      </c>
    </row>
    <row r="1013" spans="1:8" ht="13.5" x14ac:dyDescent="0.25">
      <c r="A1013" s="12"/>
      <c r="B1013" s="11">
        <v>43781</v>
      </c>
      <c r="C1013" s="2">
        <v>27.16</v>
      </c>
      <c r="D1013" s="2">
        <v>27.1328</v>
      </c>
      <c r="E1013" s="2">
        <v>2</v>
      </c>
      <c r="F1013" s="2">
        <v>27.565000000000001</v>
      </c>
      <c r="G1013" s="2">
        <v>55.13</v>
      </c>
      <c r="H1013" s="16">
        <f t="shared" si="15"/>
        <v>-3.000143000143006E-2</v>
      </c>
    </row>
    <row r="1014" spans="1:8" ht="13.5" x14ac:dyDescent="0.25">
      <c r="A1014" s="12"/>
      <c r="B1014" s="11">
        <v>43782</v>
      </c>
      <c r="C1014" s="2">
        <v>27.94</v>
      </c>
      <c r="D1014" s="2">
        <v>27.912099999999999</v>
      </c>
      <c r="E1014" s="2">
        <v>26</v>
      </c>
      <c r="F1014" s="2">
        <v>27.656500000000001</v>
      </c>
      <c r="G1014" s="2">
        <v>719.06899999999996</v>
      </c>
      <c r="H1014" s="16">
        <f t="shared" si="15"/>
        <v>2.8721694775327249E-2</v>
      </c>
    </row>
    <row r="1015" spans="1:8" ht="13.5" x14ac:dyDescent="0.25">
      <c r="A1015" s="12"/>
      <c r="B1015" s="11">
        <v>43783</v>
      </c>
      <c r="C1015" s="2">
        <v>27.1</v>
      </c>
      <c r="D1015" s="2">
        <v>27.072900000000001</v>
      </c>
      <c r="E1015" s="2">
        <v>42</v>
      </c>
      <c r="F1015" s="2">
        <v>27.692900000000002</v>
      </c>
      <c r="G1015" s="2">
        <v>1163.1017999999999</v>
      </c>
      <c r="H1015" s="16">
        <f t="shared" si="15"/>
        <v>-3.0065813751025478E-2</v>
      </c>
    </row>
    <row r="1016" spans="1:8" ht="13.5" x14ac:dyDescent="0.25">
      <c r="A1016" s="12"/>
      <c r="B1016" s="11">
        <v>43784</v>
      </c>
      <c r="C1016" s="2">
        <v>25.52</v>
      </c>
      <c r="D1016" s="2">
        <v>25.494499999999999</v>
      </c>
      <c r="E1016" s="2">
        <v>5</v>
      </c>
      <c r="F1016" s="2">
        <v>25.988</v>
      </c>
      <c r="G1016" s="2">
        <v>129.94</v>
      </c>
      <c r="H1016" s="16">
        <f t="shared" si="15"/>
        <v>-5.8301844279704133E-2</v>
      </c>
    </row>
    <row r="1017" spans="1:8" ht="13.5" x14ac:dyDescent="0.25">
      <c r="A1017" s="12"/>
      <c r="B1017" s="11">
        <v>43787</v>
      </c>
      <c r="C1017" s="2">
        <v>23.99</v>
      </c>
      <c r="D1017" s="2">
        <v>23.966000000000001</v>
      </c>
      <c r="E1017" s="2">
        <v>19</v>
      </c>
      <c r="F1017" s="2">
        <v>24.15</v>
      </c>
      <c r="G1017" s="2">
        <v>458.85</v>
      </c>
      <c r="H1017" s="16">
        <f t="shared" si="15"/>
        <v>-5.9954107748730022E-2</v>
      </c>
    </row>
    <row r="1018" spans="1:8" ht="13.5" x14ac:dyDescent="0.25">
      <c r="A1018" s="12"/>
      <c r="B1018" s="11">
        <v>43788</v>
      </c>
      <c r="C1018" s="2">
        <v>24</v>
      </c>
      <c r="D1018" s="2">
        <v>23.975999999999999</v>
      </c>
      <c r="E1018" s="2">
        <v>123</v>
      </c>
      <c r="F1018" s="2">
        <v>23.564299999999999</v>
      </c>
      <c r="G1018" s="2">
        <v>2898.4088999999999</v>
      </c>
      <c r="H1018" s="16">
        <f t="shared" si="15"/>
        <v>4.1725778185754863E-4</v>
      </c>
    </row>
    <row r="1019" spans="1:8" ht="13.5" x14ac:dyDescent="0.25">
      <c r="A1019" s="12"/>
      <c r="B1019" s="11">
        <v>43789</v>
      </c>
      <c r="C1019" s="2">
        <v>23.28</v>
      </c>
      <c r="D1019" s="2">
        <v>23.256699999999999</v>
      </c>
      <c r="E1019" s="2">
        <v>34</v>
      </c>
      <c r="F1019" s="2">
        <v>23.999700000000001</v>
      </c>
      <c r="G1019" s="2">
        <v>815.98979999999995</v>
      </c>
      <c r="H1019" s="16">
        <f t="shared" si="15"/>
        <v>-3.0000834167500857E-2</v>
      </c>
    </row>
    <row r="1020" spans="1:8" ht="13.5" x14ac:dyDescent="0.25">
      <c r="A1020" s="12"/>
      <c r="B1020" s="11">
        <v>43790</v>
      </c>
      <c r="C1020" s="2">
        <v>24.32</v>
      </c>
      <c r="D1020" s="2">
        <v>24.2957</v>
      </c>
      <c r="E1020" s="2">
        <v>39</v>
      </c>
      <c r="F1020" s="2">
        <v>24.212299999999999</v>
      </c>
      <c r="G1020" s="2">
        <v>944.27970000000005</v>
      </c>
      <c r="H1020" s="16">
        <f t="shared" si="15"/>
        <v>4.4675297871151175E-2</v>
      </c>
    </row>
    <row r="1021" spans="1:8" ht="13.5" x14ac:dyDescent="0.25">
      <c r="A1021" s="12"/>
      <c r="B1021" s="11">
        <v>43791</v>
      </c>
      <c r="C1021" s="2">
        <v>25</v>
      </c>
      <c r="D1021" s="2">
        <v>24.975000000000001</v>
      </c>
      <c r="E1021" s="2">
        <v>302</v>
      </c>
      <c r="F1021" s="2">
        <v>24.9954</v>
      </c>
      <c r="G1021" s="2">
        <v>7548.6108000000004</v>
      </c>
      <c r="H1021" s="16">
        <f t="shared" si="15"/>
        <v>2.7959680108002705E-2</v>
      </c>
    </row>
    <row r="1022" spans="1:8" ht="13.5" x14ac:dyDescent="0.25">
      <c r="A1022" s="12"/>
      <c r="B1022" s="11">
        <v>43794</v>
      </c>
      <c r="C1022" s="2">
        <v>25.75</v>
      </c>
      <c r="D1022" s="2">
        <v>25.724299999999999</v>
      </c>
      <c r="E1022" s="2">
        <v>360</v>
      </c>
      <c r="F1022" s="2">
        <v>25.75</v>
      </c>
      <c r="G1022" s="2">
        <v>9270</v>
      </c>
      <c r="H1022" s="16">
        <f t="shared" si="15"/>
        <v>3.0002002002001923E-2</v>
      </c>
    </row>
    <row r="1023" spans="1:8" ht="13.5" x14ac:dyDescent="0.25">
      <c r="A1023" s="12"/>
      <c r="B1023" s="11">
        <v>43795</v>
      </c>
      <c r="C1023" s="2">
        <v>27.31</v>
      </c>
      <c r="D1023" s="2">
        <v>27.282699999999998</v>
      </c>
      <c r="E1023" s="2">
        <v>7132</v>
      </c>
      <c r="F1023" s="2">
        <v>27.029800000000002</v>
      </c>
      <c r="G1023" s="2">
        <v>192776.5336</v>
      </c>
      <c r="H1023" s="16">
        <f t="shared" si="15"/>
        <v>6.0580851568361391E-2</v>
      </c>
    </row>
    <row r="1024" spans="1:8" ht="13.5" x14ac:dyDescent="0.25">
      <c r="A1024" s="12"/>
      <c r="B1024" s="11">
        <v>43796</v>
      </c>
      <c r="C1024" s="2">
        <v>28.97</v>
      </c>
      <c r="D1024" s="2">
        <v>28.940999999999999</v>
      </c>
      <c r="E1024" s="2">
        <v>522</v>
      </c>
      <c r="F1024" s="2">
        <v>28.977699999999999</v>
      </c>
      <c r="G1024" s="2">
        <v>15126.359399999999</v>
      </c>
      <c r="H1024" s="16">
        <f t="shared" si="15"/>
        <v>6.0782107342748359E-2</v>
      </c>
    </row>
    <row r="1025" spans="1:8" ht="13.5" x14ac:dyDescent="0.25">
      <c r="A1025" s="12"/>
      <c r="B1025" s="11">
        <v>43797</v>
      </c>
      <c r="C1025" s="2">
        <v>30.7</v>
      </c>
      <c r="D1025" s="2">
        <v>30.6693</v>
      </c>
      <c r="E1025" s="2">
        <v>17138</v>
      </c>
      <c r="F1025" s="2">
        <v>30.6645</v>
      </c>
      <c r="G1025" s="2">
        <v>525528.201</v>
      </c>
      <c r="H1025" s="16">
        <f t="shared" si="15"/>
        <v>5.9718047061262602E-2</v>
      </c>
    </row>
    <row r="1026" spans="1:8" ht="13.5" x14ac:dyDescent="0.25">
      <c r="A1026" s="12"/>
      <c r="B1026" s="11">
        <v>43798</v>
      </c>
      <c r="C1026" s="2">
        <v>32.54</v>
      </c>
      <c r="D1026" s="2">
        <v>32.5075</v>
      </c>
      <c r="E1026" s="2">
        <v>14421</v>
      </c>
      <c r="F1026" s="2">
        <v>32.017699999999998</v>
      </c>
      <c r="G1026" s="2">
        <v>461727.25170000002</v>
      </c>
      <c r="H1026" s="16">
        <f t="shared" si="15"/>
        <v>5.9936157656027382E-2</v>
      </c>
    </row>
    <row r="1027" spans="1:8" ht="13.5" x14ac:dyDescent="0.25">
      <c r="A1027" s="12"/>
      <c r="B1027" s="11">
        <v>43801</v>
      </c>
      <c r="C1027" s="2">
        <v>34</v>
      </c>
      <c r="D1027" s="2">
        <v>33.966000000000001</v>
      </c>
      <c r="E1027" s="2">
        <v>11939</v>
      </c>
      <c r="F1027" s="2">
        <v>33.197899999999997</v>
      </c>
      <c r="G1027" s="2">
        <v>396349.72810000001</v>
      </c>
      <c r="H1027" s="16">
        <f t="shared" si="15"/>
        <v>4.4866569253249278E-2</v>
      </c>
    </row>
    <row r="1028" spans="1:8" ht="13.5" x14ac:dyDescent="0.25">
      <c r="A1028" s="12"/>
      <c r="B1028" s="11">
        <v>43802</v>
      </c>
      <c r="C1028" s="2">
        <v>33</v>
      </c>
      <c r="D1028" s="2">
        <v>32.966999999999999</v>
      </c>
      <c r="E1028" s="2">
        <v>1798</v>
      </c>
      <c r="F1028" s="2">
        <v>33.478000000000002</v>
      </c>
      <c r="G1028" s="2">
        <v>60193.444000000003</v>
      </c>
      <c r="H1028" s="16">
        <f t="shared" si="15"/>
        <v>-2.9411764705882422E-2</v>
      </c>
    </row>
    <row r="1029" spans="1:8" ht="13.5" x14ac:dyDescent="0.25">
      <c r="A1029" s="12"/>
      <c r="B1029" s="11">
        <v>43803</v>
      </c>
      <c r="C1029" s="2">
        <v>32.799999999999997</v>
      </c>
      <c r="D1029" s="2">
        <v>32.767200000000003</v>
      </c>
      <c r="E1029" s="2">
        <v>600</v>
      </c>
      <c r="F1029" s="2">
        <v>32.701700000000002</v>
      </c>
      <c r="G1029" s="2">
        <v>19621.02</v>
      </c>
      <c r="H1029" s="16">
        <f t="shared" si="15"/>
        <v>-6.0606060606059452E-3</v>
      </c>
    </row>
    <row r="1030" spans="1:8" ht="13.5" x14ac:dyDescent="0.25">
      <c r="A1030" s="12"/>
      <c r="B1030" s="11">
        <v>43804</v>
      </c>
      <c r="C1030" s="2">
        <v>32.79</v>
      </c>
      <c r="D1030" s="2">
        <v>32.757199999999997</v>
      </c>
      <c r="E1030" s="2">
        <v>1130</v>
      </c>
      <c r="F1030" s="2">
        <v>32.384599999999999</v>
      </c>
      <c r="G1030" s="2">
        <v>36594.597999999998</v>
      </c>
      <c r="H1030" s="16">
        <f t="shared" si="15"/>
        <v>-3.0518323201265642E-4</v>
      </c>
    </row>
    <row r="1031" spans="1:8" ht="13.5" x14ac:dyDescent="0.25">
      <c r="A1031" s="12"/>
      <c r="B1031" s="11">
        <v>43805</v>
      </c>
      <c r="C1031" s="2">
        <v>33.380000000000003</v>
      </c>
      <c r="D1031" s="2">
        <v>33.346600000000002</v>
      </c>
      <c r="E1031" s="2">
        <v>694</v>
      </c>
      <c r="F1031" s="2">
        <v>33.0398</v>
      </c>
      <c r="G1031" s="2">
        <v>22929.621200000001</v>
      </c>
      <c r="H1031" s="16">
        <f t="shared" ref="H1031:H1094" si="16">(D1031-D1030)/D1030</f>
        <v>1.7992990853919286E-2</v>
      </c>
    </row>
    <row r="1032" spans="1:8" ht="13.5" x14ac:dyDescent="0.25">
      <c r="A1032" s="12"/>
      <c r="B1032" s="11">
        <v>43808</v>
      </c>
      <c r="C1032" s="2">
        <v>33.299999999999997</v>
      </c>
      <c r="D1032" s="2">
        <v>33.2667</v>
      </c>
      <c r="E1032" s="2">
        <v>250</v>
      </c>
      <c r="F1032" s="2">
        <v>33.299999999999997</v>
      </c>
      <c r="G1032" s="2">
        <v>8325</v>
      </c>
      <c r="H1032" s="16">
        <f t="shared" si="16"/>
        <v>-2.3960463735433922E-3</v>
      </c>
    </row>
    <row r="1033" spans="1:8" ht="13.5" x14ac:dyDescent="0.25">
      <c r="A1033" s="12"/>
      <c r="B1033" s="11">
        <v>43809</v>
      </c>
      <c r="C1033" s="2">
        <v>33</v>
      </c>
      <c r="D1033" s="2">
        <v>32.966999999999999</v>
      </c>
      <c r="E1033" s="2">
        <v>351</v>
      </c>
      <c r="F1033" s="2">
        <v>32.939300000000003</v>
      </c>
      <c r="G1033" s="2">
        <v>11561.694299999999</v>
      </c>
      <c r="H1033" s="16">
        <f t="shared" si="16"/>
        <v>-9.0090090090090506E-3</v>
      </c>
    </row>
    <row r="1034" spans="1:8" ht="13.5" x14ac:dyDescent="0.25">
      <c r="A1034" s="12"/>
      <c r="B1034" s="11">
        <v>43810</v>
      </c>
      <c r="C1034" s="2">
        <v>32.5</v>
      </c>
      <c r="D1034" s="2">
        <v>32.467500000000001</v>
      </c>
      <c r="E1034" s="2">
        <v>229</v>
      </c>
      <c r="F1034" s="2">
        <v>31.911300000000001</v>
      </c>
      <c r="G1034" s="2">
        <v>7307.6877000000004</v>
      </c>
      <c r="H1034" s="16">
        <f t="shared" si="16"/>
        <v>-1.5151515151515079E-2</v>
      </c>
    </row>
    <row r="1035" spans="1:8" ht="13.5" x14ac:dyDescent="0.25">
      <c r="A1035" s="12"/>
      <c r="B1035" s="11">
        <v>43811</v>
      </c>
      <c r="C1035" s="2">
        <v>32.54</v>
      </c>
      <c r="D1035" s="2">
        <v>32.5075</v>
      </c>
      <c r="E1035" s="2">
        <v>933</v>
      </c>
      <c r="F1035" s="2">
        <v>32.404899999999998</v>
      </c>
      <c r="G1035" s="2">
        <v>30233.771700000001</v>
      </c>
      <c r="H1035" s="16">
        <f t="shared" si="16"/>
        <v>1.2320012320012057E-3</v>
      </c>
    </row>
    <row r="1036" spans="1:8" ht="13.5" x14ac:dyDescent="0.25">
      <c r="A1036" s="12"/>
      <c r="B1036" s="11">
        <v>43812</v>
      </c>
      <c r="C1036" s="2">
        <v>31.99</v>
      </c>
      <c r="D1036" s="2">
        <v>31.957999999999998</v>
      </c>
      <c r="E1036" s="2">
        <v>391</v>
      </c>
      <c r="F1036" s="2">
        <v>31.9389</v>
      </c>
      <c r="G1036" s="2">
        <v>12488.109899999999</v>
      </c>
      <c r="H1036" s="16">
        <f t="shared" si="16"/>
        <v>-1.6903791432746347E-2</v>
      </c>
    </row>
    <row r="1037" spans="1:8" ht="13.5" x14ac:dyDescent="0.25">
      <c r="A1037" s="12"/>
      <c r="B1037" s="11">
        <v>43815</v>
      </c>
      <c r="C1037" s="2">
        <v>31</v>
      </c>
      <c r="D1037" s="2">
        <v>30.969000000000001</v>
      </c>
      <c r="E1037" s="2">
        <v>911</v>
      </c>
      <c r="F1037" s="2">
        <v>31.8551</v>
      </c>
      <c r="G1037" s="2">
        <v>29019.9961</v>
      </c>
      <c r="H1037" s="16">
        <f t="shared" si="16"/>
        <v>-3.0946867763940084E-2</v>
      </c>
    </row>
    <row r="1038" spans="1:8" ht="13.5" x14ac:dyDescent="0.25">
      <c r="A1038" s="12"/>
      <c r="B1038" s="11">
        <v>43816</v>
      </c>
      <c r="C1038" s="2">
        <v>30.07</v>
      </c>
      <c r="D1038" s="2">
        <v>30.039899999999999</v>
      </c>
      <c r="E1038" s="2">
        <v>103</v>
      </c>
      <c r="F1038" s="2">
        <v>30.086400000000001</v>
      </c>
      <c r="G1038" s="2">
        <v>3098.8991999999998</v>
      </c>
      <c r="H1038" s="16">
        <f t="shared" si="16"/>
        <v>-3.0000968710646187E-2</v>
      </c>
    </row>
    <row r="1039" spans="1:8" ht="13.5" x14ac:dyDescent="0.25">
      <c r="A1039" s="12"/>
      <c r="B1039" s="11">
        <v>43817</v>
      </c>
      <c r="C1039" s="2">
        <v>30.7</v>
      </c>
      <c r="D1039" s="2">
        <v>30.6693</v>
      </c>
      <c r="E1039" s="2">
        <v>4</v>
      </c>
      <c r="F1039" s="2">
        <v>30.7</v>
      </c>
      <c r="G1039" s="2">
        <v>122.8</v>
      </c>
      <c r="H1039" s="16">
        <f t="shared" si="16"/>
        <v>2.0952133662229248E-2</v>
      </c>
    </row>
    <row r="1040" spans="1:8" ht="13.5" x14ac:dyDescent="0.25">
      <c r="A1040" s="12"/>
      <c r="B1040" s="11">
        <v>43818</v>
      </c>
      <c r="C1040" s="2">
        <v>30.69</v>
      </c>
      <c r="D1040" s="2">
        <v>30.659300000000002</v>
      </c>
      <c r="E1040" s="2">
        <v>150</v>
      </c>
      <c r="F1040" s="2">
        <v>30.69</v>
      </c>
      <c r="G1040" s="2">
        <v>4603.5</v>
      </c>
      <c r="H1040" s="16">
        <f t="shared" si="16"/>
        <v>-3.2605895798071722E-4</v>
      </c>
    </row>
    <row r="1041" spans="1:8" ht="13.5" x14ac:dyDescent="0.25">
      <c r="A1041" s="12"/>
      <c r="B1041" s="11">
        <v>43819</v>
      </c>
      <c r="C1041" s="2">
        <v>30.69</v>
      </c>
      <c r="D1041" s="2">
        <v>30.659300000000002</v>
      </c>
      <c r="E1041" s="2">
        <v>0</v>
      </c>
      <c r="F1041" s="2">
        <v>0</v>
      </c>
      <c r="G1041" s="2">
        <v>0</v>
      </c>
      <c r="H1041" s="16">
        <f t="shared" si="16"/>
        <v>0</v>
      </c>
    </row>
    <row r="1042" spans="1:8" ht="13.5" x14ac:dyDescent="0.25">
      <c r="A1042" s="12"/>
      <c r="B1042" s="11">
        <v>43822</v>
      </c>
      <c r="C1042" s="2">
        <v>29.31</v>
      </c>
      <c r="D1042" s="2">
        <v>29.2807</v>
      </c>
      <c r="E1042" s="2">
        <v>0</v>
      </c>
      <c r="F1042" s="2">
        <v>0</v>
      </c>
      <c r="G1042" s="2">
        <v>0</v>
      </c>
      <c r="H1042" s="16">
        <f t="shared" si="16"/>
        <v>-4.4965149236936335E-2</v>
      </c>
    </row>
    <row r="1043" spans="1:8" ht="13.5" x14ac:dyDescent="0.25">
      <c r="A1043" s="12"/>
      <c r="B1043" s="11">
        <v>43823</v>
      </c>
      <c r="C1043" s="2">
        <v>30.1</v>
      </c>
      <c r="D1043" s="2">
        <v>30.069900000000001</v>
      </c>
      <c r="E1043" s="2">
        <v>36</v>
      </c>
      <c r="F1043" s="2">
        <v>30.028300000000002</v>
      </c>
      <c r="G1043" s="2">
        <v>1081.0188000000001</v>
      </c>
      <c r="H1043" s="16">
        <f t="shared" si="16"/>
        <v>2.6952907546609235E-2</v>
      </c>
    </row>
    <row r="1044" spans="1:8" ht="13.5" x14ac:dyDescent="0.25">
      <c r="A1044" s="12"/>
      <c r="B1044" s="11">
        <v>43824</v>
      </c>
      <c r="C1044" s="2">
        <v>30</v>
      </c>
      <c r="D1044" s="2">
        <v>29.97</v>
      </c>
      <c r="E1044" s="2">
        <v>481</v>
      </c>
      <c r="F1044" s="2">
        <v>29.780799999999999</v>
      </c>
      <c r="G1044" s="2">
        <v>14324.5648</v>
      </c>
      <c r="H1044" s="16">
        <f t="shared" si="16"/>
        <v>-3.3222591362126797E-3</v>
      </c>
    </row>
    <row r="1045" spans="1:8" ht="13.5" x14ac:dyDescent="0.25">
      <c r="A1045" s="12"/>
      <c r="B1045" s="11">
        <v>43825</v>
      </c>
      <c r="C1045" s="2">
        <v>29.9</v>
      </c>
      <c r="D1045" s="2">
        <v>29.870100000000001</v>
      </c>
      <c r="E1045" s="2">
        <v>1000</v>
      </c>
      <c r="F1045" s="2">
        <v>29.9</v>
      </c>
      <c r="G1045" s="2">
        <v>29900</v>
      </c>
      <c r="H1045" s="16">
        <f t="shared" si="16"/>
        <v>-3.3333333333332702E-3</v>
      </c>
    </row>
    <row r="1046" spans="1:8" ht="13.5" x14ac:dyDescent="0.25">
      <c r="A1046" s="12"/>
      <c r="B1046" s="11">
        <v>43826</v>
      </c>
      <c r="C1046" s="2">
        <v>29.01</v>
      </c>
      <c r="D1046" s="2">
        <v>28.981000000000002</v>
      </c>
      <c r="E1046" s="2">
        <v>8</v>
      </c>
      <c r="F1046" s="2">
        <v>29.015000000000001</v>
      </c>
      <c r="G1046" s="2">
        <v>232.12</v>
      </c>
      <c r="H1046" s="16">
        <f t="shared" si="16"/>
        <v>-2.9765551504681909E-2</v>
      </c>
    </row>
    <row r="1047" spans="1:8" ht="13.5" x14ac:dyDescent="0.25">
      <c r="A1047" s="12"/>
      <c r="B1047" s="11">
        <v>43829</v>
      </c>
      <c r="C1047" s="2">
        <v>29.01</v>
      </c>
      <c r="D1047" s="2">
        <v>28.981000000000002</v>
      </c>
      <c r="E1047" s="2">
        <v>3057</v>
      </c>
      <c r="F1047" s="2">
        <v>28.976400000000002</v>
      </c>
      <c r="G1047" s="2">
        <v>88580.854800000001</v>
      </c>
      <c r="H1047" s="16">
        <f t="shared" si="16"/>
        <v>0</v>
      </c>
    </row>
    <row r="1048" spans="1:8" ht="13.5" x14ac:dyDescent="0.25">
      <c r="A1048" s="12"/>
      <c r="B1048" s="11">
        <v>43830</v>
      </c>
      <c r="C1048" s="2">
        <v>28.14</v>
      </c>
      <c r="D1048" s="2">
        <v>28.111899999999999</v>
      </c>
      <c r="E1048" s="2">
        <v>169</v>
      </c>
      <c r="F1048" s="2">
        <v>29</v>
      </c>
      <c r="G1048" s="2">
        <v>4901</v>
      </c>
      <c r="H1048" s="16">
        <f t="shared" si="16"/>
        <v>-2.998861322935727E-2</v>
      </c>
    </row>
    <row r="1049" spans="1:8" ht="13.5" x14ac:dyDescent="0.25">
      <c r="A1049" s="12"/>
      <c r="B1049" s="11">
        <v>43832</v>
      </c>
      <c r="C1049" s="2">
        <v>29.4</v>
      </c>
      <c r="D1049" s="2">
        <v>29.3706</v>
      </c>
      <c r="E1049" s="2">
        <v>1757</v>
      </c>
      <c r="F1049" s="2">
        <v>29.328299999999999</v>
      </c>
      <c r="G1049" s="2">
        <v>51529.823100000001</v>
      </c>
      <c r="H1049" s="16">
        <f t="shared" si="16"/>
        <v>4.4774632806747358E-2</v>
      </c>
    </row>
    <row r="1050" spans="1:8" ht="13.5" x14ac:dyDescent="0.25">
      <c r="A1050" s="12"/>
      <c r="B1050" s="11">
        <v>43833</v>
      </c>
      <c r="C1050" s="2">
        <v>29.95</v>
      </c>
      <c r="D1050" s="2">
        <v>29.920100000000001</v>
      </c>
      <c r="E1050" s="2">
        <v>1228</v>
      </c>
      <c r="F1050" s="2">
        <v>29.976299999999998</v>
      </c>
      <c r="G1050" s="2">
        <v>36810.896399999998</v>
      </c>
      <c r="H1050" s="16">
        <f t="shared" si="16"/>
        <v>1.8709185375852106E-2</v>
      </c>
    </row>
    <row r="1051" spans="1:8" ht="13.5" x14ac:dyDescent="0.25">
      <c r="A1051" s="12"/>
      <c r="B1051" s="11">
        <v>43836</v>
      </c>
      <c r="C1051" s="2">
        <v>29.95</v>
      </c>
      <c r="D1051" s="2">
        <v>29.920100000000001</v>
      </c>
      <c r="E1051" s="2">
        <v>100</v>
      </c>
      <c r="F1051" s="2">
        <v>29.95</v>
      </c>
      <c r="G1051" s="2">
        <v>2995</v>
      </c>
      <c r="H1051" s="16">
        <f t="shared" si="16"/>
        <v>0</v>
      </c>
    </row>
    <row r="1052" spans="1:8" ht="13.5" x14ac:dyDescent="0.25">
      <c r="A1052" s="12"/>
      <c r="B1052" s="11">
        <v>43837</v>
      </c>
      <c r="C1052" s="2">
        <v>29.06</v>
      </c>
      <c r="D1052" s="2">
        <v>29.030899999999999</v>
      </c>
      <c r="E1052" s="2">
        <v>4813</v>
      </c>
      <c r="F1052" s="2">
        <v>29.9239</v>
      </c>
      <c r="G1052" s="2">
        <v>144023.73069999999</v>
      </c>
      <c r="H1052" s="16">
        <f t="shared" si="16"/>
        <v>-2.9719152008181871E-2</v>
      </c>
    </row>
    <row r="1053" spans="1:8" ht="13.5" x14ac:dyDescent="0.25">
      <c r="A1053" s="12"/>
      <c r="B1053" s="11">
        <v>43838</v>
      </c>
      <c r="C1053" s="2">
        <v>29.9</v>
      </c>
      <c r="D1053" s="2">
        <v>29.870100000000001</v>
      </c>
      <c r="E1053" s="2">
        <v>595</v>
      </c>
      <c r="F1053" s="2">
        <v>29.9</v>
      </c>
      <c r="G1053" s="2">
        <v>17790.5</v>
      </c>
      <c r="H1053" s="16">
        <f t="shared" si="16"/>
        <v>2.8907129989080661E-2</v>
      </c>
    </row>
    <row r="1054" spans="1:8" ht="13.5" x14ac:dyDescent="0.25">
      <c r="A1054" s="12"/>
      <c r="B1054" s="11">
        <v>43839</v>
      </c>
      <c r="C1054" s="2">
        <v>30</v>
      </c>
      <c r="D1054" s="2">
        <v>29.97</v>
      </c>
      <c r="E1054" s="2">
        <v>590</v>
      </c>
      <c r="F1054" s="2">
        <v>29.9559</v>
      </c>
      <c r="G1054" s="2">
        <v>17673.981</v>
      </c>
      <c r="H1054" s="16">
        <f t="shared" si="16"/>
        <v>3.3444816053511068E-3</v>
      </c>
    </row>
    <row r="1055" spans="1:8" ht="13.5" x14ac:dyDescent="0.25">
      <c r="A1055" s="12"/>
      <c r="B1055" s="11">
        <v>43840</v>
      </c>
      <c r="C1055" s="2">
        <v>30</v>
      </c>
      <c r="D1055" s="2">
        <v>29.97</v>
      </c>
      <c r="E1055" s="2">
        <v>440</v>
      </c>
      <c r="F1055" s="2">
        <v>29.9682</v>
      </c>
      <c r="G1055" s="2">
        <v>13186.008</v>
      </c>
      <c r="H1055" s="16">
        <f t="shared" si="16"/>
        <v>0</v>
      </c>
    </row>
    <row r="1056" spans="1:8" ht="13.5" x14ac:dyDescent="0.25">
      <c r="A1056" s="12"/>
      <c r="B1056" s="11">
        <v>43843</v>
      </c>
      <c r="C1056" s="2">
        <v>30</v>
      </c>
      <c r="D1056" s="2">
        <v>29.97</v>
      </c>
      <c r="E1056" s="2">
        <v>100</v>
      </c>
      <c r="F1056" s="2">
        <v>30</v>
      </c>
      <c r="G1056" s="2">
        <v>3000</v>
      </c>
      <c r="H1056" s="16">
        <f t="shared" si="16"/>
        <v>0</v>
      </c>
    </row>
    <row r="1057" spans="1:8" ht="13.5" x14ac:dyDescent="0.25">
      <c r="A1057" s="12"/>
      <c r="B1057" s="11">
        <v>43845</v>
      </c>
      <c r="C1057" s="2">
        <v>30</v>
      </c>
      <c r="D1057" s="2">
        <v>29.97</v>
      </c>
      <c r="E1057" s="2">
        <v>770</v>
      </c>
      <c r="F1057" s="2">
        <v>30</v>
      </c>
      <c r="G1057" s="2">
        <v>23100</v>
      </c>
      <c r="H1057" s="16">
        <f t="shared" si="16"/>
        <v>0</v>
      </c>
    </row>
    <row r="1058" spans="1:8" ht="13.5" x14ac:dyDescent="0.25">
      <c r="A1058" s="12"/>
      <c r="B1058" s="11">
        <v>43846</v>
      </c>
      <c r="C1058" s="2">
        <v>28.23</v>
      </c>
      <c r="D1058" s="2">
        <v>28.201799999999999</v>
      </c>
      <c r="E1058" s="2">
        <v>785</v>
      </c>
      <c r="F1058" s="2">
        <v>28.762</v>
      </c>
      <c r="G1058" s="2">
        <v>22578.17</v>
      </c>
      <c r="H1058" s="16">
        <f t="shared" si="16"/>
        <v>-5.8998998998999005E-2</v>
      </c>
    </row>
    <row r="1059" spans="1:8" ht="13.5" x14ac:dyDescent="0.25">
      <c r="A1059" s="12"/>
      <c r="B1059" s="11">
        <v>43847</v>
      </c>
      <c r="C1059" s="2">
        <v>29.94</v>
      </c>
      <c r="D1059" s="2">
        <v>29.9101</v>
      </c>
      <c r="E1059" s="2">
        <v>32</v>
      </c>
      <c r="F1059" s="2">
        <v>29.097200000000001</v>
      </c>
      <c r="G1059" s="2">
        <v>931.11040000000003</v>
      </c>
      <c r="H1059" s="16">
        <f t="shared" si="16"/>
        <v>6.0574147749434482E-2</v>
      </c>
    </row>
    <row r="1060" spans="1:8" ht="13.5" x14ac:dyDescent="0.25">
      <c r="A1060" s="12"/>
      <c r="B1060" s="11">
        <v>43850</v>
      </c>
      <c r="C1060" s="2">
        <v>29.1</v>
      </c>
      <c r="D1060" s="2">
        <v>29.070900000000002</v>
      </c>
      <c r="E1060" s="2">
        <v>500</v>
      </c>
      <c r="F1060" s="2">
        <v>30</v>
      </c>
      <c r="G1060" s="2">
        <v>15000</v>
      </c>
      <c r="H1060" s="16">
        <f t="shared" si="16"/>
        <v>-2.8057412044760737E-2</v>
      </c>
    </row>
    <row r="1061" spans="1:8" ht="13.5" x14ac:dyDescent="0.25">
      <c r="A1061" s="12"/>
      <c r="B1061" s="11">
        <v>43851</v>
      </c>
      <c r="C1061" s="2">
        <v>30</v>
      </c>
      <c r="D1061" s="2">
        <v>29.97</v>
      </c>
      <c r="E1061" s="2">
        <v>3000</v>
      </c>
      <c r="F1061" s="2">
        <v>30</v>
      </c>
      <c r="G1061" s="2">
        <v>90000</v>
      </c>
      <c r="H1061" s="16">
        <f t="shared" si="16"/>
        <v>3.0927835051546292E-2</v>
      </c>
    </row>
    <row r="1062" spans="1:8" ht="13.5" x14ac:dyDescent="0.25">
      <c r="A1062" s="12"/>
      <c r="B1062" s="11">
        <v>43852</v>
      </c>
      <c r="C1062" s="2">
        <v>29.1</v>
      </c>
      <c r="D1062" s="2">
        <v>29.070900000000002</v>
      </c>
      <c r="E1062" s="2">
        <v>4328</v>
      </c>
      <c r="F1062" s="2">
        <v>29.931799999999999</v>
      </c>
      <c r="G1062" s="2">
        <v>129544.83040000001</v>
      </c>
      <c r="H1062" s="16">
        <f t="shared" si="16"/>
        <v>-2.9999999999999905E-2</v>
      </c>
    </row>
    <row r="1063" spans="1:8" ht="13.5" x14ac:dyDescent="0.25">
      <c r="A1063" s="12"/>
      <c r="B1063" s="11">
        <v>43853</v>
      </c>
      <c r="C1063" s="2">
        <v>30.4</v>
      </c>
      <c r="D1063" s="2">
        <v>30.369599999999998</v>
      </c>
      <c r="E1063" s="2">
        <v>3500</v>
      </c>
      <c r="F1063" s="2">
        <v>30</v>
      </c>
      <c r="G1063" s="2">
        <v>105000</v>
      </c>
      <c r="H1063" s="16">
        <f t="shared" si="16"/>
        <v>4.4673539518900227E-2</v>
      </c>
    </row>
    <row r="1064" spans="1:8" ht="13.5" x14ac:dyDescent="0.25">
      <c r="A1064" s="12"/>
      <c r="B1064" s="11">
        <v>43854</v>
      </c>
      <c r="C1064" s="2">
        <v>31.31</v>
      </c>
      <c r="D1064" s="2">
        <v>31.278700000000001</v>
      </c>
      <c r="E1064" s="2">
        <v>5645</v>
      </c>
      <c r="F1064" s="2">
        <v>31.31</v>
      </c>
      <c r="G1064" s="2">
        <v>176744.95</v>
      </c>
      <c r="H1064" s="16">
        <f t="shared" si="16"/>
        <v>2.993453980296093E-2</v>
      </c>
    </row>
    <row r="1065" spans="1:8" ht="13.5" x14ac:dyDescent="0.25">
      <c r="A1065" s="12"/>
      <c r="B1065" s="11">
        <v>43857</v>
      </c>
      <c r="C1065" s="2">
        <v>32</v>
      </c>
      <c r="D1065" s="2">
        <v>31.968</v>
      </c>
      <c r="E1065" s="2">
        <v>14250</v>
      </c>
      <c r="F1065" s="2">
        <v>31.998200000000001</v>
      </c>
      <c r="G1065" s="2">
        <v>455974.35</v>
      </c>
      <c r="H1065" s="16">
        <f t="shared" si="16"/>
        <v>2.2037360887760659E-2</v>
      </c>
    </row>
    <row r="1066" spans="1:8" ht="13.5" x14ac:dyDescent="0.25">
      <c r="A1066" s="12"/>
      <c r="B1066" s="11">
        <v>43858</v>
      </c>
      <c r="C1066" s="2">
        <v>32</v>
      </c>
      <c r="D1066" s="2">
        <v>31.968</v>
      </c>
      <c r="E1066" s="2">
        <v>11250</v>
      </c>
      <c r="F1066" s="2">
        <v>32</v>
      </c>
      <c r="G1066" s="2">
        <v>360000</v>
      </c>
      <c r="H1066" s="16">
        <f t="shared" si="16"/>
        <v>0</v>
      </c>
    </row>
    <row r="1067" spans="1:8" ht="13.5" x14ac:dyDescent="0.25">
      <c r="A1067" s="12"/>
      <c r="B1067" s="11">
        <v>43859</v>
      </c>
      <c r="C1067" s="2">
        <v>32</v>
      </c>
      <c r="D1067" s="2">
        <v>31.968</v>
      </c>
      <c r="E1067" s="2">
        <v>2500</v>
      </c>
      <c r="F1067" s="2">
        <v>32</v>
      </c>
      <c r="G1067" s="2">
        <v>80000</v>
      </c>
      <c r="H1067" s="16">
        <f t="shared" si="16"/>
        <v>0</v>
      </c>
    </row>
    <row r="1068" spans="1:8" ht="13.5" x14ac:dyDescent="0.25">
      <c r="A1068" s="12"/>
      <c r="B1068" s="11">
        <v>43860</v>
      </c>
      <c r="C1068" s="2">
        <v>31.99</v>
      </c>
      <c r="D1068" s="2">
        <v>31.957999999999998</v>
      </c>
      <c r="E1068" s="2">
        <v>1600</v>
      </c>
      <c r="F1068" s="2">
        <v>31.99</v>
      </c>
      <c r="G1068" s="2">
        <v>51184</v>
      </c>
      <c r="H1068" s="16">
        <f t="shared" si="16"/>
        <v>-3.1281281281286171E-4</v>
      </c>
    </row>
    <row r="1069" spans="1:8" ht="13.5" x14ac:dyDescent="0.25">
      <c r="A1069" s="12"/>
      <c r="B1069" s="11">
        <v>43861</v>
      </c>
      <c r="C1069" s="2">
        <v>31.99</v>
      </c>
      <c r="D1069" s="2">
        <v>31.957999999999998</v>
      </c>
      <c r="E1069" s="2">
        <v>0</v>
      </c>
      <c r="F1069" s="2">
        <v>0</v>
      </c>
      <c r="G1069" s="2">
        <v>0</v>
      </c>
      <c r="H1069" s="16">
        <f t="shared" si="16"/>
        <v>0</v>
      </c>
    </row>
    <row r="1070" spans="1:8" ht="13.5" x14ac:dyDescent="0.25">
      <c r="A1070" s="12"/>
      <c r="B1070" s="11">
        <v>43864</v>
      </c>
      <c r="C1070" s="2">
        <v>31.99</v>
      </c>
      <c r="D1070" s="2">
        <v>31.957999999999998</v>
      </c>
      <c r="E1070" s="2">
        <v>1000</v>
      </c>
      <c r="F1070" s="2">
        <v>31.99</v>
      </c>
      <c r="G1070" s="2">
        <v>31990</v>
      </c>
      <c r="H1070" s="16">
        <f t="shared" si="16"/>
        <v>0</v>
      </c>
    </row>
    <row r="1071" spans="1:8" ht="13.5" x14ac:dyDescent="0.25">
      <c r="A1071" s="12"/>
      <c r="B1071" s="11">
        <v>43865</v>
      </c>
      <c r="C1071" s="2">
        <v>31.99</v>
      </c>
      <c r="D1071" s="2">
        <v>31.957999999999998</v>
      </c>
      <c r="E1071" s="2">
        <v>0</v>
      </c>
      <c r="F1071" s="2">
        <v>0</v>
      </c>
      <c r="G1071" s="2">
        <v>0</v>
      </c>
      <c r="H1071" s="16">
        <f t="shared" si="16"/>
        <v>0</v>
      </c>
    </row>
    <row r="1072" spans="1:8" ht="13.5" x14ac:dyDescent="0.25">
      <c r="A1072" s="12"/>
      <c r="B1072" s="11">
        <v>43866</v>
      </c>
      <c r="C1072" s="2">
        <v>31.99</v>
      </c>
      <c r="D1072" s="2">
        <v>31.957999999999998</v>
      </c>
      <c r="E1072" s="2">
        <v>0</v>
      </c>
      <c r="F1072" s="2">
        <v>0</v>
      </c>
      <c r="G1072" s="2">
        <v>0</v>
      </c>
      <c r="H1072" s="16">
        <f t="shared" si="16"/>
        <v>0</v>
      </c>
    </row>
    <row r="1073" spans="1:8" ht="13.5" x14ac:dyDescent="0.25">
      <c r="A1073" s="12"/>
      <c r="B1073" s="11">
        <v>43867</v>
      </c>
      <c r="C1073" s="2">
        <v>31.99</v>
      </c>
      <c r="D1073" s="2">
        <v>31.957999999999998</v>
      </c>
      <c r="E1073" s="2">
        <v>0</v>
      </c>
      <c r="F1073" s="2">
        <v>0</v>
      </c>
      <c r="G1073" s="2">
        <v>0</v>
      </c>
      <c r="H1073" s="16">
        <f t="shared" si="16"/>
        <v>0</v>
      </c>
    </row>
    <row r="1074" spans="1:8" ht="13.5" x14ac:dyDescent="0.25">
      <c r="A1074" s="12"/>
      <c r="B1074" s="11">
        <v>43868</v>
      </c>
      <c r="C1074" s="2">
        <v>31.99</v>
      </c>
      <c r="D1074" s="2">
        <v>31.957999999999998</v>
      </c>
      <c r="E1074" s="2">
        <v>0</v>
      </c>
      <c r="F1074" s="2">
        <v>0</v>
      </c>
      <c r="G1074" s="2">
        <v>0</v>
      </c>
      <c r="H1074" s="16">
        <f t="shared" si="16"/>
        <v>0</v>
      </c>
    </row>
    <row r="1075" spans="1:8" ht="13.5" x14ac:dyDescent="0.25">
      <c r="A1075" s="12"/>
      <c r="B1075" s="11">
        <v>43871</v>
      </c>
      <c r="C1075" s="2">
        <v>31.99</v>
      </c>
      <c r="D1075" s="2">
        <v>31.957999999999998</v>
      </c>
      <c r="E1075" s="2">
        <v>0</v>
      </c>
      <c r="F1075" s="2">
        <v>0</v>
      </c>
      <c r="G1075" s="2">
        <v>0</v>
      </c>
      <c r="H1075" s="16">
        <f t="shared" si="16"/>
        <v>0</v>
      </c>
    </row>
    <row r="1076" spans="1:8" ht="13.5" x14ac:dyDescent="0.25">
      <c r="A1076" s="12"/>
      <c r="B1076" s="11">
        <v>43872</v>
      </c>
      <c r="C1076" s="2">
        <v>31.99</v>
      </c>
      <c r="D1076" s="2">
        <v>31.957999999999998</v>
      </c>
      <c r="E1076" s="2">
        <v>0</v>
      </c>
      <c r="F1076" s="2">
        <v>0</v>
      </c>
      <c r="G1076" s="2">
        <v>0</v>
      </c>
      <c r="H1076" s="16">
        <f t="shared" si="16"/>
        <v>0</v>
      </c>
    </row>
    <row r="1077" spans="1:8" ht="13.5" x14ac:dyDescent="0.25">
      <c r="A1077" s="12"/>
      <c r="B1077" s="11">
        <v>43873</v>
      </c>
      <c r="C1077" s="2">
        <v>31.99</v>
      </c>
      <c r="D1077" s="2">
        <v>31.957999999999998</v>
      </c>
      <c r="E1077" s="2">
        <v>0</v>
      </c>
      <c r="F1077" s="2">
        <v>0</v>
      </c>
      <c r="G1077" s="2">
        <v>0</v>
      </c>
      <c r="H1077" s="16">
        <f t="shared" si="16"/>
        <v>0</v>
      </c>
    </row>
    <row r="1078" spans="1:8" ht="13.5" x14ac:dyDescent="0.25">
      <c r="A1078" s="12"/>
      <c r="B1078" s="11">
        <v>43874</v>
      </c>
      <c r="C1078" s="2">
        <v>31.99</v>
      </c>
      <c r="D1078" s="2">
        <v>31.957999999999998</v>
      </c>
      <c r="E1078" s="2">
        <v>0</v>
      </c>
      <c r="F1078" s="2">
        <v>0</v>
      </c>
      <c r="G1078" s="2">
        <v>0</v>
      </c>
      <c r="H1078" s="16">
        <f t="shared" si="16"/>
        <v>0</v>
      </c>
    </row>
    <row r="1079" spans="1:8" ht="13.5" x14ac:dyDescent="0.25">
      <c r="A1079" s="12"/>
      <c r="B1079" s="11">
        <v>43875</v>
      </c>
      <c r="C1079" s="2">
        <v>31.99</v>
      </c>
      <c r="D1079" s="2">
        <v>31.957999999999998</v>
      </c>
      <c r="E1079" s="2">
        <v>0</v>
      </c>
      <c r="F1079" s="2">
        <v>0</v>
      </c>
      <c r="G1079" s="2">
        <v>0</v>
      </c>
      <c r="H1079" s="16">
        <f t="shared" si="16"/>
        <v>0</v>
      </c>
    </row>
    <row r="1080" spans="1:8" ht="13.5" x14ac:dyDescent="0.25">
      <c r="A1080" s="12"/>
      <c r="B1080" s="11">
        <v>43878</v>
      </c>
      <c r="C1080" s="2">
        <v>31.04</v>
      </c>
      <c r="D1080" s="2">
        <v>31.009</v>
      </c>
      <c r="E1080" s="2">
        <v>0</v>
      </c>
      <c r="F1080" s="2">
        <v>0</v>
      </c>
      <c r="G1080" s="2">
        <v>0</v>
      </c>
      <c r="H1080" s="16">
        <f t="shared" si="16"/>
        <v>-2.9695224982789852E-2</v>
      </c>
    </row>
    <row r="1081" spans="1:8" ht="13.5" x14ac:dyDescent="0.25">
      <c r="A1081" s="12"/>
      <c r="B1081" s="11">
        <v>43879</v>
      </c>
      <c r="C1081" s="2">
        <v>29.65</v>
      </c>
      <c r="D1081" s="2">
        <v>29.6204</v>
      </c>
      <c r="E1081" s="2">
        <v>0</v>
      </c>
      <c r="F1081" s="2">
        <v>0</v>
      </c>
      <c r="G1081" s="2">
        <v>0</v>
      </c>
      <c r="H1081" s="16">
        <f t="shared" si="16"/>
        <v>-4.4780547582959795E-2</v>
      </c>
    </row>
    <row r="1082" spans="1:8" ht="13.5" x14ac:dyDescent="0.25">
      <c r="A1082" s="12"/>
      <c r="B1082" s="11">
        <v>43880</v>
      </c>
      <c r="C1082" s="2">
        <v>29.65</v>
      </c>
      <c r="D1082" s="2">
        <v>29.6204</v>
      </c>
      <c r="E1082" s="2">
        <v>0</v>
      </c>
      <c r="F1082" s="2">
        <v>0</v>
      </c>
      <c r="G1082" s="2">
        <v>0</v>
      </c>
      <c r="H1082" s="16">
        <f t="shared" si="16"/>
        <v>0</v>
      </c>
    </row>
    <row r="1083" spans="1:8" ht="13.5" x14ac:dyDescent="0.25">
      <c r="A1083" s="12"/>
      <c r="B1083" s="11">
        <v>43881</v>
      </c>
      <c r="C1083" s="2">
        <v>30.53</v>
      </c>
      <c r="D1083" s="2">
        <v>30.499500000000001</v>
      </c>
      <c r="E1083" s="2">
        <v>0</v>
      </c>
      <c r="F1083" s="2">
        <v>0</v>
      </c>
      <c r="G1083" s="2">
        <v>0</v>
      </c>
      <c r="H1083" s="16">
        <f t="shared" si="16"/>
        <v>2.9678869967995066E-2</v>
      </c>
    </row>
    <row r="1084" spans="1:8" ht="13.5" x14ac:dyDescent="0.25">
      <c r="A1084" s="12"/>
      <c r="B1084" s="11">
        <v>43882</v>
      </c>
      <c r="C1084" s="2">
        <v>30.53</v>
      </c>
      <c r="D1084" s="2">
        <v>30.499500000000001</v>
      </c>
      <c r="E1084" s="2">
        <v>0</v>
      </c>
      <c r="F1084" s="2">
        <v>0</v>
      </c>
      <c r="G1084" s="2">
        <v>0</v>
      </c>
      <c r="H1084" s="16">
        <f t="shared" si="16"/>
        <v>0</v>
      </c>
    </row>
    <row r="1085" spans="1:8" ht="13.5" x14ac:dyDescent="0.25">
      <c r="A1085" s="12"/>
      <c r="B1085" s="11">
        <v>43885</v>
      </c>
      <c r="C1085" s="2">
        <v>30.53</v>
      </c>
      <c r="D1085" s="2">
        <v>30.499500000000001</v>
      </c>
      <c r="E1085" s="2">
        <v>0</v>
      </c>
      <c r="F1085" s="2">
        <v>0</v>
      </c>
      <c r="G1085" s="2">
        <v>0</v>
      </c>
      <c r="H1085" s="16">
        <f t="shared" si="16"/>
        <v>0</v>
      </c>
    </row>
    <row r="1086" spans="1:8" ht="13.5" x14ac:dyDescent="0.25">
      <c r="A1086" s="12"/>
      <c r="B1086" s="11">
        <v>43886</v>
      </c>
      <c r="C1086" s="2">
        <v>29.7</v>
      </c>
      <c r="D1086" s="2">
        <v>29.670300000000001</v>
      </c>
      <c r="E1086" s="2">
        <v>50</v>
      </c>
      <c r="F1086" s="2">
        <v>29.7</v>
      </c>
      <c r="G1086" s="2">
        <v>1485</v>
      </c>
      <c r="H1086" s="16">
        <f t="shared" si="16"/>
        <v>-2.7187330939851477E-2</v>
      </c>
    </row>
    <row r="1087" spans="1:8" ht="13.5" x14ac:dyDescent="0.25">
      <c r="A1087" s="12"/>
      <c r="B1087" s="11">
        <v>43887</v>
      </c>
      <c r="C1087" s="2">
        <v>30</v>
      </c>
      <c r="D1087" s="2">
        <v>29.97</v>
      </c>
      <c r="E1087" s="2">
        <v>300</v>
      </c>
      <c r="F1087" s="2">
        <v>30</v>
      </c>
      <c r="G1087" s="2">
        <v>9000</v>
      </c>
      <c r="H1087" s="16">
        <f t="shared" si="16"/>
        <v>1.0101010101010029E-2</v>
      </c>
    </row>
    <row r="1088" spans="1:8" ht="13.5" x14ac:dyDescent="0.25">
      <c r="A1088" s="12"/>
      <c r="B1088" s="11">
        <v>43888</v>
      </c>
      <c r="C1088" s="2">
        <v>30</v>
      </c>
      <c r="D1088" s="2">
        <v>29.97</v>
      </c>
      <c r="E1088" s="2">
        <v>0</v>
      </c>
      <c r="F1088" s="2">
        <v>0</v>
      </c>
      <c r="G1088" s="2">
        <v>0</v>
      </c>
      <c r="H1088" s="16">
        <f t="shared" si="16"/>
        <v>0</v>
      </c>
    </row>
    <row r="1089" spans="1:8" ht="13.5" x14ac:dyDescent="0.25">
      <c r="A1089" s="12"/>
      <c r="B1089" s="11">
        <v>43889</v>
      </c>
      <c r="C1089" s="2">
        <v>30</v>
      </c>
      <c r="D1089" s="2">
        <v>29.97</v>
      </c>
      <c r="E1089" s="2">
        <v>0</v>
      </c>
      <c r="F1089" s="2">
        <v>0</v>
      </c>
      <c r="G1089" s="2">
        <v>0</v>
      </c>
      <c r="H1089" s="16">
        <f t="shared" si="16"/>
        <v>0</v>
      </c>
    </row>
    <row r="1090" spans="1:8" ht="13.5" x14ac:dyDescent="0.25">
      <c r="A1090" s="12"/>
      <c r="B1090" s="11">
        <v>43892</v>
      </c>
      <c r="C1090" s="2">
        <v>30</v>
      </c>
      <c r="D1090" s="2">
        <v>29.97</v>
      </c>
      <c r="E1090" s="2">
        <v>0</v>
      </c>
      <c r="F1090" s="2">
        <v>0</v>
      </c>
      <c r="G1090" s="2">
        <v>0</v>
      </c>
      <c r="H1090" s="16">
        <f t="shared" si="16"/>
        <v>0</v>
      </c>
    </row>
    <row r="1091" spans="1:8" ht="13.5" x14ac:dyDescent="0.25">
      <c r="A1091" s="12"/>
      <c r="B1091" s="11">
        <v>43893</v>
      </c>
      <c r="C1091" s="2">
        <v>30</v>
      </c>
      <c r="D1091" s="2">
        <v>29.97</v>
      </c>
      <c r="E1091" s="2">
        <v>0</v>
      </c>
      <c r="F1091" s="2">
        <v>0</v>
      </c>
      <c r="G1091" s="2">
        <v>0</v>
      </c>
      <c r="H1091" s="16">
        <f t="shared" si="16"/>
        <v>0</v>
      </c>
    </row>
    <row r="1092" spans="1:8" ht="13.5" x14ac:dyDescent="0.25">
      <c r="A1092" s="12"/>
      <c r="B1092" s="11">
        <v>43894</v>
      </c>
      <c r="C1092" s="2">
        <v>30</v>
      </c>
      <c r="D1092" s="2">
        <v>29.97</v>
      </c>
      <c r="E1092" s="2">
        <v>0</v>
      </c>
      <c r="F1092" s="2">
        <v>0</v>
      </c>
      <c r="G1092" s="2">
        <v>0</v>
      </c>
      <c r="H1092" s="16">
        <f t="shared" si="16"/>
        <v>0</v>
      </c>
    </row>
    <row r="1093" spans="1:8" ht="13.5" x14ac:dyDescent="0.25">
      <c r="A1093" s="12"/>
      <c r="B1093" s="11">
        <v>43895</v>
      </c>
      <c r="C1093" s="2">
        <v>30</v>
      </c>
      <c r="D1093" s="2">
        <v>29.97</v>
      </c>
      <c r="E1093" s="2">
        <v>0</v>
      </c>
      <c r="F1093" s="2">
        <v>0</v>
      </c>
      <c r="G1093" s="2">
        <v>0</v>
      </c>
      <c r="H1093" s="16">
        <f t="shared" si="16"/>
        <v>0</v>
      </c>
    </row>
    <row r="1094" spans="1:8" ht="13.5" x14ac:dyDescent="0.25">
      <c r="A1094" s="12"/>
      <c r="B1094" s="11">
        <v>43896</v>
      </c>
      <c r="C1094" s="2">
        <v>30</v>
      </c>
      <c r="D1094" s="2">
        <v>29.97</v>
      </c>
      <c r="E1094" s="2">
        <v>0</v>
      </c>
      <c r="F1094" s="2">
        <v>0</v>
      </c>
      <c r="G1094" s="2">
        <v>0</v>
      </c>
      <c r="H1094" s="16">
        <f t="shared" si="16"/>
        <v>0</v>
      </c>
    </row>
    <row r="1095" spans="1:8" ht="13.5" x14ac:dyDescent="0.25">
      <c r="A1095" s="12"/>
      <c r="B1095" s="11">
        <v>43899</v>
      </c>
      <c r="C1095" s="2">
        <v>30</v>
      </c>
      <c r="D1095" s="2">
        <v>29.97</v>
      </c>
      <c r="E1095" s="2">
        <v>0</v>
      </c>
      <c r="F1095" s="2">
        <v>0</v>
      </c>
      <c r="G1095" s="2">
        <v>0</v>
      </c>
      <c r="H1095" s="16">
        <f t="shared" ref="H1095:H1158" si="17">(D1095-D1094)/D1094</f>
        <v>0</v>
      </c>
    </row>
    <row r="1096" spans="1:8" ht="13.5" x14ac:dyDescent="0.25">
      <c r="A1096" s="12"/>
      <c r="B1096" s="11">
        <v>43900</v>
      </c>
      <c r="C1096" s="2">
        <v>29.99</v>
      </c>
      <c r="D1096" s="2">
        <v>29.96</v>
      </c>
      <c r="E1096" s="2">
        <v>1000</v>
      </c>
      <c r="F1096" s="2">
        <v>29.99</v>
      </c>
      <c r="G1096" s="2">
        <v>29990</v>
      </c>
      <c r="H1096" s="16">
        <f t="shared" si="17"/>
        <v>-3.3366700033360061E-4</v>
      </c>
    </row>
    <row r="1097" spans="1:8" ht="13.5" x14ac:dyDescent="0.25">
      <c r="A1097" s="12"/>
      <c r="B1097" s="11">
        <v>43901</v>
      </c>
      <c r="C1097" s="2">
        <v>29.99</v>
      </c>
      <c r="D1097" s="2">
        <v>29.96</v>
      </c>
      <c r="E1097" s="2">
        <v>0</v>
      </c>
      <c r="F1097" s="2">
        <v>0</v>
      </c>
      <c r="G1097" s="2">
        <v>0</v>
      </c>
      <c r="H1097" s="16">
        <f t="shared" si="17"/>
        <v>0</v>
      </c>
    </row>
    <row r="1098" spans="1:8" ht="13.5" x14ac:dyDescent="0.25">
      <c r="A1098" s="12"/>
      <c r="B1098" s="11">
        <v>43902</v>
      </c>
      <c r="C1098" s="2">
        <v>29.99</v>
      </c>
      <c r="D1098" s="2">
        <v>29.96</v>
      </c>
      <c r="E1098" s="2">
        <v>0</v>
      </c>
      <c r="F1098" s="2">
        <v>0</v>
      </c>
      <c r="G1098" s="2">
        <v>0</v>
      </c>
      <c r="H1098" s="16">
        <f t="shared" si="17"/>
        <v>0</v>
      </c>
    </row>
    <row r="1099" spans="1:8" ht="13.5" x14ac:dyDescent="0.25">
      <c r="A1099" s="12"/>
      <c r="B1099" s="11">
        <v>43903</v>
      </c>
      <c r="C1099" s="2">
        <v>29.99</v>
      </c>
      <c r="D1099" s="2">
        <v>29.96</v>
      </c>
      <c r="E1099" s="2">
        <v>0</v>
      </c>
      <c r="F1099" s="2">
        <v>0</v>
      </c>
      <c r="G1099" s="2">
        <v>0</v>
      </c>
      <c r="H1099" s="16">
        <f t="shared" si="17"/>
        <v>0</v>
      </c>
    </row>
    <row r="1100" spans="1:8" ht="13.5" x14ac:dyDescent="0.25">
      <c r="A1100" s="12"/>
      <c r="B1100" s="11">
        <v>43906</v>
      </c>
      <c r="C1100" s="2">
        <v>29.99</v>
      </c>
      <c r="D1100" s="2">
        <v>29.96</v>
      </c>
      <c r="E1100" s="2">
        <v>0</v>
      </c>
      <c r="F1100" s="2">
        <v>0</v>
      </c>
      <c r="G1100" s="2">
        <v>0</v>
      </c>
      <c r="H1100" s="16">
        <f t="shared" si="17"/>
        <v>0</v>
      </c>
    </row>
    <row r="1101" spans="1:8" ht="13.5" x14ac:dyDescent="0.25">
      <c r="A1101" s="12"/>
      <c r="B1101" s="11">
        <v>43907</v>
      </c>
      <c r="C1101" s="2">
        <v>28.65</v>
      </c>
      <c r="D1101" s="2">
        <v>28.621400000000001</v>
      </c>
      <c r="E1101" s="2">
        <v>0</v>
      </c>
      <c r="F1101" s="2">
        <v>0</v>
      </c>
      <c r="G1101" s="2">
        <v>0</v>
      </c>
      <c r="H1101" s="16">
        <f t="shared" si="17"/>
        <v>-4.4679572763684901E-2</v>
      </c>
    </row>
    <row r="1102" spans="1:8" ht="13.5" x14ac:dyDescent="0.25">
      <c r="A1102" s="12"/>
      <c r="B1102" s="11">
        <v>43908</v>
      </c>
      <c r="C1102" s="2">
        <v>29</v>
      </c>
      <c r="D1102" s="2">
        <v>28.971</v>
      </c>
      <c r="E1102" s="2">
        <v>7</v>
      </c>
      <c r="F1102" s="2">
        <v>29</v>
      </c>
      <c r="G1102" s="2">
        <v>203</v>
      </c>
      <c r="H1102" s="16">
        <f t="shared" si="17"/>
        <v>1.2214636600585534E-2</v>
      </c>
    </row>
    <row r="1103" spans="1:8" ht="13.5" x14ac:dyDescent="0.25">
      <c r="A1103" s="12"/>
      <c r="B1103" s="11">
        <v>43909</v>
      </c>
      <c r="C1103" s="2">
        <v>28.49</v>
      </c>
      <c r="D1103" s="2">
        <v>28.461500000000001</v>
      </c>
      <c r="E1103" s="2">
        <v>150</v>
      </c>
      <c r="F1103" s="2">
        <v>28.49</v>
      </c>
      <c r="G1103" s="2">
        <v>4273.5</v>
      </c>
      <c r="H1103" s="16">
        <f t="shared" si="17"/>
        <v>-1.7586552069310663E-2</v>
      </c>
    </row>
    <row r="1104" spans="1:8" ht="13.5" x14ac:dyDescent="0.25">
      <c r="A1104" s="12"/>
      <c r="B1104" s="11">
        <v>43913</v>
      </c>
      <c r="C1104" s="2">
        <v>28.49</v>
      </c>
      <c r="D1104" s="2">
        <v>28.461500000000001</v>
      </c>
      <c r="E1104" s="2">
        <v>0</v>
      </c>
      <c r="F1104" s="2">
        <v>0</v>
      </c>
      <c r="G1104" s="2">
        <v>0</v>
      </c>
      <c r="H1104" s="16">
        <f t="shared" si="17"/>
        <v>0</v>
      </c>
    </row>
    <row r="1105" spans="1:8" ht="13.5" x14ac:dyDescent="0.25">
      <c r="A1105" s="12"/>
      <c r="B1105" s="11">
        <v>43914</v>
      </c>
      <c r="C1105" s="2">
        <v>29.1</v>
      </c>
      <c r="D1105" s="2">
        <v>29.070900000000002</v>
      </c>
      <c r="E1105" s="2">
        <v>30</v>
      </c>
      <c r="F1105" s="2">
        <v>29.1</v>
      </c>
      <c r="G1105" s="2">
        <v>873</v>
      </c>
      <c r="H1105" s="16">
        <f t="shared" si="17"/>
        <v>2.1411380285649064E-2</v>
      </c>
    </row>
    <row r="1106" spans="1:8" ht="13.5" x14ac:dyDescent="0.25">
      <c r="A1106" s="12"/>
      <c r="B1106" s="11">
        <v>43915</v>
      </c>
      <c r="C1106" s="2">
        <v>29.1</v>
      </c>
      <c r="D1106" s="2">
        <v>29.070900000000002</v>
      </c>
      <c r="E1106" s="2">
        <v>0</v>
      </c>
      <c r="F1106" s="2">
        <v>0</v>
      </c>
      <c r="G1106" s="2">
        <v>0</v>
      </c>
      <c r="H1106" s="16">
        <f t="shared" si="17"/>
        <v>0</v>
      </c>
    </row>
    <row r="1107" spans="1:8" ht="13.5" x14ac:dyDescent="0.25">
      <c r="A1107" s="12"/>
      <c r="B1107" s="11">
        <v>43916</v>
      </c>
      <c r="C1107" s="2">
        <v>29.1</v>
      </c>
      <c r="D1107" s="2">
        <v>29.070900000000002</v>
      </c>
      <c r="E1107" s="2">
        <v>0</v>
      </c>
      <c r="F1107" s="2">
        <v>0</v>
      </c>
      <c r="G1107" s="2">
        <v>0</v>
      </c>
      <c r="H1107" s="16">
        <f t="shared" si="17"/>
        <v>0</v>
      </c>
    </row>
    <row r="1108" spans="1:8" ht="13.5" x14ac:dyDescent="0.25">
      <c r="A1108" s="12"/>
      <c r="B1108" s="11">
        <v>43917</v>
      </c>
      <c r="C1108" s="2">
        <v>29.1</v>
      </c>
      <c r="D1108" s="2">
        <v>29.070900000000002</v>
      </c>
      <c r="E1108" s="2">
        <v>0</v>
      </c>
      <c r="F1108" s="2">
        <v>0</v>
      </c>
      <c r="G1108" s="2">
        <v>0</v>
      </c>
      <c r="H1108" s="16">
        <f t="shared" si="17"/>
        <v>0</v>
      </c>
    </row>
    <row r="1109" spans="1:8" ht="13.5" x14ac:dyDescent="0.25">
      <c r="A1109" s="12"/>
      <c r="B1109" s="11">
        <v>43920</v>
      </c>
      <c r="C1109" s="2">
        <v>29.1</v>
      </c>
      <c r="D1109" s="2">
        <v>29.070900000000002</v>
      </c>
      <c r="E1109" s="2">
        <v>0</v>
      </c>
      <c r="F1109" s="2">
        <v>0</v>
      </c>
      <c r="G1109" s="2">
        <v>0</v>
      </c>
      <c r="H1109" s="16">
        <f t="shared" si="17"/>
        <v>0</v>
      </c>
    </row>
    <row r="1110" spans="1:8" ht="13.5" x14ac:dyDescent="0.25">
      <c r="A1110" s="12"/>
      <c r="B1110" s="11">
        <v>43921</v>
      </c>
      <c r="C1110" s="2">
        <v>29.1</v>
      </c>
      <c r="D1110" s="2">
        <v>29.070900000000002</v>
      </c>
      <c r="E1110" s="2">
        <v>0</v>
      </c>
      <c r="F1110" s="2">
        <v>0</v>
      </c>
      <c r="G1110" s="2">
        <v>0</v>
      </c>
      <c r="H1110" s="16">
        <f t="shared" si="17"/>
        <v>0</v>
      </c>
    </row>
    <row r="1111" spans="1:8" ht="13.5" x14ac:dyDescent="0.25">
      <c r="A1111" s="12"/>
      <c r="B1111" s="11">
        <v>43922</v>
      </c>
      <c r="C1111" s="2">
        <v>29.1</v>
      </c>
      <c r="D1111" s="2">
        <v>29.070900000000002</v>
      </c>
      <c r="E1111" s="2">
        <v>0</v>
      </c>
      <c r="F1111" s="2">
        <v>0</v>
      </c>
      <c r="G1111" s="2">
        <v>0</v>
      </c>
      <c r="H1111" s="16">
        <f t="shared" si="17"/>
        <v>0</v>
      </c>
    </row>
    <row r="1112" spans="1:8" ht="13.5" x14ac:dyDescent="0.25">
      <c r="A1112" s="12"/>
      <c r="B1112" s="11">
        <v>43923</v>
      </c>
      <c r="C1112" s="2">
        <v>29.97</v>
      </c>
      <c r="D1112" s="2">
        <v>29.94</v>
      </c>
      <c r="E1112" s="2">
        <v>10</v>
      </c>
      <c r="F1112" s="2">
        <v>29.97</v>
      </c>
      <c r="G1112" s="2">
        <v>299.7</v>
      </c>
      <c r="H1112" s="16">
        <f t="shared" si="17"/>
        <v>2.9895875256699983E-2</v>
      </c>
    </row>
    <row r="1113" spans="1:8" ht="13.5" x14ac:dyDescent="0.25">
      <c r="A1113" s="12"/>
      <c r="B1113" s="11">
        <v>43924</v>
      </c>
      <c r="C1113" s="2">
        <v>30.8</v>
      </c>
      <c r="D1113" s="2">
        <v>30.769200000000001</v>
      </c>
      <c r="E1113" s="2">
        <v>5</v>
      </c>
      <c r="F1113" s="2">
        <v>30.8</v>
      </c>
      <c r="G1113" s="2">
        <v>154</v>
      </c>
      <c r="H1113" s="16">
        <f t="shared" si="17"/>
        <v>2.769539078156313E-2</v>
      </c>
    </row>
    <row r="1114" spans="1:8" ht="13.5" x14ac:dyDescent="0.25">
      <c r="A1114" s="12"/>
      <c r="B1114" s="11">
        <v>43927</v>
      </c>
      <c r="C1114" s="2">
        <v>29.88</v>
      </c>
      <c r="D1114" s="2">
        <v>29.850100000000001</v>
      </c>
      <c r="E1114" s="2">
        <v>0</v>
      </c>
      <c r="F1114" s="2">
        <v>0</v>
      </c>
      <c r="G1114" s="2">
        <v>0</v>
      </c>
      <c r="H1114" s="16">
        <f t="shared" si="17"/>
        <v>-2.9870779870779879E-2</v>
      </c>
    </row>
    <row r="1115" spans="1:8" ht="13.5" x14ac:dyDescent="0.25">
      <c r="A1115" s="12"/>
      <c r="B1115" s="11">
        <v>43928</v>
      </c>
      <c r="C1115" s="2">
        <v>29.88</v>
      </c>
      <c r="D1115" s="2">
        <v>29.850100000000001</v>
      </c>
      <c r="E1115" s="2">
        <v>5</v>
      </c>
      <c r="F1115" s="2">
        <v>29.88</v>
      </c>
      <c r="G1115" s="2">
        <v>149.4</v>
      </c>
      <c r="H1115" s="16">
        <f t="shared" si="17"/>
        <v>0</v>
      </c>
    </row>
    <row r="1116" spans="1:8" ht="13.5" x14ac:dyDescent="0.25">
      <c r="A1116" s="12"/>
      <c r="B1116" s="11">
        <v>43929</v>
      </c>
      <c r="C1116" s="2">
        <v>29.09</v>
      </c>
      <c r="D1116" s="2">
        <v>29.0609</v>
      </c>
      <c r="E1116" s="2">
        <v>20</v>
      </c>
      <c r="F1116" s="2">
        <v>29.09</v>
      </c>
      <c r="G1116" s="2">
        <v>581.79999999999995</v>
      </c>
      <c r="H1116" s="16">
        <f t="shared" si="17"/>
        <v>-2.643877239942248E-2</v>
      </c>
    </row>
    <row r="1117" spans="1:8" ht="13.5" x14ac:dyDescent="0.25">
      <c r="A1117" s="12"/>
      <c r="B1117" s="11">
        <v>43934</v>
      </c>
      <c r="C1117" s="2">
        <v>29.09</v>
      </c>
      <c r="D1117" s="2">
        <v>29.0609</v>
      </c>
      <c r="E1117" s="2">
        <v>5</v>
      </c>
      <c r="F1117" s="2">
        <v>29.09</v>
      </c>
      <c r="G1117" s="2">
        <v>145.44999999999999</v>
      </c>
      <c r="H1117" s="16">
        <f t="shared" si="17"/>
        <v>0</v>
      </c>
    </row>
    <row r="1118" spans="1:8" ht="13.5" x14ac:dyDescent="0.25">
      <c r="A1118" s="12"/>
      <c r="B1118" s="11">
        <v>43935</v>
      </c>
      <c r="C1118" s="2">
        <v>29.09</v>
      </c>
      <c r="D1118" s="2">
        <v>29.0609</v>
      </c>
      <c r="E1118" s="2">
        <v>5</v>
      </c>
      <c r="F1118" s="2">
        <v>29.09</v>
      </c>
      <c r="G1118" s="2">
        <v>145.44999999999999</v>
      </c>
      <c r="H1118" s="16">
        <f t="shared" si="17"/>
        <v>0</v>
      </c>
    </row>
    <row r="1119" spans="1:8" ht="13.5" x14ac:dyDescent="0.25">
      <c r="A1119" s="12"/>
      <c r="B1119" s="11">
        <v>43936</v>
      </c>
      <c r="C1119" s="2">
        <v>28.22</v>
      </c>
      <c r="D1119" s="2">
        <v>28.191800000000001</v>
      </c>
      <c r="E1119" s="2">
        <v>0</v>
      </c>
      <c r="F1119" s="2">
        <v>0</v>
      </c>
      <c r="G1119" s="2">
        <v>0</v>
      </c>
      <c r="H1119" s="16">
        <f t="shared" si="17"/>
        <v>-2.9906162575832115E-2</v>
      </c>
    </row>
    <row r="1120" spans="1:8" ht="13.5" x14ac:dyDescent="0.25">
      <c r="A1120" s="12"/>
      <c r="B1120" s="11">
        <v>43937</v>
      </c>
      <c r="C1120" s="2">
        <v>28.22</v>
      </c>
      <c r="D1120" s="2">
        <v>28.191800000000001</v>
      </c>
      <c r="E1120" s="2">
        <v>0</v>
      </c>
      <c r="F1120" s="2">
        <v>0</v>
      </c>
      <c r="G1120" s="2">
        <v>0</v>
      </c>
      <c r="H1120" s="16">
        <f t="shared" si="17"/>
        <v>0</v>
      </c>
    </row>
    <row r="1121" spans="1:8" ht="13.5" x14ac:dyDescent="0.25">
      <c r="A1121" s="12"/>
      <c r="B1121" s="11">
        <v>43938</v>
      </c>
      <c r="C1121" s="2">
        <v>28.22</v>
      </c>
      <c r="D1121" s="2">
        <v>28.191800000000001</v>
      </c>
      <c r="E1121" s="2">
        <v>5</v>
      </c>
      <c r="F1121" s="2">
        <v>28.22</v>
      </c>
      <c r="G1121" s="2">
        <v>141.1</v>
      </c>
      <c r="H1121" s="16">
        <f t="shared" si="17"/>
        <v>0</v>
      </c>
    </row>
    <row r="1122" spans="1:8" ht="13.5" x14ac:dyDescent="0.25">
      <c r="A1122" s="12"/>
      <c r="B1122" s="11">
        <v>43941</v>
      </c>
      <c r="C1122" s="2">
        <v>29.06</v>
      </c>
      <c r="D1122" s="2">
        <v>29.030899999999999</v>
      </c>
      <c r="E1122" s="2">
        <v>5</v>
      </c>
      <c r="F1122" s="2">
        <v>29.06</v>
      </c>
      <c r="G1122" s="2">
        <v>145.30000000000001</v>
      </c>
      <c r="H1122" s="16">
        <f t="shared" si="17"/>
        <v>2.9763973921494845E-2</v>
      </c>
    </row>
    <row r="1123" spans="1:8" ht="13.5" x14ac:dyDescent="0.25">
      <c r="A1123" s="12"/>
      <c r="B1123" s="11">
        <v>43942</v>
      </c>
      <c r="C1123" s="2">
        <v>28.19</v>
      </c>
      <c r="D1123" s="2">
        <v>28.161799999999999</v>
      </c>
      <c r="E1123" s="2">
        <v>7</v>
      </c>
      <c r="F1123" s="2">
        <v>28.314299999999999</v>
      </c>
      <c r="G1123" s="2">
        <v>198.20009999999999</v>
      </c>
      <c r="H1123" s="16">
        <f t="shared" si="17"/>
        <v>-2.9937067056136722E-2</v>
      </c>
    </row>
    <row r="1124" spans="1:8" ht="13.5" x14ac:dyDescent="0.25">
      <c r="A1124" s="12"/>
      <c r="B1124" s="11">
        <v>43943</v>
      </c>
      <c r="C1124" s="2">
        <v>29.03</v>
      </c>
      <c r="D1124" s="2">
        <v>29.001000000000001</v>
      </c>
      <c r="E1124" s="2">
        <v>1153</v>
      </c>
      <c r="F1124" s="2">
        <v>29.03</v>
      </c>
      <c r="G1124" s="2">
        <v>33471.589999999997</v>
      </c>
      <c r="H1124" s="16">
        <f t="shared" si="17"/>
        <v>2.9799231583208522E-2</v>
      </c>
    </row>
    <row r="1125" spans="1:8" ht="13.5" x14ac:dyDescent="0.25">
      <c r="A1125" s="12"/>
      <c r="B1125" s="11">
        <v>43944</v>
      </c>
      <c r="C1125" s="2">
        <v>28.16</v>
      </c>
      <c r="D1125" s="2">
        <v>28.131799999999998</v>
      </c>
      <c r="E1125" s="2">
        <v>6</v>
      </c>
      <c r="F1125" s="2">
        <v>28.16</v>
      </c>
      <c r="G1125" s="2">
        <v>168.96</v>
      </c>
      <c r="H1125" s="16">
        <f t="shared" si="17"/>
        <v>-2.9971380297231228E-2</v>
      </c>
    </row>
    <row r="1126" spans="1:8" ht="13.5" x14ac:dyDescent="0.25">
      <c r="A1126" s="12"/>
      <c r="B1126" s="11">
        <v>43945</v>
      </c>
      <c r="C1126" s="2">
        <v>27.32</v>
      </c>
      <c r="D1126" s="2">
        <v>27.2927</v>
      </c>
      <c r="E1126" s="2">
        <v>11</v>
      </c>
      <c r="F1126" s="2">
        <v>27.32</v>
      </c>
      <c r="G1126" s="2">
        <v>300.52</v>
      </c>
      <c r="H1126" s="16">
        <f t="shared" si="17"/>
        <v>-2.9827455050867646E-2</v>
      </c>
    </row>
    <row r="1127" spans="1:8" ht="13.5" x14ac:dyDescent="0.25">
      <c r="A1127" s="12"/>
      <c r="B1127" s="11">
        <v>43948</v>
      </c>
      <c r="C1127" s="2">
        <v>27.9</v>
      </c>
      <c r="D1127" s="2">
        <v>27.8721</v>
      </c>
      <c r="E1127" s="2">
        <v>5</v>
      </c>
      <c r="F1127" s="2">
        <v>27.9</v>
      </c>
      <c r="G1127" s="2">
        <v>139.5</v>
      </c>
      <c r="H1127" s="16">
        <f t="shared" si="17"/>
        <v>2.1229119874545198E-2</v>
      </c>
    </row>
    <row r="1128" spans="1:8" ht="13.5" x14ac:dyDescent="0.25">
      <c r="A1128" s="12"/>
      <c r="B1128" s="11">
        <v>43949</v>
      </c>
      <c r="C1128" s="2">
        <v>27.07</v>
      </c>
      <c r="D1128" s="2">
        <v>27.042899999999999</v>
      </c>
      <c r="E1128" s="2">
        <v>6</v>
      </c>
      <c r="F1128" s="2">
        <v>27.07</v>
      </c>
      <c r="G1128" s="2">
        <v>162.41999999999999</v>
      </c>
      <c r="H1128" s="16">
        <f t="shared" si="17"/>
        <v>-2.9750180287814704E-2</v>
      </c>
    </row>
    <row r="1129" spans="1:8" ht="13.5" x14ac:dyDescent="0.25">
      <c r="A1129" s="12"/>
      <c r="B1129" s="11">
        <v>43950</v>
      </c>
      <c r="C1129" s="2">
        <v>26.26</v>
      </c>
      <c r="D1129" s="2">
        <v>26.233699999999999</v>
      </c>
      <c r="E1129" s="2">
        <v>6</v>
      </c>
      <c r="F1129" s="2">
        <v>26.8</v>
      </c>
      <c r="G1129" s="2">
        <v>160.80000000000001</v>
      </c>
      <c r="H1129" s="16">
        <f t="shared" si="17"/>
        <v>-2.9922826324099878E-2</v>
      </c>
    </row>
    <row r="1130" spans="1:8" ht="13.5" x14ac:dyDescent="0.25">
      <c r="A1130" s="12"/>
      <c r="B1130" s="11">
        <v>43951</v>
      </c>
      <c r="C1130" s="2">
        <v>25.48</v>
      </c>
      <c r="D1130" s="2">
        <v>25.454499999999999</v>
      </c>
      <c r="E1130" s="2">
        <v>33</v>
      </c>
      <c r="F1130" s="2">
        <v>25.48</v>
      </c>
      <c r="G1130" s="2">
        <v>840.84</v>
      </c>
      <c r="H1130" s="16">
        <f t="shared" si="17"/>
        <v>-2.9702253208659071E-2</v>
      </c>
    </row>
    <row r="1131" spans="1:8" ht="13.5" x14ac:dyDescent="0.25">
      <c r="A1131" s="12"/>
      <c r="B1131" s="11">
        <v>43955</v>
      </c>
      <c r="C1131" s="2">
        <v>24.72</v>
      </c>
      <c r="D1131" s="2">
        <v>24.6953</v>
      </c>
      <c r="E1131" s="2">
        <v>5</v>
      </c>
      <c r="F1131" s="2">
        <v>24.72</v>
      </c>
      <c r="G1131" s="2">
        <v>123.6</v>
      </c>
      <c r="H1131" s="16">
        <f t="shared" si="17"/>
        <v>-2.982576754601347E-2</v>
      </c>
    </row>
    <row r="1132" spans="1:8" ht="13.5" x14ac:dyDescent="0.25">
      <c r="A1132" s="12"/>
      <c r="B1132" s="11">
        <v>43956</v>
      </c>
      <c r="C1132" s="2">
        <v>25.46</v>
      </c>
      <c r="D1132" s="2">
        <v>25.4345</v>
      </c>
      <c r="E1132" s="2">
        <v>1</v>
      </c>
      <c r="F1132" s="2">
        <v>25.46</v>
      </c>
      <c r="G1132" s="2">
        <v>25.46</v>
      </c>
      <c r="H1132" s="16">
        <f t="shared" si="17"/>
        <v>2.9932821225091426E-2</v>
      </c>
    </row>
    <row r="1133" spans="1:8" ht="13.5" x14ac:dyDescent="0.25">
      <c r="A1133" s="12"/>
      <c r="B1133" s="11">
        <v>43957</v>
      </c>
      <c r="C1133" s="2">
        <v>26.22</v>
      </c>
      <c r="D1133" s="2">
        <v>26.1938</v>
      </c>
      <c r="E1133" s="2">
        <v>2</v>
      </c>
      <c r="F1133" s="2">
        <v>26.22</v>
      </c>
      <c r="G1133" s="2">
        <v>52.44</v>
      </c>
      <c r="H1133" s="16">
        <f t="shared" si="17"/>
        <v>2.985315221451177E-2</v>
      </c>
    </row>
    <row r="1134" spans="1:8" ht="13.5" x14ac:dyDescent="0.25">
      <c r="A1134" s="12"/>
      <c r="B1134" s="11">
        <v>43958</v>
      </c>
      <c r="C1134" s="2">
        <v>26.5</v>
      </c>
      <c r="D1134" s="2">
        <v>26.473500000000001</v>
      </c>
      <c r="E1134" s="2">
        <v>58</v>
      </c>
      <c r="F1134" s="2">
        <v>26.5</v>
      </c>
      <c r="G1134" s="2">
        <v>1537</v>
      </c>
      <c r="H1134" s="16">
        <f t="shared" si="17"/>
        <v>1.0678099397567434E-2</v>
      </c>
    </row>
    <row r="1135" spans="1:8" ht="13.5" x14ac:dyDescent="0.25">
      <c r="A1135" s="12"/>
      <c r="B1135" s="11">
        <v>43959</v>
      </c>
      <c r="C1135" s="2">
        <v>27.29</v>
      </c>
      <c r="D1135" s="2">
        <v>27.262699999999999</v>
      </c>
      <c r="E1135" s="2">
        <v>5</v>
      </c>
      <c r="F1135" s="2">
        <v>27.29</v>
      </c>
      <c r="G1135" s="2">
        <v>136.44999999999999</v>
      </c>
      <c r="H1135" s="16">
        <f t="shared" si="17"/>
        <v>2.9810943018490091E-2</v>
      </c>
    </row>
    <row r="1136" spans="1:8" ht="13.5" x14ac:dyDescent="0.25">
      <c r="A1136" s="12"/>
      <c r="B1136" s="11">
        <v>43962</v>
      </c>
      <c r="C1136" s="2">
        <v>26.5</v>
      </c>
      <c r="D1136" s="2">
        <v>26.473500000000001</v>
      </c>
      <c r="E1136" s="2">
        <v>3</v>
      </c>
      <c r="F1136" s="2">
        <v>26.5</v>
      </c>
      <c r="G1136" s="2">
        <v>79.5</v>
      </c>
      <c r="H1136" s="16">
        <f t="shared" si="17"/>
        <v>-2.8947976539374219E-2</v>
      </c>
    </row>
    <row r="1137" spans="1:8" ht="13.5" x14ac:dyDescent="0.25">
      <c r="A1137" s="12"/>
      <c r="B1137" s="11">
        <v>43963</v>
      </c>
      <c r="C1137" s="2">
        <v>26.49</v>
      </c>
      <c r="D1137" s="2">
        <v>26.4635</v>
      </c>
      <c r="E1137" s="2">
        <v>101</v>
      </c>
      <c r="F1137" s="2">
        <v>26.49</v>
      </c>
      <c r="G1137" s="2">
        <v>2675.49</v>
      </c>
      <c r="H1137" s="16">
        <f t="shared" si="17"/>
        <v>-3.7773622679288958E-4</v>
      </c>
    </row>
    <row r="1138" spans="1:8" ht="13.5" x14ac:dyDescent="0.25">
      <c r="A1138" s="12"/>
      <c r="B1138" s="11">
        <v>43964</v>
      </c>
      <c r="C1138" s="2">
        <v>26.29</v>
      </c>
      <c r="D1138" s="2">
        <v>26.2637</v>
      </c>
      <c r="E1138" s="2">
        <v>105</v>
      </c>
      <c r="F1138" s="2">
        <v>26.29</v>
      </c>
      <c r="G1138" s="2">
        <v>2760.45</v>
      </c>
      <c r="H1138" s="16">
        <f t="shared" si="17"/>
        <v>-7.5500217280404991E-3</v>
      </c>
    </row>
    <row r="1139" spans="1:8" ht="13.5" x14ac:dyDescent="0.25">
      <c r="A1139" s="12"/>
      <c r="B1139" s="11">
        <v>43965</v>
      </c>
      <c r="C1139" s="2">
        <v>27</v>
      </c>
      <c r="D1139" s="2">
        <v>26.972999999999999</v>
      </c>
      <c r="E1139" s="2">
        <v>4</v>
      </c>
      <c r="F1139" s="2">
        <v>27</v>
      </c>
      <c r="G1139" s="2">
        <v>108</v>
      </c>
      <c r="H1139" s="16">
        <f t="shared" si="17"/>
        <v>2.7006857373485037E-2</v>
      </c>
    </row>
    <row r="1140" spans="1:8" ht="13.5" x14ac:dyDescent="0.25">
      <c r="A1140" s="12"/>
      <c r="B1140" s="11">
        <v>43966</v>
      </c>
      <c r="C1140" s="2">
        <v>26.19</v>
      </c>
      <c r="D1140" s="2">
        <v>26.163799999999998</v>
      </c>
      <c r="E1140" s="2">
        <v>50</v>
      </c>
      <c r="F1140" s="2">
        <v>26.19</v>
      </c>
      <c r="G1140" s="2">
        <v>1309.5</v>
      </c>
      <c r="H1140" s="16">
        <f t="shared" si="17"/>
        <v>-3.0000370741111504E-2</v>
      </c>
    </row>
    <row r="1141" spans="1:8" ht="13.5" x14ac:dyDescent="0.25">
      <c r="A1141" s="12"/>
      <c r="B1141" s="11">
        <v>43969</v>
      </c>
      <c r="C1141" s="2">
        <v>26.19</v>
      </c>
      <c r="D1141" s="2">
        <v>26.163799999999998</v>
      </c>
      <c r="E1141" s="2">
        <v>205</v>
      </c>
      <c r="F1141" s="2">
        <v>26.19</v>
      </c>
      <c r="G1141" s="2">
        <v>5368.95</v>
      </c>
      <c r="H1141" s="16">
        <f t="shared" si="17"/>
        <v>0</v>
      </c>
    </row>
    <row r="1142" spans="1:8" ht="13.5" x14ac:dyDescent="0.25">
      <c r="A1142" s="12"/>
      <c r="B1142" s="11">
        <v>43970</v>
      </c>
      <c r="C1142" s="2">
        <v>26.19</v>
      </c>
      <c r="D1142" s="2">
        <v>26.163799999999998</v>
      </c>
      <c r="E1142" s="2">
        <v>5</v>
      </c>
      <c r="F1142" s="2">
        <v>26.19</v>
      </c>
      <c r="G1142" s="2">
        <v>130.94999999999999</v>
      </c>
      <c r="H1142" s="16">
        <f t="shared" si="17"/>
        <v>0</v>
      </c>
    </row>
    <row r="1143" spans="1:8" ht="13.5" x14ac:dyDescent="0.25">
      <c r="A1143" s="12"/>
      <c r="B1143" s="11">
        <v>43971</v>
      </c>
      <c r="C1143" s="2">
        <v>26</v>
      </c>
      <c r="D1143" s="2">
        <v>25.974</v>
      </c>
      <c r="E1143" s="2">
        <v>457</v>
      </c>
      <c r="F1143" s="2">
        <v>26</v>
      </c>
      <c r="G1143" s="2">
        <v>11882</v>
      </c>
      <c r="H1143" s="16">
        <f t="shared" si="17"/>
        <v>-7.2542979230844984E-3</v>
      </c>
    </row>
    <row r="1144" spans="1:8" ht="13.5" x14ac:dyDescent="0.25">
      <c r="A1144" s="12"/>
      <c r="B1144" s="11">
        <v>43972</v>
      </c>
      <c r="C1144" s="2">
        <v>25.22</v>
      </c>
      <c r="D1144" s="2">
        <v>25.194800000000001</v>
      </c>
      <c r="E1144" s="2">
        <v>260</v>
      </c>
      <c r="F1144" s="2">
        <v>25.22</v>
      </c>
      <c r="G1144" s="2">
        <v>6557.2</v>
      </c>
      <c r="H1144" s="16">
        <f t="shared" si="17"/>
        <v>-2.9999229999229979E-2</v>
      </c>
    </row>
    <row r="1145" spans="1:8" ht="13.5" x14ac:dyDescent="0.25">
      <c r="A1145" s="12"/>
      <c r="B1145" s="11">
        <v>43973</v>
      </c>
      <c r="C1145" s="2">
        <v>24.47</v>
      </c>
      <c r="D1145" s="2">
        <v>24.445499999999999</v>
      </c>
      <c r="E1145" s="2">
        <v>75</v>
      </c>
      <c r="F1145" s="2">
        <v>24.47</v>
      </c>
      <c r="G1145" s="2">
        <v>1835.25</v>
      </c>
      <c r="H1145" s="16">
        <f t="shared" si="17"/>
        <v>-2.9740263863971994E-2</v>
      </c>
    </row>
    <row r="1146" spans="1:8" ht="13.5" x14ac:dyDescent="0.25">
      <c r="A1146" s="12"/>
      <c r="B1146" s="11">
        <v>43977</v>
      </c>
      <c r="C1146" s="2">
        <v>24.47</v>
      </c>
      <c r="D1146" s="2">
        <v>24.445499999999999</v>
      </c>
      <c r="E1146" s="2">
        <v>0</v>
      </c>
      <c r="F1146" s="2">
        <v>0</v>
      </c>
      <c r="G1146" s="2">
        <v>0</v>
      </c>
      <c r="H1146" s="16">
        <f t="shared" si="17"/>
        <v>0</v>
      </c>
    </row>
    <row r="1147" spans="1:8" ht="13.5" x14ac:dyDescent="0.25">
      <c r="A1147" s="12"/>
      <c r="B1147" s="11">
        <v>43978</v>
      </c>
      <c r="C1147" s="2">
        <v>24.47</v>
      </c>
      <c r="D1147" s="2">
        <v>24.445499999999999</v>
      </c>
      <c r="E1147" s="2">
        <v>100</v>
      </c>
      <c r="F1147" s="2">
        <v>24.47</v>
      </c>
      <c r="G1147" s="2">
        <v>2447</v>
      </c>
      <c r="H1147" s="16">
        <f t="shared" si="17"/>
        <v>0</v>
      </c>
    </row>
    <row r="1148" spans="1:8" ht="13.5" x14ac:dyDescent="0.25">
      <c r="A1148" s="12"/>
      <c r="B1148" s="11">
        <v>43979</v>
      </c>
      <c r="C1148" s="2">
        <v>25.2</v>
      </c>
      <c r="D1148" s="2">
        <v>25.174800000000001</v>
      </c>
      <c r="E1148" s="2">
        <v>5</v>
      </c>
      <c r="F1148" s="2">
        <v>25.2</v>
      </c>
      <c r="G1148" s="2">
        <v>126</v>
      </c>
      <c r="H1148" s="16">
        <f t="shared" si="17"/>
        <v>2.9833711726084639E-2</v>
      </c>
    </row>
    <row r="1149" spans="1:8" ht="13.5" x14ac:dyDescent="0.25">
      <c r="A1149" s="12"/>
      <c r="B1149" s="11">
        <v>43980</v>
      </c>
      <c r="C1149" s="2">
        <v>24.49</v>
      </c>
      <c r="D1149" s="2">
        <v>24.465499999999999</v>
      </c>
      <c r="E1149" s="2">
        <v>508</v>
      </c>
      <c r="F1149" s="2">
        <v>24.49</v>
      </c>
      <c r="G1149" s="2">
        <v>12440.92</v>
      </c>
      <c r="H1149" s="16">
        <f t="shared" si="17"/>
        <v>-2.8175000397222715E-2</v>
      </c>
    </row>
    <row r="1150" spans="1:8" ht="13.5" x14ac:dyDescent="0.25">
      <c r="A1150" s="12"/>
      <c r="B1150" s="11">
        <v>43983</v>
      </c>
      <c r="C1150" s="2">
        <v>24.5</v>
      </c>
      <c r="D1150" s="2">
        <v>24.4755</v>
      </c>
      <c r="E1150" s="2">
        <v>505</v>
      </c>
      <c r="F1150" s="2">
        <v>24.5</v>
      </c>
      <c r="G1150" s="2">
        <v>12372.5</v>
      </c>
      <c r="H1150" s="16">
        <f t="shared" si="17"/>
        <v>4.0873883632059688E-4</v>
      </c>
    </row>
    <row r="1151" spans="1:8" ht="13.5" x14ac:dyDescent="0.25">
      <c r="A1151" s="12"/>
      <c r="B1151" s="11">
        <v>43984</v>
      </c>
      <c r="C1151" s="2">
        <v>24.5</v>
      </c>
      <c r="D1151" s="2">
        <v>24.4755</v>
      </c>
      <c r="E1151" s="2">
        <v>3</v>
      </c>
      <c r="F1151" s="2">
        <v>24.5</v>
      </c>
      <c r="G1151" s="2">
        <v>73.5</v>
      </c>
      <c r="H1151" s="16">
        <f t="shared" si="17"/>
        <v>0</v>
      </c>
    </row>
    <row r="1152" spans="1:8" ht="13.5" x14ac:dyDescent="0.25">
      <c r="A1152" s="12"/>
      <c r="B1152" s="11">
        <v>43985</v>
      </c>
      <c r="C1152" s="2">
        <v>24.99</v>
      </c>
      <c r="D1152" s="2">
        <v>24.965</v>
      </c>
      <c r="E1152" s="2">
        <v>505</v>
      </c>
      <c r="F1152" s="2">
        <v>24.990100000000002</v>
      </c>
      <c r="G1152" s="2">
        <v>12620.0005</v>
      </c>
      <c r="H1152" s="16">
        <f t="shared" si="17"/>
        <v>1.9999591428162839E-2</v>
      </c>
    </row>
    <row r="1153" spans="1:8" ht="13.5" x14ac:dyDescent="0.25">
      <c r="A1153" s="12"/>
      <c r="B1153" s="11">
        <v>43986</v>
      </c>
      <c r="C1153" s="2">
        <v>24.98</v>
      </c>
      <c r="D1153" s="2">
        <v>24.954999999999998</v>
      </c>
      <c r="E1153" s="2">
        <v>584</v>
      </c>
      <c r="F1153" s="2">
        <v>24.98</v>
      </c>
      <c r="G1153" s="2">
        <v>14588.32</v>
      </c>
      <c r="H1153" s="16">
        <f t="shared" si="17"/>
        <v>-4.0056078509920142E-4</v>
      </c>
    </row>
    <row r="1154" spans="1:8" ht="13.5" x14ac:dyDescent="0.25">
      <c r="A1154" s="12"/>
      <c r="B1154" s="11">
        <v>43987</v>
      </c>
      <c r="C1154" s="2">
        <v>24.97</v>
      </c>
      <c r="D1154" s="2">
        <v>24.945</v>
      </c>
      <c r="E1154" s="2">
        <v>5</v>
      </c>
      <c r="F1154" s="2">
        <v>24.97</v>
      </c>
      <c r="G1154" s="2">
        <v>124.85</v>
      </c>
      <c r="H1154" s="16">
        <f t="shared" si="17"/>
        <v>-4.0072129833692693E-4</v>
      </c>
    </row>
    <row r="1155" spans="1:8" ht="13.5" x14ac:dyDescent="0.25">
      <c r="A1155" s="12"/>
      <c r="B1155" s="11">
        <v>43990</v>
      </c>
      <c r="C1155" s="2">
        <v>24.23</v>
      </c>
      <c r="D1155" s="2">
        <v>24.2058</v>
      </c>
      <c r="E1155" s="2">
        <v>0</v>
      </c>
      <c r="F1155" s="2">
        <v>0</v>
      </c>
      <c r="G1155" s="2">
        <v>0</v>
      </c>
      <c r="H1155" s="16">
        <f t="shared" si="17"/>
        <v>-2.963319302465425E-2</v>
      </c>
    </row>
    <row r="1156" spans="1:8" ht="13.5" x14ac:dyDescent="0.25">
      <c r="A1156" s="12"/>
      <c r="B1156" s="11">
        <v>43991</v>
      </c>
      <c r="C1156" s="2">
        <v>24.94</v>
      </c>
      <c r="D1156" s="2">
        <v>24.915099999999999</v>
      </c>
      <c r="E1156" s="2">
        <v>5</v>
      </c>
      <c r="F1156" s="2">
        <v>24.94</v>
      </c>
      <c r="G1156" s="2">
        <v>124.7</v>
      </c>
      <c r="H1156" s="16">
        <f t="shared" si="17"/>
        <v>2.9302894347635645E-2</v>
      </c>
    </row>
    <row r="1157" spans="1:8" ht="13.5" x14ac:dyDescent="0.25">
      <c r="A1157" s="12"/>
      <c r="B1157" s="11">
        <v>43992</v>
      </c>
      <c r="C1157" s="2">
        <v>24.94</v>
      </c>
      <c r="D1157" s="2">
        <v>24.915099999999999</v>
      </c>
      <c r="E1157" s="2">
        <v>5</v>
      </c>
      <c r="F1157" s="2">
        <v>24.94</v>
      </c>
      <c r="G1157" s="2">
        <v>124.7</v>
      </c>
      <c r="H1157" s="16">
        <f t="shared" si="17"/>
        <v>0</v>
      </c>
    </row>
    <row r="1158" spans="1:8" ht="13.5" x14ac:dyDescent="0.25">
      <c r="A1158" s="12"/>
      <c r="B1158" s="11">
        <v>43993</v>
      </c>
      <c r="C1158" s="2">
        <v>24.94</v>
      </c>
      <c r="D1158" s="2">
        <v>24.915099999999999</v>
      </c>
      <c r="E1158" s="2">
        <v>0</v>
      </c>
      <c r="F1158" s="2">
        <v>0</v>
      </c>
      <c r="G1158" s="2">
        <v>0</v>
      </c>
      <c r="H1158" s="16">
        <f t="shared" si="17"/>
        <v>0</v>
      </c>
    </row>
    <row r="1159" spans="1:8" ht="13.5" x14ac:dyDescent="0.25">
      <c r="A1159" s="12"/>
      <c r="B1159" s="11">
        <v>43994</v>
      </c>
      <c r="C1159" s="2">
        <v>24.94</v>
      </c>
      <c r="D1159" s="2">
        <v>24.915099999999999</v>
      </c>
      <c r="E1159" s="2">
        <v>0</v>
      </c>
      <c r="F1159" s="2">
        <v>0</v>
      </c>
      <c r="G1159" s="2">
        <v>0</v>
      </c>
      <c r="H1159" s="16">
        <f t="shared" ref="H1159:H1222" si="18">(D1159-D1158)/D1158</f>
        <v>0</v>
      </c>
    </row>
    <row r="1160" spans="1:8" ht="13.5" x14ac:dyDescent="0.25">
      <c r="A1160" s="12"/>
      <c r="B1160" s="11">
        <v>43997</v>
      </c>
      <c r="C1160" s="2">
        <v>24.24</v>
      </c>
      <c r="D1160" s="2">
        <v>24.215800000000002</v>
      </c>
      <c r="E1160" s="2">
        <v>3</v>
      </c>
      <c r="F1160" s="2">
        <v>24.24</v>
      </c>
      <c r="G1160" s="2">
        <v>72.72</v>
      </c>
      <c r="H1160" s="16">
        <f t="shared" si="18"/>
        <v>-2.806731660719794E-2</v>
      </c>
    </row>
    <row r="1161" spans="1:8" ht="13.5" x14ac:dyDescent="0.25">
      <c r="A1161" s="12"/>
      <c r="B1161" s="11">
        <v>43998</v>
      </c>
      <c r="C1161" s="2">
        <v>23.52</v>
      </c>
      <c r="D1161" s="2">
        <v>23.496500000000001</v>
      </c>
      <c r="E1161" s="2">
        <v>25</v>
      </c>
      <c r="F1161" s="2">
        <v>23.52</v>
      </c>
      <c r="G1161" s="2">
        <v>588</v>
      </c>
      <c r="H1161" s="16">
        <f t="shared" si="18"/>
        <v>-2.970374714029685E-2</v>
      </c>
    </row>
    <row r="1162" spans="1:8" ht="13.5" x14ac:dyDescent="0.25">
      <c r="A1162" s="12"/>
      <c r="B1162" s="11">
        <v>43999</v>
      </c>
      <c r="C1162" s="2">
        <v>23.5</v>
      </c>
      <c r="D1162" s="2">
        <v>23.476500000000001</v>
      </c>
      <c r="E1162" s="2">
        <v>153</v>
      </c>
      <c r="F1162" s="2">
        <v>23.5</v>
      </c>
      <c r="G1162" s="2">
        <v>3595.5</v>
      </c>
      <c r="H1162" s="16">
        <f t="shared" si="18"/>
        <v>-8.5119060285572632E-4</v>
      </c>
    </row>
    <row r="1163" spans="1:8" ht="13.5" x14ac:dyDescent="0.25">
      <c r="A1163" s="12"/>
      <c r="B1163" s="11">
        <v>44000</v>
      </c>
      <c r="C1163" s="2">
        <v>23.5</v>
      </c>
      <c r="D1163" s="2">
        <v>23.476500000000001</v>
      </c>
      <c r="E1163" s="2">
        <v>14</v>
      </c>
      <c r="F1163" s="2">
        <v>23.5</v>
      </c>
      <c r="G1163" s="2">
        <v>329</v>
      </c>
      <c r="H1163" s="16">
        <f t="shared" si="18"/>
        <v>0</v>
      </c>
    </row>
    <row r="1164" spans="1:8" ht="13.5" x14ac:dyDescent="0.25">
      <c r="A1164" s="12"/>
      <c r="B1164" s="11">
        <v>44001</v>
      </c>
      <c r="C1164" s="2">
        <v>23.25</v>
      </c>
      <c r="D1164" s="2">
        <v>23.226800000000001</v>
      </c>
      <c r="E1164" s="2">
        <v>165</v>
      </c>
      <c r="F1164" s="2">
        <v>23.25</v>
      </c>
      <c r="G1164" s="2">
        <v>3836.25</v>
      </c>
      <c r="H1164" s="16">
        <f t="shared" si="18"/>
        <v>-1.0636168082976624E-2</v>
      </c>
    </row>
    <row r="1165" spans="1:8" ht="13.5" x14ac:dyDescent="0.25">
      <c r="A1165" s="12"/>
      <c r="B1165" s="11">
        <v>44004</v>
      </c>
      <c r="C1165" s="2">
        <v>23.01</v>
      </c>
      <c r="D1165" s="2">
        <v>22.986999999999998</v>
      </c>
      <c r="E1165" s="2">
        <v>3</v>
      </c>
      <c r="F1165" s="2">
        <v>23.01</v>
      </c>
      <c r="G1165" s="2">
        <v>69.03</v>
      </c>
      <c r="H1165" s="16">
        <f t="shared" si="18"/>
        <v>-1.0324280572442284E-2</v>
      </c>
    </row>
    <row r="1166" spans="1:8" ht="13.5" x14ac:dyDescent="0.25">
      <c r="A1166" s="12"/>
      <c r="B1166" s="11">
        <v>44005</v>
      </c>
      <c r="C1166" s="2">
        <v>22.6</v>
      </c>
      <c r="D1166" s="2">
        <v>22.577400000000001</v>
      </c>
      <c r="E1166" s="2">
        <v>321</v>
      </c>
      <c r="F1166" s="2">
        <v>22.6</v>
      </c>
      <c r="G1166" s="2">
        <v>7254.6</v>
      </c>
      <c r="H1166" s="16">
        <f t="shared" si="18"/>
        <v>-1.7818767129246859E-2</v>
      </c>
    </row>
    <row r="1167" spans="1:8" ht="13.5" x14ac:dyDescent="0.25">
      <c r="A1167" s="12"/>
      <c r="B1167" s="11">
        <v>44006</v>
      </c>
      <c r="C1167" s="2">
        <v>22.58</v>
      </c>
      <c r="D1167" s="2">
        <v>22.557400000000001</v>
      </c>
      <c r="E1167" s="2">
        <v>7190</v>
      </c>
      <c r="F1167" s="2">
        <v>22.566099999999999</v>
      </c>
      <c r="G1167" s="2">
        <v>162250.25899999999</v>
      </c>
      <c r="H1167" s="16">
        <f t="shared" si="18"/>
        <v>-8.8584159380617671E-4</v>
      </c>
    </row>
    <row r="1168" spans="1:8" ht="13.5" x14ac:dyDescent="0.25">
      <c r="A1168" s="12"/>
      <c r="B1168" s="11">
        <v>44007</v>
      </c>
      <c r="C1168" s="2">
        <v>21.9</v>
      </c>
      <c r="D1168" s="2">
        <v>21.8781</v>
      </c>
      <c r="E1168" s="2">
        <v>31</v>
      </c>
      <c r="F1168" s="2">
        <v>22.093499999999999</v>
      </c>
      <c r="G1168" s="2">
        <v>684.89850000000001</v>
      </c>
      <c r="H1168" s="16">
        <f t="shared" si="18"/>
        <v>-3.0114286220929775E-2</v>
      </c>
    </row>
    <row r="1169" spans="1:8" ht="13.5" x14ac:dyDescent="0.25">
      <c r="A1169" s="12"/>
      <c r="B1169" s="11">
        <v>44008</v>
      </c>
      <c r="C1169" s="2">
        <v>22.55</v>
      </c>
      <c r="D1169" s="2">
        <v>22.5275</v>
      </c>
      <c r="E1169" s="2">
        <v>1</v>
      </c>
      <c r="F1169" s="2">
        <v>22.55</v>
      </c>
      <c r="G1169" s="2">
        <v>22.55</v>
      </c>
      <c r="H1169" s="16">
        <f t="shared" si="18"/>
        <v>2.9682650687216896E-2</v>
      </c>
    </row>
    <row r="1170" spans="1:8" ht="13.5" x14ac:dyDescent="0.25">
      <c r="A1170" s="12"/>
      <c r="B1170" s="11">
        <v>44011</v>
      </c>
      <c r="C1170" s="2">
        <v>22.54</v>
      </c>
      <c r="D1170" s="2">
        <v>22.517499999999998</v>
      </c>
      <c r="E1170" s="2">
        <v>2266</v>
      </c>
      <c r="F1170" s="2">
        <v>22.540299999999998</v>
      </c>
      <c r="G1170" s="2">
        <v>51076.319799999997</v>
      </c>
      <c r="H1170" s="16">
        <f t="shared" si="18"/>
        <v>-4.4390189768068198E-4</v>
      </c>
    </row>
    <row r="1171" spans="1:8" ht="13.5" x14ac:dyDescent="0.25">
      <c r="A1171" s="12"/>
      <c r="B1171" s="11">
        <v>44012</v>
      </c>
      <c r="C1171" s="2">
        <v>21.9</v>
      </c>
      <c r="D1171" s="2">
        <v>21.8781</v>
      </c>
      <c r="E1171" s="2">
        <v>409</v>
      </c>
      <c r="F1171" s="2">
        <v>21.8996</v>
      </c>
      <c r="G1171" s="2">
        <v>8956.9364000000005</v>
      </c>
      <c r="H1171" s="16">
        <f t="shared" si="18"/>
        <v>-2.8395692239369313E-2</v>
      </c>
    </row>
    <row r="1172" spans="1:8" ht="13.5" x14ac:dyDescent="0.25">
      <c r="A1172" s="12"/>
      <c r="B1172" s="11">
        <v>44013</v>
      </c>
      <c r="C1172" s="2">
        <v>21.9</v>
      </c>
      <c r="D1172" s="2">
        <v>21.8781</v>
      </c>
      <c r="E1172" s="2">
        <v>0</v>
      </c>
      <c r="F1172" s="2">
        <v>0</v>
      </c>
      <c r="G1172" s="2">
        <v>0</v>
      </c>
      <c r="H1172" s="16">
        <f t="shared" si="18"/>
        <v>0</v>
      </c>
    </row>
    <row r="1173" spans="1:8" ht="13.5" x14ac:dyDescent="0.25">
      <c r="A1173" s="12"/>
      <c r="B1173" s="11">
        <v>44014</v>
      </c>
      <c r="C1173" s="2">
        <v>22.55</v>
      </c>
      <c r="D1173" s="2">
        <v>22.5275</v>
      </c>
      <c r="E1173" s="2">
        <v>9</v>
      </c>
      <c r="F1173" s="2">
        <v>22.31</v>
      </c>
      <c r="G1173" s="2">
        <v>200.79</v>
      </c>
      <c r="H1173" s="16">
        <f t="shared" si="18"/>
        <v>2.9682650687216896E-2</v>
      </c>
    </row>
    <row r="1174" spans="1:8" ht="13.5" x14ac:dyDescent="0.25">
      <c r="A1174" s="12"/>
      <c r="B1174" s="11">
        <v>44015</v>
      </c>
      <c r="C1174" s="2">
        <v>23.22</v>
      </c>
      <c r="D1174" s="2">
        <v>23.1968</v>
      </c>
      <c r="E1174" s="2">
        <v>5</v>
      </c>
      <c r="F1174" s="2">
        <v>23.22</v>
      </c>
      <c r="G1174" s="2">
        <v>116.1</v>
      </c>
      <c r="H1174" s="16">
        <f t="shared" si="18"/>
        <v>2.971035401176339E-2</v>
      </c>
    </row>
    <row r="1175" spans="1:8" ht="13.5" x14ac:dyDescent="0.25">
      <c r="A1175" s="12"/>
      <c r="B1175" s="11">
        <v>44018</v>
      </c>
      <c r="C1175" s="2">
        <v>24</v>
      </c>
      <c r="D1175" s="2">
        <v>23.975999999999999</v>
      </c>
      <c r="E1175" s="2">
        <v>602</v>
      </c>
      <c r="F1175" s="2">
        <v>23.525600000000001</v>
      </c>
      <c r="G1175" s="2">
        <v>14162.4112</v>
      </c>
      <c r="H1175" s="16">
        <f t="shared" si="18"/>
        <v>3.3590840115878026E-2</v>
      </c>
    </row>
    <row r="1176" spans="1:8" ht="13.5" x14ac:dyDescent="0.25">
      <c r="A1176" s="12"/>
      <c r="B1176" s="11">
        <v>44019</v>
      </c>
      <c r="C1176" s="2">
        <v>24.5</v>
      </c>
      <c r="D1176" s="2">
        <v>24.4755</v>
      </c>
      <c r="E1176" s="2">
        <v>750</v>
      </c>
      <c r="F1176" s="2">
        <v>24.5</v>
      </c>
      <c r="G1176" s="2">
        <v>18375</v>
      </c>
      <c r="H1176" s="16">
        <f t="shared" si="18"/>
        <v>2.0833333333333384E-2</v>
      </c>
    </row>
    <row r="1177" spans="1:8" ht="13.5" x14ac:dyDescent="0.25">
      <c r="A1177" s="12"/>
      <c r="B1177" s="11">
        <v>44020</v>
      </c>
      <c r="C1177" s="2">
        <v>25.97</v>
      </c>
      <c r="D1177" s="2">
        <v>25.943999999999999</v>
      </c>
      <c r="E1177" s="2">
        <v>310</v>
      </c>
      <c r="F1177" s="2">
        <v>25.241900000000001</v>
      </c>
      <c r="G1177" s="2">
        <v>7824.9889999999996</v>
      </c>
      <c r="H1177" s="16">
        <f t="shared" si="18"/>
        <v>5.9998774284488521E-2</v>
      </c>
    </row>
    <row r="1178" spans="1:8" ht="13.5" x14ac:dyDescent="0.25">
      <c r="A1178" s="12"/>
      <c r="B1178" s="11">
        <v>44021</v>
      </c>
      <c r="C1178" s="2">
        <v>26.4</v>
      </c>
      <c r="D1178" s="2">
        <v>26.3736</v>
      </c>
      <c r="E1178" s="2">
        <v>23</v>
      </c>
      <c r="F1178" s="2">
        <v>26.443000000000001</v>
      </c>
      <c r="G1178" s="2">
        <v>608.18899999999996</v>
      </c>
      <c r="H1178" s="16">
        <f t="shared" si="18"/>
        <v>1.6558741905642948E-2</v>
      </c>
    </row>
    <row r="1179" spans="1:8" ht="13.5" x14ac:dyDescent="0.25">
      <c r="A1179" s="12"/>
      <c r="B1179" s="11">
        <v>44022</v>
      </c>
      <c r="C1179" s="2">
        <v>26.38</v>
      </c>
      <c r="D1179" s="2">
        <v>26.3536</v>
      </c>
      <c r="E1179" s="2">
        <v>141</v>
      </c>
      <c r="F1179" s="2">
        <v>26.1677</v>
      </c>
      <c r="G1179" s="2">
        <v>3689.6457</v>
      </c>
      <c r="H1179" s="16">
        <f t="shared" si="18"/>
        <v>-7.5833409166740885E-4</v>
      </c>
    </row>
    <row r="1180" spans="1:8" ht="13.5" x14ac:dyDescent="0.25">
      <c r="A1180" s="12"/>
      <c r="B1180" s="11">
        <v>44025</v>
      </c>
      <c r="C1180" s="2">
        <v>26.38</v>
      </c>
      <c r="D1180" s="2">
        <v>26.3536</v>
      </c>
      <c r="E1180" s="2">
        <v>10</v>
      </c>
      <c r="F1180" s="2">
        <v>26.38</v>
      </c>
      <c r="G1180" s="2">
        <v>263.8</v>
      </c>
      <c r="H1180" s="16">
        <f t="shared" si="18"/>
        <v>0</v>
      </c>
    </row>
    <row r="1181" spans="1:8" ht="13.5" x14ac:dyDescent="0.25">
      <c r="A1181" s="12"/>
      <c r="B1181" s="11">
        <v>44026</v>
      </c>
      <c r="C1181" s="2">
        <v>26.5</v>
      </c>
      <c r="D1181" s="2">
        <v>26.473500000000001</v>
      </c>
      <c r="E1181" s="2">
        <v>10</v>
      </c>
      <c r="F1181" s="2">
        <v>26.5</v>
      </c>
      <c r="G1181" s="2">
        <v>265</v>
      </c>
      <c r="H1181" s="16">
        <f t="shared" si="18"/>
        <v>4.5496630441382285E-3</v>
      </c>
    </row>
    <row r="1182" spans="1:8" ht="13.5" x14ac:dyDescent="0.25">
      <c r="A1182" s="12"/>
      <c r="B1182" s="11">
        <v>44027</v>
      </c>
      <c r="C1182" s="2">
        <v>26.97</v>
      </c>
      <c r="D1182" s="2">
        <v>26.943000000000001</v>
      </c>
      <c r="E1182" s="2">
        <v>10</v>
      </c>
      <c r="F1182" s="2">
        <v>26.97</v>
      </c>
      <c r="G1182" s="2">
        <v>269.7</v>
      </c>
      <c r="H1182" s="16">
        <f t="shared" si="18"/>
        <v>1.7734715847923396E-2</v>
      </c>
    </row>
    <row r="1183" spans="1:8" ht="13.5" x14ac:dyDescent="0.25">
      <c r="A1183" s="12"/>
      <c r="B1183" s="11">
        <v>44028</v>
      </c>
      <c r="C1183" s="2">
        <v>26.9</v>
      </c>
      <c r="D1183" s="2">
        <v>26.873100000000001</v>
      </c>
      <c r="E1183" s="2">
        <v>190</v>
      </c>
      <c r="F1183" s="2">
        <v>26.904699999999998</v>
      </c>
      <c r="G1183" s="2">
        <v>5111.893</v>
      </c>
      <c r="H1183" s="16">
        <f t="shared" si="18"/>
        <v>-2.5943658835319199E-3</v>
      </c>
    </row>
    <row r="1184" spans="1:8" ht="13.5" x14ac:dyDescent="0.25">
      <c r="A1184" s="12"/>
      <c r="B1184" s="11">
        <v>44029</v>
      </c>
      <c r="C1184" s="2">
        <v>26.9</v>
      </c>
      <c r="D1184" s="2">
        <v>26.873100000000001</v>
      </c>
      <c r="E1184" s="2">
        <v>0</v>
      </c>
      <c r="F1184" s="2">
        <v>0</v>
      </c>
      <c r="G1184" s="2">
        <v>0</v>
      </c>
      <c r="H1184" s="16">
        <f t="shared" si="18"/>
        <v>0</v>
      </c>
    </row>
    <row r="1185" spans="1:8" ht="13.5" x14ac:dyDescent="0.25">
      <c r="A1185" s="12"/>
      <c r="B1185" s="11">
        <v>44032</v>
      </c>
      <c r="C1185" s="2">
        <v>26.9</v>
      </c>
      <c r="D1185" s="2">
        <v>26.873100000000001</v>
      </c>
      <c r="E1185" s="2">
        <v>0</v>
      </c>
      <c r="F1185" s="2">
        <v>0</v>
      </c>
      <c r="G1185" s="2">
        <v>0</v>
      </c>
      <c r="H1185" s="16">
        <f t="shared" si="18"/>
        <v>0</v>
      </c>
    </row>
    <row r="1186" spans="1:8" ht="13.5" x14ac:dyDescent="0.25">
      <c r="A1186" s="12"/>
      <c r="B1186" s="11">
        <v>44033</v>
      </c>
      <c r="C1186" s="2">
        <v>26.9</v>
      </c>
      <c r="D1186" s="2">
        <v>26.873100000000001</v>
      </c>
      <c r="E1186" s="2">
        <v>0</v>
      </c>
      <c r="F1186" s="2">
        <v>0</v>
      </c>
      <c r="G1186" s="2">
        <v>0</v>
      </c>
      <c r="H1186" s="16">
        <f t="shared" si="18"/>
        <v>0</v>
      </c>
    </row>
    <row r="1187" spans="1:8" ht="13.5" x14ac:dyDescent="0.25">
      <c r="A1187" s="12"/>
      <c r="B1187" s="11">
        <v>44034</v>
      </c>
      <c r="C1187" s="2">
        <v>26.9</v>
      </c>
      <c r="D1187" s="2">
        <v>26.873100000000001</v>
      </c>
      <c r="E1187" s="2">
        <v>0</v>
      </c>
      <c r="F1187" s="2">
        <v>0</v>
      </c>
      <c r="G1187" s="2">
        <v>0</v>
      </c>
      <c r="H1187" s="16">
        <f t="shared" si="18"/>
        <v>0</v>
      </c>
    </row>
    <row r="1188" spans="1:8" ht="13.5" x14ac:dyDescent="0.25">
      <c r="A1188" s="12"/>
      <c r="B1188" s="11">
        <v>44035</v>
      </c>
      <c r="C1188" s="2">
        <v>26.9</v>
      </c>
      <c r="D1188" s="2">
        <v>26.873100000000001</v>
      </c>
      <c r="E1188" s="2">
        <v>0</v>
      </c>
      <c r="F1188" s="2">
        <v>0</v>
      </c>
      <c r="G1188" s="2">
        <v>0</v>
      </c>
      <c r="H1188" s="16">
        <f t="shared" si="18"/>
        <v>0</v>
      </c>
    </row>
    <row r="1189" spans="1:8" ht="13.5" x14ac:dyDescent="0.25">
      <c r="A1189" s="12"/>
      <c r="B1189" s="11">
        <v>44036</v>
      </c>
      <c r="C1189" s="2">
        <v>26.9</v>
      </c>
      <c r="D1189" s="2">
        <v>26.873100000000001</v>
      </c>
      <c r="E1189" s="2">
        <v>0</v>
      </c>
      <c r="F1189" s="2">
        <v>0</v>
      </c>
      <c r="G1189" s="2">
        <v>0</v>
      </c>
      <c r="H1189" s="16">
        <f t="shared" si="18"/>
        <v>0</v>
      </c>
    </row>
    <row r="1190" spans="1:8" ht="13.5" x14ac:dyDescent="0.25">
      <c r="A1190" s="12"/>
      <c r="B1190" s="11">
        <v>44039</v>
      </c>
      <c r="C1190" s="2">
        <v>26.7</v>
      </c>
      <c r="D1190" s="2">
        <v>26.673300000000001</v>
      </c>
      <c r="E1190" s="2">
        <v>2</v>
      </c>
      <c r="F1190" s="2">
        <v>26.7</v>
      </c>
      <c r="G1190" s="2">
        <v>53.4</v>
      </c>
      <c r="H1190" s="16">
        <f t="shared" si="18"/>
        <v>-7.4349442379182066E-3</v>
      </c>
    </row>
    <row r="1191" spans="1:8" ht="13.5" x14ac:dyDescent="0.25">
      <c r="A1191" s="12"/>
      <c r="B1191" s="11">
        <v>44040</v>
      </c>
      <c r="C1191" s="2">
        <v>26.7</v>
      </c>
      <c r="D1191" s="2">
        <v>26.673300000000001</v>
      </c>
      <c r="E1191" s="2">
        <v>0</v>
      </c>
      <c r="F1191" s="2">
        <v>0</v>
      </c>
      <c r="G1191" s="2">
        <v>0</v>
      </c>
      <c r="H1191" s="16">
        <f t="shared" si="18"/>
        <v>0</v>
      </c>
    </row>
    <row r="1192" spans="1:8" ht="13.5" x14ac:dyDescent="0.25">
      <c r="A1192" s="12"/>
      <c r="B1192" s="11">
        <v>44041</v>
      </c>
      <c r="C1192" s="2">
        <v>26.7</v>
      </c>
      <c r="D1192" s="2">
        <v>26.673300000000001</v>
      </c>
      <c r="E1192" s="2">
        <v>0</v>
      </c>
      <c r="F1192" s="2">
        <v>0</v>
      </c>
      <c r="G1192" s="2">
        <v>0</v>
      </c>
      <c r="H1192" s="16">
        <f t="shared" si="18"/>
        <v>0</v>
      </c>
    </row>
    <row r="1193" spans="1:8" ht="13.5" x14ac:dyDescent="0.25">
      <c r="A1193" s="12"/>
      <c r="B1193" s="11">
        <v>44042</v>
      </c>
      <c r="C1193" s="2">
        <v>26.7</v>
      </c>
      <c r="D1193" s="2">
        <v>26.673300000000001</v>
      </c>
      <c r="E1193" s="2">
        <v>0</v>
      </c>
      <c r="F1193" s="2">
        <v>0</v>
      </c>
      <c r="G1193" s="2">
        <v>0</v>
      </c>
      <c r="H1193" s="16">
        <f t="shared" si="18"/>
        <v>0</v>
      </c>
    </row>
    <row r="1194" spans="1:8" ht="13.5" x14ac:dyDescent="0.25">
      <c r="A1194" s="12"/>
      <c r="B1194" s="11">
        <v>44046</v>
      </c>
      <c r="C1194" s="2">
        <v>26.7</v>
      </c>
      <c r="D1194" s="2">
        <v>26.673300000000001</v>
      </c>
      <c r="E1194" s="2">
        <v>0</v>
      </c>
      <c r="F1194" s="2">
        <v>0</v>
      </c>
      <c r="G1194" s="2">
        <v>0</v>
      </c>
      <c r="H1194" s="16">
        <f t="shared" si="18"/>
        <v>0</v>
      </c>
    </row>
    <row r="1195" spans="1:8" ht="13.5" x14ac:dyDescent="0.25">
      <c r="A1195" s="12"/>
      <c r="B1195" s="11">
        <v>44047</v>
      </c>
      <c r="C1195" s="2">
        <v>26.7</v>
      </c>
      <c r="D1195" s="2">
        <v>26.673300000000001</v>
      </c>
      <c r="E1195" s="2">
        <v>0</v>
      </c>
      <c r="F1195" s="2">
        <v>0</v>
      </c>
      <c r="G1195" s="2">
        <v>0</v>
      </c>
      <c r="H1195" s="16">
        <f t="shared" si="18"/>
        <v>0</v>
      </c>
    </row>
    <row r="1196" spans="1:8" ht="13.5" x14ac:dyDescent="0.25">
      <c r="A1196" s="12"/>
      <c r="B1196" s="11">
        <v>44048</v>
      </c>
      <c r="C1196" s="2">
        <v>26.7</v>
      </c>
      <c r="D1196" s="2">
        <v>26.673300000000001</v>
      </c>
      <c r="E1196" s="2">
        <v>0</v>
      </c>
      <c r="F1196" s="2">
        <v>0</v>
      </c>
      <c r="G1196" s="2">
        <v>0</v>
      </c>
      <c r="H1196" s="16">
        <f t="shared" si="18"/>
        <v>0</v>
      </c>
    </row>
    <row r="1197" spans="1:8" ht="13.5" x14ac:dyDescent="0.25">
      <c r="A1197" s="12"/>
      <c r="B1197" s="11">
        <v>44049</v>
      </c>
      <c r="C1197" s="2">
        <v>26.7</v>
      </c>
      <c r="D1197" s="2">
        <v>26.673300000000001</v>
      </c>
      <c r="E1197" s="2">
        <v>0</v>
      </c>
      <c r="F1197" s="2">
        <v>0</v>
      </c>
      <c r="G1197" s="2">
        <v>0</v>
      </c>
      <c r="H1197" s="16">
        <f t="shared" si="18"/>
        <v>0</v>
      </c>
    </row>
    <row r="1198" spans="1:8" ht="13.5" x14ac:dyDescent="0.25">
      <c r="A1198" s="12"/>
      <c r="B1198" s="11">
        <v>44050</v>
      </c>
      <c r="C1198" s="2">
        <v>26.7</v>
      </c>
      <c r="D1198" s="2">
        <v>26.673300000000001</v>
      </c>
      <c r="E1198" s="2">
        <v>0</v>
      </c>
      <c r="F1198" s="2">
        <v>0</v>
      </c>
      <c r="G1198" s="2">
        <v>0</v>
      </c>
      <c r="H1198" s="16">
        <f t="shared" si="18"/>
        <v>0</v>
      </c>
    </row>
    <row r="1199" spans="1:8" ht="13.5" x14ac:dyDescent="0.25">
      <c r="A1199" s="12"/>
      <c r="B1199" s="11">
        <v>44053</v>
      </c>
      <c r="C1199" s="2">
        <v>26.7</v>
      </c>
      <c r="D1199" s="2">
        <v>26.673300000000001</v>
      </c>
      <c r="E1199" s="2">
        <v>0</v>
      </c>
      <c r="F1199" s="2">
        <v>0</v>
      </c>
      <c r="G1199" s="2">
        <v>0</v>
      </c>
      <c r="H1199" s="16">
        <f t="shared" si="18"/>
        <v>0</v>
      </c>
    </row>
    <row r="1200" spans="1:8" ht="13.5" x14ac:dyDescent="0.25">
      <c r="A1200" s="12"/>
      <c r="B1200" s="11">
        <v>44054</v>
      </c>
      <c r="C1200" s="2">
        <v>26.7</v>
      </c>
      <c r="D1200" s="2">
        <v>26.673300000000001</v>
      </c>
      <c r="E1200" s="2">
        <v>0</v>
      </c>
      <c r="F1200" s="2">
        <v>0</v>
      </c>
      <c r="G1200" s="2">
        <v>0</v>
      </c>
      <c r="H1200" s="16">
        <f t="shared" si="18"/>
        <v>0</v>
      </c>
    </row>
    <row r="1201" spans="1:8" ht="13.5" x14ac:dyDescent="0.25">
      <c r="A1201" s="12"/>
      <c r="B1201" s="11">
        <v>44055</v>
      </c>
      <c r="C1201" s="2">
        <v>26.7</v>
      </c>
      <c r="D1201" s="2">
        <v>26.673300000000001</v>
      </c>
      <c r="E1201" s="2">
        <v>0</v>
      </c>
      <c r="F1201" s="2">
        <v>0</v>
      </c>
      <c r="G1201" s="2">
        <v>0</v>
      </c>
      <c r="H1201" s="16">
        <f t="shared" si="18"/>
        <v>0</v>
      </c>
    </row>
    <row r="1202" spans="1:8" ht="13.5" x14ac:dyDescent="0.25">
      <c r="A1202" s="12"/>
      <c r="B1202" s="11">
        <v>44057</v>
      </c>
      <c r="C1202" s="2">
        <v>26.7</v>
      </c>
      <c r="D1202" s="2">
        <v>26.673300000000001</v>
      </c>
      <c r="E1202" s="2">
        <v>0</v>
      </c>
      <c r="F1202" s="2">
        <v>0</v>
      </c>
      <c r="G1202" s="2">
        <v>0</v>
      </c>
      <c r="H1202" s="16">
        <f t="shared" si="18"/>
        <v>0</v>
      </c>
    </row>
    <row r="1203" spans="1:8" ht="13.5" x14ac:dyDescent="0.25">
      <c r="A1203" s="12"/>
      <c r="B1203" s="11">
        <v>44060</v>
      </c>
      <c r="C1203" s="2">
        <v>26.7</v>
      </c>
      <c r="D1203" s="2">
        <v>26.673300000000001</v>
      </c>
      <c r="E1203" s="2">
        <v>0</v>
      </c>
      <c r="F1203" s="2">
        <v>0</v>
      </c>
      <c r="G1203" s="2">
        <v>0</v>
      </c>
      <c r="H1203" s="16">
        <f t="shared" si="18"/>
        <v>0</v>
      </c>
    </row>
    <row r="1204" spans="1:8" ht="13.5" x14ac:dyDescent="0.25">
      <c r="A1204" s="12"/>
      <c r="B1204" s="11">
        <v>44061</v>
      </c>
      <c r="C1204" s="2">
        <v>26.7</v>
      </c>
      <c r="D1204" s="2">
        <v>26.673300000000001</v>
      </c>
      <c r="E1204" s="2">
        <v>0</v>
      </c>
      <c r="F1204" s="2">
        <v>0</v>
      </c>
      <c r="G1204" s="2">
        <v>0</v>
      </c>
      <c r="H1204" s="16">
        <f t="shared" si="18"/>
        <v>0</v>
      </c>
    </row>
    <row r="1205" spans="1:8" ht="13.5" x14ac:dyDescent="0.25">
      <c r="A1205" s="12"/>
      <c r="B1205" s="11">
        <v>44062</v>
      </c>
      <c r="C1205" s="2">
        <v>26.7</v>
      </c>
      <c r="D1205" s="2">
        <v>26.673300000000001</v>
      </c>
      <c r="E1205" s="2">
        <v>0</v>
      </c>
      <c r="F1205" s="2">
        <v>0</v>
      </c>
      <c r="G1205" s="2">
        <v>0</v>
      </c>
      <c r="H1205" s="16">
        <f t="shared" si="18"/>
        <v>0</v>
      </c>
    </row>
    <row r="1206" spans="1:8" ht="13.5" x14ac:dyDescent="0.25">
      <c r="A1206" s="12"/>
      <c r="B1206" s="11">
        <v>44064</v>
      </c>
      <c r="C1206" s="2">
        <v>26.7</v>
      </c>
      <c r="D1206" s="2">
        <v>26.673300000000001</v>
      </c>
      <c r="E1206" s="2">
        <v>0</v>
      </c>
      <c r="F1206" s="2">
        <v>0</v>
      </c>
      <c r="G1206" s="2">
        <v>0</v>
      </c>
      <c r="H1206" s="16">
        <f t="shared" si="18"/>
        <v>0</v>
      </c>
    </row>
    <row r="1207" spans="1:8" ht="13.5" x14ac:dyDescent="0.25">
      <c r="A1207" s="12"/>
      <c r="B1207" s="11">
        <v>44067</v>
      </c>
      <c r="C1207" s="2">
        <v>26.7</v>
      </c>
      <c r="D1207" s="2">
        <v>26.673300000000001</v>
      </c>
      <c r="E1207" s="2">
        <v>0</v>
      </c>
      <c r="F1207" s="2">
        <v>0</v>
      </c>
      <c r="G1207" s="2">
        <v>0</v>
      </c>
      <c r="H1207" s="16">
        <f t="shared" si="18"/>
        <v>0</v>
      </c>
    </row>
    <row r="1208" spans="1:8" ht="13.5" x14ac:dyDescent="0.25">
      <c r="A1208" s="12"/>
      <c r="B1208" s="11">
        <v>44068</v>
      </c>
      <c r="C1208" s="2">
        <v>26.7</v>
      </c>
      <c r="D1208" s="2">
        <v>26.673300000000001</v>
      </c>
      <c r="E1208" s="2">
        <v>0</v>
      </c>
      <c r="F1208" s="2">
        <v>0</v>
      </c>
      <c r="G1208" s="2">
        <v>0</v>
      </c>
      <c r="H1208" s="16">
        <f t="shared" si="18"/>
        <v>0</v>
      </c>
    </row>
    <row r="1209" spans="1:8" ht="13.5" x14ac:dyDescent="0.25">
      <c r="A1209" s="12"/>
      <c r="B1209" s="11">
        <v>44069</v>
      </c>
      <c r="C1209" s="2">
        <v>26.7</v>
      </c>
      <c r="D1209" s="2">
        <v>26.673300000000001</v>
      </c>
      <c r="E1209" s="2">
        <v>0</v>
      </c>
      <c r="F1209" s="2">
        <v>0</v>
      </c>
      <c r="G1209" s="2">
        <v>0</v>
      </c>
      <c r="H1209" s="16">
        <f t="shared" si="18"/>
        <v>0</v>
      </c>
    </row>
    <row r="1210" spans="1:8" ht="13.5" x14ac:dyDescent="0.25">
      <c r="A1210" s="12"/>
      <c r="B1210" s="11">
        <v>44070</v>
      </c>
      <c r="C1210" s="2">
        <v>26.7</v>
      </c>
      <c r="D1210" s="2">
        <v>26.673300000000001</v>
      </c>
      <c r="E1210" s="2">
        <v>0</v>
      </c>
      <c r="F1210" s="2">
        <v>0</v>
      </c>
      <c r="G1210" s="2">
        <v>0</v>
      </c>
      <c r="H1210" s="16">
        <f t="shared" si="18"/>
        <v>0</v>
      </c>
    </row>
    <row r="1211" spans="1:8" ht="13.5" x14ac:dyDescent="0.25">
      <c r="A1211" s="12"/>
      <c r="B1211" s="11">
        <v>44071</v>
      </c>
      <c r="C1211" s="2">
        <v>26.7</v>
      </c>
      <c r="D1211" s="2">
        <v>26.673300000000001</v>
      </c>
      <c r="E1211" s="2">
        <v>0</v>
      </c>
      <c r="F1211" s="2">
        <v>0</v>
      </c>
      <c r="G1211" s="2">
        <v>0</v>
      </c>
      <c r="H1211" s="16">
        <f t="shared" si="18"/>
        <v>0</v>
      </c>
    </row>
    <row r="1212" spans="1:8" ht="13.5" x14ac:dyDescent="0.25">
      <c r="A1212" s="12"/>
      <c r="B1212" s="11">
        <v>44074</v>
      </c>
      <c r="C1212" s="2">
        <v>26.7</v>
      </c>
      <c r="D1212" s="2">
        <v>26.673300000000001</v>
      </c>
      <c r="E1212" s="2">
        <v>0</v>
      </c>
      <c r="F1212" s="2">
        <v>0</v>
      </c>
      <c r="G1212" s="2">
        <v>0</v>
      </c>
      <c r="H1212" s="16">
        <f t="shared" si="18"/>
        <v>0</v>
      </c>
    </row>
    <row r="1213" spans="1:8" ht="13.5" x14ac:dyDescent="0.25">
      <c r="A1213" s="12"/>
      <c r="B1213" s="11">
        <v>44075</v>
      </c>
      <c r="C1213" s="2">
        <v>26.2</v>
      </c>
      <c r="D1213" s="2">
        <v>26.1738</v>
      </c>
      <c r="E1213" s="2">
        <v>1</v>
      </c>
      <c r="F1213" s="2">
        <v>26.2</v>
      </c>
      <c r="G1213" s="2">
        <v>26.2</v>
      </c>
      <c r="H1213" s="16">
        <f t="shared" si="18"/>
        <v>-1.8726591760299668E-2</v>
      </c>
    </row>
    <row r="1214" spans="1:8" ht="13.5" x14ac:dyDescent="0.25">
      <c r="A1214" s="12"/>
      <c r="B1214" s="11">
        <v>44076</v>
      </c>
      <c r="C1214" s="2">
        <v>26.2</v>
      </c>
      <c r="D1214" s="2">
        <v>26.1738</v>
      </c>
      <c r="E1214" s="2">
        <v>0</v>
      </c>
      <c r="F1214" s="2">
        <v>0</v>
      </c>
      <c r="G1214" s="2">
        <v>0</v>
      </c>
      <c r="H1214" s="16">
        <f t="shared" si="18"/>
        <v>0</v>
      </c>
    </row>
    <row r="1215" spans="1:8" ht="13.5" x14ac:dyDescent="0.25">
      <c r="A1215" s="12"/>
      <c r="B1215" s="11">
        <v>44077</v>
      </c>
      <c r="C1215" s="2">
        <v>26.2</v>
      </c>
      <c r="D1215" s="2">
        <v>26.1738</v>
      </c>
      <c r="E1215" s="2">
        <v>0</v>
      </c>
      <c r="F1215" s="2">
        <v>0</v>
      </c>
      <c r="G1215" s="2">
        <v>0</v>
      </c>
      <c r="H1215" s="16">
        <f t="shared" si="18"/>
        <v>0</v>
      </c>
    </row>
    <row r="1216" spans="1:8" ht="13.5" x14ac:dyDescent="0.25">
      <c r="A1216" s="12"/>
      <c r="B1216" s="11">
        <v>44078</v>
      </c>
      <c r="C1216" s="2">
        <v>26.2</v>
      </c>
      <c r="D1216" s="2">
        <v>26.1738</v>
      </c>
      <c r="E1216" s="2">
        <v>0</v>
      </c>
      <c r="F1216" s="2">
        <v>0</v>
      </c>
      <c r="G1216" s="2">
        <v>0</v>
      </c>
      <c r="H1216" s="16">
        <f t="shared" si="18"/>
        <v>0</v>
      </c>
    </row>
    <row r="1217" spans="1:8" ht="13.5" x14ac:dyDescent="0.25">
      <c r="A1217" s="12"/>
      <c r="B1217" s="11">
        <v>44081</v>
      </c>
      <c r="C1217" s="2">
        <v>26</v>
      </c>
      <c r="D1217" s="2">
        <v>25.974</v>
      </c>
      <c r="E1217" s="2">
        <v>54</v>
      </c>
      <c r="F1217" s="2">
        <v>26</v>
      </c>
      <c r="G1217" s="2">
        <v>1404</v>
      </c>
      <c r="H1217" s="16">
        <f t="shared" si="18"/>
        <v>-7.633587786259533E-3</v>
      </c>
    </row>
    <row r="1218" spans="1:8" ht="13.5" x14ac:dyDescent="0.25">
      <c r="A1218" s="12"/>
      <c r="B1218" s="11">
        <v>44082</v>
      </c>
      <c r="C1218" s="2">
        <v>25.98</v>
      </c>
      <c r="D1218" s="2">
        <v>25.954000000000001</v>
      </c>
      <c r="E1218" s="2">
        <v>60</v>
      </c>
      <c r="F1218" s="2">
        <v>25.98</v>
      </c>
      <c r="G1218" s="2">
        <v>1558.8</v>
      </c>
      <c r="H1218" s="16">
        <f t="shared" si="18"/>
        <v>-7.7000077000075355E-4</v>
      </c>
    </row>
    <row r="1219" spans="1:8" ht="13.5" x14ac:dyDescent="0.25">
      <c r="A1219" s="12"/>
      <c r="B1219" s="11">
        <v>44083</v>
      </c>
      <c r="C1219" s="2">
        <v>25.87</v>
      </c>
      <c r="D1219" s="2">
        <v>25.844100000000001</v>
      </c>
      <c r="E1219" s="2">
        <v>50</v>
      </c>
      <c r="F1219" s="2">
        <v>25.87</v>
      </c>
      <c r="G1219" s="2">
        <v>1293.5</v>
      </c>
      <c r="H1219" s="16">
        <f t="shared" si="18"/>
        <v>-4.2344147337597159E-3</v>
      </c>
    </row>
    <row r="1220" spans="1:8" ht="13.5" x14ac:dyDescent="0.25">
      <c r="A1220" s="12"/>
      <c r="B1220" s="11">
        <v>44084</v>
      </c>
      <c r="C1220" s="2">
        <v>25.8</v>
      </c>
      <c r="D1220" s="2">
        <v>25.7742</v>
      </c>
      <c r="E1220" s="2">
        <v>30</v>
      </c>
      <c r="F1220" s="2">
        <v>25.8</v>
      </c>
      <c r="G1220" s="2">
        <v>774</v>
      </c>
      <c r="H1220" s="16">
        <f t="shared" si="18"/>
        <v>-2.7046792111159032E-3</v>
      </c>
    </row>
    <row r="1221" spans="1:8" ht="13.5" x14ac:dyDescent="0.25">
      <c r="A1221" s="12"/>
      <c r="B1221" s="11">
        <v>44085</v>
      </c>
      <c r="C1221" s="2">
        <v>25.49</v>
      </c>
      <c r="D1221" s="2">
        <v>25.464500000000001</v>
      </c>
      <c r="E1221" s="2">
        <v>125</v>
      </c>
      <c r="F1221" s="2">
        <v>25.614000000000001</v>
      </c>
      <c r="G1221" s="2">
        <v>3201.75</v>
      </c>
      <c r="H1221" s="16">
        <f t="shared" si="18"/>
        <v>-1.2015891860853079E-2</v>
      </c>
    </row>
    <row r="1222" spans="1:8" ht="13.5" x14ac:dyDescent="0.25">
      <c r="A1222" s="12"/>
      <c r="B1222" s="11">
        <v>44088</v>
      </c>
      <c r="C1222" s="2">
        <v>25.39</v>
      </c>
      <c r="D1222" s="2">
        <v>25.364599999999999</v>
      </c>
      <c r="E1222" s="2">
        <v>150</v>
      </c>
      <c r="F1222" s="2">
        <v>25.39</v>
      </c>
      <c r="G1222" s="2">
        <v>3808.5</v>
      </c>
      <c r="H1222" s="16">
        <f t="shared" si="18"/>
        <v>-3.923108641442072E-3</v>
      </c>
    </row>
    <row r="1223" spans="1:8" ht="13.5" x14ac:dyDescent="0.25">
      <c r="A1223" s="12"/>
      <c r="B1223" s="11">
        <v>44089</v>
      </c>
      <c r="C1223" s="2">
        <v>25.38</v>
      </c>
      <c r="D1223" s="2">
        <v>25.354600000000001</v>
      </c>
      <c r="E1223" s="2">
        <v>50</v>
      </c>
      <c r="F1223" s="2">
        <v>25.38</v>
      </c>
      <c r="G1223" s="2">
        <v>1269</v>
      </c>
      <c r="H1223" s="16">
        <f t="shared" ref="H1223:H1286" si="19">(D1223-D1222)/D1222</f>
        <v>-3.9425025429133562E-4</v>
      </c>
    </row>
    <row r="1224" spans="1:8" ht="13.5" x14ac:dyDescent="0.25">
      <c r="A1224" s="12"/>
      <c r="B1224" s="11">
        <v>44090</v>
      </c>
      <c r="C1224" s="2">
        <v>25</v>
      </c>
      <c r="D1224" s="2">
        <v>24.975000000000001</v>
      </c>
      <c r="E1224" s="2">
        <v>43</v>
      </c>
      <c r="F1224" s="2">
        <v>25</v>
      </c>
      <c r="G1224" s="2">
        <v>1075</v>
      </c>
      <c r="H1224" s="16">
        <f t="shared" si="19"/>
        <v>-1.4971642226657093E-2</v>
      </c>
    </row>
    <row r="1225" spans="1:8" ht="13.5" x14ac:dyDescent="0.25">
      <c r="A1225" s="12"/>
      <c r="B1225" s="11">
        <v>44091</v>
      </c>
      <c r="C1225" s="2">
        <v>24</v>
      </c>
      <c r="D1225" s="2">
        <v>23.975999999999999</v>
      </c>
      <c r="E1225" s="2">
        <v>110</v>
      </c>
      <c r="F1225" s="2">
        <v>24.247699999999998</v>
      </c>
      <c r="G1225" s="2">
        <v>2667.2469999999998</v>
      </c>
      <c r="H1225" s="16">
        <f t="shared" si="19"/>
        <v>-4.0000000000000091E-2</v>
      </c>
    </row>
    <row r="1226" spans="1:8" ht="13.5" x14ac:dyDescent="0.25">
      <c r="A1226" s="12"/>
      <c r="B1226" s="11">
        <v>44092</v>
      </c>
      <c r="C1226" s="2">
        <v>25</v>
      </c>
      <c r="D1226" s="2">
        <v>24.975000000000001</v>
      </c>
      <c r="E1226" s="2">
        <v>50</v>
      </c>
      <c r="F1226" s="2">
        <v>25</v>
      </c>
      <c r="G1226" s="2">
        <v>1250</v>
      </c>
      <c r="H1226" s="16">
        <f t="shared" si="19"/>
        <v>4.1666666666666768E-2</v>
      </c>
    </row>
    <row r="1227" spans="1:8" ht="13.5" x14ac:dyDescent="0.25">
      <c r="A1227" s="12"/>
      <c r="B1227" s="11">
        <v>44095</v>
      </c>
      <c r="C1227" s="2">
        <v>24.25</v>
      </c>
      <c r="D1227" s="2">
        <v>24.2258</v>
      </c>
      <c r="E1227" s="2">
        <v>45</v>
      </c>
      <c r="F1227" s="2">
        <v>24.25</v>
      </c>
      <c r="G1227" s="2">
        <v>1091.25</v>
      </c>
      <c r="H1227" s="16">
        <f t="shared" si="19"/>
        <v>-2.9997997997998072E-2</v>
      </c>
    </row>
    <row r="1228" spans="1:8" ht="13.5" x14ac:dyDescent="0.25">
      <c r="A1228" s="12"/>
      <c r="B1228" s="11">
        <v>44096</v>
      </c>
      <c r="C1228" s="2">
        <v>24.9</v>
      </c>
      <c r="D1228" s="2">
        <v>24.8751</v>
      </c>
      <c r="E1228" s="2">
        <v>50</v>
      </c>
      <c r="F1228" s="2">
        <v>24.9</v>
      </c>
      <c r="G1228" s="2">
        <v>1245</v>
      </c>
      <c r="H1228" s="16">
        <f t="shared" si="19"/>
        <v>2.6802004474568444E-2</v>
      </c>
    </row>
    <row r="1229" spans="1:8" ht="13.5" x14ac:dyDescent="0.25">
      <c r="A1229" s="12"/>
      <c r="B1229" s="11">
        <v>44097</v>
      </c>
      <c r="C1229" s="2">
        <v>24.84</v>
      </c>
      <c r="D1229" s="2">
        <v>24.815200000000001</v>
      </c>
      <c r="E1229" s="2">
        <v>50</v>
      </c>
      <c r="F1229" s="2">
        <v>24.84</v>
      </c>
      <c r="G1229" s="2">
        <v>1242</v>
      </c>
      <c r="H1229" s="16">
        <f t="shared" si="19"/>
        <v>-2.4080305204802776E-3</v>
      </c>
    </row>
    <row r="1230" spans="1:8" ht="13.5" x14ac:dyDescent="0.25">
      <c r="A1230" s="12"/>
      <c r="B1230" s="11">
        <v>44098</v>
      </c>
      <c r="C1230" s="2">
        <v>24.04</v>
      </c>
      <c r="D1230" s="2">
        <v>24.015999999999998</v>
      </c>
      <c r="E1230" s="2">
        <v>50</v>
      </c>
      <c r="F1230" s="2">
        <v>24.78</v>
      </c>
      <c r="G1230" s="2">
        <v>1239</v>
      </c>
      <c r="H1230" s="16">
        <f t="shared" si="19"/>
        <v>-3.2206067249105491E-2</v>
      </c>
    </row>
    <row r="1231" spans="1:8" ht="13.5" x14ac:dyDescent="0.25">
      <c r="A1231" s="12"/>
      <c r="B1231" s="11">
        <v>44099</v>
      </c>
      <c r="C1231" s="2">
        <v>23.99</v>
      </c>
      <c r="D1231" s="2">
        <v>23.966000000000001</v>
      </c>
      <c r="E1231" s="2">
        <v>150</v>
      </c>
      <c r="F1231" s="2">
        <v>23.99</v>
      </c>
      <c r="G1231" s="2">
        <v>3598.5</v>
      </c>
      <c r="H1231" s="16">
        <f t="shared" si="19"/>
        <v>-2.0819453697533794E-3</v>
      </c>
    </row>
    <row r="1232" spans="1:8" ht="13.5" x14ac:dyDescent="0.25">
      <c r="A1232" s="12"/>
      <c r="B1232" s="11">
        <v>44102</v>
      </c>
      <c r="C1232" s="2">
        <v>23.29</v>
      </c>
      <c r="D1232" s="2">
        <v>23.2667</v>
      </c>
      <c r="E1232" s="2">
        <v>105</v>
      </c>
      <c r="F1232" s="2">
        <v>23.284800000000001</v>
      </c>
      <c r="G1232" s="2">
        <v>2444.904</v>
      </c>
      <c r="H1232" s="16">
        <f t="shared" si="19"/>
        <v>-2.9178836685304219E-2</v>
      </c>
    </row>
    <row r="1233" spans="1:8" ht="13.5" x14ac:dyDescent="0.25">
      <c r="A1233" s="12"/>
      <c r="B1233" s="11">
        <v>44103</v>
      </c>
      <c r="C1233" s="2">
        <v>23.29</v>
      </c>
      <c r="D1233" s="2">
        <v>23.2667</v>
      </c>
      <c r="E1233" s="2">
        <v>215</v>
      </c>
      <c r="F1233" s="2">
        <v>23.608599999999999</v>
      </c>
      <c r="G1233" s="2">
        <v>5075.8490000000002</v>
      </c>
      <c r="H1233" s="16">
        <f t="shared" si="19"/>
        <v>0</v>
      </c>
    </row>
    <row r="1234" spans="1:8" ht="13.5" x14ac:dyDescent="0.25">
      <c r="A1234" s="12"/>
      <c r="B1234" s="11">
        <v>44104</v>
      </c>
      <c r="C1234" s="2">
        <v>23.29</v>
      </c>
      <c r="D1234" s="2">
        <v>23.2667</v>
      </c>
      <c r="E1234" s="2">
        <v>14</v>
      </c>
      <c r="F1234" s="2">
        <v>23.29</v>
      </c>
      <c r="G1234" s="2">
        <v>326.06</v>
      </c>
      <c r="H1234" s="16">
        <f t="shared" si="19"/>
        <v>0</v>
      </c>
    </row>
    <row r="1235" spans="1:8" ht="13.5" x14ac:dyDescent="0.25">
      <c r="A1235" s="12"/>
      <c r="B1235" s="11">
        <v>44105</v>
      </c>
      <c r="C1235" s="2">
        <v>23.29</v>
      </c>
      <c r="D1235" s="2">
        <v>23.2667</v>
      </c>
      <c r="E1235" s="2">
        <v>0</v>
      </c>
      <c r="F1235" s="2">
        <v>0</v>
      </c>
      <c r="G1235" s="2">
        <v>0</v>
      </c>
      <c r="H1235" s="16">
        <f t="shared" si="19"/>
        <v>0</v>
      </c>
    </row>
    <row r="1236" spans="1:8" ht="13.5" x14ac:dyDescent="0.25">
      <c r="A1236" s="12"/>
      <c r="B1236" s="11">
        <v>44106</v>
      </c>
      <c r="C1236" s="2">
        <v>23.29</v>
      </c>
      <c r="D1236" s="2">
        <v>23.2667</v>
      </c>
      <c r="E1236" s="2">
        <v>0</v>
      </c>
      <c r="F1236" s="2">
        <v>0</v>
      </c>
      <c r="G1236" s="2">
        <v>0</v>
      </c>
      <c r="H1236" s="16">
        <f t="shared" si="19"/>
        <v>0</v>
      </c>
    </row>
    <row r="1237" spans="1:8" ht="13.5" x14ac:dyDescent="0.25">
      <c r="A1237" s="12"/>
      <c r="B1237" s="11">
        <v>44109</v>
      </c>
      <c r="C1237" s="2">
        <v>23.9</v>
      </c>
      <c r="D1237" s="2">
        <v>23.876100000000001</v>
      </c>
      <c r="E1237" s="2">
        <v>50</v>
      </c>
      <c r="F1237" s="2">
        <v>23.9</v>
      </c>
      <c r="G1237" s="2">
        <v>1195</v>
      </c>
      <c r="H1237" s="16">
        <f t="shared" si="19"/>
        <v>2.619193955309523E-2</v>
      </c>
    </row>
    <row r="1238" spans="1:8" ht="13.5" x14ac:dyDescent="0.25">
      <c r="A1238" s="12"/>
      <c r="B1238" s="11">
        <v>44110</v>
      </c>
      <c r="C1238" s="2">
        <v>23.9</v>
      </c>
      <c r="D1238" s="2">
        <v>23.876100000000001</v>
      </c>
      <c r="E1238" s="2">
        <v>0</v>
      </c>
      <c r="F1238" s="2">
        <v>0</v>
      </c>
      <c r="G1238" s="2">
        <v>0</v>
      </c>
      <c r="H1238" s="16">
        <f t="shared" si="19"/>
        <v>0</v>
      </c>
    </row>
    <row r="1239" spans="1:8" ht="13.5" x14ac:dyDescent="0.25">
      <c r="A1239" s="12"/>
      <c r="B1239" s="11">
        <v>44111</v>
      </c>
      <c r="C1239" s="2">
        <v>23.19</v>
      </c>
      <c r="D1239" s="2">
        <v>23.166799999999999</v>
      </c>
      <c r="E1239" s="2">
        <v>0</v>
      </c>
      <c r="F1239" s="2">
        <v>0</v>
      </c>
      <c r="G1239" s="2">
        <v>0</v>
      </c>
      <c r="H1239" s="16">
        <f t="shared" si="19"/>
        <v>-2.9707531799582111E-2</v>
      </c>
    </row>
    <row r="1240" spans="1:8" ht="13.5" x14ac:dyDescent="0.25">
      <c r="A1240" s="12"/>
      <c r="B1240" s="11">
        <v>44112</v>
      </c>
      <c r="C1240" s="2">
        <v>22.99</v>
      </c>
      <c r="D1240" s="2">
        <v>22.966999999999999</v>
      </c>
      <c r="E1240" s="2">
        <v>50</v>
      </c>
      <c r="F1240" s="2">
        <v>23.7</v>
      </c>
      <c r="G1240" s="2">
        <v>1185</v>
      </c>
      <c r="H1240" s="16">
        <f t="shared" si="19"/>
        <v>-8.624410794758005E-3</v>
      </c>
    </row>
    <row r="1241" spans="1:8" ht="13.5" x14ac:dyDescent="0.25">
      <c r="A1241" s="12"/>
      <c r="B1241" s="11">
        <v>44113</v>
      </c>
      <c r="C1241" s="2">
        <v>23</v>
      </c>
      <c r="D1241" s="2">
        <v>22.977</v>
      </c>
      <c r="E1241" s="2">
        <v>50</v>
      </c>
      <c r="F1241" s="2">
        <v>23</v>
      </c>
      <c r="G1241" s="2">
        <v>1150</v>
      </c>
      <c r="H1241" s="16">
        <f t="shared" si="19"/>
        <v>4.354073235512502E-4</v>
      </c>
    </row>
    <row r="1242" spans="1:8" ht="13.5" x14ac:dyDescent="0.25">
      <c r="A1242" s="12"/>
      <c r="B1242" s="11">
        <v>44116</v>
      </c>
      <c r="C1242" s="2">
        <v>22.31</v>
      </c>
      <c r="D1242" s="2">
        <v>22.287700000000001</v>
      </c>
      <c r="E1242" s="2">
        <v>0</v>
      </c>
      <c r="F1242" s="2">
        <v>0</v>
      </c>
      <c r="G1242" s="2">
        <v>0</v>
      </c>
      <c r="H1242" s="16">
        <f t="shared" si="19"/>
        <v>-2.999956478217345E-2</v>
      </c>
    </row>
    <row r="1243" spans="1:8" ht="13.5" x14ac:dyDescent="0.25">
      <c r="A1243" s="12"/>
      <c r="B1243" s="11">
        <v>44117</v>
      </c>
      <c r="C1243" s="2">
        <v>22.97</v>
      </c>
      <c r="D1243" s="2">
        <v>22.946999999999999</v>
      </c>
      <c r="E1243" s="2">
        <v>34</v>
      </c>
      <c r="F1243" s="2">
        <v>22.97</v>
      </c>
      <c r="G1243" s="2">
        <v>780.98</v>
      </c>
      <c r="H1243" s="16">
        <f t="shared" si="19"/>
        <v>2.9581338585856692E-2</v>
      </c>
    </row>
    <row r="1244" spans="1:8" ht="13.5" x14ac:dyDescent="0.25">
      <c r="A1244" s="12"/>
      <c r="B1244" s="11">
        <v>44118</v>
      </c>
      <c r="C1244" s="2">
        <v>22.97</v>
      </c>
      <c r="D1244" s="2">
        <v>22.946999999999999</v>
      </c>
      <c r="E1244" s="2">
        <v>0</v>
      </c>
      <c r="F1244" s="2">
        <v>0</v>
      </c>
      <c r="G1244" s="2">
        <v>0</v>
      </c>
      <c r="H1244" s="16">
        <f t="shared" si="19"/>
        <v>0</v>
      </c>
    </row>
    <row r="1245" spans="1:8" ht="13.5" x14ac:dyDescent="0.25">
      <c r="A1245" s="12"/>
      <c r="B1245" s="11">
        <v>44120</v>
      </c>
      <c r="C1245" s="2">
        <v>22.97</v>
      </c>
      <c r="D1245" s="2">
        <v>22.946999999999999</v>
      </c>
      <c r="E1245" s="2">
        <v>0</v>
      </c>
      <c r="F1245" s="2">
        <v>0</v>
      </c>
      <c r="G1245" s="2">
        <v>0</v>
      </c>
      <c r="H1245" s="16">
        <f t="shared" si="19"/>
        <v>0</v>
      </c>
    </row>
    <row r="1246" spans="1:8" ht="13.5" x14ac:dyDescent="0.25">
      <c r="A1246" s="12"/>
      <c r="B1246" s="11">
        <v>44123</v>
      </c>
      <c r="C1246" s="2">
        <v>22.29</v>
      </c>
      <c r="D1246" s="2">
        <v>22.267700000000001</v>
      </c>
      <c r="E1246" s="2">
        <v>40</v>
      </c>
      <c r="F1246" s="2">
        <v>22.29</v>
      </c>
      <c r="G1246" s="2">
        <v>891.6</v>
      </c>
      <c r="H1246" s="16">
        <f t="shared" si="19"/>
        <v>-2.960299821327397E-2</v>
      </c>
    </row>
    <row r="1247" spans="1:8" ht="13.5" x14ac:dyDescent="0.25">
      <c r="A1247" s="12"/>
      <c r="B1247" s="11">
        <v>44124</v>
      </c>
      <c r="C1247" s="2">
        <v>22.29</v>
      </c>
      <c r="D1247" s="2">
        <v>22.267700000000001</v>
      </c>
      <c r="E1247" s="2">
        <v>15</v>
      </c>
      <c r="F1247" s="2">
        <v>22.29</v>
      </c>
      <c r="G1247" s="2">
        <v>334.35</v>
      </c>
      <c r="H1247" s="16">
        <f t="shared" si="19"/>
        <v>0</v>
      </c>
    </row>
    <row r="1248" spans="1:8" ht="13.5" x14ac:dyDescent="0.25">
      <c r="A1248" s="12"/>
      <c r="B1248" s="11">
        <v>44125</v>
      </c>
      <c r="C1248" s="2">
        <v>22.24</v>
      </c>
      <c r="D1248" s="2">
        <v>22.2178</v>
      </c>
      <c r="E1248" s="2">
        <v>110</v>
      </c>
      <c r="F1248" s="2">
        <v>22.24</v>
      </c>
      <c r="G1248" s="2">
        <v>2446.4</v>
      </c>
      <c r="H1248" s="16">
        <f t="shared" si="19"/>
        <v>-2.2409139695613351E-3</v>
      </c>
    </row>
    <row r="1249" spans="1:8" ht="13.5" x14ac:dyDescent="0.25">
      <c r="A1249" s="12"/>
      <c r="B1249" s="11">
        <v>44126</v>
      </c>
      <c r="C1249" s="2">
        <v>22.19</v>
      </c>
      <c r="D1249" s="2">
        <v>22.1678</v>
      </c>
      <c r="E1249" s="2">
        <v>51</v>
      </c>
      <c r="F1249" s="2">
        <v>22.190999999999999</v>
      </c>
      <c r="G1249" s="2">
        <v>1131.741</v>
      </c>
      <c r="H1249" s="16">
        <f t="shared" si="19"/>
        <v>-2.250447839120017E-3</v>
      </c>
    </row>
    <row r="1250" spans="1:8" ht="13.5" x14ac:dyDescent="0.25">
      <c r="A1250" s="12"/>
      <c r="B1250" s="11">
        <v>44127</v>
      </c>
      <c r="C1250" s="2">
        <v>21.55</v>
      </c>
      <c r="D1250" s="2">
        <v>21.528500000000001</v>
      </c>
      <c r="E1250" s="2">
        <v>149</v>
      </c>
      <c r="F1250" s="2">
        <v>21.55</v>
      </c>
      <c r="G1250" s="2">
        <v>3210.95</v>
      </c>
      <c r="H1250" s="16">
        <f t="shared" si="19"/>
        <v>-2.8839127022077006E-2</v>
      </c>
    </row>
    <row r="1251" spans="1:8" ht="13.5" x14ac:dyDescent="0.25">
      <c r="A1251" s="12"/>
      <c r="B1251" s="11">
        <v>44130</v>
      </c>
      <c r="C1251" s="2">
        <v>21.55</v>
      </c>
      <c r="D1251" s="2">
        <v>21.528500000000001</v>
      </c>
      <c r="E1251" s="2">
        <v>0</v>
      </c>
      <c r="F1251" s="2">
        <v>0</v>
      </c>
      <c r="G1251" s="2">
        <v>0</v>
      </c>
      <c r="H1251" s="16">
        <f t="shared" si="19"/>
        <v>0</v>
      </c>
    </row>
    <row r="1252" spans="1:8" ht="13.5" x14ac:dyDescent="0.25">
      <c r="A1252" s="12"/>
      <c r="B1252" s="11">
        <v>44131</v>
      </c>
      <c r="C1252" s="2">
        <v>21.55</v>
      </c>
      <c r="D1252" s="2">
        <v>21.528500000000001</v>
      </c>
      <c r="E1252" s="2">
        <v>0</v>
      </c>
      <c r="F1252" s="2">
        <v>0</v>
      </c>
      <c r="G1252" s="2">
        <v>0</v>
      </c>
      <c r="H1252" s="16">
        <f t="shared" si="19"/>
        <v>0</v>
      </c>
    </row>
    <row r="1253" spans="1:8" ht="13.5" x14ac:dyDescent="0.25">
      <c r="A1253" s="12"/>
      <c r="B1253" s="11">
        <v>44132</v>
      </c>
      <c r="C1253" s="2">
        <v>21</v>
      </c>
      <c r="D1253" s="2">
        <v>20.978999999999999</v>
      </c>
      <c r="E1253" s="2">
        <v>2</v>
      </c>
      <c r="F1253" s="2">
        <v>21</v>
      </c>
      <c r="G1253" s="2">
        <v>42</v>
      </c>
      <c r="H1253" s="16">
        <f t="shared" si="19"/>
        <v>-2.5524304991058452E-2</v>
      </c>
    </row>
    <row r="1254" spans="1:8" ht="13.5" x14ac:dyDescent="0.25">
      <c r="A1254" s="12"/>
      <c r="B1254" s="11">
        <v>44134</v>
      </c>
      <c r="C1254" s="2">
        <v>21</v>
      </c>
      <c r="D1254" s="2">
        <v>20.978999999999999</v>
      </c>
      <c r="E1254" s="2">
        <v>0</v>
      </c>
      <c r="F1254" s="2">
        <v>0</v>
      </c>
      <c r="G1254" s="2">
        <v>0</v>
      </c>
      <c r="H1254" s="16">
        <f t="shared" si="19"/>
        <v>0</v>
      </c>
    </row>
    <row r="1255" spans="1:8" ht="13.5" x14ac:dyDescent="0.25">
      <c r="A1255" s="12"/>
      <c r="B1255" s="11">
        <v>44137</v>
      </c>
      <c r="C1255" s="2">
        <v>20.5</v>
      </c>
      <c r="D1255" s="2">
        <v>20.479500000000002</v>
      </c>
      <c r="E1255" s="2">
        <v>2</v>
      </c>
      <c r="F1255" s="2">
        <v>20.5</v>
      </c>
      <c r="G1255" s="2">
        <v>41</v>
      </c>
      <c r="H1255" s="16">
        <f t="shared" si="19"/>
        <v>-2.3809523809523697E-2</v>
      </c>
    </row>
    <row r="1256" spans="1:8" ht="13.5" x14ac:dyDescent="0.25">
      <c r="A1256" s="12"/>
      <c r="B1256" s="11">
        <v>44138</v>
      </c>
      <c r="C1256" s="2">
        <v>20.5</v>
      </c>
      <c r="D1256" s="2">
        <v>20.479500000000002</v>
      </c>
      <c r="E1256" s="2">
        <v>0</v>
      </c>
      <c r="F1256" s="2">
        <v>0</v>
      </c>
      <c r="G1256" s="2">
        <v>0</v>
      </c>
      <c r="H1256" s="16">
        <f t="shared" si="19"/>
        <v>0</v>
      </c>
    </row>
    <row r="1257" spans="1:8" ht="13.5" x14ac:dyDescent="0.25">
      <c r="A1257" s="12"/>
      <c r="B1257" s="11">
        <v>44139</v>
      </c>
      <c r="C1257" s="2">
        <v>20.5</v>
      </c>
      <c r="D1257" s="2">
        <v>20.479500000000002</v>
      </c>
      <c r="E1257" s="2">
        <v>0</v>
      </c>
      <c r="F1257" s="2">
        <v>0</v>
      </c>
      <c r="G1257" s="2">
        <v>0</v>
      </c>
      <c r="H1257" s="16">
        <f t="shared" si="19"/>
        <v>0</v>
      </c>
    </row>
    <row r="1258" spans="1:8" ht="13.5" x14ac:dyDescent="0.25">
      <c r="A1258" s="12"/>
      <c r="B1258" s="11">
        <v>44140</v>
      </c>
      <c r="C1258" s="2">
        <v>19.899999999999999</v>
      </c>
      <c r="D1258" s="2">
        <v>19.880099999999999</v>
      </c>
      <c r="E1258" s="2">
        <v>12</v>
      </c>
      <c r="F1258" s="2">
        <v>19.899999999999999</v>
      </c>
      <c r="G1258" s="2">
        <v>238.8</v>
      </c>
      <c r="H1258" s="16">
        <f t="shared" si="19"/>
        <v>-2.9268292682926966E-2</v>
      </c>
    </row>
    <row r="1259" spans="1:8" ht="13.5" x14ac:dyDescent="0.25">
      <c r="A1259" s="12"/>
      <c r="B1259" s="11">
        <v>44141</v>
      </c>
      <c r="C1259" s="2">
        <v>19.399999999999999</v>
      </c>
      <c r="D1259" s="2">
        <v>19.380600000000001</v>
      </c>
      <c r="E1259" s="2">
        <v>43</v>
      </c>
      <c r="F1259" s="2">
        <v>20.167400000000001</v>
      </c>
      <c r="G1259" s="2">
        <v>867.19820000000004</v>
      </c>
      <c r="H1259" s="16">
        <f t="shared" si="19"/>
        <v>-2.5125628140703397E-2</v>
      </c>
    </row>
    <row r="1260" spans="1:8" ht="13.5" x14ac:dyDescent="0.25">
      <c r="A1260" s="12"/>
      <c r="B1260" s="11">
        <v>44144</v>
      </c>
      <c r="C1260" s="2">
        <v>18.899999999999999</v>
      </c>
      <c r="D1260" s="2">
        <v>18.8811</v>
      </c>
      <c r="E1260" s="2">
        <v>695</v>
      </c>
      <c r="F1260" s="2">
        <v>18.899999999999999</v>
      </c>
      <c r="G1260" s="2">
        <v>13135.5</v>
      </c>
      <c r="H1260" s="16">
        <f t="shared" si="19"/>
        <v>-2.5773195876288717E-2</v>
      </c>
    </row>
    <row r="1261" spans="1:8" ht="13.5" x14ac:dyDescent="0.25">
      <c r="A1261" s="12"/>
      <c r="B1261" s="11">
        <v>44145</v>
      </c>
      <c r="C1261" s="2">
        <v>18.36</v>
      </c>
      <c r="D1261" s="2">
        <v>18.3416</v>
      </c>
      <c r="E1261" s="2">
        <v>12</v>
      </c>
      <c r="F1261" s="2">
        <v>18.36</v>
      </c>
      <c r="G1261" s="2">
        <v>220.32</v>
      </c>
      <c r="H1261" s="16">
        <f t="shared" si="19"/>
        <v>-2.8573547092065627E-2</v>
      </c>
    </row>
    <row r="1262" spans="1:8" ht="13.5" x14ac:dyDescent="0.25">
      <c r="A1262" s="12"/>
      <c r="B1262" s="11">
        <v>44146</v>
      </c>
      <c r="C1262" s="2">
        <v>18.899999999999999</v>
      </c>
      <c r="D1262" s="2">
        <v>18.8811</v>
      </c>
      <c r="E1262" s="2">
        <v>50</v>
      </c>
      <c r="F1262" s="2">
        <v>18.899999999999999</v>
      </c>
      <c r="G1262" s="2">
        <v>945</v>
      </c>
      <c r="H1262" s="16">
        <f t="shared" si="19"/>
        <v>2.9414009682906635E-2</v>
      </c>
    </row>
    <row r="1263" spans="1:8" ht="13.5" x14ac:dyDescent="0.25">
      <c r="A1263" s="12"/>
      <c r="B1263" s="11">
        <v>44147</v>
      </c>
      <c r="C1263" s="2">
        <v>18.89</v>
      </c>
      <c r="D1263" s="2">
        <v>18.871099999999998</v>
      </c>
      <c r="E1263" s="2">
        <v>50</v>
      </c>
      <c r="F1263" s="2">
        <v>18.89</v>
      </c>
      <c r="G1263" s="2">
        <v>944.5</v>
      </c>
      <c r="H1263" s="16">
        <f t="shared" si="19"/>
        <v>-5.2963015925987168E-4</v>
      </c>
    </row>
    <row r="1264" spans="1:8" ht="13.5" x14ac:dyDescent="0.25">
      <c r="A1264" s="12"/>
      <c r="B1264" s="11">
        <v>44148</v>
      </c>
      <c r="C1264" s="2">
        <v>18.89</v>
      </c>
      <c r="D1264" s="2">
        <v>18.871099999999998</v>
      </c>
      <c r="E1264" s="2">
        <v>150</v>
      </c>
      <c r="F1264" s="2">
        <v>18.89</v>
      </c>
      <c r="G1264" s="2">
        <v>2833.5</v>
      </c>
      <c r="H1264" s="16">
        <f t="shared" si="19"/>
        <v>0</v>
      </c>
    </row>
    <row r="1265" spans="1:8" ht="13.5" x14ac:dyDescent="0.25">
      <c r="A1265" s="12"/>
      <c r="B1265" s="11">
        <v>44151</v>
      </c>
      <c r="C1265" s="2">
        <v>18.899999999999999</v>
      </c>
      <c r="D1265" s="2">
        <v>18.8811</v>
      </c>
      <c r="E1265" s="2">
        <v>1758</v>
      </c>
      <c r="F1265" s="2">
        <v>18.899999999999999</v>
      </c>
      <c r="G1265" s="2">
        <v>33226.199999999997</v>
      </c>
      <c r="H1265" s="16">
        <f t="shared" si="19"/>
        <v>5.2991081600974846E-4</v>
      </c>
    </row>
    <row r="1266" spans="1:8" ht="13.5" x14ac:dyDescent="0.25">
      <c r="A1266" s="12"/>
      <c r="B1266" s="11">
        <v>44152</v>
      </c>
      <c r="C1266" s="2">
        <v>18.89</v>
      </c>
      <c r="D1266" s="2">
        <v>18.871099999999998</v>
      </c>
      <c r="E1266" s="2">
        <v>230</v>
      </c>
      <c r="F1266" s="2">
        <v>18.894300000000001</v>
      </c>
      <c r="G1266" s="2">
        <v>4345.6890000000003</v>
      </c>
      <c r="H1266" s="16">
        <f t="shared" si="19"/>
        <v>-5.2963015925987168E-4</v>
      </c>
    </row>
    <row r="1267" spans="1:8" ht="13.5" x14ac:dyDescent="0.25">
      <c r="A1267" s="12"/>
      <c r="B1267" s="11">
        <v>44153</v>
      </c>
      <c r="C1267" s="2">
        <v>18.89</v>
      </c>
      <c r="D1267" s="2">
        <v>18.871099999999998</v>
      </c>
      <c r="E1267" s="2">
        <v>150</v>
      </c>
      <c r="F1267" s="2">
        <v>18.89</v>
      </c>
      <c r="G1267" s="2">
        <v>2833.5</v>
      </c>
      <c r="H1267" s="16">
        <f t="shared" si="19"/>
        <v>0</v>
      </c>
    </row>
    <row r="1268" spans="1:8" ht="13.5" x14ac:dyDescent="0.25">
      <c r="A1268" s="12"/>
      <c r="B1268" s="11">
        <v>44154</v>
      </c>
      <c r="C1268" s="2">
        <v>19.100000000000001</v>
      </c>
      <c r="D1268" s="2">
        <v>19.0809</v>
      </c>
      <c r="E1268" s="2">
        <v>7057</v>
      </c>
      <c r="F1268" s="2">
        <v>18.9907</v>
      </c>
      <c r="G1268" s="2">
        <v>134017.36989999999</v>
      </c>
      <c r="H1268" s="16">
        <f t="shared" si="19"/>
        <v>1.1117528919882854E-2</v>
      </c>
    </row>
    <row r="1269" spans="1:8" ht="13.5" x14ac:dyDescent="0.25">
      <c r="A1269" s="12"/>
      <c r="B1269" s="11">
        <v>44155</v>
      </c>
      <c r="C1269" s="2">
        <v>19.95</v>
      </c>
      <c r="D1269" s="2">
        <v>19.93</v>
      </c>
      <c r="E1269" s="2">
        <v>0</v>
      </c>
      <c r="F1269" s="2">
        <v>0</v>
      </c>
      <c r="G1269" s="2">
        <v>0</v>
      </c>
      <c r="H1269" s="16">
        <f t="shared" si="19"/>
        <v>4.4499997379578528E-2</v>
      </c>
    </row>
    <row r="1270" spans="1:8" ht="13.5" x14ac:dyDescent="0.25">
      <c r="A1270" s="12"/>
      <c r="B1270" s="11">
        <v>44158</v>
      </c>
      <c r="C1270" s="2">
        <v>20.84</v>
      </c>
      <c r="D1270" s="2">
        <v>20.819199999999999</v>
      </c>
      <c r="E1270" s="2">
        <v>10</v>
      </c>
      <c r="F1270" s="2">
        <v>20.84</v>
      </c>
      <c r="G1270" s="2">
        <v>208.4</v>
      </c>
      <c r="H1270" s="16">
        <f t="shared" si="19"/>
        <v>4.461615654791766E-2</v>
      </c>
    </row>
    <row r="1271" spans="1:8" ht="13.5" x14ac:dyDescent="0.25">
      <c r="A1271" s="12"/>
      <c r="B1271" s="11">
        <v>44159</v>
      </c>
      <c r="C1271" s="2">
        <v>21.77</v>
      </c>
      <c r="D1271" s="2">
        <v>21.748200000000001</v>
      </c>
      <c r="E1271" s="2">
        <v>4418</v>
      </c>
      <c r="F1271" s="2">
        <v>21.77</v>
      </c>
      <c r="G1271" s="2">
        <v>96179.86</v>
      </c>
      <c r="H1271" s="16">
        <f t="shared" si="19"/>
        <v>4.4622271749154729E-2</v>
      </c>
    </row>
    <row r="1272" spans="1:8" ht="13.5" x14ac:dyDescent="0.25">
      <c r="A1272" s="12"/>
      <c r="B1272" s="11">
        <v>44160</v>
      </c>
      <c r="C1272" s="2">
        <v>22.74</v>
      </c>
      <c r="D1272" s="2">
        <v>22.717300000000002</v>
      </c>
      <c r="E1272" s="2">
        <v>1226</v>
      </c>
      <c r="F1272" s="2">
        <v>22.729700000000001</v>
      </c>
      <c r="G1272" s="2">
        <v>27866.6122</v>
      </c>
      <c r="H1272" s="16">
        <f t="shared" si="19"/>
        <v>4.4560009564009941E-2</v>
      </c>
    </row>
    <row r="1273" spans="1:8" ht="13.5" x14ac:dyDescent="0.25">
      <c r="A1273" s="12"/>
      <c r="B1273" s="11">
        <v>44161</v>
      </c>
      <c r="C1273" s="2">
        <v>22.59</v>
      </c>
      <c r="D1273" s="2">
        <v>22.567399999999999</v>
      </c>
      <c r="E1273" s="2">
        <v>338</v>
      </c>
      <c r="F1273" s="2">
        <v>22.709399999999999</v>
      </c>
      <c r="G1273" s="2">
        <v>7675.7772000000004</v>
      </c>
      <c r="H1273" s="16">
        <f t="shared" si="19"/>
        <v>-6.5984954197903078E-3</v>
      </c>
    </row>
    <row r="1274" spans="1:8" ht="13.5" x14ac:dyDescent="0.25">
      <c r="A1274" s="12"/>
      <c r="B1274" s="11">
        <v>44162</v>
      </c>
      <c r="C1274" s="2">
        <v>22</v>
      </c>
      <c r="D1274" s="2">
        <v>21.978000000000002</v>
      </c>
      <c r="E1274" s="2">
        <v>2318</v>
      </c>
      <c r="F1274" s="2">
        <v>21.972999999999999</v>
      </c>
      <c r="G1274" s="2">
        <v>50933.413999999997</v>
      </c>
      <c r="H1274" s="16">
        <f t="shared" si="19"/>
        <v>-2.6117319673511247E-2</v>
      </c>
    </row>
    <row r="1275" spans="1:8" ht="13.5" x14ac:dyDescent="0.25">
      <c r="A1275" s="12"/>
      <c r="B1275" s="11">
        <v>44165</v>
      </c>
      <c r="C1275" s="2">
        <v>21.5</v>
      </c>
      <c r="D1275" s="2">
        <v>21.4785</v>
      </c>
      <c r="E1275" s="2">
        <v>452</v>
      </c>
      <c r="F1275" s="2">
        <v>21.944700000000001</v>
      </c>
      <c r="G1275" s="2">
        <v>9919.0043999999998</v>
      </c>
      <c r="H1275" s="16">
        <f t="shared" si="19"/>
        <v>-2.272727272727278E-2</v>
      </c>
    </row>
    <row r="1276" spans="1:8" ht="13.5" x14ac:dyDescent="0.25">
      <c r="A1276" s="12"/>
      <c r="B1276" s="11">
        <v>44166</v>
      </c>
      <c r="C1276" s="2">
        <v>20.87</v>
      </c>
      <c r="D1276" s="2">
        <v>20.8491</v>
      </c>
      <c r="E1276" s="2">
        <v>1174</v>
      </c>
      <c r="F1276" s="2">
        <v>20.868200000000002</v>
      </c>
      <c r="G1276" s="2">
        <v>24499.266800000001</v>
      </c>
      <c r="H1276" s="16">
        <f t="shared" si="19"/>
        <v>-2.9303722326978161E-2</v>
      </c>
    </row>
    <row r="1277" spans="1:8" ht="13.5" x14ac:dyDescent="0.25">
      <c r="A1277" s="12"/>
      <c r="B1277" s="11">
        <v>44167</v>
      </c>
      <c r="C1277" s="2">
        <v>20.5</v>
      </c>
      <c r="D1277" s="2">
        <v>20.479500000000002</v>
      </c>
      <c r="E1277" s="2">
        <v>300</v>
      </c>
      <c r="F1277" s="2">
        <v>20.5</v>
      </c>
      <c r="G1277" s="2">
        <v>6150</v>
      </c>
      <c r="H1277" s="16">
        <f t="shared" si="19"/>
        <v>-1.7727383915852404E-2</v>
      </c>
    </row>
    <row r="1278" spans="1:8" ht="13.5" x14ac:dyDescent="0.25">
      <c r="A1278" s="12"/>
      <c r="B1278" s="11">
        <v>44168</v>
      </c>
      <c r="C1278" s="2">
        <v>20.5</v>
      </c>
      <c r="D1278" s="2">
        <v>20.479500000000002</v>
      </c>
      <c r="E1278" s="2">
        <v>0</v>
      </c>
      <c r="F1278" s="2">
        <v>0</v>
      </c>
      <c r="G1278" s="2">
        <v>0</v>
      </c>
      <c r="H1278" s="16">
        <f t="shared" si="19"/>
        <v>0</v>
      </c>
    </row>
    <row r="1279" spans="1:8" ht="13.5" x14ac:dyDescent="0.25">
      <c r="A1279" s="12"/>
      <c r="B1279" s="11">
        <v>44169</v>
      </c>
      <c r="C1279" s="2">
        <v>20.49</v>
      </c>
      <c r="D1279" s="2">
        <v>20.4695</v>
      </c>
      <c r="E1279" s="2">
        <v>50</v>
      </c>
      <c r="F1279" s="2">
        <v>20.49</v>
      </c>
      <c r="G1279" s="2">
        <v>1024.5</v>
      </c>
      <c r="H1279" s="16">
        <f t="shared" si="19"/>
        <v>-4.8829317122007674E-4</v>
      </c>
    </row>
    <row r="1280" spans="1:8" ht="13.5" x14ac:dyDescent="0.25">
      <c r="A1280" s="12"/>
      <c r="B1280" s="11">
        <v>44172</v>
      </c>
      <c r="C1280" s="2">
        <v>19.57</v>
      </c>
      <c r="D1280" s="2">
        <v>19.5504</v>
      </c>
      <c r="E1280" s="2">
        <v>0</v>
      </c>
      <c r="F1280" s="2">
        <v>0</v>
      </c>
      <c r="G1280" s="2">
        <v>0</v>
      </c>
      <c r="H1280" s="16">
        <f t="shared" si="19"/>
        <v>-4.4900950194191373E-2</v>
      </c>
    </row>
    <row r="1281" spans="1:8" ht="13.5" x14ac:dyDescent="0.25">
      <c r="A1281" s="12"/>
      <c r="B1281" s="11">
        <v>44173</v>
      </c>
      <c r="C1281" s="2">
        <v>19.670000000000002</v>
      </c>
      <c r="D1281" s="2">
        <v>19.650300000000001</v>
      </c>
      <c r="E1281" s="2">
        <v>305</v>
      </c>
      <c r="F1281" s="2">
        <v>19.109300000000001</v>
      </c>
      <c r="G1281" s="2">
        <v>5828.3365000000003</v>
      </c>
      <c r="H1281" s="16">
        <f t="shared" si="19"/>
        <v>5.109869874785255E-3</v>
      </c>
    </row>
    <row r="1282" spans="1:8" ht="13.5" x14ac:dyDescent="0.25">
      <c r="A1282" s="12"/>
      <c r="B1282" s="11">
        <v>44174</v>
      </c>
      <c r="C1282" s="2">
        <v>19.66</v>
      </c>
      <c r="D1282" s="2">
        <v>19.6403</v>
      </c>
      <c r="E1282" s="2">
        <v>10</v>
      </c>
      <c r="F1282" s="2">
        <v>20.260000000000002</v>
      </c>
      <c r="G1282" s="2">
        <v>202.6</v>
      </c>
      <c r="H1282" s="16">
        <f t="shared" si="19"/>
        <v>-5.088980829810009E-4</v>
      </c>
    </row>
    <row r="1283" spans="1:8" ht="13.5" x14ac:dyDescent="0.25">
      <c r="A1283" s="12"/>
      <c r="B1283" s="11">
        <v>44175</v>
      </c>
      <c r="C1283" s="2">
        <v>19.5</v>
      </c>
      <c r="D1283" s="2">
        <v>19.480499999999999</v>
      </c>
      <c r="E1283" s="2">
        <v>1851</v>
      </c>
      <c r="F1283" s="2">
        <v>19.257200000000001</v>
      </c>
      <c r="G1283" s="2">
        <v>35645.0772</v>
      </c>
      <c r="H1283" s="16">
        <f t="shared" si="19"/>
        <v>-8.136331929756704E-3</v>
      </c>
    </row>
    <row r="1284" spans="1:8" ht="13.5" x14ac:dyDescent="0.25">
      <c r="A1284" s="12"/>
      <c r="B1284" s="11">
        <v>44176</v>
      </c>
      <c r="C1284" s="2">
        <v>20.079999999999998</v>
      </c>
      <c r="D1284" s="2">
        <v>20.059899999999999</v>
      </c>
      <c r="E1284" s="2">
        <v>658</v>
      </c>
      <c r="F1284" s="2">
        <v>19.8887</v>
      </c>
      <c r="G1284" s="2">
        <v>13086.7646</v>
      </c>
      <c r="H1284" s="16">
        <f t="shared" si="19"/>
        <v>2.9742563075896393E-2</v>
      </c>
    </row>
    <row r="1285" spans="1:8" ht="13.5" x14ac:dyDescent="0.25">
      <c r="A1285" s="12"/>
      <c r="B1285" s="11">
        <v>44179</v>
      </c>
      <c r="C1285" s="2">
        <v>19.48</v>
      </c>
      <c r="D1285" s="2">
        <v>19.4605</v>
      </c>
      <c r="E1285" s="2">
        <v>108</v>
      </c>
      <c r="F1285" s="2">
        <v>19.48</v>
      </c>
      <c r="G1285" s="2">
        <v>2103.84</v>
      </c>
      <c r="H1285" s="16">
        <f t="shared" si="19"/>
        <v>-2.9880507878902653E-2</v>
      </c>
    </row>
    <row r="1286" spans="1:8" ht="13.5" x14ac:dyDescent="0.25">
      <c r="A1286" s="12"/>
      <c r="B1286" s="11">
        <v>44180</v>
      </c>
      <c r="C1286" s="2">
        <v>19.399999999999999</v>
      </c>
      <c r="D1286" s="2">
        <v>19.380600000000001</v>
      </c>
      <c r="E1286" s="2">
        <v>50</v>
      </c>
      <c r="F1286" s="2">
        <v>19.399999999999999</v>
      </c>
      <c r="G1286" s="2">
        <v>970</v>
      </c>
      <c r="H1286" s="16">
        <f t="shared" si="19"/>
        <v>-4.1057526785025326E-3</v>
      </c>
    </row>
    <row r="1287" spans="1:8" ht="13.5" x14ac:dyDescent="0.25">
      <c r="A1287" s="12"/>
      <c r="B1287" s="11">
        <v>44181</v>
      </c>
      <c r="C1287" s="2">
        <v>18.7</v>
      </c>
      <c r="D1287" s="2">
        <v>18.6813</v>
      </c>
      <c r="E1287" s="2">
        <v>215</v>
      </c>
      <c r="F1287" s="2">
        <v>19.341899999999999</v>
      </c>
      <c r="G1287" s="2">
        <v>4158.5084999999999</v>
      </c>
      <c r="H1287" s="16">
        <f t="shared" ref="H1287:H1350" si="20">(D1287-D1286)/D1286</f>
        <v>-3.6082474226804169E-2</v>
      </c>
    </row>
    <row r="1288" spans="1:8" ht="13.5" x14ac:dyDescent="0.25">
      <c r="A1288" s="12"/>
      <c r="B1288" s="11">
        <v>44182</v>
      </c>
      <c r="C1288" s="2">
        <v>18</v>
      </c>
      <c r="D1288" s="2">
        <v>17.981999999999999</v>
      </c>
      <c r="E1288" s="2">
        <v>1001</v>
      </c>
      <c r="F1288" s="2">
        <v>18.255299999999998</v>
      </c>
      <c r="G1288" s="2">
        <v>18273.5553</v>
      </c>
      <c r="H1288" s="16">
        <f t="shared" si="20"/>
        <v>-3.7433155080213949E-2</v>
      </c>
    </row>
    <row r="1289" spans="1:8" ht="13.5" x14ac:dyDescent="0.25">
      <c r="A1289" s="12"/>
      <c r="B1289" s="11">
        <v>44183</v>
      </c>
      <c r="C1289" s="2">
        <v>18.809999999999999</v>
      </c>
      <c r="D1289" s="2">
        <v>18.7912</v>
      </c>
      <c r="E1289" s="2">
        <v>10</v>
      </c>
      <c r="F1289" s="2">
        <v>18.809999999999999</v>
      </c>
      <c r="G1289" s="2">
        <v>188.1</v>
      </c>
      <c r="H1289" s="16">
        <f t="shared" si="20"/>
        <v>4.5000556111667256E-2</v>
      </c>
    </row>
    <row r="1290" spans="1:8" ht="13.5" x14ac:dyDescent="0.25">
      <c r="A1290" s="12"/>
      <c r="B1290" s="11">
        <v>44186</v>
      </c>
      <c r="C1290" s="2">
        <v>19.37</v>
      </c>
      <c r="D1290" s="2">
        <v>19.3506</v>
      </c>
      <c r="E1290" s="2">
        <v>50</v>
      </c>
      <c r="F1290" s="2">
        <v>19.37</v>
      </c>
      <c r="G1290" s="2">
        <v>968.5</v>
      </c>
      <c r="H1290" s="16">
        <f t="shared" si="20"/>
        <v>2.9769253693218107E-2</v>
      </c>
    </row>
    <row r="1291" spans="1:8" ht="13.5" x14ac:dyDescent="0.25">
      <c r="A1291" s="12"/>
      <c r="B1291" s="11">
        <v>44187</v>
      </c>
      <c r="C1291" s="2">
        <v>19.39</v>
      </c>
      <c r="D1291" s="2">
        <v>19.3706</v>
      </c>
      <c r="E1291" s="2">
        <v>2</v>
      </c>
      <c r="F1291" s="2">
        <v>19.39</v>
      </c>
      <c r="G1291" s="2">
        <v>38.78</v>
      </c>
      <c r="H1291" s="16">
        <f t="shared" si="20"/>
        <v>1.0335596829038672E-3</v>
      </c>
    </row>
    <row r="1292" spans="1:8" ht="13.5" x14ac:dyDescent="0.25">
      <c r="A1292" s="12"/>
      <c r="B1292" s="11">
        <v>44188</v>
      </c>
      <c r="C1292" s="2">
        <v>19.39</v>
      </c>
      <c r="D1292" s="2">
        <v>19.3706</v>
      </c>
      <c r="E1292" s="2">
        <v>50</v>
      </c>
      <c r="F1292" s="2">
        <v>19.39</v>
      </c>
      <c r="G1292" s="2">
        <v>969.5</v>
      </c>
      <c r="H1292" s="16">
        <f t="shared" si="20"/>
        <v>0</v>
      </c>
    </row>
    <row r="1293" spans="1:8" ht="13.5" x14ac:dyDescent="0.25">
      <c r="A1293" s="12"/>
      <c r="B1293" s="11">
        <v>44189</v>
      </c>
      <c r="C1293" s="2">
        <v>19.39</v>
      </c>
      <c r="D1293" s="2">
        <v>19.3706</v>
      </c>
      <c r="E1293" s="2">
        <v>100</v>
      </c>
      <c r="F1293" s="2">
        <v>19.39</v>
      </c>
      <c r="G1293" s="2">
        <v>1939</v>
      </c>
      <c r="H1293" s="16">
        <f t="shared" si="20"/>
        <v>0</v>
      </c>
    </row>
    <row r="1294" spans="1:8" ht="13.5" x14ac:dyDescent="0.25">
      <c r="A1294" s="12"/>
      <c r="B1294" s="11">
        <v>44190</v>
      </c>
      <c r="C1294" s="2">
        <v>19.39</v>
      </c>
      <c r="D1294" s="2">
        <v>19.3706</v>
      </c>
      <c r="E1294" s="2">
        <v>0</v>
      </c>
      <c r="F1294" s="2">
        <v>0</v>
      </c>
      <c r="G1294" s="2">
        <v>0</v>
      </c>
      <c r="H1294" s="16">
        <f t="shared" si="20"/>
        <v>0</v>
      </c>
    </row>
    <row r="1295" spans="1:8" ht="13.5" x14ac:dyDescent="0.25">
      <c r="A1295" s="12"/>
      <c r="B1295" s="11">
        <v>44193</v>
      </c>
      <c r="C1295" s="2">
        <v>19.39</v>
      </c>
      <c r="D1295" s="2">
        <v>19.3706</v>
      </c>
      <c r="E1295" s="2">
        <v>0</v>
      </c>
      <c r="F1295" s="2">
        <v>0</v>
      </c>
      <c r="G1295" s="2">
        <v>0</v>
      </c>
      <c r="H1295" s="16">
        <f t="shared" si="20"/>
        <v>0</v>
      </c>
    </row>
    <row r="1296" spans="1:8" ht="13.5" x14ac:dyDescent="0.25">
      <c r="A1296" s="12"/>
      <c r="B1296" s="11">
        <v>44194</v>
      </c>
      <c r="C1296" s="2">
        <v>19.39</v>
      </c>
      <c r="D1296" s="2">
        <v>19.3706</v>
      </c>
      <c r="E1296" s="2">
        <v>0</v>
      </c>
      <c r="F1296" s="2">
        <v>0</v>
      </c>
      <c r="G1296" s="2">
        <v>0</v>
      </c>
      <c r="H1296" s="16">
        <f t="shared" si="20"/>
        <v>0</v>
      </c>
    </row>
    <row r="1297" spans="1:8" ht="13.5" x14ac:dyDescent="0.25">
      <c r="A1297" s="12"/>
      <c r="B1297" s="11">
        <v>44195</v>
      </c>
      <c r="C1297" s="2">
        <v>19.93</v>
      </c>
      <c r="D1297" s="2">
        <v>19.9101</v>
      </c>
      <c r="E1297" s="2">
        <v>3318</v>
      </c>
      <c r="F1297" s="2">
        <v>19.350000000000001</v>
      </c>
      <c r="G1297" s="2">
        <v>64203.3</v>
      </c>
      <c r="H1297" s="16">
        <f t="shared" si="20"/>
        <v>2.7851486273011695E-2</v>
      </c>
    </row>
    <row r="1298" spans="1:8" ht="13.5" x14ac:dyDescent="0.25">
      <c r="A1298" s="12"/>
      <c r="B1298" s="11">
        <v>44196</v>
      </c>
      <c r="C1298" s="2">
        <v>19.39</v>
      </c>
      <c r="D1298" s="2">
        <v>19.3706</v>
      </c>
      <c r="E1298" s="2">
        <v>1208</v>
      </c>
      <c r="F1298" s="2">
        <v>19.39</v>
      </c>
      <c r="G1298" s="2">
        <v>23423.119999999999</v>
      </c>
      <c r="H1298" s="16">
        <f t="shared" si="20"/>
        <v>-2.7096800116523791E-2</v>
      </c>
    </row>
    <row r="1299" spans="1:8" ht="13.5" x14ac:dyDescent="0.25">
      <c r="A1299" s="12"/>
      <c r="B1299" s="11">
        <v>44200</v>
      </c>
      <c r="C1299" s="2">
        <v>18.52</v>
      </c>
      <c r="D1299" s="2">
        <v>18.5015</v>
      </c>
      <c r="E1299" s="2">
        <v>50</v>
      </c>
      <c r="F1299" s="2">
        <v>18.52</v>
      </c>
      <c r="G1299" s="2">
        <v>926</v>
      </c>
      <c r="H1299" s="16">
        <f t="shared" si="20"/>
        <v>-4.486696333618987E-2</v>
      </c>
    </row>
    <row r="1300" spans="1:8" ht="13.5" x14ac:dyDescent="0.25">
      <c r="A1300" s="12"/>
      <c r="B1300" s="11">
        <v>44201</v>
      </c>
      <c r="C1300" s="2">
        <v>19.07</v>
      </c>
      <c r="D1300" s="2">
        <v>19.050899999999999</v>
      </c>
      <c r="E1300" s="2">
        <v>5</v>
      </c>
      <c r="F1300" s="2">
        <v>19.07</v>
      </c>
      <c r="G1300" s="2">
        <v>95.35</v>
      </c>
      <c r="H1300" s="16">
        <f t="shared" si="20"/>
        <v>2.969488960354558E-2</v>
      </c>
    </row>
    <row r="1301" spans="1:8" ht="13.5" x14ac:dyDescent="0.25">
      <c r="A1301" s="12"/>
      <c r="B1301" s="11">
        <v>44202</v>
      </c>
      <c r="C1301" s="2">
        <v>19.29</v>
      </c>
      <c r="D1301" s="2">
        <v>19.270700000000001</v>
      </c>
      <c r="E1301" s="2">
        <v>955</v>
      </c>
      <c r="F1301" s="2">
        <v>19.290500000000002</v>
      </c>
      <c r="G1301" s="2">
        <v>18422.427500000002</v>
      </c>
      <c r="H1301" s="16">
        <f t="shared" si="20"/>
        <v>1.1537512663443874E-2</v>
      </c>
    </row>
    <row r="1302" spans="1:8" ht="13.5" x14ac:dyDescent="0.25">
      <c r="A1302" s="12"/>
      <c r="B1302" s="11">
        <v>44203</v>
      </c>
      <c r="C1302" s="2">
        <v>19.29</v>
      </c>
      <c r="D1302" s="2">
        <v>19.270700000000001</v>
      </c>
      <c r="E1302" s="2">
        <v>0</v>
      </c>
      <c r="F1302" s="2">
        <v>0</v>
      </c>
      <c r="G1302" s="2">
        <v>0</v>
      </c>
      <c r="H1302" s="16">
        <f t="shared" si="20"/>
        <v>0</v>
      </c>
    </row>
    <row r="1303" spans="1:8" ht="13.5" x14ac:dyDescent="0.25">
      <c r="A1303" s="12"/>
      <c r="B1303" s="11">
        <v>44204</v>
      </c>
      <c r="C1303" s="2">
        <v>19</v>
      </c>
      <c r="D1303" s="2">
        <v>18.981000000000002</v>
      </c>
      <c r="E1303" s="2">
        <v>3565</v>
      </c>
      <c r="F1303" s="2">
        <v>18.991199999999999</v>
      </c>
      <c r="G1303" s="2">
        <v>67703.627999999997</v>
      </c>
      <c r="H1303" s="16">
        <f t="shared" si="20"/>
        <v>-1.5033185094469834E-2</v>
      </c>
    </row>
    <row r="1304" spans="1:8" ht="13.5" x14ac:dyDescent="0.25">
      <c r="A1304" s="12"/>
      <c r="B1304" s="11">
        <v>44207</v>
      </c>
      <c r="C1304" s="2">
        <v>19</v>
      </c>
      <c r="D1304" s="2">
        <v>18.981000000000002</v>
      </c>
      <c r="E1304" s="2">
        <v>729</v>
      </c>
      <c r="F1304" s="2">
        <v>19</v>
      </c>
      <c r="G1304" s="2">
        <v>13851</v>
      </c>
      <c r="H1304" s="16">
        <f t="shared" si="20"/>
        <v>0</v>
      </c>
    </row>
    <row r="1305" spans="1:8" ht="13.5" x14ac:dyDescent="0.25">
      <c r="A1305" s="12"/>
      <c r="B1305" s="11">
        <v>44208</v>
      </c>
      <c r="C1305" s="2">
        <v>19</v>
      </c>
      <c r="D1305" s="2">
        <v>18.981000000000002</v>
      </c>
      <c r="E1305" s="2">
        <v>0</v>
      </c>
      <c r="F1305" s="2">
        <v>0</v>
      </c>
      <c r="G1305" s="2">
        <v>0</v>
      </c>
      <c r="H1305" s="16">
        <f t="shared" si="20"/>
        <v>0</v>
      </c>
    </row>
    <row r="1306" spans="1:8" ht="13.5" x14ac:dyDescent="0.25">
      <c r="A1306" s="12"/>
      <c r="B1306" s="11">
        <v>44209</v>
      </c>
      <c r="C1306" s="2">
        <v>18.43</v>
      </c>
      <c r="D1306" s="2">
        <v>18.4116</v>
      </c>
      <c r="E1306" s="2">
        <v>52</v>
      </c>
      <c r="F1306" s="2">
        <v>18.43</v>
      </c>
      <c r="G1306" s="2">
        <v>958.36</v>
      </c>
      <c r="H1306" s="16">
        <f t="shared" si="20"/>
        <v>-2.9998419472103768E-2</v>
      </c>
    </row>
    <row r="1307" spans="1:8" ht="13.5" x14ac:dyDescent="0.25">
      <c r="A1307" s="12"/>
      <c r="B1307" s="11">
        <v>44211</v>
      </c>
      <c r="C1307" s="2">
        <v>18.43</v>
      </c>
      <c r="D1307" s="2">
        <v>18.4116</v>
      </c>
      <c r="E1307" s="2">
        <v>0</v>
      </c>
      <c r="F1307" s="2">
        <v>0</v>
      </c>
      <c r="G1307" s="2">
        <v>0</v>
      </c>
      <c r="H1307" s="16">
        <f t="shared" si="20"/>
        <v>0</v>
      </c>
    </row>
    <row r="1308" spans="1:8" ht="13.5" x14ac:dyDescent="0.25">
      <c r="A1308" s="12"/>
      <c r="B1308" s="11">
        <v>44214</v>
      </c>
      <c r="C1308" s="2">
        <v>18</v>
      </c>
      <c r="D1308" s="2">
        <v>17.981999999999999</v>
      </c>
      <c r="E1308" s="2">
        <v>200</v>
      </c>
      <c r="F1308" s="2">
        <v>18</v>
      </c>
      <c r="G1308" s="2">
        <v>3600</v>
      </c>
      <c r="H1308" s="16">
        <f t="shared" si="20"/>
        <v>-2.3333116078993712E-2</v>
      </c>
    </row>
    <row r="1309" spans="1:8" ht="13.5" x14ac:dyDescent="0.25">
      <c r="A1309" s="12"/>
      <c r="B1309" s="11">
        <v>44215</v>
      </c>
      <c r="C1309" s="2">
        <v>18.54</v>
      </c>
      <c r="D1309" s="2">
        <v>18.5215</v>
      </c>
      <c r="E1309" s="2">
        <v>100</v>
      </c>
      <c r="F1309" s="2">
        <v>18.54</v>
      </c>
      <c r="G1309" s="2">
        <v>1854</v>
      </c>
      <c r="H1309" s="16">
        <f t="shared" si="20"/>
        <v>3.0002224446668911E-2</v>
      </c>
    </row>
    <row r="1310" spans="1:8" ht="13.5" x14ac:dyDescent="0.25">
      <c r="A1310" s="12"/>
      <c r="B1310" s="11">
        <v>44216</v>
      </c>
      <c r="C1310" s="2">
        <v>18.54</v>
      </c>
      <c r="D1310" s="2">
        <v>18.5215</v>
      </c>
      <c r="E1310" s="2">
        <v>0</v>
      </c>
      <c r="F1310" s="2">
        <v>0</v>
      </c>
      <c r="G1310" s="2">
        <v>0</v>
      </c>
      <c r="H1310" s="16">
        <f t="shared" si="20"/>
        <v>0</v>
      </c>
    </row>
    <row r="1311" spans="1:8" ht="13.5" x14ac:dyDescent="0.25">
      <c r="A1311" s="12"/>
      <c r="B1311" s="11">
        <v>44217</v>
      </c>
      <c r="C1311" s="2">
        <v>18.010000000000002</v>
      </c>
      <c r="D1311" s="2">
        <v>17.992000000000001</v>
      </c>
      <c r="E1311" s="2">
        <v>1100</v>
      </c>
      <c r="F1311" s="2">
        <v>18.010000000000002</v>
      </c>
      <c r="G1311" s="2">
        <v>19811</v>
      </c>
      <c r="H1311" s="16">
        <f t="shared" si="20"/>
        <v>-2.8588397268039779E-2</v>
      </c>
    </row>
    <row r="1312" spans="1:8" ht="13.5" x14ac:dyDescent="0.25">
      <c r="A1312" s="12"/>
      <c r="B1312" s="11">
        <v>44218</v>
      </c>
      <c r="C1312" s="2">
        <v>18.5</v>
      </c>
      <c r="D1312" s="2">
        <v>18.4815</v>
      </c>
      <c r="E1312" s="2">
        <v>9</v>
      </c>
      <c r="F1312" s="2">
        <v>18.5</v>
      </c>
      <c r="G1312" s="2">
        <v>166.5</v>
      </c>
      <c r="H1312" s="16">
        <f t="shared" si="20"/>
        <v>2.7206536238328121E-2</v>
      </c>
    </row>
    <row r="1313" spans="1:8" ht="13.5" x14ac:dyDescent="0.25">
      <c r="A1313" s="12"/>
      <c r="B1313" s="11">
        <v>44221</v>
      </c>
      <c r="C1313" s="2">
        <v>19</v>
      </c>
      <c r="D1313" s="2">
        <v>18.981000000000002</v>
      </c>
      <c r="E1313" s="2">
        <v>104</v>
      </c>
      <c r="F1313" s="2">
        <v>19</v>
      </c>
      <c r="G1313" s="2">
        <v>1976</v>
      </c>
      <c r="H1313" s="16">
        <f t="shared" si="20"/>
        <v>2.7027027027027091E-2</v>
      </c>
    </row>
    <row r="1314" spans="1:8" ht="13.5" x14ac:dyDescent="0.25">
      <c r="A1314" s="12"/>
      <c r="B1314" s="11">
        <v>44222</v>
      </c>
      <c r="C1314" s="2">
        <v>19</v>
      </c>
      <c r="D1314" s="2">
        <v>18.981000000000002</v>
      </c>
      <c r="E1314" s="2">
        <v>0</v>
      </c>
      <c r="F1314" s="2">
        <v>0</v>
      </c>
      <c r="G1314" s="2">
        <v>0</v>
      </c>
      <c r="H1314" s="16">
        <f t="shared" si="20"/>
        <v>0</v>
      </c>
    </row>
    <row r="1315" spans="1:8" ht="13.5" x14ac:dyDescent="0.25">
      <c r="A1315" s="12"/>
      <c r="B1315" s="11">
        <v>44223</v>
      </c>
      <c r="C1315" s="2">
        <v>18.43</v>
      </c>
      <c r="D1315" s="2">
        <v>18.4116</v>
      </c>
      <c r="E1315" s="2">
        <v>2117</v>
      </c>
      <c r="F1315" s="2">
        <v>18.43</v>
      </c>
      <c r="G1315" s="2">
        <v>39016.31</v>
      </c>
      <c r="H1315" s="16">
        <f t="shared" si="20"/>
        <v>-2.9998419472103768E-2</v>
      </c>
    </row>
    <row r="1316" spans="1:8" ht="13.5" x14ac:dyDescent="0.25">
      <c r="A1316" s="12"/>
      <c r="B1316" s="11">
        <v>44224</v>
      </c>
      <c r="C1316" s="2">
        <v>18.43</v>
      </c>
      <c r="D1316" s="2">
        <v>18.4116</v>
      </c>
      <c r="E1316" s="2">
        <v>0</v>
      </c>
      <c r="F1316" s="2">
        <v>0</v>
      </c>
      <c r="G1316" s="2">
        <v>0</v>
      </c>
      <c r="H1316" s="16">
        <f t="shared" si="20"/>
        <v>0</v>
      </c>
    </row>
    <row r="1317" spans="1:8" ht="13.5" x14ac:dyDescent="0.25">
      <c r="A1317" s="12"/>
      <c r="B1317" s="11">
        <v>44225</v>
      </c>
      <c r="C1317" s="2">
        <v>18.98</v>
      </c>
      <c r="D1317" s="2">
        <v>18.960999999999999</v>
      </c>
      <c r="E1317" s="2">
        <v>100</v>
      </c>
      <c r="F1317" s="2">
        <v>18.98</v>
      </c>
      <c r="G1317" s="2">
        <v>1898</v>
      </c>
      <c r="H1317" s="16">
        <f t="shared" si="20"/>
        <v>2.9839883551673867E-2</v>
      </c>
    </row>
    <row r="1318" spans="1:8" ht="13.5" x14ac:dyDescent="0.25">
      <c r="A1318" s="12"/>
      <c r="B1318" s="11">
        <v>44228</v>
      </c>
      <c r="C1318" s="2">
        <v>18.98</v>
      </c>
      <c r="D1318" s="2">
        <v>18.960999999999999</v>
      </c>
      <c r="E1318" s="2">
        <v>0</v>
      </c>
      <c r="F1318" s="2">
        <v>0</v>
      </c>
      <c r="G1318" s="2">
        <v>0</v>
      </c>
      <c r="H1318" s="16">
        <f t="shared" si="20"/>
        <v>0</v>
      </c>
    </row>
    <row r="1319" spans="1:8" ht="13.5" x14ac:dyDescent="0.25">
      <c r="A1319" s="12"/>
      <c r="B1319" s="11">
        <v>44229</v>
      </c>
      <c r="C1319" s="2">
        <v>18.899999999999999</v>
      </c>
      <c r="D1319" s="2">
        <v>18.8811</v>
      </c>
      <c r="E1319" s="2">
        <v>21</v>
      </c>
      <c r="F1319" s="2">
        <v>18.899999999999999</v>
      </c>
      <c r="G1319" s="2">
        <v>396.9</v>
      </c>
      <c r="H1319" s="16">
        <f t="shared" si="20"/>
        <v>-4.2139127683138303E-3</v>
      </c>
    </row>
    <row r="1320" spans="1:8" ht="13.5" x14ac:dyDescent="0.25">
      <c r="A1320" s="12"/>
      <c r="B1320" s="11">
        <v>44230</v>
      </c>
      <c r="C1320" s="2">
        <v>18.399999999999999</v>
      </c>
      <c r="D1320" s="2">
        <v>18.381599999999999</v>
      </c>
      <c r="E1320" s="2">
        <v>472</v>
      </c>
      <c r="F1320" s="2">
        <v>18.3553</v>
      </c>
      <c r="G1320" s="2">
        <v>8663.7016000000003</v>
      </c>
      <c r="H1320" s="16">
        <f t="shared" si="20"/>
        <v>-2.6455026455026516E-2</v>
      </c>
    </row>
    <row r="1321" spans="1:8" ht="13.5" x14ac:dyDescent="0.25">
      <c r="A1321" s="12"/>
      <c r="B1321" s="11">
        <v>44231</v>
      </c>
      <c r="C1321" s="2">
        <v>18.399999999999999</v>
      </c>
      <c r="D1321" s="2">
        <v>18.381599999999999</v>
      </c>
      <c r="E1321" s="2">
        <v>0</v>
      </c>
      <c r="F1321" s="2">
        <v>0</v>
      </c>
      <c r="G1321" s="2">
        <v>0</v>
      </c>
      <c r="H1321" s="16">
        <f t="shared" si="20"/>
        <v>0</v>
      </c>
    </row>
    <row r="1322" spans="1:8" ht="13.5" x14ac:dyDescent="0.25">
      <c r="A1322" s="12"/>
      <c r="B1322" s="11">
        <v>44232</v>
      </c>
      <c r="C1322" s="2">
        <v>18.399999999999999</v>
      </c>
      <c r="D1322" s="2">
        <v>18.381599999999999</v>
      </c>
      <c r="E1322" s="2">
        <v>0</v>
      </c>
      <c r="F1322" s="2">
        <v>0</v>
      </c>
      <c r="G1322" s="2">
        <v>0</v>
      </c>
      <c r="H1322" s="16">
        <f t="shared" si="20"/>
        <v>0</v>
      </c>
    </row>
    <row r="1323" spans="1:8" ht="13.5" x14ac:dyDescent="0.25">
      <c r="A1323" s="12"/>
      <c r="B1323" s="11">
        <v>44235</v>
      </c>
      <c r="C1323" s="2">
        <v>18.399999999999999</v>
      </c>
      <c r="D1323" s="2">
        <v>18.381599999999999</v>
      </c>
      <c r="E1323" s="2">
        <v>0</v>
      </c>
      <c r="F1323" s="2">
        <v>0</v>
      </c>
      <c r="G1323" s="2">
        <v>0</v>
      </c>
      <c r="H1323" s="16">
        <f t="shared" si="20"/>
        <v>0</v>
      </c>
    </row>
    <row r="1324" spans="1:8" ht="13.5" x14ac:dyDescent="0.25">
      <c r="A1324" s="12"/>
      <c r="B1324" s="11">
        <v>44236</v>
      </c>
      <c r="C1324" s="2">
        <v>18.399999999999999</v>
      </c>
      <c r="D1324" s="2">
        <v>18.381599999999999</v>
      </c>
      <c r="E1324" s="2">
        <v>1283</v>
      </c>
      <c r="F1324" s="2">
        <v>18.399999999999999</v>
      </c>
      <c r="G1324" s="2">
        <v>23607.200000000001</v>
      </c>
      <c r="H1324" s="16">
        <f t="shared" si="20"/>
        <v>0</v>
      </c>
    </row>
    <row r="1325" spans="1:8" ht="13.5" x14ac:dyDescent="0.25">
      <c r="A1325" s="12"/>
      <c r="B1325" s="11">
        <v>44237</v>
      </c>
      <c r="C1325" s="2">
        <v>18.399999999999999</v>
      </c>
      <c r="D1325" s="2">
        <v>18.381599999999999</v>
      </c>
      <c r="E1325" s="2">
        <v>1000</v>
      </c>
      <c r="F1325" s="2">
        <v>18.399999999999999</v>
      </c>
      <c r="G1325" s="2">
        <v>18400</v>
      </c>
      <c r="H1325" s="16">
        <f t="shared" si="20"/>
        <v>0</v>
      </c>
    </row>
    <row r="1326" spans="1:8" ht="13.5" x14ac:dyDescent="0.25">
      <c r="A1326" s="12"/>
      <c r="B1326" s="11">
        <v>44238</v>
      </c>
      <c r="C1326" s="2">
        <v>18.399999999999999</v>
      </c>
      <c r="D1326" s="2">
        <v>18.381599999999999</v>
      </c>
      <c r="E1326" s="2">
        <v>223</v>
      </c>
      <c r="F1326" s="2">
        <v>18.399999999999999</v>
      </c>
      <c r="G1326" s="2">
        <v>4103.2</v>
      </c>
      <c r="H1326" s="16">
        <f t="shared" si="20"/>
        <v>0</v>
      </c>
    </row>
    <row r="1327" spans="1:8" ht="13.5" x14ac:dyDescent="0.25">
      <c r="A1327" s="12"/>
      <c r="B1327" s="11">
        <v>44239</v>
      </c>
      <c r="C1327" s="2">
        <v>18.399999999999999</v>
      </c>
      <c r="D1327" s="2">
        <v>18.381599999999999</v>
      </c>
      <c r="E1327" s="2">
        <v>0</v>
      </c>
      <c r="F1327" s="2">
        <v>0</v>
      </c>
      <c r="G1327" s="2">
        <v>0</v>
      </c>
      <c r="H1327" s="16">
        <f t="shared" si="20"/>
        <v>0</v>
      </c>
    </row>
    <row r="1328" spans="1:8" ht="13.5" x14ac:dyDescent="0.25">
      <c r="A1328" s="12"/>
      <c r="B1328" s="11">
        <v>44242</v>
      </c>
      <c r="C1328" s="2">
        <v>18.399999999999999</v>
      </c>
      <c r="D1328" s="2">
        <v>18.381599999999999</v>
      </c>
      <c r="E1328" s="2">
        <v>0</v>
      </c>
      <c r="F1328" s="2">
        <v>0</v>
      </c>
      <c r="G1328" s="2">
        <v>0</v>
      </c>
      <c r="H1328" s="16">
        <f t="shared" si="20"/>
        <v>0</v>
      </c>
    </row>
    <row r="1329" spans="1:8" ht="13.5" x14ac:dyDescent="0.25">
      <c r="A1329" s="12"/>
      <c r="B1329" s="11">
        <v>44243</v>
      </c>
      <c r="C1329" s="2">
        <v>18.7</v>
      </c>
      <c r="D1329" s="2">
        <v>18.6813</v>
      </c>
      <c r="E1329" s="2">
        <v>250</v>
      </c>
      <c r="F1329" s="2">
        <v>18.7</v>
      </c>
      <c r="G1329" s="2">
        <v>4675</v>
      </c>
      <c r="H1329" s="16">
        <f t="shared" si="20"/>
        <v>1.6304347826087036E-2</v>
      </c>
    </row>
    <row r="1330" spans="1:8" ht="13.5" x14ac:dyDescent="0.25">
      <c r="A1330" s="12"/>
      <c r="B1330" s="11">
        <v>44244</v>
      </c>
      <c r="C1330" s="2">
        <v>18.399999999999999</v>
      </c>
      <c r="D1330" s="2">
        <v>18.381599999999999</v>
      </c>
      <c r="E1330" s="2">
        <v>50</v>
      </c>
      <c r="F1330" s="2">
        <v>18.399999999999999</v>
      </c>
      <c r="G1330" s="2">
        <v>920</v>
      </c>
      <c r="H1330" s="16">
        <f t="shared" si="20"/>
        <v>-1.6042780748663176E-2</v>
      </c>
    </row>
    <row r="1331" spans="1:8" ht="13.5" x14ac:dyDescent="0.25">
      <c r="A1331" s="12"/>
      <c r="B1331" s="11">
        <v>44245</v>
      </c>
      <c r="C1331" s="2">
        <v>18.7</v>
      </c>
      <c r="D1331" s="2">
        <v>18.6813</v>
      </c>
      <c r="E1331" s="2">
        <v>227</v>
      </c>
      <c r="F1331" s="2">
        <v>18.7</v>
      </c>
      <c r="G1331" s="2">
        <v>4244.8999999999996</v>
      </c>
      <c r="H1331" s="16">
        <f t="shared" si="20"/>
        <v>1.6304347826087036E-2</v>
      </c>
    </row>
    <row r="1332" spans="1:8" ht="13.5" x14ac:dyDescent="0.25">
      <c r="A1332" s="12"/>
      <c r="B1332" s="11">
        <v>44246</v>
      </c>
      <c r="C1332" s="2">
        <v>18.7</v>
      </c>
      <c r="D1332" s="2">
        <v>18.6813</v>
      </c>
      <c r="E1332" s="2">
        <v>0</v>
      </c>
      <c r="F1332" s="2">
        <v>0</v>
      </c>
      <c r="G1332" s="2">
        <v>0</v>
      </c>
      <c r="H1332" s="16">
        <f t="shared" si="20"/>
        <v>0</v>
      </c>
    </row>
    <row r="1333" spans="1:8" ht="13.5" x14ac:dyDescent="0.25">
      <c r="A1333" s="12"/>
      <c r="B1333" s="11">
        <v>44249</v>
      </c>
      <c r="C1333" s="2">
        <v>18.7</v>
      </c>
      <c r="D1333" s="2">
        <v>18.6813</v>
      </c>
      <c r="E1333" s="2">
        <v>0</v>
      </c>
      <c r="F1333" s="2">
        <v>0</v>
      </c>
      <c r="G1333" s="2">
        <v>0</v>
      </c>
      <c r="H1333" s="16">
        <f t="shared" si="20"/>
        <v>0</v>
      </c>
    </row>
    <row r="1334" spans="1:8" ht="13.5" x14ac:dyDescent="0.25">
      <c r="A1334" s="12"/>
      <c r="B1334" s="11">
        <v>44250</v>
      </c>
      <c r="C1334" s="2">
        <v>18.7</v>
      </c>
      <c r="D1334" s="2">
        <v>18.6813</v>
      </c>
      <c r="E1334" s="2">
        <v>0</v>
      </c>
      <c r="F1334" s="2">
        <v>0</v>
      </c>
      <c r="G1334" s="2">
        <v>0</v>
      </c>
      <c r="H1334" s="16">
        <f t="shared" si="20"/>
        <v>0</v>
      </c>
    </row>
    <row r="1335" spans="1:8" ht="13.5" x14ac:dyDescent="0.25">
      <c r="A1335" s="12"/>
      <c r="B1335" s="11">
        <v>44251</v>
      </c>
      <c r="C1335" s="2">
        <v>18.7</v>
      </c>
      <c r="D1335" s="2">
        <v>18.6813</v>
      </c>
      <c r="E1335" s="2">
        <v>0</v>
      </c>
      <c r="F1335" s="2">
        <v>0</v>
      </c>
      <c r="G1335" s="2">
        <v>0</v>
      </c>
      <c r="H1335" s="16">
        <f t="shared" si="20"/>
        <v>0</v>
      </c>
    </row>
    <row r="1336" spans="1:8" ht="13.5" x14ac:dyDescent="0.25">
      <c r="A1336" s="12"/>
      <c r="B1336" s="11">
        <v>44252</v>
      </c>
      <c r="C1336" s="2">
        <v>18.7</v>
      </c>
      <c r="D1336" s="2">
        <v>18.6813</v>
      </c>
      <c r="E1336" s="2">
        <v>0</v>
      </c>
      <c r="F1336" s="2">
        <v>0</v>
      </c>
      <c r="G1336" s="2">
        <v>0</v>
      </c>
      <c r="H1336" s="16">
        <f t="shared" si="20"/>
        <v>0</v>
      </c>
    </row>
    <row r="1337" spans="1:8" ht="13.5" x14ac:dyDescent="0.25">
      <c r="A1337" s="12"/>
      <c r="B1337" s="11">
        <v>44253</v>
      </c>
      <c r="C1337" s="2">
        <v>18.7</v>
      </c>
      <c r="D1337" s="2">
        <v>18.6813</v>
      </c>
      <c r="E1337" s="2">
        <v>0</v>
      </c>
      <c r="F1337" s="2">
        <v>0</v>
      </c>
      <c r="G1337" s="2">
        <v>0</v>
      </c>
      <c r="H1337" s="16">
        <f t="shared" si="20"/>
        <v>0</v>
      </c>
    </row>
    <row r="1338" spans="1:8" ht="13.5" x14ac:dyDescent="0.25">
      <c r="A1338" s="12"/>
      <c r="B1338" s="11">
        <v>44256</v>
      </c>
      <c r="C1338" s="2">
        <v>18.14</v>
      </c>
      <c r="D1338" s="2">
        <v>18.1219</v>
      </c>
      <c r="E1338" s="2">
        <v>2</v>
      </c>
      <c r="F1338" s="2">
        <v>18.14</v>
      </c>
      <c r="G1338" s="2">
        <v>36.28</v>
      </c>
      <c r="H1338" s="16">
        <f t="shared" si="20"/>
        <v>-2.9944382885559361E-2</v>
      </c>
    </row>
    <row r="1339" spans="1:8" ht="13.5" x14ac:dyDescent="0.25">
      <c r="A1339" s="12"/>
      <c r="B1339" s="11">
        <v>44257</v>
      </c>
      <c r="C1339" s="2">
        <v>18.14</v>
      </c>
      <c r="D1339" s="2">
        <v>18.1219</v>
      </c>
      <c r="E1339" s="2">
        <v>0</v>
      </c>
      <c r="F1339" s="2">
        <v>0</v>
      </c>
      <c r="G1339" s="2">
        <v>0</v>
      </c>
      <c r="H1339" s="16">
        <f t="shared" si="20"/>
        <v>0</v>
      </c>
    </row>
    <row r="1340" spans="1:8" ht="13.5" x14ac:dyDescent="0.25">
      <c r="A1340" s="12"/>
      <c r="B1340" s="11">
        <v>44258</v>
      </c>
      <c r="C1340" s="2">
        <v>18.14</v>
      </c>
      <c r="D1340" s="2">
        <v>18.1219</v>
      </c>
      <c r="E1340" s="2">
        <v>0</v>
      </c>
      <c r="F1340" s="2">
        <v>0</v>
      </c>
      <c r="G1340" s="2">
        <v>0</v>
      </c>
      <c r="H1340" s="16">
        <f t="shared" si="20"/>
        <v>0</v>
      </c>
    </row>
    <row r="1341" spans="1:8" ht="13.5" x14ac:dyDescent="0.25">
      <c r="A1341" s="12"/>
      <c r="B1341" s="11">
        <v>44259</v>
      </c>
      <c r="C1341" s="2">
        <v>18.14</v>
      </c>
      <c r="D1341" s="2">
        <v>18.1219</v>
      </c>
      <c r="E1341" s="2">
        <v>0</v>
      </c>
      <c r="F1341" s="2">
        <v>0</v>
      </c>
      <c r="G1341" s="2">
        <v>0</v>
      </c>
      <c r="H1341" s="16">
        <f t="shared" si="20"/>
        <v>0</v>
      </c>
    </row>
    <row r="1342" spans="1:8" ht="13.5" x14ac:dyDescent="0.25">
      <c r="A1342" s="12"/>
      <c r="B1342" s="11">
        <v>44260</v>
      </c>
      <c r="C1342" s="2">
        <v>18.3</v>
      </c>
      <c r="D1342" s="2">
        <v>18.281700000000001</v>
      </c>
      <c r="E1342" s="2">
        <v>500</v>
      </c>
      <c r="F1342" s="2">
        <v>18.3</v>
      </c>
      <c r="G1342" s="2">
        <v>9150</v>
      </c>
      <c r="H1342" s="16">
        <f t="shared" si="20"/>
        <v>8.8180599164547104E-3</v>
      </c>
    </row>
    <row r="1343" spans="1:8" ht="13.5" x14ac:dyDescent="0.25">
      <c r="A1343" s="12"/>
      <c r="B1343" s="11">
        <v>44263</v>
      </c>
      <c r="C1343" s="2">
        <v>18.3</v>
      </c>
      <c r="D1343" s="2">
        <v>18.281700000000001</v>
      </c>
      <c r="E1343" s="2">
        <v>0</v>
      </c>
      <c r="F1343" s="2">
        <v>0</v>
      </c>
      <c r="G1343" s="2">
        <v>0</v>
      </c>
      <c r="H1343" s="16">
        <f t="shared" si="20"/>
        <v>0</v>
      </c>
    </row>
    <row r="1344" spans="1:8" ht="13.5" x14ac:dyDescent="0.25">
      <c r="A1344" s="12"/>
      <c r="B1344" s="11">
        <v>44264</v>
      </c>
      <c r="C1344" s="2">
        <v>18.3</v>
      </c>
      <c r="D1344" s="2">
        <v>18.281700000000001</v>
      </c>
      <c r="E1344" s="2">
        <v>504</v>
      </c>
      <c r="F1344" s="2">
        <v>18.3</v>
      </c>
      <c r="G1344" s="2">
        <v>9223.2000000000007</v>
      </c>
      <c r="H1344" s="16">
        <f t="shared" si="20"/>
        <v>0</v>
      </c>
    </row>
    <row r="1345" spans="1:8" ht="13.5" x14ac:dyDescent="0.25">
      <c r="A1345" s="12"/>
      <c r="B1345" s="11">
        <v>44265</v>
      </c>
      <c r="C1345" s="2">
        <v>18.3</v>
      </c>
      <c r="D1345" s="2">
        <v>18.281700000000001</v>
      </c>
      <c r="E1345" s="2">
        <v>192</v>
      </c>
      <c r="F1345" s="2">
        <v>18.3</v>
      </c>
      <c r="G1345" s="2">
        <v>3513.6</v>
      </c>
      <c r="H1345" s="16">
        <f t="shared" si="20"/>
        <v>0</v>
      </c>
    </row>
    <row r="1346" spans="1:8" ht="13.5" x14ac:dyDescent="0.25">
      <c r="A1346" s="12"/>
      <c r="B1346" s="11">
        <v>44266</v>
      </c>
      <c r="C1346" s="2">
        <v>18.3</v>
      </c>
      <c r="D1346" s="2">
        <v>18.281700000000001</v>
      </c>
      <c r="E1346" s="2">
        <v>808</v>
      </c>
      <c r="F1346" s="2">
        <v>18.3</v>
      </c>
      <c r="G1346" s="2">
        <v>14786.4</v>
      </c>
      <c r="H1346" s="16">
        <f t="shared" si="20"/>
        <v>0</v>
      </c>
    </row>
    <row r="1347" spans="1:8" ht="13.5" x14ac:dyDescent="0.25">
      <c r="A1347" s="12"/>
      <c r="B1347" s="11">
        <v>44267</v>
      </c>
      <c r="C1347" s="2">
        <v>18.3</v>
      </c>
      <c r="D1347" s="2">
        <v>18.281700000000001</v>
      </c>
      <c r="E1347" s="2">
        <v>0</v>
      </c>
      <c r="F1347" s="2">
        <v>0</v>
      </c>
      <c r="G1347" s="2">
        <v>0</v>
      </c>
      <c r="H1347" s="16">
        <f t="shared" si="20"/>
        <v>0</v>
      </c>
    </row>
    <row r="1348" spans="1:8" ht="13.5" x14ac:dyDescent="0.25">
      <c r="A1348" s="12"/>
      <c r="B1348" s="11">
        <v>44270</v>
      </c>
      <c r="C1348" s="2">
        <v>18.3</v>
      </c>
      <c r="D1348" s="2">
        <v>18.281700000000001</v>
      </c>
      <c r="E1348" s="2">
        <v>0</v>
      </c>
      <c r="F1348" s="2">
        <v>0</v>
      </c>
      <c r="G1348" s="2">
        <v>0</v>
      </c>
      <c r="H1348" s="16">
        <f t="shared" si="20"/>
        <v>0</v>
      </c>
    </row>
    <row r="1349" spans="1:8" ht="13.5" x14ac:dyDescent="0.25">
      <c r="A1349" s="12"/>
      <c r="B1349" s="11">
        <v>44271</v>
      </c>
      <c r="C1349" s="2">
        <v>18.3</v>
      </c>
      <c r="D1349" s="2">
        <v>18.281700000000001</v>
      </c>
      <c r="E1349" s="2">
        <v>800</v>
      </c>
      <c r="F1349" s="2">
        <v>18.3</v>
      </c>
      <c r="G1349" s="2">
        <v>14640</v>
      </c>
      <c r="H1349" s="16">
        <f t="shared" si="20"/>
        <v>0</v>
      </c>
    </row>
    <row r="1350" spans="1:8" ht="13.5" x14ac:dyDescent="0.25">
      <c r="A1350" s="12"/>
      <c r="B1350" s="11">
        <v>44272</v>
      </c>
      <c r="C1350" s="2">
        <v>18.3</v>
      </c>
      <c r="D1350" s="2">
        <v>18.281700000000001</v>
      </c>
      <c r="E1350" s="2">
        <v>110</v>
      </c>
      <c r="F1350" s="2">
        <v>18.3</v>
      </c>
      <c r="G1350" s="2">
        <v>2013</v>
      </c>
      <c r="H1350" s="16">
        <f t="shared" si="20"/>
        <v>0</v>
      </c>
    </row>
    <row r="1351" spans="1:8" ht="13.5" x14ac:dyDescent="0.25">
      <c r="A1351" s="12"/>
      <c r="B1351" s="11">
        <v>44273</v>
      </c>
      <c r="C1351" s="2">
        <v>18.3</v>
      </c>
      <c r="D1351" s="2">
        <v>18.281700000000001</v>
      </c>
      <c r="E1351" s="2">
        <v>90</v>
      </c>
      <c r="F1351" s="2">
        <v>18.3</v>
      </c>
      <c r="G1351" s="2">
        <v>1647</v>
      </c>
      <c r="H1351" s="16">
        <f t="shared" ref="H1351:H1414" si="21">(D1351-D1350)/D1350</f>
        <v>0</v>
      </c>
    </row>
    <row r="1352" spans="1:8" ht="13.5" x14ac:dyDescent="0.25">
      <c r="A1352" s="12"/>
      <c r="B1352" s="11">
        <v>44274</v>
      </c>
      <c r="C1352" s="2">
        <v>18.29</v>
      </c>
      <c r="D1352" s="2">
        <v>18.271699999999999</v>
      </c>
      <c r="E1352" s="2">
        <v>162</v>
      </c>
      <c r="F1352" s="2">
        <v>18.29</v>
      </c>
      <c r="G1352" s="2">
        <v>2962.98</v>
      </c>
      <c r="H1352" s="16">
        <f t="shared" si="21"/>
        <v>-5.4699508251429367E-4</v>
      </c>
    </row>
    <row r="1353" spans="1:8" ht="13.5" x14ac:dyDescent="0.25">
      <c r="A1353" s="12"/>
      <c r="B1353" s="11">
        <v>44277</v>
      </c>
      <c r="C1353" s="2">
        <v>18.29</v>
      </c>
      <c r="D1353" s="2">
        <v>18.271699999999999</v>
      </c>
      <c r="E1353" s="2">
        <v>0</v>
      </c>
      <c r="F1353" s="2">
        <v>0</v>
      </c>
      <c r="G1353" s="2">
        <v>0</v>
      </c>
      <c r="H1353" s="16">
        <f t="shared" si="21"/>
        <v>0</v>
      </c>
    </row>
    <row r="1354" spans="1:8" ht="13.5" x14ac:dyDescent="0.25">
      <c r="A1354" s="12"/>
      <c r="B1354" s="11">
        <v>44278</v>
      </c>
      <c r="C1354" s="2">
        <v>18.5</v>
      </c>
      <c r="D1354" s="2">
        <v>18.4815</v>
      </c>
      <c r="E1354" s="2">
        <v>3210</v>
      </c>
      <c r="F1354" s="2">
        <v>18.5</v>
      </c>
      <c r="G1354" s="2">
        <v>59385</v>
      </c>
      <c r="H1354" s="16">
        <f t="shared" si="21"/>
        <v>1.1482237558628991E-2</v>
      </c>
    </row>
    <row r="1355" spans="1:8" ht="13.5" x14ac:dyDescent="0.25">
      <c r="A1355" s="12"/>
      <c r="B1355" s="11">
        <v>44279</v>
      </c>
      <c r="C1355" s="2">
        <v>18.3</v>
      </c>
      <c r="D1355" s="2">
        <v>18.281700000000001</v>
      </c>
      <c r="E1355" s="2">
        <v>118</v>
      </c>
      <c r="F1355" s="2">
        <v>18.330500000000001</v>
      </c>
      <c r="G1355" s="2">
        <v>2162.9989999999998</v>
      </c>
      <c r="H1355" s="16">
        <f t="shared" si="21"/>
        <v>-1.0810810810810798E-2</v>
      </c>
    </row>
    <row r="1356" spans="1:8" ht="13.5" x14ac:dyDescent="0.25">
      <c r="A1356" s="12"/>
      <c r="B1356" s="11">
        <v>44280</v>
      </c>
      <c r="C1356" s="2">
        <v>18.29</v>
      </c>
      <c r="D1356" s="2">
        <v>18.271699999999999</v>
      </c>
      <c r="E1356" s="2">
        <v>20</v>
      </c>
      <c r="F1356" s="2">
        <v>18.29</v>
      </c>
      <c r="G1356" s="2">
        <v>365.8</v>
      </c>
      <c r="H1356" s="16">
        <f t="shared" si="21"/>
        <v>-5.4699508251429367E-4</v>
      </c>
    </row>
    <row r="1357" spans="1:8" ht="13.5" x14ac:dyDescent="0.25">
      <c r="A1357" s="12"/>
      <c r="B1357" s="11">
        <v>44281</v>
      </c>
      <c r="C1357" s="2">
        <v>17.75</v>
      </c>
      <c r="D1357" s="2">
        <v>17.732299999999999</v>
      </c>
      <c r="E1357" s="2">
        <v>68</v>
      </c>
      <c r="F1357" s="2">
        <v>17.75</v>
      </c>
      <c r="G1357" s="2">
        <v>1207</v>
      </c>
      <c r="H1357" s="16">
        <f t="shared" si="21"/>
        <v>-2.9521062626903932E-2</v>
      </c>
    </row>
    <row r="1358" spans="1:8" ht="13.5" x14ac:dyDescent="0.25">
      <c r="A1358" s="12"/>
      <c r="B1358" s="11">
        <v>44284</v>
      </c>
      <c r="C1358" s="2">
        <v>17.75</v>
      </c>
      <c r="D1358" s="2">
        <v>17.732299999999999</v>
      </c>
      <c r="E1358" s="2">
        <v>0</v>
      </c>
      <c r="F1358" s="2">
        <v>0</v>
      </c>
      <c r="G1358" s="2">
        <v>0</v>
      </c>
      <c r="H1358" s="16">
        <f t="shared" si="21"/>
        <v>0</v>
      </c>
    </row>
    <row r="1359" spans="1:8" ht="13.5" x14ac:dyDescent="0.25">
      <c r="A1359" s="12"/>
      <c r="B1359" s="11">
        <v>44285</v>
      </c>
      <c r="C1359" s="2">
        <v>17.75</v>
      </c>
      <c r="D1359" s="2">
        <v>17.732299999999999</v>
      </c>
      <c r="E1359" s="2">
        <v>500</v>
      </c>
      <c r="F1359" s="2">
        <v>17.75</v>
      </c>
      <c r="G1359" s="2">
        <v>8875</v>
      </c>
      <c r="H1359" s="16">
        <f t="shared" si="21"/>
        <v>0</v>
      </c>
    </row>
    <row r="1360" spans="1:8" ht="13.5" x14ac:dyDescent="0.25">
      <c r="A1360" s="12"/>
      <c r="B1360" s="11">
        <v>44286</v>
      </c>
      <c r="C1360" s="2">
        <v>17.61</v>
      </c>
      <c r="D1360" s="2">
        <v>17.592400000000001</v>
      </c>
      <c r="E1360" s="2">
        <v>151</v>
      </c>
      <c r="F1360" s="2">
        <v>17.61</v>
      </c>
      <c r="G1360" s="2">
        <v>2659.11</v>
      </c>
      <c r="H1360" s="16">
        <f t="shared" si="21"/>
        <v>-7.8895574742135679E-3</v>
      </c>
    </row>
    <row r="1361" spans="1:8" ht="13.5" x14ac:dyDescent="0.25">
      <c r="A1361" s="12"/>
      <c r="B1361" s="11">
        <v>44287</v>
      </c>
      <c r="C1361" s="2">
        <v>17.61</v>
      </c>
      <c r="D1361" s="2">
        <v>17.592400000000001</v>
      </c>
      <c r="E1361" s="2">
        <v>0</v>
      </c>
      <c r="F1361" s="2">
        <v>0</v>
      </c>
      <c r="G1361" s="2">
        <v>0</v>
      </c>
      <c r="H1361" s="16">
        <f t="shared" si="21"/>
        <v>0</v>
      </c>
    </row>
    <row r="1362" spans="1:8" ht="13.5" x14ac:dyDescent="0.25">
      <c r="A1362" s="12"/>
      <c r="B1362" s="11">
        <v>44288</v>
      </c>
      <c r="C1362" s="2">
        <v>17.61</v>
      </c>
      <c r="D1362" s="2">
        <v>17.592400000000001</v>
      </c>
      <c r="E1362" s="2">
        <v>0</v>
      </c>
      <c r="F1362" s="2">
        <v>0</v>
      </c>
      <c r="G1362" s="2">
        <v>0</v>
      </c>
      <c r="H1362" s="16">
        <f t="shared" si="21"/>
        <v>0</v>
      </c>
    </row>
    <row r="1363" spans="1:8" ht="13.5" x14ac:dyDescent="0.25">
      <c r="A1363" s="12"/>
      <c r="B1363" s="11">
        <v>44291</v>
      </c>
      <c r="C1363" s="2">
        <v>17.61</v>
      </c>
      <c r="D1363" s="2">
        <v>17.592400000000001</v>
      </c>
      <c r="E1363" s="2">
        <v>0</v>
      </c>
      <c r="F1363" s="2">
        <v>0</v>
      </c>
      <c r="G1363" s="2">
        <v>0</v>
      </c>
      <c r="H1363" s="16">
        <f t="shared" si="21"/>
        <v>0</v>
      </c>
    </row>
    <row r="1364" spans="1:8" ht="13.5" x14ac:dyDescent="0.25">
      <c r="A1364" s="12"/>
      <c r="B1364" s="11">
        <v>44292</v>
      </c>
      <c r="C1364" s="2">
        <v>17.649999999999999</v>
      </c>
      <c r="D1364" s="2">
        <v>17.632400000000001</v>
      </c>
      <c r="E1364" s="2">
        <v>130</v>
      </c>
      <c r="F1364" s="2">
        <v>17.649999999999999</v>
      </c>
      <c r="G1364" s="2">
        <v>2294.5</v>
      </c>
      <c r="H1364" s="16">
        <f t="shared" si="21"/>
        <v>2.2737091016574854E-3</v>
      </c>
    </row>
    <row r="1365" spans="1:8" ht="13.5" x14ac:dyDescent="0.25">
      <c r="A1365" s="12"/>
      <c r="B1365" s="11">
        <v>44293</v>
      </c>
      <c r="C1365" s="2">
        <v>17.649999999999999</v>
      </c>
      <c r="D1365" s="2">
        <v>17.632400000000001</v>
      </c>
      <c r="E1365" s="2">
        <v>376</v>
      </c>
      <c r="F1365" s="2">
        <v>17.649999999999999</v>
      </c>
      <c r="G1365" s="2">
        <v>6636.4</v>
      </c>
      <c r="H1365" s="16">
        <f t="shared" si="21"/>
        <v>0</v>
      </c>
    </row>
    <row r="1366" spans="1:8" ht="13.5" x14ac:dyDescent="0.25">
      <c r="A1366" s="12"/>
      <c r="B1366" s="11">
        <v>44294</v>
      </c>
      <c r="C1366" s="2">
        <v>17.989999999999998</v>
      </c>
      <c r="D1366" s="2">
        <v>17.972000000000001</v>
      </c>
      <c r="E1366" s="2">
        <v>4310</v>
      </c>
      <c r="F1366" s="2">
        <v>17.989999999999998</v>
      </c>
      <c r="G1366" s="2">
        <v>77536.899999999994</v>
      </c>
      <c r="H1366" s="16">
        <f t="shared" si="21"/>
        <v>1.9259998638869399E-2</v>
      </c>
    </row>
    <row r="1367" spans="1:8" ht="13.5" x14ac:dyDescent="0.25">
      <c r="A1367" s="12"/>
      <c r="B1367" s="11">
        <v>44298</v>
      </c>
      <c r="C1367" s="2">
        <v>17.989999999999998</v>
      </c>
      <c r="D1367" s="2">
        <v>17.972000000000001</v>
      </c>
      <c r="E1367" s="2">
        <v>0</v>
      </c>
      <c r="F1367" s="2">
        <v>0</v>
      </c>
      <c r="G1367" s="2">
        <v>0</v>
      </c>
      <c r="H1367" s="16">
        <f t="shared" si="21"/>
        <v>0</v>
      </c>
    </row>
    <row r="1368" spans="1:8" ht="13.5" x14ac:dyDescent="0.25">
      <c r="A1368" s="12"/>
      <c r="B1368" s="11">
        <v>44299</v>
      </c>
      <c r="C1368" s="2">
        <v>18.489999999999998</v>
      </c>
      <c r="D1368" s="2">
        <v>18.471499999999999</v>
      </c>
      <c r="E1368" s="2">
        <v>800</v>
      </c>
      <c r="F1368" s="2">
        <v>18.489999999999998</v>
      </c>
      <c r="G1368" s="2">
        <v>14792</v>
      </c>
      <c r="H1368" s="16">
        <f t="shared" si="21"/>
        <v>2.7793233919430092E-2</v>
      </c>
    </row>
    <row r="1369" spans="1:8" ht="13.5" x14ac:dyDescent="0.25">
      <c r="A1369" s="12"/>
      <c r="B1369" s="11">
        <v>44300</v>
      </c>
      <c r="C1369" s="2">
        <v>18.489999999999998</v>
      </c>
      <c r="D1369" s="2">
        <v>18.471499999999999</v>
      </c>
      <c r="E1369" s="2">
        <v>0</v>
      </c>
      <c r="F1369" s="2">
        <v>0</v>
      </c>
      <c r="G1369" s="2">
        <v>0</v>
      </c>
      <c r="H1369" s="16">
        <f t="shared" si="21"/>
        <v>0</v>
      </c>
    </row>
    <row r="1370" spans="1:8" ht="13.5" x14ac:dyDescent="0.25">
      <c r="A1370" s="12"/>
      <c r="B1370" s="11">
        <v>44301</v>
      </c>
      <c r="C1370" s="2">
        <v>18.489999999999998</v>
      </c>
      <c r="D1370" s="2">
        <v>18.471499999999999</v>
      </c>
      <c r="E1370" s="2">
        <v>0</v>
      </c>
      <c r="F1370" s="2">
        <v>0</v>
      </c>
      <c r="G1370" s="2">
        <v>0</v>
      </c>
      <c r="H1370" s="16">
        <f t="shared" si="21"/>
        <v>0</v>
      </c>
    </row>
    <row r="1371" spans="1:8" ht="13.5" x14ac:dyDescent="0.25">
      <c r="A1371" s="12"/>
      <c r="B1371" s="11">
        <v>44302</v>
      </c>
      <c r="C1371" s="2">
        <v>17.66</v>
      </c>
      <c r="D1371" s="2">
        <v>17.642299999999999</v>
      </c>
      <c r="E1371" s="2">
        <v>310</v>
      </c>
      <c r="F1371" s="2">
        <v>17.66</v>
      </c>
      <c r="G1371" s="2">
        <v>5474.6</v>
      </c>
      <c r="H1371" s="16">
        <f t="shared" si="21"/>
        <v>-4.4890777684541062E-2</v>
      </c>
    </row>
    <row r="1372" spans="1:8" ht="13.5" x14ac:dyDescent="0.25">
      <c r="A1372" s="12"/>
      <c r="B1372" s="11">
        <v>44305</v>
      </c>
      <c r="C1372" s="2">
        <v>17.66</v>
      </c>
      <c r="D1372" s="2">
        <v>17.642299999999999</v>
      </c>
      <c r="E1372" s="2">
        <v>139</v>
      </c>
      <c r="F1372" s="2">
        <v>17.66</v>
      </c>
      <c r="G1372" s="2">
        <v>2454.7399999999998</v>
      </c>
      <c r="H1372" s="16">
        <f t="shared" si="21"/>
        <v>0</v>
      </c>
    </row>
    <row r="1373" spans="1:8" ht="13.5" x14ac:dyDescent="0.25">
      <c r="A1373" s="12"/>
      <c r="B1373" s="11">
        <v>44306</v>
      </c>
      <c r="C1373" s="2">
        <v>17.66</v>
      </c>
      <c r="D1373" s="2">
        <v>17.642299999999999</v>
      </c>
      <c r="E1373" s="2">
        <v>0</v>
      </c>
      <c r="F1373" s="2">
        <v>0</v>
      </c>
      <c r="G1373" s="2">
        <v>0</v>
      </c>
      <c r="H1373" s="16">
        <f t="shared" si="21"/>
        <v>0</v>
      </c>
    </row>
    <row r="1374" spans="1:8" ht="13.5" x14ac:dyDescent="0.25">
      <c r="A1374" s="12"/>
      <c r="B1374" s="11">
        <v>44307</v>
      </c>
      <c r="C1374" s="2">
        <v>17.7</v>
      </c>
      <c r="D1374" s="2">
        <v>17.682300000000001</v>
      </c>
      <c r="E1374" s="2">
        <v>7</v>
      </c>
      <c r="F1374" s="2">
        <v>17.7</v>
      </c>
      <c r="G1374" s="2">
        <v>123.9</v>
      </c>
      <c r="H1374" s="16">
        <f t="shared" si="21"/>
        <v>2.2672780759879778E-3</v>
      </c>
    </row>
    <row r="1375" spans="1:8" ht="13.5" x14ac:dyDescent="0.25">
      <c r="A1375" s="12"/>
      <c r="B1375" s="11">
        <v>44308</v>
      </c>
      <c r="C1375" s="2">
        <v>17.7</v>
      </c>
      <c r="D1375" s="2">
        <v>17.682300000000001</v>
      </c>
      <c r="E1375" s="2">
        <v>0</v>
      </c>
      <c r="F1375" s="2">
        <v>0</v>
      </c>
      <c r="G1375" s="2">
        <v>0</v>
      </c>
      <c r="H1375" s="16">
        <f t="shared" si="21"/>
        <v>0</v>
      </c>
    </row>
    <row r="1376" spans="1:8" ht="13.5" x14ac:dyDescent="0.25">
      <c r="A1376" s="12"/>
      <c r="B1376" s="11">
        <v>44309</v>
      </c>
      <c r="C1376" s="2">
        <v>17.7</v>
      </c>
      <c r="D1376" s="2">
        <v>17.682300000000001</v>
      </c>
      <c r="E1376" s="2">
        <v>0</v>
      </c>
      <c r="F1376" s="2">
        <v>0</v>
      </c>
      <c r="G1376" s="2">
        <v>0</v>
      </c>
      <c r="H1376" s="16">
        <f t="shared" si="21"/>
        <v>0</v>
      </c>
    </row>
    <row r="1377" spans="1:8" ht="13.5" x14ac:dyDescent="0.25">
      <c r="A1377" s="12"/>
      <c r="B1377" s="11">
        <v>44312</v>
      </c>
      <c r="C1377" s="2">
        <v>17.7</v>
      </c>
      <c r="D1377" s="2">
        <v>17.682300000000001</v>
      </c>
      <c r="E1377" s="2">
        <v>1000</v>
      </c>
      <c r="F1377" s="2">
        <v>17.7</v>
      </c>
      <c r="G1377" s="2">
        <v>17700</v>
      </c>
      <c r="H1377" s="16">
        <f t="shared" si="21"/>
        <v>0</v>
      </c>
    </row>
    <row r="1378" spans="1:8" ht="13.5" x14ac:dyDescent="0.25">
      <c r="A1378" s="12"/>
      <c r="B1378" s="11">
        <v>44313</v>
      </c>
      <c r="C1378" s="2">
        <v>17.7</v>
      </c>
      <c r="D1378" s="2">
        <v>17.682300000000001</v>
      </c>
      <c r="E1378" s="2">
        <v>0</v>
      </c>
      <c r="F1378" s="2">
        <v>0</v>
      </c>
      <c r="G1378" s="2">
        <v>0</v>
      </c>
      <c r="H1378" s="16">
        <f t="shared" si="21"/>
        <v>0</v>
      </c>
    </row>
    <row r="1379" spans="1:8" ht="13.5" x14ac:dyDescent="0.25">
      <c r="A1379" s="12"/>
      <c r="B1379" s="11">
        <v>44314</v>
      </c>
      <c r="C1379" s="2">
        <v>17.7</v>
      </c>
      <c r="D1379" s="2">
        <v>17.682300000000001</v>
      </c>
      <c r="E1379" s="2">
        <v>0</v>
      </c>
      <c r="F1379" s="2">
        <v>0</v>
      </c>
      <c r="G1379" s="2">
        <v>0</v>
      </c>
      <c r="H1379" s="16">
        <f t="shared" si="21"/>
        <v>0</v>
      </c>
    </row>
    <row r="1380" spans="1:8" ht="13.5" x14ac:dyDescent="0.25">
      <c r="A1380" s="12"/>
      <c r="B1380" s="11">
        <v>44315</v>
      </c>
      <c r="C1380" s="2">
        <v>17.7</v>
      </c>
      <c r="D1380" s="2">
        <v>17.682300000000001</v>
      </c>
      <c r="E1380" s="2">
        <v>40</v>
      </c>
      <c r="F1380" s="2">
        <v>17.7</v>
      </c>
      <c r="G1380" s="2">
        <v>708</v>
      </c>
      <c r="H1380" s="16">
        <f t="shared" si="21"/>
        <v>0</v>
      </c>
    </row>
    <row r="1381" spans="1:8" ht="13.5" x14ac:dyDescent="0.25">
      <c r="A1381" s="12"/>
      <c r="B1381" s="11">
        <v>44316</v>
      </c>
      <c r="C1381" s="2">
        <v>17.7</v>
      </c>
      <c r="D1381" s="2">
        <v>17.682300000000001</v>
      </c>
      <c r="E1381" s="2">
        <v>0</v>
      </c>
      <c r="F1381" s="2">
        <v>0</v>
      </c>
      <c r="G1381" s="2">
        <v>0</v>
      </c>
      <c r="H1381" s="16">
        <f t="shared" si="21"/>
        <v>0</v>
      </c>
    </row>
    <row r="1382" spans="1:8" ht="13.5" x14ac:dyDescent="0.25">
      <c r="A1382" s="12"/>
      <c r="B1382" s="11">
        <v>44319</v>
      </c>
      <c r="C1382" s="2">
        <v>17.7</v>
      </c>
      <c r="D1382" s="2">
        <v>17.682300000000001</v>
      </c>
      <c r="E1382" s="2">
        <v>0</v>
      </c>
      <c r="F1382" s="2">
        <v>0</v>
      </c>
      <c r="G1382" s="2">
        <v>0</v>
      </c>
      <c r="H1382" s="16">
        <f t="shared" si="21"/>
        <v>0</v>
      </c>
    </row>
    <row r="1383" spans="1:8" ht="13.5" x14ac:dyDescent="0.25">
      <c r="A1383" s="12"/>
      <c r="B1383" s="11">
        <v>44320</v>
      </c>
      <c r="C1383" s="2">
        <v>17.7</v>
      </c>
      <c r="D1383" s="2">
        <v>17.682300000000001</v>
      </c>
      <c r="E1383" s="2">
        <v>0</v>
      </c>
      <c r="F1383" s="2">
        <v>0</v>
      </c>
      <c r="G1383" s="2">
        <v>0</v>
      </c>
      <c r="H1383" s="16">
        <f t="shared" si="21"/>
        <v>0</v>
      </c>
    </row>
    <row r="1384" spans="1:8" ht="13.5" x14ac:dyDescent="0.25">
      <c r="A1384" s="12"/>
      <c r="B1384" s="11">
        <v>44321</v>
      </c>
      <c r="C1384" s="2">
        <v>17.7</v>
      </c>
      <c r="D1384" s="2">
        <v>17.682300000000001</v>
      </c>
      <c r="E1384" s="2">
        <v>0</v>
      </c>
      <c r="F1384" s="2">
        <v>0</v>
      </c>
      <c r="G1384" s="2">
        <v>0</v>
      </c>
      <c r="H1384" s="16">
        <f t="shared" si="21"/>
        <v>0</v>
      </c>
    </row>
    <row r="1385" spans="1:8" ht="13.5" x14ac:dyDescent="0.25">
      <c r="A1385" s="12"/>
      <c r="B1385" s="11">
        <v>44322</v>
      </c>
      <c r="C1385" s="2">
        <v>17.7</v>
      </c>
      <c r="D1385" s="2">
        <v>17.682300000000001</v>
      </c>
      <c r="E1385" s="2">
        <v>0</v>
      </c>
      <c r="F1385" s="2">
        <v>0</v>
      </c>
      <c r="G1385" s="2">
        <v>0</v>
      </c>
      <c r="H1385" s="16">
        <f t="shared" si="21"/>
        <v>0</v>
      </c>
    </row>
    <row r="1386" spans="1:8" ht="13.5" x14ac:dyDescent="0.25">
      <c r="A1386" s="12"/>
      <c r="B1386" s="11">
        <v>44323</v>
      </c>
      <c r="C1386" s="2">
        <v>17.7</v>
      </c>
      <c r="D1386" s="2">
        <v>17.682300000000001</v>
      </c>
      <c r="E1386" s="2">
        <v>0</v>
      </c>
      <c r="F1386" s="2">
        <v>0</v>
      </c>
      <c r="G1386" s="2">
        <v>0</v>
      </c>
      <c r="H1386" s="16">
        <f t="shared" si="21"/>
        <v>0</v>
      </c>
    </row>
    <row r="1387" spans="1:8" ht="13.5" x14ac:dyDescent="0.25">
      <c r="A1387" s="12"/>
      <c r="B1387" s="11">
        <v>44326</v>
      </c>
      <c r="C1387" s="2">
        <v>17.7</v>
      </c>
      <c r="D1387" s="2">
        <v>17.682300000000001</v>
      </c>
      <c r="E1387" s="2">
        <v>0</v>
      </c>
      <c r="F1387" s="2">
        <v>0</v>
      </c>
      <c r="G1387" s="2">
        <v>0</v>
      </c>
      <c r="H1387" s="16">
        <f t="shared" si="21"/>
        <v>0</v>
      </c>
    </row>
    <row r="1388" spans="1:8" ht="13.5" x14ac:dyDescent="0.25">
      <c r="A1388" s="12"/>
      <c r="B1388" s="11">
        <v>44327</v>
      </c>
      <c r="C1388" s="2">
        <v>17.7</v>
      </c>
      <c r="D1388" s="2">
        <v>17.682300000000001</v>
      </c>
      <c r="E1388" s="2">
        <v>0</v>
      </c>
      <c r="F1388" s="2">
        <v>0</v>
      </c>
      <c r="G1388" s="2">
        <v>0</v>
      </c>
      <c r="H1388" s="16">
        <f t="shared" si="21"/>
        <v>0</v>
      </c>
    </row>
    <row r="1389" spans="1:8" ht="13.5" x14ac:dyDescent="0.25">
      <c r="A1389" s="12"/>
      <c r="B1389" s="11">
        <v>44333</v>
      </c>
      <c r="C1389" s="2">
        <v>17.8</v>
      </c>
      <c r="D1389" s="2">
        <v>17.7822</v>
      </c>
      <c r="E1389" s="2">
        <v>188</v>
      </c>
      <c r="F1389" s="2">
        <v>17.703199999999999</v>
      </c>
      <c r="G1389" s="2">
        <v>3328.2015999999999</v>
      </c>
      <c r="H1389" s="16">
        <f t="shared" si="21"/>
        <v>5.6497175141241862E-3</v>
      </c>
    </row>
    <row r="1390" spans="1:8" ht="13.5" x14ac:dyDescent="0.25">
      <c r="A1390" s="12"/>
      <c r="B1390" s="11">
        <v>44334</v>
      </c>
      <c r="C1390" s="2">
        <v>17.8</v>
      </c>
      <c r="D1390" s="2">
        <v>17.7822</v>
      </c>
      <c r="E1390" s="2">
        <v>0</v>
      </c>
      <c r="F1390" s="2">
        <v>0</v>
      </c>
      <c r="G1390" s="2">
        <v>0</v>
      </c>
      <c r="H1390" s="16">
        <f t="shared" si="21"/>
        <v>0</v>
      </c>
    </row>
    <row r="1391" spans="1:8" ht="13.5" x14ac:dyDescent="0.25">
      <c r="A1391" s="12"/>
      <c r="B1391" s="11">
        <v>44335</v>
      </c>
      <c r="C1391" s="2">
        <v>17.8</v>
      </c>
      <c r="D1391" s="2">
        <v>17.7822</v>
      </c>
      <c r="E1391" s="2">
        <v>0</v>
      </c>
      <c r="F1391" s="2">
        <v>0</v>
      </c>
      <c r="G1391" s="2">
        <v>0</v>
      </c>
      <c r="H1391" s="16">
        <f t="shared" si="21"/>
        <v>0</v>
      </c>
    </row>
    <row r="1392" spans="1:8" ht="13.5" x14ac:dyDescent="0.25">
      <c r="A1392" s="12"/>
      <c r="B1392" s="11">
        <v>44336</v>
      </c>
      <c r="C1392" s="2">
        <v>18.32</v>
      </c>
      <c r="D1392" s="2">
        <v>18.3017</v>
      </c>
      <c r="E1392" s="2">
        <v>23</v>
      </c>
      <c r="F1392" s="2">
        <v>18.32</v>
      </c>
      <c r="G1392" s="2">
        <v>421.36</v>
      </c>
      <c r="H1392" s="16">
        <f t="shared" si="21"/>
        <v>2.9214607866293301E-2</v>
      </c>
    </row>
    <row r="1393" spans="1:8" ht="13.5" x14ac:dyDescent="0.25">
      <c r="A1393" s="12"/>
      <c r="B1393" s="11">
        <v>44337</v>
      </c>
      <c r="C1393" s="2">
        <v>18.32</v>
      </c>
      <c r="D1393" s="2">
        <v>18.3017</v>
      </c>
      <c r="E1393" s="2">
        <v>0</v>
      </c>
      <c r="F1393" s="2">
        <v>0</v>
      </c>
      <c r="G1393" s="2">
        <v>0</v>
      </c>
      <c r="H1393" s="16">
        <f t="shared" si="21"/>
        <v>0</v>
      </c>
    </row>
    <row r="1394" spans="1:8" ht="13.5" x14ac:dyDescent="0.25">
      <c r="A1394" s="12"/>
      <c r="B1394" s="11">
        <v>44340</v>
      </c>
      <c r="C1394" s="2">
        <v>18.32</v>
      </c>
      <c r="D1394" s="2">
        <v>18.3017</v>
      </c>
      <c r="E1394" s="2">
        <v>0</v>
      </c>
      <c r="F1394" s="2">
        <v>0</v>
      </c>
      <c r="G1394" s="2">
        <v>0</v>
      </c>
      <c r="H1394" s="16">
        <f t="shared" si="21"/>
        <v>0</v>
      </c>
    </row>
    <row r="1395" spans="1:8" ht="13.5" x14ac:dyDescent="0.25">
      <c r="A1395" s="12"/>
      <c r="B1395" s="11">
        <v>44341</v>
      </c>
      <c r="C1395" s="2">
        <v>18.32</v>
      </c>
      <c r="D1395" s="2">
        <v>18.3017</v>
      </c>
      <c r="E1395" s="2">
        <v>0</v>
      </c>
      <c r="F1395" s="2">
        <v>0</v>
      </c>
      <c r="G1395" s="2">
        <v>0</v>
      </c>
      <c r="H1395" s="16">
        <f t="shared" si="21"/>
        <v>0</v>
      </c>
    </row>
    <row r="1396" spans="1:8" ht="13.5" x14ac:dyDescent="0.25">
      <c r="A1396" s="12"/>
      <c r="B1396" s="11">
        <v>44342</v>
      </c>
      <c r="C1396" s="2">
        <v>18.32</v>
      </c>
      <c r="D1396" s="2">
        <v>18.3017</v>
      </c>
      <c r="E1396" s="2">
        <v>0</v>
      </c>
      <c r="F1396" s="2">
        <v>0</v>
      </c>
      <c r="G1396" s="2">
        <v>0</v>
      </c>
      <c r="H1396" s="16">
        <f t="shared" si="21"/>
        <v>0</v>
      </c>
    </row>
    <row r="1397" spans="1:8" ht="13.5" x14ac:dyDescent="0.25">
      <c r="A1397" s="12"/>
      <c r="B1397" s="11">
        <v>44343</v>
      </c>
      <c r="C1397" s="2">
        <v>18.32</v>
      </c>
      <c r="D1397" s="2">
        <v>18.3017</v>
      </c>
      <c r="E1397" s="2">
        <v>0</v>
      </c>
      <c r="F1397" s="2">
        <v>0</v>
      </c>
      <c r="G1397" s="2">
        <v>0</v>
      </c>
      <c r="H1397" s="16">
        <f t="shared" si="21"/>
        <v>0</v>
      </c>
    </row>
    <row r="1398" spans="1:8" ht="13.5" x14ac:dyDescent="0.25">
      <c r="A1398" s="12"/>
      <c r="B1398" s="11">
        <v>44344</v>
      </c>
      <c r="C1398" s="2">
        <v>18.32</v>
      </c>
      <c r="D1398" s="2">
        <v>18.3017</v>
      </c>
      <c r="E1398" s="2">
        <v>0</v>
      </c>
      <c r="F1398" s="2">
        <v>0</v>
      </c>
      <c r="G1398" s="2">
        <v>0</v>
      </c>
      <c r="H1398" s="16">
        <f t="shared" si="21"/>
        <v>0</v>
      </c>
    </row>
    <row r="1399" spans="1:8" ht="13.5" x14ac:dyDescent="0.25">
      <c r="A1399" s="12"/>
      <c r="B1399" s="11">
        <v>44347</v>
      </c>
      <c r="C1399" s="2">
        <v>17.8</v>
      </c>
      <c r="D1399" s="2">
        <v>17.7822</v>
      </c>
      <c r="E1399" s="2">
        <v>100</v>
      </c>
      <c r="F1399" s="2">
        <v>17.8</v>
      </c>
      <c r="G1399" s="2">
        <v>1780</v>
      </c>
      <c r="H1399" s="16">
        <f t="shared" si="21"/>
        <v>-2.8385341252451998E-2</v>
      </c>
    </row>
    <row r="1400" spans="1:8" ht="13.5" x14ac:dyDescent="0.25">
      <c r="A1400" s="12"/>
      <c r="B1400" s="11">
        <v>44348</v>
      </c>
      <c r="C1400" s="2">
        <v>17.7</v>
      </c>
      <c r="D1400" s="2">
        <v>17.682300000000001</v>
      </c>
      <c r="E1400" s="2">
        <v>395</v>
      </c>
      <c r="F1400" s="2">
        <v>17.7</v>
      </c>
      <c r="G1400" s="2">
        <v>6991.5</v>
      </c>
      <c r="H1400" s="16">
        <f t="shared" si="21"/>
        <v>-5.6179775280897808E-3</v>
      </c>
    </row>
    <row r="1401" spans="1:8" ht="13.5" x14ac:dyDescent="0.25">
      <c r="A1401" s="12"/>
      <c r="B1401" s="11">
        <v>44349</v>
      </c>
      <c r="C1401" s="2">
        <v>17.45</v>
      </c>
      <c r="D1401" s="2">
        <v>17.432600000000001</v>
      </c>
      <c r="E1401" s="2">
        <v>3749</v>
      </c>
      <c r="F1401" s="2">
        <v>17.45</v>
      </c>
      <c r="G1401" s="2">
        <v>65420.05</v>
      </c>
      <c r="H1401" s="16">
        <f t="shared" si="21"/>
        <v>-1.4121466098867268E-2</v>
      </c>
    </row>
    <row r="1402" spans="1:8" ht="13.5" x14ac:dyDescent="0.25">
      <c r="A1402" s="12"/>
      <c r="B1402" s="11">
        <v>44350</v>
      </c>
      <c r="C1402" s="2">
        <v>16.5</v>
      </c>
      <c r="D1402" s="2">
        <v>16.483499999999999</v>
      </c>
      <c r="E1402" s="2">
        <v>3</v>
      </c>
      <c r="F1402" s="2">
        <v>17.010000000000002</v>
      </c>
      <c r="G1402" s="2">
        <v>51.03</v>
      </c>
      <c r="H1402" s="16">
        <f t="shared" si="21"/>
        <v>-5.444397278661825E-2</v>
      </c>
    </row>
    <row r="1403" spans="1:8" ht="13.5" x14ac:dyDescent="0.25">
      <c r="A1403" s="12"/>
      <c r="B1403" s="11">
        <v>44351</v>
      </c>
      <c r="C1403" s="2">
        <v>16</v>
      </c>
      <c r="D1403" s="2">
        <v>15.984</v>
      </c>
      <c r="E1403" s="2">
        <v>27</v>
      </c>
      <c r="F1403" s="2">
        <v>16.489999999999998</v>
      </c>
      <c r="G1403" s="2">
        <v>445.23</v>
      </c>
      <c r="H1403" s="16">
        <f t="shared" si="21"/>
        <v>-3.0303030303030266E-2</v>
      </c>
    </row>
    <row r="1404" spans="1:8" ht="13.5" x14ac:dyDescent="0.25">
      <c r="A1404" s="12"/>
      <c r="B1404" s="11">
        <v>44354</v>
      </c>
      <c r="C1404" s="2">
        <v>15.52</v>
      </c>
      <c r="D1404" s="2">
        <v>15.5045</v>
      </c>
      <c r="E1404" s="2">
        <v>27</v>
      </c>
      <c r="F1404" s="2">
        <v>16.489999999999998</v>
      </c>
      <c r="G1404" s="2">
        <v>445.23</v>
      </c>
      <c r="H1404" s="16">
        <f t="shared" si="21"/>
        <v>-2.9998748748748739E-2</v>
      </c>
    </row>
    <row r="1405" spans="1:8" ht="13.5" x14ac:dyDescent="0.25">
      <c r="A1405" s="12"/>
      <c r="B1405" s="11">
        <v>44355</v>
      </c>
      <c r="C1405" s="2">
        <v>15.52</v>
      </c>
      <c r="D1405" s="2">
        <v>15.5045</v>
      </c>
      <c r="E1405" s="2">
        <v>0</v>
      </c>
      <c r="F1405" s="2">
        <v>0</v>
      </c>
      <c r="G1405" s="2">
        <v>0</v>
      </c>
      <c r="H1405" s="16">
        <f t="shared" si="21"/>
        <v>0</v>
      </c>
    </row>
    <row r="1406" spans="1:8" ht="13.5" x14ac:dyDescent="0.25">
      <c r="A1406" s="12"/>
      <c r="B1406" s="11">
        <v>44356</v>
      </c>
      <c r="C1406" s="2">
        <v>16.21</v>
      </c>
      <c r="D1406" s="2">
        <v>16.1938</v>
      </c>
      <c r="E1406" s="2">
        <v>80</v>
      </c>
      <c r="F1406" s="2">
        <v>16.21</v>
      </c>
      <c r="G1406" s="2">
        <v>1296.8</v>
      </c>
      <c r="H1406" s="16">
        <f t="shared" si="21"/>
        <v>4.4458060563062292E-2</v>
      </c>
    </row>
    <row r="1407" spans="1:8" ht="13.5" x14ac:dyDescent="0.25">
      <c r="A1407" s="12"/>
      <c r="B1407" s="11">
        <v>44357</v>
      </c>
      <c r="C1407" s="2">
        <v>16.5</v>
      </c>
      <c r="D1407" s="2">
        <v>16.483499999999999</v>
      </c>
      <c r="E1407" s="2">
        <v>1890</v>
      </c>
      <c r="F1407" s="2">
        <v>16.5</v>
      </c>
      <c r="G1407" s="2">
        <v>31185</v>
      </c>
      <c r="H1407" s="16">
        <f t="shared" si="21"/>
        <v>1.788956267213377E-2</v>
      </c>
    </row>
    <row r="1408" spans="1:8" ht="13.5" x14ac:dyDescent="0.25">
      <c r="A1408" s="12"/>
      <c r="B1408" s="11">
        <v>44358</v>
      </c>
      <c r="C1408" s="2">
        <v>16.5</v>
      </c>
      <c r="D1408" s="2">
        <v>16.483499999999999</v>
      </c>
      <c r="E1408" s="2">
        <v>3432</v>
      </c>
      <c r="F1408" s="2">
        <v>16.5</v>
      </c>
      <c r="G1408" s="2">
        <v>56628</v>
      </c>
      <c r="H1408" s="16">
        <f t="shared" si="21"/>
        <v>0</v>
      </c>
    </row>
    <row r="1409" spans="1:8" ht="13.5" x14ac:dyDescent="0.25">
      <c r="A1409" s="12"/>
      <c r="B1409" s="11">
        <v>44361</v>
      </c>
      <c r="C1409" s="2">
        <v>16.5</v>
      </c>
      <c r="D1409" s="2">
        <v>16.483499999999999</v>
      </c>
      <c r="E1409" s="2">
        <v>0</v>
      </c>
      <c r="F1409" s="2">
        <v>0</v>
      </c>
      <c r="G1409" s="2">
        <v>0</v>
      </c>
      <c r="H1409" s="16">
        <f t="shared" si="21"/>
        <v>0</v>
      </c>
    </row>
    <row r="1410" spans="1:8" ht="13.5" x14ac:dyDescent="0.25">
      <c r="A1410" s="12"/>
      <c r="B1410" s="11">
        <v>44362</v>
      </c>
      <c r="C1410" s="2">
        <v>16.5</v>
      </c>
      <c r="D1410" s="2">
        <v>16.483499999999999</v>
      </c>
      <c r="E1410" s="2">
        <v>0</v>
      </c>
      <c r="F1410" s="2">
        <v>0</v>
      </c>
      <c r="G1410" s="2">
        <v>0</v>
      </c>
      <c r="H1410" s="16">
        <f t="shared" si="21"/>
        <v>0</v>
      </c>
    </row>
    <row r="1411" spans="1:8" ht="13.5" x14ac:dyDescent="0.25">
      <c r="A1411" s="12"/>
      <c r="B1411" s="11">
        <v>44363</v>
      </c>
      <c r="C1411" s="2">
        <v>17</v>
      </c>
      <c r="D1411" s="2">
        <v>16.983000000000001</v>
      </c>
      <c r="E1411" s="2">
        <v>595</v>
      </c>
      <c r="F1411" s="2">
        <v>17</v>
      </c>
      <c r="G1411" s="2">
        <v>10115</v>
      </c>
      <c r="H1411" s="16">
        <f t="shared" si="21"/>
        <v>3.0303030303030373E-2</v>
      </c>
    </row>
    <row r="1412" spans="1:8" ht="13.5" x14ac:dyDescent="0.25">
      <c r="A1412" s="12"/>
      <c r="B1412" s="11">
        <v>44364</v>
      </c>
      <c r="C1412" s="2">
        <v>17</v>
      </c>
      <c r="D1412" s="2">
        <v>16.983000000000001</v>
      </c>
      <c r="E1412" s="2">
        <v>595</v>
      </c>
      <c r="F1412" s="2">
        <v>17</v>
      </c>
      <c r="G1412" s="2">
        <v>10115</v>
      </c>
      <c r="H1412" s="16">
        <f t="shared" si="21"/>
        <v>0</v>
      </c>
    </row>
    <row r="1413" spans="1:8" ht="13.5" x14ac:dyDescent="0.25">
      <c r="A1413" s="12"/>
      <c r="B1413" s="11">
        <v>44365</v>
      </c>
      <c r="C1413" s="2">
        <v>17</v>
      </c>
      <c r="D1413" s="2">
        <v>16.983000000000001</v>
      </c>
      <c r="E1413" s="2">
        <v>595</v>
      </c>
      <c r="F1413" s="2">
        <v>17</v>
      </c>
      <c r="G1413" s="2">
        <v>10115</v>
      </c>
      <c r="H1413" s="16">
        <f t="shared" si="21"/>
        <v>0</v>
      </c>
    </row>
    <row r="1414" spans="1:8" ht="13.5" x14ac:dyDescent="0.25">
      <c r="A1414" s="12"/>
      <c r="B1414" s="11">
        <v>44368</v>
      </c>
      <c r="C1414" s="2">
        <v>17</v>
      </c>
      <c r="D1414" s="2">
        <v>16.983000000000001</v>
      </c>
      <c r="E1414" s="2">
        <v>18070</v>
      </c>
      <c r="F1414" s="2">
        <v>17</v>
      </c>
      <c r="G1414" s="2">
        <v>307190</v>
      </c>
      <c r="H1414" s="16">
        <f t="shared" si="21"/>
        <v>0</v>
      </c>
    </row>
    <row r="1415" spans="1:8" ht="13.5" x14ac:dyDescent="0.25">
      <c r="A1415" s="12"/>
      <c r="B1415" s="11">
        <v>44369</v>
      </c>
      <c r="C1415" s="2">
        <v>17.510000000000002</v>
      </c>
      <c r="D1415" s="2">
        <v>17.4925</v>
      </c>
      <c r="E1415" s="2">
        <v>10303</v>
      </c>
      <c r="F1415" s="2">
        <v>17.500299999999999</v>
      </c>
      <c r="G1415" s="2">
        <v>180305.59090000001</v>
      </c>
      <c r="H1415" s="16">
        <f t="shared" ref="H1415:H1478" si="22">(D1415-D1414)/D1414</f>
        <v>3.0000588824118185E-2</v>
      </c>
    </row>
    <row r="1416" spans="1:8" ht="13.5" x14ac:dyDescent="0.25">
      <c r="A1416" s="12"/>
      <c r="B1416" s="11">
        <v>44370</v>
      </c>
      <c r="C1416" s="2">
        <v>18</v>
      </c>
      <c r="D1416" s="2">
        <v>17.981999999999999</v>
      </c>
      <c r="E1416" s="2">
        <v>10019</v>
      </c>
      <c r="F1416" s="2">
        <v>17.995100000000001</v>
      </c>
      <c r="G1416" s="2">
        <v>180292.9069</v>
      </c>
      <c r="H1416" s="16">
        <f t="shared" si="22"/>
        <v>2.7983421466342695E-2</v>
      </c>
    </row>
    <row r="1417" spans="1:8" ht="13.5" x14ac:dyDescent="0.25">
      <c r="A1417" s="12"/>
      <c r="B1417" s="11">
        <v>44371</v>
      </c>
      <c r="C1417" s="2">
        <v>18</v>
      </c>
      <c r="D1417" s="2">
        <v>17.981999999999999</v>
      </c>
      <c r="E1417" s="2">
        <v>8</v>
      </c>
      <c r="F1417" s="2">
        <v>18</v>
      </c>
      <c r="G1417" s="2">
        <v>144</v>
      </c>
      <c r="H1417" s="16">
        <f t="shared" si="22"/>
        <v>0</v>
      </c>
    </row>
    <row r="1418" spans="1:8" ht="13.5" x14ac:dyDescent="0.25">
      <c r="A1418" s="12"/>
      <c r="B1418" s="11">
        <v>44372</v>
      </c>
      <c r="C1418" s="2">
        <v>18</v>
      </c>
      <c r="D1418" s="2">
        <v>17.981999999999999</v>
      </c>
      <c r="E1418" s="2">
        <v>1300</v>
      </c>
      <c r="F1418" s="2">
        <v>18</v>
      </c>
      <c r="G1418" s="2">
        <v>23400</v>
      </c>
      <c r="H1418" s="16">
        <f t="shared" si="22"/>
        <v>0</v>
      </c>
    </row>
    <row r="1419" spans="1:8" ht="13.5" x14ac:dyDescent="0.25">
      <c r="A1419" s="12"/>
      <c r="B1419" s="11">
        <v>44375</v>
      </c>
      <c r="C1419" s="2">
        <v>18</v>
      </c>
      <c r="D1419" s="2">
        <v>17.981999999999999</v>
      </c>
      <c r="E1419" s="2">
        <v>55</v>
      </c>
      <c r="F1419" s="2">
        <v>18</v>
      </c>
      <c r="G1419" s="2">
        <v>990</v>
      </c>
      <c r="H1419" s="16">
        <f t="shared" si="22"/>
        <v>0</v>
      </c>
    </row>
    <row r="1420" spans="1:8" ht="13.5" x14ac:dyDescent="0.25">
      <c r="A1420" s="12"/>
      <c r="B1420" s="11">
        <v>44376</v>
      </c>
      <c r="C1420" s="2">
        <v>18</v>
      </c>
      <c r="D1420" s="2">
        <v>17.981999999999999</v>
      </c>
      <c r="E1420" s="2">
        <v>2209</v>
      </c>
      <c r="F1420" s="2">
        <v>18</v>
      </c>
      <c r="G1420" s="2">
        <v>39762</v>
      </c>
      <c r="H1420" s="16">
        <f t="shared" si="22"/>
        <v>0</v>
      </c>
    </row>
    <row r="1421" spans="1:8" ht="13.5" x14ac:dyDescent="0.25">
      <c r="A1421" s="12"/>
      <c r="B1421" s="11">
        <v>44377</v>
      </c>
      <c r="C1421" s="2">
        <v>18</v>
      </c>
      <c r="D1421" s="2">
        <v>17.981999999999999</v>
      </c>
      <c r="E1421" s="2">
        <v>500</v>
      </c>
      <c r="F1421" s="2">
        <v>18</v>
      </c>
      <c r="G1421" s="2">
        <v>9000</v>
      </c>
      <c r="H1421" s="16">
        <f t="shared" si="22"/>
        <v>0</v>
      </c>
    </row>
    <row r="1422" spans="1:8" ht="13.5" x14ac:dyDescent="0.25">
      <c r="A1422" s="12"/>
      <c r="B1422" s="11">
        <v>44378</v>
      </c>
      <c r="C1422" s="2">
        <v>18</v>
      </c>
      <c r="D1422" s="2">
        <v>17.981999999999999</v>
      </c>
      <c r="E1422" s="2">
        <v>2050</v>
      </c>
      <c r="F1422" s="2">
        <v>18</v>
      </c>
      <c r="G1422" s="2">
        <v>36900</v>
      </c>
      <c r="H1422" s="16">
        <f t="shared" si="22"/>
        <v>0</v>
      </c>
    </row>
    <row r="1423" spans="1:8" ht="13.5" x14ac:dyDescent="0.25">
      <c r="A1423" s="12"/>
      <c r="B1423" s="11">
        <v>44379</v>
      </c>
      <c r="C1423" s="2">
        <v>18.010000000000002</v>
      </c>
      <c r="D1423" s="2">
        <v>17.992000000000001</v>
      </c>
      <c r="E1423" s="2">
        <v>590</v>
      </c>
      <c r="F1423" s="2">
        <v>18.010000000000002</v>
      </c>
      <c r="G1423" s="2">
        <v>10625.9</v>
      </c>
      <c r="H1423" s="16">
        <f t="shared" si="22"/>
        <v>5.5611166722286526E-4</v>
      </c>
    </row>
    <row r="1424" spans="1:8" ht="13.5" x14ac:dyDescent="0.25">
      <c r="A1424" s="12"/>
      <c r="B1424" s="11">
        <v>44382</v>
      </c>
      <c r="C1424" s="2">
        <v>18.010000000000002</v>
      </c>
      <c r="D1424" s="2">
        <v>17.992000000000001</v>
      </c>
      <c r="E1424" s="2">
        <v>0</v>
      </c>
      <c r="F1424" s="2">
        <v>0</v>
      </c>
      <c r="G1424" s="2">
        <v>0</v>
      </c>
      <c r="H1424" s="16">
        <f t="shared" si="22"/>
        <v>0</v>
      </c>
    </row>
    <row r="1425" spans="1:8" ht="13.5" x14ac:dyDescent="0.25">
      <c r="A1425" s="12"/>
      <c r="B1425" s="11">
        <v>44383</v>
      </c>
      <c r="C1425" s="2">
        <v>18.010000000000002</v>
      </c>
      <c r="D1425" s="2">
        <v>17.992000000000001</v>
      </c>
      <c r="E1425" s="2">
        <v>7659</v>
      </c>
      <c r="F1425" s="2">
        <v>18.007400000000001</v>
      </c>
      <c r="G1425" s="2">
        <v>137918.67660000001</v>
      </c>
      <c r="H1425" s="16">
        <f t="shared" si="22"/>
        <v>0</v>
      </c>
    </row>
    <row r="1426" spans="1:8" ht="13.5" x14ac:dyDescent="0.25">
      <c r="A1426" s="12"/>
      <c r="B1426" s="11">
        <v>44384</v>
      </c>
      <c r="C1426" s="2">
        <v>18</v>
      </c>
      <c r="D1426" s="2">
        <v>17.981999999999999</v>
      </c>
      <c r="E1426" s="2">
        <v>11066</v>
      </c>
      <c r="F1426" s="2">
        <v>18</v>
      </c>
      <c r="G1426" s="2">
        <v>199188</v>
      </c>
      <c r="H1426" s="16">
        <f t="shared" si="22"/>
        <v>-5.5580257892405311E-4</v>
      </c>
    </row>
    <row r="1427" spans="1:8" ht="13.5" x14ac:dyDescent="0.25">
      <c r="A1427" s="12"/>
      <c r="B1427" s="11">
        <v>44385</v>
      </c>
      <c r="C1427" s="2">
        <v>18.010000000000002</v>
      </c>
      <c r="D1427" s="2">
        <v>17.992000000000001</v>
      </c>
      <c r="E1427" s="2">
        <v>1708</v>
      </c>
      <c r="F1427" s="2">
        <v>18.009699999999999</v>
      </c>
      <c r="G1427" s="2">
        <v>30760.567599999998</v>
      </c>
      <c r="H1427" s="16">
        <f t="shared" si="22"/>
        <v>5.5611166722286526E-4</v>
      </c>
    </row>
    <row r="1428" spans="1:8" ht="13.5" x14ac:dyDescent="0.25">
      <c r="A1428" s="12"/>
      <c r="B1428" s="11">
        <v>44386</v>
      </c>
      <c r="C1428" s="2">
        <v>18.02</v>
      </c>
      <c r="D1428" s="2">
        <v>18.001999999999999</v>
      </c>
      <c r="E1428" s="2">
        <v>997</v>
      </c>
      <c r="F1428" s="2">
        <v>18.02</v>
      </c>
      <c r="G1428" s="2">
        <v>17965.939999999999</v>
      </c>
      <c r="H1428" s="16">
        <f t="shared" si="22"/>
        <v>5.5580257892385557E-4</v>
      </c>
    </row>
    <row r="1429" spans="1:8" ht="13.5" x14ac:dyDescent="0.25">
      <c r="A1429" s="12"/>
      <c r="B1429" s="11">
        <v>44389</v>
      </c>
      <c r="C1429" s="2">
        <v>18</v>
      </c>
      <c r="D1429" s="2">
        <v>17.981999999999999</v>
      </c>
      <c r="E1429" s="2">
        <v>1580</v>
      </c>
      <c r="F1429" s="2">
        <v>18</v>
      </c>
      <c r="G1429" s="2">
        <v>28440</v>
      </c>
      <c r="H1429" s="16">
        <f t="shared" si="22"/>
        <v>-1.1109876680368612E-3</v>
      </c>
    </row>
    <row r="1430" spans="1:8" ht="13.5" x14ac:dyDescent="0.25">
      <c r="A1430" s="12"/>
      <c r="B1430" s="11">
        <v>44390</v>
      </c>
      <c r="C1430" s="2">
        <v>18.5</v>
      </c>
      <c r="D1430" s="2">
        <v>18.4815</v>
      </c>
      <c r="E1430" s="2">
        <v>30</v>
      </c>
      <c r="F1430" s="2">
        <v>18.5</v>
      </c>
      <c r="G1430" s="2">
        <v>555</v>
      </c>
      <c r="H1430" s="16">
        <f t="shared" si="22"/>
        <v>2.7777777777777842E-2</v>
      </c>
    </row>
    <row r="1431" spans="1:8" ht="13.5" x14ac:dyDescent="0.25">
      <c r="A1431" s="12"/>
      <c r="B1431" s="11">
        <v>44391</v>
      </c>
      <c r="C1431" s="2">
        <v>18.5</v>
      </c>
      <c r="D1431" s="2">
        <v>18.4815</v>
      </c>
      <c r="E1431" s="2">
        <v>100</v>
      </c>
      <c r="F1431" s="2">
        <v>18.5</v>
      </c>
      <c r="G1431" s="2">
        <v>1850</v>
      </c>
      <c r="H1431" s="16">
        <f t="shared" si="22"/>
        <v>0</v>
      </c>
    </row>
    <row r="1432" spans="1:8" ht="13.5" x14ac:dyDescent="0.25">
      <c r="A1432" s="12"/>
      <c r="B1432" s="11">
        <v>44392</v>
      </c>
      <c r="C1432" s="2">
        <v>19.05</v>
      </c>
      <c r="D1432" s="2">
        <v>19.030999999999999</v>
      </c>
      <c r="E1432" s="2">
        <v>0</v>
      </c>
      <c r="F1432" s="2">
        <v>0</v>
      </c>
      <c r="G1432" s="2">
        <v>0</v>
      </c>
      <c r="H1432" s="16">
        <f t="shared" si="22"/>
        <v>2.9732435137840452E-2</v>
      </c>
    </row>
    <row r="1433" spans="1:8" ht="13.5" x14ac:dyDescent="0.25">
      <c r="A1433" s="12"/>
      <c r="B1433" s="11">
        <v>44393</v>
      </c>
      <c r="C1433" s="2">
        <v>18.2</v>
      </c>
      <c r="D1433" s="2">
        <v>18.181799999999999</v>
      </c>
      <c r="E1433" s="2">
        <v>0</v>
      </c>
      <c r="F1433" s="2">
        <v>0</v>
      </c>
      <c r="G1433" s="2">
        <v>0</v>
      </c>
      <c r="H1433" s="16">
        <f t="shared" si="22"/>
        <v>-4.4621932636225096E-2</v>
      </c>
    </row>
    <row r="1434" spans="1:8" ht="13.5" x14ac:dyDescent="0.25">
      <c r="A1434" s="12"/>
      <c r="B1434" s="11">
        <v>44396</v>
      </c>
      <c r="C1434" s="2">
        <v>18.2</v>
      </c>
      <c r="D1434" s="2">
        <v>18.181799999999999</v>
      </c>
      <c r="E1434" s="2">
        <v>0</v>
      </c>
      <c r="F1434" s="2">
        <v>0</v>
      </c>
      <c r="G1434" s="2">
        <v>0</v>
      </c>
      <c r="H1434" s="16">
        <f t="shared" si="22"/>
        <v>0</v>
      </c>
    </row>
    <row r="1435" spans="1:8" ht="13.5" x14ac:dyDescent="0.25">
      <c r="A1435" s="12"/>
      <c r="B1435" s="11">
        <v>44399</v>
      </c>
      <c r="C1435" s="2">
        <v>18.2</v>
      </c>
      <c r="D1435" s="2">
        <v>18.181799999999999</v>
      </c>
      <c r="E1435" s="2">
        <v>0</v>
      </c>
      <c r="F1435" s="2">
        <v>0</v>
      </c>
      <c r="G1435" s="2">
        <v>0</v>
      </c>
      <c r="H1435" s="16">
        <f t="shared" si="22"/>
        <v>0</v>
      </c>
    </row>
    <row r="1436" spans="1:8" ht="13.5" x14ac:dyDescent="0.25">
      <c r="A1436" s="12"/>
      <c r="B1436" s="11">
        <v>44400</v>
      </c>
      <c r="C1436" s="2">
        <v>18.2</v>
      </c>
      <c r="D1436" s="2">
        <v>18.181799999999999</v>
      </c>
      <c r="E1436" s="2">
        <v>0</v>
      </c>
      <c r="F1436" s="2">
        <v>0</v>
      </c>
      <c r="G1436" s="2">
        <v>0</v>
      </c>
      <c r="H1436" s="16">
        <f t="shared" si="22"/>
        <v>0</v>
      </c>
    </row>
    <row r="1437" spans="1:8" ht="13.5" x14ac:dyDescent="0.25">
      <c r="A1437" s="12"/>
      <c r="B1437" s="11">
        <v>44403</v>
      </c>
      <c r="C1437" s="2">
        <v>18.2</v>
      </c>
      <c r="D1437" s="2">
        <v>18.181799999999999</v>
      </c>
      <c r="E1437" s="2">
        <v>0</v>
      </c>
      <c r="F1437" s="2">
        <v>0</v>
      </c>
      <c r="G1437" s="2">
        <v>0</v>
      </c>
      <c r="H1437" s="16">
        <f t="shared" si="22"/>
        <v>0</v>
      </c>
    </row>
    <row r="1438" spans="1:8" ht="13.5" x14ac:dyDescent="0.25">
      <c r="A1438" s="12"/>
      <c r="B1438" s="11">
        <v>44404</v>
      </c>
      <c r="C1438" s="2">
        <v>18</v>
      </c>
      <c r="D1438" s="2">
        <v>17.981999999999999</v>
      </c>
      <c r="E1438" s="2">
        <v>4732</v>
      </c>
      <c r="F1438" s="2">
        <v>18</v>
      </c>
      <c r="G1438" s="2">
        <v>85176</v>
      </c>
      <c r="H1438" s="16">
        <f t="shared" si="22"/>
        <v>-1.0989010989010976E-2</v>
      </c>
    </row>
    <row r="1439" spans="1:8" ht="13.5" x14ac:dyDescent="0.25">
      <c r="A1439" s="12"/>
      <c r="B1439" s="11">
        <v>44405</v>
      </c>
      <c r="C1439" s="2">
        <v>18</v>
      </c>
      <c r="D1439" s="2">
        <v>17.981999999999999</v>
      </c>
      <c r="E1439" s="2">
        <v>473</v>
      </c>
      <c r="F1439" s="2">
        <v>18</v>
      </c>
      <c r="G1439" s="2">
        <v>8514</v>
      </c>
      <c r="H1439" s="16">
        <f t="shared" si="22"/>
        <v>0</v>
      </c>
    </row>
    <row r="1440" spans="1:8" ht="13.5" x14ac:dyDescent="0.25">
      <c r="A1440" s="12"/>
      <c r="B1440" s="11">
        <v>44406</v>
      </c>
      <c r="C1440" s="2">
        <v>18</v>
      </c>
      <c r="D1440" s="2">
        <v>17.981999999999999</v>
      </c>
      <c r="E1440" s="2">
        <v>0</v>
      </c>
      <c r="F1440" s="2">
        <v>0</v>
      </c>
      <c r="G1440" s="2">
        <v>0</v>
      </c>
      <c r="H1440" s="16">
        <f t="shared" si="22"/>
        <v>0</v>
      </c>
    </row>
    <row r="1441" spans="1:8" ht="13.5" x14ac:dyDescent="0.25">
      <c r="A1441" s="12"/>
      <c r="B1441" s="11">
        <v>44407</v>
      </c>
      <c r="C1441" s="2">
        <v>18</v>
      </c>
      <c r="D1441" s="2">
        <v>17.981999999999999</v>
      </c>
      <c r="E1441" s="2">
        <v>0</v>
      </c>
      <c r="F1441" s="2">
        <v>0</v>
      </c>
      <c r="G1441" s="2">
        <v>0</v>
      </c>
      <c r="H1441" s="16">
        <f t="shared" si="22"/>
        <v>0</v>
      </c>
    </row>
    <row r="1442" spans="1:8" ht="13.5" x14ac:dyDescent="0.25">
      <c r="A1442" s="12"/>
      <c r="B1442" s="11">
        <v>44410</v>
      </c>
      <c r="C1442" s="2">
        <v>18</v>
      </c>
      <c r="D1442" s="2">
        <v>17.981999999999999</v>
      </c>
      <c r="E1442" s="2">
        <v>0</v>
      </c>
      <c r="F1442" s="2">
        <v>0</v>
      </c>
      <c r="G1442" s="2">
        <v>0</v>
      </c>
      <c r="H1442" s="16">
        <f t="shared" si="22"/>
        <v>0</v>
      </c>
    </row>
    <row r="1443" spans="1:8" ht="13.5" x14ac:dyDescent="0.25">
      <c r="A1443" s="12"/>
      <c r="B1443" s="11">
        <v>44411</v>
      </c>
      <c r="C1443" s="2">
        <v>18</v>
      </c>
      <c r="D1443" s="2">
        <v>17.981999999999999</v>
      </c>
      <c r="E1443" s="2">
        <v>0</v>
      </c>
      <c r="F1443" s="2">
        <v>0</v>
      </c>
      <c r="G1443" s="2">
        <v>0</v>
      </c>
      <c r="H1443" s="16">
        <f t="shared" si="22"/>
        <v>0</v>
      </c>
    </row>
    <row r="1444" spans="1:8" ht="13.5" x14ac:dyDescent="0.25">
      <c r="A1444" s="12"/>
      <c r="B1444" s="11">
        <v>44412</v>
      </c>
      <c r="C1444" s="2">
        <v>18</v>
      </c>
      <c r="D1444" s="2">
        <v>17.981999999999999</v>
      </c>
      <c r="E1444" s="2">
        <v>0</v>
      </c>
      <c r="F1444" s="2">
        <v>0</v>
      </c>
      <c r="G1444" s="2">
        <v>0</v>
      </c>
      <c r="H1444" s="16">
        <f t="shared" si="22"/>
        <v>0</v>
      </c>
    </row>
    <row r="1445" spans="1:8" ht="13.5" x14ac:dyDescent="0.25">
      <c r="A1445" s="12"/>
      <c r="B1445" s="11">
        <v>44413</v>
      </c>
      <c r="C1445" s="2">
        <v>18</v>
      </c>
      <c r="D1445" s="2">
        <v>17.981999999999999</v>
      </c>
      <c r="E1445" s="2">
        <v>50</v>
      </c>
      <c r="F1445" s="2">
        <v>18</v>
      </c>
      <c r="G1445" s="2">
        <v>900</v>
      </c>
      <c r="H1445" s="16">
        <f t="shared" si="22"/>
        <v>0</v>
      </c>
    </row>
    <row r="1446" spans="1:8" ht="13.5" x14ac:dyDescent="0.25">
      <c r="A1446" s="12"/>
      <c r="B1446" s="11">
        <v>44414</v>
      </c>
      <c r="C1446" s="2">
        <v>18</v>
      </c>
      <c r="D1446" s="2">
        <v>17.981999999999999</v>
      </c>
      <c r="E1446" s="2">
        <v>43307</v>
      </c>
      <c r="F1446" s="2">
        <v>18</v>
      </c>
      <c r="G1446" s="2">
        <v>779526</v>
      </c>
      <c r="H1446" s="16">
        <f t="shared" si="22"/>
        <v>0</v>
      </c>
    </row>
    <row r="1447" spans="1:8" ht="13.5" x14ac:dyDescent="0.25">
      <c r="A1447" s="12"/>
      <c r="B1447" s="11">
        <v>44417</v>
      </c>
      <c r="C1447" s="2">
        <v>18</v>
      </c>
      <c r="D1447" s="2">
        <v>17.981999999999999</v>
      </c>
      <c r="E1447" s="2">
        <v>250</v>
      </c>
      <c r="F1447" s="2">
        <v>18</v>
      </c>
      <c r="G1447" s="2">
        <v>4500</v>
      </c>
      <c r="H1447" s="16">
        <f t="shared" si="22"/>
        <v>0</v>
      </c>
    </row>
    <row r="1448" spans="1:8" ht="13.5" x14ac:dyDescent="0.25">
      <c r="A1448" s="12"/>
      <c r="B1448" s="11">
        <v>44419</v>
      </c>
      <c r="C1448" s="2">
        <v>18</v>
      </c>
      <c r="D1448" s="2">
        <v>17.981999999999999</v>
      </c>
      <c r="E1448" s="2">
        <v>0</v>
      </c>
      <c r="F1448" s="2">
        <v>0</v>
      </c>
      <c r="G1448" s="2">
        <v>0</v>
      </c>
      <c r="H1448" s="16">
        <f t="shared" si="22"/>
        <v>0</v>
      </c>
    </row>
    <row r="1449" spans="1:8" ht="13.5" x14ac:dyDescent="0.25">
      <c r="A1449" s="12"/>
      <c r="B1449" s="11">
        <v>44420</v>
      </c>
      <c r="C1449" s="2">
        <v>18</v>
      </c>
      <c r="D1449" s="2">
        <v>17.981999999999999</v>
      </c>
      <c r="E1449" s="2">
        <v>0</v>
      </c>
      <c r="F1449" s="2">
        <v>0</v>
      </c>
      <c r="G1449" s="2">
        <v>0</v>
      </c>
      <c r="H1449" s="16">
        <f t="shared" si="22"/>
        <v>0</v>
      </c>
    </row>
    <row r="1450" spans="1:8" ht="13.5" x14ac:dyDescent="0.25">
      <c r="A1450" s="12"/>
      <c r="B1450" s="11">
        <v>44424</v>
      </c>
      <c r="C1450" s="2">
        <v>18</v>
      </c>
      <c r="D1450" s="2">
        <v>17.981999999999999</v>
      </c>
      <c r="E1450" s="2">
        <v>0</v>
      </c>
      <c r="F1450" s="2">
        <v>0</v>
      </c>
      <c r="G1450" s="2">
        <v>0</v>
      </c>
      <c r="H1450" s="16">
        <f t="shared" si="22"/>
        <v>0</v>
      </c>
    </row>
    <row r="1451" spans="1:8" ht="13.5" x14ac:dyDescent="0.25">
      <c r="A1451" s="12"/>
      <c r="B1451" s="11">
        <v>44425</v>
      </c>
      <c r="C1451" s="2">
        <v>18</v>
      </c>
      <c r="D1451" s="2">
        <v>17.981999999999999</v>
      </c>
      <c r="E1451" s="2">
        <v>0</v>
      </c>
      <c r="F1451" s="2">
        <v>0</v>
      </c>
      <c r="G1451" s="2">
        <v>0</v>
      </c>
      <c r="H1451" s="16">
        <f t="shared" si="22"/>
        <v>0</v>
      </c>
    </row>
    <row r="1452" spans="1:8" ht="13.5" x14ac:dyDescent="0.25">
      <c r="A1452" s="12"/>
      <c r="B1452" s="11">
        <v>44426</v>
      </c>
      <c r="C1452" s="2">
        <v>18</v>
      </c>
      <c r="D1452" s="2">
        <v>17.981999999999999</v>
      </c>
      <c r="E1452" s="2">
        <v>0</v>
      </c>
      <c r="F1452" s="2">
        <v>0</v>
      </c>
      <c r="G1452" s="2">
        <v>0</v>
      </c>
      <c r="H1452" s="16">
        <f t="shared" si="22"/>
        <v>0</v>
      </c>
    </row>
    <row r="1453" spans="1:8" ht="13.5" x14ac:dyDescent="0.25">
      <c r="A1453" s="12"/>
      <c r="B1453" s="11">
        <v>44427</v>
      </c>
      <c r="C1453" s="2">
        <v>18</v>
      </c>
      <c r="D1453" s="2">
        <v>17.981999999999999</v>
      </c>
      <c r="E1453" s="2">
        <v>0</v>
      </c>
      <c r="F1453" s="2">
        <v>0</v>
      </c>
      <c r="G1453" s="2">
        <v>0</v>
      </c>
      <c r="H1453" s="16">
        <f t="shared" si="22"/>
        <v>0</v>
      </c>
    </row>
    <row r="1454" spans="1:8" ht="13.5" x14ac:dyDescent="0.25">
      <c r="A1454" s="12"/>
      <c r="B1454" s="11">
        <v>44428</v>
      </c>
      <c r="C1454" s="2">
        <v>18</v>
      </c>
      <c r="D1454" s="2">
        <v>17.981999999999999</v>
      </c>
      <c r="E1454" s="2">
        <v>0</v>
      </c>
      <c r="F1454" s="2">
        <v>0</v>
      </c>
      <c r="G1454" s="2">
        <v>0</v>
      </c>
      <c r="H1454" s="16">
        <f t="shared" si="22"/>
        <v>0</v>
      </c>
    </row>
    <row r="1455" spans="1:8" ht="13.5" x14ac:dyDescent="0.25">
      <c r="A1455" s="12"/>
      <c r="B1455" s="11">
        <v>44431</v>
      </c>
      <c r="C1455" s="2">
        <v>17.190000000000001</v>
      </c>
      <c r="D1455" s="2">
        <v>17.172799999999999</v>
      </c>
      <c r="E1455" s="2">
        <v>0</v>
      </c>
      <c r="F1455" s="2">
        <v>0</v>
      </c>
      <c r="G1455" s="2">
        <v>0</v>
      </c>
      <c r="H1455" s="16">
        <f t="shared" si="22"/>
        <v>-4.5000556111667256E-2</v>
      </c>
    </row>
    <row r="1456" spans="1:8" ht="13.5" x14ac:dyDescent="0.25">
      <c r="A1456" s="12"/>
      <c r="B1456" s="11">
        <v>44432</v>
      </c>
      <c r="C1456" s="2">
        <v>17.190000000000001</v>
      </c>
      <c r="D1456" s="2">
        <v>17.172799999999999</v>
      </c>
      <c r="E1456" s="2">
        <v>0</v>
      </c>
      <c r="F1456" s="2">
        <v>0</v>
      </c>
      <c r="G1456" s="2">
        <v>0</v>
      </c>
      <c r="H1456" s="16">
        <f t="shared" si="22"/>
        <v>0</v>
      </c>
    </row>
    <row r="1457" spans="1:8" ht="13.5" x14ac:dyDescent="0.25">
      <c r="A1457" s="12"/>
      <c r="B1457" s="11">
        <v>44433</v>
      </c>
      <c r="C1457" s="2">
        <v>17.190000000000001</v>
      </c>
      <c r="D1457" s="2">
        <v>17.172799999999999</v>
      </c>
      <c r="E1457" s="2">
        <v>0</v>
      </c>
      <c r="F1457" s="2">
        <v>0</v>
      </c>
      <c r="G1457" s="2">
        <v>0</v>
      </c>
      <c r="H1457" s="16">
        <f t="shared" si="22"/>
        <v>0</v>
      </c>
    </row>
    <row r="1458" spans="1:8" ht="13.5" x14ac:dyDescent="0.25">
      <c r="A1458" s="12"/>
      <c r="B1458" s="11">
        <v>44434</v>
      </c>
      <c r="C1458" s="2">
        <v>17.190000000000001</v>
      </c>
      <c r="D1458" s="2">
        <v>17.172799999999999</v>
      </c>
      <c r="E1458" s="2">
        <v>0</v>
      </c>
      <c r="F1458" s="2">
        <v>0</v>
      </c>
      <c r="G1458" s="2">
        <v>0</v>
      </c>
      <c r="H1458" s="16">
        <f t="shared" si="22"/>
        <v>0</v>
      </c>
    </row>
    <row r="1459" spans="1:8" ht="13.5" x14ac:dyDescent="0.25">
      <c r="A1459" s="12"/>
      <c r="B1459" s="11">
        <v>44435</v>
      </c>
      <c r="C1459" s="2">
        <v>17.190000000000001</v>
      </c>
      <c r="D1459" s="2">
        <v>17.172799999999999</v>
      </c>
      <c r="E1459" s="2">
        <v>0</v>
      </c>
      <c r="F1459" s="2">
        <v>0</v>
      </c>
      <c r="G1459" s="2">
        <v>0</v>
      </c>
      <c r="H1459" s="16">
        <f t="shared" si="22"/>
        <v>0</v>
      </c>
    </row>
    <row r="1460" spans="1:8" ht="13.5" x14ac:dyDescent="0.25">
      <c r="A1460" s="12"/>
      <c r="B1460" s="11">
        <v>44438</v>
      </c>
      <c r="C1460" s="2">
        <v>17.190000000000001</v>
      </c>
      <c r="D1460" s="2">
        <v>17.172799999999999</v>
      </c>
      <c r="E1460" s="2">
        <v>0</v>
      </c>
      <c r="F1460" s="2">
        <v>0</v>
      </c>
      <c r="G1460" s="2">
        <v>0</v>
      </c>
      <c r="H1460" s="16">
        <f t="shared" si="22"/>
        <v>0</v>
      </c>
    </row>
    <row r="1461" spans="1:8" ht="13.5" x14ac:dyDescent="0.25">
      <c r="A1461" s="12"/>
      <c r="B1461" s="11">
        <v>44439</v>
      </c>
      <c r="C1461" s="2">
        <v>17.190000000000001</v>
      </c>
      <c r="D1461" s="2">
        <v>17.172799999999999</v>
      </c>
      <c r="E1461" s="2">
        <v>0</v>
      </c>
      <c r="F1461" s="2">
        <v>0</v>
      </c>
      <c r="G1461" s="2">
        <v>0</v>
      </c>
      <c r="H1461" s="16">
        <f t="shared" si="22"/>
        <v>0</v>
      </c>
    </row>
    <row r="1462" spans="1:8" ht="13.5" x14ac:dyDescent="0.25">
      <c r="A1462" s="12"/>
      <c r="B1462" s="11">
        <v>44440</v>
      </c>
      <c r="C1462" s="2">
        <v>17.190000000000001</v>
      </c>
      <c r="D1462" s="2">
        <v>17.172799999999999</v>
      </c>
      <c r="E1462" s="2">
        <v>0</v>
      </c>
      <c r="F1462" s="2">
        <v>0</v>
      </c>
      <c r="G1462" s="2">
        <v>0</v>
      </c>
      <c r="H1462" s="16">
        <f t="shared" si="22"/>
        <v>0</v>
      </c>
    </row>
    <row r="1463" spans="1:8" ht="13.5" x14ac:dyDescent="0.25">
      <c r="A1463" s="12"/>
      <c r="B1463" s="11">
        <v>44441</v>
      </c>
      <c r="C1463" s="2">
        <v>17.190000000000001</v>
      </c>
      <c r="D1463" s="2">
        <v>17.172799999999999</v>
      </c>
      <c r="E1463" s="2">
        <v>0</v>
      </c>
      <c r="F1463" s="2">
        <v>0</v>
      </c>
      <c r="G1463" s="2">
        <v>0</v>
      </c>
      <c r="H1463" s="16">
        <f t="shared" si="22"/>
        <v>0</v>
      </c>
    </row>
    <row r="1464" spans="1:8" ht="13.5" x14ac:dyDescent="0.25">
      <c r="A1464" s="12"/>
      <c r="B1464" s="11">
        <v>44442</v>
      </c>
      <c r="C1464" s="2">
        <v>17.190000000000001</v>
      </c>
      <c r="D1464" s="2">
        <v>17.172799999999999</v>
      </c>
      <c r="E1464" s="2">
        <v>0</v>
      </c>
      <c r="F1464" s="2">
        <v>0</v>
      </c>
      <c r="G1464" s="2">
        <v>0</v>
      </c>
      <c r="H1464" s="16">
        <f t="shared" si="22"/>
        <v>0</v>
      </c>
    </row>
    <row r="1465" spans="1:8" ht="13.5" x14ac:dyDescent="0.25">
      <c r="A1465" s="12"/>
      <c r="B1465" s="11">
        <v>44445</v>
      </c>
      <c r="C1465" s="2">
        <v>17.190000000000001</v>
      </c>
      <c r="D1465" s="2">
        <v>17.172799999999999</v>
      </c>
      <c r="E1465" s="2">
        <v>0</v>
      </c>
      <c r="F1465" s="2">
        <v>0</v>
      </c>
      <c r="G1465" s="2">
        <v>0</v>
      </c>
      <c r="H1465" s="16">
        <f t="shared" si="22"/>
        <v>0</v>
      </c>
    </row>
    <row r="1466" spans="1:8" ht="13.5" x14ac:dyDescent="0.25">
      <c r="A1466" s="12"/>
      <c r="B1466" s="11">
        <v>44446</v>
      </c>
      <c r="C1466" s="2">
        <v>17.190000000000001</v>
      </c>
      <c r="D1466" s="2">
        <v>17.172799999999999</v>
      </c>
      <c r="E1466" s="2">
        <v>0</v>
      </c>
      <c r="F1466" s="2">
        <v>0</v>
      </c>
      <c r="G1466" s="2">
        <v>0</v>
      </c>
      <c r="H1466" s="16">
        <f t="shared" si="22"/>
        <v>0</v>
      </c>
    </row>
    <row r="1467" spans="1:8" ht="13.5" x14ac:dyDescent="0.25">
      <c r="A1467" s="12"/>
      <c r="B1467" s="11">
        <v>44447</v>
      </c>
      <c r="C1467" s="2">
        <v>17.190000000000001</v>
      </c>
      <c r="D1467" s="2">
        <v>17.172799999999999</v>
      </c>
      <c r="E1467" s="2">
        <v>0</v>
      </c>
      <c r="F1467" s="2">
        <v>0</v>
      </c>
      <c r="G1467" s="2">
        <v>0</v>
      </c>
      <c r="H1467" s="16">
        <f t="shared" si="22"/>
        <v>0</v>
      </c>
    </row>
    <row r="1468" spans="1:8" ht="13.5" x14ac:dyDescent="0.25">
      <c r="A1468" s="12"/>
      <c r="B1468" s="11">
        <v>44448</v>
      </c>
      <c r="C1468" s="2">
        <v>17</v>
      </c>
      <c r="D1468" s="2">
        <v>16.983000000000001</v>
      </c>
      <c r="E1468" s="2">
        <v>25</v>
      </c>
      <c r="F1468" s="2">
        <v>17</v>
      </c>
      <c r="G1468" s="2">
        <v>425</v>
      </c>
      <c r="H1468" s="16">
        <f t="shared" si="22"/>
        <v>-1.1052361874592274E-2</v>
      </c>
    </row>
    <row r="1469" spans="1:8" ht="13.5" x14ac:dyDescent="0.25">
      <c r="A1469" s="12"/>
      <c r="B1469" s="11">
        <v>44449</v>
      </c>
      <c r="C1469" s="2">
        <v>17</v>
      </c>
      <c r="D1469" s="2">
        <v>16.983000000000001</v>
      </c>
      <c r="E1469" s="2">
        <v>0</v>
      </c>
      <c r="F1469" s="2">
        <v>0</v>
      </c>
      <c r="G1469" s="2">
        <v>0</v>
      </c>
      <c r="H1469" s="16">
        <f t="shared" si="22"/>
        <v>0</v>
      </c>
    </row>
    <row r="1470" spans="1:8" ht="13.5" x14ac:dyDescent="0.25">
      <c r="A1470" s="12"/>
      <c r="B1470" s="11">
        <v>44452</v>
      </c>
      <c r="C1470" s="2">
        <v>17</v>
      </c>
      <c r="D1470" s="2">
        <v>16.983000000000001</v>
      </c>
      <c r="E1470" s="2">
        <v>0</v>
      </c>
      <c r="F1470" s="2">
        <v>0</v>
      </c>
      <c r="G1470" s="2">
        <v>0</v>
      </c>
      <c r="H1470" s="16">
        <f t="shared" si="22"/>
        <v>0</v>
      </c>
    </row>
    <row r="1471" spans="1:8" ht="13.5" x14ac:dyDescent="0.25">
      <c r="A1471" s="12"/>
      <c r="B1471" s="11">
        <v>44453</v>
      </c>
      <c r="C1471" s="2">
        <v>17</v>
      </c>
      <c r="D1471" s="2">
        <v>16.983000000000001</v>
      </c>
      <c r="E1471" s="2">
        <v>0</v>
      </c>
      <c r="F1471" s="2">
        <v>0</v>
      </c>
      <c r="G1471" s="2">
        <v>0</v>
      </c>
      <c r="H1471" s="16">
        <f t="shared" si="22"/>
        <v>0</v>
      </c>
    </row>
    <row r="1472" spans="1:8" ht="13.5" x14ac:dyDescent="0.25">
      <c r="A1472" s="12"/>
      <c r="B1472" s="11">
        <v>44454</v>
      </c>
      <c r="C1472" s="2">
        <v>17</v>
      </c>
      <c r="D1472" s="2">
        <v>16.983000000000001</v>
      </c>
      <c r="E1472" s="2">
        <v>0</v>
      </c>
      <c r="F1472" s="2">
        <v>0</v>
      </c>
      <c r="G1472" s="2">
        <v>0</v>
      </c>
      <c r="H1472" s="16">
        <f t="shared" si="22"/>
        <v>0</v>
      </c>
    </row>
    <row r="1473" spans="1:8" ht="13.5" x14ac:dyDescent="0.25">
      <c r="A1473" s="12"/>
      <c r="B1473" s="11">
        <v>44455</v>
      </c>
      <c r="C1473" s="2">
        <v>17.5</v>
      </c>
      <c r="D1473" s="2">
        <v>17.482500000000002</v>
      </c>
      <c r="E1473" s="2">
        <v>4830</v>
      </c>
      <c r="F1473" s="2">
        <v>17.5</v>
      </c>
      <c r="G1473" s="2">
        <v>84525</v>
      </c>
      <c r="H1473" s="16">
        <f t="shared" si="22"/>
        <v>2.9411764705882422E-2</v>
      </c>
    </row>
    <row r="1474" spans="1:8" ht="13.5" x14ac:dyDescent="0.25">
      <c r="A1474" s="12"/>
      <c r="B1474" s="11">
        <v>44456</v>
      </c>
      <c r="C1474" s="2">
        <v>17.5</v>
      </c>
      <c r="D1474" s="2">
        <v>17.482500000000002</v>
      </c>
      <c r="E1474" s="2">
        <v>0</v>
      </c>
      <c r="F1474" s="2">
        <v>0</v>
      </c>
      <c r="G1474" s="2">
        <v>0</v>
      </c>
      <c r="H1474" s="16">
        <f t="shared" si="22"/>
        <v>0</v>
      </c>
    </row>
    <row r="1475" spans="1:8" ht="13.5" x14ac:dyDescent="0.25">
      <c r="A1475" s="12"/>
      <c r="B1475" s="11">
        <v>44459</v>
      </c>
      <c r="C1475" s="2">
        <v>17.5</v>
      </c>
      <c r="D1475" s="2">
        <v>17.482500000000002</v>
      </c>
      <c r="E1475" s="2">
        <v>0</v>
      </c>
      <c r="F1475" s="2">
        <v>0</v>
      </c>
      <c r="G1475" s="2">
        <v>0</v>
      </c>
      <c r="H1475" s="16">
        <f t="shared" si="22"/>
        <v>0</v>
      </c>
    </row>
    <row r="1476" spans="1:8" ht="13.5" x14ac:dyDescent="0.25">
      <c r="A1476" s="12"/>
      <c r="B1476" s="11">
        <v>44460</v>
      </c>
      <c r="C1476" s="2">
        <v>17.5</v>
      </c>
      <c r="D1476" s="2">
        <v>17.482500000000002</v>
      </c>
      <c r="E1476" s="2">
        <v>0</v>
      </c>
      <c r="F1476" s="2">
        <v>0</v>
      </c>
      <c r="G1476" s="2">
        <v>0</v>
      </c>
      <c r="H1476" s="16">
        <f t="shared" si="22"/>
        <v>0</v>
      </c>
    </row>
    <row r="1477" spans="1:8" ht="13.5" x14ac:dyDescent="0.25">
      <c r="A1477" s="12"/>
      <c r="B1477" s="11">
        <v>44461</v>
      </c>
      <c r="C1477" s="2">
        <v>17.5</v>
      </c>
      <c r="D1477" s="2">
        <v>17.482500000000002</v>
      </c>
      <c r="E1477" s="2">
        <v>0</v>
      </c>
      <c r="F1477" s="2">
        <v>0</v>
      </c>
      <c r="G1477" s="2">
        <v>0</v>
      </c>
      <c r="H1477" s="16">
        <f t="shared" si="22"/>
        <v>0</v>
      </c>
    </row>
    <row r="1478" spans="1:8" ht="13.5" x14ac:dyDescent="0.25">
      <c r="A1478" s="12"/>
      <c r="B1478" s="11">
        <v>44462</v>
      </c>
      <c r="C1478" s="2">
        <v>17.5</v>
      </c>
      <c r="D1478" s="2">
        <v>17.482500000000002</v>
      </c>
      <c r="E1478" s="2">
        <v>0</v>
      </c>
      <c r="F1478" s="2">
        <v>0</v>
      </c>
      <c r="G1478" s="2">
        <v>0</v>
      </c>
      <c r="H1478" s="16">
        <f t="shared" si="22"/>
        <v>0</v>
      </c>
    </row>
    <row r="1479" spans="1:8" ht="13.5" x14ac:dyDescent="0.25">
      <c r="A1479" s="12"/>
      <c r="B1479" s="11">
        <v>44463</v>
      </c>
      <c r="C1479" s="2">
        <v>17.5</v>
      </c>
      <c r="D1479" s="2">
        <v>17.482500000000002</v>
      </c>
      <c r="E1479" s="2">
        <v>0</v>
      </c>
      <c r="F1479" s="2">
        <v>0</v>
      </c>
      <c r="G1479" s="2">
        <v>0</v>
      </c>
      <c r="H1479" s="16">
        <f t="shared" ref="H1479:H1542" si="23">(D1479-D1478)/D1478</f>
        <v>0</v>
      </c>
    </row>
    <row r="1480" spans="1:8" ht="13.5" x14ac:dyDescent="0.25">
      <c r="A1480" s="12"/>
      <c r="B1480" s="11">
        <v>44466</v>
      </c>
      <c r="C1480" s="2">
        <v>17.5</v>
      </c>
      <c r="D1480" s="2">
        <v>17.482500000000002</v>
      </c>
      <c r="E1480" s="2">
        <v>100</v>
      </c>
      <c r="F1480" s="2">
        <v>17.5</v>
      </c>
      <c r="G1480" s="2">
        <v>1750</v>
      </c>
      <c r="H1480" s="16">
        <f t="shared" si="23"/>
        <v>0</v>
      </c>
    </row>
    <row r="1481" spans="1:8" ht="13.5" x14ac:dyDescent="0.25">
      <c r="A1481" s="12"/>
      <c r="B1481" s="11">
        <v>44467</v>
      </c>
      <c r="C1481" s="2">
        <v>17</v>
      </c>
      <c r="D1481" s="2">
        <v>16.983000000000001</v>
      </c>
      <c r="E1481" s="2">
        <v>32</v>
      </c>
      <c r="F1481" s="2">
        <v>17</v>
      </c>
      <c r="G1481" s="2">
        <v>544</v>
      </c>
      <c r="H1481" s="16">
        <f t="shared" si="23"/>
        <v>-2.8571428571428636E-2</v>
      </c>
    </row>
    <row r="1482" spans="1:8" ht="13.5" x14ac:dyDescent="0.25">
      <c r="A1482" s="12"/>
      <c r="B1482" s="11">
        <v>44468</v>
      </c>
      <c r="C1482" s="2">
        <v>17</v>
      </c>
      <c r="D1482" s="2">
        <v>16.983000000000001</v>
      </c>
      <c r="E1482" s="2">
        <v>25</v>
      </c>
      <c r="F1482" s="2">
        <v>17</v>
      </c>
      <c r="G1482" s="2">
        <v>425</v>
      </c>
      <c r="H1482" s="16">
        <f t="shared" si="23"/>
        <v>0</v>
      </c>
    </row>
    <row r="1483" spans="1:8" ht="13.5" x14ac:dyDescent="0.25">
      <c r="A1483" s="12"/>
      <c r="B1483" s="11">
        <v>44469</v>
      </c>
      <c r="C1483" s="2">
        <v>17</v>
      </c>
      <c r="D1483" s="2">
        <v>16.983000000000001</v>
      </c>
      <c r="E1483" s="2">
        <v>3</v>
      </c>
      <c r="F1483" s="2">
        <v>17</v>
      </c>
      <c r="G1483" s="2">
        <v>51</v>
      </c>
      <c r="H1483" s="16">
        <f t="shared" si="23"/>
        <v>0</v>
      </c>
    </row>
    <row r="1484" spans="1:8" ht="13.5" x14ac:dyDescent="0.25">
      <c r="A1484" s="12"/>
      <c r="B1484" s="11">
        <v>44470</v>
      </c>
      <c r="C1484" s="2">
        <v>17</v>
      </c>
      <c r="D1484" s="2">
        <v>16.983000000000001</v>
      </c>
      <c r="E1484" s="2">
        <v>1</v>
      </c>
      <c r="F1484" s="2">
        <v>17</v>
      </c>
      <c r="G1484" s="2">
        <v>17</v>
      </c>
      <c r="H1484" s="16">
        <f t="shared" si="23"/>
        <v>0</v>
      </c>
    </row>
    <row r="1485" spans="1:8" ht="13.5" x14ac:dyDescent="0.25">
      <c r="A1485" s="12"/>
      <c r="B1485" s="11">
        <v>44473</v>
      </c>
      <c r="C1485" s="2">
        <v>17</v>
      </c>
      <c r="D1485" s="2">
        <v>16.983000000000001</v>
      </c>
      <c r="E1485" s="2">
        <v>0</v>
      </c>
      <c r="F1485" s="2">
        <v>0</v>
      </c>
      <c r="G1485" s="2">
        <v>0</v>
      </c>
      <c r="H1485" s="16">
        <f t="shared" si="23"/>
        <v>0</v>
      </c>
    </row>
    <row r="1486" spans="1:8" ht="13.5" x14ac:dyDescent="0.25">
      <c r="A1486" s="12"/>
      <c r="B1486" s="11">
        <v>44474</v>
      </c>
      <c r="C1486" s="2">
        <v>17</v>
      </c>
      <c r="D1486" s="2">
        <v>16.983000000000001</v>
      </c>
      <c r="E1486" s="2">
        <v>0</v>
      </c>
      <c r="F1486" s="2">
        <v>0</v>
      </c>
      <c r="G1486" s="2">
        <v>0</v>
      </c>
      <c r="H1486" s="16">
        <f t="shared" si="23"/>
        <v>0</v>
      </c>
    </row>
    <row r="1487" spans="1:8" ht="13.5" x14ac:dyDescent="0.25">
      <c r="A1487" s="12"/>
      <c r="B1487" s="11">
        <v>44475</v>
      </c>
      <c r="C1487" s="2">
        <v>17</v>
      </c>
      <c r="D1487" s="2">
        <v>16.983000000000001</v>
      </c>
      <c r="E1487" s="2">
        <v>0</v>
      </c>
      <c r="F1487" s="2">
        <v>0</v>
      </c>
      <c r="G1487" s="2">
        <v>0</v>
      </c>
      <c r="H1487" s="16">
        <f t="shared" si="23"/>
        <v>0</v>
      </c>
    </row>
    <row r="1488" spans="1:8" ht="13.5" x14ac:dyDescent="0.25">
      <c r="A1488" s="12"/>
      <c r="B1488" s="11">
        <v>44476</v>
      </c>
      <c r="C1488" s="2">
        <v>17</v>
      </c>
      <c r="D1488" s="2">
        <v>16.983000000000001</v>
      </c>
      <c r="E1488" s="2">
        <v>0</v>
      </c>
      <c r="F1488" s="2">
        <v>0</v>
      </c>
      <c r="G1488" s="2">
        <v>0</v>
      </c>
      <c r="H1488" s="16">
        <f t="shared" si="23"/>
        <v>0</v>
      </c>
    </row>
    <row r="1489" spans="1:8" ht="13.5" x14ac:dyDescent="0.25">
      <c r="A1489" s="12"/>
      <c r="B1489" s="11">
        <v>44477</v>
      </c>
      <c r="C1489" s="2">
        <v>17</v>
      </c>
      <c r="D1489" s="2">
        <v>16.983000000000001</v>
      </c>
      <c r="E1489" s="2">
        <v>0</v>
      </c>
      <c r="F1489" s="2">
        <v>0</v>
      </c>
      <c r="G1489" s="2">
        <v>0</v>
      </c>
      <c r="H1489" s="16">
        <f t="shared" si="23"/>
        <v>0</v>
      </c>
    </row>
    <row r="1490" spans="1:8" ht="13.5" x14ac:dyDescent="0.25">
      <c r="A1490" s="12"/>
      <c r="B1490" s="11">
        <v>44480</v>
      </c>
      <c r="C1490" s="2">
        <v>17</v>
      </c>
      <c r="D1490" s="2">
        <v>16.983000000000001</v>
      </c>
      <c r="E1490" s="2">
        <v>0</v>
      </c>
      <c r="F1490" s="2">
        <v>0</v>
      </c>
      <c r="G1490" s="2">
        <v>0</v>
      </c>
      <c r="H1490" s="16">
        <f t="shared" si="23"/>
        <v>0</v>
      </c>
    </row>
    <row r="1491" spans="1:8" ht="13.5" x14ac:dyDescent="0.25">
      <c r="A1491" s="12"/>
      <c r="B1491" s="11">
        <v>44481</v>
      </c>
      <c r="C1491" s="2">
        <v>17</v>
      </c>
      <c r="D1491" s="2">
        <v>16.983000000000001</v>
      </c>
      <c r="E1491" s="2">
        <v>0</v>
      </c>
      <c r="F1491" s="2">
        <v>0</v>
      </c>
      <c r="G1491" s="2">
        <v>0</v>
      </c>
      <c r="H1491" s="16">
        <f t="shared" si="23"/>
        <v>0</v>
      </c>
    </row>
    <row r="1492" spans="1:8" ht="13.5" x14ac:dyDescent="0.25">
      <c r="A1492" s="12"/>
      <c r="B1492" s="11">
        <v>44482</v>
      </c>
      <c r="C1492" s="2">
        <v>17</v>
      </c>
      <c r="D1492" s="2">
        <v>16.983000000000001</v>
      </c>
      <c r="E1492" s="2">
        <v>0</v>
      </c>
      <c r="F1492" s="2">
        <v>0</v>
      </c>
      <c r="G1492" s="2">
        <v>0</v>
      </c>
      <c r="H1492" s="16">
        <f t="shared" si="23"/>
        <v>0</v>
      </c>
    </row>
    <row r="1493" spans="1:8" ht="13.5" x14ac:dyDescent="0.25">
      <c r="A1493" s="12"/>
      <c r="B1493" s="11">
        <v>44483</v>
      </c>
      <c r="C1493" s="2">
        <v>16.52</v>
      </c>
      <c r="D1493" s="2">
        <v>16.503499999999999</v>
      </c>
      <c r="E1493" s="2">
        <v>3</v>
      </c>
      <c r="F1493" s="2">
        <v>16.52</v>
      </c>
      <c r="G1493" s="2">
        <v>49.56</v>
      </c>
      <c r="H1493" s="16">
        <f t="shared" si="23"/>
        <v>-2.8234116469410681E-2</v>
      </c>
    </row>
    <row r="1494" spans="1:8" ht="13.5" x14ac:dyDescent="0.25">
      <c r="A1494" s="12"/>
      <c r="B1494" s="11">
        <v>44488</v>
      </c>
      <c r="C1494" s="2">
        <v>16</v>
      </c>
      <c r="D1494" s="2">
        <v>15.984</v>
      </c>
      <c r="E1494" s="2">
        <v>5</v>
      </c>
      <c r="F1494" s="2">
        <v>16</v>
      </c>
      <c r="G1494" s="2">
        <v>80</v>
      </c>
      <c r="H1494" s="16">
        <f t="shared" si="23"/>
        <v>-3.1478171296997544E-2</v>
      </c>
    </row>
    <row r="1495" spans="1:8" ht="13.5" x14ac:dyDescent="0.25">
      <c r="A1495" s="12"/>
      <c r="B1495" s="11">
        <v>44489</v>
      </c>
      <c r="C1495" s="2">
        <v>16</v>
      </c>
      <c r="D1495" s="2">
        <v>15.984</v>
      </c>
      <c r="E1495" s="2">
        <v>25</v>
      </c>
      <c r="F1495" s="2">
        <v>16</v>
      </c>
      <c r="G1495" s="2">
        <v>400</v>
      </c>
      <c r="H1495" s="16">
        <f t="shared" si="23"/>
        <v>0</v>
      </c>
    </row>
    <row r="1496" spans="1:8" ht="13.5" x14ac:dyDescent="0.25">
      <c r="A1496" s="12"/>
      <c r="B1496" s="11">
        <v>44490</v>
      </c>
      <c r="C1496" s="2">
        <v>16</v>
      </c>
      <c r="D1496" s="2">
        <v>15.984</v>
      </c>
      <c r="E1496" s="2">
        <v>0</v>
      </c>
      <c r="F1496" s="2">
        <v>0</v>
      </c>
      <c r="G1496" s="2">
        <v>0</v>
      </c>
      <c r="H1496" s="16">
        <f t="shared" si="23"/>
        <v>0</v>
      </c>
    </row>
    <row r="1497" spans="1:8" ht="13.5" x14ac:dyDescent="0.25">
      <c r="A1497" s="12"/>
      <c r="B1497" s="11">
        <v>44491</v>
      </c>
      <c r="C1497" s="2">
        <v>16</v>
      </c>
      <c r="D1497" s="2">
        <v>15.984</v>
      </c>
      <c r="E1497" s="2">
        <v>0</v>
      </c>
      <c r="F1497" s="2">
        <v>0</v>
      </c>
      <c r="G1497" s="2">
        <v>0</v>
      </c>
      <c r="H1497" s="16">
        <f t="shared" si="23"/>
        <v>0</v>
      </c>
    </row>
    <row r="1498" spans="1:8" ht="13.5" x14ac:dyDescent="0.25">
      <c r="A1498" s="12"/>
      <c r="B1498" s="11">
        <v>44494</v>
      </c>
      <c r="C1498" s="2">
        <v>16</v>
      </c>
      <c r="D1498" s="2">
        <v>15.984</v>
      </c>
      <c r="E1498" s="2">
        <v>0</v>
      </c>
      <c r="F1498" s="2">
        <v>0</v>
      </c>
      <c r="G1498" s="2">
        <v>0</v>
      </c>
      <c r="H1498" s="16">
        <f t="shared" si="23"/>
        <v>0</v>
      </c>
    </row>
    <row r="1499" spans="1:8" ht="13.5" x14ac:dyDescent="0.25">
      <c r="A1499" s="12"/>
      <c r="B1499" s="11">
        <v>44495</v>
      </c>
      <c r="C1499" s="2">
        <v>16</v>
      </c>
      <c r="D1499" s="2">
        <v>15.984</v>
      </c>
      <c r="E1499" s="2">
        <v>0</v>
      </c>
      <c r="F1499" s="2">
        <v>0</v>
      </c>
      <c r="G1499" s="2">
        <v>0</v>
      </c>
      <c r="H1499" s="16">
        <f t="shared" si="23"/>
        <v>0</v>
      </c>
    </row>
    <row r="1500" spans="1:8" ht="13.5" x14ac:dyDescent="0.25">
      <c r="A1500" s="12"/>
      <c r="B1500" s="11">
        <v>44496</v>
      </c>
      <c r="C1500" s="2">
        <v>16</v>
      </c>
      <c r="D1500" s="2">
        <v>15.984</v>
      </c>
      <c r="E1500" s="2">
        <v>0</v>
      </c>
      <c r="F1500" s="2">
        <v>0</v>
      </c>
      <c r="G1500" s="2">
        <v>0</v>
      </c>
      <c r="H1500" s="16">
        <f t="shared" si="23"/>
        <v>0</v>
      </c>
    </row>
    <row r="1501" spans="1:8" ht="13.5" x14ac:dyDescent="0.25">
      <c r="A1501" s="12"/>
      <c r="B1501" s="11">
        <v>44497</v>
      </c>
      <c r="C1501" s="2">
        <v>15.9</v>
      </c>
      <c r="D1501" s="2">
        <v>15.8841</v>
      </c>
      <c r="E1501" s="2">
        <v>3</v>
      </c>
      <c r="F1501" s="2">
        <v>15.9</v>
      </c>
      <c r="G1501" s="2">
        <v>47.7</v>
      </c>
      <c r="H1501" s="16">
        <f t="shared" si="23"/>
        <v>-6.2499999999999925E-3</v>
      </c>
    </row>
    <row r="1502" spans="1:8" ht="13.5" x14ac:dyDescent="0.25">
      <c r="A1502" s="12"/>
      <c r="B1502" s="11">
        <v>44498</v>
      </c>
      <c r="C1502" s="2">
        <v>15.9</v>
      </c>
      <c r="D1502" s="2">
        <v>15.8841</v>
      </c>
      <c r="E1502" s="2">
        <v>0</v>
      </c>
      <c r="F1502" s="2">
        <v>0</v>
      </c>
      <c r="G1502" s="2">
        <v>0</v>
      </c>
      <c r="H1502" s="16">
        <f t="shared" si="23"/>
        <v>0</v>
      </c>
    </row>
    <row r="1503" spans="1:8" ht="13.5" x14ac:dyDescent="0.25">
      <c r="A1503" s="12"/>
      <c r="B1503" s="11">
        <v>44501</v>
      </c>
      <c r="C1503" s="2">
        <v>15.9</v>
      </c>
      <c r="D1503" s="2">
        <v>15.8841</v>
      </c>
      <c r="E1503" s="2">
        <v>0</v>
      </c>
      <c r="F1503" s="2">
        <v>0</v>
      </c>
      <c r="G1503" s="2">
        <v>0</v>
      </c>
      <c r="H1503" s="16">
        <f t="shared" si="23"/>
        <v>0</v>
      </c>
    </row>
    <row r="1504" spans="1:8" ht="13.5" x14ac:dyDescent="0.25">
      <c r="A1504" s="12"/>
      <c r="B1504" s="11">
        <v>44502</v>
      </c>
      <c r="C1504" s="2">
        <v>15.9</v>
      </c>
      <c r="D1504" s="2">
        <v>15.8841</v>
      </c>
      <c r="E1504" s="2">
        <v>0</v>
      </c>
      <c r="F1504" s="2">
        <v>0</v>
      </c>
      <c r="G1504" s="2">
        <v>0</v>
      </c>
      <c r="H1504" s="16">
        <f t="shared" si="23"/>
        <v>0</v>
      </c>
    </row>
    <row r="1505" spans="1:8" ht="13.5" x14ac:dyDescent="0.25">
      <c r="A1505" s="12"/>
      <c r="B1505" s="11">
        <v>44503</v>
      </c>
      <c r="C1505" s="2">
        <v>15.9</v>
      </c>
      <c r="D1505" s="2">
        <v>15.8841</v>
      </c>
      <c r="E1505" s="2">
        <v>0</v>
      </c>
      <c r="F1505" s="2">
        <v>0</v>
      </c>
      <c r="G1505" s="2">
        <v>0</v>
      </c>
      <c r="H1505" s="16">
        <f t="shared" si="23"/>
        <v>0</v>
      </c>
    </row>
    <row r="1506" spans="1:8" ht="13.5" x14ac:dyDescent="0.25">
      <c r="A1506" s="12"/>
      <c r="B1506" s="11">
        <v>44504</v>
      </c>
      <c r="C1506" s="2">
        <v>15.9</v>
      </c>
      <c r="D1506" s="2">
        <v>15.8841</v>
      </c>
      <c r="E1506" s="2">
        <v>0</v>
      </c>
      <c r="F1506" s="2">
        <v>0</v>
      </c>
      <c r="G1506" s="2">
        <v>0</v>
      </c>
      <c r="H1506" s="16">
        <f t="shared" si="23"/>
        <v>0</v>
      </c>
    </row>
    <row r="1507" spans="1:8" ht="13.5" x14ac:dyDescent="0.25">
      <c r="A1507" s="12"/>
      <c r="B1507" s="11">
        <v>44505</v>
      </c>
      <c r="C1507" s="2">
        <v>15.5</v>
      </c>
      <c r="D1507" s="2">
        <v>15.484500000000001</v>
      </c>
      <c r="E1507" s="2">
        <v>40</v>
      </c>
      <c r="F1507" s="2">
        <v>15.5</v>
      </c>
      <c r="G1507" s="2">
        <v>620</v>
      </c>
      <c r="H1507" s="16">
        <f t="shared" si="23"/>
        <v>-2.5157232704402486E-2</v>
      </c>
    </row>
    <row r="1508" spans="1:8" ht="13.5" x14ac:dyDescent="0.25">
      <c r="A1508" s="12"/>
      <c r="B1508" s="11">
        <v>44508</v>
      </c>
      <c r="C1508" s="2">
        <v>15.5</v>
      </c>
      <c r="D1508" s="2">
        <v>15.484500000000001</v>
      </c>
      <c r="E1508" s="2">
        <v>0</v>
      </c>
      <c r="F1508" s="2">
        <v>0</v>
      </c>
      <c r="G1508" s="2">
        <v>0</v>
      </c>
      <c r="H1508" s="16">
        <f t="shared" si="23"/>
        <v>0</v>
      </c>
    </row>
    <row r="1509" spans="1:8" ht="13.5" x14ac:dyDescent="0.25">
      <c r="A1509" s="12"/>
      <c r="B1509" s="11">
        <v>44509</v>
      </c>
      <c r="C1509" s="2">
        <v>15.5</v>
      </c>
      <c r="D1509" s="2">
        <v>15.484500000000001</v>
      </c>
      <c r="E1509" s="2">
        <v>0</v>
      </c>
      <c r="F1509" s="2">
        <v>0</v>
      </c>
      <c r="G1509" s="2">
        <v>0</v>
      </c>
      <c r="H1509" s="16">
        <f t="shared" si="23"/>
        <v>0</v>
      </c>
    </row>
    <row r="1510" spans="1:8" ht="13.5" x14ac:dyDescent="0.25">
      <c r="A1510" s="12"/>
      <c r="B1510" s="11">
        <v>44510</v>
      </c>
      <c r="C1510" s="2">
        <v>15.5</v>
      </c>
      <c r="D1510" s="2">
        <v>15.484500000000001</v>
      </c>
      <c r="E1510" s="2">
        <v>0</v>
      </c>
      <c r="F1510" s="2">
        <v>0</v>
      </c>
      <c r="G1510" s="2">
        <v>0</v>
      </c>
      <c r="H1510" s="16">
        <f t="shared" si="23"/>
        <v>0</v>
      </c>
    </row>
    <row r="1511" spans="1:8" ht="13.5" x14ac:dyDescent="0.25">
      <c r="A1511" s="12"/>
      <c r="B1511" s="11">
        <v>44511</v>
      </c>
      <c r="C1511" s="2">
        <v>15.5</v>
      </c>
      <c r="D1511" s="2">
        <v>15.484500000000001</v>
      </c>
      <c r="E1511" s="2">
        <v>0</v>
      </c>
      <c r="F1511" s="2">
        <v>0</v>
      </c>
      <c r="G1511" s="2">
        <v>0</v>
      </c>
      <c r="H1511" s="16">
        <f t="shared" si="23"/>
        <v>0</v>
      </c>
    </row>
    <row r="1512" spans="1:8" ht="13.5" x14ac:dyDescent="0.25">
      <c r="A1512" s="12"/>
      <c r="B1512" s="11">
        <v>44512</v>
      </c>
      <c r="C1512" s="2">
        <v>15.5</v>
      </c>
      <c r="D1512" s="2">
        <v>15.484500000000001</v>
      </c>
      <c r="E1512" s="2">
        <v>0</v>
      </c>
      <c r="F1512" s="2">
        <v>0</v>
      </c>
      <c r="G1512" s="2">
        <v>0</v>
      </c>
      <c r="H1512" s="16">
        <f t="shared" si="23"/>
        <v>0</v>
      </c>
    </row>
    <row r="1513" spans="1:8" ht="13.5" x14ac:dyDescent="0.25">
      <c r="A1513" s="12"/>
      <c r="B1513" s="11">
        <v>44515</v>
      </c>
      <c r="C1513" s="2">
        <v>15.4</v>
      </c>
      <c r="D1513" s="2">
        <v>15.384600000000001</v>
      </c>
      <c r="E1513" s="2">
        <v>10</v>
      </c>
      <c r="F1513" s="2">
        <v>15.4</v>
      </c>
      <c r="G1513" s="2">
        <v>154</v>
      </c>
      <c r="H1513" s="16">
        <f t="shared" si="23"/>
        <v>-6.4516129032257986E-3</v>
      </c>
    </row>
    <row r="1514" spans="1:8" ht="13.5" x14ac:dyDescent="0.25">
      <c r="A1514" s="12"/>
      <c r="B1514" s="11">
        <v>44516</v>
      </c>
      <c r="C1514" s="2">
        <v>15.4</v>
      </c>
      <c r="D1514" s="2">
        <v>15.384600000000001</v>
      </c>
      <c r="E1514" s="2">
        <v>103</v>
      </c>
      <c r="F1514" s="2">
        <v>15.4</v>
      </c>
      <c r="G1514" s="2">
        <v>1586.2</v>
      </c>
      <c r="H1514" s="16">
        <f t="shared" si="23"/>
        <v>0</v>
      </c>
    </row>
    <row r="1515" spans="1:8" ht="13.5" x14ac:dyDescent="0.25">
      <c r="A1515" s="12"/>
      <c r="B1515" s="11">
        <v>44517</v>
      </c>
      <c r="C1515" s="2">
        <v>15.4</v>
      </c>
      <c r="D1515" s="2">
        <v>15.384600000000001</v>
      </c>
      <c r="E1515" s="2">
        <v>0</v>
      </c>
      <c r="F1515" s="2">
        <v>0</v>
      </c>
      <c r="G1515" s="2">
        <v>0</v>
      </c>
      <c r="H1515" s="16">
        <f t="shared" si="23"/>
        <v>0</v>
      </c>
    </row>
    <row r="1516" spans="1:8" ht="13.5" x14ac:dyDescent="0.25">
      <c r="A1516" s="12"/>
      <c r="B1516" s="11">
        <v>44518</v>
      </c>
      <c r="C1516" s="2">
        <v>15.4</v>
      </c>
      <c r="D1516" s="2">
        <v>15.384600000000001</v>
      </c>
      <c r="E1516" s="2">
        <v>0</v>
      </c>
      <c r="F1516" s="2">
        <v>0</v>
      </c>
      <c r="G1516" s="2">
        <v>0</v>
      </c>
      <c r="H1516" s="16">
        <f t="shared" si="23"/>
        <v>0</v>
      </c>
    </row>
    <row r="1517" spans="1:8" ht="13.5" x14ac:dyDescent="0.25">
      <c r="A1517" s="12"/>
      <c r="B1517" s="11">
        <v>44519</v>
      </c>
      <c r="C1517" s="2">
        <v>15.4</v>
      </c>
      <c r="D1517" s="2">
        <v>15.384600000000001</v>
      </c>
      <c r="E1517" s="2">
        <v>0</v>
      </c>
      <c r="F1517" s="2">
        <v>0</v>
      </c>
      <c r="G1517" s="2">
        <v>0</v>
      </c>
      <c r="H1517" s="16">
        <f t="shared" si="23"/>
        <v>0</v>
      </c>
    </row>
    <row r="1518" spans="1:8" ht="13.5" x14ac:dyDescent="0.25">
      <c r="A1518" s="12"/>
      <c r="B1518" s="11">
        <v>44522</v>
      </c>
      <c r="C1518" s="2">
        <v>16</v>
      </c>
      <c r="D1518" s="2">
        <v>15.984</v>
      </c>
      <c r="E1518" s="2">
        <v>34</v>
      </c>
      <c r="F1518" s="2">
        <v>16</v>
      </c>
      <c r="G1518" s="2">
        <v>544</v>
      </c>
      <c r="H1518" s="16">
        <f t="shared" si="23"/>
        <v>3.8961038961038912E-2</v>
      </c>
    </row>
    <row r="1519" spans="1:8" ht="13.5" x14ac:dyDescent="0.25">
      <c r="A1519" s="12"/>
      <c r="B1519" s="11">
        <v>44523</v>
      </c>
      <c r="C1519" s="2">
        <v>16</v>
      </c>
      <c r="D1519" s="2">
        <v>15.984</v>
      </c>
      <c r="E1519" s="2">
        <v>0</v>
      </c>
      <c r="F1519" s="2">
        <v>0</v>
      </c>
      <c r="G1519" s="2">
        <v>0</v>
      </c>
      <c r="H1519" s="16">
        <f t="shared" si="23"/>
        <v>0</v>
      </c>
    </row>
    <row r="1520" spans="1:8" ht="13.5" x14ac:dyDescent="0.25">
      <c r="A1520" s="12"/>
      <c r="B1520" s="11">
        <v>44524</v>
      </c>
      <c r="C1520" s="2">
        <v>16</v>
      </c>
      <c r="D1520" s="2">
        <v>15.984</v>
      </c>
      <c r="E1520" s="2">
        <v>0</v>
      </c>
      <c r="F1520" s="2">
        <v>0</v>
      </c>
      <c r="G1520" s="2">
        <v>0</v>
      </c>
      <c r="H1520" s="16">
        <f t="shared" si="23"/>
        <v>0</v>
      </c>
    </row>
    <row r="1521" spans="1:8" ht="13.5" x14ac:dyDescent="0.25">
      <c r="A1521" s="12"/>
      <c r="B1521" s="11">
        <v>44525</v>
      </c>
      <c r="C1521" s="2">
        <v>16</v>
      </c>
      <c r="D1521" s="2">
        <v>15.984</v>
      </c>
      <c r="E1521" s="2">
        <v>0</v>
      </c>
      <c r="F1521" s="2">
        <v>0</v>
      </c>
      <c r="G1521" s="2">
        <v>0</v>
      </c>
      <c r="H1521" s="16">
        <f t="shared" si="23"/>
        <v>0</v>
      </c>
    </row>
    <row r="1522" spans="1:8" ht="13.5" x14ac:dyDescent="0.25">
      <c r="A1522" s="12"/>
      <c r="B1522" s="11">
        <v>44526</v>
      </c>
      <c r="C1522" s="2">
        <v>16</v>
      </c>
      <c r="D1522" s="2">
        <v>15.984</v>
      </c>
      <c r="E1522" s="2">
        <v>0</v>
      </c>
      <c r="F1522" s="2">
        <v>0</v>
      </c>
      <c r="G1522" s="2">
        <v>0</v>
      </c>
      <c r="H1522" s="16">
        <f t="shared" si="23"/>
        <v>0</v>
      </c>
    </row>
    <row r="1523" spans="1:8" ht="13.5" x14ac:dyDescent="0.25">
      <c r="A1523" s="12"/>
      <c r="B1523" s="11">
        <v>44529</v>
      </c>
      <c r="C1523" s="2">
        <v>16</v>
      </c>
      <c r="D1523" s="2">
        <v>15.984</v>
      </c>
      <c r="E1523" s="2">
        <v>0</v>
      </c>
      <c r="F1523" s="2">
        <v>0</v>
      </c>
      <c r="G1523" s="2">
        <v>0</v>
      </c>
      <c r="H1523" s="16">
        <f t="shared" si="23"/>
        <v>0</v>
      </c>
    </row>
    <row r="1524" spans="1:8" ht="13.5" x14ac:dyDescent="0.25">
      <c r="A1524" s="12"/>
      <c r="B1524" s="11">
        <v>44530</v>
      </c>
      <c r="C1524" s="2">
        <v>16</v>
      </c>
      <c r="D1524" s="2">
        <v>15.984</v>
      </c>
      <c r="E1524" s="2">
        <v>0</v>
      </c>
      <c r="F1524" s="2">
        <v>0</v>
      </c>
      <c r="G1524" s="2">
        <v>0</v>
      </c>
      <c r="H1524" s="16">
        <f t="shared" si="23"/>
        <v>0</v>
      </c>
    </row>
    <row r="1525" spans="1:8" ht="13.5" x14ac:dyDescent="0.25">
      <c r="A1525" s="12"/>
      <c r="B1525" s="11">
        <v>44531</v>
      </c>
      <c r="C1525" s="2">
        <v>16</v>
      </c>
      <c r="D1525" s="2">
        <v>15.984</v>
      </c>
      <c r="E1525" s="2">
        <v>0</v>
      </c>
      <c r="F1525" s="2">
        <v>0</v>
      </c>
      <c r="G1525" s="2">
        <v>0</v>
      </c>
      <c r="H1525" s="16">
        <f t="shared" si="23"/>
        <v>0</v>
      </c>
    </row>
    <row r="1526" spans="1:8" ht="13.5" x14ac:dyDescent="0.25">
      <c r="A1526" s="12"/>
      <c r="B1526" s="11">
        <v>44532</v>
      </c>
      <c r="C1526" s="2">
        <v>16</v>
      </c>
      <c r="D1526" s="2">
        <v>15.984</v>
      </c>
      <c r="E1526" s="2">
        <v>0</v>
      </c>
      <c r="F1526" s="2">
        <v>0</v>
      </c>
      <c r="G1526" s="2">
        <v>0</v>
      </c>
      <c r="H1526" s="16">
        <f t="shared" si="23"/>
        <v>0</v>
      </c>
    </row>
    <row r="1527" spans="1:8" ht="13.5" x14ac:dyDescent="0.25">
      <c r="A1527" s="12"/>
      <c r="B1527" s="11">
        <v>44533</v>
      </c>
      <c r="C1527" s="2">
        <v>16.72</v>
      </c>
      <c r="D1527" s="2">
        <v>16.703299999999999</v>
      </c>
      <c r="E1527" s="2">
        <v>810</v>
      </c>
      <c r="F1527" s="2">
        <v>16.72</v>
      </c>
      <c r="G1527" s="2">
        <v>13543.2</v>
      </c>
      <c r="H1527" s="16">
        <f t="shared" si="23"/>
        <v>4.5001251251251172E-2</v>
      </c>
    </row>
    <row r="1528" spans="1:8" ht="13.5" x14ac:dyDescent="0.25">
      <c r="A1528" s="12"/>
      <c r="B1528" s="11">
        <v>44536</v>
      </c>
      <c r="C1528" s="2">
        <v>16.72</v>
      </c>
      <c r="D1528" s="2">
        <v>16.703299999999999</v>
      </c>
      <c r="E1528" s="2">
        <v>0</v>
      </c>
      <c r="F1528" s="2">
        <v>0</v>
      </c>
      <c r="G1528" s="2">
        <v>0</v>
      </c>
      <c r="H1528" s="16">
        <f t="shared" si="23"/>
        <v>0</v>
      </c>
    </row>
    <row r="1529" spans="1:8" ht="13.5" x14ac:dyDescent="0.25">
      <c r="A1529" s="12"/>
      <c r="B1529" s="11">
        <v>44537</v>
      </c>
      <c r="C1529" s="2">
        <v>16.72</v>
      </c>
      <c r="D1529" s="2">
        <v>16.703299999999999</v>
      </c>
      <c r="E1529" s="2">
        <v>0</v>
      </c>
      <c r="F1529" s="2">
        <v>0</v>
      </c>
      <c r="G1529" s="2">
        <v>0</v>
      </c>
      <c r="H1529" s="16">
        <f t="shared" si="23"/>
        <v>0</v>
      </c>
    </row>
    <row r="1530" spans="1:8" ht="13.5" x14ac:dyDescent="0.25">
      <c r="A1530" s="12"/>
      <c r="B1530" s="11">
        <v>44538</v>
      </c>
      <c r="C1530" s="2">
        <v>16.72</v>
      </c>
      <c r="D1530" s="2">
        <v>16.703299999999999</v>
      </c>
      <c r="E1530" s="2">
        <v>0</v>
      </c>
      <c r="F1530" s="2">
        <v>0</v>
      </c>
      <c r="G1530" s="2">
        <v>0</v>
      </c>
      <c r="H1530" s="16">
        <f t="shared" si="23"/>
        <v>0</v>
      </c>
    </row>
    <row r="1531" spans="1:8" ht="13.5" x14ac:dyDescent="0.25">
      <c r="A1531" s="12"/>
      <c r="B1531" s="11">
        <v>44539</v>
      </c>
      <c r="C1531" s="2">
        <v>16.72</v>
      </c>
      <c r="D1531" s="2">
        <v>16.703299999999999</v>
      </c>
      <c r="E1531" s="2">
        <v>0</v>
      </c>
      <c r="F1531" s="2">
        <v>0</v>
      </c>
      <c r="G1531" s="2">
        <v>0</v>
      </c>
      <c r="H1531" s="16">
        <f t="shared" si="23"/>
        <v>0</v>
      </c>
    </row>
    <row r="1532" spans="1:8" ht="13.5" x14ac:dyDescent="0.25">
      <c r="A1532" s="12"/>
      <c r="B1532" s="11">
        <v>44540</v>
      </c>
      <c r="C1532" s="2">
        <v>16.72</v>
      </c>
      <c r="D1532" s="2">
        <v>16.703299999999999</v>
      </c>
      <c r="E1532" s="2">
        <v>0</v>
      </c>
      <c r="F1532" s="2">
        <v>0</v>
      </c>
      <c r="G1532" s="2">
        <v>0</v>
      </c>
      <c r="H1532" s="16">
        <f t="shared" si="23"/>
        <v>0</v>
      </c>
    </row>
    <row r="1533" spans="1:8" ht="13.5" x14ac:dyDescent="0.25">
      <c r="A1533" s="12"/>
      <c r="B1533" s="11">
        <v>44543</v>
      </c>
      <c r="C1533" s="2">
        <v>16.72</v>
      </c>
      <c r="D1533" s="2">
        <v>16.703299999999999</v>
      </c>
      <c r="E1533" s="2">
        <v>0</v>
      </c>
      <c r="F1533" s="2">
        <v>0</v>
      </c>
      <c r="G1533" s="2">
        <v>0</v>
      </c>
      <c r="H1533" s="16">
        <f t="shared" si="23"/>
        <v>0</v>
      </c>
    </row>
    <row r="1534" spans="1:8" ht="13.5" x14ac:dyDescent="0.25">
      <c r="A1534" s="12"/>
      <c r="B1534" s="11">
        <v>44544</v>
      </c>
      <c r="C1534" s="2">
        <v>16.72</v>
      </c>
      <c r="D1534" s="2">
        <v>16.703299999999999</v>
      </c>
      <c r="E1534" s="2">
        <v>0</v>
      </c>
      <c r="F1534" s="2">
        <v>0</v>
      </c>
      <c r="G1534" s="2">
        <v>0</v>
      </c>
      <c r="H1534" s="16">
        <f t="shared" si="23"/>
        <v>0</v>
      </c>
    </row>
    <row r="1535" spans="1:8" ht="13.5" x14ac:dyDescent="0.25">
      <c r="A1535" s="12"/>
      <c r="B1535" s="11">
        <v>44545</v>
      </c>
      <c r="C1535" s="2">
        <v>16.72</v>
      </c>
      <c r="D1535" s="2">
        <v>16.703299999999999</v>
      </c>
      <c r="E1535" s="2">
        <v>0</v>
      </c>
      <c r="F1535" s="2">
        <v>0</v>
      </c>
      <c r="G1535" s="2">
        <v>0</v>
      </c>
      <c r="H1535" s="16">
        <f t="shared" si="23"/>
        <v>0</v>
      </c>
    </row>
    <row r="1536" spans="1:8" ht="13.5" x14ac:dyDescent="0.25">
      <c r="A1536" s="12"/>
      <c r="B1536" s="11">
        <v>44546</v>
      </c>
      <c r="C1536" s="2">
        <v>16.72</v>
      </c>
      <c r="D1536" s="2">
        <v>16.703299999999999</v>
      </c>
      <c r="E1536" s="2">
        <v>0</v>
      </c>
      <c r="F1536" s="2">
        <v>0</v>
      </c>
      <c r="G1536" s="2">
        <v>0</v>
      </c>
      <c r="H1536" s="16">
        <f t="shared" si="23"/>
        <v>0</v>
      </c>
    </row>
    <row r="1537" spans="1:8" ht="13.5" x14ac:dyDescent="0.25">
      <c r="A1537" s="12"/>
      <c r="B1537" s="11">
        <v>44550</v>
      </c>
      <c r="C1537" s="2">
        <v>16.72</v>
      </c>
      <c r="D1537" s="2">
        <v>16.703299999999999</v>
      </c>
      <c r="E1537" s="2">
        <v>0</v>
      </c>
      <c r="F1537" s="2">
        <v>0</v>
      </c>
      <c r="G1537" s="2">
        <v>0</v>
      </c>
      <c r="H1537" s="16">
        <f t="shared" si="23"/>
        <v>0</v>
      </c>
    </row>
    <row r="1538" spans="1:8" ht="13.5" x14ac:dyDescent="0.25">
      <c r="A1538" s="12"/>
      <c r="B1538" s="11">
        <v>44551</v>
      </c>
      <c r="C1538" s="2">
        <v>16.649999999999999</v>
      </c>
      <c r="D1538" s="2">
        <v>16.633400000000002</v>
      </c>
      <c r="E1538" s="2">
        <v>15</v>
      </c>
      <c r="F1538" s="2">
        <v>16.649999999999999</v>
      </c>
      <c r="G1538" s="2">
        <v>249.75</v>
      </c>
      <c r="H1538" s="16">
        <f t="shared" si="23"/>
        <v>-4.1848018056310412E-3</v>
      </c>
    </row>
    <row r="1539" spans="1:8" ht="13.5" x14ac:dyDescent="0.25">
      <c r="A1539" s="12"/>
      <c r="B1539" s="11">
        <v>44552</v>
      </c>
      <c r="C1539" s="2">
        <v>16.649999999999999</v>
      </c>
      <c r="D1539" s="2">
        <v>16.633400000000002</v>
      </c>
      <c r="E1539" s="2">
        <v>0</v>
      </c>
      <c r="F1539" s="2">
        <v>0</v>
      </c>
      <c r="G1539" s="2">
        <v>0</v>
      </c>
      <c r="H1539" s="16">
        <f t="shared" si="23"/>
        <v>0</v>
      </c>
    </row>
    <row r="1540" spans="1:8" ht="13.5" x14ac:dyDescent="0.25">
      <c r="A1540" s="12"/>
      <c r="B1540" s="11">
        <v>44553</v>
      </c>
      <c r="C1540" s="2">
        <v>16.649999999999999</v>
      </c>
      <c r="D1540" s="2">
        <v>16.633400000000002</v>
      </c>
      <c r="E1540" s="2">
        <v>0</v>
      </c>
      <c r="F1540" s="2">
        <v>0</v>
      </c>
      <c r="G1540" s="2">
        <v>0</v>
      </c>
      <c r="H1540" s="16">
        <f t="shared" si="23"/>
        <v>0</v>
      </c>
    </row>
    <row r="1541" spans="1:8" ht="13.5" x14ac:dyDescent="0.25">
      <c r="A1541" s="12"/>
      <c r="B1541" s="11">
        <v>44554</v>
      </c>
      <c r="C1541" s="2">
        <v>16.649999999999999</v>
      </c>
      <c r="D1541" s="2">
        <v>16.633400000000002</v>
      </c>
      <c r="E1541" s="2">
        <v>0</v>
      </c>
      <c r="F1541" s="2">
        <v>0</v>
      </c>
      <c r="G1541" s="2">
        <v>0</v>
      </c>
      <c r="H1541" s="16">
        <f t="shared" si="23"/>
        <v>0</v>
      </c>
    </row>
    <row r="1542" spans="1:8" ht="13.5" x14ac:dyDescent="0.25">
      <c r="A1542" s="12"/>
      <c r="B1542" s="11">
        <v>44557</v>
      </c>
      <c r="C1542" s="2">
        <v>16.649999999999999</v>
      </c>
      <c r="D1542" s="2">
        <v>16.633400000000002</v>
      </c>
      <c r="E1542" s="2">
        <v>0</v>
      </c>
      <c r="F1542" s="2">
        <v>0</v>
      </c>
      <c r="G1542" s="2">
        <v>0</v>
      </c>
      <c r="H1542" s="16">
        <f t="shared" si="23"/>
        <v>0</v>
      </c>
    </row>
    <row r="1543" spans="1:8" ht="13.5" x14ac:dyDescent="0.25">
      <c r="A1543" s="12"/>
      <c r="B1543" s="11">
        <v>44558</v>
      </c>
      <c r="C1543" s="2">
        <v>16.649999999999999</v>
      </c>
      <c r="D1543" s="2">
        <v>16.633400000000002</v>
      </c>
      <c r="E1543" s="2">
        <v>0</v>
      </c>
      <c r="F1543" s="2">
        <v>0</v>
      </c>
      <c r="G1543" s="2">
        <v>0</v>
      </c>
      <c r="H1543" s="16">
        <f t="shared" ref="H1543:H1606" si="24">(D1543-D1542)/D1542</f>
        <v>0</v>
      </c>
    </row>
    <row r="1544" spans="1:8" ht="13.5" x14ac:dyDescent="0.25">
      <c r="A1544" s="12"/>
      <c r="B1544" s="11">
        <v>44559</v>
      </c>
      <c r="C1544" s="2">
        <v>16.63</v>
      </c>
      <c r="D1544" s="2">
        <v>16.613399999999999</v>
      </c>
      <c r="E1544" s="2">
        <v>745</v>
      </c>
      <c r="F1544" s="2">
        <v>16.632000000000001</v>
      </c>
      <c r="G1544" s="2">
        <v>12390.84</v>
      </c>
      <c r="H1544" s="16">
        <f t="shared" si="24"/>
        <v>-1.202399990380988E-3</v>
      </c>
    </row>
    <row r="1545" spans="1:8" ht="13.5" x14ac:dyDescent="0.25">
      <c r="A1545" s="12"/>
      <c r="B1545" s="11">
        <v>44560</v>
      </c>
      <c r="C1545" s="2">
        <v>16.63</v>
      </c>
      <c r="D1545" s="2">
        <v>16.613399999999999</v>
      </c>
      <c r="E1545" s="2">
        <v>75</v>
      </c>
      <c r="F1545" s="2">
        <v>16.63</v>
      </c>
      <c r="G1545" s="2">
        <v>1247.25</v>
      </c>
      <c r="H1545" s="16">
        <f t="shared" si="24"/>
        <v>0</v>
      </c>
    </row>
    <row r="1546" spans="1:8" ht="13.5" x14ac:dyDescent="0.25">
      <c r="A1546" s="12"/>
      <c r="B1546" s="11">
        <v>44561</v>
      </c>
      <c r="C1546" s="2">
        <v>16.63</v>
      </c>
      <c r="D1546" s="2">
        <v>16.613399999999999</v>
      </c>
      <c r="E1546" s="2">
        <v>0</v>
      </c>
      <c r="F1546" s="2">
        <v>0</v>
      </c>
      <c r="G1546" s="2">
        <v>0</v>
      </c>
      <c r="H1546" s="16">
        <f t="shared" si="24"/>
        <v>0</v>
      </c>
    </row>
    <row r="1547" spans="1:8" ht="13.5" x14ac:dyDescent="0.25">
      <c r="A1547" s="12"/>
      <c r="B1547" s="11">
        <v>44564</v>
      </c>
      <c r="C1547" s="2">
        <v>16.63</v>
      </c>
      <c r="D1547" s="2">
        <v>16.613399999999999</v>
      </c>
      <c r="E1547" s="2">
        <v>0</v>
      </c>
      <c r="F1547" s="2">
        <v>0</v>
      </c>
      <c r="G1547" s="2">
        <v>0</v>
      </c>
      <c r="H1547" s="16">
        <f t="shared" si="24"/>
        <v>0</v>
      </c>
    </row>
    <row r="1548" spans="1:8" ht="13.5" x14ac:dyDescent="0.25">
      <c r="A1548" s="12"/>
      <c r="B1548" s="11">
        <v>44565</v>
      </c>
      <c r="C1548" s="2">
        <v>16.63</v>
      </c>
      <c r="D1548" s="2">
        <v>16.613399999999999</v>
      </c>
      <c r="E1548" s="2">
        <v>0</v>
      </c>
      <c r="F1548" s="2">
        <v>0</v>
      </c>
      <c r="G1548" s="2">
        <v>0</v>
      </c>
      <c r="H1548" s="16">
        <f t="shared" si="24"/>
        <v>0</v>
      </c>
    </row>
    <row r="1549" spans="1:8" ht="13.5" x14ac:dyDescent="0.25">
      <c r="A1549" s="12"/>
      <c r="B1549" s="11">
        <v>44566</v>
      </c>
      <c r="C1549" s="2">
        <v>16.63</v>
      </c>
      <c r="D1549" s="2">
        <v>16.613399999999999</v>
      </c>
      <c r="E1549" s="2">
        <v>0</v>
      </c>
      <c r="F1549" s="2">
        <v>0</v>
      </c>
      <c r="G1549" s="2">
        <v>0</v>
      </c>
      <c r="H1549" s="16">
        <f t="shared" si="24"/>
        <v>0</v>
      </c>
    </row>
    <row r="1550" spans="1:8" ht="13.5" x14ac:dyDescent="0.25">
      <c r="A1550" s="12"/>
      <c r="B1550" s="11">
        <v>44567</v>
      </c>
      <c r="C1550" s="2">
        <v>16.63</v>
      </c>
      <c r="D1550" s="2">
        <v>16.613399999999999</v>
      </c>
      <c r="E1550" s="2">
        <v>0</v>
      </c>
      <c r="F1550" s="2">
        <v>0</v>
      </c>
      <c r="G1550" s="2">
        <v>0</v>
      </c>
      <c r="H1550" s="16">
        <f t="shared" si="24"/>
        <v>0</v>
      </c>
    </row>
    <row r="1551" spans="1:8" ht="13.5" x14ac:dyDescent="0.25">
      <c r="A1551" s="12"/>
      <c r="B1551" s="11">
        <v>44568</v>
      </c>
      <c r="C1551" s="2">
        <v>16.63</v>
      </c>
      <c r="D1551" s="2">
        <v>16.613399999999999</v>
      </c>
      <c r="E1551" s="2">
        <v>0</v>
      </c>
      <c r="F1551" s="2">
        <v>0</v>
      </c>
      <c r="G1551" s="2">
        <v>0</v>
      </c>
      <c r="H1551" s="16">
        <f t="shared" si="24"/>
        <v>0</v>
      </c>
    </row>
    <row r="1552" spans="1:8" ht="13.5" x14ac:dyDescent="0.25">
      <c r="A1552" s="12"/>
      <c r="B1552" s="11">
        <v>44571</v>
      </c>
      <c r="C1552" s="2">
        <v>16.63</v>
      </c>
      <c r="D1552" s="2">
        <v>16.613399999999999</v>
      </c>
      <c r="E1552" s="2">
        <v>0</v>
      </c>
      <c r="F1552" s="2">
        <v>0</v>
      </c>
      <c r="G1552" s="2">
        <v>0</v>
      </c>
      <c r="H1552" s="16">
        <f t="shared" si="24"/>
        <v>0</v>
      </c>
    </row>
    <row r="1553" spans="1:8" ht="13.5" x14ac:dyDescent="0.25">
      <c r="A1553" s="12"/>
      <c r="B1553" s="11">
        <v>44572</v>
      </c>
      <c r="C1553" s="2">
        <v>16.63</v>
      </c>
      <c r="D1553" s="2">
        <v>16.613399999999999</v>
      </c>
      <c r="E1553" s="2">
        <v>0</v>
      </c>
      <c r="F1553" s="2">
        <v>0</v>
      </c>
      <c r="G1553" s="2">
        <v>0</v>
      </c>
      <c r="H1553" s="16">
        <f t="shared" si="24"/>
        <v>0</v>
      </c>
    </row>
    <row r="1554" spans="1:8" ht="13.5" x14ac:dyDescent="0.25">
      <c r="A1554" s="12"/>
      <c r="B1554" s="11">
        <v>44573</v>
      </c>
      <c r="C1554" s="2">
        <v>16.63</v>
      </c>
      <c r="D1554" s="2">
        <v>16.613399999999999</v>
      </c>
      <c r="E1554" s="2">
        <v>0</v>
      </c>
      <c r="F1554" s="2">
        <v>0</v>
      </c>
      <c r="G1554" s="2">
        <v>0</v>
      </c>
      <c r="H1554" s="16">
        <f t="shared" si="24"/>
        <v>0</v>
      </c>
    </row>
    <row r="1555" spans="1:8" ht="13.5" x14ac:dyDescent="0.25">
      <c r="A1555" s="12"/>
      <c r="B1555" s="11">
        <v>44574</v>
      </c>
      <c r="C1555" s="2">
        <v>16.63</v>
      </c>
      <c r="D1555" s="2">
        <v>16.613399999999999</v>
      </c>
      <c r="E1555" s="2">
        <v>0</v>
      </c>
      <c r="F1555" s="2">
        <v>0</v>
      </c>
      <c r="G1555" s="2">
        <v>0</v>
      </c>
      <c r="H1555" s="16">
        <f t="shared" si="24"/>
        <v>0</v>
      </c>
    </row>
    <row r="1556" spans="1:8" ht="13.5" x14ac:dyDescent="0.25">
      <c r="A1556" s="12"/>
      <c r="B1556" s="11">
        <v>44575</v>
      </c>
      <c r="C1556" s="2">
        <v>16.63</v>
      </c>
      <c r="D1556" s="2">
        <v>16.613399999999999</v>
      </c>
      <c r="E1556" s="2">
        <v>0</v>
      </c>
      <c r="F1556" s="2">
        <v>0</v>
      </c>
      <c r="G1556" s="2">
        <v>0</v>
      </c>
      <c r="H1556" s="16">
        <f t="shared" si="24"/>
        <v>0</v>
      </c>
    </row>
    <row r="1557" spans="1:8" ht="13.5" x14ac:dyDescent="0.25">
      <c r="A1557" s="12"/>
      <c r="B1557" s="11">
        <v>44578</v>
      </c>
      <c r="C1557" s="2">
        <v>16.579999999999998</v>
      </c>
      <c r="D1557" s="2">
        <v>16.563400000000001</v>
      </c>
      <c r="E1557" s="2">
        <v>10</v>
      </c>
      <c r="F1557" s="2">
        <v>16.579999999999998</v>
      </c>
      <c r="G1557" s="2">
        <v>165.8</v>
      </c>
      <c r="H1557" s="16">
        <f t="shared" si="24"/>
        <v>-3.0096187414976562E-3</v>
      </c>
    </row>
    <row r="1558" spans="1:8" ht="13.5" x14ac:dyDescent="0.25">
      <c r="A1558" s="12"/>
      <c r="B1558" s="11">
        <v>44579</v>
      </c>
      <c r="C1558" s="2">
        <v>16.579999999999998</v>
      </c>
      <c r="D1558" s="2">
        <v>16.563400000000001</v>
      </c>
      <c r="E1558" s="2">
        <v>0</v>
      </c>
      <c r="F1558" s="2">
        <v>0</v>
      </c>
      <c r="G1558" s="2">
        <v>0</v>
      </c>
      <c r="H1558" s="16">
        <f t="shared" si="24"/>
        <v>0</v>
      </c>
    </row>
    <row r="1559" spans="1:8" ht="13.5" x14ac:dyDescent="0.25">
      <c r="A1559" s="12"/>
      <c r="B1559" s="11">
        <v>44580</v>
      </c>
      <c r="C1559" s="2">
        <v>16.579999999999998</v>
      </c>
      <c r="D1559" s="2">
        <v>16.563400000000001</v>
      </c>
      <c r="E1559" s="2">
        <v>0</v>
      </c>
      <c r="F1559" s="2">
        <v>0</v>
      </c>
      <c r="G1559" s="2">
        <v>0</v>
      </c>
      <c r="H1559" s="16">
        <f t="shared" si="24"/>
        <v>0</v>
      </c>
    </row>
    <row r="1560" spans="1:8" ht="13.5" x14ac:dyDescent="0.25">
      <c r="A1560" s="12"/>
      <c r="B1560" s="11">
        <v>44581</v>
      </c>
      <c r="C1560" s="2">
        <v>16.579999999999998</v>
      </c>
      <c r="D1560" s="2">
        <v>16.563400000000001</v>
      </c>
      <c r="E1560" s="2">
        <v>0</v>
      </c>
      <c r="F1560" s="2">
        <v>0</v>
      </c>
      <c r="G1560" s="2">
        <v>0</v>
      </c>
      <c r="H1560" s="16">
        <f t="shared" si="24"/>
        <v>0</v>
      </c>
    </row>
    <row r="1561" spans="1:8" ht="13.5" x14ac:dyDescent="0.25">
      <c r="A1561" s="12"/>
      <c r="B1561" s="11">
        <v>44582</v>
      </c>
      <c r="C1561" s="2">
        <v>16.579999999999998</v>
      </c>
      <c r="D1561" s="2">
        <v>16.563400000000001</v>
      </c>
      <c r="E1561" s="2">
        <v>0</v>
      </c>
      <c r="F1561" s="2">
        <v>0</v>
      </c>
      <c r="G1561" s="2">
        <v>0</v>
      </c>
      <c r="H1561" s="16">
        <f t="shared" si="24"/>
        <v>0</v>
      </c>
    </row>
    <row r="1562" spans="1:8" ht="13.5" x14ac:dyDescent="0.25">
      <c r="A1562" s="12"/>
      <c r="B1562" s="11">
        <v>44585</v>
      </c>
      <c r="C1562" s="2">
        <v>16.579999999999998</v>
      </c>
      <c r="D1562" s="2">
        <v>16.563400000000001</v>
      </c>
      <c r="E1562" s="2">
        <v>0</v>
      </c>
      <c r="F1562" s="2">
        <v>0</v>
      </c>
      <c r="G1562" s="2">
        <v>0</v>
      </c>
      <c r="H1562" s="16">
        <f t="shared" si="24"/>
        <v>0</v>
      </c>
    </row>
    <row r="1563" spans="1:8" ht="13.5" x14ac:dyDescent="0.25">
      <c r="A1563" s="12"/>
      <c r="B1563" s="11">
        <v>44586</v>
      </c>
      <c r="C1563" s="2">
        <v>16.579999999999998</v>
      </c>
      <c r="D1563" s="2">
        <v>16.563400000000001</v>
      </c>
      <c r="E1563" s="2">
        <v>0</v>
      </c>
      <c r="F1563" s="2">
        <v>0</v>
      </c>
      <c r="G1563" s="2">
        <v>0</v>
      </c>
      <c r="H1563" s="16">
        <f t="shared" si="24"/>
        <v>0</v>
      </c>
    </row>
    <row r="1564" spans="1:8" ht="13.5" x14ac:dyDescent="0.25">
      <c r="A1564" s="12"/>
      <c r="B1564" s="11">
        <v>44587</v>
      </c>
      <c r="C1564" s="2">
        <v>16.579999999999998</v>
      </c>
      <c r="D1564" s="2">
        <v>16.563400000000001</v>
      </c>
      <c r="E1564" s="2">
        <v>0</v>
      </c>
      <c r="F1564" s="2">
        <v>0</v>
      </c>
      <c r="G1564" s="2">
        <v>0</v>
      </c>
      <c r="H1564" s="16">
        <f t="shared" si="24"/>
        <v>0</v>
      </c>
    </row>
    <row r="1565" spans="1:8" ht="13.5" x14ac:dyDescent="0.25">
      <c r="A1565" s="12"/>
      <c r="B1565" s="11">
        <v>44588</v>
      </c>
      <c r="C1565" s="2">
        <v>16.579999999999998</v>
      </c>
      <c r="D1565" s="2">
        <v>16.563400000000001</v>
      </c>
      <c r="E1565" s="2">
        <v>0</v>
      </c>
      <c r="F1565" s="2">
        <v>0</v>
      </c>
      <c r="G1565" s="2">
        <v>0</v>
      </c>
      <c r="H1565" s="16">
        <f t="shared" si="24"/>
        <v>0</v>
      </c>
    </row>
    <row r="1566" spans="1:8" ht="13.5" x14ac:dyDescent="0.25">
      <c r="A1566" s="12"/>
      <c r="B1566" s="11">
        <v>44589</v>
      </c>
      <c r="C1566" s="2">
        <v>15.84</v>
      </c>
      <c r="D1566" s="2">
        <v>15.824199999999999</v>
      </c>
      <c r="E1566" s="2">
        <v>0</v>
      </c>
      <c r="F1566" s="2">
        <v>0</v>
      </c>
      <c r="G1566" s="2">
        <v>0</v>
      </c>
      <c r="H1566" s="16">
        <f t="shared" si="24"/>
        <v>-4.4628518299383101E-2</v>
      </c>
    </row>
    <row r="1567" spans="1:8" ht="13.5" x14ac:dyDescent="0.25">
      <c r="A1567" s="12"/>
      <c r="B1567" s="11">
        <v>44592</v>
      </c>
      <c r="C1567" s="2">
        <v>15.84</v>
      </c>
      <c r="D1567" s="2">
        <v>15.824199999999999</v>
      </c>
      <c r="E1567" s="2">
        <v>130</v>
      </c>
      <c r="F1567" s="2">
        <v>15.84</v>
      </c>
      <c r="G1567" s="2">
        <v>2059.1999999999998</v>
      </c>
      <c r="H1567" s="16">
        <f t="shared" si="24"/>
        <v>0</v>
      </c>
    </row>
    <row r="1568" spans="1:8" ht="13.5" x14ac:dyDescent="0.25">
      <c r="A1568" s="12"/>
      <c r="B1568" s="11">
        <v>44593</v>
      </c>
      <c r="C1568" s="2">
        <v>15.13</v>
      </c>
      <c r="D1568" s="2">
        <v>15.1149</v>
      </c>
      <c r="E1568" s="2">
        <v>0</v>
      </c>
      <c r="F1568" s="2">
        <v>0</v>
      </c>
      <c r="G1568" s="2">
        <v>0</v>
      </c>
      <c r="H1568" s="16">
        <f t="shared" si="24"/>
        <v>-4.4823750963713736E-2</v>
      </c>
    </row>
    <row r="1569" spans="1:8" ht="13.5" x14ac:dyDescent="0.25">
      <c r="A1569" s="12"/>
      <c r="B1569" s="11">
        <v>44594</v>
      </c>
      <c r="C1569" s="2">
        <v>15</v>
      </c>
      <c r="D1569" s="2">
        <v>14.984999999999999</v>
      </c>
      <c r="E1569" s="2">
        <v>807</v>
      </c>
      <c r="F1569" s="2">
        <v>15</v>
      </c>
      <c r="G1569" s="2">
        <v>12105</v>
      </c>
      <c r="H1569" s="16">
        <f t="shared" si="24"/>
        <v>-8.5941686680031625E-3</v>
      </c>
    </row>
    <row r="1570" spans="1:8" ht="13.5" x14ac:dyDescent="0.25">
      <c r="A1570" s="12"/>
      <c r="B1570" s="11">
        <v>44595</v>
      </c>
      <c r="C1570" s="2">
        <v>15</v>
      </c>
      <c r="D1570" s="2">
        <v>14.984999999999999</v>
      </c>
      <c r="E1570" s="2">
        <v>30</v>
      </c>
      <c r="F1570" s="2">
        <v>15</v>
      </c>
      <c r="G1570" s="2">
        <v>450</v>
      </c>
      <c r="H1570" s="16">
        <f t="shared" si="24"/>
        <v>0</v>
      </c>
    </row>
    <row r="1571" spans="1:8" ht="13.5" x14ac:dyDescent="0.25">
      <c r="A1571" s="12"/>
      <c r="B1571" s="11">
        <v>44596</v>
      </c>
      <c r="C1571" s="2">
        <v>15</v>
      </c>
      <c r="D1571" s="2">
        <v>14.984999999999999</v>
      </c>
      <c r="E1571" s="2">
        <v>0</v>
      </c>
      <c r="F1571" s="2">
        <v>0</v>
      </c>
      <c r="G1571" s="2">
        <v>0</v>
      </c>
      <c r="H1571" s="16">
        <f t="shared" si="24"/>
        <v>0</v>
      </c>
    </row>
    <row r="1572" spans="1:8" ht="13.5" x14ac:dyDescent="0.25">
      <c r="A1572" s="12"/>
      <c r="B1572" s="11">
        <v>44599</v>
      </c>
      <c r="C1572" s="2">
        <v>14.33</v>
      </c>
      <c r="D1572" s="2">
        <v>14.3157</v>
      </c>
      <c r="E1572" s="2">
        <v>684</v>
      </c>
      <c r="F1572" s="2">
        <v>14.500999999999999</v>
      </c>
      <c r="G1572" s="2">
        <v>9918.6839999999993</v>
      </c>
      <c r="H1572" s="16">
        <f t="shared" si="24"/>
        <v>-4.4664664664664649E-2</v>
      </c>
    </row>
    <row r="1573" spans="1:8" ht="13.5" x14ac:dyDescent="0.25">
      <c r="A1573" s="12"/>
      <c r="B1573" s="11">
        <v>44600</v>
      </c>
      <c r="C1573" s="2">
        <v>14.33</v>
      </c>
      <c r="D1573" s="2">
        <v>14.3157</v>
      </c>
      <c r="E1573" s="2">
        <v>0</v>
      </c>
      <c r="F1573" s="2">
        <v>0</v>
      </c>
      <c r="G1573" s="2">
        <v>0</v>
      </c>
      <c r="H1573" s="16">
        <f t="shared" si="24"/>
        <v>0</v>
      </c>
    </row>
    <row r="1574" spans="1:8" ht="13.5" x14ac:dyDescent="0.25">
      <c r="A1574" s="12"/>
      <c r="B1574" s="11">
        <v>44601</v>
      </c>
      <c r="C1574" s="2">
        <v>14.33</v>
      </c>
      <c r="D1574" s="2">
        <v>14.3157</v>
      </c>
      <c r="E1574" s="2">
        <v>0</v>
      </c>
      <c r="F1574" s="2">
        <v>0</v>
      </c>
      <c r="G1574" s="2">
        <v>0</v>
      </c>
      <c r="H1574" s="16">
        <f t="shared" si="24"/>
        <v>0</v>
      </c>
    </row>
    <row r="1575" spans="1:8" ht="13.5" x14ac:dyDescent="0.25">
      <c r="A1575" s="12"/>
      <c r="B1575" s="11">
        <v>44602</v>
      </c>
      <c r="C1575" s="2">
        <v>14</v>
      </c>
      <c r="D1575" s="2">
        <v>13.986000000000001</v>
      </c>
      <c r="E1575" s="2">
        <v>172</v>
      </c>
      <c r="F1575" s="2">
        <v>14</v>
      </c>
      <c r="G1575" s="2">
        <v>2408</v>
      </c>
      <c r="H1575" s="16">
        <f t="shared" si="24"/>
        <v>-2.3030658647498831E-2</v>
      </c>
    </row>
    <row r="1576" spans="1:8" ht="13.5" x14ac:dyDescent="0.25">
      <c r="A1576" s="12"/>
      <c r="B1576" s="11">
        <v>44603</v>
      </c>
      <c r="C1576" s="2">
        <v>14</v>
      </c>
      <c r="D1576" s="2">
        <v>13.986000000000001</v>
      </c>
      <c r="E1576" s="2">
        <v>0</v>
      </c>
      <c r="F1576" s="2">
        <v>0</v>
      </c>
      <c r="G1576" s="2">
        <v>0</v>
      </c>
      <c r="H1576" s="16">
        <f t="shared" si="24"/>
        <v>0</v>
      </c>
    </row>
    <row r="1577" spans="1:8" ht="13.5" x14ac:dyDescent="0.25">
      <c r="A1577" s="12"/>
      <c r="B1577" s="11">
        <v>44606</v>
      </c>
      <c r="C1577" s="2">
        <v>14</v>
      </c>
      <c r="D1577" s="2">
        <v>13.986000000000001</v>
      </c>
      <c r="E1577" s="2">
        <v>0</v>
      </c>
      <c r="F1577" s="2">
        <v>0</v>
      </c>
      <c r="G1577" s="2">
        <v>0</v>
      </c>
      <c r="H1577" s="16">
        <f t="shared" si="24"/>
        <v>0</v>
      </c>
    </row>
    <row r="1578" spans="1:8" ht="13.5" x14ac:dyDescent="0.25">
      <c r="A1578" s="12"/>
      <c r="B1578" s="11">
        <v>44607</v>
      </c>
      <c r="C1578" s="2">
        <v>14</v>
      </c>
      <c r="D1578" s="2">
        <v>13.986000000000001</v>
      </c>
      <c r="E1578" s="2">
        <v>0</v>
      </c>
      <c r="F1578" s="2">
        <v>0</v>
      </c>
      <c r="G1578" s="2">
        <v>0</v>
      </c>
      <c r="H1578" s="16">
        <f t="shared" si="24"/>
        <v>0</v>
      </c>
    </row>
    <row r="1579" spans="1:8" ht="13.5" x14ac:dyDescent="0.25">
      <c r="A1579" s="12"/>
      <c r="B1579" s="11">
        <v>44608</v>
      </c>
      <c r="C1579" s="2">
        <v>13.38</v>
      </c>
      <c r="D1579" s="2">
        <v>13.3666</v>
      </c>
      <c r="E1579" s="2">
        <v>57</v>
      </c>
      <c r="F1579" s="2">
        <v>13.38</v>
      </c>
      <c r="G1579" s="2">
        <v>762.66</v>
      </c>
      <c r="H1579" s="16">
        <f t="shared" si="24"/>
        <v>-4.428714428714433E-2</v>
      </c>
    </row>
    <row r="1580" spans="1:8" ht="13.5" x14ac:dyDescent="0.25">
      <c r="A1580" s="12"/>
      <c r="B1580" s="11">
        <v>44609</v>
      </c>
      <c r="C1580" s="2">
        <v>13.38</v>
      </c>
      <c r="D1580" s="2">
        <v>13.3666</v>
      </c>
      <c r="E1580" s="2">
        <v>4</v>
      </c>
      <c r="F1580" s="2">
        <v>13.38</v>
      </c>
      <c r="G1580" s="2">
        <v>53.52</v>
      </c>
      <c r="H1580" s="16">
        <f t="shared" si="24"/>
        <v>0</v>
      </c>
    </row>
    <row r="1581" spans="1:8" ht="13.5" x14ac:dyDescent="0.25">
      <c r="A1581" s="12"/>
      <c r="B1581" s="11">
        <v>44610</v>
      </c>
      <c r="C1581" s="2">
        <v>13.38</v>
      </c>
      <c r="D1581" s="2">
        <v>13.3666</v>
      </c>
      <c r="E1581" s="2">
        <v>34</v>
      </c>
      <c r="F1581" s="2">
        <v>13.38</v>
      </c>
      <c r="G1581" s="2">
        <v>454.92</v>
      </c>
      <c r="H1581" s="16">
        <f t="shared" si="24"/>
        <v>0</v>
      </c>
    </row>
    <row r="1582" spans="1:8" ht="13.5" x14ac:dyDescent="0.25">
      <c r="A1582" s="12"/>
      <c r="B1582" s="11">
        <v>44613</v>
      </c>
      <c r="C1582" s="2">
        <v>13.38</v>
      </c>
      <c r="D1582" s="2">
        <v>13.3666</v>
      </c>
      <c r="E1582" s="2">
        <v>0</v>
      </c>
      <c r="F1582" s="2">
        <v>0</v>
      </c>
      <c r="G1582" s="2">
        <v>0</v>
      </c>
      <c r="H1582" s="16">
        <f t="shared" si="24"/>
        <v>0</v>
      </c>
    </row>
    <row r="1583" spans="1:8" ht="13.5" x14ac:dyDescent="0.25">
      <c r="A1583" s="12"/>
      <c r="B1583" s="11">
        <v>44614</v>
      </c>
      <c r="C1583" s="2">
        <v>13.38</v>
      </c>
      <c r="D1583" s="2">
        <v>13.3666</v>
      </c>
      <c r="E1583" s="2">
        <v>0</v>
      </c>
      <c r="F1583" s="2">
        <v>0</v>
      </c>
      <c r="G1583" s="2">
        <v>0</v>
      </c>
      <c r="H1583" s="16">
        <f t="shared" si="24"/>
        <v>0</v>
      </c>
    </row>
    <row r="1584" spans="1:8" ht="13.5" x14ac:dyDescent="0.25">
      <c r="A1584" s="12"/>
      <c r="B1584" s="11">
        <v>44615</v>
      </c>
      <c r="C1584" s="2">
        <v>13.38</v>
      </c>
      <c r="D1584" s="2">
        <v>13.3666</v>
      </c>
      <c r="E1584" s="2">
        <v>0</v>
      </c>
      <c r="F1584" s="2">
        <v>0</v>
      </c>
      <c r="G1584" s="2">
        <v>0</v>
      </c>
      <c r="H1584" s="16">
        <f t="shared" si="24"/>
        <v>0</v>
      </c>
    </row>
    <row r="1585" spans="1:8" ht="13.5" x14ac:dyDescent="0.25">
      <c r="A1585" s="12"/>
      <c r="B1585" s="11">
        <v>44616</v>
      </c>
      <c r="C1585" s="2">
        <v>13.38</v>
      </c>
      <c r="D1585" s="2">
        <v>13.3666</v>
      </c>
      <c r="E1585" s="2">
        <v>0</v>
      </c>
      <c r="F1585" s="2">
        <v>0</v>
      </c>
      <c r="G1585" s="2">
        <v>0</v>
      </c>
      <c r="H1585" s="16">
        <f t="shared" si="24"/>
        <v>0</v>
      </c>
    </row>
    <row r="1586" spans="1:8" ht="13.5" x14ac:dyDescent="0.25">
      <c r="A1586" s="12"/>
      <c r="B1586" s="11">
        <v>44617</v>
      </c>
      <c r="C1586" s="2">
        <v>13.38</v>
      </c>
      <c r="D1586" s="2">
        <v>13.3666</v>
      </c>
      <c r="E1586" s="2">
        <v>0</v>
      </c>
      <c r="F1586" s="2">
        <v>0</v>
      </c>
      <c r="G1586" s="2">
        <v>0</v>
      </c>
      <c r="H1586" s="16">
        <f t="shared" si="24"/>
        <v>0</v>
      </c>
    </row>
    <row r="1587" spans="1:8" ht="13.5" x14ac:dyDescent="0.25">
      <c r="A1587" s="12"/>
      <c r="B1587" s="11">
        <v>44620</v>
      </c>
      <c r="C1587" s="2">
        <v>13.38</v>
      </c>
      <c r="D1587" s="2">
        <v>13.3666</v>
      </c>
      <c r="E1587" s="2">
        <v>0</v>
      </c>
      <c r="F1587" s="2">
        <v>0</v>
      </c>
      <c r="G1587" s="2">
        <v>0</v>
      </c>
      <c r="H1587" s="16">
        <f t="shared" si="24"/>
        <v>0</v>
      </c>
    </row>
    <row r="1588" spans="1:8" ht="13.5" x14ac:dyDescent="0.25">
      <c r="A1588" s="12"/>
      <c r="B1588" s="11">
        <v>44621</v>
      </c>
      <c r="C1588" s="2">
        <v>13.38</v>
      </c>
      <c r="D1588" s="2">
        <v>13.3666</v>
      </c>
      <c r="E1588" s="2">
        <v>0</v>
      </c>
      <c r="F1588" s="2">
        <v>0</v>
      </c>
      <c r="G1588" s="2">
        <v>0</v>
      </c>
      <c r="H1588" s="16">
        <f t="shared" si="24"/>
        <v>0</v>
      </c>
    </row>
    <row r="1589" spans="1:8" ht="13.5" x14ac:dyDescent="0.25">
      <c r="A1589" s="12"/>
      <c r="B1589" s="11">
        <v>44622</v>
      </c>
      <c r="C1589" s="2">
        <v>13.38</v>
      </c>
      <c r="D1589" s="2">
        <v>13.3666</v>
      </c>
      <c r="E1589" s="2">
        <v>0</v>
      </c>
      <c r="F1589" s="2">
        <v>0</v>
      </c>
      <c r="G1589" s="2">
        <v>0</v>
      </c>
      <c r="H1589" s="16">
        <f t="shared" si="24"/>
        <v>0</v>
      </c>
    </row>
    <row r="1590" spans="1:8" ht="13.5" x14ac:dyDescent="0.25">
      <c r="A1590" s="12"/>
      <c r="B1590" s="11">
        <v>44623</v>
      </c>
      <c r="C1590" s="2">
        <v>13.38</v>
      </c>
      <c r="D1590" s="2">
        <v>13.3666</v>
      </c>
      <c r="E1590" s="2">
        <v>0</v>
      </c>
      <c r="F1590" s="2">
        <v>0</v>
      </c>
      <c r="G1590" s="2">
        <v>0</v>
      </c>
      <c r="H1590" s="16">
        <f t="shared" si="24"/>
        <v>0</v>
      </c>
    </row>
    <row r="1591" spans="1:8" ht="13.5" x14ac:dyDescent="0.25">
      <c r="A1591" s="12"/>
      <c r="B1591" s="11">
        <v>44624</v>
      </c>
      <c r="C1591" s="2">
        <v>13.38</v>
      </c>
      <c r="D1591" s="2">
        <v>13.3666</v>
      </c>
      <c r="E1591" s="2">
        <v>0</v>
      </c>
      <c r="F1591" s="2">
        <v>0</v>
      </c>
      <c r="G1591" s="2">
        <v>0</v>
      </c>
      <c r="H1591" s="16">
        <f t="shared" si="24"/>
        <v>0</v>
      </c>
    </row>
    <row r="1592" spans="1:8" ht="13.5" x14ac:dyDescent="0.25">
      <c r="A1592" s="12"/>
      <c r="B1592" s="11">
        <v>44627</v>
      </c>
      <c r="C1592" s="2">
        <v>13.38</v>
      </c>
      <c r="D1592" s="2">
        <v>13.3666</v>
      </c>
      <c r="E1592" s="2">
        <v>0</v>
      </c>
      <c r="F1592" s="2">
        <v>0</v>
      </c>
      <c r="G1592" s="2">
        <v>0</v>
      </c>
      <c r="H1592" s="16">
        <f t="shared" si="24"/>
        <v>0</v>
      </c>
    </row>
    <row r="1593" spans="1:8" ht="13.5" x14ac:dyDescent="0.25">
      <c r="A1593" s="12"/>
      <c r="B1593" s="11">
        <v>44628</v>
      </c>
      <c r="C1593" s="2">
        <v>13.38</v>
      </c>
      <c r="D1593" s="2">
        <v>13.3666</v>
      </c>
      <c r="E1593" s="2">
        <v>0</v>
      </c>
      <c r="F1593" s="2">
        <v>0</v>
      </c>
      <c r="G1593" s="2">
        <v>0</v>
      </c>
      <c r="H1593" s="16">
        <f t="shared" si="24"/>
        <v>0</v>
      </c>
    </row>
    <row r="1594" spans="1:8" ht="13.5" x14ac:dyDescent="0.25">
      <c r="A1594" s="12"/>
      <c r="B1594" s="11">
        <v>44629</v>
      </c>
      <c r="C1594" s="2">
        <v>13.38</v>
      </c>
      <c r="D1594" s="2">
        <v>13.3666</v>
      </c>
      <c r="E1594" s="2">
        <v>0</v>
      </c>
      <c r="F1594" s="2">
        <v>0</v>
      </c>
      <c r="G1594" s="2">
        <v>0</v>
      </c>
      <c r="H1594" s="16">
        <f t="shared" si="24"/>
        <v>0</v>
      </c>
    </row>
    <row r="1595" spans="1:8" ht="13.5" x14ac:dyDescent="0.25">
      <c r="A1595" s="12"/>
      <c r="B1595" s="11">
        <v>44630</v>
      </c>
      <c r="C1595" s="2">
        <v>13</v>
      </c>
      <c r="D1595" s="2">
        <v>12.987</v>
      </c>
      <c r="E1595" s="2">
        <v>444</v>
      </c>
      <c r="F1595" s="2">
        <v>13</v>
      </c>
      <c r="G1595" s="2">
        <v>5772</v>
      </c>
      <c r="H1595" s="16">
        <f t="shared" si="24"/>
        <v>-2.8399144135382217E-2</v>
      </c>
    </row>
    <row r="1596" spans="1:8" ht="13.5" x14ac:dyDescent="0.25">
      <c r="A1596" s="12"/>
      <c r="B1596" s="11">
        <v>44631</v>
      </c>
      <c r="C1596" s="2">
        <v>13</v>
      </c>
      <c r="D1596" s="2">
        <v>12.987</v>
      </c>
      <c r="E1596" s="2">
        <v>50</v>
      </c>
      <c r="F1596" s="2">
        <v>13</v>
      </c>
      <c r="G1596" s="2">
        <v>650</v>
      </c>
      <c r="H1596" s="16">
        <f t="shared" si="24"/>
        <v>0</v>
      </c>
    </row>
    <row r="1597" spans="1:8" ht="13.5" x14ac:dyDescent="0.25">
      <c r="A1597" s="12"/>
      <c r="B1597" s="11">
        <v>44634</v>
      </c>
      <c r="C1597" s="2">
        <v>13</v>
      </c>
      <c r="D1597" s="2">
        <v>12.987</v>
      </c>
      <c r="E1597" s="2">
        <v>0</v>
      </c>
      <c r="F1597" s="2">
        <v>0</v>
      </c>
      <c r="G1597" s="2">
        <v>0</v>
      </c>
      <c r="H1597" s="16">
        <f t="shared" si="24"/>
        <v>0</v>
      </c>
    </row>
    <row r="1598" spans="1:8" ht="13.5" x14ac:dyDescent="0.25">
      <c r="A1598" s="12"/>
      <c r="B1598" s="11">
        <v>44635</v>
      </c>
      <c r="C1598" s="2">
        <v>13</v>
      </c>
      <c r="D1598" s="2">
        <v>12.987</v>
      </c>
      <c r="E1598" s="2">
        <v>0</v>
      </c>
      <c r="F1598" s="2">
        <v>0</v>
      </c>
      <c r="G1598" s="2">
        <v>0</v>
      </c>
      <c r="H1598" s="16">
        <f t="shared" si="24"/>
        <v>0</v>
      </c>
    </row>
    <row r="1599" spans="1:8" ht="13.5" x14ac:dyDescent="0.25">
      <c r="A1599" s="12"/>
      <c r="B1599" s="11">
        <v>44636</v>
      </c>
      <c r="C1599" s="2">
        <v>13</v>
      </c>
      <c r="D1599" s="2">
        <v>12.987</v>
      </c>
      <c r="E1599" s="2">
        <v>60</v>
      </c>
      <c r="F1599" s="2">
        <v>13</v>
      </c>
      <c r="G1599" s="2">
        <v>780</v>
      </c>
      <c r="H1599" s="16">
        <f t="shared" si="24"/>
        <v>0</v>
      </c>
    </row>
    <row r="1600" spans="1:8" ht="13.5" x14ac:dyDescent="0.25">
      <c r="A1600" s="12"/>
      <c r="B1600" s="11">
        <v>44637</v>
      </c>
      <c r="C1600" s="2">
        <v>13</v>
      </c>
      <c r="D1600" s="2">
        <v>12.987</v>
      </c>
      <c r="E1600" s="2">
        <v>1000</v>
      </c>
      <c r="F1600" s="2">
        <v>13</v>
      </c>
      <c r="G1600" s="2">
        <v>13000</v>
      </c>
      <c r="H1600" s="16">
        <f t="shared" si="24"/>
        <v>0</v>
      </c>
    </row>
    <row r="1601" spans="1:8" ht="13.5" x14ac:dyDescent="0.25">
      <c r="A1601" s="12"/>
      <c r="B1601" s="11">
        <v>44638</v>
      </c>
      <c r="C1601" s="2">
        <v>13</v>
      </c>
      <c r="D1601" s="2">
        <v>12.987</v>
      </c>
      <c r="E1601" s="2">
        <v>0</v>
      </c>
      <c r="F1601" s="2">
        <v>0</v>
      </c>
      <c r="G1601" s="2">
        <v>0</v>
      </c>
      <c r="H1601" s="16">
        <f t="shared" si="24"/>
        <v>0</v>
      </c>
    </row>
    <row r="1602" spans="1:8" ht="13.5" x14ac:dyDescent="0.25">
      <c r="A1602" s="12"/>
      <c r="B1602" s="11">
        <v>44641</v>
      </c>
      <c r="C1602" s="2">
        <v>13.58</v>
      </c>
      <c r="D1602" s="2">
        <v>13.5664</v>
      </c>
      <c r="E1602" s="2">
        <v>0</v>
      </c>
      <c r="F1602" s="2">
        <v>0</v>
      </c>
      <c r="G1602" s="2">
        <v>0</v>
      </c>
      <c r="H1602" s="16">
        <f t="shared" si="24"/>
        <v>4.4613844613844593E-2</v>
      </c>
    </row>
    <row r="1603" spans="1:8" ht="13.5" x14ac:dyDescent="0.25">
      <c r="A1603" s="12"/>
      <c r="B1603" s="11">
        <v>44642</v>
      </c>
      <c r="C1603" s="2">
        <v>12.97</v>
      </c>
      <c r="D1603" s="2">
        <v>12.957000000000001</v>
      </c>
      <c r="E1603" s="2">
        <v>0</v>
      </c>
      <c r="F1603" s="2">
        <v>0</v>
      </c>
      <c r="G1603" s="2">
        <v>0</v>
      </c>
      <c r="H1603" s="16">
        <f t="shared" si="24"/>
        <v>-4.4919801863427221E-2</v>
      </c>
    </row>
    <row r="1604" spans="1:8" ht="13.5" x14ac:dyDescent="0.25">
      <c r="A1604" s="12"/>
      <c r="B1604" s="11">
        <v>44643</v>
      </c>
      <c r="C1604" s="2">
        <v>12.43</v>
      </c>
      <c r="D1604" s="2">
        <v>12.4176</v>
      </c>
      <c r="E1604" s="2">
        <v>345</v>
      </c>
      <c r="F1604" s="2">
        <v>12.43</v>
      </c>
      <c r="G1604" s="2">
        <v>4288.3500000000004</v>
      </c>
      <c r="H1604" s="16">
        <f t="shared" si="24"/>
        <v>-4.1630006946052366E-2</v>
      </c>
    </row>
    <row r="1605" spans="1:8" ht="13.5" x14ac:dyDescent="0.25">
      <c r="A1605" s="12"/>
      <c r="B1605" s="11">
        <v>44644</v>
      </c>
      <c r="C1605" s="2">
        <v>12.43</v>
      </c>
      <c r="D1605" s="2">
        <v>12.4176</v>
      </c>
      <c r="E1605" s="2">
        <v>0</v>
      </c>
      <c r="F1605" s="2">
        <v>0</v>
      </c>
      <c r="G1605" s="2">
        <v>0</v>
      </c>
      <c r="H1605" s="16">
        <f t="shared" si="24"/>
        <v>0</v>
      </c>
    </row>
    <row r="1606" spans="1:8" ht="13.5" x14ac:dyDescent="0.25">
      <c r="A1606" s="12"/>
      <c r="B1606" s="11">
        <v>44645</v>
      </c>
      <c r="C1606" s="2">
        <v>12.43</v>
      </c>
      <c r="D1606" s="2">
        <v>12.4176</v>
      </c>
      <c r="E1606" s="2">
        <v>0</v>
      </c>
      <c r="F1606" s="2">
        <v>0</v>
      </c>
      <c r="G1606" s="2">
        <v>0</v>
      </c>
      <c r="H1606" s="16">
        <f t="shared" si="24"/>
        <v>0</v>
      </c>
    </row>
    <row r="1607" spans="1:8" ht="13.5" x14ac:dyDescent="0.25">
      <c r="A1607" s="12"/>
      <c r="B1607" s="11">
        <v>44648</v>
      </c>
      <c r="C1607" s="2">
        <v>12.43</v>
      </c>
      <c r="D1607" s="2">
        <v>12.4176</v>
      </c>
      <c r="E1607" s="2">
        <v>0</v>
      </c>
      <c r="F1607" s="2">
        <v>0</v>
      </c>
      <c r="G1607" s="2">
        <v>0</v>
      </c>
      <c r="H1607" s="16">
        <f t="shared" ref="H1607:H1670" si="25">(D1607-D1606)/D1606</f>
        <v>0</v>
      </c>
    </row>
    <row r="1608" spans="1:8" ht="13.5" x14ac:dyDescent="0.25">
      <c r="A1608" s="12"/>
      <c r="B1608" s="11">
        <v>44649</v>
      </c>
      <c r="C1608" s="2">
        <v>12.43</v>
      </c>
      <c r="D1608" s="2">
        <v>12.4176</v>
      </c>
      <c r="E1608" s="2">
        <v>0</v>
      </c>
      <c r="F1608" s="2">
        <v>0</v>
      </c>
      <c r="G1608" s="2">
        <v>0</v>
      </c>
      <c r="H1608" s="16">
        <f t="shared" si="25"/>
        <v>0</v>
      </c>
    </row>
    <row r="1609" spans="1:8" ht="13.5" x14ac:dyDescent="0.25">
      <c r="A1609" s="12"/>
      <c r="B1609" s="11">
        <v>44650</v>
      </c>
      <c r="C1609" s="2">
        <v>12.43</v>
      </c>
      <c r="D1609" s="2">
        <v>12.4176</v>
      </c>
      <c r="E1609" s="2">
        <v>0</v>
      </c>
      <c r="F1609" s="2">
        <v>0</v>
      </c>
      <c r="G1609" s="2">
        <v>0</v>
      </c>
      <c r="H1609" s="16">
        <f t="shared" si="25"/>
        <v>0</v>
      </c>
    </row>
    <row r="1610" spans="1:8" ht="13.5" x14ac:dyDescent="0.25">
      <c r="A1610" s="12"/>
      <c r="B1610" s="11">
        <v>44651</v>
      </c>
      <c r="C1610" s="2">
        <v>12.43</v>
      </c>
      <c r="D1610" s="2">
        <v>12.4176</v>
      </c>
      <c r="E1610" s="2">
        <v>0</v>
      </c>
      <c r="F1610" s="2">
        <v>0</v>
      </c>
      <c r="G1610" s="2">
        <v>0</v>
      </c>
      <c r="H1610" s="16">
        <f t="shared" si="25"/>
        <v>0</v>
      </c>
    </row>
    <row r="1611" spans="1:8" ht="13.5" x14ac:dyDescent="0.25">
      <c r="A1611" s="12"/>
      <c r="B1611" s="11">
        <v>44652</v>
      </c>
      <c r="C1611" s="2">
        <v>12.43</v>
      </c>
      <c r="D1611" s="2">
        <v>12.4176</v>
      </c>
      <c r="E1611" s="2">
        <v>0</v>
      </c>
      <c r="F1611" s="2">
        <v>0</v>
      </c>
      <c r="G1611" s="2">
        <v>0</v>
      </c>
      <c r="H1611" s="16">
        <f t="shared" si="25"/>
        <v>0</v>
      </c>
    </row>
    <row r="1612" spans="1:8" ht="13.5" x14ac:dyDescent="0.25">
      <c r="A1612" s="12"/>
      <c r="B1612" s="11">
        <v>44655</v>
      </c>
      <c r="C1612" s="2">
        <v>12.43</v>
      </c>
      <c r="D1612" s="2">
        <v>12.4176</v>
      </c>
      <c r="E1612" s="2">
        <v>0</v>
      </c>
      <c r="F1612" s="2">
        <v>0</v>
      </c>
      <c r="G1612" s="2">
        <v>0</v>
      </c>
      <c r="H1612" s="16">
        <f t="shared" si="25"/>
        <v>0</v>
      </c>
    </row>
    <row r="1613" spans="1:8" ht="13.5" x14ac:dyDescent="0.25">
      <c r="A1613" s="12"/>
      <c r="B1613" s="11">
        <v>44656</v>
      </c>
      <c r="C1613" s="2">
        <v>12.43</v>
      </c>
      <c r="D1613" s="2">
        <v>12.4176</v>
      </c>
      <c r="E1613" s="2">
        <v>0</v>
      </c>
      <c r="F1613" s="2">
        <v>0</v>
      </c>
      <c r="G1613" s="2">
        <v>0</v>
      </c>
      <c r="H1613" s="16">
        <f t="shared" si="25"/>
        <v>0</v>
      </c>
    </row>
    <row r="1614" spans="1:8" ht="13.5" x14ac:dyDescent="0.25">
      <c r="A1614" s="12"/>
      <c r="B1614" s="11">
        <v>44657</v>
      </c>
      <c r="C1614" s="2">
        <v>12.43</v>
      </c>
      <c r="D1614" s="2">
        <v>12.4176</v>
      </c>
      <c r="E1614" s="2">
        <v>305</v>
      </c>
      <c r="F1614" s="2">
        <v>12.43</v>
      </c>
      <c r="G1614" s="2">
        <v>3791.15</v>
      </c>
      <c r="H1614" s="16">
        <f t="shared" si="25"/>
        <v>0</v>
      </c>
    </row>
    <row r="1615" spans="1:8" ht="13.5" x14ac:dyDescent="0.25">
      <c r="A1615" s="12"/>
      <c r="B1615" s="11">
        <v>44658</v>
      </c>
      <c r="C1615" s="2">
        <v>12.43</v>
      </c>
      <c r="D1615" s="2">
        <v>12.4176</v>
      </c>
      <c r="E1615" s="2">
        <v>0</v>
      </c>
      <c r="F1615" s="2">
        <v>0</v>
      </c>
      <c r="G1615" s="2">
        <v>0</v>
      </c>
      <c r="H1615" s="16">
        <f t="shared" si="25"/>
        <v>0</v>
      </c>
    </row>
    <row r="1616" spans="1:8" ht="13.5" x14ac:dyDescent="0.25">
      <c r="A1616" s="12"/>
      <c r="B1616" s="11">
        <v>44659</v>
      </c>
      <c r="C1616" s="2">
        <v>12.43</v>
      </c>
      <c r="D1616" s="2">
        <v>12.4176</v>
      </c>
      <c r="E1616" s="2">
        <v>306</v>
      </c>
      <c r="F1616" s="2">
        <v>12.43</v>
      </c>
      <c r="G1616" s="2">
        <v>3803.58</v>
      </c>
      <c r="H1616" s="16">
        <f t="shared" si="25"/>
        <v>0</v>
      </c>
    </row>
    <row r="1617" spans="1:8" ht="13.5" x14ac:dyDescent="0.25">
      <c r="A1617" s="12"/>
      <c r="B1617" s="11">
        <v>44662</v>
      </c>
      <c r="C1617" s="2">
        <v>12.43</v>
      </c>
      <c r="D1617" s="2">
        <v>12.4176</v>
      </c>
      <c r="E1617" s="2">
        <v>0</v>
      </c>
      <c r="F1617" s="2">
        <v>0</v>
      </c>
      <c r="G1617" s="2">
        <v>0</v>
      </c>
      <c r="H1617" s="16">
        <f t="shared" si="25"/>
        <v>0</v>
      </c>
    </row>
    <row r="1618" spans="1:8" ht="13.5" x14ac:dyDescent="0.25">
      <c r="A1618" s="12"/>
      <c r="B1618" s="11">
        <v>44663</v>
      </c>
      <c r="C1618" s="2">
        <v>12.43</v>
      </c>
      <c r="D1618" s="2">
        <v>12.4176</v>
      </c>
      <c r="E1618" s="2">
        <v>0</v>
      </c>
      <c r="F1618" s="2">
        <v>0</v>
      </c>
      <c r="G1618" s="2">
        <v>0</v>
      </c>
      <c r="H1618" s="16">
        <f t="shared" si="25"/>
        <v>0</v>
      </c>
    </row>
    <row r="1619" spans="1:8" ht="13.5" x14ac:dyDescent="0.25">
      <c r="A1619" s="12"/>
      <c r="B1619" s="11">
        <v>44664</v>
      </c>
      <c r="C1619" s="2">
        <v>12</v>
      </c>
      <c r="D1619" s="2">
        <v>11.988</v>
      </c>
      <c r="E1619" s="2">
        <v>6</v>
      </c>
      <c r="F1619" s="2">
        <v>12</v>
      </c>
      <c r="G1619" s="2">
        <v>72</v>
      </c>
      <c r="H1619" s="16">
        <f t="shared" si="25"/>
        <v>-3.4596057209122587E-2</v>
      </c>
    </row>
    <row r="1620" spans="1:8" ht="13.5" x14ac:dyDescent="0.25">
      <c r="A1620" s="12"/>
      <c r="B1620" s="11">
        <v>44665</v>
      </c>
      <c r="C1620" s="2">
        <v>12</v>
      </c>
      <c r="D1620" s="2">
        <v>11.988</v>
      </c>
      <c r="E1620" s="2">
        <v>3</v>
      </c>
      <c r="F1620" s="2">
        <v>12</v>
      </c>
      <c r="G1620" s="2">
        <v>36</v>
      </c>
      <c r="H1620" s="16">
        <f t="shared" si="25"/>
        <v>0</v>
      </c>
    </row>
    <row r="1621" spans="1:8" ht="13.5" x14ac:dyDescent="0.25">
      <c r="A1621" s="12"/>
      <c r="B1621" s="11">
        <v>44666</v>
      </c>
      <c r="C1621" s="2">
        <v>12</v>
      </c>
      <c r="D1621" s="2">
        <v>11.988</v>
      </c>
      <c r="E1621" s="2">
        <v>166</v>
      </c>
      <c r="F1621" s="2">
        <v>12</v>
      </c>
      <c r="G1621" s="2">
        <v>1992</v>
      </c>
      <c r="H1621" s="16">
        <f t="shared" si="25"/>
        <v>0</v>
      </c>
    </row>
    <row r="1622" spans="1:8" ht="13.5" x14ac:dyDescent="0.25">
      <c r="A1622" s="12"/>
      <c r="B1622" s="11">
        <v>44669</v>
      </c>
      <c r="C1622" s="2">
        <v>12</v>
      </c>
      <c r="D1622" s="2">
        <v>11.988</v>
      </c>
      <c r="E1622" s="2">
        <v>0</v>
      </c>
      <c r="F1622" s="2">
        <v>0</v>
      </c>
      <c r="G1622" s="2">
        <v>0</v>
      </c>
      <c r="H1622" s="16">
        <f t="shared" si="25"/>
        <v>0</v>
      </c>
    </row>
    <row r="1623" spans="1:8" ht="13.5" x14ac:dyDescent="0.25">
      <c r="A1623" s="12"/>
      <c r="B1623" s="11">
        <v>44670</v>
      </c>
      <c r="C1623" s="2">
        <v>11.66</v>
      </c>
      <c r="D1623" s="2">
        <v>11.648300000000001</v>
      </c>
      <c r="E1623" s="2">
        <v>203</v>
      </c>
      <c r="F1623" s="2">
        <v>11.66</v>
      </c>
      <c r="G1623" s="2">
        <v>2366.98</v>
      </c>
      <c r="H1623" s="16">
        <f t="shared" si="25"/>
        <v>-2.8336670003336568E-2</v>
      </c>
    </row>
    <row r="1624" spans="1:8" ht="13.5" x14ac:dyDescent="0.25">
      <c r="A1624" s="12"/>
      <c r="B1624" s="11">
        <v>44671</v>
      </c>
      <c r="C1624" s="2">
        <v>11.14</v>
      </c>
      <c r="D1624" s="2">
        <v>11.1289</v>
      </c>
      <c r="E1624" s="2">
        <v>8</v>
      </c>
      <c r="F1624" s="2">
        <v>11.14</v>
      </c>
      <c r="G1624" s="2">
        <v>89.12</v>
      </c>
      <c r="H1624" s="16">
        <f t="shared" si="25"/>
        <v>-4.4590197711254081E-2</v>
      </c>
    </row>
    <row r="1625" spans="1:8" ht="13.5" x14ac:dyDescent="0.25">
      <c r="A1625" s="12"/>
      <c r="B1625" s="11">
        <v>44672</v>
      </c>
      <c r="C1625" s="2">
        <v>11.14</v>
      </c>
      <c r="D1625" s="2">
        <v>11.1289</v>
      </c>
      <c r="E1625" s="2">
        <v>0</v>
      </c>
      <c r="F1625" s="2">
        <v>0</v>
      </c>
      <c r="G1625" s="2">
        <v>0</v>
      </c>
      <c r="H1625" s="16">
        <f t="shared" si="25"/>
        <v>0</v>
      </c>
    </row>
    <row r="1626" spans="1:8" ht="13.5" x14ac:dyDescent="0.25">
      <c r="A1626" s="12"/>
      <c r="B1626" s="11">
        <v>44673</v>
      </c>
      <c r="C1626" s="2">
        <v>11.14</v>
      </c>
      <c r="D1626" s="2">
        <v>11.1289</v>
      </c>
      <c r="E1626" s="2">
        <v>0</v>
      </c>
      <c r="F1626" s="2">
        <v>0</v>
      </c>
      <c r="G1626" s="2">
        <v>0</v>
      </c>
      <c r="H1626" s="16">
        <f t="shared" si="25"/>
        <v>0</v>
      </c>
    </row>
    <row r="1627" spans="1:8" ht="13.5" x14ac:dyDescent="0.25">
      <c r="A1627" s="12"/>
      <c r="B1627" s="11">
        <v>44676</v>
      </c>
      <c r="C1627" s="2">
        <v>11.64</v>
      </c>
      <c r="D1627" s="2">
        <v>11.628399999999999</v>
      </c>
      <c r="E1627" s="2">
        <v>213</v>
      </c>
      <c r="F1627" s="2">
        <v>11.14</v>
      </c>
      <c r="G1627" s="2">
        <v>2372.8200000000002</v>
      </c>
      <c r="H1627" s="16">
        <f t="shared" si="25"/>
        <v>4.4883142089514633E-2</v>
      </c>
    </row>
    <row r="1628" spans="1:8" ht="13.5" x14ac:dyDescent="0.25">
      <c r="A1628" s="12"/>
      <c r="B1628" s="11">
        <v>44677</v>
      </c>
      <c r="C1628" s="2">
        <v>11.64</v>
      </c>
      <c r="D1628" s="2">
        <v>11.628399999999999</v>
      </c>
      <c r="E1628" s="2">
        <v>0</v>
      </c>
      <c r="F1628" s="2">
        <v>0</v>
      </c>
      <c r="G1628" s="2">
        <v>0</v>
      </c>
      <c r="H1628" s="16">
        <f t="shared" si="25"/>
        <v>0</v>
      </c>
    </row>
    <row r="1629" spans="1:8" ht="13.5" x14ac:dyDescent="0.25">
      <c r="A1629" s="12"/>
      <c r="B1629" s="11">
        <v>44678</v>
      </c>
      <c r="C1629" s="2">
        <v>11.9</v>
      </c>
      <c r="D1629" s="2">
        <v>11.8881</v>
      </c>
      <c r="E1629" s="2">
        <v>87</v>
      </c>
      <c r="F1629" s="2">
        <v>11.9</v>
      </c>
      <c r="G1629" s="2">
        <v>1035.3</v>
      </c>
      <c r="H1629" s="16">
        <f t="shared" si="25"/>
        <v>2.2333253070069871E-2</v>
      </c>
    </row>
    <row r="1630" spans="1:8" ht="13.5" x14ac:dyDescent="0.25">
      <c r="A1630" s="12"/>
      <c r="B1630" s="11">
        <v>44679</v>
      </c>
      <c r="C1630" s="2">
        <v>11.9</v>
      </c>
      <c r="D1630" s="2">
        <v>11.8881</v>
      </c>
      <c r="E1630" s="2">
        <v>0</v>
      </c>
      <c r="F1630" s="2">
        <v>0</v>
      </c>
      <c r="G1630" s="2">
        <v>0</v>
      </c>
      <c r="H1630" s="16">
        <f t="shared" si="25"/>
        <v>0</v>
      </c>
    </row>
    <row r="1631" spans="1:8" ht="13.5" x14ac:dyDescent="0.25">
      <c r="A1631" s="12"/>
      <c r="B1631" s="11">
        <v>44680</v>
      </c>
      <c r="C1631" s="2">
        <v>11.9</v>
      </c>
      <c r="D1631" s="2">
        <v>11.8881</v>
      </c>
      <c r="E1631" s="2">
        <v>0</v>
      </c>
      <c r="F1631" s="2">
        <v>0</v>
      </c>
      <c r="G1631" s="2">
        <v>0</v>
      </c>
      <c r="H1631" s="16">
        <f t="shared" si="25"/>
        <v>0</v>
      </c>
    </row>
    <row r="1632" spans="1:8" ht="13.5" x14ac:dyDescent="0.25">
      <c r="A1632" s="12"/>
      <c r="B1632" s="11">
        <v>44685</v>
      </c>
      <c r="C1632" s="2">
        <v>11.9</v>
      </c>
      <c r="D1632" s="2">
        <v>11.8881</v>
      </c>
      <c r="E1632" s="2">
        <v>0</v>
      </c>
      <c r="F1632" s="2">
        <v>0</v>
      </c>
      <c r="G1632" s="2">
        <v>0</v>
      </c>
      <c r="H1632" s="16">
        <f t="shared" si="25"/>
        <v>0</v>
      </c>
    </row>
    <row r="1633" spans="1:8" ht="13.5" x14ac:dyDescent="0.25">
      <c r="A1633" s="12"/>
      <c r="B1633" s="11">
        <v>44686</v>
      </c>
      <c r="C1633" s="2">
        <v>11.9</v>
      </c>
      <c r="D1633" s="2">
        <v>11.8881</v>
      </c>
      <c r="E1633" s="2">
        <v>0</v>
      </c>
      <c r="F1633" s="2">
        <v>0</v>
      </c>
      <c r="G1633" s="2">
        <v>0</v>
      </c>
      <c r="H1633" s="16">
        <f t="shared" si="25"/>
        <v>0</v>
      </c>
    </row>
    <row r="1634" spans="1:8" ht="13.5" x14ac:dyDescent="0.25">
      <c r="A1634" s="12"/>
      <c r="B1634" s="11">
        <v>44687</v>
      </c>
      <c r="C1634" s="2">
        <v>11.9</v>
      </c>
      <c r="D1634" s="2">
        <v>11.8881</v>
      </c>
      <c r="E1634" s="2">
        <v>0</v>
      </c>
      <c r="F1634" s="2">
        <v>0</v>
      </c>
      <c r="G1634" s="2">
        <v>0</v>
      </c>
      <c r="H1634" s="16">
        <f t="shared" si="25"/>
        <v>0</v>
      </c>
    </row>
    <row r="1635" spans="1:8" ht="13.5" x14ac:dyDescent="0.25">
      <c r="A1635" s="12"/>
      <c r="B1635" s="11">
        <v>44690</v>
      </c>
      <c r="C1635" s="2">
        <v>11.9</v>
      </c>
      <c r="D1635" s="2">
        <v>11.8881</v>
      </c>
      <c r="E1635" s="2">
        <v>0</v>
      </c>
      <c r="F1635" s="2">
        <v>0</v>
      </c>
      <c r="G1635" s="2">
        <v>0</v>
      </c>
      <c r="H1635" s="16">
        <f t="shared" si="25"/>
        <v>0</v>
      </c>
    </row>
    <row r="1636" spans="1:8" ht="13.5" x14ac:dyDescent="0.25">
      <c r="A1636" s="12"/>
      <c r="B1636" s="11">
        <v>44691</v>
      </c>
      <c r="C1636" s="2">
        <v>12</v>
      </c>
      <c r="D1636" s="2">
        <v>11.988</v>
      </c>
      <c r="E1636" s="2">
        <v>200</v>
      </c>
      <c r="F1636" s="2">
        <v>12</v>
      </c>
      <c r="G1636" s="2">
        <v>2400</v>
      </c>
      <c r="H1636" s="16">
        <f t="shared" si="25"/>
        <v>8.4033613445378044E-3</v>
      </c>
    </row>
    <row r="1637" spans="1:8" ht="13.5" x14ac:dyDescent="0.25">
      <c r="A1637" s="12"/>
      <c r="B1637" s="11">
        <v>44692</v>
      </c>
      <c r="C1637" s="2">
        <v>12</v>
      </c>
      <c r="D1637" s="2">
        <v>11.988</v>
      </c>
      <c r="E1637" s="2">
        <v>0</v>
      </c>
      <c r="F1637" s="2">
        <v>0</v>
      </c>
      <c r="G1637" s="2">
        <v>0</v>
      </c>
      <c r="H1637" s="16">
        <f t="shared" si="25"/>
        <v>0</v>
      </c>
    </row>
    <row r="1638" spans="1:8" ht="13.5" x14ac:dyDescent="0.25">
      <c r="A1638" s="12"/>
      <c r="B1638" s="11">
        <v>44693</v>
      </c>
      <c r="C1638" s="2">
        <v>12</v>
      </c>
      <c r="D1638" s="2">
        <v>11.988</v>
      </c>
      <c r="E1638" s="2">
        <v>0</v>
      </c>
      <c r="F1638" s="2">
        <v>0</v>
      </c>
      <c r="G1638" s="2">
        <v>0</v>
      </c>
      <c r="H1638" s="16">
        <f t="shared" si="25"/>
        <v>0</v>
      </c>
    </row>
    <row r="1639" spans="1:8" ht="13.5" x14ac:dyDescent="0.25">
      <c r="A1639" s="12"/>
      <c r="B1639" s="11">
        <v>44694</v>
      </c>
      <c r="C1639" s="2">
        <v>12</v>
      </c>
      <c r="D1639" s="2">
        <v>11.988</v>
      </c>
      <c r="E1639" s="2">
        <v>100</v>
      </c>
      <c r="F1639" s="2">
        <v>12</v>
      </c>
      <c r="G1639" s="2">
        <v>1200</v>
      </c>
      <c r="H1639" s="16">
        <f t="shared" si="25"/>
        <v>0</v>
      </c>
    </row>
    <row r="1640" spans="1:8" ht="13.5" x14ac:dyDescent="0.25">
      <c r="A1640" s="12"/>
      <c r="B1640" s="11">
        <v>44697</v>
      </c>
      <c r="C1640" s="2">
        <v>12</v>
      </c>
      <c r="D1640" s="2">
        <v>11.988</v>
      </c>
      <c r="E1640" s="2">
        <v>0</v>
      </c>
      <c r="F1640" s="2">
        <v>0</v>
      </c>
      <c r="G1640" s="2">
        <v>0</v>
      </c>
      <c r="H1640" s="16">
        <f t="shared" si="25"/>
        <v>0</v>
      </c>
    </row>
    <row r="1641" spans="1:8" ht="13.5" x14ac:dyDescent="0.25">
      <c r="A1641" s="12"/>
      <c r="B1641" s="11">
        <v>44698</v>
      </c>
      <c r="C1641" s="2">
        <v>12</v>
      </c>
      <c r="D1641" s="2">
        <v>11.988</v>
      </c>
      <c r="E1641" s="2">
        <v>0</v>
      </c>
      <c r="F1641" s="2">
        <v>0</v>
      </c>
      <c r="G1641" s="2">
        <v>0</v>
      </c>
      <c r="H1641" s="16">
        <f t="shared" si="25"/>
        <v>0</v>
      </c>
    </row>
    <row r="1642" spans="1:8" ht="13.5" x14ac:dyDescent="0.25">
      <c r="A1642" s="12"/>
      <c r="B1642" s="11">
        <v>44699</v>
      </c>
      <c r="C1642" s="2">
        <v>12</v>
      </c>
      <c r="D1642" s="2">
        <v>11.988</v>
      </c>
      <c r="E1642" s="2">
        <v>0</v>
      </c>
      <c r="F1642" s="2">
        <v>0</v>
      </c>
      <c r="G1642" s="2">
        <v>0</v>
      </c>
      <c r="H1642" s="16">
        <f t="shared" si="25"/>
        <v>0</v>
      </c>
    </row>
    <row r="1643" spans="1:8" ht="13.5" x14ac:dyDescent="0.25">
      <c r="A1643" s="12"/>
      <c r="B1643" s="11">
        <v>44700</v>
      </c>
      <c r="C1643" s="2">
        <v>12</v>
      </c>
      <c r="D1643" s="2">
        <v>11.988</v>
      </c>
      <c r="E1643" s="2">
        <v>100</v>
      </c>
      <c r="F1643" s="2">
        <v>12</v>
      </c>
      <c r="G1643" s="2">
        <v>1200</v>
      </c>
      <c r="H1643" s="16">
        <f t="shared" si="25"/>
        <v>0</v>
      </c>
    </row>
    <row r="1644" spans="1:8" ht="13.5" x14ac:dyDescent="0.25">
      <c r="A1644" s="12"/>
      <c r="B1644" s="11">
        <v>44701</v>
      </c>
      <c r="C1644" s="2">
        <v>12</v>
      </c>
      <c r="D1644" s="2">
        <v>11.988</v>
      </c>
      <c r="E1644" s="2">
        <v>0</v>
      </c>
      <c r="F1644" s="2">
        <v>0</v>
      </c>
      <c r="G1644" s="2">
        <v>0</v>
      </c>
      <c r="H1644" s="16">
        <f t="shared" si="25"/>
        <v>0</v>
      </c>
    </row>
    <row r="1645" spans="1:8" ht="13.5" x14ac:dyDescent="0.25">
      <c r="A1645" s="12"/>
      <c r="B1645" s="11">
        <v>44704</v>
      </c>
      <c r="C1645" s="2">
        <v>12</v>
      </c>
      <c r="D1645" s="2">
        <v>11.988</v>
      </c>
      <c r="E1645" s="2">
        <v>350</v>
      </c>
      <c r="F1645" s="2">
        <v>12</v>
      </c>
      <c r="G1645" s="2">
        <v>4200</v>
      </c>
      <c r="H1645" s="16">
        <f t="shared" si="25"/>
        <v>0</v>
      </c>
    </row>
    <row r="1646" spans="1:8" ht="13.5" x14ac:dyDescent="0.25">
      <c r="A1646" s="12"/>
      <c r="B1646" s="11">
        <v>44705</v>
      </c>
      <c r="C1646" s="2">
        <v>12.54</v>
      </c>
      <c r="D1646" s="2">
        <v>12.5275</v>
      </c>
      <c r="E1646" s="2">
        <v>1</v>
      </c>
      <c r="F1646" s="2">
        <v>12.54</v>
      </c>
      <c r="G1646" s="2">
        <v>12.54</v>
      </c>
      <c r="H1646" s="16">
        <f t="shared" si="25"/>
        <v>4.5003336670003363E-2</v>
      </c>
    </row>
    <row r="1647" spans="1:8" ht="13.5" x14ac:dyDescent="0.25">
      <c r="A1647" s="12"/>
      <c r="B1647" s="11">
        <v>44706</v>
      </c>
      <c r="C1647" s="2">
        <v>13.05</v>
      </c>
      <c r="D1647" s="2">
        <v>13.037000000000001</v>
      </c>
      <c r="E1647" s="2">
        <v>1</v>
      </c>
      <c r="F1647" s="2">
        <v>13.05</v>
      </c>
      <c r="G1647" s="2">
        <v>13.05</v>
      </c>
      <c r="H1647" s="16">
        <f t="shared" si="25"/>
        <v>4.0670524845340325E-2</v>
      </c>
    </row>
    <row r="1648" spans="1:8" ht="13.5" x14ac:dyDescent="0.25">
      <c r="A1648" s="12"/>
      <c r="B1648" s="11">
        <v>44707</v>
      </c>
      <c r="C1648" s="2">
        <v>13.62</v>
      </c>
      <c r="D1648" s="2">
        <v>13.606400000000001</v>
      </c>
      <c r="E1648" s="2">
        <v>198</v>
      </c>
      <c r="F1648" s="2">
        <v>13.62</v>
      </c>
      <c r="G1648" s="2">
        <v>2696.76</v>
      </c>
      <c r="H1648" s="16">
        <f t="shared" si="25"/>
        <v>4.3675692260489368E-2</v>
      </c>
    </row>
    <row r="1649" spans="1:8" ht="13.5" x14ac:dyDescent="0.25">
      <c r="A1649" s="12"/>
      <c r="B1649" s="11">
        <v>44708</v>
      </c>
      <c r="C1649" s="2">
        <v>14.23</v>
      </c>
      <c r="D1649" s="2">
        <v>14.2158</v>
      </c>
      <c r="E1649" s="2">
        <v>9</v>
      </c>
      <c r="F1649" s="2">
        <v>14.23</v>
      </c>
      <c r="G1649" s="2">
        <v>128.07</v>
      </c>
      <c r="H1649" s="16">
        <f t="shared" si="25"/>
        <v>4.478774694261517E-2</v>
      </c>
    </row>
    <row r="1650" spans="1:8" ht="13.5" x14ac:dyDescent="0.25">
      <c r="A1650" s="12"/>
      <c r="B1650" s="11">
        <v>44711</v>
      </c>
      <c r="C1650" s="2">
        <v>14.23</v>
      </c>
      <c r="D1650" s="2">
        <v>14.2158</v>
      </c>
      <c r="E1650" s="2">
        <v>0</v>
      </c>
      <c r="F1650" s="2">
        <v>0</v>
      </c>
      <c r="G1650" s="2">
        <v>0</v>
      </c>
      <c r="H1650" s="16">
        <f t="shared" si="25"/>
        <v>0</v>
      </c>
    </row>
    <row r="1651" spans="1:8" ht="13.5" x14ac:dyDescent="0.25">
      <c r="A1651" s="12"/>
      <c r="B1651" s="11">
        <v>44712</v>
      </c>
      <c r="C1651" s="2">
        <v>14.22</v>
      </c>
      <c r="D1651" s="2">
        <v>14.2058</v>
      </c>
      <c r="E1651" s="2">
        <v>11</v>
      </c>
      <c r="F1651" s="2">
        <v>14.22</v>
      </c>
      <c r="G1651" s="2">
        <v>156.41999999999999</v>
      </c>
      <c r="H1651" s="16">
        <f t="shared" si="25"/>
        <v>-7.0344264832086746E-4</v>
      </c>
    </row>
    <row r="1652" spans="1:8" ht="13.5" x14ac:dyDescent="0.25">
      <c r="A1652" s="12"/>
      <c r="B1652" s="11">
        <v>44713</v>
      </c>
      <c r="C1652" s="2">
        <v>14.22</v>
      </c>
      <c r="D1652" s="2">
        <v>14.2058</v>
      </c>
      <c r="E1652" s="2">
        <v>0</v>
      </c>
      <c r="F1652" s="2">
        <v>0</v>
      </c>
      <c r="G1652" s="2">
        <v>0</v>
      </c>
      <c r="H1652" s="16">
        <f t="shared" si="25"/>
        <v>0</v>
      </c>
    </row>
    <row r="1653" spans="1:8" ht="13.5" x14ac:dyDescent="0.25">
      <c r="A1653" s="12"/>
      <c r="B1653" s="11">
        <v>44714</v>
      </c>
      <c r="C1653" s="2">
        <v>14.22</v>
      </c>
      <c r="D1653" s="2">
        <v>14.2058</v>
      </c>
      <c r="E1653" s="2">
        <v>0</v>
      </c>
      <c r="F1653" s="2">
        <v>0</v>
      </c>
      <c r="G1653" s="2">
        <v>0</v>
      </c>
      <c r="H1653" s="16">
        <f t="shared" si="25"/>
        <v>0</v>
      </c>
    </row>
    <row r="1654" spans="1:8" ht="13.5" x14ac:dyDescent="0.25">
      <c r="A1654" s="12"/>
      <c r="B1654" s="11">
        <v>44715</v>
      </c>
      <c r="C1654" s="2">
        <v>14.22</v>
      </c>
      <c r="D1654" s="2">
        <v>14.2058</v>
      </c>
      <c r="E1654" s="2">
        <v>487</v>
      </c>
      <c r="F1654" s="2">
        <v>14.22</v>
      </c>
      <c r="G1654" s="2">
        <v>6925.14</v>
      </c>
      <c r="H1654" s="16">
        <f t="shared" si="25"/>
        <v>0</v>
      </c>
    </row>
    <row r="1655" spans="1:8" ht="13.5" x14ac:dyDescent="0.25">
      <c r="A1655" s="12"/>
      <c r="B1655" s="11">
        <v>44718</v>
      </c>
      <c r="C1655" s="2">
        <v>14.23</v>
      </c>
      <c r="D1655" s="2">
        <v>14.2158</v>
      </c>
      <c r="E1655" s="2">
        <v>10</v>
      </c>
      <c r="F1655" s="2">
        <v>14.23</v>
      </c>
      <c r="G1655" s="2">
        <v>142.30000000000001</v>
      </c>
      <c r="H1655" s="16">
        <f t="shared" si="25"/>
        <v>7.0393782821099736E-4</v>
      </c>
    </row>
    <row r="1656" spans="1:8" ht="13.5" x14ac:dyDescent="0.25">
      <c r="A1656" s="12"/>
      <c r="B1656" s="11">
        <v>44719</v>
      </c>
      <c r="C1656" s="2">
        <v>14.87</v>
      </c>
      <c r="D1656" s="2">
        <v>14.8551</v>
      </c>
      <c r="E1656" s="2">
        <v>196</v>
      </c>
      <c r="F1656" s="2">
        <v>14.87</v>
      </c>
      <c r="G1656" s="2">
        <v>2914.52</v>
      </c>
      <c r="H1656" s="16">
        <f t="shared" si="25"/>
        <v>4.497108850715404E-2</v>
      </c>
    </row>
    <row r="1657" spans="1:8" ht="13.5" x14ac:dyDescent="0.25">
      <c r="A1657" s="12"/>
      <c r="B1657" s="11">
        <v>44720</v>
      </c>
      <c r="C1657" s="2">
        <v>15.53</v>
      </c>
      <c r="D1657" s="2">
        <v>15.5145</v>
      </c>
      <c r="E1657" s="2">
        <v>4</v>
      </c>
      <c r="F1657" s="2">
        <v>15.53</v>
      </c>
      <c r="G1657" s="2">
        <v>62.12</v>
      </c>
      <c r="H1657" s="16">
        <f t="shared" si="25"/>
        <v>4.4388795767110266E-2</v>
      </c>
    </row>
    <row r="1658" spans="1:8" ht="13.5" x14ac:dyDescent="0.25">
      <c r="A1658" s="12"/>
      <c r="B1658" s="11">
        <v>44721</v>
      </c>
      <c r="C1658" s="2">
        <v>16.22</v>
      </c>
      <c r="D1658" s="2">
        <v>16.203800000000001</v>
      </c>
      <c r="E1658" s="2">
        <v>14</v>
      </c>
      <c r="F1658" s="2">
        <v>16.22</v>
      </c>
      <c r="G1658" s="2">
        <v>227.08</v>
      </c>
      <c r="H1658" s="16">
        <f t="shared" si="25"/>
        <v>4.4429404750394863E-2</v>
      </c>
    </row>
    <row r="1659" spans="1:8" ht="13.5" x14ac:dyDescent="0.25">
      <c r="A1659" s="12"/>
      <c r="B1659" s="11">
        <v>44722</v>
      </c>
      <c r="C1659" s="2">
        <v>16.22</v>
      </c>
      <c r="D1659" s="2">
        <v>16.203800000000001</v>
      </c>
      <c r="E1659" s="2">
        <v>0</v>
      </c>
      <c r="F1659" s="2">
        <v>0</v>
      </c>
      <c r="G1659" s="2">
        <v>0</v>
      </c>
      <c r="H1659" s="16">
        <f t="shared" si="25"/>
        <v>0</v>
      </c>
    </row>
    <row r="1660" spans="1:8" ht="13.5" x14ac:dyDescent="0.25">
      <c r="A1660" s="12"/>
      <c r="B1660" s="11">
        <v>44725</v>
      </c>
      <c r="C1660" s="2">
        <v>16.22</v>
      </c>
      <c r="D1660" s="2">
        <v>16.203800000000001</v>
      </c>
      <c r="E1660" s="2">
        <v>0</v>
      </c>
      <c r="F1660" s="2">
        <v>0</v>
      </c>
      <c r="G1660" s="2">
        <v>0</v>
      </c>
      <c r="H1660" s="16">
        <f t="shared" si="25"/>
        <v>0</v>
      </c>
    </row>
    <row r="1661" spans="1:8" ht="13.5" x14ac:dyDescent="0.25">
      <c r="A1661" s="12"/>
      <c r="B1661" s="11">
        <v>44726</v>
      </c>
      <c r="C1661" s="2">
        <v>16.22</v>
      </c>
      <c r="D1661" s="2">
        <v>16.203800000000001</v>
      </c>
      <c r="E1661" s="2">
        <v>0</v>
      </c>
      <c r="F1661" s="2">
        <v>0</v>
      </c>
      <c r="G1661" s="2">
        <v>0</v>
      </c>
      <c r="H1661" s="16">
        <f t="shared" si="25"/>
        <v>0</v>
      </c>
    </row>
    <row r="1662" spans="1:8" ht="13.5" x14ac:dyDescent="0.25">
      <c r="A1662" s="12"/>
      <c r="B1662" s="11">
        <v>44727</v>
      </c>
      <c r="C1662" s="2">
        <v>16.22</v>
      </c>
      <c r="D1662" s="2">
        <v>16.203800000000001</v>
      </c>
      <c r="E1662" s="2">
        <v>0</v>
      </c>
      <c r="F1662" s="2">
        <v>0</v>
      </c>
      <c r="G1662" s="2">
        <v>0</v>
      </c>
      <c r="H1662" s="16">
        <f t="shared" si="25"/>
        <v>0</v>
      </c>
    </row>
    <row r="1663" spans="1:8" ht="13.5" x14ac:dyDescent="0.25">
      <c r="A1663" s="12"/>
      <c r="B1663" s="11">
        <v>44728</v>
      </c>
      <c r="C1663" s="2">
        <v>16.22</v>
      </c>
      <c r="D1663" s="2">
        <v>16.203800000000001</v>
      </c>
      <c r="E1663" s="2">
        <v>0</v>
      </c>
      <c r="F1663" s="2">
        <v>0</v>
      </c>
      <c r="G1663" s="2">
        <v>0</v>
      </c>
      <c r="H1663" s="16">
        <f t="shared" si="25"/>
        <v>0</v>
      </c>
    </row>
    <row r="1664" spans="1:8" ht="13.5" x14ac:dyDescent="0.25">
      <c r="A1664" s="12"/>
      <c r="B1664" s="11">
        <v>44729</v>
      </c>
      <c r="C1664" s="2">
        <v>15.5</v>
      </c>
      <c r="D1664" s="2">
        <v>15.484500000000001</v>
      </c>
      <c r="E1664" s="2">
        <v>0</v>
      </c>
      <c r="F1664" s="2">
        <v>0</v>
      </c>
      <c r="G1664" s="2">
        <v>0</v>
      </c>
      <c r="H1664" s="16">
        <f t="shared" si="25"/>
        <v>-4.4390821905972704E-2</v>
      </c>
    </row>
    <row r="1665" spans="1:8" ht="13.5" x14ac:dyDescent="0.25">
      <c r="A1665" s="12"/>
      <c r="B1665" s="11">
        <v>44732</v>
      </c>
      <c r="C1665" s="2">
        <v>16</v>
      </c>
      <c r="D1665" s="2">
        <v>15.984</v>
      </c>
      <c r="E1665" s="2">
        <v>1</v>
      </c>
      <c r="F1665" s="2">
        <v>16</v>
      </c>
      <c r="G1665" s="2">
        <v>16</v>
      </c>
      <c r="H1665" s="16">
        <f t="shared" si="25"/>
        <v>3.225806451612899E-2</v>
      </c>
    </row>
    <row r="1666" spans="1:8" ht="13.5" x14ac:dyDescent="0.25">
      <c r="A1666" s="12"/>
      <c r="B1666" s="11">
        <v>44733</v>
      </c>
      <c r="C1666" s="2">
        <v>16</v>
      </c>
      <c r="D1666" s="2">
        <v>15.984</v>
      </c>
      <c r="E1666" s="2">
        <v>0</v>
      </c>
      <c r="F1666" s="2">
        <v>0</v>
      </c>
      <c r="G1666" s="2">
        <v>0</v>
      </c>
      <c r="H1666" s="16">
        <f t="shared" si="25"/>
        <v>0</v>
      </c>
    </row>
    <row r="1667" spans="1:8" ht="13.5" x14ac:dyDescent="0.25">
      <c r="A1667" s="12"/>
      <c r="B1667" s="11">
        <v>44734</v>
      </c>
      <c r="C1667" s="2">
        <v>16</v>
      </c>
      <c r="D1667" s="2">
        <v>15.984</v>
      </c>
      <c r="E1667" s="2">
        <v>0</v>
      </c>
      <c r="F1667" s="2">
        <v>0</v>
      </c>
      <c r="G1667" s="2">
        <v>0</v>
      </c>
      <c r="H1667" s="16">
        <f t="shared" si="25"/>
        <v>0</v>
      </c>
    </row>
    <row r="1668" spans="1:8" ht="13.5" x14ac:dyDescent="0.25">
      <c r="A1668" s="12"/>
      <c r="B1668" s="11">
        <v>44735</v>
      </c>
      <c r="C1668" s="2">
        <v>15.28</v>
      </c>
      <c r="D1668" s="2">
        <v>15.264699999999999</v>
      </c>
      <c r="E1668" s="2">
        <v>0</v>
      </c>
      <c r="F1668" s="2">
        <v>0</v>
      </c>
      <c r="G1668" s="2">
        <v>0</v>
      </c>
      <c r="H1668" s="16">
        <f t="shared" si="25"/>
        <v>-4.5001251251251283E-2</v>
      </c>
    </row>
    <row r="1669" spans="1:8" ht="13.5" x14ac:dyDescent="0.25">
      <c r="A1669" s="12"/>
      <c r="B1669" s="11">
        <v>44736</v>
      </c>
      <c r="C1669" s="2">
        <v>15.28</v>
      </c>
      <c r="D1669" s="2">
        <v>15.264699999999999</v>
      </c>
      <c r="E1669" s="2">
        <v>202</v>
      </c>
      <c r="F1669" s="2">
        <v>14.606999999999999</v>
      </c>
      <c r="G1669" s="2">
        <v>2950.614</v>
      </c>
      <c r="H1669" s="16">
        <f t="shared" si="25"/>
        <v>0</v>
      </c>
    </row>
    <row r="1670" spans="1:8" ht="13.5" x14ac:dyDescent="0.25">
      <c r="A1670" s="12"/>
      <c r="B1670" s="11">
        <v>44739</v>
      </c>
      <c r="C1670" s="2">
        <v>15.28</v>
      </c>
      <c r="D1670" s="2">
        <v>15.264699999999999</v>
      </c>
      <c r="E1670" s="2">
        <v>0</v>
      </c>
      <c r="F1670" s="2">
        <v>0</v>
      </c>
      <c r="G1670" s="2">
        <v>0</v>
      </c>
      <c r="H1670" s="16">
        <f t="shared" si="25"/>
        <v>0</v>
      </c>
    </row>
    <row r="1671" spans="1:8" ht="13.5" x14ac:dyDescent="0.25">
      <c r="A1671" s="12"/>
      <c r="B1671" s="11">
        <v>44740</v>
      </c>
      <c r="C1671" s="2">
        <v>14.6</v>
      </c>
      <c r="D1671" s="2">
        <v>14.5854</v>
      </c>
      <c r="E1671" s="2">
        <v>0</v>
      </c>
      <c r="F1671" s="2">
        <v>0</v>
      </c>
      <c r="G1671" s="2">
        <v>0</v>
      </c>
      <c r="H1671" s="16">
        <f t="shared" ref="H1671:H1734" si="26">(D1671-D1670)/D1670</f>
        <v>-4.4501365896480086E-2</v>
      </c>
    </row>
    <row r="1672" spans="1:8" ht="13.5" x14ac:dyDescent="0.25">
      <c r="A1672" s="12"/>
      <c r="B1672" s="11">
        <v>44741</v>
      </c>
      <c r="C1672" s="2">
        <v>13.95</v>
      </c>
      <c r="D1672" s="2">
        <v>13.9361</v>
      </c>
      <c r="E1672" s="2">
        <v>203</v>
      </c>
      <c r="F1672" s="2">
        <v>14</v>
      </c>
      <c r="G1672" s="2">
        <v>2842</v>
      </c>
      <c r="H1672" s="16">
        <f t="shared" si="26"/>
        <v>-4.4517119859585626E-2</v>
      </c>
    </row>
    <row r="1673" spans="1:8" ht="13.5" x14ac:dyDescent="0.25">
      <c r="A1673" s="12"/>
      <c r="B1673" s="11">
        <v>44742</v>
      </c>
      <c r="C1673" s="2">
        <v>13.49</v>
      </c>
      <c r="D1673" s="2">
        <v>13.4765</v>
      </c>
      <c r="E1673" s="2">
        <v>200</v>
      </c>
      <c r="F1673" s="2">
        <v>13.49</v>
      </c>
      <c r="G1673" s="2">
        <v>2698</v>
      </c>
      <c r="H1673" s="16">
        <f t="shared" si="26"/>
        <v>-3.2979097451941365E-2</v>
      </c>
    </row>
    <row r="1674" spans="1:8" ht="13.5" x14ac:dyDescent="0.25">
      <c r="A1674" s="12"/>
      <c r="B1674" s="11">
        <v>44743</v>
      </c>
      <c r="C1674" s="2">
        <v>13.01</v>
      </c>
      <c r="D1674" s="2">
        <v>12.997</v>
      </c>
      <c r="E1674" s="2">
        <v>588</v>
      </c>
      <c r="F1674" s="2">
        <v>13.327</v>
      </c>
      <c r="G1674" s="2">
        <v>7836.2759999999998</v>
      </c>
      <c r="H1674" s="16">
        <f t="shared" si="26"/>
        <v>-3.5580454865877624E-2</v>
      </c>
    </row>
    <row r="1675" spans="1:8" ht="13.5" x14ac:dyDescent="0.25">
      <c r="A1675" s="12"/>
      <c r="B1675" s="11">
        <v>44746</v>
      </c>
      <c r="C1675" s="2">
        <v>13.59</v>
      </c>
      <c r="D1675" s="2">
        <v>13.5764</v>
      </c>
      <c r="E1675" s="2">
        <v>1</v>
      </c>
      <c r="F1675" s="2">
        <v>13.59</v>
      </c>
      <c r="G1675" s="2">
        <v>13.59</v>
      </c>
      <c r="H1675" s="16">
        <f t="shared" si="26"/>
        <v>4.4579518350388529E-2</v>
      </c>
    </row>
    <row r="1676" spans="1:8" ht="13.5" x14ac:dyDescent="0.25">
      <c r="A1676" s="12"/>
      <c r="B1676" s="11">
        <v>44747</v>
      </c>
      <c r="C1676" s="2">
        <v>13.59</v>
      </c>
      <c r="D1676" s="2">
        <v>13.5764</v>
      </c>
      <c r="E1676" s="2">
        <v>0</v>
      </c>
      <c r="F1676" s="2">
        <v>0</v>
      </c>
      <c r="G1676" s="2">
        <v>0</v>
      </c>
      <c r="H1676" s="16">
        <f t="shared" si="26"/>
        <v>0</v>
      </c>
    </row>
    <row r="1677" spans="1:8" ht="13.5" x14ac:dyDescent="0.25">
      <c r="A1677" s="12"/>
      <c r="B1677" s="11">
        <v>44748</v>
      </c>
      <c r="C1677" s="2">
        <v>13.59</v>
      </c>
      <c r="D1677" s="2">
        <v>13.5764</v>
      </c>
      <c r="E1677" s="2">
        <v>0</v>
      </c>
      <c r="F1677" s="2">
        <v>0</v>
      </c>
      <c r="G1677" s="2">
        <v>0</v>
      </c>
      <c r="H1677" s="16">
        <f t="shared" si="26"/>
        <v>0</v>
      </c>
    </row>
    <row r="1678" spans="1:8" ht="13.5" x14ac:dyDescent="0.25">
      <c r="A1678" s="12"/>
      <c r="B1678" s="11">
        <v>44749</v>
      </c>
      <c r="C1678" s="2">
        <v>13.03</v>
      </c>
      <c r="D1678" s="2">
        <v>13.016999999999999</v>
      </c>
      <c r="E1678" s="2">
        <v>72</v>
      </c>
      <c r="F1678" s="2">
        <v>13.03</v>
      </c>
      <c r="G1678" s="2">
        <v>938.16</v>
      </c>
      <c r="H1678" s="16">
        <f t="shared" si="26"/>
        <v>-4.1203853746206665E-2</v>
      </c>
    </row>
    <row r="1679" spans="1:8" ht="13.5" x14ac:dyDescent="0.25">
      <c r="A1679" s="12"/>
      <c r="B1679" s="11">
        <v>44750</v>
      </c>
      <c r="C1679" s="2">
        <v>13.03</v>
      </c>
      <c r="D1679" s="2">
        <v>13.016999999999999</v>
      </c>
      <c r="E1679" s="2">
        <v>50</v>
      </c>
      <c r="F1679" s="2">
        <v>13.03</v>
      </c>
      <c r="G1679" s="2">
        <v>651.5</v>
      </c>
      <c r="H1679" s="16">
        <f t="shared" si="26"/>
        <v>0</v>
      </c>
    </row>
    <row r="1680" spans="1:8" ht="13.5" x14ac:dyDescent="0.25">
      <c r="A1680" s="12"/>
      <c r="B1680" s="11">
        <v>44753</v>
      </c>
      <c r="C1680" s="2">
        <v>13.03</v>
      </c>
      <c r="D1680" s="2">
        <v>13.016999999999999</v>
      </c>
      <c r="E1680" s="2">
        <v>3</v>
      </c>
      <c r="F1680" s="2">
        <v>13.03</v>
      </c>
      <c r="G1680" s="2">
        <v>39.090000000000003</v>
      </c>
      <c r="H1680" s="16">
        <f t="shared" si="26"/>
        <v>0</v>
      </c>
    </row>
    <row r="1681" spans="1:8" ht="13.5" x14ac:dyDescent="0.25">
      <c r="A1681" s="12"/>
      <c r="B1681" s="11">
        <v>44754</v>
      </c>
      <c r="C1681" s="2">
        <v>13.03</v>
      </c>
      <c r="D1681" s="2">
        <v>13.016999999999999</v>
      </c>
      <c r="E1681" s="2">
        <v>0</v>
      </c>
      <c r="F1681" s="2">
        <v>0</v>
      </c>
      <c r="G1681" s="2">
        <v>0</v>
      </c>
      <c r="H1681" s="16">
        <f t="shared" si="26"/>
        <v>0</v>
      </c>
    </row>
    <row r="1682" spans="1:8" ht="13.5" x14ac:dyDescent="0.25">
      <c r="A1682" s="12"/>
      <c r="B1682" s="11">
        <v>44755</v>
      </c>
      <c r="C1682" s="2">
        <v>13.03</v>
      </c>
      <c r="D1682" s="2">
        <v>13.016999999999999</v>
      </c>
      <c r="E1682" s="2">
        <v>3</v>
      </c>
      <c r="F1682" s="2">
        <v>13.03</v>
      </c>
      <c r="G1682" s="2">
        <v>39.090000000000003</v>
      </c>
      <c r="H1682" s="16">
        <f t="shared" si="26"/>
        <v>0</v>
      </c>
    </row>
    <row r="1683" spans="1:8" ht="13.5" x14ac:dyDescent="0.25">
      <c r="A1683" s="12"/>
      <c r="B1683" s="11">
        <v>44756</v>
      </c>
      <c r="C1683" s="2">
        <v>13.03</v>
      </c>
      <c r="D1683" s="2">
        <v>13.016999999999999</v>
      </c>
      <c r="E1683" s="2">
        <v>540</v>
      </c>
      <c r="F1683" s="2">
        <v>13.03</v>
      </c>
      <c r="G1683" s="2">
        <v>7036.2</v>
      </c>
      <c r="H1683" s="16">
        <f t="shared" si="26"/>
        <v>0</v>
      </c>
    </row>
    <row r="1684" spans="1:8" ht="13.5" x14ac:dyDescent="0.25">
      <c r="A1684" s="12"/>
      <c r="B1684" s="11">
        <v>44757</v>
      </c>
      <c r="C1684" s="2">
        <v>13.03</v>
      </c>
      <c r="D1684" s="2">
        <v>13.016999999999999</v>
      </c>
      <c r="E1684" s="2">
        <v>0</v>
      </c>
      <c r="F1684" s="2">
        <v>0</v>
      </c>
      <c r="G1684" s="2">
        <v>0</v>
      </c>
      <c r="H1684" s="16">
        <f t="shared" si="26"/>
        <v>0</v>
      </c>
    </row>
    <row r="1685" spans="1:8" ht="13.5" x14ac:dyDescent="0.25">
      <c r="A1685" s="12"/>
      <c r="B1685" s="11">
        <v>44760</v>
      </c>
      <c r="C1685" s="2">
        <v>13.03</v>
      </c>
      <c r="D1685" s="2">
        <v>13.016999999999999</v>
      </c>
      <c r="E1685" s="2">
        <v>0</v>
      </c>
      <c r="F1685" s="2">
        <v>0</v>
      </c>
      <c r="G1685" s="2">
        <v>0</v>
      </c>
      <c r="H1685" s="16">
        <f t="shared" si="26"/>
        <v>0</v>
      </c>
    </row>
    <row r="1686" spans="1:8" ht="13.5" x14ac:dyDescent="0.25">
      <c r="A1686" s="12"/>
      <c r="B1686" s="11">
        <v>44761</v>
      </c>
      <c r="C1686" s="2">
        <v>13.03</v>
      </c>
      <c r="D1686" s="2">
        <v>13.016999999999999</v>
      </c>
      <c r="E1686" s="2">
        <v>103</v>
      </c>
      <c r="F1686" s="2">
        <v>13.03</v>
      </c>
      <c r="G1686" s="2">
        <v>1342.09</v>
      </c>
      <c r="H1686" s="16">
        <f t="shared" si="26"/>
        <v>0</v>
      </c>
    </row>
    <row r="1687" spans="1:8" ht="13.5" x14ac:dyDescent="0.25">
      <c r="A1687" s="12"/>
      <c r="B1687" s="11">
        <v>44762</v>
      </c>
      <c r="C1687" s="2">
        <v>13.03</v>
      </c>
      <c r="D1687" s="2">
        <v>13.016999999999999</v>
      </c>
      <c r="E1687" s="2">
        <v>0</v>
      </c>
      <c r="F1687" s="2">
        <v>0</v>
      </c>
      <c r="G1687" s="2">
        <v>0</v>
      </c>
      <c r="H1687" s="16">
        <f t="shared" si="26"/>
        <v>0</v>
      </c>
    </row>
    <row r="1688" spans="1:8" ht="13.5" x14ac:dyDescent="0.25">
      <c r="A1688" s="12"/>
      <c r="B1688" s="11">
        <v>44763</v>
      </c>
      <c r="C1688" s="2">
        <v>13.5</v>
      </c>
      <c r="D1688" s="2">
        <v>13.486499999999999</v>
      </c>
      <c r="E1688" s="2">
        <v>1</v>
      </c>
      <c r="F1688" s="2">
        <v>13.5</v>
      </c>
      <c r="G1688" s="2">
        <v>13.5</v>
      </c>
      <c r="H1688" s="16">
        <f t="shared" si="26"/>
        <v>3.6068218483521555E-2</v>
      </c>
    </row>
    <row r="1689" spans="1:8" ht="13.5" x14ac:dyDescent="0.25">
      <c r="A1689" s="12"/>
      <c r="B1689" s="11">
        <v>44764</v>
      </c>
      <c r="C1689" s="2">
        <v>13</v>
      </c>
      <c r="D1689" s="2">
        <v>12.987</v>
      </c>
      <c r="E1689" s="2">
        <v>200</v>
      </c>
      <c r="F1689" s="2">
        <v>13</v>
      </c>
      <c r="G1689" s="2">
        <v>2600</v>
      </c>
      <c r="H1689" s="16">
        <f t="shared" si="26"/>
        <v>-3.7037037037036993E-2</v>
      </c>
    </row>
    <row r="1690" spans="1:8" ht="13.5" x14ac:dyDescent="0.25">
      <c r="A1690" s="12"/>
      <c r="B1690" s="11">
        <v>44768</v>
      </c>
      <c r="C1690" s="2">
        <v>12.42</v>
      </c>
      <c r="D1690" s="2">
        <v>12.4076</v>
      </c>
      <c r="E1690" s="2">
        <v>2</v>
      </c>
      <c r="F1690" s="2">
        <v>12.42</v>
      </c>
      <c r="G1690" s="2">
        <v>24.84</v>
      </c>
      <c r="H1690" s="16">
        <f t="shared" si="26"/>
        <v>-4.4613844613844593E-2</v>
      </c>
    </row>
    <row r="1691" spans="1:8" ht="13.5" x14ac:dyDescent="0.25">
      <c r="A1691" s="12"/>
      <c r="B1691" s="11">
        <v>44769</v>
      </c>
      <c r="C1691" s="2">
        <v>12.97</v>
      </c>
      <c r="D1691" s="2">
        <v>12.957000000000001</v>
      </c>
      <c r="E1691" s="2">
        <v>0</v>
      </c>
      <c r="F1691" s="2">
        <v>0</v>
      </c>
      <c r="G1691" s="2">
        <v>0</v>
      </c>
      <c r="H1691" s="16">
        <f t="shared" si="26"/>
        <v>4.4279312679325597E-2</v>
      </c>
    </row>
    <row r="1692" spans="1:8" ht="13.5" x14ac:dyDescent="0.25">
      <c r="A1692" s="12"/>
      <c r="B1692" s="11">
        <v>44770</v>
      </c>
      <c r="C1692" s="2">
        <v>12.49</v>
      </c>
      <c r="D1692" s="2">
        <v>12.477499999999999</v>
      </c>
      <c r="E1692" s="2">
        <v>250</v>
      </c>
      <c r="F1692" s="2">
        <v>12.49</v>
      </c>
      <c r="G1692" s="2">
        <v>3122.5</v>
      </c>
      <c r="H1692" s="16">
        <f t="shared" si="26"/>
        <v>-3.7007023230686234E-2</v>
      </c>
    </row>
    <row r="1693" spans="1:8" ht="13.5" x14ac:dyDescent="0.25">
      <c r="A1693" s="12"/>
      <c r="B1693" s="11">
        <v>44771</v>
      </c>
      <c r="C1693" s="2">
        <v>12.49</v>
      </c>
      <c r="D1693" s="2">
        <v>12.477499999999999</v>
      </c>
      <c r="E1693" s="2">
        <v>0</v>
      </c>
      <c r="F1693" s="2">
        <v>0</v>
      </c>
      <c r="G1693" s="2">
        <v>0</v>
      </c>
      <c r="H1693" s="16">
        <f t="shared" si="26"/>
        <v>0</v>
      </c>
    </row>
    <row r="1694" spans="1:8" ht="13.5" x14ac:dyDescent="0.25">
      <c r="A1694" s="12"/>
      <c r="B1694" s="11">
        <v>44774</v>
      </c>
      <c r="C1694" s="2">
        <v>12.49</v>
      </c>
      <c r="D1694" s="2">
        <v>12.477499999999999</v>
      </c>
      <c r="E1694" s="2">
        <v>78</v>
      </c>
      <c r="F1694" s="2">
        <v>12.49</v>
      </c>
      <c r="G1694" s="2">
        <v>974.22</v>
      </c>
      <c r="H1694" s="16">
        <f t="shared" si="26"/>
        <v>0</v>
      </c>
    </row>
    <row r="1695" spans="1:8" ht="13.5" x14ac:dyDescent="0.25">
      <c r="A1695" s="12"/>
      <c r="B1695" s="11">
        <v>44775</v>
      </c>
      <c r="C1695" s="2">
        <v>12.49</v>
      </c>
      <c r="D1695" s="2">
        <v>12.477499999999999</v>
      </c>
      <c r="E1695" s="2">
        <v>0</v>
      </c>
      <c r="F1695" s="2">
        <v>0</v>
      </c>
      <c r="G1695" s="2">
        <v>0</v>
      </c>
      <c r="H1695" s="16">
        <f t="shared" si="26"/>
        <v>0</v>
      </c>
    </row>
    <row r="1696" spans="1:8" ht="13.5" x14ac:dyDescent="0.25">
      <c r="A1696" s="12"/>
      <c r="B1696" s="11">
        <v>44776</v>
      </c>
      <c r="C1696" s="2">
        <v>12.49</v>
      </c>
      <c r="D1696" s="2">
        <v>12.477499999999999</v>
      </c>
      <c r="E1696" s="2">
        <v>18</v>
      </c>
      <c r="F1696" s="2">
        <v>12.49</v>
      </c>
      <c r="G1696" s="2">
        <v>224.82</v>
      </c>
      <c r="H1696" s="16">
        <f t="shared" si="26"/>
        <v>0</v>
      </c>
    </row>
    <row r="1697" spans="1:8" ht="13.5" x14ac:dyDescent="0.25">
      <c r="A1697" s="12"/>
      <c r="B1697" s="11">
        <v>44777</v>
      </c>
      <c r="C1697" s="2">
        <v>12.49</v>
      </c>
      <c r="D1697" s="2">
        <v>12.477499999999999</v>
      </c>
      <c r="E1697" s="2">
        <v>0</v>
      </c>
      <c r="F1697" s="2">
        <v>0</v>
      </c>
      <c r="G1697" s="2">
        <v>0</v>
      </c>
      <c r="H1697" s="16">
        <f t="shared" si="26"/>
        <v>0</v>
      </c>
    </row>
    <row r="1698" spans="1:8" ht="13.5" x14ac:dyDescent="0.25">
      <c r="A1698" s="12"/>
      <c r="B1698" s="11">
        <v>44778</v>
      </c>
      <c r="C1698" s="2">
        <v>12.49</v>
      </c>
      <c r="D1698" s="2">
        <v>12.477499999999999</v>
      </c>
      <c r="E1698" s="2">
        <v>660</v>
      </c>
      <c r="F1698" s="2">
        <v>12.49</v>
      </c>
      <c r="G1698" s="2">
        <v>8243.4</v>
      </c>
      <c r="H1698" s="16">
        <f t="shared" si="26"/>
        <v>0</v>
      </c>
    </row>
    <row r="1699" spans="1:8" ht="13.5" x14ac:dyDescent="0.25">
      <c r="A1699" s="12"/>
      <c r="B1699" s="11">
        <v>44781</v>
      </c>
      <c r="C1699" s="2">
        <v>12.03</v>
      </c>
      <c r="D1699" s="2">
        <v>12.018000000000001</v>
      </c>
      <c r="E1699" s="2">
        <v>100</v>
      </c>
      <c r="F1699" s="2">
        <v>12.03</v>
      </c>
      <c r="G1699" s="2">
        <v>1203</v>
      </c>
      <c r="H1699" s="16">
        <f t="shared" si="26"/>
        <v>-3.6826287317170789E-2</v>
      </c>
    </row>
    <row r="1700" spans="1:8" ht="13.5" x14ac:dyDescent="0.25">
      <c r="A1700" s="12"/>
      <c r="B1700" s="11">
        <v>44782</v>
      </c>
      <c r="C1700" s="2">
        <v>12.03</v>
      </c>
      <c r="D1700" s="2">
        <v>12.018000000000001</v>
      </c>
      <c r="E1700" s="2">
        <v>0</v>
      </c>
      <c r="F1700" s="2">
        <v>0</v>
      </c>
      <c r="G1700" s="2">
        <v>0</v>
      </c>
      <c r="H1700" s="16">
        <f t="shared" si="26"/>
        <v>0</v>
      </c>
    </row>
    <row r="1701" spans="1:8" ht="13.5" x14ac:dyDescent="0.25">
      <c r="A1701" s="12"/>
      <c r="B1701" s="11">
        <v>44783</v>
      </c>
      <c r="C1701" s="2">
        <v>12.05</v>
      </c>
      <c r="D1701" s="2">
        <v>12.038</v>
      </c>
      <c r="E1701" s="2">
        <v>100</v>
      </c>
      <c r="F1701" s="2">
        <v>12.05</v>
      </c>
      <c r="G1701" s="2">
        <v>1205</v>
      </c>
      <c r="H1701" s="16">
        <f t="shared" si="26"/>
        <v>1.6641704110500559E-3</v>
      </c>
    </row>
    <row r="1702" spans="1:8" ht="13.5" x14ac:dyDescent="0.25">
      <c r="A1702" s="12"/>
      <c r="B1702" s="11">
        <v>44784</v>
      </c>
      <c r="C1702" s="2">
        <v>12.05</v>
      </c>
      <c r="D1702" s="2">
        <v>12.038</v>
      </c>
      <c r="E1702" s="2">
        <v>0</v>
      </c>
      <c r="F1702" s="2">
        <v>0</v>
      </c>
      <c r="G1702" s="2">
        <v>0</v>
      </c>
      <c r="H1702" s="16">
        <f t="shared" si="26"/>
        <v>0</v>
      </c>
    </row>
    <row r="1703" spans="1:8" ht="13.5" x14ac:dyDescent="0.25">
      <c r="A1703" s="12"/>
      <c r="B1703" s="11">
        <v>44785</v>
      </c>
      <c r="C1703" s="2">
        <v>12.05</v>
      </c>
      <c r="D1703" s="2">
        <v>12.038</v>
      </c>
      <c r="E1703" s="2">
        <v>0</v>
      </c>
      <c r="F1703" s="2">
        <v>0</v>
      </c>
      <c r="G1703" s="2">
        <v>0</v>
      </c>
      <c r="H1703" s="16">
        <f t="shared" si="26"/>
        <v>0</v>
      </c>
    </row>
    <row r="1704" spans="1:8" ht="13.5" x14ac:dyDescent="0.25">
      <c r="A1704" s="12"/>
      <c r="B1704" s="11">
        <v>44788</v>
      </c>
      <c r="C1704" s="2">
        <v>12.05</v>
      </c>
      <c r="D1704" s="2">
        <v>12.038</v>
      </c>
      <c r="E1704" s="2">
        <v>0</v>
      </c>
      <c r="F1704" s="2">
        <v>0</v>
      </c>
      <c r="G1704" s="2">
        <v>0</v>
      </c>
      <c r="H1704" s="16">
        <f t="shared" si="26"/>
        <v>0</v>
      </c>
    </row>
    <row r="1705" spans="1:8" ht="13.5" x14ac:dyDescent="0.25">
      <c r="A1705" s="12"/>
      <c r="B1705" s="11">
        <v>44789</v>
      </c>
      <c r="C1705" s="2">
        <v>12.05</v>
      </c>
      <c r="D1705" s="2">
        <v>12.038</v>
      </c>
      <c r="E1705" s="2">
        <v>0</v>
      </c>
      <c r="F1705" s="2">
        <v>0</v>
      </c>
      <c r="G1705" s="2">
        <v>0</v>
      </c>
      <c r="H1705" s="16">
        <f t="shared" si="26"/>
        <v>0</v>
      </c>
    </row>
    <row r="1706" spans="1:8" ht="13.5" x14ac:dyDescent="0.25">
      <c r="A1706" s="12"/>
      <c r="B1706" s="11">
        <v>44790</v>
      </c>
      <c r="C1706" s="2">
        <v>12.05</v>
      </c>
      <c r="D1706" s="2">
        <v>12.038</v>
      </c>
      <c r="E1706" s="2">
        <v>0</v>
      </c>
      <c r="F1706" s="2">
        <v>0</v>
      </c>
      <c r="G1706" s="2">
        <v>0</v>
      </c>
      <c r="H1706" s="16">
        <f t="shared" si="26"/>
        <v>0</v>
      </c>
    </row>
    <row r="1707" spans="1:8" ht="13.5" x14ac:dyDescent="0.25">
      <c r="A1707" s="12"/>
      <c r="B1707" s="11">
        <v>44791</v>
      </c>
      <c r="C1707" s="2">
        <v>12.05</v>
      </c>
      <c r="D1707" s="2">
        <v>12.038</v>
      </c>
      <c r="E1707" s="2">
        <v>0</v>
      </c>
      <c r="F1707" s="2">
        <v>0</v>
      </c>
      <c r="G1707" s="2">
        <v>0</v>
      </c>
      <c r="H1707" s="16">
        <f t="shared" si="26"/>
        <v>0</v>
      </c>
    </row>
    <row r="1708" spans="1:8" ht="13.5" x14ac:dyDescent="0.25">
      <c r="A1708" s="12"/>
      <c r="B1708" s="11">
        <v>44792</v>
      </c>
      <c r="C1708" s="2">
        <v>12.59</v>
      </c>
      <c r="D1708" s="2">
        <v>12.577400000000001</v>
      </c>
      <c r="E1708" s="2">
        <v>2</v>
      </c>
      <c r="F1708" s="2">
        <v>12.59</v>
      </c>
      <c r="G1708" s="2">
        <v>25.18</v>
      </c>
      <c r="H1708" s="16">
        <f t="shared" si="26"/>
        <v>4.4808107659079624E-2</v>
      </c>
    </row>
    <row r="1709" spans="1:8" ht="13.5" x14ac:dyDescent="0.25">
      <c r="A1709" s="12"/>
      <c r="B1709" s="11">
        <v>44795</v>
      </c>
      <c r="C1709" s="2">
        <v>12.59</v>
      </c>
      <c r="D1709" s="2">
        <v>12.577400000000001</v>
      </c>
      <c r="E1709" s="2">
        <v>0</v>
      </c>
      <c r="F1709" s="2">
        <v>0</v>
      </c>
      <c r="G1709" s="2">
        <v>0</v>
      </c>
      <c r="H1709" s="16">
        <f t="shared" si="26"/>
        <v>0</v>
      </c>
    </row>
    <row r="1710" spans="1:8" ht="13.5" x14ac:dyDescent="0.25">
      <c r="A1710" s="12"/>
      <c r="B1710" s="11">
        <v>44796</v>
      </c>
      <c r="C1710" s="2">
        <v>12.59</v>
      </c>
      <c r="D1710" s="2">
        <v>12.577400000000001</v>
      </c>
      <c r="E1710" s="2">
        <v>0</v>
      </c>
      <c r="F1710" s="2">
        <v>0</v>
      </c>
      <c r="G1710" s="2">
        <v>0</v>
      </c>
      <c r="H1710" s="16">
        <f t="shared" si="26"/>
        <v>0</v>
      </c>
    </row>
    <row r="1711" spans="1:8" ht="13.5" x14ac:dyDescent="0.25">
      <c r="A1711" s="12"/>
      <c r="B1711" s="11">
        <v>44797</v>
      </c>
      <c r="C1711" s="2">
        <v>12.59</v>
      </c>
      <c r="D1711" s="2">
        <v>12.577400000000001</v>
      </c>
      <c r="E1711" s="2">
        <v>0</v>
      </c>
      <c r="F1711" s="2">
        <v>0</v>
      </c>
      <c r="G1711" s="2">
        <v>0</v>
      </c>
      <c r="H1711" s="16">
        <f t="shared" si="26"/>
        <v>0</v>
      </c>
    </row>
    <row r="1712" spans="1:8" ht="13.5" x14ac:dyDescent="0.25">
      <c r="A1712" s="12"/>
      <c r="B1712" s="11">
        <v>44798</v>
      </c>
      <c r="C1712" s="2">
        <v>12.59</v>
      </c>
      <c r="D1712" s="2">
        <v>12.577400000000001</v>
      </c>
      <c r="E1712" s="2">
        <v>0</v>
      </c>
      <c r="F1712" s="2">
        <v>0</v>
      </c>
      <c r="G1712" s="2">
        <v>0</v>
      </c>
      <c r="H1712" s="16">
        <f t="shared" si="26"/>
        <v>0</v>
      </c>
    </row>
    <row r="1713" spans="1:8" ht="13.5" x14ac:dyDescent="0.25">
      <c r="A1713" s="12"/>
      <c r="B1713" s="11">
        <v>44799</v>
      </c>
      <c r="C1713" s="2">
        <v>12.9</v>
      </c>
      <c r="D1713" s="2">
        <v>12.8871</v>
      </c>
      <c r="E1713" s="2">
        <v>100</v>
      </c>
      <c r="F1713" s="2">
        <v>12.9</v>
      </c>
      <c r="G1713" s="2">
        <v>1290</v>
      </c>
      <c r="H1713" s="16">
        <f t="shared" si="26"/>
        <v>2.4623531095456883E-2</v>
      </c>
    </row>
    <row r="1714" spans="1:8" ht="13.5" x14ac:dyDescent="0.25">
      <c r="A1714" s="12"/>
      <c r="B1714" s="11">
        <v>44802</v>
      </c>
      <c r="C1714" s="2">
        <v>12.9</v>
      </c>
      <c r="D1714" s="2">
        <v>12.8871</v>
      </c>
      <c r="E1714" s="2">
        <v>0</v>
      </c>
      <c r="F1714" s="2">
        <v>0</v>
      </c>
      <c r="G1714" s="2">
        <v>0</v>
      </c>
      <c r="H1714" s="16">
        <f t="shared" si="26"/>
        <v>0</v>
      </c>
    </row>
    <row r="1715" spans="1:8" ht="13.5" x14ac:dyDescent="0.25">
      <c r="A1715" s="12"/>
      <c r="B1715" s="11">
        <v>44803</v>
      </c>
      <c r="C1715" s="2">
        <v>12.32</v>
      </c>
      <c r="D1715" s="2">
        <v>12.307700000000001</v>
      </c>
      <c r="E1715" s="2">
        <v>0</v>
      </c>
      <c r="F1715" s="2">
        <v>0</v>
      </c>
      <c r="G1715" s="2">
        <v>0</v>
      </c>
      <c r="H1715" s="16">
        <f t="shared" si="26"/>
        <v>-4.4959688370541061E-2</v>
      </c>
    </row>
    <row r="1716" spans="1:8" ht="13.5" x14ac:dyDescent="0.25">
      <c r="A1716" s="12"/>
      <c r="B1716" s="11">
        <v>44804</v>
      </c>
      <c r="C1716" s="2">
        <v>12.32</v>
      </c>
      <c r="D1716" s="2">
        <v>12.307700000000001</v>
      </c>
      <c r="E1716" s="2">
        <v>0</v>
      </c>
      <c r="F1716" s="2">
        <v>0</v>
      </c>
      <c r="G1716" s="2">
        <v>0</v>
      </c>
      <c r="H1716" s="16">
        <f t="shared" si="26"/>
        <v>0</v>
      </c>
    </row>
    <row r="1717" spans="1:8" ht="13.5" x14ac:dyDescent="0.25">
      <c r="A1717" s="12"/>
      <c r="B1717" s="11">
        <v>44805</v>
      </c>
      <c r="C1717" s="2">
        <v>12.32</v>
      </c>
      <c r="D1717" s="2">
        <v>12.307700000000001</v>
      </c>
      <c r="E1717" s="2">
        <v>700</v>
      </c>
      <c r="F1717" s="2">
        <v>12.32</v>
      </c>
      <c r="G1717" s="2">
        <v>8624</v>
      </c>
      <c r="H1717" s="16">
        <f t="shared" si="26"/>
        <v>0</v>
      </c>
    </row>
    <row r="1718" spans="1:8" ht="13.5" x14ac:dyDescent="0.25">
      <c r="A1718" s="12"/>
      <c r="B1718" s="11">
        <v>44806</v>
      </c>
      <c r="C1718" s="2">
        <v>12.35</v>
      </c>
      <c r="D1718" s="2">
        <v>12.3377</v>
      </c>
      <c r="E1718" s="2">
        <v>810</v>
      </c>
      <c r="F1718" s="2">
        <v>12.35</v>
      </c>
      <c r="G1718" s="2">
        <v>10003.5</v>
      </c>
      <c r="H1718" s="16">
        <f t="shared" si="26"/>
        <v>2.4374984765634E-3</v>
      </c>
    </row>
    <row r="1719" spans="1:8" ht="13.5" x14ac:dyDescent="0.25">
      <c r="A1719" s="12"/>
      <c r="B1719" s="11">
        <v>44809</v>
      </c>
      <c r="C1719" s="2">
        <v>12.35</v>
      </c>
      <c r="D1719" s="2">
        <v>12.3377</v>
      </c>
      <c r="E1719" s="2">
        <v>488</v>
      </c>
      <c r="F1719" s="2">
        <v>12.35</v>
      </c>
      <c r="G1719" s="2">
        <v>6026.8</v>
      </c>
      <c r="H1719" s="16">
        <f t="shared" si="26"/>
        <v>0</v>
      </c>
    </row>
    <row r="1720" spans="1:8" ht="13.5" x14ac:dyDescent="0.25">
      <c r="A1720" s="12"/>
      <c r="B1720" s="11">
        <v>44810</v>
      </c>
      <c r="C1720" s="2">
        <v>12.35</v>
      </c>
      <c r="D1720" s="2">
        <v>12.3377</v>
      </c>
      <c r="E1720" s="2">
        <v>0</v>
      </c>
      <c r="F1720" s="2">
        <v>0</v>
      </c>
      <c r="G1720" s="2">
        <v>0</v>
      </c>
      <c r="H1720" s="16">
        <f t="shared" si="26"/>
        <v>0</v>
      </c>
    </row>
    <row r="1721" spans="1:8" ht="13.5" x14ac:dyDescent="0.25">
      <c r="A1721" s="12"/>
      <c r="B1721" s="11">
        <v>44811</v>
      </c>
      <c r="C1721" s="2">
        <v>12.49</v>
      </c>
      <c r="D1721" s="2">
        <v>12.477499999999999</v>
      </c>
      <c r="E1721" s="2">
        <v>217</v>
      </c>
      <c r="F1721" s="2">
        <v>12.49</v>
      </c>
      <c r="G1721" s="2">
        <v>2710.33</v>
      </c>
      <c r="H1721" s="16">
        <f t="shared" si="26"/>
        <v>1.1331123304991956E-2</v>
      </c>
    </row>
    <row r="1722" spans="1:8" ht="13.5" x14ac:dyDescent="0.25">
      <c r="A1722" s="12"/>
      <c r="B1722" s="11">
        <v>44812</v>
      </c>
      <c r="C1722" s="2">
        <v>12.5</v>
      </c>
      <c r="D1722" s="2">
        <v>12.487500000000001</v>
      </c>
      <c r="E1722" s="2">
        <v>353</v>
      </c>
      <c r="F1722" s="2">
        <v>12.5</v>
      </c>
      <c r="G1722" s="2">
        <v>4412.5</v>
      </c>
      <c r="H1722" s="16">
        <f t="shared" si="26"/>
        <v>8.0144259667413857E-4</v>
      </c>
    </row>
    <row r="1723" spans="1:8" ht="13.5" x14ac:dyDescent="0.25">
      <c r="A1723" s="12"/>
      <c r="B1723" s="11">
        <v>44813</v>
      </c>
      <c r="C1723" s="2">
        <v>12.5</v>
      </c>
      <c r="D1723" s="2">
        <v>12.487500000000001</v>
      </c>
      <c r="E1723" s="2">
        <v>3</v>
      </c>
      <c r="F1723" s="2">
        <v>12.5</v>
      </c>
      <c r="G1723" s="2">
        <v>37.5</v>
      </c>
      <c r="H1723" s="16">
        <f t="shared" si="26"/>
        <v>0</v>
      </c>
    </row>
    <row r="1724" spans="1:8" ht="13.5" x14ac:dyDescent="0.25">
      <c r="A1724" s="12"/>
      <c r="B1724" s="11">
        <v>44816</v>
      </c>
      <c r="C1724" s="2">
        <v>12.5</v>
      </c>
      <c r="D1724" s="2">
        <v>12.487500000000001</v>
      </c>
      <c r="E1724" s="2">
        <v>0</v>
      </c>
      <c r="F1724" s="2">
        <v>0</v>
      </c>
      <c r="G1724" s="2">
        <v>0</v>
      </c>
      <c r="H1724" s="16">
        <f t="shared" si="26"/>
        <v>0</v>
      </c>
    </row>
    <row r="1725" spans="1:8" ht="13.5" x14ac:dyDescent="0.25">
      <c r="A1725" s="12"/>
      <c r="B1725" s="11">
        <v>44817</v>
      </c>
      <c r="C1725" s="2">
        <v>12.5</v>
      </c>
      <c r="D1725" s="2">
        <v>12.487500000000001</v>
      </c>
      <c r="E1725" s="2">
        <v>0</v>
      </c>
      <c r="F1725" s="2">
        <v>0</v>
      </c>
      <c r="G1725" s="2">
        <v>0</v>
      </c>
      <c r="H1725" s="16">
        <f t="shared" si="26"/>
        <v>0</v>
      </c>
    </row>
    <row r="1726" spans="1:8" ht="13.5" x14ac:dyDescent="0.25">
      <c r="A1726" s="12"/>
      <c r="B1726" s="11">
        <v>44818</v>
      </c>
      <c r="C1726" s="2">
        <v>12.5</v>
      </c>
      <c r="D1726" s="2">
        <v>12.487500000000001</v>
      </c>
      <c r="E1726" s="2">
        <v>0</v>
      </c>
      <c r="F1726" s="2">
        <v>0</v>
      </c>
      <c r="G1726" s="2">
        <v>0</v>
      </c>
      <c r="H1726" s="16">
        <f t="shared" si="26"/>
        <v>0</v>
      </c>
    </row>
    <row r="1727" spans="1:8" ht="13.5" x14ac:dyDescent="0.25">
      <c r="A1727" s="12"/>
      <c r="B1727" s="11">
        <v>44819</v>
      </c>
      <c r="C1727" s="2">
        <v>12.5</v>
      </c>
      <c r="D1727" s="2">
        <v>12.487500000000001</v>
      </c>
      <c r="E1727" s="2">
        <v>0</v>
      </c>
      <c r="F1727" s="2">
        <v>0</v>
      </c>
      <c r="G1727" s="2">
        <v>0</v>
      </c>
      <c r="H1727" s="16">
        <f t="shared" si="26"/>
        <v>0</v>
      </c>
    </row>
    <row r="1728" spans="1:8" ht="13.5" x14ac:dyDescent="0.25">
      <c r="A1728" s="12"/>
      <c r="B1728" s="11">
        <v>44820</v>
      </c>
      <c r="C1728" s="2">
        <v>12.5</v>
      </c>
      <c r="D1728" s="2">
        <v>12.487500000000001</v>
      </c>
      <c r="E1728" s="2">
        <v>0</v>
      </c>
      <c r="F1728" s="2">
        <v>0</v>
      </c>
      <c r="G1728" s="2">
        <v>0</v>
      </c>
      <c r="H1728" s="16">
        <f t="shared" si="26"/>
        <v>0</v>
      </c>
    </row>
    <row r="1729" spans="1:8" ht="13.5" x14ac:dyDescent="0.25">
      <c r="A1729" s="12"/>
      <c r="B1729" s="11">
        <v>44823</v>
      </c>
      <c r="C1729" s="2">
        <v>12.5</v>
      </c>
      <c r="D1729" s="2">
        <v>12.487500000000001</v>
      </c>
      <c r="E1729" s="2">
        <v>0</v>
      </c>
      <c r="F1729" s="2">
        <v>0</v>
      </c>
      <c r="G1729" s="2">
        <v>0</v>
      </c>
      <c r="H1729" s="16">
        <f t="shared" si="26"/>
        <v>0</v>
      </c>
    </row>
    <row r="1730" spans="1:8" ht="13.5" x14ac:dyDescent="0.25">
      <c r="A1730" s="12"/>
      <c r="B1730" s="11">
        <v>44824</v>
      </c>
      <c r="C1730" s="2">
        <v>12.3</v>
      </c>
      <c r="D1730" s="2">
        <v>12.287699999999999</v>
      </c>
      <c r="E1730" s="2">
        <v>220</v>
      </c>
      <c r="F1730" s="2">
        <v>12.3</v>
      </c>
      <c r="G1730" s="2">
        <v>2706</v>
      </c>
      <c r="H1730" s="16">
        <f t="shared" si="26"/>
        <v>-1.6000000000000122E-2</v>
      </c>
    </row>
    <row r="1731" spans="1:8" ht="13.5" x14ac:dyDescent="0.25">
      <c r="A1731" s="12"/>
      <c r="B1731" s="11">
        <v>44825</v>
      </c>
      <c r="C1731" s="2">
        <v>12.3</v>
      </c>
      <c r="D1731" s="2">
        <v>12.287699999999999</v>
      </c>
      <c r="E1731" s="2">
        <v>0</v>
      </c>
      <c r="F1731" s="2">
        <v>0</v>
      </c>
      <c r="G1731" s="2">
        <v>0</v>
      </c>
      <c r="H1731" s="16">
        <f t="shared" si="26"/>
        <v>0</v>
      </c>
    </row>
    <row r="1732" spans="1:8" ht="13.5" x14ac:dyDescent="0.25">
      <c r="A1732" s="12"/>
      <c r="B1732" s="11">
        <v>44826</v>
      </c>
      <c r="C1732" s="2">
        <v>12.3</v>
      </c>
      <c r="D1732" s="2">
        <v>12.287699999999999</v>
      </c>
      <c r="E1732" s="2">
        <v>0</v>
      </c>
      <c r="F1732" s="2">
        <v>0</v>
      </c>
      <c r="G1732" s="2">
        <v>0</v>
      </c>
      <c r="H1732" s="16">
        <f t="shared" si="26"/>
        <v>0</v>
      </c>
    </row>
    <row r="1733" spans="1:8" ht="13.5" x14ac:dyDescent="0.25">
      <c r="A1733" s="12"/>
      <c r="B1733" s="11">
        <v>44827</v>
      </c>
      <c r="C1733" s="2">
        <v>12.3</v>
      </c>
      <c r="D1733" s="2">
        <v>12.287699999999999</v>
      </c>
      <c r="E1733" s="2">
        <v>200</v>
      </c>
      <c r="F1733" s="2">
        <v>12.3</v>
      </c>
      <c r="G1733" s="2">
        <v>2460</v>
      </c>
      <c r="H1733" s="16">
        <f t="shared" si="26"/>
        <v>0</v>
      </c>
    </row>
    <row r="1734" spans="1:8" ht="13.5" x14ac:dyDescent="0.25">
      <c r="A1734" s="12"/>
      <c r="B1734" s="11">
        <v>44830</v>
      </c>
      <c r="C1734" s="2">
        <v>12.25</v>
      </c>
      <c r="D1734" s="2">
        <v>12.2378</v>
      </c>
      <c r="E1734" s="2">
        <v>220</v>
      </c>
      <c r="F1734" s="2">
        <v>12.25</v>
      </c>
      <c r="G1734" s="2">
        <v>2695</v>
      </c>
      <c r="H1734" s="16">
        <f t="shared" si="26"/>
        <v>-4.06097154064627E-3</v>
      </c>
    </row>
    <row r="1735" spans="1:8" ht="13.5" x14ac:dyDescent="0.25">
      <c r="A1735" s="12"/>
      <c r="B1735" s="11">
        <v>44831</v>
      </c>
      <c r="C1735" s="2">
        <v>12.25</v>
      </c>
      <c r="D1735" s="2">
        <v>12.2378</v>
      </c>
      <c r="E1735" s="2">
        <v>0</v>
      </c>
      <c r="F1735" s="2">
        <v>0</v>
      </c>
      <c r="G1735" s="2">
        <v>0</v>
      </c>
      <c r="H1735" s="16">
        <f t="shared" ref="H1735:H1798" si="27">(D1735-D1734)/D1734</f>
        <v>0</v>
      </c>
    </row>
    <row r="1736" spans="1:8" ht="13.5" x14ac:dyDescent="0.25">
      <c r="A1736" s="12"/>
      <c r="B1736" s="11">
        <v>44832</v>
      </c>
      <c r="C1736" s="2">
        <v>12.01</v>
      </c>
      <c r="D1736" s="2">
        <v>11.997999999999999</v>
      </c>
      <c r="E1736" s="2">
        <v>33</v>
      </c>
      <c r="F1736" s="2">
        <v>12.01</v>
      </c>
      <c r="G1736" s="2">
        <v>396.33</v>
      </c>
      <c r="H1736" s="16">
        <f t="shared" si="27"/>
        <v>-1.9595025249636428E-2</v>
      </c>
    </row>
    <row r="1737" spans="1:8" ht="13.5" x14ac:dyDescent="0.25">
      <c r="A1737" s="12"/>
      <c r="B1737" s="11">
        <v>44833</v>
      </c>
      <c r="C1737" s="2">
        <v>12.01</v>
      </c>
      <c r="D1737" s="2">
        <v>11.997999999999999</v>
      </c>
      <c r="E1737" s="2">
        <v>0</v>
      </c>
      <c r="F1737" s="2">
        <v>0</v>
      </c>
      <c r="G1737" s="2">
        <v>0</v>
      </c>
      <c r="H1737" s="16">
        <f t="shared" si="27"/>
        <v>0</v>
      </c>
    </row>
    <row r="1738" spans="1:8" ht="13.5" x14ac:dyDescent="0.25">
      <c r="A1738" s="12"/>
      <c r="B1738" s="11">
        <v>44834</v>
      </c>
      <c r="C1738" s="2">
        <v>12.01</v>
      </c>
      <c r="D1738" s="2">
        <v>11.997999999999999</v>
      </c>
      <c r="E1738" s="2">
        <v>15</v>
      </c>
      <c r="F1738" s="2">
        <v>12.01</v>
      </c>
      <c r="G1738" s="2">
        <v>180.15</v>
      </c>
      <c r="H1738" s="16">
        <f t="shared" si="27"/>
        <v>0</v>
      </c>
    </row>
    <row r="1739" spans="1:8" ht="13.5" x14ac:dyDescent="0.25">
      <c r="A1739" s="12"/>
      <c r="B1739" s="11">
        <v>44837</v>
      </c>
      <c r="C1739" s="2">
        <v>12.01</v>
      </c>
      <c r="D1739" s="2">
        <v>11.997999999999999</v>
      </c>
      <c r="E1739" s="2">
        <v>3</v>
      </c>
      <c r="F1739" s="2">
        <v>12.01</v>
      </c>
      <c r="G1739" s="2">
        <v>36.03</v>
      </c>
      <c r="H1739" s="16">
        <f t="shared" si="27"/>
        <v>0</v>
      </c>
    </row>
    <row r="1740" spans="1:8" ht="13.5" x14ac:dyDescent="0.25">
      <c r="A1740" s="12"/>
      <c r="B1740" s="11">
        <v>44838</v>
      </c>
      <c r="C1740" s="2">
        <v>12.01</v>
      </c>
      <c r="D1740" s="2">
        <v>11.997999999999999</v>
      </c>
      <c r="E1740" s="2">
        <v>0</v>
      </c>
      <c r="F1740" s="2">
        <v>0</v>
      </c>
      <c r="G1740" s="2">
        <v>0</v>
      </c>
      <c r="H1740" s="16">
        <f t="shared" si="27"/>
        <v>0</v>
      </c>
    </row>
    <row r="1741" spans="1:8" ht="13.5" x14ac:dyDescent="0.25">
      <c r="A1741" s="12"/>
      <c r="B1741" s="11">
        <v>44839</v>
      </c>
      <c r="C1741" s="2">
        <v>12.01</v>
      </c>
      <c r="D1741" s="2">
        <v>11.997999999999999</v>
      </c>
      <c r="E1741" s="2">
        <v>0</v>
      </c>
      <c r="F1741" s="2">
        <v>0</v>
      </c>
      <c r="G1741" s="2">
        <v>0</v>
      </c>
      <c r="H1741" s="16">
        <f t="shared" si="27"/>
        <v>0</v>
      </c>
    </row>
    <row r="1742" spans="1:8" ht="13.5" x14ac:dyDescent="0.25">
      <c r="A1742" s="12"/>
      <c r="B1742" s="11">
        <v>44840</v>
      </c>
      <c r="C1742" s="2">
        <v>12.01</v>
      </c>
      <c r="D1742" s="2">
        <v>11.997999999999999</v>
      </c>
      <c r="E1742" s="2">
        <v>0</v>
      </c>
      <c r="F1742" s="2">
        <v>0</v>
      </c>
      <c r="G1742" s="2">
        <v>0</v>
      </c>
      <c r="H1742" s="16">
        <f t="shared" si="27"/>
        <v>0</v>
      </c>
    </row>
    <row r="1743" spans="1:8" ht="13.5" x14ac:dyDescent="0.25">
      <c r="A1743" s="12"/>
      <c r="B1743" s="11">
        <v>44841</v>
      </c>
      <c r="C1743" s="2">
        <v>11.51</v>
      </c>
      <c r="D1743" s="2">
        <v>11.4985</v>
      </c>
      <c r="E1743" s="2">
        <v>103</v>
      </c>
      <c r="F1743" s="2">
        <v>11.51</v>
      </c>
      <c r="G1743" s="2">
        <v>1185.53</v>
      </c>
      <c r="H1743" s="16">
        <f t="shared" si="27"/>
        <v>-4.1631938656442692E-2</v>
      </c>
    </row>
    <row r="1744" spans="1:8" ht="13.5" x14ac:dyDescent="0.25">
      <c r="A1744" s="12"/>
      <c r="B1744" s="11">
        <v>44844</v>
      </c>
      <c r="C1744" s="2">
        <v>11.51</v>
      </c>
      <c r="D1744" s="2">
        <v>11.4985</v>
      </c>
      <c r="E1744" s="2">
        <v>11</v>
      </c>
      <c r="F1744" s="2">
        <v>11.51</v>
      </c>
      <c r="G1744" s="2">
        <v>126.61</v>
      </c>
      <c r="H1744" s="16">
        <f t="shared" si="27"/>
        <v>0</v>
      </c>
    </row>
    <row r="1745" spans="1:8" ht="13.5" x14ac:dyDescent="0.25">
      <c r="A1745" s="12"/>
      <c r="B1745" s="11">
        <v>44845</v>
      </c>
      <c r="C1745" s="2">
        <v>11.51</v>
      </c>
      <c r="D1745" s="2">
        <v>11.4985</v>
      </c>
      <c r="E1745" s="2">
        <v>0</v>
      </c>
      <c r="F1745" s="2">
        <v>0</v>
      </c>
      <c r="G1745" s="2">
        <v>0</v>
      </c>
      <c r="H1745" s="16">
        <f t="shared" si="27"/>
        <v>0</v>
      </c>
    </row>
    <row r="1746" spans="1:8" ht="13.5" x14ac:dyDescent="0.25">
      <c r="A1746" s="12"/>
      <c r="B1746" s="11">
        <v>44846</v>
      </c>
      <c r="C1746" s="2">
        <v>11.01</v>
      </c>
      <c r="D1746" s="2">
        <v>10.999000000000001</v>
      </c>
      <c r="E1746" s="2">
        <v>18</v>
      </c>
      <c r="F1746" s="2">
        <v>11.01</v>
      </c>
      <c r="G1746" s="2">
        <v>198.18</v>
      </c>
      <c r="H1746" s="16">
        <f t="shared" si="27"/>
        <v>-4.3440448754185276E-2</v>
      </c>
    </row>
    <row r="1747" spans="1:8" ht="13.5" x14ac:dyDescent="0.25">
      <c r="A1747" s="12"/>
      <c r="B1747" s="11">
        <v>44847</v>
      </c>
      <c r="C1747" s="2">
        <v>11.01</v>
      </c>
      <c r="D1747" s="2">
        <v>10.999000000000001</v>
      </c>
      <c r="E1747" s="2">
        <v>2</v>
      </c>
      <c r="F1747" s="2">
        <v>11.01</v>
      </c>
      <c r="G1747" s="2">
        <v>22.02</v>
      </c>
      <c r="H1747" s="16">
        <f t="shared" si="27"/>
        <v>0</v>
      </c>
    </row>
    <row r="1748" spans="1:8" ht="13.5" x14ac:dyDescent="0.25">
      <c r="A1748" s="12"/>
      <c r="B1748" s="11">
        <v>44848</v>
      </c>
      <c r="C1748" s="2">
        <v>11.01</v>
      </c>
      <c r="D1748" s="2">
        <v>10.999000000000001</v>
      </c>
      <c r="E1748" s="2">
        <v>0</v>
      </c>
      <c r="F1748" s="2">
        <v>0</v>
      </c>
      <c r="G1748" s="2">
        <v>0</v>
      </c>
      <c r="H1748" s="16">
        <f t="shared" si="27"/>
        <v>0</v>
      </c>
    </row>
    <row r="1749" spans="1:8" ht="13.5" x14ac:dyDescent="0.25">
      <c r="A1749" s="12"/>
      <c r="B1749" s="11">
        <v>44851</v>
      </c>
      <c r="C1749" s="2">
        <v>10.52</v>
      </c>
      <c r="D1749" s="2">
        <v>10.509499999999999</v>
      </c>
      <c r="E1749" s="2">
        <v>0</v>
      </c>
      <c r="F1749" s="2">
        <v>0</v>
      </c>
      <c r="G1749" s="2">
        <v>0</v>
      </c>
      <c r="H1749" s="16">
        <f t="shared" si="27"/>
        <v>-4.4504045822347613E-2</v>
      </c>
    </row>
    <row r="1750" spans="1:8" ht="13.5" x14ac:dyDescent="0.25">
      <c r="A1750" s="12"/>
      <c r="B1750" s="11">
        <v>44852</v>
      </c>
      <c r="C1750" s="2">
        <v>10.1</v>
      </c>
      <c r="D1750" s="2">
        <v>10.0899</v>
      </c>
      <c r="E1750" s="2">
        <v>50</v>
      </c>
      <c r="F1750" s="2">
        <v>10.1</v>
      </c>
      <c r="G1750" s="2">
        <v>505</v>
      </c>
      <c r="H1750" s="16">
        <f t="shared" si="27"/>
        <v>-3.9925781435843674E-2</v>
      </c>
    </row>
    <row r="1751" spans="1:8" ht="13.5" x14ac:dyDescent="0.25">
      <c r="A1751" s="12"/>
      <c r="B1751" s="11">
        <v>44853</v>
      </c>
      <c r="C1751" s="2">
        <v>10.1</v>
      </c>
      <c r="D1751" s="2">
        <v>10.0899</v>
      </c>
      <c r="E1751" s="2">
        <v>65</v>
      </c>
      <c r="F1751" s="2">
        <v>10.1</v>
      </c>
      <c r="G1751" s="2">
        <v>656.5</v>
      </c>
      <c r="H1751" s="16">
        <f t="shared" si="27"/>
        <v>0</v>
      </c>
    </row>
    <row r="1752" spans="1:8" ht="13.5" x14ac:dyDescent="0.25">
      <c r="A1752" s="12"/>
      <c r="B1752" s="11">
        <v>44854</v>
      </c>
      <c r="C1752" s="2">
        <v>10.01</v>
      </c>
      <c r="D1752" s="2">
        <v>10</v>
      </c>
      <c r="E1752" s="2">
        <v>13</v>
      </c>
      <c r="F1752" s="2">
        <v>10.01</v>
      </c>
      <c r="G1752" s="2">
        <v>130.13</v>
      </c>
      <c r="H1752" s="16">
        <f t="shared" si="27"/>
        <v>-8.9098999990089196E-3</v>
      </c>
    </row>
    <row r="1753" spans="1:8" ht="13.5" x14ac:dyDescent="0.25">
      <c r="A1753" s="12"/>
      <c r="B1753" s="11">
        <v>44855</v>
      </c>
      <c r="C1753" s="2">
        <v>10.01</v>
      </c>
      <c r="D1753" s="2">
        <v>10</v>
      </c>
      <c r="E1753" s="2">
        <v>0</v>
      </c>
      <c r="F1753" s="2">
        <v>0</v>
      </c>
      <c r="G1753" s="2">
        <v>0</v>
      </c>
      <c r="H1753" s="16">
        <f t="shared" si="27"/>
        <v>0</v>
      </c>
    </row>
    <row r="1754" spans="1:8" ht="13.5" x14ac:dyDescent="0.25">
      <c r="A1754" s="12"/>
      <c r="B1754" s="11">
        <v>44858</v>
      </c>
      <c r="C1754" s="2">
        <v>10.01</v>
      </c>
      <c r="D1754" s="2">
        <v>10</v>
      </c>
      <c r="E1754" s="2">
        <v>19</v>
      </c>
      <c r="F1754" s="2">
        <v>10.01</v>
      </c>
      <c r="G1754" s="2">
        <v>190.19</v>
      </c>
      <c r="H1754" s="16">
        <f t="shared" si="27"/>
        <v>0</v>
      </c>
    </row>
    <row r="1755" spans="1:8" ht="13.5" x14ac:dyDescent="0.25">
      <c r="A1755" s="12"/>
      <c r="B1755" s="11">
        <v>44859</v>
      </c>
      <c r="C1755" s="2">
        <v>10.01</v>
      </c>
      <c r="D1755" s="2">
        <v>10</v>
      </c>
      <c r="E1755" s="2">
        <v>0</v>
      </c>
      <c r="F1755" s="2">
        <v>0</v>
      </c>
      <c r="G1755" s="2">
        <v>0</v>
      </c>
      <c r="H1755" s="16">
        <f t="shared" si="27"/>
        <v>0</v>
      </c>
    </row>
    <row r="1756" spans="1:8" ht="13.5" x14ac:dyDescent="0.25">
      <c r="A1756" s="12"/>
      <c r="B1756" s="11">
        <v>44860</v>
      </c>
      <c r="C1756" s="2">
        <v>10.01</v>
      </c>
      <c r="D1756" s="2">
        <v>10</v>
      </c>
      <c r="E1756" s="2">
        <v>0</v>
      </c>
      <c r="F1756" s="2">
        <v>0</v>
      </c>
      <c r="G1756" s="2">
        <v>0</v>
      </c>
      <c r="H1756" s="16">
        <f t="shared" si="27"/>
        <v>0</v>
      </c>
    </row>
    <row r="1757" spans="1:8" ht="13.5" x14ac:dyDescent="0.25">
      <c r="A1757" s="12"/>
      <c r="B1757" s="11">
        <v>44861</v>
      </c>
      <c r="C1757" s="2">
        <v>10.01</v>
      </c>
      <c r="D1757" s="2">
        <v>10</v>
      </c>
      <c r="E1757" s="2">
        <v>0</v>
      </c>
      <c r="F1757" s="2">
        <v>0</v>
      </c>
      <c r="G1757" s="2">
        <v>0</v>
      </c>
      <c r="H1757" s="16">
        <f t="shared" si="27"/>
        <v>0</v>
      </c>
    </row>
    <row r="1758" spans="1:8" ht="13.5" x14ac:dyDescent="0.25">
      <c r="A1758" s="12"/>
      <c r="B1758" s="11">
        <v>44862</v>
      </c>
      <c r="C1758" s="2">
        <v>10.01</v>
      </c>
      <c r="D1758" s="2">
        <v>10</v>
      </c>
      <c r="E1758" s="2">
        <v>0</v>
      </c>
      <c r="F1758" s="2">
        <v>0</v>
      </c>
      <c r="G1758" s="2">
        <v>0</v>
      </c>
      <c r="H1758" s="16">
        <f t="shared" si="27"/>
        <v>0</v>
      </c>
    </row>
    <row r="1759" spans="1:8" ht="13.5" x14ac:dyDescent="0.25">
      <c r="A1759" s="12"/>
      <c r="B1759" s="11">
        <v>44865</v>
      </c>
      <c r="C1759" s="2">
        <v>10.01</v>
      </c>
      <c r="D1759" s="2">
        <v>10</v>
      </c>
      <c r="E1759" s="2">
        <v>0</v>
      </c>
      <c r="F1759" s="2">
        <v>0</v>
      </c>
      <c r="G1759" s="2">
        <v>0</v>
      </c>
      <c r="H1759" s="16">
        <f t="shared" si="27"/>
        <v>0</v>
      </c>
    </row>
    <row r="1760" spans="1:8" ht="13.5" x14ac:dyDescent="0.25">
      <c r="A1760" s="12"/>
      <c r="B1760" s="11">
        <v>44866</v>
      </c>
      <c r="C1760" s="2">
        <v>10.01</v>
      </c>
      <c r="D1760" s="2">
        <v>10</v>
      </c>
      <c r="E1760" s="2">
        <v>0</v>
      </c>
      <c r="F1760" s="2">
        <v>0</v>
      </c>
      <c r="G1760" s="2">
        <v>0</v>
      </c>
      <c r="H1760" s="16">
        <f t="shared" si="27"/>
        <v>0</v>
      </c>
    </row>
    <row r="1761" spans="1:8" ht="13.5" x14ac:dyDescent="0.25">
      <c r="A1761" s="12"/>
      <c r="B1761" s="11">
        <v>44867</v>
      </c>
      <c r="C1761" s="2">
        <v>10.01</v>
      </c>
      <c r="D1761" s="2">
        <v>10</v>
      </c>
      <c r="E1761" s="2">
        <v>0</v>
      </c>
      <c r="F1761" s="2">
        <v>0</v>
      </c>
      <c r="G1761" s="2">
        <v>0</v>
      </c>
      <c r="H1761" s="16">
        <f t="shared" si="27"/>
        <v>0</v>
      </c>
    </row>
    <row r="1762" spans="1:8" ht="13.5" x14ac:dyDescent="0.25">
      <c r="A1762" s="12"/>
      <c r="B1762" s="11">
        <v>44868</v>
      </c>
      <c r="C1762" s="2">
        <v>10.01</v>
      </c>
      <c r="D1762" s="2">
        <v>10</v>
      </c>
      <c r="E1762" s="2">
        <v>0</v>
      </c>
      <c r="F1762" s="2">
        <v>0</v>
      </c>
      <c r="G1762" s="2">
        <v>0</v>
      </c>
      <c r="H1762" s="16">
        <f t="shared" si="27"/>
        <v>0</v>
      </c>
    </row>
    <row r="1763" spans="1:8" ht="13.5" x14ac:dyDescent="0.25">
      <c r="A1763" s="12"/>
      <c r="B1763" s="11">
        <v>44869</v>
      </c>
      <c r="C1763" s="2">
        <v>10.01</v>
      </c>
      <c r="D1763" s="2">
        <v>10</v>
      </c>
      <c r="E1763" s="2">
        <v>0</v>
      </c>
      <c r="F1763" s="2">
        <v>0</v>
      </c>
      <c r="G1763" s="2">
        <v>0</v>
      </c>
      <c r="H1763" s="16">
        <f t="shared" si="27"/>
        <v>0</v>
      </c>
    </row>
    <row r="1764" spans="1:8" ht="13.5" x14ac:dyDescent="0.25">
      <c r="A1764" s="12"/>
      <c r="B1764" s="11">
        <v>44872</v>
      </c>
      <c r="C1764" s="2">
        <v>10.01</v>
      </c>
      <c r="D1764" s="2">
        <v>10</v>
      </c>
      <c r="E1764" s="2">
        <v>0</v>
      </c>
      <c r="F1764" s="2">
        <v>0</v>
      </c>
      <c r="G1764" s="2">
        <v>0</v>
      </c>
      <c r="H1764" s="16">
        <f t="shared" si="27"/>
        <v>0</v>
      </c>
    </row>
    <row r="1765" spans="1:8" ht="13.5" x14ac:dyDescent="0.25">
      <c r="A1765" s="12"/>
      <c r="B1765" s="11">
        <v>44873</v>
      </c>
      <c r="C1765" s="2">
        <v>10.01</v>
      </c>
      <c r="D1765" s="2">
        <v>10</v>
      </c>
      <c r="E1765" s="2">
        <v>0</v>
      </c>
      <c r="F1765" s="2">
        <v>0</v>
      </c>
      <c r="G1765" s="2">
        <v>0</v>
      </c>
      <c r="H1765" s="16">
        <f t="shared" si="27"/>
        <v>0</v>
      </c>
    </row>
    <row r="1766" spans="1:8" ht="13.5" x14ac:dyDescent="0.25">
      <c r="A1766" s="12"/>
      <c r="B1766" s="11">
        <v>44874</v>
      </c>
      <c r="C1766" s="2">
        <v>10.01</v>
      </c>
      <c r="D1766" s="2">
        <v>10</v>
      </c>
      <c r="E1766" s="2">
        <v>0</v>
      </c>
      <c r="F1766" s="2">
        <v>0</v>
      </c>
      <c r="G1766" s="2">
        <v>0</v>
      </c>
      <c r="H1766" s="16">
        <f t="shared" si="27"/>
        <v>0</v>
      </c>
    </row>
    <row r="1767" spans="1:8" ht="13.5" x14ac:dyDescent="0.25">
      <c r="A1767" s="12"/>
      <c r="B1767" s="11">
        <v>44875</v>
      </c>
      <c r="C1767" s="2">
        <v>10.46</v>
      </c>
      <c r="D1767" s="2">
        <v>10.4495</v>
      </c>
      <c r="E1767" s="2">
        <v>0</v>
      </c>
      <c r="F1767" s="2">
        <v>0</v>
      </c>
      <c r="G1767" s="2">
        <v>0</v>
      </c>
      <c r="H1767" s="16">
        <f t="shared" si="27"/>
        <v>4.4950000000000045E-2</v>
      </c>
    </row>
    <row r="1768" spans="1:8" ht="13.5" x14ac:dyDescent="0.25">
      <c r="A1768" s="12"/>
      <c r="B1768" s="11">
        <v>44876</v>
      </c>
      <c r="C1768" s="2">
        <v>10.93</v>
      </c>
      <c r="D1768" s="2">
        <v>10.9191</v>
      </c>
      <c r="E1768" s="2">
        <v>0</v>
      </c>
      <c r="F1768" s="2">
        <v>0</v>
      </c>
      <c r="G1768" s="2">
        <v>0</v>
      </c>
      <c r="H1768" s="16">
        <f t="shared" si="27"/>
        <v>4.4939949279869829E-2</v>
      </c>
    </row>
    <row r="1769" spans="1:8" ht="13.5" x14ac:dyDescent="0.25">
      <c r="A1769" s="12"/>
      <c r="B1769" s="11">
        <v>44879</v>
      </c>
      <c r="C1769" s="2">
        <v>10.93</v>
      </c>
      <c r="D1769" s="2">
        <v>10.9191</v>
      </c>
      <c r="E1769" s="2">
        <v>0</v>
      </c>
      <c r="F1769" s="2">
        <v>0</v>
      </c>
      <c r="G1769" s="2">
        <v>0</v>
      </c>
      <c r="H1769" s="16">
        <f t="shared" si="27"/>
        <v>0</v>
      </c>
    </row>
    <row r="1770" spans="1:8" ht="13.5" x14ac:dyDescent="0.25">
      <c r="A1770" s="12"/>
      <c r="B1770" s="11">
        <v>44880</v>
      </c>
      <c r="C1770" s="2">
        <v>10.99</v>
      </c>
      <c r="D1770" s="2">
        <v>10.978999999999999</v>
      </c>
      <c r="E1770" s="2">
        <v>8</v>
      </c>
      <c r="F1770" s="2">
        <v>10.99</v>
      </c>
      <c r="G1770" s="2">
        <v>87.92</v>
      </c>
      <c r="H1770" s="16">
        <f t="shared" si="27"/>
        <v>5.4858001117307244E-3</v>
      </c>
    </row>
    <row r="1771" spans="1:8" ht="13.5" x14ac:dyDescent="0.25">
      <c r="A1771" s="12"/>
      <c r="B1771" s="11">
        <v>44881</v>
      </c>
      <c r="C1771" s="2">
        <v>10.99</v>
      </c>
      <c r="D1771" s="2">
        <v>10.978999999999999</v>
      </c>
      <c r="E1771" s="2">
        <v>3</v>
      </c>
      <c r="F1771" s="2">
        <v>10.99</v>
      </c>
      <c r="G1771" s="2">
        <v>32.97</v>
      </c>
      <c r="H1771" s="16">
        <f t="shared" si="27"/>
        <v>0</v>
      </c>
    </row>
    <row r="1772" spans="1:8" ht="13.5" x14ac:dyDescent="0.25">
      <c r="A1772" s="12"/>
      <c r="B1772" s="11">
        <v>44882</v>
      </c>
      <c r="C1772" s="2">
        <v>10.99</v>
      </c>
      <c r="D1772" s="2">
        <v>10.978999999999999</v>
      </c>
      <c r="E1772" s="2">
        <v>0</v>
      </c>
      <c r="F1772" s="2">
        <v>0</v>
      </c>
      <c r="G1772" s="2">
        <v>0</v>
      </c>
      <c r="H1772" s="16">
        <f t="shared" si="27"/>
        <v>0</v>
      </c>
    </row>
    <row r="1773" spans="1:8" ht="13.5" x14ac:dyDescent="0.25">
      <c r="A1773" s="12"/>
      <c r="B1773" s="11">
        <v>44883</v>
      </c>
      <c r="C1773" s="2">
        <v>10.99</v>
      </c>
      <c r="D1773" s="2">
        <v>10.978999999999999</v>
      </c>
      <c r="E1773" s="2">
        <v>0</v>
      </c>
      <c r="F1773" s="2">
        <v>0</v>
      </c>
      <c r="G1773" s="2">
        <v>0</v>
      </c>
      <c r="H1773" s="16">
        <f t="shared" si="27"/>
        <v>0</v>
      </c>
    </row>
    <row r="1774" spans="1:8" ht="13.5" x14ac:dyDescent="0.25">
      <c r="A1774" s="12"/>
      <c r="B1774" s="11">
        <v>44886</v>
      </c>
      <c r="C1774" s="2">
        <v>10.99</v>
      </c>
      <c r="D1774" s="2">
        <v>10.978999999999999</v>
      </c>
      <c r="E1774" s="2">
        <v>0</v>
      </c>
      <c r="F1774" s="2">
        <v>0</v>
      </c>
      <c r="G1774" s="2">
        <v>0</v>
      </c>
      <c r="H1774" s="16">
        <f t="shared" si="27"/>
        <v>0</v>
      </c>
    </row>
    <row r="1775" spans="1:8" ht="13.5" x14ac:dyDescent="0.25">
      <c r="A1775" s="12"/>
      <c r="B1775" s="11">
        <v>44887</v>
      </c>
      <c r="C1775" s="2">
        <v>10.99</v>
      </c>
      <c r="D1775" s="2">
        <v>10.978999999999999</v>
      </c>
      <c r="E1775" s="2">
        <v>69</v>
      </c>
      <c r="F1775" s="2">
        <v>10.99</v>
      </c>
      <c r="G1775" s="2">
        <v>758.31</v>
      </c>
      <c r="H1775" s="16">
        <f t="shared" si="27"/>
        <v>0</v>
      </c>
    </row>
    <row r="1776" spans="1:8" ht="13.5" x14ac:dyDescent="0.25">
      <c r="A1776" s="12"/>
      <c r="B1776" s="11">
        <v>44888</v>
      </c>
      <c r="C1776" s="2">
        <v>10.99</v>
      </c>
      <c r="D1776" s="2">
        <v>10.978999999999999</v>
      </c>
      <c r="E1776" s="2">
        <v>0</v>
      </c>
      <c r="F1776" s="2">
        <v>0</v>
      </c>
      <c r="G1776" s="2">
        <v>0</v>
      </c>
      <c r="H1776" s="16">
        <f t="shared" si="27"/>
        <v>0</v>
      </c>
    </row>
    <row r="1777" spans="1:8" ht="13.5" x14ac:dyDescent="0.25">
      <c r="A1777" s="12"/>
      <c r="B1777" s="11">
        <v>44889</v>
      </c>
      <c r="C1777" s="2">
        <v>10.99</v>
      </c>
      <c r="D1777" s="2">
        <v>10.978999999999999</v>
      </c>
      <c r="E1777" s="2">
        <v>4</v>
      </c>
      <c r="F1777" s="2">
        <v>10.99</v>
      </c>
      <c r="G1777" s="2">
        <v>43.96</v>
      </c>
      <c r="H1777" s="16">
        <f t="shared" si="27"/>
        <v>0</v>
      </c>
    </row>
    <row r="1778" spans="1:8" ht="13.5" x14ac:dyDescent="0.25">
      <c r="A1778" s="12"/>
      <c r="B1778" s="11">
        <v>44890</v>
      </c>
      <c r="C1778" s="2">
        <v>10.99</v>
      </c>
      <c r="D1778" s="2">
        <v>10.978999999999999</v>
      </c>
      <c r="E1778" s="2">
        <v>0</v>
      </c>
      <c r="F1778" s="2">
        <v>0</v>
      </c>
      <c r="G1778" s="2">
        <v>0</v>
      </c>
      <c r="H1778" s="16">
        <f t="shared" si="27"/>
        <v>0</v>
      </c>
    </row>
    <row r="1779" spans="1:8" ht="13.5" x14ac:dyDescent="0.25">
      <c r="A1779" s="12"/>
      <c r="B1779" s="11">
        <v>44893</v>
      </c>
      <c r="C1779" s="2">
        <v>10.99</v>
      </c>
      <c r="D1779" s="2">
        <v>10.978999999999999</v>
      </c>
      <c r="E1779" s="2">
        <v>0</v>
      </c>
      <c r="F1779" s="2">
        <v>0</v>
      </c>
      <c r="G1779" s="2">
        <v>0</v>
      </c>
      <c r="H1779" s="16">
        <f t="shared" si="27"/>
        <v>0</v>
      </c>
    </row>
    <row r="1780" spans="1:8" ht="13.5" x14ac:dyDescent="0.25">
      <c r="A1780" s="12"/>
      <c r="B1780" s="11">
        <v>44894</v>
      </c>
      <c r="C1780" s="2">
        <v>10.99</v>
      </c>
      <c r="D1780" s="2">
        <v>10.978999999999999</v>
      </c>
      <c r="E1780" s="2">
        <v>0</v>
      </c>
      <c r="F1780" s="2">
        <v>0</v>
      </c>
      <c r="G1780" s="2">
        <v>0</v>
      </c>
      <c r="H1780" s="16">
        <f t="shared" si="27"/>
        <v>0</v>
      </c>
    </row>
    <row r="1781" spans="1:8" ht="13.5" x14ac:dyDescent="0.25">
      <c r="A1781" s="12"/>
      <c r="B1781" s="11">
        <v>44895</v>
      </c>
      <c r="C1781" s="2">
        <v>10.99</v>
      </c>
      <c r="D1781" s="2">
        <v>10.978999999999999</v>
      </c>
      <c r="E1781" s="2">
        <v>0</v>
      </c>
      <c r="F1781" s="2">
        <v>0</v>
      </c>
      <c r="G1781" s="2">
        <v>0</v>
      </c>
      <c r="H1781" s="16">
        <f t="shared" si="27"/>
        <v>0</v>
      </c>
    </row>
    <row r="1782" spans="1:8" ht="13.5" x14ac:dyDescent="0.25">
      <c r="A1782" s="12"/>
      <c r="B1782" s="11">
        <v>44896</v>
      </c>
      <c r="C1782" s="2">
        <v>10.99</v>
      </c>
      <c r="D1782" s="2">
        <v>10.978999999999999</v>
      </c>
      <c r="E1782" s="2">
        <v>0</v>
      </c>
      <c r="F1782" s="2">
        <v>0</v>
      </c>
      <c r="G1782" s="2">
        <v>0</v>
      </c>
      <c r="H1782" s="16">
        <f t="shared" si="27"/>
        <v>0</v>
      </c>
    </row>
    <row r="1783" spans="1:8" ht="13.5" x14ac:dyDescent="0.25">
      <c r="A1783" s="12"/>
      <c r="B1783" s="11">
        <v>44897</v>
      </c>
      <c r="C1783" s="2">
        <v>10.5</v>
      </c>
      <c r="D1783" s="2">
        <v>10.4895</v>
      </c>
      <c r="E1783" s="2">
        <v>0</v>
      </c>
      <c r="F1783" s="2">
        <v>0</v>
      </c>
      <c r="G1783" s="2">
        <v>0</v>
      </c>
      <c r="H1783" s="16">
        <f t="shared" si="27"/>
        <v>-4.4585117041624885E-2</v>
      </c>
    </row>
    <row r="1784" spans="1:8" ht="13.5" x14ac:dyDescent="0.25">
      <c r="A1784" s="12"/>
      <c r="B1784" s="11">
        <v>44900</v>
      </c>
      <c r="C1784" s="2">
        <v>10.029999999999999</v>
      </c>
      <c r="D1784" s="2">
        <v>10.02</v>
      </c>
      <c r="E1784" s="2">
        <v>0</v>
      </c>
      <c r="F1784" s="2">
        <v>0</v>
      </c>
      <c r="G1784" s="2">
        <v>0</v>
      </c>
      <c r="H1784" s="16">
        <f t="shared" si="27"/>
        <v>-4.4759044759044762E-2</v>
      </c>
    </row>
    <row r="1785" spans="1:8" ht="13.5" x14ac:dyDescent="0.25">
      <c r="A1785" s="12"/>
      <c r="B1785" s="11">
        <v>44901</v>
      </c>
      <c r="C1785" s="2">
        <v>10.01</v>
      </c>
      <c r="D1785" s="2">
        <v>10</v>
      </c>
      <c r="E1785" s="2">
        <v>14</v>
      </c>
      <c r="F1785" s="2">
        <v>10.01</v>
      </c>
      <c r="G1785" s="2">
        <v>140.13999999999999</v>
      </c>
      <c r="H1785" s="16">
        <f t="shared" si="27"/>
        <v>-1.9960079840318935E-3</v>
      </c>
    </row>
    <row r="1786" spans="1:8" ht="13.5" x14ac:dyDescent="0.25">
      <c r="A1786" s="12"/>
      <c r="B1786" s="11">
        <v>44902</v>
      </c>
      <c r="C1786" s="2">
        <v>9.56</v>
      </c>
      <c r="D1786" s="2">
        <v>9.5503999999999998</v>
      </c>
      <c r="E1786" s="2">
        <v>0</v>
      </c>
      <c r="F1786" s="2">
        <v>0</v>
      </c>
      <c r="G1786" s="2">
        <v>0</v>
      </c>
      <c r="H1786" s="16">
        <f t="shared" si="27"/>
        <v>-4.4960000000000021E-2</v>
      </c>
    </row>
    <row r="1787" spans="1:8" ht="13.5" x14ac:dyDescent="0.25">
      <c r="A1787" s="12"/>
      <c r="B1787" s="11">
        <v>44903</v>
      </c>
      <c r="C1787" s="2">
        <v>9.99</v>
      </c>
      <c r="D1787" s="2">
        <v>9.98</v>
      </c>
      <c r="E1787" s="2">
        <v>1</v>
      </c>
      <c r="F1787" s="2">
        <v>9.99</v>
      </c>
      <c r="G1787" s="2">
        <v>9.99</v>
      </c>
      <c r="H1787" s="16">
        <f t="shared" si="27"/>
        <v>4.4982409113754465E-2</v>
      </c>
    </row>
    <row r="1788" spans="1:8" ht="13.5" x14ac:dyDescent="0.25">
      <c r="A1788" s="12"/>
      <c r="B1788" s="11">
        <v>44904</v>
      </c>
      <c r="C1788" s="2">
        <v>9.99</v>
      </c>
      <c r="D1788" s="2">
        <v>9.98</v>
      </c>
      <c r="E1788" s="2">
        <v>75</v>
      </c>
      <c r="F1788" s="2">
        <v>9.99</v>
      </c>
      <c r="G1788" s="2">
        <v>749.25</v>
      </c>
      <c r="H1788" s="16">
        <f t="shared" si="27"/>
        <v>0</v>
      </c>
    </row>
    <row r="1789" spans="1:8" ht="13.5" x14ac:dyDescent="0.25">
      <c r="A1789" s="12"/>
      <c r="B1789" s="11">
        <v>44907</v>
      </c>
      <c r="C1789" s="2">
        <v>10.43</v>
      </c>
      <c r="D1789" s="2">
        <v>10.419600000000001</v>
      </c>
      <c r="E1789" s="2">
        <v>0</v>
      </c>
      <c r="F1789" s="2">
        <v>0</v>
      </c>
      <c r="G1789" s="2">
        <v>0</v>
      </c>
      <c r="H1789" s="16">
        <f t="shared" si="27"/>
        <v>4.4048096192384811E-2</v>
      </c>
    </row>
    <row r="1790" spans="1:8" ht="13.5" x14ac:dyDescent="0.25">
      <c r="A1790" s="12"/>
      <c r="B1790" s="11">
        <v>44908</v>
      </c>
      <c r="C1790" s="2">
        <v>10.89</v>
      </c>
      <c r="D1790" s="2">
        <v>10.879099999999999</v>
      </c>
      <c r="E1790" s="2">
        <v>10</v>
      </c>
      <c r="F1790" s="2">
        <v>10.89</v>
      </c>
      <c r="G1790" s="2">
        <v>108.9</v>
      </c>
      <c r="H1790" s="16">
        <f t="shared" si="27"/>
        <v>4.409958155783316E-2</v>
      </c>
    </row>
    <row r="1791" spans="1:8" ht="13.5" x14ac:dyDescent="0.25">
      <c r="A1791" s="12"/>
      <c r="B1791" s="11">
        <v>44909</v>
      </c>
      <c r="C1791" s="2">
        <v>10.89</v>
      </c>
      <c r="D1791" s="2">
        <v>10.879099999999999</v>
      </c>
      <c r="E1791" s="2">
        <v>0</v>
      </c>
      <c r="F1791" s="2">
        <v>0</v>
      </c>
      <c r="G1791" s="2">
        <v>0</v>
      </c>
      <c r="H1791" s="16">
        <f t="shared" si="27"/>
        <v>0</v>
      </c>
    </row>
    <row r="1792" spans="1:8" ht="13.5" x14ac:dyDescent="0.25">
      <c r="A1792" s="12"/>
      <c r="B1792" s="11">
        <v>44910</v>
      </c>
      <c r="C1792" s="2">
        <v>10.98</v>
      </c>
      <c r="D1792" s="2">
        <v>10.968999999999999</v>
      </c>
      <c r="E1792" s="2">
        <v>10</v>
      </c>
      <c r="F1792" s="2">
        <v>10.98</v>
      </c>
      <c r="G1792" s="2">
        <v>109.8</v>
      </c>
      <c r="H1792" s="16">
        <f t="shared" si="27"/>
        <v>8.2635512128760736E-3</v>
      </c>
    </row>
    <row r="1793" spans="1:8" ht="13.5" x14ac:dyDescent="0.25">
      <c r="A1793" s="12"/>
      <c r="B1793" s="11">
        <v>44911</v>
      </c>
      <c r="C1793" s="2">
        <v>10.98</v>
      </c>
      <c r="D1793" s="2">
        <v>10.968999999999999</v>
      </c>
      <c r="E1793" s="2">
        <v>0</v>
      </c>
      <c r="F1793" s="2">
        <v>0</v>
      </c>
      <c r="G1793" s="2">
        <v>0</v>
      </c>
      <c r="H1793" s="16">
        <f t="shared" si="27"/>
        <v>0</v>
      </c>
    </row>
    <row r="1794" spans="1:8" ht="13.5" x14ac:dyDescent="0.25">
      <c r="A1794" s="12"/>
      <c r="B1794" s="11">
        <v>44914</v>
      </c>
      <c r="C1794" s="2">
        <v>10.98</v>
      </c>
      <c r="D1794" s="2">
        <v>10.968999999999999</v>
      </c>
      <c r="E1794" s="2">
        <v>0</v>
      </c>
      <c r="F1794" s="2">
        <v>0</v>
      </c>
      <c r="G1794" s="2">
        <v>0</v>
      </c>
      <c r="H1794" s="16">
        <f t="shared" si="27"/>
        <v>0</v>
      </c>
    </row>
    <row r="1795" spans="1:8" ht="13.5" x14ac:dyDescent="0.25">
      <c r="A1795" s="12"/>
      <c r="B1795" s="11">
        <v>44915</v>
      </c>
      <c r="C1795" s="2">
        <v>10.98</v>
      </c>
      <c r="D1795" s="2">
        <v>10.968999999999999</v>
      </c>
      <c r="E1795" s="2">
        <v>0</v>
      </c>
      <c r="F1795" s="2">
        <v>0</v>
      </c>
      <c r="G1795" s="2">
        <v>0</v>
      </c>
      <c r="H1795" s="16">
        <f t="shared" si="27"/>
        <v>0</v>
      </c>
    </row>
    <row r="1796" spans="1:8" ht="13.5" x14ac:dyDescent="0.25">
      <c r="A1796" s="12"/>
      <c r="B1796" s="11">
        <v>44916</v>
      </c>
      <c r="C1796" s="2">
        <v>11.47</v>
      </c>
      <c r="D1796" s="2">
        <v>11.458500000000001</v>
      </c>
      <c r="E1796" s="2">
        <v>45</v>
      </c>
      <c r="F1796" s="2">
        <v>11.47</v>
      </c>
      <c r="G1796" s="2">
        <v>516.15</v>
      </c>
      <c r="H1796" s="16">
        <f t="shared" si="27"/>
        <v>4.4625763515361599E-2</v>
      </c>
    </row>
    <row r="1797" spans="1:8" ht="13.5" x14ac:dyDescent="0.25">
      <c r="A1797" s="12"/>
      <c r="B1797" s="11">
        <v>44917</v>
      </c>
      <c r="C1797" s="2">
        <v>11.47</v>
      </c>
      <c r="D1797" s="2">
        <v>11.458500000000001</v>
      </c>
      <c r="E1797" s="2">
        <v>0</v>
      </c>
      <c r="F1797" s="2">
        <v>0</v>
      </c>
      <c r="G1797" s="2">
        <v>0</v>
      </c>
      <c r="H1797" s="16">
        <f t="shared" si="27"/>
        <v>0</v>
      </c>
    </row>
    <row r="1798" spans="1:8" ht="13.5" x14ac:dyDescent="0.25">
      <c r="A1798" s="12"/>
      <c r="B1798" s="11">
        <v>44918</v>
      </c>
      <c r="C1798" s="2">
        <v>11.47</v>
      </c>
      <c r="D1798" s="2">
        <v>11.458500000000001</v>
      </c>
      <c r="E1798" s="2">
        <v>0</v>
      </c>
      <c r="F1798" s="2">
        <v>0</v>
      </c>
      <c r="G1798" s="2">
        <v>0</v>
      </c>
      <c r="H1798" s="16">
        <f t="shared" si="27"/>
        <v>0</v>
      </c>
    </row>
    <row r="1799" spans="1:8" ht="13.5" x14ac:dyDescent="0.25">
      <c r="A1799" s="12"/>
      <c r="B1799" s="11">
        <v>44921</v>
      </c>
      <c r="C1799" s="2">
        <v>11.47</v>
      </c>
      <c r="D1799" s="2">
        <v>11.458500000000001</v>
      </c>
      <c r="E1799" s="2">
        <v>10</v>
      </c>
      <c r="F1799" s="2">
        <v>11.47</v>
      </c>
      <c r="G1799" s="2">
        <v>114.7</v>
      </c>
      <c r="H1799" s="16">
        <f t="shared" ref="H1799:H1862" si="28">(D1799-D1798)/D1798</f>
        <v>0</v>
      </c>
    </row>
    <row r="1800" spans="1:8" ht="13.5" x14ac:dyDescent="0.25">
      <c r="A1800" s="12"/>
      <c r="B1800" s="11">
        <v>44922</v>
      </c>
      <c r="C1800" s="2">
        <v>11.47</v>
      </c>
      <c r="D1800" s="2">
        <v>11.458500000000001</v>
      </c>
      <c r="E1800" s="2">
        <v>0</v>
      </c>
      <c r="F1800" s="2">
        <v>0</v>
      </c>
      <c r="G1800" s="2">
        <v>0</v>
      </c>
      <c r="H1800" s="16">
        <f t="shared" si="28"/>
        <v>0</v>
      </c>
    </row>
    <row r="1801" spans="1:8" ht="13.5" x14ac:dyDescent="0.25">
      <c r="A1801" s="12"/>
      <c r="B1801" s="11">
        <v>44923</v>
      </c>
      <c r="C1801" s="2">
        <v>11.47</v>
      </c>
      <c r="D1801" s="2">
        <v>11.458500000000001</v>
      </c>
      <c r="E1801" s="2">
        <v>0</v>
      </c>
      <c r="F1801" s="2">
        <v>0</v>
      </c>
      <c r="G1801" s="2">
        <v>0</v>
      </c>
      <c r="H1801" s="16">
        <f t="shared" si="28"/>
        <v>0</v>
      </c>
    </row>
    <row r="1802" spans="1:8" ht="13.5" x14ac:dyDescent="0.25">
      <c r="A1802" s="12"/>
      <c r="B1802" s="11">
        <v>44924</v>
      </c>
      <c r="C1802" s="2">
        <v>11.47</v>
      </c>
      <c r="D1802" s="2">
        <v>11.458500000000001</v>
      </c>
      <c r="E1802" s="2">
        <v>0</v>
      </c>
      <c r="F1802" s="2">
        <v>0</v>
      </c>
      <c r="G1802" s="2">
        <v>0</v>
      </c>
      <c r="H1802" s="16">
        <f t="shared" si="28"/>
        <v>0</v>
      </c>
    </row>
    <row r="1803" spans="1:8" ht="13.5" x14ac:dyDescent="0.25">
      <c r="A1803" s="12"/>
      <c r="B1803" s="11">
        <v>44925</v>
      </c>
      <c r="C1803" s="2">
        <v>10.96</v>
      </c>
      <c r="D1803" s="2">
        <v>10.949</v>
      </c>
      <c r="E1803" s="2">
        <v>500</v>
      </c>
      <c r="F1803" s="2">
        <v>10.96</v>
      </c>
      <c r="G1803" s="2">
        <v>5480</v>
      </c>
      <c r="H1803" s="16">
        <f t="shared" si="28"/>
        <v>-4.4464807784614119E-2</v>
      </c>
    </row>
    <row r="1804" spans="1:8" ht="13.5" x14ac:dyDescent="0.25">
      <c r="A1804" s="12"/>
      <c r="B1804" s="11">
        <v>44928</v>
      </c>
      <c r="C1804" s="2">
        <v>10.96</v>
      </c>
      <c r="D1804" s="2">
        <v>10.949</v>
      </c>
      <c r="E1804" s="2">
        <v>0</v>
      </c>
      <c r="F1804" s="2">
        <v>0</v>
      </c>
      <c r="G1804" s="2">
        <v>0</v>
      </c>
      <c r="H1804" s="16">
        <f t="shared" si="28"/>
        <v>0</v>
      </c>
    </row>
    <row r="1805" spans="1:8" ht="13.5" x14ac:dyDescent="0.25">
      <c r="A1805" s="12"/>
      <c r="B1805" s="11">
        <v>44929</v>
      </c>
      <c r="C1805" s="2">
        <v>10.96</v>
      </c>
      <c r="D1805" s="2">
        <v>10.949</v>
      </c>
      <c r="E1805" s="2">
        <v>0</v>
      </c>
      <c r="F1805" s="2">
        <v>0</v>
      </c>
      <c r="G1805" s="2">
        <v>0</v>
      </c>
      <c r="H1805" s="16">
        <f t="shared" si="28"/>
        <v>0</v>
      </c>
    </row>
    <row r="1806" spans="1:8" ht="13.5" x14ac:dyDescent="0.25">
      <c r="A1806" s="12"/>
      <c r="B1806" s="11">
        <v>44930</v>
      </c>
      <c r="C1806" s="2">
        <v>11</v>
      </c>
      <c r="D1806" s="2">
        <v>10.989000000000001</v>
      </c>
      <c r="E1806" s="2">
        <v>239</v>
      </c>
      <c r="F1806" s="2">
        <v>11</v>
      </c>
      <c r="G1806" s="2">
        <v>2629</v>
      </c>
      <c r="H1806" s="16">
        <f t="shared" si="28"/>
        <v>3.6533016713855989E-3</v>
      </c>
    </row>
    <row r="1807" spans="1:8" ht="13.5" x14ac:dyDescent="0.25">
      <c r="A1807" s="12"/>
      <c r="B1807" s="11">
        <v>44931</v>
      </c>
      <c r="C1807" s="2">
        <v>11</v>
      </c>
      <c r="D1807" s="2">
        <v>10.989000000000001</v>
      </c>
      <c r="E1807" s="2">
        <v>300</v>
      </c>
      <c r="F1807" s="2">
        <v>11</v>
      </c>
      <c r="G1807" s="2">
        <v>3300</v>
      </c>
      <c r="H1807" s="16">
        <f t="shared" si="28"/>
        <v>0</v>
      </c>
    </row>
    <row r="1808" spans="1:8" ht="13.5" x14ac:dyDescent="0.25">
      <c r="A1808" s="12"/>
      <c r="B1808" s="11">
        <v>44932</v>
      </c>
      <c r="C1808" s="2">
        <v>11</v>
      </c>
      <c r="D1808" s="2">
        <v>10.989000000000001</v>
      </c>
      <c r="E1808" s="2">
        <v>0</v>
      </c>
      <c r="F1808" s="2">
        <v>0</v>
      </c>
      <c r="G1808" s="2">
        <v>0</v>
      </c>
      <c r="H1808" s="16">
        <f t="shared" si="28"/>
        <v>0</v>
      </c>
    </row>
    <row r="1809" spans="1:8" ht="13.5" x14ac:dyDescent="0.25">
      <c r="A1809" s="12"/>
      <c r="B1809" s="11">
        <v>44935</v>
      </c>
      <c r="C1809" s="2">
        <v>11</v>
      </c>
      <c r="D1809" s="2">
        <v>10.989000000000001</v>
      </c>
      <c r="E1809" s="2">
        <v>0</v>
      </c>
      <c r="F1809" s="2">
        <v>0</v>
      </c>
      <c r="G1809" s="2">
        <v>0</v>
      </c>
      <c r="H1809" s="16">
        <f t="shared" si="28"/>
        <v>0</v>
      </c>
    </row>
    <row r="1810" spans="1:8" ht="13.5" x14ac:dyDescent="0.25">
      <c r="A1810" s="12"/>
      <c r="B1810" s="11">
        <v>44936</v>
      </c>
      <c r="C1810" s="2">
        <v>11</v>
      </c>
      <c r="D1810" s="2">
        <v>10.989000000000001</v>
      </c>
      <c r="E1810" s="2">
        <v>0</v>
      </c>
      <c r="F1810" s="2">
        <v>0</v>
      </c>
      <c r="G1810" s="2">
        <v>0</v>
      </c>
      <c r="H1810" s="16">
        <f t="shared" si="28"/>
        <v>0</v>
      </c>
    </row>
    <row r="1811" spans="1:8" ht="13.5" x14ac:dyDescent="0.25">
      <c r="A1811" s="12"/>
      <c r="B1811" s="11">
        <v>44937</v>
      </c>
      <c r="C1811" s="2">
        <v>11</v>
      </c>
      <c r="D1811" s="2">
        <v>10.989000000000001</v>
      </c>
      <c r="E1811" s="2">
        <v>0</v>
      </c>
      <c r="F1811" s="2">
        <v>0</v>
      </c>
      <c r="G1811" s="2">
        <v>0</v>
      </c>
      <c r="H1811" s="16">
        <f t="shared" si="28"/>
        <v>0</v>
      </c>
    </row>
    <row r="1812" spans="1:8" ht="13.5" x14ac:dyDescent="0.25">
      <c r="A1812" s="12"/>
      <c r="B1812" s="11">
        <v>44938</v>
      </c>
      <c r="C1812" s="2">
        <v>11</v>
      </c>
      <c r="D1812" s="2">
        <v>10.989000000000001</v>
      </c>
      <c r="E1812" s="2">
        <v>0</v>
      </c>
      <c r="F1812" s="2">
        <v>0</v>
      </c>
      <c r="G1812" s="2">
        <v>0</v>
      </c>
      <c r="H1812" s="16">
        <f t="shared" si="28"/>
        <v>0</v>
      </c>
    </row>
    <row r="1813" spans="1:8" ht="13.5" x14ac:dyDescent="0.25">
      <c r="A1813" s="12"/>
      <c r="B1813" s="11">
        <v>44939</v>
      </c>
      <c r="C1813" s="2">
        <v>11</v>
      </c>
      <c r="D1813" s="2">
        <v>10.989000000000001</v>
      </c>
      <c r="E1813" s="2">
        <v>0</v>
      </c>
      <c r="F1813" s="2">
        <v>0</v>
      </c>
      <c r="G1813" s="2">
        <v>0</v>
      </c>
      <c r="H1813" s="16">
        <f t="shared" si="28"/>
        <v>0</v>
      </c>
    </row>
    <row r="1814" spans="1:8" ht="13.5" x14ac:dyDescent="0.25">
      <c r="A1814" s="12"/>
      <c r="B1814" s="11">
        <v>44942</v>
      </c>
      <c r="C1814" s="2">
        <v>11</v>
      </c>
      <c r="D1814" s="2">
        <v>10.989000000000001</v>
      </c>
      <c r="E1814" s="2">
        <v>0</v>
      </c>
      <c r="F1814" s="2">
        <v>0</v>
      </c>
      <c r="G1814" s="2">
        <v>0</v>
      </c>
      <c r="H1814" s="16">
        <f t="shared" si="28"/>
        <v>0</v>
      </c>
    </row>
    <row r="1815" spans="1:8" ht="13.5" x14ac:dyDescent="0.25">
      <c r="A1815" s="12"/>
      <c r="B1815" s="11">
        <v>44943</v>
      </c>
      <c r="C1815" s="2">
        <v>11</v>
      </c>
      <c r="D1815" s="2">
        <v>10.989000000000001</v>
      </c>
      <c r="E1815" s="2">
        <v>0</v>
      </c>
      <c r="F1815" s="2">
        <v>0</v>
      </c>
      <c r="G1815" s="2">
        <v>0</v>
      </c>
      <c r="H1815" s="16">
        <f t="shared" si="28"/>
        <v>0</v>
      </c>
    </row>
    <row r="1816" spans="1:8" ht="13.5" x14ac:dyDescent="0.25">
      <c r="A1816" s="12"/>
      <c r="B1816" s="11">
        <v>44944</v>
      </c>
      <c r="C1816" s="2">
        <v>11</v>
      </c>
      <c r="D1816" s="2">
        <v>10.989000000000001</v>
      </c>
      <c r="E1816" s="2">
        <v>0</v>
      </c>
      <c r="F1816" s="2">
        <v>0</v>
      </c>
      <c r="G1816" s="2">
        <v>0</v>
      </c>
      <c r="H1816" s="16">
        <f t="shared" si="28"/>
        <v>0</v>
      </c>
    </row>
    <row r="1817" spans="1:8" ht="13.5" x14ac:dyDescent="0.25">
      <c r="A1817" s="12"/>
      <c r="B1817" s="11">
        <v>44945</v>
      </c>
      <c r="C1817" s="2">
        <v>11</v>
      </c>
      <c r="D1817" s="2">
        <v>10.989000000000001</v>
      </c>
      <c r="E1817" s="2">
        <v>0</v>
      </c>
      <c r="F1817" s="2">
        <v>0</v>
      </c>
      <c r="G1817" s="2">
        <v>0</v>
      </c>
      <c r="H1817" s="16">
        <f t="shared" si="28"/>
        <v>0</v>
      </c>
    </row>
    <row r="1818" spans="1:8" ht="13.5" x14ac:dyDescent="0.25">
      <c r="A1818" s="12"/>
      <c r="B1818" s="11">
        <v>44946</v>
      </c>
      <c r="C1818" s="2">
        <v>11</v>
      </c>
      <c r="D1818" s="2">
        <v>10.989000000000001</v>
      </c>
      <c r="E1818" s="2">
        <v>0</v>
      </c>
      <c r="F1818" s="2">
        <v>0</v>
      </c>
      <c r="G1818" s="2">
        <v>0</v>
      </c>
      <c r="H1818" s="16">
        <f t="shared" si="28"/>
        <v>0</v>
      </c>
    </row>
    <row r="1819" spans="1:8" ht="13.5" x14ac:dyDescent="0.25">
      <c r="A1819" s="12"/>
      <c r="B1819" s="11">
        <v>44949</v>
      </c>
      <c r="C1819" s="2">
        <v>11</v>
      </c>
      <c r="D1819" s="2">
        <v>10.989000000000001</v>
      </c>
      <c r="E1819" s="2">
        <v>0</v>
      </c>
      <c r="F1819" s="2">
        <v>0</v>
      </c>
      <c r="G1819" s="2">
        <v>0</v>
      </c>
      <c r="H1819" s="16">
        <f t="shared" si="28"/>
        <v>0</v>
      </c>
    </row>
    <row r="1820" spans="1:8" ht="13.5" x14ac:dyDescent="0.25">
      <c r="A1820" s="12"/>
      <c r="B1820" s="11">
        <v>44950</v>
      </c>
      <c r="C1820" s="2">
        <v>11</v>
      </c>
      <c r="D1820" s="2">
        <v>10.989000000000001</v>
      </c>
      <c r="E1820" s="2">
        <v>0</v>
      </c>
      <c r="F1820" s="2">
        <v>0</v>
      </c>
      <c r="G1820" s="2">
        <v>0</v>
      </c>
      <c r="H1820" s="16">
        <f t="shared" si="28"/>
        <v>0</v>
      </c>
    </row>
    <row r="1821" spans="1:8" ht="13.5" x14ac:dyDescent="0.25">
      <c r="A1821" s="12"/>
      <c r="B1821" s="11">
        <v>44951</v>
      </c>
      <c r="C1821" s="2">
        <v>11</v>
      </c>
      <c r="D1821" s="2">
        <v>10.989000000000001</v>
      </c>
      <c r="E1821" s="2">
        <v>0</v>
      </c>
      <c r="F1821" s="2">
        <v>0</v>
      </c>
      <c r="G1821" s="2">
        <v>0</v>
      </c>
      <c r="H1821" s="16">
        <f t="shared" si="28"/>
        <v>0</v>
      </c>
    </row>
    <row r="1822" spans="1:8" ht="13.5" x14ac:dyDescent="0.25">
      <c r="A1822" s="12"/>
      <c r="B1822" s="11">
        <v>44952</v>
      </c>
      <c r="C1822" s="2">
        <v>11</v>
      </c>
      <c r="D1822" s="2">
        <v>10.989000000000001</v>
      </c>
      <c r="E1822" s="2">
        <v>0</v>
      </c>
      <c r="F1822" s="2">
        <v>0</v>
      </c>
      <c r="G1822" s="2">
        <v>0</v>
      </c>
      <c r="H1822" s="16">
        <f t="shared" si="28"/>
        <v>0</v>
      </c>
    </row>
    <row r="1823" spans="1:8" ht="13.5" x14ac:dyDescent="0.25">
      <c r="A1823" s="12"/>
      <c r="B1823" s="11">
        <v>44953</v>
      </c>
      <c r="C1823" s="2">
        <v>10.55</v>
      </c>
      <c r="D1823" s="2">
        <v>10.5395</v>
      </c>
      <c r="E1823" s="2">
        <v>3000</v>
      </c>
      <c r="F1823" s="2">
        <v>10.55</v>
      </c>
      <c r="G1823" s="2">
        <v>31650</v>
      </c>
      <c r="H1823" s="16">
        <f t="shared" si="28"/>
        <v>-4.0904540904540945E-2</v>
      </c>
    </row>
    <row r="1824" spans="1:8" ht="13.5" x14ac:dyDescent="0.25">
      <c r="A1824" s="12"/>
      <c r="B1824" s="11">
        <v>44956</v>
      </c>
      <c r="C1824" s="2">
        <v>10.6</v>
      </c>
      <c r="D1824" s="2">
        <v>10.589399999999999</v>
      </c>
      <c r="E1824" s="2">
        <v>280</v>
      </c>
      <c r="F1824" s="2">
        <v>10.6</v>
      </c>
      <c r="G1824" s="2">
        <v>2968</v>
      </c>
      <c r="H1824" s="16">
        <f t="shared" si="28"/>
        <v>4.7345699511361231E-3</v>
      </c>
    </row>
    <row r="1825" spans="1:8" ht="13.5" x14ac:dyDescent="0.25">
      <c r="A1825" s="12"/>
      <c r="B1825" s="11">
        <v>44957</v>
      </c>
      <c r="C1825" s="2">
        <v>11.01</v>
      </c>
      <c r="D1825" s="2">
        <v>10.999000000000001</v>
      </c>
      <c r="E1825" s="2">
        <v>1438</v>
      </c>
      <c r="F1825" s="2">
        <v>11.007</v>
      </c>
      <c r="G1825" s="2">
        <v>15828.066000000001</v>
      </c>
      <c r="H1825" s="16">
        <f t="shared" si="28"/>
        <v>3.868018962358595E-2</v>
      </c>
    </row>
    <row r="1826" spans="1:8" ht="13.5" x14ac:dyDescent="0.25">
      <c r="A1826" s="12"/>
      <c r="B1826" s="11">
        <v>44958</v>
      </c>
      <c r="C1826" s="2">
        <v>11.01</v>
      </c>
      <c r="D1826" s="2">
        <v>10.999000000000001</v>
      </c>
      <c r="E1826" s="2">
        <v>114</v>
      </c>
      <c r="F1826" s="2">
        <v>11.01</v>
      </c>
      <c r="G1826" s="2">
        <v>1255.1400000000001</v>
      </c>
      <c r="H1826" s="16">
        <f t="shared" si="28"/>
        <v>0</v>
      </c>
    </row>
    <row r="1827" spans="1:8" ht="13.5" x14ac:dyDescent="0.25">
      <c r="A1827" s="12"/>
      <c r="B1827" s="11">
        <v>44959</v>
      </c>
      <c r="C1827" s="2">
        <v>11.01</v>
      </c>
      <c r="D1827" s="2">
        <v>10.999000000000001</v>
      </c>
      <c r="E1827" s="2">
        <v>0</v>
      </c>
      <c r="F1827" s="2">
        <v>0</v>
      </c>
      <c r="G1827" s="2">
        <v>0</v>
      </c>
      <c r="H1827" s="16">
        <f t="shared" si="28"/>
        <v>0</v>
      </c>
    </row>
    <row r="1828" spans="1:8" ht="13.5" x14ac:dyDescent="0.25">
      <c r="A1828" s="12"/>
      <c r="B1828" s="11">
        <v>44960</v>
      </c>
      <c r="C1828" s="2">
        <v>11.01</v>
      </c>
      <c r="D1828" s="2">
        <v>10.999000000000001</v>
      </c>
      <c r="E1828" s="2">
        <v>0</v>
      </c>
      <c r="F1828" s="2">
        <v>0</v>
      </c>
      <c r="G1828" s="2">
        <v>0</v>
      </c>
      <c r="H1828" s="16">
        <f t="shared" si="28"/>
        <v>0</v>
      </c>
    </row>
    <row r="1829" spans="1:8" ht="13.5" x14ac:dyDescent="0.25">
      <c r="A1829" s="12"/>
      <c r="B1829" s="11">
        <v>44963</v>
      </c>
      <c r="C1829" s="2">
        <v>11</v>
      </c>
      <c r="D1829" s="2">
        <v>10.989000000000001</v>
      </c>
      <c r="E1829" s="2">
        <v>43</v>
      </c>
      <c r="F1829" s="2">
        <v>11</v>
      </c>
      <c r="G1829" s="2">
        <v>473</v>
      </c>
      <c r="H1829" s="16">
        <f t="shared" si="28"/>
        <v>-9.0917356123281997E-4</v>
      </c>
    </row>
    <row r="1830" spans="1:8" ht="13.5" x14ac:dyDescent="0.25">
      <c r="A1830" s="12"/>
      <c r="B1830" s="11">
        <v>44964</v>
      </c>
      <c r="C1830" s="2">
        <v>11.49</v>
      </c>
      <c r="D1830" s="2">
        <v>11.4785</v>
      </c>
      <c r="E1830" s="2">
        <v>0</v>
      </c>
      <c r="F1830" s="2">
        <v>0</v>
      </c>
      <c r="G1830" s="2">
        <v>0</v>
      </c>
      <c r="H1830" s="16">
        <f t="shared" si="28"/>
        <v>4.4544544544544505E-2</v>
      </c>
    </row>
    <row r="1831" spans="1:8" ht="13.5" x14ac:dyDescent="0.25">
      <c r="A1831" s="12"/>
      <c r="B1831" s="11">
        <v>44965</v>
      </c>
      <c r="C1831" s="2">
        <v>11.49</v>
      </c>
      <c r="D1831" s="2">
        <v>11.4785</v>
      </c>
      <c r="E1831" s="2">
        <v>0</v>
      </c>
      <c r="F1831" s="2">
        <v>0</v>
      </c>
      <c r="G1831" s="2">
        <v>0</v>
      </c>
      <c r="H1831" s="16">
        <f t="shared" si="28"/>
        <v>0</v>
      </c>
    </row>
    <row r="1832" spans="1:8" ht="13.5" x14ac:dyDescent="0.25">
      <c r="A1832" s="12"/>
      <c r="B1832" s="11">
        <v>44966</v>
      </c>
      <c r="C1832" s="2">
        <v>11.49</v>
      </c>
      <c r="D1832" s="2">
        <v>11.4785</v>
      </c>
      <c r="E1832" s="2">
        <v>0</v>
      </c>
      <c r="F1832" s="2">
        <v>0</v>
      </c>
      <c r="G1832" s="2">
        <v>0</v>
      </c>
      <c r="H1832" s="16">
        <f t="shared" si="28"/>
        <v>0</v>
      </c>
    </row>
    <row r="1833" spans="1:8" ht="13.5" x14ac:dyDescent="0.25">
      <c r="A1833" s="12"/>
      <c r="B1833" s="11">
        <v>44967</v>
      </c>
      <c r="C1833" s="2">
        <v>11.49</v>
      </c>
      <c r="D1833" s="2">
        <v>11.4785</v>
      </c>
      <c r="E1833" s="2">
        <v>0</v>
      </c>
      <c r="F1833" s="2">
        <v>0</v>
      </c>
      <c r="G1833" s="2">
        <v>0</v>
      </c>
      <c r="H1833" s="16">
        <f t="shared" si="28"/>
        <v>0</v>
      </c>
    </row>
    <row r="1834" spans="1:8" ht="13.5" x14ac:dyDescent="0.25">
      <c r="A1834" s="12"/>
      <c r="B1834" s="11">
        <v>44970</v>
      </c>
      <c r="C1834" s="2">
        <v>11.49</v>
      </c>
      <c r="D1834" s="2">
        <v>11.4785</v>
      </c>
      <c r="E1834" s="2">
        <v>0</v>
      </c>
      <c r="F1834" s="2">
        <v>0</v>
      </c>
      <c r="G1834" s="2">
        <v>0</v>
      </c>
      <c r="H1834" s="16">
        <f t="shared" si="28"/>
        <v>0</v>
      </c>
    </row>
    <row r="1835" spans="1:8" ht="13.5" x14ac:dyDescent="0.25">
      <c r="A1835" s="12"/>
      <c r="B1835" s="11">
        <v>44971</v>
      </c>
      <c r="C1835" s="2">
        <v>11.49</v>
      </c>
      <c r="D1835" s="2">
        <v>11.4785</v>
      </c>
      <c r="E1835" s="2">
        <v>0</v>
      </c>
      <c r="F1835" s="2">
        <v>0</v>
      </c>
      <c r="G1835" s="2">
        <v>0</v>
      </c>
      <c r="H1835" s="16">
        <f t="shared" si="28"/>
        <v>0</v>
      </c>
    </row>
    <row r="1836" spans="1:8" ht="13.5" x14ac:dyDescent="0.25">
      <c r="A1836" s="12"/>
      <c r="B1836" s="11">
        <v>44972</v>
      </c>
      <c r="C1836" s="2">
        <v>11.49</v>
      </c>
      <c r="D1836" s="2">
        <v>11.4785</v>
      </c>
      <c r="E1836" s="2">
        <v>0</v>
      </c>
      <c r="F1836" s="2">
        <v>0</v>
      </c>
      <c r="G1836" s="2">
        <v>0</v>
      </c>
      <c r="H1836" s="16">
        <f t="shared" si="28"/>
        <v>0</v>
      </c>
    </row>
    <row r="1837" spans="1:8" ht="13.5" x14ac:dyDescent="0.25">
      <c r="A1837" s="12"/>
      <c r="B1837" s="11">
        <v>44973</v>
      </c>
      <c r="C1837" s="2">
        <v>11.49</v>
      </c>
      <c r="D1837" s="2">
        <v>11.4785</v>
      </c>
      <c r="E1837" s="2">
        <v>7</v>
      </c>
      <c r="F1837" s="2">
        <v>11.49</v>
      </c>
      <c r="G1837" s="2">
        <v>80.430000000000007</v>
      </c>
      <c r="H1837" s="16">
        <f t="shared" si="28"/>
        <v>0</v>
      </c>
    </row>
    <row r="1838" spans="1:8" ht="13.5" x14ac:dyDescent="0.25">
      <c r="A1838" s="12"/>
      <c r="B1838" s="11">
        <v>44974</v>
      </c>
      <c r="C1838" s="2">
        <v>11.49</v>
      </c>
      <c r="D1838" s="2">
        <v>11.4785</v>
      </c>
      <c r="E1838" s="2">
        <v>0</v>
      </c>
      <c r="F1838" s="2">
        <v>0</v>
      </c>
      <c r="G1838" s="2">
        <v>0</v>
      </c>
      <c r="H1838" s="16">
        <f t="shared" si="28"/>
        <v>0</v>
      </c>
    </row>
    <row r="1839" spans="1:8" ht="13.5" x14ac:dyDescent="0.25">
      <c r="A1839" s="12"/>
      <c r="B1839" s="11">
        <v>44977</v>
      </c>
      <c r="C1839" s="2">
        <v>12</v>
      </c>
      <c r="D1839" s="2">
        <v>11.988</v>
      </c>
      <c r="E1839" s="2">
        <v>10</v>
      </c>
      <c r="F1839" s="2">
        <v>12</v>
      </c>
      <c r="G1839" s="2">
        <v>120</v>
      </c>
      <c r="H1839" s="16">
        <f t="shared" si="28"/>
        <v>4.4387332839656679E-2</v>
      </c>
    </row>
    <row r="1840" spans="1:8" ht="13.5" x14ac:dyDescent="0.25">
      <c r="A1840" s="12"/>
      <c r="B1840" s="11">
        <v>44978</v>
      </c>
      <c r="C1840" s="2">
        <v>12</v>
      </c>
      <c r="D1840" s="2">
        <v>11.988</v>
      </c>
      <c r="E1840" s="2">
        <v>0</v>
      </c>
      <c r="F1840" s="2">
        <v>0</v>
      </c>
      <c r="G1840" s="2">
        <v>0</v>
      </c>
      <c r="H1840" s="16">
        <f t="shared" si="28"/>
        <v>0</v>
      </c>
    </row>
    <row r="1841" spans="1:8" ht="13.5" x14ac:dyDescent="0.25">
      <c r="A1841" s="12"/>
      <c r="B1841" s="11">
        <v>44979</v>
      </c>
      <c r="C1841" s="2">
        <v>12</v>
      </c>
      <c r="D1841" s="2">
        <v>11.988</v>
      </c>
      <c r="E1841" s="2">
        <v>0</v>
      </c>
      <c r="F1841" s="2">
        <v>0</v>
      </c>
      <c r="G1841" s="2">
        <v>0</v>
      </c>
      <c r="H1841" s="16">
        <f t="shared" si="28"/>
        <v>0</v>
      </c>
    </row>
    <row r="1842" spans="1:8" ht="13.5" x14ac:dyDescent="0.25">
      <c r="A1842" s="12"/>
      <c r="B1842" s="11">
        <v>44980</v>
      </c>
      <c r="C1842" s="2">
        <v>12</v>
      </c>
      <c r="D1842" s="2">
        <v>11.988</v>
      </c>
      <c r="E1842" s="2">
        <v>0</v>
      </c>
      <c r="F1842" s="2">
        <v>0</v>
      </c>
      <c r="G1842" s="2">
        <v>0</v>
      </c>
      <c r="H1842" s="16">
        <f t="shared" si="28"/>
        <v>0</v>
      </c>
    </row>
    <row r="1843" spans="1:8" ht="13.5" x14ac:dyDescent="0.25">
      <c r="A1843" s="12"/>
      <c r="B1843" s="11">
        <v>44981</v>
      </c>
      <c r="C1843" s="2">
        <v>12</v>
      </c>
      <c r="D1843" s="2">
        <v>11.988</v>
      </c>
      <c r="E1843" s="2">
        <v>0</v>
      </c>
      <c r="F1843" s="2">
        <v>0</v>
      </c>
      <c r="G1843" s="2">
        <v>0</v>
      </c>
      <c r="H1843" s="16">
        <f t="shared" si="28"/>
        <v>0</v>
      </c>
    </row>
    <row r="1844" spans="1:8" ht="13.5" x14ac:dyDescent="0.25">
      <c r="A1844" s="12"/>
      <c r="B1844" s="11">
        <v>44984</v>
      </c>
      <c r="C1844" s="2">
        <v>12</v>
      </c>
      <c r="D1844" s="2">
        <v>11.988</v>
      </c>
      <c r="E1844" s="2">
        <v>0</v>
      </c>
      <c r="F1844" s="2">
        <v>0</v>
      </c>
      <c r="G1844" s="2">
        <v>0</v>
      </c>
      <c r="H1844" s="16">
        <f t="shared" si="28"/>
        <v>0</v>
      </c>
    </row>
    <row r="1845" spans="1:8" ht="13.5" x14ac:dyDescent="0.25">
      <c r="A1845" s="12"/>
      <c r="B1845" s="11">
        <v>44985</v>
      </c>
      <c r="C1845" s="2">
        <v>12</v>
      </c>
      <c r="D1845" s="2">
        <v>11.988</v>
      </c>
      <c r="E1845" s="2">
        <v>0</v>
      </c>
      <c r="F1845" s="2">
        <v>0</v>
      </c>
      <c r="G1845" s="2">
        <v>0</v>
      </c>
      <c r="H1845" s="16">
        <f t="shared" si="28"/>
        <v>0</v>
      </c>
    </row>
    <row r="1846" spans="1:8" ht="13.5" x14ac:dyDescent="0.25">
      <c r="A1846" s="12"/>
      <c r="B1846" s="11">
        <v>44986</v>
      </c>
      <c r="C1846" s="2">
        <v>12</v>
      </c>
      <c r="D1846" s="2">
        <v>11.988</v>
      </c>
      <c r="E1846" s="2">
        <v>0</v>
      </c>
      <c r="F1846" s="2">
        <v>0</v>
      </c>
      <c r="G1846" s="2">
        <v>0</v>
      </c>
      <c r="H1846" s="16">
        <f t="shared" si="28"/>
        <v>0</v>
      </c>
    </row>
    <row r="1847" spans="1:8" ht="13.5" x14ac:dyDescent="0.25">
      <c r="A1847" s="12"/>
      <c r="B1847" s="11">
        <v>44987</v>
      </c>
      <c r="C1847" s="2">
        <v>12</v>
      </c>
      <c r="D1847" s="2">
        <v>11.988</v>
      </c>
      <c r="E1847" s="2">
        <v>0</v>
      </c>
      <c r="F1847" s="2">
        <v>0</v>
      </c>
      <c r="G1847" s="2">
        <v>0</v>
      </c>
      <c r="H1847" s="16">
        <f t="shared" si="28"/>
        <v>0</v>
      </c>
    </row>
    <row r="1848" spans="1:8" ht="13.5" x14ac:dyDescent="0.25">
      <c r="A1848" s="12"/>
      <c r="B1848" s="11">
        <v>44988</v>
      </c>
      <c r="C1848" s="2">
        <v>12</v>
      </c>
      <c r="D1848" s="2">
        <v>11.988</v>
      </c>
      <c r="E1848" s="2">
        <v>0</v>
      </c>
      <c r="F1848" s="2">
        <v>0</v>
      </c>
      <c r="G1848" s="2">
        <v>0</v>
      </c>
      <c r="H1848" s="16">
        <f t="shared" si="28"/>
        <v>0</v>
      </c>
    </row>
    <row r="1849" spans="1:8" ht="13.5" x14ac:dyDescent="0.25">
      <c r="A1849" s="12"/>
      <c r="B1849" s="11">
        <v>44991</v>
      </c>
      <c r="C1849" s="2">
        <v>12</v>
      </c>
      <c r="D1849" s="2">
        <v>11.988</v>
      </c>
      <c r="E1849" s="2">
        <v>0</v>
      </c>
      <c r="F1849" s="2">
        <v>0</v>
      </c>
      <c r="G1849" s="2">
        <v>0</v>
      </c>
      <c r="H1849" s="16">
        <f t="shared" si="28"/>
        <v>0</v>
      </c>
    </row>
    <row r="1850" spans="1:8" ht="13.5" x14ac:dyDescent="0.25">
      <c r="A1850" s="12"/>
      <c r="B1850" s="11">
        <v>44992</v>
      </c>
      <c r="C1850" s="2">
        <v>12.54</v>
      </c>
      <c r="D1850" s="2">
        <v>12.5275</v>
      </c>
      <c r="E1850" s="2">
        <v>4</v>
      </c>
      <c r="F1850" s="2">
        <v>12.54</v>
      </c>
      <c r="G1850" s="2">
        <v>50.16</v>
      </c>
      <c r="H1850" s="16">
        <f t="shared" si="28"/>
        <v>4.5003336670003363E-2</v>
      </c>
    </row>
    <row r="1851" spans="1:8" ht="13.5" x14ac:dyDescent="0.25">
      <c r="A1851" s="12"/>
      <c r="B1851" s="11">
        <v>44993</v>
      </c>
      <c r="C1851" s="2">
        <v>12.54</v>
      </c>
      <c r="D1851" s="2">
        <v>12.5275</v>
      </c>
      <c r="E1851" s="2">
        <v>1</v>
      </c>
      <c r="F1851" s="2">
        <v>12.54</v>
      </c>
      <c r="G1851" s="2">
        <v>12.54</v>
      </c>
      <c r="H1851" s="16">
        <f t="shared" si="28"/>
        <v>0</v>
      </c>
    </row>
    <row r="1852" spans="1:8" ht="13.5" x14ac:dyDescent="0.25">
      <c r="A1852" s="12"/>
      <c r="B1852" s="11">
        <v>44994</v>
      </c>
      <c r="C1852" s="2">
        <v>12.54</v>
      </c>
      <c r="D1852" s="2">
        <v>12.5275</v>
      </c>
      <c r="E1852" s="2">
        <v>0</v>
      </c>
      <c r="F1852" s="2">
        <v>0</v>
      </c>
      <c r="G1852" s="2">
        <v>0</v>
      </c>
      <c r="H1852" s="16">
        <f t="shared" si="28"/>
        <v>0</v>
      </c>
    </row>
    <row r="1853" spans="1:8" ht="13.5" x14ac:dyDescent="0.25">
      <c r="A1853" s="12"/>
      <c r="B1853" s="11">
        <v>44995</v>
      </c>
      <c r="C1853" s="2">
        <v>12.54</v>
      </c>
      <c r="D1853" s="2">
        <v>12.5275</v>
      </c>
      <c r="E1853" s="2">
        <v>0</v>
      </c>
      <c r="F1853" s="2">
        <v>0</v>
      </c>
      <c r="G1853" s="2">
        <v>0</v>
      </c>
      <c r="H1853" s="16">
        <f t="shared" si="28"/>
        <v>0</v>
      </c>
    </row>
    <row r="1854" spans="1:8" ht="13.5" x14ac:dyDescent="0.25">
      <c r="A1854" s="12"/>
      <c r="B1854" s="11">
        <v>44998</v>
      </c>
      <c r="C1854" s="2">
        <v>12.54</v>
      </c>
      <c r="D1854" s="2">
        <v>12.5275</v>
      </c>
      <c r="E1854" s="2">
        <v>0</v>
      </c>
      <c r="F1854" s="2">
        <v>0</v>
      </c>
      <c r="G1854" s="2">
        <v>0</v>
      </c>
      <c r="H1854" s="16">
        <f t="shared" si="28"/>
        <v>0</v>
      </c>
    </row>
    <row r="1855" spans="1:8" ht="13.5" x14ac:dyDescent="0.25">
      <c r="A1855" s="12"/>
      <c r="B1855" s="11">
        <v>44999</v>
      </c>
      <c r="C1855" s="2">
        <v>13.1</v>
      </c>
      <c r="D1855" s="2">
        <v>13.0869</v>
      </c>
      <c r="E1855" s="2">
        <v>0</v>
      </c>
      <c r="F1855" s="2">
        <v>0</v>
      </c>
      <c r="G1855" s="2">
        <v>0</v>
      </c>
      <c r="H1855" s="16">
        <f t="shared" si="28"/>
        <v>4.4653761724206757E-2</v>
      </c>
    </row>
    <row r="1856" spans="1:8" ht="13.5" x14ac:dyDescent="0.25">
      <c r="A1856" s="12"/>
      <c r="B1856" s="11">
        <v>45000</v>
      </c>
      <c r="C1856" s="2">
        <v>13.5</v>
      </c>
      <c r="D1856" s="2">
        <v>13.486499999999999</v>
      </c>
      <c r="E1856" s="2">
        <v>1</v>
      </c>
      <c r="F1856" s="2">
        <v>13.5</v>
      </c>
      <c r="G1856" s="2">
        <v>13.5</v>
      </c>
      <c r="H1856" s="16">
        <f t="shared" si="28"/>
        <v>3.0534351145038132E-2</v>
      </c>
    </row>
    <row r="1857" spans="1:8" ht="13.5" x14ac:dyDescent="0.25">
      <c r="A1857" s="12"/>
      <c r="B1857" s="11">
        <v>45001</v>
      </c>
      <c r="C1857" s="2">
        <v>13.5</v>
      </c>
      <c r="D1857" s="2">
        <v>13.486499999999999</v>
      </c>
      <c r="E1857" s="2">
        <v>0</v>
      </c>
      <c r="F1857" s="2">
        <v>0</v>
      </c>
      <c r="G1857" s="2">
        <v>0</v>
      </c>
      <c r="H1857" s="16">
        <f t="shared" si="28"/>
        <v>0</v>
      </c>
    </row>
    <row r="1858" spans="1:8" ht="13.5" x14ac:dyDescent="0.25">
      <c r="A1858" s="12"/>
      <c r="B1858" s="11">
        <v>45002</v>
      </c>
      <c r="C1858" s="2">
        <v>13.5</v>
      </c>
      <c r="D1858" s="2">
        <v>13.486499999999999</v>
      </c>
      <c r="E1858" s="2">
        <v>0</v>
      </c>
      <c r="F1858" s="2">
        <v>0</v>
      </c>
      <c r="G1858" s="2">
        <v>0</v>
      </c>
      <c r="H1858" s="16">
        <f t="shared" si="28"/>
        <v>0</v>
      </c>
    </row>
    <row r="1859" spans="1:8" ht="13.5" x14ac:dyDescent="0.25">
      <c r="A1859" s="12"/>
      <c r="B1859" s="11">
        <v>45006</v>
      </c>
      <c r="C1859" s="2">
        <v>13.5</v>
      </c>
      <c r="D1859" s="2">
        <v>13.486499999999999</v>
      </c>
      <c r="E1859" s="2">
        <v>0</v>
      </c>
      <c r="F1859" s="2">
        <v>0</v>
      </c>
      <c r="G1859" s="2">
        <v>0</v>
      </c>
      <c r="H1859" s="16">
        <f t="shared" si="28"/>
        <v>0</v>
      </c>
    </row>
    <row r="1860" spans="1:8" ht="13.5" x14ac:dyDescent="0.25">
      <c r="A1860" s="12"/>
      <c r="B1860" s="11">
        <v>45007</v>
      </c>
      <c r="C1860" s="2">
        <v>12.9</v>
      </c>
      <c r="D1860" s="2">
        <v>12.8871</v>
      </c>
      <c r="E1860" s="2">
        <v>0</v>
      </c>
      <c r="F1860" s="2">
        <v>0</v>
      </c>
      <c r="G1860" s="2">
        <v>0</v>
      </c>
      <c r="H1860" s="16">
        <f t="shared" si="28"/>
        <v>-4.4444444444444391E-2</v>
      </c>
    </row>
    <row r="1861" spans="1:8" ht="13.5" x14ac:dyDescent="0.25">
      <c r="A1861" s="12"/>
      <c r="B1861" s="11">
        <v>45008</v>
      </c>
      <c r="C1861" s="2">
        <v>12.9</v>
      </c>
      <c r="D1861" s="2">
        <v>12.8871</v>
      </c>
      <c r="E1861" s="2">
        <v>0</v>
      </c>
      <c r="F1861" s="2">
        <v>0</v>
      </c>
      <c r="G1861" s="2">
        <v>0</v>
      </c>
      <c r="H1861" s="16">
        <f t="shared" si="28"/>
        <v>0</v>
      </c>
    </row>
    <row r="1862" spans="1:8" ht="13.5" x14ac:dyDescent="0.25">
      <c r="A1862" s="12"/>
      <c r="B1862" s="11">
        <v>45009</v>
      </c>
      <c r="C1862" s="2">
        <v>12.9</v>
      </c>
      <c r="D1862" s="2">
        <v>12.8871</v>
      </c>
      <c r="E1862" s="2">
        <v>0</v>
      </c>
      <c r="F1862" s="2">
        <v>0</v>
      </c>
      <c r="G1862" s="2">
        <v>0</v>
      </c>
      <c r="H1862" s="16">
        <f t="shared" si="28"/>
        <v>0</v>
      </c>
    </row>
    <row r="1863" spans="1:8" ht="13.5" x14ac:dyDescent="0.25">
      <c r="A1863" s="12"/>
      <c r="B1863" s="11">
        <v>45012</v>
      </c>
      <c r="C1863" s="2">
        <v>12.9</v>
      </c>
      <c r="D1863" s="2">
        <v>12.8871</v>
      </c>
      <c r="E1863" s="2">
        <v>0</v>
      </c>
      <c r="F1863" s="2">
        <v>0</v>
      </c>
      <c r="G1863" s="2">
        <v>0</v>
      </c>
      <c r="H1863" s="16">
        <f t="shared" ref="H1863:H1926" si="29">(D1863-D1862)/D1862</f>
        <v>0</v>
      </c>
    </row>
    <row r="1864" spans="1:8" ht="13.5" x14ac:dyDescent="0.25">
      <c r="A1864" s="12"/>
      <c r="B1864" s="11">
        <v>45013</v>
      </c>
      <c r="C1864" s="2">
        <v>12.32</v>
      </c>
      <c r="D1864" s="2">
        <v>12.307700000000001</v>
      </c>
      <c r="E1864" s="2">
        <v>0</v>
      </c>
      <c r="F1864" s="2">
        <v>0</v>
      </c>
      <c r="G1864" s="2">
        <v>0</v>
      </c>
      <c r="H1864" s="16">
        <f t="shared" si="29"/>
        <v>-4.4959688370541061E-2</v>
      </c>
    </row>
    <row r="1865" spans="1:8" ht="13.5" x14ac:dyDescent="0.25">
      <c r="A1865" s="12"/>
      <c r="B1865" s="11">
        <v>45014</v>
      </c>
      <c r="C1865" s="2">
        <v>12.32</v>
      </c>
      <c r="D1865" s="2">
        <v>12.307700000000001</v>
      </c>
      <c r="E1865" s="2">
        <v>0</v>
      </c>
      <c r="F1865" s="2">
        <v>0</v>
      </c>
      <c r="G1865" s="2">
        <v>0</v>
      </c>
      <c r="H1865" s="16">
        <f t="shared" si="29"/>
        <v>0</v>
      </c>
    </row>
    <row r="1866" spans="1:8" ht="13.5" x14ac:dyDescent="0.25">
      <c r="A1866" s="12"/>
      <c r="B1866" s="11">
        <v>45015</v>
      </c>
      <c r="C1866" s="2">
        <v>12.32</v>
      </c>
      <c r="D1866" s="2">
        <v>12.307700000000001</v>
      </c>
      <c r="E1866" s="2">
        <v>0</v>
      </c>
      <c r="F1866" s="2">
        <v>0</v>
      </c>
      <c r="G1866" s="2">
        <v>0</v>
      </c>
      <c r="H1866" s="16">
        <f t="shared" si="29"/>
        <v>0</v>
      </c>
    </row>
    <row r="1867" spans="1:8" ht="13.5" x14ac:dyDescent="0.25">
      <c r="A1867" s="12"/>
      <c r="B1867" s="11">
        <v>45016</v>
      </c>
      <c r="C1867" s="2">
        <v>11.77</v>
      </c>
      <c r="D1867" s="2">
        <v>11.7582</v>
      </c>
      <c r="E1867" s="2">
        <v>0</v>
      </c>
      <c r="F1867" s="2">
        <v>0</v>
      </c>
      <c r="G1867" s="2">
        <v>0</v>
      </c>
      <c r="H1867" s="16">
        <f t="shared" si="29"/>
        <v>-4.4646847095720574E-2</v>
      </c>
    </row>
    <row r="1868" spans="1:8" ht="13.5" x14ac:dyDescent="0.25">
      <c r="A1868" s="12"/>
      <c r="B1868" s="11">
        <v>45019</v>
      </c>
      <c r="C1868" s="2">
        <v>11.5</v>
      </c>
      <c r="D1868" s="2">
        <v>11.4885</v>
      </c>
      <c r="E1868" s="2">
        <v>50</v>
      </c>
      <c r="F1868" s="2">
        <v>11.5</v>
      </c>
      <c r="G1868" s="2">
        <v>575</v>
      </c>
      <c r="H1868" s="16">
        <f t="shared" si="29"/>
        <v>-2.2937184262897405E-2</v>
      </c>
    </row>
    <row r="1869" spans="1:8" ht="13.5" x14ac:dyDescent="0.25">
      <c r="A1869" s="12"/>
      <c r="B1869" s="11">
        <v>45020</v>
      </c>
      <c r="C1869" s="2">
        <v>11</v>
      </c>
      <c r="D1869" s="2">
        <v>10.989000000000001</v>
      </c>
      <c r="E1869" s="2">
        <v>550</v>
      </c>
      <c r="F1869" s="2">
        <v>11</v>
      </c>
      <c r="G1869" s="2">
        <v>6050</v>
      </c>
      <c r="H1869" s="16">
        <f t="shared" si="29"/>
        <v>-4.3478260869565161E-2</v>
      </c>
    </row>
    <row r="1870" spans="1:8" ht="13.5" x14ac:dyDescent="0.25">
      <c r="A1870" s="12"/>
      <c r="B1870" s="11">
        <v>45021</v>
      </c>
      <c r="C1870" s="2">
        <v>11.49</v>
      </c>
      <c r="D1870" s="2">
        <v>11.4785</v>
      </c>
      <c r="E1870" s="2">
        <v>0</v>
      </c>
      <c r="F1870" s="2">
        <v>0</v>
      </c>
      <c r="G1870" s="2">
        <v>0</v>
      </c>
      <c r="H1870" s="16">
        <f t="shared" si="29"/>
        <v>4.4544544544544505E-2</v>
      </c>
    </row>
    <row r="1871" spans="1:8" ht="13.5" x14ac:dyDescent="0.25">
      <c r="A1871" s="12"/>
      <c r="B1871" s="11">
        <v>45022</v>
      </c>
      <c r="C1871" s="2">
        <v>11.5</v>
      </c>
      <c r="D1871" s="2">
        <v>11.4885</v>
      </c>
      <c r="E1871" s="2">
        <v>251</v>
      </c>
      <c r="F1871" s="2">
        <v>11.502000000000001</v>
      </c>
      <c r="G1871" s="2">
        <v>2887.002</v>
      </c>
      <c r="H1871" s="16">
        <f t="shared" si="29"/>
        <v>8.7119397133769976E-4</v>
      </c>
    </row>
    <row r="1872" spans="1:8" ht="13.5" x14ac:dyDescent="0.25">
      <c r="A1872" s="12"/>
      <c r="B1872" s="11">
        <v>45023</v>
      </c>
      <c r="C1872" s="2">
        <v>11.5</v>
      </c>
      <c r="D1872" s="2">
        <v>11.4885</v>
      </c>
      <c r="E1872" s="2">
        <v>0</v>
      </c>
      <c r="F1872" s="2">
        <v>0</v>
      </c>
      <c r="G1872" s="2">
        <v>0</v>
      </c>
      <c r="H1872" s="16">
        <f t="shared" si="29"/>
        <v>0</v>
      </c>
    </row>
    <row r="1873" spans="1:8" ht="13.5" x14ac:dyDescent="0.25">
      <c r="A1873" s="12"/>
      <c r="B1873" s="11">
        <v>45026</v>
      </c>
      <c r="C1873" s="2">
        <v>11.5</v>
      </c>
      <c r="D1873" s="2">
        <v>11.4885</v>
      </c>
      <c r="E1873" s="2">
        <v>0</v>
      </c>
      <c r="F1873" s="2">
        <v>0</v>
      </c>
      <c r="G1873" s="2">
        <v>0</v>
      </c>
      <c r="H1873" s="16">
        <f t="shared" si="29"/>
        <v>0</v>
      </c>
    </row>
    <row r="1874" spans="1:8" ht="13.5" x14ac:dyDescent="0.25">
      <c r="A1874" s="12"/>
      <c r="B1874" s="11">
        <v>45027</v>
      </c>
      <c r="C1874" s="2">
        <v>11.5</v>
      </c>
      <c r="D1874" s="2">
        <v>11.4885</v>
      </c>
      <c r="E1874" s="2">
        <v>0</v>
      </c>
      <c r="F1874" s="2">
        <v>0</v>
      </c>
      <c r="G1874" s="2">
        <v>0</v>
      </c>
      <c r="H1874" s="16">
        <f t="shared" si="29"/>
        <v>0</v>
      </c>
    </row>
    <row r="1875" spans="1:8" ht="13.5" x14ac:dyDescent="0.25">
      <c r="A1875" s="12"/>
      <c r="B1875" s="11">
        <v>45028</v>
      </c>
      <c r="C1875" s="2">
        <v>11.5</v>
      </c>
      <c r="D1875" s="2">
        <v>11.4885</v>
      </c>
      <c r="E1875" s="2">
        <v>0</v>
      </c>
      <c r="F1875" s="2">
        <v>0</v>
      </c>
      <c r="G1875" s="2">
        <v>0</v>
      </c>
      <c r="H1875" s="16">
        <f t="shared" si="29"/>
        <v>0</v>
      </c>
    </row>
    <row r="1876" spans="1:8" ht="13.5" x14ac:dyDescent="0.25">
      <c r="A1876" s="12"/>
      <c r="B1876" s="11">
        <v>45029</v>
      </c>
      <c r="C1876" s="2">
        <v>11.5</v>
      </c>
      <c r="D1876" s="2">
        <v>11.4885</v>
      </c>
      <c r="E1876" s="2">
        <v>0</v>
      </c>
      <c r="F1876" s="2">
        <v>0</v>
      </c>
      <c r="G1876" s="2">
        <v>0</v>
      </c>
      <c r="H1876" s="16">
        <f t="shared" si="29"/>
        <v>0</v>
      </c>
    </row>
    <row r="1877" spans="1:8" ht="13.5" x14ac:dyDescent="0.25">
      <c r="A1877" s="12"/>
      <c r="B1877" s="11">
        <v>45030</v>
      </c>
      <c r="C1877" s="2">
        <v>11.5</v>
      </c>
      <c r="D1877" s="2">
        <v>11.4885</v>
      </c>
      <c r="E1877" s="2">
        <v>0</v>
      </c>
      <c r="F1877" s="2">
        <v>0</v>
      </c>
      <c r="G1877" s="2">
        <v>0</v>
      </c>
      <c r="H1877" s="16">
        <f t="shared" si="29"/>
        <v>0</v>
      </c>
    </row>
    <row r="1878" spans="1:8" ht="13.5" x14ac:dyDescent="0.25">
      <c r="A1878" s="12"/>
      <c r="B1878" s="11">
        <v>45033</v>
      </c>
      <c r="C1878" s="2">
        <v>11.5</v>
      </c>
      <c r="D1878" s="2">
        <v>11.4885</v>
      </c>
      <c r="E1878" s="2">
        <v>0</v>
      </c>
      <c r="F1878" s="2">
        <v>0</v>
      </c>
      <c r="G1878" s="2">
        <v>0</v>
      </c>
      <c r="H1878" s="16">
        <f t="shared" si="29"/>
        <v>0</v>
      </c>
    </row>
    <row r="1879" spans="1:8" ht="13.5" x14ac:dyDescent="0.25">
      <c r="A1879" s="12"/>
      <c r="B1879" s="11">
        <v>45034</v>
      </c>
      <c r="C1879" s="2">
        <v>11.5</v>
      </c>
      <c r="D1879" s="2">
        <v>11.4885</v>
      </c>
      <c r="E1879" s="2">
        <v>0</v>
      </c>
      <c r="F1879" s="2">
        <v>0</v>
      </c>
      <c r="G1879" s="2">
        <v>0</v>
      </c>
      <c r="H1879" s="16">
        <f t="shared" si="29"/>
        <v>0</v>
      </c>
    </row>
    <row r="1880" spans="1:8" ht="13.5" x14ac:dyDescent="0.25">
      <c r="A1880" s="12"/>
      <c r="B1880" s="11">
        <v>45035</v>
      </c>
      <c r="C1880" s="2">
        <v>11.5</v>
      </c>
      <c r="D1880" s="2">
        <v>11.4885</v>
      </c>
      <c r="E1880" s="2">
        <v>210</v>
      </c>
      <c r="F1880" s="2">
        <v>11.5</v>
      </c>
      <c r="G1880" s="2">
        <v>2415</v>
      </c>
      <c r="H1880" s="16">
        <f t="shared" si="29"/>
        <v>0</v>
      </c>
    </row>
    <row r="1881" spans="1:8" ht="13.5" x14ac:dyDescent="0.25">
      <c r="A1881" s="12"/>
      <c r="B1881" s="11">
        <v>45036</v>
      </c>
      <c r="C1881" s="2">
        <v>11</v>
      </c>
      <c r="D1881" s="2">
        <v>10.989000000000001</v>
      </c>
      <c r="E1881" s="2">
        <v>164</v>
      </c>
      <c r="F1881" s="2">
        <v>11</v>
      </c>
      <c r="G1881" s="2">
        <v>1804</v>
      </c>
      <c r="H1881" s="16">
        <f t="shared" si="29"/>
        <v>-4.3478260869565161E-2</v>
      </c>
    </row>
    <row r="1882" spans="1:8" ht="13.5" x14ac:dyDescent="0.25">
      <c r="A1882" s="12"/>
      <c r="B1882" s="11">
        <v>45040</v>
      </c>
      <c r="C1882" s="2">
        <v>11</v>
      </c>
      <c r="D1882" s="2">
        <v>10.989000000000001</v>
      </c>
      <c r="E1882" s="2">
        <v>0</v>
      </c>
      <c r="F1882" s="2">
        <v>0</v>
      </c>
      <c r="G1882" s="2">
        <v>0</v>
      </c>
      <c r="H1882" s="16">
        <f t="shared" si="29"/>
        <v>0</v>
      </c>
    </row>
    <row r="1883" spans="1:8" ht="13.5" x14ac:dyDescent="0.25">
      <c r="A1883" s="12"/>
      <c r="B1883" s="11">
        <v>45041</v>
      </c>
      <c r="C1883" s="2">
        <v>10.52</v>
      </c>
      <c r="D1883" s="2">
        <v>10.509499999999999</v>
      </c>
      <c r="E1883" s="2">
        <v>400</v>
      </c>
      <c r="F1883" s="2">
        <v>10.52</v>
      </c>
      <c r="G1883" s="2">
        <v>4208</v>
      </c>
      <c r="H1883" s="16">
        <f t="shared" si="29"/>
        <v>-4.3634543634543776E-2</v>
      </c>
    </row>
    <row r="1884" spans="1:8" ht="13.5" x14ac:dyDescent="0.25">
      <c r="A1884" s="12"/>
      <c r="B1884" s="11">
        <v>45042</v>
      </c>
      <c r="C1884" s="2">
        <v>10.52</v>
      </c>
      <c r="D1884" s="2">
        <v>10.509499999999999</v>
      </c>
      <c r="E1884" s="2">
        <v>0</v>
      </c>
      <c r="F1884" s="2">
        <v>0</v>
      </c>
      <c r="G1884" s="2">
        <v>0</v>
      </c>
      <c r="H1884" s="16">
        <f t="shared" si="29"/>
        <v>0</v>
      </c>
    </row>
    <row r="1885" spans="1:8" ht="13.5" x14ac:dyDescent="0.25">
      <c r="A1885" s="12"/>
      <c r="B1885" s="11">
        <v>45043</v>
      </c>
      <c r="C1885" s="2">
        <v>10.52</v>
      </c>
      <c r="D1885" s="2">
        <v>10.509499999999999</v>
      </c>
      <c r="E1885" s="2">
        <v>15</v>
      </c>
      <c r="F1885" s="2">
        <v>10.52</v>
      </c>
      <c r="G1885" s="2">
        <v>157.80000000000001</v>
      </c>
      <c r="H1885" s="16">
        <f t="shared" si="29"/>
        <v>0</v>
      </c>
    </row>
    <row r="1886" spans="1:8" ht="13.5" x14ac:dyDescent="0.25">
      <c r="A1886" s="12"/>
      <c r="B1886" s="11">
        <v>45044</v>
      </c>
      <c r="C1886" s="2">
        <v>10.52</v>
      </c>
      <c r="D1886" s="2">
        <v>10.509499999999999</v>
      </c>
      <c r="E1886" s="2">
        <v>0</v>
      </c>
      <c r="F1886" s="2">
        <v>0</v>
      </c>
      <c r="G1886" s="2">
        <v>0</v>
      </c>
      <c r="H1886" s="16">
        <f t="shared" si="29"/>
        <v>0</v>
      </c>
    </row>
    <row r="1887" spans="1:8" ht="13.5" x14ac:dyDescent="0.25">
      <c r="A1887" s="12"/>
      <c r="B1887" s="11">
        <v>45048</v>
      </c>
      <c r="C1887" s="2">
        <v>10.52</v>
      </c>
      <c r="D1887" s="2">
        <v>10.509499999999999</v>
      </c>
      <c r="E1887" s="2">
        <v>0</v>
      </c>
      <c r="F1887" s="2">
        <v>0</v>
      </c>
      <c r="G1887" s="2">
        <v>0</v>
      </c>
      <c r="H1887" s="16">
        <f t="shared" si="29"/>
        <v>0</v>
      </c>
    </row>
    <row r="1888" spans="1:8" ht="13.5" x14ac:dyDescent="0.25">
      <c r="A1888" s="12"/>
      <c r="B1888" s="11">
        <v>45049</v>
      </c>
      <c r="C1888" s="2">
        <v>10.52</v>
      </c>
      <c r="D1888" s="2">
        <v>10.509499999999999</v>
      </c>
      <c r="E1888" s="2">
        <v>0</v>
      </c>
      <c r="F1888" s="2">
        <v>0</v>
      </c>
      <c r="G1888" s="2">
        <v>0</v>
      </c>
      <c r="H1888" s="16">
        <f t="shared" si="29"/>
        <v>0</v>
      </c>
    </row>
    <row r="1889" spans="1:8" ht="13.5" x14ac:dyDescent="0.25">
      <c r="A1889" s="12"/>
      <c r="B1889" s="11">
        <v>45050</v>
      </c>
      <c r="C1889" s="2">
        <v>10.52</v>
      </c>
      <c r="D1889" s="2">
        <v>10.509499999999999</v>
      </c>
      <c r="E1889" s="2">
        <v>0</v>
      </c>
      <c r="F1889" s="2">
        <v>0</v>
      </c>
      <c r="G1889" s="2">
        <v>0</v>
      </c>
      <c r="H1889" s="16">
        <f t="shared" si="29"/>
        <v>0</v>
      </c>
    </row>
    <row r="1890" spans="1:8" ht="13.5" x14ac:dyDescent="0.25">
      <c r="A1890" s="12"/>
      <c r="B1890" s="11">
        <v>45051</v>
      </c>
      <c r="C1890" s="2">
        <v>10.52</v>
      </c>
      <c r="D1890" s="2">
        <v>10.509499999999999</v>
      </c>
      <c r="E1890" s="2">
        <v>0</v>
      </c>
      <c r="F1890" s="2">
        <v>0</v>
      </c>
      <c r="G1890" s="2">
        <v>0</v>
      </c>
      <c r="H1890" s="16">
        <f t="shared" si="29"/>
        <v>0</v>
      </c>
    </row>
    <row r="1891" spans="1:8" ht="13.5" x14ac:dyDescent="0.25">
      <c r="A1891" s="12"/>
      <c r="B1891" s="11">
        <v>45054</v>
      </c>
      <c r="C1891" s="2">
        <v>10.52</v>
      </c>
      <c r="D1891" s="2">
        <v>10.509499999999999</v>
      </c>
      <c r="E1891" s="2">
        <v>0</v>
      </c>
      <c r="F1891" s="2">
        <v>0</v>
      </c>
      <c r="G1891" s="2">
        <v>0</v>
      </c>
      <c r="H1891" s="16">
        <f t="shared" si="29"/>
        <v>0</v>
      </c>
    </row>
    <row r="1892" spans="1:8" ht="13.5" x14ac:dyDescent="0.25">
      <c r="A1892" s="12"/>
      <c r="B1892" s="11">
        <v>45055</v>
      </c>
      <c r="C1892" s="2">
        <v>10.050000000000001</v>
      </c>
      <c r="D1892" s="2">
        <v>10.039999999999999</v>
      </c>
      <c r="E1892" s="2">
        <v>0</v>
      </c>
      <c r="F1892" s="2">
        <v>0</v>
      </c>
      <c r="G1892" s="2">
        <v>0</v>
      </c>
      <c r="H1892" s="16">
        <f t="shared" si="29"/>
        <v>-4.4673866501736527E-2</v>
      </c>
    </row>
    <row r="1893" spans="1:8" ht="13.5" x14ac:dyDescent="0.25">
      <c r="A1893" s="12"/>
      <c r="B1893" s="11">
        <v>45056</v>
      </c>
      <c r="C1893" s="2">
        <v>10</v>
      </c>
      <c r="D1893" s="2">
        <v>9.99</v>
      </c>
      <c r="E1893" s="2">
        <v>921</v>
      </c>
      <c r="F1893" s="2">
        <v>10</v>
      </c>
      <c r="G1893" s="2">
        <v>9210</v>
      </c>
      <c r="H1893" s="16">
        <f t="shared" si="29"/>
        <v>-4.9800796812747945E-3</v>
      </c>
    </row>
    <row r="1894" spans="1:8" ht="13.5" x14ac:dyDescent="0.25">
      <c r="A1894" s="12"/>
      <c r="B1894" s="11">
        <v>45057</v>
      </c>
      <c r="C1894" s="2">
        <v>10</v>
      </c>
      <c r="D1894" s="2">
        <v>9.99</v>
      </c>
      <c r="E1894" s="2">
        <v>0</v>
      </c>
      <c r="F1894" s="2">
        <v>0</v>
      </c>
      <c r="G1894" s="2">
        <v>0</v>
      </c>
      <c r="H1894" s="16">
        <f t="shared" si="29"/>
        <v>0</v>
      </c>
    </row>
    <row r="1895" spans="1:8" ht="13.5" x14ac:dyDescent="0.25">
      <c r="A1895" s="12"/>
      <c r="B1895" s="11">
        <v>45058</v>
      </c>
      <c r="C1895" s="2">
        <v>10</v>
      </c>
      <c r="D1895" s="2">
        <v>9.99</v>
      </c>
      <c r="E1895" s="2">
        <v>360</v>
      </c>
      <c r="F1895" s="2">
        <v>10</v>
      </c>
      <c r="G1895" s="2">
        <v>3600</v>
      </c>
      <c r="H1895" s="16">
        <f t="shared" si="29"/>
        <v>0</v>
      </c>
    </row>
    <row r="1896" spans="1:8" ht="13.5" x14ac:dyDescent="0.25">
      <c r="A1896" s="12"/>
      <c r="B1896" s="11">
        <v>45061</v>
      </c>
      <c r="C1896" s="2">
        <v>10</v>
      </c>
      <c r="D1896" s="2">
        <v>10</v>
      </c>
      <c r="E1896" s="2">
        <v>0</v>
      </c>
      <c r="F1896" s="2">
        <v>0</v>
      </c>
      <c r="G1896" s="2">
        <v>0</v>
      </c>
      <c r="H1896" s="16">
        <f t="shared" si="29"/>
        <v>1.0010010010009797E-3</v>
      </c>
    </row>
    <row r="1897" spans="1:8" ht="13.5" x14ac:dyDescent="0.25">
      <c r="A1897" s="12"/>
      <c r="B1897" s="11">
        <v>45062</v>
      </c>
      <c r="C1897" s="2">
        <v>10</v>
      </c>
      <c r="D1897" s="2">
        <v>10</v>
      </c>
      <c r="E1897" s="2">
        <v>0</v>
      </c>
      <c r="F1897" s="2">
        <v>0</v>
      </c>
      <c r="G1897" s="2">
        <v>0</v>
      </c>
      <c r="H1897" s="16">
        <f t="shared" si="29"/>
        <v>0</v>
      </c>
    </row>
    <row r="1898" spans="1:8" ht="13.5" x14ac:dyDescent="0.25">
      <c r="A1898" s="12"/>
      <c r="B1898" s="11">
        <v>45063</v>
      </c>
      <c r="C1898" s="2">
        <v>10</v>
      </c>
      <c r="D1898" s="2">
        <v>10</v>
      </c>
      <c r="E1898" s="2">
        <v>0</v>
      </c>
      <c r="F1898" s="2">
        <v>0</v>
      </c>
      <c r="G1898" s="2">
        <v>0</v>
      </c>
      <c r="H1898" s="16">
        <f t="shared" si="29"/>
        <v>0</v>
      </c>
    </row>
    <row r="1899" spans="1:8" ht="13.5" x14ac:dyDescent="0.25">
      <c r="A1899" s="12"/>
      <c r="B1899" s="11">
        <v>45064</v>
      </c>
      <c r="C1899" s="2">
        <v>10</v>
      </c>
      <c r="D1899" s="2">
        <v>10</v>
      </c>
      <c r="E1899" s="2">
        <v>0</v>
      </c>
      <c r="F1899" s="2">
        <v>0</v>
      </c>
      <c r="G1899" s="2">
        <v>0</v>
      </c>
      <c r="H1899" s="16">
        <f t="shared" si="29"/>
        <v>0</v>
      </c>
    </row>
    <row r="1900" spans="1:8" ht="13.5" x14ac:dyDescent="0.25">
      <c r="A1900" s="12"/>
      <c r="B1900" s="11">
        <v>45065</v>
      </c>
      <c r="C1900" s="2">
        <v>10</v>
      </c>
      <c r="D1900" s="2">
        <v>10</v>
      </c>
      <c r="E1900" s="2">
        <v>20</v>
      </c>
      <c r="F1900" s="2">
        <v>10</v>
      </c>
      <c r="G1900" s="2">
        <v>200</v>
      </c>
      <c r="H1900" s="16">
        <f t="shared" si="29"/>
        <v>0</v>
      </c>
    </row>
    <row r="1901" spans="1:8" ht="13.5" x14ac:dyDescent="0.25">
      <c r="A1901" s="12"/>
      <c r="B1901" s="11">
        <v>45068</v>
      </c>
      <c r="C1901" s="2">
        <v>10</v>
      </c>
      <c r="D1901" s="2">
        <v>10</v>
      </c>
      <c r="E1901" s="2">
        <v>0</v>
      </c>
      <c r="F1901" s="2">
        <v>0</v>
      </c>
      <c r="G1901" s="2">
        <v>0</v>
      </c>
      <c r="H1901" s="16">
        <f t="shared" si="29"/>
        <v>0</v>
      </c>
    </row>
    <row r="1902" spans="1:8" ht="13.5" x14ac:dyDescent="0.25">
      <c r="A1902" s="12"/>
      <c r="B1902" s="11">
        <v>45069</v>
      </c>
      <c r="C1902" s="2">
        <v>10</v>
      </c>
      <c r="D1902" s="2">
        <v>10</v>
      </c>
      <c r="E1902" s="2">
        <v>200</v>
      </c>
      <c r="F1902" s="2">
        <v>10</v>
      </c>
      <c r="G1902" s="2">
        <v>2000</v>
      </c>
      <c r="H1902" s="16">
        <f t="shared" si="29"/>
        <v>0</v>
      </c>
    </row>
    <row r="1903" spans="1:8" ht="13.5" x14ac:dyDescent="0.25">
      <c r="A1903" s="12"/>
      <c r="B1903" s="11">
        <v>45070</v>
      </c>
      <c r="C1903" s="2">
        <v>10</v>
      </c>
      <c r="D1903" s="2">
        <v>10</v>
      </c>
      <c r="E1903" s="2">
        <v>0</v>
      </c>
      <c r="F1903" s="2">
        <v>0</v>
      </c>
      <c r="G1903" s="2">
        <v>0</v>
      </c>
      <c r="H1903" s="16">
        <f t="shared" si="29"/>
        <v>0</v>
      </c>
    </row>
    <row r="1904" spans="1:8" ht="13.5" x14ac:dyDescent="0.25">
      <c r="A1904" s="12"/>
      <c r="B1904" s="11">
        <v>45071</v>
      </c>
      <c r="C1904" s="2">
        <v>10</v>
      </c>
      <c r="D1904" s="2">
        <v>10</v>
      </c>
      <c r="E1904" s="2">
        <v>363</v>
      </c>
      <c r="F1904" s="2">
        <v>10</v>
      </c>
      <c r="G1904" s="2">
        <v>3630</v>
      </c>
      <c r="H1904" s="16">
        <f t="shared" si="29"/>
        <v>0</v>
      </c>
    </row>
    <row r="1905" spans="1:8" ht="13.5" x14ac:dyDescent="0.25">
      <c r="A1905" s="12"/>
      <c r="B1905" s="11">
        <v>45072</v>
      </c>
      <c r="C1905" s="2">
        <v>10</v>
      </c>
      <c r="D1905" s="2">
        <v>10</v>
      </c>
      <c r="E1905" s="2">
        <v>0</v>
      </c>
      <c r="F1905" s="2">
        <v>0</v>
      </c>
      <c r="G1905" s="2">
        <v>0</v>
      </c>
      <c r="H1905" s="16">
        <f t="shared" si="29"/>
        <v>0</v>
      </c>
    </row>
    <row r="1906" spans="1:8" ht="13.5" x14ac:dyDescent="0.25">
      <c r="A1906" s="12"/>
      <c r="B1906" s="11">
        <v>45075</v>
      </c>
      <c r="C1906" s="2">
        <v>10</v>
      </c>
      <c r="D1906" s="2">
        <v>10</v>
      </c>
      <c r="E1906" s="2">
        <v>0</v>
      </c>
      <c r="F1906" s="2">
        <v>0</v>
      </c>
      <c r="G1906" s="2">
        <v>0</v>
      </c>
      <c r="H1906" s="16">
        <f t="shared" si="29"/>
        <v>0</v>
      </c>
    </row>
    <row r="1907" spans="1:8" ht="13.5" x14ac:dyDescent="0.25">
      <c r="A1907" s="12"/>
      <c r="B1907" s="11">
        <v>45076</v>
      </c>
      <c r="C1907" s="2">
        <v>10</v>
      </c>
      <c r="D1907" s="2">
        <v>10</v>
      </c>
      <c r="E1907" s="2">
        <v>0</v>
      </c>
      <c r="F1907" s="2">
        <v>0</v>
      </c>
      <c r="G1907" s="2">
        <v>0</v>
      </c>
      <c r="H1907" s="16">
        <f t="shared" si="29"/>
        <v>0</v>
      </c>
    </row>
    <row r="1908" spans="1:8" ht="13.5" x14ac:dyDescent="0.25">
      <c r="A1908" s="12"/>
      <c r="B1908" s="11">
        <v>45077</v>
      </c>
      <c r="C1908" s="2">
        <v>10.45</v>
      </c>
      <c r="D1908" s="2">
        <v>10.45</v>
      </c>
      <c r="E1908" s="2">
        <v>0</v>
      </c>
      <c r="F1908" s="2">
        <v>0</v>
      </c>
      <c r="G1908" s="2">
        <v>0</v>
      </c>
      <c r="H1908" s="16">
        <f t="shared" si="29"/>
        <v>4.4999999999999929E-2</v>
      </c>
    </row>
    <row r="1909" spans="1:8" ht="13.5" x14ac:dyDescent="0.25">
      <c r="A1909" s="12"/>
      <c r="B1909" s="11">
        <v>45078</v>
      </c>
      <c r="C1909" s="2">
        <v>10.92</v>
      </c>
      <c r="D1909" s="2">
        <v>10.92</v>
      </c>
      <c r="E1909" s="2">
        <v>0</v>
      </c>
      <c r="F1909" s="2">
        <v>0</v>
      </c>
      <c r="G1909" s="2">
        <v>0</v>
      </c>
      <c r="H1909" s="16">
        <f t="shared" si="29"/>
        <v>4.4976076555023989E-2</v>
      </c>
    </row>
    <row r="1910" spans="1:8" ht="13.5" x14ac:dyDescent="0.25">
      <c r="A1910" s="12"/>
      <c r="B1910" s="11">
        <v>45079</v>
      </c>
      <c r="C1910" s="2">
        <v>10.99</v>
      </c>
      <c r="D1910" s="2">
        <v>10.99</v>
      </c>
      <c r="E1910" s="2">
        <v>4</v>
      </c>
      <c r="F1910" s="2">
        <v>10.99</v>
      </c>
      <c r="G1910" s="2">
        <v>43.96</v>
      </c>
      <c r="H1910" s="16">
        <f t="shared" si="29"/>
        <v>6.4102564102564361E-3</v>
      </c>
    </row>
    <row r="1911" spans="1:8" ht="13.5" x14ac:dyDescent="0.25">
      <c r="A1911" s="12"/>
      <c r="B1911" s="11">
        <v>45082</v>
      </c>
      <c r="C1911" s="2">
        <v>10.99</v>
      </c>
      <c r="D1911" s="2">
        <v>10.99</v>
      </c>
      <c r="E1911" s="2">
        <v>0</v>
      </c>
      <c r="F1911" s="2">
        <v>0</v>
      </c>
      <c r="G1911" s="2">
        <v>0</v>
      </c>
      <c r="H1911" s="16">
        <f t="shared" si="29"/>
        <v>0</v>
      </c>
    </row>
    <row r="1912" spans="1:8" ht="13.5" x14ac:dyDescent="0.25">
      <c r="A1912" s="12"/>
      <c r="B1912" s="11">
        <v>45083</v>
      </c>
      <c r="C1912" s="2">
        <v>11.29</v>
      </c>
      <c r="D1912" s="2">
        <v>11.29</v>
      </c>
      <c r="E1912" s="2">
        <v>1</v>
      </c>
      <c r="F1912" s="2">
        <v>11.29</v>
      </c>
      <c r="G1912" s="2">
        <v>11.29</v>
      </c>
      <c r="H1912" s="16">
        <f t="shared" si="29"/>
        <v>2.7297543221110002E-2</v>
      </c>
    </row>
    <row r="1913" spans="1:8" ht="13.5" x14ac:dyDescent="0.25">
      <c r="A1913" s="12"/>
      <c r="B1913" s="11">
        <v>45084</v>
      </c>
      <c r="C1913" s="2">
        <v>11.29</v>
      </c>
      <c r="D1913" s="2">
        <v>11.29</v>
      </c>
      <c r="E1913" s="2">
        <v>0</v>
      </c>
      <c r="F1913" s="2">
        <v>0</v>
      </c>
      <c r="G1913" s="2">
        <v>0</v>
      </c>
      <c r="H1913" s="16">
        <f t="shared" si="29"/>
        <v>0</v>
      </c>
    </row>
    <row r="1914" spans="1:8" ht="13.5" x14ac:dyDescent="0.25">
      <c r="A1914" s="12"/>
      <c r="B1914" s="11">
        <v>45085</v>
      </c>
      <c r="C1914" s="2">
        <v>11.29</v>
      </c>
      <c r="D1914" s="2">
        <v>11.29</v>
      </c>
      <c r="E1914" s="2">
        <v>0</v>
      </c>
      <c r="F1914" s="2">
        <v>0</v>
      </c>
      <c r="G1914" s="2">
        <v>0</v>
      </c>
      <c r="H1914" s="16">
        <f t="shared" si="29"/>
        <v>0</v>
      </c>
    </row>
    <row r="1915" spans="1:8" ht="13.5" x14ac:dyDescent="0.25">
      <c r="A1915" s="12"/>
      <c r="B1915" s="11">
        <v>45086</v>
      </c>
      <c r="C1915" s="2">
        <v>11.29</v>
      </c>
      <c r="D1915" s="2">
        <v>11.29</v>
      </c>
      <c r="E1915" s="2">
        <v>0</v>
      </c>
      <c r="F1915" s="2">
        <v>0</v>
      </c>
      <c r="G1915" s="2">
        <v>0</v>
      </c>
      <c r="H1915" s="16">
        <f t="shared" si="29"/>
        <v>0</v>
      </c>
    </row>
    <row r="1916" spans="1:8" ht="13.5" x14ac:dyDescent="0.25">
      <c r="A1916" s="12"/>
      <c r="B1916" s="11">
        <v>45089</v>
      </c>
      <c r="C1916" s="2">
        <v>11.3</v>
      </c>
      <c r="D1916" s="2">
        <v>11.3</v>
      </c>
      <c r="E1916" s="2">
        <v>1</v>
      </c>
      <c r="F1916" s="2">
        <v>11.3</v>
      </c>
      <c r="G1916" s="2">
        <v>11.3</v>
      </c>
      <c r="H1916" s="16">
        <f t="shared" si="29"/>
        <v>8.857395925599259E-4</v>
      </c>
    </row>
    <row r="1917" spans="1:8" ht="13.5" x14ac:dyDescent="0.25">
      <c r="A1917" s="12"/>
      <c r="B1917" s="11">
        <v>45090</v>
      </c>
      <c r="C1917" s="2">
        <v>11.3</v>
      </c>
      <c r="D1917" s="2">
        <v>11.3</v>
      </c>
      <c r="E1917" s="2">
        <v>0</v>
      </c>
      <c r="F1917" s="2">
        <v>0</v>
      </c>
      <c r="G1917" s="2">
        <v>0</v>
      </c>
      <c r="H1917" s="16">
        <f t="shared" si="29"/>
        <v>0</v>
      </c>
    </row>
    <row r="1918" spans="1:8" ht="13.5" x14ac:dyDescent="0.25">
      <c r="A1918" s="12"/>
      <c r="B1918" s="11">
        <v>45091</v>
      </c>
      <c r="C1918" s="2">
        <v>10.8</v>
      </c>
      <c r="D1918" s="2">
        <v>10.8</v>
      </c>
      <c r="E1918" s="2">
        <v>0</v>
      </c>
      <c r="F1918" s="2">
        <v>0</v>
      </c>
      <c r="G1918" s="2">
        <v>0</v>
      </c>
      <c r="H1918" s="16">
        <f t="shared" si="29"/>
        <v>-4.4247787610619468E-2</v>
      </c>
    </row>
    <row r="1919" spans="1:8" ht="13.5" x14ac:dyDescent="0.25">
      <c r="A1919" s="12"/>
      <c r="B1919" s="11">
        <v>45092</v>
      </c>
      <c r="C1919" s="2">
        <v>10.32</v>
      </c>
      <c r="D1919" s="2">
        <v>10.32</v>
      </c>
      <c r="E1919" s="2">
        <v>0</v>
      </c>
      <c r="F1919" s="2">
        <v>0</v>
      </c>
      <c r="G1919" s="2">
        <v>0</v>
      </c>
      <c r="H1919" s="16">
        <f t="shared" si="29"/>
        <v>-4.4444444444444481E-2</v>
      </c>
    </row>
    <row r="1920" spans="1:8" ht="13.5" x14ac:dyDescent="0.25">
      <c r="A1920" s="12"/>
      <c r="B1920" s="11">
        <v>45093</v>
      </c>
      <c r="C1920" s="2">
        <v>10</v>
      </c>
      <c r="D1920" s="2">
        <v>10</v>
      </c>
      <c r="E1920" s="2">
        <v>310</v>
      </c>
      <c r="F1920" s="2">
        <v>10</v>
      </c>
      <c r="G1920" s="2">
        <v>3100</v>
      </c>
      <c r="H1920" s="16">
        <f t="shared" si="29"/>
        <v>-3.1007751937984523E-2</v>
      </c>
    </row>
    <row r="1921" spans="1:8" ht="13.5" x14ac:dyDescent="0.25">
      <c r="A1921" s="12"/>
      <c r="B1921" s="11">
        <v>45096</v>
      </c>
      <c r="C1921" s="2">
        <v>10</v>
      </c>
      <c r="D1921" s="2">
        <v>10</v>
      </c>
      <c r="E1921" s="2">
        <v>0</v>
      </c>
      <c r="F1921" s="2">
        <v>0</v>
      </c>
      <c r="G1921" s="2">
        <v>0</v>
      </c>
      <c r="H1921" s="16">
        <f t="shared" si="29"/>
        <v>0</v>
      </c>
    </row>
    <row r="1922" spans="1:8" ht="13.5" x14ac:dyDescent="0.25">
      <c r="A1922" s="12"/>
      <c r="B1922" s="11">
        <v>45097</v>
      </c>
      <c r="C1922" s="2">
        <v>10</v>
      </c>
      <c r="D1922" s="2">
        <v>10</v>
      </c>
      <c r="E1922" s="2">
        <v>0</v>
      </c>
      <c r="F1922" s="2">
        <v>0</v>
      </c>
      <c r="G1922" s="2">
        <v>0</v>
      </c>
      <c r="H1922" s="16">
        <f t="shared" si="29"/>
        <v>0</v>
      </c>
    </row>
    <row r="1923" spans="1:8" ht="13.5" x14ac:dyDescent="0.25">
      <c r="A1923" s="12"/>
      <c r="B1923" s="11">
        <v>45098</v>
      </c>
      <c r="C1923" s="2">
        <v>10</v>
      </c>
      <c r="D1923" s="2">
        <v>10</v>
      </c>
      <c r="E1923" s="2">
        <v>0</v>
      </c>
      <c r="F1923" s="2">
        <v>0</v>
      </c>
      <c r="G1923" s="2">
        <v>0</v>
      </c>
      <c r="H1923" s="16">
        <f t="shared" si="29"/>
        <v>0</v>
      </c>
    </row>
    <row r="1924" spans="1:8" ht="13.5" x14ac:dyDescent="0.25">
      <c r="A1924" s="12"/>
      <c r="B1924" s="11">
        <v>45099</v>
      </c>
      <c r="C1924" s="2">
        <v>10</v>
      </c>
      <c r="D1924" s="2">
        <v>10</v>
      </c>
      <c r="E1924" s="2">
        <v>0</v>
      </c>
      <c r="F1924" s="2">
        <v>0</v>
      </c>
      <c r="G1924" s="2">
        <v>0</v>
      </c>
      <c r="H1924" s="16">
        <f t="shared" si="29"/>
        <v>0</v>
      </c>
    </row>
    <row r="1925" spans="1:8" ht="13.5" x14ac:dyDescent="0.25">
      <c r="A1925" s="12"/>
      <c r="B1925" s="11">
        <v>45100</v>
      </c>
      <c r="C1925" s="2">
        <v>10.45</v>
      </c>
      <c r="D1925" s="2">
        <v>10.45</v>
      </c>
      <c r="E1925" s="2">
        <v>0</v>
      </c>
      <c r="F1925" s="2">
        <v>0</v>
      </c>
      <c r="G1925" s="2">
        <v>0</v>
      </c>
      <c r="H1925" s="16">
        <f t="shared" si="29"/>
        <v>4.4999999999999929E-2</v>
      </c>
    </row>
    <row r="1926" spans="1:8" ht="13.5" x14ac:dyDescent="0.25">
      <c r="A1926" s="12"/>
      <c r="B1926" s="11">
        <v>45103</v>
      </c>
      <c r="C1926" s="2">
        <v>10.45</v>
      </c>
      <c r="D1926" s="2">
        <v>10.45</v>
      </c>
      <c r="E1926" s="2">
        <v>3</v>
      </c>
      <c r="F1926" s="2">
        <v>10.45</v>
      </c>
      <c r="G1926" s="2">
        <v>31.35</v>
      </c>
      <c r="H1926" s="16">
        <f t="shared" si="29"/>
        <v>0</v>
      </c>
    </row>
    <row r="1927" spans="1:8" ht="13.5" x14ac:dyDescent="0.25">
      <c r="A1927" s="12"/>
      <c r="B1927" s="11">
        <v>45104</v>
      </c>
      <c r="C1927" s="2">
        <v>10.45</v>
      </c>
      <c r="D1927" s="2">
        <v>10.45</v>
      </c>
      <c r="E1927" s="2">
        <v>0</v>
      </c>
      <c r="F1927" s="2">
        <v>0</v>
      </c>
      <c r="G1927" s="2">
        <v>0</v>
      </c>
      <c r="H1927" s="16">
        <f t="shared" ref="H1927:H1990" si="30">(D1927-D1926)/D1926</f>
        <v>0</v>
      </c>
    </row>
    <row r="1928" spans="1:8" ht="13.5" x14ac:dyDescent="0.25">
      <c r="A1928" s="12"/>
      <c r="B1928" s="11">
        <v>45107</v>
      </c>
      <c r="C1928" s="2">
        <v>10.45</v>
      </c>
      <c r="D1928" s="2">
        <v>10.45</v>
      </c>
      <c r="E1928" s="2">
        <v>0</v>
      </c>
      <c r="F1928" s="2">
        <v>0</v>
      </c>
      <c r="G1928" s="2">
        <v>0</v>
      </c>
      <c r="H1928" s="16">
        <f t="shared" si="30"/>
        <v>0</v>
      </c>
    </row>
    <row r="1929" spans="1:8" ht="13.5" x14ac:dyDescent="0.25">
      <c r="A1929" s="12"/>
      <c r="B1929" s="11">
        <v>45110</v>
      </c>
      <c r="C1929" s="2">
        <v>10.45</v>
      </c>
      <c r="D1929" s="2">
        <v>10.45</v>
      </c>
      <c r="E1929" s="2">
        <v>0</v>
      </c>
      <c r="F1929" s="2">
        <v>0</v>
      </c>
      <c r="G1929" s="2">
        <v>0</v>
      </c>
      <c r="H1929" s="16">
        <f t="shared" si="30"/>
        <v>0</v>
      </c>
    </row>
    <row r="1930" spans="1:8" ht="13.5" x14ac:dyDescent="0.25">
      <c r="A1930" s="12"/>
      <c r="B1930" s="11">
        <v>45111</v>
      </c>
      <c r="C1930" s="2">
        <v>10.45</v>
      </c>
      <c r="D1930" s="2">
        <v>10.45</v>
      </c>
      <c r="E1930" s="2">
        <v>0</v>
      </c>
      <c r="F1930" s="2">
        <v>0</v>
      </c>
      <c r="G1930" s="2">
        <v>0</v>
      </c>
      <c r="H1930" s="16">
        <f t="shared" si="30"/>
        <v>0</v>
      </c>
    </row>
    <row r="1931" spans="1:8" ht="13.5" x14ac:dyDescent="0.25">
      <c r="A1931" s="12"/>
      <c r="B1931" s="11">
        <v>45112</v>
      </c>
      <c r="C1931" s="2">
        <v>10.45</v>
      </c>
      <c r="D1931" s="2">
        <v>10.45</v>
      </c>
      <c r="E1931" s="2">
        <v>0</v>
      </c>
      <c r="F1931" s="2">
        <v>0</v>
      </c>
      <c r="G1931" s="2">
        <v>0</v>
      </c>
      <c r="H1931" s="16">
        <f t="shared" si="30"/>
        <v>0</v>
      </c>
    </row>
    <row r="1932" spans="1:8" ht="13.5" x14ac:dyDescent="0.25">
      <c r="A1932" s="12"/>
      <c r="B1932" s="11">
        <v>45113</v>
      </c>
      <c r="C1932" s="2">
        <v>10.45</v>
      </c>
      <c r="D1932" s="2">
        <v>10.45</v>
      </c>
      <c r="E1932" s="2">
        <v>0</v>
      </c>
      <c r="F1932" s="2">
        <v>0</v>
      </c>
      <c r="G1932" s="2">
        <v>0</v>
      </c>
      <c r="H1932" s="16">
        <f t="shared" si="30"/>
        <v>0</v>
      </c>
    </row>
    <row r="1933" spans="1:8" ht="13.5" x14ac:dyDescent="0.25">
      <c r="A1933" s="12"/>
      <c r="B1933" s="11">
        <v>45114</v>
      </c>
      <c r="C1933" s="2">
        <v>10.45</v>
      </c>
      <c r="D1933" s="2">
        <v>10.45</v>
      </c>
      <c r="E1933" s="2">
        <v>0</v>
      </c>
      <c r="F1933" s="2">
        <v>0</v>
      </c>
      <c r="G1933" s="2">
        <v>0</v>
      </c>
      <c r="H1933" s="16">
        <f t="shared" si="30"/>
        <v>0</v>
      </c>
    </row>
    <row r="1934" spans="1:8" ht="13.5" x14ac:dyDescent="0.25">
      <c r="A1934" s="12"/>
      <c r="B1934" s="11">
        <v>45117</v>
      </c>
      <c r="C1934" s="2">
        <v>10.45</v>
      </c>
      <c r="D1934" s="2">
        <v>10.45</v>
      </c>
      <c r="E1934" s="2">
        <v>0</v>
      </c>
      <c r="F1934" s="2">
        <v>0</v>
      </c>
      <c r="G1934" s="2">
        <v>0</v>
      </c>
      <c r="H1934" s="16">
        <f t="shared" si="30"/>
        <v>0</v>
      </c>
    </row>
    <row r="1935" spans="1:8" ht="13.5" x14ac:dyDescent="0.25">
      <c r="A1935" s="12"/>
      <c r="B1935" s="11">
        <v>45118</v>
      </c>
      <c r="C1935" s="2">
        <v>10.4</v>
      </c>
      <c r="D1935" s="2">
        <v>10.4</v>
      </c>
      <c r="E1935" s="2">
        <v>5</v>
      </c>
      <c r="F1935" s="2">
        <v>10.4</v>
      </c>
      <c r="G1935" s="2">
        <v>52</v>
      </c>
      <c r="H1935" s="16">
        <f t="shared" si="30"/>
        <v>-4.7846889952152093E-3</v>
      </c>
    </row>
    <row r="1936" spans="1:8" ht="13.5" x14ac:dyDescent="0.25">
      <c r="A1936" s="12"/>
      <c r="B1936" s="11">
        <v>45119</v>
      </c>
      <c r="C1936" s="2">
        <v>10.4</v>
      </c>
      <c r="D1936" s="2">
        <v>10.4</v>
      </c>
      <c r="E1936" s="2">
        <v>0</v>
      </c>
      <c r="F1936" s="2">
        <v>0</v>
      </c>
      <c r="G1936" s="2">
        <v>0</v>
      </c>
      <c r="H1936" s="16">
        <f t="shared" si="30"/>
        <v>0</v>
      </c>
    </row>
    <row r="1937" spans="1:8" ht="13.5" x14ac:dyDescent="0.25">
      <c r="A1937" s="12"/>
      <c r="B1937" s="11">
        <v>45120</v>
      </c>
      <c r="C1937" s="2">
        <v>10.45</v>
      </c>
      <c r="D1937" s="2">
        <v>10.45</v>
      </c>
      <c r="E1937" s="2">
        <v>7</v>
      </c>
      <c r="F1937" s="2">
        <v>10.45</v>
      </c>
      <c r="G1937" s="2">
        <v>73.150000000000006</v>
      </c>
      <c r="H1937" s="16">
        <f t="shared" si="30"/>
        <v>4.8076923076922047E-3</v>
      </c>
    </row>
    <row r="1938" spans="1:8" ht="13.5" x14ac:dyDescent="0.25">
      <c r="A1938" s="12"/>
      <c r="B1938" s="11">
        <v>45121</v>
      </c>
      <c r="C1938" s="2">
        <v>10.45</v>
      </c>
      <c r="D1938" s="2">
        <v>10.45</v>
      </c>
      <c r="E1938" s="2">
        <v>5</v>
      </c>
      <c r="F1938" s="2">
        <v>10.45</v>
      </c>
      <c r="G1938" s="2">
        <v>52.25</v>
      </c>
      <c r="H1938" s="16">
        <f t="shared" si="30"/>
        <v>0</v>
      </c>
    </row>
    <row r="1939" spans="1:8" ht="13.5" x14ac:dyDescent="0.25">
      <c r="A1939" s="12"/>
      <c r="B1939" s="11">
        <v>45124</v>
      </c>
      <c r="C1939" s="2">
        <v>10.45</v>
      </c>
      <c r="D1939" s="2">
        <v>10.45</v>
      </c>
      <c r="E1939" s="2">
        <v>0</v>
      </c>
      <c r="F1939" s="2">
        <v>0</v>
      </c>
      <c r="G1939" s="2">
        <v>0</v>
      </c>
      <c r="H1939" s="16">
        <f t="shared" si="30"/>
        <v>0</v>
      </c>
    </row>
    <row r="1940" spans="1:8" ht="13.5" x14ac:dyDescent="0.25">
      <c r="A1940" s="12"/>
      <c r="B1940" s="11">
        <v>45125</v>
      </c>
      <c r="C1940" s="2">
        <v>10.45</v>
      </c>
      <c r="D1940" s="2">
        <v>10.45</v>
      </c>
      <c r="E1940" s="2">
        <v>0</v>
      </c>
      <c r="F1940" s="2">
        <v>0</v>
      </c>
      <c r="G1940" s="2">
        <v>0</v>
      </c>
      <c r="H1940" s="16">
        <f t="shared" si="30"/>
        <v>0</v>
      </c>
    </row>
    <row r="1941" spans="1:8" ht="13.5" x14ac:dyDescent="0.25">
      <c r="A1941" s="12"/>
      <c r="B1941" s="11">
        <v>45127</v>
      </c>
      <c r="C1941" s="2">
        <v>10.45</v>
      </c>
      <c r="D1941" s="2">
        <v>10.45</v>
      </c>
      <c r="E1941" s="2">
        <v>5</v>
      </c>
      <c r="F1941" s="2">
        <v>10.45</v>
      </c>
      <c r="G1941" s="2">
        <v>52.25</v>
      </c>
      <c r="H1941" s="16">
        <f t="shared" si="30"/>
        <v>0</v>
      </c>
    </row>
    <row r="1942" spans="1:8" ht="13.5" x14ac:dyDescent="0.25">
      <c r="A1942" s="12"/>
      <c r="B1942" s="11">
        <v>45128</v>
      </c>
      <c r="C1942" s="2">
        <v>10.45</v>
      </c>
      <c r="D1942" s="2">
        <v>10.45</v>
      </c>
      <c r="E1942" s="2">
        <v>5</v>
      </c>
      <c r="F1942" s="2">
        <v>10.45</v>
      </c>
      <c r="G1942" s="2">
        <v>52.25</v>
      </c>
      <c r="H1942" s="16">
        <f t="shared" si="30"/>
        <v>0</v>
      </c>
    </row>
    <row r="1943" spans="1:8" ht="13.5" x14ac:dyDescent="0.25">
      <c r="A1943" s="12"/>
      <c r="B1943" s="11">
        <v>45131</v>
      </c>
      <c r="C1943" s="2">
        <v>10.45</v>
      </c>
      <c r="D1943" s="2">
        <v>10.45</v>
      </c>
      <c r="E1943" s="2">
        <v>3</v>
      </c>
      <c r="F1943" s="2">
        <v>10.45</v>
      </c>
      <c r="G1943" s="2">
        <v>31.35</v>
      </c>
      <c r="H1943" s="16">
        <f t="shared" si="30"/>
        <v>0</v>
      </c>
    </row>
    <row r="1944" spans="1:8" ht="13.5" x14ac:dyDescent="0.25">
      <c r="A1944" s="12"/>
      <c r="B1944" s="11">
        <v>45133</v>
      </c>
      <c r="C1944" s="2">
        <v>10.45</v>
      </c>
      <c r="D1944" s="2">
        <v>10.45</v>
      </c>
      <c r="E1944" s="2">
        <v>0</v>
      </c>
      <c r="F1944" s="2">
        <v>0</v>
      </c>
      <c r="G1944" s="2">
        <v>0</v>
      </c>
      <c r="H1944" s="16">
        <f t="shared" si="30"/>
        <v>0</v>
      </c>
    </row>
    <row r="1945" spans="1:8" ht="13.5" x14ac:dyDescent="0.25">
      <c r="A1945" s="12"/>
      <c r="B1945" s="11">
        <v>45134</v>
      </c>
      <c r="C1945" s="2">
        <v>10.45</v>
      </c>
      <c r="D1945" s="2">
        <v>10.45</v>
      </c>
      <c r="E1945" s="2">
        <v>0</v>
      </c>
      <c r="F1945" s="2">
        <v>0</v>
      </c>
      <c r="G1945" s="2">
        <v>0</v>
      </c>
      <c r="H1945" s="16">
        <f t="shared" si="30"/>
        <v>0</v>
      </c>
    </row>
    <row r="1946" spans="1:8" ht="13.5" x14ac:dyDescent="0.25">
      <c r="A1946" s="12"/>
      <c r="B1946" s="11">
        <v>45135</v>
      </c>
      <c r="C1946" s="2">
        <v>10.45</v>
      </c>
      <c r="D1946" s="2">
        <v>10.45</v>
      </c>
      <c r="E1946" s="2">
        <v>5</v>
      </c>
      <c r="F1946" s="2">
        <v>10.45</v>
      </c>
      <c r="G1946" s="2">
        <v>52.25</v>
      </c>
      <c r="H1946" s="16">
        <f t="shared" si="30"/>
        <v>0</v>
      </c>
    </row>
    <row r="1947" spans="1:8" ht="13.5" x14ac:dyDescent="0.25">
      <c r="A1947" s="12"/>
      <c r="B1947" s="11">
        <v>45138</v>
      </c>
      <c r="C1947" s="2">
        <v>10.45</v>
      </c>
      <c r="D1947" s="2">
        <v>10.45</v>
      </c>
      <c r="E1947" s="2">
        <v>3</v>
      </c>
      <c r="F1947" s="2">
        <v>10.45</v>
      </c>
      <c r="G1947" s="2">
        <v>31.35</v>
      </c>
      <c r="H1947" s="16">
        <f t="shared" si="30"/>
        <v>0</v>
      </c>
    </row>
    <row r="1948" spans="1:8" ht="13.5" x14ac:dyDescent="0.25">
      <c r="A1948" s="12"/>
      <c r="B1948" s="11">
        <v>45139</v>
      </c>
      <c r="C1948" s="2">
        <v>10.45</v>
      </c>
      <c r="D1948" s="2">
        <v>10.45</v>
      </c>
      <c r="E1948" s="2">
        <v>0</v>
      </c>
      <c r="F1948" s="2">
        <v>0</v>
      </c>
      <c r="G1948" s="2">
        <v>0</v>
      </c>
      <c r="H1948" s="16">
        <f t="shared" si="30"/>
        <v>0</v>
      </c>
    </row>
    <row r="1949" spans="1:8" ht="13.5" x14ac:dyDescent="0.25">
      <c r="A1949" s="12"/>
      <c r="B1949" s="11">
        <v>45140</v>
      </c>
      <c r="C1949" s="2">
        <v>10.45</v>
      </c>
      <c r="D1949" s="2">
        <v>10.45</v>
      </c>
      <c r="E1949" s="2">
        <v>0</v>
      </c>
      <c r="F1949" s="2">
        <v>0</v>
      </c>
      <c r="G1949" s="2">
        <v>0</v>
      </c>
      <c r="H1949" s="16">
        <f t="shared" si="30"/>
        <v>0</v>
      </c>
    </row>
    <row r="1950" spans="1:8" ht="13.5" x14ac:dyDescent="0.25">
      <c r="A1950" s="12"/>
      <c r="B1950" s="11">
        <v>45141</v>
      </c>
      <c r="C1950" s="2">
        <v>10.45</v>
      </c>
      <c r="D1950" s="2">
        <v>10.45</v>
      </c>
      <c r="E1950" s="2">
        <v>2</v>
      </c>
      <c r="F1950" s="2">
        <v>10.45</v>
      </c>
      <c r="G1950" s="2">
        <v>20.9</v>
      </c>
      <c r="H1950" s="16">
        <f t="shared" si="30"/>
        <v>0</v>
      </c>
    </row>
    <row r="1951" spans="1:8" ht="13.5" x14ac:dyDescent="0.25">
      <c r="A1951" s="12"/>
      <c r="B1951" s="11">
        <v>45142</v>
      </c>
      <c r="C1951" s="2">
        <v>10.45</v>
      </c>
      <c r="D1951" s="2">
        <v>10.45</v>
      </c>
      <c r="E1951" s="2">
        <v>0</v>
      </c>
      <c r="F1951" s="2">
        <v>0</v>
      </c>
      <c r="G1951" s="2">
        <v>0</v>
      </c>
      <c r="H1951" s="16">
        <f t="shared" si="30"/>
        <v>0</v>
      </c>
    </row>
    <row r="1952" spans="1:8" ht="13.5" x14ac:dyDescent="0.25">
      <c r="A1952" s="12"/>
      <c r="B1952" s="11">
        <v>45145</v>
      </c>
      <c r="C1952" s="2">
        <v>10.45</v>
      </c>
      <c r="D1952" s="2">
        <v>10.45</v>
      </c>
      <c r="E1952" s="2">
        <v>0</v>
      </c>
      <c r="F1952" s="2">
        <v>0</v>
      </c>
      <c r="G1952" s="2">
        <v>0</v>
      </c>
      <c r="H1952" s="16">
        <f t="shared" si="30"/>
        <v>0</v>
      </c>
    </row>
    <row r="1953" spans="1:8" ht="13.5" x14ac:dyDescent="0.25">
      <c r="A1953" s="12"/>
      <c r="B1953" s="11">
        <v>45146</v>
      </c>
      <c r="C1953" s="2">
        <v>10.45</v>
      </c>
      <c r="D1953" s="2">
        <v>10.45</v>
      </c>
      <c r="E1953" s="2">
        <v>0</v>
      </c>
      <c r="F1953" s="2">
        <v>0</v>
      </c>
      <c r="G1953" s="2">
        <v>0</v>
      </c>
      <c r="H1953" s="16">
        <f t="shared" si="30"/>
        <v>0</v>
      </c>
    </row>
    <row r="1954" spans="1:8" ht="13.5" x14ac:dyDescent="0.25">
      <c r="A1954" s="12"/>
      <c r="B1954" s="11">
        <v>45147</v>
      </c>
      <c r="C1954" s="2">
        <v>10.45</v>
      </c>
      <c r="D1954" s="2">
        <v>10.45</v>
      </c>
      <c r="E1954" s="2">
        <v>0</v>
      </c>
      <c r="F1954" s="2">
        <v>0</v>
      </c>
      <c r="G1954" s="2">
        <v>0</v>
      </c>
      <c r="H1954" s="16">
        <f t="shared" si="30"/>
        <v>0</v>
      </c>
    </row>
    <row r="1955" spans="1:8" ht="13.5" x14ac:dyDescent="0.25">
      <c r="A1955" s="12"/>
      <c r="B1955" s="11">
        <v>45148</v>
      </c>
      <c r="C1955" s="2">
        <v>10.45</v>
      </c>
      <c r="D1955" s="2">
        <v>10.45</v>
      </c>
      <c r="E1955" s="2">
        <v>0</v>
      </c>
      <c r="F1955" s="2">
        <v>0</v>
      </c>
      <c r="G1955" s="2">
        <v>0</v>
      </c>
      <c r="H1955" s="16">
        <f t="shared" si="30"/>
        <v>0</v>
      </c>
    </row>
    <row r="1956" spans="1:8" ht="13.5" x14ac:dyDescent="0.25">
      <c r="A1956" s="12"/>
      <c r="B1956" s="11">
        <v>45149</v>
      </c>
      <c r="C1956" s="2">
        <v>10.45</v>
      </c>
      <c r="D1956" s="2">
        <v>10.45</v>
      </c>
      <c r="E1956" s="2">
        <v>0</v>
      </c>
      <c r="F1956" s="2">
        <v>0</v>
      </c>
      <c r="G1956" s="2">
        <v>0</v>
      </c>
      <c r="H1956" s="16">
        <f t="shared" si="30"/>
        <v>0</v>
      </c>
    </row>
    <row r="1957" spans="1:8" ht="13.5" x14ac:dyDescent="0.25">
      <c r="A1957" s="12"/>
      <c r="B1957" s="11">
        <v>45152</v>
      </c>
      <c r="C1957" s="2">
        <v>10.45</v>
      </c>
      <c r="D1957" s="2">
        <v>10.45</v>
      </c>
      <c r="E1957" s="2">
        <v>0</v>
      </c>
      <c r="F1957" s="2">
        <v>0</v>
      </c>
      <c r="G1957" s="2">
        <v>0</v>
      </c>
      <c r="H1957" s="16">
        <f t="shared" si="30"/>
        <v>0</v>
      </c>
    </row>
    <row r="1958" spans="1:8" ht="13.5" x14ac:dyDescent="0.25">
      <c r="A1958" s="12"/>
      <c r="B1958" s="11">
        <v>45153</v>
      </c>
      <c r="C1958" s="2">
        <v>10.45</v>
      </c>
      <c r="D1958" s="2">
        <v>10.45</v>
      </c>
      <c r="E1958" s="2">
        <v>0</v>
      </c>
      <c r="F1958" s="2">
        <v>0</v>
      </c>
      <c r="G1958" s="2">
        <v>0</v>
      </c>
      <c r="H1958" s="16">
        <f t="shared" si="30"/>
        <v>0</v>
      </c>
    </row>
    <row r="1959" spans="1:8" ht="13.5" x14ac:dyDescent="0.25">
      <c r="A1959" s="12"/>
      <c r="B1959" s="11">
        <v>45154</v>
      </c>
      <c r="C1959" s="2">
        <v>10.45</v>
      </c>
      <c r="D1959" s="2">
        <v>10.45</v>
      </c>
      <c r="E1959" s="2">
        <v>0</v>
      </c>
      <c r="F1959" s="2">
        <v>0</v>
      </c>
      <c r="G1959" s="2">
        <v>0</v>
      </c>
      <c r="H1959" s="16">
        <f t="shared" si="30"/>
        <v>0</v>
      </c>
    </row>
    <row r="1960" spans="1:8" ht="13.5" x14ac:dyDescent="0.25">
      <c r="A1960" s="12"/>
      <c r="B1960" s="11">
        <v>45155</v>
      </c>
      <c r="C1960" s="2">
        <v>10.45</v>
      </c>
      <c r="D1960" s="2">
        <v>10.45</v>
      </c>
      <c r="E1960" s="2">
        <v>0</v>
      </c>
      <c r="F1960" s="2">
        <v>0</v>
      </c>
      <c r="G1960" s="2">
        <v>0</v>
      </c>
      <c r="H1960" s="16">
        <f t="shared" si="30"/>
        <v>0</v>
      </c>
    </row>
    <row r="1961" spans="1:8" ht="13.5" x14ac:dyDescent="0.25">
      <c r="A1961" s="12"/>
      <c r="B1961" s="11">
        <v>45156</v>
      </c>
      <c r="C1961" s="2">
        <v>10.45</v>
      </c>
      <c r="D1961" s="2">
        <v>10.45</v>
      </c>
      <c r="E1961" s="2">
        <v>0</v>
      </c>
      <c r="F1961" s="2">
        <v>0</v>
      </c>
      <c r="G1961" s="2">
        <v>0</v>
      </c>
      <c r="H1961" s="16">
        <f t="shared" si="30"/>
        <v>0</v>
      </c>
    </row>
    <row r="1962" spans="1:8" ht="13.5" x14ac:dyDescent="0.25">
      <c r="A1962" s="12"/>
      <c r="B1962" s="11">
        <v>45159</v>
      </c>
      <c r="C1962" s="2">
        <v>10.45</v>
      </c>
      <c r="D1962" s="2">
        <v>10.45</v>
      </c>
      <c r="E1962" s="2">
        <v>0</v>
      </c>
      <c r="F1962" s="2">
        <v>0</v>
      </c>
      <c r="G1962" s="2">
        <v>0</v>
      </c>
      <c r="H1962" s="16">
        <f t="shared" si="30"/>
        <v>0</v>
      </c>
    </row>
    <row r="1963" spans="1:8" ht="13.5" x14ac:dyDescent="0.25">
      <c r="A1963" s="12"/>
      <c r="B1963" s="11">
        <v>45160</v>
      </c>
      <c r="C1963" s="2">
        <v>10.45</v>
      </c>
      <c r="D1963" s="2">
        <v>10.45</v>
      </c>
      <c r="E1963" s="2">
        <v>0</v>
      </c>
      <c r="F1963" s="2">
        <v>0</v>
      </c>
      <c r="G1963" s="2">
        <v>0</v>
      </c>
      <c r="H1963" s="16">
        <f t="shared" si="30"/>
        <v>0</v>
      </c>
    </row>
    <row r="1964" spans="1:8" ht="13.5" x14ac:dyDescent="0.25">
      <c r="A1964" s="12"/>
      <c r="B1964" s="11">
        <v>45161</v>
      </c>
      <c r="C1964" s="2">
        <v>10.45</v>
      </c>
      <c r="D1964" s="2">
        <v>10.45</v>
      </c>
      <c r="E1964" s="2">
        <v>4</v>
      </c>
      <c r="F1964" s="2">
        <v>10.45</v>
      </c>
      <c r="G1964" s="2">
        <v>41.8</v>
      </c>
      <c r="H1964" s="16">
        <f t="shared" si="30"/>
        <v>0</v>
      </c>
    </row>
    <row r="1965" spans="1:8" ht="13.5" x14ac:dyDescent="0.25">
      <c r="A1965" s="12"/>
      <c r="B1965" s="11">
        <v>45162</v>
      </c>
      <c r="C1965" s="2">
        <v>10.45</v>
      </c>
      <c r="D1965" s="2">
        <v>10.45</v>
      </c>
      <c r="E1965" s="2">
        <v>10</v>
      </c>
      <c r="F1965" s="2">
        <v>10.45</v>
      </c>
      <c r="G1965" s="2">
        <v>104.5</v>
      </c>
      <c r="H1965" s="16">
        <f t="shared" si="30"/>
        <v>0</v>
      </c>
    </row>
    <row r="1966" spans="1:8" ht="13.5" x14ac:dyDescent="0.25">
      <c r="A1966" s="12"/>
      <c r="B1966" s="11">
        <v>45163</v>
      </c>
      <c r="C1966" s="2">
        <v>10.45</v>
      </c>
      <c r="D1966" s="2">
        <v>10.45</v>
      </c>
      <c r="E1966" s="2">
        <v>2</v>
      </c>
      <c r="F1966" s="2">
        <v>10.45</v>
      </c>
      <c r="G1966" s="2">
        <v>20.9</v>
      </c>
      <c r="H1966" s="16">
        <f t="shared" si="30"/>
        <v>0</v>
      </c>
    </row>
    <row r="1967" spans="1:8" ht="13.5" x14ac:dyDescent="0.25">
      <c r="A1967" s="12"/>
      <c r="B1967" s="11">
        <v>45166</v>
      </c>
      <c r="C1967" s="2">
        <v>10.45</v>
      </c>
      <c r="D1967" s="2">
        <v>10.45</v>
      </c>
      <c r="E1967" s="2">
        <v>0</v>
      </c>
      <c r="F1967" s="2">
        <v>0</v>
      </c>
      <c r="G1967" s="2">
        <v>0</v>
      </c>
      <c r="H1967" s="16">
        <f t="shared" si="30"/>
        <v>0</v>
      </c>
    </row>
    <row r="1968" spans="1:8" ht="13.5" x14ac:dyDescent="0.25">
      <c r="A1968" s="12"/>
      <c r="B1968" s="11">
        <v>45167</v>
      </c>
      <c r="C1968" s="2">
        <v>10.45</v>
      </c>
      <c r="D1968" s="2">
        <v>10.45</v>
      </c>
      <c r="E1968" s="2">
        <v>0</v>
      </c>
      <c r="F1968" s="2">
        <v>0</v>
      </c>
      <c r="G1968" s="2">
        <v>0</v>
      </c>
      <c r="H1968" s="16">
        <f t="shared" si="30"/>
        <v>0</v>
      </c>
    </row>
    <row r="1969" spans="1:8" ht="13.5" x14ac:dyDescent="0.25">
      <c r="A1969" s="12"/>
      <c r="B1969" s="11">
        <v>45168</v>
      </c>
      <c r="C1969" s="2">
        <v>10.45</v>
      </c>
      <c r="D1969" s="2">
        <v>10.45</v>
      </c>
      <c r="E1969" s="2">
        <v>0</v>
      </c>
      <c r="F1969" s="2">
        <v>0</v>
      </c>
      <c r="G1969" s="2">
        <v>0</v>
      </c>
      <c r="H1969" s="16">
        <f t="shared" si="30"/>
        <v>0</v>
      </c>
    </row>
    <row r="1970" spans="1:8" ht="13.5" x14ac:dyDescent="0.25">
      <c r="A1970" s="12"/>
      <c r="B1970" s="11">
        <v>45169</v>
      </c>
      <c r="C1970" s="2">
        <v>10.92</v>
      </c>
      <c r="D1970" s="2">
        <v>10.92</v>
      </c>
      <c r="E1970" s="2">
        <v>1</v>
      </c>
      <c r="F1970" s="2">
        <v>10.92</v>
      </c>
      <c r="G1970" s="2">
        <v>10.92</v>
      </c>
      <c r="H1970" s="16">
        <f t="shared" si="30"/>
        <v>4.4976076555023989E-2</v>
      </c>
    </row>
    <row r="1971" spans="1:8" ht="13.5" x14ac:dyDescent="0.25">
      <c r="A1971" s="12"/>
      <c r="B1971" s="11">
        <v>45170</v>
      </c>
      <c r="C1971" s="2">
        <v>10.92</v>
      </c>
      <c r="D1971" s="2">
        <v>10.92</v>
      </c>
      <c r="E1971" s="2">
        <v>0</v>
      </c>
      <c r="F1971" s="2">
        <v>0</v>
      </c>
      <c r="G1971" s="2">
        <v>0</v>
      </c>
      <c r="H1971" s="16">
        <f t="shared" si="30"/>
        <v>0</v>
      </c>
    </row>
    <row r="1972" spans="1:8" ht="13.5" x14ac:dyDescent="0.25">
      <c r="A1972" s="12"/>
      <c r="B1972" s="11">
        <v>45173</v>
      </c>
      <c r="C1972" s="2">
        <v>10.92</v>
      </c>
      <c r="D1972" s="2">
        <v>10.92</v>
      </c>
      <c r="E1972" s="2">
        <v>0</v>
      </c>
      <c r="F1972" s="2">
        <v>0</v>
      </c>
      <c r="G1972" s="2">
        <v>0</v>
      </c>
      <c r="H1972" s="16">
        <f t="shared" si="30"/>
        <v>0</v>
      </c>
    </row>
    <row r="1973" spans="1:8" ht="13.5" x14ac:dyDescent="0.25">
      <c r="A1973" s="12"/>
      <c r="B1973" s="11">
        <v>45174</v>
      </c>
      <c r="C1973" s="2">
        <v>10.92</v>
      </c>
      <c r="D1973" s="2">
        <v>10.92</v>
      </c>
      <c r="E1973" s="2">
        <v>0</v>
      </c>
      <c r="F1973" s="2">
        <v>0</v>
      </c>
      <c r="G1973" s="2">
        <v>0</v>
      </c>
      <c r="H1973" s="16">
        <f t="shared" si="30"/>
        <v>0</v>
      </c>
    </row>
    <row r="1974" spans="1:8" ht="13.5" x14ac:dyDescent="0.25">
      <c r="A1974" s="12"/>
      <c r="B1974" s="11">
        <v>45175</v>
      </c>
      <c r="C1974" s="2">
        <v>10.92</v>
      </c>
      <c r="D1974" s="2">
        <v>10.92</v>
      </c>
      <c r="E1974" s="2">
        <v>0</v>
      </c>
      <c r="F1974" s="2">
        <v>0</v>
      </c>
      <c r="G1974" s="2">
        <v>0</v>
      </c>
      <c r="H1974" s="16">
        <f t="shared" si="30"/>
        <v>0</v>
      </c>
    </row>
    <row r="1975" spans="1:8" ht="13.5" x14ac:dyDescent="0.25">
      <c r="A1975" s="12"/>
      <c r="B1975" s="11">
        <v>45176</v>
      </c>
      <c r="C1975" s="2">
        <v>10.92</v>
      </c>
      <c r="D1975" s="2">
        <v>10.92</v>
      </c>
      <c r="E1975" s="2">
        <v>0</v>
      </c>
      <c r="F1975" s="2">
        <v>0</v>
      </c>
      <c r="G1975" s="2">
        <v>0</v>
      </c>
      <c r="H1975" s="16">
        <f t="shared" si="30"/>
        <v>0</v>
      </c>
    </row>
    <row r="1976" spans="1:8" ht="13.5" x14ac:dyDescent="0.25">
      <c r="A1976" s="12"/>
      <c r="B1976" s="11">
        <v>45177</v>
      </c>
      <c r="C1976" s="2">
        <v>10.92</v>
      </c>
      <c r="D1976" s="2">
        <v>10.92</v>
      </c>
      <c r="E1976" s="2">
        <v>0</v>
      </c>
      <c r="F1976" s="2">
        <v>0</v>
      </c>
      <c r="G1976" s="2">
        <v>0</v>
      </c>
      <c r="H1976" s="16">
        <f t="shared" si="30"/>
        <v>0</v>
      </c>
    </row>
    <row r="1977" spans="1:8" ht="13.5" x14ac:dyDescent="0.25">
      <c r="A1977" s="12"/>
      <c r="B1977" s="11">
        <v>45180</v>
      </c>
      <c r="C1977" s="2">
        <v>10.92</v>
      </c>
      <c r="D1977" s="2">
        <v>10.92</v>
      </c>
      <c r="E1977" s="2">
        <v>0</v>
      </c>
      <c r="F1977" s="2">
        <v>0</v>
      </c>
      <c r="G1977" s="2">
        <v>0</v>
      </c>
      <c r="H1977" s="16">
        <f t="shared" si="30"/>
        <v>0</v>
      </c>
    </row>
    <row r="1978" spans="1:8" ht="13.5" x14ac:dyDescent="0.25">
      <c r="A1978" s="12"/>
      <c r="B1978" s="11">
        <v>45181</v>
      </c>
      <c r="C1978" s="2">
        <v>10.99</v>
      </c>
      <c r="D1978" s="2">
        <v>10.99</v>
      </c>
      <c r="E1978" s="2">
        <v>1</v>
      </c>
      <c r="F1978" s="2">
        <v>10.99</v>
      </c>
      <c r="G1978" s="2">
        <v>10.99</v>
      </c>
      <c r="H1978" s="16">
        <f t="shared" si="30"/>
        <v>6.4102564102564361E-3</v>
      </c>
    </row>
    <row r="1979" spans="1:8" ht="13.5" x14ac:dyDescent="0.25">
      <c r="A1979" s="12"/>
      <c r="B1979" s="11">
        <v>45182</v>
      </c>
      <c r="C1979" s="2">
        <v>10.99</v>
      </c>
      <c r="D1979" s="2">
        <v>10.99</v>
      </c>
      <c r="E1979" s="2">
        <v>0</v>
      </c>
      <c r="F1979" s="2">
        <v>0</v>
      </c>
      <c r="G1979" s="2">
        <v>0</v>
      </c>
      <c r="H1979" s="16">
        <f t="shared" si="30"/>
        <v>0</v>
      </c>
    </row>
    <row r="1980" spans="1:8" ht="13.5" x14ac:dyDescent="0.25">
      <c r="A1980" s="12"/>
      <c r="B1980" s="11">
        <v>45183</v>
      </c>
      <c r="C1980" s="2">
        <v>10.99</v>
      </c>
      <c r="D1980" s="2">
        <v>10.99</v>
      </c>
      <c r="E1980" s="2">
        <v>0</v>
      </c>
      <c r="F1980" s="2">
        <v>0</v>
      </c>
      <c r="G1980" s="2">
        <v>0</v>
      </c>
      <c r="H1980" s="16">
        <f t="shared" si="30"/>
        <v>0</v>
      </c>
    </row>
    <row r="1981" spans="1:8" ht="13.5" x14ac:dyDescent="0.25">
      <c r="A1981" s="12"/>
      <c r="B1981" s="11">
        <v>45184</v>
      </c>
      <c r="C1981" s="2">
        <v>11.48</v>
      </c>
      <c r="D1981" s="2">
        <v>11.48</v>
      </c>
      <c r="E1981" s="2">
        <v>1</v>
      </c>
      <c r="F1981" s="2">
        <v>11.48</v>
      </c>
      <c r="G1981" s="2">
        <v>11.48</v>
      </c>
      <c r="H1981" s="16">
        <f t="shared" si="30"/>
        <v>4.4585987261146515E-2</v>
      </c>
    </row>
    <row r="1982" spans="1:8" ht="13.5" x14ac:dyDescent="0.25">
      <c r="A1982" s="12"/>
      <c r="B1982" s="11">
        <v>45187</v>
      </c>
      <c r="C1982" s="2">
        <v>11.48</v>
      </c>
      <c r="D1982" s="2">
        <v>11.48</v>
      </c>
      <c r="E1982" s="2">
        <v>0</v>
      </c>
      <c r="F1982" s="2">
        <v>0</v>
      </c>
      <c r="G1982" s="2">
        <v>0</v>
      </c>
      <c r="H1982" s="16">
        <f t="shared" si="30"/>
        <v>0</v>
      </c>
    </row>
    <row r="1983" spans="1:8" ht="13.5" x14ac:dyDescent="0.25">
      <c r="A1983" s="12"/>
      <c r="B1983" s="11">
        <v>45188</v>
      </c>
      <c r="C1983" s="2">
        <v>11.48</v>
      </c>
      <c r="D1983" s="2">
        <v>11.48</v>
      </c>
      <c r="E1983" s="2">
        <v>0</v>
      </c>
      <c r="F1983" s="2">
        <v>0</v>
      </c>
      <c r="G1983" s="2">
        <v>0</v>
      </c>
      <c r="H1983" s="16">
        <f t="shared" si="30"/>
        <v>0</v>
      </c>
    </row>
    <row r="1984" spans="1:8" ht="13.5" x14ac:dyDescent="0.25">
      <c r="A1984" s="12"/>
      <c r="B1984" s="11">
        <v>45189</v>
      </c>
      <c r="C1984" s="2">
        <v>11.48</v>
      </c>
      <c r="D1984" s="2">
        <v>11.48</v>
      </c>
      <c r="E1984" s="2">
        <v>0</v>
      </c>
      <c r="F1984" s="2">
        <v>0</v>
      </c>
      <c r="G1984" s="2">
        <v>0</v>
      </c>
      <c r="H1984" s="16">
        <f t="shared" si="30"/>
        <v>0</v>
      </c>
    </row>
    <row r="1985" spans="1:8" ht="13.5" x14ac:dyDescent="0.25">
      <c r="A1985" s="12"/>
      <c r="B1985" s="11">
        <v>45190</v>
      </c>
      <c r="C1985" s="2">
        <v>11.48</v>
      </c>
      <c r="D1985" s="2">
        <v>11.48</v>
      </c>
      <c r="E1985" s="2">
        <v>0</v>
      </c>
      <c r="F1985" s="2">
        <v>0</v>
      </c>
      <c r="G1985" s="2">
        <v>0</v>
      </c>
      <c r="H1985" s="16">
        <f t="shared" si="30"/>
        <v>0</v>
      </c>
    </row>
    <row r="1986" spans="1:8" ht="13.5" x14ac:dyDescent="0.25">
      <c r="A1986" s="12"/>
      <c r="B1986" s="11">
        <v>45191</v>
      </c>
      <c r="C1986" s="2">
        <v>11.48</v>
      </c>
      <c r="D1986" s="2">
        <v>11.48</v>
      </c>
      <c r="E1986" s="2">
        <v>0</v>
      </c>
      <c r="F1986" s="2">
        <v>0</v>
      </c>
      <c r="G1986" s="2">
        <v>0</v>
      </c>
      <c r="H1986" s="16">
        <f t="shared" si="30"/>
        <v>0</v>
      </c>
    </row>
    <row r="1987" spans="1:8" ht="13.5" x14ac:dyDescent="0.25">
      <c r="A1987" s="12"/>
      <c r="B1987" s="11">
        <v>45194</v>
      </c>
      <c r="C1987" s="2">
        <v>11.48</v>
      </c>
      <c r="D1987" s="2">
        <v>11.48</v>
      </c>
      <c r="E1987" s="2">
        <v>0</v>
      </c>
      <c r="F1987" s="2">
        <v>0</v>
      </c>
      <c r="G1987" s="2">
        <v>0</v>
      </c>
      <c r="H1987" s="16">
        <f t="shared" si="30"/>
        <v>0</v>
      </c>
    </row>
    <row r="1988" spans="1:8" ht="13.5" x14ac:dyDescent="0.25">
      <c r="A1988" s="12"/>
      <c r="B1988" s="11">
        <v>45195</v>
      </c>
      <c r="C1988" s="2">
        <v>11.48</v>
      </c>
      <c r="D1988" s="2">
        <v>11.48</v>
      </c>
      <c r="E1988" s="2">
        <v>0</v>
      </c>
      <c r="F1988" s="2">
        <v>0</v>
      </c>
      <c r="G1988" s="2">
        <v>0</v>
      </c>
      <c r="H1988" s="16">
        <f t="shared" si="30"/>
        <v>0</v>
      </c>
    </row>
    <row r="1989" spans="1:8" ht="13.5" x14ac:dyDescent="0.25">
      <c r="A1989" s="12"/>
      <c r="B1989" s="11">
        <v>45197</v>
      </c>
      <c r="C1989" s="2">
        <v>11.48</v>
      </c>
      <c r="D1989" s="2">
        <v>11.48</v>
      </c>
      <c r="E1989" s="2">
        <v>0</v>
      </c>
      <c r="F1989" s="2">
        <v>0</v>
      </c>
      <c r="G1989" s="2">
        <v>0</v>
      </c>
      <c r="H1989" s="16">
        <f t="shared" si="30"/>
        <v>0</v>
      </c>
    </row>
    <row r="1990" spans="1:8" ht="13.5" x14ac:dyDescent="0.25">
      <c r="A1990" s="12"/>
      <c r="B1990" s="11">
        <v>45198</v>
      </c>
      <c r="C1990" s="2">
        <v>11.48</v>
      </c>
      <c r="D1990" s="2">
        <v>11.48</v>
      </c>
      <c r="E1990" s="2">
        <v>0</v>
      </c>
      <c r="F1990" s="2">
        <v>0</v>
      </c>
      <c r="G1990" s="2">
        <v>0</v>
      </c>
      <c r="H1990" s="16">
        <f t="shared" si="30"/>
        <v>0</v>
      </c>
    </row>
    <row r="1991" spans="1:8" ht="13.5" x14ac:dyDescent="0.25">
      <c r="A1991" s="12"/>
      <c r="B1991" s="11">
        <v>45201</v>
      </c>
      <c r="C1991" s="2">
        <v>11.48</v>
      </c>
      <c r="D1991" s="2">
        <v>11.48</v>
      </c>
      <c r="E1991" s="2">
        <v>0</v>
      </c>
      <c r="F1991" s="2">
        <v>0</v>
      </c>
      <c r="G1991" s="2">
        <v>0</v>
      </c>
      <c r="H1991" s="16">
        <f t="shared" ref="H1991:H2054" si="31">(D1991-D1990)/D1990</f>
        <v>0</v>
      </c>
    </row>
    <row r="1992" spans="1:8" ht="13.5" x14ac:dyDescent="0.25">
      <c r="A1992" s="12"/>
      <c r="B1992" s="11">
        <v>45202</v>
      </c>
      <c r="C1992" s="2">
        <v>11.48</v>
      </c>
      <c r="D1992" s="2">
        <v>11.48</v>
      </c>
      <c r="E1992" s="2">
        <v>0</v>
      </c>
      <c r="F1992" s="2">
        <v>0</v>
      </c>
      <c r="G1992" s="2">
        <v>0</v>
      </c>
      <c r="H1992" s="16">
        <f t="shared" si="31"/>
        <v>0</v>
      </c>
    </row>
    <row r="1993" spans="1:8" ht="13.5" x14ac:dyDescent="0.25">
      <c r="A1993" s="12"/>
      <c r="B1993" s="11">
        <v>45203</v>
      </c>
      <c r="C1993" s="2">
        <v>11.48</v>
      </c>
      <c r="D1993" s="2">
        <v>11.48</v>
      </c>
      <c r="E1993" s="2">
        <v>0</v>
      </c>
      <c r="F1993" s="2">
        <v>0</v>
      </c>
      <c r="G1993" s="2">
        <v>0</v>
      </c>
      <c r="H1993" s="16">
        <f t="shared" si="31"/>
        <v>0</v>
      </c>
    </row>
    <row r="1994" spans="1:8" ht="13.5" x14ac:dyDescent="0.25">
      <c r="A1994" s="12"/>
      <c r="B1994" s="11">
        <v>45204</v>
      </c>
      <c r="C1994" s="2">
        <v>11.48</v>
      </c>
      <c r="D1994" s="2">
        <v>11.48</v>
      </c>
      <c r="E1994" s="2">
        <v>0</v>
      </c>
      <c r="F1994" s="2">
        <v>0</v>
      </c>
      <c r="G1994" s="2">
        <v>0</v>
      </c>
      <c r="H1994" s="16">
        <f t="shared" si="31"/>
        <v>0</v>
      </c>
    </row>
    <row r="1995" spans="1:8" ht="13.5" x14ac:dyDescent="0.25">
      <c r="A1995" s="12"/>
      <c r="B1995" s="11">
        <v>45205</v>
      </c>
      <c r="C1995" s="2">
        <v>11.48</v>
      </c>
      <c r="D1995" s="2">
        <v>11.48</v>
      </c>
      <c r="E1995" s="2">
        <v>0</v>
      </c>
      <c r="F1995" s="2">
        <v>0</v>
      </c>
      <c r="G1995" s="2">
        <v>0</v>
      </c>
      <c r="H1995" s="16">
        <f t="shared" si="31"/>
        <v>0</v>
      </c>
    </row>
    <row r="1996" spans="1:8" ht="13.5" x14ac:dyDescent="0.25">
      <c r="A1996" s="12"/>
      <c r="B1996" s="11">
        <v>45208</v>
      </c>
      <c r="C1996" s="2">
        <v>11.48</v>
      </c>
      <c r="D1996" s="2">
        <v>11.48</v>
      </c>
      <c r="E1996" s="2">
        <v>0</v>
      </c>
      <c r="F1996" s="2">
        <v>0</v>
      </c>
      <c r="G1996" s="2">
        <v>0</v>
      </c>
      <c r="H1996" s="16">
        <f t="shared" si="31"/>
        <v>0</v>
      </c>
    </row>
    <row r="1997" spans="1:8" ht="13.5" x14ac:dyDescent="0.25">
      <c r="A1997" s="12"/>
      <c r="B1997" s="11">
        <v>45209</v>
      </c>
      <c r="C1997" s="2">
        <v>11.48</v>
      </c>
      <c r="D1997" s="2">
        <v>11.48</v>
      </c>
      <c r="E1997" s="2">
        <v>0</v>
      </c>
      <c r="F1997" s="2">
        <v>0</v>
      </c>
      <c r="G1997" s="2">
        <v>0</v>
      </c>
      <c r="H1997" s="16">
        <f t="shared" si="31"/>
        <v>0</v>
      </c>
    </row>
    <row r="1998" spans="1:8" ht="13.5" x14ac:dyDescent="0.25">
      <c r="A1998" s="12"/>
      <c r="B1998" s="11">
        <v>45210</v>
      </c>
      <c r="C1998" s="2">
        <v>11.48</v>
      </c>
      <c r="D1998" s="2">
        <v>11.48</v>
      </c>
      <c r="E1998" s="2">
        <v>0</v>
      </c>
      <c r="F1998" s="2">
        <v>0</v>
      </c>
      <c r="G1998" s="2">
        <v>0</v>
      </c>
      <c r="H1998" s="16">
        <f t="shared" si="31"/>
        <v>0</v>
      </c>
    </row>
    <row r="1999" spans="1:8" ht="13.5" x14ac:dyDescent="0.25">
      <c r="A1999" s="12"/>
      <c r="B1999" s="11">
        <v>45211</v>
      </c>
      <c r="C1999" s="2">
        <v>10.97</v>
      </c>
      <c r="D1999" s="2">
        <v>10.97</v>
      </c>
      <c r="E1999" s="2">
        <v>19</v>
      </c>
      <c r="F1999" s="2">
        <v>10.97</v>
      </c>
      <c r="G1999" s="2">
        <v>208.43</v>
      </c>
      <c r="H1999" s="16">
        <f t="shared" si="31"/>
        <v>-4.4425087108013919E-2</v>
      </c>
    </row>
    <row r="2000" spans="1:8" ht="13.5" x14ac:dyDescent="0.25">
      <c r="A2000" s="12"/>
      <c r="B2000" s="11">
        <v>45212</v>
      </c>
      <c r="C2000" s="2">
        <v>10.97</v>
      </c>
      <c r="D2000" s="2">
        <v>10.97</v>
      </c>
      <c r="E2000" s="2">
        <v>0</v>
      </c>
      <c r="F2000" s="2">
        <v>0</v>
      </c>
      <c r="G2000" s="2">
        <v>0</v>
      </c>
      <c r="H2000" s="16">
        <f t="shared" si="31"/>
        <v>0</v>
      </c>
    </row>
    <row r="2001" spans="1:8" ht="13.5" x14ac:dyDescent="0.25">
      <c r="A2001" s="12"/>
      <c r="B2001" s="11">
        <v>45215</v>
      </c>
      <c r="C2001" s="2">
        <v>10.97</v>
      </c>
      <c r="D2001" s="2">
        <v>10.97</v>
      </c>
      <c r="E2001" s="2">
        <v>0</v>
      </c>
      <c r="F2001" s="2">
        <v>0</v>
      </c>
      <c r="G2001" s="2">
        <v>0</v>
      </c>
      <c r="H2001" s="16">
        <f t="shared" si="31"/>
        <v>0</v>
      </c>
    </row>
    <row r="2002" spans="1:8" ht="13.5" x14ac:dyDescent="0.25">
      <c r="A2002" s="12"/>
      <c r="B2002" s="11">
        <v>45216</v>
      </c>
      <c r="C2002" s="2">
        <v>10.97</v>
      </c>
      <c r="D2002" s="2">
        <v>10.97</v>
      </c>
      <c r="E2002" s="2">
        <v>0</v>
      </c>
      <c r="F2002" s="2">
        <v>0</v>
      </c>
      <c r="G2002" s="2">
        <v>0</v>
      </c>
      <c r="H2002" s="16">
        <f t="shared" si="31"/>
        <v>0</v>
      </c>
    </row>
    <row r="2003" spans="1:8" ht="13.5" x14ac:dyDescent="0.25">
      <c r="A2003" s="12"/>
      <c r="B2003" s="11">
        <v>45217</v>
      </c>
      <c r="C2003" s="2">
        <v>10.97</v>
      </c>
      <c r="D2003" s="2">
        <v>10.97</v>
      </c>
      <c r="E2003" s="2">
        <v>0</v>
      </c>
      <c r="F2003" s="2">
        <v>0</v>
      </c>
      <c r="G2003" s="2">
        <v>0</v>
      </c>
      <c r="H2003" s="16">
        <f t="shared" si="31"/>
        <v>0</v>
      </c>
    </row>
    <row r="2004" spans="1:8" ht="13.5" x14ac:dyDescent="0.25">
      <c r="A2004" s="12"/>
      <c r="B2004" s="11">
        <v>45218</v>
      </c>
      <c r="C2004" s="2">
        <v>10.97</v>
      </c>
      <c r="D2004" s="2">
        <v>10.97</v>
      </c>
      <c r="E2004" s="2">
        <v>0</v>
      </c>
      <c r="F2004" s="2">
        <v>0</v>
      </c>
      <c r="G2004" s="2">
        <v>0</v>
      </c>
      <c r="H2004" s="16">
        <f t="shared" si="31"/>
        <v>0</v>
      </c>
    </row>
    <row r="2005" spans="1:8" ht="13.5" x14ac:dyDescent="0.25">
      <c r="A2005" s="12"/>
      <c r="B2005" s="11">
        <v>45219</v>
      </c>
      <c r="C2005" s="2">
        <v>10.49</v>
      </c>
      <c r="D2005" s="2">
        <v>10.49</v>
      </c>
      <c r="E2005" s="2">
        <v>8</v>
      </c>
      <c r="F2005" s="2">
        <v>10.49</v>
      </c>
      <c r="G2005" s="2">
        <v>83.92</v>
      </c>
      <c r="H2005" s="16">
        <f t="shared" si="31"/>
        <v>-4.3755697356426655E-2</v>
      </c>
    </row>
    <row r="2006" spans="1:8" ht="13.5" x14ac:dyDescent="0.25">
      <c r="A2006" s="12"/>
      <c r="B2006" s="11">
        <v>45222</v>
      </c>
      <c r="C2006" s="2">
        <v>10.02</v>
      </c>
      <c r="D2006" s="2">
        <v>10.02</v>
      </c>
      <c r="E2006" s="2">
        <v>0</v>
      </c>
      <c r="F2006" s="2">
        <v>0</v>
      </c>
      <c r="G2006" s="2">
        <v>0</v>
      </c>
      <c r="H2006" s="16">
        <f t="shared" si="31"/>
        <v>-4.4804575786463359E-2</v>
      </c>
    </row>
    <row r="2007" spans="1:8" ht="13.5" x14ac:dyDescent="0.25">
      <c r="A2007" s="12"/>
      <c r="B2007" s="11">
        <v>45223</v>
      </c>
      <c r="C2007" s="2">
        <v>10.02</v>
      </c>
      <c r="D2007" s="2">
        <v>10.02</v>
      </c>
      <c r="E2007" s="2">
        <v>0</v>
      </c>
      <c r="F2007" s="2">
        <v>0</v>
      </c>
      <c r="G2007" s="2">
        <v>0</v>
      </c>
      <c r="H2007" s="16">
        <f t="shared" si="31"/>
        <v>0</v>
      </c>
    </row>
    <row r="2008" spans="1:8" ht="13.5" x14ac:dyDescent="0.25">
      <c r="A2008" s="12"/>
      <c r="B2008" s="11">
        <v>45224</v>
      </c>
      <c r="C2008" s="2">
        <v>9.57</v>
      </c>
      <c r="D2008" s="2">
        <v>9.57</v>
      </c>
      <c r="E2008" s="2">
        <v>0</v>
      </c>
      <c r="F2008" s="2">
        <v>0</v>
      </c>
      <c r="G2008" s="2">
        <v>0</v>
      </c>
      <c r="H2008" s="16">
        <f t="shared" si="31"/>
        <v>-4.4910179640718494E-2</v>
      </c>
    </row>
    <row r="2009" spans="1:8" ht="13.5" x14ac:dyDescent="0.25">
      <c r="A2009" s="12"/>
      <c r="B2009" s="11">
        <v>45225</v>
      </c>
      <c r="C2009" s="2">
        <v>9.15</v>
      </c>
      <c r="D2009" s="2">
        <v>9.15</v>
      </c>
      <c r="E2009" s="2">
        <v>283</v>
      </c>
      <c r="F2009" s="2">
        <v>9.14</v>
      </c>
      <c r="G2009" s="2">
        <v>2586.62</v>
      </c>
      <c r="H2009" s="16">
        <f t="shared" si="31"/>
        <v>-4.3887147335423191E-2</v>
      </c>
    </row>
    <row r="2010" spans="1:8" ht="13.5" x14ac:dyDescent="0.25">
      <c r="A2010" s="12"/>
      <c r="B2010" s="11">
        <v>45226</v>
      </c>
      <c r="C2010" s="2">
        <v>9.15</v>
      </c>
      <c r="D2010" s="2">
        <v>9.15</v>
      </c>
      <c r="E2010" s="2">
        <v>0</v>
      </c>
      <c r="F2010" s="2">
        <v>0</v>
      </c>
      <c r="G2010" s="2">
        <v>0</v>
      </c>
      <c r="H2010" s="16">
        <f t="shared" si="31"/>
        <v>0</v>
      </c>
    </row>
    <row r="2011" spans="1:8" ht="13.5" x14ac:dyDescent="0.25">
      <c r="A2011" s="12"/>
      <c r="B2011" s="11">
        <v>45229</v>
      </c>
      <c r="C2011" s="2">
        <v>9.56</v>
      </c>
      <c r="D2011" s="2">
        <v>9.56</v>
      </c>
      <c r="E2011" s="2">
        <v>0</v>
      </c>
      <c r="F2011" s="2">
        <v>0</v>
      </c>
      <c r="G2011" s="2">
        <v>0</v>
      </c>
      <c r="H2011" s="16">
        <f t="shared" si="31"/>
        <v>4.4808743169398924E-2</v>
      </c>
    </row>
    <row r="2012" spans="1:8" ht="13.5" x14ac:dyDescent="0.25">
      <c r="A2012" s="12"/>
      <c r="B2012" s="11">
        <v>45230</v>
      </c>
      <c r="C2012" s="2">
        <v>9.5500000000000007</v>
      </c>
      <c r="D2012" s="2">
        <v>9.5500000000000007</v>
      </c>
      <c r="E2012" s="2">
        <v>5</v>
      </c>
      <c r="F2012" s="2">
        <v>9.5500000000000007</v>
      </c>
      <c r="G2012" s="2">
        <v>47.75</v>
      </c>
      <c r="H2012" s="16">
        <f t="shared" si="31"/>
        <v>-1.046025104602488E-3</v>
      </c>
    </row>
    <row r="2013" spans="1:8" ht="13.5" x14ac:dyDescent="0.25">
      <c r="A2013" s="12"/>
      <c r="B2013" s="11">
        <v>45231</v>
      </c>
      <c r="C2013" s="2">
        <v>9.9700000000000006</v>
      </c>
      <c r="D2013" s="2">
        <v>9.9700000000000006</v>
      </c>
      <c r="E2013" s="2">
        <v>0</v>
      </c>
      <c r="F2013" s="2">
        <v>0</v>
      </c>
      <c r="G2013" s="2">
        <v>0</v>
      </c>
      <c r="H2013" s="16">
        <f t="shared" si="31"/>
        <v>4.3979057591623023E-2</v>
      </c>
    </row>
    <row r="2014" spans="1:8" ht="13.5" x14ac:dyDescent="0.25">
      <c r="A2014" s="12"/>
      <c r="B2014" s="11">
        <v>45232</v>
      </c>
      <c r="C2014" s="2">
        <v>9.9700000000000006</v>
      </c>
      <c r="D2014" s="2">
        <v>9.9700000000000006</v>
      </c>
      <c r="E2014" s="2">
        <v>0</v>
      </c>
      <c r="F2014" s="2">
        <v>0</v>
      </c>
      <c r="G2014" s="2">
        <v>0</v>
      </c>
      <c r="H2014" s="16">
        <f t="shared" si="31"/>
        <v>0</v>
      </c>
    </row>
    <row r="2015" spans="1:8" ht="13.5" x14ac:dyDescent="0.25">
      <c r="A2015" s="12"/>
      <c r="B2015" s="11">
        <v>45233</v>
      </c>
      <c r="C2015" s="2">
        <v>9.9700000000000006</v>
      </c>
      <c r="D2015" s="2">
        <v>9.9700000000000006</v>
      </c>
      <c r="E2015" s="2">
        <v>0</v>
      </c>
      <c r="F2015" s="2">
        <v>0</v>
      </c>
      <c r="G2015" s="2">
        <v>0</v>
      </c>
      <c r="H2015" s="16">
        <f t="shared" si="31"/>
        <v>0</v>
      </c>
    </row>
    <row r="2016" spans="1:8" ht="13.5" x14ac:dyDescent="0.25">
      <c r="A2016" s="12"/>
      <c r="B2016" s="11">
        <v>45236</v>
      </c>
      <c r="C2016" s="2">
        <v>9.9700000000000006</v>
      </c>
      <c r="D2016" s="2">
        <v>9.9700000000000006</v>
      </c>
      <c r="E2016" s="2">
        <v>0</v>
      </c>
      <c r="F2016" s="2">
        <v>0</v>
      </c>
      <c r="G2016" s="2">
        <v>0</v>
      </c>
      <c r="H2016" s="16">
        <f t="shared" si="31"/>
        <v>0</v>
      </c>
    </row>
    <row r="2017" spans="1:8" ht="13.5" x14ac:dyDescent="0.25">
      <c r="A2017" s="12"/>
      <c r="B2017" s="11">
        <v>45237</v>
      </c>
      <c r="C2017" s="2">
        <v>9.5299999999999994</v>
      </c>
      <c r="D2017" s="2">
        <v>9.5299999999999994</v>
      </c>
      <c r="E2017" s="2">
        <v>5</v>
      </c>
      <c r="F2017" s="2">
        <v>9.5299999999999994</v>
      </c>
      <c r="G2017" s="2">
        <v>47.65</v>
      </c>
      <c r="H2017" s="16">
        <f t="shared" si="31"/>
        <v>-4.413239719157485E-2</v>
      </c>
    </row>
    <row r="2018" spans="1:8" ht="13.5" x14ac:dyDescent="0.25">
      <c r="A2018" s="12"/>
      <c r="B2018" s="11">
        <v>45238</v>
      </c>
      <c r="C2018" s="2">
        <v>9.5299999999999994</v>
      </c>
      <c r="D2018" s="2">
        <v>9.5299999999999994</v>
      </c>
      <c r="E2018" s="2">
        <v>0</v>
      </c>
      <c r="F2018" s="2">
        <v>0</v>
      </c>
      <c r="G2018" s="2">
        <v>0</v>
      </c>
      <c r="H2018" s="16">
        <f t="shared" si="31"/>
        <v>0</v>
      </c>
    </row>
    <row r="2019" spans="1:8" ht="13.5" x14ac:dyDescent="0.25">
      <c r="A2019" s="12"/>
      <c r="B2019" s="11">
        <v>45239</v>
      </c>
      <c r="C2019" s="2">
        <v>9.1999999999999993</v>
      </c>
      <c r="D2019" s="2">
        <v>9.1999999999999993</v>
      </c>
      <c r="E2019" s="2">
        <v>31</v>
      </c>
      <c r="F2019" s="2">
        <v>9.1479999999999997</v>
      </c>
      <c r="G2019" s="2">
        <v>283.58800000000002</v>
      </c>
      <c r="H2019" s="16">
        <f t="shared" si="31"/>
        <v>-3.4627492130115435E-2</v>
      </c>
    </row>
    <row r="2020" spans="1:8" ht="13.5" x14ac:dyDescent="0.25">
      <c r="A2020" s="12"/>
      <c r="B2020" s="11">
        <v>45240</v>
      </c>
      <c r="C2020" s="2">
        <v>9.14</v>
      </c>
      <c r="D2020" s="2">
        <v>9.14</v>
      </c>
      <c r="E2020" s="2">
        <v>148</v>
      </c>
      <c r="F2020" s="2">
        <v>9.14</v>
      </c>
      <c r="G2020" s="2">
        <v>1352.72</v>
      </c>
      <c r="H2020" s="16">
        <f t="shared" si="31"/>
        <v>-6.5217391304346443E-3</v>
      </c>
    </row>
    <row r="2021" spans="1:8" ht="13.5" x14ac:dyDescent="0.25">
      <c r="A2021" s="12"/>
      <c r="B2021" s="11">
        <v>45243</v>
      </c>
      <c r="C2021" s="2">
        <v>9</v>
      </c>
      <c r="D2021" s="2">
        <v>9</v>
      </c>
      <c r="E2021" s="2">
        <v>78</v>
      </c>
      <c r="F2021" s="2">
        <v>9</v>
      </c>
      <c r="G2021" s="2">
        <v>702</v>
      </c>
      <c r="H2021" s="16">
        <f t="shared" si="31"/>
        <v>-1.5317286652078837E-2</v>
      </c>
    </row>
    <row r="2022" spans="1:8" ht="13.5" x14ac:dyDescent="0.25">
      <c r="A2022" s="12"/>
      <c r="B2022" s="11">
        <v>45244</v>
      </c>
      <c r="C2022" s="2">
        <v>9</v>
      </c>
      <c r="D2022" s="2">
        <v>9</v>
      </c>
      <c r="E2022" s="2">
        <v>20</v>
      </c>
      <c r="F2022" s="2">
        <v>9</v>
      </c>
      <c r="G2022" s="2">
        <v>180</v>
      </c>
      <c r="H2022" s="16">
        <f t="shared" si="31"/>
        <v>0</v>
      </c>
    </row>
    <row r="2023" spans="1:8" ht="13.5" x14ac:dyDescent="0.25">
      <c r="A2023" s="12"/>
      <c r="B2023" s="11">
        <v>45245</v>
      </c>
      <c r="C2023" s="2">
        <v>9</v>
      </c>
      <c r="D2023" s="2">
        <v>9</v>
      </c>
      <c r="E2023" s="2">
        <v>3</v>
      </c>
      <c r="F2023" s="2">
        <v>9</v>
      </c>
      <c r="G2023" s="2">
        <v>27</v>
      </c>
      <c r="H2023" s="16">
        <f t="shared" si="31"/>
        <v>0</v>
      </c>
    </row>
    <row r="2024" spans="1:8" ht="13.5" x14ac:dyDescent="0.25">
      <c r="A2024" s="12"/>
      <c r="B2024" s="11">
        <v>45246</v>
      </c>
      <c r="C2024" s="2">
        <v>9</v>
      </c>
      <c r="D2024" s="2">
        <v>9</v>
      </c>
      <c r="E2024" s="2">
        <v>4</v>
      </c>
      <c r="F2024" s="2">
        <v>9</v>
      </c>
      <c r="G2024" s="2">
        <v>36</v>
      </c>
      <c r="H2024" s="16">
        <f t="shared" si="31"/>
        <v>0</v>
      </c>
    </row>
    <row r="2025" spans="1:8" ht="13.5" x14ac:dyDescent="0.25">
      <c r="A2025" s="12"/>
      <c r="B2025" s="11">
        <v>45247</v>
      </c>
      <c r="C2025" s="2">
        <v>9</v>
      </c>
      <c r="D2025" s="2">
        <v>9</v>
      </c>
      <c r="E2025" s="2">
        <v>0</v>
      </c>
      <c r="F2025" s="2">
        <v>0</v>
      </c>
      <c r="G2025" s="2">
        <v>0</v>
      </c>
      <c r="H2025" s="16">
        <f t="shared" si="31"/>
        <v>0</v>
      </c>
    </row>
    <row r="2026" spans="1:8" ht="13.5" x14ac:dyDescent="0.25">
      <c r="A2026" s="12"/>
      <c r="B2026" s="11">
        <v>45250</v>
      </c>
      <c r="C2026" s="2">
        <v>9</v>
      </c>
      <c r="D2026" s="2">
        <v>9</v>
      </c>
      <c r="E2026" s="2">
        <v>0</v>
      </c>
      <c r="F2026" s="2">
        <v>0</v>
      </c>
      <c r="G2026" s="2">
        <v>0</v>
      </c>
      <c r="H2026" s="16">
        <f t="shared" si="31"/>
        <v>0</v>
      </c>
    </row>
    <row r="2027" spans="1:8" ht="13.5" x14ac:dyDescent="0.25">
      <c r="A2027" s="12"/>
      <c r="B2027" s="11">
        <v>45251</v>
      </c>
      <c r="C2027" s="2">
        <v>9</v>
      </c>
      <c r="D2027" s="2">
        <v>9</v>
      </c>
      <c r="E2027" s="2">
        <v>5</v>
      </c>
      <c r="F2027" s="2">
        <v>9</v>
      </c>
      <c r="G2027" s="2">
        <v>45</v>
      </c>
      <c r="H2027" s="16">
        <f t="shared" si="31"/>
        <v>0</v>
      </c>
    </row>
    <row r="2028" spans="1:8" ht="13.5" x14ac:dyDescent="0.25">
      <c r="A2028" s="12"/>
      <c r="B2028" s="11">
        <v>45252</v>
      </c>
      <c r="C2028" s="2">
        <v>9</v>
      </c>
      <c r="D2028" s="2">
        <v>9</v>
      </c>
      <c r="E2028" s="2">
        <v>0</v>
      </c>
      <c r="F2028" s="2">
        <v>0</v>
      </c>
      <c r="G2028" s="2">
        <v>0</v>
      </c>
      <c r="H2028" s="16">
        <f t="shared" si="31"/>
        <v>0</v>
      </c>
    </row>
    <row r="2029" spans="1:8" ht="13.5" x14ac:dyDescent="0.25">
      <c r="A2029" s="12"/>
      <c r="B2029" s="11">
        <v>45253</v>
      </c>
      <c r="C2029" s="2">
        <v>9</v>
      </c>
      <c r="D2029" s="2">
        <v>9</v>
      </c>
      <c r="E2029" s="2">
        <v>0</v>
      </c>
      <c r="F2029" s="2">
        <v>0</v>
      </c>
      <c r="G2029" s="2">
        <v>0</v>
      </c>
      <c r="H2029" s="16">
        <f t="shared" si="31"/>
        <v>0</v>
      </c>
    </row>
    <row r="2030" spans="1:8" ht="13.5" x14ac:dyDescent="0.25">
      <c r="A2030" s="12"/>
      <c r="B2030" s="11">
        <v>45254</v>
      </c>
      <c r="C2030" s="2">
        <v>8.8000000000000007</v>
      </c>
      <c r="D2030" s="2">
        <v>8.8000000000000007</v>
      </c>
      <c r="E2030" s="2">
        <v>290</v>
      </c>
      <c r="F2030" s="2">
        <v>8.8000000000000007</v>
      </c>
      <c r="G2030" s="2">
        <v>2552</v>
      </c>
      <c r="H2030" s="16">
        <f t="shared" si="31"/>
        <v>-2.2222222222222143E-2</v>
      </c>
    </row>
    <row r="2031" spans="1:8" ht="13.5" x14ac:dyDescent="0.25">
      <c r="A2031" s="12"/>
      <c r="B2031" s="11">
        <v>45257</v>
      </c>
      <c r="C2031" s="2">
        <v>8.81</v>
      </c>
      <c r="D2031" s="2">
        <v>8.81</v>
      </c>
      <c r="E2031" s="2">
        <v>5</v>
      </c>
      <c r="F2031" s="2">
        <v>8.81</v>
      </c>
      <c r="G2031" s="2">
        <v>44.05</v>
      </c>
      <c r="H2031" s="16">
        <f t="shared" si="31"/>
        <v>1.136363636363612E-3</v>
      </c>
    </row>
    <row r="2032" spans="1:8" ht="13.5" x14ac:dyDescent="0.25">
      <c r="A2032" s="12"/>
      <c r="B2032" s="11">
        <v>45258</v>
      </c>
      <c r="C2032" s="2">
        <v>8.8000000000000007</v>
      </c>
      <c r="D2032" s="2">
        <v>8.8000000000000007</v>
      </c>
      <c r="E2032" s="2">
        <v>11</v>
      </c>
      <c r="F2032" s="2">
        <v>8.8000000000000007</v>
      </c>
      <c r="G2032" s="2">
        <v>96.8</v>
      </c>
      <c r="H2032" s="16">
        <f t="shared" si="31"/>
        <v>-1.1350737797956624E-3</v>
      </c>
    </row>
    <row r="2033" spans="1:8" ht="13.5" x14ac:dyDescent="0.25">
      <c r="A2033" s="12"/>
      <c r="B2033" s="11">
        <v>45259</v>
      </c>
      <c r="C2033" s="2">
        <v>8.41</v>
      </c>
      <c r="D2033" s="2">
        <v>8.41</v>
      </c>
      <c r="E2033" s="2">
        <v>20</v>
      </c>
      <c r="F2033" s="2">
        <v>8.41</v>
      </c>
      <c r="G2033" s="2">
        <v>168.2</v>
      </c>
      <c r="H2033" s="16">
        <f t="shared" si="31"/>
        <v>-4.4318181818181882E-2</v>
      </c>
    </row>
    <row r="2034" spans="1:8" ht="13.5" x14ac:dyDescent="0.25">
      <c r="A2034" s="12"/>
      <c r="B2034" s="11">
        <v>45260</v>
      </c>
      <c r="C2034" s="2">
        <v>8.41</v>
      </c>
      <c r="D2034" s="2">
        <v>8.41</v>
      </c>
      <c r="E2034" s="2">
        <v>0</v>
      </c>
      <c r="F2034" s="2">
        <v>0</v>
      </c>
      <c r="G2034" s="2">
        <v>0</v>
      </c>
      <c r="H2034" s="16">
        <f t="shared" si="31"/>
        <v>0</v>
      </c>
    </row>
    <row r="2035" spans="1:8" ht="13.5" x14ac:dyDescent="0.25">
      <c r="A2035" s="12"/>
      <c r="B2035" s="11">
        <v>45261</v>
      </c>
      <c r="C2035" s="2">
        <v>8.7799999999999994</v>
      </c>
      <c r="D2035" s="2">
        <v>8.7799999999999994</v>
      </c>
      <c r="E2035" s="2">
        <v>0</v>
      </c>
      <c r="F2035" s="2">
        <v>0</v>
      </c>
      <c r="G2035" s="2">
        <v>0</v>
      </c>
      <c r="H2035" s="16">
        <f t="shared" si="31"/>
        <v>4.3995243757431537E-2</v>
      </c>
    </row>
    <row r="2036" spans="1:8" ht="13.5" x14ac:dyDescent="0.25">
      <c r="A2036" s="12"/>
      <c r="B2036" s="11">
        <v>45264</v>
      </c>
      <c r="C2036" s="2">
        <v>8.39</v>
      </c>
      <c r="D2036" s="2">
        <v>8.39</v>
      </c>
      <c r="E2036" s="2">
        <v>2</v>
      </c>
      <c r="F2036" s="2">
        <v>8.8000000000000007</v>
      </c>
      <c r="G2036" s="2">
        <v>17.600000000000001</v>
      </c>
      <c r="H2036" s="16">
        <f t="shared" si="31"/>
        <v>-4.4419134396355218E-2</v>
      </c>
    </row>
    <row r="2037" spans="1:8" ht="13.5" x14ac:dyDescent="0.25">
      <c r="A2037" s="12"/>
      <c r="B2037" s="11">
        <v>45265</v>
      </c>
      <c r="C2037" s="2">
        <v>8.3800000000000008</v>
      </c>
      <c r="D2037" s="2">
        <v>8.3800000000000008</v>
      </c>
      <c r="E2037" s="2">
        <v>4</v>
      </c>
      <c r="F2037" s="2">
        <v>8.3800000000000008</v>
      </c>
      <c r="G2037" s="2">
        <v>33.520000000000003</v>
      </c>
      <c r="H2037" s="16">
        <f t="shared" si="31"/>
        <v>-1.1918951132300103E-3</v>
      </c>
    </row>
    <row r="2038" spans="1:8" ht="13.5" x14ac:dyDescent="0.25">
      <c r="A2038" s="12"/>
      <c r="B2038" s="11">
        <v>45266</v>
      </c>
      <c r="C2038" s="2">
        <v>8.01</v>
      </c>
      <c r="D2038" s="2">
        <v>8.01</v>
      </c>
      <c r="E2038" s="2">
        <v>113</v>
      </c>
      <c r="F2038" s="2">
        <v>8.01</v>
      </c>
      <c r="G2038" s="2">
        <v>905.13</v>
      </c>
      <c r="H2038" s="16">
        <f t="shared" si="31"/>
        <v>-4.4152744630071711E-2</v>
      </c>
    </row>
    <row r="2039" spans="1:8" ht="13.5" x14ac:dyDescent="0.25">
      <c r="A2039" s="12"/>
      <c r="B2039" s="11">
        <v>45267</v>
      </c>
      <c r="C2039" s="2">
        <v>8.01</v>
      </c>
      <c r="D2039" s="2">
        <v>8.01</v>
      </c>
      <c r="E2039" s="2">
        <v>11</v>
      </c>
      <c r="F2039" s="2">
        <v>8.01</v>
      </c>
      <c r="G2039" s="2">
        <v>88.11</v>
      </c>
      <c r="H2039" s="16">
        <f t="shared" si="31"/>
        <v>0</v>
      </c>
    </row>
    <row r="2040" spans="1:8" ht="13.5" x14ac:dyDescent="0.25">
      <c r="A2040" s="12"/>
      <c r="B2040" s="11">
        <v>45268</v>
      </c>
      <c r="C2040" s="2">
        <v>8.01</v>
      </c>
      <c r="D2040" s="2">
        <v>8.01</v>
      </c>
      <c r="E2040" s="2">
        <v>5</v>
      </c>
      <c r="F2040" s="2">
        <v>8.01</v>
      </c>
      <c r="G2040" s="2">
        <v>40.049999999999997</v>
      </c>
      <c r="H2040" s="16">
        <f t="shared" si="31"/>
        <v>0</v>
      </c>
    </row>
    <row r="2041" spans="1:8" ht="13.5" x14ac:dyDescent="0.25">
      <c r="A2041" s="12"/>
      <c r="B2041" s="11">
        <v>45271</v>
      </c>
      <c r="C2041" s="2">
        <v>8.01</v>
      </c>
      <c r="D2041" s="2">
        <v>8.01</v>
      </c>
      <c r="E2041" s="2">
        <v>118</v>
      </c>
      <c r="F2041" s="2">
        <v>7.9550000000000001</v>
      </c>
      <c r="G2041" s="2">
        <v>938.69</v>
      </c>
      <c r="H2041" s="16">
        <f t="shared" si="31"/>
        <v>0</v>
      </c>
    </row>
    <row r="2042" spans="1:8" ht="13.5" x14ac:dyDescent="0.25">
      <c r="A2042" s="12"/>
      <c r="B2042" s="11">
        <v>45272</v>
      </c>
      <c r="C2042" s="2">
        <v>8.01</v>
      </c>
      <c r="D2042" s="2">
        <v>8.01</v>
      </c>
      <c r="E2042" s="2">
        <v>0</v>
      </c>
      <c r="F2042" s="2">
        <v>0</v>
      </c>
      <c r="G2042" s="2">
        <v>0</v>
      </c>
      <c r="H2042" s="16">
        <f t="shared" si="31"/>
        <v>0</v>
      </c>
    </row>
    <row r="2043" spans="1:8" ht="13.5" x14ac:dyDescent="0.25">
      <c r="A2043" s="12"/>
      <c r="B2043" s="11">
        <v>45273</v>
      </c>
      <c r="C2043" s="2">
        <v>8.01</v>
      </c>
      <c r="D2043" s="2">
        <v>8.01</v>
      </c>
      <c r="E2043" s="2">
        <v>0</v>
      </c>
      <c r="F2043" s="2">
        <v>0</v>
      </c>
      <c r="G2043" s="2">
        <v>0</v>
      </c>
      <c r="H2043" s="16">
        <f t="shared" si="31"/>
        <v>0</v>
      </c>
    </row>
    <row r="2044" spans="1:8" ht="13.5" x14ac:dyDescent="0.25">
      <c r="A2044" s="12"/>
      <c r="B2044" s="11">
        <v>45274</v>
      </c>
      <c r="C2044" s="2">
        <v>8</v>
      </c>
      <c r="D2044" s="2">
        <v>8</v>
      </c>
      <c r="E2044" s="2">
        <v>2</v>
      </c>
      <c r="F2044" s="2">
        <v>8</v>
      </c>
      <c r="G2044" s="2">
        <v>16</v>
      </c>
      <c r="H2044" s="16">
        <f t="shared" si="31"/>
        <v>-1.248439450686615E-3</v>
      </c>
    </row>
    <row r="2045" spans="1:8" ht="13.5" x14ac:dyDescent="0.25">
      <c r="A2045" s="12"/>
      <c r="B2045" s="11">
        <v>45275</v>
      </c>
      <c r="C2045" s="2">
        <v>8</v>
      </c>
      <c r="D2045" s="2">
        <v>8</v>
      </c>
      <c r="E2045" s="2">
        <v>0</v>
      </c>
      <c r="F2045" s="2">
        <v>0</v>
      </c>
      <c r="G2045" s="2">
        <v>0</v>
      </c>
      <c r="H2045" s="16">
        <f t="shared" si="31"/>
        <v>0</v>
      </c>
    </row>
    <row r="2046" spans="1:8" ht="13.5" x14ac:dyDescent="0.25">
      <c r="A2046" s="12"/>
      <c r="B2046" s="11">
        <v>45278</v>
      </c>
      <c r="C2046" s="2">
        <v>8</v>
      </c>
      <c r="D2046" s="2">
        <v>8</v>
      </c>
      <c r="E2046" s="2">
        <v>0</v>
      </c>
      <c r="F2046" s="2">
        <v>0</v>
      </c>
      <c r="G2046" s="2">
        <v>0</v>
      </c>
      <c r="H2046" s="16">
        <f t="shared" si="31"/>
        <v>0</v>
      </c>
    </row>
    <row r="2047" spans="1:8" ht="13.5" x14ac:dyDescent="0.25">
      <c r="A2047" s="12"/>
      <c r="B2047" s="11">
        <v>45279</v>
      </c>
      <c r="C2047" s="2">
        <v>8</v>
      </c>
      <c r="D2047" s="2">
        <v>8</v>
      </c>
      <c r="E2047" s="2">
        <v>0</v>
      </c>
      <c r="F2047" s="2">
        <v>0</v>
      </c>
      <c r="G2047" s="2">
        <v>0</v>
      </c>
      <c r="H2047" s="16">
        <f t="shared" si="31"/>
        <v>0</v>
      </c>
    </row>
    <row r="2048" spans="1:8" ht="13.5" x14ac:dyDescent="0.25">
      <c r="A2048" s="12"/>
      <c r="B2048" s="11">
        <v>45280</v>
      </c>
      <c r="C2048" s="2">
        <v>8</v>
      </c>
      <c r="D2048" s="2">
        <v>8</v>
      </c>
      <c r="E2048" s="2">
        <v>18</v>
      </c>
      <c r="F2048" s="2">
        <v>8</v>
      </c>
      <c r="G2048" s="2">
        <v>144</v>
      </c>
      <c r="H2048" s="16">
        <f t="shared" si="31"/>
        <v>0</v>
      </c>
    </row>
    <row r="2049" spans="1:8" ht="13.5" x14ac:dyDescent="0.25">
      <c r="A2049" s="12"/>
      <c r="B2049" s="11">
        <v>45281</v>
      </c>
      <c r="C2049" s="2">
        <v>8</v>
      </c>
      <c r="D2049" s="2">
        <v>8</v>
      </c>
      <c r="E2049" s="2">
        <v>26</v>
      </c>
      <c r="F2049" s="2">
        <v>8</v>
      </c>
      <c r="G2049" s="2">
        <v>208</v>
      </c>
      <c r="H2049" s="16">
        <f t="shared" si="31"/>
        <v>0</v>
      </c>
    </row>
    <row r="2050" spans="1:8" ht="13.5" x14ac:dyDescent="0.25">
      <c r="A2050" s="12"/>
      <c r="B2050" s="11">
        <v>45282</v>
      </c>
      <c r="C2050" s="2">
        <v>8</v>
      </c>
      <c r="D2050" s="2">
        <v>8</v>
      </c>
      <c r="E2050" s="2">
        <v>5</v>
      </c>
      <c r="F2050" s="2">
        <v>8</v>
      </c>
      <c r="G2050" s="2">
        <v>40</v>
      </c>
      <c r="H2050" s="16">
        <f t="shared" si="31"/>
        <v>0</v>
      </c>
    </row>
    <row r="2051" spans="1:8" ht="13.5" x14ac:dyDescent="0.25">
      <c r="A2051" s="12"/>
      <c r="B2051" s="11">
        <v>45285</v>
      </c>
      <c r="C2051" s="2">
        <v>8</v>
      </c>
      <c r="D2051" s="2">
        <v>8</v>
      </c>
      <c r="E2051" s="2">
        <v>0</v>
      </c>
      <c r="F2051" s="2">
        <v>0</v>
      </c>
      <c r="G2051" s="2">
        <v>0</v>
      </c>
      <c r="H2051" s="16">
        <f t="shared" si="31"/>
        <v>0</v>
      </c>
    </row>
    <row r="2052" spans="1:8" ht="13.5" x14ac:dyDescent="0.25">
      <c r="A2052" s="12"/>
      <c r="B2052" s="11">
        <v>45286</v>
      </c>
      <c r="C2052" s="2">
        <v>8</v>
      </c>
      <c r="D2052" s="2">
        <v>8</v>
      </c>
      <c r="E2052" s="2">
        <v>5</v>
      </c>
      <c r="F2052" s="2">
        <v>8</v>
      </c>
      <c r="G2052" s="2">
        <v>40</v>
      </c>
      <c r="H2052" s="16">
        <f t="shared" si="31"/>
        <v>0</v>
      </c>
    </row>
    <row r="2053" spans="1:8" ht="13.5" x14ac:dyDescent="0.25">
      <c r="A2053" s="12"/>
      <c r="B2053" s="11">
        <v>45287</v>
      </c>
      <c r="C2053" s="2">
        <v>7.99</v>
      </c>
      <c r="D2053" s="2">
        <v>7.99</v>
      </c>
      <c r="E2053" s="2">
        <v>9</v>
      </c>
      <c r="F2053" s="2">
        <v>7.99</v>
      </c>
      <c r="G2053" s="2">
        <v>71.91</v>
      </c>
      <c r="H2053" s="16">
        <f t="shared" si="31"/>
        <v>-1.2499999999999734E-3</v>
      </c>
    </row>
    <row r="2054" spans="1:8" ht="13.5" x14ac:dyDescent="0.25">
      <c r="A2054" s="12"/>
      <c r="B2054" s="11">
        <v>45288</v>
      </c>
      <c r="C2054" s="2">
        <v>7.99</v>
      </c>
      <c r="D2054" s="2">
        <v>7.99</v>
      </c>
      <c r="E2054" s="2">
        <v>6</v>
      </c>
      <c r="F2054" s="2">
        <v>7.99</v>
      </c>
      <c r="G2054" s="2">
        <v>47.94</v>
      </c>
      <c r="H2054" s="16">
        <f t="shared" si="31"/>
        <v>0</v>
      </c>
    </row>
    <row r="2055" spans="1:8" ht="13.5" x14ac:dyDescent="0.25">
      <c r="A2055" s="12"/>
      <c r="B2055" s="11">
        <v>45289</v>
      </c>
      <c r="C2055" s="2">
        <v>7.99</v>
      </c>
      <c r="D2055" s="2">
        <v>7.99</v>
      </c>
      <c r="E2055" s="2">
        <v>5</v>
      </c>
      <c r="F2055" s="2">
        <v>7.99</v>
      </c>
      <c r="G2055" s="2">
        <v>39.950000000000003</v>
      </c>
      <c r="H2055" s="16">
        <f t="shared" ref="H2055:H2118" si="32">(D2055-D2054)/D2054</f>
        <v>0</v>
      </c>
    </row>
    <row r="2056" spans="1:8" ht="13.5" x14ac:dyDescent="0.25">
      <c r="A2056" s="12"/>
      <c r="B2056" s="11">
        <v>45293</v>
      </c>
      <c r="C2056" s="2">
        <v>7.99</v>
      </c>
      <c r="D2056" s="2">
        <v>7.99</v>
      </c>
      <c r="E2056" s="2">
        <v>0</v>
      </c>
      <c r="F2056" s="2">
        <v>0</v>
      </c>
      <c r="G2056" s="2">
        <v>0</v>
      </c>
      <c r="H2056" s="16">
        <f t="shared" si="32"/>
        <v>0</v>
      </c>
    </row>
    <row r="2057" spans="1:8" ht="13.5" x14ac:dyDescent="0.25">
      <c r="A2057" s="12"/>
      <c r="B2057" s="11">
        <v>45294</v>
      </c>
      <c r="C2057" s="2">
        <v>7.99</v>
      </c>
      <c r="D2057" s="2">
        <v>7.99</v>
      </c>
      <c r="E2057" s="2">
        <v>10</v>
      </c>
      <c r="F2057" s="2">
        <v>7.99</v>
      </c>
      <c r="G2057" s="2">
        <v>79.900000000000006</v>
      </c>
      <c r="H2057" s="16">
        <f t="shared" si="32"/>
        <v>0</v>
      </c>
    </row>
    <row r="2058" spans="1:8" ht="13.5" x14ac:dyDescent="0.25">
      <c r="A2058" s="12"/>
      <c r="B2058" s="11">
        <v>45295</v>
      </c>
      <c r="C2058" s="2">
        <v>7.99</v>
      </c>
      <c r="D2058" s="2">
        <v>7.99</v>
      </c>
      <c r="E2058" s="2">
        <v>0</v>
      </c>
      <c r="F2058" s="2">
        <v>0</v>
      </c>
      <c r="G2058" s="2">
        <v>0</v>
      </c>
      <c r="H2058" s="16">
        <f t="shared" si="32"/>
        <v>0</v>
      </c>
    </row>
    <row r="2059" spans="1:8" ht="13.5" x14ac:dyDescent="0.25">
      <c r="A2059" s="12"/>
      <c r="B2059" s="11">
        <v>45296</v>
      </c>
      <c r="C2059" s="2">
        <v>7.99</v>
      </c>
      <c r="D2059" s="2">
        <v>7.99</v>
      </c>
      <c r="E2059" s="2">
        <v>0</v>
      </c>
      <c r="F2059" s="2">
        <v>0</v>
      </c>
      <c r="G2059" s="2">
        <v>0</v>
      </c>
      <c r="H2059" s="16">
        <f t="shared" si="32"/>
        <v>0</v>
      </c>
    </row>
    <row r="2060" spans="1:8" ht="13.5" x14ac:dyDescent="0.25">
      <c r="A2060" s="12"/>
      <c r="B2060" s="11">
        <v>45299</v>
      </c>
      <c r="C2060" s="2">
        <v>7.99</v>
      </c>
      <c r="D2060" s="2">
        <v>7.99</v>
      </c>
      <c r="E2060" s="2">
        <v>0</v>
      </c>
      <c r="F2060" s="2">
        <v>0</v>
      </c>
      <c r="G2060" s="2">
        <v>0</v>
      </c>
      <c r="H2060" s="16">
        <f t="shared" si="32"/>
        <v>0</v>
      </c>
    </row>
    <row r="2061" spans="1:8" ht="13.5" x14ac:dyDescent="0.25">
      <c r="A2061" s="12"/>
      <c r="B2061" s="11">
        <v>45300</v>
      </c>
      <c r="C2061" s="2">
        <v>8</v>
      </c>
      <c r="D2061" s="2">
        <v>8</v>
      </c>
      <c r="E2061" s="2">
        <v>19</v>
      </c>
      <c r="F2061" s="2">
        <v>8</v>
      </c>
      <c r="G2061" s="2">
        <v>152</v>
      </c>
      <c r="H2061" s="16">
        <f t="shared" si="32"/>
        <v>1.2515644555694352E-3</v>
      </c>
    </row>
    <row r="2062" spans="1:8" ht="13.5" x14ac:dyDescent="0.25">
      <c r="A2062" s="12"/>
      <c r="B2062" s="11">
        <v>45301</v>
      </c>
      <c r="C2062" s="2">
        <v>8</v>
      </c>
      <c r="D2062" s="2">
        <v>8</v>
      </c>
      <c r="E2062" s="2">
        <v>0</v>
      </c>
      <c r="F2062" s="2">
        <v>0</v>
      </c>
      <c r="G2062" s="2">
        <v>0</v>
      </c>
      <c r="H2062" s="16">
        <f t="shared" si="32"/>
        <v>0</v>
      </c>
    </row>
    <row r="2063" spans="1:8" ht="13.5" x14ac:dyDescent="0.25">
      <c r="A2063" s="12"/>
      <c r="B2063" s="11">
        <v>45302</v>
      </c>
      <c r="C2063" s="2">
        <v>8</v>
      </c>
      <c r="D2063" s="2">
        <v>8</v>
      </c>
      <c r="E2063" s="2">
        <v>0</v>
      </c>
      <c r="F2063" s="2">
        <v>0</v>
      </c>
      <c r="G2063" s="2">
        <v>0</v>
      </c>
      <c r="H2063" s="16">
        <f t="shared" si="32"/>
        <v>0</v>
      </c>
    </row>
    <row r="2064" spans="1:8" ht="13.5" x14ac:dyDescent="0.25">
      <c r="A2064" s="12"/>
      <c r="B2064" s="11">
        <v>45303</v>
      </c>
      <c r="C2064" s="2">
        <v>8</v>
      </c>
      <c r="D2064" s="2">
        <v>8</v>
      </c>
      <c r="E2064" s="2">
        <v>85</v>
      </c>
      <c r="F2064" s="2">
        <v>8</v>
      </c>
      <c r="G2064" s="2">
        <v>680</v>
      </c>
      <c r="H2064" s="16">
        <f t="shared" si="32"/>
        <v>0</v>
      </c>
    </row>
    <row r="2065" spans="1:8" ht="13.5" x14ac:dyDescent="0.25">
      <c r="A2065" s="12"/>
      <c r="B2065" s="11">
        <v>45306</v>
      </c>
      <c r="C2065" s="2">
        <v>8</v>
      </c>
      <c r="D2065" s="2">
        <v>8</v>
      </c>
      <c r="E2065" s="2">
        <v>0</v>
      </c>
      <c r="F2065" s="2">
        <v>0</v>
      </c>
      <c r="G2065" s="2">
        <v>0</v>
      </c>
      <c r="H2065" s="16">
        <f t="shared" si="32"/>
        <v>0</v>
      </c>
    </row>
    <row r="2066" spans="1:8" ht="13.5" x14ac:dyDescent="0.25">
      <c r="A2066" s="12"/>
      <c r="B2066" s="11">
        <v>45307</v>
      </c>
      <c r="C2066" s="2">
        <v>8</v>
      </c>
      <c r="D2066" s="2">
        <v>8</v>
      </c>
      <c r="E2066" s="2">
        <v>0</v>
      </c>
      <c r="F2066" s="2">
        <v>0</v>
      </c>
      <c r="G2066" s="2">
        <v>0</v>
      </c>
      <c r="H2066" s="16">
        <f t="shared" si="32"/>
        <v>0</v>
      </c>
    </row>
    <row r="2067" spans="1:8" ht="13.5" x14ac:dyDescent="0.25">
      <c r="A2067" s="12"/>
      <c r="B2067" s="11">
        <v>45308</v>
      </c>
      <c r="C2067" s="2">
        <v>8</v>
      </c>
      <c r="D2067" s="2">
        <v>8</v>
      </c>
      <c r="E2067" s="2">
        <v>0</v>
      </c>
      <c r="F2067" s="2">
        <v>0</v>
      </c>
      <c r="G2067" s="2">
        <v>0</v>
      </c>
      <c r="H2067" s="16">
        <f t="shared" si="32"/>
        <v>0</v>
      </c>
    </row>
    <row r="2068" spans="1:8" ht="13.5" x14ac:dyDescent="0.25">
      <c r="A2068" s="12"/>
      <c r="B2068" s="11">
        <v>45309</v>
      </c>
      <c r="C2068" s="2">
        <v>8</v>
      </c>
      <c r="D2068" s="2">
        <v>8</v>
      </c>
      <c r="E2068" s="2">
        <v>0</v>
      </c>
      <c r="F2068" s="2">
        <v>0</v>
      </c>
      <c r="G2068" s="2">
        <v>0</v>
      </c>
      <c r="H2068" s="16">
        <f t="shared" si="32"/>
        <v>0</v>
      </c>
    </row>
    <row r="2069" spans="1:8" ht="13.5" x14ac:dyDescent="0.25">
      <c r="A2069" s="12"/>
      <c r="B2069" s="11">
        <v>45310</v>
      </c>
      <c r="C2069" s="2">
        <v>7.9</v>
      </c>
      <c r="D2069" s="2">
        <v>7.9</v>
      </c>
      <c r="E2069" s="2">
        <v>120</v>
      </c>
      <c r="F2069" s="2">
        <v>7.9</v>
      </c>
      <c r="G2069" s="2">
        <v>948</v>
      </c>
      <c r="H2069" s="16">
        <f t="shared" si="32"/>
        <v>-1.2499999999999956E-2</v>
      </c>
    </row>
    <row r="2070" spans="1:8" ht="13.5" x14ac:dyDescent="0.25">
      <c r="A2070" s="12"/>
      <c r="B2070" s="11">
        <v>45313</v>
      </c>
      <c r="C2070" s="2">
        <v>7.9</v>
      </c>
      <c r="D2070" s="2">
        <v>7.9</v>
      </c>
      <c r="E2070" s="2">
        <v>7672</v>
      </c>
      <c r="F2070" s="2">
        <v>7.99</v>
      </c>
      <c r="G2070" s="2">
        <v>61299.28</v>
      </c>
      <c r="H2070" s="16">
        <f t="shared" si="32"/>
        <v>0</v>
      </c>
    </row>
    <row r="2071" spans="1:8" ht="13.5" x14ac:dyDescent="0.25">
      <c r="A2071" s="12"/>
      <c r="B2071" s="11">
        <v>45314</v>
      </c>
      <c r="C2071" s="2">
        <v>7.9</v>
      </c>
      <c r="D2071" s="2">
        <v>7.9</v>
      </c>
      <c r="E2071" s="2">
        <v>280</v>
      </c>
      <c r="F2071" s="2">
        <v>7.9</v>
      </c>
      <c r="G2071" s="2">
        <v>2212</v>
      </c>
      <c r="H2071" s="16">
        <f t="shared" si="32"/>
        <v>0</v>
      </c>
    </row>
    <row r="2072" spans="1:8" ht="13.5" x14ac:dyDescent="0.25">
      <c r="A2072" s="12"/>
      <c r="B2072" s="11">
        <v>45315</v>
      </c>
      <c r="C2072" s="2">
        <v>7.9</v>
      </c>
      <c r="D2072" s="2">
        <v>7.9</v>
      </c>
      <c r="E2072" s="2">
        <v>0</v>
      </c>
      <c r="F2072" s="2">
        <v>0</v>
      </c>
      <c r="G2072" s="2">
        <v>0</v>
      </c>
      <c r="H2072" s="16">
        <f t="shared" si="32"/>
        <v>0</v>
      </c>
    </row>
    <row r="2073" spans="1:8" ht="13.5" x14ac:dyDescent="0.25">
      <c r="A2073" s="12"/>
      <c r="B2073" s="11">
        <v>45316</v>
      </c>
      <c r="C2073" s="2">
        <v>7.9</v>
      </c>
      <c r="D2073" s="2">
        <v>7.9</v>
      </c>
      <c r="E2073" s="2">
        <v>0</v>
      </c>
      <c r="F2073" s="2">
        <v>0</v>
      </c>
      <c r="G2073" s="2">
        <v>0</v>
      </c>
      <c r="H2073" s="16">
        <f t="shared" si="32"/>
        <v>0</v>
      </c>
    </row>
    <row r="2074" spans="1:8" ht="13.5" x14ac:dyDescent="0.25">
      <c r="A2074" s="12"/>
      <c r="B2074" s="11">
        <v>45317</v>
      </c>
      <c r="C2074" s="2">
        <v>7.9</v>
      </c>
      <c r="D2074" s="2">
        <v>7.9</v>
      </c>
      <c r="E2074" s="2">
        <v>6</v>
      </c>
      <c r="F2074" s="2">
        <v>7.9</v>
      </c>
      <c r="G2074" s="2">
        <v>47.4</v>
      </c>
      <c r="H2074" s="16">
        <f t="shared" si="32"/>
        <v>0</v>
      </c>
    </row>
    <row r="2075" spans="1:8" ht="13.5" x14ac:dyDescent="0.25">
      <c r="A2075" s="12"/>
      <c r="B2075" s="11">
        <v>45320</v>
      </c>
      <c r="C2075" s="2">
        <v>7.9</v>
      </c>
      <c r="D2075" s="2">
        <v>7.9</v>
      </c>
      <c r="E2075" s="2">
        <v>0</v>
      </c>
      <c r="F2075" s="2">
        <v>0</v>
      </c>
      <c r="G2075" s="2">
        <v>0</v>
      </c>
      <c r="H2075" s="16">
        <f t="shared" si="32"/>
        <v>0</v>
      </c>
    </row>
    <row r="2076" spans="1:8" ht="13.5" x14ac:dyDescent="0.25">
      <c r="A2076" s="12"/>
      <c r="B2076" s="11">
        <v>45321</v>
      </c>
      <c r="C2076" s="2">
        <v>7.55</v>
      </c>
      <c r="D2076" s="2">
        <v>7.55</v>
      </c>
      <c r="E2076" s="2">
        <v>0</v>
      </c>
      <c r="F2076" s="2">
        <v>0</v>
      </c>
      <c r="G2076" s="2">
        <v>0</v>
      </c>
      <c r="H2076" s="16">
        <f t="shared" si="32"/>
        <v>-4.4303797468354493E-2</v>
      </c>
    </row>
    <row r="2077" spans="1:8" ht="13.5" x14ac:dyDescent="0.25">
      <c r="A2077" s="12"/>
      <c r="B2077" s="11">
        <v>45322</v>
      </c>
      <c r="C2077" s="2">
        <v>7.55</v>
      </c>
      <c r="D2077" s="2">
        <v>7.55</v>
      </c>
      <c r="E2077" s="2">
        <v>0</v>
      </c>
      <c r="F2077" s="2">
        <v>0</v>
      </c>
      <c r="G2077" s="2">
        <v>0</v>
      </c>
      <c r="H2077" s="16">
        <f t="shared" si="32"/>
        <v>0</v>
      </c>
    </row>
    <row r="2078" spans="1:8" ht="13.5" x14ac:dyDescent="0.25">
      <c r="A2078" s="12"/>
      <c r="B2078" s="11">
        <v>45323</v>
      </c>
      <c r="C2078" s="2">
        <v>7.55</v>
      </c>
      <c r="D2078" s="2">
        <v>7.55</v>
      </c>
      <c r="E2078" s="2">
        <v>0</v>
      </c>
      <c r="F2078" s="2">
        <v>0</v>
      </c>
      <c r="G2078" s="2">
        <v>0</v>
      </c>
      <c r="H2078" s="16">
        <f t="shared" si="32"/>
        <v>0</v>
      </c>
    </row>
    <row r="2079" spans="1:8" ht="13.5" x14ac:dyDescent="0.25">
      <c r="A2079" s="12"/>
      <c r="B2079" s="11">
        <v>45324</v>
      </c>
      <c r="C2079" s="2">
        <v>7.55</v>
      </c>
      <c r="D2079" s="2">
        <v>7.55</v>
      </c>
      <c r="E2079" s="2">
        <v>0</v>
      </c>
      <c r="F2079" s="2">
        <v>0</v>
      </c>
      <c r="G2079" s="2">
        <v>0</v>
      </c>
      <c r="H2079" s="16">
        <f t="shared" si="32"/>
        <v>0</v>
      </c>
    </row>
    <row r="2080" spans="1:8" ht="13.5" x14ac:dyDescent="0.25">
      <c r="A2080" s="12"/>
      <c r="B2080" s="11">
        <v>45327</v>
      </c>
      <c r="C2080" s="2">
        <v>7.5</v>
      </c>
      <c r="D2080" s="2">
        <v>7.5</v>
      </c>
      <c r="E2080" s="2">
        <v>40</v>
      </c>
      <c r="F2080" s="2">
        <v>7.5</v>
      </c>
      <c r="G2080" s="2">
        <v>300</v>
      </c>
      <c r="H2080" s="16">
        <f t="shared" si="32"/>
        <v>-6.6225165562913673E-3</v>
      </c>
    </row>
    <row r="2081" spans="1:8" ht="13.5" x14ac:dyDescent="0.25">
      <c r="A2081" s="12"/>
      <c r="B2081" s="11">
        <v>45328</v>
      </c>
      <c r="C2081" s="2">
        <v>7.5</v>
      </c>
      <c r="D2081" s="2">
        <v>7.5</v>
      </c>
      <c r="E2081" s="2">
        <v>0</v>
      </c>
      <c r="F2081" s="2">
        <v>0</v>
      </c>
      <c r="G2081" s="2">
        <v>0</v>
      </c>
      <c r="H2081" s="16">
        <f t="shared" si="32"/>
        <v>0</v>
      </c>
    </row>
    <row r="2082" spans="1:8" ht="13.5" x14ac:dyDescent="0.25">
      <c r="A2082" s="12"/>
      <c r="B2082" s="11">
        <v>45329</v>
      </c>
      <c r="C2082" s="2">
        <v>7.45</v>
      </c>
      <c r="D2082" s="2">
        <v>7.45</v>
      </c>
      <c r="E2082" s="2">
        <v>10</v>
      </c>
      <c r="F2082" s="2">
        <v>7.45</v>
      </c>
      <c r="G2082" s="2">
        <v>74.5</v>
      </c>
      <c r="H2082" s="16">
        <f t="shared" si="32"/>
        <v>-6.6666666666666428E-3</v>
      </c>
    </row>
    <row r="2083" spans="1:8" ht="13.5" x14ac:dyDescent="0.25">
      <c r="A2083" s="12"/>
      <c r="B2083" s="11">
        <v>45330</v>
      </c>
      <c r="C2083" s="2">
        <v>7.45</v>
      </c>
      <c r="D2083" s="2">
        <v>7.45</v>
      </c>
      <c r="E2083" s="2">
        <v>0</v>
      </c>
      <c r="F2083" s="2">
        <v>0</v>
      </c>
      <c r="G2083" s="2">
        <v>0</v>
      </c>
      <c r="H2083" s="16">
        <f t="shared" si="32"/>
        <v>0</v>
      </c>
    </row>
    <row r="2084" spans="1:8" ht="13.5" x14ac:dyDescent="0.25">
      <c r="A2084" s="12"/>
      <c r="B2084" s="11">
        <v>45331</v>
      </c>
      <c r="C2084" s="2">
        <v>7.45</v>
      </c>
      <c r="D2084" s="2">
        <v>7.45</v>
      </c>
      <c r="E2084" s="2">
        <v>0</v>
      </c>
      <c r="F2084" s="2">
        <v>0</v>
      </c>
      <c r="G2084" s="2">
        <v>0</v>
      </c>
      <c r="H2084" s="16">
        <f t="shared" si="32"/>
        <v>0</v>
      </c>
    </row>
    <row r="2085" spans="1:8" ht="13.5" x14ac:dyDescent="0.25">
      <c r="A2085" s="12"/>
      <c r="B2085" s="11">
        <v>45334</v>
      </c>
      <c r="C2085" s="2">
        <v>7.45</v>
      </c>
      <c r="D2085" s="2">
        <v>7.45</v>
      </c>
      <c r="E2085" s="2">
        <v>0</v>
      </c>
      <c r="F2085" s="2">
        <v>0</v>
      </c>
      <c r="G2085" s="2">
        <v>0</v>
      </c>
      <c r="H2085" s="16">
        <f t="shared" si="32"/>
        <v>0</v>
      </c>
    </row>
    <row r="2086" spans="1:8" ht="13.5" x14ac:dyDescent="0.25">
      <c r="A2086" s="12"/>
      <c r="B2086" s="11">
        <v>45335</v>
      </c>
      <c r="C2086" s="2">
        <v>7.45</v>
      </c>
      <c r="D2086" s="2">
        <v>7.45</v>
      </c>
      <c r="E2086" s="2">
        <v>175</v>
      </c>
      <c r="F2086" s="2">
        <v>7.45</v>
      </c>
      <c r="G2086" s="2">
        <v>1303.75</v>
      </c>
      <c r="H2086" s="16">
        <f t="shared" si="32"/>
        <v>0</v>
      </c>
    </row>
    <row r="2087" spans="1:8" ht="13.5" x14ac:dyDescent="0.25">
      <c r="A2087" s="12"/>
      <c r="B2087" s="11">
        <v>45336</v>
      </c>
      <c r="C2087" s="2">
        <v>7.45</v>
      </c>
      <c r="D2087" s="2">
        <v>7.45</v>
      </c>
      <c r="E2087" s="2">
        <v>11</v>
      </c>
      <c r="F2087" s="2">
        <v>7.45</v>
      </c>
      <c r="G2087" s="2">
        <v>81.95</v>
      </c>
      <c r="H2087" s="16">
        <f t="shared" si="32"/>
        <v>0</v>
      </c>
    </row>
    <row r="2088" spans="1:8" ht="13.5" x14ac:dyDescent="0.25">
      <c r="A2088" s="12"/>
      <c r="B2088" s="11">
        <v>45337</v>
      </c>
      <c r="C2088" s="2">
        <v>7.45</v>
      </c>
      <c r="D2088" s="2">
        <v>7.45</v>
      </c>
      <c r="E2088" s="2">
        <v>0</v>
      </c>
      <c r="F2088" s="2">
        <v>0</v>
      </c>
      <c r="G2088" s="2">
        <v>0</v>
      </c>
      <c r="H2088" s="16">
        <f t="shared" si="32"/>
        <v>0</v>
      </c>
    </row>
    <row r="2089" spans="1:8" ht="13.5" x14ac:dyDescent="0.25">
      <c r="A2089" s="12"/>
      <c r="B2089" s="11">
        <v>45338</v>
      </c>
      <c r="C2089" s="2">
        <v>7.45</v>
      </c>
      <c r="D2089" s="2">
        <v>7.45</v>
      </c>
      <c r="E2089" s="2">
        <v>0</v>
      </c>
      <c r="F2089" s="2">
        <v>0</v>
      </c>
      <c r="G2089" s="2">
        <v>0</v>
      </c>
      <c r="H2089" s="16">
        <f t="shared" si="32"/>
        <v>0</v>
      </c>
    </row>
    <row r="2090" spans="1:8" ht="13.5" x14ac:dyDescent="0.25">
      <c r="A2090" s="12"/>
      <c r="B2090" s="11">
        <v>45341</v>
      </c>
      <c r="C2090" s="2">
        <v>7.45</v>
      </c>
      <c r="D2090" s="2">
        <v>7.45</v>
      </c>
      <c r="E2090" s="2">
        <v>0</v>
      </c>
      <c r="F2090" s="2">
        <v>0</v>
      </c>
      <c r="G2090" s="2">
        <v>0</v>
      </c>
      <c r="H2090" s="16">
        <f t="shared" si="32"/>
        <v>0</v>
      </c>
    </row>
    <row r="2091" spans="1:8" ht="13.5" x14ac:dyDescent="0.25">
      <c r="A2091" s="12"/>
      <c r="B2091" s="11">
        <v>45342</v>
      </c>
      <c r="C2091" s="2">
        <v>7.45</v>
      </c>
      <c r="D2091" s="2">
        <v>7.45</v>
      </c>
      <c r="E2091" s="2">
        <v>0</v>
      </c>
      <c r="F2091" s="2">
        <v>0</v>
      </c>
      <c r="G2091" s="2">
        <v>0</v>
      </c>
      <c r="H2091" s="16">
        <f t="shared" si="32"/>
        <v>0</v>
      </c>
    </row>
    <row r="2092" spans="1:8" ht="13.5" x14ac:dyDescent="0.25">
      <c r="A2092" s="12"/>
      <c r="B2092" s="11">
        <v>45343</v>
      </c>
      <c r="C2092" s="2">
        <v>7.45</v>
      </c>
      <c r="D2092" s="2">
        <v>7.45</v>
      </c>
      <c r="E2092" s="2">
        <v>0</v>
      </c>
      <c r="F2092" s="2">
        <v>0</v>
      </c>
      <c r="G2092" s="2">
        <v>0</v>
      </c>
      <c r="H2092" s="16">
        <f t="shared" si="32"/>
        <v>0</v>
      </c>
    </row>
    <row r="2093" spans="1:8" ht="13.5" x14ac:dyDescent="0.25">
      <c r="A2093" s="12"/>
      <c r="B2093" s="11">
        <v>45344</v>
      </c>
      <c r="C2093" s="2">
        <v>7.45</v>
      </c>
      <c r="D2093" s="2">
        <v>7.45</v>
      </c>
      <c r="E2093" s="2">
        <v>5</v>
      </c>
      <c r="F2093" s="2">
        <v>7.45</v>
      </c>
      <c r="G2093" s="2">
        <v>37.25</v>
      </c>
      <c r="H2093" s="16">
        <f t="shared" si="32"/>
        <v>0</v>
      </c>
    </row>
    <row r="2094" spans="1:8" ht="13.5" x14ac:dyDescent="0.25">
      <c r="A2094" s="12"/>
      <c r="B2094" s="11">
        <v>45345</v>
      </c>
      <c r="C2094" s="2">
        <v>7.45</v>
      </c>
      <c r="D2094" s="2">
        <v>7.45</v>
      </c>
      <c r="E2094" s="2">
        <v>0</v>
      </c>
      <c r="F2094" s="2">
        <v>0</v>
      </c>
      <c r="G2094" s="2">
        <v>0</v>
      </c>
      <c r="H2094" s="16">
        <f t="shared" si="32"/>
        <v>0</v>
      </c>
    </row>
    <row r="2095" spans="1:8" ht="13.5" x14ac:dyDescent="0.25">
      <c r="A2095" s="12"/>
      <c r="B2095" s="11">
        <v>45348</v>
      </c>
      <c r="C2095" s="2">
        <v>7.45</v>
      </c>
      <c r="D2095" s="2">
        <v>7.45</v>
      </c>
      <c r="E2095" s="2">
        <v>0</v>
      </c>
      <c r="F2095" s="2">
        <v>0</v>
      </c>
      <c r="G2095" s="2">
        <v>0</v>
      </c>
      <c r="H2095" s="16">
        <f t="shared" si="32"/>
        <v>0</v>
      </c>
    </row>
    <row r="2096" spans="1:8" ht="13.5" x14ac:dyDescent="0.25">
      <c r="A2096" s="12"/>
      <c r="B2096" s="11">
        <v>45349</v>
      </c>
      <c r="C2096" s="2">
        <v>7.55</v>
      </c>
      <c r="D2096" s="2">
        <v>7.55</v>
      </c>
      <c r="E2096" s="2">
        <v>147</v>
      </c>
      <c r="F2096" s="2">
        <v>7.55</v>
      </c>
      <c r="G2096" s="2">
        <v>1109.8499999999999</v>
      </c>
      <c r="H2096" s="16">
        <f t="shared" si="32"/>
        <v>1.342281879194626E-2</v>
      </c>
    </row>
    <row r="2097" spans="1:8" ht="13.5" x14ac:dyDescent="0.25">
      <c r="A2097" s="12"/>
      <c r="B2097" s="11">
        <v>45350</v>
      </c>
      <c r="C2097" s="2">
        <v>7.55</v>
      </c>
      <c r="D2097" s="2">
        <v>7.55</v>
      </c>
      <c r="E2097" s="2">
        <v>366</v>
      </c>
      <c r="F2097" s="2">
        <v>7.55</v>
      </c>
      <c r="G2097" s="2">
        <v>2763.3</v>
      </c>
      <c r="H2097" s="16">
        <f t="shared" si="32"/>
        <v>0</v>
      </c>
    </row>
    <row r="2098" spans="1:8" ht="13.5" x14ac:dyDescent="0.25">
      <c r="A2098" s="12"/>
      <c r="B2098" s="11">
        <v>45351</v>
      </c>
      <c r="C2098" s="2">
        <v>7.45</v>
      </c>
      <c r="D2098" s="2">
        <v>7.45</v>
      </c>
      <c r="E2098" s="2">
        <v>150</v>
      </c>
      <c r="F2098" s="2">
        <v>7.45</v>
      </c>
      <c r="G2098" s="2">
        <v>1117.5</v>
      </c>
      <c r="H2098" s="16">
        <f t="shared" si="32"/>
        <v>-1.3245033112582735E-2</v>
      </c>
    </row>
    <row r="2099" spans="1:8" ht="13.5" x14ac:dyDescent="0.25">
      <c r="A2099" s="12"/>
      <c r="B2099" s="11">
        <v>45352</v>
      </c>
      <c r="C2099" s="2">
        <v>7.45</v>
      </c>
      <c r="D2099" s="2">
        <v>7.45</v>
      </c>
      <c r="E2099" s="2">
        <v>164</v>
      </c>
      <c r="F2099" s="2">
        <v>7.45</v>
      </c>
      <c r="G2099" s="2">
        <v>1221.8</v>
      </c>
      <c r="H2099" s="16">
        <f t="shared" si="32"/>
        <v>0</v>
      </c>
    </row>
    <row r="2100" spans="1:8" ht="13.5" x14ac:dyDescent="0.25">
      <c r="A2100" s="12"/>
      <c r="B2100" s="11">
        <v>45355</v>
      </c>
      <c r="C2100" s="2">
        <v>7.45</v>
      </c>
      <c r="D2100" s="2">
        <v>7.45</v>
      </c>
      <c r="E2100" s="2">
        <v>0</v>
      </c>
      <c r="F2100" s="2">
        <v>0</v>
      </c>
      <c r="G2100" s="2">
        <v>0</v>
      </c>
      <c r="H2100" s="16">
        <f t="shared" si="32"/>
        <v>0</v>
      </c>
    </row>
    <row r="2101" spans="1:8" ht="13.5" x14ac:dyDescent="0.25">
      <c r="A2101" s="12"/>
      <c r="B2101" s="11">
        <v>45356</v>
      </c>
      <c r="C2101" s="2">
        <v>7.78</v>
      </c>
      <c r="D2101" s="2">
        <v>7.78</v>
      </c>
      <c r="E2101" s="2">
        <v>2004</v>
      </c>
      <c r="F2101" s="2">
        <v>7.12</v>
      </c>
      <c r="G2101" s="2">
        <v>14268.48</v>
      </c>
      <c r="H2101" s="16">
        <f t="shared" si="32"/>
        <v>4.4295302013422827E-2</v>
      </c>
    </row>
    <row r="2102" spans="1:8" ht="13.5" x14ac:dyDescent="0.25">
      <c r="A2102" s="12"/>
      <c r="B2102" s="11">
        <v>45357</v>
      </c>
      <c r="C2102" s="2">
        <v>7.78</v>
      </c>
      <c r="D2102" s="2">
        <v>7.78</v>
      </c>
      <c r="E2102" s="2">
        <v>0</v>
      </c>
      <c r="F2102" s="2">
        <v>0</v>
      </c>
      <c r="G2102" s="2">
        <v>0</v>
      </c>
      <c r="H2102" s="16">
        <f t="shared" si="32"/>
        <v>0</v>
      </c>
    </row>
    <row r="2103" spans="1:8" ht="13.5" x14ac:dyDescent="0.25">
      <c r="A2103" s="12"/>
      <c r="B2103" s="11">
        <v>45358</v>
      </c>
      <c r="C2103" s="2">
        <v>7.77</v>
      </c>
      <c r="D2103" s="2">
        <v>7.77</v>
      </c>
      <c r="E2103" s="2">
        <v>15</v>
      </c>
      <c r="F2103" s="2">
        <v>7.77</v>
      </c>
      <c r="G2103" s="2">
        <v>116.55</v>
      </c>
      <c r="H2103" s="16">
        <f t="shared" si="32"/>
        <v>-1.2853470437018861E-3</v>
      </c>
    </row>
    <row r="2104" spans="1:8" ht="13.5" x14ac:dyDescent="0.25">
      <c r="A2104" s="12"/>
      <c r="B2104" s="11">
        <v>45359</v>
      </c>
      <c r="C2104" s="2">
        <v>7.77</v>
      </c>
      <c r="D2104" s="2">
        <v>7.77</v>
      </c>
      <c r="E2104" s="2">
        <v>0</v>
      </c>
      <c r="F2104" s="2">
        <v>0</v>
      </c>
      <c r="G2104" s="2">
        <v>0</v>
      </c>
      <c r="H2104" s="16">
        <f t="shared" si="32"/>
        <v>0</v>
      </c>
    </row>
    <row r="2105" spans="1:8" ht="13.5" x14ac:dyDescent="0.25">
      <c r="A2105" s="12"/>
      <c r="B2105" s="11">
        <v>45362</v>
      </c>
      <c r="C2105" s="2">
        <v>7.77</v>
      </c>
      <c r="D2105" s="2">
        <v>7.77</v>
      </c>
      <c r="E2105" s="2">
        <v>0</v>
      </c>
      <c r="F2105" s="2">
        <v>0</v>
      </c>
      <c r="G2105" s="2">
        <v>0</v>
      </c>
      <c r="H2105" s="16">
        <f t="shared" si="32"/>
        <v>0</v>
      </c>
    </row>
    <row r="2106" spans="1:8" ht="13.5" x14ac:dyDescent="0.25">
      <c r="A2106" s="12"/>
      <c r="B2106" s="11">
        <v>45363</v>
      </c>
      <c r="C2106" s="2">
        <v>7.77</v>
      </c>
      <c r="D2106" s="2">
        <v>7.77</v>
      </c>
      <c r="E2106" s="2">
        <v>0</v>
      </c>
      <c r="F2106" s="2">
        <v>0</v>
      </c>
      <c r="G2106" s="2">
        <v>0</v>
      </c>
      <c r="H2106" s="16">
        <f t="shared" si="32"/>
        <v>0</v>
      </c>
    </row>
    <row r="2107" spans="1:8" ht="13.5" x14ac:dyDescent="0.25">
      <c r="A2107" s="12"/>
      <c r="B2107" s="11">
        <v>45364</v>
      </c>
      <c r="C2107" s="2">
        <v>7.77</v>
      </c>
      <c r="D2107" s="2">
        <v>7.77</v>
      </c>
      <c r="E2107" s="2">
        <v>0</v>
      </c>
      <c r="F2107" s="2">
        <v>0</v>
      </c>
      <c r="G2107" s="2">
        <v>0</v>
      </c>
      <c r="H2107" s="16">
        <f t="shared" si="32"/>
        <v>0</v>
      </c>
    </row>
    <row r="2108" spans="1:8" ht="13.5" x14ac:dyDescent="0.25">
      <c r="A2108" s="12"/>
      <c r="B2108" s="11">
        <v>45365</v>
      </c>
      <c r="C2108" s="2">
        <v>7.77</v>
      </c>
      <c r="D2108" s="2">
        <v>7.77</v>
      </c>
      <c r="E2108" s="2">
        <v>0</v>
      </c>
      <c r="F2108" s="2">
        <v>0</v>
      </c>
      <c r="G2108" s="2">
        <v>0</v>
      </c>
      <c r="H2108" s="16">
        <f t="shared" si="32"/>
        <v>0</v>
      </c>
    </row>
    <row r="2109" spans="1:8" ht="13.5" x14ac:dyDescent="0.25">
      <c r="A2109" s="12"/>
      <c r="B2109" s="11">
        <v>45366</v>
      </c>
      <c r="C2109" s="2">
        <v>7.77</v>
      </c>
      <c r="D2109" s="2">
        <v>7.77</v>
      </c>
      <c r="E2109" s="2">
        <v>0</v>
      </c>
      <c r="F2109" s="2">
        <v>0</v>
      </c>
      <c r="G2109" s="2">
        <v>0</v>
      </c>
      <c r="H2109" s="16">
        <f t="shared" si="32"/>
        <v>0</v>
      </c>
    </row>
    <row r="2110" spans="1:8" ht="13.5" x14ac:dyDescent="0.25">
      <c r="A2110" s="12"/>
      <c r="B2110" s="11">
        <v>45369</v>
      </c>
      <c r="C2110" s="2">
        <v>7.77</v>
      </c>
      <c r="D2110" s="2">
        <v>7.77</v>
      </c>
      <c r="E2110" s="2">
        <v>0</v>
      </c>
      <c r="F2110" s="2">
        <v>0</v>
      </c>
      <c r="G2110" s="2">
        <v>0</v>
      </c>
      <c r="H2110" s="16">
        <f t="shared" si="32"/>
        <v>0</v>
      </c>
    </row>
    <row r="2111" spans="1:8" ht="13.5" x14ac:dyDescent="0.25">
      <c r="A2111" s="12"/>
      <c r="B2111" s="11">
        <v>45370</v>
      </c>
      <c r="C2111" s="2">
        <v>7.77</v>
      </c>
      <c r="D2111" s="2">
        <v>7.77</v>
      </c>
      <c r="E2111" s="2">
        <v>0</v>
      </c>
      <c r="F2111" s="2">
        <v>0</v>
      </c>
      <c r="G2111" s="2">
        <v>0</v>
      </c>
      <c r="H2111" s="16">
        <f t="shared" si="32"/>
        <v>0</v>
      </c>
    </row>
    <row r="2112" spans="1:8" ht="13.5" x14ac:dyDescent="0.25">
      <c r="A2112" s="12"/>
      <c r="B2112" s="11">
        <v>45372</v>
      </c>
      <c r="C2112" s="2">
        <v>7.77</v>
      </c>
      <c r="D2112" s="2">
        <v>7.77</v>
      </c>
      <c r="E2112" s="2">
        <v>0</v>
      </c>
      <c r="F2112" s="2">
        <v>0</v>
      </c>
      <c r="G2112" s="2">
        <v>0</v>
      </c>
      <c r="H2112" s="16">
        <f t="shared" si="32"/>
        <v>0</v>
      </c>
    </row>
    <row r="2113" spans="1:8" ht="13.5" x14ac:dyDescent="0.25">
      <c r="A2113" s="12"/>
      <c r="B2113" s="11">
        <v>45373</v>
      </c>
      <c r="C2113" s="2">
        <v>8.11</v>
      </c>
      <c r="D2113" s="2">
        <v>8.11</v>
      </c>
      <c r="E2113" s="2">
        <v>0</v>
      </c>
      <c r="F2113" s="2">
        <v>0</v>
      </c>
      <c r="G2113" s="2">
        <v>0</v>
      </c>
      <c r="H2113" s="16">
        <f t="shared" si="32"/>
        <v>4.3758043758043742E-2</v>
      </c>
    </row>
    <row r="2114" spans="1:8" ht="13.5" x14ac:dyDescent="0.25">
      <c r="A2114" s="12"/>
      <c r="B2114" s="11">
        <v>45376</v>
      </c>
      <c r="C2114" s="2">
        <v>8.11</v>
      </c>
      <c r="D2114" s="2">
        <v>8.11</v>
      </c>
      <c r="E2114" s="2">
        <v>0</v>
      </c>
      <c r="F2114" s="2">
        <v>0</v>
      </c>
      <c r="G2114" s="2">
        <v>0</v>
      </c>
      <c r="H2114" s="16">
        <f t="shared" si="32"/>
        <v>0</v>
      </c>
    </row>
    <row r="2115" spans="1:8" ht="13.5" x14ac:dyDescent="0.25">
      <c r="A2115" s="12"/>
      <c r="B2115" s="11">
        <v>45377</v>
      </c>
      <c r="C2115" s="2">
        <v>8.11</v>
      </c>
      <c r="D2115" s="2">
        <v>8.11</v>
      </c>
      <c r="E2115" s="2">
        <v>0</v>
      </c>
      <c r="F2115" s="2">
        <v>0</v>
      </c>
      <c r="G2115" s="2">
        <v>0</v>
      </c>
      <c r="H2115" s="16">
        <f t="shared" si="32"/>
        <v>0</v>
      </c>
    </row>
    <row r="2116" spans="1:8" ht="13.5" x14ac:dyDescent="0.25">
      <c r="A2116" s="12"/>
      <c r="B2116" s="11">
        <v>45378</v>
      </c>
      <c r="C2116" s="2">
        <v>8.11</v>
      </c>
      <c r="D2116" s="2">
        <v>8.11</v>
      </c>
      <c r="E2116" s="2">
        <v>0</v>
      </c>
      <c r="F2116" s="2">
        <v>0</v>
      </c>
      <c r="G2116" s="2">
        <v>0</v>
      </c>
      <c r="H2116" s="16">
        <f t="shared" si="32"/>
        <v>0</v>
      </c>
    </row>
    <row r="2117" spans="1:8" ht="13.5" x14ac:dyDescent="0.25">
      <c r="A2117" s="12"/>
      <c r="B2117" s="11">
        <v>45379</v>
      </c>
      <c r="C2117" s="2">
        <v>8.11</v>
      </c>
      <c r="D2117" s="2">
        <v>8.11</v>
      </c>
      <c r="E2117" s="2">
        <v>0</v>
      </c>
      <c r="F2117" s="2">
        <v>0</v>
      </c>
      <c r="G2117" s="2">
        <v>0</v>
      </c>
      <c r="H2117" s="16">
        <f t="shared" si="32"/>
        <v>0</v>
      </c>
    </row>
    <row r="2118" spans="1:8" ht="13.5" x14ac:dyDescent="0.25">
      <c r="A2118" s="12"/>
      <c r="B2118" s="11">
        <v>45380</v>
      </c>
      <c r="C2118" s="2">
        <v>7.75</v>
      </c>
      <c r="D2118" s="2">
        <v>7.75</v>
      </c>
      <c r="E2118" s="2">
        <v>2</v>
      </c>
      <c r="F2118" s="2">
        <v>7.75</v>
      </c>
      <c r="G2118" s="2">
        <v>15.5</v>
      </c>
      <c r="H2118" s="16">
        <f t="shared" si="32"/>
        <v>-4.4389642416769355E-2</v>
      </c>
    </row>
    <row r="2119" spans="1:8" ht="13.5" x14ac:dyDescent="0.25">
      <c r="A2119" s="12"/>
      <c r="B2119" s="11">
        <v>45383</v>
      </c>
      <c r="C2119" s="2">
        <v>7.75</v>
      </c>
      <c r="D2119" s="2">
        <v>7.75</v>
      </c>
      <c r="E2119" s="2">
        <v>0</v>
      </c>
      <c r="F2119" s="2">
        <v>0</v>
      </c>
      <c r="G2119" s="2">
        <v>0</v>
      </c>
      <c r="H2119" s="16">
        <f t="shared" ref="H2119:H2182" si="33">(D2119-D2118)/D2118</f>
        <v>0</v>
      </c>
    </row>
    <row r="2120" spans="1:8" ht="13.5" x14ac:dyDescent="0.25">
      <c r="A2120" s="12"/>
      <c r="B2120" s="11">
        <v>45384</v>
      </c>
      <c r="C2120" s="2">
        <v>7.75</v>
      </c>
      <c r="D2120" s="2">
        <v>7.75</v>
      </c>
      <c r="E2120" s="2">
        <v>15</v>
      </c>
      <c r="F2120" s="2">
        <v>7.75</v>
      </c>
      <c r="G2120" s="2">
        <v>116.25</v>
      </c>
      <c r="H2120" s="16">
        <f t="shared" si="33"/>
        <v>0</v>
      </c>
    </row>
    <row r="2121" spans="1:8" ht="13.5" x14ac:dyDescent="0.25">
      <c r="A2121" s="12"/>
      <c r="B2121" s="11">
        <v>45385</v>
      </c>
      <c r="C2121" s="2">
        <v>7.75</v>
      </c>
      <c r="D2121" s="2">
        <v>7.75</v>
      </c>
      <c r="E2121" s="2">
        <v>0</v>
      </c>
      <c r="F2121" s="2">
        <v>0</v>
      </c>
      <c r="G2121" s="2">
        <v>0</v>
      </c>
      <c r="H2121" s="16">
        <f t="shared" si="33"/>
        <v>0</v>
      </c>
    </row>
    <row r="2122" spans="1:8" ht="13.5" x14ac:dyDescent="0.25">
      <c r="A2122" s="12"/>
      <c r="B2122" s="11">
        <v>45386</v>
      </c>
      <c r="C2122" s="2">
        <v>7.74</v>
      </c>
      <c r="D2122" s="2">
        <v>7.74</v>
      </c>
      <c r="E2122" s="2">
        <v>8</v>
      </c>
      <c r="F2122" s="2">
        <v>7.74</v>
      </c>
      <c r="G2122" s="2">
        <v>61.92</v>
      </c>
      <c r="H2122" s="16">
        <f t="shared" si="33"/>
        <v>-1.2903225806451338E-3</v>
      </c>
    </row>
    <row r="2123" spans="1:8" ht="13.5" x14ac:dyDescent="0.25">
      <c r="A2123" s="12"/>
      <c r="B2123" s="11">
        <v>45387</v>
      </c>
      <c r="C2123" s="2">
        <v>7.4</v>
      </c>
      <c r="D2123" s="2">
        <v>7.4</v>
      </c>
      <c r="E2123" s="2">
        <v>27</v>
      </c>
      <c r="F2123" s="2">
        <v>7.4</v>
      </c>
      <c r="G2123" s="2">
        <v>199.8</v>
      </c>
      <c r="H2123" s="16">
        <f t="shared" si="33"/>
        <v>-4.3927648578811353E-2</v>
      </c>
    </row>
    <row r="2124" spans="1:8" ht="13.5" x14ac:dyDescent="0.25">
      <c r="A2124" s="12"/>
      <c r="B2124" s="11">
        <v>45390</v>
      </c>
      <c r="C2124" s="2">
        <v>7.12</v>
      </c>
      <c r="D2124" s="2">
        <v>7.12</v>
      </c>
      <c r="E2124" s="2">
        <v>462</v>
      </c>
      <c r="F2124" s="2">
        <v>7.12</v>
      </c>
      <c r="G2124" s="2">
        <v>3289.44</v>
      </c>
      <c r="H2124" s="16">
        <f t="shared" si="33"/>
        <v>-3.7837837837837868E-2</v>
      </c>
    </row>
    <row r="2125" spans="1:8" ht="13.5" x14ac:dyDescent="0.25">
      <c r="A2125" s="12"/>
      <c r="B2125" s="11">
        <v>45394</v>
      </c>
      <c r="C2125" s="2">
        <v>7.13</v>
      </c>
      <c r="D2125" s="2">
        <v>7.13</v>
      </c>
      <c r="E2125" s="2">
        <v>8</v>
      </c>
      <c r="F2125" s="2">
        <v>7.13</v>
      </c>
      <c r="G2125" s="2">
        <v>57.04</v>
      </c>
      <c r="H2125" s="16">
        <f t="shared" si="33"/>
        <v>1.4044943820224419E-3</v>
      </c>
    </row>
    <row r="2126" spans="1:8" ht="13.5" x14ac:dyDescent="0.25">
      <c r="A2126" s="12"/>
      <c r="B2126" s="11">
        <v>45397</v>
      </c>
      <c r="C2126" s="2">
        <v>7.1</v>
      </c>
      <c r="D2126" s="2">
        <v>7.1</v>
      </c>
      <c r="E2126" s="2">
        <v>544</v>
      </c>
      <c r="F2126" s="2">
        <v>7.1</v>
      </c>
      <c r="G2126" s="2">
        <v>3862.4</v>
      </c>
      <c r="H2126" s="16">
        <f t="shared" si="33"/>
        <v>-4.207573632538604E-3</v>
      </c>
    </row>
    <row r="2127" spans="1:8" ht="13.5" x14ac:dyDescent="0.25">
      <c r="A2127" s="12"/>
      <c r="B2127" s="11">
        <v>45398</v>
      </c>
      <c r="C2127" s="2">
        <v>7.09</v>
      </c>
      <c r="D2127" s="2">
        <v>7.09</v>
      </c>
      <c r="E2127" s="2">
        <v>15</v>
      </c>
      <c r="F2127" s="2">
        <v>7.09</v>
      </c>
      <c r="G2127" s="2">
        <v>106.35</v>
      </c>
      <c r="H2127" s="16">
        <f t="shared" si="33"/>
        <v>-1.4084507042253223E-3</v>
      </c>
    </row>
    <row r="2128" spans="1:8" ht="13.5" x14ac:dyDescent="0.25">
      <c r="A2128" s="12"/>
      <c r="B2128" s="11">
        <v>45399</v>
      </c>
      <c r="C2128" s="2">
        <v>6.81</v>
      </c>
      <c r="D2128" s="2">
        <v>6.81</v>
      </c>
      <c r="E2128" s="2">
        <v>779</v>
      </c>
      <c r="F2128" s="2">
        <v>6.8029999999999999</v>
      </c>
      <c r="G2128" s="2">
        <v>5299.5370000000003</v>
      </c>
      <c r="H2128" s="16">
        <f t="shared" si="33"/>
        <v>-3.9492242595204549E-2</v>
      </c>
    </row>
    <row r="2129" spans="1:8" ht="13.5" x14ac:dyDescent="0.25">
      <c r="A2129" s="12"/>
      <c r="B2129" s="11">
        <v>45400</v>
      </c>
      <c r="C2129" s="2">
        <v>6.81</v>
      </c>
      <c r="D2129" s="2">
        <v>6.81</v>
      </c>
      <c r="E2129" s="2">
        <v>0</v>
      </c>
      <c r="F2129" s="2">
        <v>0</v>
      </c>
      <c r="G2129" s="2">
        <v>0</v>
      </c>
      <c r="H2129" s="16">
        <f t="shared" si="33"/>
        <v>0</v>
      </c>
    </row>
    <row r="2130" spans="1:8" ht="13.5" x14ac:dyDescent="0.25">
      <c r="A2130" s="12"/>
      <c r="B2130" s="11">
        <v>45401</v>
      </c>
      <c r="C2130" s="2">
        <v>6.8</v>
      </c>
      <c r="D2130" s="2">
        <v>6.8</v>
      </c>
      <c r="E2130" s="2">
        <v>351</v>
      </c>
      <c r="F2130" s="2">
        <v>6.8</v>
      </c>
      <c r="G2130" s="2">
        <v>2386.8000000000002</v>
      </c>
      <c r="H2130" s="16">
        <f t="shared" si="33"/>
        <v>-1.4684287812040803E-3</v>
      </c>
    </row>
    <row r="2131" spans="1:8" ht="13.5" x14ac:dyDescent="0.25">
      <c r="A2131" s="12"/>
      <c r="B2131" s="11">
        <v>45404</v>
      </c>
      <c r="C2131" s="2">
        <v>6.79</v>
      </c>
      <c r="D2131" s="2">
        <v>6.79</v>
      </c>
      <c r="E2131" s="2">
        <v>25</v>
      </c>
      <c r="F2131" s="2">
        <v>6.5209999999999999</v>
      </c>
      <c r="G2131" s="2">
        <v>163.02500000000001</v>
      </c>
      <c r="H2131" s="16">
        <f t="shared" si="33"/>
        <v>-1.4705882352940864E-3</v>
      </c>
    </row>
    <row r="2132" spans="1:8" ht="13.5" x14ac:dyDescent="0.25">
      <c r="A2132" s="12"/>
      <c r="B2132" s="11">
        <v>45405</v>
      </c>
      <c r="C2132" s="2">
        <v>6.79</v>
      </c>
      <c r="D2132" s="2">
        <v>6.79</v>
      </c>
      <c r="E2132" s="2">
        <v>0</v>
      </c>
      <c r="F2132" s="2">
        <v>0</v>
      </c>
      <c r="G2132" s="2">
        <v>0</v>
      </c>
      <c r="H2132" s="16">
        <f t="shared" si="33"/>
        <v>0</v>
      </c>
    </row>
    <row r="2133" spans="1:8" ht="13.5" x14ac:dyDescent="0.25">
      <c r="A2133" s="12"/>
      <c r="B2133" s="11">
        <v>45406</v>
      </c>
      <c r="C2133" s="2">
        <v>6.51</v>
      </c>
      <c r="D2133" s="2">
        <v>6.51</v>
      </c>
      <c r="E2133" s="2">
        <v>149</v>
      </c>
      <c r="F2133" s="2">
        <v>6.51</v>
      </c>
      <c r="G2133" s="2">
        <v>969.99</v>
      </c>
      <c r="H2133" s="16">
        <f t="shared" si="33"/>
        <v>-4.123711340206189E-2</v>
      </c>
    </row>
    <row r="2134" spans="1:8" ht="13.5" x14ac:dyDescent="0.25">
      <c r="A2134" s="12"/>
      <c r="B2134" s="11">
        <v>45407</v>
      </c>
      <c r="C2134" s="2">
        <v>6.41</v>
      </c>
      <c r="D2134" s="2">
        <v>6.41</v>
      </c>
      <c r="E2134" s="2">
        <v>600</v>
      </c>
      <c r="F2134" s="2">
        <v>6.41</v>
      </c>
      <c r="G2134" s="2">
        <v>3846</v>
      </c>
      <c r="H2134" s="16">
        <f t="shared" si="33"/>
        <v>-1.5360983102918533E-2</v>
      </c>
    </row>
    <row r="2135" spans="1:8" ht="13.5" x14ac:dyDescent="0.25">
      <c r="A2135" s="12"/>
      <c r="B2135" s="11">
        <v>45408</v>
      </c>
      <c r="C2135" s="2">
        <v>6.41</v>
      </c>
      <c r="D2135" s="2">
        <v>6.41</v>
      </c>
      <c r="E2135" s="2">
        <v>92</v>
      </c>
      <c r="F2135" s="2">
        <v>6.41</v>
      </c>
      <c r="G2135" s="2">
        <v>589.72</v>
      </c>
      <c r="H2135" s="16">
        <f t="shared" si="33"/>
        <v>0</v>
      </c>
    </row>
    <row r="2136" spans="1:8" ht="13.5" x14ac:dyDescent="0.25">
      <c r="A2136" s="12"/>
      <c r="B2136" s="11">
        <v>45411</v>
      </c>
      <c r="C2136" s="2">
        <v>6.41</v>
      </c>
      <c r="D2136" s="2">
        <v>6.41</v>
      </c>
      <c r="E2136" s="2">
        <v>17</v>
      </c>
      <c r="F2136" s="2">
        <v>6.41</v>
      </c>
      <c r="G2136" s="2">
        <v>108.97</v>
      </c>
      <c r="H2136" s="16">
        <f t="shared" si="33"/>
        <v>0</v>
      </c>
    </row>
    <row r="2137" spans="1:8" ht="13.5" x14ac:dyDescent="0.25">
      <c r="A2137" s="12"/>
      <c r="B2137" s="11">
        <v>45412</v>
      </c>
      <c r="C2137" s="2">
        <v>6.41</v>
      </c>
      <c r="D2137" s="2">
        <v>6.41</v>
      </c>
      <c r="E2137" s="2">
        <v>0</v>
      </c>
      <c r="F2137" s="2">
        <v>0</v>
      </c>
      <c r="G2137" s="2">
        <v>0</v>
      </c>
      <c r="H2137" s="16">
        <f t="shared" si="33"/>
        <v>0</v>
      </c>
    </row>
    <row r="2138" spans="1:8" ht="13.5" x14ac:dyDescent="0.25">
      <c r="A2138" s="12"/>
      <c r="B2138" s="11">
        <v>45414</v>
      </c>
      <c r="C2138" s="2">
        <v>6.13</v>
      </c>
      <c r="D2138" s="2">
        <v>6.13</v>
      </c>
      <c r="E2138" s="2">
        <v>403</v>
      </c>
      <c r="F2138" s="2">
        <v>6.13</v>
      </c>
      <c r="G2138" s="2">
        <v>2470.39</v>
      </c>
      <c r="H2138" s="16">
        <f t="shared" si="33"/>
        <v>-4.3681747269890832E-2</v>
      </c>
    </row>
    <row r="2139" spans="1:8" ht="13.5" x14ac:dyDescent="0.25">
      <c r="A2139" s="12"/>
      <c r="B2139" s="11">
        <v>45415</v>
      </c>
      <c r="C2139" s="2">
        <v>5.9</v>
      </c>
      <c r="D2139" s="2">
        <v>5.9</v>
      </c>
      <c r="E2139" s="2">
        <v>200</v>
      </c>
      <c r="F2139" s="2">
        <v>5.9</v>
      </c>
      <c r="G2139" s="2">
        <v>1180</v>
      </c>
      <c r="H2139" s="16">
        <f t="shared" si="33"/>
        <v>-3.7520391517128798E-2</v>
      </c>
    </row>
    <row r="2140" spans="1:8" ht="13.5" x14ac:dyDescent="0.25">
      <c r="A2140" s="12"/>
      <c r="B2140" s="11">
        <v>45418</v>
      </c>
      <c r="C2140" s="2">
        <v>5.67</v>
      </c>
      <c r="D2140" s="2">
        <v>5.67</v>
      </c>
      <c r="E2140" s="2">
        <v>553</v>
      </c>
      <c r="F2140" s="2">
        <v>5.6920000000000002</v>
      </c>
      <c r="G2140" s="2">
        <v>3147.6759999999999</v>
      </c>
      <c r="H2140" s="16">
        <f t="shared" si="33"/>
        <v>-3.8983050847457699E-2</v>
      </c>
    </row>
    <row r="2141" spans="1:8" ht="13.5" x14ac:dyDescent="0.25">
      <c r="A2141" s="12"/>
      <c r="B2141" s="11">
        <v>45419</v>
      </c>
      <c r="C2141" s="2">
        <v>5.42</v>
      </c>
      <c r="D2141" s="2">
        <v>5.42</v>
      </c>
      <c r="E2141" s="2">
        <v>500</v>
      </c>
      <c r="F2141" s="2">
        <v>5.42</v>
      </c>
      <c r="G2141" s="2">
        <v>2710</v>
      </c>
      <c r="H2141" s="16">
        <f t="shared" si="33"/>
        <v>-4.4091710758377423E-2</v>
      </c>
    </row>
    <row r="2142" spans="1:8" ht="13.5" x14ac:dyDescent="0.25">
      <c r="A2142" s="12"/>
      <c r="B2142" s="11">
        <v>45420</v>
      </c>
      <c r="C2142" s="2">
        <v>5.42</v>
      </c>
      <c r="D2142" s="2">
        <v>5.42</v>
      </c>
      <c r="E2142" s="2">
        <v>41</v>
      </c>
      <c r="F2142" s="2">
        <v>5.2350000000000003</v>
      </c>
      <c r="G2142" s="2">
        <v>214.63499999999999</v>
      </c>
      <c r="H2142" s="16">
        <f t="shared" si="33"/>
        <v>0</v>
      </c>
    </row>
    <row r="2143" spans="1:8" ht="13.5" x14ac:dyDescent="0.25">
      <c r="A2143" s="12"/>
      <c r="B2143" s="11">
        <v>45421</v>
      </c>
      <c r="C2143" s="2">
        <v>5.42</v>
      </c>
      <c r="D2143" s="2">
        <v>5.42</v>
      </c>
      <c r="E2143" s="2">
        <v>0</v>
      </c>
      <c r="F2143" s="2">
        <v>0</v>
      </c>
      <c r="G2143" s="2">
        <v>0</v>
      </c>
      <c r="H2143" s="16">
        <f t="shared" si="33"/>
        <v>0</v>
      </c>
    </row>
    <row r="2144" spans="1:8" ht="13.5" x14ac:dyDescent="0.25">
      <c r="A2144" s="12"/>
      <c r="B2144" s="11">
        <v>45422</v>
      </c>
      <c r="C2144" s="2">
        <v>5.42</v>
      </c>
      <c r="D2144" s="2">
        <v>5.42</v>
      </c>
      <c r="E2144" s="2">
        <v>366</v>
      </c>
      <c r="F2144" s="2">
        <v>5.42</v>
      </c>
      <c r="G2144" s="2">
        <v>1983.72</v>
      </c>
      <c r="H2144" s="16">
        <f t="shared" si="33"/>
        <v>0</v>
      </c>
    </row>
    <row r="2145" spans="1:8" ht="13.5" x14ac:dyDescent="0.25">
      <c r="A2145" s="12"/>
      <c r="B2145" s="11">
        <v>45425</v>
      </c>
      <c r="C2145" s="2">
        <v>5.44</v>
      </c>
      <c r="D2145" s="2">
        <v>5.44</v>
      </c>
      <c r="E2145" s="2">
        <v>29</v>
      </c>
      <c r="F2145" s="2">
        <v>5.44</v>
      </c>
      <c r="G2145" s="2">
        <v>157.76</v>
      </c>
      <c r="H2145" s="16">
        <f t="shared" si="33"/>
        <v>3.690036900369089E-3</v>
      </c>
    </row>
    <row r="2146" spans="1:8" ht="13.5" x14ac:dyDescent="0.25">
      <c r="A2146" s="12"/>
      <c r="B2146" s="11">
        <v>45426</v>
      </c>
      <c r="C2146" s="2">
        <v>5.44</v>
      </c>
      <c r="D2146" s="2">
        <v>5.44</v>
      </c>
      <c r="E2146" s="2">
        <v>200</v>
      </c>
      <c r="F2146" s="2">
        <v>5.44</v>
      </c>
      <c r="G2146" s="2">
        <v>1088</v>
      </c>
      <c r="H2146" s="16">
        <f t="shared" si="33"/>
        <v>0</v>
      </c>
    </row>
    <row r="2147" spans="1:8" ht="13.5" x14ac:dyDescent="0.25">
      <c r="A2147" s="12"/>
      <c r="B2147" s="11">
        <v>45427</v>
      </c>
      <c r="C2147" s="2">
        <v>5.44</v>
      </c>
      <c r="D2147" s="2">
        <v>5.44</v>
      </c>
      <c r="E2147" s="2">
        <v>100</v>
      </c>
      <c r="F2147" s="2">
        <v>5.44</v>
      </c>
      <c r="G2147" s="2">
        <v>544</v>
      </c>
      <c r="H2147" s="16">
        <f t="shared" si="33"/>
        <v>0</v>
      </c>
    </row>
    <row r="2148" spans="1:8" ht="13.5" x14ac:dyDescent="0.25">
      <c r="A2148" s="12"/>
      <c r="B2148" s="11">
        <v>45428</v>
      </c>
      <c r="C2148" s="2">
        <v>5.44</v>
      </c>
      <c r="D2148" s="2">
        <v>5.44</v>
      </c>
      <c r="E2148" s="2">
        <v>399</v>
      </c>
      <c r="F2148" s="2">
        <v>5.44</v>
      </c>
      <c r="G2148" s="2">
        <v>2170.56</v>
      </c>
      <c r="H2148" s="16">
        <f t="shared" si="33"/>
        <v>0</v>
      </c>
    </row>
    <row r="2149" spans="1:8" ht="13.5" x14ac:dyDescent="0.25">
      <c r="A2149" s="12"/>
      <c r="B2149" s="11">
        <v>45429</v>
      </c>
      <c r="C2149" s="2">
        <v>5.24</v>
      </c>
      <c r="D2149" s="2">
        <v>5.24</v>
      </c>
      <c r="E2149" s="2">
        <v>1500</v>
      </c>
      <c r="F2149" s="2">
        <v>5.3730000000000002</v>
      </c>
      <c r="G2149" s="2">
        <v>8059.5</v>
      </c>
      <c r="H2149" s="16">
        <f t="shared" si="33"/>
        <v>-3.676470588235297E-2</v>
      </c>
    </row>
    <row r="2150" spans="1:8" ht="13.5" x14ac:dyDescent="0.25">
      <c r="A2150" s="12"/>
      <c r="B2150" s="11">
        <v>45432</v>
      </c>
      <c r="C2150" s="2">
        <v>5.24</v>
      </c>
      <c r="D2150" s="2">
        <v>5.24</v>
      </c>
      <c r="E2150" s="2">
        <v>194</v>
      </c>
      <c r="F2150" s="2">
        <v>5.24</v>
      </c>
      <c r="G2150" s="2">
        <v>1016.56</v>
      </c>
      <c r="H2150" s="16">
        <f t="shared" si="33"/>
        <v>0</v>
      </c>
    </row>
    <row r="2151" spans="1:8" ht="13.5" x14ac:dyDescent="0.25">
      <c r="A2151" s="12"/>
      <c r="B2151" s="11">
        <v>45433</v>
      </c>
      <c r="C2151" s="2">
        <v>5.24</v>
      </c>
      <c r="D2151" s="2">
        <v>5.24</v>
      </c>
      <c r="E2151" s="2">
        <v>46</v>
      </c>
      <c r="F2151" s="2">
        <v>5.24</v>
      </c>
      <c r="G2151" s="2">
        <v>241.04</v>
      </c>
      <c r="H2151" s="16">
        <f t="shared" si="33"/>
        <v>0</v>
      </c>
    </row>
    <row r="2152" spans="1:8" ht="13.5" x14ac:dyDescent="0.25">
      <c r="A2152" s="12"/>
      <c r="B2152" s="11">
        <v>45434</v>
      </c>
      <c r="C2152" s="2">
        <v>5.24</v>
      </c>
      <c r="D2152" s="2">
        <v>5.24</v>
      </c>
      <c r="E2152" s="2">
        <v>280</v>
      </c>
      <c r="F2152" s="2">
        <v>5.24</v>
      </c>
      <c r="G2152" s="2">
        <v>1467.2</v>
      </c>
      <c r="H2152" s="16">
        <f t="shared" si="33"/>
        <v>0</v>
      </c>
    </row>
    <row r="2153" spans="1:8" ht="13.5" x14ac:dyDescent="0.25">
      <c r="A2153" s="12"/>
      <c r="B2153" s="11">
        <v>45435</v>
      </c>
      <c r="C2153" s="2">
        <v>5.24</v>
      </c>
      <c r="D2153" s="2">
        <v>5.24</v>
      </c>
      <c r="E2153" s="2">
        <v>0</v>
      </c>
      <c r="F2153" s="2">
        <v>0</v>
      </c>
      <c r="G2153" s="2">
        <v>0</v>
      </c>
      <c r="H2153" s="16">
        <f t="shared" si="33"/>
        <v>0</v>
      </c>
    </row>
    <row r="2154" spans="1:8" ht="13.5" x14ac:dyDescent="0.25">
      <c r="A2154" s="12"/>
      <c r="B2154" s="11">
        <v>45436</v>
      </c>
      <c r="C2154" s="2">
        <v>5.24</v>
      </c>
      <c r="D2154" s="2">
        <v>5.24</v>
      </c>
      <c r="E2154" s="2">
        <v>0</v>
      </c>
      <c r="F2154" s="2">
        <v>0</v>
      </c>
      <c r="G2154" s="2">
        <v>0</v>
      </c>
      <c r="H2154" s="16">
        <f t="shared" si="33"/>
        <v>0</v>
      </c>
    </row>
    <row r="2155" spans="1:8" ht="13.5" x14ac:dyDescent="0.25">
      <c r="A2155" s="12"/>
      <c r="B2155" s="11">
        <v>45439</v>
      </c>
      <c r="C2155" s="2">
        <v>5.24</v>
      </c>
      <c r="D2155" s="2">
        <v>5.24</v>
      </c>
      <c r="E2155" s="2">
        <v>1</v>
      </c>
      <c r="F2155" s="2">
        <v>5.24</v>
      </c>
      <c r="G2155" s="2">
        <v>5.24</v>
      </c>
      <c r="H2155" s="16">
        <f t="shared" si="33"/>
        <v>0</v>
      </c>
    </row>
    <row r="2156" spans="1:8" ht="13.5" x14ac:dyDescent="0.25">
      <c r="A2156" s="12"/>
      <c r="B2156" s="11">
        <v>45440</v>
      </c>
      <c r="C2156" s="2">
        <v>5.44</v>
      </c>
      <c r="D2156" s="2">
        <v>5.44</v>
      </c>
      <c r="E2156" s="2">
        <v>1400</v>
      </c>
      <c r="F2156" s="2">
        <v>5.44</v>
      </c>
      <c r="G2156" s="2">
        <v>7616</v>
      </c>
      <c r="H2156" s="16">
        <f t="shared" si="33"/>
        <v>3.8167938931297746E-2</v>
      </c>
    </row>
    <row r="2157" spans="1:8" ht="13.5" x14ac:dyDescent="0.25">
      <c r="A2157" s="12"/>
      <c r="B2157" s="11">
        <v>45441</v>
      </c>
      <c r="C2157" s="2">
        <v>5.44</v>
      </c>
      <c r="D2157" s="2">
        <v>5.44</v>
      </c>
      <c r="E2157" s="2">
        <v>0</v>
      </c>
      <c r="F2157" s="2">
        <v>0</v>
      </c>
      <c r="G2157" s="2">
        <v>0</v>
      </c>
      <c r="H2157" s="16">
        <f t="shared" si="33"/>
        <v>0</v>
      </c>
    </row>
    <row r="2158" spans="1:8" ht="13.5" x14ac:dyDescent="0.25">
      <c r="A2158" s="12"/>
      <c r="B2158" s="11">
        <v>45442</v>
      </c>
      <c r="C2158" s="2">
        <v>5.3</v>
      </c>
      <c r="D2158" s="2">
        <v>5.3</v>
      </c>
      <c r="E2158" s="2">
        <v>2</v>
      </c>
      <c r="F2158" s="2">
        <v>5.3</v>
      </c>
      <c r="G2158" s="2">
        <v>10.6</v>
      </c>
      <c r="H2158" s="16">
        <f t="shared" si="33"/>
        <v>-2.5735294117647162E-2</v>
      </c>
    </row>
    <row r="2159" spans="1:8" ht="13.5" x14ac:dyDescent="0.25">
      <c r="A2159" s="12"/>
      <c r="B2159" s="11">
        <v>45443</v>
      </c>
      <c r="C2159" s="2">
        <v>5.14</v>
      </c>
      <c r="D2159" s="2">
        <v>5.14</v>
      </c>
      <c r="E2159" s="2">
        <v>300</v>
      </c>
      <c r="F2159" s="2">
        <v>5.14</v>
      </c>
      <c r="G2159" s="2">
        <v>1542</v>
      </c>
      <c r="H2159" s="16">
        <f t="shared" si="33"/>
        <v>-3.0188679245283047E-2</v>
      </c>
    </row>
    <row r="2160" spans="1:8" ht="13.5" x14ac:dyDescent="0.25">
      <c r="A2160" s="12"/>
      <c r="B2160" s="11">
        <v>45446</v>
      </c>
      <c r="C2160" s="2">
        <v>5.14</v>
      </c>
      <c r="D2160" s="2">
        <v>5.14</v>
      </c>
      <c r="E2160" s="2">
        <v>0</v>
      </c>
      <c r="F2160" s="2">
        <v>0</v>
      </c>
      <c r="G2160" s="2">
        <v>0</v>
      </c>
      <c r="H2160" s="16">
        <f t="shared" si="33"/>
        <v>0</v>
      </c>
    </row>
    <row r="2161" spans="1:8" ht="13.5" x14ac:dyDescent="0.25">
      <c r="A2161" s="12"/>
      <c r="B2161" s="11">
        <v>45447</v>
      </c>
      <c r="C2161" s="2">
        <v>5.14</v>
      </c>
      <c r="D2161" s="2">
        <v>5.14</v>
      </c>
      <c r="E2161" s="2">
        <v>1000</v>
      </c>
      <c r="F2161" s="2">
        <v>5.14</v>
      </c>
      <c r="G2161" s="2">
        <v>5140</v>
      </c>
      <c r="H2161" s="16">
        <f t="shared" si="33"/>
        <v>0</v>
      </c>
    </row>
    <row r="2162" spans="1:8" ht="13.5" x14ac:dyDescent="0.25">
      <c r="A2162" s="12"/>
      <c r="B2162" s="11">
        <v>45448</v>
      </c>
      <c r="C2162" s="2">
        <v>5.14</v>
      </c>
      <c r="D2162" s="2">
        <v>5.14</v>
      </c>
      <c r="E2162" s="2">
        <v>0</v>
      </c>
      <c r="F2162" s="2">
        <v>0</v>
      </c>
      <c r="G2162" s="2">
        <v>0</v>
      </c>
      <c r="H2162" s="16">
        <f t="shared" si="33"/>
        <v>0</v>
      </c>
    </row>
    <row r="2163" spans="1:8" ht="13.5" x14ac:dyDescent="0.25">
      <c r="A2163" s="12"/>
      <c r="B2163" s="11">
        <v>45449</v>
      </c>
      <c r="C2163" s="2">
        <v>5.14</v>
      </c>
      <c r="D2163" s="2">
        <v>5.14</v>
      </c>
      <c r="E2163" s="2">
        <v>698</v>
      </c>
      <c r="F2163" s="2">
        <v>5.14</v>
      </c>
      <c r="G2163" s="2">
        <v>3587.72</v>
      </c>
      <c r="H2163" s="16">
        <f t="shared" si="33"/>
        <v>0</v>
      </c>
    </row>
    <row r="2164" spans="1:8" ht="13.5" x14ac:dyDescent="0.25">
      <c r="A2164" s="12"/>
      <c r="B2164" s="11">
        <v>45450</v>
      </c>
      <c r="C2164" s="2">
        <v>5.01</v>
      </c>
      <c r="D2164" s="2">
        <v>5.01</v>
      </c>
      <c r="E2164" s="2">
        <v>1500</v>
      </c>
      <c r="F2164" s="2">
        <v>5.01</v>
      </c>
      <c r="G2164" s="2">
        <v>7515</v>
      </c>
      <c r="H2164" s="16">
        <f t="shared" si="33"/>
        <v>-2.5291828793774299E-2</v>
      </c>
    </row>
    <row r="2165" spans="1:8" ht="13.5" x14ac:dyDescent="0.25">
      <c r="A2165" s="12"/>
      <c r="B2165" s="11">
        <v>45453</v>
      </c>
      <c r="C2165" s="2">
        <v>5.01</v>
      </c>
      <c r="D2165" s="2">
        <v>5.01</v>
      </c>
      <c r="E2165" s="2">
        <v>1154</v>
      </c>
      <c r="F2165" s="2">
        <v>5.01</v>
      </c>
      <c r="G2165" s="2">
        <v>5781.54</v>
      </c>
      <c r="H2165" s="16">
        <f t="shared" si="33"/>
        <v>0</v>
      </c>
    </row>
    <row r="2166" spans="1:8" ht="13.5" x14ac:dyDescent="0.25">
      <c r="A2166" s="12"/>
      <c r="B2166" s="11">
        <v>45454</v>
      </c>
      <c r="C2166" s="2">
        <v>5.01</v>
      </c>
      <c r="D2166" s="2">
        <v>5.01</v>
      </c>
      <c r="E2166" s="2">
        <v>0</v>
      </c>
      <c r="F2166" s="2">
        <v>0</v>
      </c>
      <c r="G2166" s="2">
        <v>0</v>
      </c>
      <c r="H2166" s="16">
        <f t="shared" si="33"/>
        <v>0</v>
      </c>
    </row>
    <row r="2167" spans="1:8" ht="13.5" x14ac:dyDescent="0.25">
      <c r="A2167" s="12"/>
      <c r="B2167" s="11">
        <v>45455</v>
      </c>
      <c r="C2167" s="2">
        <v>5</v>
      </c>
      <c r="D2167" s="2">
        <v>5</v>
      </c>
      <c r="E2167" s="2">
        <v>38</v>
      </c>
      <c r="F2167" s="2">
        <v>5</v>
      </c>
      <c r="G2167" s="2">
        <v>190</v>
      </c>
      <c r="H2167" s="16">
        <f t="shared" si="33"/>
        <v>-1.9960079840318935E-3</v>
      </c>
    </row>
    <row r="2168" spans="1:8" ht="13.5" x14ac:dyDescent="0.25">
      <c r="A2168" s="12"/>
      <c r="B2168" s="11">
        <v>45456</v>
      </c>
      <c r="C2168" s="2">
        <v>5</v>
      </c>
      <c r="D2168" s="2">
        <v>5</v>
      </c>
      <c r="E2168" s="2">
        <v>0</v>
      </c>
      <c r="F2168" s="2">
        <v>0</v>
      </c>
      <c r="G2168" s="2">
        <v>0</v>
      </c>
      <c r="H2168" s="16">
        <f t="shared" si="33"/>
        <v>0</v>
      </c>
    </row>
    <row r="2169" spans="1:8" ht="13.5" x14ac:dyDescent="0.25">
      <c r="A2169" s="12"/>
      <c r="B2169" s="11">
        <v>45457</v>
      </c>
      <c r="C2169" s="2">
        <v>5.14</v>
      </c>
      <c r="D2169" s="2">
        <v>5.14</v>
      </c>
      <c r="E2169" s="2">
        <v>503</v>
      </c>
      <c r="F2169" s="2">
        <v>5.14</v>
      </c>
      <c r="G2169" s="2">
        <v>2585.42</v>
      </c>
      <c r="H2169" s="16">
        <f t="shared" si="33"/>
        <v>2.7999999999999935E-2</v>
      </c>
    </row>
    <row r="2170" spans="1:8" ht="13.5" x14ac:dyDescent="0.25">
      <c r="A2170" s="12"/>
      <c r="B2170" s="11">
        <v>45461</v>
      </c>
      <c r="C2170" s="2">
        <v>5.37</v>
      </c>
      <c r="D2170" s="2">
        <v>5.37</v>
      </c>
      <c r="E2170" s="2">
        <v>0</v>
      </c>
      <c r="F2170" s="2">
        <v>0</v>
      </c>
      <c r="G2170" s="2">
        <v>0</v>
      </c>
      <c r="H2170" s="16">
        <f t="shared" si="33"/>
        <v>4.4747081712062341E-2</v>
      </c>
    </row>
    <row r="2171" spans="1:8" ht="13.5" x14ac:dyDescent="0.25">
      <c r="A2171" s="12"/>
      <c r="B2171" s="11">
        <v>45462</v>
      </c>
      <c r="C2171" s="2">
        <v>5.35</v>
      </c>
      <c r="D2171" s="2">
        <v>5.35</v>
      </c>
      <c r="E2171" s="2">
        <v>35</v>
      </c>
      <c r="F2171" s="2">
        <v>5.35</v>
      </c>
      <c r="G2171" s="2">
        <v>187.25</v>
      </c>
      <c r="H2171" s="16">
        <f t="shared" si="33"/>
        <v>-3.7243947858473857E-3</v>
      </c>
    </row>
    <row r="2172" spans="1:8" ht="13.5" x14ac:dyDescent="0.25">
      <c r="A2172" s="12"/>
      <c r="B2172" s="11">
        <v>45463</v>
      </c>
      <c r="C2172" s="2">
        <v>5.35</v>
      </c>
      <c r="D2172" s="2">
        <v>5.35</v>
      </c>
      <c r="E2172" s="2">
        <v>0</v>
      </c>
      <c r="F2172" s="2">
        <v>0</v>
      </c>
      <c r="G2172" s="2">
        <v>0</v>
      </c>
      <c r="H2172" s="16">
        <f t="shared" si="33"/>
        <v>0</v>
      </c>
    </row>
    <row r="2173" spans="1:8" ht="13.5" x14ac:dyDescent="0.25">
      <c r="A2173" s="12"/>
      <c r="B2173" s="11">
        <v>45464</v>
      </c>
      <c r="C2173" s="2">
        <v>5.5</v>
      </c>
      <c r="D2173" s="2">
        <v>5.5</v>
      </c>
      <c r="E2173" s="2">
        <v>601</v>
      </c>
      <c r="F2173" s="2">
        <v>5.4560000000000004</v>
      </c>
      <c r="G2173" s="2">
        <v>3279.056</v>
      </c>
      <c r="H2173" s="16">
        <f t="shared" si="33"/>
        <v>2.8037383177570162E-2</v>
      </c>
    </row>
    <row r="2174" spans="1:8" ht="13.5" x14ac:dyDescent="0.25">
      <c r="A2174" s="12"/>
      <c r="B2174" s="11">
        <v>45467</v>
      </c>
      <c r="C2174" s="2">
        <v>5.5</v>
      </c>
      <c r="D2174" s="2">
        <v>5.5</v>
      </c>
      <c r="E2174" s="2">
        <v>381</v>
      </c>
      <c r="F2174" s="2">
        <v>5.5</v>
      </c>
      <c r="G2174" s="2">
        <v>2095.5</v>
      </c>
      <c r="H2174" s="16">
        <f t="shared" si="33"/>
        <v>0</v>
      </c>
    </row>
    <row r="2175" spans="1:8" ht="13.5" x14ac:dyDescent="0.25">
      <c r="A2175" s="12"/>
      <c r="B2175" s="11">
        <v>45468</v>
      </c>
      <c r="C2175" s="2">
        <v>5.5</v>
      </c>
      <c r="D2175" s="2">
        <v>5.5</v>
      </c>
      <c r="E2175" s="2">
        <v>1619</v>
      </c>
      <c r="F2175" s="2">
        <v>5.5</v>
      </c>
      <c r="G2175" s="2">
        <v>8904.5</v>
      </c>
      <c r="H2175" s="16">
        <f t="shared" si="33"/>
        <v>0</v>
      </c>
    </row>
    <row r="2176" spans="1:8" ht="13.5" x14ac:dyDescent="0.25">
      <c r="A2176" s="12"/>
      <c r="B2176" s="11">
        <v>45469</v>
      </c>
      <c r="C2176" s="2">
        <v>5.5</v>
      </c>
      <c r="D2176" s="2">
        <v>5.5</v>
      </c>
      <c r="E2176" s="2">
        <v>2000</v>
      </c>
      <c r="F2176" s="2">
        <v>5.5</v>
      </c>
      <c r="G2176" s="2">
        <v>11000</v>
      </c>
      <c r="H2176" s="16">
        <f t="shared" si="33"/>
        <v>0</v>
      </c>
    </row>
    <row r="2177" spans="1:8" ht="13.5" x14ac:dyDescent="0.25">
      <c r="A2177" s="12"/>
      <c r="B2177" s="11">
        <v>45470</v>
      </c>
      <c r="C2177" s="2">
        <v>5.5</v>
      </c>
      <c r="D2177" s="2">
        <v>5.5</v>
      </c>
      <c r="E2177" s="2">
        <v>0</v>
      </c>
      <c r="F2177" s="2">
        <v>0</v>
      </c>
      <c r="G2177" s="2">
        <v>0</v>
      </c>
      <c r="H2177" s="16">
        <f t="shared" si="33"/>
        <v>0</v>
      </c>
    </row>
    <row r="2178" spans="1:8" ht="13.5" x14ac:dyDescent="0.25">
      <c r="A2178" s="12"/>
      <c r="B2178" s="11">
        <v>45471</v>
      </c>
      <c r="C2178" s="2">
        <v>5.74</v>
      </c>
      <c r="D2178" s="2">
        <v>5.74</v>
      </c>
      <c r="E2178" s="2">
        <v>0</v>
      </c>
      <c r="F2178" s="2">
        <v>0</v>
      </c>
      <c r="G2178" s="2">
        <v>0</v>
      </c>
      <c r="H2178" s="16">
        <f t="shared" si="33"/>
        <v>4.3636363636363674E-2</v>
      </c>
    </row>
    <row r="2179" spans="1:8" ht="13.5" x14ac:dyDescent="0.25">
      <c r="A2179" s="12"/>
      <c r="B2179" s="11">
        <v>45474</v>
      </c>
      <c r="C2179" s="2">
        <v>5.99</v>
      </c>
      <c r="D2179" s="2">
        <v>5.99</v>
      </c>
      <c r="E2179" s="2">
        <v>42</v>
      </c>
      <c r="F2179" s="2">
        <v>5.99</v>
      </c>
      <c r="G2179" s="2">
        <v>251.58</v>
      </c>
      <c r="H2179" s="16">
        <f t="shared" si="33"/>
        <v>4.3554006968641111E-2</v>
      </c>
    </row>
    <row r="2180" spans="1:8" ht="13.5" x14ac:dyDescent="0.25">
      <c r="A2180" s="12"/>
      <c r="B2180" s="11">
        <v>45475</v>
      </c>
      <c r="C2180" s="2">
        <v>6.25</v>
      </c>
      <c r="D2180" s="2">
        <v>6.25</v>
      </c>
      <c r="E2180" s="2">
        <v>241</v>
      </c>
      <c r="F2180" s="2">
        <v>6.25</v>
      </c>
      <c r="G2180" s="2">
        <v>1506.25</v>
      </c>
      <c r="H2180" s="16">
        <f t="shared" si="33"/>
        <v>4.3405676126878096E-2</v>
      </c>
    </row>
    <row r="2181" spans="1:8" ht="13.5" x14ac:dyDescent="0.25">
      <c r="A2181" s="12"/>
      <c r="B2181" s="11">
        <v>45476</v>
      </c>
      <c r="C2181" s="2">
        <v>6</v>
      </c>
      <c r="D2181" s="2">
        <v>6</v>
      </c>
      <c r="E2181" s="2">
        <v>63</v>
      </c>
      <c r="F2181" s="2">
        <v>6</v>
      </c>
      <c r="G2181" s="2">
        <v>378</v>
      </c>
      <c r="H2181" s="16">
        <f t="shared" si="33"/>
        <v>-0.04</v>
      </c>
    </row>
    <row r="2182" spans="1:8" ht="13.5" x14ac:dyDescent="0.25">
      <c r="A2182" s="12"/>
      <c r="B2182" s="11">
        <v>45477</v>
      </c>
      <c r="C2182" s="2">
        <v>6</v>
      </c>
      <c r="D2182" s="2">
        <v>6</v>
      </c>
      <c r="E2182" s="2">
        <v>0</v>
      </c>
      <c r="F2182" s="2">
        <v>0</v>
      </c>
      <c r="G2182" s="2">
        <v>0</v>
      </c>
      <c r="H2182" s="16">
        <f t="shared" si="33"/>
        <v>0</v>
      </c>
    </row>
    <row r="2183" spans="1:8" ht="13.5" x14ac:dyDescent="0.25">
      <c r="A2183" s="12"/>
      <c r="B2183" s="11">
        <v>45478</v>
      </c>
      <c r="C2183" s="2">
        <v>6</v>
      </c>
      <c r="D2183" s="2">
        <v>6</v>
      </c>
      <c r="E2183" s="2">
        <v>8</v>
      </c>
      <c r="F2183" s="2">
        <v>6</v>
      </c>
      <c r="G2183" s="2">
        <v>48</v>
      </c>
      <c r="H2183" s="16">
        <f t="shared" ref="H2183:H2246" si="34">(D2183-D2182)/D2182</f>
        <v>0</v>
      </c>
    </row>
    <row r="2184" spans="1:8" ht="13.5" x14ac:dyDescent="0.25">
      <c r="A2184" s="12"/>
      <c r="B2184" s="11">
        <v>45481</v>
      </c>
      <c r="C2184" s="2">
        <v>6</v>
      </c>
      <c r="D2184" s="2">
        <v>6</v>
      </c>
      <c r="E2184" s="2">
        <v>852</v>
      </c>
      <c r="F2184" s="2">
        <v>6</v>
      </c>
      <c r="G2184" s="2">
        <v>5112</v>
      </c>
      <c r="H2184" s="16">
        <f t="shared" si="34"/>
        <v>0</v>
      </c>
    </row>
    <row r="2185" spans="1:8" ht="13.5" x14ac:dyDescent="0.25">
      <c r="A2185" s="12"/>
      <c r="B2185" s="11">
        <v>45482</v>
      </c>
      <c r="C2185" s="2">
        <v>6</v>
      </c>
      <c r="D2185" s="2">
        <v>6</v>
      </c>
      <c r="E2185" s="2">
        <v>0</v>
      </c>
      <c r="F2185" s="2">
        <v>0</v>
      </c>
      <c r="G2185" s="2">
        <v>0</v>
      </c>
      <c r="H2185" s="16">
        <f t="shared" si="34"/>
        <v>0</v>
      </c>
    </row>
    <row r="2186" spans="1:8" ht="13.5" x14ac:dyDescent="0.25">
      <c r="A2186" s="12"/>
      <c r="B2186" s="11">
        <v>45483</v>
      </c>
      <c r="C2186" s="2">
        <v>6.27</v>
      </c>
      <c r="D2186" s="2">
        <v>6.27</v>
      </c>
      <c r="E2186" s="2">
        <v>363</v>
      </c>
      <c r="F2186" s="2">
        <v>6.27</v>
      </c>
      <c r="G2186" s="2">
        <v>2276.0100000000002</v>
      </c>
      <c r="H2186" s="16">
        <f t="shared" si="34"/>
        <v>4.4999999999999929E-2</v>
      </c>
    </row>
    <row r="2187" spans="1:8" ht="13.5" x14ac:dyDescent="0.25">
      <c r="A2187" s="12"/>
      <c r="B2187" s="11">
        <v>45484</v>
      </c>
      <c r="C2187" s="2">
        <v>6.27</v>
      </c>
      <c r="D2187" s="2">
        <v>6.27</v>
      </c>
      <c r="E2187" s="2">
        <v>1</v>
      </c>
      <c r="F2187" s="2">
        <v>6.27</v>
      </c>
      <c r="G2187" s="2">
        <v>6.27</v>
      </c>
      <c r="H2187" s="16">
        <f t="shared" si="34"/>
        <v>0</v>
      </c>
    </row>
    <row r="2188" spans="1:8" ht="13.5" x14ac:dyDescent="0.25">
      <c r="A2188" s="12"/>
      <c r="B2188" s="11">
        <v>45485</v>
      </c>
      <c r="C2188" s="2">
        <v>6.27</v>
      </c>
      <c r="D2188" s="2">
        <v>6.27</v>
      </c>
      <c r="E2188" s="2">
        <v>0</v>
      </c>
      <c r="F2188" s="2">
        <v>0</v>
      </c>
      <c r="G2188" s="2">
        <v>0</v>
      </c>
      <c r="H2188" s="16">
        <f t="shared" si="34"/>
        <v>0</v>
      </c>
    </row>
    <row r="2189" spans="1:8" ht="13.5" x14ac:dyDescent="0.25">
      <c r="A2189" s="12"/>
      <c r="B2189" s="11">
        <v>45488</v>
      </c>
      <c r="C2189" s="2">
        <v>6.45</v>
      </c>
      <c r="D2189" s="2">
        <v>6.45</v>
      </c>
      <c r="E2189" s="2">
        <v>80</v>
      </c>
      <c r="F2189" s="2">
        <v>6.45</v>
      </c>
      <c r="G2189" s="2">
        <v>516</v>
      </c>
      <c r="H2189" s="16">
        <f t="shared" si="34"/>
        <v>2.8708133971291964E-2</v>
      </c>
    </row>
    <row r="2190" spans="1:8" ht="13.5" x14ac:dyDescent="0.25">
      <c r="A2190" s="12"/>
      <c r="B2190" s="11">
        <v>45489</v>
      </c>
      <c r="C2190" s="2">
        <v>6.45</v>
      </c>
      <c r="D2190" s="2">
        <v>6.45</v>
      </c>
      <c r="E2190" s="2">
        <v>20</v>
      </c>
      <c r="F2190" s="2">
        <v>6.45</v>
      </c>
      <c r="G2190" s="2">
        <v>129</v>
      </c>
      <c r="H2190" s="16">
        <f t="shared" si="34"/>
        <v>0</v>
      </c>
    </row>
    <row r="2191" spans="1:8" ht="13.5" x14ac:dyDescent="0.25">
      <c r="A2191" s="12"/>
      <c r="B2191" s="11">
        <v>45490</v>
      </c>
      <c r="C2191" s="2">
        <v>6.45</v>
      </c>
      <c r="D2191" s="2">
        <v>6.45</v>
      </c>
      <c r="E2191" s="2">
        <v>504</v>
      </c>
      <c r="F2191" s="2">
        <v>6.45</v>
      </c>
      <c r="G2191" s="2">
        <v>3250.8</v>
      </c>
      <c r="H2191" s="16">
        <f t="shared" si="34"/>
        <v>0</v>
      </c>
    </row>
    <row r="2192" spans="1:8" ht="13.5" x14ac:dyDescent="0.25">
      <c r="A2192" s="12"/>
      <c r="B2192" s="11">
        <v>45491</v>
      </c>
      <c r="C2192" s="2">
        <v>6.45</v>
      </c>
      <c r="D2192" s="2">
        <v>6.45</v>
      </c>
      <c r="E2192" s="2">
        <v>2</v>
      </c>
      <c r="F2192" s="2">
        <v>6.45</v>
      </c>
      <c r="G2192" s="2">
        <v>12.9</v>
      </c>
      <c r="H2192" s="16">
        <f t="shared" si="34"/>
        <v>0</v>
      </c>
    </row>
    <row r="2193" spans="1:8" ht="13.5" x14ac:dyDescent="0.25">
      <c r="A2193" s="12"/>
      <c r="B2193" s="11">
        <v>45492</v>
      </c>
      <c r="C2193" s="2">
        <v>6.45</v>
      </c>
      <c r="D2193" s="2">
        <v>6.45</v>
      </c>
      <c r="E2193" s="2">
        <v>20</v>
      </c>
      <c r="F2193" s="2">
        <v>6.45</v>
      </c>
      <c r="G2193" s="2">
        <v>129</v>
      </c>
      <c r="H2193" s="16">
        <f t="shared" si="34"/>
        <v>0</v>
      </c>
    </row>
    <row r="2194" spans="1:8" ht="13.5" x14ac:dyDescent="0.25">
      <c r="A2194" s="12"/>
      <c r="B2194" s="11">
        <v>45495</v>
      </c>
      <c r="C2194" s="2">
        <v>6.45</v>
      </c>
      <c r="D2194" s="2">
        <v>6.45</v>
      </c>
      <c r="E2194" s="2">
        <v>195</v>
      </c>
      <c r="F2194" s="2">
        <v>6.45</v>
      </c>
      <c r="G2194" s="2">
        <v>1257.75</v>
      </c>
      <c r="H2194" s="16">
        <f t="shared" si="34"/>
        <v>0</v>
      </c>
    </row>
    <row r="2195" spans="1:8" ht="13.5" x14ac:dyDescent="0.25">
      <c r="A2195" s="12"/>
      <c r="B2195" s="11">
        <v>45496</v>
      </c>
      <c r="C2195" s="2">
        <v>6.45</v>
      </c>
      <c r="D2195" s="2">
        <v>6.45</v>
      </c>
      <c r="E2195" s="2">
        <v>933</v>
      </c>
      <c r="F2195" s="2">
        <v>6.45</v>
      </c>
      <c r="G2195" s="2">
        <v>6017.85</v>
      </c>
      <c r="H2195" s="16">
        <f t="shared" si="34"/>
        <v>0</v>
      </c>
    </row>
    <row r="2196" spans="1:8" ht="13.5" x14ac:dyDescent="0.25">
      <c r="A2196" s="12"/>
      <c r="B2196" s="11">
        <v>45497</v>
      </c>
      <c r="C2196" s="2">
        <v>6.45</v>
      </c>
      <c r="D2196" s="2">
        <v>6.45</v>
      </c>
      <c r="E2196" s="2">
        <v>150</v>
      </c>
      <c r="F2196" s="2">
        <v>6.45</v>
      </c>
      <c r="G2196" s="2">
        <v>967.5</v>
      </c>
      <c r="H2196" s="16">
        <f t="shared" si="34"/>
        <v>0</v>
      </c>
    </row>
    <row r="2197" spans="1:8" ht="13.5" x14ac:dyDescent="0.25">
      <c r="A2197" s="12"/>
      <c r="B2197" s="11">
        <v>45499</v>
      </c>
      <c r="C2197" s="2">
        <v>6.45</v>
      </c>
      <c r="D2197" s="2">
        <v>6.45</v>
      </c>
      <c r="E2197" s="2">
        <v>17</v>
      </c>
      <c r="F2197" s="2">
        <v>6.45</v>
      </c>
      <c r="G2197" s="2">
        <v>109.65</v>
      </c>
      <c r="H2197" s="16">
        <f t="shared" si="34"/>
        <v>0</v>
      </c>
    </row>
    <row r="2198" spans="1:8" ht="13.5" x14ac:dyDescent="0.25">
      <c r="A2198" s="12"/>
      <c r="B2198" s="11">
        <v>45502</v>
      </c>
      <c r="C2198" s="2">
        <v>6.45</v>
      </c>
      <c r="D2198" s="2">
        <v>6.45</v>
      </c>
      <c r="E2198" s="2">
        <v>0</v>
      </c>
      <c r="F2198" s="2">
        <v>0</v>
      </c>
      <c r="G2198" s="2">
        <v>0</v>
      </c>
      <c r="H2198" s="16">
        <f t="shared" si="34"/>
        <v>0</v>
      </c>
    </row>
    <row r="2199" spans="1:8" ht="13.5" x14ac:dyDescent="0.25">
      <c r="A2199" s="12"/>
      <c r="B2199" s="11">
        <v>45503</v>
      </c>
      <c r="C2199" s="2">
        <v>6.5</v>
      </c>
      <c r="D2199" s="2">
        <v>6.5</v>
      </c>
      <c r="E2199" s="2">
        <v>30</v>
      </c>
      <c r="F2199" s="2">
        <v>6.5</v>
      </c>
      <c r="G2199" s="2">
        <v>195</v>
      </c>
      <c r="H2199" s="16">
        <f t="shared" si="34"/>
        <v>7.7519379844960962E-3</v>
      </c>
    </row>
    <row r="2200" spans="1:8" ht="13.5" x14ac:dyDescent="0.25">
      <c r="A2200" s="12"/>
      <c r="B2200" s="11">
        <v>45504</v>
      </c>
      <c r="C2200" s="2">
        <v>6.5</v>
      </c>
      <c r="D2200" s="2">
        <v>6.5</v>
      </c>
      <c r="E2200" s="2">
        <v>0</v>
      </c>
      <c r="F2200" s="2">
        <v>0</v>
      </c>
      <c r="G2200" s="2">
        <v>0</v>
      </c>
      <c r="H2200" s="16">
        <f t="shared" si="34"/>
        <v>0</v>
      </c>
    </row>
    <row r="2201" spans="1:8" ht="13.5" x14ac:dyDescent="0.25">
      <c r="A2201" s="12"/>
      <c r="B2201" s="11">
        <v>45505</v>
      </c>
      <c r="C2201" s="2">
        <v>6.75</v>
      </c>
      <c r="D2201" s="2">
        <v>6.75</v>
      </c>
      <c r="E2201" s="2">
        <v>24</v>
      </c>
      <c r="F2201" s="2">
        <v>6.75</v>
      </c>
      <c r="G2201" s="2">
        <v>162</v>
      </c>
      <c r="H2201" s="16">
        <f t="shared" si="34"/>
        <v>3.8461538461538464E-2</v>
      </c>
    </row>
    <row r="2202" spans="1:8" ht="13.5" x14ac:dyDescent="0.25">
      <c r="A2202" s="12"/>
      <c r="B2202" s="11">
        <v>45506</v>
      </c>
      <c r="C2202" s="2">
        <v>6.5</v>
      </c>
      <c r="D2202" s="2">
        <v>6.5</v>
      </c>
      <c r="E2202" s="2">
        <v>151</v>
      </c>
      <c r="F2202" s="2">
        <v>6.5</v>
      </c>
      <c r="G2202" s="2">
        <v>981.5</v>
      </c>
      <c r="H2202" s="16">
        <f t="shared" si="34"/>
        <v>-3.7037037037037035E-2</v>
      </c>
    </row>
    <row r="2203" spans="1:8" ht="13.5" x14ac:dyDescent="0.25">
      <c r="A2203" s="12"/>
      <c r="B2203" s="11">
        <v>45509</v>
      </c>
      <c r="C2203" s="2">
        <v>6.5</v>
      </c>
      <c r="D2203" s="2">
        <v>6.5</v>
      </c>
      <c r="E2203" s="2">
        <v>24</v>
      </c>
      <c r="F2203" s="2">
        <v>6.5</v>
      </c>
      <c r="G2203" s="2">
        <v>156</v>
      </c>
      <c r="H2203" s="16">
        <f t="shared" si="34"/>
        <v>0</v>
      </c>
    </row>
    <row r="2204" spans="1:8" ht="13.5" x14ac:dyDescent="0.25">
      <c r="A2204" s="12"/>
      <c r="B2204" s="11">
        <v>45510</v>
      </c>
      <c r="C2204" s="2">
        <v>6.21</v>
      </c>
      <c r="D2204" s="2">
        <v>6.21</v>
      </c>
      <c r="E2204" s="2">
        <v>45</v>
      </c>
      <c r="F2204" s="2">
        <v>6.21</v>
      </c>
      <c r="G2204" s="2">
        <v>279.45</v>
      </c>
      <c r="H2204" s="16">
        <f t="shared" si="34"/>
        <v>-4.4615384615384619E-2</v>
      </c>
    </row>
    <row r="2205" spans="1:8" ht="13.5" x14ac:dyDescent="0.25">
      <c r="A2205" s="12"/>
      <c r="B2205" s="11">
        <v>45511</v>
      </c>
      <c r="C2205" s="2">
        <v>6.4</v>
      </c>
      <c r="D2205" s="2">
        <v>6.4</v>
      </c>
      <c r="E2205" s="2">
        <v>161</v>
      </c>
      <c r="F2205" s="2">
        <v>6.4</v>
      </c>
      <c r="G2205" s="2">
        <v>1030.4000000000001</v>
      </c>
      <c r="H2205" s="16">
        <f t="shared" si="34"/>
        <v>3.059581320450892E-2</v>
      </c>
    </row>
    <row r="2206" spans="1:8" ht="13.5" x14ac:dyDescent="0.25">
      <c r="A2206" s="12"/>
      <c r="B2206" s="11">
        <v>45512</v>
      </c>
      <c r="C2206" s="2">
        <v>6.4</v>
      </c>
      <c r="D2206" s="2">
        <v>6.4</v>
      </c>
      <c r="E2206" s="2">
        <v>18</v>
      </c>
      <c r="F2206" s="2">
        <v>6.4</v>
      </c>
      <c r="G2206" s="2">
        <v>115.2</v>
      </c>
      <c r="H2206" s="16">
        <f t="shared" si="34"/>
        <v>0</v>
      </c>
    </row>
    <row r="2207" spans="1:8" ht="13.5" x14ac:dyDescent="0.25">
      <c r="A2207" s="12"/>
      <c r="B2207" s="11">
        <v>45513</v>
      </c>
      <c r="C2207" s="2">
        <v>6.4</v>
      </c>
      <c r="D2207" s="2">
        <v>6.4</v>
      </c>
      <c r="E2207" s="2">
        <v>2</v>
      </c>
      <c r="F2207" s="2">
        <v>6.4</v>
      </c>
      <c r="G2207" s="2">
        <v>12.8</v>
      </c>
      <c r="H2207" s="16">
        <f t="shared" si="34"/>
        <v>0</v>
      </c>
    </row>
    <row r="2208" spans="1:8" ht="13.5" x14ac:dyDescent="0.25">
      <c r="A2208" s="12"/>
      <c r="B2208" s="11">
        <v>45516</v>
      </c>
      <c r="C2208" s="2">
        <v>6.4</v>
      </c>
      <c r="D2208" s="2">
        <v>6.4</v>
      </c>
      <c r="E2208" s="2">
        <v>0</v>
      </c>
      <c r="F2208" s="2">
        <v>0</v>
      </c>
      <c r="G2208" s="2">
        <v>0</v>
      </c>
      <c r="H2208" s="16">
        <f t="shared" si="34"/>
        <v>0</v>
      </c>
    </row>
    <row r="2209" spans="1:8" ht="13.5" x14ac:dyDescent="0.25">
      <c r="A2209" s="12"/>
      <c r="B2209" s="11">
        <v>45518</v>
      </c>
      <c r="C2209" s="2">
        <v>6.68</v>
      </c>
      <c r="D2209" s="2">
        <v>6.68</v>
      </c>
      <c r="E2209" s="2">
        <v>0</v>
      </c>
      <c r="F2209" s="2">
        <v>0</v>
      </c>
      <c r="G2209" s="2">
        <v>0</v>
      </c>
      <c r="H2209" s="16">
        <f t="shared" si="34"/>
        <v>4.37499999999999E-2</v>
      </c>
    </row>
    <row r="2210" spans="1:8" ht="13.5" x14ac:dyDescent="0.25">
      <c r="A2210" s="12"/>
      <c r="B2210" s="11">
        <v>45519</v>
      </c>
      <c r="C2210" s="2">
        <v>6.98</v>
      </c>
      <c r="D2210" s="2">
        <v>6.98</v>
      </c>
      <c r="E2210" s="2">
        <v>0</v>
      </c>
      <c r="F2210" s="2">
        <v>0</v>
      </c>
      <c r="G2210" s="2">
        <v>0</v>
      </c>
      <c r="H2210" s="16">
        <f t="shared" si="34"/>
        <v>4.4910179640718674E-2</v>
      </c>
    </row>
    <row r="2211" spans="1:8" ht="13.5" x14ac:dyDescent="0.25">
      <c r="A2211" s="12"/>
      <c r="B2211" s="11">
        <v>45520</v>
      </c>
      <c r="C2211" s="2">
        <v>6.99</v>
      </c>
      <c r="D2211" s="2">
        <v>6.99</v>
      </c>
      <c r="E2211" s="2">
        <v>48</v>
      </c>
      <c r="F2211" s="2">
        <v>6.99</v>
      </c>
      <c r="G2211" s="2">
        <v>335.52</v>
      </c>
      <c r="H2211" s="16">
        <f t="shared" si="34"/>
        <v>1.4326647564469608E-3</v>
      </c>
    </row>
    <row r="2212" spans="1:8" ht="13.5" x14ac:dyDescent="0.25">
      <c r="A2212" s="12"/>
      <c r="B2212" s="11">
        <v>45523</v>
      </c>
      <c r="C2212" s="2">
        <v>7</v>
      </c>
      <c r="D2212" s="2">
        <v>7</v>
      </c>
      <c r="E2212" s="2">
        <v>15</v>
      </c>
      <c r="F2212" s="2">
        <v>7</v>
      </c>
      <c r="G2212" s="2">
        <v>105</v>
      </c>
      <c r="H2212" s="16">
        <f t="shared" si="34"/>
        <v>1.4306151645207133E-3</v>
      </c>
    </row>
    <row r="2213" spans="1:8" ht="13.5" x14ac:dyDescent="0.25">
      <c r="A2213" s="12"/>
      <c r="B2213" s="11">
        <v>45524</v>
      </c>
      <c r="C2213" s="2">
        <v>7.3</v>
      </c>
      <c r="D2213" s="2">
        <v>7.3</v>
      </c>
      <c r="E2213" s="2">
        <v>46</v>
      </c>
      <c r="F2213" s="2">
        <v>7.3</v>
      </c>
      <c r="G2213" s="2">
        <v>335.8</v>
      </c>
      <c r="H2213" s="16">
        <f t="shared" si="34"/>
        <v>4.285714285714283E-2</v>
      </c>
    </row>
    <row r="2214" spans="1:8" ht="13.5" x14ac:dyDescent="0.25">
      <c r="A2214" s="12"/>
      <c r="B2214" s="11">
        <v>45525</v>
      </c>
      <c r="C2214" s="2">
        <v>7.32</v>
      </c>
      <c r="D2214" s="2">
        <v>7.32</v>
      </c>
      <c r="E2214" s="2">
        <v>115</v>
      </c>
      <c r="F2214" s="2">
        <v>7.32</v>
      </c>
      <c r="G2214" s="2">
        <v>841.8</v>
      </c>
      <c r="H2214" s="16">
        <f t="shared" si="34"/>
        <v>2.7397260273973236E-3</v>
      </c>
    </row>
    <row r="2215" spans="1:8" ht="13.5" x14ac:dyDescent="0.25">
      <c r="A2215" s="12"/>
      <c r="B2215" s="11">
        <v>45526</v>
      </c>
      <c r="C2215" s="2">
        <v>7.45</v>
      </c>
      <c r="D2215" s="2">
        <v>7.45</v>
      </c>
      <c r="E2215" s="2">
        <v>79</v>
      </c>
      <c r="F2215" s="2">
        <v>7.3529999999999998</v>
      </c>
      <c r="G2215" s="2">
        <v>580.88699999999994</v>
      </c>
      <c r="H2215" s="16">
        <f t="shared" si="34"/>
        <v>1.775956284153004E-2</v>
      </c>
    </row>
    <row r="2216" spans="1:8" ht="13.5" x14ac:dyDescent="0.25">
      <c r="A2216" s="12"/>
      <c r="B2216" s="11">
        <v>45527</v>
      </c>
      <c r="C2216" s="2">
        <v>7.45</v>
      </c>
      <c r="D2216" s="2">
        <v>7.45</v>
      </c>
      <c r="E2216" s="2">
        <v>81</v>
      </c>
      <c r="F2216" s="2">
        <v>7.45</v>
      </c>
      <c r="G2216" s="2">
        <v>603.45000000000005</v>
      </c>
      <c r="H2216" s="16">
        <f t="shared" si="34"/>
        <v>0</v>
      </c>
    </row>
    <row r="2217" spans="1:8" ht="13.5" x14ac:dyDescent="0.25">
      <c r="A2217" s="12"/>
      <c r="B2217" s="11">
        <v>45530</v>
      </c>
      <c r="C2217" s="2">
        <v>7.49</v>
      </c>
      <c r="D2217" s="2">
        <v>7.49</v>
      </c>
      <c r="E2217" s="2">
        <v>21</v>
      </c>
      <c r="F2217" s="2">
        <v>7.49</v>
      </c>
      <c r="G2217" s="2">
        <v>157.29</v>
      </c>
      <c r="H2217" s="16">
        <f t="shared" si="34"/>
        <v>5.3691275167785284E-3</v>
      </c>
    </row>
    <row r="2218" spans="1:8" ht="13.5" x14ac:dyDescent="0.25">
      <c r="A2218" s="12"/>
      <c r="B2218" s="11">
        <v>45531</v>
      </c>
      <c r="C2218" s="2">
        <v>7.49</v>
      </c>
      <c r="D2218" s="2">
        <v>7.49</v>
      </c>
      <c r="E2218" s="2">
        <v>0</v>
      </c>
      <c r="F2218" s="2">
        <v>0</v>
      </c>
      <c r="G2218" s="2">
        <v>0</v>
      </c>
      <c r="H2218" s="16">
        <f t="shared" si="34"/>
        <v>0</v>
      </c>
    </row>
    <row r="2219" spans="1:8" ht="13.5" x14ac:dyDescent="0.25">
      <c r="A2219" s="12"/>
      <c r="B2219" s="11">
        <v>45532</v>
      </c>
      <c r="C2219" s="2">
        <v>7.49</v>
      </c>
      <c r="D2219" s="2">
        <v>7.49</v>
      </c>
      <c r="E2219" s="2">
        <v>20</v>
      </c>
      <c r="F2219" s="2">
        <v>7.49</v>
      </c>
      <c r="G2219" s="2">
        <v>149.80000000000001</v>
      </c>
      <c r="H2219" s="16">
        <f t="shared" si="34"/>
        <v>0</v>
      </c>
    </row>
    <row r="2220" spans="1:8" ht="13.5" x14ac:dyDescent="0.25">
      <c r="A2220" s="12"/>
      <c r="B2220" s="11">
        <v>45533</v>
      </c>
      <c r="C2220" s="2">
        <v>7.49</v>
      </c>
      <c r="D2220" s="2">
        <v>7.49</v>
      </c>
      <c r="E2220" s="2">
        <v>0</v>
      </c>
      <c r="F2220" s="2">
        <v>0</v>
      </c>
      <c r="G2220" s="2">
        <v>0</v>
      </c>
      <c r="H2220" s="16">
        <f t="shared" si="34"/>
        <v>0</v>
      </c>
    </row>
    <row r="2221" spans="1:8" ht="13.5" x14ac:dyDescent="0.25">
      <c r="A2221" s="12"/>
      <c r="B2221" s="11">
        <v>45534</v>
      </c>
      <c r="C2221" s="2">
        <v>7.49</v>
      </c>
      <c r="D2221" s="2">
        <v>7.49</v>
      </c>
      <c r="E2221" s="2">
        <v>100</v>
      </c>
      <c r="F2221" s="2">
        <v>7.49</v>
      </c>
      <c r="G2221" s="2">
        <v>749</v>
      </c>
      <c r="H2221" s="16">
        <f t="shared" si="34"/>
        <v>0</v>
      </c>
    </row>
    <row r="2222" spans="1:8" ht="13.5" x14ac:dyDescent="0.25">
      <c r="A2222" s="12"/>
      <c r="B2222" s="11">
        <v>45537</v>
      </c>
      <c r="C2222" s="2">
        <v>7.49</v>
      </c>
      <c r="D2222" s="2">
        <v>7.49</v>
      </c>
      <c r="E2222" s="2">
        <v>0</v>
      </c>
      <c r="F2222" s="2">
        <v>0</v>
      </c>
      <c r="G2222" s="2">
        <v>0</v>
      </c>
      <c r="H2222" s="16">
        <f t="shared" si="34"/>
        <v>0</v>
      </c>
    </row>
    <row r="2223" spans="1:8" ht="13.5" x14ac:dyDescent="0.25">
      <c r="A2223" s="12"/>
      <c r="B2223" s="11">
        <v>45538</v>
      </c>
      <c r="C2223" s="2">
        <v>7.4</v>
      </c>
      <c r="D2223" s="2">
        <v>7.4</v>
      </c>
      <c r="E2223" s="2">
        <v>190</v>
      </c>
      <c r="F2223" s="2">
        <v>7.4</v>
      </c>
      <c r="G2223" s="2">
        <v>1406</v>
      </c>
      <c r="H2223" s="16">
        <f t="shared" si="34"/>
        <v>-1.2016021361815735E-2</v>
      </c>
    </row>
    <row r="2224" spans="1:8" ht="13.5" x14ac:dyDescent="0.25">
      <c r="A2224" s="12"/>
      <c r="B2224" s="11">
        <v>45539</v>
      </c>
      <c r="C2224" s="2">
        <v>7.4</v>
      </c>
      <c r="D2224" s="2">
        <v>7.4</v>
      </c>
      <c r="E2224" s="2">
        <v>4262</v>
      </c>
      <c r="F2224" s="2">
        <v>7.4</v>
      </c>
      <c r="G2224" s="2">
        <v>31538.799999999999</v>
      </c>
      <c r="H2224" s="16">
        <f t="shared" si="34"/>
        <v>0</v>
      </c>
    </row>
    <row r="2225" spans="1:8" ht="13.5" x14ac:dyDescent="0.25">
      <c r="A2225" s="12"/>
      <c r="B2225" s="11">
        <v>45540</v>
      </c>
      <c r="C2225" s="2">
        <v>7.4</v>
      </c>
      <c r="D2225" s="2">
        <v>7.4</v>
      </c>
      <c r="E2225" s="2">
        <v>2248</v>
      </c>
      <c r="F2225" s="2">
        <v>7.4</v>
      </c>
      <c r="G2225" s="2">
        <v>16635.2</v>
      </c>
      <c r="H2225" s="16">
        <f t="shared" si="34"/>
        <v>0</v>
      </c>
    </row>
    <row r="2226" spans="1:8" ht="13.5" x14ac:dyDescent="0.25">
      <c r="A2226" s="12"/>
      <c r="B2226" s="11">
        <v>45541</v>
      </c>
      <c r="C2226" s="2">
        <v>7.7</v>
      </c>
      <c r="D2226" s="2">
        <v>7.7</v>
      </c>
      <c r="E2226" s="2">
        <v>920</v>
      </c>
      <c r="F2226" s="2">
        <v>7.6059999999999999</v>
      </c>
      <c r="G2226" s="2">
        <v>6997.52</v>
      </c>
      <c r="H2226" s="16">
        <f t="shared" si="34"/>
        <v>4.0540540540540515E-2</v>
      </c>
    </row>
    <row r="2227" spans="1:8" ht="13.5" x14ac:dyDescent="0.25">
      <c r="A2227" s="12"/>
      <c r="B2227" s="11">
        <v>45544</v>
      </c>
      <c r="C2227" s="2">
        <v>7.7</v>
      </c>
      <c r="D2227" s="2">
        <v>7.7</v>
      </c>
      <c r="E2227" s="2">
        <v>197</v>
      </c>
      <c r="F2227" s="2">
        <v>7.7009999999999996</v>
      </c>
      <c r="G2227" s="2">
        <v>1517.097</v>
      </c>
      <c r="H2227" s="16">
        <f t="shared" si="34"/>
        <v>0</v>
      </c>
    </row>
    <row r="2228" spans="1:8" ht="13.5" x14ac:dyDescent="0.25">
      <c r="A2228" s="12"/>
      <c r="B2228" s="11">
        <v>45545</v>
      </c>
      <c r="C2228" s="2">
        <v>7.6</v>
      </c>
      <c r="D2228" s="2">
        <v>7.6</v>
      </c>
      <c r="E2228" s="2">
        <v>130</v>
      </c>
      <c r="F2228" s="2">
        <v>7.6</v>
      </c>
      <c r="G2228" s="2">
        <v>988</v>
      </c>
      <c r="H2228" s="16">
        <f t="shared" si="34"/>
        <v>-1.2987012987013056E-2</v>
      </c>
    </row>
    <row r="2229" spans="1:8" ht="13.5" x14ac:dyDescent="0.25">
      <c r="A2229" s="12"/>
      <c r="B2229" s="11">
        <v>45546</v>
      </c>
      <c r="C2229" s="2">
        <v>7.6</v>
      </c>
      <c r="D2229" s="2">
        <v>7.6</v>
      </c>
      <c r="E2229" s="2">
        <v>109</v>
      </c>
      <c r="F2229" s="2">
        <v>7.6</v>
      </c>
      <c r="G2229" s="2">
        <v>828.4</v>
      </c>
      <c r="H2229" s="16">
        <f t="shared" si="34"/>
        <v>0</v>
      </c>
    </row>
    <row r="2230" spans="1:8" ht="13.5" x14ac:dyDescent="0.25">
      <c r="A2230" s="12"/>
      <c r="B2230" s="11">
        <v>45547</v>
      </c>
      <c r="C2230" s="2">
        <v>7.9</v>
      </c>
      <c r="D2230" s="2">
        <v>7.9</v>
      </c>
      <c r="E2230" s="2">
        <v>14</v>
      </c>
      <c r="F2230" s="2">
        <v>7.9</v>
      </c>
      <c r="G2230" s="2">
        <v>110.6</v>
      </c>
      <c r="H2230" s="16">
        <f t="shared" si="34"/>
        <v>3.9473684210526411E-2</v>
      </c>
    </row>
    <row r="2231" spans="1:8" ht="13.5" x14ac:dyDescent="0.25">
      <c r="A2231" s="12"/>
      <c r="B2231" s="11">
        <v>45548</v>
      </c>
      <c r="C2231" s="2">
        <v>7.9</v>
      </c>
      <c r="D2231" s="2">
        <v>7.9</v>
      </c>
      <c r="E2231" s="2">
        <v>0</v>
      </c>
      <c r="F2231" s="2">
        <v>0</v>
      </c>
      <c r="G2231" s="2">
        <v>0</v>
      </c>
      <c r="H2231" s="16">
        <f t="shared" si="34"/>
        <v>0</v>
      </c>
    </row>
    <row r="2232" spans="1:8" ht="13.5" x14ac:dyDescent="0.25">
      <c r="A2232" s="12"/>
      <c r="B2232" s="11">
        <v>45551</v>
      </c>
      <c r="C2232" s="2">
        <v>7.9</v>
      </c>
      <c r="D2232" s="2">
        <v>7.9</v>
      </c>
      <c r="E2232" s="2">
        <v>0</v>
      </c>
      <c r="F2232" s="2">
        <v>0</v>
      </c>
      <c r="G2232" s="2">
        <v>0</v>
      </c>
      <c r="H2232" s="16">
        <f t="shared" si="34"/>
        <v>0</v>
      </c>
    </row>
    <row r="2233" spans="1:8" ht="13.5" x14ac:dyDescent="0.25">
      <c r="A2233" s="12"/>
      <c r="B2233" s="11">
        <v>45552</v>
      </c>
      <c r="C2233" s="2">
        <v>7.9</v>
      </c>
      <c r="D2233" s="2">
        <v>7.9</v>
      </c>
      <c r="E2233" s="2">
        <v>0</v>
      </c>
      <c r="F2233" s="2">
        <v>0</v>
      </c>
      <c r="G2233" s="2">
        <v>0</v>
      </c>
      <c r="H2233" s="16">
        <f t="shared" si="34"/>
        <v>0</v>
      </c>
    </row>
    <row r="2234" spans="1:8" ht="13.5" x14ac:dyDescent="0.25">
      <c r="A2234" s="12"/>
      <c r="B2234" s="11">
        <v>45553</v>
      </c>
      <c r="C2234" s="2">
        <v>7.55</v>
      </c>
      <c r="D2234" s="2">
        <v>7.55</v>
      </c>
      <c r="E2234" s="2">
        <v>0</v>
      </c>
      <c r="F2234" s="2">
        <v>0</v>
      </c>
      <c r="G2234" s="2">
        <v>0</v>
      </c>
      <c r="H2234" s="16">
        <f t="shared" si="34"/>
        <v>-4.4303797468354493E-2</v>
      </c>
    </row>
    <row r="2235" spans="1:8" ht="13.5" x14ac:dyDescent="0.25">
      <c r="A2235" s="12"/>
      <c r="B2235" s="11">
        <v>45554</v>
      </c>
      <c r="C2235" s="2">
        <v>7.78</v>
      </c>
      <c r="D2235" s="2">
        <v>7.78</v>
      </c>
      <c r="E2235" s="2">
        <v>838</v>
      </c>
      <c r="F2235" s="2">
        <v>7.5140000000000002</v>
      </c>
      <c r="G2235" s="2">
        <v>6296.732</v>
      </c>
      <c r="H2235" s="16">
        <f t="shared" si="34"/>
        <v>3.0463576158940454E-2</v>
      </c>
    </row>
    <row r="2236" spans="1:8" ht="13.5" x14ac:dyDescent="0.25">
      <c r="A2236" s="12"/>
      <c r="B2236" s="11">
        <v>45555</v>
      </c>
      <c r="C2236" s="2">
        <v>7.78</v>
      </c>
      <c r="D2236" s="2">
        <v>7.78</v>
      </c>
      <c r="E2236" s="2">
        <v>10</v>
      </c>
      <c r="F2236" s="2">
        <v>7.78</v>
      </c>
      <c r="G2236" s="2">
        <v>77.8</v>
      </c>
      <c r="H2236" s="16">
        <f t="shared" si="34"/>
        <v>0</v>
      </c>
    </row>
    <row r="2237" spans="1:8" ht="13.5" x14ac:dyDescent="0.25">
      <c r="A2237" s="12"/>
      <c r="B2237" s="11">
        <v>45558</v>
      </c>
      <c r="C2237" s="2">
        <v>7.43</v>
      </c>
      <c r="D2237" s="2">
        <v>7.43</v>
      </c>
      <c r="E2237" s="2">
        <v>0</v>
      </c>
      <c r="F2237" s="2">
        <v>0</v>
      </c>
      <c r="G2237" s="2">
        <v>0</v>
      </c>
      <c r="H2237" s="16">
        <f t="shared" si="34"/>
        <v>-4.4987146529563052E-2</v>
      </c>
    </row>
    <row r="2238" spans="1:8" ht="13.5" x14ac:dyDescent="0.25">
      <c r="A2238" s="12"/>
      <c r="B2238" s="11">
        <v>45559</v>
      </c>
      <c r="C2238" s="2">
        <v>7.43</v>
      </c>
      <c r="D2238" s="2">
        <v>7.43</v>
      </c>
      <c r="E2238" s="2">
        <v>0</v>
      </c>
      <c r="F2238" s="2">
        <v>0</v>
      </c>
      <c r="G2238" s="2">
        <v>0</v>
      </c>
      <c r="H2238" s="16">
        <f t="shared" si="34"/>
        <v>0</v>
      </c>
    </row>
    <row r="2239" spans="1:8" ht="13.5" x14ac:dyDescent="0.25">
      <c r="A2239" s="12"/>
      <c r="B2239" s="11">
        <v>45560</v>
      </c>
      <c r="C2239" s="2">
        <v>7.39</v>
      </c>
      <c r="D2239" s="2">
        <v>7.39</v>
      </c>
      <c r="E2239" s="2">
        <v>279</v>
      </c>
      <c r="F2239" s="2">
        <v>7.39</v>
      </c>
      <c r="G2239" s="2">
        <v>2061.81</v>
      </c>
      <c r="H2239" s="16">
        <f t="shared" si="34"/>
        <v>-5.3835800807537065E-3</v>
      </c>
    </row>
    <row r="2240" spans="1:8" ht="13.5" x14ac:dyDescent="0.25">
      <c r="A2240" s="12"/>
      <c r="B2240" s="11">
        <v>45561</v>
      </c>
      <c r="C2240" s="2">
        <v>7.39</v>
      </c>
      <c r="D2240" s="2">
        <v>7.39</v>
      </c>
      <c r="E2240" s="2">
        <v>0</v>
      </c>
      <c r="F2240" s="2">
        <v>0</v>
      </c>
      <c r="G2240" s="2">
        <v>0</v>
      </c>
      <c r="H2240" s="16">
        <f t="shared" si="34"/>
        <v>0</v>
      </c>
    </row>
    <row r="2241" spans="1:8" ht="13.5" x14ac:dyDescent="0.25">
      <c r="A2241" s="12"/>
      <c r="B2241" s="11">
        <v>45562</v>
      </c>
      <c r="C2241" s="2">
        <v>7.39</v>
      </c>
      <c r="D2241" s="2">
        <v>7.39</v>
      </c>
      <c r="E2241" s="2">
        <v>0</v>
      </c>
      <c r="F2241" s="2">
        <v>0</v>
      </c>
      <c r="G2241" s="2">
        <v>0</v>
      </c>
      <c r="H2241" s="16">
        <f t="shared" si="34"/>
        <v>0</v>
      </c>
    </row>
    <row r="2242" spans="1:8" ht="13.5" x14ac:dyDescent="0.25">
      <c r="A2242" s="12"/>
      <c r="B2242" s="11">
        <v>45565</v>
      </c>
      <c r="C2242" s="2">
        <v>7.2</v>
      </c>
      <c r="D2242" s="2">
        <v>7.2</v>
      </c>
      <c r="E2242" s="2">
        <v>250</v>
      </c>
      <c r="F2242" s="2">
        <v>7.2</v>
      </c>
      <c r="G2242" s="2">
        <v>1800</v>
      </c>
      <c r="H2242" s="16">
        <f t="shared" si="34"/>
        <v>-2.5710419485791544E-2</v>
      </c>
    </row>
    <row r="2243" spans="1:8" ht="13.5" x14ac:dyDescent="0.25">
      <c r="A2243" s="12"/>
      <c r="B2243" s="11">
        <v>45566</v>
      </c>
      <c r="C2243" s="2">
        <v>6.92</v>
      </c>
      <c r="D2243" s="2">
        <v>6.92</v>
      </c>
      <c r="E2243" s="2">
        <v>100</v>
      </c>
      <c r="F2243" s="2">
        <v>6.92</v>
      </c>
      <c r="G2243" s="2">
        <v>692</v>
      </c>
      <c r="H2243" s="16">
        <f t="shared" si="34"/>
        <v>-3.8888888888888924E-2</v>
      </c>
    </row>
    <row r="2244" spans="1:8" ht="13.5" x14ac:dyDescent="0.25">
      <c r="A2244" s="12"/>
      <c r="B2244" s="11">
        <v>45567</v>
      </c>
      <c r="C2244" s="2">
        <v>6.71</v>
      </c>
      <c r="D2244" s="2">
        <v>6.71</v>
      </c>
      <c r="E2244" s="2">
        <v>520</v>
      </c>
      <c r="F2244" s="2">
        <v>6.7119999999999997</v>
      </c>
      <c r="G2244" s="2">
        <v>3490.24</v>
      </c>
      <c r="H2244" s="16">
        <f t="shared" si="34"/>
        <v>-3.034682080924855E-2</v>
      </c>
    </row>
    <row r="2245" spans="1:8" ht="13.5" x14ac:dyDescent="0.25">
      <c r="A2245" s="12"/>
      <c r="B2245" s="11">
        <v>45568</v>
      </c>
      <c r="C2245" s="2">
        <v>6.71</v>
      </c>
      <c r="D2245" s="2">
        <v>6.71</v>
      </c>
      <c r="E2245" s="2">
        <v>0</v>
      </c>
      <c r="F2245" s="2">
        <v>0</v>
      </c>
      <c r="G2245" s="2">
        <v>0</v>
      </c>
      <c r="H2245" s="16">
        <f t="shared" si="34"/>
        <v>0</v>
      </c>
    </row>
    <row r="2246" spans="1:8" ht="13.5" x14ac:dyDescent="0.25">
      <c r="A2246" s="12"/>
      <c r="B2246" s="11">
        <v>45569</v>
      </c>
      <c r="C2246" s="2">
        <v>6.71</v>
      </c>
      <c r="D2246" s="2">
        <v>6.71</v>
      </c>
      <c r="E2246" s="2">
        <v>0</v>
      </c>
      <c r="F2246" s="2">
        <v>0</v>
      </c>
      <c r="G2246" s="2">
        <v>0</v>
      </c>
      <c r="H2246" s="16">
        <f t="shared" si="34"/>
        <v>0</v>
      </c>
    </row>
    <row r="2247" spans="1:8" ht="13.5" x14ac:dyDescent="0.25">
      <c r="A2247" s="12"/>
      <c r="B2247" s="11">
        <v>45572</v>
      </c>
      <c r="C2247" s="2">
        <v>6.7</v>
      </c>
      <c r="D2247" s="2">
        <v>6.7</v>
      </c>
      <c r="E2247" s="2">
        <v>384</v>
      </c>
      <c r="F2247" s="2">
        <v>6.7</v>
      </c>
      <c r="G2247" s="2">
        <v>2572.8000000000002</v>
      </c>
      <c r="H2247" s="16">
        <f t="shared" ref="H2247:H2310" si="35">(D2247-D2246)/D2246</f>
        <v>-1.4903129657227701E-3</v>
      </c>
    </row>
    <row r="2248" spans="1:8" ht="13.5" x14ac:dyDescent="0.25">
      <c r="A2248" s="12"/>
      <c r="B2248" s="11">
        <v>45573</v>
      </c>
      <c r="C2248" s="2">
        <v>6.71</v>
      </c>
      <c r="D2248" s="2">
        <v>6.71</v>
      </c>
      <c r="E2248" s="2">
        <v>10</v>
      </c>
      <c r="F2248" s="2">
        <v>6.71</v>
      </c>
      <c r="G2248" s="2">
        <v>67.099999999999994</v>
      </c>
      <c r="H2248" s="16">
        <f t="shared" si="35"/>
        <v>1.492537313432804E-3</v>
      </c>
    </row>
    <row r="2249" spans="1:8" ht="13.5" x14ac:dyDescent="0.25">
      <c r="A2249" s="12"/>
      <c r="B2249" s="11">
        <v>45574</v>
      </c>
      <c r="C2249" s="2">
        <v>6.71</v>
      </c>
      <c r="D2249" s="2">
        <v>6.71</v>
      </c>
      <c r="E2249" s="2">
        <v>0</v>
      </c>
      <c r="F2249" s="2">
        <v>0</v>
      </c>
      <c r="G2249" s="2">
        <v>0</v>
      </c>
      <c r="H2249" s="16">
        <f t="shared" si="35"/>
        <v>0</v>
      </c>
    </row>
    <row r="2250" spans="1:8" ht="13.5" x14ac:dyDescent="0.25">
      <c r="A2250" s="12"/>
      <c r="B2250" s="11">
        <v>45575</v>
      </c>
      <c r="C2250" s="2">
        <v>6.71</v>
      </c>
      <c r="D2250" s="2">
        <v>6.71</v>
      </c>
      <c r="E2250" s="2">
        <v>0</v>
      </c>
      <c r="F2250" s="2">
        <v>0</v>
      </c>
      <c r="G2250" s="2">
        <v>0</v>
      </c>
      <c r="H2250" s="16">
        <f t="shared" si="35"/>
        <v>0</v>
      </c>
    </row>
    <row r="2251" spans="1:8" ht="13.5" x14ac:dyDescent="0.25">
      <c r="A2251" s="12"/>
      <c r="B2251" s="11">
        <v>45576</v>
      </c>
      <c r="C2251" s="2">
        <v>6.79</v>
      </c>
      <c r="D2251" s="2">
        <v>6.79</v>
      </c>
      <c r="E2251" s="2">
        <v>150</v>
      </c>
      <c r="F2251" s="2">
        <v>6.79</v>
      </c>
      <c r="G2251" s="2">
        <v>1018.5</v>
      </c>
      <c r="H2251" s="16">
        <f t="shared" si="35"/>
        <v>1.1922503725782425E-2</v>
      </c>
    </row>
    <row r="2252" spans="1:8" ht="13.5" x14ac:dyDescent="0.25">
      <c r="A2252" s="12"/>
      <c r="B2252" s="11">
        <v>45579</v>
      </c>
      <c r="C2252" s="2">
        <v>6.79</v>
      </c>
      <c r="D2252" s="2">
        <v>6.79</v>
      </c>
      <c r="E2252" s="2">
        <v>0</v>
      </c>
      <c r="F2252" s="2">
        <v>0</v>
      </c>
      <c r="G2252" s="2">
        <v>0</v>
      </c>
      <c r="H2252" s="16">
        <f t="shared" si="35"/>
        <v>0</v>
      </c>
    </row>
    <row r="2253" spans="1:8" ht="13.5" x14ac:dyDescent="0.25">
      <c r="A2253" s="12"/>
      <c r="B2253" s="11">
        <v>45581</v>
      </c>
      <c r="C2253" s="2">
        <v>6.79</v>
      </c>
      <c r="D2253" s="2">
        <v>6.79</v>
      </c>
      <c r="E2253" s="2">
        <v>0</v>
      </c>
      <c r="F2253" s="2">
        <v>0</v>
      </c>
      <c r="G2253" s="2">
        <v>0</v>
      </c>
      <c r="H2253" s="16">
        <f t="shared" si="35"/>
        <v>0</v>
      </c>
    </row>
    <row r="2254" spans="1:8" ht="13.5" x14ac:dyDescent="0.25">
      <c r="A2254" s="12"/>
      <c r="B2254" s="11">
        <v>45582</v>
      </c>
      <c r="C2254" s="2">
        <v>7.09</v>
      </c>
      <c r="D2254" s="2">
        <v>7.09</v>
      </c>
      <c r="E2254" s="2">
        <v>50</v>
      </c>
      <c r="F2254" s="2">
        <v>7.09</v>
      </c>
      <c r="G2254" s="2">
        <v>354.5</v>
      </c>
      <c r="H2254" s="16">
        <f t="shared" si="35"/>
        <v>4.4182621502209106E-2</v>
      </c>
    </row>
    <row r="2255" spans="1:8" ht="13.5" x14ac:dyDescent="0.25">
      <c r="A2255" s="12"/>
      <c r="B2255" s="11">
        <v>45583</v>
      </c>
      <c r="C2255" s="2">
        <v>7.09</v>
      </c>
      <c r="D2255" s="2">
        <v>7.09</v>
      </c>
      <c r="E2255" s="2">
        <v>0</v>
      </c>
      <c r="F2255" s="2">
        <v>0</v>
      </c>
      <c r="G2255" s="2">
        <v>0</v>
      </c>
      <c r="H2255" s="16">
        <f t="shared" si="35"/>
        <v>0</v>
      </c>
    </row>
    <row r="2256" spans="1:8" ht="13.5" x14ac:dyDescent="0.25">
      <c r="A2256" s="12"/>
      <c r="B2256" s="11">
        <v>45586</v>
      </c>
      <c r="C2256" s="2">
        <v>7.09</v>
      </c>
      <c r="D2256" s="2">
        <v>7.09</v>
      </c>
      <c r="E2256" s="2">
        <v>0</v>
      </c>
      <c r="F2256" s="2">
        <v>0</v>
      </c>
      <c r="G2256" s="2">
        <v>0</v>
      </c>
      <c r="H2256" s="16">
        <f t="shared" si="35"/>
        <v>0</v>
      </c>
    </row>
    <row r="2257" spans="1:8" ht="13.5" x14ac:dyDescent="0.25">
      <c r="A2257" s="12"/>
      <c r="B2257" s="11">
        <v>45587</v>
      </c>
      <c r="C2257" s="2">
        <v>7.09</v>
      </c>
      <c r="D2257" s="2">
        <v>7.09</v>
      </c>
      <c r="E2257" s="2">
        <v>201</v>
      </c>
      <c r="F2257" s="2">
        <v>7.09</v>
      </c>
      <c r="G2257" s="2">
        <v>1425.09</v>
      </c>
      <c r="H2257" s="16">
        <f t="shared" si="35"/>
        <v>0</v>
      </c>
    </row>
    <row r="2258" spans="1:8" ht="13.5" x14ac:dyDescent="0.25">
      <c r="A2258" s="12"/>
      <c r="B2258" s="11">
        <v>45588</v>
      </c>
      <c r="C2258" s="2">
        <v>7.4</v>
      </c>
      <c r="D2258" s="2">
        <v>7.4</v>
      </c>
      <c r="E2258" s="2">
        <v>181</v>
      </c>
      <c r="F2258" s="2">
        <v>7.4</v>
      </c>
      <c r="G2258" s="2">
        <v>1339.4</v>
      </c>
      <c r="H2258" s="16">
        <f t="shared" si="35"/>
        <v>4.3723554301833639E-2</v>
      </c>
    </row>
    <row r="2259" spans="1:8" ht="13.5" x14ac:dyDescent="0.25">
      <c r="A2259" s="12"/>
      <c r="B2259" s="11">
        <v>45589</v>
      </c>
      <c r="C2259" s="2">
        <v>7.4</v>
      </c>
      <c r="D2259" s="2">
        <v>7.4</v>
      </c>
      <c r="E2259" s="2">
        <v>0</v>
      </c>
      <c r="F2259" s="2">
        <v>0</v>
      </c>
      <c r="G2259" s="2">
        <v>0</v>
      </c>
      <c r="H2259" s="16">
        <f t="shared" si="35"/>
        <v>0</v>
      </c>
    </row>
    <row r="2260" spans="1:8" ht="13.5" x14ac:dyDescent="0.25">
      <c r="A2260" s="12"/>
      <c r="B2260" s="11">
        <v>45590</v>
      </c>
      <c r="C2260" s="2">
        <v>7.4</v>
      </c>
      <c r="D2260" s="2">
        <v>7.4</v>
      </c>
      <c r="E2260" s="2">
        <v>705</v>
      </c>
      <c r="F2260" s="2">
        <v>7.4</v>
      </c>
      <c r="G2260" s="2">
        <v>5217</v>
      </c>
      <c r="H2260" s="16">
        <f t="shared" si="35"/>
        <v>0</v>
      </c>
    </row>
    <row r="2261" spans="1:8" ht="13.5" x14ac:dyDescent="0.25">
      <c r="A2261" s="12"/>
      <c r="B2261" s="11">
        <v>45593</v>
      </c>
      <c r="C2261" s="2">
        <v>7.07</v>
      </c>
      <c r="D2261" s="2">
        <v>7.07</v>
      </c>
      <c r="E2261" s="2">
        <v>9</v>
      </c>
      <c r="F2261" s="2">
        <v>7.07</v>
      </c>
      <c r="G2261" s="2">
        <v>63.63</v>
      </c>
      <c r="H2261" s="16">
        <f t="shared" si="35"/>
        <v>-4.4594594594594604E-2</v>
      </c>
    </row>
    <row r="2262" spans="1:8" ht="13.5" x14ac:dyDescent="0.25">
      <c r="A2262" s="12"/>
      <c r="B2262" s="11">
        <v>45594</v>
      </c>
      <c r="C2262" s="2">
        <v>7.07</v>
      </c>
      <c r="D2262" s="2">
        <v>7.07</v>
      </c>
      <c r="E2262" s="2">
        <v>14</v>
      </c>
      <c r="F2262" s="2">
        <v>7.07</v>
      </c>
      <c r="G2262" s="2">
        <v>98.98</v>
      </c>
      <c r="H2262" s="16">
        <f t="shared" si="35"/>
        <v>0</v>
      </c>
    </row>
    <row r="2263" spans="1:8" ht="13.5" x14ac:dyDescent="0.25">
      <c r="A2263" s="12"/>
      <c r="B2263" s="11">
        <v>45595</v>
      </c>
      <c r="C2263" s="2">
        <v>7.07</v>
      </c>
      <c r="D2263" s="2">
        <v>7.07</v>
      </c>
      <c r="E2263" s="2">
        <v>0</v>
      </c>
      <c r="F2263" s="2">
        <v>0</v>
      </c>
      <c r="G2263" s="2">
        <v>0</v>
      </c>
      <c r="H2263" s="16">
        <f t="shared" si="35"/>
        <v>0</v>
      </c>
    </row>
    <row r="2264" spans="1:8" ht="13.5" x14ac:dyDescent="0.25">
      <c r="A2264" s="12"/>
      <c r="B2264" s="11">
        <v>45596</v>
      </c>
      <c r="C2264" s="2">
        <v>7.07</v>
      </c>
      <c r="D2264" s="2">
        <v>7.07</v>
      </c>
      <c r="E2264" s="2">
        <v>0</v>
      </c>
      <c r="F2264" s="2">
        <v>0</v>
      </c>
      <c r="G2264" s="2">
        <v>0</v>
      </c>
      <c r="H2264" s="16">
        <f t="shared" si="35"/>
        <v>0</v>
      </c>
    </row>
    <row r="2265" spans="1:8" ht="13.5" x14ac:dyDescent="0.25">
      <c r="A2265" s="12"/>
      <c r="B2265" s="11">
        <v>45597</v>
      </c>
      <c r="C2265" s="2">
        <v>7.02</v>
      </c>
      <c r="D2265" s="2">
        <v>7.02</v>
      </c>
      <c r="E2265" s="2">
        <v>220</v>
      </c>
      <c r="F2265" s="2">
        <v>7.0190000000000001</v>
      </c>
      <c r="G2265" s="2">
        <v>1544.18</v>
      </c>
      <c r="H2265" s="16">
        <f t="shared" si="35"/>
        <v>-7.0721357850071723E-3</v>
      </c>
    </row>
    <row r="2266" spans="1:8" ht="13.5" x14ac:dyDescent="0.25">
      <c r="A2266" s="12"/>
      <c r="B2266" s="11">
        <v>45600</v>
      </c>
      <c r="C2266" s="2">
        <v>7.08</v>
      </c>
      <c r="D2266" s="2">
        <v>7.08</v>
      </c>
      <c r="E2266" s="2">
        <v>154</v>
      </c>
      <c r="F2266" s="2">
        <v>7.08</v>
      </c>
      <c r="G2266" s="2">
        <v>1090.32</v>
      </c>
      <c r="H2266" s="16">
        <f t="shared" si="35"/>
        <v>8.547008547008619E-3</v>
      </c>
    </row>
    <row r="2267" spans="1:8" ht="13.5" x14ac:dyDescent="0.25">
      <c r="A2267" s="12"/>
      <c r="B2267" s="11">
        <v>45601</v>
      </c>
      <c r="C2267" s="2">
        <v>7.39</v>
      </c>
      <c r="D2267" s="2">
        <v>7.39</v>
      </c>
      <c r="E2267" s="2">
        <v>120</v>
      </c>
      <c r="F2267" s="2">
        <v>7.3380000000000001</v>
      </c>
      <c r="G2267" s="2">
        <v>880.56</v>
      </c>
      <c r="H2267" s="16">
        <f t="shared" si="35"/>
        <v>4.378531073446322E-2</v>
      </c>
    </row>
    <row r="2268" spans="1:8" ht="13.5" x14ac:dyDescent="0.25">
      <c r="A2268" s="12"/>
      <c r="B2268" s="11">
        <v>45602</v>
      </c>
      <c r="C2268" s="2">
        <v>7.39</v>
      </c>
      <c r="D2268" s="2">
        <v>7.39</v>
      </c>
      <c r="E2268" s="2">
        <v>0</v>
      </c>
      <c r="F2268" s="2">
        <v>0</v>
      </c>
      <c r="G2268" s="2">
        <v>0</v>
      </c>
      <c r="H2268" s="16">
        <f t="shared" si="35"/>
        <v>0</v>
      </c>
    </row>
    <row r="2269" spans="1:8" ht="13.5" x14ac:dyDescent="0.25">
      <c r="A2269" s="12"/>
      <c r="B2269" s="11">
        <v>45603</v>
      </c>
      <c r="C2269" s="2">
        <v>7.39</v>
      </c>
      <c r="D2269" s="2">
        <v>7.39</v>
      </c>
      <c r="E2269" s="2">
        <v>0</v>
      </c>
      <c r="F2269" s="2">
        <v>0</v>
      </c>
      <c r="G2269" s="2">
        <v>0</v>
      </c>
      <c r="H2269" s="16">
        <f t="shared" si="35"/>
        <v>0</v>
      </c>
    </row>
    <row r="2270" spans="1:8" ht="13.5" x14ac:dyDescent="0.25">
      <c r="A2270" s="12"/>
      <c r="B2270" s="11">
        <v>45604</v>
      </c>
      <c r="C2270" s="2">
        <v>7.39</v>
      </c>
      <c r="D2270" s="2">
        <v>7.39</v>
      </c>
      <c r="E2270" s="2">
        <v>0</v>
      </c>
      <c r="F2270" s="2">
        <v>0</v>
      </c>
      <c r="G2270" s="2">
        <v>0</v>
      </c>
      <c r="H2270" s="16">
        <f t="shared" si="35"/>
        <v>0</v>
      </c>
    </row>
    <row r="2271" spans="1:8" ht="13.5" x14ac:dyDescent="0.25">
      <c r="A2271" s="12"/>
      <c r="B2271" s="11">
        <v>45607</v>
      </c>
      <c r="C2271" s="2">
        <v>7.5</v>
      </c>
      <c r="D2271" s="2">
        <v>7.5</v>
      </c>
      <c r="E2271" s="2">
        <v>540</v>
      </c>
      <c r="F2271" s="2">
        <v>7.5</v>
      </c>
      <c r="G2271" s="2">
        <v>4050</v>
      </c>
      <c r="H2271" s="16">
        <f t="shared" si="35"/>
        <v>1.488497970230045E-2</v>
      </c>
    </row>
    <row r="2272" spans="1:8" ht="13.5" x14ac:dyDescent="0.25">
      <c r="A2272" s="12"/>
      <c r="B2272" s="11">
        <v>45608</v>
      </c>
      <c r="C2272" s="2">
        <v>7.5</v>
      </c>
      <c r="D2272" s="2">
        <v>7.5</v>
      </c>
      <c r="E2272" s="2">
        <v>0</v>
      </c>
      <c r="F2272" s="2">
        <v>0</v>
      </c>
      <c r="G2272" s="2">
        <v>0</v>
      </c>
      <c r="H2272" s="16">
        <f t="shared" si="35"/>
        <v>0</v>
      </c>
    </row>
    <row r="2273" spans="1:8" ht="13.5" x14ac:dyDescent="0.25">
      <c r="A2273" s="12"/>
      <c r="B2273" s="11">
        <v>45609</v>
      </c>
      <c r="C2273" s="2">
        <v>7.5</v>
      </c>
      <c r="D2273" s="2">
        <v>7.5</v>
      </c>
      <c r="E2273" s="2">
        <v>0</v>
      </c>
      <c r="F2273" s="2">
        <v>0</v>
      </c>
      <c r="G2273" s="2">
        <v>0</v>
      </c>
      <c r="H2273" s="16">
        <f t="shared" si="35"/>
        <v>0</v>
      </c>
    </row>
    <row r="2274" spans="1:8" ht="13.5" x14ac:dyDescent="0.25">
      <c r="A2274" s="12"/>
      <c r="B2274" s="11">
        <v>45610</v>
      </c>
      <c r="C2274" s="2">
        <v>7.5</v>
      </c>
      <c r="D2274" s="2">
        <v>7.5</v>
      </c>
      <c r="E2274" s="2">
        <v>0</v>
      </c>
      <c r="F2274" s="2">
        <v>0</v>
      </c>
      <c r="G2274" s="2">
        <v>0</v>
      </c>
      <c r="H2274" s="16">
        <f t="shared" si="35"/>
        <v>0</v>
      </c>
    </row>
    <row r="2275" spans="1:8" ht="13.5" x14ac:dyDescent="0.25">
      <c r="A2275" s="12"/>
      <c r="B2275" s="11">
        <v>45611</v>
      </c>
      <c r="C2275" s="2">
        <v>7.5</v>
      </c>
      <c r="D2275" s="2">
        <v>7.5</v>
      </c>
      <c r="E2275" s="2">
        <v>0</v>
      </c>
      <c r="F2275" s="2">
        <v>0</v>
      </c>
      <c r="G2275" s="2">
        <v>0</v>
      </c>
      <c r="H2275" s="16">
        <f t="shared" si="35"/>
        <v>0</v>
      </c>
    </row>
    <row r="2276" spans="1:8" ht="13.5" x14ac:dyDescent="0.25">
      <c r="A2276" s="12"/>
      <c r="B2276" s="11">
        <v>45614</v>
      </c>
      <c r="C2276" s="2">
        <v>7.5</v>
      </c>
      <c r="D2276" s="2">
        <v>7.5</v>
      </c>
      <c r="E2276" s="2">
        <v>0</v>
      </c>
      <c r="F2276" s="2">
        <v>0</v>
      </c>
      <c r="G2276" s="2">
        <v>0</v>
      </c>
      <c r="H2276" s="16">
        <f t="shared" si="35"/>
        <v>0</v>
      </c>
    </row>
    <row r="2277" spans="1:8" ht="13.5" x14ac:dyDescent="0.25">
      <c r="A2277" s="12"/>
      <c r="B2277" s="11">
        <v>45615</v>
      </c>
      <c r="C2277" s="2">
        <v>7.5</v>
      </c>
      <c r="D2277" s="2">
        <v>7.5</v>
      </c>
      <c r="E2277" s="2">
        <v>0</v>
      </c>
      <c r="F2277" s="2">
        <v>0</v>
      </c>
      <c r="G2277" s="2">
        <v>0</v>
      </c>
      <c r="H2277" s="16">
        <f t="shared" si="35"/>
        <v>0</v>
      </c>
    </row>
    <row r="2278" spans="1:8" ht="13.5" x14ac:dyDescent="0.25">
      <c r="A2278" s="12"/>
      <c r="B2278" s="11">
        <v>45616</v>
      </c>
      <c r="C2278" s="2">
        <v>7.5</v>
      </c>
      <c r="D2278" s="2">
        <v>7.5</v>
      </c>
      <c r="E2278" s="2">
        <v>0</v>
      </c>
      <c r="F2278" s="2">
        <v>0</v>
      </c>
      <c r="G2278" s="2">
        <v>0</v>
      </c>
      <c r="H2278" s="16">
        <f t="shared" si="35"/>
        <v>0</v>
      </c>
    </row>
    <row r="2279" spans="1:8" ht="13.5" x14ac:dyDescent="0.25">
      <c r="A2279" s="12"/>
      <c r="B2279" s="11">
        <v>45617</v>
      </c>
      <c r="C2279" s="2">
        <v>7.17</v>
      </c>
      <c r="D2279" s="2">
        <v>7.17</v>
      </c>
      <c r="E2279" s="2">
        <v>0</v>
      </c>
      <c r="F2279" s="2">
        <v>0</v>
      </c>
      <c r="G2279" s="2">
        <v>0</v>
      </c>
      <c r="H2279" s="16">
        <f t="shared" si="35"/>
        <v>-4.4000000000000011E-2</v>
      </c>
    </row>
    <row r="2280" spans="1:8" ht="13.5" x14ac:dyDescent="0.25">
      <c r="A2280" s="12"/>
      <c r="B2280" s="11">
        <v>45618</v>
      </c>
      <c r="C2280" s="2">
        <v>7.17</v>
      </c>
      <c r="D2280" s="2">
        <v>7.17</v>
      </c>
      <c r="E2280" s="2">
        <v>173</v>
      </c>
      <c r="F2280" s="2">
        <v>7.17</v>
      </c>
      <c r="G2280" s="2">
        <v>1240.4100000000001</v>
      </c>
      <c r="H2280" s="16">
        <f t="shared" si="35"/>
        <v>0</v>
      </c>
    </row>
    <row r="2281" spans="1:8" ht="13.5" x14ac:dyDescent="0.25">
      <c r="A2281" s="12"/>
      <c r="B2281" s="11">
        <v>45621</v>
      </c>
      <c r="C2281" s="2">
        <v>7.02</v>
      </c>
      <c r="D2281" s="2">
        <v>7.02</v>
      </c>
      <c r="E2281" s="2">
        <v>125</v>
      </c>
      <c r="F2281" s="2">
        <v>7.02</v>
      </c>
      <c r="G2281" s="2">
        <v>877.5</v>
      </c>
      <c r="H2281" s="16">
        <f t="shared" si="35"/>
        <v>-2.092050209205026E-2</v>
      </c>
    </row>
    <row r="2282" spans="1:8" ht="13.5" x14ac:dyDescent="0.25">
      <c r="A2282" s="12"/>
      <c r="B2282" s="11">
        <v>45622</v>
      </c>
      <c r="C2282" s="2">
        <v>7.02</v>
      </c>
      <c r="D2282" s="2">
        <v>7.02</v>
      </c>
      <c r="E2282" s="2">
        <v>155</v>
      </c>
      <c r="F2282" s="2">
        <v>7.02</v>
      </c>
      <c r="G2282" s="2">
        <v>1088.0999999999999</v>
      </c>
      <c r="H2282" s="16">
        <f t="shared" si="35"/>
        <v>0</v>
      </c>
    </row>
    <row r="2283" spans="1:8" ht="13.5" x14ac:dyDescent="0.25">
      <c r="A2283" s="12"/>
      <c r="B2283" s="11">
        <v>45623</v>
      </c>
      <c r="C2283" s="2">
        <v>7.01</v>
      </c>
      <c r="D2283" s="2">
        <v>7.01</v>
      </c>
      <c r="E2283" s="2">
        <v>125</v>
      </c>
      <c r="F2283" s="2">
        <v>7.01</v>
      </c>
      <c r="G2283" s="2">
        <v>876.25</v>
      </c>
      <c r="H2283" s="16">
        <f t="shared" si="35"/>
        <v>-1.4245014245013942E-3</v>
      </c>
    </row>
    <row r="2284" spans="1:8" ht="13.5" x14ac:dyDescent="0.25">
      <c r="A2284" s="12"/>
      <c r="B2284" s="11">
        <v>45624</v>
      </c>
      <c r="C2284" s="2">
        <v>7.01</v>
      </c>
      <c r="D2284" s="2">
        <v>7.01</v>
      </c>
      <c r="E2284" s="2">
        <v>0</v>
      </c>
      <c r="F2284" s="2">
        <v>0</v>
      </c>
      <c r="G2284" s="2">
        <v>0</v>
      </c>
      <c r="H2284" s="16">
        <f t="shared" si="35"/>
        <v>0</v>
      </c>
    </row>
    <row r="2285" spans="1:8" ht="13.5" x14ac:dyDescent="0.25">
      <c r="A2285" s="12"/>
      <c r="B2285" s="11">
        <v>45625</v>
      </c>
      <c r="C2285" s="2">
        <v>7.01</v>
      </c>
      <c r="D2285" s="2">
        <v>7.01</v>
      </c>
      <c r="E2285" s="2">
        <v>19</v>
      </c>
      <c r="F2285" s="2">
        <v>7.01</v>
      </c>
      <c r="G2285" s="2">
        <v>133.19</v>
      </c>
      <c r="H2285" s="16">
        <f t="shared" si="35"/>
        <v>0</v>
      </c>
    </row>
    <row r="2286" spans="1:8" ht="13.5" x14ac:dyDescent="0.25">
      <c r="A2286" s="12"/>
      <c r="B2286" s="11">
        <v>45628</v>
      </c>
      <c r="C2286" s="2">
        <v>7.01</v>
      </c>
      <c r="D2286" s="2">
        <v>7.01</v>
      </c>
      <c r="E2286" s="2">
        <v>0</v>
      </c>
      <c r="F2286" s="2">
        <v>0</v>
      </c>
      <c r="G2286" s="2">
        <v>0</v>
      </c>
      <c r="H2286" s="16">
        <f t="shared" si="35"/>
        <v>0</v>
      </c>
    </row>
    <row r="2287" spans="1:8" ht="13.5" x14ac:dyDescent="0.25">
      <c r="A2287" s="12"/>
      <c r="B2287" s="11">
        <v>45629</v>
      </c>
      <c r="C2287" s="2">
        <v>6.99</v>
      </c>
      <c r="D2287" s="2">
        <v>6.99</v>
      </c>
      <c r="E2287" s="2">
        <v>540</v>
      </c>
      <c r="F2287" s="2">
        <v>6.99</v>
      </c>
      <c r="G2287" s="2">
        <v>3774.6</v>
      </c>
      <c r="H2287" s="16">
        <f t="shared" si="35"/>
        <v>-2.8530670470755456E-3</v>
      </c>
    </row>
    <row r="2288" spans="1:8" ht="13.5" x14ac:dyDescent="0.25">
      <c r="A2288" s="12"/>
      <c r="B2288" s="11">
        <v>45630</v>
      </c>
      <c r="C2288" s="2">
        <v>7.01</v>
      </c>
      <c r="D2288" s="2">
        <v>7.01</v>
      </c>
      <c r="E2288" s="2">
        <v>353</v>
      </c>
      <c r="F2288" s="2">
        <v>7.01</v>
      </c>
      <c r="G2288" s="2">
        <v>2474.5300000000002</v>
      </c>
      <c r="H2288" s="16">
        <f t="shared" si="35"/>
        <v>2.8612303290414267E-3</v>
      </c>
    </row>
    <row r="2289" spans="1:8" ht="13.5" x14ac:dyDescent="0.25">
      <c r="A2289" s="12"/>
      <c r="B2289" s="11">
        <v>45631</v>
      </c>
      <c r="C2289" s="2">
        <v>7.01</v>
      </c>
      <c r="D2289" s="2">
        <v>7.01</v>
      </c>
      <c r="E2289" s="2">
        <v>0</v>
      </c>
      <c r="F2289" s="2">
        <v>0</v>
      </c>
      <c r="G2289" s="2">
        <v>0</v>
      </c>
      <c r="H2289" s="16">
        <f t="shared" si="35"/>
        <v>0</v>
      </c>
    </row>
    <row r="2290" spans="1:8" ht="13.5" x14ac:dyDescent="0.25">
      <c r="A2290" s="12"/>
      <c r="B2290" s="11">
        <v>45632</v>
      </c>
      <c r="C2290" s="2">
        <v>7.01</v>
      </c>
      <c r="D2290" s="2">
        <v>7.01</v>
      </c>
      <c r="E2290" s="2">
        <v>0</v>
      </c>
      <c r="F2290" s="2">
        <v>0</v>
      </c>
      <c r="G2290" s="2">
        <v>0</v>
      </c>
      <c r="H2290" s="16">
        <f t="shared" si="35"/>
        <v>0</v>
      </c>
    </row>
    <row r="2291" spans="1:8" ht="13.5" x14ac:dyDescent="0.25">
      <c r="A2291" s="12"/>
      <c r="B2291" s="11">
        <v>45635</v>
      </c>
      <c r="C2291" s="2">
        <v>7.01</v>
      </c>
      <c r="D2291" s="2">
        <v>7.01</v>
      </c>
      <c r="E2291" s="2">
        <v>0</v>
      </c>
      <c r="F2291" s="2">
        <v>0</v>
      </c>
      <c r="G2291" s="2">
        <v>0</v>
      </c>
      <c r="H2291" s="16">
        <f t="shared" si="35"/>
        <v>0</v>
      </c>
    </row>
    <row r="2292" spans="1:8" ht="13.5" x14ac:dyDescent="0.25">
      <c r="A2292" s="12"/>
      <c r="B2292" s="11">
        <v>45636</v>
      </c>
      <c r="C2292" s="2">
        <v>7.01</v>
      </c>
      <c r="D2292" s="2">
        <v>7.01</v>
      </c>
      <c r="E2292" s="2">
        <v>0</v>
      </c>
      <c r="F2292" s="2">
        <v>0</v>
      </c>
      <c r="G2292" s="2">
        <v>0</v>
      </c>
      <c r="H2292" s="16">
        <f t="shared" si="35"/>
        <v>0</v>
      </c>
    </row>
    <row r="2293" spans="1:8" ht="13.5" x14ac:dyDescent="0.25">
      <c r="A2293" s="12"/>
      <c r="B2293" s="11">
        <v>45637</v>
      </c>
      <c r="C2293" s="2">
        <v>7.01</v>
      </c>
      <c r="D2293" s="2">
        <v>7.01</v>
      </c>
      <c r="E2293" s="2">
        <v>5</v>
      </c>
      <c r="F2293" s="2">
        <v>7.01</v>
      </c>
      <c r="G2293" s="2">
        <v>35.049999999999997</v>
      </c>
      <c r="H2293" s="16">
        <f t="shared" si="35"/>
        <v>0</v>
      </c>
    </row>
    <row r="2294" spans="1:8" ht="13.5" x14ac:dyDescent="0.25">
      <c r="A2294" s="12"/>
      <c r="B2294" s="11">
        <v>45638</v>
      </c>
      <c r="C2294" s="2">
        <v>7.01</v>
      </c>
      <c r="D2294" s="2">
        <v>7.01</v>
      </c>
      <c r="E2294" s="2">
        <v>0</v>
      </c>
      <c r="F2294" s="2">
        <v>0</v>
      </c>
      <c r="G2294" s="2">
        <v>0</v>
      </c>
      <c r="H2294" s="16">
        <f t="shared" si="35"/>
        <v>0</v>
      </c>
    </row>
    <row r="2295" spans="1:8" ht="13.5" x14ac:dyDescent="0.25">
      <c r="A2295" s="12"/>
      <c r="B2295" s="11">
        <v>45639</v>
      </c>
      <c r="C2295" s="2">
        <v>7.01</v>
      </c>
      <c r="D2295" s="2">
        <v>7.01</v>
      </c>
      <c r="E2295" s="2">
        <v>200</v>
      </c>
      <c r="F2295" s="2">
        <v>7.01</v>
      </c>
      <c r="G2295" s="2">
        <v>1402</v>
      </c>
      <c r="H2295" s="16">
        <f t="shared" si="35"/>
        <v>0</v>
      </c>
    </row>
    <row r="2296" spans="1:8" ht="13.5" x14ac:dyDescent="0.25">
      <c r="A2296" s="12"/>
      <c r="B2296" s="11">
        <v>45642</v>
      </c>
      <c r="C2296" s="2">
        <v>7.01</v>
      </c>
      <c r="D2296" s="2">
        <v>7.01</v>
      </c>
      <c r="E2296" s="2">
        <v>0</v>
      </c>
      <c r="F2296" s="2">
        <v>0</v>
      </c>
      <c r="G2296" s="2">
        <v>0</v>
      </c>
      <c r="H2296" s="16">
        <f t="shared" si="35"/>
        <v>0</v>
      </c>
    </row>
    <row r="2297" spans="1:8" ht="13.5" x14ac:dyDescent="0.25">
      <c r="A2297" s="12"/>
      <c r="B2297" s="11">
        <v>45644</v>
      </c>
      <c r="C2297" s="2">
        <v>7.01</v>
      </c>
      <c r="D2297" s="2">
        <v>7.01</v>
      </c>
      <c r="E2297" s="2">
        <v>0</v>
      </c>
      <c r="F2297" s="2">
        <v>0</v>
      </c>
      <c r="G2297" s="2">
        <v>0</v>
      </c>
      <c r="H2297" s="16">
        <f t="shared" si="35"/>
        <v>0</v>
      </c>
    </row>
    <row r="2298" spans="1:8" ht="13.5" x14ac:dyDescent="0.25">
      <c r="A2298" s="12"/>
      <c r="B2298" s="11">
        <v>45645</v>
      </c>
      <c r="C2298" s="2">
        <v>7.01</v>
      </c>
      <c r="D2298" s="2">
        <v>7.01</v>
      </c>
      <c r="E2298" s="2">
        <v>0</v>
      </c>
      <c r="F2298" s="2">
        <v>0</v>
      </c>
      <c r="G2298" s="2">
        <v>0</v>
      </c>
      <c r="H2298" s="16">
        <f t="shared" si="35"/>
        <v>0</v>
      </c>
    </row>
    <row r="2299" spans="1:8" ht="13.5" x14ac:dyDescent="0.25">
      <c r="A2299" s="12"/>
      <c r="B2299" s="11">
        <v>45646</v>
      </c>
      <c r="C2299" s="2">
        <v>7.32</v>
      </c>
      <c r="D2299" s="2">
        <v>7.32</v>
      </c>
      <c r="E2299" s="2">
        <v>1</v>
      </c>
      <c r="F2299" s="2">
        <v>7.32</v>
      </c>
      <c r="G2299" s="2">
        <v>7.32</v>
      </c>
      <c r="H2299" s="16">
        <f t="shared" si="35"/>
        <v>4.4222539229671967E-2</v>
      </c>
    </row>
    <row r="2300" spans="1:8" ht="13.5" x14ac:dyDescent="0.25">
      <c r="A2300" s="12"/>
      <c r="B2300" s="11">
        <v>45649</v>
      </c>
      <c r="C2300" s="2">
        <v>7.32</v>
      </c>
      <c r="D2300" s="2">
        <v>7.32</v>
      </c>
      <c r="E2300" s="2">
        <v>0</v>
      </c>
      <c r="F2300" s="2">
        <v>0</v>
      </c>
      <c r="G2300" s="2">
        <v>0</v>
      </c>
      <c r="H2300" s="16">
        <f t="shared" si="35"/>
        <v>0</v>
      </c>
    </row>
    <row r="2301" spans="1:8" ht="13.5" x14ac:dyDescent="0.25">
      <c r="A2301" s="12"/>
      <c r="B2301" s="11">
        <v>45650</v>
      </c>
      <c r="C2301" s="2">
        <v>7.32</v>
      </c>
      <c r="D2301" s="2">
        <v>7.32</v>
      </c>
      <c r="E2301" s="2">
        <v>50</v>
      </c>
      <c r="F2301" s="2">
        <v>7.32</v>
      </c>
      <c r="G2301" s="2">
        <v>366</v>
      </c>
      <c r="H2301" s="16">
        <f t="shared" si="35"/>
        <v>0</v>
      </c>
    </row>
    <row r="2302" spans="1:8" ht="13.5" x14ac:dyDescent="0.25">
      <c r="A2302" s="12"/>
      <c r="B2302" s="11">
        <v>45651</v>
      </c>
      <c r="C2302" s="2">
        <v>7.32</v>
      </c>
      <c r="D2302" s="2">
        <v>7.32</v>
      </c>
      <c r="E2302" s="2">
        <v>0</v>
      </c>
      <c r="F2302" s="2">
        <v>0</v>
      </c>
      <c r="G2302" s="2">
        <v>0</v>
      </c>
      <c r="H2302" s="16">
        <f t="shared" si="35"/>
        <v>0</v>
      </c>
    </row>
    <row r="2303" spans="1:8" ht="13.5" x14ac:dyDescent="0.25">
      <c r="A2303" s="12"/>
      <c r="B2303" s="11">
        <v>45652</v>
      </c>
      <c r="C2303" s="2">
        <v>7.32</v>
      </c>
      <c r="D2303" s="2">
        <v>7.32</v>
      </c>
      <c r="E2303" s="2">
        <v>100</v>
      </c>
      <c r="F2303" s="2">
        <v>7.32</v>
      </c>
      <c r="G2303" s="2">
        <v>732</v>
      </c>
      <c r="H2303" s="16">
        <f t="shared" si="35"/>
        <v>0</v>
      </c>
    </row>
    <row r="2304" spans="1:8" ht="13.5" x14ac:dyDescent="0.25">
      <c r="A2304" s="12"/>
      <c r="B2304" s="11">
        <v>45653</v>
      </c>
      <c r="C2304" s="2">
        <v>7.32</v>
      </c>
      <c r="D2304" s="2">
        <v>7.32</v>
      </c>
      <c r="E2304" s="2">
        <v>0</v>
      </c>
      <c r="F2304" s="2">
        <v>0</v>
      </c>
      <c r="G2304" s="2">
        <v>0</v>
      </c>
      <c r="H2304" s="16">
        <f t="shared" si="35"/>
        <v>0</v>
      </c>
    </row>
    <row r="2305" spans="1:8" ht="13.5" x14ac:dyDescent="0.25">
      <c r="A2305" s="12"/>
      <c r="B2305" s="11">
        <v>45656</v>
      </c>
      <c r="C2305" s="2">
        <v>7</v>
      </c>
      <c r="D2305" s="2">
        <v>7</v>
      </c>
      <c r="E2305" s="2">
        <v>10</v>
      </c>
      <c r="F2305" s="2">
        <v>7</v>
      </c>
      <c r="G2305" s="2">
        <v>70</v>
      </c>
      <c r="H2305" s="16">
        <f t="shared" si="35"/>
        <v>-4.3715846994535554E-2</v>
      </c>
    </row>
    <row r="2306" spans="1:8" ht="13.5" x14ac:dyDescent="0.25">
      <c r="A2306" s="12"/>
      <c r="B2306" s="11">
        <v>45657</v>
      </c>
      <c r="C2306" s="2">
        <v>6.99</v>
      </c>
      <c r="D2306" s="2">
        <v>6.99</v>
      </c>
      <c r="E2306" s="2">
        <v>327</v>
      </c>
      <c r="F2306" s="2">
        <v>6.99</v>
      </c>
      <c r="G2306" s="2">
        <v>2285.73</v>
      </c>
      <c r="H2306" s="16">
        <f t="shared" si="35"/>
        <v>-1.4285714285713982E-3</v>
      </c>
    </row>
    <row r="2307" spans="1:8" ht="13.5" x14ac:dyDescent="0.25">
      <c r="A2307" s="12"/>
      <c r="B2307" s="11">
        <v>45659</v>
      </c>
      <c r="C2307" s="2">
        <v>7</v>
      </c>
      <c r="D2307" s="2">
        <v>7</v>
      </c>
      <c r="E2307" s="2">
        <v>15</v>
      </c>
      <c r="F2307" s="2">
        <v>7</v>
      </c>
      <c r="G2307" s="2">
        <v>105</v>
      </c>
      <c r="H2307" s="16">
        <f t="shared" si="35"/>
        <v>1.4306151645207133E-3</v>
      </c>
    </row>
    <row r="2308" spans="1:8" ht="13.5" x14ac:dyDescent="0.25">
      <c r="A2308" s="12"/>
      <c r="B2308" s="11">
        <v>45660</v>
      </c>
      <c r="C2308" s="2">
        <v>7</v>
      </c>
      <c r="D2308" s="2">
        <v>7</v>
      </c>
      <c r="E2308" s="2">
        <v>168</v>
      </c>
      <c r="F2308" s="2">
        <v>7</v>
      </c>
      <c r="G2308" s="2">
        <v>1176</v>
      </c>
      <c r="H2308" s="16">
        <f t="shared" si="35"/>
        <v>0</v>
      </c>
    </row>
    <row r="2309" spans="1:8" ht="13.5" x14ac:dyDescent="0.25">
      <c r="A2309" s="12"/>
      <c r="B2309" s="11">
        <v>45663</v>
      </c>
      <c r="C2309" s="2">
        <v>7</v>
      </c>
      <c r="D2309" s="2">
        <v>7</v>
      </c>
      <c r="E2309" s="2">
        <v>0</v>
      </c>
      <c r="F2309" s="2">
        <v>0</v>
      </c>
      <c r="G2309" s="2">
        <v>0</v>
      </c>
      <c r="H2309" s="16">
        <f t="shared" si="35"/>
        <v>0</v>
      </c>
    </row>
    <row r="2310" spans="1:8" ht="13.5" x14ac:dyDescent="0.25">
      <c r="A2310" s="12"/>
      <c r="B2310" s="11">
        <v>45664</v>
      </c>
      <c r="C2310" s="2">
        <v>7.01</v>
      </c>
      <c r="D2310" s="2">
        <v>7.01</v>
      </c>
      <c r="E2310" s="2">
        <v>410</v>
      </c>
      <c r="F2310" s="2">
        <v>7.01</v>
      </c>
      <c r="G2310" s="2">
        <v>2874.1</v>
      </c>
      <c r="H2310" s="16">
        <f t="shared" si="35"/>
        <v>1.4285714285713982E-3</v>
      </c>
    </row>
    <row r="2311" spans="1:8" ht="13.5" x14ac:dyDescent="0.25">
      <c r="A2311" s="12"/>
      <c r="B2311" s="11">
        <v>45665</v>
      </c>
      <c r="C2311" s="2">
        <v>7.01</v>
      </c>
      <c r="D2311" s="2">
        <v>7.01</v>
      </c>
      <c r="E2311" s="2">
        <v>0</v>
      </c>
      <c r="F2311" s="2">
        <v>0</v>
      </c>
      <c r="G2311" s="2">
        <v>0</v>
      </c>
      <c r="H2311" s="16">
        <f t="shared" ref="H2311:H2374" si="36">(D2311-D2310)/D2310</f>
        <v>0</v>
      </c>
    </row>
    <row r="2312" spans="1:8" ht="13.5" x14ac:dyDescent="0.25">
      <c r="A2312" s="12"/>
      <c r="B2312" s="11">
        <v>45666</v>
      </c>
      <c r="C2312" s="2">
        <v>7.01</v>
      </c>
      <c r="D2312" s="2">
        <v>7.01</v>
      </c>
      <c r="E2312" s="2">
        <v>0</v>
      </c>
      <c r="F2312" s="2">
        <v>0</v>
      </c>
      <c r="G2312" s="2">
        <v>0</v>
      </c>
      <c r="H2312" s="16">
        <f t="shared" si="36"/>
        <v>0</v>
      </c>
    </row>
    <row r="2313" spans="1:8" ht="13.5" x14ac:dyDescent="0.25">
      <c r="A2313" s="12"/>
      <c r="B2313" s="11">
        <v>45667</v>
      </c>
      <c r="C2313" s="2">
        <v>7.01</v>
      </c>
      <c r="D2313" s="2">
        <v>7.01</v>
      </c>
      <c r="E2313" s="2">
        <v>1</v>
      </c>
      <c r="F2313" s="2">
        <v>7.01</v>
      </c>
      <c r="G2313" s="2">
        <v>7.01</v>
      </c>
      <c r="H2313" s="16">
        <f t="shared" si="36"/>
        <v>0</v>
      </c>
    </row>
    <row r="2314" spans="1:8" ht="13.5" x14ac:dyDescent="0.25">
      <c r="A2314" s="12"/>
      <c r="B2314" s="11">
        <v>45670</v>
      </c>
      <c r="C2314" s="2">
        <v>7</v>
      </c>
      <c r="D2314" s="2">
        <v>7</v>
      </c>
      <c r="E2314" s="2">
        <v>363</v>
      </c>
      <c r="F2314" s="2">
        <v>7</v>
      </c>
      <c r="G2314" s="2">
        <v>2541</v>
      </c>
      <c r="H2314" s="16">
        <f t="shared" si="36"/>
        <v>-1.4265335235377728E-3</v>
      </c>
    </row>
    <row r="2315" spans="1:8" ht="13.5" x14ac:dyDescent="0.25">
      <c r="A2315" s="12"/>
      <c r="B2315" s="11">
        <v>45671</v>
      </c>
      <c r="C2315" s="2">
        <v>7.3</v>
      </c>
      <c r="D2315" s="2">
        <v>7.3</v>
      </c>
      <c r="E2315" s="2">
        <v>999</v>
      </c>
      <c r="F2315" s="2">
        <v>7.3</v>
      </c>
      <c r="G2315" s="2">
        <v>7292.7</v>
      </c>
      <c r="H2315" s="16">
        <f t="shared" si="36"/>
        <v>4.285714285714283E-2</v>
      </c>
    </row>
    <row r="2316" spans="1:8" ht="13.5" x14ac:dyDescent="0.25">
      <c r="A2316" s="12"/>
      <c r="B2316" s="11">
        <v>45672</v>
      </c>
      <c r="C2316" s="2">
        <v>7.55</v>
      </c>
      <c r="D2316" s="2">
        <v>7.55</v>
      </c>
      <c r="E2316" s="2">
        <v>241</v>
      </c>
      <c r="F2316" s="2">
        <v>7.55</v>
      </c>
      <c r="G2316" s="2">
        <v>1819.55</v>
      </c>
      <c r="H2316" s="16">
        <f t="shared" si="36"/>
        <v>3.4246575342465752E-2</v>
      </c>
    </row>
    <row r="2317" spans="1:8" ht="13.5" x14ac:dyDescent="0.25">
      <c r="A2317" s="12"/>
      <c r="B2317" s="11">
        <v>45673</v>
      </c>
      <c r="C2317" s="2">
        <v>7.55</v>
      </c>
      <c r="D2317" s="2">
        <v>7.55</v>
      </c>
      <c r="E2317" s="2">
        <v>0</v>
      </c>
      <c r="F2317" s="2">
        <v>0</v>
      </c>
      <c r="G2317" s="2">
        <v>0</v>
      </c>
      <c r="H2317" s="16">
        <f t="shared" si="36"/>
        <v>0</v>
      </c>
    </row>
    <row r="2318" spans="1:8" ht="13.5" x14ac:dyDescent="0.25">
      <c r="A2318" s="12"/>
      <c r="B2318" s="11">
        <v>45674</v>
      </c>
      <c r="C2318" s="2">
        <v>7.55</v>
      </c>
      <c r="D2318" s="2">
        <v>7.55</v>
      </c>
      <c r="E2318" s="2">
        <v>0</v>
      </c>
      <c r="F2318" s="2">
        <v>0</v>
      </c>
      <c r="G2318" s="2">
        <v>0</v>
      </c>
      <c r="H2318" s="16">
        <f t="shared" si="36"/>
        <v>0</v>
      </c>
    </row>
    <row r="2319" spans="1:8" ht="13.5" x14ac:dyDescent="0.25">
      <c r="A2319" s="12"/>
      <c r="B2319" s="11">
        <v>45677</v>
      </c>
      <c r="C2319" s="2">
        <v>7.55</v>
      </c>
      <c r="D2319" s="2">
        <v>7.55</v>
      </c>
      <c r="E2319" s="2">
        <v>0</v>
      </c>
      <c r="F2319" s="2">
        <v>0</v>
      </c>
      <c r="G2319" s="2">
        <v>0</v>
      </c>
      <c r="H2319" s="16">
        <f t="shared" si="36"/>
        <v>0</v>
      </c>
    </row>
    <row r="2320" spans="1:8" ht="13.5" x14ac:dyDescent="0.25">
      <c r="A2320" s="12"/>
      <c r="B2320" s="11">
        <v>45678</v>
      </c>
      <c r="C2320" s="2">
        <v>7.22</v>
      </c>
      <c r="D2320" s="2">
        <v>7.22</v>
      </c>
      <c r="E2320" s="2">
        <v>0</v>
      </c>
      <c r="F2320" s="2">
        <v>0</v>
      </c>
      <c r="G2320" s="2">
        <v>0</v>
      </c>
      <c r="H2320" s="16">
        <f t="shared" si="36"/>
        <v>-4.3708609271523188E-2</v>
      </c>
    </row>
    <row r="2321" spans="1:8" ht="13.5" x14ac:dyDescent="0.25">
      <c r="A2321" s="12"/>
      <c r="B2321" s="11">
        <v>45679</v>
      </c>
      <c r="C2321" s="2">
        <v>7</v>
      </c>
      <c r="D2321" s="2">
        <v>7</v>
      </c>
      <c r="E2321" s="2">
        <v>9</v>
      </c>
      <c r="F2321" s="2">
        <v>7</v>
      </c>
      <c r="G2321" s="2">
        <v>63</v>
      </c>
      <c r="H2321" s="16">
        <f t="shared" si="36"/>
        <v>-3.0470914127423789E-2</v>
      </c>
    </row>
    <row r="2322" spans="1:8" ht="13.5" x14ac:dyDescent="0.25">
      <c r="A2322" s="12"/>
      <c r="B2322" s="11">
        <v>45680</v>
      </c>
      <c r="C2322" s="2">
        <v>7</v>
      </c>
      <c r="D2322" s="2">
        <v>7</v>
      </c>
      <c r="E2322" s="2">
        <v>222</v>
      </c>
      <c r="F2322" s="2">
        <v>7</v>
      </c>
      <c r="G2322" s="2">
        <v>1554</v>
      </c>
      <c r="H2322" s="16">
        <f t="shared" si="36"/>
        <v>0</v>
      </c>
    </row>
    <row r="2323" spans="1:8" ht="13.5" x14ac:dyDescent="0.25">
      <c r="A2323" s="12"/>
      <c r="B2323" s="11">
        <v>45681</v>
      </c>
      <c r="C2323" s="2">
        <v>7.01</v>
      </c>
      <c r="D2323" s="2">
        <v>7.01</v>
      </c>
      <c r="E2323" s="2">
        <v>29</v>
      </c>
      <c r="F2323" s="2">
        <v>7.01</v>
      </c>
      <c r="G2323" s="2">
        <v>203.29</v>
      </c>
      <c r="H2323" s="16">
        <f t="shared" si="36"/>
        <v>1.4285714285713982E-3</v>
      </c>
    </row>
    <row r="2324" spans="1:8" ht="13.5" x14ac:dyDescent="0.25">
      <c r="A2324" s="12"/>
      <c r="B2324" s="11">
        <v>45684</v>
      </c>
      <c r="C2324" s="2">
        <v>7</v>
      </c>
      <c r="D2324" s="2">
        <v>7</v>
      </c>
      <c r="E2324" s="2">
        <v>29</v>
      </c>
      <c r="F2324" s="2">
        <v>7</v>
      </c>
      <c r="G2324" s="2">
        <v>203</v>
      </c>
      <c r="H2324" s="16">
        <f t="shared" si="36"/>
        <v>-1.4265335235377728E-3</v>
      </c>
    </row>
    <row r="2325" spans="1:8" ht="13.5" x14ac:dyDescent="0.25">
      <c r="A2325" s="12"/>
      <c r="B2325" s="11">
        <v>45685</v>
      </c>
      <c r="C2325" s="2">
        <v>7</v>
      </c>
      <c r="D2325" s="2">
        <v>7</v>
      </c>
      <c r="E2325" s="2">
        <v>0</v>
      </c>
      <c r="F2325" s="2">
        <v>0</v>
      </c>
      <c r="G2325" s="2">
        <v>0</v>
      </c>
      <c r="H2325" s="16">
        <f t="shared" si="36"/>
        <v>0</v>
      </c>
    </row>
    <row r="2326" spans="1:8" ht="13.5" x14ac:dyDescent="0.25">
      <c r="A2326" s="12"/>
      <c r="B2326" s="11">
        <v>45686</v>
      </c>
      <c r="C2326" s="2">
        <v>7</v>
      </c>
      <c r="D2326" s="2">
        <v>7</v>
      </c>
      <c r="E2326" s="2">
        <v>0</v>
      </c>
      <c r="F2326" s="2">
        <v>0</v>
      </c>
      <c r="G2326" s="2">
        <v>0</v>
      </c>
      <c r="H2326" s="16">
        <f t="shared" si="36"/>
        <v>0</v>
      </c>
    </row>
    <row r="2327" spans="1:8" ht="13.5" x14ac:dyDescent="0.25">
      <c r="A2327" s="12"/>
      <c r="B2327" s="11">
        <v>45687</v>
      </c>
      <c r="C2327" s="2">
        <v>7</v>
      </c>
      <c r="D2327" s="2">
        <v>7</v>
      </c>
      <c r="E2327" s="2">
        <v>0</v>
      </c>
      <c r="F2327" s="2">
        <v>0</v>
      </c>
      <c r="G2327" s="2">
        <v>0</v>
      </c>
      <c r="H2327" s="16">
        <f t="shared" si="36"/>
        <v>0</v>
      </c>
    </row>
    <row r="2328" spans="1:8" ht="13.5" x14ac:dyDescent="0.25">
      <c r="A2328" s="12"/>
      <c r="B2328" s="11">
        <v>45688</v>
      </c>
      <c r="C2328" s="2">
        <v>7</v>
      </c>
      <c r="D2328" s="2">
        <v>7</v>
      </c>
      <c r="E2328" s="2">
        <v>0</v>
      </c>
      <c r="F2328" s="2">
        <v>0</v>
      </c>
      <c r="G2328" s="2">
        <v>0</v>
      </c>
      <c r="H2328" s="16">
        <f t="shared" si="36"/>
        <v>0</v>
      </c>
    </row>
    <row r="2329" spans="1:8" ht="13.5" x14ac:dyDescent="0.25">
      <c r="A2329" s="12"/>
      <c r="B2329" s="11">
        <v>45691</v>
      </c>
      <c r="C2329" s="2">
        <v>7</v>
      </c>
      <c r="D2329" s="2">
        <v>7</v>
      </c>
      <c r="E2329" s="2">
        <v>0</v>
      </c>
      <c r="F2329" s="2">
        <v>0</v>
      </c>
      <c r="G2329" s="2">
        <v>0</v>
      </c>
      <c r="H2329" s="16">
        <f t="shared" si="36"/>
        <v>0</v>
      </c>
    </row>
    <row r="2330" spans="1:8" ht="13.5" x14ac:dyDescent="0.25">
      <c r="A2330" s="12"/>
      <c r="B2330" s="11">
        <v>45692</v>
      </c>
      <c r="C2330" s="2">
        <v>7</v>
      </c>
      <c r="D2330" s="2">
        <v>7</v>
      </c>
      <c r="E2330" s="2">
        <v>0</v>
      </c>
      <c r="F2330" s="2">
        <v>0</v>
      </c>
      <c r="G2330" s="2">
        <v>0</v>
      </c>
      <c r="H2330" s="16">
        <f t="shared" si="36"/>
        <v>0</v>
      </c>
    </row>
    <row r="2331" spans="1:8" ht="13.5" x14ac:dyDescent="0.25">
      <c r="A2331" s="12"/>
      <c r="B2331" s="11">
        <v>45693</v>
      </c>
      <c r="C2331" s="2">
        <v>7.01</v>
      </c>
      <c r="D2331" s="2">
        <v>7.01</v>
      </c>
      <c r="E2331" s="2">
        <v>4</v>
      </c>
      <c r="F2331" s="2">
        <v>7.01</v>
      </c>
      <c r="G2331" s="2">
        <v>28.04</v>
      </c>
      <c r="H2331" s="16">
        <f t="shared" si="36"/>
        <v>1.4285714285713982E-3</v>
      </c>
    </row>
    <row r="2332" spans="1:8" ht="13.5" x14ac:dyDescent="0.25">
      <c r="A2332" s="12"/>
      <c r="B2332" s="11">
        <v>45694</v>
      </c>
      <c r="C2332" s="2">
        <v>7.01</v>
      </c>
      <c r="D2332" s="2">
        <v>7.01</v>
      </c>
      <c r="E2332" s="2">
        <v>0</v>
      </c>
      <c r="F2332" s="2">
        <v>0</v>
      </c>
      <c r="G2332" s="2">
        <v>0</v>
      </c>
      <c r="H2332" s="16">
        <f t="shared" si="36"/>
        <v>0</v>
      </c>
    </row>
    <row r="2333" spans="1:8" ht="13.5" x14ac:dyDescent="0.25">
      <c r="A2333" s="12"/>
      <c r="B2333" s="11">
        <v>45695</v>
      </c>
      <c r="C2333" s="2">
        <v>7.01</v>
      </c>
      <c r="D2333" s="2">
        <v>7.01</v>
      </c>
      <c r="E2333" s="2">
        <v>0</v>
      </c>
      <c r="F2333" s="2">
        <v>0</v>
      </c>
      <c r="G2333" s="2">
        <v>0</v>
      </c>
      <c r="H2333" s="16">
        <f t="shared" si="36"/>
        <v>0</v>
      </c>
    </row>
    <row r="2334" spans="1:8" ht="13.5" x14ac:dyDescent="0.25">
      <c r="A2334" s="12"/>
      <c r="B2334" s="11">
        <v>45698</v>
      </c>
      <c r="C2334" s="2">
        <v>7.01</v>
      </c>
      <c r="D2334" s="2">
        <v>7.01</v>
      </c>
      <c r="E2334" s="2">
        <v>0</v>
      </c>
      <c r="F2334" s="2">
        <v>0</v>
      </c>
      <c r="G2334" s="2">
        <v>0</v>
      </c>
      <c r="H2334" s="16">
        <f t="shared" si="36"/>
        <v>0</v>
      </c>
    </row>
    <row r="2335" spans="1:8" ht="13.5" x14ac:dyDescent="0.25">
      <c r="A2335" s="12"/>
      <c r="B2335" s="11">
        <v>45699</v>
      </c>
      <c r="C2335" s="2">
        <v>7.01</v>
      </c>
      <c r="D2335" s="2">
        <v>7.01</v>
      </c>
      <c r="E2335" s="2">
        <v>0</v>
      </c>
      <c r="F2335" s="2">
        <v>0</v>
      </c>
      <c r="G2335" s="2">
        <v>0</v>
      </c>
      <c r="H2335" s="16">
        <f t="shared" si="36"/>
        <v>0</v>
      </c>
    </row>
    <row r="2336" spans="1:8" ht="13.5" x14ac:dyDescent="0.25">
      <c r="A2336" s="12"/>
      <c r="B2336" s="11">
        <v>45700</v>
      </c>
      <c r="C2336" s="2">
        <v>7.01</v>
      </c>
      <c r="D2336" s="2">
        <v>7.01</v>
      </c>
      <c r="E2336" s="2">
        <v>0</v>
      </c>
      <c r="F2336" s="2">
        <v>0</v>
      </c>
      <c r="G2336" s="2">
        <v>0</v>
      </c>
      <c r="H2336" s="16">
        <f t="shared" si="36"/>
        <v>0</v>
      </c>
    </row>
    <row r="2337" spans="1:8" ht="13.5" x14ac:dyDescent="0.25">
      <c r="A2337" s="12"/>
      <c r="B2337" s="11">
        <v>45701</v>
      </c>
      <c r="C2337" s="2">
        <v>7.01</v>
      </c>
      <c r="D2337" s="2">
        <v>7.01</v>
      </c>
      <c r="E2337" s="2">
        <v>0</v>
      </c>
      <c r="F2337" s="2">
        <v>0</v>
      </c>
      <c r="G2337" s="2">
        <v>0</v>
      </c>
      <c r="H2337" s="16">
        <f t="shared" si="36"/>
        <v>0</v>
      </c>
    </row>
    <row r="2338" spans="1:8" ht="13.5" x14ac:dyDescent="0.25">
      <c r="A2338" s="12"/>
      <c r="B2338" s="11">
        <v>45702</v>
      </c>
      <c r="C2338" s="2">
        <v>7.01</v>
      </c>
      <c r="D2338" s="2">
        <v>7.01</v>
      </c>
      <c r="E2338" s="2">
        <v>0</v>
      </c>
      <c r="F2338" s="2">
        <v>0</v>
      </c>
      <c r="G2338" s="2">
        <v>0</v>
      </c>
      <c r="H2338" s="16">
        <f t="shared" si="36"/>
        <v>0</v>
      </c>
    </row>
    <row r="2339" spans="1:8" ht="13.5" x14ac:dyDescent="0.25">
      <c r="A2339" s="12"/>
      <c r="B2339" s="11">
        <v>45705</v>
      </c>
      <c r="C2339" s="2">
        <v>7</v>
      </c>
      <c r="D2339" s="2">
        <v>7</v>
      </c>
      <c r="E2339" s="2">
        <v>100</v>
      </c>
      <c r="F2339" s="2">
        <v>7</v>
      </c>
      <c r="G2339" s="2">
        <v>700</v>
      </c>
      <c r="H2339" s="16">
        <f t="shared" si="36"/>
        <v>-1.4265335235377728E-3</v>
      </c>
    </row>
    <row r="2340" spans="1:8" ht="13.5" x14ac:dyDescent="0.25">
      <c r="A2340" s="12"/>
      <c r="B2340" s="11">
        <v>45706</v>
      </c>
      <c r="C2340" s="2">
        <v>7</v>
      </c>
      <c r="D2340" s="2">
        <v>7</v>
      </c>
      <c r="E2340" s="2">
        <v>0</v>
      </c>
      <c r="F2340" s="2">
        <v>0</v>
      </c>
      <c r="G2340" s="2">
        <v>0</v>
      </c>
      <c r="H2340" s="16">
        <f t="shared" si="36"/>
        <v>0</v>
      </c>
    </row>
    <row r="2341" spans="1:8" ht="13.5" x14ac:dyDescent="0.25">
      <c r="A2341" s="12"/>
      <c r="B2341" s="11">
        <v>45707</v>
      </c>
      <c r="C2341" s="2">
        <v>7</v>
      </c>
      <c r="D2341" s="2">
        <v>7</v>
      </c>
      <c r="E2341" s="2">
        <v>0</v>
      </c>
      <c r="F2341" s="2">
        <v>0</v>
      </c>
      <c r="G2341" s="2">
        <v>0</v>
      </c>
      <c r="H2341" s="16">
        <f t="shared" si="36"/>
        <v>0</v>
      </c>
    </row>
    <row r="2342" spans="1:8" ht="13.5" x14ac:dyDescent="0.25">
      <c r="A2342" s="12"/>
      <c r="B2342" s="11">
        <v>45708</v>
      </c>
      <c r="C2342" s="2">
        <v>7</v>
      </c>
      <c r="D2342" s="2">
        <v>7</v>
      </c>
      <c r="E2342" s="2">
        <v>0</v>
      </c>
      <c r="F2342" s="2">
        <v>0</v>
      </c>
      <c r="G2342" s="2">
        <v>0</v>
      </c>
      <c r="H2342" s="16">
        <f t="shared" si="36"/>
        <v>0</v>
      </c>
    </row>
    <row r="2343" spans="1:8" ht="13.5" x14ac:dyDescent="0.25">
      <c r="A2343" s="12"/>
      <c r="B2343" s="11">
        <v>45709</v>
      </c>
      <c r="C2343" s="2">
        <v>7</v>
      </c>
      <c r="D2343" s="2">
        <v>7</v>
      </c>
      <c r="E2343" s="2">
        <v>0</v>
      </c>
      <c r="F2343" s="2">
        <v>0</v>
      </c>
      <c r="G2343" s="2">
        <v>0</v>
      </c>
      <c r="H2343" s="16">
        <f t="shared" si="36"/>
        <v>0</v>
      </c>
    </row>
    <row r="2344" spans="1:8" ht="13.5" x14ac:dyDescent="0.25">
      <c r="A2344" s="12"/>
      <c r="B2344" s="11">
        <v>45712</v>
      </c>
      <c r="C2344" s="2">
        <v>7</v>
      </c>
      <c r="D2344" s="2">
        <v>7</v>
      </c>
      <c r="E2344" s="2">
        <v>0</v>
      </c>
      <c r="F2344" s="2">
        <v>0</v>
      </c>
      <c r="G2344" s="2">
        <v>0</v>
      </c>
      <c r="H2344" s="16">
        <f t="shared" si="36"/>
        <v>0</v>
      </c>
    </row>
    <row r="2345" spans="1:8" ht="13.5" x14ac:dyDescent="0.25">
      <c r="A2345" s="12"/>
      <c r="B2345" s="11">
        <v>45713</v>
      </c>
      <c r="C2345" s="2">
        <v>7.01</v>
      </c>
      <c r="D2345" s="2">
        <v>7.01</v>
      </c>
      <c r="E2345" s="2">
        <v>10</v>
      </c>
      <c r="F2345" s="2">
        <v>7.01</v>
      </c>
      <c r="G2345" s="2">
        <v>70.099999999999994</v>
      </c>
      <c r="H2345" s="16">
        <f t="shared" si="36"/>
        <v>1.4285714285713982E-3</v>
      </c>
    </row>
    <row r="2346" spans="1:8" ht="13.5" x14ac:dyDescent="0.25">
      <c r="A2346" s="12"/>
      <c r="B2346" s="11">
        <v>45714</v>
      </c>
      <c r="C2346" s="2">
        <v>7.1</v>
      </c>
      <c r="D2346" s="2">
        <v>7.1</v>
      </c>
      <c r="E2346" s="2">
        <v>515</v>
      </c>
      <c r="F2346" s="2">
        <v>7.1</v>
      </c>
      <c r="G2346" s="2">
        <v>3656.5</v>
      </c>
      <c r="H2346" s="16">
        <f t="shared" si="36"/>
        <v>1.2838801711840209E-2</v>
      </c>
    </row>
    <row r="2347" spans="1:8" ht="13.5" x14ac:dyDescent="0.25">
      <c r="A2347" s="12"/>
      <c r="B2347" s="11">
        <v>45715</v>
      </c>
      <c r="C2347" s="2">
        <v>6.88</v>
      </c>
      <c r="D2347" s="2">
        <v>6.88</v>
      </c>
      <c r="E2347" s="2">
        <v>416</v>
      </c>
      <c r="F2347" s="2">
        <v>6.88</v>
      </c>
      <c r="G2347" s="2">
        <v>2862.08</v>
      </c>
      <c r="H2347" s="16">
        <f t="shared" si="36"/>
        <v>-3.0985915492957712E-2</v>
      </c>
    </row>
    <row r="2348" spans="1:8" ht="13.5" x14ac:dyDescent="0.25">
      <c r="A2348" s="12"/>
      <c r="B2348" s="11">
        <v>45716</v>
      </c>
      <c r="C2348" s="2">
        <v>7.1</v>
      </c>
      <c r="D2348" s="2">
        <v>7.1</v>
      </c>
      <c r="E2348" s="2">
        <v>310</v>
      </c>
      <c r="F2348" s="2">
        <v>7.1</v>
      </c>
      <c r="G2348" s="2">
        <v>2201</v>
      </c>
      <c r="H2348" s="16">
        <f t="shared" si="36"/>
        <v>3.1976744186046478E-2</v>
      </c>
    </row>
    <row r="2349" spans="1:8" ht="13.5" x14ac:dyDescent="0.25">
      <c r="A2349" s="12"/>
      <c r="B2349" s="11">
        <v>45719</v>
      </c>
      <c r="C2349" s="2">
        <v>7.1</v>
      </c>
      <c r="D2349" s="2">
        <v>7.1</v>
      </c>
      <c r="E2349" s="2">
        <v>0</v>
      </c>
      <c r="F2349" s="2">
        <v>0</v>
      </c>
      <c r="G2349" s="2">
        <v>0</v>
      </c>
      <c r="H2349" s="16">
        <f t="shared" si="36"/>
        <v>0</v>
      </c>
    </row>
    <row r="2350" spans="1:8" ht="13.5" x14ac:dyDescent="0.25">
      <c r="A2350" s="12"/>
      <c r="B2350" s="11">
        <v>45720</v>
      </c>
      <c r="C2350" s="2">
        <v>7.1</v>
      </c>
      <c r="D2350" s="2">
        <v>7.1</v>
      </c>
      <c r="E2350" s="2">
        <v>0</v>
      </c>
      <c r="F2350" s="2">
        <v>0</v>
      </c>
      <c r="G2350" s="2">
        <v>0</v>
      </c>
      <c r="H2350" s="16">
        <f t="shared" si="36"/>
        <v>0</v>
      </c>
    </row>
    <row r="2351" spans="1:8" ht="13.5" x14ac:dyDescent="0.25">
      <c r="A2351" s="12"/>
      <c r="B2351" s="11">
        <v>45721</v>
      </c>
      <c r="C2351" s="2">
        <v>7.1</v>
      </c>
      <c r="D2351" s="2">
        <v>7.1</v>
      </c>
      <c r="E2351" s="2">
        <v>0</v>
      </c>
      <c r="F2351" s="2">
        <v>0</v>
      </c>
      <c r="G2351" s="2">
        <v>0</v>
      </c>
      <c r="H2351" s="16">
        <f t="shared" si="36"/>
        <v>0</v>
      </c>
    </row>
    <row r="2352" spans="1:8" ht="13.5" x14ac:dyDescent="0.25">
      <c r="A2352" s="12"/>
      <c r="B2352" s="11">
        <v>45722</v>
      </c>
      <c r="C2352" s="2">
        <v>7.1</v>
      </c>
      <c r="D2352" s="2">
        <v>7.1</v>
      </c>
      <c r="E2352" s="2">
        <v>10</v>
      </c>
      <c r="F2352" s="2">
        <v>7.1</v>
      </c>
      <c r="G2352" s="2">
        <v>71</v>
      </c>
      <c r="H2352" s="16">
        <f t="shared" si="36"/>
        <v>0</v>
      </c>
    </row>
    <row r="2353" spans="1:8" ht="13.5" x14ac:dyDescent="0.25">
      <c r="A2353" s="12"/>
      <c r="B2353" s="11">
        <v>45723</v>
      </c>
      <c r="C2353" s="2">
        <v>6.89</v>
      </c>
      <c r="D2353" s="2">
        <v>6.89</v>
      </c>
      <c r="E2353" s="2">
        <v>500</v>
      </c>
      <c r="F2353" s="2">
        <v>6.89</v>
      </c>
      <c r="G2353" s="2">
        <v>3445</v>
      </c>
      <c r="H2353" s="16">
        <f t="shared" si="36"/>
        <v>-2.957746478873239E-2</v>
      </c>
    </row>
    <row r="2354" spans="1:8" ht="13.5" x14ac:dyDescent="0.25">
      <c r="A2354" s="12"/>
      <c r="B2354" s="11">
        <v>45726</v>
      </c>
      <c r="C2354" s="2">
        <v>6.9</v>
      </c>
      <c r="D2354" s="2">
        <v>6.9</v>
      </c>
      <c r="E2354" s="2">
        <v>31</v>
      </c>
      <c r="F2354" s="2">
        <v>6.8970000000000002</v>
      </c>
      <c r="G2354" s="2">
        <v>213.80699999999999</v>
      </c>
      <c r="H2354" s="16">
        <f t="shared" si="36"/>
        <v>1.4513788098694739E-3</v>
      </c>
    </row>
    <row r="2355" spans="1:8" ht="13.5" x14ac:dyDescent="0.25">
      <c r="A2355" s="12"/>
      <c r="B2355" s="11">
        <v>45727</v>
      </c>
      <c r="C2355" s="2">
        <v>6.77</v>
      </c>
      <c r="D2355" s="2">
        <v>6.77</v>
      </c>
      <c r="E2355" s="2">
        <v>701</v>
      </c>
      <c r="F2355" s="2">
        <v>6.77</v>
      </c>
      <c r="G2355" s="2">
        <v>4745.7700000000004</v>
      </c>
      <c r="H2355" s="16">
        <f t="shared" si="36"/>
        <v>-1.884057971014504E-2</v>
      </c>
    </row>
    <row r="2356" spans="1:8" ht="13.5" x14ac:dyDescent="0.25">
      <c r="A2356" s="12"/>
      <c r="B2356" s="11">
        <v>45728</v>
      </c>
      <c r="C2356" s="2">
        <v>6.77</v>
      </c>
      <c r="D2356" s="2">
        <v>6.77</v>
      </c>
      <c r="E2356" s="2">
        <v>10</v>
      </c>
      <c r="F2356" s="2">
        <v>6.77</v>
      </c>
      <c r="G2356" s="2">
        <v>67.7</v>
      </c>
      <c r="H2356" s="16">
        <f t="shared" si="36"/>
        <v>0</v>
      </c>
    </row>
    <row r="2357" spans="1:8" ht="13.5" x14ac:dyDescent="0.25">
      <c r="A2357" s="12"/>
      <c r="B2357" s="11">
        <v>45729</v>
      </c>
      <c r="C2357" s="2">
        <v>6.77</v>
      </c>
      <c r="D2357" s="2">
        <v>6.77</v>
      </c>
      <c r="E2357" s="2">
        <v>0</v>
      </c>
      <c r="F2357" s="2">
        <v>0</v>
      </c>
      <c r="G2357" s="2">
        <v>0</v>
      </c>
      <c r="H2357" s="16">
        <f t="shared" si="36"/>
        <v>0</v>
      </c>
    </row>
    <row r="2358" spans="1:8" ht="13.5" x14ac:dyDescent="0.25">
      <c r="A2358" s="12"/>
      <c r="B2358" s="11">
        <v>45730</v>
      </c>
      <c r="C2358" s="2">
        <v>6.77</v>
      </c>
      <c r="D2358" s="2">
        <v>6.77</v>
      </c>
      <c r="E2358" s="2">
        <v>0</v>
      </c>
      <c r="F2358" s="2">
        <v>0</v>
      </c>
      <c r="G2358" s="2">
        <v>0</v>
      </c>
      <c r="H2358" s="16">
        <f t="shared" si="36"/>
        <v>0</v>
      </c>
    </row>
    <row r="2359" spans="1:8" ht="13.5" x14ac:dyDescent="0.25">
      <c r="A2359" s="12"/>
      <c r="B2359" s="11">
        <v>45733</v>
      </c>
      <c r="C2359" s="2">
        <v>6.77</v>
      </c>
      <c r="D2359" s="2">
        <v>6.77</v>
      </c>
      <c r="E2359" s="2">
        <v>0</v>
      </c>
      <c r="F2359" s="2">
        <v>0</v>
      </c>
      <c r="G2359" s="2">
        <v>0</v>
      </c>
      <c r="H2359" s="16">
        <f t="shared" si="36"/>
        <v>0</v>
      </c>
    </row>
    <row r="2360" spans="1:8" ht="13.5" x14ac:dyDescent="0.25">
      <c r="A2360" s="12"/>
      <c r="B2360" s="11">
        <v>45734</v>
      </c>
      <c r="C2360" s="2">
        <v>6.77</v>
      </c>
      <c r="D2360" s="2">
        <v>6.77</v>
      </c>
      <c r="E2360" s="2">
        <v>0</v>
      </c>
      <c r="F2360" s="2">
        <v>0</v>
      </c>
      <c r="G2360" s="2">
        <v>0</v>
      </c>
      <c r="H2360" s="16">
        <f t="shared" si="36"/>
        <v>0</v>
      </c>
    </row>
    <row r="2361" spans="1:8" ht="13.5" x14ac:dyDescent="0.25">
      <c r="A2361" s="12"/>
      <c r="B2361" s="11">
        <v>45735</v>
      </c>
      <c r="C2361" s="2">
        <v>6.78</v>
      </c>
      <c r="D2361" s="2">
        <v>6.78</v>
      </c>
      <c r="E2361" s="2">
        <v>1</v>
      </c>
      <c r="F2361" s="2">
        <v>6.78</v>
      </c>
      <c r="G2361" s="2">
        <v>6.78</v>
      </c>
      <c r="H2361" s="16">
        <f t="shared" si="36"/>
        <v>1.4771048744461855E-3</v>
      </c>
    </row>
    <row r="2362" spans="1:8" ht="13.5" x14ac:dyDescent="0.25">
      <c r="A2362" s="12"/>
      <c r="B2362" s="11">
        <v>45737</v>
      </c>
      <c r="C2362" s="2">
        <v>6.78</v>
      </c>
      <c r="D2362" s="2">
        <v>6.78</v>
      </c>
      <c r="E2362" s="2">
        <v>0</v>
      </c>
      <c r="F2362" s="2">
        <v>0</v>
      </c>
      <c r="G2362" s="2">
        <v>0</v>
      </c>
      <c r="H2362" s="16">
        <f t="shared" si="36"/>
        <v>0</v>
      </c>
    </row>
    <row r="2363" spans="1:8" ht="13.5" x14ac:dyDescent="0.25">
      <c r="A2363" s="12"/>
      <c r="B2363" s="11">
        <v>45740</v>
      </c>
      <c r="C2363" s="2">
        <v>6.78</v>
      </c>
      <c r="D2363" s="2">
        <v>6.78</v>
      </c>
      <c r="E2363" s="2">
        <v>0</v>
      </c>
      <c r="F2363" s="2">
        <v>0</v>
      </c>
      <c r="G2363" s="2">
        <v>0</v>
      </c>
      <c r="H2363" s="16">
        <f t="shared" si="36"/>
        <v>0</v>
      </c>
    </row>
    <row r="2364" spans="1:8" ht="13.5" x14ac:dyDescent="0.25">
      <c r="A2364" s="12"/>
      <c r="B2364" s="11">
        <v>45741</v>
      </c>
      <c r="C2364" s="2">
        <v>6.78</v>
      </c>
      <c r="D2364" s="2">
        <v>6.78</v>
      </c>
      <c r="E2364" s="2">
        <v>0</v>
      </c>
      <c r="F2364" s="2">
        <v>0</v>
      </c>
      <c r="G2364" s="2">
        <v>0</v>
      </c>
      <c r="H2364" s="16">
        <f t="shared" si="36"/>
        <v>0</v>
      </c>
    </row>
    <row r="2365" spans="1:8" ht="13.5" x14ac:dyDescent="0.25">
      <c r="A2365" s="12"/>
      <c r="B2365" s="11">
        <v>45742</v>
      </c>
      <c r="C2365" s="2">
        <v>6.78</v>
      </c>
      <c r="D2365" s="2">
        <v>6.78</v>
      </c>
      <c r="E2365" s="2">
        <v>0</v>
      </c>
      <c r="F2365" s="2">
        <v>0</v>
      </c>
      <c r="G2365" s="2">
        <v>0</v>
      </c>
      <c r="H2365" s="16">
        <f t="shared" si="36"/>
        <v>0</v>
      </c>
    </row>
    <row r="2366" spans="1:8" ht="13.5" x14ac:dyDescent="0.25">
      <c r="A2366" s="12"/>
      <c r="B2366" s="11">
        <v>45743</v>
      </c>
      <c r="C2366" s="2">
        <v>6.77</v>
      </c>
      <c r="D2366" s="2">
        <v>6.77</v>
      </c>
      <c r="E2366" s="2">
        <v>80</v>
      </c>
      <c r="F2366" s="2">
        <v>6.77</v>
      </c>
      <c r="G2366" s="2">
        <v>541.6</v>
      </c>
      <c r="H2366" s="16">
        <f t="shared" si="36"/>
        <v>-1.4749262536874151E-3</v>
      </c>
    </row>
    <row r="2367" spans="1:8" ht="13.5" x14ac:dyDescent="0.25">
      <c r="A2367" s="12"/>
      <c r="B2367" s="11">
        <v>45744</v>
      </c>
      <c r="C2367" s="2">
        <v>6.77</v>
      </c>
      <c r="D2367" s="2">
        <v>6.77</v>
      </c>
      <c r="E2367" s="2">
        <v>0</v>
      </c>
      <c r="F2367" s="2">
        <v>0</v>
      </c>
      <c r="G2367" s="2">
        <v>0</v>
      </c>
      <c r="H2367" s="16">
        <f t="shared" si="36"/>
        <v>0</v>
      </c>
    </row>
    <row r="2368" spans="1:8" ht="13.5" x14ac:dyDescent="0.25">
      <c r="A2368" s="12"/>
      <c r="B2368" s="11">
        <v>45749</v>
      </c>
      <c r="C2368" s="2">
        <v>6.77</v>
      </c>
      <c r="D2368" s="2">
        <v>6.77</v>
      </c>
      <c r="E2368" s="2">
        <v>0</v>
      </c>
      <c r="F2368" s="2">
        <v>0</v>
      </c>
      <c r="G2368" s="2">
        <v>0</v>
      </c>
      <c r="H2368" s="16">
        <f t="shared" si="36"/>
        <v>0</v>
      </c>
    </row>
    <row r="2369" spans="1:8" ht="13.5" x14ac:dyDescent="0.25">
      <c r="A2369" s="12"/>
      <c r="B2369" s="11">
        <v>45750</v>
      </c>
      <c r="C2369" s="2">
        <v>6.77</v>
      </c>
      <c r="D2369" s="2">
        <v>6.77</v>
      </c>
      <c r="E2369" s="2">
        <v>0</v>
      </c>
      <c r="F2369" s="2">
        <v>0</v>
      </c>
      <c r="G2369" s="2">
        <v>0</v>
      </c>
      <c r="H2369" s="16">
        <f t="shared" si="36"/>
        <v>0</v>
      </c>
    </row>
    <row r="2370" spans="1:8" ht="13.5" x14ac:dyDescent="0.25">
      <c r="A2370" s="12"/>
      <c r="B2370" s="11">
        <v>45751</v>
      </c>
      <c r="C2370" s="2">
        <v>6.77</v>
      </c>
      <c r="D2370" s="2">
        <v>6.77</v>
      </c>
      <c r="E2370" s="2">
        <v>0</v>
      </c>
      <c r="F2370" s="2">
        <v>0</v>
      </c>
      <c r="G2370" s="2">
        <v>0</v>
      </c>
      <c r="H2370" s="16">
        <f t="shared" si="36"/>
        <v>0</v>
      </c>
    </row>
    <row r="2371" spans="1:8" ht="13.5" x14ac:dyDescent="0.25">
      <c r="A2371" s="12"/>
      <c r="B2371" s="11">
        <v>45754</v>
      </c>
      <c r="C2371" s="2">
        <v>6.77</v>
      </c>
      <c r="D2371" s="2">
        <v>6.77</v>
      </c>
      <c r="E2371" s="2">
        <v>0</v>
      </c>
      <c r="F2371" s="2">
        <v>0</v>
      </c>
      <c r="G2371" s="2">
        <v>0</v>
      </c>
      <c r="H2371" s="16">
        <f t="shared" si="36"/>
        <v>0</v>
      </c>
    </row>
    <row r="2372" spans="1:8" ht="13.5" x14ac:dyDescent="0.25">
      <c r="A2372" s="12"/>
      <c r="B2372" s="11">
        <v>45755</v>
      </c>
      <c r="C2372" s="2">
        <v>6.77</v>
      </c>
      <c r="D2372" s="2">
        <v>6.77</v>
      </c>
      <c r="E2372" s="2">
        <v>0</v>
      </c>
      <c r="F2372" s="2">
        <v>0</v>
      </c>
      <c r="G2372" s="2">
        <v>0</v>
      </c>
      <c r="H2372" s="16">
        <f t="shared" si="36"/>
        <v>0</v>
      </c>
    </row>
    <row r="2373" spans="1:8" ht="13.5" x14ac:dyDescent="0.25">
      <c r="A2373" s="12"/>
      <c r="B2373" s="11">
        <v>45757</v>
      </c>
      <c r="C2373" s="2">
        <v>6.77</v>
      </c>
      <c r="D2373" s="2">
        <v>6.77</v>
      </c>
      <c r="E2373" s="2">
        <v>200</v>
      </c>
      <c r="F2373" s="2">
        <v>6.77</v>
      </c>
      <c r="G2373" s="2">
        <v>1354</v>
      </c>
      <c r="H2373" s="16">
        <f t="shared" si="36"/>
        <v>0</v>
      </c>
    </row>
    <row r="2374" spans="1:8" ht="13.5" x14ac:dyDescent="0.25">
      <c r="A2374" s="12"/>
      <c r="B2374" s="11">
        <v>45758</v>
      </c>
      <c r="C2374" s="2">
        <v>6.8</v>
      </c>
      <c r="D2374" s="2">
        <v>6.8</v>
      </c>
      <c r="E2374" s="2">
        <v>45</v>
      </c>
      <c r="F2374" s="2">
        <v>6.8</v>
      </c>
      <c r="G2374" s="2">
        <v>306</v>
      </c>
      <c r="H2374" s="16">
        <f t="shared" si="36"/>
        <v>4.4313146233382937E-3</v>
      </c>
    </row>
    <row r="2375" spans="1:8" ht="13.5" x14ac:dyDescent="0.25">
      <c r="A2375" s="12"/>
      <c r="B2375" s="11">
        <v>45761</v>
      </c>
      <c r="C2375" s="2">
        <v>6.8</v>
      </c>
      <c r="D2375" s="2">
        <v>6.8</v>
      </c>
      <c r="E2375" s="2">
        <v>0</v>
      </c>
      <c r="F2375" s="2">
        <v>0</v>
      </c>
      <c r="G2375" s="2">
        <v>0</v>
      </c>
      <c r="H2375" s="16">
        <f t="shared" ref="H2375:H2438" si="37">(D2375-D2374)/D2374</f>
        <v>0</v>
      </c>
    </row>
    <row r="2376" spans="1:8" ht="13.5" x14ac:dyDescent="0.25">
      <c r="A2376" s="12"/>
      <c r="B2376" s="11">
        <v>45762</v>
      </c>
      <c r="C2376" s="2">
        <v>6.8</v>
      </c>
      <c r="D2376" s="2">
        <v>6.8</v>
      </c>
      <c r="E2376" s="2">
        <v>0</v>
      </c>
      <c r="F2376" s="2">
        <v>0</v>
      </c>
      <c r="G2376" s="2">
        <v>0</v>
      </c>
      <c r="H2376" s="16">
        <f t="shared" si="37"/>
        <v>0</v>
      </c>
    </row>
    <row r="2377" spans="1:8" ht="13.5" x14ac:dyDescent="0.25">
      <c r="A2377" s="12"/>
      <c r="B2377" s="11">
        <v>45763</v>
      </c>
      <c r="C2377" s="2">
        <v>6.81</v>
      </c>
      <c r="D2377" s="2">
        <v>6.81</v>
      </c>
      <c r="E2377" s="2">
        <v>387</v>
      </c>
      <c r="F2377" s="2">
        <v>6.81</v>
      </c>
      <c r="G2377" s="2">
        <v>2635.47</v>
      </c>
      <c r="H2377" s="16">
        <f t="shared" si="37"/>
        <v>1.4705882352940864E-3</v>
      </c>
    </row>
    <row r="2378" spans="1:8" ht="13.5" x14ac:dyDescent="0.25">
      <c r="A2378" s="12"/>
      <c r="B2378" s="11">
        <v>45764</v>
      </c>
      <c r="C2378" s="2">
        <v>6.81</v>
      </c>
      <c r="D2378" s="2">
        <v>6.81</v>
      </c>
      <c r="E2378" s="2">
        <v>0</v>
      </c>
      <c r="F2378" s="2">
        <v>0</v>
      </c>
      <c r="G2378" s="2">
        <v>0</v>
      </c>
      <c r="H2378" s="16">
        <f t="shared" si="37"/>
        <v>0</v>
      </c>
    </row>
    <row r="2379" spans="1:8" ht="13.5" x14ac:dyDescent="0.25">
      <c r="A2379" s="12"/>
      <c r="B2379" s="11">
        <v>45765</v>
      </c>
      <c r="C2379" s="2">
        <v>7</v>
      </c>
      <c r="D2379" s="2">
        <v>7</v>
      </c>
      <c r="E2379" s="2">
        <v>366</v>
      </c>
      <c r="F2379" s="2">
        <v>6.9470000000000001</v>
      </c>
      <c r="G2379" s="2">
        <v>2542.6019999999999</v>
      </c>
      <c r="H2379" s="16">
        <f t="shared" si="37"/>
        <v>2.7900146842878181E-2</v>
      </c>
    </row>
    <row r="2380" spans="1:8" ht="13.5" x14ac:dyDescent="0.25">
      <c r="A2380" s="12"/>
      <c r="B2380" s="11">
        <v>45768</v>
      </c>
      <c r="C2380" s="2">
        <v>7.31</v>
      </c>
      <c r="D2380" s="2">
        <v>7.31</v>
      </c>
      <c r="E2380" s="2">
        <v>1</v>
      </c>
      <c r="F2380" s="2">
        <v>7.31</v>
      </c>
      <c r="G2380" s="2">
        <v>7.31</v>
      </c>
      <c r="H2380" s="16">
        <f t="shared" si="37"/>
        <v>4.4285714285714227E-2</v>
      </c>
    </row>
    <row r="2381" spans="1:8" ht="13.5" x14ac:dyDescent="0.25">
      <c r="A2381" s="12"/>
      <c r="B2381" s="11">
        <v>45769</v>
      </c>
      <c r="C2381" s="2">
        <v>7.28</v>
      </c>
      <c r="D2381" s="2">
        <v>7.28</v>
      </c>
      <c r="E2381" s="2">
        <v>150</v>
      </c>
      <c r="F2381" s="2">
        <v>7.28</v>
      </c>
      <c r="G2381" s="2">
        <v>1092</v>
      </c>
      <c r="H2381" s="16">
        <f t="shared" si="37"/>
        <v>-4.1039671682625662E-3</v>
      </c>
    </row>
    <row r="2382" spans="1:8" ht="13.5" x14ac:dyDescent="0.25">
      <c r="A2382" s="12"/>
      <c r="B2382" s="11">
        <v>45770</v>
      </c>
      <c r="C2382" s="2">
        <v>6.96</v>
      </c>
      <c r="D2382" s="2">
        <v>6.96</v>
      </c>
      <c r="E2382" s="2">
        <v>0</v>
      </c>
      <c r="F2382" s="2">
        <v>0</v>
      </c>
      <c r="G2382" s="2">
        <v>0</v>
      </c>
      <c r="H2382" s="16">
        <f t="shared" si="37"/>
        <v>-4.3956043956043994E-2</v>
      </c>
    </row>
    <row r="2383" spans="1:8" ht="13.5" x14ac:dyDescent="0.25">
      <c r="A2383" s="12"/>
      <c r="B2383" s="11">
        <v>45771</v>
      </c>
      <c r="C2383" s="2">
        <v>6.79</v>
      </c>
      <c r="D2383" s="2">
        <v>6.79</v>
      </c>
      <c r="E2383" s="2">
        <v>360</v>
      </c>
      <c r="F2383" s="2">
        <v>6.79</v>
      </c>
      <c r="G2383" s="2">
        <v>2444.4</v>
      </c>
      <c r="H2383" s="16">
        <f t="shared" si="37"/>
        <v>-2.442528735632183E-2</v>
      </c>
    </row>
    <row r="2384" spans="1:8" ht="13.5" x14ac:dyDescent="0.25">
      <c r="A2384" s="12"/>
      <c r="B2384" s="11">
        <v>45772</v>
      </c>
      <c r="C2384" s="2">
        <v>6.79</v>
      </c>
      <c r="D2384" s="2">
        <v>6.79</v>
      </c>
      <c r="E2384" s="2">
        <v>0</v>
      </c>
      <c r="F2384" s="2">
        <v>0</v>
      </c>
      <c r="G2384" s="2">
        <v>0</v>
      </c>
      <c r="H2384" s="16">
        <f t="shared" si="37"/>
        <v>0</v>
      </c>
    </row>
    <row r="2385" spans="1:8" ht="13.5" x14ac:dyDescent="0.25">
      <c r="A2385" s="12"/>
      <c r="B2385" s="11">
        <v>45775</v>
      </c>
      <c r="C2385" s="2">
        <v>6.79</v>
      </c>
      <c r="D2385" s="2">
        <v>6.79</v>
      </c>
      <c r="E2385" s="2">
        <v>0</v>
      </c>
      <c r="F2385" s="2">
        <v>0</v>
      </c>
      <c r="G2385" s="2">
        <v>0</v>
      </c>
      <c r="H2385" s="16">
        <f t="shared" si="37"/>
        <v>0</v>
      </c>
    </row>
    <row r="2386" spans="1:8" ht="13.5" x14ac:dyDescent="0.25">
      <c r="A2386" s="12"/>
      <c r="B2386" s="11">
        <v>45776</v>
      </c>
      <c r="C2386" s="2">
        <v>6.79</v>
      </c>
      <c r="D2386" s="2">
        <v>6.79</v>
      </c>
      <c r="E2386" s="2">
        <v>0</v>
      </c>
      <c r="F2386" s="2">
        <v>0</v>
      </c>
      <c r="G2386" s="2">
        <v>0</v>
      </c>
      <c r="H2386" s="16">
        <f t="shared" si="37"/>
        <v>0</v>
      </c>
    </row>
    <row r="2387" spans="1:8" ht="13.5" x14ac:dyDescent="0.25">
      <c r="A2387" s="12"/>
      <c r="B2387" s="11">
        <v>45777</v>
      </c>
      <c r="C2387" s="2">
        <v>6.79</v>
      </c>
      <c r="D2387" s="2">
        <v>6.79</v>
      </c>
      <c r="E2387" s="2">
        <v>144</v>
      </c>
      <c r="F2387" s="2">
        <v>6.79</v>
      </c>
      <c r="G2387" s="2">
        <v>977.76</v>
      </c>
      <c r="H2387" s="16">
        <f t="shared" si="37"/>
        <v>0</v>
      </c>
    </row>
    <row r="2388" spans="1:8" ht="13.5" x14ac:dyDescent="0.25">
      <c r="A2388" s="12"/>
      <c r="B2388" s="11">
        <v>45779</v>
      </c>
      <c r="C2388" s="2">
        <v>6.79</v>
      </c>
      <c r="D2388" s="2">
        <v>6.79</v>
      </c>
      <c r="E2388" s="2">
        <v>0</v>
      </c>
      <c r="F2388" s="2">
        <v>0</v>
      </c>
      <c r="G2388" s="2">
        <v>0</v>
      </c>
      <c r="H2388" s="16">
        <f t="shared" si="37"/>
        <v>0</v>
      </c>
    </row>
    <row r="2389" spans="1:8" ht="13.5" x14ac:dyDescent="0.25">
      <c r="A2389" s="12"/>
      <c r="B2389" s="11">
        <v>45782</v>
      </c>
      <c r="C2389" s="2">
        <v>6.79</v>
      </c>
      <c r="D2389" s="2">
        <v>6.79</v>
      </c>
      <c r="E2389" s="2">
        <v>0</v>
      </c>
      <c r="F2389" s="2">
        <v>0</v>
      </c>
      <c r="G2389" s="2">
        <v>0</v>
      </c>
      <c r="H2389" s="16">
        <f t="shared" si="37"/>
        <v>0</v>
      </c>
    </row>
    <row r="2390" spans="1:8" ht="13.5" x14ac:dyDescent="0.25">
      <c r="A2390" s="12"/>
      <c r="B2390" s="11">
        <v>45783</v>
      </c>
      <c r="C2390" s="2">
        <v>6.79</v>
      </c>
      <c r="D2390" s="2">
        <v>6.79</v>
      </c>
      <c r="E2390" s="2">
        <v>0</v>
      </c>
      <c r="F2390" s="2">
        <v>0</v>
      </c>
      <c r="G2390" s="2">
        <v>0</v>
      </c>
      <c r="H2390" s="16">
        <f t="shared" si="37"/>
        <v>0</v>
      </c>
    </row>
    <row r="2391" spans="1:8" ht="13.5" x14ac:dyDescent="0.25">
      <c r="A2391" s="12"/>
      <c r="B2391" s="11">
        <v>45784</v>
      </c>
      <c r="C2391" s="2">
        <v>6.79</v>
      </c>
      <c r="D2391" s="2">
        <v>6.79</v>
      </c>
      <c r="E2391" s="2">
        <v>0</v>
      </c>
      <c r="F2391" s="2">
        <v>0</v>
      </c>
      <c r="G2391" s="2">
        <v>0</v>
      </c>
      <c r="H2391" s="16">
        <f t="shared" si="37"/>
        <v>0</v>
      </c>
    </row>
    <row r="2392" spans="1:8" ht="13.5" x14ac:dyDescent="0.25">
      <c r="A2392" s="12"/>
      <c r="B2392" s="11">
        <v>45785</v>
      </c>
      <c r="C2392" s="2">
        <v>6.79</v>
      </c>
      <c r="D2392" s="2">
        <v>6.79</v>
      </c>
      <c r="E2392" s="2">
        <v>0</v>
      </c>
      <c r="F2392" s="2">
        <v>0</v>
      </c>
      <c r="G2392" s="2">
        <v>0</v>
      </c>
      <c r="H2392" s="16">
        <f t="shared" si="37"/>
        <v>0</v>
      </c>
    </row>
    <row r="2393" spans="1:8" ht="13.5" x14ac:dyDescent="0.25">
      <c r="A2393" s="12"/>
      <c r="B2393" s="11">
        <v>45786</v>
      </c>
      <c r="C2393" s="2">
        <v>6.79</v>
      </c>
      <c r="D2393" s="2">
        <v>6.79</v>
      </c>
      <c r="E2393" s="2">
        <v>0</v>
      </c>
      <c r="F2393" s="2">
        <v>0</v>
      </c>
      <c r="G2393" s="2">
        <v>0</v>
      </c>
      <c r="H2393" s="16">
        <f t="shared" si="37"/>
        <v>0</v>
      </c>
    </row>
    <row r="2394" spans="1:8" ht="13.5" x14ac:dyDescent="0.25">
      <c r="A2394" s="12"/>
      <c r="B2394" s="11">
        <v>45789</v>
      </c>
      <c r="C2394" s="2">
        <v>6.79</v>
      </c>
      <c r="D2394" s="2">
        <v>6.79</v>
      </c>
      <c r="E2394" s="2">
        <v>0</v>
      </c>
      <c r="F2394" s="2">
        <v>0</v>
      </c>
      <c r="G2394" s="2">
        <v>0</v>
      </c>
      <c r="H2394" s="16">
        <f t="shared" si="37"/>
        <v>0</v>
      </c>
    </row>
    <row r="2395" spans="1:8" ht="13.5" x14ac:dyDescent="0.25">
      <c r="A2395" s="12"/>
      <c r="B2395" s="11">
        <v>45790</v>
      </c>
      <c r="C2395" s="2">
        <v>6.79</v>
      </c>
      <c r="D2395" s="2">
        <v>6.79</v>
      </c>
      <c r="E2395" s="2">
        <v>0</v>
      </c>
      <c r="F2395" s="2">
        <v>0</v>
      </c>
      <c r="G2395" s="2">
        <v>0</v>
      </c>
      <c r="H2395" s="16">
        <f t="shared" si="37"/>
        <v>0</v>
      </c>
    </row>
    <row r="2396" spans="1:8" ht="13.5" x14ac:dyDescent="0.25">
      <c r="A2396" s="12"/>
      <c r="B2396" s="11">
        <v>45791</v>
      </c>
      <c r="C2396" s="2">
        <v>6.79</v>
      </c>
      <c r="D2396" s="2">
        <v>6.79</v>
      </c>
      <c r="E2396" s="2">
        <v>0</v>
      </c>
      <c r="F2396" s="2">
        <v>0</v>
      </c>
      <c r="G2396" s="2">
        <v>0</v>
      </c>
      <c r="H2396" s="16">
        <f t="shared" si="37"/>
        <v>0</v>
      </c>
    </row>
    <row r="2397" spans="1:8" ht="13.5" x14ac:dyDescent="0.25">
      <c r="A2397" s="12"/>
      <c r="B2397" s="11">
        <v>45792</v>
      </c>
      <c r="C2397" s="2">
        <v>7.09</v>
      </c>
      <c r="D2397" s="2">
        <v>7.09</v>
      </c>
      <c r="E2397" s="2">
        <v>1</v>
      </c>
      <c r="F2397" s="2">
        <v>7.09</v>
      </c>
      <c r="G2397" s="2">
        <v>7.09</v>
      </c>
      <c r="H2397" s="16">
        <f t="shared" si="37"/>
        <v>4.4182621502209106E-2</v>
      </c>
    </row>
    <row r="2398" spans="1:8" ht="13.5" x14ac:dyDescent="0.25">
      <c r="A2398" s="12"/>
      <c r="B2398" s="11">
        <v>45793</v>
      </c>
      <c r="C2398" s="2">
        <v>7.09</v>
      </c>
      <c r="D2398" s="2">
        <v>7.09</v>
      </c>
      <c r="E2398" s="2">
        <v>0</v>
      </c>
      <c r="F2398" s="2">
        <v>0</v>
      </c>
      <c r="G2398" s="2">
        <v>0</v>
      </c>
      <c r="H2398" s="16">
        <f t="shared" si="37"/>
        <v>0</v>
      </c>
    </row>
    <row r="2399" spans="1:8" ht="13.5" x14ac:dyDescent="0.25">
      <c r="A2399" s="12"/>
      <c r="B2399" s="11">
        <v>45796</v>
      </c>
      <c r="C2399" s="2">
        <v>7.09</v>
      </c>
      <c r="D2399" s="2">
        <v>7.09</v>
      </c>
      <c r="E2399" s="2">
        <v>0</v>
      </c>
      <c r="F2399" s="2">
        <v>0</v>
      </c>
      <c r="G2399" s="2">
        <v>0</v>
      </c>
      <c r="H2399" s="16">
        <f t="shared" si="37"/>
        <v>0</v>
      </c>
    </row>
    <row r="2400" spans="1:8" ht="13.5" x14ac:dyDescent="0.25">
      <c r="A2400" s="12"/>
      <c r="B2400" s="11">
        <v>45797</v>
      </c>
      <c r="C2400" s="2">
        <v>7.09</v>
      </c>
      <c r="D2400" s="2">
        <v>7.09</v>
      </c>
      <c r="E2400" s="2">
        <v>0</v>
      </c>
      <c r="F2400" s="2">
        <v>0</v>
      </c>
      <c r="G2400" s="2">
        <v>0</v>
      </c>
      <c r="H2400" s="16">
        <f t="shared" si="37"/>
        <v>0</v>
      </c>
    </row>
    <row r="2401" spans="1:8" ht="13.5" x14ac:dyDescent="0.25">
      <c r="A2401" s="12"/>
      <c r="B2401" s="11">
        <v>45798</v>
      </c>
      <c r="C2401" s="2">
        <v>7.09</v>
      </c>
      <c r="D2401" s="2">
        <v>7.09</v>
      </c>
      <c r="E2401" s="2">
        <v>0</v>
      </c>
      <c r="F2401" s="2">
        <v>0</v>
      </c>
      <c r="G2401" s="2">
        <v>0</v>
      </c>
      <c r="H2401" s="16">
        <f t="shared" si="37"/>
        <v>0</v>
      </c>
    </row>
    <row r="2402" spans="1:8" ht="13.5" x14ac:dyDescent="0.25">
      <c r="A2402" s="12"/>
      <c r="B2402" s="11">
        <v>45799</v>
      </c>
      <c r="C2402" s="2">
        <v>7.09</v>
      </c>
      <c r="D2402" s="2">
        <v>7.09</v>
      </c>
      <c r="E2402" s="2">
        <v>0</v>
      </c>
      <c r="F2402" s="2">
        <v>0</v>
      </c>
      <c r="G2402" s="2">
        <v>0</v>
      </c>
      <c r="H2402" s="16">
        <f t="shared" si="37"/>
        <v>0</v>
      </c>
    </row>
    <row r="2403" spans="1:8" ht="13.5" x14ac:dyDescent="0.25">
      <c r="A2403" s="12"/>
      <c r="B2403" s="11">
        <v>45800</v>
      </c>
      <c r="C2403" s="2">
        <v>7.09</v>
      </c>
      <c r="D2403" s="2">
        <v>7.09</v>
      </c>
      <c r="E2403" s="2">
        <v>0</v>
      </c>
      <c r="F2403" s="2">
        <v>0</v>
      </c>
      <c r="G2403" s="2">
        <v>0</v>
      </c>
      <c r="H2403" s="16">
        <f t="shared" si="37"/>
        <v>0</v>
      </c>
    </row>
    <row r="2404" spans="1:8" ht="13.5" x14ac:dyDescent="0.25">
      <c r="A2404" s="12"/>
      <c r="B2404" s="11">
        <v>45803</v>
      </c>
      <c r="C2404" s="2">
        <v>7.09</v>
      </c>
      <c r="D2404" s="2">
        <v>7.09</v>
      </c>
      <c r="E2404" s="2">
        <v>0</v>
      </c>
      <c r="F2404" s="2">
        <v>0</v>
      </c>
      <c r="G2404" s="2">
        <v>0</v>
      </c>
      <c r="H2404" s="16">
        <f t="shared" si="37"/>
        <v>0</v>
      </c>
    </row>
    <row r="2405" spans="1:8" ht="13.5" x14ac:dyDescent="0.25">
      <c r="A2405" s="12"/>
      <c r="B2405" s="11">
        <v>45804</v>
      </c>
      <c r="C2405" s="2">
        <v>7.4</v>
      </c>
      <c r="D2405" s="2">
        <v>7.4</v>
      </c>
      <c r="E2405" s="2">
        <v>40</v>
      </c>
      <c r="F2405" s="2">
        <v>7.4</v>
      </c>
      <c r="G2405" s="2">
        <v>296</v>
      </c>
      <c r="H2405" s="16">
        <f t="shared" si="37"/>
        <v>4.3723554301833639E-2</v>
      </c>
    </row>
    <row r="2406" spans="1:8" ht="13.5" x14ac:dyDescent="0.25">
      <c r="A2406" s="12"/>
      <c r="B2406" s="11">
        <v>45805</v>
      </c>
      <c r="C2406" s="2">
        <v>7.4</v>
      </c>
      <c r="D2406" s="2">
        <v>7.4</v>
      </c>
      <c r="E2406" s="2">
        <v>0</v>
      </c>
      <c r="F2406" s="2">
        <v>0</v>
      </c>
      <c r="G2406" s="2">
        <v>0</v>
      </c>
      <c r="H2406" s="16">
        <f t="shared" si="37"/>
        <v>0</v>
      </c>
    </row>
    <row r="2407" spans="1:8" ht="13.5" x14ac:dyDescent="0.25">
      <c r="A2407" s="12"/>
      <c r="B2407" s="11">
        <v>45806</v>
      </c>
      <c r="C2407" s="2">
        <v>7.4</v>
      </c>
      <c r="D2407" s="2">
        <v>7.4</v>
      </c>
      <c r="E2407" s="2">
        <v>0</v>
      </c>
      <c r="F2407" s="2">
        <v>0</v>
      </c>
      <c r="G2407" s="2">
        <v>0</v>
      </c>
      <c r="H2407" s="16">
        <f t="shared" si="37"/>
        <v>0</v>
      </c>
    </row>
    <row r="2408" spans="1:8" ht="13.5" x14ac:dyDescent="0.25">
      <c r="A2408" s="12"/>
      <c r="B2408" s="11">
        <v>45807</v>
      </c>
      <c r="C2408" s="2">
        <v>7.4</v>
      </c>
      <c r="D2408" s="2">
        <v>7.4</v>
      </c>
      <c r="E2408" s="2">
        <v>15</v>
      </c>
      <c r="F2408" s="2">
        <v>7.4</v>
      </c>
      <c r="G2408" s="2">
        <v>111</v>
      </c>
      <c r="H2408" s="16">
        <f t="shared" si="37"/>
        <v>0</v>
      </c>
    </row>
    <row r="2409" spans="1:8" ht="13.5" x14ac:dyDescent="0.25">
      <c r="A2409" s="12"/>
      <c r="B2409" s="11">
        <v>45810</v>
      </c>
      <c r="C2409" s="2">
        <v>7.4</v>
      </c>
      <c r="D2409" s="2">
        <v>7.4</v>
      </c>
      <c r="E2409" s="2">
        <v>0</v>
      </c>
      <c r="F2409" s="2">
        <v>0</v>
      </c>
      <c r="G2409" s="2">
        <v>0</v>
      </c>
      <c r="H2409" s="16">
        <f t="shared" si="37"/>
        <v>0</v>
      </c>
    </row>
    <row r="2410" spans="1:8" ht="13.5" x14ac:dyDescent="0.25">
      <c r="A2410" s="12"/>
      <c r="B2410" s="11">
        <v>45811</v>
      </c>
      <c r="C2410" s="2">
        <v>7.4</v>
      </c>
      <c r="D2410" s="2">
        <v>7.4</v>
      </c>
      <c r="E2410" s="2">
        <v>0</v>
      </c>
      <c r="F2410" s="2">
        <v>0</v>
      </c>
      <c r="G2410" s="2">
        <v>0</v>
      </c>
      <c r="H2410" s="16">
        <f t="shared" si="37"/>
        <v>0</v>
      </c>
    </row>
    <row r="2411" spans="1:8" ht="13.5" x14ac:dyDescent="0.25">
      <c r="A2411" s="12"/>
      <c r="B2411" s="11">
        <v>45812</v>
      </c>
      <c r="C2411" s="2">
        <v>7.4</v>
      </c>
      <c r="D2411" s="2">
        <v>7.4</v>
      </c>
      <c r="E2411" s="2">
        <v>2050</v>
      </c>
      <c r="F2411" s="2">
        <v>7.7220000000000004</v>
      </c>
      <c r="G2411" s="2">
        <v>15830.1</v>
      </c>
      <c r="H2411" s="16">
        <f t="shared" si="37"/>
        <v>0</v>
      </c>
    </row>
    <row r="2412" spans="1:8" ht="13.5" x14ac:dyDescent="0.25">
      <c r="A2412" s="12"/>
      <c r="B2412" s="11">
        <v>45813</v>
      </c>
      <c r="C2412" s="2">
        <v>7.4</v>
      </c>
      <c r="D2412" s="2">
        <v>7.4</v>
      </c>
      <c r="E2412" s="2">
        <v>100</v>
      </c>
      <c r="F2412" s="2">
        <v>7.4</v>
      </c>
      <c r="G2412" s="2">
        <v>740</v>
      </c>
      <c r="H2412" s="16">
        <f t="shared" si="37"/>
        <v>0</v>
      </c>
    </row>
    <row r="2413" spans="1:8" ht="13.5" x14ac:dyDescent="0.25">
      <c r="A2413" s="12"/>
      <c r="B2413" s="11">
        <v>45817</v>
      </c>
      <c r="C2413" s="2">
        <v>7.4</v>
      </c>
      <c r="D2413" s="2">
        <v>7.4</v>
      </c>
      <c r="E2413" s="2">
        <v>0</v>
      </c>
      <c r="F2413" s="2">
        <v>0</v>
      </c>
      <c r="G2413" s="2">
        <v>0</v>
      </c>
      <c r="H2413" s="16">
        <f t="shared" si="37"/>
        <v>0</v>
      </c>
    </row>
    <row r="2414" spans="1:8" ht="13.5" x14ac:dyDescent="0.25">
      <c r="A2414" s="12"/>
      <c r="B2414" s="11">
        <v>45818</v>
      </c>
      <c r="C2414" s="2">
        <v>7.07</v>
      </c>
      <c r="D2414" s="2">
        <v>7.07</v>
      </c>
      <c r="E2414" s="2">
        <v>0</v>
      </c>
      <c r="F2414" s="2">
        <v>0</v>
      </c>
      <c r="G2414" s="2">
        <v>0</v>
      </c>
      <c r="H2414" s="16">
        <f t="shared" si="37"/>
        <v>-4.4594594594594604E-2</v>
      </c>
    </row>
    <row r="2415" spans="1:8" ht="13.5" x14ac:dyDescent="0.25">
      <c r="A2415" s="12"/>
      <c r="B2415" s="11">
        <v>45819</v>
      </c>
      <c r="C2415" s="2">
        <v>6.8</v>
      </c>
      <c r="D2415" s="2">
        <v>6.8</v>
      </c>
      <c r="E2415" s="2">
        <v>1040</v>
      </c>
      <c r="F2415" s="2">
        <v>6.7709999999999999</v>
      </c>
      <c r="G2415" s="2">
        <v>7041.84</v>
      </c>
      <c r="H2415" s="16">
        <f t="shared" si="37"/>
        <v>-3.8189533239038252E-2</v>
      </c>
    </row>
    <row r="2416" spans="1:8" ht="13.5" x14ac:dyDescent="0.25">
      <c r="A2416" s="12"/>
      <c r="B2416" s="11">
        <v>45820</v>
      </c>
      <c r="C2416" s="2">
        <v>6.8</v>
      </c>
      <c r="D2416" s="2">
        <v>6.8</v>
      </c>
      <c r="E2416" s="2">
        <v>0</v>
      </c>
      <c r="F2416" s="2">
        <v>0</v>
      </c>
      <c r="G2416" s="2">
        <v>0</v>
      </c>
      <c r="H2416" s="16">
        <f t="shared" si="37"/>
        <v>0</v>
      </c>
    </row>
    <row r="2417" spans="1:8" ht="13.5" x14ac:dyDescent="0.25">
      <c r="A2417" s="12"/>
      <c r="B2417" s="11">
        <v>45821</v>
      </c>
      <c r="C2417" s="2">
        <v>6.8</v>
      </c>
      <c r="D2417" s="2">
        <v>6.8</v>
      </c>
      <c r="E2417" s="2">
        <v>49</v>
      </c>
      <c r="F2417" s="2">
        <v>6.8</v>
      </c>
      <c r="G2417" s="2">
        <v>333.2</v>
      </c>
      <c r="H2417" s="16">
        <f t="shared" si="37"/>
        <v>0</v>
      </c>
    </row>
    <row r="2418" spans="1:8" ht="13.5" x14ac:dyDescent="0.25">
      <c r="A2418" s="12"/>
      <c r="B2418" s="11">
        <v>45824</v>
      </c>
      <c r="C2418" s="2">
        <v>6.8</v>
      </c>
      <c r="D2418" s="2">
        <v>6.8</v>
      </c>
      <c r="E2418" s="2">
        <v>0</v>
      </c>
      <c r="F2418" s="2">
        <v>0</v>
      </c>
      <c r="G2418" s="2">
        <v>0</v>
      </c>
      <c r="H2418" s="16">
        <f t="shared" si="37"/>
        <v>0</v>
      </c>
    </row>
    <row r="2419" spans="1:8" ht="13.5" x14ac:dyDescent="0.25">
      <c r="A2419" s="12"/>
      <c r="B2419" s="11">
        <v>45825</v>
      </c>
      <c r="C2419" s="2">
        <v>6.88</v>
      </c>
      <c r="D2419" s="2">
        <v>6.88</v>
      </c>
      <c r="E2419" s="2">
        <v>451</v>
      </c>
      <c r="F2419" s="2">
        <v>6.88</v>
      </c>
      <c r="G2419" s="2">
        <v>3102.88</v>
      </c>
      <c r="H2419" s="16">
        <f t="shared" si="37"/>
        <v>1.1764705882352951E-2</v>
      </c>
    </row>
    <row r="2420" spans="1:8" ht="13.5" x14ac:dyDescent="0.25">
      <c r="A2420" s="12"/>
      <c r="B2420" s="11">
        <v>45826</v>
      </c>
      <c r="C2420" s="2">
        <v>6.87</v>
      </c>
      <c r="D2420" s="2">
        <v>6.87</v>
      </c>
      <c r="E2420" s="2">
        <v>50</v>
      </c>
      <c r="F2420" s="2">
        <v>6.87</v>
      </c>
      <c r="G2420" s="2">
        <v>343.5</v>
      </c>
      <c r="H2420" s="16">
        <f t="shared" si="37"/>
        <v>-1.4534883720929922E-3</v>
      </c>
    </row>
    <row r="2421" spans="1:8" ht="13.5" x14ac:dyDescent="0.25">
      <c r="A2421" s="12"/>
      <c r="B2421" s="11">
        <v>45827</v>
      </c>
      <c r="C2421" s="2">
        <v>6.87</v>
      </c>
      <c r="D2421" s="2">
        <v>6.87</v>
      </c>
      <c r="E2421" s="2">
        <v>0</v>
      </c>
      <c r="F2421" s="2">
        <v>0</v>
      </c>
      <c r="G2421" s="2">
        <v>0</v>
      </c>
      <c r="H2421" s="16">
        <f t="shared" si="37"/>
        <v>0</v>
      </c>
    </row>
    <row r="2422" spans="1:8" ht="13.5" x14ac:dyDescent="0.25">
      <c r="A2422" s="12"/>
      <c r="B2422" s="11">
        <v>45828</v>
      </c>
      <c r="C2422" s="2">
        <v>6.81</v>
      </c>
      <c r="D2422" s="2">
        <v>6.81</v>
      </c>
      <c r="E2422" s="2">
        <v>500</v>
      </c>
      <c r="F2422" s="2">
        <v>6.81</v>
      </c>
      <c r="G2422" s="2">
        <v>3405</v>
      </c>
      <c r="H2422" s="16">
        <f t="shared" si="37"/>
        <v>-8.733624454148544E-3</v>
      </c>
    </row>
    <row r="2423" spans="1:8" ht="13.5" x14ac:dyDescent="0.25">
      <c r="A2423" s="12"/>
      <c r="B2423" s="11">
        <v>45831</v>
      </c>
      <c r="C2423" s="2">
        <v>6.81</v>
      </c>
      <c r="D2423" s="2">
        <v>6.81</v>
      </c>
      <c r="E2423" s="2">
        <v>0</v>
      </c>
      <c r="F2423" s="2">
        <v>0</v>
      </c>
      <c r="G2423" s="2">
        <v>0</v>
      </c>
      <c r="H2423" s="16">
        <f t="shared" si="37"/>
        <v>0</v>
      </c>
    </row>
    <row r="2424" spans="1:8" ht="13.5" x14ac:dyDescent="0.25">
      <c r="A2424" s="12"/>
      <c r="B2424" s="11">
        <v>45832</v>
      </c>
      <c r="C2424" s="2">
        <v>6.87</v>
      </c>
      <c r="D2424" s="2">
        <v>6.87</v>
      </c>
      <c r="E2424" s="2">
        <v>48</v>
      </c>
      <c r="F2424" s="2">
        <v>6.87</v>
      </c>
      <c r="G2424" s="2">
        <v>329.76</v>
      </c>
      <c r="H2424" s="16">
        <f t="shared" si="37"/>
        <v>8.8105726872247433E-3</v>
      </c>
    </row>
    <row r="2425" spans="1:8" ht="13.5" x14ac:dyDescent="0.25">
      <c r="A2425" s="12"/>
      <c r="B2425" s="11">
        <v>45833</v>
      </c>
      <c r="C2425" s="2">
        <v>6.87</v>
      </c>
      <c r="D2425" s="2">
        <v>6.87</v>
      </c>
      <c r="E2425" s="2">
        <v>0</v>
      </c>
      <c r="F2425" s="2">
        <v>0</v>
      </c>
      <c r="G2425" s="2">
        <v>0</v>
      </c>
      <c r="H2425" s="16">
        <f t="shared" si="37"/>
        <v>0</v>
      </c>
    </row>
    <row r="2426" spans="1:8" ht="13.5" x14ac:dyDescent="0.25">
      <c r="A2426" s="12"/>
      <c r="B2426" s="11">
        <v>45835</v>
      </c>
      <c r="C2426" s="2">
        <v>7</v>
      </c>
      <c r="D2426" s="2">
        <v>7</v>
      </c>
      <c r="E2426" s="2">
        <v>27</v>
      </c>
      <c r="F2426" s="2">
        <v>7</v>
      </c>
      <c r="G2426" s="2">
        <v>189</v>
      </c>
      <c r="H2426" s="16">
        <f t="shared" si="37"/>
        <v>1.8922852983988339E-2</v>
      </c>
    </row>
    <row r="2427" spans="1:8" ht="13.5" x14ac:dyDescent="0.25">
      <c r="A2427" s="12"/>
      <c r="B2427" s="11">
        <v>45838</v>
      </c>
      <c r="C2427" s="2">
        <v>7</v>
      </c>
      <c r="D2427" s="2">
        <v>7</v>
      </c>
      <c r="E2427" s="2">
        <v>219</v>
      </c>
      <c r="F2427" s="2">
        <v>7</v>
      </c>
      <c r="G2427" s="2">
        <v>1533</v>
      </c>
      <c r="H2427" s="16">
        <f t="shared" si="37"/>
        <v>0</v>
      </c>
    </row>
    <row r="2428" spans="1:8" ht="13.5" x14ac:dyDescent="0.25">
      <c r="A2428" s="12"/>
      <c r="B2428" s="11">
        <v>45839</v>
      </c>
      <c r="C2428" s="2">
        <v>7</v>
      </c>
      <c r="D2428" s="2">
        <v>7</v>
      </c>
      <c r="E2428" s="2">
        <v>0</v>
      </c>
      <c r="F2428" s="2">
        <v>0</v>
      </c>
      <c r="G2428" s="2">
        <v>0</v>
      </c>
      <c r="H2428" s="16">
        <f t="shared" si="37"/>
        <v>0</v>
      </c>
    </row>
    <row r="2429" spans="1:8" ht="13.5" x14ac:dyDescent="0.25">
      <c r="A2429" s="12"/>
      <c r="B2429" s="11">
        <v>45840</v>
      </c>
      <c r="C2429" s="2">
        <v>6.78</v>
      </c>
      <c r="D2429" s="2">
        <v>6.78</v>
      </c>
      <c r="E2429" s="2">
        <v>260</v>
      </c>
      <c r="F2429" s="2">
        <v>6.78</v>
      </c>
      <c r="G2429" s="2">
        <v>1762.8</v>
      </c>
      <c r="H2429" s="16">
        <f t="shared" si="37"/>
        <v>-3.1428571428571396E-2</v>
      </c>
    </row>
    <row r="2430" spans="1:8" ht="13.5" x14ac:dyDescent="0.25">
      <c r="A2430" s="12"/>
      <c r="B2430" s="11">
        <v>45841</v>
      </c>
      <c r="C2430" s="2">
        <v>6.8</v>
      </c>
      <c r="D2430" s="2">
        <v>6.8</v>
      </c>
      <c r="E2430" s="2">
        <v>600</v>
      </c>
      <c r="F2430" s="2">
        <v>6.8</v>
      </c>
      <c r="G2430" s="2">
        <v>4080</v>
      </c>
      <c r="H2430" s="16">
        <f t="shared" si="37"/>
        <v>2.9498525073745683E-3</v>
      </c>
    </row>
    <row r="2431" spans="1:8" ht="13.5" x14ac:dyDescent="0.25">
      <c r="A2431" s="12"/>
      <c r="B2431" s="11">
        <v>45842</v>
      </c>
      <c r="C2431" s="2">
        <v>6.8</v>
      </c>
      <c r="D2431" s="2">
        <v>6.8</v>
      </c>
      <c r="E2431" s="2">
        <v>1</v>
      </c>
      <c r="F2431" s="2">
        <v>6.8</v>
      </c>
      <c r="G2431" s="2">
        <v>6.8</v>
      </c>
      <c r="H2431" s="16">
        <f t="shared" si="37"/>
        <v>0</v>
      </c>
    </row>
    <row r="2432" spans="1:8" ht="13.5" x14ac:dyDescent="0.25">
      <c r="A2432" s="12"/>
      <c r="B2432" s="11">
        <v>45845</v>
      </c>
      <c r="C2432" s="2">
        <v>6.8</v>
      </c>
      <c r="D2432" s="2">
        <v>6.8</v>
      </c>
      <c r="E2432" s="2">
        <v>280</v>
      </c>
      <c r="F2432" s="2">
        <v>6.7759999999999998</v>
      </c>
      <c r="G2432" s="2">
        <v>1897.28</v>
      </c>
      <c r="H2432" s="16">
        <f t="shared" si="37"/>
        <v>0</v>
      </c>
    </row>
    <row r="2433" spans="1:8" ht="13.5" x14ac:dyDescent="0.25">
      <c r="A2433" s="12"/>
      <c r="B2433" s="11">
        <v>45846</v>
      </c>
      <c r="C2433" s="2">
        <v>6.81</v>
      </c>
      <c r="D2433" s="2">
        <v>6.81</v>
      </c>
      <c r="E2433" s="2">
        <v>259</v>
      </c>
      <c r="F2433" s="2">
        <v>6.81</v>
      </c>
      <c r="G2433" s="2">
        <v>1763.79</v>
      </c>
      <c r="H2433" s="16">
        <f t="shared" si="37"/>
        <v>1.4705882352940864E-3</v>
      </c>
    </row>
    <row r="2434" spans="1:8" ht="13.5" x14ac:dyDescent="0.25">
      <c r="A2434" s="12"/>
      <c r="B2434" s="11">
        <v>45847</v>
      </c>
      <c r="C2434" s="2">
        <v>6.81</v>
      </c>
      <c r="D2434" s="2">
        <v>6.81</v>
      </c>
      <c r="E2434" s="2">
        <v>0</v>
      </c>
      <c r="F2434" s="2">
        <v>0</v>
      </c>
      <c r="G2434" s="2">
        <v>0</v>
      </c>
      <c r="H2434" s="16">
        <f t="shared" si="37"/>
        <v>0</v>
      </c>
    </row>
    <row r="2435" spans="1:8" ht="13.5" x14ac:dyDescent="0.25">
      <c r="A2435" s="12"/>
      <c r="B2435" s="11">
        <v>45848</v>
      </c>
      <c r="C2435" s="2">
        <v>6.82</v>
      </c>
      <c r="D2435" s="2">
        <v>6.82</v>
      </c>
      <c r="E2435" s="2">
        <v>250</v>
      </c>
      <c r="F2435" s="2">
        <v>6.82</v>
      </c>
      <c r="G2435" s="2">
        <v>1705</v>
      </c>
      <c r="H2435" s="16">
        <f t="shared" si="37"/>
        <v>1.4684287812042108E-3</v>
      </c>
    </row>
    <row r="2436" spans="1:8" ht="13.5" x14ac:dyDescent="0.25">
      <c r="A2436" s="12"/>
      <c r="B2436" s="11">
        <v>45849</v>
      </c>
      <c r="C2436" s="2">
        <v>6.77</v>
      </c>
      <c r="D2436" s="2">
        <v>6.77</v>
      </c>
      <c r="E2436" s="2">
        <v>200</v>
      </c>
      <c r="F2436" s="2">
        <v>6.77</v>
      </c>
      <c r="G2436" s="2">
        <v>1354</v>
      </c>
      <c r="H2436" s="16">
        <f t="shared" si="37"/>
        <v>-7.3313782991203382E-3</v>
      </c>
    </row>
    <row r="2437" spans="1:8" ht="13.5" x14ac:dyDescent="0.25">
      <c r="A2437" s="12"/>
      <c r="B2437" s="11">
        <v>45852</v>
      </c>
      <c r="C2437" s="2">
        <v>7</v>
      </c>
      <c r="D2437" s="2">
        <v>7</v>
      </c>
      <c r="E2437" s="2">
        <v>3</v>
      </c>
      <c r="F2437" s="2">
        <v>7</v>
      </c>
      <c r="G2437" s="2">
        <v>21</v>
      </c>
      <c r="H2437" s="16">
        <f t="shared" si="37"/>
        <v>3.3973412112260036E-2</v>
      </c>
    </row>
    <row r="2438" spans="1:8" ht="13.5" x14ac:dyDescent="0.25">
      <c r="A2438" s="12"/>
      <c r="B2438" s="11">
        <v>45853</v>
      </c>
      <c r="C2438" s="2">
        <v>7</v>
      </c>
      <c r="D2438" s="2">
        <v>7</v>
      </c>
      <c r="E2438" s="2">
        <v>1</v>
      </c>
      <c r="F2438" s="2">
        <v>7</v>
      </c>
      <c r="G2438" s="2">
        <v>7</v>
      </c>
      <c r="H2438" s="16">
        <f t="shared" si="37"/>
        <v>0</v>
      </c>
    </row>
    <row r="2439" spans="1:8" ht="13.5" x14ac:dyDescent="0.25">
      <c r="A2439" s="12"/>
      <c r="B2439" s="11">
        <v>45854</v>
      </c>
      <c r="C2439" s="2">
        <v>7</v>
      </c>
      <c r="D2439" s="2">
        <v>7</v>
      </c>
      <c r="E2439" s="2">
        <v>0</v>
      </c>
      <c r="F2439" s="2">
        <v>0</v>
      </c>
      <c r="G2439" s="2">
        <v>0</v>
      </c>
      <c r="H2439" s="16">
        <f t="shared" ref="H2439:H2502" si="38">(D2439-D2438)/D2438</f>
        <v>0</v>
      </c>
    </row>
    <row r="2440" spans="1:8" ht="13.5" x14ac:dyDescent="0.25">
      <c r="A2440" s="12"/>
      <c r="B2440" s="11">
        <v>45855</v>
      </c>
      <c r="C2440" s="2">
        <v>7</v>
      </c>
      <c r="D2440" s="2">
        <v>7</v>
      </c>
      <c r="E2440" s="2">
        <v>0</v>
      </c>
      <c r="F2440" s="2">
        <v>0</v>
      </c>
      <c r="G2440" s="2">
        <v>0</v>
      </c>
      <c r="H2440" s="16">
        <f t="shared" si="38"/>
        <v>0</v>
      </c>
    </row>
    <row r="2441" spans="1:8" ht="13.5" x14ac:dyDescent="0.25">
      <c r="A2441" s="12"/>
      <c r="B2441" s="11">
        <v>45856</v>
      </c>
      <c r="C2441" s="2">
        <v>7</v>
      </c>
      <c r="D2441" s="2">
        <v>7</v>
      </c>
      <c r="E2441" s="2">
        <v>0</v>
      </c>
      <c r="F2441" s="2">
        <v>0</v>
      </c>
      <c r="G2441" s="2">
        <v>0</v>
      </c>
      <c r="H2441" s="16">
        <f t="shared" si="38"/>
        <v>0</v>
      </c>
    </row>
    <row r="2442" spans="1:8" ht="13.5" x14ac:dyDescent="0.25">
      <c r="A2442" s="12"/>
      <c r="B2442" s="11">
        <v>45859</v>
      </c>
      <c r="C2442" s="2">
        <v>7</v>
      </c>
      <c r="D2442" s="2">
        <v>7</v>
      </c>
      <c r="E2442" s="2">
        <v>0</v>
      </c>
      <c r="F2442" s="2">
        <v>0</v>
      </c>
      <c r="G2442" s="2">
        <v>0</v>
      </c>
      <c r="H2442" s="16">
        <f t="shared" si="38"/>
        <v>0</v>
      </c>
    </row>
    <row r="2443" spans="1:8" ht="13.5" x14ac:dyDescent="0.25">
      <c r="A2443" s="12"/>
      <c r="B2443" s="11">
        <v>45860</v>
      </c>
      <c r="C2443" s="2">
        <v>7</v>
      </c>
      <c r="D2443" s="2">
        <v>7</v>
      </c>
      <c r="E2443" s="2">
        <v>2</v>
      </c>
      <c r="F2443" s="2">
        <v>7</v>
      </c>
      <c r="G2443" s="2">
        <v>14</v>
      </c>
      <c r="H2443" s="16">
        <f t="shared" si="38"/>
        <v>0</v>
      </c>
    </row>
    <row r="2444" spans="1:8" ht="13.5" x14ac:dyDescent="0.25">
      <c r="A2444" s="12"/>
      <c r="B2444" s="11">
        <v>45861</v>
      </c>
      <c r="C2444" s="2">
        <v>6.78</v>
      </c>
      <c r="D2444" s="2">
        <v>6.78</v>
      </c>
      <c r="E2444" s="2">
        <v>70</v>
      </c>
      <c r="F2444" s="2">
        <v>6.78</v>
      </c>
      <c r="G2444" s="2">
        <v>474.6</v>
      </c>
      <c r="H2444" s="16">
        <f t="shared" si="38"/>
        <v>-3.1428571428571396E-2</v>
      </c>
    </row>
    <row r="2445" spans="1:8" ht="13.5" x14ac:dyDescent="0.25">
      <c r="A2445" s="12"/>
      <c r="B2445" s="11">
        <v>45862</v>
      </c>
      <c r="C2445" s="2">
        <v>6.78</v>
      </c>
      <c r="D2445" s="2">
        <v>6.78</v>
      </c>
      <c r="E2445" s="2">
        <v>0</v>
      </c>
      <c r="F2445" s="2">
        <v>0</v>
      </c>
      <c r="G2445" s="2">
        <v>0</v>
      </c>
      <c r="H2445" s="16">
        <f t="shared" si="38"/>
        <v>0</v>
      </c>
    </row>
    <row r="2446" spans="1:8" ht="13.5" x14ac:dyDescent="0.25">
      <c r="A2446" s="12"/>
      <c r="B2446" s="11">
        <v>45866</v>
      </c>
      <c r="C2446" s="2">
        <v>7.05</v>
      </c>
      <c r="D2446" s="2">
        <v>7.05</v>
      </c>
      <c r="E2446" s="2">
        <v>1451</v>
      </c>
      <c r="F2446" s="2">
        <v>7.016</v>
      </c>
      <c r="G2446" s="2">
        <v>10180.216</v>
      </c>
      <c r="H2446" s="16">
        <f t="shared" si="38"/>
        <v>3.9823008849557459E-2</v>
      </c>
    </row>
    <row r="2447" spans="1:8" ht="13.5" x14ac:dyDescent="0.25">
      <c r="A2447" s="12"/>
      <c r="B2447" s="11">
        <v>45867</v>
      </c>
      <c r="C2447" s="2">
        <v>7.06</v>
      </c>
      <c r="D2447" s="2">
        <v>7.06</v>
      </c>
      <c r="E2447" s="2">
        <v>1422</v>
      </c>
      <c r="F2447" s="2">
        <v>7.06</v>
      </c>
      <c r="G2447" s="2">
        <v>10039.32</v>
      </c>
      <c r="H2447" s="16">
        <f t="shared" si="38"/>
        <v>1.4184397163120265E-3</v>
      </c>
    </row>
    <row r="2448" spans="1:8" ht="13.5" x14ac:dyDescent="0.25">
      <c r="A2448" s="12"/>
      <c r="B2448" s="11">
        <v>45868</v>
      </c>
      <c r="C2448" s="2">
        <v>7.07</v>
      </c>
      <c r="D2448" s="2">
        <v>7.07</v>
      </c>
      <c r="E2448" s="2">
        <v>57</v>
      </c>
      <c r="F2448" s="2">
        <v>7.07</v>
      </c>
      <c r="G2448" s="2">
        <v>402.99</v>
      </c>
      <c r="H2448" s="16">
        <f t="shared" si="38"/>
        <v>1.4164305949009456E-3</v>
      </c>
    </row>
    <row r="2449" spans="1:8" ht="13.5" x14ac:dyDescent="0.25">
      <c r="A2449" s="12"/>
      <c r="B2449" s="11">
        <v>45869</v>
      </c>
      <c r="C2449" s="2">
        <v>7.07</v>
      </c>
      <c r="D2449" s="2">
        <v>7.07</v>
      </c>
      <c r="E2449" s="2">
        <v>0</v>
      </c>
      <c r="F2449" s="2">
        <v>0</v>
      </c>
      <c r="G2449" s="2">
        <v>0</v>
      </c>
      <c r="H2449" s="16">
        <f t="shared" si="38"/>
        <v>0</v>
      </c>
    </row>
    <row r="2450" spans="1:8" ht="13.5" x14ac:dyDescent="0.25">
      <c r="A2450" s="12"/>
      <c r="B2450" s="11">
        <v>45870</v>
      </c>
      <c r="C2450" s="2">
        <v>7.33</v>
      </c>
      <c r="D2450" s="2">
        <v>7.33</v>
      </c>
      <c r="E2450" s="2">
        <v>3</v>
      </c>
      <c r="F2450" s="2">
        <v>7.33</v>
      </c>
      <c r="G2450" s="2">
        <v>21.99</v>
      </c>
      <c r="H2450" s="16">
        <f t="shared" si="38"/>
        <v>3.677510608203674E-2</v>
      </c>
    </row>
    <row r="2451" spans="1:8" ht="13.5" x14ac:dyDescent="0.25">
      <c r="A2451" s="12"/>
      <c r="B2451" s="11">
        <v>45873</v>
      </c>
      <c r="C2451" s="2">
        <v>7.01</v>
      </c>
      <c r="D2451" s="2">
        <v>7.01</v>
      </c>
      <c r="E2451" s="2">
        <v>284</v>
      </c>
      <c r="F2451" s="2">
        <v>7.01</v>
      </c>
      <c r="G2451" s="2">
        <v>1990.84</v>
      </c>
      <c r="H2451" s="16">
        <f t="shared" si="38"/>
        <v>-4.3656207366985028E-2</v>
      </c>
    </row>
    <row r="2452" spans="1:8" ht="13.5" x14ac:dyDescent="0.25">
      <c r="A2452" s="12"/>
      <c r="B2452" s="11">
        <v>45874</v>
      </c>
      <c r="C2452" s="2">
        <v>7.02</v>
      </c>
      <c r="D2452" s="2">
        <v>7.02</v>
      </c>
      <c r="E2452" s="2">
        <v>1035</v>
      </c>
      <c r="F2452" s="2">
        <v>7.02</v>
      </c>
      <c r="G2452" s="2">
        <v>7265.7</v>
      </c>
      <c r="H2452" s="16">
        <f t="shared" si="38"/>
        <v>1.4265335235377728E-3</v>
      </c>
    </row>
    <row r="2453" spans="1:8" ht="13.5" x14ac:dyDescent="0.25">
      <c r="A2453" s="12"/>
      <c r="B2453" s="11">
        <v>45875</v>
      </c>
      <c r="C2453" s="2">
        <v>7.02</v>
      </c>
      <c r="D2453" s="2">
        <v>7.02</v>
      </c>
      <c r="E2453" s="2">
        <v>0</v>
      </c>
      <c r="F2453" s="2">
        <v>0</v>
      </c>
      <c r="G2453" s="2">
        <v>0</v>
      </c>
      <c r="H2453" s="16">
        <f t="shared" si="38"/>
        <v>0</v>
      </c>
    </row>
    <row r="2454" spans="1:8" ht="13.5" x14ac:dyDescent="0.25">
      <c r="A2454" s="12"/>
      <c r="B2454" s="11">
        <v>45876</v>
      </c>
      <c r="C2454" s="2">
        <v>7.33</v>
      </c>
      <c r="D2454" s="2">
        <v>7.33</v>
      </c>
      <c r="E2454" s="2">
        <v>0</v>
      </c>
      <c r="F2454" s="2">
        <v>0</v>
      </c>
      <c r="G2454" s="2">
        <v>0</v>
      </c>
      <c r="H2454" s="16">
        <f t="shared" si="38"/>
        <v>4.4159544159544234E-2</v>
      </c>
    </row>
    <row r="2455" spans="1:8" ht="13.5" x14ac:dyDescent="0.25">
      <c r="A2455" s="12"/>
      <c r="B2455" s="11">
        <v>45877</v>
      </c>
      <c r="C2455" s="2">
        <v>7.34</v>
      </c>
      <c r="D2455" s="2">
        <v>7.34</v>
      </c>
      <c r="E2455" s="2">
        <v>945</v>
      </c>
      <c r="F2455" s="2">
        <v>7.34</v>
      </c>
      <c r="G2455" s="2">
        <v>6936.3</v>
      </c>
      <c r="H2455" s="16">
        <f t="shared" si="38"/>
        <v>1.364256480218252E-3</v>
      </c>
    </row>
    <row r="2456" spans="1:8" ht="13.5" x14ac:dyDescent="0.25">
      <c r="A2456" s="12"/>
      <c r="B2456" s="11">
        <v>45880</v>
      </c>
      <c r="C2456" s="2">
        <v>7.66</v>
      </c>
      <c r="D2456" s="2">
        <v>7.66</v>
      </c>
      <c r="E2456" s="2">
        <v>25</v>
      </c>
      <c r="F2456" s="2">
        <v>7.66</v>
      </c>
      <c r="G2456" s="2">
        <v>191.5</v>
      </c>
      <c r="H2456" s="16">
        <f t="shared" si="38"/>
        <v>4.3596730245231648E-2</v>
      </c>
    </row>
    <row r="2457" spans="1:8" ht="13.5" x14ac:dyDescent="0.25">
      <c r="A2457" s="12"/>
      <c r="B2457" s="11">
        <v>45881</v>
      </c>
      <c r="C2457" s="2">
        <v>7.77</v>
      </c>
      <c r="D2457" s="2">
        <v>7.77</v>
      </c>
      <c r="E2457" s="2">
        <v>75</v>
      </c>
      <c r="F2457" s="2">
        <v>7.7329999999999997</v>
      </c>
      <c r="G2457" s="2">
        <v>579.97500000000002</v>
      </c>
      <c r="H2457" s="16">
        <f t="shared" si="38"/>
        <v>1.4360313315926819E-2</v>
      </c>
    </row>
    <row r="2458" spans="1:8" ht="13.5" x14ac:dyDescent="0.25">
      <c r="A2458" s="12"/>
      <c r="B2458" s="11">
        <v>45883</v>
      </c>
      <c r="C2458" s="2">
        <v>7.77</v>
      </c>
      <c r="D2458" s="2">
        <v>7.77</v>
      </c>
      <c r="E2458" s="2">
        <v>0</v>
      </c>
      <c r="F2458" s="2">
        <v>0</v>
      </c>
      <c r="G2458" s="2">
        <v>0</v>
      </c>
      <c r="H2458" s="16">
        <f t="shared" si="38"/>
        <v>0</v>
      </c>
    </row>
    <row r="2459" spans="1:8" ht="13.5" x14ac:dyDescent="0.25">
      <c r="A2459" s="12"/>
      <c r="B2459" s="11">
        <v>45884</v>
      </c>
      <c r="C2459" s="2">
        <v>7.88</v>
      </c>
      <c r="D2459" s="2">
        <v>7.88</v>
      </c>
      <c r="E2459" s="2">
        <v>60</v>
      </c>
      <c r="F2459" s="2">
        <v>7.88</v>
      </c>
      <c r="G2459" s="2">
        <v>472.8</v>
      </c>
      <c r="H2459" s="16">
        <f t="shared" si="38"/>
        <v>1.4157014157014199E-2</v>
      </c>
    </row>
    <row r="2460" spans="1:8" ht="13.5" x14ac:dyDescent="0.25">
      <c r="A2460" s="12"/>
      <c r="B2460" s="11">
        <v>45887</v>
      </c>
      <c r="C2460" s="2">
        <v>7.88</v>
      </c>
      <c r="D2460" s="2">
        <v>7.88</v>
      </c>
      <c r="E2460" s="2">
        <v>0</v>
      </c>
      <c r="F2460" s="2">
        <v>0</v>
      </c>
      <c r="G2460" s="2">
        <v>0</v>
      </c>
      <c r="H2460" s="16">
        <f t="shared" si="38"/>
        <v>0</v>
      </c>
    </row>
    <row r="2461" spans="1:8" ht="13.5" x14ac:dyDescent="0.25">
      <c r="A2461" s="12"/>
      <c r="B2461" s="11">
        <v>45888</v>
      </c>
      <c r="C2461" s="2">
        <v>7.88</v>
      </c>
      <c r="D2461" s="2">
        <v>7.88</v>
      </c>
      <c r="E2461" s="2">
        <v>0</v>
      </c>
      <c r="F2461" s="2">
        <v>0</v>
      </c>
      <c r="G2461" s="2">
        <v>0</v>
      </c>
      <c r="H2461" s="16">
        <f t="shared" si="38"/>
        <v>0</v>
      </c>
    </row>
    <row r="2462" spans="1:8" ht="13.5" x14ac:dyDescent="0.25">
      <c r="A2462" s="12"/>
      <c r="B2462" s="11">
        <v>45889</v>
      </c>
      <c r="C2462" s="2">
        <v>7.88</v>
      </c>
      <c r="D2462" s="2">
        <v>7.88</v>
      </c>
      <c r="E2462" s="2">
        <v>26</v>
      </c>
      <c r="F2462" s="2">
        <v>7.88</v>
      </c>
      <c r="G2462" s="2">
        <v>204.88</v>
      </c>
      <c r="H2462" s="16">
        <f t="shared" si="38"/>
        <v>0</v>
      </c>
    </row>
    <row r="2463" spans="1:8" ht="13.5" x14ac:dyDescent="0.25">
      <c r="A2463" s="12"/>
      <c r="B2463" s="11">
        <v>45890</v>
      </c>
      <c r="C2463" s="2">
        <v>7.88</v>
      </c>
      <c r="D2463" s="2">
        <v>7.88</v>
      </c>
      <c r="E2463" s="2">
        <v>2</v>
      </c>
      <c r="F2463" s="2">
        <v>7.88</v>
      </c>
      <c r="G2463" s="2">
        <v>15.76</v>
      </c>
      <c r="H2463" s="16">
        <f t="shared" si="38"/>
        <v>0</v>
      </c>
    </row>
    <row r="2464" spans="1:8" ht="13.5" x14ac:dyDescent="0.25">
      <c r="A2464" s="12"/>
      <c r="B2464" s="11">
        <v>45891</v>
      </c>
      <c r="C2464" s="2">
        <v>7.88</v>
      </c>
      <c r="D2464" s="2">
        <v>7.88</v>
      </c>
      <c r="E2464" s="2">
        <v>0</v>
      </c>
      <c r="F2464" s="2">
        <v>0</v>
      </c>
      <c r="G2464" s="2">
        <v>0</v>
      </c>
      <c r="H2464" s="16">
        <f t="shared" si="38"/>
        <v>0</v>
      </c>
    </row>
    <row r="2465" spans="1:8" ht="13.5" x14ac:dyDescent="0.25">
      <c r="A2465" s="12"/>
      <c r="B2465" s="11">
        <v>45894</v>
      </c>
      <c r="C2465" s="2">
        <v>7.88</v>
      </c>
      <c r="D2465" s="2">
        <v>7.88</v>
      </c>
      <c r="E2465" s="2">
        <v>0</v>
      </c>
      <c r="F2465" s="2">
        <v>0</v>
      </c>
      <c r="G2465" s="2">
        <v>0</v>
      </c>
      <c r="H2465" s="16">
        <f t="shared" si="38"/>
        <v>0</v>
      </c>
    </row>
    <row r="2466" spans="1:8" ht="13.5" x14ac:dyDescent="0.25">
      <c r="A2466" s="12"/>
      <c r="B2466" s="11">
        <v>45895</v>
      </c>
      <c r="C2466" s="2">
        <v>7.9</v>
      </c>
      <c r="D2466" s="2">
        <v>7.9</v>
      </c>
      <c r="E2466" s="2">
        <v>11</v>
      </c>
      <c r="F2466" s="2">
        <v>7.9</v>
      </c>
      <c r="G2466" s="2">
        <v>86.9</v>
      </c>
      <c r="H2466" s="16">
        <f t="shared" si="38"/>
        <v>2.5380710659899065E-3</v>
      </c>
    </row>
    <row r="2467" spans="1:8" ht="13.5" x14ac:dyDescent="0.25">
      <c r="A2467" s="12"/>
      <c r="B2467" s="11">
        <v>45896</v>
      </c>
      <c r="C2467" s="2">
        <v>7.9</v>
      </c>
      <c r="D2467" s="2">
        <v>7.9</v>
      </c>
      <c r="E2467" s="2">
        <v>300</v>
      </c>
      <c r="F2467" s="2">
        <v>7.9</v>
      </c>
      <c r="G2467" s="2">
        <v>2370</v>
      </c>
      <c r="H2467" s="16">
        <f t="shared" si="38"/>
        <v>0</v>
      </c>
    </row>
    <row r="2468" spans="1:8" ht="13.5" x14ac:dyDescent="0.25">
      <c r="A2468" s="12"/>
      <c r="B2468" s="11">
        <v>45897</v>
      </c>
      <c r="C2468" s="2">
        <v>7.9</v>
      </c>
      <c r="D2468" s="2">
        <v>7.9</v>
      </c>
      <c r="E2468" s="2">
        <v>15</v>
      </c>
      <c r="F2468" s="2">
        <v>7.9</v>
      </c>
      <c r="G2468" s="2">
        <v>118.5</v>
      </c>
      <c r="H2468" s="16">
        <f t="shared" si="38"/>
        <v>0</v>
      </c>
    </row>
    <row r="2469" spans="1:8" ht="13.5" x14ac:dyDescent="0.25">
      <c r="A2469" s="12"/>
      <c r="B2469" s="11">
        <v>45898</v>
      </c>
      <c r="C2469" s="2">
        <v>7.9</v>
      </c>
      <c r="D2469" s="2">
        <v>7.9</v>
      </c>
      <c r="E2469" s="2">
        <v>0</v>
      </c>
      <c r="F2469" s="2">
        <v>0</v>
      </c>
      <c r="G2469" s="2">
        <v>0</v>
      </c>
      <c r="H2469" s="16">
        <f t="shared" si="38"/>
        <v>0</v>
      </c>
    </row>
    <row r="2470" spans="1:8" ht="13.5" x14ac:dyDescent="0.25">
      <c r="A2470" s="12"/>
      <c r="B2470" s="11">
        <v>45901</v>
      </c>
      <c r="C2470" s="2">
        <v>7.9</v>
      </c>
      <c r="D2470" s="2">
        <v>7.9</v>
      </c>
      <c r="E2470" s="2">
        <v>0</v>
      </c>
      <c r="F2470" s="2">
        <v>0</v>
      </c>
      <c r="G2470" s="2">
        <v>0</v>
      </c>
      <c r="H2470" s="16">
        <f t="shared" si="38"/>
        <v>0</v>
      </c>
    </row>
    <row r="2471" spans="1:8" ht="13.5" x14ac:dyDescent="0.25">
      <c r="A2471" s="12"/>
      <c r="B2471" s="11">
        <v>45902</v>
      </c>
      <c r="C2471" s="2">
        <v>7.9</v>
      </c>
      <c r="D2471" s="2">
        <v>7.9</v>
      </c>
      <c r="E2471" s="2">
        <v>0</v>
      </c>
      <c r="F2471" s="2">
        <v>0</v>
      </c>
      <c r="G2471" s="2">
        <v>0</v>
      </c>
      <c r="H2471" s="16">
        <f t="shared" si="38"/>
        <v>0</v>
      </c>
    </row>
    <row r="2472" spans="1:8" ht="13.5" x14ac:dyDescent="0.25">
      <c r="A2472" s="12"/>
      <c r="B2472" s="11">
        <v>45903</v>
      </c>
      <c r="C2472" s="2">
        <v>7.9</v>
      </c>
      <c r="D2472" s="2">
        <v>7.9</v>
      </c>
      <c r="E2472" s="2">
        <v>0</v>
      </c>
      <c r="F2472" s="2">
        <v>0</v>
      </c>
      <c r="G2472" s="2">
        <v>0</v>
      </c>
      <c r="H2472" s="16">
        <f t="shared" si="38"/>
        <v>0</v>
      </c>
    </row>
    <row r="2473" spans="1:8" ht="13.5" x14ac:dyDescent="0.25">
      <c r="A2473" s="12"/>
      <c r="B2473" s="11">
        <v>45905</v>
      </c>
      <c r="C2473" s="2">
        <v>7.89</v>
      </c>
      <c r="D2473" s="2">
        <v>7.89</v>
      </c>
      <c r="E2473" s="2">
        <v>65</v>
      </c>
      <c r="F2473" s="2">
        <v>7.89</v>
      </c>
      <c r="G2473" s="2">
        <v>512.85</v>
      </c>
      <c r="H2473" s="16">
        <f t="shared" si="38"/>
        <v>-1.265822784810212E-3</v>
      </c>
    </row>
    <row r="2474" spans="1:8" ht="13.5" x14ac:dyDescent="0.25">
      <c r="A2474" s="12"/>
      <c r="B2474" s="11">
        <v>45908</v>
      </c>
      <c r="C2474" s="2">
        <v>7.89</v>
      </c>
      <c r="D2474" s="2">
        <v>7.89</v>
      </c>
      <c r="E2474" s="2">
        <v>240</v>
      </c>
      <c r="F2474" s="2">
        <v>7.89</v>
      </c>
      <c r="G2474" s="2">
        <v>1893.6</v>
      </c>
      <c r="H2474" s="16">
        <f t="shared" si="38"/>
        <v>0</v>
      </c>
    </row>
    <row r="2475" spans="1:8" ht="13.5" x14ac:dyDescent="0.25">
      <c r="A2475" s="12"/>
      <c r="B2475" s="11">
        <v>45909</v>
      </c>
      <c r="C2475" s="2">
        <v>7.9</v>
      </c>
      <c r="D2475" s="2">
        <v>7.9</v>
      </c>
      <c r="E2475" s="2">
        <v>8</v>
      </c>
      <c r="F2475" s="2">
        <v>7.9</v>
      </c>
      <c r="G2475" s="2">
        <v>63.2</v>
      </c>
      <c r="H2475" s="16">
        <f t="shared" si="38"/>
        <v>1.2674271229405165E-3</v>
      </c>
    </row>
    <row r="2476" spans="1:8" ht="13.5" x14ac:dyDescent="0.25">
      <c r="A2476" s="12"/>
      <c r="B2476" s="11">
        <v>45910</v>
      </c>
      <c r="C2476" s="2">
        <v>7.89</v>
      </c>
      <c r="D2476" s="2">
        <v>7.89</v>
      </c>
      <c r="E2476" s="2">
        <v>95</v>
      </c>
      <c r="F2476" s="2">
        <v>7.89</v>
      </c>
      <c r="G2476" s="2">
        <v>749.55</v>
      </c>
      <c r="H2476" s="16">
        <f t="shared" si="38"/>
        <v>-1.265822784810212E-3</v>
      </c>
    </row>
    <row r="2477" spans="1:8" ht="13.5" x14ac:dyDescent="0.25">
      <c r="A2477" s="12"/>
      <c r="B2477" s="11">
        <v>45911</v>
      </c>
      <c r="C2477" s="2">
        <v>7.9</v>
      </c>
      <c r="D2477" s="2">
        <v>7.9</v>
      </c>
      <c r="E2477" s="2">
        <v>42</v>
      </c>
      <c r="F2477" s="2">
        <v>7.9</v>
      </c>
      <c r="G2477" s="2">
        <v>331.8</v>
      </c>
      <c r="H2477" s="16">
        <f t="shared" si="38"/>
        <v>1.2674271229405165E-3</v>
      </c>
    </row>
    <row r="2478" spans="1:8" ht="13.5" x14ac:dyDescent="0.25">
      <c r="A2478" s="12"/>
      <c r="B2478" s="11">
        <v>45912</v>
      </c>
      <c r="C2478" s="2">
        <v>7.9</v>
      </c>
      <c r="D2478" s="2">
        <v>7.9</v>
      </c>
      <c r="E2478" s="2">
        <v>0</v>
      </c>
      <c r="F2478" s="2">
        <v>0</v>
      </c>
      <c r="G2478" s="2">
        <v>0</v>
      </c>
      <c r="H2478" s="16">
        <f t="shared" si="38"/>
        <v>0</v>
      </c>
    </row>
    <row r="2479" spans="1:8" ht="13.5" x14ac:dyDescent="0.25">
      <c r="A2479" s="12"/>
      <c r="B2479" s="11">
        <v>45915</v>
      </c>
      <c r="C2479" s="2">
        <v>7.9</v>
      </c>
      <c r="D2479" s="2">
        <v>7.9</v>
      </c>
      <c r="E2479" s="2">
        <v>35</v>
      </c>
      <c r="F2479" s="2">
        <v>7.9</v>
      </c>
      <c r="G2479" s="2">
        <v>276.5</v>
      </c>
      <c r="H2479" s="16">
        <f t="shared" si="38"/>
        <v>0</v>
      </c>
    </row>
    <row r="2480" spans="1:8" ht="13.5" x14ac:dyDescent="0.25">
      <c r="A2480" s="12"/>
      <c r="B2480" s="11">
        <v>45916</v>
      </c>
      <c r="C2480" s="2">
        <v>7.9</v>
      </c>
      <c r="D2480" s="2">
        <v>7.9</v>
      </c>
      <c r="E2480" s="2">
        <v>0</v>
      </c>
      <c r="F2480" s="2">
        <v>0</v>
      </c>
      <c r="G2480" s="2">
        <v>0</v>
      </c>
      <c r="H2480" s="16">
        <f t="shared" si="38"/>
        <v>0</v>
      </c>
    </row>
    <row r="2481" spans="1:8" ht="13.5" x14ac:dyDescent="0.25">
      <c r="A2481" s="12"/>
      <c r="B2481" s="11">
        <v>45917</v>
      </c>
      <c r="C2481" s="2">
        <v>7.9</v>
      </c>
      <c r="D2481" s="2">
        <v>7.9</v>
      </c>
      <c r="E2481" s="2">
        <v>0</v>
      </c>
      <c r="F2481" s="2">
        <v>0</v>
      </c>
      <c r="G2481" s="2">
        <v>0</v>
      </c>
      <c r="H2481" s="16">
        <f t="shared" si="38"/>
        <v>0</v>
      </c>
    </row>
    <row r="2482" spans="1:8" ht="13.5" x14ac:dyDescent="0.25">
      <c r="A2482" s="12"/>
      <c r="B2482" s="11">
        <v>45918</v>
      </c>
      <c r="C2482" s="2">
        <v>7.9</v>
      </c>
      <c r="D2482" s="2">
        <v>7.9</v>
      </c>
      <c r="E2482" s="2">
        <v>0</v>
      </c>
      <c r="F2482" s="2">
        <v>0</v>
      </c>
      <c r="G2482" s="2">
        <v>0</v>
      </c>
      <c r="H2482" s="16">
        <f t="shared" si="38"/>
        <v>0</v>
      </c>
    </row>
    <row r="2483" spans="1:8" ht="13.5" x14ac:dyDescent="0.25">
      <c r="A2483" s="12"/>
      <c r="B2483" s="11">
        <v>45919</v>
      </c>
      <c r="C2483" s="2">
        <v>7.95</v>
      </c>
      <c r="D2483" s="2">
        <v>7.95</v>
      </c>
      <c r="E2483" s="2">
        <v>1187</v>
      </c>
      <c r="F2483" s="2">
        <v>7.95</v>
      </c>
      <c r="G2483" s="2">
        <v>9436.65</v>
      </c>
      <c r="H2483" s="16">
        <f t="shared" si="38"/>
        <v>6.3291139240506103E-3</v>
      </c>
    </row>
    <row r="2484" spans="1:8" ht="13.5" x14ac:dyDescent="0.25">
      <c r="A2484" s="12"/>
      <c r="B2484" s="11">
        <v>45922</v>
      </c>
      <c r="C2484" s="2">
        <v>8.23</v>
      </c>
      <c r="D2484" s="2">
        <v>8.23</v>
      </c>
      <c r="E2484" s="2">
        <v>1835</v>
      </c>
      <c r="F2484" s="2">
        <v>8.23</v>
      </c>
      <c r="G2484" s="2">
        <v>15102.05</v>
      </c>
      <c r="H2484" s="16">
        <f t="shared" si="38"/>
        <v>3.5220125786163556E-2</v>
      </c>
    </row>
    <row r="2485" spans="1:8" ht="13.5" x14ac:dyDescent="0.25">
      <c r="A2485" s="12"/>
      <c r="B2485" s="11">
        <v>45923</v>
      </c>
      <c r="C2485" s="2">
        <v>8.41</v>
      </c>
      <c r="D2485" s="2">
        <v>8.41</v>
      </c>
      <c r="E2485" s="2">
        <v>834</v>
      </c>
      <c r="F2485" s="2">
        <v>8.4009999999999998</v>
      </c>
      <c r="G2485" s="2">
        <v>7006.4340000000002</v>
      </c>
      <c r="H2485" s="16">
        <f t="shared" si="38"/>
        <v>2.1871202916160352E-2</v>
      </c>
    </row>
    <row r="2486" spans="1:8" ht="13.5" x14ac:dyDescent="0.25">
      <c r="A2486" s="12"/>
      <c r="B2486" s="11">
        <v>45924</v>
      </c>
      <c r="C2486" s="2">
        <v>8.7799999999999994</v>
      </c>
      <c r="D2486" s="2">
        <v>8.7799999999999994</v>
      </c>
      <c r="E2486" s="2">
        <v>0</v>
      </c>
      <c r="F2486" s="2">
        <v>0</v>
      </c>
      <c r="G2486" s="2">
        <v>0</v>
      </c>
      <c r="H2486" s="16">
        <f t="shared" si="38"/>
        <v>4.3995243757431537E-2</v>
      </c>
    </row>
    <row r="2487" spans="1:8" ht="13.5" x14ac:dyDescent="0.25">
      <c r="A2487" s="12"/>
      <c r="B2487" s="11">
        <v>45925</v>
      </c>
      <c r="C2487" s="2">
        <v>9.17</v>
      </c>
      <c r="D2487" s="2">
        <v>9.17</v>
      </c>
      <c r="E2487" s="2">
        <v>0</v>
      </c>
      <c r="F2487" s="2">
        <v>0</v>
      </c>
      <c r="G2487" s="2">
        <v>0</v>
      </c>
      <c r="H2487" s="16">
        <f t="shared" si="38"/>
        <v>4.441913439635542E-2</v>
      </c>
    </row>
    <row r="2488" spans="1:8" ht="13.5" x14ac:dyDescent="0.25">
      <c r="A2488" s="12"/>
      <c r="B2488" s="11">
        <v>45926</v>
      </c>
      <c r="C2488" s="2">
        <v>9.1</v>
      </c>
      <c r="D2488" s="2">
        <v>9.1</v>
      </c>
      <c r="E2488" s="2">
        <v>1253</v>
      </c>
      <c r="F2488" s="2">
        <v>9.0310000000000006</v>
      </c>
      <c r="G2488" s="2">
        <v>11315.843000000001</v>
      </c>
      <c r="H2488" s="16">
        <f t="shared" si="38"/>
        <v>-7.6335877862595729E-3</v>
      </c>
    </row>
    <row r="2489" spans="1:8" ht="13.5" x14ac:dyDescent="0.25">
      <c r="A2489" s="12"/>
      <c r="B2489" s="11">
        <v>45929</v>
      </c>
      <c r="C2489" s="2">
        <v>9.48</v>
      </c>
      <c r="D2489" s="2">
        <v>9.48</v>
      </c>
      <c r="E2489" s="2">
        <v>761</v>
      </c>
      <c r="F2489" s="2">
        <v>9.484</v>
      </c>
      <c r="G2489" s="2">
        <v>7217.3239999999996</v>
      </c>
      <c r="H2489" s="16">
        <f t="shared" si="38"/>
        <v>4.1758241758241846E-2</v>
      </c>
    </row>
    <row r="2490" spans="1:8" ht="13.5" x14ac:dyDescent="0.25">
      <c r="A2490" s="12"/>
      <c r="B2490" s="11">
        <v>45930</v>
      </c>
      <c r="C2490" s="2">
        <v>9.9</v>
      </c>
      <c r="D2490" s="2">
        <v>9.9</v>
      </c>
      <c r="E2490" s="2">
        <v>190</v>
      </c>
      <c r="F2490" s="2">
        <v>9.9</v>
      </c>
      <c r="G2490" s="2">
        <v>1881</v>
      </c>
      <c r="H2490" s="16">
        <f t="shared" si="38"/>
        <v>4.4303797468354424E-2</v>
      </c>
    </row>
    <row r="2491" spans="1:8" ht="13.5" x14ac:dyDescent="0.25">
      <c r="A2491" s="12"/>
      <c r="B2491" s="11">
        <v>45931</v>
      </c>
      <c r="C2491" s="2">
        <v>9.4700000000000006</v>
      </c>
      <c r="D2491" s="2">
        <v>9.4700000000000006</v>
      </c>
      <c r="E2491" s="2">
        <v>10</v>
      </c>
      <c r="F2491" s="2">
        <v>9.4700000000000006</v>
      </c>
      <c r="G2491" s="2">
        <v>94.7</v>
      </c>
      <c r="H2491" s="16">
        <f t="shared" si="38"/>
        <v>-4.3434343434343402E-2</v>
      </c>
    </row>
    <row r="2492" spans="1:8" ht="13.5" x14ac:dyDescent="0.25">
      <c r="A2492" s="12"/>
      <c r="B2492" s="11">
        <v>45932</v>
      </c>
      <c r="C2492" s="2">
        <v>9.4700000000000006</v>
      </c>
      <c r="D2492" s="2">
        <v>9.4700000000000006</v>
      </c>
      <c r="E2492" s="2">
        <v>10</v>
      </c>
      <c r="F2492" s="2">
        <v>9.4700000000000006</v>
      </c>
      <c r="G2492" s="2">
        <v>94.7</v>
      </c>
      <c r="H2492" s="16">
        <f t="shared" si="38"/>
        <v>0</v>
      </c>
    </row>
    <row r="2493" spans="1:8" ht="13.5" x14ac:dyDescent="0.25">
      <c r="A2493" s="12"/>
      <c r="B2493" s="11">
        <v>45933</v>
      </c>
      <c r="C2493" s="2">
        <v>9.48</v>
      </c>
      <c r="D2493" s="2">
        <v>9.48</v>
      </c>
      <c r="E2493" s="2">
        <v>1100</v>
      </c>
      <c r="F2493" s="2">
        <v>9.48</v>
      </c>
      <c r="G2493" s="2">
        <v>10428</v>
      </c>
      <c r="H2493" s="16">
        <f t="shared" si="38"/>
        <v>1.0559662090812868E-3</v>
      </c>
    </row>
    <row r="2494" spans="1:8" ht="13.5" x14ac:dyDescent="0.25">
      <c r="A2494" s="12"/>
      <c r="B2494" s="11">
        <v>45936</v>
      </c>
      <c r="C2494" s="2">
        <v>9.9</v>
      </c>
      <c r="D2494" s="2">
        <v>9.9</v>
      </c>
      <c r="E2494" s="2">
        <v>20</v>
      </c>
      <c r="F2494" s="2">
        <v>9.66</v>
      </c>
      <c r="G2494" s="2">
        <v>193.2</v>
      </c>
      <c r="H2494" s="16">
        <f t="shared" si="38"/>
        <v>4.4303797468354424E-2</v>
      </c>
    </row>
    <row r="2495" spans="1:8" ht="13.5" x14ac:dyDescent="0.25">
      <c r="A2495" s="12"/>
      <c r="B2495" s="11">
        <v>45937</v>
      </c>
      <c r="C2495" s="2">
        <v>9.98</v>
      </c>
      <c r="D2495" s="2">
        <v>9.98</v>
      </c>
      <c r="E2495" s="2">
        <v>240</v>
      </c>
      <c r="F2495" s="2">
        <v>9.8800000000000008</v>
      </c>
      <c r="G2495" s="2">
        <v>2371.1999999999998</v>
      </c>
      <c r="H2495" s="16">
        <f t="shared" si="38"/>
        <v>8.0808080808080877E-3</v>
      </c>
    </row>
    <row r="2496" spans="1:8" ht="13.5" x14ac:dyDescent="0.25">
      <c r="A2496" s="12"/>
      <c r="B2496" s="11">
        <v>45938</v>
      </c>
      <c r="C2496" s="2">
        <v>9.98</v>
      </c>
      <c r="D2496" s="2">
        <v>9.98</v>
      </c>
      <c r="E2496" s="2">
        <v>0</v>
      </c>
      <c r="F2496" s="2">
        <v>0</v>
      </c>
      <c r="G2496" s="2">
        <v>0</v>
      </c>
      <c r="H2496" s="16">
        <f t="shared" si="38"/>
        <v>0</v>
      </c>
    </row>
    <row r="2497" spans="1:11" ht="13.5" x14ac:dyDescent="0.25">
      <c r="A2497" s="12"/>
      <c r="B2497" s="11">
        <v>45939</v>
      </c>
      <c r="C2497" s="2">
        <v>10.42</v>
      </c>
      <c r="D2497" s="2">
        <v>10.42</v>
      </c>
      <c r="E2497" s="2">
        <v>717</v>
      </c>
      <c r="F2497" s="2">
        <v>10.24</v>
      </c>
      <c r="G2497" s="2">
        <v>7342.08</v>
      </c>
      <c r="H2497" s="16">
        <f t="shared" si="38"/>
        <v>4.4088176352705358E-2</v>
      </c>
    </row>
    <row r="2498" spans="1:11" ht="13.5" x14ac:dyDescent="0.25">
      <c r="A2498" s="12"/>
      <c r="B2498" s="11">
        <v>45940</v>
      </c>
      <c r="C2498" s="2">
        <v>10.49</v>
      </c>
      <c r="D2498" s="2">
        <v>10.49</v>
      </c>
      <c r="E2498" s="2">
        <v>290</v>
      </c>
      <c r="F2498" s="2">
        <v>10.442</v>
      </c>
      <c r="G2498" s="2">
        <v>3028.18</v>
      </c>
      <c r="H2498" s="16">
        <f t="shared" si="38"/>
        <v>6.7178502879078972E-3</v>
      </c>
    </row>
    <row r="2499" spans="1:11" ht="13.5" x14ac:dyDescent="0.25">
      <c r="A2499" s="12"/>
      <c r="B2499" s="11">
        <v>45943</v>
      </c>
      <c r="C2499" s="2">
        <v>10.49</v>
      </c>
      <c r="D2499" s="2">
        <v>10.49</v>
      </c>
      <c r="E2499" s="2">
        <v>0</v>
      </c>
      <c r="F2499" s="2">
        <v>0</v>
      </c>
      <c r="G2499" s="2">
        <v>0</v>
      </c>
      <c r="H2499" s="16">
        <f t="shared" si="38"/>
        <v>0</v>
      </c>
    </row>
    <row r="2500" spans="1:11" ht="13.5" x14ac:dyDescent="0.25">
      <c r="A2500" s="12"/>
      <c r="B2500" s="11">
        <v>45944</v>
      </c>
      <c r="C2500" s="2">
        <v>10.69</v>
      </c>
      <c r="D2500" s="2">
        <v>10.69</v>
      </c>
      <c r="E2500" s="2">
        <v>680</v>
      </c>
      <c r="F2500" s="2">
        <v>10.686999999999999</v>
      </c>
      <c r="G2500" s="2">
        <v>7267.16</v>
      </c>
      <c r="H2500" s="16">
        <f t="shared" si="38"/>
        <v>1.9065776930409846E-2</v>
      </c>
    </row>
    <row r="2501" spans="1:11" ht="13.5" x14ac:dyDescent="0.25">
      <c r="A2501" s="12"/>
      <c r="B2501" s="11">
        <v>45946</v>
      </c>
      <c r="C2501" s="2">
        <v>10.88</v>
      </c>
      <c r="D2501" s="2">
        <v>10.88</v>
      </c>
      <c r="E2501" s="2">
        <v>65</v>
      </c>
      <c r="F2501" s="2">
        <v>10.772</v>
      </c>
      <c r="G2501" s="2">
        <v>700.18</v>
      </c>
      <c r="H2501" s="16">
        <f t="shared" si="38"/>
        <v>1.7773620205799933E-2</v>
      </c>
    </row>
    <row r="2502" spans="1:11" ht="13.5" x14ac:dyDescent="0.25">
      <c r="A2502" s="12"/>
      <c r="B2502" s="11">
        <v>45947</v>
      </c>
      <c r="C2502" s="2">
        <v>10.99</v>
      </c>
      <c r="D2502" s="2">
        <v>10.99</v>
      </c>
      <c r="E2502" s="2">
        <v>613</v>
      </c>
      <c r="F2502" s="2">
        <v>10.99</v>
      </c>
      <c r="G2502" s="2">
        <v>6736.87</v>
      </c>
      <c r="H2502" s="16">
        <f t="shared" si="38"/>
        <v>1.0110294117647006E-2</v>
      </c>
    </row>
    <row r="2503" spans="1:11" ht="13.5" x14ac:dyDescent="0.25">
      <c r="A2503" s="12"/>
      <c r="B2503" s="11">
        <v>45950</v>
      </c>
      <c r="C2503" s="2">
        <v>10.5</v>
      </c>
      <c r="D2503" s="2">
        <v>10.5</v>
      </c>
      <c r="E2503" s="2">
        <v>324</v>
      </c>
      <c r="F2503" s="2">
        <v>10.504</v>
      </c>
      <c r="G2503" s="2">
        <v>3403.2959999999998</v>
      </c>
      <c r="H2503" s="16">
        <f t="shared" ref="H2503:H2511" si="39">(D2503-D2502)/D2502</f>
        <v>-4.4585987261146515E-2</v>
      </c>
    </row>
    <row r="2504" spans="1:11" ht="13.5" x14ac:dyDescent="0.25">
      <c r="A2504" s="12"/>
      <c r="B2504" s="11">
        <v>45951</v>
      </c>
      <c r="C2504" s="2">
        <v>10.029999999999999</v>
      </c>
      <c r="D2504" s="2">
        <v>10.029999999999999</v>
      </c>
      <c r="E2504" s="2">
        <v>40</v>
      </c>
      <c r="F2504" s="2">
        <v>10.44</v>
      </c>
      <c r="G2504" s="2">
        <v>417.6</v>
      </c>
      <c r="H2504" s="16">
        <f t="shared" si="39"/>
        <v>-4.4761904761904822E-2</v>
      </c>
    </row>
    <row r="2505" spans="1:11" ht="13.5" x14ac:dyDescent="0.25">
      <c r="A2505" s="12"/>
      <c r="B2505" s="11">
        <v>45952</v>
      </c>
      <c r="C2505" s="2">
        <v>9.58</v>
      </c>
      <c r="D2505" s="2">
        <v>9.58</v>
      </c>
      <c r="E2505" s="2">
        <v>0</v>
      </c>
      <c r="F2505" s="2">
        <v>0</v>
      </c>
      <c r="G2505" s="2">
        <v>0</v>
      </c>
      <c r="H2505" s="16">
        <f t="shared" si="39"/>
        <v>-4.4865403788634031E-2</v>
      </c>
    </row>
    <row r="2506" spans="1:11" ht="13.5" x14ac:dyDescent="0.25">
      <c r="A2506" s="12"/>
      <c r="B2506" s="11">
        <v>45953</v>
      </c>
      <c r="C2506" s="2">
        <v>9.48</v>
      </c>
      <c r="D2506" s="2">
        <v>9.48</v>
      </c>
      <c r="E2506" s="2">
        <v>607</v>
      </c>
      <c r="F2506" s="2">
        <v>9.48</v>
      </c>
      <c r="G2506" s="2">
        <v>5754.36</v>
      </c>
      <c r="H2506" s="16">
        <f t="shared" si="39"/>
        <v>-1.0438413361169066E-2</v>
      </c>
    </row>
    <row r="2507" spans="1:11" ht="13.5" x14ac:dyDescent="0.25">
      <c r="A2507" s="12"/>
      <c r="B2507" s="11">
        <v>45954</v>
      </c>
      <c r="C2507" s="2">
        <v>9.06</v>
      </c>
      <c r="D2507" s="2">
        <v>9.06</v>
      </c>
      <c r="E2507" s="2">
        <v>0</v>
      </c>
      <c r="F2507" s="2">
        <v>0</v>
      </c>
      <c r="G2507" s="2">
        <v>0</v>
      </c>
      <c r="H2507" s="16">
        <f t="shared" si="39"/>
        <v>-4.4303797468354424E-2</v>
      </c>
    </row>
    <row r="2508" spans="1:11" ht="13.5" x14ac:dyDescent="0.25">
      <c r="A2508" s="12"/>
      <c r="B2508" s="11">
        <v>45957</v>
      </c>
      <c r="C2508" s="2">
        <v>8.66</v>
      </c>
      <c r="D2508" s="2">
        <v>8.66</v>
      </c>
      <c r="E2508" s="2">
        <v>1057</v>
      </c>
      <c r="F2508" s="2">
        <v>8.9</v>
      </c>
      <c r="G2508" s="2">
        <v>9407.2999999999993</v>
      </c>
      <c r="H2508" s="16">
        <f t="shared" si="39"/>
        <v>-4.4150110375275976E-2</v>
      </c>
    </row>
    <row r="2509" spans="1:11" ht="13.5" x14ac:dyDescent="0.25">
      <c r="A2509" s="12"/>
      <c r="B2509" s="11">
        <v>45958</v>
      </c>
      <c r="C2509" s="2">
        <v>8.3000000000000007</v>
      </c>
      <c r="D2509" s="2">
        <v>8.3000000000000007</v>
      </c>
      <c r="E2509" s="2">
        <v>1620</v>
      </c>
      <c r="F2509" s="2">
        <v>8.3000000000000007</v>
      </c>
      <c r="G2509" s="2">
        <v>13446</v>
      </c>
      <c r="H2509" s="16">
        <f t="shared" si="39"/>
        <v>-4.1570438799076147E-2</v>
      </c>
    </row>
    <row r="2510" spans="1:11" ht="13.5" x14ac:dyDescent="0.25">
      <c r="A2510" s="12"/>
      <c r="B2510" s="11">
        <v>45959</v>
      </c>
      <c r="C2510" s="2">
        <v>8.3000000000000007</v>
      </c>
      <c r="D2510" s="2">
        <v>8.3000000000000007</v>
      </c>
      <c r="E2510" s="2">
        <v>2066</v>
      </c>
      <c r="F2510" s="2">
        <v>8.3000000000000007</v>
      </c>
      <c r="G2510" s="2">
        <v>17147.8</v>
      </c>
      <c r="H2510" s="16">
        <f t="shared" si="39"/>
        <v>0</v>
      </c>
      <c r="I2510" s="13" t="s">
        <v>13</v>
      </c>
      <c r="J2510" s="13" t="s">
        <v>14</v>
      </c>
      <c r="K2510" s="13" t="s">
        <v>6</v>
      </c>
    </row>
    <row r="2511" spans="1:11" ht="13.5" x14ac:dyDescent="0.25">
      <c r="A2511" s="12"/>
      <c r="B2511" s="11">
        <v>45960</v>
      </c>
      <c r="C2511" s="2">
        <v>8.3000000000000007</v>
      </c>
      <c r="D2511" s="2">
        <v>8.3000000000000007</v>
      </c>
      <c r="E2511" s="2">
        <v>0</v>
      </c>
      <c r="F2511" s="2">
        <v>0</v>
      </c>
      <c r="G2511" s="2">
        <v>0</v>
      </c>
      <c r="H2511" s="16">
        <f t="shared" si="39"/>
        <v>0</v>
      </c>
      <c r="I2511" s="17">
        <v>15777070</v>
      </c>
      <c r="J2511" s="14">
        <f>I2511*D2511</f>
        <v>130949681.00000001</v>
      </c>
      <c r="K2511" s="15">
        <f>SUM(E2307:E2511)/205</f>
        <v>171.01463414634145</v>
      </c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6">
        <f>TITRES_STAT!D5</f>
        <v>21.914400000000001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6">
        <f>TITRES_STAT!D6</f>
        <v>21.886399999999998</v>
      </c>
      <c r="C3" s="2">
        <f>B3-B2</f>
        <v>-2.8000000000002245E-2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6">
        <f>TITRES_STAT!D7</f>
        <v>22.817799999999998</v>
      </c>
      <c r="C4" s="2">
        <f t="shared" ref="C4:C67" si="0">B4-B3</f>
        <v>0.93140000000000001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6">
        <f>TITRES_STAT!D8</f>
        <v>22.817799999999998</v>
      </c>
      <c r="C5" s="2">
        <f t="shared" si="0"/>
        <v>0</v>
      </c>
      <c r="D5" s="2">
        <f>AVERAGE(B1:B5)</f>
        <v>22.359099999999998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6">
        <f>TITRES_STAT!D9</f>
        <v>22.137899999999998</v>
      </c>
      <c r="C6" s="2">
        <f t="shared" si="0"/>
        <v>-0.67989999999999995</v>
      </c>
      <c r="D6" s="2">
        <f t="shared" ref="D6:D69" si="1">AVERAGE(B2:B6)</f>
        <v>22.314859999999999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6">
        <f>TITRES_STAT!D10</f>
        <v>21.476700000000001</v>
      </c>
      <c r="C7" s="2">
        <f t="shared" si="0"/>
        <v>-0.66119999999999735</v>
      </c>
      <c r="D7" s="2">
        <f t="shared" si="1"/>
        <v>22.227319999999999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6">
        <f>TITRES_STAT!D11</f>
        <v>22.054099999999998</v>
      </c>
      <c r="C8" s="2">
        <f t="shared" si="0"/>
        <v>0.57739999999999725</v>
      </c>
      <c r="D8" s="2">
        <f t="shared" si="1"/>
        <v>22.260860000000001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6">
        <f>TITRES_STAT!D12</f>
        <v>22.054099999999998</v>
      </c>
      <c r="C9" s="2">
        <f t="shared" si="0"/>
        <v>0</v>
      </c>
      <c r="D9" s="2">
        <f t="shared" si="1"/>
        <v>22.108120000000003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6">
        <f>TITRES_STAT!D13</f>
        <v>22.054099999999998</v>
      </c>
      <c r="C10" s="2">
        <f t="shared" si="0"/>
        <v>0</v>
      </c>
      <c r="D10" s="2">
        <f t="shared" si="1"/>
        <v>21.955380000000002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6">
        <f>TITRES_STAT!D14</f>
        <v>21.877099999999999</v>
      </c>
      <c r="C11" s="2">
        <f t="shared" si="0"/>
        <v>-0.1769999999999996</v>
      </c>
      <c r="D11" s="2">
        <f t="shared" si="1"/>
        <v>21.903220000000001</v>
      </c>
      <c r="E11" s="2">
        <f>AVERAGE(B2:B11)</f>
        <v>22.10904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6">
        <f>TITRES_STAT!D15</f>
        <v>21.877099999999999</v>
      </c>
      <c r="C12" s="2">
        <f t="shared" si="0"/>
        <v>0</v>
      </c>
      <c r="D12" s="2">
        <f t="shared" si="1"/>
        <v>21.983299999999996</v>
      </c>
      <c r="E12" s="2">
        <f t="shared" ref="E12:E75" si="2">AVERAGE(B3:B12)</f>
        <v>22.105309999999996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6">
        <f>TITRES_STAT!D16</f>
        <v>21.877099999999999</v>
      </c>
      <c r="C13" s="2">
        <f t="shared" si="0"/>
        <v>0</v>
      </c>
      <c r="D13" s="2">
        <f t="shared" si="1"/>
        <v>21.947899999999997</v>
      </c>
      <c r="E13" s="2">
        <f t="shared" si="2"/>
        <v>22.104379999999999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6">
        <f>TITRES_STAT!D17</f>
        <v>21.877099999999999</v>
      </c>
      <c r="C14" s="2">
        <f t="shared" si="0"/>
        <v>0</v>
      </c>
      <c r="D14" s="2">
        <f t="shared" si="1"/>
        <v>21.912500000000001</v>
      </c>
      <c r="E14" s="2">
        <f t="shared" si="2"/>
        <v>22.010309999999997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6">
        <f>TITRES_STAT!D18</f>
        <v>21.877099999999999</v>
      </c>
      <c r="C15" s="2">
        <f t="shared" si="0"/>
        <v>0</v>
      </c>
      <c r="D15" s="2">
        <f t="shared" si="1"/>
        <v>21.877099999999999</v>
      </c>
      <c r="E15" s="2">
        <f t="shared" si="2"/>
        <v>21.916239999999995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6">
        <f>TITRES_STAT!D19</f>
        <v>21.5139</v>
      </c>
      <c r="C16" s="2">
        <f t="shared" si="0"/>
        <v>-0.36319999999999908</v>
      </c>
      <c r="D16" s="2">
        <f t="shared" si="1"/>
        <v>21.804459999999999</v>
      </c>
      <c r="E16" s="2">
        <f t="shared" si="2"/>
        <v>21.853839999999998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6">
        <f>TITRES_STAT!D20</f>
        <v>21.5139</v>
      </c>
      <c r="C17" s="2">
        <f t="shared" si="0"/>
        <v>0</v>
      </c>
      <c r="D17" s="2">
        <f t="shared" si="1"/>
        <v>21.731819999999999</v>
      </c>
      <c r="E17" s="2">
        <f t="shared" si="2"/>
        <v>21.857559999999996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6">
        <f>TITRES_STAT!D21</f>
        <v>21.5139</v>
      </c>
      <c r="C18" s="2">
        <f t="shared" si="0"/>
        <v>0</v>
      </c>
      <c r="D18" s="2">
        <f t="shared" si="1"/>
        <v>21.659180000000003</v>
      </c>
      <c r="E18" s="2">
        <f t="shared" si="2"/>
        <v>21.803540000000002</v>
      </c>
      <c r="F18" s="2"/>
      <c r="G18" s="2"/>
      <c r="H18" s="2"/>
      <c r="I18" s="2">
        <f t="array" ref="I18">SUMPRODUCT(B2:B21, (ROW(B2:B21)-ROW(B2)+1)) / (20*21/2)</f>
        <v>21.741235238095239</v>
      </c>
      <c r="J18" s="2"/>
      <c r="K18" s="2"/>
    </row>
    <row r="19" spans="1:11" ht="13.5" x14ac:dyDescent="0.25">
      <c r="A19" s="3">
        <f>TITRES_STAT!B22</f>
        <v>42333</v>
      </c>
      <c r="B19" s="6">
        <f>TITRES_STAT!D22</f>
        <v>21.5139</v>
      </c>
      <c r="C19" s="2">
        <f t="shared" si="0"/>
        <v>0</v>
      </c>
      <c r="D19" s="2">
        <f t="shared" si="1"/>
        <v>21.586540000000003</v>
      </c>
      <c r="E19" s="2">
        <f t="shared" si="2"/>
        <v>21.74952</v>
      </c>
      <c r="F19" s="2"/>
      <c r="G19" s="2"/>
      <c r="H19" s="2"/>
      <c r="I19" s="2">
        <f t="array" ref="I19">SUMPRODUCT(B3:B22, (ROW(B3:B22)-ROW(B3)+1)) / (20*21/2)</f>
        <v>21.706021428571429</v>
      </c>
      <c r="J19" s="2"/>
      <c r="K19" s="2"/>
    </row>
    <row r="20" spans="1:11" ht="13.5" x14ac:dyDescent="0.25">
      <c r="A20" s="3">
        <f>TITRES_STAT!B23</f>
        <v>42334</v>
      </c>
      <c r="B20" s="6">
        <f>TITRES_STAT!D23</f>
        <v>21.5139</v>
      </c>
      <c r="C20" s="2">
        <f t="shared" si="0"/>
        <v>0</v>
      </c>
      <c r="D20" s="2">
        <f t="shared" si="1"/>
        <v>21.5139</v>
      </c>
      <c r="E20" s="2">
        <f t="shared" si="2"/>
        <v>21.695500000000003</v>
      </c>
      <c r="F20" s="2">
        <f t="shared" ref="F20:F83" si="3">AVERAGE(B1:B20)</f>
        <v>21.903594736842095</v>
      </c>
      <c r="G20" s="2"/>
      <c r="H20" s="2"/>
      <c r="I20" s="2">
        <f t="array" ref="I20">SUMPRODUCT(B4:B23, (ROW(B4:B23)-ROW(B4)+1)) / (20*21/2)</f>
        <v>21.663848095238098</v>
      </c>
      <c r="J20" s="2">
        <f>F20</f>
        <v>21.903594736842095</v>
      </c>
      <c r="K20" s="2"/>
    </row>
    <row r="21" spans="1:11" ht="13.5" x14ac:dyDescent="0.25">
      <c r="A21" s="3">
        <f>TITRES_STAT!B24</f>
        <v>42335</v>
      </c>
      <c r="B21" s="6">
        <f>TITRES_STAT!D24</f>
        <v>21.5046</v>
      </c>
      <c r="C21" s="2">
        <f t="shared" si="0"/>
        <v>-9.2999999999996419E-3</v>
      </c>
      <c r="D21" s="2">
        <f t="shared" si="1"/>
        <v>21.512039999999999</v>
      </c>
      <c r="E21" s="2">
        <f t="shared" si="2"/>
        <v>21.658250000000002</v>
      </c>
      <c r="F21" s="2">
        <f t="shared" si="3"/>
        <v>21.883644999999991</v>
      </c>
      <c r="G21" s="2"/>
      <c r="H21" s="2"/>
      <c r="I21" s="2">
        <f t="array" ref="I21">SUMPRODUCT(B5:B24, (ROW(B5:B24)-ROW(B5)+1)) / (20*21/2)</f>
        <v>21.62300619047619</v>
      </c>
      <c r="J21" s="2">
        <f t="shared" ref="J21:J84" si="4">$J$4*B21+J20*(1-$J$4)</f>
        <v>21.865595238095228</v>
      </c>
      <c r="K21" s="2"/>
    </row>
    <row r="22" spans="1:11" ht="13.5" x14ac:dyDescent="0.25">
      <c r="A22" s="3">
        <f>TITRES_STAT!B25</f>
        <v>42338</v>
      </c>
      <c r="B22" s="6">
        <f>TITRES_STAT!D25</f>
        <v>21.5139</v>
      </c>
      <c r="C22" s="2">
        <f t="shared" si="0"/>
        <v>9.2999999999996419E-3</v>
      </c>
      <c r="D22" s="2">
        <f t="shared" si="1"/>
        <v>21.512039999999995</v>
      </c>
      <c r="E22" s="2">
        <f t="shared" si="2"/>
        <v>21.621930000000003</v>
      </c>
      <c r="F22" s="2">
        <f t="shared" si="3"/>
        <v>21.86361999999999</v>
      </c>
      <c r="G22" s="2"/>
      <c r="H22" s="2"/>
      <c r="I22" s="2">
        <f t="array" ref="I22">SUMPRODUCT(B6:B25, (ROW(B6:B25)-ROW(B6)+1)) / (20*21/2)</f>
        <v>21.588860952380951</v>
      </c>
      <c r="J22" s="2">
        <f t="shared" si="4"/>
        <v>21.83210045351473</v>
      </c>
      <c r="K22" s="2"/>
    </row>
    <row r="23" spans="1:11" ht="13.5" x14ac:dyDescent="0.25">
      <c r="A23" s="3">
        <f>TITRES_STAT!B26</f>
        <v>42339</v>
      </c>
      <c r="B23" s="6">
        <f>TITRES_STAT!D26</f>
        <v>21.4208</v>
      </c>
      <c r="C23" s="2">
        <f t="shared" si="0"/>
        <v>-9.3099999999999739E-2</v>
      </c>
      <c r="D23" s="2">
        <f t="shared" si="1"/>
        <v>21.49342</v>
      </c>
      <c r="E23" s="2">
        <f t="shared" si="2"/>
        <v>21.576300000000003</v>
      </c>
      <c r="F23" s="2">
        <f t="shared" si="3"/>
        <v>21.840339999999991</v>
      </c>
      <c r="G23" s="2"/>
      <c r="H23" s="2"/>
      <c r="I23" s="2">
        <f t="array" ref="I23">SUMPRODUCT(B7:B26, (ROW(B7:B26)-ROW(B7)+1)) / (20*21/2)</f>
        <v>21.56141238095238</v>
      </c>
      <c r="J23" s="2">
        <f t="shared" si="4"/>
        <v>21.792928981751423</v>
      </c>
      <c r="K23" s="2"/>
    </row>
    <row r="24" spans="1:11" ht="13.5" x14ac:dyDescent="0.25">
      <c r="A24" s="3">
        <f>TITRES_STAT!B27</f>
        <v>42340</v>
      </c>
      <c r="B24" s="6">
        <f>TITRES_STAT!D27</f>
        <v>21.4115</v>
      </c>
      <c r="C24" s="2">
        <f t="shared" si="0"/>
        <v>-9.2999999999996419E-3</v>
      </c>
      <c r="D24" s="2">
        <f t="shared" si="1"/>
        <v>21.472940000000001</v>
      </c>
      <c r="E24" s="2">
        <f t="shared" si="2"/>
        <v>21.529740000000004</v>
      </c>
      <c r="F24" s="2">
        <f t="shared" si="3"/>
        <v>21.77002499999999</v>
      </c>
      <c r="G24" s="2"/>
      <c r="H24" s="2"/>
      <c r="I24" s="2">
        <f t="array" ref="I24">SUMPRODUCT(B8:B27, (ROW(B8:B27)-ROW(B8)+1)) / (20*21/2)</f>
        <v>21.537422857142857</v>
      </c>
      <c r="J24" s="2">
        <f t="shared" si="4"/>
        <v>21.756602412060811</v>
      </c>
      <c r="K24" s="2"/>
    </row>
    <row r="25" spans="1:11" ht="13.5" x14ac:dyDescent="0.25">
      <c r="A25" s="3">
        <f>TITRES_STAT!B28</f>
        <v>42341</v>
      </c>
      <c r="B25" s="6">
        <f>TITRES_STAT!D28</f>
        <v>21.4115</v>
      </c>
      <c r="C25" s="2">
        <f t="shared" si="0"/>
        <v>0</v>
      </c>
      <c r="D25" s="2">
        <f t="shared" si="1"/>
        <v>21.452460000000002</v>
      </c>
      <c r="E25" s="2">
        <f t="shared" si="2"/>
        <v>21.483179999999997</v>
      </c>
      <c r="F25" s="2">
        <f t="shared" si="3"/>
        <v>21.699709999999989</v>
      </c>
      <c r="G25" s="2"/>
      <c r="H25" s="2"/>
      <c r="I25" s="2">
        <f t="array" ref="I25">SUMPRODUCT(B9:B28, (ROW(B9:B28)-ROW(B9)+1)) / (20*21/2)</f>
        <v>21.513743809523806</v>
      </c>
      <c r="J25" s="2">
        <f t="shared" si="4"/>
        <v>21.723735515674068</v>
      </c>
      <c r="K25" s="2"/>
    </row>
    <row r="26" spans="1:11" ht="13.5" x14ac:dyDescent="0.25">
      <c r="A26" s="3">
        <f>TITRES_STAT!B29</f>
        <v>42342</v>
      </c>
      <c r="B26" s="6">
        <f>TITRES_STAT!D29</f>
        <v>21.4115</v>
      </c>
      <c r="C26" s="2">
        <f t="shared" si="0"/>
        <v>0</v>
      </c>
      <c r="D26" s="2">
        <f t="shared" si="1"/>
        <v>21.43384</v>
      </c>
      <c r="E26" s="2">
        <f t="shared" si="2"/>
        <v>21.472939999999994</v>
      </c>
      <c r="F26" s="2">
        <f t="shared" si="3"/>
        <v>21.663389999999993</v>
      </c>
      <c r="G26" s="2"/>
      <c r="H26" s="2"/>
      <c r="I26" s="2">
        <f t="array" ref="I26">SUMPRODUCT(B10:B29, (ROW(B10:B29)-ROW(B10)+1)) / (20*21/2)</f>
        <v>21.493124761904763</v>
      </c>
      <c r="J26" s="2">
        <f t="shared" si="4"/>
        <v>21.693998799895585</v>
      </c>
      <c r="K26" s="2"/>
    </row>
    <row r="27" spans="1:11" ht="13.5" x14ac:dyDescent="0.25">
      <c r="A27" s="3">
        <f>TITRES_STAT!B30</f>
        <v>42345</v>
      </c>
      <c r="B27" s="6">
        <f>TITRES_STAT!D30</f>
        <v>21.4115</v>
      </c>
      <c r="C27" s="2">
        <f t="shared" si="0"/>
        <v>0</v>
      </c>
      <c r="D27" s="2">
        <f t="shared" si="1"/>
        <v>21.413360000000004</v>
      </c>
      <c r="E27" s="2">
        <f t="shared" si="2"/>
        <v>21.462699999999995</v>
      </c>
      <c r="F27" s="2">
        <f t="shared" si="3"/>
        <v>21.660129999999992</v>
      </c>
      <c r="G27" s="2"/>
      <c r="H27" s="2"/>
      <c r="I27" s="2">
        <f t="array" ref="I27">SUMPRODUCT(B11:B30, (ROW(B11:B30)-ROW(B11)+1)) / (20*21/2)</f>
        <v>21.475565714285715</v>
      </c>
      <c r="J27" s="2">
        <f t="shared" si="4"/>
        <v>21.667094152286481</v>
      </c>
      <c r="K27" s="2"/>
    </row>
    <row r="28" spans="1:11" ht="13.5" x14ac:dyDescent="0.25">
      <c r="A28" s="3">
        <f>TITRES_STAT!B31</f>
        <v>42346</v>
      </c>
      <c r="B28" s="6">
        <f>TITRES_STAT!D31</f>
        <v>21.4115</v>
      </c>
      <c r="C28" s="2">
        <f t="shared" si="0"/>
        <v>0</v>
      </c>
      <c r="D28" s="2">
        <f t="shared" si="1"/>
        <v>21.4115</v>
      </c>
      <c r="E28" s="2">
        <f t="shared" si="2"/>
        <v>21.452459999999995</v>
      </c>
      <c r="F28" s="2">
        <f t="shared" si="3"/>
        <v>21.627999999999993</v>
      </c>
      <c r="G28" s="2"/>
      <c r="H28" s="2"/>
      <c r="I28" s="2">
        <f t="array" ref="I28">SUMPRODUCT(B12:B31, (ROW(B12:B31)-ROW(B12)+1)) / (20*21/2)</f>
        <v>21.461066666666667</v>
      </c>
      <c r="J28" s="2">
        <f t="shared" si="4"/>
        <v>21.64275185206872</v>
      </c>
      <c r="K28" s="2"/>
    </row>
    <row r="29" spans="1:11" ht="13.5" x14ac:dyDescent="0.25">
      <c r="A29" s="3">
        <f>TITRES_STAT!B32</f>
        <v>42347</v>
      </c>
      <c r="B29" s="6">
        <f>TITRES_STAT!D32</f>
        <v>21.4115</v>
      </c>
      <c r="C29" s="2">
        <f t="shared" si="0"/>
        <v>0</v>
      </c>
      <c r="D29" s="2">
        <f t="shared" si="1"/>
        <v>21.4115</v>
      </c>
      <c r="E29" s="2">
        <f t="shared" si="2"/>
        <v>21.442219999999995</v>
      </c>
      <c r="F29" s="2">
        <f t="shared" si="3"/>
        <v>21.595869999999998</v>
      </c>
      <c r="G29" s="2"/>
      <c r="H29" s="2"/>
      <c r="I29" s="2">
        <f t="array" ref="I29">SUMPRODUCT(B13:B32, (ROW(B13:B32)-ROW(B13)+1)) / (20*21/2)</f>
        <v>21.448784761904765</v>
      </c>
      <c r="J29" s="2">
        <f t="shared" si="4"/>
        <v>21.620727866157413</v>
      </c>
      <c r="K29" s="2"/>
    </row>
    <row r="30" spans="1:11" ht="13.5" x14ac:dyDescent="0.25">
      <c r="A30" s="3">
        <f>TITRES_STAT!B33</f>
        <v>42348</v>
      </c>
      <c r="B30" s="6">
        <f>TITRES_STAT!D33</f>
        <v>21.4115</v>
      </c>
      <c r="C30" s="2">
        <f t="shared" si="0"/>
        <v>0</v>
      </c>
      <c r="D30" s="2">
        <f t="shared" si="1"/>
        <v>21.4115</v>
      </c>
      <c r="E30" s="2">
        <f t="shared" si="2"/>
        <v>21.431979999999996</v>
      </c>
      <c r="F30" s="2">
        <f t="shared" si="3"/>
        <v>21.563739999999996</v>
      </c>
      <c r="G30" s="2"/>
      <c r="H30" s="2"/>
      <c r="I30" s="2">
        <f t="array" ref="I30">SUMPRODUCT(B14:B33, (ROW(B14:B33)-ROW(B14)+1)) / (20*21/2)</f>
        <v>21.437834285714285</v>
      </c>
      <c r="J30" s="2">
        <f t="shared" si="4"/>
        <v>21.600801402713852</v>
      </c>
      <c r="K30" s="2"/>
    </row>
    <row r="31" spans="1:11" ht="13.5" x14ac:dyDescent="0.25">
      <c r="A31" s="3">
        <f>TITRES_STAT!B34</f>
        <v>42349</v>
      </c>
      <c r="B31" s="6">
        <f>TITRES_STAT!D34</f>
        <v>21.4115</v>
      </c>
      <c r="C31" s="2">
        <f t="shared" si="0"/>
        <v>0</v>
      </c>
      <c r="D31" s="2">
        <f t="shared" si="1"/>
        <v>21.4115</v>
      </c>
      <c r="E31" s="2">
        <f t="shared" si="2"/>
        <v>21.422669999999997</v>
      </c>
      <c r="F31" s="2">
        <f t="shared" si="3"/>
        <v>21.540459999999999</v>
      </c>
      <c r="G31" s="2"/>
      <c r="H31" s="2"/>
      <c r="I31" s="2">
        <f t="array" ref="I31">SUMPRODUCT(B15:B34, (ROW(B15:B34)-ROW(B15)+1)) / (20*21/2)</f>
        <v>21.342211904761903</v>
      </c>
      <c r="J31" s="2">
        <f t="shared" si="4"/>
        <v>21.582772697693485</v>
      </c>
      <c r="K31" s="2"/>
    </row>
    <row r="32" spans="1:11" ht="13.5" x14ac:dyDescent="0.25">
      <c r="A32" s="3">
        <f>TITRES_STAT!B35</f>
        <v>42352</v>
      </c>
      <c r="B32" s="6">
        <f>TITRES_STAT!D35</f>
        <v>21.4115</v>
      </c>
      <c r="C32" s="2">
        <f t="shared" si="0"/>
        <v>0</v>
      </c>
      <c r="D32" s="2">
        <f t="shared" si="1"/>
        <v>21.4115</v>
      </c>
      <c r="E32" s="2">
        <f t="shared" si="2"/>
        <v>21.412429999999997</v>
      </c>
      <c r="F32" s="2">
        <f t="shared" si="3"/>
        <v>21.517179999999996</v>
      </c>
      <c r="G32" s="2"/>
      <c r="H32" s="2"/>
      <c r="I32" s="2">
        <f t="array" ref="I32">SUMPRODUCT(B16:B35, (ROW(B16:B35)-ROW(B16)+1)) / (20*21/2)</f>
        <v>21.340130952380953</v>
      </c>
      <c r="J32" s="2">
        <f t="shared" si="4"/>
        <v>21.566461012198868</v>
      </c>
      <c r="K32" s="2"/>
    </row>
    <row r="33" spans="1:11" ht="13.5" x14ac:dyDescent="0.25">
      <c r="A33" s="3">
        <f>TITRES_STAT!B36</f>
        <v>42353</v>
      </c>
      <c r="B33" s="6">
        <f>TITRES_STAT!D36</f>
        <v>21.402200000000001</v>
      </c>
      <c r="C33" s="2">
        <f t="shared" si="0"/>
        <v>-9.2999999999996419E-3</v>
      </c>
      <c r="D33" s="2">
        <f t="shared" si="1"/>
        <v>21.409640000000003</v>
      </c>
      <c r="E33" s="2">
        <f t="shared" si="2"/>
        <v>21.410569999999996</v>
      </c>
      <c r="F33" s="2">
        <f t="shared" si="3"/>
        <v>21.493434999999998</v>
      </c>
      <c r="G33" s="2"/>
      <c r="H33" s="2"/>
      <c r="I33" s="2">
        <f t="array" ref="I33">SUMPRODUCT(B17:B36, (ROW(B17:B36)-ROW(B17)+1)) / (20*21/2)</f>
        <v>21.340311428571429</v>
      </c>
      <c r="J33" s="2">
        <f t="shared" si="4"/>
        <v>21.550817106275165</v>
      </c>
      <c r="K33" s="2"/>
    </row>
    <row r="34" spans="1:11" ht="13.5" x14ac:dyDescent="0.25">
      <c r="A34" s="3">
        <f>TITRES_STAT!B37</f>
        <v>42354</v>
      </c>
      <c r="B34" s="6">
        <f>TITRES_STAT!D37</f>
        <v>20.4894</v>
      </c>
      <c r="C34" s="2">
        <f t="shared" si="0"/>
        <v>-0.91280000000000072</v>
      </c>
      <c r="D34" s="2">
        <f t="shared" si="1"/>
        <v>21.22522</v>
      </c>
      <c r="E34" s="2">
        <f t="shared" si="2"/>
        <v>21.318359999999995</v>
      </c>
      <c r="F34" s="2">
        <f t="shared" si="3"/>
        <v>21.424049999999998</v>
      </c>
      <c r="G34" s="2"/>
      <c r="H34" s="2"/>
      <c r="I34" s="2">
        <f t="array" ref="I34">SUMPRODUCT(B18:B37, (ROW(B18:B37)-ROW(B18)+1)) / (20*21/2)</f>
        <v>21.338357142857145</v>
      </c>
      <c r="J34" s="2">
        <f t="shared" si="4"/>
        <v>21.449729762820386</v>
      </c>
      <c r="K34" s="2"/>
    </row>
    <row r="35" spans="1:11" ht="13.5" x14ac:dyDescent="0.25">
      <c r="A35" s="3">
        <f>TITRES_STAT!B38</f>
        <v>42355</v>
      </c>
      <c r="B35" s="6">
        <f>TITRES_STAT!D38</f>
        <v>21.402200000000001</v>
      </c>
      <c r="C35" s="2">
        <f t="shared" si="0"/>
        <v>0.91280000000000072</v>
      </c>
      <c r="D35" s="2">
        <f t="shared" si="1"/>
        <v>21.223360000000003</v>
      </c>
      <c r="E35" s="2">
        <f t="shared" si="2"/>
        <v>21.317429999999995</v>
      </c>
      <c r="F35" s="2">
        <f t="shared" si="3"/>
        <v>21.400304999999996</v>
      </c>
      <c r="G35" s="2"/>
      <c r="H35" s="2"/>
      <c r="I35" s="2">
        <f t="array" ref="I35">SUMPRODUCT(B19:B38, (ROW(B19:B38)-ROW(B19)+1)) / (20*21/2)</f>
        <v>21.337068095238095</v>
      </c>
      <c r="J35" s="2">
        <f t="shared" si="4"/>
        <v>21.445203118742253</v>
      </c>
      <c r="K35" s="2"/>
    </row>
    <row r="36" spans="1:11" ht="13.5" x14ac:dyDescent="0.25">
      <c r="A36" s="3">
        <f>TITRES_STAT!B39</f>
        <v>42356</v>
      </c>
      <c r="B36" s="6">
        <f>TITRES_STAT!D39</f>
        <v>21.402200000000001</v>
      </c>
      <c r="C36" s="2">
        <f t="shared" si="0"/>
        <v>0</v>
      </c>
      <c r="D36" s="2">
        <f t="shared" si="1"/>
        <v>21.221499999999999</v>
      </c>
      <c r="E36" s="2">
        <f t="shared" si="2"/>
        <v>21.316499999999998</v>
      </c>
      <c r="F36" s="2">
        <f t="shared" si="3"/>
        <v>21.394719999999992</v>
      </c>
      <c r="G36" s="2"/>
      <c r="H36" s="2"/>
      <c r="I36" s="2">
        <f t="array" ref="I36">SUMPRODUCT(B20:B39, (ROW(B20:B39)-ROW(B20)+1)) / (20*21/2)</f>
        <v>21.336444285714286</v>
      </c>
      <c r="J36" s="2">
        <f t="shared" si="4"/>
        <v>21.441107583623943</v>
      </c>
      <c r="K36" s="2"/>
    </row>
    <row r="37" spans="1:11" ht="13.5" x14ac:dyDescent="0.25">
      <c r="A37" s="3">
        <f>TITRES_STAT!B40</f>
        <v>42359</v>
      </c>
      <c r="B37" s="6">
        <f>TITRES_STAT!D40</f>
        <v>21.374199999999998</v>
      </c>
      <c r="C37" s="2">
        <f t="shared" si="0"/>
        <v>-2.8000000000002245E-2</v>
      </c>
      <c r="D37" s="2">
        <f t="shared" si="1"/>
        <v>21.214040000000001</v>
      </c>
      <c r="E37" s="2">
        <f t="shared" si="2"/>
        <v>21.312769999999997</v>
      </c>
      <c r="F37" s="2">
        <f t="shared" si="3"/>
        <v>21.387734999999992</v>
      </c>
      <c r="G37" s="2"/>
      <c r="H37" s="2"/>
      <c r="I37" s="2">
        <f t="array" ref="I37">SUMPRODUCT(B21:B40, (ROW(B21:B40)-ROW(B21)+1)) / (20*21/2)</f>
        <v>21.332047619047614</v>
      </c>
      <c r="J37" s="2">
        <f t="shared" si="4"/>
        <v>21.434735432802615</v>
      </c>
      <c r="K37" s="2"/>
    </row>
    <row r="38" spans="1:11" ht="13.5" x14ac:dyDescent="0.25">
      <c r="A38" s="3">
        <f>TITRES_STAT!B41</f>
        <v>42360</v>
      </c>
      <c r="B38" s="6">
        <f>TITRES_STAT!D41</f>
        <v>21.374199999999998</v>
      </c>
      <c r="C38" s="2">
        <f t="shared" si="0"/>
        <v>0</v>
      </c>
      <c r="D38" s="2">
        <f t="shared" si="1"/>
        <v>21.20844</v>
      </c>
      <c r="E38" s="2">
        <f t="shared" si="2"/>
        <v>21.309040000000003</v>
      </c>
      <c r="F38" s="2">
        <f t="shared" si="3"/>
        <v>21.380749999999992</v>
      </c>
      <c r="G38" s="2"/>
      <c r="H38" s="2"/>
      <c r="I38" s="2">
        <f t="array" ref="I38">SUMPRODUCT(B22:B41, (ROW(B22:B41)-ROW(B22)+1)) / (20*21/2)</f>
        <v>21.328538095238091</v>
      </c>
      <c r="J38" s="2">
        <f t="shared" si="4"/>
        <v>21.428970153488081</v>
      </c>
      <c r="K38" s="2"/>
    </row>
    <row r="39" spans="1:11" ht="13.5" x14ac:dyDescent="0.25">
      <c r="A39" s="3">
        <f>TITRES_STAT!B42</f>
        <v>42361</v>
      </c>
      <c r="B39" s="6">
        <f>TITRES_STAT!D42</f>
        <v>21.374199999999998</v>
      </c>
      <c r="C39" s="2">
        <f t="shared" si="0"/>
        <v>0</v>
      </c>
      <c r="D39" s="2">
        <f t="shared" si="1"/>
        <v>21.385400000000001</v>
      </c>
      <c r="E39" s="2">
        <f t="shared" si="2"/>
        <v>21.305309999999999</v>
      </c>
      <c r="F39" s="2">
        <f t="shared" si="3"/>
        <v>21.373764999999992</v>
      </c>
      <c r="G39" s="2"/>
      <c r="H39" s="2"/>
      <c r="I39" s="2">
        <f t="array" ref="I39">SUMPRODUCT(B23:B42, (ROW(B23:B42)-ROW(B23)+1)) / (20*21/2)</f>
        <v>21.237176190476191</v>
      </c>
      <c r="J39" s="2">
        <f t="shared" si="4"/>
        <v>21.423753948393976</v>
      </c>
      <c r="K39" s="2"/>
    </row>
    <row r="40" spans="1:11" ht="13.5" x14ac:dyDescent="0.25">
      <c r="A40" s="3">
        <f>TITRES_STAT!B43</f>
        <v>42363</v>
      </c>
      <c r="B40" s="6">
        <f>TITRES_STAT!D43</f>
        <v>21.3276</v>
      </c>
      <c r="C40" s="2">
        <f t="shared" si="0"/>
        <v>-4.6599999999997976E-2</v>
      </c>
      <c r="D40" s="2">
        <f t="shared" si="1"/>
        <v>21.370480000000001</v>
      </c>
      <c r="E40" s="2">
        <f t="shared" si="2"/>
        <v>21.29692</v>
      </c>
      <c r="F40" s="2">
        <f t="shared" si="3"/>
        <v>21.364449999999994</v>
      </c>
      <c r="G40" s="2"/>
      <c r="H40" s="2"/>
      <c r="I40" s="2">
        <f t="array" ref="I40">SUMPRODUCT(B24:B43, (ROW(B24:B43)-ROW(B24)+1)) / (20*21/2)</f>
        <v>21.151136190476191</v>
      </c>
      <c r="J40" s="2">
        <f t="shared" si="4"/>
        <v>21.414596429499312</v>
      </c>
      <c r="K40" s="2"/>
    </row>
    <row r="41" spans="1:11" ht="13.5" x14ac:dyDescent="0.25">
      <c r="A41" s="3">
        <f>TITRES_STAT!B44</f>
        <v>42366</v>
      </c>
      <c r="B41" s="6">
        <f>TITRES_STAT!D44</f>
        <v>21.3276</v>
      </c>
      <c r="C41" s="2">
        <f t="shared" si="0"/>
        <v>0</v>
      </c>
      <c r="D41" s="2">
        <f t="shared" si="1"/>
        <v>21.355560000000001</v>
      </c>
      <c r="E41" s="2">
        <f t="shared" si="2"/>
        <v>21.288529999999998</v>
      </c>
      <c r="F41" s="2">
        <f t="shared" si="3"/>
        <v>21.355599999999995</v>
      </c>
      <c r="G41" s="2"/>
      <c r="H41" s="2"/>
      <c r="I41" s="2">
        <f t="array" ref="I41">SUMPRODUCT(B25:B44, (ROW(B25:B44)-ROW(B25)+1)) / (20*21/2)</f>
        <v>21.15689857142857</v>
      </c>
      <c r="J41" s="2">
        <f t="shared" si="4"/>
        <v>21.406311055261284</v>
      </c>
      <c r="K41" s="2"/>
    </row>
    <row r="42" spans="1:11" ht="13.5" x14ac:dyDescent="0.25">
      <c r="A42" s="3">
        <f>TITRES_STAT!B45</f>
        <v>42367</v>
      </c>
      <c r="B42" s="6">
        <f>TITRES_STAT!D45</f>
        <v>20.3963</v>
      </c>
      <c r="C42" s="2">
        <f t="shared" si="0"/>
        <v>-0.93130000000000024</v>
      </c>
      <c r="D42" s="2">
        <f t="shared" si="1"/>
        <v>21.159979999999997</v>
      </c>
      <c r="E42" s="2">
        <f t="shared" si="2"/>
        <v>21.187009999999997</v>
      </c>
      <c r="F42" s="2">
        <f t="shared" si="3"/>
        <v>21.299719999999997</v>
      </c>
      <c r="G42" s="2"/>
      <c r="H42" s="2"/>
      <c r="I42" s="2">
        <f t="array" ref="I42">SUMPRODUCT(B26:B45, (ROW(B26:B45)-ROW(B26)+1)) / (20*21/2)</f>
        <v>21.102834761904763</v>
      </c>
      <c r="J42" s="2">
        <f t="shared" si="4"/>
        <v>21.310119526188782</v>
      </c>
      <c r="K42" s="2"/>
    </row>
    <row r="43" spans="1:11" ht="13.5" x14ac:dyDescent="0.25">
      <c r="A43" s="3">
        <f>TITRES_STAT!B46</f>
        <v>42368</v>
      </c>
      <c r="B43" s="6">
        <f>TITRES_STAT!D46</f>
        <v>20.3963</v>
      </c>
      <c r="C43" s="2">
        <f t="shared" si="0"/>
        <v>0</v>
      </c>
      <c r="D43" s="2">
        <f t="shared" si="1"/>
        <v>20.964399999999998</v>
      </c>
      <c r="E43" s="2">
        <f t="shared" si="2"/>
        <v>21.086419999999997</v>
      </c>
      <c r="F43" s="2">
        <f t="shared" si="3"/>
        <v>21.248494999999995</v>
      </c>
      <c r="G43" s="2"/>
      <c r="H43" s="2"/>
      <c r="I43" s="2">
        <f t="array" ref="I43">SUMPRODUCT(B27:B46, (ROW(B27:B46)-ROW(B27)+1)) / (20*21/2)</f>
        <v>21.047836666666665</v>
      </c>
      <c r="J43" s="2">
        <f t="shared" si="4"/>
        <v>21.223089095123182</v>
      </c>
      <c r="K43" s="2"/>
    </row>
    <row r="44" spans="1:11" ht="13.5" x14ac:dyDescent="0.25">
      <c r="A44" s="3">
        <f>TITRES_STAT!B47</f>
        <v>42369</v>
      </c>
      <c r="B44" s="6">
        <f>TITRES_STAT!D47</f>
        <v>21.309000000000001</v>
      </c>
      <c r="C44" s="2">
        <f t="shared" si="0"/>
        <v>0.91270000000000095</v>
      </c>
      <c r="D44" s="2">
        <f t="shared" si="1"/>
        <v>20.951360000000001</v>
      </c>
      <c r="E44" s="2">
        <f t="shared" si="2"/>
        <v>21.168379999999999</v>
      </c>
      <c r="F44" s="2">
        <f t="shared" si="3"/>
        <v>21.243369999999995</v>
      </c>
      <c r="G44" s="2"/>
      <c r="H44" s="2"/>
      <c r="I44" s="2">
        <f t="array" ref="I44">SUMPRODUCT(B28:B47, (ROW(B28:B47)-ROW(B28)+1)) / (20*21/2)</f>
        <v>20.965526190476194</v>
      </c>
      <c r="J44" s="2">
        <f t="shared" si="4"/>
        <v>21.231271086063831</v>
      </c>
      <c r="K44" s="2"/>
    </row>
    <row r="45" spans="1:11" ht="13.5" x14ac:dyDescent="0.25">
      <c r="A45" s="3">
        <f>TITRES_STAT!B48</f>
        <v>42373</v>
      </c>
      <c r="B45" s="6">
        <f>TITRES_STAT!D48</f>
        <v>20.675699999999999</v>
      </c>
      <c r="C45" s="2">
        <f t="shared" si="0"/>
        <v>-0.63330000000000197</v>
      </c>
      <c r="D45" s="2">
        <f t="shared" si="1"/>
        <v>20.820979999999999</v>
      </c>
      <c r="E45" s="2">
        <f t="shared" si="2"/>
        <v>21.09573</v>
      </c>
      <c r="F45" s="2">
        <f t="shared" si="3"/>
        <v>21.206579999999999</v>
      </c>
      <c r="G45" s="2"/>
      <c r="H45" s="2"/>
      <c r="I45" s="2">
        <f t="array" ref="I45">SUMPRODUCT(B29:B48, (ROW(B29:B48)-ROW(B29)+1)) / (20*21/2)</f>
        <v>20.906226666666669</v>
      </c>
      <c r="J45" s="2">
        <f t="shared" si="4"/>
        <v>21.178359554057753</v>
      </c>
      <c r="K45" s="2"/>
    </row>
    <row r="46" spans="1:11" ht="13.5" x14ac:dyDescent="0.25">
      <c r="A46" s="3">
        <f>TITRES_STAT!B49</f>
        <v>42374</v>
      </c>
      <c r="B46" s="6">
        <f>TITRES_STAT!D49</f>
        <v>20.629100000000001</v>
      </c>
      <c r="C46" s="2">
        <f t="shared" si="0"/>
        <v>-4.6599999999997976E-2</v>
      </c>
      <c r="D46" s="2">
        <f t="shared" si="1"/>
        <v>20.681279999999997</v>
      </c>
      <c r="E46" s="2">
        <f t="shared" si="2"/>
        <v>21.018419999999999</v>
      </c>
      <c r="F46" s="2">
        <f t="shared" si="3"/>
        <v>21.167459999999998</v>
      </c>
      <c r="G46" s="2"/>
      <c r="H46" s="2"/>
      <c r="I46" s="2">
        <f t="array" ref="I46">SUMPRODUCT(B30:B49, (ROW(B30:B49)-ROW(B30)+1)) / (20*21/2)</f>
        <v>20.841565714285718</v>
      </c>
      <c r="J46" s="2">
        <f t="shared" si="4"/>
        <v>21.126049120337967</v>
      </c>
      <c r="K46" s="2"/>
    </row>
    <row r="47" spans="1:11" ht="13.5" x14ac:dyDescent="0.25">
      <c r="A47" s="3">
        <f>TITRES_STAT!B50</f>
        <v>42375</v>
      </c>
      <c r="B47" s="6">
        <f>TITRES_STAT!D50</f>
        <v>20.3032</v>
      </c>
      <c r="C47" s="2">
        <f t="shared" si="0"/>
        <v>-0.32590000000000074</v>
      </c>
      <c r="D47" s="2">
        <f t="shared" si="1"/>
        <v>20.662659999999999</v>
      </c>
      <c r="E47" s="2">
        <f t="shared" si="2"/>
        <v>20.91132</v>
      </c>
      <c r="F47" s="2">
        <f t="shared" si="3"/>
        <v>21.112045000000002</v>
      </c>
      <c r="G47" s="2"/>
      <c r="H47" s="2"/>
      <c r="I47" s="2">
        <f t="array" ref="I47">SUMPRODUCT(B31:B50, (ROW(B31:B50)-ROW(B31)+1)) / (20*21/2)</f>
        <v>20.725011904761903</v>
      </c>
      <c r="J47" s="2">
        <f t="shared" si="4"/>
        <v>21.047682537448637</v>
      </c>
      <c r="K47" s="2"/>
    </row>
    <row r="48" spans="1:11" ht="13.5" x14ac:dyDescent="0.25">
      <c r="A48" s="3">
        <f>TITRES_STAT!B51</f>
        <v>42376</v>
      </c>
      <c r="B48" s="6">
        <f>TITRES_STAT!D51</f>
        <v>20.4894</v>
      </c>
      <c r="C48" s="2">
        <f t="shared" si="0"/>
        <v>0.18619999999999948</v>
      </c>
      <c r="D48" s="2">
        <f t="shared" si="1"/>
        <v>20.681280000000001</v>
      </c>
      <c r="E48" s="2">
        <f t="shared" si="2"/>
        <v>20.822839999999996</v>
      </c>
      <c r="F48" s="2">
        <f t="shared" si="3"/>
        <v>21.065940000000001</v>
      </c>
      <c r="G48" s="2"/>
      <c r="H48" s="2"/>
      <c r="I48" s="2">
        <f t="array" ref="I48">SUMPRODUCT(B32:B51, (ROW(B32:B51)-ROW(B32)+1)) / (20*21/2)</f>
        <v>20.619727619047623</v>
      </c>
      <c r="J48" s="2">
        <f t="shared" si="4"/>
        <v>20.994512771977337</v>
      </c>
      <c r="K48" s="2"/>
    </row>
    <row r="49" spans="1:11" ht="13.5" x14ac:dyDescent="0.25">
      <c r="A49" s="3">
        <f>TITRES_STAT!B52</f>
        <v>42377</v>
      </c>
      <c r="B49" s="6">
        <f>TITRES_STAT!D52</f>
        <v>20.387</v>
      </c>
      <c r="C49" s="2">
        <f t="shared" si="0"/>
        <v>-0.10239999999999938</v>
      </c>
      <c r="D49" s="2">
        <f t="shared" si="1"/>
        <v>20.496880000000001</v>
      </c>
      <c r="E49" s="2">
        <f t="shared" si="2"/>
        <v>20.724119999999999</v>
      </c>
      <c r="F49" s="2">
        <f t="shared" si="3"/>
        <v>21.014715000000002</v>
      </c>
      <c r="G49" s="2"/>
      <c r="H49" s="2"/>
      <c r="I49" s="2">
        <f t="array" ref="I49">SUMPRODUCT(B33:B52, (ROW(B33:B52)-ROW(B33)+1)) / (20*21/2)</f>
        <v>20.521982857142856</v>
      </c>
      <c r="J49" s="2">
        <f t="shared" si="4"/>
        <v>20.936654412741397</v>
      </c>
      <c r="K49" s="2"/>
    </row>
    <row r="50" spans="1:11" ht="13.5" x14ac:dyDescent="0.25">
      <c r="A50" s="3">
        <f>TITRES_STAT!B53</f>
        <v>42380</v>
      </c>
      <c r="B50" s="6">
        <f>TITRES_STAT!D53</f>
        <v>19.790900000000001</v>
      </c>
      <c r="C50" s="2">
        <f t="shared" si="0"/>
        <v>-0.59609999999999985</v>
      </c>
      <c r="D50" s="2">
        <f t="shared" si="1"/>
        <v>20.319920000000003</v>
      </c>
      <c r="E50" s="2">
        <f t="shared" si="2"/>
        <v>20.570449999999997</v>
      </c>
      <c r="F50" s="2">
        <f t="shared" si="3"/>
        <v>20.933685000000004</v>
      </c>
      <c r="G50" s="2">
        <f t="shared" ref="G50:G113" si="5">AVERAGE(B1:B50)</f>
        <v>21.411465306122444</v>
      </c>
      <c r="H50" s="2"/>
      <c r="I50" s="2">
        <f t="array" ref="I50">SUMPRODUCT(B34:B53, (ROW(B34:B53)-ROW(B34)+1)) / (20*21/2)</f>
        <v>20.434434761904761</v>
      </c>
      <c r="J50" s="2">
        <f t="shared" si="4"/>
        <v>20.827534944861263</v>
      </c>
      <c r="K50" s="2">
        <f>G50</f>
        <v>21.411465306122444</v>
      </c>
    </row>
    <row r="51" spans="1:11" ht="13.5" x14ac:dyDescent="0.25">
      <c r="A51" s="3">
        <f>TITRES_STAT!B54</f>
        <v>42381</v>
      </c>
      <c r="B51" s="6">
        <f>TITRES_STAT!D54</f>
        <v>19.828199999999999</v>
      </c>
      <c r="C51" s="2">
        <f t="shared" si="0"/>
        <v>3.7299999999998334E-2</v>
      </c>
      <c r="D51" s="2">
        <f t="shared" si="1"/>
        <v>20.159739999999999</v>
      </c>
      <c r="E51" s="2">
        <f t="shared" si="2"/>
        <v>20.42051</v>
      </c>
      <c r="F51" s="2">
        <f t="shared" si="3"/>
        <v>20.854520000000001</v>
      </c>
      <c r="G51" s="2">
        <f t="shared" si="5"/>
        <v>21.379799999999996</v>
      </c>
      <c r="H51" s="2"/>
      <c r="I51" s="2">
        <f t="array" ref="I51">SUMPRODUCT(B35:B54, (ROW(B35:B54)-ROW(B35)+1)) / (20*21/2)</f>
        <v>20.379087142857141</v>
      </c>
      <c r="J51" s="2">
        <f t="shared" si="4"/>
        <v>20.73236018820781</v>
      </c>
      <c r="K51" s="2">
        <f t="shared" ref="K51:K114" si="6">$K$4*B51+(1-$K$4)*K50</f>
        <v>21.349376470588233</v>
      </c>
    </row>
    <row r="52" spans="1:11" ht="13.5" x14ac:dyDescent="0.25">
      <c r="A52" s="3">
        <f>TITRES_STAT!B55</f>
        <v>42382</v>
      </c>
      <c r="B52" s="6">
        <f>TITRES_STAT!D55</f>
        <v>19.828199999999999</v>
      </c>
      <c r="C52" s="2">
        <f t="shared" si="0"/>
        <v>0</v>
      </c>
      <c r="D52" s="2">
        <f t="shared" si="1"/>
        <v>20.06474</v>
      </c>
      <c r="E52" s="2">
        <f t="shared" si="2"/>
        <v>20.363700000000001</v>
      </c>
      <c r="F52" s="2">
        <f t="shared" si="3"/>
        <v>20.775354999999998</v>
      </c>
      <c r="G52" s="2">
        <f t="shared" si="5"/>
        <v>21.33807599999999</v>
      </c>
      <c r="H52" s="2"/>
      <c r="I52" s="2">
        <f t="array" ref="I52">SUMPRODUCT(B36:B55, (ROW(B36:B55)-ROW(B36)+1)) / (20*21/2)</f>
        <v>20.327284761904767</v>
      </c>
      <c r="J52" s="2">
        <f t="shared" si="4"/>
        <v>20.646249694092781</v>
      </c>
      <c r="K52" s="2">
        <f t="shared" si="6"/>
        <v>21.28972249134948</v>
      </c>
    </row>
    <row r="53" spans="1:11" ht="13.5" x14ac:dyDescent="0.25">
      <c r="A53" s="3">
        <f>TITRES_STAT!B56</f>
        <v>42384</v>
      </c>
      <c r="B53" s="6">
        <f>TITRES_STAT!D56</f>
        <v>19.856100000000001</v>
      </c>
      <c r="C53" s="2">
        <f t="shared" si="0"/>
        <v>2.7900000000002478E-2</v>
      </c>
      <c r="D53" s="2">
        <f t="shared" si="1"/>
        <v>19.938079999999999</v>
      </c>
      <c r="E53" s="2">
        <f t="shared" si="2"/>
        <v>20.309680000000004</v>
      </c>
      <c r="F53" s="2">
        <f t="shared" si="3"/>
        <v>20.698050000000002</v>
      </c>
      <c r="G53" s="2">
        <f t="shared" si="5"/>
        <v>21.297469999999993</v>
      </c>
      <c r="H53" s="2"/>
      <c r="I53" s="2">
        <f t="array" ref="I53">SUMPRODUCT(B37:B56, (ROW(B37:B56)-ROW(B37)+1)) / (20*21/2)</f>
        <v>20.367552380952379</v>
      </c>
      <c r="J53" s="2">
        <f t="shared" si="4"/>
        <v>20.570997342274421</v>
      </c>
      <c r="K53" s="2">
        <f t="shared" si="6"/>
        <v>21.233502001492639</v>
      </c>
    </row>
    <row r="54" spans="1:11" ht="13.5" x14ac:dyDescent="0.25">
      <c r="A54" s="3">
        <f>TITRES_STAT!B57</f>
        <v>42387</v>
      </c>
      <c r="B54" s="6">
        <f>TITRES_STAT!D57</f>
        <v>20.116900000000001</v>
      </c>
      <c r="C54" s="2">
        <f t="shared" si="0"/>
        <v>0.2607999999999997</v>
      </c>
      <c r="D54" s="2">
        <f t="shared" si="1"/>
        <v>19.884059999999998</v>
      </c>
      <c r="E54" s="2">
        <f t="shared" si="2"/>
        <v>20.190470000000005</v>
      </c>
      <c r="F54" s="2">
        <f t="shared" si="3"/>
        <v>20.679424999999998</v>
      </c>
      <c r="G54" s="2">
        <f t="shared" si="5"/>
        <v>21.243451999999998</v>
      </c>
      <c r="H54" s="2"/>
      <c r="I54" s="2">
        <f t="array" ref="I54">SUMPRODUCT(B38:B57, (ROW(B38:B57)-ROW(B38)+1)) / (20*21/2)</f>
        <v>20.468978571428572</v>
      </c>
      <c r="J54" s="2">
        <f t="shared" si="4"/>
        <v>20.527749976343525</v>
      </c>
      <c r="K54" s="2">
        <f t="shared" si="6"/>
        <v>21.189713687708611</v>
      </c>
    </row>
    <row r="55" spans="1:11" ht="13.5" x14ac:dyDescent="0.25">
      <c r="A55" s="3">
        <f>TITRES_STAT!B58</f>
        <v>42388</v>
      </c>
      <c r="B55" s="6">
        <f>TITRES_STAT!D58</f>
        <v>20.1355</v>
      </c>
      <c r="C55" s="2">
        <f t="shared" si="0"/>
        <v>1.8599999999999284E-2</v>
      </c>
      <c r="D55" s="2">
        <f t="shared" si="1"/>
        <v>19.952980000000004</v>
      </c>
      <c r="E55" s="2">
        <f t="shared" si="2"/>
        <v>20.13645</v>
      </c>
      <c r="F55" s="2">
        <f t="shared" si="3"/>
        <v>20.61609</v>
      </c>
      <c r="G55" s="2">
        <f t="shared" si="5"/>
        <v>21.189805999999997</v>
      </c>
      <c r="H55" s="2"/>
      <c r="I55" s="2">
        <f t="array" ref="I55">SUMPRODUCT(B39:B58, (ROW(B39:B58)-ROW(B39)+1)) / (20*21/2)</f>
        <v>20.500734761904763</v>
      </c>
      <c r="J55" s="2">
        <f t="shared" si="4"/>
        <v>20.490392835739378</v>
      </c>
      <c r="K55" s="2">
        <f t="shared" si="6"/>
        <v>21.148371974465139</v>
      </c>
    </row>
    <row r="56" spans="1:11" ht="13.5" x14ac:dyDescent="0.25">
      <c r="A56" s="3">
        <f>TITRES_STAT!B59</f>
        <v>42389</v>
      </c>
      <c r="B56" s="6">
        <f>TITRES_STAT!D59</f>
        <v>21.038900000000002</v>
      </c>
      <c r="C56" s="2">
        <f t="shared" si="0"/>
        <v>0.90340000000000131</v>
      </c>
      <c r="D56" s="2">
        <f t="shared" si="1"/>
        <v>20.195119999999999</v>
      </c>
      <c r="E56" s="2">
        <f t="shared" si="2"/>
        <v>20.177430000000001</v>
      </c>
      <c r="F56" s="2">
        <f t="shared" si="3"/>
        <v>20.597924999999996</v>
      </c>
      <c r="G56" s="2">
        <f t="shared" si="5"/>
        <v>21.167825999999994</v>
      </c>
      <c r="H56" s="2"/>
      <c r="I56" s="2">
        <f t="array" ref="I56">SUMPRODUCT(B40:B59, (ROW(B40:B59)-ROW(B40)+1)) / (20*21/2)</f>
        <v>20.562026190476189</v>
      </c>
      <c r="J56" s="2">
        <f t="shared" si="4"/>
        <v>20.542631613288009</v>
      </c>
      <c r="K56" s="2">
        <f t="shared" si="6"/>
        <v>21.144078955858664</v>
      </c>
    </row>
    <row r="57" spans="1:11" ht="13.5" x14ac:dyDescent="0.25">
      <c r="A57" s="3">
        <f>TITRES_STAT!B60</f>
        <v>42390</v>
      </c>
      <c r="B57" s="6">
        <f>TITRES_STAT!D60</f>
        <v>21.6629</v>
      </c>
      <c r="C57" s="2">
        <f t="shared" si="0"/>
        <v>0.62399999999999878</v>
      </c>
      <c r="D57" s="2">
        <f t="shared" si="1"/>
        <v>20.562060000000002</v>
      </c>
      <c r="E57" s="2">
        <f t="shared" si="2"/>
        <v>20.313400000000001</v>
      </c>
      <c r="F57" s="2">
        <f t="shared" si="3"/>
        <v>20.612359999999999</v>
      </c>
      <c r="G57" s="2">
        <f t="shared" si="5"/>
        <v>21.171549999999993</v>
      </c>
      <c r="H57" s="2"/>
      <c r="I57" s="2">
        <f t="array" ref="I57">SUMPRODUCT(B41:B60, (ROW(B41:B60)-ROW(B41)+1)) / (20*21/2)</f>
        <v>20.632849523809529</v>
      </c>
      <c r="J57" s="2">
        <f t="shared" si="4"/>
        <v>20.649323840593912</v>
      </c>
      <c r="K57" s="2">
        <f t="shared" si="6"/>
        <v>21.164424879158325</v>
      </c>
    </row>
    <row r="58" spans="1:11" ht="13.5" x14ac:dyDescent="0.25">
      <c r="A58" s="3">
        <f>TITRES_STAT!B61</f>
        <v>42391</v>
      </c>
      <c r="B58" s="6">
        <f>TITRES_STAT!D61</f>
        <v>20.945799999999998</v>
      </c>
      <c r="C58" s="2">
        <f t="shared" si="0"/>
        <v>-0.71710000000000207</v>
      </c>
      <c r="D58" s="2">
        <f t="shared" si="1"/>
        <v>20.78</v>
      </c>
      <c r="E58" s="2">
        <f t="shared" si="2"/>
        <v>20.35904</v>
      </c>
      <c r="F58" s="2">
        <f t="shared" si="3"/>
        <v>20.590939999999996</v>
      </c>
      <c r="G58" s="2">
        <f t="shared" si="5"/>
        <v>21.149383999999991</v>
      </c>
      <c r="H58" s="2"/>
      <c r="I58" s="2">
        <f t="array" ref="I58">SUMPRODUCT(B42:B61, (ROW(B42:B61)-ROW(B42)+1)) / (20*21/2)</f>
        <v>20.776406190476195</v>
      </c>
      <c r="J58" s="2">
        <f t="shared" si="4"/>
        <v>20.677559665299253</v>
      </c>
      <c r="K58" s="2">
        <f t="shared" si="6"/>
        <v>21.155851354485449</v>
      </c>
    </row>
    <row r="59" spans="1:11" ht="13.5" x14ac:dyDescent="0.25">
      <c r="A59" s="3">
        <f>TITRES_STAT!B62</f>
        <v>42394</v>
      </c>
      <c r="B59" s="6">
        <f>TITRES_STAT!D62</f>
        <v>21.234500000000001</v>
      </c>
      <c r="C59" s="2">
        <f t="shared" si="0"/>
        <v>0.28870000000000218</v>
      </c>
      <c r="D59" s="2">
        <f t="shared" si="1"/>
        <v>21.003520000000002</v>
      </c>
      <c r="E59" s="2">
        <f t="shared" si="2"/>
        <v>20.44379</v>
      </c>
      <c r="F59" s="2">
        <f t="shared" si="3"/>
        <v>20.583955</v>
      </c>
      <c r="G59" s="2">
        <f t="shared" si="5"/>
        <v>21.132991999999998</v>
      </c>
      <c r="H59" s="2"/>
      <c r="I59" s="2">
        <f t="array" ref="I59">SUMPRODUCT(B43:B62, (ROW(B43:B62)-ROW(B43)+1)) / (20*21/2)</f>
        <v>20.917221428571423</v>
      </c>
      <c r="J59" s="2">
        <f t="shared" si="4"/>
        <v>20.730601601937419</v>
      </c>
      <c r="K59" s="2">
        <f t="shared" si="6"/>
        <v>21.158935615093863</v>
      </c>
    </row>
    <row r="60" spans="1:11" ht="13.5" x14ac:dyDescent="0.25">
      <c r="A60" s="3">
        <f>TITRES_STAT!B63</f>
        <v>42395</v>
      </c>
      <c r="B60" s="6">
        <f>TITRES_STAT!D63</f>
        <v>21.3276</v>
      </c>
      <c r="C60" s="2">
        <f t="shared" si="0"/>
        <v>9.3099999999999739E-2</v>
      </c>
      <c r="D60" s="2">
        <f t="shared" si="1"/>
        <v>21.241940000000003</v>
      </c>
      <c r="E60" s="2">
        <f t="shared" si="2"/>
        <v>20.597459999999998</v>
      </c>
      <c r="F60" s="2">
        <f t="shared" si="3"/>
        <v>20.583955</v>
      </c>
      <c r="G60" s="2">
        <f t="shared" si="5"/>
        <v>21.118461999999994</v>
      </c>
      <c r="H60" s="2"/>
      <c r="I60" s="2">
        <f t="array" ref="I60">SUMPRODUCT(B44:B63, (ROW(B44:B63)-ROW(B44)+1)) / (20*21/2)</f>
        <v>21.143939523809522</v>
      </c>
      <c r="J60" s="2">
        <f t="shared" si="4"/>
        <v>20.787458592229093</v>
      </c>
      <c r="K60" s="2">
        <f t="shared" si="6"/>
        <v>21.165549904698025</v>
      </c>
    </row>
    <row r="61" spans="1:11" ht="13.5" x14ac:dyDescent="0.25">
      <c r="A61" s="3">
        <f>TITRES_STAT!B64</f>
        <v>42396</v>
      </c>
      <c r="B61" s="6">
        <f>TITRES_STAT!D64</f>
        <v>22.0913</v>
      </c>
      <c r="C61" s="2">
        <f t="shared" si="0"/>
        <v>0.76370000000000005</v>
      </c>
      <c r="D61" s="2">
        <f t="shared" si="1"/>
        <v>21.45242</v>
      </c>
      <c r="E61" s="2">
        <f t="shared" si="2"/>
        <v>20.823769999999996</v>
      </c>
      <c r="F61" s="2">
        <f t="shared" si="3"/>
        <v>20.622140000000002</v>
      </c>
      <c r="G61" s="2">
        <f t="shared" si="5"/>
        <v>21.122745999999996</v>
      </c>
      <c r="H61" s="2"/>
      <c r="I61" s="2">
        <f t="array" ref="I61">SUMPRODUCT(B45:B64, (ROW(B45:B64)-ROW(B45)+1)) / (20*21/2)</f>
        <v>21.463392857142857</v>
      </c>
      <c r="J61" s="2">
        <f t="shared" si="4"/>
        <v>20.911633964397751</v>
      </c>
      <c r="K61" s="2">
        <f t="shared" si="6"/>
        <v>21.201853830003987</v>
      </c>
    </row>
    <row r="62" spans="1:11" ht="13.5" x14ac:dyDescent="0.25">
      <c r="A62" s="3">
        <f>TITRES_STAT!B65</f>
        <v>42397</v>
      </c>
      <c r="B62" s="6">
        <f>TITRES_STAT!D65</f>
        <v>22.1007</v>
      </c>
      <c r="C62" s="2">
        <f t="shared" si="0"/>
        <v>9.3999999999994088E-3</v>
      </c>
      <c r="D62" s="2">
        <f t="shared" si="1"/>
        <v>21.539980000000003</v>
      </c>
      <c r="E62" s="2">
        <f t="shared" si="2"/>
        <v>21.051019999999998</v>
      </c>
      <c r="F62" s="2">
        <f t="shared" si="3"/>
        <v>20.707360000000001</v>
      </c>
      <c r="G62" s="2">
        <f t="shared" si="5"/>
        <v>21.127217999999992</v>
      </c>
      <c r="H62" s="2"/>
      <c r="I62" s="2">
        <f t="array" ref="I62">SUMPRODUCT(B46:B65, (ROW(B46:B65)-ROW(B46)+1)) / (20*21/2)</f>
        <v>21.726516666666665</v>
      </c>
      <c r="J62" s="2">
        <f t="shared" si="4"/>
        <v>21.02487834874082</v>
      </c>
      <c r="K62" s="2">
        <f t="shared" si="6"/>
        <v>21.237102699415594</v>
      </c>
    </row>
    <row r="63" spans="1:11" ht="13.5" x14ac:dyDescent="0.25">
      <c r="A63" s="3">
        <f>TITRES_STAT!B66</f>
        <v>42398</v>
      </c>
      <c r="B63" s="6">
        <f>TITRES_STAT!D66</f>
        <v>23.087900000000001</v>
      </c>
      <c r="C63" s="2">
        <f t="shared" si="0"/>
        <v>0.98720000000000141</v>
      </c>
      <c r="D63" s="2">
        <f t="shared" si="1"/>
        <v>21.968400000000003</v>
      </c>
      <c r="E63" s="2">
        <f t="shared" si="2"/>
        <v>21.374199999999995</v>
      </c>
      <c r="F63" s="2">
        <f t="shared" si="3"/>
        <v>20.841940000000001</v>
      </c>
      <c r="G63" s="2">
        <f t="shared" si="5"/>
        <v>21.151433999999995</v>
      </c>
      <c r="H63" s="2"/>
      <c r="I63" s="2">
        <f t="array" ref="I63">SUMPRODUCT(B47:B66, (ROW(B47:B66)-ROW(B47)+1)) / (20*21/2)</f>
        <v>21.975005238095239</v>
      </c>
      <c r="J63" s="2">
        <f t="shared" si="4"/>
        <v>21.221356601241695</v>
      </c>
      <c r="K63" s="2">
        <f t="shared" si="6"/>
        <v>21.309682985713021</v>
      </c>
    </row>
    <row r="64" spans="1:11" ht="13.5" x14ac:dyDescent="0.25">
      <c r="A64" s="3">
        <f>TITRES_STAT!B67</f>
        <v>42401</v>
      </c>
      <c r="B64" s="6">
        <f>TITRES_STAT!D67</f>
        <v>24.196200000000001</v>
      </c>
      <c r="C64" s="2">
        <f t="shared" si="0"/>
        <v>1.1082999999999998</v>
      </c>
      <c r="D64" s="2">
        <f t="shared" si="1"/>
        <v>22.560740000000003</v>
      </c>
      <c r="E64" s="2">
        <f t="shared" si="2"/>
        <v>21.782129999999999</v>
      </c>
      <c r="F64" s="2">
        <f t="shared" si="3"/>
        <v>20.986300000000007</v>
      </c>
      <c r="G64" s="2">
        <f t="shared" si="5"/>
        <v>21.197816</v>
      </c>
      <c r="H64" s="2"/>
      <c r="I64" s="2">
        <f t="array" ref="I64">SUMPRODUCT(B48:B67, (ROW(B48:B67)-ROW(B48)+1)) / (20*21/2)</f>
        <v>22.208636666666663</v>
      </c>
      <c r="J64" s="2">
        <f t="shared" si="4"/>
        <v>21.50467502017106</v>
      </c>
      <c r="K64" s="2">
        <f t="shared" si="6"/>
        <v>21.422879731371335</v>
      </c>
    </row>
    <row r="65" spans="1:11" ht="13.5" x14ac:dyDescent="0.25">
      <c r="A65" s="3">
        <f>TITRES_STAT!B68</f>
        <v>42402</v>
      </c>
      <c r="B65" s="6">
        <f>TITRES_STAT!D68</f>
        <v>23.749099999999999</v>
      </c>
      <c r="C65" s="2">
        <f t="shared" si="0"/>
        <v>-0.4471000000000025</v>
      </c>
      <c r="D65" s="2">
        <f t="shared" si="1"/>
        <v>23.04504</v>
      </c>
      <c r="E65" s="2">
        <f t="shared" si="2"/>
        <v>22.14349</v>
      </c>
      <c r="F65" s="2">
        <f t="shared" si="3"/>
        <v>21.139970000000002</v>
      </c>
      <c r="G65" s="2">
        <f t="shared" si="5"/>
        <v>21.235255999999996</v>
      </c>
      <c r="H65" s="2"/>
      <c r="I65" s="2">
        <f t="array" ref="I65">SUMPRODUCT(B49:B68, (ROW(B49:B68)-ROW(B49)+1)) / (20*21/2)</f>
        <v>22.425859047619046</v>
      </c>
      <c r="J65" s="2">
        <f t="shared" si="4"/>
        <v>21.718429780154771</v>
      </c>
      <c r="K65" s="2">
        <f t="shared" si="6"/>
        <v>21.514104055631286</v>
      </c>
    </row>
    <row r="66" spans="1:11" ht="13.5" x14ac:dyDescent="0.25">
      <c r="A66" s="3">
        <f>TITRES_STAT!B69</f>
        <v>42403</v>
      </c>
      <c r="B66" s="6">
        <f>TITRES_STAT!D69</f>
        <v>23.749099999999999</v>
      </c>
      <c r="C66" s="2">
        <f t="shared" si="0"/>
        <v>0</v>
      </c>
      <c r="D66" s="2">
        <f t="shared" si="1"/>
        <v>23.3766</v>
      </c>
      <c r="E66" s="2">
        <f t="shared" si="2"/>
        <v>22.41451</v>
      </c>
      <c r="F66" s="2">
        <f t="shared" si="3"/>
        <v>21.295970000000001</v>
      </c>
      <c r="G66" s="2">
        <f t="shared" si="5"/>
        <v>21.279959999999992</v>
      </c>
      <c r="H66" s="2"/>
      <c r="I66" s="2">
        <f t="array" ref="I66">SUMPRODUCT(B50:B69, (ROW(B50:B69)-ROW(B50)+1)) / (20*21/2)</f>
        <v>22.560149523809521</v>
      </c>
      <c r="J66" s="2">
        <f t="shared" si="4"/>
        <v>21.911826943949556</v>
      </c>
      <c r="K66" s="2">
        <f t="shared" si="6"/>
        <v>21.601750955410452</v>
      </c>
    </row>
    <row r="67" spans="1:11" ht="13.5" x14ac:dyDescent="0.25">
      <c r="A67" s="3">
        <f>TITRES_STAT!B70</f>
        <v>42404</v>
      </c>
      <c r="B67" s="6">
        <f>TITRES_STAT!D70</f>
        <v>23.749099999999999</v>
      </c>
      <c r="C67" s="2">
        <f t="shared" si="0"/>
        <v>0</v>
      </c>
      <c r="D67" s="2">
        <f t="shared" si="1"/>
        <v>23.70628</v>
      </c>
      <c r="E67" s="2">
        <f t="shared" si="2"/>
        <v>22.62313</v>
      </c>
      <c r="F67" s="2">
        <f t="shared" si="3"/>
        <v>21.468264999999999</v>
      </c>
      <c r="G67" s="2">
        <f t="shared" si="5"/>
        <v>21.324663999999995</v>
      </c>
      <c r="H67" s="2"/>
      <c r="I67" s="2">
        <f t="array" ref="I67">SUMPRODUCT(B51:B70, (ROW(B51:B70)-ROW(B51)+1)) / (20*21/2)</f>
        <v>22.704867142857143</v>
      </c>
      <c r="J67" s="2">
        <f t="shared" si="4"/>
        <v>22.086805330240075</v>
      </c>
      <c r="K67" s="2">
        <f t="shared" si="6"/>
        <v>21.685960721864944</v>
      </c>
    </row>
    <row r="68" spans="1:11" ht="13.5" x14ac:dyDescent="0.25">
      <c r="A68" s="3">
        <f>TITRES_STAT!B71</f>
        <v>42405</v>
      </c>
      <c r="B68" s="6">
        <f>TITRES_STAT!D71</f>
        <v>23.749099999999999</v>
      </c>
      <c r="C68" s="2">
        <f t="shared" ref="C68:C131" si="7">B68-B67</f>
        <v>0</v>
      </c>
      <c r="D68" s="2">
        <f t="shared" si="1"/>
        <v>23.838519999999999</v>
      </c>
      <c r="E68" s="2">
        <f t="shared" si="2"/>
        <v>22.903460000000003</v>
      </c>
      <c r="F68" s="2">
        <f t="shared" si="3"/>
        <v>21.631250000000001</v>
      </c>
      <c r="G68" s="2">
        <f t="shared" si="5"/>
        <v>21.369367999999994</v>
      </c>
      <c r="H68" s="2"/>
      <c r="I68" s="2">
        <f t="array" ref="I68">SUMPRODUCT(B52:B71, (ROW(B52:B71)-ROW(B52)+1)) / (20*21/2)</f>
        <v>22.877296190476187</v>
      </c>
      <c r="J68" s="2">
        <f t="shared" si="4"/>
        <v>22.245119108312451</v>
      </c>
      <c r="K68" s="2">
        <f t="shared" si="6"/>
        <v>21.766868144536907</v>
      </c>
    </row>
    <row r="69" spans="1:11" ht="13.5" x14ac:dyDescent="0.25">
      <c r="A69" s="3">
        <f>TITRES_STAT!B72</f>
        <v>42408</v>
      </c>
      <c r="B69" s="6">
        <f>TITRES_STAT!D72</f>
        <v>23.0413</v>
      </c>
      <c r="C69" s="2">
        <f t="shared" si="7"/>
        <v>-0.70779999999999887</v>
      </c>
      <c r="D69" s="2">
        <f t="shared" si="1"/>
        <v>23.60754</v>
      </c>
      <c r="E69" s="2">
        <f t="shared" si="2"/>
        <v>23.084139999999998</v>
      </c>
      <c r="F69" s="2">
        <f t="shared" si="3"/>
        <v>21.763964999999995</v>
      </c>
      <c r="G69" s="2">
        <f t="shared" si="5"/>
        <v>21.399915999999997</v>
      </c>
      <c r="H69" s="2"/>
      <c r="I69" s="2">
        <f t="array" ref="I69">SUMPRODUCT(B53:B72, (ROW(B53:B72)-ROW(B53)+1)) / (20*21/2)</f>
        <v>23.031054285714283</v>
      </c>
      <c r="J69" s="2">
        <f t="shared" si="4"/>
        <v>22.320945859901741</v>
      </c>
      <c r="K69" s="2">
        <f t="shared" si="6"/>
        <v>21.816845864358989</v>
      </c>
    </row>
    <row r="70" spans="1:11" ht="13.5" x14ac:dyDescent="0.25">
      <c r="A70" s="3">
        <f>TITRES_STAT!B73</f>
        <v>42409</v>
      </c>
      <c r="B70" s="6">
        <f>TITRES_STAT!D73</f>
        <v>23.2835</v>
      </c>
      <c r="C70" s="2">
        <f t="shared" si="7"/>
        <v>0.24220000000000041</v>
      </c>
      <c r="D70" s="2">
        <f t="shared" ref="D70:D133" si="8">AVERAGE(B66:B70)</f>
        <v>23.514420000000001</v>
      </c>
      <c r="E70" s="2">
        <f t="shared" si="2"/>
        <v>23.279730000000001</v>
      </c>
      <c r="F70" s="2">
        <f t="shared" si="3"/>
        <v>21.938594999999996</v>
      </c>
      <c r="G70" s="2">
        <f t="shared" si="5"/>
        <v>21.435307999999999</v>
      </c>
      <c r="H70" s="2"/>
      <c r="I70" s="2">
        <f t="array" ref="I70">SUMPRODUCT(B54:B73, (ROW(B54:B73)-ROW(B54)+1)) / (20*21/2)</f>
        <v>23.122684285714282</v>
      </c>
      <c r="J70" s="2">
        <f t="shared" si="4"/>
        <v>22.412617682768243</v>
      </c>
      <c r="K70" s="2">
        <f t="shared" si="6"/>
        <v>21.874361712815499</v>
      </c>
    </row>
    <row r="71" spans="1:11" ht="13.5" x14ac:dyDescent="0.25">
      <c r="A71" s="3">
        <f>TITRES_STAT!B74</f>
        <v>42410</v>
      </c>
      <c r="B71" s="6">
        <f>TITRES_STAT!D74</f>
        <v>23.749099999999999</v>
      </c>
      <c r="C71" s="2">
        <f t="shared" si="7"/>
        <v>0.46559999999999846</v>
      </c>
      <c r="D71" s="2">
        <f t="shared" si="8"/>
        <v>23.514420000000001</v>
      </c>
      <c r="E71" s="2">
        <f t="shared" si="2"/>
        <v>23.445509999999999</v>
      </c>
      <c r="F71" s="2">
        <f t="shared" si="3"/>
        <v>22.134639999999997</v>
      </c>
      <c r="G71" s="2">
        <f t="shared" si="5"/>
        <v>21.480197999999994</v>
      </c>
      <c r="H71" s="2"/>
      <c r="I71" s="2">
        <f t="array" ref="I71">SUMPRODUCT(B55:B74, (ROW(B55:B74)-ROW(B55)+1)) / (20*21/2)</f>
        <v>23.263587142857141</v>
      </c>
      <c r="J71" s="2">
        <f t="shared" si="4"/>
        <v>22.539901712980793</v>
      </c>
      <c r="K71" s="2">
        <f t="shared" si="6"/>
        <v>21.947880861332539</v>
      </c>
    </row>
    <row r="72" spans="1:11" ht="13.5" x14ac:dyDescent="0.25">
      <c r="A72" s="3">
        <f>TITRES_STAT!B75</f>
        <v>42411</v>
      </c>
      <c r="B72" s="6">
        <f>TITRES_STAT!D75</f>
        <v>23.749099999999999</v>
      </c>
      <c r="C72" s="2">
        <f t="shared" si="7"/>
        <v>0</v>
      </c>
      <c r="D72" s="2">
        <f t="shared" si="8"/>
        <v>23.514419999999998</v>
      </c>
      <c r="E72" s="2">
        <f t="shared" si="2"/>
        <v>23.61035</v>
      </c>
      <c r="F72" s="2">
        <f t="shared" si="3"/>
        <v>22.330684999999995</v>
      </c>
      <c r="G72" s="2">
        <f t="shared" si="5"/>
        <v>21.524901999999997</v>
      </c>
      <c r="H72" s="2"/>
      <c r="I72" s="2">
        <f t="array" ref="I72">SUMPRODUCT(B56:B75, (ROW(B56:B75)-ROW(B56)+1)) / (20*21/2)</f>
        <v>23.408256190476191</v>
      </c>
      <c r="J72" s="2">
        <f t="shared" si="4"/>
        <v>22.655063454601667</v>
      </c>
      <c r="K72" s="2">
        <f t="shared" si="6"/>
        <v>22.018516905986168</v>
      </c>
    </row>
    <row r="73" spans="1:11" ht="13.5" x14ac:dyDescent="0.25">
      <c r="A73" s="3">
        <f>TITRES_STAT!B76</f>
        <v>42412</v>
      </c>
      <c r="B73" s="6">
        <f>TITRES_STAT!D76</f>
        <v>23.2928</v>
      </c>
      <c r="C73" s="2">
        <f t="shared" si="7"/>
        <v>-0.45629999999999882</v>
      </c>
      <c r="D73" s="2">
        <f t="shared" si="8"/>
        <v>23.423159999999999</v>
      </c>
      <c r="E73" s="2">
        <f t="shared" si="2"/>
        <v>23.630839999999999</v>
      </c>
      <c r="F73" s="2">
        <f t="shared" si="3"/>
        <v>22.502519999999997</v>
      </c>
      <c r="G73" s="2">
        <f t="shared" si="5"/>
        <v>21.562341999999994</v>
      </c>
      <c r="H73" s="2"/>
      <c r="I73" s="2">
        <f t="array" ref="I73">SUMPRODUCT(B57:B76, (ROW(B57:B76)-ROW(B57)+1)) / (20*21/2)</f>
        <v>23.612442857142852</v>
      </c>
      <c r="J73" s="2">
        <f t="shared" si="4"/>
        <v>22.715800268449129</v>
      </c>
      <c r="K73" s="2">
        <f t="shared" si="6"/>
        <v>22.068488792025928</v>
      </c>
    </row>
    <row r="74" spans="1:11" ht="13.5" x14ac:dyDescent="0.25">
      <c r="A74" s="3">
        <f>TITRES_STAT!B77</f>
        <v>42415</v>
      </c>
      <c r="B74" s="6">
        <f>TITRES_STAT!D77</f>
        <v>23.981999999999999</v>
      </c>
      <c r="C74" s="2">
        <f t="shared" si="7"/>
        <v>0.68919999999999959</v>
      </c>
      <c r="D74" s="2">
        <f t="shared" si="8"/>
        <v>23.6113</v>
      </c>
      <c r="E74" s="2">
        <f t="shared" si="2"/>
        <v>23.60942</v>
      </c>
      <c r="F74" s="2">
        <f t="shared" si="3"/>
        <v>22.695774999999998</v>
      </c>
      <c r="G74" s="2">
        <f t="shared" si="5"/>
        <v>21.613751999999995</v>
      </c>
      <c r="H74" s="2"/>
      <c r="I74" s="2">
        <f t="array" ref="I74">SUMPRODUCT(B58:B77, (ROW(B58:B77)-ROW(B58)+1)) / (20*21/2)</f>
        <v>23.727482857142856</v>
      </c>
      <c r="J74" s="2">
        <f t="shared" si="4"/>
        <v>22.83639071907302</v>
      </c>
      <c r="K74" s="2">
        <f t="shared" si="6"/>
        <v>22.143528447240598</v>
      </c>
    </row>
    <row r="75" spans="1:11" ht="13.5" x14ac:dyDescent="0.25">
      <c r="A75" s="3">
        <f>TITRES_STAT!B78</f>
        <v>42416</v>
      </c>
      <c r="B75" s="6">
        <f>TITRES_STAT!D78</f>
        <v>24.2148</v>
      </c>
      <c r="C75" s="2">
        <f t="shared" si="7"/>
        <v>0.23280000000000101</v>
      </c>
      <c r="D75" s="2">
        <f t="shared" si="8"/>
        <v>23.797559999999997</v>
      </c>
      <c r="E75" s="2">
        <f t="shared" si="2"/>
        <v>23.655989999999999</v>
      </c>
      <c r="F75" s="2">
        <f t="shared" si="3"/>
        <v>22.899740000000001</v>
      </c>
      <c r="G75" s="2">
        <f t="shared" si="5"/>
        <v>21.669817999999996</v>
      </c>
      <c r="H75" s="2"/>
      <c r="I75" s="2">
        <f t="array" ref="I75">SUMPRODUCT(B59:B78, (ROW(B59:B78)-ROW(B59)+1)) / (20*21/2)</f>
        <v>23.82992761904762</v>
      </c>
      <c r="J75" s="2">
        <f t="shared" si="4"/>
        <v>22.967667793447017</v>
      </c>
      <c r="K75" s="2">
        <f t="shared" si="6"/>
        <v>22.224754782642929</v>
      </c>
    </row>
    <row r="76" spans="1:11" ht="13.5" x14ac:dyDescent="0.25">
      <c r="A76" s="3">
        <f>TITRES_STAT!B79</f>
        <v>42417</v>
      </c>
      <c r="B76" s="6">
        <f>TITRES_STAT!D79</f>
        <v>25.043700000000001</v>
      </c>
      <c r="C76" s="2">
        <f t="shared" si="7"/>
        <v>0.82890000000000086</v>
      </c>
      <c r="D76" s="2">
        <f t="shared" si="8"/>
        <v>24.056480000000001</v>
      </c>
      <c r="E76" s="2">
        <f t="shared" ref="E76:E139" si="9">AVERAGE(B67:B76)</f>
        <v>23.785450000000001</v>
      </c>
      <c r="F76" s="2">
        <f t="shared" si="3"/>
        <v>23.099979999999999</v>
      </c>
      <c r="G76" s="2">
        <f t="shared" si="5"/>
        <v>21.742461999999996</v>
      </c>
      <c r="H76" s="2"/>
      <c r="I76" s="2">
        <f t="array" ref="I76">SUMPRODUCT(B60:B79, (ROW(B60:B79)-ROW(B60)+1)) / (20*21/2)</f>
        <v>23.907495714285719</v>
      </c>
      <c r="J76" s="2">
        <f t="shared" si="4"/>
        <v>23.16538514645206</v>
      </c>
      <c r="K76" s="2">
        <f t="shared" si="6"/>
        <v>22.335301653911834</v>
      </c>
    </row>
    <row r="77" spans="1:11" ht="13.5" x14ac:dyDescent="0.25">
      <c r="A77" s="3">
        <f>TITRES_STAT!B80</f>
        <v>42418</v>
      </c>
      <c r="B77" s="6">
        <f>TITRES_STAT!D80</f>
        <v>24.3079</v>
      </c>
      <c r="C77" s="2">
        <f t="shared" si="7"/>
        <v>-0.73580000000000112</v>
      </c>
      <c r="D77" s="2">
        <f t="shared" si="8"/>
        <v>24.168240000000001</v>
      </c>
      <c r="E77" s="2">
        <f t="shared" si="9"/>
        <v>23.841329999999996</v>
      </c>
      <c r="F77" s="2">
        <f t="shared" si="3"/>
        <v>23.232230000000005</v>
      </c>
      <c r="G77" s="2">
        <f t="shared" si="5"/>
        <v>21.800389999999997</v>
      </c>
      <c r="H77" s="2"/>
      <c r="I77" s="2">
        <f t="array" ref="I77">SUMPRODUCT(B61:B80, (ROW(B61:B80)-ROW(B61)+1)) / (20*21/2)</f>
        <v>23.970871904761903</v>
      </c>
      <c r="J77" s="2">
        <f t="shared" si="4"/>
        <v>23.274196084885197</v>
      </c>
      <c r="K77" s="2">
        <f t="shared" si="6"/>
        <v>22.412658451797643</v>
      </c>
    </row>
    <row r="78" spans="1:11" ht="13.5" x14ac:dyDescent="0.25">
      <c r="A78" s="3">
        <f>TITRES_STAT!B81</f>
        <v>42419</v>
      </c>
      <c r="B78" s="6">
        <f>TITRES_STAT!D81</f>
        <v>24.3079</v>
      </c>
      <c r="C78" s="2">
        <f t="shared" si="7"/>
        <v>0</v>
      </c>
      <c r="D78" s="2">
        <f t="shared" si="8"/>
        <v>24.371259999999999</v>
      </c>
      <c r="E78" s="2">
        <f t="shared" si="9"/>
        <v>23.897209999999998</v>
      </c>
      <c r="F78" s="2">
        <f t="shared" si="3"/>
        <v>23.400335000000002</v>
      </c>
      <c r="G78" s="2">
        <f t="shared" si="5"/>
        <v>21.858317999999993</v>
      </c>
      <c r="H78" s="2"/>
      <c r="I78" s="2">
        <f t="array" ref="I78">SUMPRODUCT(B62:B81, (ROW(B62:B81)-ROW(B62)+1)) / (20*21/2)</f>
        <v>24.020499523809523</v>
      </c>
      <c r="J78" s="2">
        <f t="shared" si="4"/>
        <v>23.372644076800892</v>
      </c>
      <c r="K78" s="2">
        <f t="shared" si="6"/>
        <v>22.486981649766363</v>
      </c>
    </row>
    <row r="79" spans="1:11" ht="13.5" x14ac:dyDescent="0.25">
      <c r="A79" s="3">
        <f>TITRES_STAT!B82</f>
        <v>42422</v>
      </c>
      <c r="B79" s="6">
        <f>TITRES_STAT!D82</f>
        <v>24.2148</v>
      </c>
      <c r="C79" s="2">
        <f t="shared" si="7"/>
        <v>-9.3099999999999739E-2</v>
      </c>
      <c r="D79" s="2">
        <f t="shared" si="8"/>
        <v>24.417819999999999</v>
      </c>
      <c r="E79" s="2">
        <f t="shared" si="9"/>
        <v>24.014559999999996</v>
      </c>
      <c r="F79" s="2">
        <f t="shared" si="3"/>
        <v>23.549350000000008</v>
      </c>
      <c r="G79" s="2">
        <f t="shared" si="5"/>
        <v>21.914383999999995</v>
      </c>
      <c r="H79" s="2"/>
      <c r="I79" s="2">
        <f t="array" ref="I79">SUMPRODUCT(B63:B82, (ROW(B63:B82)-ROW(B63)+1)) / (20*21/2)</f>
        <v>24.060015238095239</v>
      </c>
      <c r="J79" s="2">
        <f t="shared" si="4"/>
        <v>23.452849402819854</v>
      </c>
      <c r="K79" s="2">
        <f t="shared" si="6"/>
        <v>22.554739232128469</v>
      </c>
    </row>
    <row r="80" spans="1:11" ht="13.5" x14ac:dyDescent="0.25">
      <c r="A80" s="3">
        <f>TITRES_STAT!B83</f>
        <v>42423</v>
      </c>
      <c r="B80" s="6">
        <f>TITRES_STAT!D83</f>
        <v>24.2148</v>
      </c>
      <c r="C80" s="2">
        <f t="shared" si="7"/>
        <v>0</v>
      </c>
      <c r="D80" s="2">
        <f t="shared" si="8"/>
        <v>24.417819999999999</v>
      </c>
      <c r="E80" s="2">
        <f t="shared" si="9"/>
        <v>24.107689999999998</v>
      </c>
      <c r="F80" s="2">
        <f t="shared" si="3"/>
        <v>23.693710000000003</v>
      </c>
      <c r="G80" s="2">
        <f t="shared" si="5"/>
        <v>21.970449999999996</v>
      </c>
      <c r="H80" s="2"/>
      <c r="I80" s="2">
        <f t="array" ref="I80">SUMPRODUCT(B64:B83, (ROW(B64:B83)-ROW(B64)+1)) / (20*21/2)</f>
        <v>24.178159047619044</v>
      </c>
      <c r="J80" s="2">
        <f t="shared" si="4"/>
        <v>23.52541612636082</v>
      </c>
      <c r="K80" s="2">
        <f t="shared" si="6"/>
        <v>22.619839654397943</v>
      </c>
    </row>
    <row r="81" spans="1:11" ht="13.5" x14ac:dyDescent="0.25">
      <c r="A81" s="3">
        <f>TITRES_STAT!B84</f>
        <v>42424</v>
      </c>
      <c r="B81" s="6">
        <f>TITRES_STAT!D84</f>
        <v>24.2148</v>
      </c>
      <c r="C81" s="2">
        <f t="shared" si="7"/>
        <v>0</v>
      </c>
      <c r="D81" s="2">
        <f t="shared" si="8"/>
        <v>24.252040000000001</v>
      </c>
      <c r="E81" s="2">
        <f t="shared" si="9"/>
        <v>24.154259999999997</v>
      </c>
      <c r="F81" s="2">
        <f t="shared" si="3"/>
        <v>23.79988500000001</v>
      </c>
      <c r="G81" s="2">
        <f t="shared" si="5"/>
        <v>22.026515999999994</v>
      </c>
      <c r="H81" s="2"/>
      <c r="I81" s="2">
        <f t="array" ref="I81">SUMPRODUCT(B65:B84, (ROW(B65:B84)-ROW(B65)+1)) / (20*21/2)</f>
        <v>24.384073333333333</v>
      </c>
      <c r="J81" s="2">
        <f t="shared" si="4"/>
        <v>23.591071733374076</v>
      </c>
      <c r="K81" s="2">
        <f t="shared" si="6"/>
        <v>22.682387118931359</v>
      </c>
    </row>
    <row r="82" spans="1:11" ht="13.5" x14ac:dyDescent="0.25">
      <c r="A82" s="3">
        <f>TITRES_STAT!B85</f>
        <v>42425</v>
      </c>
      <c r="B82" s="6">
        <f>TITRES_STAT!D85</f>
        <v>24.2148</v>
      </c>
      <c r="C82" s="2">
        <f t="shared" si="7"/>
        <v>0</v>
      </c>
      <c r="D82" s="2">
        <f t="shared" si="8"/>
        <v>24.233419999999999</v>
      </c>
      <c r="E82" s="2">
        <f t="shared" si="9"/>
        <v>24.20083</v>
      </c>
      <c r="F82" s="2">
        <f t="shared" si="3"/>
        <v>23.905590000000007</v>
      </c>
      <c r="G82" s="2">
        <f t="shared" si="5"/>
        <v>22.082581999999991</v>
      </c>
      <c r="H82" s="2"/>
      <c r="I82" s="2">
        <f t="array" ref="I82">SUMPRODUCT(B66:B85, (ROW(B66:B85)-ROW(B66)+1)) / (20*21/2)</f>
        <v>24.691461904761901</v>
      </c>
      <c r="J82" s="2">
        <f t="shared" si="4"/>
        <v>23.650474425433686</v>
      </c>
      <c r="K82" s="2">
        <f t="shared" si="6"/>
        <v>22.742481741718365</v>
      </c>
    </row>
    <row r="83" spans="1:11" ht="13.5" x14ac:dyDescent="0.25">
      <c r="A83" s="3">
        <f>TITRES_STAT!B86</f>
        <v>42426</v>
      </c>
      <c r="B83" s="6">
        <f>TITRES_STAT!D86</f>
        <v>25.146100000000001</v>
      </c>
      <c r="C83" s="2">
        <f t="shared" si="7"/>
        <v>0.93130000000000024</v>
      </c>
      <c r="D83" s="2">
        <f t="shared" si="8"/>
        <v>24.401060000000001</v>
      </c>
      <c r="E83" s="2">
        <f t="shared" si="9"/>
        <v>24.386159999999997</v>
      </c>
      <c r="F83" s="2">
        <f t="shared" si="3"/>
        <v>24.008500000000005</v>
      </c>
      <c r="G83" s="2">
        <f t="shared" si="5"/>
        <v>22.157459999999993</v>
      </c>
      <c r="H83" s="2"/>
      <c r="I83" s="2">
        <f t="array" ref="I83">SUMPRODUCT(B67:B86, (ROW(B67:B86)-ROW(B67)+1)) / (20*21/2)</f>
        <v>24.981775714285718</v>
      </c>
      <c r="J83" s="2">
        <f t="shared" si="4"/>
        <v>23.792914956344763</v>
      </c>
      <c r="K83" s="2">
        <f t="shared" si="6"/>
        <v>22.836741281258821</v>
      </c>
    </row>
    <row r="84" spans="1:11" ht="13.5" x14ac:dyDescent="0.25">
      <c r="A84" s="3">
        <f>TITRES_STAT!B87</f>
        <v>42429</v>
      </c>
      <c r="B84" s="6">
        <f>TITRES_STAT!D87</f>
        <v>26.1706</v>
      </c>
      <c r="C84" s="2">
        <f t="shared" si="7"/>
        <v>1.0244999999999997</v>
      </c>
      <c r="D84" s="2">
        <f t="shared" si="8"/>
        <v>24.792220000000004</v>
      </c>
      <c r="E84" s="2">
        <f t="shared" si="9"/>
        <v>24.60502</v>
      </c>
      <c r="F84" s="2">
        <f t="shared" ref="F84:F147" si="10">AVERAGE(B65:B84)</f>
        <v>24.107220000000005</v>
      </c>
      <c r="G84" s="2">
        <f t="shared" si="5"/>
        <v>22.271083999999991</v>
      </c>
      <c r="H84" s="2"/>
      <c r="I84" s="2">
        <f t="array" ref="I84">SUMPRODUCT(B68:B87, (ROW(B68:B87)-ROW(B68)+1)) / (20*21/2)</f>
        <v>25.268319523809524</v>
      </c>
      <c r="J84" s="2">
        <f t="shared" si="4"/>
        <v>24.019361150978597</v>
      </c>
      <c r="K84" s="2">
        <f t="shared" si="6"/>
        <v>22.967480838856513</v>
      </c>
    </row>
    <row r="85" spans="1:11" ht="13.5" x14ac:dyDescent="0.25">
      <c r="A85" s="3">
        <f>TITRES_STAT!B88</f>
        <v>42430</v>
      </c>
      <c r="B85" s="6">
        <f>TITRES_STAT!D88</f>
        <v>27.334800000000001</v>
      </c>
      <c r="C85" s="2">
        <f t="shared" si="7"/>
        <v>1.164200000000001</v>
      </c>
      <c r="D85" s="2">
        <f t="shared" si="8"/>
        <v>25.416219999999999</v>
      </c>
      <c r="E85" s="2">
        <f t="shared" si="9"/>
        <v>24.917020000000001</v>
      </c>
      <c r="F85" s="2">
        <f t="shared" si="10"/>
        <v>24.286505000000005</v>
      </c>
      <c r="G85" s="2">
        <f t="shared" si="5"/>
        <v>22.389735999999992</v>
      </c>
      <c r="H85" s="2"/>
      <c r="I85" s="2">
        <f t="array" ref="I85">SUMPRODUCT(B69:B88, (ROW(B69:B88)-ROW(B69)+1)) / (20*21/2)</f>
        <v>25.53712333333333</v>
      </c>
      <c r="J85" s="2">
        <f t="shared" ref="J85:J148" si="11">$J$4*B85+J84*(1-$J$4)</f>
        <v>24.335117231837778</v>
      </c>
      <c r="K85" s="2">
        <f t="shared" si="6"/>
        <v>23.13874825694057</v>
      </c>
    </row>
    <row r="86" spans="1:11" ht="13.5" x14ac:dyDescent="0.25">
      <c r="A86" s="3">
        <f>TITRES_STAT!B89</f>
        <v>42431</v>
      </c>
      <c r="B86" s="6">
        <f>TITRES_STAT!D89</f>
        <v>27.334800000000001</v>
      </c>
      <c r="C86" s="2">
        <f t="shared" si="7"/>
        <v>0</v>
      </c>
      <c r="D86" s="2">
        <f t="shared" si="8"/>
        <v>26.040219999999998</v>
      </c>
      <c r="E86" s="2">
        <f t="shared" si="9"/>
        <v>25.146129999999999</v>
      </c>
      <c r="F86" s="2">
        <f t="shared" si="10"/>
        <v>24.465790000000005</v>
      </c>
      <c r="G86" s="2">
        <f t="shared" si="5"/>
        <v>22.508387999999997</v>
      </c>
      <c r="H86" s="2"/>
      <c r="I86" s="2">
        <f t="array" ref="I86">SUMPRODUCT(B70:B89, (ROW(B70:B89)-ROW(B70)+1)) / (20*21/2)</f>
        <v>25.828987142857144</v>
      </c>
      <c r="J86" s="2">
        <f t="shared" si="11"/>
        <v>24.620801304996085</v>
      </c>
      <c r="K86" s="2">
        <f t="shared" si="6"/>
        <v>23.303299305687997</v>
      </c>
    </row>
    <row r="87" spans="1:11" ht="13.5" x14ac:dyDescent="0.25">
      <c r="A87" s="3">
        <f>TITRES_STAT!B90</f>
        <v>42432</v>
      </c>
      <c r="B87" s="6">
        <f>TITRES_STAT!D90</f>
        <v>27.474499999999999</v>
      </c>
      <c r="C87" s="2">
        <f t="shared" si="7"/>
        <v>0.13969999999999771</v>
      </c>
      <c r="D87" s="2">
        <f t="shared" si="8"/>
        <v>26.692160000000001</v>
      </c>
      <c r="E87" s="2">
        <f t="shared" si="9"/>
        <v>25.462790000000002</v>
      </c>
      <c r="F87" s="2">
        <f t="shared" si="10"/>
        <v>24.652059999999999</v>
      </c>
      <c r="G87" s="2">
        <f t="shared" si="5"/>
        <v>22.630394000000003</v>
      </c>
      <c r="H87" s="2"/>
      <c r="I87" s="2">
        <f t="array" ref="I87">SUMPRODUCT(B71:B90, (ROW(B71:B90)-ROW(B71)+1)) / (20*21/2)</f>
        <v>26.018757619047616</v>
      </c>
      <c r="J87" s="2">
        <f t="shared" si="11"/>
        <v>24.892582133091697</v>
      </c>
      <c r="K87" s="2">
        <f t="shared" si="6"/>
        <v>23.466875803504152</v>
      </c>
    </row>
    <row r="88" spans="1:11" ht="13.5" x14ac:dyDescent="0.25">
      <c r="A88" s="3">
        <f>TITRES_STAT!B91</f>
        <v>42433</v>
      </c>
      <c r="B88" s="6">
        <f>TITRES_STAT!D91</f>
        <v>27.474499999999999</v>
      </c>
      <c r="C88" s="2">
        <f t="shared" si="7"/>
        <v>0</v>
      </c>
      <c r="D88" s="2">
        <f t="shared" si="8"/>
        <v>27.157840000000004</v>
      </c>
      <c r="E88" s="2">
        <f t="shared" si="9"/>
        <v>25.779450000000004</v>
      </c>
      <c r="F88" s="2">
        <f t="shared" si="10"/>
        <v>24.838329999999996</v>
      </c>
      <c r="G88" s="2">
        <f t="shared" si="5"/>
        <v>22.752400000000002</v>
      </c>
      <c r="H88" s="2"/>
      <c r="I88" s="2">
        <f t="array" ref="I88">SUMPRODUCT(B72:B91, (ROW(B72:B91)-ROW(B72)+1)) / (20*21/2)</f>
        <v>26.123954285714284</v>
      </c>
      <c r="J88" s="2">
        <f t="shared" si="11"/>
        <v>25.138479072797249</v>
      </c>
      <c r="K88" s="2">
        <f t="shared" si="6"/>
        <v>23.624037536700065</v>
      </c>
    </row>
    <row r="89" spans="1:11" ht="13.5" x14ac:dyDescent="0.25">
      <c r="A89" s="3">
        <f>TITRES_STAT!B92</f>
        <v>42436</v>
      </c>
      <c r="B89" s="6">
        <f>TITRES_STAT!D92</f>
        <v>27.902899999999999</v>
      </c>
      <c r="C89" s="2">
        <f t="shared" si="7"/>
        <v>0.42839999999999989</v>
      </c>
      <c r="D89" s="2">
        <f t="shared" si="8"/>
        <v>27.504300000000001</v>
      </c>
      <c r="E89" s="2">
        <f t="shared" si="9"/>
        <v>26.148260000000004</v>
      </c>
      <c r="F89" s="2">
        <f t="shared" si="10"/>
        <v>25.081409999999998</v>
      </c>
      <c r="G89" s="2">
        <f t="shared" si="5"/>
        <v>22.882974000000004</v>
      </c>
      <c r="H89" s="2"/>
      <c r="I89" s="2">
        <f t="array" ref="I89">SUMPRODUCT(B73:B92, (ROW(B73:B92)-ROW(B73)+1)) / (20*21/2)</f>
        <v>26.276072857142854</v>
      </c>
      <c r="J89" s="2">
        <f t="shared" si="11"/>
        <v>25.401757256340368</v>
      </c>
      <c r="K89" s="2">
        <f t="shared" si="6"/>
        <v>23.791836064672612</v>
      </c>
    </row>
    <row r="90" spans="1:11" ht="13.5" x14ac:dyDescent="0.25">
      <c r="A90" s="3">
        <f>TITRES_STAT!B93</f>
        <v>42437</v>
      </c>
      <c r="B90" s="6">
        <f>TITRES_STAT!D93</f>
        <v>27.074000000000002</v>
      </c>
      <c r="C90" s="2">
        <f t="shared" si="7"/>
        <v>-0.82889999999999731</v>
      </c>
      <c r="D90" s="2">
        <f t="shared" si="8"/>
        <v>27.452140000000004</v>
      </c>
      <c r="E90" s="2">
        <f t="shared" si="9"/>
        <v>26.434179999999998</v>
      </c>
      <c r="F90" s="2">
        <f t="shared" si="10"/>
        <v>25.270934999999998</v>
      </c>
      <c r="G90" s="2">
        <f t="shared" si="5"/>
        <v>22.997902</v>
      </c>
      <c r="H90" s="2"/>
      <c r="I90" s="2">
        <f t="array" ref="I90">SUMPRODUCT(B74:B93, (ROW(B74:B93)-ROW(B74)+1)) / (20*21/2)</f>
        <v>26.413599047619048</v>
      </c>
      <c r="J90" s="2">
        <f t="shared" si="11"/>
        <v>25.561018470022237</v>
      </c>
      <c r="K90" s="2">
        <f t="shared" si="6"/>
        <v>23.920548375861923</v>
      </c>
    </row>
    <row r="91" spans="1:11" ht="13.5" x14ac:dyDescent="0.25">
      <c r="A91" s="3">
        <f>TITRES_STAT!B94</f>
        <v>42438</v>
      </c>
      <c r="B91" s="6">
        <f>TITRES_STAT!D94</f>
        <v>26.375499999999999</v>
      </c>
      <c r="C91" s="2">
        <f t="shared" si="7"/>
        <v>-0.69850000000000279</v>
      </c>
      <c r="D91" s="2">
        <f t="shared" si="8"/>
        <v>27.260280000000002</v>
      </c>
      <c r="E91" s="2">
        <f t="shared" si="9"/>
        <v>26.65025</v>
      </c>
      <c r="F91" s="2">
        <f t="shared" si="10"/>
        <v>25.40225499999999</v>
      </c>
      <c r="G91" s="2">
        <f t="shared" si="5"/>
        <v>23.098860000000005</v>
      </c>
      <c r="H91" s="2"/>
      <c r="I91" s="2">
        <f t="array" ref="I91">SUMPRODUCT(B75:B94, (ROW(B75:B94)-ROW(B75)+1)) / (20*21/2)</f>
        <v>26.533429999999999</v>
      </c>
      <c r="J91" s="2">
        <f t="shared" si="11"/>
        <v>25.638588139543927</v>
      </c>
      <c r="K91" s="2">
        <f t="shared" si="6"/>
        <v>24.016820988573219</v>
      </c>
    </row>
    <row r="92" spans="1:11" ht="13.5" x14ac:dyDescent="0.25">
      <c r="A92" s="3">
        <f>TITRES_STAT!B95</f>
        <v>42439</v>
      </c>
      <c r="B92" s="6">
        <f>TITRES_STAT!D95</f>
        <v>26.999500000000001</v>
      </c>
      <c r="C92" s="2">
        <f t="shared" si="7"/>
        <v>0.62400000000000233</v>
      </c>
      <c r="D92" s="2">
        <f t="shared" si="8"/>
        <v>27.165280000000003</v>
      </c>
      <c r="E92" s="2">
        <f t="shared" si="9"/>
        <v>26.928719999999998</v>
      </c>
      <c r="F92" s="2">
        <f t="shared" si="10"/>
        <v>25.564774999999997</v>
      </c>
      <c r="G92" s="2">
        <f t="shared" si="5"/>
        <v>23.230924000000002</v>
      </c>
      <c r="H92" s="2"/>
      <c r="I92" s="2">
        <f t="array" ref="I92">SUMPRODUCT(B76:B95, (ROW(B76:B95)-ROW(B76)+1)) / (20*21/2)</f>
        <v>26.586514285714284</v>
      </c>
      <c r="J92" s="2">
        <f t="shared" si="11"/>
        <v>25.768198792920696</v>
      </c>
      <c r="K92" s="2">
        <f t="shared" si="6"/>
        <v>24.133788792942898</v>
      </c>
    </row>
    <row r="93" spans="1:11" ht="13.5" x14ac:dyDescent="0.25">
      <c r="A93" s="3">
        <f>TITRES_STAT!B96</f>
        <v>42440</v>
      </c>
      <c r="B93" s="6">
        <f>TITRES_STAT!D96</f>
        <v>27.008800000000001</v>
      </c>
      <c r="C93" s="2">
        <f t="shared" si="7"/>
        <v>9.2999999999996419E-3</v>
      </c>
      <c r="D93" s="2">
        <f t="shared" si="8"/>
        <v>27.072140000000001</v>
      </c>
      <c r="E93" s="2">
        <f t="shared" si="9"/>
        <v>27.114989999999999</v>
      </c>
      <c r="F93" s="2">
        <f t="shared" si="10"/>
        <v>25.750574999999991</v>
      </c>
      <c r="G93" s="2">
        <f t="shared" si="5"/>
        <v>23.363174000000004</v>
      </c>
      <c r="H93" s="2"/>
      <c r="I93" s="2">
        <f t="array" ref="I93">SUMPRODUCT(B77:B96, (ROW(B77:B96)-ROW(B77)+1)) / (20*21/2)</f>
        <v>26.679472380952383</v>
      </c>
      <c r="J93" s="2">
        <f t="shared" si="11"/>
        <v>25.886351288833012</v>
      </c>
      <c r="K93" s="2">
        <f t="shared" si="6"/>
        <v>24.24653433047455</v>
      </c>
    </row>
    <row r="94" spans="1:11" ht="13.5" x14ac:dyDescent="0.25">
      <c r="A94" s="3">
        <f>TITRES_STAT!B97</f>
        <v>42443</v>
      </c>
      <c r="B94" s="6">
        <f>TITRES_STAT!D97</f>
        <v>27.008800000000001</v>
      </c>
      <c r="C94" s="2">
        <f t="shared" si="7"/>
        <v>0</v>
      </c>
      <c r="D94" s="2">
        <f t="shared" si="8"/>
        <v>26.893319999999999</v>
      </c>
      <c r="E94" s="2">
        <f t="shared" si="9"/>
        <v>27.198810000000002</v>
      </c>
      <c r="F94" s="2">
        <f t="shared" si="10"/>
        <v>25.901914999999995</v>
      </c>
      <c r="G94" s="2">
        <f t="shared" si="5"/>
        <v>23.477170000000005</v>
      </c>
      <c r="H94" s="2"/>
      <c r="I94" s="2">
        <f t="array" ref="I94">SUMPRODUCT(B78:B97, (ROW(B78:B97)-ROW(B78)+1)) / (20*21/2)</f>
        <v>26.725018571428571</v>
      </c>
      <c r="J94" s="2">
        <f t="shared" si="11"/>
        <v>25.993251166087013</v>
      </c>
      <c r="K94" s="2">
        <f t="shared" si="6"/>
        <v>24.354858474377508</v>
      </c>
    </row>
    <row r="95" spans="1:11" ht="13.5" x14ac:dyDescent="0.25">
      <c r="A95" s="3">
        <f>TITRES_STAT!B98</f>
        <v>42444</v>
      </c>
      <c r="B95" s="6">
        <f>TITRES_STAT!D98</f>
        <v>26.459299999999999</v>
      </c>
      <c r="C95" s="2">
        <f t="shared" si="7"/>
        <v>-0.54950000000000188</v>
      </c>
      <c r="D95" s="2">
        <f t="shared" si="8"/>
        <v>26.770379999999999</v>
      </c>
      <c r="E95" s="2">
        <f t="shared" si="9"/>
        <v>27.111260000000005</v>
      </c>
      <c r="F95" s="2">
        <f t="shared" si="10"/>
        <v>26.014139999999998</v>
      </c>
      <c r="G95" s="2">
        <f t="shared" si="5"/>
        <v>23.592842000000005</v>
      </c>
      <c r="H95" s="2"/>
      <c r="I95" s="2">
        <f t="array" ref="I95">SUMPRODUCT(B79:B98, (ROW(B79:B98)-ROW(B79)+1)) / (20*21/2)</f>
        <v>26.759699047619048</v>
      </c>
      <c r="J95" s="2">
        <f t="shared" si="11"/>
        <v>26.037636769316823</v>
      </c>
      <c r="K95" s="2">
        <f t="shared" si="6"/>
        <v>24.437385593029372</v>
      </c>
    </row>
    <row r="96" spans="1:11" ht="13.5" x14ac:dyDescent="0.25">
      <c r="A96" s="3">
        <f>TITRES_STAT!B99</f>
        <v>42445</v>
      </c>
      <c r="B96" s="6">
        <f>TITRES_STAT!D99</f>
        <v>26.990200000000002</v>
      </c>
      <c r="C96" s="2">
        <f t="shared" si="7"/>
        <v>0.53090000000000259</v>
      </c>
      <c r="D96" s="2">
        <f t="shared" si="8"/>
        <v>26.893319999999999</v>
      </c>
      <c r="E96" s="2">
        <f t="shared" si="9"/>
        <v>27.076800000000002</v>
      </c>
      <c r="F96" s="2">
        <f t="shared" si="10"/>
        <v>26.111464999999999</v>
      </c>
      <c r="G96" s="2">
        <f t="shared" si="5"/>
        <v>23.720064000000001</v>
      </c>
      <c r="H96" s="2"/>
      <c r="I96" s="2">
        <f t="array" ref="I96">SUMPRODUCT(B80:B99, (ROW(B80:B99)-ROW(B80)+1)) / (20*21/2)</f>
        <v>26.783513809523814</v>
      </c>
      <c r="J96" s="2">
        <f t="shared" si="11"/>
        <v>26.128357077000935</v>
      </c>
      <c r="K96" s="2">
        <f t="shared" si="6"/>
        <v>24.53749596193018</v>
      </c>
    </row>
    <row r="97" spans="1:11" ht="13.5" x14ac:dyDescent="0.25">
      <c r="A97" s="3">
        <f>TITRES_STAT!B100</f>
        <v>42446</v>
      </c>
      <c r="B97" s="6">
        <f>TITRES_STAT!D100</f>
        <v>26.589700000000001</v>
      </c>
      <c r="C97" s="2">
        <f t="shared" si="7"/>
        <v>-0.40050000000000097</v>
      </c>
      <c r="D97" s="2">
        <f t="shared" si="8"/>
        <v>26.811360000000001</v>
      </c>
      <c r="E97" s="2">
        <f t="shared" si="9"/>
        <v>26.988320000000005</v>
      </c>
      <c r="F97" s="2">
        <f t="shared" si="10"/>
        <v>26.225555000000004</v>
      </c>
      <c r="G97" s="2">
        <f t="shared" si="5"/>
        <v>23.845793999999998</v>
      </c>
      <c r="H97" s="2"/>
      <c r="I97" s="2">
        <f t="array" ref="I97">SUMPRODUCT(B81:B100, (ROW(B81:B100)-ROW(B81)+1)) / (20*21/2)</f>
        <v>26.791581428571433</v>
      </c>
      <c r="J97" s="2">
        <f t="shared" si="11"/>
        <v>26.172294498238941</v>
      </c>
      <c r="K97" s="2">
        <f t="shared" si="6"/>
        <v>24.61797455165841</v>
      </c>
    </row>
    <row r="98" spans="1:11" ht="13.5" x14ac:dyDescent="0.25">
      <c r="A98" s="3">
        <f>TITRES_STAT!B101</f>
        <v>42447</v>
      </c>
      <c r="B98" s="6">
        <f>TITRES_STAT!D101</f>
        <v>26.589700000000001</v>
      </c>
      <c r="C98" s="2">
        <f t="shared" si="7"/>
        <v>0</v>
      </c>
      <c r="D98" s="2">
        <f t="shared" si="8"/>
        <v>26.727539999999998</v>
      </c>
      <c r="E98" s="2">
        <f t="shared" si="9"/>
        <v>26.899840000000001</v>
      </c>
      <c r="F98" s="2">
        <f t="shared" si="10"/>
        <v>26.339645000000001</v>
      </c>
      <c r="G98" s="2">
        <f t="shared" si="5"/>
        <v>23.967799999999997</v>
      </c>
      <c r="H98" s="2"/>
      <c r="I98" s="2">
        <f t="array" ref="I98">SUMPRODUCT(B82:B101, (ROW(B82:B101)-ROW(B82)+1)) / (20*21/2)</f>
        <v>26.788561904761909</v>
      </c>
      <c r="J98" s="2">
        <f t="shared" si="11"/>
        <v>26.212047403168565</v>
      </c>
      <c r="K98" s="2">
        <f t="shared" si="6"/>
        <v>24.695297118260044</v>
      </c>
    </row>
    <row r="99" spans="1:11" ht="13.5" x14ac:dyDescent="0.25">
      <c r="A99" s="3">
        <f>TITRES_STAT!B102</f>
        <v>42450</v>
      </c>
      <c r="B99" s="6">
        <f>TITRES_STAT!D102</f>
        <v>26.589700000000001</v>
      </c>
      <c r="C99" s="2">
        <f t="shared" si="7"/>
        <v>0</v>
      </c>
      <c r="D99" s="2">
        <f t="shared" si="8"/>
        <v>26.643719999999995</v>
      </c>
      <c r="E99" s="2">
        <f t="shared" si="9"/>
        <v>26.768520000000002</v>
      </c>
      <c r="F99" s="2">
        <f t="shared" si="10"/>
        <v>26.458390000000001</v>
      </c>
      <c r="G99" s="2">
        <f t="shared" si="5"/>
        <v>24.091853999999994</v>
      </c>
      <c r="H99" s="2"/>
      <c r="I99" s="2">
        <f t="array" ref="I99">SUMPRODUCT(B83:B102, (ROW(B83:B102)-ROW(B83)+1)) / (20*21/2)</f>
        <v>26.80284571428572</v>
      </c>
      <c r="J99" s="2">
        <f t="shared" si="11"/>
        <v>26.248014317152514</v>
      </c>
      <c r="K99" s="2">
        <f t="shared" si="6"/>
        <v>24.769587427347886</v>
      </c>
    </row>
    <row r="100" spans="1:11" ht="13.5" x14ac:dyDescent="0.25">
      <c r="A100" s="3">
        <f>TITRES_STAT!B103</f>
        <v>42451</v>
      </c>
      <c r="B100" s="6">
        <f>TITRES_STAT!D103</f>
        <v>26.543099999999999</v>
      </c>
      <c r="C100" s="2">
        <f t="shared" si="7"/>
        <v>-4.6600000000001529E-2</v>
      </c>
      <c r="D100" s="2">
        <f t="shared" si="8"/>
        <v>26.66048</v>
      </c>
      <c r="E100" s="2">
        <f t="shared" si="9"/>
        <v>26.715429999999998</v>
      </c>
      <c r="F100" s="2">
        <f t="shared" si="10"/>
        <v>26.574804999999998</v>
      </c>
      <c r="G100" s="2">
        <f t="shared" si="5"/>
        <v>24.226897999999995</v>
      </c>
      <c r="H100" s="2"/>
      <c r="I100" s="2">
        <f t="array" ref="I100">SUMPRODUCT(B84:B103, (ROW(B84:B103)-ROW(B84)+1)) / (20*21/2)</f>
        <v>26.820584761904762</v>
      </c>
      <c r="J100" s="2">
        <f t="shared" si="11"/>
        <v>26.276117715518939</v>
      </c>
      <c r="K100" s="2">
        <f t="shared" si="6"/>
        <v>24.839136940000913</v>
      </c>
    </row>
    <row r="101" spans="1:11" ht="13.5" x14ac:dyDescent="0.25">
      <c r="A101" s="3">
        <f>TITRES_STAT!B104</f>
        <v>42452</v>
      </c>
      <c r="B101" s="6">
        <f>TITRES_STAT!D104</f>
        <v>26.543099999999999</v>
      </c>
      <c r="C101" s="2">
        <f t="shared" si="7"/>
        <v>0</v>
      </c>
      <c r="D101" s="2">
        <f t="shared" si="8"/>
        <v>26.571059999999999</v>
      </c>
      <c r="E101" s="2">
        <f t="shared" si="9"/>
        <v>26.732189999999996</v>
      </c>
      <c r="F101" s="2">
        <f t="shared" si="10"/>
        <v>26.691219999999998</v>
      </c>
      <c r="G101" s="2">
        <f t="shared" si="5"/>
        <v>24.361196</v>
      </c>
      <c r="H101" s="2"/>
      <c r="I101" s="2">
        <f t="array" ref="I101">SUMPRODUCT(B85:B104, (ROW(B85:B104)-ROW(B85)+1)) / (20*21/2)</f>
        <v>26.829453809523809</v>
      </c>
      <c r="J101" s="2">
        <f t="shared" si="11"/>
        <v>26.301544599755232</v>
      </c>
      <c r="K101" s="2">
        <f t="shared" si="6"/>
        <v>24.90595902078519</v>
      </c>
    </row>
    <row r="102" spans="1:11" ht="13.5" x14ac:dyDescent="0.25">
      <c r="A102" s="3">
        <f>TITRES_STAT!B105</f>
        <v>42453</v>
      </c>
      <c r="B102" s="6">
        <f>TITRES_STAT!D105</f>
        <v>26.841200000000001</v>
      </c>
      <c r="C102" s="2">
        <f t="shared" si="7"/>
        <v>0.29810000000000159</v>
      </c>
      <c r="D102" s="2">
        <f t="shared" si="8"/>
        <v>26.621359999999999</v>
      </c>
      <c r="E102" s="2">
        <f t="shared" si="9"/>
        <v>26.716360000000002</v>
      </c>
      <c r="F102" s="2">
        <f t="shared" si="10"/>
        <v>26.822539999999996</v>
      </c>
      <c r="G102" s="2">
        <f t="shared" si="5"/>
        <v>24.501456000000005</v>
      </c>
      <c r="H102" s="2"/>
      <c r="I102" s="2">
        <f t="array" ref="I102">SUMPRODUCT(B86:B105, (ROW(B86:B105)-ROW(B86)+1)) / (20*21/2)</f>
        <v>26.807721904761902</v>
      </c>
      <c r="J102" s="2">
        <f t="shared" si="11"/>
        <v>26.352940352159496</v>
      </c>
      <c r="K102" s="2">
        <f t="shared" si="6"/>
        <v>24.981850823891651</v>
      </c>
    </row>
    <row r="103" spans="1:11" ht="13.5" x14ac:dyDescent="0.25">
      <c r="A103" s="3">
        <f>TITRES_STAT!B106</f>
        <v>42454</v>
      </c>
      <c r="B103" s="6">
        <f>TITRES_STAT!D106</f>
        <v>27.008800000000001</v>
      </c>
      <c r="C103" s="2">
        <f t="shared" si="7"/>
        <v>0.16760000000000019</v>
      </c>
      <c r="D103" s="2">
        <f t="shared" si="8"/>
        <v>26.705180000000002</v>
      </c>
      <c r="E103" s="2">
        <f t="shared" si="9"/>
        <v>26.716360000000002</v>
      </c>
      <c r="F103" s="2">
        <f t="shared" si="10"/>
        <v>26.915675</v>
      </c>
      <c r="G103" s="2">
        <f t="shared" si="5"/>
        <v>24.644510000000004</v>
      </c>
      <c r="H103" s="2"/>
      <c r="I103" s="2">
        <f t="array" ref="I103">SUMPRODUCT(B87:B106, (ROW(B87:B106)-ROW(B87)+1)) / (20*21/2)</f>
        <v>26.787987142857141</v>
      </c>
      <c r="J103" s="2">
        <f t="shared" si="11"/>
        <v>26.415403175763355</v>
      </c>
      <c r="K103" s="2">
        <f t="shared" si="6"/>
        <v>25.061339026876293</v>
      </c>
    </row>
    <row r="104" spans="1:11" ht="13.5" x14ac:dyDescent="0.25">
      <c r="A104" s="3">
        <f>TITRES_STAT!B107</f>
        <v>42457</v>
      </c>
      <c r="B104" s="6">
        <f>TITRES_STAT!D107</f>
        <v>27.008800000000001</v>
      </c>
      <c r="C104" s="2">
        <f t="shared" si="7"/>
        <v>0</v>
      </c>
      <c r="D104" s="2">
        <f t="shared" si="8"/>
        <v>26.789000000000005</v>
      </c>
      <c r="E104" s="2">
        <f t="shared" si="9"/>
        <v>26.716360000000002</v>
      </c>
      <c r="F104" s="2">
        <f t="shared" si="10"/>
        <v>26.957584999999995</v>
      </c>
      <c r="G104" s="2">
        <f t="shared" si="5"/>
        <v>24.782348000000006</v>
      </c>
      <c r="H104" s="2"/>
      <c r="I104" s="2">
        <f t="array" ref="I104">SUMPRODUCT(B88:B107, (ROW(B88:B107)-ROW(B88)+1)) / (20*21/2)</f>
        <v>26.739246190476187</v>
      </c>
      <c r="J104" s="2">
        <f t="shared" si="11"/>
        <v>26.471917159023988</v>
      </c>
      <c r="K104" s="2">
        <f t="shared" si="6"/>
        <v>25.137710045430165</v>
      </c>
    </row>
    <row r="105" spans="1:11" ht="13.5" x14ac:dyDescent="0.25">
      <c r="A105" s="3">
        <f>TITRES_STAT!B108</f>
        <v>42458</v>
      </c>
      <c r="B105" s="6">
        <f>TITRES_STAT!D108</f>
        <v>26.729399999999998</v>
      </c>
      <c r="C105" s="2">
        <f t="shared" si="7"/>
        <v>-0.27940000000000254</v>
      </c>
      <c r="D105" s="2">
        <f t="shared" si="8"/>
        <v>26.826260000000001</v>
      </c>
      <c r="E105" s="2">
        <f t="shared" si="9"/>
        <v>26.743370000000006</v>
      </c>
      <c r="F105" s="2">
        <f t="shared" si="10"/>
        <v>26.927315</v>
      </c>
      <c r="G105" s="2">
        <f t="shared" si="5"/>
        <v>24.914226000000003</v>
      </c>
      <c r="H105" s="2"/>
      <c r="I105" s="2">
        <f t="array" ref="I105">SUMPRODUCT(B89:B108, (ROW(B89:B108)-ROW(B89)+1)) / (20*21/2)</f>
        <v>26.695694285714286</v>
      </c>
      <c r="J105" s="2">
        <f t="shared" si="11"/>
        <v>26.496439334355035</v>
      </c>
      <c r="K105" s="2">
        <f t="shared" si="6"/>
        <v>25.200129259334865</v>
      </c>
    </row>
    <row r="106" spans="1:11" ht="13.5" x14ac:dyDescent="0.25">
      <c r="A106" s="3">
        <f>TITRES_STAT!B109</f>
        <v>42459</v>
      </c>
      <c r="B106" s="6">
        <f>TITRES_STAT!D109</f>
        <v>26.720099999999999</v>
      </c>
      <c r="C106" s="2">
        <f t="shared" si="7"/>
        <v>-9.2999999999996419E-3</v>
      </c>
      <c r="D106" s="2">
        <f t="shared" si="8"/>
        <v>26.861660000000001</v>
      </c>
      <c r="E106" s="2">
        <f t="shared" si="9"/>
        <v>26.716360000000002</v>
      </c>
      <c r="F106" s="2">
        <f t="shared" si="10"/>
        <v>26.89658</v>
      </c>
      <c r="G106" s="2">
        <f t="shared" si="5"/>
        <v>25.027850000000004</v>
      </c>
      <c r="H106" s="2"/>
      <c r="I106" s="2">
        <f t="array" ref="I106">SUMPRODUCT(B90:B109, (ROW(B90:B109)-ROW(B90)+1)) / (20*21/2)</f>
        <v>26.582826666666669</v>
      </c>
      <c r="J106" s="2">
        <f t="shared" si="11"/>
        <v>26.517740350130747</v>
      </c>
      <c r="K106" s="2">
        <f t="shared" si="6"/>
        <v>25.259735955047223</v>
      </c>
    </row>
    <row r="107" spans="1:11" ht="13.5" x14ac:dyDescent="0.25">
      <c r="A107" s="3">
        <f>TITRES_STAT!B110</f>
        <v>42460</v>
      </c>
      <c r="B107" s="6">
        <f>TITRES_STAT!D110</f>
        <v>26.384799999999998</v>
      </c>
      <c r="C107" s="2">
        <f t="shared" si="7"/>
        <v>-0.33530000000000015</v>
      </c>
      <c r="D107" s="2">
        <f t="shared" si="8"/>
        <v>26.770379999999999</v>
      </c>
      <c r="E107" s="2">
        <f t="shared" si="9"/>
        <v>26.695870000000003</v>
      </c>
      <c r="F107" s="2">
        <f t="shared" si="10"/>
        <v>26.842095</v>
      </c>
      <c r="G107" s="2">
        <f t="shared" si="5"/>
        <v>25.122288000000008</v>
      </c>
      <c r="H107" s="2"/>
      <c r="I107" s="2">
        <f t="array" ref="I107">SUMPRODUCT(B91:B110, (ROW(B91:B110)-ROW(B91)+1)) / (20*21/2)</f>
        <v>26.555418095238092</v>
      </c>
      <c r="J107" s="2">
        <f t="shared" si="11"/>
        <v>26.505079364404011</v>
      </c>
      <c r="K107" s="2">
        <f t="shared" si="6"/>
        <v>25.303856113672822</v>
      </c>
    </row>
    <row r="108" spans="1:11" ht="13.5" x14ac:dyDescent="0.25">
      <c r="A108" s="3">
        <f>TITRES_STAT!B111</f>
        <v>42461</v>
      </c>
      <c r="B108" s="6">
        <f>TITRES_STAT!D111</f>
        <v>26.384799999999998</v>
      </c>
      <c r="C108" s="2">
        <f t="shared" si="7"/>
        <v>0</v>
      </c>
      <c r="D108" s="2">
        <f t="shared" si="8"/>
        <v>26.645579999999995</v>
      </c>
      <c r="E108" s="2">
        <f t="shared" si="9"/>
        <v>26.675380000000001</v>
      </c>
      <c r="F108" s="2">
        <f t="shared" si="10"/>
        <v>26.787610000000001</v>
      </c>
      <c r="G108" s="2">
        <f t="shared" si="5"/>
        <v>25.231068000000004</v>
      </c>
      <c r="H108" s="2"/>
      <c r="I108" s="2">
        <f t="array" ref="I108">SUMPRODUCT(B92:B111, (ROW(B92:B111)-ROW(B92)+1)) / (20*21/2)</f>
        <v>26.486939047619046</v>
      </c>
      <c r="J108" s="2">
        <f t="shared" si="11"/>
        <v>26.493624186841725</v>
      </c>
      <c r="K108" s="2">
        <f t="shared" si="6"/>
        <v>25.346246069999381</v>
      </c>
    </row>
    <row r="109" spans="1:11" ht="13.5" x14ac:dyDescent="0.25">
      <c r="A109" s="3">
        <f>TITRES_STAT!B112</f>
        <v>42464</v>
      </c>
      <c r="B109" s="6">
        <f>TITRES_STAT!D112</f>
        <v>25.602499999999999</v>
      </c>
      <c r="C109" s="2">
        <f t="shared" si="7"/>
        <v>-0.78229999999999933</v>
      </c>
      <c r="D109" s="2">
        <f t="shared" si="8"/>
        <v>26.364319999999999</v>
      </c>
      <c r="E109" s="2">
        <f t="shared" si="9"/>
        <v>26.576660000000004</v>
      </c>
      <c r="F109" s="2">
        <f t="shared" si="10"/>
        <v>26.672589999999996</v>
      </c>
      <c r="G109" s="2">
        <f t="shared" si="5"/>
        <v>25.318428000000008</v>
      </c>
      <c r="H109" s="2"/>
      <c r="I109" s="2">
        <f t="array" ref="I109">SUMPRODUCT(B93:B112, (ROW(B93:B112)-ROW(B93)+1)) / (20*21/2)</f>
        <v>26.435719047619045</v>
      </c>
      <c r="J109" s="2">
        <f t="shared" si="11"/>
        <v>26.408755216666322</v>
      </c>
      <c r="K109" s="2">
        <f t="shared" si="6"/>
        <v>25.356295243724897</v>
      </c>
    </row>
    <row r="110" spans="1:11" ht="13.5" x14ac:dyDescent="0.25">
      <c r="A110" s="3">
        <f>TITRES_STAT!B113</f>
        <v>42465</v>
      </c>
      <c r="B110" s="6">
        <f>TITRES_STAT!D113</f>
        <v>26.384799999999998</v>
      </c>
      <c r="C110" s="2">
        <f t="shared" si="7"/>
        <v>0.78229999999999933</v>
      </c>
      <c r="D110" s="2">
        <f t="shared" si="8"/>
        <v>26.295399999999994</v>
      </c>
      <c r="E110" s="2">
        <f t="shared" si="9"/>
        <v>26.560829999999999</v>
      </c>
      <c r="F110" s="2">
        <f t="shared" si="10"/>
        <v>26.63813</v>
      </c>
      <c r="G110" s="2">
        <f t="shared" si="5"/>
        <v>25.419572000000006</v>
      </c>
      <c r="H110" s="2"/>
      <c r="I110" s="2">
        <f t="array" ref="I110">SUMPRODUCT(B94:B113, (ROW(B94:B113)-ROW(B94)+1)) / (20*21/2)</f>
        <v>26.389775238095236</v>
      </c>
      <c r="J110" s="2">
        <f t="shared" si="11"/>
        <v>26.406473767460007</v>
      </c>
      <c r="K110" s="2">
        <f t="shared" si="6"/>
        <v>25.396628763578825</v>
      </c>
    </row>
    <row r="111" spans="1:11" ht="13.5" x14ac:dyDescent="0.25">
      <c r="A111" s="3">
        <f>TITRES_STAT!B114</f>
        <v>42466</v>
      </c>
      <c r="B111" s="6">
        <f>TITRES_STAT!D114</f>
        <v>25.9191</v>
      </c>
      <c r="C111" s="2">
        <f t="shared" si="7"/>
        <v>-0.46569999999999823</v>
      </c>
      <c r="D111" s="2">
        <f t="shared" si="8"/>
        <v>26.135199999999998</v>
      </c>
      <c r="E111" s="2">
        <f t="shared" si="9"/>
        <v>26.498430000000003</v>
      </c>
      <c r="F111" s="2">
        <f t="shared" si="10"/>
        <v>26.615310000000001</v>
      </c>
      <c r="G111" s="2">
        <f t="shared" si="5"/>
        <v>25.496128000000009</v>
      </c>
      <c r="H111" s="2"/>
      <c r="I111" s="2">
        <f t="array" ref="I111">SUMPRODUCT(B95:B114, (ROW(B95:B114)-ROW(B95)+1)) / (20*21/2)</f>
        <v>26.348221904761903</v>
      </c>
      <c r="J111" s="2">
        <f t="shared" si="11"/>
        <v>26.360057218178099</v>
      </c>
      <c r="K111" s="2">
        <f t="shared" si="6"/>
        <v>25.417117831673771</v>
      </c>
    </row>
    <row r="112" spans="1:11" ht="13.5" x14ac:dyDescent="0.25">
      <c r="A112" s="3">
        <f>TITRES_STAT!B115</f>
        <v>42467</v>
      </c>
      <c r="B112" s="6">
        <f>TITRES_STAT!D115</f>
        <v>26.077500000000001</v>
      </c>
      <c r="C112" s="2">
        <f t="shared" si="7"/>
        <v>0.15840000000000032</v>
      </c>
      <c r="D112" s="2">
        <f t="shared" si="8"/>
        <v>26.073739999999997</v>
      </c>
      <c r="E112" s="2">
        <f t="shared" si="9"/>
        <v>26.422059999999998</v>
      </c>
      <c r="F112" s="2">
        <f t="shared" si="10"/>
        <v>26.569210000000005</v>
      </c>
      <c r="G112" s="2">
        <f t="shared" si="5"/>
        <v>25.575664000000003</v>
      </c>
      <c r="H112" s="2"/>
      <c r="I112" s="2">
        <f t="array" ref="I112">SUMPRODUCT(B96:B115, (ROW(B96:B115)-ROW(B96)+1)) / (20*21/2)</f>
        <v>26.372259047619043</v>
      </c>
      <c r="J112" s="2">
        <f t="shared" si="11"/>
        <v>26.333147006923042</v>
      </c>
      <c r="K112" s="2">
        <f t="shared" si="6"/>
        <v>25.443015171608135</v>
      </c>
    </row>
    <row r="113" spans="1:11" ht="13.5" x14ac:dyDescent="0.25">
      <c r="A113" s="3">
        <f>TITRES_STAT!B116</f>
        <v>42468</v>
      </c>
      <c r="B113" s="6">
        <f>TITRES_STAT!D116</f>
        <v>26.0868</v>
      </c>
      <c r="C113" s="2">
        <f t="shared" si="7"/>
        <v>9.2999999999996419E-3</v>
      </c>
      <c r="D113" s="2">
        <f t="shared" si="8"/>
        <v>26.014139999999998</v>
      </c>
      <c r="E113" s="2">
        <f t="shared" si="9"/>
        <v>26.329859999999996</v>
      </c>
      <c r="F113" s="2">
        <f t="shared" si="10"/>
        <v>26.523110000000003</v>
      </c>
      <c r="G113" s="2">
        <f t="shared" si="5"/>
        <v>25.635642000000004</v>
      </c>
      <c r="H113" s="2"/>
      <c r="I113" s="2">
        <f t="array" ref="I113">SUMPRODUCT(B97:B116, (ROW(B97:B116)-ROW(B97)+1)) / (20*21/2)</f>
        <v>26.351552857142849</v>
      </c>
      <c r="J113" s="2">
        <f t="shared" si="11"/>
        <v>26.309685387216085</v>
      </c>
      <c r="K113" s="2">
        <f t="shared" si="6"/>
        <v>25.468261635466639</v>
      </c>
    </row>
    <row r="114" spans="1:11" ht="13.5" x14ac:dyDescent="0.25">
      <c r="A114" s="3">
        <f>TITRES_STAT!B117</f>
        <v>42471</v>
      </c>
      <c r="B114" s="6">
        <f>TITRES_STAT!D117</f>
        <v>26.0868</v>
      </c>
      <c r="C114" s="2">
        <f t="shared" si="7"/>
        <v>0</v>
      </c>
      <c r="D114" s="2">
        <f t="shared" si="8"/>
        <v>26.111000000000001</v>
      </c>
      <c r="E114" s="2">
        <f t="shared" si="9"/>
        <v>26.237659999999998</v>
      </c>
      <c r="F114" s="2">
        <f t="shared" si="10"/>
        <v>26.47701</v>
      </c>
      <c r="G114" s="2">
        <f t="shared" ref="G114:G177" si="12">AVERAGE(B65:B114)</f>
        <v>25.673454000000003</v>
      </c>
      <c r="H114" s="2"/>
      <c r="I114" s="2">
        <f t="array" ref="I114">SUMPRODUCT(B98:B117, (ROW(B98:B117)-ROW(B98)+1)) / (20*21/2)</f>
        <v>26.359975714285717</v>
      </c>
      <c r="J114" s="2">
        <f t="shared" si="11"/>
        <v>26.28845820748122</v>
      </c>
      <c r="K114" s="2">
        <f t="shared" si="6"/>
        <v>25.492518041918927</v>
      </c>
    </row>
    <row r="115" spans="1:11" ht="13.5" x14ac:dyDescent="0.25">
      <c r="A115" s="3">
        <f>TITRES_STAT!B118</f>
        <v>42472</v>
      </c>
      <c r="B115" s="6">
        <f>TITRES_STAT!D118</f>
        <v>26.729399999999998</v>
      </c>
      <c r="C115" s="2">
        <f t="shared" si="7"/>
        <v>0.64259999999999806</v>
      </c>
      <c r="D115" s="2">
        <f t="shared" si="8"/>
        <v>26.179919999999999</v>
      </c>
      <c r="E115" s="2">
        <f t="shared" si="9"/>
        <v>26.237659999999998</v>
      </c>
      <c r="F115" s="2">
        <f t="shared" si="10"/>
        <v>26.490514999999998</v>
      </c>
      <c r="G115" s="2">
        <f t="shared" si="12"/>
        <v>25.733060000000002</v>
      </c>
      <c r="H115" s="2"/>
      <c r="I115" s="2">
        <f t="array" ref="I115">SUMPRODUCT(B99:B118, (ROW(B99:B118)-ROW(B99)+1)) / (20*21/2)</f>
        <v>26.324277619047621</v>
      </c>
      <c r="J115" s="2">
        <f t="shared" si="11"/>
        <v>26.330452663911579</v>
      </c>
      <c r="K115" s="2">
        <f t="shared" ref="K115:K178" si="13">$K$4*B115+(1-$K$4)*K114</f>
        <v>25.541023216745636</v>
      </c>
    </row>
    <row r="116" spans="1:11" ht="13.5" x14ac:dyDescent="0.25">
      <c r="A116" s="3">
        <f>TITRES_STAT!B119</f>
        <v>42473</v>
      </c>
      <c r="B116" s="6">
        <f>TITRES_STAT!D119</f>
        <v>26.273099999999999</v>
      </c>
      <c r="C116" s="2">
        <f t="shared" si="7"/>
        <v>-0.45629999999999882</v>
      </c>
      <c r="D116" s="2">
        <f t="shared" si="8"/>
        <v>26.250720000000001</v>
      </c>
      <c r="E116" s="2">
        <f t="shared" si="9"/>
        <v>26.192959999999999</v>
      </c>
      <c r="F116" s="2">
        <f t="shared" si="10"/>
        <v>26.454660000000001</v>
      </c>
      <c r="G116" s="2">
        <f t="shared" si="12"/>
        <v>25.783540000000002</v>
      </c>
      <c r="H116" s="2"/>
      <c r="I116" s="2">
        <f t="array" ref="I116">SUMPRODUCT(B100:B119, (ROW(B100:B119)-ROW(B100)+1)) / (20*21/2)</f>
        <v>26.246666190476191</v>
      </c>
      <c r="J116" s="2">
        <f t="shared" si="11"/>
        <v>26.324990505443807</v>
      </c>
      <c r="K116" s="2">
        <f t="shared" si="13"/>
        <v>25.569732110206591</v>
      </c>
    </row>
    <row r="117" spans="1:11" ht="13.5" x14ac:dyDescent="0.25">
      <c r="A117" s="3">
        <f>TITRES_STAT!B120</f>
        <v>42474</v>
      </c>
      <c r="B117" s="6">
        <f>TITRES_STAT!D120</f>
        <v>26.543099999999999</v>
      </c>
      <c r="C117" s="2">
        <f t="shared" si="7"/>
        <v>0.26999999999999957</v>
      </c>
      <c r="D117" s="2">
        <f t="shared" si="8"/>
        <v>26.34384</v>
      </c>
      <c r="E117" s="2">
        <f t="shared" si="9"/>
        <v>26.20879</v>
      </c>
      <c r="F117" s="2">
        <f t="shared" si="10"/>
        <v>26.45233</v>
      </c>
      <c r="G117" s="2">
        <f t="shared" si="12"/>
        <v>25.839419999999997</v>
      </c>
      <c r="H117" s="2"/>
      <c r="I117" s="2">
        <f t="array" ref="I117">SUMPRODUCT(B101:B120, (ROW(B101:B120)-ROW(B101)+1)) / (20*21/2)</f>
        <v>26.243787619047616</v>
      </c>
      <c r="J117" s="2">
        <f t="shared" si="11"/>
        <v>26.345762838258683</v>
      </c>
      <c r="K117" s="2">
        <f t="shared" si="13"/>
        <v>25.60790340000241</v>
      </c>
    </row>
    <row r="118" spans="1:11" ht="13.5" x14ac:dyDescent="0.25">
      <c r="A118" s="3">
        <f>TITRES_STAT!B121</f>
        <v>42475</v>
      </c>
      <c r="B118" s="6">
        <f>TITRES_STAT!D121</f>
        <v>26.077500000000001</v>
      </c>
      <c r="C118" s="2">
        <f t="shared" si="7"/>
        <v>-0.46559999999999846</v>
      </c>
      <c r="D118" s="2">
        <f t="shared" si="8"/>
        <v>26.34198</v>
      </c>
      <c r="E118" s="2">
        <f t="shared" si="9"/>
        <v>26.178059999999999</v>
      </c>
      <c r="F118" s="2">
        <f t="shared" si="10"/>
        <v>26.42672</v>
      </c>
      <c r="G118" s="2">
        <f t="shared" si="12"/>
        <v>25.885987999999998</v>
      </c>
      <c r="H118" s="2"/>
      <c r="I118" s="2">
        <f t="array" ref="I118">SUMPRODUCT(B102:B121, (ROW(B102:B121)-ROW(B102)+1)) / (20*21/2)</f>
        <v>26.145154285714291</v>
      </c>
      <c r="J118" s="2">
        <f t="shared" si="11"/>
        <v>26.320213996519762</v>
      </c>
      <c r="K118" s="2">
        <f t="shared" si="13"/>
        <v>25.626318952943492</v>
      </c>
    </row>
    <row r="119" spans="1:11" ht="13.5" x14ac:dyDescent="0.25">
      <c r="A119" s="3">
        <f>TITRES_STAT!B122</f>
        <v>42478</v>
      </c>
      <c r="B119" s="6">
        <f>TITRES_STAT!D122</f>
        <v>25.611799999999999</v>
      </c>
      <c r="C119" s="2">
        <f t="shared" si="7"/>
        <v>-0.46570000000000178</v>
      </c>
      <c r="D119" s="2">
        <f t="shared" si="8"/>
        <v>26.246979999999997</v>
      </c>
      <c r="E119" s="2">
        <f t="shared" si="9"/>
        <v>26.178990000000006</v>
      </c>
      <c r="F119" s="2">
        <f t="shared" si="10"/>
        <v>26.377824999999994</v>
      </c>
      <c r="G119" s="2">
        <f t="shared" si="12"/>
        <v>25.937397999999998</v>
      </c>
      <c r="H119" s="2"/>
      <c r="I119" s="2">
        <f t="array" ref="I119">SUMPRODUCT(B103:B122, (ROW(B103:B122)-ROW(B103)+1)) / (20*21/2)</f>
        <v>26.124133809523808</v>
      </c>
      <c r="J119" s="2">
        <f t="shared" si="11"/>
        <v>26.252745996851214</v>
      </c>
      <c r="K119" s="2">
        <f t="shared" si="13"/>
        <v>25.625749582239827</v>
      </c>
    </row>
    <row r="120" spans="1:11" ht="13.5" x14ac:dyDescent="0.25">
      <c r="A120" s="3">
        <f>TITRES_STAT!B123</f>
        <v>42479</v>
      </c>
      <c r="B120" s="6">
        <f>TITRES_STAT!D123</f>
        <v>26.3476</v>
      </c>
      <c r="C120" s="2">
        <f t="shared" si="7"/>
        <v>0.73580000000000112</v>
      </c>
      <c r="D120" s="2">
        <f t="shared" si="8"/>
        <v>26.170619999999996</v>
      </c>
      <c r="E120" s="2">
        <f t="shared" si="9"/>
        <v>26.175270000000001</v>
      </c>
      <c r="F120" s="2">
        <f t="shared" si="10"/>
        <v>26.368049999999993</v>
      </c>
      <c r="G120" s="2">
        <f t="shared" si="12"/>
        <v>25.99868</v>
      </c>
      <c r="H120" s="2"/>
      <c r="I120" s="2">
        <f t="array" ref="I120">SUMPRODUCT(B104:B123, (ROW(B104:B123)-ROW(B104)+1)) / (20*21/2)</f>
        <v>26.10670571428571</v>
      </c>
      <c r="J120" s="2">
        <f t="shared" si="11"/>
        <v>26.261779711436812</v>
      </c>
      <c r="K120" s="2">
        <f t="shared" si="13"/>
        <v>25.654057441759836</v>
      </c>
    </row>
    <row r="121" spans="1:11" ht="13.5" x14ac:dyDescent="0.25">
      <c r="A121" s="3">
        <f>TITRES_STAT!B124</f>
        <v>42480</v>
      </c>
      <c r="B121" s="6">
        <f>TITRES_STAT!D124</f>
        <v>25.3324</v>
      </c>
      <c r="C121" s="2">
        <f t="shared" si="7"/>
        <v>-1.0152000000000001</v>
      </c>
      <c r="D121" s="2">
        <f t="shared" si="8"/>
        <v>25.982479999999999</v>
      </c>
      <c r="E121" s="2">
        <f t="shared" si="9"/>
        <v>26.116599999999998</v>
      </c>
      <c r="F121" s="2">
        <f t="shared" si="10"/>
        <v>26.307514999999995</v>
      </c>
      <c r="G121" s="2">
        <f t="shared" si="12"/>
        <v>26.030345999999998</v>
      </c>
      <c r="H121" s="2"/>
      <c r="I121" s="2">
        <f t="array" ref="I121">SUMPRODUCT(B105:B124, (ROW(B105:B124)-ROW(B105)+1)) / (20*21/2)</f>
        <v>26.026258571428571</v>
      </c>
      <c r="J121" s="2">
        <f t="shared" si="11"/>
        <v>26.173267357966637</v>
      </c>
      <c r="K121" s="2">
        <f t="shared" si="13"/>
        <v>25.64144342443592</v>
      </c>
    </row>
    <row r="122" spans="1:11" ht="13.5" x14ac:dyDescent="0.25">
      <c r="A122" s="3">
        <f>TITRES_STAT!B125</f>
        <v>42481</v>
      </c>
      <c r="B122" s="6">
        <f>TITRES_STAT!D125</f>
        <v>26.0868</v>
      </c>
      <c r="C122" s="2">
        <f t="shared" si="7"/>
        <v>0.7544000000000004</v>
      </c>
      <c r="D122" s="2">
        <f t="shared" si="8"/>
        <v>25.891220000000004</v>
      </c>
      <c r="E122" s="2">
        <f t="shared" si="9"/>
        <v>26.117529999999999</v>
      </c>
      <c r="F122" s="2">
        <f t="shared" si="10"/>
        <v>26.269794999999998</v>
      </c>
      <c r="G122" s="2">
        <f t="shared" si="12"/>
        <v>26.077100000000002</v>
      </c>
      <c r="H122" s="2"/>
      <c r="I122" s="2">
        <f t="array" ref="I122">SUMPRODUCT(B106:B125, (ROW(B106:B125)-ROW(B106)+1)) / (20*21/2)</f>
        <v>25.953572380952384</v>
      </c>
      <c r="J122" s="2">
        <f t="shared" si="11"/>
        <v>26.165032371493623</v>
      </c>
      <c r="K122" s="2">
        <f t="shared" si="13"/>
        <v>25.65890838818353</v>
      </c>
    </row>
    <row r="123" spans="1:11" ht="13.5" x14ac:dyDescent="0.25">
      <c r="A123" s="3">
        <f>TITRES_STAT!B126</f>
        <v>42482</v>
      </c>
      <c r="B123" s="6">
        <f>TITRES_STAT!D126</f>
        <v>26.0868</v>
      </c>
      <c r="C123" s="2">
        <f t="shared" si="7"/>
        <v>0</v>
      </c>
      <c r="D123" s="2">
        <f t="shared" si="8"/>
        <v>25.893079999999998</v>
      </c>
      <c r="E123" s="2">
        <f t="shared" si="9"/>
        <v>26.117529999999999</v>
      </c>
      <c r="F123" s="2">
        <f t="shared" si="10"/>
        <v>26.223694999999999</v>
      </c>
      <c r="G123" s="2">
        <f t="shared" si="12"/>
        <v>26.132979999999996</v>
      </c>
      <c r="H123" s="2"/>
      <c r="I123" s="2">
        <f t="array" ref="I123">SUMPRODUCT(B107:B126, (ROW(B107:B126)-ROW(B107)+1)) / (20*21/2)</f>
        <v>25.887316666666667</v>
      </c>
      <c r="J123" s="2">
        <f t="shared" si="11"/>
        <v>26.157581669446611</v>
      </c>
      <c r="K123" s="2">
        <f t="shared" si="13"/>
        <v>25.67568845139202</v>
      </c>
    </row>
    <row r="124" spans="1:11" ht="13.5" x14ac:dyDescent="0.25">
      <c r="A124" s="3">
        <f>TITRES_STAT!B127</f>
        <v>42485</v>
      </c>
      <c r="B124" s="6">
        <f>TITRES_STAT!D127</f>
        <v>25.379000000000001</v>
      </c>
      <c r="C124" s="2">
        <f t="shared" si="7"/>
        <v>-0.70779999999999887</v>
      </c>
      <c r="D124" s="2">
        <f t="shared" si="8"/>
        <v>25.846519999999998</v>
      </c>
      <c r="E124" s="2">
        <f t="shared" si="9"/>
        <v>26.046750000000003</v>
      </c>
      <c r="F124" s="2">
        <f t="shared" si="10"/>
        <v>26.142204999999997</v>
      </c>
      <c r="G124" s="2">
        <f t="shared" si="12"/>
        <v>26.160919999999997</v>
      </c>
      <c r="H124" s="2"/>
      <c r="I124" s="2">
        <f t="array" ref="I124">SUMPRODUCT(B108:B127, (ROW(B108:B127)-ROW(B108)+1)) / (20*21/2)</f>
        <v>25.876228095238098</v>
      </c>
      <c r="J124" s="2">
        <f t="shared" si="11"/>
        <v>26.083431034261221</v>
      </c>
      <c r="K124" s="2">
        <f t="shared" si="13"/>
        <v>25.664053610160963</v>
      </c>
    </row>
    <row r="125" spans="1:11" ht="13.5" x14ac:dyDescent="0.25">
      <c r="A125" s="3">
        <f>TITRES_STAT!B128</f>
        <v>42486</v>
      </c>
      <c r="B125" s="6">
        <f>TITRES_STAT!D128</f>
        <v>25.379000000000001</v>
      </c>
      <c r="C125" s="2">
        <f t="shared" si="7"/>
        <v>0</v>
      </c>
      <c r="D125" s="2">
        <f t="shared" si="8"/>
        <v>25.652800000000003</v>
      </c>
      <c r="E125" s="2">
        <f t="shared" si="9"/>
        <v>25.911709999999999</v>
      </c>
      <c r="F125" s="2">
        <f t="shared" si="10"/>
        <v>26.074684999999999</v>
      </c>
      <c r="G125" s="2">
        <f t="shared" si="12"/>
        <v>26.184204000000001</v>
      </c>
      <c r="H125" s="2"/>
      <c r="I125" s="2">
        <f t="array" ref="I125">SUMPRODUCT(B109:B128, (ROW(B109:B128)-ROW(B109)+1)) / (20*21/2)</f>
        <v>25.867490000000007</v>
      </c>
      <c r="J125" s="2">
        <f t="shared" si="11"/>
        <v>26.016342364331582</v>
      </c>
      <c r="K125" s="2">
        <f t="shared" si="13"/>
        <v>25.652875037213473</v>
      </c>
    </row>
    <row r="126" spans="1:11" ht="13.5" x14ac:dyDescent="0.25">
      <c r="A126" s="3">
        <f>TITRES_STAT!B129</f>
        <v>42487</v>
      </c>
      <c r="B126" s="6">
        <f>TITRES_STAT!D129</f>
        <v>25.379000000000001</v>
      </c>
      <c r="C126" s="2">
        <f t="shared" si="7"/>
        <v>0</v>
      </c>
      <c r="D126" s="2">
        <f t="shared" si="8"/>
        <v>25.662119999999998</v>
      </c>
      <c r="E126" s="2">
        <f t="shared" si="9"/>
        <v>25.822300000000002</v>
      </c>
      <c r="F126" s="2">
        <f t="shared" si="10"/>
        <v>26.007629999999999</v>
      </c>
      <c r="G126" s="2">
        <f t="shared" si="12"/>
        <v>26.190909999999995</v>
      </c>
      <c r="H126" s="2"/>
      <c r="I126" s="2">
        <f t="array" ref="I126">SUMPRODUCT(B110:B129, (ROW(B110:B129)-ROW(B110)+1)) / (20*21/2)</f>
        <v>25.846026190476191</v>
      </c>
      <c r="J126" s="2">
        <f t="shared" si="11"/>
        <v>25.955643091538096</v>
      </c>
      <c r="K126" s="2">
        <f t="shared" si="13"/>
        <v>25.642134839675691</v>
      </c>
    </row>
    <row r="127" spans="1:11" ht="13.5" x14ac:dyDescent="0.25">
      <c r="A127" s="3">
        <f>TITRES_STAT!B130</f>
        <v>42488</v>
      </c>
      <c r="B127" s="6">
        <f>TITRES_STAT!D130</f>
        <v>25.891200000000001</v>
      </c>
      <c r="C127" s="2">
        <f t="shared" si="7"/>
        <v>0.51219999999999999</v>
      </c>
      <c r="D127" s="2">
        <f t="shared" si="8"/>
        <v>25.623000000000001</v>
      </c>
      <c r="E127" s="2">
        <f t="shared" si="9"/>
        <v>25.757110000000001</v>
      </c>
      <c r="F127" s="2">
        <f t="shared" si="10"/>
        <v>25.982949999999999</v>
      </c>
      <c r="G127" s="2">
        <f t="shared" si="12"/>
        <v>26.222576</v>
      </c>
      <c r="H127" s="2"/>
      <c r="I127" s="2">
        <f t="array" ref="I127">SUMPRODUCT(B111:B130, (ROW(B111:B130)-ROW(B111)+1)) / (20*21/2)</f>
        <v>25.82394142857143</v>
      </c>
      <c r="J127" s="2">
        <f t="shared" si="11"/>
        <v>25.949505654248753</v>
      </c>
      <c r="K127" s="2">
        <f t="shared" si="13"/>
        <v>25.651902100864881</v>
      </c>
    </row>
    <row r="128" spans="1:11" ht="13.5" x14ac:dyDescent="0.25">
      <c r="A128" s="3">
        <f>TITRES_STAT!B131</f>
        <v>42489</v>
      </c>
      <c r="B128" s="6">
        <f>TITRES_STAT!D131</f>
        <v>25.891200000000001</v>
      </c>
      <c r="C128" s="2">
        <f t="shared" si="7"/>
        <v>0</v>
      </c>
      <c r="D128" s="2">
        <f t="shared" si="8"/>
        <v>25.583880000000001</v>
      </c>
      <c r="E128" s="2">
        <f t="shared" si="9"/>
        <v>25.738479999999999</v>
      </c>
      <c r="F128" s="2">
        <f t="shared" si="10"/>
        <v>25.958270000000006</v>
      </c>
      <c r="G128" s="2">
        <f t="shared" si="12"/>
        <v>26.254241999999994</v>
      </c>
      <c r="H128" s="2"/>
      <c r="I128" s="2">
        <f t="array" ref="I128">SUMPRODUCT(B112:B131, (ROW(B112:B131)-ROW(B112)+1)) / (20*21/2)</f>
        <v>25.804960952380956</v>
      </c>
      <c r="J128" s="2">
        <f t="shared" si="11"/>
        <v>25.94395273479649</v>
      </c>
      <c r="K128" s="2">
        <f t="shared" si="13"/>
        <v>25.661286332203513</v>
      </c>
    </row>
    <row r="129" spans="1:11" ht="13.5" x14ac:dyDescent="0.25">
      <c r="A129" s="3">
        <f>TITRES_STAT!B132</f>
        <v>42492</v>
      </c>
      <c r="B129" s="6">
        <f>TITRES_STAT!D132</f>
        <v>25.732900000000001</v>
      </c>
      <c r="C129" s="2">
        <f t="shared" si="7"/>
        <v>-0.15830000000000055</v>
      </c>
      <c r="D129" s="2">
        <f t="shared" si="8"/>
        <v>25.65466</v>
      </c>
      <c r="E129" s="2">
        <f t="shared" si="9"/>
        <v>25.750589999999999</v>
      </c>
      <c r="F129" s="2">
        <f t="shared" si="10"/>
        <v>25.964790000000004</v>
      </c>
      <c r="G129" s="2">
        <f t="shared" si="12"/>
        <v>26.284603999999995</v>
      </c>
      <c r="H129" s="2"/>
      <c r="I129" s="2">
        <f t="array" ref="I129">SUMPRODUCT(B113:B132, (ROW(B113:B132)-ROW(B113)+1)) / (20*21/2)</f>
        <v>25.730981428571432</v>
      </c>
      <c r="J129" s="2">
        <f t="shared" si="11"/>
        <v>25.923852474339682</v>
      </c>
      <c r="K129" s="2">
        <f t="shared" si="13"/>
        <v>25.66409471133279</v>
      </c>
    </row>
    <row r="130" spans="1:11" ht="13.5" x14ac:dyDescent="0.25">
      <c r="A130" s="3">
        <f>TITRES_STAT!B133</f>
        <v>42493</v>
      </c>
      <c r="B130" s="6">
        <f>TITRES_STAT!D133</f>
        <v>25.732900000000001</v>
      </c>
      <c r="C130" s="2">
        <f t="shared" si="7"/>
        <v>0</v>
      </c>
      <c r="D130" s="2">
        <f t="shared" si="8"/>
        <v>25.725440000000003</v>
      </c>
      <c r="E130" s="2">
        <f t="shared" si="9"/>
        <v>25.689120000000003</v>
      </c>
      <c r="F130" s="2">
        <f t="shared" si="10"/>
        <v>25.932195</v>
      </c>
      <c r="G130" s="2">
        <f t="shared" si="12"/>
        <v>26.314965999999995</v>
      </c>
      <c r="H130" s="2"/>
      <c r="I130" s="2">
        <f t="array" ref="I130">SUMPRODUCT(B114:B133, (ROW(B114:B133)-ROW(B114)+1)) / (20*21/2)</f>
        <v>25.661437142857142</v>
      </c>
      <c r="J130" s="2">
        <f t="shared" si="11"/>
        <v>25.905666524402569</v>
      </c>
      <c r="K130" s="2">
        <f t="shared" si="13"/>
        <v>25.666792957947191</v>
      </c>
    </row>
    <row r="131" spans="1:11" ht="13.5" x14ac:dyDescent="0.25">
      <c r="A131" s="3">
        <f>TITRES_STAT!B134</f>
        <v>42494</v>
      </c>
      <c r="B131" s="6">
        <f>TITRES_STAT!D134</f>
        <v>25.732900000000001</v>
      </c>
      <c r="C131" s="2">
        <f t="shared" si="7"/>
        <v>0</v>
      </c>
      <c r="D131" s="2">
        <f t="shared" si="8"/>
        <v>25.796219999999998</v>
      </c>
      <c r="E131" s="2">
        <f t="shared" si="9"/>
        <v>25.72917</v>
      </c>
      <c r="F131" s="2">
        <f t="shared" si="10"/>
        <v>25.922885000000001</v>
      </c>
      <c r="G131" s="2">
        <f t="shared" si="12"/>
        <v>26.345327999999995</v>
      </c>
      <c r="H131" s="2"/>
      <c r="I131" s="2">
        <f t="array" ref="I131">SUMPRODUCT(B115:B134, (ROW(B115:B134)-ROW(B115)+1)) / (20*21/2)</f>
        <v>25.596372380952381</v>
      </c>
      <c r="J131" s="2">
        <f t="shared" si="11"/>
        <v>25.889212569697563</v>
      </c>
      <c r="K131" s="2">
        <f t="shared" si="13"/>
        <v>25.669385390968873</v>
      </c>
    </row>
    <row r="132" spans="1:11" ht="13.5" x14ac:dyDescent="0.25">
      <c r="A132" s="3">
        <f>TITRES_STAT!B135</f>
        <v>42495</v>
      </c>
      <c r="B132" s="6">
        <f>TITRES_STAT!D135</f>
        <v>25.146100000000001</v>
      </c>
      <c r="C132" s="2">
        <f t="shared" ref="C132:C195" si="14">B132-B131</f>
        <v>-0.58680000000000021</v>
      </c>
      <c r="D132" s="2">
        <f t="shared" si="8"/>
        <v>25.647199999999998</v>
      </c>
      <c r="E132" s="2">
        <f t="shared" si="9"/>
        <v>25.635100000000001</v>
      </c>
      <c r="F132" s="2">
        <f t="shared" si="10"/>
        <v>25.876315000000005</v>
      </c>
      <c r="G132" s="2">
        <f t="shared" si="12"/>
        <v>26.363953999999993</v>
      </c>
      <c r="H132" s="2"/>
      <c r="I132" s="2">
        <f t="array" ref="I132">SUMPRODUCT(B116:B135, (ROW(B116:B135)-ROW(B116)+1)) / (20*21/2)</f>
        <v>25.535787142857139</v>
      </c>
      <c r="J132" s="2">
        <f t="shared" si="11"/>
        <v>25.818439944012081</v>
      </c>
      <c r="K132" s="2">
        <f t="shared" si="13"/>
        <v>25.648864395244605</v>
      </c>
    </row>
    <row r="133" spans="1:11" ht="13.5" x14ac:dyDescent="0.25">
      <c r="A133" s="3">
        <f>TITRES_STAT!B136</f>
        <v>42496</v>
      </c>
      <c r="B133" s="6">
        <f>TITRES_STAT!D136</f>
        <v>25.146100000000001</v>
      </c>
      <c r="C133" s="2">
        <f t="shared" si="14"/>
        <v>0</v>
      </c>
      <c r="D133" s="2">
        <f t="shared" si="8"/>
        <v>25.498180000000001</v>
      </c>
      <c r="E133" s="2">
        <f t="shared" si="9"/>
        <v>25.541029999999999</v>
      </c>
      <c r="F133" s="2">
        <f t="shared" si="10"/>
        <v>25.829280000000001</v>
      </c>
      <c r="G133" s="2">
        <f t="shared" si="12"/>
        <v>26.363953999999993</v>
      </c>
      <c r="H133" s="2"/>
      <c r="I133" s="2">
        <f t="array" ref="I133">SUMPRODUCT(B117:B136, (ROW(B117:B136)-ROW(B117)+1)) / (20*21/2)</f>
        <v>25.482741428571423</v>
      </c>
      <c r="J133" s="2">
        <f t="shared" si="11"/>
        <v>25.75440756839188</v>
      </c>
      <c r="K133" s="2">
        <f t="shared" si="13"/>
        <v>25.629148144450699</v>
      </c>
    </row>
    <row r="134" spans="1:11" ht="13.5" x14ac:dyDescent="0.25">
      <c r="A134" s="3">
        <f>TITRES_STAT!B137</f>
        <v>42499</v>
      </c>
      <c r="B134" s="6">
        <f>TITRES_STAT!D137</f>
        <v>25.146100000000001</v>
      </c>
      <c r="C134" s="2">
        <f t="shared" si="14"/>
        <v>0</v>
      </c>
      <c r="D134" s="2">
        <f t="shared" ref="D134:D197" si="15">AVERAGE(B130:B134)</f>
        <v>25.380820000000003</v>
      </c>
      <c r="E134" s="2">
        <f t="shared" si="9"/>
        <v>25.517739999999996</v>
      </c>
      <c r="F134" s="2">
        <f t="shared" si="10"/>
        <v>25.782245000000007</v>
      </c>
      <c r="G134" s="2">
        <f t="shared" si="12"/>
        <v>26.34346399999999</v>
      </c>
      <c r="H134" s="2"/>
      <c r="I134" s="2">
        <f t="array" ref="I134">SUMPRODUCT(B118:B137, (ROW(B118:B137)-ROW(B118)+1)) / (20*21/2)</f>
        <v>25.399586190476185</v>
      </c>
      <c r="J134" s="2">
        <f t="shared" si="11"/>
        <v>25.696473514259317</v>
      </c>
      <c r="K134" s="2">
        <f t="shared" si="13"/>
        <v>25.610205079962437</v>
      </c>
    </row>
    <row r="135" spans="1:11" ht="13.5" x14ac:dyDescent="0.25">
      <c r="A135" s="3">
        <f>TITRES_STAT!B138</f>
        <v>42500</v>
      </c>
      <c r="B135" s="6">
        <f>TITRES_STAT!D138</f>
        <v>25.146100000000001</v>
      </c>
      <c r="C135" s="2">
        <f t="shared" si="14"/>
        <v>0</v>
      </c>
      <c r="D135" s="2">
        <f t="shared" si="15"/>
        <v>25.263460000000002</v>
      </c>
      <c r="E135" s="2">
        <f t="shared" si="9"/>
        <v>25.494449999999997</v>
      </c>
      <c r="F135" s="2">
        <f t="shared" si="10"/>
        <v>25.70308</v>
      </c>
      <c r="G135" s="2">
        <f t="shared" si="12"/>
        <v>26.299689999999991</v>
      </c>
      <c r="H135" s="2"/>
      <c r="I135" s="2">
        <f t="array" ref="I135">SUMPRODUCT(B119:B138, (ROW(B119:B138)-ROW(B119)+1)) / (20*21/2)</f>
        <v>25.324857142857141</v>
      </c>
      <c r="J135" s="2">
        <f t="shared" si="11"/>
        <v>25.644056989091762</v>
      </c>
      <c r="K135" s="2">
        <f t="shared" si="13"/>
        <v>25.592004880748224</v>
      </c>
    </row>
    <row r="136" spans="1:11" ht="13.5" x14ac:dyDescent="0.25">
      <c r="A136" s="3">
        <f>TITRES_STAT!B139</f>
        <v>42501</v>
      </c>
      <c r="B136" s="6">
        <f>TITRES_STAT!D139</f>
        <v>25.146100000000001</v>
      </c>
      <c r="C136" s="2">
        <f t="shared" si="14"/>
        <v>0</v>
      </c>
      <c r="D136" s="2">
        <f t="shared" si="15"/>
        <v>25.146100000000001</v>
      </c>
      <c r="E136" s="2">
        <f t="shared" si="9"/>
        <v>25.471159999999994</v>
      </c>
      <c r="F136" s="2">
        <f t="shared" si="10"/>
        <v>25.646730000000002</v>
      </c>
      <c r="G136" s="2">
        <f t="shared" si="12"/>
        <v>26.255915999999999</v>
      </c>
      <c r="H136" s="2"/>
      <c r="I136" s="2">
        <f t="array" ref="I136">SUMPRODUCT(B120:B139, (ROW(B120:B139)-ROW(B120)+1)) / (20*21/2)</f>
        <v>25.25545142857143</v>
      </c>
      <c r="J136" s="2">
        <f t="shared" si="11"/>
        <v>25.596632513940165</v>
      </c>
      <c r="K136" s="2">
        <f t="shared" si="13"/>
        <v>25.574518414836529</v>
      </c>
    </row>
    <row r="137" spans="1:11" ht="13.5" x14ac:dyDescent="0.25">
      <c r="A137" s="3">
        <f>TITRES_STAT!B140</f>
        <v>42502</v>
      </c>
      <c r="B137" s="6">
        <f>TITRES_STAT!D140</f>
        <v>24.773599999999998</v>
      </c>
      <c r="C137" s="2">
        <f t="shared" si="14"/>
        <v>-0.37250000000000227</v>
      </c>
      <c r="D137" s="2">
        <f t="shared" si="15"/>
        <v>25.0716</v>
      </c>
      <c r="E137" s="2">
        <f t="shared" si="9"/>
        <v>25.359399999999994</v>
      </c>
      <c r="F137" s="2">
        <f t="shared" si="10"/>
        <v>25.558254999999996</v>
      </c>
      <c r="G137" s="2">
        <f t="shared" si="12"/>
        <v>26.201897999999996</v>
      </c>
      <c r="H137" s="2"/>
      <c r="I137" s="2">
        <f t="array" ref="I137">SUMPRODUCT(B121:B140, (ROW(B121:B140)-ROW(B121)+1)) / (20*21/2)</f>
        <v>25.120005238095235</v>
      </c>
      <c r="J137" s="2">
        <f t="shared" si="11"/>
        <v>25.518248464993484</v>
      </c>
      <c r="K137" s="2">
        <f t="shared" si="13"/>
        <v>25.543109849548824</v>
      </c>
    </row>
    <row r="138" spans="1:11" ht="13.5" x14ac:dyDescent="0.25">
      <c r="A138" s="3">
        <f>TITRES_STAT!B141</f>
        <v>42503</v>
      </c>
      <c r="B138" s="6">
        <f>TITRES_STAT!D141</f>
        <v>24.773599999999998</v>
      </c>
      <c r="C138" s="2">
        <f t="shared" si="14"/>
        <v>0</v>
      </c>
      <c r="D138" s="2">
        <f t="shared" si="15"/>
        <v>24.9971</v>
      </c>
      <c r="E138" s="2">
        <f t="shared" si="9"/>
        <v>25.247639999999997</v>
      </c>
      <c r="F138" s="2">
        <f t="shared" si="10"/>
        <v>25.493059999999993</v>
      </c>
      <c r="G138" s="2">
        <f t="shared" si="12"/>
        <v>26.147879999999997</v>
      </c>
      <c r="H138" s="2"/>
      <c r="I138" s="2">
        <f t="array" ref="I138">SUMPRODUCT(B122:B141, (ROW(B122:B141)-ROW(B122)+1)) / (20*21/2)</f>
        <v>24.995602380952377</v>
      </c>
      <c r="J138" s="2">
        <f t="shared" si="11"/>
        <v>25.447329563565532</v>
      </c>
      <c r="K138" s="2">
        <f t="shared" si="13"/>
        <v>25.512932992703774</v>
      </c>
    </row>
    <row r="139" spans="1:11" ht="13.5" x14ac:dyDescent="0.25">
      <c r="A139" s="3">
        <f>TITRES_STAT!B142</f>
        <v>42506</v>
      </c>
      <c r="B139" s="6">
        <f>TITRES_STAT!D142</f>
        <v>24.764299999999999</v>
      </c>
      <c r="C139" s="2">
        <f t="shared" si="14"/>
        <v>-9.2999999999996419E-3</v>
      </c>
      <c r="D139" s="2">
        <f t="shared" si="15"/>
        <v>24.920740000000002</v>
      </c>
      <c r="E139" s="2">
        <f t="shared" si="9"/>
        <v>25.150779999999997</v>
      </c>
      <c r="F139" s="2">
        <f t="shared" si="10"/>
        <v>25.450684999999993</v>
      </c>
      <c r="G139" s="2">
        <f t="shared" si="12"/>
        <v>26.085107999999995</v>
      </c>
      <c r="H139" s="2"/>
      <c r="I139" s="2">
        <f t="array" ref="I139">SUMPRODUCT(B123:B142, (ROW(B123:B142)-ROW(B123)+1)) / (20*21/2)</f>
        <v>24.824189523809526</v>
      </c>
      <c r="J139" s="2">
        <f t="shared" si="11"/>
        <v>25.382279128940244</v>
      </c>
      <c r="K139" s="2">
        <f t="shared" si="13"/>
        <v>25.483574836127158</v>
      </c>
    </row>
    <row r="140" spans="1:11" ht="13.5" x14ac:dyDescent="0.25">
      <c r="A140" s="3">
        <f>TITRES_STAT!B143</f>
        <v>42507</v>
      </c>
      <c r="B140" s="6">
        <f>TITRES_STAT!D143</f>
        <v>24.028500000000001</v>
      </c>
      <c r="C140" s="2">
        <f t="shared" si="14"/>
        <v>-0.73579999999999757</v>
      </c>
      <c r="D140" s="2">
        <f t="shared" si="15"/>
        <v>24.697219999999998</v>
      </c>
      <c r="E140" s="2">
        <f t="shared" ref="E140:E203" si="16">AVERAGE(B131:B140)</f>
        <v>24.980339999999998</v>
      </c>
      <c r="F140" s="2">
        <f t="shared" si="10"/>
        <v>25.334729999999997</v>
      </c>
      <c r="G140" s="2">
        <f t="shared" si="12"/>
        <v>26.024197999999998</v>
      </c>
      <c r="H140" s="2"/>
      <c r="I140" s="2">
        <f t="array" ref="I140">SUMPRODUCT(B124:B143, (ROW(B124:B143)-ROW(B124)+1)) / (20*21/2)</f>
        <v>24.674115238095233</v>
      </c>
      <c r="J140" s="2">
        <f t="shared" si="11"/>
        <v>25.253347783326888</v>
      </c>
      <c r="K140" s="2">
        <f t="shared" si="13"/>
        <v>25.426513077847662</v>
      </c>
    </row>
    <row r="141" spans="1:11" ht="13.5" x14ac:dyDescent="0.25">
      <c r="A141" s="3">
        <f>TITRES_STAT!B144</f>
        <v>42508</v>
      </c>
      <c r="B141" s="6">
        <f>TITRES_STAT!D144</f>
        <v>24.028500000000001</v>
      </c>
      <c r="C141" s="2">
        <f t="shared" si="14"/>
        <v>0</v>
      </c>
      <c r="D141" s="2">
        <f t="shared" si="15"/>
        <v>24.473700000000001</v>
      </c>
      <c r="E141" s="2">
        <f t="shared" si="16"/>
        <v>24.809899999999999</v>
      </c>
      <c r="F141" s="2">
        <f t="shared" si="10"/>
        <v>25.269534999999998</v>
      </c>
      <c r="G141" s="2">
        <f t="shared" si="12"/>
        <v>25.977257999999996</v>
      </c>
      <c r="H141" s="2"/>
      <c r="I141" s="2">
        <f t="array" ref="I141">SUMPRODUCT(B125:B144, (ROW(B125:B144)-ROW(B125)+1)) / (20*21/2)</f>
        <v>24.580402380952378</v>
      </c>
      <c r="J141" s="2">
        <f t="shared" si="11"/>
        <v>25.136695613486232</v>
      </c>
      <c r="K141" s="2">
        <f t="shared" si="13"/>
        <v>25.371689035579127</v>
      </c>
    </row>
    <row r="142" spans="1:11" ht="13.5" x14ac:dyDescent="0.25">
      <c r="A142" s="3">
        <f>TITRES_STAT!B145</f>
        <v>42509</v>
      </c>
      <c r="B142" s="6">
        <f>TITRES_STAT!D145</f>
        <v>23.4697</v>
      </c>
      <c r="C142" s="2">
        <f t="shared" si="14"/>
        <v>-0.55880000000000152</v>
      </c>
      <c r="D142" s="2">
        <f t="shared" si="15"/>
        <v>24.21292</v>
      </c>
      <c r="E142" s="2">
        <f t="shared" si="16"/>
        <v>24.64226</v>
      </c>
      <c r="F142" s="2">
        <f t="shared" si="10"/>
        <v>25.138679999999997</v>
      </c>
      <c r="G142" s="2">
        <f t="shared" si="12"/>
        <v>25.906662000000001</v>
      </c>
      <c r="H142" s="2"/>
      <c r="I142" s="2">
        <f t="array" ref="I142">SUMPRODUCT(B126:B145, (ROW(B126:B145)-ROW(B126)+1)) / (20*21/2)</f>
        <v>24.431034761904758</v>
      </c>
      <c r="J142" s="2">
        <f t="shared" si="11"/>
        <v>24.977934126487543</v>
      </c>
      <c r="K142" s="2">
        <f t="shared" si="13"/>
        <v>25.2971012302623</v>
      </c>
    </row>
    <row r="143" spans="1:11" ht="13.5" x14ac:dyDescent="0.25">
      <c r="A143" s="3">
        <f>TITRES_STAT!B146</f>
        <v>42510</v>
      </c>
      <c r="B143" s="6">
        <f>TITRES_STAT!D146</f>
        <v>23.562899999999999</v>
      </c>
      <c r="C143" s="2">
        <f t="shared" si="14"/>
        <v>9.3199999999999505E-2</v>
      </c>
      <c r="D143" s="2">
        <f t="shared" si="15"/>
        <v>23.970780000000001</v>
      </c>
      <c r="E143" s="2">
        <f t="shared" si="16"/>
        <v>24.48394</v>
      </c>
      <c r="F143" s="2">
        <f t="shared" si="10"/>
        <v>25.012484999999998</v>
      </c>
      <c r="G143" s="2">
        <f t="shared" si="12"/>
        <v>25.837743999999997</v>
      </c>
      <c r="H143" s="2"/>
      <c r="I143" s="2">
        <f t="array" ref="I143">SUMPRODUCT(B127:B146, (ROW(B127:B146)-ROW(B127)+1)) / (20*21/2)</f>
        <v>24.353288095238089</v>
      </c>
      <c r="J143" s="2">
        <f t="shared" si="11"/>
        <v>24.843168971583967</v>
      </c>
      <c r="K143" s="2">
        <f t="shared" si="13"/>
        <v>25.229093338879466</v>
      </c>
    </row>
    <row r="144" spans="1:11" ht="13.5" x14ac:dyDescent="0.25">
      <c r="A144" s="3">
        <f>TITRES_STAT!B147</f>
        <v>42513</v>
      </c>
      <c r="B144" s="6">
        <f>TITRES_STAT!D147</f>
        <v>24.028500000000001</v>
      </c>
      <c r="C144" s="2">
        <f t="shared" si="14"/>
        <v>0.46560000000000201</v>
      </c>
      <c r="D144" s="2">
        <f t="shared" si="15"/>
        <v>23.823619999999998</v>
      </c>
      <c r="E144" s="2">
        <f t="shared" si="16"/>
        <v>24.372180000000004</v>
      </c>
      <c r="F144" s="2">
        <f t="shared" si="10"/>
        <v>24.944959999999998</v>
      </c>
      <c r="G144" s="2">
        <f t="shared" si="12"/>
        <v>25.778137999999998</v>
      </c>
      <c r="H144" s="2"/>
      <c r="I144" s="2">
        <f t="array" ref="I144">SUMPRODUCT(B128:B147, (ROW(B128:B147)-ROW(B128)+1)) / (20*21/2)</f>
        <v>24.281972380952379</v>
      </c>
      <c r="J144" s="2">
        <f t="shared" si="11"/>
        <v>24.765581450480735</v>
      </c>
      <c r="K144" s="2">
        <f t="shared" si="13"/>
        <v>25.182011247158702</v>
      </c>
    </row>
    <row r="145" spans="1:11" ht="13.5" x14ac:dyDescent="0.25">
      <c r="A145" s="3">
        <f>TITRES_STAT!B148</f>
        <v>42514</v>
      </c>
      <c r="B145" s="6">
        <f>TITRES_STAT!D148</f>
        <v>23.3766</v>
      </c>
      <c r="C145" s="2">
        <f t="shared" si="14"/>
        <v>-0.65190000000000126</v>
      </c>
      <c r="D145" s="2">
        <f t="shared" si="15"/>
        <v>23.693239999999996</v>
      </c>
      <c r="E145" s="2">
        <f t="shared" si="16"/>
        <v>24.195229999999999</v>
      </c>
      <c r="F145" s="2">
        <f t="shared" si="10"/>
        <v>24.844839999999998</v>
      </c>
      <c r="G145" s="2">
        <f t="shared" si="12"/>
        <v>25.716483999999994</v>
      </c>
      <c r="H145" s="2"/>
      <c r="I145" s="2">
        <f t="array" ref="I145">SUMPRODUCT(B129:B148, (ROW(B129:B148)-ROW(B129)+1)) / (20*21/2)</f>
        <v>24.151231428571428</v>
      </c>
      <c r="J145" s="2">
        <f t="shared" si="11"/>
        <v>24.633297502815903</v>
      </c>
      <c r="K145" s="2">
        <f t="shared" si="13"/>
        <v>25.111210806093656</v>
      </c>
    </row>
    <row r="146" spans="1:11" ht="13.5" x14ac:dyDescent="0.25">
      <c r="A146" s="3">
        <f>TITRES_STAT!B149</f>
        <v>42515</v>
      </c>
      <c r="B146" s="6">
        <f>TITRES_STAT!D149</f>
        <v>24.028500000000001</v>
      </c>
      <c r="C146" s="2">
        <f t="shared" si="14"/>
        <v>0.65190000000000126</v>
      </c>
      <c r="D146" s="2">
        <f t="shared" si="15"/>
        <v>23.693240000000003</v>
      </c>
      <c r="E146" s="2">
        <f t="shared" si="16"/>
        <v>24.083469999999998</v>
      </c>
      <c r="F146" s="2">
        <f t="shared" si="10"/>
        <v>24.777314999999998</v>
      </c>
      <c r="G146" s="2">
        <f t="shared" si="12"/>
        <v>25.657249999999998</v>
      </c>
      <c r="H146" s="2"/>
      <c r="I146" s="2">
        <f t="array" ref="I146">SUMPRODUCT(B130:B149, (ROW(B130:B149)-ROW(B130)+1)) / (20*21/2)</f>
        <v>24.030118095238098</v>
      </c>
      <c r="J146" s="2">
        <f t="shared" si="11"/>
        <v>24.575697740642962</v>
      </c>
      <c r="K146" s="2">
        <f t="shared" si="13"/>
        <v>25.068751558795867</v>
      </c>
    </row>
    <row r="147" spans="1:11" ht="13.5" x14ac:dyDescent="0.25">
      <c r="A147" s="3">
        <f>TITRES_STAT!B150</f>
        <v>42516</v>
      </c>
      <c r="B147" s="6">
        <f>TITRES_STAT!D150</f>
        <v>24.028500000000001</v>
      </c>
      <c r="C147" s="2">
        <f t="shared" si="14"/>
        <v>0</v>
      </c>
      <c r="D147" s="2">
        <f t="shared" si="15"/>
        <v>23.805</v>
      </c>
      <c r="E147" s="2">
        <f t="shared" si="16"/>
        <v>24.008960000000002</v>
      </c>
      <c r="F147" s="2">
        <f t="shared" si="10"/>
        <v>24.684179999999998</v>
      </c>
      <c r="G147" s="2">
        <f t="shared" si="12"/>
        <v>25.606025999999996</v>
      </c>
      <c r="H147" s="2"/>
      <c r="I147" s="2">
        <f t="array" ref="I147">SUMPRODUCT(B131:B150, (ROW(B131:B150)-ROW(B131)+1)) / (20*21/2)</f>
        <v>23.920668571428571</v>
      </c>
      <c r="J147" s="2">
        <f t="shared" si="11"/>
        <v>24.523583670105538</v>
      </c>
      <c r="K147" s="2">
        <f t="shared" si="13"/>
        <v>25.027957380019558</v>
      </c>
    </row>
    <row r="148" spans="1:11" ht="13.5" x14ac:dyDescent="0.25">
      <c r="A148" s="3">
        <f>TITRES_STAT!B151</f>
        <v>42517</v>
      </c>
      <c r="B148" s="6">
        <f>TITRES_STAT!D151</f>
        <v>23.311399999999999</v>
      </c>
      <c r="C148" s="2">
        <f t="shared" si="14"/>
        <v>-0.71710000000000207</v>
      </c>
      <c r="D148" s="2">
        <f t="shared" si="15"/>
        <v>23.754700000000003</v>
      </c>
      <c r="E148" s="2">
        <f t="shared" si="16"/>
        <v>23.862740000000002</v>
      </c>
      <c r="F148" s="2">
        <f t="shared" ref="F148:F211" si="17">AVERAGE(B129:B148)</f>
        <v>24.55519</v>
      </c>
      <c r="G148" s="2">
        <f t="shared" si="12"/>
        <v>25.540459999999999</v>
      </c>
      <c r="H148" s="2"/>
      <c r="I148" s="2">
        <f t="array" ref="I148">SUMPRODUCT(B132:B151, (ROW(B132:B151)-ROW(B132)+1)) / (20*21/2)</f>
        <v>23.88940666666667</v>
      </c>
      <c r="J148" s="2">
        <f t="shared" si="11"/>
        <v>24.408137606285962</v>
      </c>
      <c r="K148" s="2">
        <f t="shared" si="13"/>
        <v>24.960641404332517</v>
      </c>
    </row>
    <row r="149" spans="1:11" ht="13.5" x14ac:dyDescent="0.25">
      <c r="A149" s="3">
        <f>TITRES_STAT!B152</f>
        <v>42520</v>
      </c>
      <c r="B149" s="6">
        <f>TITRES_STAT!D152</f>
        <v>23.2835</v>
      </c>
      <c r="C149" s="2">
        <f t="shared" si="14"/>
        <v>-2.7899999999998926E-2</v>
      </c>
      <c r="D149" s="2">
        <f t="shared" si="15"/>
        <v>23.605700000000002</v>
      </c>
      <c r="E149" s="2">
        <f t="shared" si="16"/>
        <v>23.714660000000002</v>
      </c>
      <c r="F149" s="2">
        <f t="shared" si="17"/>
        <v>24.43272</v>
      </c>
      <c r="G149" s="2">
        <f t="shared" si="12"/>
        <v>25.474335999999997</v>
      </c>
      <c r="H149" s="2"/>
      <c r="I149" s="2">
        <f t="array" ref="I149">SUMPRODUCT(B133:B152, (ROW(B133:B152)-ROW(B133)+1)) / (20*21/2)</f>
        <v>23.870025238095238</v>
      </c>
      <c r="J149" s="2">
        <f t="shared" ref="J149:J212" si="18">$J$4*B149+J148*(1-$J$4)</f>
        <v>24.301029262830156</v>
      </c>
      <c r="K149" s="2">
        <f t="shared" si="13"/>
        <v>24.894871153182223</v>
      </c>
    </row>
    <row r="150" spans="1:11" ht="13.5" x14ac:dyDescent="0.25">
      <c r="A150" s="3">
        <f>TITRES_STAT!B153</f>
        <v>42521</v>
      </c>
      <c r="B150" s="6">
        <f>TITRES_STAT!D153</f>
        <v>23.2835</v>
      </c>
      <c r="C150" s="2">
        <f t="shared" si="14"/>
        <v>0</v>
      </c>
      <c r="D150" s="2">
        <f t="shared" si="15"/>
        <v>23.587080000000004</v>
      </c>
      <c r="E150" s="2">
        <f t="shared" si="16"/>
        <v>23.640160000000002</v>
      </c>
      <c r="F150" s="2">
        <f t="shared" si="17"/>
        <v>24.31025</v>
      </c>
      <c r="G150" s="2">
        <f t="shared" si="12"/>
        <v>25.409143999999998</v>
      </c>
      <c r="H150" s="2"/>
      <c r="I150" s="2">
        <f t="array" ref="I150">SUMPRODUCT(B134:B153, (ROW(B134:B153)-ROW(B134)+1)) / (20*21/2)</f>
        <v>23.856010000000001</v>
      </c>
      <c r="J150" s="2">
        <f t="shared" si="18"/>
        <v>24.204121713989188</v>
      </c>
      <c r="K150" s="2">
        <f t="shared" si="13"/>
        <v>24.831680127567235</v>
      </c>
    </row>
    <row r="151" spans="1:11" ht="13.5" x14ac:dyDescent="0.25">
      <c r="A151" s="3">
        <f>TITRES_STAT!B154</f>
        <v>42522</v>
      </c>
      <c r="B151" s="6">
        <f>TITRES_STAT!D154</f>
        <v>23.981999999999999</v>
      </c>
      <c r="C151" s="2">
        <f t="shared" si="14"/>
        <v>0.69849999999999923</v>
      </c>
      <c r="D151" s="2">
        <f t="shared" si="15"/>
        <v>23.577780000000001</v>
      </c>
      <c r="E151" s="2">
        <f t="shared" si="16"/>
        <v>23.635510000000004</v>
      </c>
      <c r="F151" s="2">
        <f t="shared" si="17"/>
        <v>24.222705000000001</v>
      </c>
      <c r="G151" s="2">
        <f t="shared" si="12"/>
        <v>25.357921999999999</v>
      </c>
      <c r="H151" s="2"/>
      <c r="I151" s="2">
        <f t="array" ref="I151">SUMPRODUCT(B135:B154, (ROW(B135:B154)-ROW(B135)+1)) / (20*21/2)</f>
        <v>23.847360952380953</v>
      </c>
      <c r="J151" s="2">
        <f t="shared" si="18"/>
        <v>24.182967265037835</v>
      </c>
      <c r="K151" s="2">
        <f t="shared" si="13"/>
        <v>24.798359338250872</v>
      </c>
    </row>
    <row r="152" spans="1:11" ht="13.5" x14ac:dyDescent="0.25">
      <c r="A152" s="3">
        <f>TITRES_STAT!B155</f>
        <v>42523</v>
      </c>
      <c r="B152" s="6">
        <f>TITRES_STAT!D155</f>
        <v>24.019200000000001</v>
      </c>
      <c r="C152" s="2">
        <f t="shared" si="14"/>
        <v>3.720000000000212E-2</v>
      </c>
      <c r="D152" s="2">
        <f t="shared" si="15"/>
        <v>23.57592</v>
      </c>
      <c r="E152" s="2">
        <f t="shared" si="16"/>
        <v>23.690460000000002</v>
      </c>
      <c r="F152" s="2">
        <f t="shared" si="17"/>
        <v>24.166360000000001</v>
      </c>
      <c r="G152" s="2">
        <f t="shared" si="12"/>
        <v>25.301482</v>
      </c>
      <c r="H152" s="2"/>
      <c r="I152" s="2">
        <f t="array" ref="I152">SUMPRODUCT(B136:B155, (ROW(B136:B155)-ROW(B136)+1)) / (20*21/2)</f>
        <v>23.741192380952384</v>
      </c>
      <c r="J152" s="2">
        <f t="shared" si="18"/>
        <v>24.167370382653278</v>
      </c>
      <c r="K152" s="2">
        <f t="shared" si="13"/>
        <v>24.767804070084175</v>
      </c>
    </row>
    <row r="153" spans="1:11" ht="13.5" x14ac:dyDescent="0.25">
      <c r="A153" s="3">
        <f>TITRES_STAT!B156</f>
        <v>42524</v>
      </c>
      <c r="B153" s="6">
        <f>TITRES_STAT!D156</f>
        <v>24.019200000000001</v>
      </c>
      <c r="C153" s="2">
        <f t="shared" si="14"/>
        <v>0</v>
      </c>
      <c r="D153" s="2">
        <f t="shared" si="15"/>
        <v>23.717480000000002</v>
      </c>
      <c r="E153" s="2">
        <f t="shared" si="16"/>
        <v>23.736090000000004</v>
      </c>
      <c r="F153" s="2">
        <f t="shared" si="17"/>
        <v>24.110015000000004</v>
      </c>
      <c r="G153" s="2">
        <f t="shared" si="12"/>
        <v>25.241689999999998</v>
      </c>
      <c r="H153" s="2"/>
      <c r="I153" s="2">
        <f t="array" ref="I153">SUMPRODUCT(B137:B156, (ROW(B137:B156)-ROW(B137)+1)) / (20*21/2)</f>
        <v>23.607391428571429</v>
      </c>
      <c r="J153" s="2">
        <f t="shared" si="18"/>
        <v>24.153258917638681</v>
      </c>
      <c r="K153" s="2">
        <f t="shared" si="13"/>
        <v>24.738447047727931</v>
      </c>
    </row>
    <row r="154" spans="1:11" ht="13.5" x14ac:dyDescent="0.25">
      <c r="A154" s="3">
        <f>TITRES_STAT!B157</f>
        <v>42527</v>
      </c>
      <c r="B154" s="6">
        <f>TITRES_STAT!D157</f>
        <v>24.019200000000001</v>
      </c>
      <c r="C154" s="2">
        <f t="shared" si="14"/>
        <v>0</v>
      </c>
      <c r="D154" s="2">
        <f t="shared" si="15"/>
        <v>23.864619999999999</v>
      </c>
      <c r="E154" s="2">
        <f t="shared" si="16"/>
        <v>23.735160000000004</v>
      </c>
      <c r="F154" s="2">
        <f t="shared" si="17"/>
        <v>24.053670000000004</v>
      </c>
      <c r="G154" s="2">
        <f t="shared" si="12"/>
        <v>25.181897999999997</v>
      </c>
      <c r="H154" s="2"/>
      <c r="I154" s="2">
        <f t="array" ref="I154">SUMPRODUCT(B138:B157, (ROW(B138:B157)-ROW(B138)+1)) / (20*21/2)</f>
        <v>23.486008095238095</v>
      </c>
      <c r="J154" s="2">
        <f t="shared" si="18"/>
        <v>24.140491401673092</v>
      </c>
      <c r="K154" s="2">
        <f t="shared" si="13"/>
        <v>24.710241281150367</v>
      </c>
    </row>
    <row r="155" spans="1:11" ht="13.5" x14ac:dyDescent="0.25">
      <c r="A155" s="3">
        <f>TITRES_STAT!B158</f>
        <v>42528</v>
      </c>
      <c r="B155" s="6">
        <f>TITRES_STAT!D158</f>
        <v>22.9389</v>
      </c>
      <c r="C155" s="2">
        <f t="shared" si="14"/>
        <v>-1.0803000000000011</v>
      </c>
      <c r="D155" s="2">
        <f t="shared" si="15"/>
        <v>23.7957</v>
      </c>
      <c r="E155" s="2">
        <f t="shared" si="16"/>
        <v>23.691390000000006</v>
      </c>
      <c r="F155" s="2">
        <f t="shared" si="17"/>
        <v>23.94331</v>
      </c>
      <c r="G155" s="2">
        <f t="shared" si="12"/>
        <v>25.106088000000003</v>
      </c>
      <c r="H155" s="2"/>
      <c r="I155" s="2">
        <f t="array" ref="I155">SUMPRODUCT(B139:B158, (ROW(B139:B158)-ROW(B139)+1)) / (20*21/2)</f>
        <v>23.410744761904759</v>
      </c>
      <c r="J155" s="2">
        <f t="shared" si="18"/>
        <v>24.02605412532327</v>
      </c>
      <c r="K155" s="2">
        <f t="shared" si="13"/>
        <v>24.640776917183686</v>
      </c>
    </row>
    <row r="156" spans="1:11" ht="13.5" x14ac:dyDescent="0.25">
      <c r="A156" s="3">
        <f>TITRES_STAT!B159</f>
        <v>42529</v>
      </c>
      <c r="B156" s="6">
        <f>TITRES_STAT!D159</f>
        <v>22.538399999999999</v>
      </c>
      <c r="C156" s="2">
        <f t="shared" si="14"/>
        <v>-0.40050000000000097</v>
      </c>
      <c r="D156" s="2">
        <f t="shared" si="15"/>
        <v>23.506980000000002</v>
      </c>
      <c r="E156" s="2">
        <f t="shared" si="16"/>
        <v>23.542380000000001</v>
      </c>
      <c r="F156" s="2">
        <f t="shared" si="17"/>
        <v>23.812925000000003</v>
      </c>
      <c r="G156" s="2">
        <f t="shared" si="12"/>
        <v>25.022454000000003</v>
      </c>
      <c r="H156" s="2"/>
      <c r="I156" s="2">
        <f t="array" ref="I156">SUMPRODUCT(B140:B159, (ROW(B140:B159)-ROW(B140)+1)) / (20*21/2)</f>
        <v>23.30000857142857</v>
      </c>
      <c r="J156" s="2">
        <f t="shared" si="18"/>
        <v>23.884372780054388</v>
      </c>
      <c r="K156" s="2">
        <f t="shared" si="13"/>
        <v>24.558330763568641</v>
      </c>
    </row>
    <row r="157" spans="1:11" ht="13.5" x14ac:dyDescent="0.25">
      <c r="A157" s="3">
        <f>TITRES_STAT!B160</f>
        <v>42530</v>
      </c>
      <c r="B157" s="6">
        <f>TITRES_STAT!D160</f>
        <v>22.538399999999999</v>
      </c>
      <c r="C157" s="2">
        <f t="shared" si="14"/>
        <v>0</v>
      </c>
      <c r="D157" s="2">
        <f t="shared" si="15"/>
        <v>23.210819999999998</v>
      </c>
      <c r="E157" s="2">
        <f t="shared" si="16"/>
        <v>23.393369999999997</v>
      </c>
      <c r="F157" s="2">
        <f t="shared" si="17"/>
        <v>23.701165000000007</v>
      </c>
      <c r="G157" s="2">
        <f t="shared" si="12"/>
        <v>24.945526000000001</v>
      </c>
      <c r="H157" s="2"/>
      <c r="I157" s="2">
        <f t="array" ref="I157">SUMPRODUCT(B141:B160, (ROW(B141:B160)-ROW(B141)+1)) / (20*21/2)</f>
        <v>23.187010476190476</v>
      </c>
      <c r="J157" s="2">
        <f t="shared" si="18"/>
        <v>23.756184896239684</v>
      </c>
      <c r="K157" s="2">
        <f t="shared" si="13"/>
        <v>24.479117792448303</v>
      </c>
    </row>
    <row r="158" spans="1:11" ht="13.5" x14ac:dyDescent="0.25">
      <c r="A158" s="3">
        <f>TITRES_STAT!B161</f>
        <v>42531</v>
      </c>
      <c r="B158" s="6">
        <f>TITRES_STAT!D161</f>
        <v>22.910900000000002</v>
      </c>
      <c r="C158" s="2">
        <f t="shared" si="14"/>
        <v>0.37250000000000227</v>
      </c>
      <c r="D158" s="2">
        <f t="shared" si="15"/>
        <v>22.989159999999998</v>
      </c>
      <c r="E158" s="2">
        <f t="shared" si="16"/>
        <v>23.35332</v>
      </c>
      <c r="F158" s="2">
        <f t="shared" si="17"/>
        <v>23.608030000000007</v>
      </c>
      <c r="G158" s="2">
        <f t="shared" si="12"/>
        <v>24.876048000000004</v>
      </c>
      <c r="H158" s="2"/>
      <c r="I158" s="2">
        <f t="array" ref="I158">SUMPRODUCT(B142:B161, (ROW(B142:B161)-ROW(B142)+1)) / (20*21/2)</f>
        <v>23.051169047619048</v>
      </c>
      <c r="J158" s="2">
        <f t="shared" si="18"/>
        <v>23.675681572788285</v>
      </c>
      <c r="K158" s="2">
        <f t="shared" si="13"/>
        <v>24.417619055489549</v>
      </c>
    </row>
    <row r="159" spans="1:11" ht="13.5" x14ac:dyDescent="0.25">
      <c r="A159" s="3">
        <f>TITRES_STAT!B162</f>
        <v>42534</v>
      </c>
      <c r="B159" s="6">
        <f>TITRES_STAT!D162</f>
        <v>22.4453</v>
      </c>
      <c r="C159" s="2">
        <f t="shared" si="14"/>
        <v>-0.46560000000000201</v>
      </c>
      <c r="D159" s="2">
        <f t="shared" si="15"/>
        <v>22.674379999999999</v>
      </c>
      <c r="E159" s="2">
        <f t="shared" si="16"/>
        <v>23.269500000000001</v>
      </c>
      <c r="F159" s="2">
        <f t="shared" si="17"/>
        <v>23.492080000000005</v>
      </c>
      <c r="G159" s="2">
        <f t="shared" si="12"/>
        <v>24.812904000000007</v>
      </c>
      <c r="H159" s="2"/>
      <c r="I159" s="2">
        <f t="array" ref="I159">SUMPRODUCT(B143:B162, (ROW(B143:B162)-ROW(B143)+1)) / (20*21/2)</f>
        <v>22.925084285714284</v>
      </c>
      <c r="J159" s="2">
        <f t="shared" si="18"/>
        <v>23.558502375379877</v>
      </c>
      <c r="K159" s="2">
        <f t="shared" si="13"/>
        <v>24.340273210176235</v>
      </c>
    </row>
    <row r="160" spans="1:11" ht="13.5" x14ac:dyDescent="0.25">
      <c r="A160" s="3">
        <f>TITRES_STAT!B163</f>
        <v>42535</v>
      </c>
      <c r="B160" s="6">
        <f>TITRES_STAT!D163</f>
        <v>22.305599999999998</v>
      </c>
      <c r="C160" s="2">
        <f t="shared" si="14"/>
        <v>-0.13970000000000127</v>
      </c>
      <c r="D160" s="2">
        <f t="shared" si="15"/>
        <v>22.547720000000002</v>
      </c>
      <c r="E160" s="2">
        <f t="shared" si="16"/>
        <v>23.171709999999997</v>
      </c>
      <c r="F160" s="2">
        <f t="shared" si="17"/>
        <v>23.405935000000007</v>
      </c>
      <c r="G160" s="2">
        <f t="shared" si="12"/>
        <v>24.731320000000004</v>
      </c>
      <c r="H160" s="2"/>
      <c r="I160" s="2">
        <f t="array" ref="I160">SUMPRODUCT(B144:B163, (ROW(B144:B163)-ROW(B144)+1)) / (20*21/2)</f>
        <v>22.801657142857142</v>
      </c>
      <c r="J160" s="2">
        <f t="shared" si="18"/>
        <v>23.439178339629411</v>
      </c>
      <c r="K160" s="2">
        <f t="shared" si="13"/>
        <v>24.260482103894812</v>
      </c>
    </row>
    <row r="161" spans="1:11" ht="13.5" x14ac:dyDescent="0.25">
      <c r="A161" s="3">
        <f>TITRES_STAT!B164</f>
        <v>42536</v>
      </c>
      <c r="B161" s="6">
        <f>TITRES_STAT!D164</f>
        <v>21.979600000000001</v>
      </c>
      <c r="C161" s="2">
        <f t="shared" si="14"/>
        <v>-0.32599999999999696</v>
      </c>
      <c r="D161" s="2">
        <f t="shared" si="15"/>
        <v>22.435960000000001</v>
      </c>
      <c r="E161" s="2">
        <f t="shared" si="16"/>
        <v>22.971470000000004</v>
      </c>
      <c r="F161" s="2">
        <f t="shared" si="17"/>
        <v>23.303490000000004</v>
      </c>
      <c r="G161" s="2">
        <f t="shared" si="12"/>
        <v>24.652530000000006</v>
      </c>
      <c r="H161" s="2"/>
      <c r="I161" s="2">
        <f t="array" ref="I161">SUMPRODUCT(B145:B164, (ROW(B145:B164)-ROW(B145)+1)) / (20*21/2)</f>
        <v>22.690429523809524</v>
      </c>
      <c r="J161" s="2">
        <f t="shared" si="18"/>
        <v>23.300170878712322</v>
      </c>
      <c r="K161" s="2">
        <f t="shared" si="13"/>
        <v>24.17103574687933</v>
      </c>
    </row>
    <row r="162" spans="1:11" ht="13.5" x14ac:dyDescent="0.25">
      <c r="A162" s="3">
        <f>TITRES_STAT!B165</f>
        <v>42537</v>
      </c>
      <c r="B162" s="6">
        <f>TITRES_STAT!D165</f>
        <v>21.979600000000001</v>
      </c>
      <c r="C162" s="2">
        <f t="shared" si="14"/>
        <v>0</v>
      </c>
      <c r="D162" s="2">
        <f t="shared" si="15"/>
        <v>22.324200000000001</v>
      </c>
      <c r="E162" s="2">
        <f t="shared" si="16"/>
        <v>22.767510000000001</v>
      </c>
      <c r="F162" s="2">
        <f t="shared" si="17"/>
        <v>23.228985000000005</v>
      </c>
      <c r="G162" s="2">
        <f t="shared" si="12"/>
        <v>24.570572000000002</v>
      </c>
      <c r="H162" s="2"/>
      <c r="I162" s="2">
        <f t="array" ref="I162">SUMPRODUCT(B146:B165, (ROW(B146:B165)-ROW(B146)+1)) / (20*21/2)</f>
        <v>22.580082380952383</v>
      </c>
      <c r="J162" s="2">
        <f t="shared" si="18"/>
        <v>23.174402223596861</v>
      </c>
      <c r="K162" s="2">
        <f t="shared" si="13"/>
        <v>24.085097090138962</v>
      </c>
    </row>
    <row r="163" spans="1:11" ht="13.5" x14ac:dyDescent="0.25">
      <c r="A163" s="3">
        <f>TITRES_STAT!B166</f>
        <v>42538</v>
      </c>
      <c r="B163" s="6">
        <f>TITRES_STAT!D166</f>
        <v>21.933</v>
      </c>
      <c r="C163" s="2">
        <f t="shared" si="14"/>
        <v>-4.6600000000001529E-2</v>
      </c>
      <c r="D163" s="2">
        <f t="shared" si="15"/>
        <v>22.128620000000002</v>
      </c>
      <c r="E163" s="2">
        <f t="shared" si="16"/>
        <v>22.558889999999998</v>
      </c>
      <c r="F163" s="2">
        <f t="shared" si="17"/>
        <v>23.147490000000005</v>
      </c>
      <c r="G163" s="2">
        <f t="shared" si="12"/>
        <v>24.487495999999997</v>
      </c>
      <c r="H163" s="2"/>
      <c r="I163" s="2">
        <f t="array" ref="I163">SUMPRODUCT(B147:B166, (ROW(B147:B166)-ROW(B147)+1)) / (20*21/2)</f>
        <v>22.45909809523809</v>
      </c>
      <c r="J163" s="2">
        <f t="shared" si="18"/>
        <v>23.05617344039716</v>
      </c>
      <c r="K163" s="2">
        <f t="shared" si="13"/>
        <v>24.000701125819788</v>
      </c>
    </row>
    <row r="164" spans="1:11" ht="13.5" x14ac:dyDescent="0.25">
      <c r="A164" s="3">
        <f>TITRES_STAT!B167</f>
        <v>42541</v>
      </c>
      <c r="B164" s="6">
        <f>TITRES_STAT!D167</f>
        <v>21.979600000000001</v>
      </c>
      <c r="C164" s="2">
        <f t="shared" si="14"/>
        <v>4.6600000000001529E-2</v>
      </c>
      <c r="D164" s="2">
        <f t="shared" si="15"/>
        <v>22.03548</v>
      </c>
      <c r="E164" s="2">
        <f t="shared" si="16"/>
        <v>22.354930000000003</v>
      </c>
      <c r="F164" s="2">
        <f t="shared" si="17"/>
        <v>23.045045000000005</v>
      </c>
      <c r="G164" s="2">
        <f t="shared" si="12"/>
        <v>24.405351999999997</v>
      </c>
      <c r="H164" s="2"/>
      <c r="I164" s="2">
        <f t="array" ref="I164">SUMPRODUCT(B148:B167, (ROW(B148:B167)-ROW(B148)+1)) / (20*21/2)</f>
        <v>22.322591428571428</v>
      </c>
      <c r="J164" s="2">
        <f t="shared" si="18"/>
        <v>22.953642636549812</v>
      </c>
      <c r="K164" s="2">
        <f t="shared" si="13"/>
        <v>23.92144225814058</v>
      </c>
    </row>
    <row r="165" spans="1:11" ht="13.5" x14ac:dyDescent="0.25">
      <c r="A165" s="3">
        <f>TITRES_STAT!B168</f>
        <v>42542</v>
      </c>
      <c r="B165" s="6">
        <f>TITRES_STAT!D168</f>
        <v>21.886399999999998</v>
      </c>
      <c r="C165" s="2">
        <f t="shared" si="14"/>
        <v>-9.3200000000003058E-2</v>
      </c>
      <c r="D165" s="2">
        <f t="shared" si="15"/>
        <v>21.951640000000001</v>
      </c>
      <c r="E165" s="2">
        <f t="shared" si="16"/>
        <v>22.249680000000001</v>
      </c>
      <c r="F165" s="2">
        <f t="shared" si="17"/>
        <v>22.970535000000002</v>
      </c>
      <c r="G165" s="2">
        <f t="shared" si="12"/>
        <v>24.308491999999998</v>
      </c>
      <c r="H165" s="2"/>
      <c r="I165" s="2">
        <f t="array" ref="I165">SUMPRODUCT(B149:B168, (ROW(B149:B168)-ROW(B149)+1)) / (20*21/2)</f>
        <v>22.197616666666665</v>
      </c>
      <c r="J165" s="2">
        <f t="shared" si="18"/>
        <v>22.852000480687924</v>
      </c>
      <c r="K165" s="2">
        <f t="shared" si="13"/>
        <v>23.841636679389971</v>
      </c>
    </row>
    <row r="166" spans="1:11" ht="13.5" x14ac:dyDescent="0.25">
      <c r="A166" s="3">
        <f>TITRES_STAT!B169</f>
        <v>42543</v>
      </c>
      <c r="B166" s="6">
        <f>TITRES_STAT!D169</f>
        <v>21.700199999999999</v>
      </c>
      <c r="C166" s="2">
        <f t="shared" si="14"/>
        <v>-0.18619999999999948</v>
      </c>
      <c r="D166" s="2">
        <f t="shared" si="15"/>
        <v>21.895759999999999</v>
      </c>
      <c r="E166" s="2">
        <f t="shared" si="16"/>
        <v>22.165860000000002</v>
      </c>
      <c r="F166" s="2">
        <f t="shared" si="17"/>
        <v>22.854120000000002</v>
      </c>
      <c r="G166" s="2">
        <f t="shared" si="12"/>
        <v>24.217033999999998</v>
      </c>
      <c r="H166" s="2"/>
      <c r="I166" s="2">
        <f t="array" ref="I166">SUMPRODUCT(B150:B169, (ROW(B150:B169)-ROW(B150)+1)) / (20*21/2)</f>
        <v>22.079908095238096</v>
      </c>
      <c r="J166" s="2">
        <f t="shared" si="18"/>
        <v>22.742305196812882</v>
      </c>
      <c r="K166" s="2">
        <f t="shared" si="13"/>
        <v>23.757658770394286</v>
      </c>
    </row>
    <row r="167" spans="1:11" ht="13.5" x14ac:dyDescent="0.25">
      <c r="A167" s="3">
        <f>TITRES_STAT!B170</f>
        <v>42544</v>
      </c>
      <c r="B167" s="6">
        <f>TITRES_STAT!D170</f>
        <v>21.4208</v>
      </c>
      <c r="C167" s="2">
        <f t="shared" si="14"/>
        <v>-0.27939999999999898</v>
      </c>
      <c r="D167" s="2">
        <f t="shared" si="15"/>
        <v>21.783999999999999</v>
      </c>
      <c r="E167" s="2">
        <f t="shared" si="16"/>
        <v>22.054099999999998</v>
      </c>
      <c r="F167" s="2">
        <f t="shared" si="17"/>
        <v>22.723734999999998</v>
      </c>
      <c r="G167" s="2">
        <f t="shared" si="12"/>
        <v>24.114587999999994</v>
      </c>
      <c r="H167" s="2"/>
      <c r="I167" s="2">
        <f t="array" ref="I167">SUMPRODUCT(B151:B170, (ROW(B151:B170)-ROW(B151)+1)) / (20*21/2)</f>
        <v>22.035069523809522</v>
      </c>
      <c r="J167" s="2">
        <f t="shared" si="18"/>
        <v>22.616447559021182</v>
      </c>
      <c r="K167" s="2">
        <f t="shared" si="13"/>
        <v>23.66601724998667</v>
      </c>
    </row>
    <row r="168" spans="1:11" ht="13.5" x14ac:dyDescent="0.25">
      <c r="A168" s="3">
        <f>TITRES_STAT!B171</f>
        <v>42545</v>
      </c>
      <c r="B168" s="6">
        <f>TITRES_STAT!D171</f>
        <v>21.4115</v>
      </c>
      <c r="C168" s="2">
        <f t="shared" si="14"/>
        <v>-9.2999999999996419E-3</v>
      </c>
      <c r="D168" s="2">
        <f t="shared" si="15"/>
        <v>21.6797</v>
      </c>
      <c r="E168" s="2">
        <f t="shared" si="16"/>
        <v>21.904160000000001</v>
      </c>
      <c r="F168" s="2">
        <f t="shared" si="17"/>
        <v>22.628739999999997</v>
      </c>
      <c r="G168" s="2">
        <f t="shared" si="12"/>
        <v>24.021267999999992</v>
      </c>
      <c r="H168" s="2"/>
      <c r="I168" s="2">
        <f t="array" ref="I168">SUMPRODUCT(B152:B171, (ROW(B152:B171)-ROW(B152)+1)) / (20*21/2)</f>
        <v>22.059021904761906</v>
      </c>
      <c r="J168" s="2">
        <f t="shared" si="18"/>
        <v>22.501690648638213</v>
      </c>
      <c r="K168" s="2">
        <f t="shared" si="13"/>
        <v>23.577604808810722</v>
      </c>
    </row>
    <row r="169" spans="1:11" ht="13.5" x14ac:dyDescent="0.25">
      <c r="A169" s="3">
        <f>TITRES_STAT!B172</f>
        <v>42548</v>
      </c>
      <c r="B169" s="6">
        <f>TITRES_STAT!D172</f>
        <v>21.392800000000001</v>
      </c>
      <c r="C169" s="2">
        <f t="shared" si="14"/>
        <v>-1.8699999999999051E-2</v>
      </c>
      <c r="D169" s="2">
        <f t="shared" si="15"/>
        <v>21.562339999999999</v>
      </c>
      <c r="E169" s="2">
        <f t="shared" si="16"/>
        <v>21.798909999999999</v>
      </c>
      <c r="F169" s="2">
        <f t="shared" si="17"/>
        <v>22.534204999999996</v>
      </c>
      <c r="G169" s="2">
        <f t="shared" si="12"/>
        <v>23.936888</v>
      </c>
      <c r="H169" s="2"/>
      <c r="I169" s="2">
        <f t="array" ref="I169">SUMPRODUCT(B153:B172, (ROW(B153:B172)-ROW(B153)+1)) / (20*21/2)</f>
        <v>22.185637619047618</v>
      </c>
      <c r="J169" s="2">
        <f t="shared" si="18"/>
        <v>22.396082015434573</v>
      </c>
      <c r="K169" s="2">
        <f t="shared" si="13"/>
        <v>23.491926188857363</v>
      </c>
    </row>
    <row r="170" spans="1:11" ht="13.5" x14ac:dyDescent="0.25">
      <c r="A170" s="3">
        <f>TITRES_STAT!B173</f>
        <v>42549</v>
      </c>
      <c r="B170" s="6">
        <f>TITRES_STAT!D173</f>
        <v>22.063400000000001</v>
      </c>
      <c r="C170" s="2">
        <f t="shared" si="14"/>
        <v>0.67060000000000031</v>
      </c>
      <c r="D170" s="2">
        <f t="shared" si="15"/>
        <v>21.597739999999998</v>
      </c>
      <c r="E170" s="2">
        <f t="shared" si="16"/>
        <v>21.77469</v>
      </c>
      <c r="F170" s="2">
        <f t="shared" si="17"/>
        <v>22.473199999999999</v>
      </c>
      <c r="G170" s="2">
        <f t="shared" si="12"/>
        <v>23.851204000000003</v>
      </c>
      <c r="H170" s="2"/>
      <c r="I170" s="2">
        <f t="array" ref="I170">SUMPRODUCT(B154:B173, (ROW(B154:B173)-ROW(B154)+1)) / (20*21/2)</f>
        <v>22.37656476190476</v>
      </c>
      <c r="J170" s="2">
        <f t="shared" si="18"/>
        <v>22.364398013964614</v>
      </c>
      <c r="K170" s="2">
        <f t="shared" si="13"/>
        <v>23.435905554000211</v>
      </c>
    </row>
    <row r="171" spans="1:11" ht="13.5" x14ac:dyDescent="0.25">
      <c r="A171" s="3">
        <f>TITRES_STAT!B174</f>
        <v>42550</v>
      </c>
      <c r="B171" s="6">
        <f>TITRES_STAT!D174</f>
        <v>22.724699999999999</v>
      </c>
      <c r="C171" s="2">
        <f t="shared" si="14"/>
        <v>0.66129999999999711</v>
      </c>
      <c r="D171" s="2">
        <f t="shared" si="15"/>
        <v>21.80264</v>
      </c>
      <c r="E171" s="2">
        <f t="shared" si="16"/>
        <v>21.849199999999996</v>
      </c>
      <c r="F171" s="2">
        <f t="shared" si="17"/>
        <v>22.410335</v>
      </c>
      <c r="G171" s="2">
        <f t="shared" si="12"/>
        <v>23.799050000000001</v>
      </c>
      <c r="H171" s="2"/>
      <c r="I171" s="2">
        <f t="array" ref="I171">SUMPRODUCT(B155:B174, (ROW(B155:B174)-ROW(B155)+1)) / (20*21/2)</f>
        <v>22.592282857142855</v>
      </c>
      <c r="J171" s="2">
        <f t="shared" si="18"/>
        <v>22.398712488825126</v>
      </c>
      <c r="K171" s="2">
        <f t="shared" si="13"/>
        <v>23.40801514011785</v>
      </c>
    </row>
    <row r="172" spans="1:11" ht="13.5" x14ac:dyDescent="0.25">
      <c r="A172" s="3">
        <f>TITRES_STAT!B175</f>
        <v>42551</v>
      </c>
      <c r="B172" s="6">
        <f>TITRES_STAT!D175</f>
        <v>23.739799999999999</v>
      </c>
      <c r="C172" s="2">
        <f t="shared" si="14"/>
        <v>1.0151000000000003</v>
      </c>
      <c r="D172" s="2">
        <f t="shared" si="15"/>
        <v>22.266439999999999</v>
      </c>
      <c r="E172" s="2">
        <f t="shared" si="16"/>
        <v>22.025219999999997</v>
      </c>
      <c r="F172" s="2">
        <f t="shared" si="17"/>
        <v>22.396364999999996</v>
      </c>
      <c r="G172" s="2">
        <f t="shared" si="12"/>
        <v>23.752110000000002</v>
      </c>
      <c r="H172" s="2"/>
      <c r="I172" s="2">
        <f t="array" ref="I172">SUMPRODUCT(B156:B175, (ROW(B156:B175)-ROW(B156)+1)) / (20*21/2)</f>
        <v>22.768480476190472</v>
      </c>
      <c r="J172" s="2">
        <f t="shared" si="18"/>
        <v>22.526435108937019</v>
      </c>
      <c r="K172" s="2">
        <f t="shared" si="13"/>
        <v>23.42102631109362</v>
      </c>
    </row>
    <row r="173" spans="1:11" ht="13.5" x14ac:dyDescent="0.25">
      <c r="A173" s="3">
        <f>TITRES_STAT!B176</f>
        <v>42552</v>
      </c>
      <c r="B173" s="6">
        <f>TITRES_STAT!D176</f>
        <v>24.4011</v>
      </c>
      <c r="C173" s="2">
        <f t="shared" si="14"/>
        <v>0.66130000000000067</v>
      </c>
      <c r="D173" s="2">
        <f t="shared" si="15"/>
        <v>22.864360000000001</v>
      </c>
      <c r="E173" s="2">
        <f t="shared" si="16"/>
        <v>22.272030000000001</v>
      </c>
      <c r="F173" s="2">
        <f t="shared" si="17"/>
        <v>22.415459999999999</v>
      </c>
      <c r="G173" s="2">
        <f t="shared" si="12"/>
        <v>23.718396000000002</v>
      </c>
      <c r="H173" s="2"/>
      <c r="I173" s="2">
        <f t="array" ref="I173">SUMPRODUCT(B157:B176, (ROW(B157:B176)-ROW(B157)+1)) / (20*21/2)</f>
        <v>22.869022380952376</v>
      </c>
      <c r="J173" s="2">
        <f t="shared" si="18"/>
        <v>22.704974622371587</v>
      </c>
      <c r="K173" s="2">
        <f t="shared" si="13"/>
        <v>23.459460573403675</v>
      </c>
    </row>
    <row r="174" spans="1:11" ht="13.5" x14ac:dyDescent="0.25">
      <c r="A174" s="3">
        <f>TITRES_STAT!B177</f>
        <v>42555</v>
      </c>
      <c r="B174" s="6">
        <f>TITRES_STAT!D177</f>
        <v>24.680499999999999</v>
      </c>
      <c r="C174" s="2">
        <f t="shared" si="14"/>
        <v>0.27939999999999898</v>
      </c>
      <c r="D174" s="2">
        <f t="shared" si="15"/>
        <v>23.521899999999999</v>
      </c>
      <c r="E174" s="2">
        <f t="shared" si="16"/>
        <v>22.542120000000001</v>
      </c>
      <c r="F174" s="2">
        <f t="shared" si="17"/>
        <v>22.448525</v>
      </c>
      <c r="G174" s="2">
        <f t="shared" si="12"/>
        <v>23.704425999999998</v>
      </c>
      <c r="H174" s="2"/>
      <c r="I174" s="2">
        <f t="array" ref="I174">SUMPRODUCT(B158:B177, (ROW(B158:B177)-ROW(B158)+1)) / (20*21/2)</f>
        <v>22.956660476190475</v>
      </c>
      <c r="J174" s="2">
        <f t="shared" si="18"/>
        <v>22.893119896431436</v>
      </c>
      <c r="K174" s="2">
        <f t="shared" si="13"/>
        <v>23.507344472485883</v>
      </c>
    </row>
    <row r="175" spans="1:11" ht="13.5" x14ac:dyDescent="0.25">
      <c r="A175" s="3">
        <f>TITRES_STAT!B178</f>
        <v>42559</v>
      </c>
      <c r="B175" s="6">
        <f>TITRES_STAT!D178</f>
        <v>24.2986</v>
      </c>
      <c r="C175" s="2">
        <f t="shared" si="14"/>
        <v>-0.38189999999999813</v>
      </c>
      <c r="D175" s="2">
        <f t="shared" si="15"/>
        <v>23.968939999999996</v>
      </c>
      <c r="E175" s="2">
        <f t="shared" si="16"/>
        <v>22.783339999999995</v>
      </c>
      <c r="F175" s="2">
        <f t="shared" si="17"/>
        <v>22.51651</v>
      </c>
      <c r="G175" s="2">
        <f t="shared" si="12"/>
        <v>23.682818000000001</v>
      </c>
      <c r="H175" s="2"/>
      <c r="I175" s="2">
        <f t="array" ref="I175">SUMPRODUCT(B159:B178, (ROW(B159:B178)-ROW(B159)+1)) / (20*21/2)</f>
        <v>23.086784285714288</v>
      </c>
      <c r="J175" s="2">
        <f t="shared" si="18"/>
        <v>23.026975144390349</v>
      </c>
      <c r="K175" s="2">
        <f t="shared" si="13"/>
        <v>23.538374101015851</v>
      </c>
    </row>
    <row r="176" spans="1:11" ht="13.5" x14ac:dyDescent="0.25">
      <c r="A176" s="3">
        <f>TITRES_STAT!B179</f>
        <v>42562</v>
      </c>
      <c r="B176" s="6">
        <f>TITRES_STAT!D179</f>
        <v>23.572199999999999</v>
      </c>
      <c r="C176" s="2">
        <f t="shared" si="14"/>
        <v>-0.72640000000000171</v>
      </c>
      <c r="D176" s="2">
        <f t="shared" si="15"/>
        <v>24.138439999999999</v>
      </c>
      <c r="E176" s="2">
        <f t="shared" si="16"/>
        <v>22.970539999999996</v>
      </c>
      <c r="F176" s="2">
        <f t="shared" si="17"/>
        <v>22.568200000000001</v>
      </c>
      <c r="G176" s="2">
        <f t="shared" si="12"/>
        <v>23.646682000000002</v>
      </c>
      <c r="H176" s="2"/>
      <c r="I176" s="2">
        <f t="array" ref="I176">SUMPRODUCT(B160:B179, (ROW(B160:B179)-ROW(B160)+1)) / (20*21/2)</f>
        <v>23.233093333333333</v>
      </c>
      <c r="J176" s="2">
        <f t="shared" si="18"/>
        <v>23.078901321115076</v>
      </c>
      <c r="K176" s="2">
        <f t="shared" si="13"/>
        <v>23.539700606858364</v>
      </c>
    </row>
    <row r="177" spans="1:11" ht="13.5" x14ac:dyDescent="0.25">
      <c r="A177" s="3">
        <f>TITRES_STAT!B180</f>
        <v>42563</v>
      </c>
      <c r="B177" s="6">
        <f>TITRES_STAT!D180</f>
        <v>23.488399999999999</v>
      </c>
      <c r="C177" s="2">
        <f t="shared" si="14"/>
        <v>-8.3800000000000097E-2</v>
      </c>
      <c r="D177" s="2">
        <f t="shared" si="15"/>
        <v>24.088159999999998</v>
      </c>
      <c r="E177" s="2">
        <f t="shared" si="16"/>
        <v>23.177299999999995</v>
      </c>
      <c r="F177" s="2">
        <f t="shared" si="17"/>
        <v>22.6157</v>
      </c>
      <c r="G177" s="2">
        <f t="shared" si="12"/>
        <v>23.598625999999999</v>
      </c>
      <c r="H177" s="2"/>
      <c r="I177" s="2">
        <f t="array" ref="I177">SUMPRODUCT(B161:B180, (ROW(B161:B180)-ROW(B161)+1)) / (20*21/2)</f>
        <v>23.302725238095238</v>
      </c>
      <c r="J177" s="2">
        <f t="shared" si="18"/>
        <v>23.117901195294593</v>
      </c>
      <c r="K177" s="2">
        <f t="shared" si="13"/>
        <v>23.537688818354113</v>
      </c>
    </row>
    <row r="178" spans="1:11" ht="13.5" x14ac:dyDescent="0.25">
      <c r="A178" s="3">
        <f>TITRES_STAT!B181</f>
        <v>42564</v>
      </c>
      <c r="B178" s="6">
        <f>TITRES_STAT!D181</f>
        <v>23.981999999999999</v>
      </c>
      <c r="C178" s="2">
        <f t="shared" si="14"/>
        <v>0.4936000000000007</v>
      </c>
      <c r="D178" s="2">
        <f t="shared" si="15"/>
        <v>24.004339999999999</v>
      </c>
      <c r="E178" s="2">
        <f t="shared" si="16"/>
        <v>23.434350000000002</v>
      </c>
      <c r="F178" s="2">
        <f t="shared" si="17"/>
        <v>22.669255</v>
      </c>
      <c r="G178" s="2">
        <f t="shared" ref="G178:G241" si="19">AVERAGE(B129:B178)</f>
        <v>23.560441999999998</v>
      </c>
      <c r="H178" s="2"/>
      <c r="I178" s="2">
        <f t="array" ref="I178">SUMPRODUCT(B162:B181, (ROW(B162:B181)-ROW(B162)+1)) / (20*21/2)</f>
        <v>23.365715238095238</v>
      </c>
      <c r="J178" s="2">
        <f t="shared" si="18"/>
        <v>23.200196319552251</v>
      </c>
      <c r="K178" s="2">
        <f t="shared" si="13"/>
        <v>23.555112786261795</v>
      </c>
    </row>
    <row r="179" spans="1:11" ht="13.5" x14ac:dyDescent="0.25">
      <c r="A179" s="3">
        <f>TITRES_STAT!B182</f>
        <v>42565</v>
      </c>
      <c r="B179" s="6">
        <f>TITRES_STAT!D182</f>
        <v>24.205500000000001</v>
      </c>
      <c r="C179" s="2">
        <f t="shared" si="14"/>
        <v>0.22350000000000136</v>
      </c>
      <c r="D179" s="2">
        <f t="shared" si="15"/>
        <v>23.90934</v>
      </c>
      <c r="E179" s="2">
        <f t="shared" si="16"/>
        <v>23.715620000000001</v>
      </c>
      <c r="F179" s="2">
        <f t="shared" si="17"/>
        <v>22.757265</v>
      </c>
      <c r="G179" s="2">
        <f t="shared" si="19"/>
        <v>23.529893999999995</v>
      </c>
      <c r="H179" s="2"/>
      <c r="I179" s="2">
        <f t="array" ref="I179">SUMPRODUCT(B163:B182, (ROW(B163:B182)-ROW(B163)+1)) / (20*21/2)</f>
        <v>23.397189999999998</v>
      </c>
      <c r="J179" s="2">
        <f t="shared" si="18"/>
        <v>23.295939527213939</v>
      </c>
      <c r="K179" s="2">
        <f t="shared" ref="K179:K242" si="20">$K$4*B179+(1-$K$4)*K178</f>
        <v>23.580618167192704</v>
      </c>
    </row>
    <row r="180" spans="1:11" ht="13.5" x14ac:dyDescent="0.25">
      <c r="A180" s="3">
        <f>TITRES_STAT!B183</f>
        <v>42566</v>
      </c>
      <c r="B180" s="6">
        <f>TITRES_STAT!D183</f>
        <v>23.488399999999999</v>
      </c>
      <c r="C180" s="2">
        <f t="shared" si="14"/>
        <v>-0.71710000000000207</v>
      </c>
      <c r="D180" s="2">
        <f t="shared" si="15"/>
        <v>23.747299999999999</v>
      </c>
      <c r="E180" s="2">
        <f t="shared" si="16"/>
        <v>23.858120000000003</v>
      </c>
      <c r="F180" s="2">
        <f t="shared" si="17"/>
        <v>22.816405000000007</v>
      </c>
      <c r="G180" s="2">
        <f t="shared" si="19"/>
        <v>23.485004</v>
      </c>
      <c r="H180" s="2"/>
      <c r="I180" s="2">
        <f t="array" ref="I180">SUMPRODUCT(B164:B183, (ROW(B164:B183)-ROW(B164)+1)) / (20*21/2)</f>
        <v>23.350540000000002</v>
      </c>
      <c r="J180" s="2">
        <f t="shared" si="18"/>
        <v>23.314269096050708</v>
      </c>
      <c r="K180" s="2">
        <f t="shared" si="20"/>
        <v>23.577001768479263</v>
      </c>
    </row>
    <row r="181" spans="1:11" ht="13.5" x14ac:dyDescent="0.25">
      <c r="A181" s="3">
        <f>TITRES_STAT!B184</f>
        <v>42569</v>
      </c>
      <c r="B181" s="6">
        <f>TITRES_STAT!D184</f>
        <v>23.477799999999998</v>
      </c>
      <c r="C181" s="2">
        <f t="shared" si="14"/>
        <v>-1.0600000000000165E-2</v>
      </c>
      <c r="D181" s="2">
        <f t="shared" si="15"/>
        <v>23.72842</v>
      </c>
      <c r="E181" s="2">
        <f t="shared" si="16"/>
        <v>23.933429999999998</v>
      </c>
      <c r="F181" s="2">
        <f t="shared" si="17"/>
        <v>22.891314999999999</v>
      </c>
      <c r="G181" s="2">
        <f t="shared" si="19"/>
        <v>23.439901999999996</v>
      </c>
      <c r="H181" s="2"/>
      <c r="I181" s="2">
        <f t="array" ref="I181">SUMPRODUCT(B165:B184, (ROW(B165:B184)-ROW(B165)+1)) / (20*21/2)</f>
        <v>23.237268095238097</v>
      </c>
      <c r="J181" s="2">
        <f t="shared" si="18"/>
        <v>23.329843467855405</v>
      </c>
      <c r="K181" s="2">
        <f t="shared" si="20"/>
        <v>23.573111503048704</v>
      </c>
    </row>
    <row r="182" spans="1:11" ht="13.5" x14ac:dyDescent="0.25">
      <c r="A182" s="3">
        <f>TITRES_STAT!B185</f>
        <v>42570</v>
      </c>
      <c r="B182" s="6">
        <f>TITRES_STAT!D185</f>
        <v>23.221800000000002</v>
      </c>
      <c r="C182" s="2">
        <f t="shared" si="14"/>
        <v>-0.25599999999999667</v>
      </c>
      <c r="D182" s="2">
        <f t="shared" si="15"/>
        <v>23.6751</v>
      </c>
      <c r="E182" s="2">
        <f t="shared" si="16"/>
        <v>23.881629999999998</v>
      </c>
      <c r="F182" s="2">
        <f t="shared" si="17"/>
        <v>22.953424999999999</v>
      </c>
      <c r="G182" s="2">
        <f t="shared" si="19"/>
        <v>23.401415999999994</v>
      </c>
      <c r="H182" s="2"/>
      <c r="I182" s="2">
        <f t="array" ref="I182">SUMPRODUCT(B166:B185, (ROW(B166:B185)-ROW(B166)+1)) / (20*21/2)</f>
        <v>23.186277142857143</v>
      </c>
      <c r="J182" s="2">
        <f t="shared" si="18"/>
        <v>23.319553613773937</v>
      </c>
      <c r="K182" s="2">
        <f t="shared" si="20"/>
        <v>23.55933458136052</v>
      </c>
    </row>
    <row r="183" spans="1:11" ht="13.5" x14ac:dyDescent="0.25">
      <c r="A183" s="3">
        <f>TITRES_STAT!B186</f>
        <v>42571</v>
      </c>
      <c r="B183" s="6">
        <f>TITRES_STAT!D186</f>
        <v>22.4636</v>
      </c>
      <c r="C183" s="2">
        <f t="shared" si="14"/>
        <v>-0.75820000000000221</v>
      </c>
      <c r="D183" s="2">
        <f t="shared" si="15"/>
        <v>23.371420000000001</v>
      </c>
      <c r="E183" s="2">
        <f t="shared" si="16"/>
        <v>23.68788</v>
      </c>
      <c r="F183" s="2">
        <f t="shared" si="17"/>
        <v>22.979955000000004</v>
      </c>
      <c r="G183" s="2">
        <f t="shared" si="19"/>
        <v>23.347766</v>
      </c>
      <c r="H183" s="2"/>
      <c r="I183" s="2">
        <f t="array" ref="I183">SUMPRODUCT(B167:B186, (ROW(B167:B186)-ROW(B167)+1)) / (20*21/2)</f>
        <v>23.117330476190475</v>
      </c>
      <c r="J183" s="2">
        <f t="shared" si="18"/>
        <v>23.238034221985941</v>
      </c>
      <c r="K183" s="2">
        <f t="shared" si="20"/>
        <v>23.516364597777756</v>
      </c>
    </row>
    <row r="184" spans="1:11" ht="13.5" x14ac:dyDescent="0.25">
      <c r="A184" s="3">
        <f>TITRES_STAT!B187</f>
        <v>42572</v>
      </c>
      <c r="B184" s="6">
        <f>TITRES_STAT!D187</f>
        <v>21.790600000000001</v>
      </c>
      <c r="C184" s="2">
        <f t="shared" si="14"/>
        <v>-0.67299999999999827</v>
      </c>
      <c r="D184" s="2">
        <f t="shared" si="15"/>
        <v>22.888439999999999</v>
      </c>
      <c r="E184" s="2">
        <f t="shared" si="16"/>
        <v>23.398890000000002</v>
      </c>
      <c r="F184" s="2">
        <f t="shared" si="17"/>
        <v>22.970504999999996</v>
      </c>
      <c r="G184" s="2">
        <f t="shared" si="19"/>
        <v>23.280656</v>
      </c>
      <c r="H184" s="2"/>
      <c r="I184" s="2">
        <f t="array" ref="I184">SUMPRODUCT(B168:B187, (ROW(B168:B187)-ROW(B168)+1)) / (20*21/2)</f>
        <v>23.045651428571425</v>
      </c>
      <c r="J184" s="2">
        <f t="shared" si="18"/>
        <v>23.100183343701566</v>
      </c>
      <c r="K184" s="2">
        <f t="shared" si="20"/>
        <v>23.448687554727648</v>
      </c>
    </row>
    <row r="185" spans="1:11" ht="13.5" x14ac:dyDescent="0.25">
      <c r="A185" s="3">
        <f>TITRES_STAT!B188</f>
        <v>42573</v>
      </c>
      <c r="B185" s="6">
        <f>TITRES_STAT!D188</f>
        <v>22.435099999999998</v>
      </c>
      <c r="C185" s="2">
        <f t="shared" si="14"/>
        <v>0.64449999999999719</v>
      </c>
      <c r="D185" s="2">
        <f t="shared" si="15"/>
        <v>22.677780000000002</v>
      </c>
      <c r="E185" s="2">
        <f t="shared" si="16"/>
        <v>23.212540000000001</v>
      </c>
      <c r="F185" s="2">
        <f t="shared" si="17"/>
        <v>22.997939999999996</v>
      </c>
      <c r="G185" s="2">
        <f t="shared" si="19"/>
        <v>23.226435999999993</v>
      </c>
      <c r="H185" s="2"/>
      <c r="I185" s="2">
        <f t="array" ref="I185">SUMPRODUCT(B169:B188, (ROW(B169:B188)-ROW(B169)+1)) / (20*21/2)</f>
        <v>22.978938095238096</v>
      </c>
      <c r="J185" s="2">
        <f t="shared" si="18"/>
        <v>23.036842072872847</v>
      </c>
      <c r="K185" s="2">
        <f t="shared" si="20"/>
        <v>23.408939023169701</v>
      </c>
    </row>
    <row r="186" spans="1:11" ht="13.5" x14ac:dyDescent="0.25">
      <c r="A186" s="3">
        <f>TITRES_STAT!B189</f>
        <v>42577</v>
      </c>
      <c r="B186" s="6">
        <f>TITRES_STAT!D189</f>
        <v>22.274000000000001</v>
      </c>
      <c r="C186" s="2">
        <f t="shared" si="14"/>
        <v>-0.16109999999999758</v>
      </c>
      <c r="D186" s="2">
        <f t="shared" si="15"/>
        <v>22.43702</v>
      </c>
      <c r="E186" s="2">
        <f t="shared" si="16"/>
        <v>23.082720000000002</v>
      </c>
      <c r="F186" s="2">
        <f t="shared" si="17"/>
        <v>23.026629999999997</v>
      </c>
      <c r="G186" s="2">
        <f t="shared" si="19"/>
        <v>23.168994000000001</v>
      </c>
      <c r="H186" s="2"/>
      <c r="I186" s="2">
        <f t="array" ref="I186">SUMPRODUCT(B170:B189, (ROW(B170:B189)-ROW(B170)+1)) / (20*21/2)</f>
        <v>22.907666190476192</v>
      </c>
      <c r="J186" s="2">
        <f t="shared" si="18"/>
        <v>22.964190446884956</v>
      </c>
      <c r="K186" s="2">
        <f t="shared" si="20"/>
        <v>23.364431610496382</v>
      </c>
    </row>
    <row r="187" spans="1:11" ht="13.5" x14ac:dyDescent="0.25">
      <c r="A187" s="3">
        <f>TITRES_STAT!B190</f>
        <v>42578</v>
      </c>
      <c r="B187" s="6">
        <f>TITRES_STAT!D190</f>
        <v>22.274000000000001</v>
      </c>
      <c r="C187" s="2">
        <f t="shared" si="14"/>
        <v>0</v>
      </c>
      <c r="D187" s="2">
        <f t="shared" si="15"/>
        <v>22.24746</v>
      </c>
      <c r="E187" s="2">
        <f t="shared" si="16"/>
        <v>22.961280000000002</v>
      </c>
      <c r="F187" s="2">
        <f t="shared" si="17"/>
        <v>23.069289999999999</v>
      </c>
      <c r="G187" s="2">
        <f t="shared" si="19"/>
        <v>23.119002000000002</v>
      </c>
      <c r="H187" s="2"/>
      <c r="I187" s="2">
        <f t="array" ref="I187">SUMPRODUCT(B171:B190, (ROW(B171:B190)-ROW(B171)+1)) / (20*21/2)</f>
        <v>22.867851428571427</v>
      </c>
      <c r="J187" s="2">
        <f t="shared" si="18"/>
        <v>22.898458023372104</v>
      </c>
      <c r="K187" s="2">
        <f t="shared" si="20"/>
        <v>23.321669586555348</v>
      </c>
    </row>
    <row r="188" spans="1:11" ht="13.5" x14ac:dyDescent="0.25">
      <c r="A188" s="3">
        <f>TITRES_STAT!B191</f>
        <v>42579</v>
      </c>
      <c r="B188" s="6">
        <f>TITRES_STAT!D191</f>
        <v>22.3688</v>
      </c>
      <c r="C188" s="2">
        <f t="shared" si="14"/>
        <v>9.4799999999999329E-2</v>
      </c>
      <c r="D188" s="2">
        <f t="shared" si="15"/>
        <v>22.228500000000004</v>
      </c>
      <c r="E188" s="2">
        <f t="shared" si="16"/>
        <v>22.799960000000002</v>
      </c>
      <c r="F188" s="2">
        <f t="shared" si="17"/>
        <v>23.117155000000004</v>
      </c>
      <c r="G188" s="2">
        <f t="shared" si="19"/>
        <v>23.070906000000001</v>
      </c>
      <c r="H188" s="2"/>
      <c r="I188" s="2">
        <f t="array" ref="I188">SUMPRODUCT(B172:B191, (ROW(B172:B191)-ROW(B172)+1)) / (20*21/2)</f>
        <v>22.889777142857145</v>
      </c>
      <c r="J188" s="2">
        <f t="shared" si="18"/>
        <v>22.84801440209857</v>
      </c>
      <c r="K188" s="2">
        <f t="shared" si="20"/>
        <v>23.284302151788474</v>
      </c>
    </row>
    <row r="189" spans="1:11" ht="13.5" x14ac:dyDescent="0.25">
      <c r="A189" s="3">
        <f>TITRES_STAT!B192</f>
        <v>42580</v>
      </c>
      <c r="B189" s="6">
        <f>TITRES_STAT!D192</f>
        <v>22.3688</v>
      </c>
      <c r="C189" s="2">
        <f t="shared" si="14"/>
        <v>0</v>
      </c>
      <c r="D189" s="2">
        <f t="shared" si="15"/>
        <v>22.344139999999999</v>
      </c>
      <c r="E189" s="2">
        <f t="shared" si="16"/>
        <v>22.616289999999999</v>
      </c>
      <c r="F189" s="2">
        <f t="shared" si="17"/>
        <v>23.165955</v>
      </c>
      <c r="G189" s="2">
        <f t="shared" si="19"/>
        <v>23.022995999999992</v>
      </c>
      <c r="H189" s="2"/>
      <c r="I189" s="2">
        <f t="array" ref="I189">SUMPRODUCT(B173:B192, (ROW(B173:B192)-ROW(B173)+1)) / (20*21/2)</f>
        <v>22.908342380952387</v>
      </c>
      <c r="J189" s="2">
        <f t="shared" si="18"/>
        <v>22.802374935232042</v>
      </c>
      <c r="K189" s="2">
        <f t="shared" si="20"/>
        <v>23.248400106620299</v>
      </c>
    </row>
    <row r="190" spans="1:11" ht="13.5" x14ac:dyDescent="0.25">
      <c r="A190" s="3">
        <f>TITRES_STAT!B193</f>
        <v>42583</v>
      </c>
      <c r="B190" s="6">
        <f>TITRES_STAT!D193</f>
        <v>22.747900000000001</v>
      </c>
      <c r="C190" s="2">
        <f t="shared" si="14"/>
        <v>0.3791000000000011</v>
      </c>
      <c r="D190" s="2">
        <f t="shared" si="15"/>
        <v>22.406699999999997</v>
      </c>
      <c r="E190" s="2">
        <f t="shared" si="16"/>
        <v>22.54224</v>
      </c>
      <c r="F190" s="2">
        <f t="shared" si="17"/>
        <v>23.20018</v>
      </c>
      <c r="G190" s="2">
        <f t="shared" si="19"/>
        <v>22.997383999999997</v>
      </c>
      <c r="H190" s="2"/>
      <c r="I190" s="2">
        <f t="array" ref="I190">SUMPRODUCT(B174:B193, (ROW(B174:B193)-ROW(B174)+1)) / (20*21/2)</f>
        <v>22.928380952380952</v>
      </c>
      <c r="J190" s="2">
        <f t="shared" si="18"/>
        <v>22.797186846162326</v>
      </c>
      <c r="K190" s="2">
        <f t="shared" si="20"/>
        <v>23.228772651458719</v>
      </c>
    </row>
    <row r="191" spans="1:11" ht="13.5" x14ac:dyDescent="0.25">
      <c r="A191" s="3">
        <f>TITRES_STAT!B194</f>
        <v>42584</v>
      </c>
      <c r="B191" s="6">
        <f>TITRES_STAT!D194</f>
        <v>23.430399999999999</v>
      </c>
      <c r="C191" s="2">
        <f t="shared" si="14"/>
        <v>0.68249999999999744</v>
      </c>
      <c r="D191" s="2">
        <f t="shared" si="15"/>
        <v>22.637979999999999</v>
      </c>
      <c r="E191" s="2">
        <f t="shared" si="16"/>
        <v>22.537499999999998</v>
      </c>
      <c r="F191" s="2">
        <f t="shared" si="17"/>
        <v>23.235465000000001</v>
      </c>
      <c r="G191" s="2">
        <f t="shared" si="19"/>
        <v>22.985422</v>
      </c>
      <c r="H191" s="2"/>
      <c r="I191" s="2">
        <f t="array" ref="I191">SUMPRODUCT(B175:B194, (ROW(B175:B194)-ROW(B175)+1)) / (20*21/2)</f>
        <v>22.953041904761907</v>
      </c>
      <c r="J191" s="2">
        <f t="shared" si="18"/>
        <v>22.857492860813533</v>
      </c>
      <c r="K191" s="2">
        <f t="shared" si="20"/>
        <v>23.236679606303479</v>
      </c>
    </row>
    <row r="192" spans="1:11" ht="13.5" x14ac:dyDescent="0.25">
      <c r="A192" s="3">
        <f>TITRES_STAT!B195</f>
        <v>42585</v>
      </c>
      <c r="B192" s="6">
        <f>TITRES_STAT!D195</f>
        <v>23.430399999999999</v>
      </c>
      <c r="C192" s="2">
        <f t="shared" si="14"/>
        <v>0</v>
      </c>
      <c r="D192" s="2">
        <f t="shared" si="15"/>
        <v>22.869259999999997</v>
      </c>
      <c r="E192" s="2">
        <f t="shared" si="16"/>
        <v>22.55836</v>
      </c>
      <c r="F192" s="2">
        <f t="shared" si="17"/>
        <v>23.219995000000004</v>
      </c>
      <c r="G192" s="2">
        <f t="shared" si="19"/>
        <v>22.984636000000002</v>
      </c>
      <c r="H192" s="2"/>
      <c r="I192" s="2">
        <f t="array" ref="I192">SUMPRODUCT(B176:B195, (ROW(B176:B195)-ROW(B176)+1)) / (20*21/2)</f>
        <v>22.983655714285714</v>
      </c>
      <c r="J192" s="2">
        <f t="shared" si="18"/>
        <v>22.912055445497959</v>
      </c>
      <c r="K192" s="2">
        <f t="shared" si="20"/>
        <v>23.24427648448766</v>
      </c>
    </row>
    <row r="193" spans="1:11" ht="13.5" x14ac:dyDescent="0.25">
      <c r="A193" s="3">
        <f>TITRES_STAT!B196</f>
        <v>42586</v>
      </c>
      <c r="B193" s="6">
        <f>TITRES_STAT!D196</f>
        <v>23.430399999999999</v>
      </c>
      <c r="C193" s="2">
        <f t="shared" si="14"/>
        <v>0</v>
      </c>
      <c r="D193" s="2">
        <f t="shared" si="15"/>
        <v>23.081579999999995</v>
      </c>
      <c r="E193" s="2">
        <f t="shared" si="16"/>
        <v>22.65504</v>
      </c>
      <c r="F193" s="2">
        <f t="shared" si="17"/>
        <v>23.171460000000003</v>
      </c>
      <c r="G193" s="2">
        <f t="shared" si="19"/>
        <v>22.981986000000003</v>
      </c>
      <c r="H193" s="2"/>
      <c r="I193" s="2">
        <f t="array" ref="I193">SUMPRODUCT(B177:B196, (ROW(B177:B196)-ROW(B177)+1)) / (20*21/2)</f>
        <v>23.018403809523807</v>
      </c>
      <c r="J193" s="2">
        <f t="shared" si="18"/>
        <v>22.961421593545772</v>
      </c>
      <c r="K193" s="2">
        <f t="shared" si="20"/>
        <v>23.251575445880302</v>
      </c>
    </row>
    <row r="194" spans="1:11" ht="13.5" x14ac:dyDescent="0.25">
      <c r="A194" s="3">
        <f>TITRES_STAT!B197</f>
        <v>42587</v>
      </c>
      <c r="B194" s="6">
        <f>TITRES_STAT!D197</f>
        <v>23.430399999999999</v>
      </c>
      <c r="C194" s="2">
        <f t="shared" si="14"/>
        <v>0</v>
      </c>
      <c r="D194" s="2">
        <f t="shared" si="15"/>
        <v>23.293899999999997</v>
      </c>
      <c r="E194" s="2">
        <f t="shared" si="16"/>
        <v>22.819019999999995</v>
      </c>
      <c r="F194" s="2">
        <f t="shared" si="17"/>
        <v>23.108955000000009</v>
      </c>
      <c r="G194" s="2">
        <f t="shared" si="19"/>
        <v>22.970023999999999</v>
      </c>
      <c r="H194" s="2"/>
      <c r="I194" s="2">
        <f t="array" ref="I194">SUMPRODUCT(B178:B197, (ROW(B178:B197)-ROW(B178)+1)) / (20*21/2)</f>
        <v>23.053827142857145</v>
      </c>
      <c r="J194" s="2">
        <f t="shared" si="18"/>
        <v>23.006086203684269</v>
      </c>
      <c r="K194" s="2">
        <f t="shared" si="20"/>
        <v>23.258588173492843</v>
      </c>
    </row>
    <row r="195" spans="1:11" ht="13.5" x14ac:dyDescent="0.25">
      <c r="A195" s="3">
        <f>TITRES_STAT!B198</f>
        <v>42590</v>
      </c>
      <c r="B195" s="6">
        <f>TITRES_STAT!D198</f>
        <v>23.430399999999999</v>
      </c>
      <c r="C195" s="2">
        <f t="shared" si="14"/>
        <v>0</v>
      </c>
      <c r="D195" s="2">
        <f t="shared" si="15"/>
        <v>23.430399999999999</v>
      </c>
      <c r="E195" s="2">
        <f t="shared" si="16"/>
        <v>22.918549999999996</v>
      </c>
      <c r="F195" s="2">
        <f t="shared" si="17"/>
        <v>23.065545000000007</v>
      </c>
      <c r="G195" s="2">
        <f t="shared" si="19"/>
        <v>22.971099999999996</v>
      </c>
      <c r="H195" s="2"/>
      <c r="I195" s="2">
        <f t="array" ref="I195">SUMPRODUCT(B179:B198, (ROW(B179:B198)-ROW(B179)+1)) / (20*21/2)</f>
        <v>23.089526666666668</v>
      </c>
      <c r="J195" s="2">
        <f t="shared" si="18"/>
        <v>23.046497041428623</v>
      </c>
      <c r="K195" s="2">
        <f t="shared" si="20"/>
        <v>23.265325892179401</v>
      </c>
    </row>
    <row r="196" spans="1:11" ht="13.5" x14ac:dyDescent="0.25">
      <c r="A196" s="3">
        <f>TITRES_STAT!B199</f>
        <v>42591</v>
      </c>
      <c r="B196" s="6">
        <f>TITRES_STAT!D199</f>
        <v>23.430399999999999</v>
      </c>
      <c r="C196" s="2">
        <f t="shared" ref="C196:C259" si="21">B196-B195</f>
        <v>0</v>
      </c>
      <c r="D196" s="2">
        <f t="shared" si="15"/>
        <v>23.430399999999999</v>
      </c>
      <c r="E196" s="2">
        <f t="shared" si="16"/>
        <v>23.034189999999995</v>
      </c>
      <c r="F196" s="2">
        <f t="shared" si="17"/>
        <v>23.058455000000009</v>
      </c>
      <c r="G196" s="2">
        <f t="shared" si="19"/>
        <v>22.959137999999992</v>
      </c>
      <c r="H196" s="2"/>
      <c r="I196" s="2">
        <f t="array" ref="I196">SUMPRODUCT(B180:B199, (ROW(B180:B199)-ROW(B180)+1)) / (20*21/2)</f>
        <v>23.127852857142859</v>
      </c>
      <c r="J196" s="2">
        <f t="shared" si="18"/>
        <v>23.083059227959229</v>
      </c>
      <c r="K196" s="2">
        <f t="shared" si="20"/>
        <v>23.271799386603742</v>
      </c>
    </row>
    <row r="197" spans="1:11" ht="13.5" x14ac:dyDescent="0.25">
      <c r="A197" s="3">
        <f>TITRES_STAT!B200</f>
        <v>42592</v>
      </c>
      <c r="B197" s="6">
        <f>TITRES_STAT!D200</f>
        <v>23.430399999999999</v>
      </c>
      <c r="C197" s="2">
        <f t="shared" si="21"/>
        <v>0</v>
      </c>
      <c r="D197" s="2">
        <f t="shared" si="15"/>
        <v>23.430399999999999</v>
      </c>
      <c r="E197" s="2">
        <f t="shared" si="16"/>
        <v>23.149829999999994</v>
      </c>
      <c r="F197" s="2">
        <f t="shared" si="17"/>
        <v>23.055555000000009</v>
      </c>
      <c r="G197" s="2">
        <f t="shared" si="19"/>
        <v>22.947175999999995</v>
      </c>
      <c r="H197" s="2"/>
      <c r="I197" s="2">
        <f t="array" ref="I197">SUMPRODUCT(B181:B200, (ROW(B181:B200)-ROW(B181)+1)) / (20*21/2)</f>
        <v>23.16987</v>
      </c>
      <c r="J197" s="2">
        <f t="shared" si="18"/>
        <v>23.116139301486921</v>
      </c>
      <c r="K197" s="2">
        <f t="shared" si="20"/>
        <v>23.278019018501638</v>
      </c>
    </row>
    <row r="198" spans="1:11" ht="13.5" x14ac:dyDescent="0.25">
      <c r="A198" s="3">
        <f>TITRES_STAT!B201</f>
        <v>42593</v>
      </c>
      <c r="B198" s="6">
        <f>TITRES_STAT!D201</f>
        <v>23.430399999999999</v>
      </c>
      <c r="C198" s="2">
        <f t="shared" si="21"/>
        <v>0</v>
      </c>
      <c r="D198" s="2">
        <f t="shared" ref="D198:D261" si="22">AVERAGE(B194:B198)</f>
        <v>23.430399999999999</v>
      </c>
      <c r="E198" s="2">
        <f t="shared" si="16"/>
        <v>23.255989999999994</v>
      </c>
      <c r="F198" s="2">
        <f t="shared" si="17"/>
        <v>23.027975000000009</v>
      </c>
      <c r="G198" s="2">
        <f t="shared" si="19"/>
        <v>22.949555999999994</v>
      </c>
      <c r="H198" s="2"/>
      <c r="I198" s="2">
        <f t="array" ref="I198">SUMPRODUCT(B182:B201, (ROW(B182:B201)-ROW(B182)+1)) / (20*21/2)</f>
        <v>23.212163333333333</v>
      </c>
      <c r="J198" s="2">
        <f t="shared" si="18"/>
        <v>23.1460688918215</v>
      </c>
      <c r="K198" s="2">
        <f t="shared" si="20"/>
        <v>23.28399474326628</v>
      </c>
    </row>
    <row r="199" spans="1:11" ht="13.5" x14ac:dyDescent="0.25">
      <c r="A199" s="3">
        <f>TITRES_STAT!B202</f>
        <v>42594</v>
      </c>
      <c r="B199" s="6">
        <f>TITRES_STAT!D202</f>
        <v>23.430399999999999</v>
      </c>
      <c r="C199" s="2">
        <f t="shared" si="21"/>
        <v>0</v>
      </c>
      <c r="D199" s="2">
        <f t="shared" si="22"/>
        <v>23.430399999999999</v>
      </c>
      <c r="E199" s="2">
        <f t="shared" si="16"/>
        <v>23.362149999999993</v>
      </c>
      <c r="F199" s="2">
        <f t="shared" si="17"/>
        <v>22.98922000000001</v>
      </c>
      <c r="G199" s="2">
        <f t="shared" si="19"/>
        <v>22.952493999999991</v>
      </c>
      <c r="H199" s="2"/>
      <c r="I199" s="2">
        <f t="array" ref="I199">SUMPRODUCT(B183:B202, (ROW(B183:B202)-ROW(B183)+1)) / (20*21/2)</f>
        <v>23.254682380952381</v>
      </c>
      <c r="J199" s="2">
        <f t="shared" si="18"/>
        <v>23.173148044981357</v>
      </c>
      <c r="K199" s="2">
        <f t="shared" si="20"/>
        <v>23.289736125883291</v>
      </c>
    </row>
    <row r="200" spans="1:11" ht="13.5" x14ac:dyDescent="0.25">
      <c r="A200" s="3">
        <f>TITRES_STAT!B203</f>
        <v>42597</v>
      </c>
      <c r="B200" s="6">
        <f>TITRES_STAT!D203</f>
        <v>23.430399999999999</v>
      </c>
      <c r="C200" s="2">
        <f t="shared" si="21"/>
        <v>0</v>
      </c>
      <c r="D200" s="2">
        <f t="shared" si="22"/>
        <v>23.430399999999999</v>
      </c>
      <c r="E200" s="2">
        <f t="shared" si="16"/>
        <v>23.430399999999995</v>
      </c>
      <c r="F200" s="2">
        <f t="shared" si="17"/>
        <v>22.986320000000006</v>
      </c>
      <c r="G200" s="2">
        <f t="shared" si="19"/>
        <v>22.955431999999991</v>
      </c>
      <c r="H200" s="2"/>
      <c r="I200" s="2">
        <f t="array" ref="I200">SUMPRODUCT(B184:B203, (ROW(B184:B203)-ROW(B184)+1)) / (20*21/2)</f>
        <v>23.229408095238096</v>
      </c>
      <c r="J200" s="2">
        <f t="shared" si="18"/>
        <v>23.197648231173609</v>
      </c>
      <c r="K200" s="2">
        <f t="shared" si="20"/>
        <v>23.295252356240812</v>
      </c>
    </row>
    <row r="201" spans="1:11" ht="13.5" x14ac:dyDescent="0.25">
      <c r="A201" s="3">
        <f>TITRES_STAT!B204</f>
        <v>42598</v>
      </c>
      <c r="B201" s="6">
        <f>TITRES_STAT!D204</f>
        <v>23.430399999999999</v>
      </c>
      <c r="C201" s="2">
        <f t="shared" si="21"/>
        <v>0</v>
      </c>
      <c r="D201" s="2">
        <f t="shared" si="22"/>
        <v>23.430399999999999</v>
      </c>
      <c r="E201" s="2">
        <f t="shared" si="16"/>
        <v>23.430399999999995</v>
      </c>
      <c r="F201" s="2">
        <f t="shared" si="17"/>
        <v>22.983950000000007</v>
      </c>
      <c r="G201" s="2">
        <f t="shared" si="19"/>
        <v>22.944399999999991</v>
      </c>
      <c r="H201" s="2">
        <f>AVERAGE(B2:B201)</f>
        <v>23.51082950000001</v>
      </c>
      <c r="I201" s="2">
        <f t="array" ref="I201">SUMPRODUCT(B185:B204, (ROW(B185:B204)-ROW(B185)+1)) / (20*21/2)</f>
        <v>23.195641428571427</v>
      </c>
      <c r="J201" s="2">
        <f t="shared" si="18"/>
        <v>23.219815066299933</v>
      </c>
      <c r="K201" s="2">
        <f t="shared" si="20"/>
        <v>23.300552263839215</v>
      </c>
    </row>
    <row r="202" spans="1:11" ht="13.5" x14ac:dyDescent="0.25">
      <c r="A202" s="3">
        <f>TITRES_STAT!B205</f>
        <v>42599</v>
      </c>
      <c r="B202" s="6">
        <f>TITRES_STAT!D205</f>
        <v>23.430399999999999</v>
      </c>
      <c r="C202" s="2">
        <f t="shared" si="21"/>
        <v>0</v>
      </c>
      <c r="D202" s="2">
        <f t="shared" si="22"/>
        <v>23.430399999999999</v>
      </c>
      <c r="E202" s="2">
        <f t="shared" si="16"/>
        <v>23.430399999999995</v>
      </c>
      <c r="F202" s="2">
        <f t="shared" si="17"/>
        <v>22.994380000000007</v>
      </c>
      <c r="G202" s="2">
        <f t="shared" si="19"/>
        <v>22.932623999999986</v>
      </c>
      <c r="H202" s="2">
        <f t="shared" ref="H202:H265" si="23">AVERAGE(B3:B202)</f>
        <v>23.518409500000011</v>
      </c>
      <c r="I202" s="2">
        <f t="array" ref="I202">SUMPRODUCT(B186:B205, (ROW(B186:B205)-ROW(B186)+1)) / (20*21/2)</f>
        <v>23.157767619047618</v>
      </c>
      <c r="J202" s="2">
        <f t="shared" si="18"/>
        <v>23.239870774271367</v>
      </c>
      <c r="K202" s="2">
        <f t="shared" si="20"/>
        <v>23.305644331923954</v>
      </c>
    </row>
    <row r="203" spans="1:11" ht="13.5" x14ac:dyDescent="0.25">
      <c r="A203" s="3">
        <f>TITRES_STAT!B206</f>
        <v>42600</v>
      </c>
      <c r="B203" s="6">
        <f>TITRES_STAT!D206</f>
        <v>22.728999999999999</v>
      </c>
      <c r="C203" s="2">
        <f t="shared" si="21"/>
        <v>-0.70139999999999958</v>
      </c>
      <c r="D203" s="2">
        <f t="shared" si="22"/>
        <v>23.290119999999998</v>
      </c>
      <c r="E203" s="2">
        <f t="shared" si="16"/>
        <v>23.360259999999993</v>
      </c>
      <c r="F203" s="2">
        <f t="shared" si="17"/>
        <v>23.007650000000005</v>
      </c>
      <c r="G203" s="2">
        <f t="shared" si="19"/>
        <v>22.906819999999993</v>
      </c>
      <c r="H203" s="2">
        <f t="shared" si="23"/>
        <v>23.522622500000015</v>
      </c>
      <c r="I203" s="2">
        <f t="array" ref="I203">SUMPRODUCT(B187:B206, (ROW(B187:B206)-ROW(B187)+1)) / (20*21/2)</f>
        <v>23.118855714285711</v>
      </c>
      <c r="J203" s="2">
        <f t="shared" si="18"/>
        <v>23.19121641481695</v>
      </c>
      <c r="K203" s="2">
        <f t="shared" si="20"/>
        <v>23.283030828711251</v>
      </c>
    </row>
    <row r="204" spans="1:11" ht="13.5" x14ac:dyDescent="0.25">
      <c r="A204" s="3">
        <f>TITRES_STAT!B207</f>
        <v>42601</v>
      </c>
      <c r="B204" s="6">
        <f>TITRES_STAT!D207</f>
        <v>22.653099999999998</v>
      </c>
      <c r="C204" s="2">
        <f t="shared" si="21"/>
        <v>-7.5900000000000745E-2</v>
      </c>
      <c r="D204" s="2">
        <f t="shared" si="22"/>
        <v>23.13466</v>
      </c>
      <c r="E204" s="2">
        <f t="shared" ref="E204:E267" si="24">AVERAGE(B195:B204)</f>
        <v>23.282529999999998</v>
      </c>
      <c r="F204" s="2">
        <f t="shared" si="17"/>
        <v>23.050775000000002</v>
      </c>
      <c r="G204" s="2">
        <f t="shared" si="19"/>
        <v>22.879497999999995</v>
      </c>
      <c r="H204" s="2">
        <f t="shared" si="23"/>
        <v>23.521799000000023</v>
      </c>
      <c r="I204" s="2">
        <f t="array" ref="I204">SUMPRODUCT(B188:B207, (ROW(B188:B207)-ROW(B188)+1)) / (20*21/2)</f>
        <v>23.078138571428571</v>
      </c>
      <c r="J204" s="2">
        <f t="shared" si="18"/>
        <v>23.139967232453429</v>
      </c>
      <c r="K204" s="2">
        <f t="shared" si="20"/>
        <v>23.258327658957871</v>
      </c>
    </row>
    <row r="205" spans="1:11" ht="13.5" x14ac:dyDescent="0.25">
      <c r="A205" s="3">
        <f>TITRES_STAT!B208</f>
        <v>42604</v>
      </c>
      <c r="B205" s="6">
        <f>TITRES_STAT!D208</f>
        <v>22.653099999999998</v>
      </c>
      <c r="C205" s="2">
        <f t="shared" si="21"/>
        <v>0</v>
      </c>
      <c r="D205" s="2">
        <f t="shared" si="22"/>
        <v>22.979199999999999</v>
      </c>
      <c r="E205" s="2">
        <f t="shared" si="24"/>
        <v>23.204799999999995</v>
      </c>
      <c r="F205" s="2">
        <f t="shared" si="17"/>
        <v>23.061675000000001</v>
      </c>
      <c r="G205" s="2">
        <f t="shared" si="19"/>
        <v>22.873781999999991</v>
      </c>
      <c r="H205" s="2">
        <f t="shared" si="23"/>
        <v>23.520975500000024</v>
      </c>
      <c r="I205" s="2">
        <f t="array" ref="I205">SUMPRODUCT(B189:B208, (ROW(B189:B208)-ROW(B189)+1)) / (20*21/2)</f>
        <v>23.034720952380948</v>
      </c>
      <c r="J205" s="2">
        <f t="shared" si="18"/>
        <v>23.093598924600723</v>
      </c>
      <c r="K205" s="2">
        <f t="shared" si="20"/>
        <v>23.234593240959523</v>
      </c>
    </row>
    <row r="206" spans="1:11" ht="13.5" x14ac:dyDescent="0.25">
      <c r="A206" s="3">
        <f>TITRES_STAT!B209</f>
        <v>42605</v>
      </c>
      <c r="B206" s="6">
        <f>TITRES_STAT!D209</f>
        <v>22.653099999999998</v>
      </c>
      <c r="C206" s="2">
        <f t="shared" si="21"/>
        <v>0</v>
      </c>
      <c r="D206" s="2">
        <f t="shared" si="22"/>
        <v>22.823739999999997</v>
      </c>
      <c r="E206" s="2">
        <f t="shared" si="24"/>
        <v>23.127069999999996</v>
      </c>
      <c r="F206" s="2">
        <f t="shared" si="17"/>
        <v>23.080629999999999</v>
      </c>
      <c r="G206" s="2">
        <f t="shared" si="19"/>
        <v>22.876075999999994</v>
      </c>
      <c r="H206" s="2">
        <f t="shared" si="23"/>
        <v>23.523551500000021</v>
      </c>
      <c r="I206" s="2">
        <f t="array" ref="I206">SUMPRODUCT(B190:B209, (ROW(B190:B209)-ROW(B190)+1)) / (20*21/2)</f>
        <v>22.989994285714282</v>
      </c>
      <c r="J206" s="2">
        <f t="shared" si="18"/>
        <v>23.051646646067322</v>
      </c>
      <c r="K206" s="2">
        <f t="shared" si="20"/>
        <v>23.211789584451306</v>
      </c>
    </row>
    <row r="207" spans="1:11" ht="13.5" x14ac:dyDescent="0.25">
      <c r="A207" s="3">
        <f>TITRES_STAT!B210</f>
        <v>42606</v>
      </c>
      <c r="B207" s="6">
        <f>TITRES_STAT!D210</f>
        <v>22.653099999999998</v>
      </c>
      <c r="C207" s="2">
        <f t="shared" si="21"/>
        <v>0</v>
      </c>
      <c r="D207" s="2">
        <f t="shared" si="22"/>
        <v>22.668279999999996</v>
      </c>
      <c r="E207" s="2">
        <f t="shared" si="24"/>
        <v>23.049339999999994</v>
      </c>
      <c r="F207" s="2">
        <f t="shared" si="17"/>
        <v>23.099584999999998</v>
      </c>
      <c r="G207" s="2">
        <f t="shared" si="19"/>
        <v>22.878369999999997</v>
      </c>
      <c r="H207" s="2">
        <f t="shared" si="23"/>
        <v>23.529433500000028</v>
      </c>
      <c r="I207" s="2">
        <f t="array" ref="I207">SUMPRODUCT(B191:B210, (ROW(B191:B210)-ROW(B191)+1)) / (20*21/2)</f>
        <v>22.943958571428571</v>
      </c>
      <c r="J207" s="2">
        <f t="shared" si="18"/>
        <v>23.01368982263234</v>
      </c>
      <c r="K207" s="2">
        <f t="shared" si="20"/>
        <v>23.189880188982627</v>
      </c>
    </row>
    <row r="208" spans="1:11" ht="13.5" x14ac:dyDescent="0.25">
      <c r="A208" s="3">
        <f>TITRES_STAT!B211</f>
        <v>42607</v>
      </c>
      <c r="B208" s="6">
        <f>TITRES_STAT!D211</f>
        <v>22.643699999999999</v>
      </c>
      <c r="C208" s="2">
        <f t="shared" si="21"/>
        <v>-9.3999999999994088E-3</v>
      </c>
      <c r="D208" s="2">
        <f t="shared" si="22"/>
        <v>22.651219999999999</v>
      </c>
      <c r="E208" s="2">
        <f t="shared" si="24"/>
        <v>22.970669999999998</v>
      </c>
      <c r="F208" s="2">
        <f t="shared" si="17"/>
        <v>23.113329999999998</v>
      </c>
      <c r="G208" s="2">
        <f t="shared" si="19"/>
        <v>22.873025999999992</v>
      </c>
      <c r="H208" s="2">
        <f t="shared" si="23"/>
        <v>23.532381500000024</v>
      </c>
      <c r="I208" s="2">
        <f t="array" ref="I208">SUMPRODUCT(B192:B211, (ROW(B192:B211)-ROW(B192)+1)) / (20*21/2)</f>
        <v>22.898419047619047</v>
      </c>
      <c r="J208" s="2">
        <f t="shared" si="18"/>
        <v>22.978452696667354</v>
      </c>
      <c r="K208" s="2">
        <f t="shared" si="20"/>
        <v>23.168461358042133</v>
      </c>
    </row>
    <row r="209" spans="1:11" ht="13.5" x14ac:dyDescent="0.25">
      <c r="A209" s="3">
        <f>TITRES_STAT!B212</f>
        <v>42608</v>
      </c>
      <c r="B209" s="6">
        <f>TITRES_STAT!D212</f>
        <v>22.643699999999999</v>
      </c>
      <c r="C209" s="2">
        <f t="shared" si="21"/>
        <v>0</v>
      </c>
      <c r="D209" s="2">
        <f t="shared" si="22"/>
        <v>22.649339999999999</v>
      </c>
      <c r="E209" s="2">
        <f t="shared" si="24"/>
        <v>22.891999999999999</v>
      </c>
      <c r="F209" s="2">
        <f t="shared" si="17"/>
        <v>23.127074999999998</v>
      </c>
      <c r="G209" s="2">
        <f t="shared" si="19"/>
        <v>22.876993999999996</v>
      </c>
      <c r="H209" s="2">
        <f t="shared" si="23"/>
        <v>23.535329500000021</v>
      </c>
      <c r="I209" s="2">
        <f t="array" ref="I209">SUMPRODUCT(B193:B212, (ROW(B193:B212)-ROW(B193)+1)) / (20*21/2)</f>
        <v>22.856625714285713</v>
      </c>
      <c r="J209" s="2">
        <f t="shared" si="18"/>
        <v>22.94657148746094</v>
      </c>
      <c r="K209" s="2">
        <f t="shared" si="20"/>
        <v>23.147882481256168</v>
      </c>
    </row>
    <row r="210" spans="1:11" ht="13.5" x14ac:dyDescent="0.25">
      <c r="A210" s="3">
        <f>TITRES_STAT!B213</f>
        <v>42611</v>
      </c>
      <c r="B210" s="6">
        <f>TITRES_STAT!D213</f>
        <v>22.643699999999999</v>
      </c>
      <c r="C210" s="2">
        <f t="shared" si="21"/>
        <v>0</v>
      </c>
      <c r="D210" s="2">
        <f t="shared" si="22"/>
        <v>22.647459999999999</v>
      </c>
      <c r="E210" s="2">
        <f t="shared" si="24"/>
        <v>22.813329999999997</v>
      </c>
      <c r="F210" s="2">
        <f t="shared" si="17"/>
        <v>23.121865</v>
      </c>
      <c r="G210" s="2">
        <f t="shared" si="19"/>
        <v>22.883755999999998</v>
      </c>
      <c r="H210" s="2">
        <f t="shared" si="23"/>
        <v>23.538277500000017</v>
      </c>
      <c r="I210" s="2">
        <f t="array" ref="I210">SUMPRODUCT(B194:B213, (ROW(B194:B213)-ROW(B194)+1)) / (20*21/2)</f>
        <v>22.882664285714284</v>
      </c>
      <c r="J210" s="2">
        <f t="shared" si="18"/>
        <v>22.917726583893231</v>
      </c>
      <c r="K210" s="2">
        <f t="shared" si="20"/>
        <v>23.128110619246122</v>
      </c>
    </row>
    <row r="211" spans="1:11" ht="13.5" x14ac:dyDescent="0.25">
      <c r="A211" s="3">
        <f>TITRES_STAT!B214</f>
        <v>42612</v>
      </c>
      <c r="B211" s="6">
        <f>TITRES_STAT!D214</f>
        <v>22.643699999999999</v>
      </c>
      <c r="C211" s="2">
        <f t="shared" si="21"/>
        <v>0</v>
      </c>
      <c r="D211" s="2">
        <f t="shared" si="22"/>
        <v>22.645579999999999</v>
      </c>
      <c r="E211" s="2">
        <f t="shared" si="24"/>
        <v>22.734659999999998</v>
      </c>
      <c r="F211" s="2">
        <f t="shared" si="17"/>
        <v>23.082529999999998</v>
      </c>
      <c r="G211" s="2">
        <f t="shared" si="19"/>
        <v>22.897037999999998</v>
      </c>
      <c r="H211" s="2">
        <f t="shared" si="23"/>
        <v>23.542110500000017</v>
      </c>
      <c r="I211" s="2">
        <f t="array" ref="I211">SUMPRODUCT(B195:B214, (ROW(B195:B214)-ROW(B195)+1)) / (20*21/2)</f>
        <v>22.909244761904766</v>
      </c>
      <c r="J211" s="2">
        <f t="shared" si="18"/>
        <v>22.891628813998636</v>
      </c>
      <c r="K211" s="2">
        <f t="shared" si="20"/>
        <v>23.109114124373725</v>
      </c>
    </row>
    <row r="212" spans="1:11" ht="13.5" x14ac:dyDescent="0.25">
      <c r="A212" s="3">
        <f>TITRES_STAT!B215</f>
        <v>42613</v>
      </c>
      <c r="B212" s="6">
        <f>TITRES_STAT!D215</f>
        <v>22.643699999999999</v>
      </c>
      <c r="C212" s="2">
        <f t="shared" si="21"/>
        <v>0</v>
      </c>
      <c r="D212" s="2">
        <f t="shared" si="22"/>
        <v>22.643699999999999</v>
      </c>
      <c r="E212" s="2">
        <f t="shared" si="24"/>
        <v>22.655989999999996</v>
      </c>
      <c r="F212" s="2">
        <f t="shared" ref="F212:F275" si="25">AVERAGE(B193:B212)</f>
        <v>23.043195000000004</v>
      </c>
      <c r="G212" s="2">
        <f t="shared" si="19"/>
        <v>22.910319999999999</v>
      </c>
      <c r="H212" s="2">
        <f t="shared" si="23"/>
        <v>23.545943500000018</v>
      </c>
      <c r="I212" s="2">
        <f t="array" ref="I212">SUMPRODUCT(B196:B215, (ROW(B196:B215)-ROW(B196)+1)) / (20*21/2)</f>
        <v>22.935471904761904</v>
      </c>
      <c r="J212" s="2">
        <f t="shared" si="18"/>
        <v>22.868016545998767</v>
      </c>
      <c r="K212" s="2">
        <f t="shared" si="20"/>
        <v>23.090862590084559</v>
      </c>
    </row>
    <row r="213" spans="1:11" ht="13.5" x14ac:dyDescent="0.25">
      <c r="A213" s="3">
        <f>TITRES_STAT!B216</f>
        <v>42614</v>
      </c>
      <c r="B213" s="6">
        <f>TITRES_STAT!D216</f>
        <v>23.316600000000001</v>
      </c>
      <c r="C213" s="2">
        <f t="shared" si="21"/>
        <v>0.67290000000000205</v>
      </c>
      <c r="D213" s="2">
        <f t="shared" si="22"/>
        <v>22.778280000000002</v>
      </c>
      <c r="E213" s="2">
        <f t="shared" si="24"/>
        <v>22.714749999999999</v>
      </c>
      <c r="F213" s="2">
        <f t="shared" si="25"/>
        <v>23.037505000000003</v>
      </c>
      <c r="G213" s="2">
        <f t="shared" si="19"/>
        <v>22.937991999999998</v>
      </c>
      <c r="H213" s="2">
        <f t="shared" si="23"/>
        <v>23.553141000000014</v>
      </c>
      <c r="I213" s="2">
        <f t="array" ref="I213">SUMPRODUCT(B197:B216, (ROW(B197:B216)-ROW(B197)+1)) / (20*21/2)</f>
        <v>22.899990476190474</v>
      </c>
      <c r="J213" s="2">
        <f t="shared" ref="J213:J276" si="26">$J$4*B213+J212*(1-$J$4)</f>
        <v>22.910738779713171</v>
      </c>
      <c r="K213" s="2">
        <f t="shared" si="20"/>
        <v>23.099715037532221</v>
      </c>
    </row>
    <row r="214" spans="1:11" ht="13.5" x14ac:dyDescent="0.25">
      <c r="A214" s="3">
        <f>TITRES_STAT!B217</f>
        <v>42615</v>
      </c>
      <c r="B214" s="6">
        <f>TITRES_STAT!D217</f>
        <v>23.316600000000001</v>
      </c>
      <c r="C214" s="2">
        <f t="shared" si="21"/>
        <v>0</v>
      </c>
      <c r="D214" s="2">
        <f t="shared" si="22"/>
        <v>22.912860000000002</v>
      </c>
      <c r="E214" s="2">
        <f t="shared" si="24"/>
        <v>22.781099999999999</v>
      </c>
      <c r="F214" s="2">
        <f t="shared" si="25"/>
        <v>23.031815000000002</v>
      </c>
      <c r="G214" s="2">
        <f t="shared" si="19"/>
        <v>22.964731999999998</v>
      </c>
      <c r="H214" s="2">
        <f t="shared" si="23"/>
        <v>23.560338500000011</v>
      </c>
      <c r="I214" s="2">
        <f t="array" ref="I214">SUMPRODUCT(B198:B217, (ROW(B198:B217)-ROW(B198)+1)) / (20*21/2)</f>
        <v>22.868210476190477</v>
      </c>
      <c r="J214" s="2">
        <f t="shared" si="26"/>
        <v>22.949392229264298</v>
      </c>
      <c r="K214" s="2">
        <f t="shared" si="20"/>
        <v>23.108220330178014</v>
      </c>
    </row>
    <row r="215" spans="1:11" ht="13.5" x14ac:dyDescent="0.25">
      <c r="A215" s="3">
        <f>TITRES_STAT!B218</f>
        <v>42618</v>
      </c>
      <c r="B215" s="6">
        <f>TITRES_STAT!D218</f>
        <v>23.307200000000002</v>
      </c>
      <c r="C215" s="2">
        <f t="shared" si="21"/>
        <v>-9.3999999999994088E-3</v>
      </c>
      <c r="D215" s="2">
        <f t="shared" si="22"/>
        <v>23.045560000000002</v>
      </c>
      <c r="E215" s="2">
        <f t="shared" si="24"/>
        <v>22.846509999999999</v>
      </c>
      <c r="F215" s="2">
        <f t="shared" si="25"/>
        <v>23.025655000000004</v>
      </c>
      <c r="G215" s="2">
        <f t="shared" si="19"/>
        <v>22.993147999999998</v>
      </c>
      <c r="H215" s="2">
        <f t="shared" si="23"/>
        <v>23.567489000000013</v>
      </c>
      <c r="I215" s="2">
        <f t="array" ref="I215">SUMPRODUCT(B199:B218, (ROW(B199:B218)-ROW(B199)+1)) / (20*21/2)</f>
        <v>22.830208095238092</v>
      </c>
      <c r="J215" s="2">
        <f t="shared" si="26"/>
        <v>22.983469159810557</v>
      </c>
      <c r="K215" s="2">
        <f t="shared" si="20"/>
        <v>23.116023454484761</v>
      </c>
    </row>
    <row r="216" spans="1:11" ht="13.5" x14ac:dyDescent="0.25">
      <c r="A216" s="3">
        <f>TITRES_STAT!B219</f>
        <v>42619</v>
      </c>
      <c r="B216" s="6">
        <f>TITRES_STAT!D219</f>
        <v>22.653099999999998</v>
      </c>
      <c r="C216" s="2">
        <f t="shared" si="21"/>
        <v>-0.65410000000000323</v>
      </c>
      <c r="D216" s="2">
        <f t="shared" si="22"/>
        <v>23.047440000000002</v>
      </c>
      <c r="E216" s="2">
        <f t="shared" si="24"/>
        <v>22.846509999999999</v>
      </c>
      <c r="F216" s="2">
        <f t="shared" si="25"/>
        <v>22.986790000000006</v>
      </c>
      <c r="G216" s="2">
        <f t="shared" si="19"/>
        <v>23.012205999999992</v>
      </c>
      <c r="H216" s="2">
        <f t="shared" si="23"/>
        <v>23.573185000000016</v>
      </c>
      <c r="I216" s="2">
        <f t="array" ref="I216">SUMPRODUCT(B200:B219, (ROW(B200:B219)-ROW(B200)+1)) / (20*21/2)</f>
        <v>22.796403333333334</v>
      </c>
      <c r="J216" s="2">
        <f t="shared" si="26"/>
        <v>22.952005430304791</v>
      </c>
      <c r="K216" s="2">
        <f t="shared" si="20"/>
        <v>23.097869593524575</v>
      </c>
    </row>
    <row r="217" spans="1:11" ht="13.5" x14ac:dyDescent="0.25">
      <c r="A217" s="3">
        <f>TITRES_STAT!B220</f>
        <v>42620</v>
      </c>
      <c r="B217" s="6">
        <f>TITRES_STAT!D220</f>
        <v>22.653099999999998</v>
      </c>
      <c r="C217" s="2">
        <f t="shared" si="21"/>
        <v>0</v>
      </c>
      <c r="D217" s="2">
        <f t="shared" si="22"/>
        <v>23.049320000000002</v>
      </c>
      <c r="E217" s="2">
        <f t="shared" si="24"/>
        <v>22.846509999999999</v>
      </c>
      <c r="F217" s="2">
        <f t="shared" si="25"/>
        <v>22.947925000000001</v>
      </c>
      <c r="G217" s="2">
        <f t="shared" si="19"/>
        <v>23.036851999999996</v>
      </c>
      <c r="H217" s="2">
        <f t="shared" si="23"/>
        <v>23.578881000000013</v>
      </c>
      <c r="I217" s="2">
        <f t="array" ref="I217">SUMPRODUCT(B201:B220, (ROW(B201:B220)-ROW(B201)+1)) / (20*21/2)</f>
        <v>22.766796190476192</v>
      </c>
      <c r="J217" s="2">
        <f t="shared" si="26"/>
        <v>22.92353824646624</v>
      </c>
      <c r="K217" s="2">
        <f t="shared" si="20"/>
        <v>23.080427648680473</v>
      </c>
    </row>
    <row r="218" spans="1:11" ht="13.5" x14ac:dyDescent="0.25">
      <c r="A218" s="3">
        <f>TITRES_STAT!B221</f>
        <v>42621</v>
      </c>
      <c r="B218" s="6">
        <f>TITRES_STAT!D221</f>
        <v>22.5489</v>
      </c>
      <c r="C218" s="2">
        <f t="shared" si="21"/>
        <v>-0.10419999999999874</v>
      </c>
      <c r="D218" s="2">
        <f t="shared" si="22"/>
        <v>22.895779999999998</v>
      </c>
      <c r="E218" s="2">
        <f t="shared" si="24"/>
        <v>22.837029999999999</v>
      </c>
      <c r="F218" s="2">
        <f t="shared" si="25"/>
        <v>22.903850000000002</v>
      </c>
      <c r="G218" s="2">
        <f t="shared" si="19"/>
        <v>23.059599999999993</v>
      </c>
      <c r="H218" s="2">
        <f t="shared" si="23"/>
        <v>23.584056000000015</v>
      </c>
      <c r="I218" s="2">
        <f t="array" ref="I218">SUMPRODUCT(B202:B221, (ROW(B202:B221)-ROW(B202)+1)) / (20*21/2)</f>
        <v>22.737777142857141</v>
      </c>
      <c r="J218" s="2">
        <f t="shared" si="26"/>
        <v>22.887858413469456</v>
      </c>
      <c r="K218" s="2">
        <f t="shared" si="20"/>
        <v>23.059583427163595</v>
      </c>
    </row>
    <row r="219" spans="1:11" ht="13.5" x14ac:dyDescent="0.25">
      <c r="A219" s="3">
        <f>TITRES_STAT!B222</f>
        <v>42622</v>
      </c>
      <c r="B219" s="6">
        <f>TITRES_STAT!D222</f>
        <v>22.5489</v>
      </c>
      <c r="C219" s="2">
        <f t="shared" si="21"/>
        <v>0</v>
      </c>
      <c r="D219" s="2">
        <f t="shared" si="22"/>
        <v>22.742240000000002</v>
      </c>
      <c r="E219" s="2">
        <f t="shared" si="24"/>
        <v>22.827549999999999</v>
      </c>
      <c r="F219" s="2">
        <f t="shared" si="25"/>
        <v>22.859775000000003</v>
      </c>
      <c r="G219" s="2">
        <f t="shared" si="19"/>
        <v>23.08272199999999</v>
      </c>
      <c r="H219" s="2">
        <f t="shared" si="23"/>
        <v>23.589231000000012</v>
      </c>
      <c r="I219" s="2">
        <f t="array" ref="I219">SUMPRODUCT(B203:B222, (ROW(B203:B222)-ROW(B203)+1)) / (20*21/2)</f>
        <v>22.713136190476192</v>
      </c>
      <c r="J219" s="2">
        <f t="shared" si="26"/>
        <v>22.855576659805699</v>
      </c>
      <c r="K219" s="2">
        <f t="shared" si="20"/>
        <v>23.03955662609836</v>
      </c>
    </row>
    <row r="220" spans="1:11" ht="13.5" x14ac:dyDescent="0.25">
      <c r="A220" s="3">
        <f>TITRES_STAT!B223</f>
        <v>42627</v>
      </c>
      <c r="B220" s="6">
        <f>TITRES_STAT!D223</f>
        <v>22.5489</v>
      </c>
      <c r="C220" s="2">
        <f t="shared" si="21"/>
        <v>0</v>
      </c>
      <c r="D220" s="2">
        <f t="shared" si="22"/>
        <v>22.590579999999999</v>
      </c>
      <c r="E220" s="2">
        <f t="shared" si="24"/>
        <v>22.818069999999999</v>
      </c>
      <c r="F220" s="2">
        <f t="shared" si="25"/>
        <v>22.8157</v>
      </c>
      <c r="G220" s="2">
        <f t="shared" si="19"/>
        <v>23.092431999999988</v>
      </c>
      <c r="H220" s="2">
        <f t="shared" si="23"/>
        <v>23.594406000000014</v>
      </c>
      <c r="I220" s="2">
        <f t="array" ref="I220">SUMPRODUCT(B204:B223, (ROW(B204:B223)-ROW(B204)+1)) / (20*21/2)</f>
        <v>22.692873333333331</v>
      </c>
      <c r="J220" s="2">
        <f t="shared" si="26"/>
        <v>22.826369358871826</v>
      </c>
      <c r="K220" s="2">
        <f t="shared" si="20"/>
        <v>23.020315189780781</v>
      </c>
    </row>
    <row r="221" spans="1:11" ht="13.5" x14ac:dyDescent="0.25">
      <c r="A221" s="3">
        <f>TITRES_STAT!B224</f>
        <v>42628</v>
      </c>
      <c r="B221" s="6">
        <f>TITRES_STAT!D224</f>
        <v>22.510999999999999</v>
      </c>
      <c r="C221" s="2">
        <f t="shared" si="21"/>
        <v>-3.7900000000000489E-2</v>
      </c>
      <c r="D221" s="2">
        <f t="shared" si="22"/>
        <v>22.562159999999999</v>
      </c>
      <c r="E221" s="2">
        <f t="shared" si="24"/>
        <v>22.8048</v>
      </c>
      <c r="F221" s="2">
        <f t="shared" si="25"/>
        <v>22.769730000000003</v>
      </c>
      <c r="G221" s="2">
        <f t="shared" si="19"/>
        <v>23.088157999999993</v>
      </c>
      <c r="H221" s="2">
        <f t="shared" si="23"/>
        <v>23.599438000000017</v>
      </c>
      <c r="I221" s="2">
        <f t="array" ref="I221">SUMPRODUCT(B205:B224, (ROW(B205:B224)-ROW(B205)+1)) / (20*21/2)</f>
        <v>22.673648571428572</v>
      </c>
      <c r="J221" s="2">
        <f t="shared" si="26"/>
        <v>22.796334181836414</v>
      </c>
      <c r="K221" s="2">
        <f t="shared" si="20"/>
        <v>23.000342045083496</v>
      </c>
    </row>
    <row r="222" spans="1:11" ht="13.5" x14ac:dyDescent="0.25">
      <c r="A222" s="3">
        <f>TITRES_STAT!B225</f>
        <v>42629</v>
      </c>
      <c r="B222" s="6">
        <f>TITRES_STAT!D225</f>
        <v>22.510999999999999</v>
      </c>
      <c r="C222" s="2">
        <f t="shared" si="21"/>
        <v>0</v>
      </c>
      <c r="D222" s="2">
        <f t="shared" si="22"/>
        <v>22.533739999999998</v>
      </c>
      <c r="E222" s="2">
        <f t="shared" si="24"/>
        <v>22.791530000000002</v>
      </c>
      <c r="F222" s="2">
        <f t="shared" si="25"/>
        <v>22.723760000000002</v>
      </c>
      <c r="G222" s="2">
        <f t="shared" si="19"/>
        <v>23.063581999999993</v>
      </c>
      <c r="H222" s="2">
        <f t="shared" si="23"/>
        <v>23.604423500000021</v>
      </c>
      <c r="I222" s="2">
        <f t="array" ref="I222">SUMPRODUCT(B206:B225, (ROW(B206:B225)-ROW(B206)+1)) / (20*21/2)</f>
        <v>22.591005238095235</v>
      </c>
      <c r="J222" s="2">
        <f t="shared" si="26"/>
        <v>22.769159497851994</v>
      </c>
      <c r="K222" s="2">
        <f t="shared" si="20"/>
        <v>22.981152160962576</v>
      </c>
    </row>
    <row r="223" spans="1:11" ht="13.5" x14ac:dyDescent="0.25">
      <c r="A223" s="3">
        <f>TITRES_STAT!B226</f>
        <v>42632</v>
      </c>
      <c r="B223" s="6">
        <f>TITRES_STAT!D226</f>
        <v>22.510999999999999</v>
      </c>
      <c r="C223" s="2">
        <f t="shared" si="21"/>
        <v>0</v>
      </c>
      <c r="D223" s="2">
        <f t="shared" si="22"/>
        <v>22.526159999999997</v>
      </c>
      <c r="E223" s="2">
        <f t="shared" si="24"/>
        <v>22.710969999999996</v>
      </c>
      <c r="F223" s="2">
        <f t="shared" si="25"/>
        <v>22.712860000000003</v>
      </c>
      <c r="G223" s="2">
        <f t="shared" si="19"/>
        <v>23.02577999999999</v>
      </c>
      <c r="H223" s="2">
        <f t="shared" si="23"/>
        <v>23.609874500000018</v>
      </c>
      <c r="I223" s="2">
        <f t="array" ref="I223">SUMPRODUCT(B207:B226, (ROW(B207:B226)-ROW(B207)+1)) / (20*21/2)</f>
        <v>22.51224333333333</v>
      </c>
      <c r="J223" s="2">
        <f t="shared" si="26"/>
        <v>22.744572879008945</v>
      </c>
      <c r="K223" s="2">
        <f t="shared" si="20"/>
        <v>22.962714821316986</v>
      </c>
    </row>
    <row r="224" spans="1:11" ht="13.5" x14ac:dyDescent="0.25">
      <c r="A224" s="3">
        <f>TITRES_STAT!B227</f>
        <v>42633</v>
      </c>
      <c r="B224" s="6">
        <f>TITRES_STAT!D227</f>
        <v>22.510999999999999</v>
      </c>
      <c r="C224" s="2">
        <f t="shared" si="21"/>
        <v>0</v>
      </c>
      <c r="D224" s="2">
        <f t="shared" si="22"/>
        <v>22.518579999999996</v>
      </c>
      <c r="E224" s="2">
        <f t="shared" si="24"/>
        <v>22.630409999999998</v>
      </c>
      <c r="F224" s="2">
        <f t="shared" si="25"/>
        <v>22.705755000000003</v>
      </c>
      <c r="G224" s="2">
        <f t="shared" si="19"/>
        <v>22.982389999999992</v>
      </c>
      <c r="H224" s="2">
        <f t="shared" si="23"/>
        <v>23.615372000000026</v>
      </c>
      <c r="I224" s="2">
        <f t="array" ref="I224">SUMPRODUCT(B208:B227, (ROW(B208:B227)-ROW(B208)+1)) / (20*21/2)</f>
        <v>22.434658095238095</v>
      </c>
      <c r="J224" s="2">
        <f t="shared" si="26"/>
        <v>22.722327842912854</v>
      </c>
      <c r="K224" s="2">
        <f t="shared" si="20"/>
        <v>22.945000514598675</v>
      </c>
    </row>
    <row r="225" spans="1:11" ht="13.5" x14ac:dyDescent="0.25">
      <c r="A225" s="3">
        <f>TITRES_STAT!B228</f>
        <v>42634</v>
      </c>
      <c r="B225" s="6">
        <f>TITRES_STAT!D228</f>
        <v>21.838000000000001</v>
      </c>
      <c r="C225" s="2">
        <f t="shared" si="21"/>
        <v>-0.67299999999999827</v>
      </c>
      <c r="D225" s="2">
        <f t="shared" si="22"/>
        <v>22.3764</v>
      </c>
      <c r="E225" s="2">
        <f t="shared" si="24"/>
        <v>22.483489999999996</v>
      </c>
      <c r="F225" s="2">
        <f t="shared" si="25"/>
        <v>22.665000000000006</v>
      </c>
      <c r="G225" s="2">
        <f t="shared" si="19"/>
        <v>22.933177999999995</v>
      </c>
      <c r="H225" s="2">
        <f t="shared" si="23"/>
        <v>23.617504500000024</v>
      </c>
      <c r="I225" s="2">
        <f t="array" ref="I225">SUMPRODUCT(B209:B228, (ROW(B209:B228)-ROW(B209)+1)) / (20*21/2)</f>
        <v>22.387270476190476</v>
      </c>
      <c r="J225" s="2">
        <f t="shared" si="26"/>
        <v>22.638106143587819</v>
      </c>
      <c r="K225" s="2">
        <f t="shared" si="20"/>
        <v>22.901588729712454</v>
      </c>
    </row>
    <row r="226" spans="1:11" ht="13.5" x14ac:dyDescent="0.25">
      <c r="A226" s="3">
        <f>TITRES_STAT!B229</f>
        <v>42635</v>
      </c>
      <c r="B226" s="6">
        <f>TITRES_STAT!D229</f>
        <v>21.838000000000001</v>
      </c>
      <c r="C226" s="2">
        <f t="shared" si="21"/>
        <v>0</v>
      </c>
      <c r="D226" s="2">
        <f t="shared" si="22"/>
        <v>22.241800000000001</v>
      </c>
      <c r="E226" s="2">
        <f t="shared" si="24"/>
        <v>22.401979999999998</v>
      </c>
      <c r="F226" s="2">
        <f t="shared" si="25"/>
        <v>22.624245000000005</v>
      </c>
      <c r="G226" s="2">
        <f t="shared" si="19"/>
        <v>22.898493999999996</v>
      </c>
      <c r="H226" s="2">
        <f t="shared" si="23"/>
        <v>23.619637000000022</v>
      </c>
      <c r="I226" s="2">
        <f t="array" ref="I226">SUMPRODUCT(B210:B229, (ROW(B210:B229)-ROW(B210)+1)) / (20*21/2)</f>
        <v>22.342545714285713</v>
      </c>
      <c r="J226" s="2">
        <f t="shared" si="26"/>
        <v>22.561905558484217</v>
      </c>
      <c r="K226" s="2">
        <f t="shared" si="20"/>
        <v>22.859879367762947</v>
      </c>
    </row>
    <row r="227" spans="1:11" ht="13.5" x14ac:dyDescent="0.25">
      <c r="A227" s="3">
        <f>TITRES_STAT!B230</f>
        <v>42636</v>
      </c>
      <c r="B227" s="6">
        <f>TITRES_STAT!D230</f>
        <v>21.8096</v>
      </c>
      <c r="C227" s="2">
        <f t="shared" si="21"/>
        <v>-2.8400000000001313E-2</v>
      </c>
      <c r="D227" s="2">
        <f t="shared" si="22"/>
        <v>22.101520000000001</v>
      </c>
      <c r="E227" s="2">
        <f t="shared" si="24"/>
        <v>22.317629999999998</v>
      </c>
      <c r="F227" s="2">
        <f t="shared" si="25"/>
        <v>22.582070000000005</v>
      </c>
      <c r="G227" s="2">
        <f t="shared" si="19"/>
        <v>22.864917999999999</v>
      </c>
      <c r="H227" s="2">
        <f t="shared" si="23"/>
        <v>23.621627500000024</v>
      </c>
      <c r="I227" s="2">
        <f t="array" ref="I227">SUMPRODUCT(B211:B230, (ROW(B211:B230)-ROW(B211)+1)) / (20*21/2)</f>
        <v>22.300483809523804</v>
      </c>
      <c r="J227" s="2">
        <f t="shared" si="26"/>
        <v>22.490257410057147</v>
      </c>
      <c r="K227" s="2">
        <f t="shared" si="20"/>
        <v>22.818691941576166</v>
      </c>
    </row>
    <row r="228" spans="1:11" ht="13.5" x14ac:dyDescent="0.25">
      <c r="A228" s="3">
        <f>TITRES_STAT!B231</f>
        <v>42639</v>
      </c>
      <c r="B228" s="6">
        <f>TITRES_STAT!D231</f>
        <v>22.084499999999998</v>
      </c>
      <c r="C228" s="2">
        <f t="shared" si="21"/>
        <v>0.27489999999999881</v>
      </c>
      <c r="D228" s="2">
        <f t="shared" si="22"/>
        <v>22.016220000000004</v>
      </c>
      <c r="E228" s="2">
        <f t="shared" si="24"/>
        <v>22.271189999999997</v>
      </c>
      <c r="F228" s="2">
        <f t="shared" si="25"/>
        <v>22.554110000000005</v>
      </c>
      <c r="G228" s="2">
        <f t="shared" si="19"/>
        <v>22.826967999999997</v>
      </c>
      <c r="H228" s="2">
        <f t="shared" si="23"/>
        <v>23.624992500000022</v>
      </c>
      <c r="I228" s="2">
        <f t="array" ref="I228">SUMPRODUCT(B212:B231, (ROW(B212:B231)-ROW(B212)+1)) / (20*21/2)</f>
        <v>22.261084761904758</v>
      </c>
      <c r="J228" s="2">
        <f t="shared" si="26"/>
        <v>22.451613847194562</v>
      </c>
      <c r="K228" s="2">
        <f t="shared" si="20"/>
        <v>22.789900100730041</v>
      </c>
    </row>
    <row r="229" spans="1:11" ht="13.5" x14ac:dyDescent="0.25">
      <c r="A229" s="3">
        <f>TITRES_STAT!B232</f>
        <v>42640</v>
      </c>
      <c r="B229" s="6">
        <f>TITRES_STAT!D232</f>
        <v>22.084499999999998</v>
      </c>
      <c r="C229" s="2">
        <f t="shared" si="21"/>
        <v>0</v>
      </c>
      <c r="D229" s="2">
        <f t="shared" si="22"/>
        <v>21.930919999999997</v>
      </c>
      <c r="E229" s="2">
        <f t="shared" si="24"/>
        <v>22.224749999999993</v>
      </c>
      <c r="F229" s="2">
        <f t="shared" si="25"/>
        <v>22.526150000000005</v>
      </c>
      <c r="G229" s="2">
        <f t="shared" si="19"/>
        <v>22.784547999999994</v>
      </c>
      <c r="H229" s="2">
        <f t="shared" si="23"/>
        <v>23.628357500000021</v>
      </c>
      <c r="I229" s="2">
        <f t="array" ref="I229">SUMPRODUCT(B213:B232, (ROW(B213:B232)-ROW(B213)+1)) / (20*21/2)</f>
        <v>22.26857714285714</v>
      </c>
      <c r="J229" s="2">
        <f t="shared" si="26"/>
        <v>22.416650623652224</v>
      </c>
      <c r="K229" s="2">
        <f t="shared" si="20"/>
        <v>22.762237351681804</v>
      </c>
    </row>
    <row r="230" spans="1:11" ht="13.5" x14ac:dyDescent="0.25">
      <c r="A230" s="3">
        <f>TITRES_STAT!B233</f>
        <v>42641</v>
      </c>
      <c r="B230" s="6">
        <f>TITRES_STAT!D233</f>
        <v>22.084499999999998</v>
      </c>
      <c r="C230" s="2">
        <f t="shared" si="21"/>
        <v>0</v>
      </c>
      <c r="D230" s="2">
        <f t="shared" si="22"/>
        <v>21.980219999999996</v>
      </c>
      <c r="E230" s="2">
        <f t="shared" si="24"/>
        <v>22.178309999999996</v>
      </c>
      <c r="F230" s="2">
        <f t="shared" si="25"/>
        <v>22.498190000000001</v>
      </c>
      <c r="G230" s="2">
        <f t="shared" si="19"/>
        <v>22.756469999999993</v>
      </c>
      <c r="H230" s="2">
        <f t="shared" si="23"/>
        <v>23.63172250000002</v>
      </c>
      <c r="I230" s="2">
        <f t="array" ref="I230">SUMPRODUCT(B214:B233, (ROW(B214:B233)-ROW(B214)+1)) / (20*21/2)</f>
        <v>22.276520952380949</v>
      </c>
      <c r="J230" s="2">
        <f t="shared" si="26"/>
        <v>22.385017230923442</v>
      </c>
      <c r="K230" s="2">
        <f t="shared" si="20"/>
        <v>22.735659416321734</v>
      </c>
    </row>
    <row r="231" spans="1:11" ht="13.5" x14ac:dyDescent="0.25">
      <c r="A231" s="3">
        <f>TITRES_STAT!B234</f>
        <v>42642</v>
      </c>
      <c r="B231" s="6">
        <f>TITRES_STAT!D234</f>
        <v>22.084499999999998</v>
      </c>
      <c r="C231" s="2">
        <f t="shared" si="21"/>
        <v>0</v>
      </c>
      <c r="D231" s="2">
        <f t="shared" si="22"/>
        <v>22.029519999999998</v>
      </c>
      <c r="E231" s="2">
        <f t="shared" si="24"/>
        <v>22.135659999999994</v>
      </c>
      <c r="F231" s="2">
        <f t="shared" si="25"/>
        <v>22.470230000000001</v>
      </c>
      <c r="G231" s="2">
        <f t="shared" si="19"/>
        <v>22.72860399999999</v>
      </c>
      <c r="H231" s="2">
        <f t="shared" si="23"/>
        <v>23.635087500000019</v>
      </c>
      <c r="I231" s="2">
        <f t="array" ref="I231">SUMPRODUCT(B215:B234, (ROW(B215:B234)-ROW(B215)+1)) / (20*21/2)</f>
        <v>22.289025238095235</v>
      </c>
      <c r="J231" s="2">
        <f t="shared" si="26"/>
        <v>22.356396542264068</v>
      </c>
      <c r="K231" s="2">
        <f t="shared" si="20"/>
        <v>22.710123752936568</v>
      </c>
    </row>
    <row r="232" spans="1:11" ht="13.5" x14ac:dyDescent="0.25">
      <c r="A232" s="3">
        <f>TITRES_STAT!B235</f>
        <v>42643</v>
      </c>
      <c r="B232" s="6">
        <f>TITRES_STAT!D235</f>
        <v>22.5489</v>
      </c>
      <c r="C232" s="2">
        <f t="shared" si="21"/>
        <v>0.46440000000000126</v>
      </c>
      <c r="D232" s="2">
        <f t="shared" si="22"/>
        <v>22.177379999999999</v>
      </c>
      <c r="E232" s="2">
        <f t="shared" si="24"/>
        <v>22.13945</v>
      </c>
      <c r="F232" s="2">
        <f t="shared" si="25"/>
        <v>22.465489999999999</v>
      </c>
      <c r="G232" s="2">
        <f t="shared" si="19"/>
        <v>22.71514599999999</v>
      </c>
      <c r="H232" s="2">
        <f t="shared" si="23"/>
        <v>23.640774500000017</v>
      </c>
      <c r="I232" s="2">
        <f t="array" ref="I232">SUMPRODUCT(B216:B235, (ROW(B216:B235)-ROW(B216)+1)) / (20*21/2)</f>
        <v>22.278054285714287</v>
      </c>
      <c r="J232" s="2">
        <f t="shared" si="26"/>
        <v>22.374730204905589</v>
      </c>
      <c r="K232" s="2">
        <f t="shared" si="20"/>
        <v>22.703801252821407</v>
      </c>
    </row>
    <row r="233" spans="1:11" ht="13.5" x14ac:dyDescent="0.25">
      <c r="A233" s="3">
        <f>TITRES_STAT!B236</f>
        <v>42647</v>
      </c>
      <c r="B233" s="6">
        <f>TITRES_STAT!D236</f>
        <v>22.5489</v>
      </c>
      <c r="C233" s="2">
        <f t="shared" si="21"/>
        <v>0</v>
      </c>
      <c r="D233" s="2">
        <f t="shared" si="22"/>
        <v>22.27026</v>
      </c>
      <c r="E233" s="2">
        <f t="shared" si="24"/>
        <v>22.143239999999999</v>
      </c>
      <c r="F233" s="2">
        <f t="shared" si="25"/>
        <v>22.427104999999997</v>
      </c>
      <c r="G233" s="2">
        <f t="shared" si="19"/>
        <v>22.716851999999989</v>
      </c>
      <c r="H233" s="2">
        <f t="shared" si="23"/>
        <v>23.646508000000011</v>
      </c>
      <c r="I233" s="2">
        <f t="array" ref="I233">SUMPRODUCT(B217:B236, (ROW(B217:B236)-ROW(B217)+1)) / (20*21/2)</f>
        <v>22.27200333333333</v>
      </c>
      <c r="J233" s="2">
        <f t="shared" si="26"/>
        <v>22.39131780443839</v>
      </c>
      <c r="K233" s="2">
        <f t="shared" si="20"/>
        <v>22.697726693887233</v>
      </c>
    </row>
    <row r="234" spans="1:11" ht="13.5" x14ac:dyDescent="0.25">
      <c r="A234" s="3">
        <f>TITRES_STAT!B237</f>
        <v>42648</v>
      </c>
      <c r="B234" s="6">
        <f>TITRES_STAT!D237</f>
        <v>22.558399999999999</v>
      </c>
      <c r="C234" s="2">
        <f t="shared" si="21"/>
        <v>9.4999999999991758E-3</v>
      </c>
      <c r="D234" s="2">
        <f t="shared" si="22"/>
        <v>22.36504</v>
      </c>
      <c r="E234" s="2">
        <f t="shared" si="24"/>
        <v>22.147979999999997</v>
      </c>
      <c r="F234" s="2">
        <f t="shared" si="25"/>
        <v>22.389194999999997</v>
      </c>
      <c r="G234" s="2">
        <f t="shared" si="19"/>
        <v>22.732207999999993</v>
      </c>
      <c r="H234" s="2">
        <f t="shared" si="23"/>
        <v>23.656853000000009</v>
      </c>
      <c r="I234" s="2">
        <f t="array" ref="I234">SUMPRODUCT(B218:B237, (ROW(B218:B237)-ROW(B218)+1)) / (20*21/2)</f>
        <v>22.267757619047622</v>
      </c>
      <c r="J234" s="2">
        <f t="shared" si="26"/>
        <v>22.407230394491876</v>
      </c>
      <c r="K234" s="2">
        <f t="shared" si="20"/>
        <v>22.692262901970086</v>
      </c>
    </row>
    <row r="235" spans="1:11" ht="13.5" x14ac:dyDescent="0.25">
      <c r="A235" s="3">
        <f>TITRES_STAT!B238</f>
        <v>42649</v>
      </c>
      <c r="B235" s="6">
        <f>TITRES_STAT!D238</f>
        <v>22.274000000000001</v>
      </c>
      <c r="C235" s="2">
        <f t="shared" si="21"/>
        <v>-0.28439999999999799</v>
      </c>
      <c r="D235" s="2">
        <f t="shared" si="22"/>
        <v>22.402940000000001</v>
      </c>
      <c r="E235" s="2">
        <f t="shared" si="24"/>
        <v>22.191579999999998</v>
      </c>
      <c r="F235" s="2">
        <f t="shared" si="25"/>
        <v>22.337534999999995</v>
      </c>
      <c r="G235" s="2">
        <f t="shared" si="19"/>
        <v>22.728985999999995</v>
      </c>
      <c r="H235" s="2">
        <f t="shared" si="23"/>
        <v>23.66121200000001</v>
      </c>
      <c r="I235" s="2">
        <f t="array" ref="I235">SUMPRODUCT(B219:B238, (ROW(B219:B238)-ROW(B219)+1)) / (20*21/2)</f>
        <v>22.292402857142857</v>
      </c>
      <c r="J235" s="2">
        <f t="shared" si="26"/>
        <v>22.394541785492649</v>
      </c>
      <c r="K235" s="2">
        <f t="shared" si="20"/>
        <v>22.675860435226163</v>
      </c>
    </row>
    <row r="236" spans="1:11" ht="13.5" x14ac:dyDescent="0.25">
      <c r="A236" s="3">
        <f>TITRES_STAT!B239</f>
        <v>42650</v>
      </c>
      <c r="B236" s="6">
        <f>TITRES_STAT!D239</f>
        <v>22.274000000000001</v>
      </c>
      <c r="C236" s="2">
        <f t="shared" si="21"/>
        <v>0</v>
      </c>
      <c r="D236" s="2">
        <f t="shared" si="22"/>
        <v>22.440840000000001</v>
      </c>
      <c r="E236" s="2">
        <f t="shared" si="24"/>
        <v>22.23518</v>
      </c>
      <c r="F236" s="2">
        <f t="shared" si="25"/>
        <v>22.318579999999997</v>
      </c>
      <c r="G236" s="2">
        <f t="shared" si="19"/>
        <v>22.728985999999995</v>
      </c>
      <c r="H236" s="2">
        <f t="shared" si="23"/>
        <v>23.665571000000014</v>
      </c>
      <c r="I236" s="2">
        <f t="array" ref="I236">SUMPRODUCT(B220:B239, (ROW(B220:B239)-ROW(B220)+1)) / (20*21/2)</f>
        <v>22.317002857142853</v>
      </c>
      <c r="J236" s="2">
        <f t="shared" si="26"/>
        <v>22.38306161544573</v>
      </c>
      <c r="K236" s="2">
        <f t="shared" si="20"/>
        <v>22.660101202472198</v>
      </c>
    </row>
    <row r="237" spans="1:11" ht="13.5" x14ac:dyDescent="0.25">
      <c r="A237" s="3">
        <f>TITRES_STAT!B240</f>
        <v>42653</v>
      </c>
      <c r="B237" s="6">
        <f>TITRES_STAT!D240</f>
        <v>22.274000000000001</v>
      </c>
      <c r="C237" s="2">
        <f t="shared" si="21"/>
        <v>0</v>
      </c>
      <c r="D237" s="2">
        <f t="shared" si="22"/>
        <v>22.385860000000001</v>
      </c>
      <c r="E237" s="2">
        <f t="shared" si="24"/>
        <v>22.28162</v>
      </c>
      <c r="F237" s="2">
        <f t="shared" si="25"/>
        <v>22.299624999999999</v>
      </c>
      <c r="G237" s="2">
        <f t="shared" si="19"/>
        <v>22.728985999999995</v>
      </c>
      <c r="H237" s="2">
        <f t="shared" si="23"/>
        <v>23.67007000000002</v>
      </c>
      <c r="I237" s="2">
        <f t="array" ref="I237">SUMPRODUCT(B221:B240, (ROW(B221:B240)-ROW(B221)+1)) / (20*21/2)</f>
        <v>22.341557619047617</v>
      </c>
      <c r="J237" s="2">
        <f t="shared" si="26"/>
        <v>22.372674794927089</v>
      </c>
      <c r="K237" s="2">
        <f t="shared" si="20"/>
        <v>22.64495997884584</v>
      </c>
    </row>
    <row r="238" spans="1:11" ht="13.5" x14ac:dyDescent="0.25">
      <c r="A238" s="3">
        <f>TITRES_STAT!B241</f>
        <v>42654</v>
      </c>
      <c r="B238" s="6">
        <f>TITRES_STAT!D241</f>
        <v>22.558399999999999</v>
      </c>
      <c r="C238" s="2">
        <f t="shared" si="21"/>
        <v>0.28439999999999799</v>
      </c>
      <c r="D238" s="2">
        <f t="shared" si="22"/>
        <v>22.387760000000004</v>
      </c>
      <c r="E238" s="2">
        <f t="shared" si="24"/>
        <v>22.329010000000004</v>
      </c>
      <c r="F238" s="2">
        <f t="shared" si="25"/>
        <v>22.300099999999997</v>
      </c>
      <c r="G238" s="2">
        <f t="shared" si="19"/>
        <v>22.732777999999989</v>
      </c>
      <c r="H238" s="2">
        <f t="shared" si="23"/>
        <v>23.675991000000021</v>
      </c>
      <c r="I238" s="2">
        <f t="array" ref="I238">SUMPRODUCT(B222:B241, (ROW(B222:B241)-ROW(B222)+1)) / (20*21/2)</f>
        <v>22.411200476190476</v>
      </c>
      <c r="J238" s="2">
        <f t="shared" si="26"/>
        <v>22.390362909695938</v>
      </c>
      <c r="K238" s="2">
        <f t="shared" si="20"/>
        <v>22.641565469871495</v>
      </c>
    </row>
    <row r="239" spans="1:11" ht="13.5" x14ac:dyDescent="0.25">
      <c r="A239" s="3">
        <f>TITRES_STAT!B242</f>
        <v>42655</v>
      </c>
      <c r="B239" s="6">
        <f>TITRES_STAT!D242</f>
        <v>22.558399999999999</v>
      </c>
      <c r="C239" s="2">
        <f t="shared" si="21"/>
        <v>0</v>
      </c>
      <c r="D239" s="2">
        <f t="shared" si="22"/>
        <v>22.387760000000004</v>
      </c>
      <c r="E239" s="2">
        <f t="shared" si="24"/>
        <v>22.3764</v>
      </c>
      <c r="F239" s="2">
        <f t="shared" si="25"/>
        <v>22.300574999999998</v>
      </c>
      <c r="G239" s="2">
        <f t="shared" si="19"/>
        <v>22.736569999999993</v>
      </c>
      <c r="H239" s="2">
        <f t="shared" si="23"/>
        <v>23.681912000000022</v>
      </c>
      <c r="I239" s="2">
        <f t="array" ref="I239">SUMPRODUCT(B223:B242, (ROW(B223:B242)-ROW(B223)+1)) / (20*21/2)</f>
        <v>22.496408571428571</v>
      </c>
      <c r="J239" s="2">
        <f t="shared" si="26"/>
        <v>22.406366442105849</v>
      </c>
      <c r="K239" s="2">
        <f t="shared" si="20"/>
        <v>22.638304078896141</v>
      </c>
    </row>
    <row r="240" spans="1:11" ht="13.5" x14ac:dyDescent="0.25">
      <c r="A240" s="3">
        <f>TITRES_STAT!B243</f>
        <v>42656</v>
      </c>
      <c r="B240" s="6">
        <f>TITRES_STAT!D243</f>
        <v>22.558399999999999</v>
      </c>
      <c r="C240" s="2">
        <f t="shared" si="21"/>
        <v>0</v>
      </c>
      <c r="D240" s="2">
        <f t="shared" si="22"/>
        <v>22.444640000000003</v>
      </c>
      <c r="E240" s="2">
        <f t="shared" si="24"/>
        <v>22.423790000000004</v>
      </c>
      <c r="F240" s="2">
        <f t="shared" si="25"/>
        <v>22.301049999999996</v>
      </c>
      <c r="G240" s="2">
        <f t="shared" si="19"/>
        <v>22.732779999999995</v>
      </c>
      <c r="H240" s="2">
        <f t="shared" si="23"/>
        <v>23.68806600000002</v>
      </c>
      <c r="I240" s="2">
        <f t="array" ref="I240">SUMPRODUCT(B224:B243, (ROW(B224:B243)-ROW(B224)+1)) / (20*21/2)</f>
        <v>22.569212857142862</v>
      </c>
      <c r="J240" s="2">
        <f t="shared" si="26"/>
        <v>22.420845828571959</v>
      </c>
      <c r="K240" s="2">
        <f t="shared" si="20"/>
        <v>22.635170585606097</v>
      </c>
    </row>
    <row r="241" spans="1:11" ht="13.5" x14ac:dyDescent="0.25">
      <c r="A241" s="3">
        <f>TITRES_STAT!B244</f>
        <v>42657</v>
      </c>
      <c r="B241" s="6">
        <f>TITRES_STAT!D244</f>
        <v>23.032299999999999</v>
      </c>
      <c r="C241" s="2">
        <f t="shared" si="21"/>
        <v>0.47390000000000043</v>
      </c>
      <c r="D241" s="2">
        <f t="shared" si="22"/>
        <v>22.596299999999996</v>
      </c>
      <c r="E241" s="2">
        <f t="shared" si="24"/>
        <v>22.518570000000004</v>
      </c>
      <c r="F241" s="2">
        <f t="shared" si="25"/>
        <v>22.327114999999999</v>
      </c>
      <c r="G241" s="2">
        <f t="shared" si="19"/>
        <v>22.724817999999996</v>
      </c>
      <c r="H241" s="2">
        <f t="shared" si="23"/>
        <v>23.696589500000023</v>
      </c>
      <c r="I241" s="2">
        <f t="array" ref="I241">SUMPRODUCT(B225:B244, (ROW(B225:B244)-ROW(B225)+1)) / (20*21/2)</f>
        <v>22.639083333333335</v>
      </c>
      <c r="J241" s="2">
        <f t="shared" si="26"/>
        <v>22.479079559184154</v>
      </c>
      <c r="K241" s="2">
        <f t="shared" si="20"/>
        <v>22.650744288131349</v>
      </c>
    </row>
    <row r="242" spans="1:11" ht="13.5" x14ac:dyDescent="0.25">
      <c r="A242" s="3">
        <f>TITRES_STAT!B245</f>
        <v>42660</v>
      </c>
      <c r="B242" s="6">
        <f>TITRES_STAT!D245</f>
        <v>23.221800000000002</v>
      </c>
      <c r="C242" s="2">
        <f t="shared" si="21"/>
        <v>0.18950000000000244</v>
      </c>
      <c r="D242" s="2">
        <f t="shared" si="22"/>
        <v>22.785859999999996</v>
      </c>
      <c r="E242" s="2">
        <f t="shared" si="24"/>
        <v>22.58586</v>
      </c>
      <c r="F242" s="2">
        <f t="shared" si="25"/>
        <v>22.362655</v>
      </c>
      <c r="G242" s="2">
        <f t="shared" ref="G242:G305" si="27">AVERAGE(B193:B242)</f>
        <v>22.720645999999999</v>
      </c>
      <c r="H242" s="2">
        <f t="shared" si="23"/>
        <v>23.710717000000024</v>
      </c>
      <c r="I242" s="2">
        <f t="array" ref="I242">SUMPRODUCT(B226:B245, (ROW(B226:B245)-ROW(B226)+1)) / (20*21/2)</f>
        <v>22.715039047619047</v>
      </c>
      <c r="J242" s="2">
        <f t="shared" si="26"/>
        <v>22.549814839261852</v>
      </c>
      <c r="K242" s="2">
        <f t="shared" si="20"/>
        <v>22.673138629773259</v>
      </c>
    </row>
    <row r="243" spans="1:11" ht="13.5" x14ac:dyDescent="0.25">
      <c r="A243" s="3">
        <f>TITRES_STAT!B246</f>
        <v>42661</v>
      </c>
      <c r="B243" s="6">
        <f>TITRES_STAT!D246</f>
        <v>23.127099999999999</v>
      </c>
      <c r="C243" s="2">
        <f t="shared" si="21"/>
        <v>-9.4700000000003115E-2</v>
      </c>
      <c r="D243" s="2">
        <f t="shared" si="22"/>
        <v>22.8996</v>
      </c>
      <c r="E243" s="2">
        <f t="shared" si="24"/>
        <v>22.64368</v>
      </c>
      <c r="F243" s="2">
        <f t="shared" si="25"/>
        <v>22.393460000000001</v>
      </c>
      <c r="G243" s="2">
        <f t="shared" si="27"/>
        <v>22.714580000000002</v>
      </c>
      <c r="H243" s="2">
        <f t="shared" si="23"/>
        <v>23.724371000000023</v>
      </c>
      <c r="I243" s="2">
        <f t="array" ref="I243">SUMPRODUCT(B227:B246, (ROW(B227:B246)-ROW(B227)+1)) / (20*21/2)</f>
        <v>22.856624285714286</v>
      </c>
      <c r="J243" s="2">
        <f t="shared" si="26"/>
        <v>22.604794378379772</v>
      </c>
      <c r="K243" s="2">
        <f t="shared" ref="K243:K306" si="28">$K$4*B243+(1-$K$4)*K242</f>
        <v>22.69094103644882</v>
      </c>
    </row>
    <row r="244" spans="1:11" ht="13.5" x14ac:dyDescent="0.25">
      <c r="A244" s="3">
        <f>TITRES_STAT!B247</f>
        <v>42662</v>
      </c>
      <c r="B244" s="6">
        <f>TITRES_STAT!D247</f>
        <v>23.127099999999999</v>
      </c>
      <c r="C244" s="2">
        <f t="shared" si="21"/>
        <v>0</v>
      </c>
      <c r="D244" s="2">
        <f t="shared" si="22"/>
        <v>23.013339999999999</v>
      </c>
      <c r="E244" s="2">
        <f t="shared" si="24"/>
        <v>22.70055</v>
      </c>
      <c r="F244" s="2">
        <f t="shared" si="25"/>
        <v>22.424264999999998</v>
      </c>
      <c r="G244" s="2">
        <f t="shared" si="27"/>
        <v>22.708514000000001</v>
      </c>
      <c r="H244" s="2">
        <f t="shared" si="23"/>
        <v>23.733461500000022</v>
      </c>
      <c r="I244" s="2">
        <f t="array" ref="I244">SUMPRODUCT(B228:B247, (ROW(B228:B247)-ROW(B228)+1)) / (20*21/2)</f>
        <v>22.988009047619041</v>
      </c>
      <c r="J244" s="2">
        <f t="shared" si="26"/>
        <v>22.654537770915031</v>
      </c>
      <c r="K244" s="2">
        <f t="shared" si="28"/>
        <v>22.708045309529258</v>
      </c>
    </row>
    <row r="245" spans="1:11" ht="13.5" x14ac:dyDescent="0.25">
      <c r="A245" s="3">
        <f>TITRES_STAT!B248</f>
        <v>42663</v>
      </c>
      <c r="B245" s="6">
        <f>TITRES_STAT!D248</f>
        <v>23.221800000000002</v>
      </c>
      <c r="C245" s="2">
        <f t="shared" si="21"/>
        <v>9.4700000000003115E-2</v>
      </c>
      <c r="D245" s="2">
        <f t="shared" si="22"/>
        <v>23.14602</v>
      </c>
      <c r="E245" s="2">
        <f t="shared" si="24"/>
        <v>22.79533</v>
      </c>
      <c r="F245" s="2">
        <f t="shared" si="25"/>
        <v>22.493455000000001</v>
      </c>
      <c r="G245" s="2">
        <f t="shared" si="27"/>
        <v>22.704342</v>
      </c>
      <c r="H245" s="2">
        <f t="shared" si="23"/>
        <v>23.746192000000022</v>
      </c>
      <c r="I245" s="2">
        <f t="array" ref="I245">SUMPRODUCT(B229:B248, (ROW(B229:B248)-ROW(B229)+1)) / (20*21/2)</f>
        <v>23.10905809523809</v>
      </c>
      <c r="J245" s="2">
        <f t="shared" si="26"/>
        <v>22.7085627451136</v>
      </c>
      <c r="K245" s="2">
        <f t="shared" si="28"/>
        <v>22.728192552292818</v>
      </c>
    </row>
    <row r="246" spans="1:11" ht="13.5" x14ac:dyDescent="0.25">
      <c r="A246" s="3">
        <f>TITRES_STAT!B249</f>
        <v>42664</v>
      </c>
      <c r="B246" s="6">
        <f>TITRES_STAT!D249</f>
        <v>23.9801</v>
      </c>
      <c r="C246" s="2">
        <f t="shared" si="21"/>
        <v>0.75829999999999842</v>
      </c>
      <c r="D246" s="2">
        <f t="shared" si="22"/>
        <v>23.33558</v>
      </c>
      <c r="E246" s="2">
        <f t="shared" si="24"/>
        <v>22.965939999999996</v>
      </c>
      <c r="F246" s="2">
        <f t="shared" si="25"/>
        <v>22.600560000000002</v>
      </c>
      <c r="G246" s="2">
        <f t="shared" si="27"/>
        <v>22.715335999999997</v>
      </c>
      <c r="H246" s="2">
        <f t="shared" si="23"/>
        <v>23.762947000000018</v>
      </c>
      <c r="I246" s="2">
        <f t="array" ref="I246">SUMPRODUCT(B230:B249, (ROW(B230:B249)-ROW(B230)+1)) / (20*21/2)</f>
        <v>23.221080476190473</v>
      </c>
      <c r="J246" s="2">
        <f t="shared" si="26"/>
        <v>22.829661531293258</v>
      </c>
      <c r="K246" s="2">
        <f t="shared" si="28"/>
        <v>22.777286962006826</v>
      </c>
    </row>
    <row r="247" spans="1:11" ht="13.5" x14ac:dyDescent="0.25">
      <c r="A247" s="3">
        <f>TITRES_STAT!B250</f>
        <v>42667</v>
      </c>
      <c r="B247" s="6">
        <f>TITRES_STAT!D250</f>
        <v>23.9801</v>
      </c>
      <c r="C247" s="2">
        <f t="shared" si="21"/>
        <v>0</v>
      </c>
      <c r="D247" s="2">
        <f t="shared" si="22"/>
        <v>23.487239999999996</v>
      </c>
      <c r="E247" s="2">
        <f t="shared" si="24"/>
        <v>23.136549999999996</v>
      </c>
      <c r="F247" s="2">
        <f t="shared" si="25"/>
        <v>22.709084999999998</v>
      </c>
      <c r="G247" s="2">
        <f t="shared" si="27"/>
        <v>22.726329999999997</v>
      </c>
      <c r="H247" s="2">
        <f t="shared" si="23"/>
        <v>23.781331500000015</v>
      </c>
      <c r="I247" s="2">
        <f t="array" ref="I247">SUMPRODUCT(B231:B250, (ROW(B231:B250)-ROW(B231)+1)) / (20*21/2)</f>
        <v>23.323171428571428</v>
      </c>
      <c r="J247" s="2">
        <f t="shared" si="26"/>
        <v>22.939227099741519</v>
      </c>
      <c r="K247" s="2">
        <f t="shared" si="28"/>
        <v>22.824456100751657</v>
      </c>
    </row>
    <row r="248" spans="1:11" ht="13.5" x14ac:dyDescent="0.25">
      <c r="A248" s="3">
        <f>TITRES_STAT!B251</f>
        <v>42668</v>
      </c>
      <c r="B248" s="6">
        <f>TITRES_STAT!D251</f>
        <v>23.9801</v>
      </c>
      <c r="C248" s="2">
        <f t="shared" si="21"/>
        <v>0</v>
      </c>
      <c r="D248" s="2">
        <f t="shared" si="22"/>
        <v>23.65784</v>
      </c>
      <c r="E248" s="2">
        <f t="shared" si="24"/>
        <v>23.27872</v>
      </c>
      <c r="F248" s="2">
        <f t="shared" si="25"/>
        <v>22.803865000000002</v>
      </c>
      <c r="G248" s="2">
        <f t="shared" si="27"/>
        <v>22.737324000000005</v>
      </c>
      <c r="H248" s="2">
        <f t="shared" si="23"/>
        <v>23.798785000000017</v>
      </c>
      <c r="I248" s="2">
        <f t="array" ref="I248">SUMPRODUCT(B232:B251, (ROW(B232:B251)-ROW(B232)+1)) / (20*21/2)</f>
        <v>23.452395238095235</v>
      </c>
      <c r="J248" s="2">
        <f t="shared" si="26"/>
        <v>23.03835785214709</v>
      </c>
      <c r="K248" s="2">
        <f t="shared" si="28"/>
        <v>22.869775469349634</v>
      </c>
    </row>
    <row r="249" spans="1:11" ht="13.5" x14ac:dyDescent="0.25">
      <c r="A249" s="3">
        <f>TITRES_STAT!B252</f>
        <v>42669</v>
      </c>
      <c r="B249" s="6">
        <f>TITRES_STAT!D252</f>
        <v>23.9801</v>
      </c>
      <c r="C249" s="2">
        <f t="shared" si="21"/>
        <v>0</v>
      </c>
      <c r="D249" s="2">
        <f t="shared" si="22"/>
        <v>23.828440000000001</v>
      </c>
      <c r="E249" s="2">
        <f t="shared" si="24"/>
        <v>23.420889999999996</v>
      </c>
      <c r="F249" s="2">
        <f t="shared" si="25"/>
        <v>22.898644999999998</v>
      </c>
      <c r="G249" s="2">
        <f t="shared" si="27"/>
        <v>22.748318000000005</v>
      </c>
      <c r="H249" s="2">
        <f t="shared" si="23"/>
        <v>23.816750500000012</v>
      </c>
      <c r="I249" s="2">
        <f t="array" ref="I249">SUMPRODUCT(B233:B252, (ROW(B233:B252)-ROW(B233)+1)) / (20*21/2)</f>
        <v>23.570831904761906</v>
      </c>
      <c r="J249" s="2">
        <f t="shared" si="26"/>
        <v>23.128047580514036</v>
      </c>
      <c r="K249" s="2">
        <f t="shared" si="28"/>
        <v>22.913317607806512</v>
      </c>
    </row>
    <row r="250" spans="1:11" ht="13.5" x14ac:dyDescent="0.25">
      <c r="A250" s="3">
        <f>TITRES_STAT!B253</f>
        <v>42670</v>
      </c>
      <c r="B250" s="6">
        <f>TITRES_STAT!D253</f>
        <v>23.970600000000001</v>
      </c>
      <c r="C250" s="2">
        <f t="shared" si="21"/>
        <v>-9.4999999999991758E-3</v>
      </c>
      <c r="D250" s="2">
        <f t="shared" si="22"/>
        <v>23.978200000000001</v>
      </c>
      <c r="E250" s="2">
        <f t="shared" si="24"/>
        <v>23.562109999999997</v>
      </c>
      <c r="F250" s="2">
        <f t="shared" si="25"/>
        <v>22.992949999999997</v>
      </c>
      <c r="G250" s="2">
        <f t="shared" si="27"/>
        <v>22.759122000000005</v>
      </c>
      <c r="H250" s="2">
        <f t="shared" si="23"/>
        <v>23.83764900000001</v>
      </c>
      <c r="I250" s="2">
        <f t="array" ref="I250">SUMPRODUCT(B234:B253, (ROW(B234:B253)-ROW(B234)+1)) / (20*21/2)</f>
        <v>23.708673809523809</v>
      </c>
      <c r="J250" s="2">
        <f t="shared" si="26"/>
        <v>23.208290668084125</v>
      </c>
      <c r="K250" s="2">
        <f t="shared" si="28"/>
        <v>22.954779662402334</v>
      </c>
    </row>
    <row r="251" spans="1:11" ht="13.5" x14ac:dyDescent="0.25">
      <c r="A251" s="3">
        <f>TITRES_STAT!B254</f>
        <v>42671</v>
      </c>
      <c r="B251" s="6">
        <f>TITRES_STAT!D254</f>
        <v>24.349799999999998</v>
      </c>
      <c r="C251" s="2">
        <f t="shared" si="21"/>
        <v>0.37919999999999732</v>
      </c>
      <c r="D251" s="2">
        <f t="shared" si="22"/>
        <v>24.052140000000001</v>
      </c>
      <c r="E251" s="2">
        <f t="shared" si="24"/>
        <v>23.693859999999994</v>
      </c>
      <c r="F251" s="2">
        <f t="shared" si="25"/>
        <v>23.106214999999999</v>
      </c>
      <c r="G251" s="2">
        <f t="shared" si="27"/>
        <v>22.77751000000001</v>
      </c>
      <c r="H251" s="2">
        <f t="shared" si="23"/>
        <v>23.860257000000004</v>
      </c>
      <c r="I251" s="2">
        <f t="array" ref="I251">SUMPRODUCT(B235:B254, (ROW(B235:B254)-ROW(B235)+1)) / (20*21/2)</f>
        <v>23.836540952380954</v>
      </c>
      <c r="J251" s="2">
        <f t="shared" si="26"/>
        <v>23.317005842552305</v>
      </c>
      <c r="K251" s="2">
        <f t="shared" si="28"/>
        <v>23.009486342308126</v>
      </c>
    </row>
    <row r="252" spans="1:11" ht="13.5" x14ac:dyDescent="0.25">
      <c r="A252" s="3">
        <f>TITRES_STAT!B255</f>
        <v>42674</v>
      </c>
      <c r="B252" s="6">
        <f>TITRES_STAT!D255</f>
        <v>24.349799999999998</v>
      </c>
      <c r="C252" s="2">
        <f t="shared" si="21"/>
        <v>0</v>
      </c>
      <c r="D252" s="2">
        <f t="shared" si="22"/>
        <v>24.126080000000002</v>
      </c>
      <c r="E252" s="2">
        <f t="shared" si="24"/>
        <v>23.806659999999994</v>
      </c>
      <c r="F252" s="2">
        <f t="shared" si="25"/>
        <v>23.196260000000002</v>
      </c>
      <c r="G252" s="2">
        <f t="shared" si="27"/>
        <v>22.795898000000012</v>
      </c>
      <c r="H252" s="2">
        <f t="shared" si="23"/>
        <v>23.882865000000006</v>
      </c>
      <c r="I252" s="2">
        <f t="array" ref="I252">SUMPRODUCT(B236:B255, (ROW(B236:B255)-ROW(B236)+1)) / (20*21/2)</f>
        <v>23.95447857142857</v>
      </c>
      <c r="J252" s="2">
        <f t="shared" si="26"/>
        <v>23.415367190880659</v>
      </c>
      <c r="K252" s="2">
        <f t="shared" si="28"/>
        <v>23.062047662217612</v>
      </c>
    </row>
    <row r="253" spans="1:11" ht="13.5" x14ac:dyDescent="0.25">
      <c r="A253" s="3">
        <f>TITRES_STAT!B256</f>
        <v>42675</v>
      </c>
      <c r="B253" s="6">
        <f>TITRES_STAT!D256</f>
        <v>24.643599999999999</v>
      </c>
      <c r="C253" s="2">
        <f t="shared" si="21"/>
        <v>0.29380000000000095</v>
      </c>
      <c r="D253" s="2">
        <f t="shared" si="22"/>
        <v>24.258780000000002</v>
      </c>
      <c r="E253" s="2">
        <f t="shared" si="24"/>
        <v>23.958309999999994</v>
      </c>
      <c r="F253" s="2">
        <f t="shared" si="25"/>
        <v>23.300995</v>
      </c>
      <c r="G253" s="2">
        <f t="shared" si="27"/>
        <v>22.834190000000014</v>
      </c>
      <c r="H253" s="2">
        <f t="shared" si="23"/>
        <v>23.906802500000005</v>
      </c>
      <c r="I253" s="2">
        <f t="array" ref="I253">SUMPRODUCT(B237:B256, (ROW(B237:B256)-ROW(B237)+1)) / (20*21/2)</f>
        <v>24.079189523809521</v>
      </c>
      <c r="J253" s="2">
        <f t="shared" si="26"/>
        <v>23.532341744130122</v>
      </c>
      <c r="K253" s="2">
        <f t="shared" si="28"/>
        <v>23.124069322522804</v>
      </c>
    </row>
    <row r="254" spans="1:11" ht="13.5" x14ac:dyDescent="0.25">
      <c r="A254" s="3">
        <f>TITRES_STAT!B257</f>
        <v>42676</v>
      </c>
      <c r="B254" s="6">
        <f>TITRES_STAT!D257</f>
        <v>24.643599999999999</v>
      </c>
      <c r="C254" s="2">
        <f t="shared" si="21"/>
        <v>0</v>
      </c>
      <c r="D254" s="2">
        <f t="shared" si="22"/>
        <v>24.391479999999994</v>
      </c>
      <c r="E254" s="2">
        <f t="shared" si="24"/>
        <v>24.109959999999994</v>
      </c>
      <c r="F254" s="2">
        <f t="shared" si="25"/>
        <v>23.405255</v>
      </c>
      <c r="G254" s="2">
        <f t="shared" si="27"/>
        <v>22.874000000000013</v>
      </c>
      <c r="H254" s="2">
        <f t="shared" si="23"/>
        <v>23.929436000000006</v>
      </c>
      <c r="I254" s="2">
        <f t="array" ref="I254">SUMPRODUCT(B238:B257, (ROW(B238:B257)-ROW(B238)+1)) / (20*21/2)</f>
        <v>24.173656666666659</v>
      </c>
      <c r="J254" s="2">
        <f t="shared" si="26"/>
        <v>23.638175863736777</v>
      </c>
      <c r="K254" s="2">
        <f t="shared" si="28"/>
        <v>23.183658760855241</v>
      </c>
    </row>
    <row r="255" spans="1:11" ht="13.5" x14ac:dyDescent="0.25">
      <c r="A255" s="3">
        <f>TITRES_STAT!B258</f>
        <v>42677</v>
      </c>
      <c r="B255" s="6">
        <f>TITRES_STAT!D258</f>
        <v>24.643599999999999</v>
      </c>
      <c r="C255" s="2">
        <f t="shared" si="21"/>
        <v>0</v>
      </c>
      <c r="D255" s="2">
        <f t="shared" si="22"/>
        <v>24.526079999999997</v>
      </c>
      <c r="E255" s="2">
        <f t="shared" si="24"/>
        <v>24.252139999999997</v>
      </c>
      <c r="F255" s="2">
        <f t="shared" si="25"/>
        <v>23.523734999999999</v>
      </c>
      <c r="G255" s="2">
        <f t="shared" si="27"/>
        <v>22.913810000000012</v>
      </c>
      <c r="H255" s="2">
        <f t="shared" si="23"/>
        <v>23.951976500000004</v>
      </c>
      <c r="I255" s="2">
        <f t="array" ref="I255">SUMPRODUCT(B239:B258, (ROW(B239:B258)-ROW(B239)+1)) / (20*21/2)</f>
        <v>24.256839999999997</v>
      </c>
      <c r="J255" s="2">
        <f t="shared" si="26"/>
        <v>23.733930543380893</v>
      </c>
      <c r="K255" s="2">
        <f t="shared" si="28"/>
        <v>23.240911358468761</v>
      </c>
    </row>
    <row r="256" spans="1:11" ht="13.5" x14ac:dyDescent="0.25">
      <c r="A256" s="3">
        <f>TITRES_STAT!B259</f>
        <v>42678</v>
      </c>
      <c r="B256" s="6">
        <f>TITRES_STAT!D259</f>
        <v>24.833200000000001</v>
      </c>
      <c r="C256" s="2">
        <f t="shared" si="21"/>
        <v>0.18960000000000221</v>
      </c>
      <c r="D256" s="2">
        <f t="shared" si="22"/>
        <v>24.62276</v>
      </c>
      <c r="E256" s="2">
        <f t="shared" si="24"/>
        <v>24.337449999999997</v>
      </c>
      <c r="F256" s="2">
        <f t="shared" si="25"/>
        <v>23.651694999999997</v>
      </c>
      <c r="G256" s="2">
        <f t="shared" si="27"/>
        <v>22.957412000000012</v>
      </c>
      <c r="H256" s="2">
        <f t="shared" si="23"/>
        <v>23.970948000000007</v>
      </c>
      <c r="I256" s="2">
        <f t="array" ref="I256">SUMPRODUCT(B240:B259, (ROW(B240:B259)-ROW(B240)+1)) / (20*21/2)</f>
        <v>24.33009380952381</v>
      </c>
      <c r="J256" s="2">
        <f t="shared" si="26"/>
        <v>23.838622872582715</v>
      </c>
      <c r="K256" s="2">
        <f t="shared" si="28"/>
        <v>23.303354050293517</v>
      </c>
    </row>
    <row r="257" spans="1:11" ht="13.5" x14ac:dyDescent="0.25">
      <c r="A257" s="3">
        <f>TITRES_STAT!B260</f>
        <v>42681</v>
      </c>
      <c r="B257" s="6">
        <f>TITRES_STAT!D260</f>
        <v>24.643599999999999</v>
      </c>
      <c r="C257" s="2">
        <f t="shared" si="21"/>
        <v>-0.18960000000000221</v>
      </c>
      <c r="D257" s="2">
        <f t="shared" si="22"/>
        <v>24.681519999999999</v>
      </c>
      <c r="E257" s="2">
        <f t="shared" si="24"/>
        <v>24.403799999999997</v>
      </c>
      <c r="F257" s="2">
        <f t="shared" si="25"/>
        <v>23.770174999999998</v>
      </c>
      <c r="G257" s="2">
        <f t="shared" si="27"/>
        <v>22.997222000000015</v>
      </c>
      <c r="H257" s="2">
        <f t="shared" si="23"/>
        <v>23.985851500000013</v>
      </c>
      <c r="I257" s="2">
        <f t="array" ref="I257">SUMPRODUCT(B241:B260, (ROW(B241:B260)-ROW(B241)+1)) / (20*21/2)</f>
        <v>24.39251333333333</v>
      </c>
      <c r="J257" s="2">
        <f t="shared" si="26"/>
        <v>23.915287360908174</v>
      </c>
      <c r="K257" s="2">
        <f t="shared" si="28"/>
        <v>23.355912714987888</v>
      </c>
    </row>
    <row r="258" spans="1:11" ht="13.5" x14ac:dyDescent="0.25">
      <c r="A258" s="3">
        <f>TITRES_STAT!B261</f>
        <v>42682</v>
      </c>
      <c r="B258" s="6">
        <f>TITRES_STAT!D261</f>
        <v>24.643599999999999</v>
      </c>
      <c r="C258" s="2">
        <f t="shared" si="21"/>
        <v>0</v>
      </c>
      <c r="D258" s="2">
        <f t="shared" si="22"/>
        <v>24.681519999999999</v>
      </c>
      <c r="E258" s="2">
        <f t="shared" si="24"/>
        <v>24.470149999999997</v>
      </c>
      <c r="F258" s="2">
        <f t="shared" si="25"/>
        <v>23.874434999999998</v>
      </c>
      <c r="G258" s="2">
        <f t="shared" si="27"/>
        <v>23.037220000000012</v>
      </c>
      <c r="H258" s="2">
        <f t="shared" si="23"/>
        <v>24.004340500000016</v>
      </c>
      <c r="I258" s="2">
        <f t="array" ref="I258">SUMPRODUCT(B242:B261, (ROW(B242:B261)-ROW(B242)+1)) / (20*21/2)</f>
        <v>24.445953333333328</v>
      </c>
      <c r="J258" s="2">
        <f t="shared" si="26"/>
        <v>23.98465046939311</v>
      </c>
      <c r="K258" s="2">
        <f t="shared" si="28"/>
        <v>23.406410255576599</v>
      </c>
    </row>
    <row r="259" spans="1:11" ht="13.5" x14ac:dyDescent="0.25">
      <c r="A259" s="3">
        <f>TITRES_STAT!B262</f>
        <v>42683</v>
      </c>
      <c r="B259" s="6">
        <f>TITRES_STAT!D262</f>
        <v>24.643599999999999</v>
      </c>
      <c r="C259" s="2">
        <f t="shared" si="21"/>
        <v>0</v>
      </c>
      <c r="D259" s="2">
        <f t="shared" si="22"/>
        <v>24.681519999999995</v>
      </c>
      <c r="E259" s="2">
        <f t="shared" si="24"/>
        <v>24.536499999999997</v>
      </c>
      <c r="F259" s="2">
        <f t="shared" si="25"/>
        <v>23.978694999999995</v>
      </c>
      <c r="G259" s="2">
        <f t="shared" si="27"/>
        <v>23.077218000000013</v>
      </c>
      <c r="H259" s="2">
        <f t="shared" si="23"/>
        <v>24.021386000000021</v>
      </c>
      <c r="I259" s="2">
        <f t="array" ref="I259">SUMPRODUCT(B243:B262, (ROW(B243:B262)-ROW(B243)+1)) / (20*21/2)</f>
        <v>24.49172047619048</v>
      </c>
      <c r="J259" s="2">
        <f t="shared" si="26"/>
        <v>24.047407567546145</v>
      </c>
      <c r="K259" s="2">
        <f t="shared" si="28"/>
        <v>23.454927500455948</v>
      </c>
    </row>
    <row r="260" spans="1:11" ht="13.5" x14ac:dyDescent="0.25">
      <c r="A260" s="3">
        <f>TITRES_STAT!B263</f>
        <v>42684</v>
      </c>
      <c r="B260" s="6">
        <f>TITRES_STAT!D263</f>
        <v>24.6341</v>
      </c>
      <c r="C260" s="2">
        <f t="shared" ref="C260:C323" si="29">B260-B259</f>
        <v>-9.4999999999991758E-3</v>
      </c>
      <c r="D260" s="2">
        <f t="shared" si="22"/>
        <v>24.679619999999996</v>
      </c>
      <c r="E260" s="2">
        <f t="shared" si="24"/>
        <v>24.602849999999997</v>
      </c>
      <c r="F260" s="2">
        <f t="shared" si="25"/>
        <v>24.082479999999997</v>
      </c>
      <c r="G260" s="2">
        <f t="shared" si="27"/>
        <v>23.11702600000001</v>
      </c>
      <c r="H260" s="2">
        <f t="shared" si="23"/>
        <v>24.037918500000025</v>
      </c>
      <c r="I260" s="2">
        <f t="array" ref="I260">SUMPRODUCT(B244:B263, (ROW(B244:B263)-ROW(B244)+1)) / (20*21/2)</f>
        <v>24.530717142857142</v>
      </c>
      <c r="J260" s="2">
        <f t="shared" si="26"/>
        <v>24.103283037303655</v>
      </c>
      <c r="K260" s="2">
        <f t="shared" si="28"/>
        <v>23.501169559261598</v>
      </c>
    </row>
    <row r="261" spans="1:11" ht="13.5" x14ac:dyDescent="0.25">
      <c r="A261" s="3">
        <f>TITRES_STAT!B264</f>
        <v>42685</v>
      </c>
      <c r="B261" s="6">
        <f>TITRES_STAT!D264</f>
        <v>24.643599999999999</v>
      </c>
      <c r="C261" s="2">
        <f t="shared" si="29"/>
        <v>9.4999999999991758E-3</v>
      </c>
      <c r="D261" s="2">
        <f t="shared" si="22"/>
        <v>24.641700000000004</v>
      </c>
      <c r="E261" s="2">
        <f t="shared" si="24"/>
        <v>24.632229999999996</v>
      </c>
      <c r="F261" s="2">
        <f t="shared" si="25"/>
        <v>24.163044999999993</v>
      </c>
      <c r="G261" s="2">
        <f t="shared" si="27"/>
        <v>23.157024000000007</v>
      </c>
      <c r="H261" s="2">
        <f t="shared" si="23"/>
        <v>24.050680000000021</v>
      </c>
      <c r="I261" s="2">
        <f t="array" ref="I261">SUMPRODUCT(B245:B264, (ROW(B245:B264)-ROW(B245)+1)) / (20*21/2)</f>
        <v>24.561587619047614</v>
      </c>
      <c r="J261" s="2">
        <f t="shared" si="26"/>
        <v>24.154741795655688</v>
      </c>
      <c r="K261" s="2">
        <f t="shared" si="28"/>
        <v>23.545970753016046</v>
      </c>
    </row>
    <row r="262" spans="1:11" ht="13.5" x14ac:dyDescent="0.25">
      <c r="A262" s="3">
        <f>TITRES_STAT!B265</f>
        <v>42688</v>
      </c>
      <c r="B262" s="6">
        <f>TITRES_STAT!D265</f>
        <v>24.643599999999999</v>
      </c>
      <c r="C262" s="2">
        <f t="shared" si="29"/>
        <v>0</v>
      </c>
      <c r="D262" s="2">
        <f t="shared" ref="D262:D325" si="30">AVERAGE(B258:B262)</f>
        <v>24.641699999999997</v>
      </c>
      <c r="E262" s="2">
        <f t="shared" si="24"/>
        <v>24.661609999999996</v>
      </c>
      <c r="F262" s="2">
        <f t="shared" si="25"/>
        <v>24.234134999999991</v>
      </c>
      <c r="G262" s="2">
        <f t="shared" si="27"/>
        <v>23.197022000000011</v>
      </c>
      <c r="H262" s="2">
        <f t="shared" si="23"/>
        <v>24.063394500000022</v>
      </c>
      <c r="I262" s="2">
        <f t="array" ref="I262">SUMPRODUCT(B246:B265, (ROW(B246:B265)-ROW(B246)+1)) / (20*21/2)</f>
        <v>24.586186666666666</v>
      </c>
      <c r="J262" s="2">
        <f t="shared" si="26"/>
        <v>24.201299719878953</v>
      </c>
      <c r="K262" s="2">
        <f t="shared" si="28"/>
        <v>23.589015037211496</v>
      </c>
    </row>
    <row r="263" spans="1:11" ht="13.5" x14ac:dyDescent="0.25">
      <c r="A263" s="3">
        <f>TITRES_STAT!B266</f>
        <v>42689</v>
      </c>
      <c r="B263" s="6">
        <f>TITRES_STAT!D266</f>
        <v>24.643599999999999</v>
      </c>
      <c r="C263" s="2">
        <f t="shared" si="29"/>
        <v>0</v>
      </c>
      <c r="D263" s="2">
        <f t="shared" si="30"/>
        <v>24.641699999999997</v>
      </c>
      <c r="E263" s="2">
        <f t="shared" si="24"/>
        <v>24.661609999999996</v>
      </c>
      <c r="F263" s="2">
        <f t="shared" si="25"/>
        <v>24.309959999999993</v>
      </c>
      <c r="G263" s="2">
        <f t="shared" si="27"/>
        <v>23.223562000000012</v>
      </c>
      <c r="H263" s="2">
        <f t="shared" si="23"/>
        <v>24.071173000000027</v>
      </c>
      <c r="I263" s="2">
        <f t="array" ref="I263">SUMPRODUCT(B247:B266, (ROW(B247:B266)-ROW(B247)+1)) / (20*21/2)</f>
        <v>24.649148571428572</v>
      </c>
      <c r="J263" s="2">
        <f t="shared" si="26"/>
        <v>24.243423556080955</v>
      </c>
      <c r="K263" s="2">
        <f t="shared" si="28"/>
        <v>23.630371310262024</v>
      </c>
    </row>
    <row r="264" spans="1:11" ht="13.5" x14ac:dyDescent="0.25">
      <c r="A264" s="3">
        <f>TITRES_STAT!B267</f>
        <v>42690</v>
      </c>
      <c r="B264" s="6">
        <f>TITRES_STAT!D267</f>
        <v>24.6341</v>
      </c>
      <c r="C264" s="2">
        <f t="shared" si="29"/>
        <v>-9.4999999999991758E-3</v>
      </c>
      <c r="D264" s="2">
        <f t="shared" si="30"/>
        <v>24.639800000000001</v>
      </c>
      <c r="E264" s="2">
        <f t="shared" si="24"/>
        <v>24.660659999999993</v>
      </c>
      <c r="F264" s="2">
        <f t="shared" si="25"/>
        <v>24.385309999999993</v>
      </c>
      <c r="G264" s="2">
        <f t="shared" si="27"/>
        <v>23.249912000000009</v>
      </c>
      <c r="H264" s="2">
        <f t="shared" si="23"/>
        <v>24.073362500000027</v>
      </c>
      <c r="I264" s="2">
        <f t="array" ref="I264">SUMPRODUCT(B248:B267, (ROW(B248:B267)-ROW(B248)+1)) / (20*21/2)</f>
        <v>24.729265714285717</v>
      </c>
      <c r="J264" s="2">
        <f t="shared" si="26"/>
        <v>24.280630836454197</v>
      </c>
      <c r="K264" s="2">
        <f t="shared" si="28"/>
        <v>23.669733219663517</v>
      </c>
    </row>
    <row r="265" spans="1:11" ht="13.5" x14ac:dyDescent="0.25">
      <c r="A265" s="3">
        <f>TITRES_STAT!B268</f>
        <v>42691</v>
      </c>
      <c r="B265" s="6">
        <f>TITRES_STAT!D268</f>
        <v>24.643599999999999</v>
      </c>
      <c r="C265" s="2">
        <f t="shared" si="29"/>
        <v>9.4999999999991758E-3</v>
      </c>
      <c r="D265" s="2">
        <f t="shared" si="30"/>
        <v>24.641700000000004</v>
      </c>
      <c r="E265" s="2">
        <f t="shared" si="24"/>
        <v>24.660659999999996</v>
      </c>
      <c r="F265" s="2">
        <f t="shared" si="25"/>
        <v>24.456399999999995</v>
      </c>
      <c r="G265" s="2">
        <f t="shared" si="27"/>
        <v>23.276640000000008</v>
      </c>
      <c r="H265" s="2">
        <f t="shared" si="23"/>
        <v>24.077835000000029</v>
      </c>
      <c r="I265" s="2">
        <f t="array" ref="I265">SUMPRODUCT(B249:B268, (ROW(B249:B268)-ROW(B249)+1)) / (20*21/2)</f>
        <v>24.780266666666666</v>
      </c>
      <c r="J265" s="2">
        <f t="shared" si="26"/>
        <v>24.315199328220466</v>
      </c>
      <c r="K265" s="2">
        <f t="shared" si="28"/>
        <v>23.707924073794359</v>
      </c>
    </row>
    <row r="266" spans="1:11" ht="13.5" x14ac:dyDescent="0.25">
      <c r="A266" s="3">
        <f>TITRES_STAT!B269</f>
        <v>42692</v>
      </c>
      <c r="B266" s="6">
        <f>TITRES_STAT!D269</f>
        <v>25.1175</v>
      </c>
      <c r="C266" s="2">
        <f t="shared" si="29"/>
        <v>0.47390000000000043</v>
      </c>
      <c r="D266" s="2">
        <f t="shared" si="30"/>
        <v>24.73648</v>
      </c>
      <c r="E266" s="2">
        <f t="shared" si="24"/>
        <v>24.68909</v>
      </c>
      <c r="F266" s="2">
        <f t="shared" si="25"/>
        <v>24.513269999999999</v>
      </c>
      <c r="G266" s="2">
        <f t="shared" si="27"/>
        <v>23.325928000000008</v>
      </c>
      <c r="H266" s="2">
        <f t="shared" ref="H266:H329" si="31">AVERAGE(B67:B266)</f>
        <v>24.084677000000024</v>
      </c>
      <c r="I266" s="2">
        <f t="array" ref="I266">SUMPRODUCT(B250:B269, (ROW(B250:B269)-ROW(B250)+1)) / (20*21/2)</f>
        <v>24.780718095238097</v>
      </c>
      <c r="J266" s="2">
        <f t="shared" si="26"/>
        <v>24.391608916008995</v>
      </c>
      <c r="K266" s="2">
        <f t="shared" si="28"/>
        <v>23.76320156109654</v>
      </c>
    </row>
    <row r="267" spans="1:11" ht="13.5" x14ac:dyDescent="0.25">
      <c r="A267" s="3">
        <f>TITRES_STAT!B270</f>
        <v>42695</v>
      </c>
      <c r="B267" s="6">
        <f>TITRES_STAT!D270</f>
        <v>25.354500000000002</v>
      </c>
      <c r="C267" s="2">
        <f t="shared" si="29"/>
        <v>0.23700000000000188</v>
      </c>
      <c r="D267" s="2">
        <f t="shared" si="30"/>
        <v>24.878660000000004</v>
      </c>
      <c r="E267" s="2">
        <f t="shared" si="24"/>
        <v>24.760179999999998</v>
      </c>
      <c r="F267" s="2">
        <f t="shared" si="25"/>
        <v>24.581989999999998</v>
      </c>
      <c r="G267" s="2">
        <f t="shared" si="27"/>
        <v>23.379956000000004</v>
      </c>
      <c r="H267" s="2">
        <f t="shared" si="31"/>
        <v>24.092704000000023</v>
      </c>
      <c r="I267" s="2">
        <f t="array" ref="I267">SUMPRODUCT(B251:B270, (ROW(B251:B270)-ROW(B251)+1)) / (20*21/2)</f>
        <v>24.778009999999998</v>
      </c>
      <c r="J267" s="2">
        <f t="shared" si="26"/>
        <v>24.483312828770043</v>
      </c>
      <c r="K267" s="2">
        <f t="shared" si="28"/>
        <v>23.825605421445697</v>
      </c>
    </row>
    <row r="268" spans="1:11" ht="13.5" x14ac:dyDescent="0.25">
      <c r="A268" s="3">
        <f>TITRES_STAT!B271</f>
        <v>42696</v>
      </c>
      <c r="B268" s="6">
        <f>TITRES_STAT!D271</f>
        <v>25.1175</v>
      </c>
      <c r="C268" s="2">
        <f t="shared" si="29"/>
        <v>-0.23700000000000188</v>
      </c>
      <c r="D268" s="2">
        <f t="shared" si="30"/>
        <v>24.97344</v>
      </c>
      <c r="E268" s="2">
        <f t="shared" ref="E268:E331" si="32">AVERAGE(B259:B268)</f>
        <v>24.807569999999998</v>
      </c>
      <c r="F268" s="2">
        <f t="shared" si="25"/>
        <v>24.638859999999998</v>
      </c>
      <c r="G268" s="2">
        <f t="shared" si="27"/>
        <v>23.431328000000004</v>
      </c>
      <c r="H268" s="2">
        <f t="shared" si="31"/>
        <v>24.099546000000021</v>
      </c>
      <c r="I268" s="2">
        <f t="array" ref="I268">SUMPRODUCT(B252:B271, (ROW(B252:B271)-ROW(B252)+1)) / (20*21/2)</f>
        <v>24.808201904761901</v>
      </c>
      <c r="J268" s="2">
        <f t="shared" si="26"/>
        <v>24.54371160698242</v>
      </c>
      <c r="K268" s="2">
        <f t="shared" si="28"/>
        <v>23.876267953938022</v>
      </c>
    </row>
    <row r="269" spans="1:11" ht="13.5" x14ac:dyDescent="0.25">
      <c r="A269" s="3">
        <f>TITRES_STAT!B272</f>
        <v>42697</v>
      </c>
      <c r="B269" s="6">
        <f>TITRES_STAT!D272</f>
        <v>24.643599999999999</v>
      </c>
      <c r="C269" s="2">
        <f t="shared" si="29"/>
        <v>-0.47390000000000043</v>
      </c>
      <c r="D269" s="2">
        <f t="shared" si="30"/>
        <v>24.975339999999999</v>
      </c>
      <c r="E269" s="2">
        <f t="shared" si="32"/>
        <v>24.807570000000002</v>
      </c>
      <c r="F269" s="2">
        <f t="shared" si="25"/>
        <v>24.672034999999997</v>
      </c>
      <c r="G269" s="2">
        <f t="shared" si="27"/>
        <v>23.473222000000007</v>
      </c>
      <c r="H269" s="2">
        <f t="shared" si="31"/>
        <v>24.107557500000027</v>
      </c>
      <c r="I269" s="2">
        <f t="array" ref="I269">SUMPRODUCT(B253:B272, (ROW(B253:B272)-ROW(B253)+1)) / (20*21/2)</f>
        <v>24.799084761904766</v>
      </c>
      <c r="J269" s="2">
        <f t="shared" si="26"/>
        <v>24.553224787269805</v>
      </c>
      <c r="K269" s="2">
        <f t="shared" si="28"/>
        <v>23.906359406724768</v>
      </c>
    </row>
    <row r="270" spans="1:11" ht="13.5" x14ac:dyDescent="0.25">
      <c r="A270" s="3">
        <f>TITRES_STAT!B273</f>
        <v>42698</v>
      </c>
      <c r="B270" s="6">
        <f>TITRES_STAT!D273</f>
        <v>24.643599999999999</v>
      </c>
      <c r="C270" s="2">
        <f t="shared" si="29"/>
        <v>0</v>
      </c>
      <c r="D270" s="2">
        <f t="shared" si="30"/>
        <v>24.975339999999999</v>
      </c>
      <c r="E270" s="2">
        <f t="shared" si="32"/>
        <v>24.808520000000001</v>
      </c>
      <c r="F270" s="2">
        <f t="shared" si="25"/>
        <v>24.705684999999995</v>
      </c>
      <c r="G270" s="2">
        <f t="shared" si="27"/>
        <v>23.515116000000006</v>
      </c>
      <c r="H270" s="2">
        <f t="shared" si="31"/>
        <v>24.114358000000028</v>
      </c>
      <c r="I270" s="2">
        <f t="array" ref="I270">SUMPRODUCT(B254:B273, (ROW(B254:B273)-ROW(B254)+1)) / (20*21/2)</f>
        <v>24.78856857142857</v>
      </c>
      <c r="J270" s="2">
        <f t="shared" si="26"/>
        <v>24.561831950386967</v>
      </c>
      <c r="K270" s="2">
        <f t="shared" si="28"/>
        <v>23.935270802539481</v>
      </c>
    </row>
    <row r="271" spans="1:11" ht="13.5" x14ac:dyDescent="0.25">
      <c r="A271" s="3">
        <f>TITRES_STAT!B274</f>
        <v>42699</v>
      </c>
      <c r="B271" s="6">
        <f>TITRES_STAT!D274</f>
        <v>25.0227</v>
      </c>
      <c r="C271" s="2">
        <f t="shared" si="29"/>
        <v>0.3791000000000011</v>
      </c>
      <c r="D271" s="2">
        <f t="shared" si="30"/>
        <v>24.956379999999999</v>
      </c>
      <c r="E271" s="2">
        <f t="shared" si="32"/>
        <v>24.846429999999998</v>
      </c>
      <c r="F271" s="2">
        <f t="shared" si="25"/>
        <v>24.739329999999999</v>
      </c>
      <c r="G271" s="2">
        <f t="shared" si="27"/>
        <v>23.565350000000002</v>
      </c>
      <c r="H271" s="2">
        <f t="shared" si="31"/>
        <v>24.120726000000026</v>
      </c>
      <c r="I271" s="2">
        <f t="array" ref="I271">SUMPRODUCT(B255:B274, (ROW(B255:B274)-ROW(B255)+1)) / (20*21/2)</f>
        <v>24.778052380952378</v>
      </c>
      <c r="J271" s="2">
        <f t="shared" si="26"/>
        <v>24.605724145588209</v>
      </c>
      <c r="K271" s="2">
        <f t="shared" si="28"/>
        <v>23.977915084792834</v>
      </c>
    </row>
    <row r="272" spans="1:11" ht="13.5" x14ac:dyDescent="0.25">
      <c r="A272" s="3">
        <f>TITRES_STAT!B275</f>
        <v>42702</v>
      </c>
      <c r="B272" s="6">
        <f>TITRES_STAT!D275</f>
        <v>24.643599999999999</v>
      </c>
      <c r="C272" s="2">
        <f t="shared" si="29"/>
        <v>-0.3791000000000011</v>
      </c>
      <c r="D272" s="2">
        <f t="shared" si="30"/>
        <v>24.8142</v>
      </c>
      <c r="E272" s="2">
        <f t="shared" si="32"/>
        <v>24.846429999999998</v>
      </c>
      <c r="F272" s="2">
        <f t="shared" si="25"/>
        <v>24.754019999999993</v>
      </c>
      <c r="G272" s="2">
        <f t="shared" si="27"/>
        <v>23.608002000000003</v>
      </c>
      <c r="H272" s="2">
        <f t="shared" si="31"/>
        <v>24.125198500000028</v>
      </c>
      <c r="I272" s="2">
        <f t="array" ref="I272">SUMPRODUCT(B256:B275, (ROW(B256:B275)-ROW(B256)+1)) / (20*21/2)</f>
        <v>24.767536190476189</v>
      </c>
      <c r="J272" s="2">
        <f t="shared" si="26"/>
        <v>24.609331369817902</v>
      </c>
      <c r="K272" s="2">
        <f t="shared" si="28"/>
        <v>24.00402037558527</v>
      </c>
    </row>
    <row r="273" spans="1:11" ht="13.5" x14ac:dyDescent="0.25">
      <c r="A273" s="3">
        <f>TITRES_STAT!B276</f>
        <v>42703</v>
      </c>
      <c r="B273" s="6">
        <f>TITRES_STAT!D276</f>
        <v>24.643599999999999</v>
      </c>
      <c r="C273" s="2">
        <f t="shared" si="29"/>
        <v>0</v>
      </c>
      <c r="D273" s="2">
        <f t="shared" si="30"/>
        <v>24.719419999999996</v>
      </c>
      <c r="E273" s="2">
        <f t="shared" si="32"/>
        <v>24.846429999999998</v>
      </c>
      <c r="F273" s="2">
        <f t="shared" si="25"/>
        <v>24.754019999999993</v>
      </c>
      <c r="G273" s="2">
        <f t="shared" si="27"/>
        <v>23.650654000000003</v>
      </c>
      <c r="H273" s="2">
        <f t="shared" si="31"/>
        <v>24.131952500000029</v>
      </c>
      <c r="I273" s="2">
        <f t="array" ref="I273">SUMPRODUCT(B257:B276, (ROW(B257:B276)-ROW(B257)+1)) / (20*21/2)</f>
        <v>24.757020000000004</v>
      </c>
      <c r="J273" s="2">
        <f t="shared" si="26"/>
        <v>24.612595048882866</v>
      </c>
      <c r="K273" s="2">
        <f t="shared" si="28"/>
        <v>24.029101929483886</v>
      </c>
    </row>
    <row r="274" spans="1:11" ht="13.5" x14ac:dyDescent="0.25">
      <c r="A274" s="3">
        <f>TITRES_STAT!B277</f>
        <v>42704</v>
      </c>
      <c r="B274" s="6">
        <f>TITRES_STAT!D277</f>
        <v>24.643599999999999</v>
      </c>
      <c r="C274" s="2">
        <f t="shared" si="29"/>
        <v>0</v>
      </c>
      <c r="D274" s="2">
        <f t="shared" si="30"/>
        <v>24.719419999999996</v>
      </c>
      <c r="E274" s="2">
        <f t="shared" si="32"/>
        <v>24.847379999999998</v>
      </c>
      <c r="F274" s="2">
        <f t="shared" si="25"/>
        <v>24.754019999999993</v>
      </c>
      <c r="G274" s="2">
        <f t="shared" si="27"/>
        <v>23.693306000000007</v>
      </c>
      <c r="H274" s="2">
        <f t="shared" si="31"/>
        <v>24.13526050000003</v>
      </c>
      <c r="I274" s="2">
        <f t="array" ref="I274">SUMPRODUCT(B258:B277, (ROW(B258:B277)-ROW(B258)+1)) / (20*21/2)</f>
        <v>24.747406666666667</v>
      </c>
      <c r="J274" s="2">
        <f t="shared" si="26"/>
        <v>24.615547901370213</v>
      </c>
      <c r="K274" s="2">
        <f t="shared" si="28"/>
        <v>24.053199893033536</v>
      </c>
    </row>
    <row r="275" spans="1:11" ht="13.5" x14ac:dyDescent="0.25">
      <c r="A275" s="3">
        <f>TITRES_STAT!B278</f>
        <v>42705</v>
      </c>
      <c r="B275" s="6">
        <f>TITRES_STAT!D278</f>
        <v>24.643599999999999</v>
      </c>
      <c r="C275" s="2">
        <f t="shared" si="29"/>
        <v>0</v>
      </c>
      <c r="D275" s="2">
        <f t="shared" si="30"/>
        <v>24.719419999999996</v>
      </c>
      <c r="E275" s="2">
        <f t="shared" si="32"/>
        <v>24.847379999999998</v>
      </c>
      <c r="F275" s="2">
        <f t="shared" si="25"/>
        <v>24.754019999999993</v>
      </c>
      <c r="G275" s="2">
        <f t="shared" si="27"/>
        <v>23.749418000000006</v>
      </c>
      <c r="H275" s="2">
        <f t="shared" si="31"/>
        <v>24.137404500000034</v>
      </c>
      <c r="I275" s="2">
        <f t="array" ref="I275">SUMPRODUCT(B259:B278, (ROW(B259:B278)-ROW(B259)+1)) / (20*21/2)</f>
        <v>24.737793333333332</v>
      </c>
      <c r="J275" s="2">
        <f t="shared" si="26"/>
        <v>24.618219529811142</v>
      </c>
      <c r="K275" s="2">
        <f t="shared" si="28"/>
        <v>24.07635283840477</v>
      </c>
    </row>
    <row r="276" spans="1:11" ht="13.5" x14ac:dyDescent="0.25">
      <c r="A276" s="3">
        <f>TITRES_STAT!B279</f>
        <v>42706</v>
      </c>
      <c r="B276" s="6">
        <f>TITRES_STAT!D279</f>
        <v>24.643599999999999</v>
      </c>
      <c r="C276" s="2">
        <f t="shared" si="29"/>
        <v>0</v>
      </c>
      <c r="D276" s="2">
        <f t="shared" si="30"/>
        <v>24.643599999999999</v>
      </c>
      <c r="E276" s="2">
        <f t="shared" si="32"/>
        <v>24.799989999999998</v>
      </c>
      <c r="F276" s="2">
        <f t="shared" ref="F276:F339" si="33">AVERAGE(B257:B276)</f>
        <v>24.744539999999997</v>
      </c>
      <c r="G276" s="2">
        <f t="shared" si="27"/>
        <v>23.805530000000008</v>
      </c>
      <c r="H276" s="2">
        <f t="shared" si="31"/>
        <v>24.135404000000037</v>
      </c>
      <c r="I276" s="2">
        <f t="array" ref="I276">SUMPRODUCT(B260:B279, (ROW(B260:B279)-ROW(B260)+1)) / (20*21/2)</f>
        <v>24.728179999999995</v>
      </c>
      <c r="J276" s="2">
        <f t="shared" si="26"/>
        <v>24.620636717448178</v>
      </c>
      <c r="K276" s="2">
        <f t="shared" si="28"/>
        <v>24.098597825133993</v>
      </c>
    </row>
    <row r="277" spans="1:11" ht="13.5" x14ac:dyDescent="0.25">
      <c r="A277" s="3">
        <f>TITRES_STAT!B280</f>
        <v>42709</v>
      </c>
      <c r="B277" s="6">
        <f>TITRES_STAT!D280</f>
        <v>24.643599999999999</v>
      </c>
      <c r="C277" s="2">
        <f t="shared" si="29"/>
        <v>0</v>
      </c>
      <c r="D277" s="2">
        <f t="shared" si="30"/>
        <v>24.643599999999999</v>
      </c>
      <c r="E277" s="2">
        <f t="shared" si="32"/>
        <v>24.728899999999996</v>
      </c>
      <c r="F277" s="2">
        <f t="shared" si="33"/>
        <v>24.744539999999994</v>
      </c>
      <c r="G277" s="2">
        <f t="shared" si="27"/>
        <v>23.862210000000008</v>
      </c>
      <c r="H277" s="2">
        <f t="shared" si="31"/>
        <v>24.137082500000041</v>
      </c>
      <c r="I277" s="2">
        <f t="array" ref="I277">SUMPRODUCT(B261:B280, (ROW(B261:B280)-ROW(B261)+1)) / (20*21/2)</f>
        <v>24.709538095238088</v>
      </c>
      <c r="J277" s="2">
        <f t="shared" ref="J277:J340" si="34">$J$4*B277+J276*(1-$J$4)</f>
        <v>24.622823696738827</v>
      </c>
      <c r="K277" s="2">
        <f t="shared" si="28"/>
        <v>24.119970459442463</v>
      </c>
    </row>
    <row r="278" spans="1:11" ht="13.5" x14ac:dyDescent="0.25">
      <c r="A278" s="3">
        <f>TITRES_STAT!B281</f>
        <v>42710</v>
      </c>
      <c r="B278" s="6">
        <f>TITRES_STAT!D281</f>
        <v>24.643599999999999</v>
      </c>
      <c r="C278" s="2">
        <f t="shared" si="29"/>
        <v>0</v>
      </c>
      <c r="D278" s="2">
        <f t="shared" si="30"/>
        <v>24.643599999999999</v>
      </c>
      <c r="E278" s="2">
        <f t="shared" si="32"/>
        <v>24.681509999999996</v>
      </c>
      <c r="F278" s="2">
        <f t="shared" si="33"/>
        <v>24.744539999999994</v>
      </c>
      <c r="G278" s="2">
        <f t="shared" si="27"/>
        <v>23.913392000000009</v>
      </c>
      <c r="H278" s="2">
        <f t="shared" si="31"/>
        <v>24.138761000000045</v>
      </c>
      <c r="I278" s="2">
        <f t="array" ref="I278">SUMPRODUCT(B262:B281, (ROW(B262:B281)-ROW(B262)+1)) / (20*21/2)</f>
        <v>24.637140476190471</v>
      </c>
      <c r="J278" s="2">
        <f t="shared" si="34"/>
        <v>24.624802392287513</v>
      </c>
      <c r="K278" s="2">
        <f t="shared" si="28"/>
        <v>24.140504951229033</v>
      </c>
    </row>
    <row r="279" spans="1:11" ht="13.5" x14ac:dyDescent="0.25">
      <c r="A279" s="3">
        <f>TITRES_STAT!B282</f>
        <v>42711</v>
      </c>
      <c r="B279" s="6">
        <f>TITRES_STAT!D282</f>
        <v>24.643599999999999</v>
      </c>
      <c r="C279" s="2">
        <f t="shared" si="29"/>
        <v>0</v>
      </c>
      <c r="D279" s="2">
        <f t="shared" si="30"/>
        <v>24.643599999999999</v>
      </c>
      <c r="E279" s="2">
        <f t="shared" si="32"/>
        <v>24.681509999999996</v>
      </c>
      <c r="F279" s="2">
        <f t="shared" si="33"/>
        <v>24.744539999999997</v>
      </c>
      <c r="G279" s="2">
        <f t="shared" si="27"/>
        <v>23.964574000000013</v>
      </c>
      <c r="H279" s="2">
        <f t="shared" si="31"/>
        <v>24.140905000000046</v>
      </c>
      <c r="I279" s="2">
        <f t="array" ref="I279">SUMPRODUCT(B263:B282, (ROW(B263:B282)-ROW(B263)+1)) / (20*21/2)</f>
        <v>24.567902380952376</v>
      </c>
      <c r="J279" s="2">
        <f t="shared" si="34"/>
        <v>24.626592640641086</v>
      </c>
      <c r="K279" s="2">
        <f t="shared" si="28"/>
        <v>24.160234168827895</v>
      </c>
    </row>
    <row r="280" spans="1:11" ht="13.5" x14ac:dyDescent="0.25">
      <c r="A280" s="3">
        <f>TITRES_STAT!B283</f>
        <v>42712</v>
      </c>
      <c r="B280" s="6">
        <f>TITRES_STAT!D283</f>
        <v>24.5488</v>
      </c>
      <c r="C280" s="2">
        <f t="shared" si="29"/>
        <v>-9.4799999999999329E-2</v>
      </c>
      <c r="D280" s="2">
        <f t="shared" si="30"/>
        <v>24.624639999999999</v>
      </c>
      <c r="E280" s="2">
        <f t="shared" si="32"/>
        <v>24.672029999999996</v>
      </c>
      <c r="F280" s="2">
        <f t="shared" si="33"/>
        <v>24.740274999999997</v>
      </c>
      <c r="G280" s="2">
        <f t="shared" si="27"/>
        <v>24.013860000000008</v>
      </c>
      <c r="H280" s="2">
        <f t="shared" si="31"/>
        <v>24.142575000000047</v>
      </c>
      <c r="I280" s="2">
        <f t="array" ref="I280">SUMPRODUCT(B264:B283, (ROW(B264:B283)-ROW(B264)+1)) / (20*21/2)</f>
        <v>24.50182380952381</v>
      </c>
      <c r="J280" s="2">
        <f t="shared" si="34"/>
        <v>24.619183817722888</v>
      </c>
      <c r="K280" s="2">
        <f t="shared" si="28"/>
        <v>24.175472044560138</v>
      </c>
    </row>
    <row r="281" spans="1:11" ht="13.5" x14ac:dyDescent="0.25">
      <c r="A281" s="3">
        <f>TITRES_STAT!B284</f>
        <v>42713</v>
      </c>
      <c r="B281" s="6">
        <f>TITRES_STAT!D284</f>
        <v>23.9801</v>
      </c>
      <c r="C281" s="2">
        <f t="shared" si="29"/>
        <v>-0.56869999999999976</v>
      </c>
      <c r="D281" s="2">
        <f t="shared" si="30"/>
        <v>24.49194</v>
      </c>
      <c r="E281" s="2">
        <f t="shared" si="32"/>
        <v>24.567769999999996</v>
      </c>
      <c r="F281" s="2">
        <f t="shared" si="33"/>
        <v>24.707099999999997</v>
      </c>
      <c r="G281" s="2">
        <f t="shared" si="27"/>
        <v>24.05177200000001</v>
      </c>
      <c r="H281" s="2">
        <f t="shared" si="31"/>
        <v>24.141401500000047</v>
      </c>
      <c r="I281" s="2">
        <f t="array" ref="I281">SUMPRODUCT(B265:B284, (ROW(B265:B284)-ROW(B265)+1)) / (20*21/2)</f>
        <v>24.438904761904762</v>
      </c>
      <c r="J281" s="2">
        <f t="shared" si="34"/>
        <v>24.55831869222547</v>
      </c>
      <c r="K281" s="2">
        <f t="shared" si="28"/>
        <v>24.167810395753861</v>
      </c>
    </row>
    <row r="282" spans="1:11" ht="13.5" x14ac:dyDescent="0.25">
      <c r="A282" s="3">
        <f>TITRES_STAT!B285</f>
        <v>42717</v>
      </c>
      <c r="B282" s="6">
        <f>TITRES_STAT!D285</f>
        <v>23.9801</v>
      </c>
      <c r="C282" s="2">
        <f t="shared" si="29"/>
        <v>0</v>
      </c>
      <c r="D282" s="2">
        <f t="shared" si="30"/>
        <v>24.35924</v>
      </c>
      <c r="E282" s="2">
        <f t="shared" si="32"/>
        <v>24.501419999999996</v>
      </c>
      <c r="F282" s="2">
        <f t="shared" si="33"/>
        <v>24.673924999999997</v>
      </c>
      <c r="G282" s="2">
        <f t="shared" si="27"/>
        <v>24.080396000000004</v>
      </c>
      <c r="H282" s="2">
        <f t="shared" si="31"/>
        <v>24.140228000000043</v>
      </c>
      <c r="I282" s="2">
        <f t="array" ref="I282">SUMPRODUCT(B266:B285, (ROW(B266:B285)-ROW(B266)+1)) / (20*21/2)</f>
        <v>24.379100000000001</v>
      </c>
      <c r="J282" s="2">
        <f t="shared" si="34"/>
        <v>24.503250245346855</v>
      </c>
      <c r="K282" s="2">
        <f t="shared" si="28"/>
        <v>24.160449203763516</v>
      </c>
    </row>
    <row r="283" spans="1:11" ht="13.5" x14ac:dyDescent="0.25">
      <c r="A283" s="3">
        <f>TITRES_STAT!B286</f>
        <v>42718</v>
      </c>
      <c r="B283" s="6">
        <f>TITRES_STAT!D286</f>
        <v>23.9801</v>
      </c>
      <c r="C283" s="2">
        <f t="shared" si="29"/>
        <v>0</v>
      </c>
      <c r="D283" s="2">
        <f t="shared" si="30"/>
        <v>24.22654</v>
      </c>
      <c r="E283" s="2">
        <f t="shared" si="32"/>
        <v>24.435069999999996</v>
      </c>
      <c r="F283" s="2">
        <f t="shared" si="33"/>
        <v>24.640749999999997</v>
      </c>
      <c r="G283" s="2">
        <f t="shared" si="27"/>
        <v>24.109020000000005</v>
      </c>
      <c r="H283" s="2">
        <f t="shared" si="31"/>
        <v>24.134398000000036</v>
      </c>
      <c r="I283" s="2">
        <f t="array" ref="I283">SUMPRODUCT(B267:B286, (ROW(B267:B286)-ROW(B267)+1)) / (20*21/2)</f>
        <v>24.259264285714288</v>
      </c>
      <c r="J283" s="2">
        <f t="shared" si="34"/>
        <v>24.453426412456679</v>
      </c>
      <c r="K283" s="2">
        <f t="shared" si="28"/>
        <v>24.153376685968869</v>
      </c>
    </row>
    <row r="284" spans="1:11" ht="13.5" x14ac:dyDescent="0.25">
      <c r="A284" s="3">
        <f>TITRES_STAT!B287</f>
        <v>42719</v>
      </c>
      <c r="B284" s="6">
        <f>TITRES_STAT!D287</f>
        <v>23.9801</v>
      </c>
      <c r="C284" s="2">
        <f t="shared" si="29"/>
        <v>0</v>
      </c>
      <c r="D284" s="2">
        <f t="shared" si="30"/>
        <v>24.09384</v>
      </c>
      <c r="E284" s="2">
        <f t="shared" si="32"/>
        <v>24.368719999999996</v>
      </c>
      <c r="F284" s="2">
        <f t="shared" si="33"/>
        <v>24.608049999999999</v>
      </c>
      <c r="G284" s="2">
        <f t="shared" si="27"/>
        <v>24.137454000000002</v>
      </c>
      <c r="H284" s="2">
        <f t="shared" si="31"/>
        <v>24.123445500000035</v>
      </c>
      <c r="I284" s="2">
        <f t="array" ref="I284">SUMPRODUCT(B268:B287, (ROW(B268:B287)-ROW(B268)+1)) / (20*21/2)</f>
        <v>24.202166190476195</v>
      </c>
      <c r="J284" s="2">
        <f t="shared" si="34"/>
        <v>24.408347706508422</v>
      </c>
      <c r="K284" s="2">
        <f t="shared" si="28"/>
        <v>24.146581521813228</v>
      </c>
    </row>
    <row r="285" spans="1:11" ht="13.5" x14ac:dyDescent="0.25">
      <c r="A285" s="3">
        <f>TITRES_STAT!B288</f>
        <v>42720</v>
      </c>
      <c r="B285" s="6">
        <f>TITRES_STAT!D288</f>
        <v>23.9801</v>
      </c>
      <c r="C285" s="2">
        <f t="shared" si="29"/>
        <v>0</v>
      </c>
      <c r="D285" s="2">
        <f t="shared" si="30"/>
        <v>23.9801</v>
      </c>
      <c r="E285" s="2">
        <f t="shared" si="32"/>
        <v>24.302369999999996</v>
      </c>
      <c r="F285" s="2">
        <f t="shared" si="33"/>
        <v>24.574874999999999</v>
      </c>
      <c r="G285" s="2">
        <f t="shared" si="27"/>
        <v>24.171576000000002</v>
      </c>
      <c r="H285" s="2">
        <f t="shared" si="31"/>
        <v>24.106672000000032</v>
      </c>
      <c r="I285" s="2">
        <f t="array" ref="I285">SUMPRODUCT(B269:B288, (ROW(B269:B288)-ROW(B269)+1)) / (20*21/2)</f>
        <v>24.152064285714285</v>
      </c>
      <c r="J285" s="2">
        <f t="shared" si="34"/>
        <v>24.367562210650476</v>
      </c>
      <c r="K285" s="2">
        <f t="shared" si="28"/>
        <v>24.140052834683299</v>
      </c>
    </row>
    <row r="286" spans="1:11" ht="13.5" x14ac:dyDescent="0.25">
      <c r="A286" s="3">
        <f>TITRES_STAT!B289</f>
        <v>42723</v>
      </c>
      <c r="B286" s="6">
        <f>TITRES_STAT!D289</f>
        <v>23.316600000000001</v>
      </c>
      <c r="C286" s="2">
        <f t="shared" si="29"/>
        <v>-0.66349999999999909</v>
      </c>
      <c r="D286" s="2">
        <f t="shared" si="30"/>
        <v>23.8474</v>
      </c>
      <c r="E286" s="2">
        <f t="shared" si="32"/>
        <v>24.169669999999996</v>
      </c>
      <c r="F286" s="2">
        <f t="shared" si="33"/>
        <v>24.484829999999995</v>
      </c>
      <c r="G286" s="2">
        <f t="shared" si="27"/>
        <v>24.192428</v>
      </c>
      <c r="H286" s="2">
        <f t="shared" si="31"/>
        <v>24.086581000000034</v>
      </c>
      <c r="I286" s="2">
        <f t="array" ref="I286">SUMPRODUCT(B270:B289, (ROW(B270:B289)-ROW(B270)+1)) / (20*21/2)</f>
        <v>24.10783</v>
      </c>
      <c r="J286" s="2">
        <f t="shared" si="34"/>
        <v>24.267470571540905</v>
      </c>
      <c r="K286" s="2">
        <f t="shared" si="28"/>
        <v>24.107760566656502</v>
      </c>
    </row>
    <row r="287" spans="1:11" ht="13.5" x14ac:dyDescent="0.25">
      <c r="A287" s="3">
        <f>TITRES_STAT!B290</f>
        <v>42724</v>
      </c>
      <c r="B287" s="6">
        <f>TITRES_STAT!D290</f>
        <v>23.885300000000001</v>
      </c>
      <c r="C287" s="2">
        <f t="shared" si="29"/>
        <v>0.56869999999999976</v>
      </c>
      <c r="D287" s="2">
        <f t="shared" si="30"/>
        <v>23.828440000000001</v>
      </c>
      <c r="E287" s="2">
        <f t="shared" si="32"/>
        <v>24.093839999999997</v>
      </c>
      <c r="F287" s="2">
        <f t="shared" si="33"/>
        <v>24.411369999999998</v>
      </c>
      <c r="G287" s="2">
        <f t="shared" si="27"/>
        <v>24.224653999999997</v>
      </c>
      <c r="H287" s="2">
        <f t="shared" si="31"/>
        <v>24.068635000000032</v>
      </c>
      <c r="I287" s="2">
        <f t="array" ref="I287">SUMPRODUCT(B271:B290, (ROW(B271:B290)-ROW(B271)+1)) / (20*21/2)</f>
        <v>24.04915904761905</v>
      </c>
      <c r="J287" s="2">
        <f t="shared" si="34"/>
        <v>24.231073374251295</v>
      </c>
      <c r="K287" s="2">
        <f t="shared" si="28"/>
        <v>24.099036622866052</v>
      </c>
    </row>
    <row r="288" spans="1:11" ht="13.5" x14ac:dyDescent="0.25">
      <c r="A288" s="3">
        <f>TITRES_STAT!B291</f>
        <v>42725</v>
      </c>
      <c r="B288" s="6">
        <f>TITRES_STAT!D291</f>
        <v>23.885300000000001</v>
      </c>
      <c r="C288" s="2">
        <f t="shared" si="29"/>
        <v>0</v>
      </c>
      <c r="D288" s="2">
        <f t="shared" si="30"/>
        <v>23.809480000000001</v>
      </c>
      <c r="E288" s="2">
        <f t="shared" si="32"/>
        <v>24.018009999999997</v>
      </c>
      <c r="F288" s="2">
        <f t="shared" si="33"/>
        <v>24.349759999999996</v>
      </c>
      <c r="G288" s="2">
        <f t="shared" si="27"/>
        <v>24.251191999999996</v>
      </c>
      <c r="H288" s="2">
        <f t="shared" si="31"/>
        <v>24.05068900000003</v>
      </c>
      <c r="I288" s="2">
        <f t="array" ref="I288">SUMPRODUCT(B272:B291, (ROW(B272:B291)-ROW(B272)+1)) / (20*21/2)</f>
        <v>23.995001428571431</v>
      </c>
      <c r="J288" s="2">
        <f t="shared" si="34"/>
        <v>24.198142576703553</v>
      </c>
      <c r="K288" s="2">
        <f t="shared" si="28"/>
        <v>24.090654794518365</v>
      </c>
    </row>
    <row r="289" spans="1:11" ht="13.5" x14ac:dyDescent="0.25">
      <c r="A289" s="3">
        <f>TITRES_STAT!B292</f>
        <v>42726</v>
      </c>
      <c r="B289" s="6">
        <f>TITRES_STAT!D292</f>
        <v>23.885300000000001</v>
      </c>
      <c r="C289" s="2">
        <f t="shared" si="29"/>
        <v>0</v>
      </c>
      <c r="D289" s="2">
        <f t="shared" si="30"/>
        <v>23.790520000000001</v>
      </c>
      <c r="E289" s="2">
        <f t="shared" si="32"/>
        <v>23.94218</v>
      </c>
      <c r="F289" s="2">
        <f t="shared" si="33"/>
        <v>24.311844999999998</v>
      </c>
      <c r="G289" s="2">
        <f t="shared" si="27"/>
        <v>24.277729999999991</v>
      </c>
      <c r="H289" s="2">
        <f t="shared" si="31"/>
        <v>24.030601000000026</v>
      </c>
      <c r="I289" s="2">
        <f t="array" ref="I289">SUMPRODUCT(B273:B292, (ROW(B273:B292)-ROW(B273)+1)) / (20*21/2)</f>
        <v>23.947162380952381</v>
      </c>
      <c r="J289" s="2">
        <f t="shared" si="34"/>
        <v>24.168348045588928</v>
      </c>
      <c r="K289" s="2">
        <f t="shared" si="28"/>
        <v>24.082601665321565</v>
      </c>
    </row>
    <row r="290" spans="1:11" ht="13.5" x14ac:dyDescent="0.25">
      <c r="A290" s="3">
        <f>TITRES_STAT!B293</f>
        <v>42727</v>
      </c>
      <c r="B290" s="6">
        <f>TITRES_STAT!D293</f>
        <v>23.695799999999998</v>
      </c>
      <c r="C290" s="2">
        <f t="shared" si="29"/>
        <v>-0.18950000000000244</v>
      </c>
      <c r="D290" s="2">
        <f t="shared" si="30"/>
        <v>23.733659999999997</v>
      </c>
      <c r="E290" s="2">
        <f t="shared" si="32"/>
        <v>23.856879999999997</v>
      </c>
      <c r="F290" s="2">
        <f t="shared" si="33"/>
        <v>24.264455000000002</v>
      </c>
      <c r="G290" s="2">
        <f t="shared" si="27"/>
        <v>24.300477999999995</v>
      </c>
      <c r="H290" s="2">
        <f t="shared" si="31"/>
        <v>24.013710000000025</v>
      </c>
      <c r="I290" s="2">
        <f t="array" ref="I290">SUMPRODUCT(B274:B293, (ROW(B274:B293)-ROW(B274)+1)) / (20*21/2)</f>
        <v>23.902931904761903</v>
      </c>
      <c r="J290" s="2">
        <f t="shared" si="34"/>
        <v>24.123343469818554</v>
      </c>
      <c r="K290" s="2">
        <f t="shared" si="28"/>
        <v>24.067432972563857</v>
      </c>
    </row>
    <row r="291" spans="1:11" ht="13.5" x14ac:dyDescent="0.25">
      <c r="A291" s="3">
        <f>TITRES_STAT!B294</f>
        <v>42730</v>
      </c>
      <c r="B291" s="6">
        <f>TITRES_STAT!D294</f>
        <v>23.695799999999998</v>
      </c>
      <c r="C291" s="2">
        <f t="shared" si="29"/>
        <v>0</v>
      </c>
      <c r="D291" s="2">
        <f t="shared" si="30"/>
        <v>23.809499999999996</v>
      </c>
      <c r="E291" s="2">
        <f t="shared" si="32"/>
        <v>23.828449999999997</v>
      </c>
      <c r="F291" s="2">
        <f t="shared" si="33"/>
        <v>24.198110000000003</v>
      </c>
      <c r="G291" s="2">
        <f t="shared" si="27"/>
        <v>24.31374799999999</v>
      </c>
      <c r="H291" s="2">
        <f t="shared" si="31"/>
        <v>24.000311500000024</v>
      </c>
      <c r="I291" s="2">
        <f t="array" ref="I291">SUMPRODUCT(B275:B294, (ROW(B275:B294)-ROW(B275)+1)) / (20*21/2)</f>
        <v>23.810002857142855</v>
      </c>
      <c r="J291" s="2">
        <f t="shared" si="34"/>
        <v>24.082625044121549</v>
      </c>
      <c r="K291" s="2">
        <f t="shared" si="28"/>
        <v>24.052859130502533</v>
      </c>
    </row>
    <row r="292" spans="1:11" ht="13.5" x14ac:dyDescent="0.25">
      <c r="A292" s="3">
        <f>TITRES_STAT!B295</f>
        <v>42731</v>
      </c>
      <c r="B292" s="6">
        <f>TITRES_STAT!D295</f>
        <v>23.695799999999998</v>
      </c>
      <c r="C292" s="2">
        <f t="shared" si="29"/>
        <v>0</v>
      </c>
      <c r="D292" s="2">
        <f t="shared" si="30"/>
        <v>23.771599999999996</v>
      </c>
      <c r="E292" s="2">
        <f t="shared" si="32"/>
        <v>23.800019999999996</v>
      </c>
      <c r="F292" s="2">
        <f t="shared" si="33"/>
        <v>24.150720000000003</v>
      </c>
      <c r="G292" s="2">
        <f t="shared" si="27"/>
        <v>24.32322799999999</v>
      </c>
      <c r="H292" s="2">
        <f t="shared" si="31"/>
        <v>23.983793000000027</v>
      </c>
      <c r="I292" s="2">
        <f t="array" ref="I292">SUMPRODUCT(B276:B295, (ROW(B276:B295)-ROW(B276)+1)) / (20*21/2)</f>
        <v>23.773038095238093</v>
      </c>
      <c r="J292" s="2">
        <f t="shared" si="34"/>
        <v>24.045784563729022</v>
      </c>
      <c r="K292" s="2">
        <f t="shared" si="28"/>
        <v>24.038856811659294</v>
      </c>
    </row>
    <row r="293" spans="1:11" ht="13.5" x14ac:dyDescent="0.25">
      <c r="A293" s="3">
        <f>TITRES_STAT!B296</f>
        <v>42732</v>
      </c>
      <c r="B293" s="6">
        <f>TITRES_STAT!D296</f>
        <v>23.686299999999999</v>
      </c>
      <c r="C293" s="2">
        <f t="shared" si="29"/>
        <v>-9.4999999999991758E-3</v>
      </c>
      <c r="D293" s="2">
        <f t="shared" si="30"/>
        <v>23.7318</v>
      </c>
      <c r="E293" s="2">
        <f t="shared" si="32"/>
        <v>23.770639999999997</v>
      </c>
      <c r="F293" s="2">
        <f t="shared" si="33"/>
        <v>24.102855000000005</v>
      </c>
      <c r="G293" s="2">
        <f t="shared" si="27"/>
        <v>24.334411999999993</v>
      </c>
      <c r="H293" s="2">
        <f t="shared" si="31"/>
        <v>23.967180500000026</v>
      </c>
      <c r="I293" s="2">
        <f t="array" ref="I293">SUMPRODUCT(B277:B296, (ROW(B277:B296)-ROW(B277)+1)) / (20*21/2)</f>
        <v>23.807657619047617</v>
      </c>
      <c r="J293" s="2">
        <f t="shared" si="34"/>
        <v>24.011547938611972</v>
      </c>
      <c r="K293" s="2">
        <f t="shared" si="28"/>
        <v>24.025031054339323</v>
      </c>
    </row>
    <row r="294" spans="1:11" ht="13.5" x14ac:dyDescent="0.25">
      <c r="A294" s="3">
        <f>TITRES_STAT!B297</f>
        <v>42733</v>
      </c>
      <c r="B294" s="6">
        <f>TITRES_STAT!D297</f>
        <v>23.127099999999999</v>
      </c>
      <c r="C294" s="2">
        <f t="shared" si="29"/>
        <v>-0.55920000000000059</v>
      </c>
      <c r="D294" s="2">
        <f t="shared" si="30"/>
        <v>23.580159999999999</v>
      </c>
      <c r="E294" s="2">
        <f t="shared" si="32"/>
        <v>23.685339999999997</v>
      </c>
      <c r="F294" s="2">
        <f t="shared" si="33"/>
        <v>24.027030000000003</v>
      </c>
      <c r="G294" s="2">
        <f t="shared" si="27"/>
        <v>24.33441199999999</v>
      </c>
      <c r="H294" s="2">
        <f t="shared" si="31"/>
        <v>23.947772000000022</v>
      </c>
      <c r="I294" s="2">
        <f t="array" ref="I294">SUMPRODUCT(B278:B297, (ROW(B278:B297)-ROW(B278)+1)) / (20*21/2)</f>
        <v>23.774216666666664</v>
      </c>
      <c r="J294" s="2">
        <f t="shared" si="34"/>
        <v>23.927314801601309</v>
      </c>
      <c r="K294" s="2">
        <f t="shared" si="28"/>
        <v>23.989818071816213</v>
      </c>
    </row>
    <row r="295" spans="1:11" ht="13.5" x14ac:dyDescent="0.25">
      <c r="A295" s="3">
        <f>TITRES_STAT!B298</f>
        <v>42734</v>
      </c>
      <c r="B295" s="6">
        <f>TITRES_STAT!D298</f>
        <v>23.6389</v>
      </c>
      <c r="C295" s="2">
        <f t="shared" si="29"/>
        <v>0.51180000000000092</v>
      </c>
      <c r="D295" s="2">
        <f t="shared" si="30"/>
        <v>23.568779999999997</v>
      </c>
      <c r="E295" s="2">
        <f t="shared" si="32"/>
        <v>23.651219999999999</v>
      </c>
      <c r="F295" s="2">
        <f t="shared" si="33"/>
        <v>23.976795000000003</v>
      </c>
      <c r="G295" s="2">
        <f t="shared" si="27"/>
        <v>24.342753999999985</v>
      </c>
      <c r="H295" s="2">
        <f t="shared" si="31"/>
        <v>23.933670000000021</v>
      </c>
      <c r="I295" s="2">
        <f t="array" ref="I295">SUMPRODUCT(B279:B298, (ROW(B279:B298)-ROW(B279)+1)) / (20*21/2)</f>
        <v>23.690628571428569</v>
      </c>
      <c r="J295" s="2">
        <f t="shared" si="34"/>
        <v>23.899846725258328</v>
      </c>
      <c r="K295" s="2">
        <f t="shared" si="28"/>
        <v>23.97605657880381</v>
      </c>
    </row>
    <row r="296" spans="1:11" ht="13.5" x14ac:dyDescent="0.25">
      <c r="A296" s="3">
        <f>TITRES_STAT!B299</f>
        <v>42737</v>
      </c>
      <c r="B296" s="6">
        <f>TITRES_STAT!D299</f>
        <v>24.340299999999999</v>
      </c>
      <c r="C296" s="2">
        <f t="shared" si="29"/>
        <v>0.70139999999999958</v>
      </c>
      <c r="D296" s="2">
        <f t="shared" si="30"/>
        <v>23.697679999999998</v>
      </c>
      <c r="E296" s="2">
        <f t="shared" si="32"/>
        <v>23.753589999999996</v>
      </c>
      <c r="F296" s="2">
        <f t="shared" si="33"/>
        <v>23.961630000000007</v>
      </c>
      <c r="G296" s="2">
        <f t="shared" si="27"/>
        <v>24.349957999999994</v>
      </c>
      <c r="H296" s="2">
        <f t="shared" si="31"/>
        <v>23.92042050000002</v>
      </c>
      <c r="I296" s="2">
        <f t="array" ref="I296">SUMPRODUCT(B280:B299, (ROW(B280:B299)-ROW(B280)+1)) / (20*21/2)</f>
        <v>23.587627619047623</v>
      </c>
      <c r="J296" s="2">
        <f t="shared" si="34"/>
        <v>23.941794656186104</v>
      </c>
      <c r="K296" s="2">
        <f t="shared" si="28"/>
        <v>23.990340634536995</v>
      </c>
    </row>
    <row r="297" spans="1:11" ht="13.5" x14ac:dyDescent="0.25">
      <c r="A297" s="3">
        <f>TITRES_STAT!B300</f>
        <v>42738</v>
      </c>
      <c r="B297" s="6">
        <f>TITRES_STAT!D300</f>
        <v>23.610499999999998</v>
      </c>
      <c r="C297" s="2">
        <f t="shared" si="29"/>
        <v>-0.72980000000000089</v>
      </c>
      <c r="D297" s="2">
        <f t="shared" si="30"/>
        <v>23.680620000000001</v>
      </c>
      <c r="E297" s="2">
        <f t="shared" si="32"/>
        <v>23.726109999999995</v>
      </c>
      <c r="F297" s="2">
        <f t="shared" si="33"/>
        <v>23.909974999999999</v>
      </c>
      <c r="G297" s="2">
        <f t="shared" si="27"/>
        <v>24.342565999999991</v>
      </c>
      <c r="H297" s="2">
        <f t="shared" si="31"/>
        <v>23.905524500000016</v>
      </c>
      <c r="I297" s="2">
        <f t="array" ref="I297">SUMPRODUCT(B281:B300, (ROW(B281:B300)-ROW(B281)+1)) / (20*21/2)</f>
        <v>23.49365380952381</v>
      </c>
      <c r="J297" s="2">
        <f t="shared" si="34"/>
        <v>23.910242784168382</v>
      </c>
      <c r="K297" s="2">
        <f t="shared" si="28"/>
        <v>23.975444923378681</v>
      </c>
    </row>
    <row r="298" spans="1:11" ht="13.5" x14ac:dyDescent="0.25">
      <c r="A298" s="3">
        <f>TITRES_STAT!B301</f>
        <v>42739</v>
      </c>
      <c r="B298" s="6">
        <f>TITRES_STAT!D301</f>
        <v>23.032299999999999</v>
      </c>
      <c r="C298" s="2">
        <f t="shared" si="29"/>
        <v>-0.57819999999999894</v>
      </c>
      <c r="D298" s="2">
        <f t="shared" si="30"/>
        <v>23.54982</v>
      </c>
      <c r="E298" s="2">
        <f t="shared" si="32"/>
        <v>23.640810000000002</v>
      </c>
      <c r="F298" s="2">
        <f t="shared" si="33"/>
        <v>23.829410000000003</v>
      </c>
      <c r="G298" s="2">
        <f t="shared" si="27"/>
        <v>24.323609999999999</v>
      </c>
      <c r="H298" s="2">
        <f t="shared" si="31"/>
        <v>23.887737500000011</v>
      </c>
      <c r="I298" s="2">
        <f t="array" ref="I298">SUMPRODUCT(B282:B301, (ROW(B282:B301)-ROW(B282)+1)) / (20*21/2)</f>
        <v>23.4335319047619</v>
      </c>
      <c r="J298" s="2">
        <f t="shared" si="34"/>
        <v>23.826629185676154</v>
      </c>
      <c r="K298" s="2">
        <f t="shared" si="28"/>
        <v>23.938458847952067</v>
      </c>
    </row>
    <row r="299" spans="1:11" ht="13.5" x14ac:dyDescent="0.25">
      <c r="A299" s="3">
        <f>TITRES_STAT!B302</f>
        <v>42740</v>
      </c>
      <c r="B299" s="6">
        <f>TITRES_STAT!D302</f>
        <v>22.747900000000001</v>
      </c>
      <c r="C299" s="2">
        <f t="shared" si="29"/>
        <v>-0.28439999999999799</v>
      </c>
      <c r="D299" s="2">
        <f t="shared" si="30"/>
        <v>23.473979999999997</v>
      </c>
      <c r="E299" s="2">
        <f t="shared" si="32"/>
        <v>23.527069999999998</v>
      </c>
      <c r="F299" s="2">
        <f t="shared" si="33"/>
        <v>23.734625000000001</v>
      </c>
      <c r="G299" s="2">
        <f t="shared" si="27"/>
        <v>24.298966</v>
      </c>
      <c r="H299" s="2">
        <f t="shared" si="31"/>
        <v>23.868528500000011</v>
      </c>
      <c r="I299" s="2">
        <f t="array" ref="I299">SUMPRODUCT(B283:B302, (ROW(B283:B302)-ROW(B283)+1)) / (20*21/2)</f>
        <v>23.370794761904758</v>
      </c>
      <c r="J299" s="2">
        <f t="shared" si="34"/>
        <v>23.723893072754613</v>
      </c>
      <c r="K299" s="2">
        <f t="shared" si="28"/>
        <v>23.891770265679437</v>
      </c>
    </row>
    <row r="300" spans="1:11" ht="13.5" x14ac:dyDescent="0.25">
      <c r="A300" s="3">
        <f>TITRES_STAT!B303</f>
        <v>42741</v>
      </c>
      <c r="B300" s="6">
        <f>TITRES_STAT!D303</f>
        <v>22.747900000000001</v>
      </c>
      <c r="C300" s="2">
        <f t="shared" si="29"/>
        <v>0</v>
      </c>
      <c r="D300" s="2">
        <f t="shared" si="30"/>
        <v>23.295780000000001</v>
      </c>
      <c r="E300" s="2">
        <f t="shared" si="32"/>
        <v>23.432279999999999</v>
      </c>
      <c r="F300" s="2">
        <f t="shared" si="33"/>
        <v>23.644580000000001</v>
      </c>
      <c r="G300" s="2">
        <f t="shared" si="27"/>
        <v>24.274512000000005</v>
      </c>
      <c r="H300" s="2">
        <f t="shared" si="31"/>
        <v>23.849552500000009</v>
      </c>
      <c r="I300" s="2">
        <f t="array" ref="I300">SUMPRODUCT(B284:B303, (ROW(B284:B303)-ROW(B284)+1)) / (20*21/2)</f>
        <v>23.313022380952379</v>
      </c>
      <c r="J300" s="2">
        <f t="shared" si="34"/>
        <v>23.630941351539889</v>
      </c>
      <c r="K300" s="2">
        <f t="shared" si="28"/>
        <v>23.846912608201812</v>
      </c>
    </row>
    <row r="301" spans="1:11" ht="13.5" x14ac:dyDescent="0.25">
      <c r="A301" s="3">
        <f>TITRES_STAT!B304</f>
        <v>42744</v>
      </c>
      <c r="B301" s="6">
        <f>TITRES_STAT!D304</f>
        <v>23.013300000000001</v>
      </c>
      <c r="C301" s="2">
        <f t="shared" si="29"/>
        <v>0.26539999999999964</v>
      </c>
      <c r="D301" s="2">
        <f t="shared" si="30"/>
        <v>23.030380000000001</v>
      </c>
      <c r="E301" s="2">
        <f t="shared" si="32"/>
        <v>23.364030000000003</v>
      </c>
      <c r="F301" s="2">
        <f t="shared" si="33"/>
        <v>23.596240000000002</v>
      </c>
      <c r="G301" s="2">
        <f t="shared" si="27"/>
        <v>24.247782000000001</v>
      </c>
      <c r="H301" s="2">
        <f t="shared" si="31"/>
        <v>23.831903500000006</v>
      </c>
      <c r="I301" s="2">
        <f t="array" ref="I301">SUMPRODUCT(B285:B304, (ROW(B285:B304)-ROW(B285)+1)) / (20*21/2)</f>
        <v>23.219595714285713</v>
      </c>
      <c r="J301" s="2">
        <f t="shared" si="34"/>
        <v>23.572118365678946</v>
      </c>
      <c r="K301" s="2">
        <f t="shared" si="28"/>
        <v>23.814221917684097</v>
      </c>
    </row>
    <row r="302" spans="1:11" ht="13.5" x14ac:dyDescent="0.25">
      <c r="A302" s="3">
        <f>TITRES_STAT!B305</f>
        <v>42745</v>
      </c>
      <c r="B302" s="6">
        <f>TITRES_STAT!D305</f>
        <v>22.9375</v>
      </c>
      <c r="C302" s="2">
        <f t="shared" si="29"/>
        <v>-7.5800000000000978E-2</v>
      </c>
      <c r="D302" s="2">
        <f t="shared" si="30"/>
        <v>22.895779999999998</v>
      </c>
      <c r="E302" s="2">
        <f t="shared" si="32"/>
        <v>23.288200000000007</v>
      </c>
      <c r="F302" s="2">
        <f t="shared" si="33"/>
        <v>23.54411</v>
      </c>
      <c r="G302" s="2">
        <f t="shared" si="27"/>
        <v>24.219536000000002</v>
      </c>
      <c r="H302" s="2">
        <f t="shared" si="31"/>
        <v>23.812385000000003</v>
      </c>
      <c r="I302" s="2">
        <f t="array" ref="I302">SUMPRODUCT(B286:B305, (ROW(B286:B305)-ROW(B286)+1)) / (20*21/2)</f>
        <v>23.155726666666666</v>
      </c>
      <c r="J302" s="2">
        <f t="shared" si="34"/>
        <v>23.511678521328573</v>
      </c>
      <c r="K302" s="2">
        <f t="shared" si="28"/>
        <v>23.779840666010212</v>
      </c>
    </row>
    <row r="303" spans="1:11" ht="13.5" x14ac:dyDescent="0.25">
      <c r="A303" s="3">
        <f>TITRES_STAT!B306</f>
        <v>42746</v>
      </c>
      <c r="B303" s="6">
        <f>TITRES_STAT!D306</f>
        <v>22.9375</v>
      </c>
      <c r="C303" s="2">
        <f t="shared" si="29"/>
        <v>0</v>
      </c>
      <c r="D303" s="2">
        <f t="shared" si="30"/>
        <v>22.876820000000002</v>
      </c>
      <c r="E303" s="2">
        <f t="shared" si="32"/>
        <v>23.213320000000003</v>
      </c>
      <c r="F303" s="2">
        <f t="shared" si="33"/>
        <v>23.491980000000002</v>
      </c>
      <c r="G303" s="2">
        <f t="shared" si="27"/>
        <v>24.185414000000005</v>
      </c>
      <c r="H303" s="2">
        <f t="shared" si="31"/>
        <v>23.792028500000001</v>
      </c>
      <c r="I303" s="2">
        <f t="array" ref="I303">SUMPRODUCT(B287:B306, (ROW(B287:B306)-ROW(B287)+1)) / (20*21/2)</f>
        <v>23.115782380952382</v>
      </c>
      <c r="J303" s="2">
        <f t="shared" si="34"/>
        <v>23.456994852630615</v>
      </c>
      <c r="K303" s="2">
        <f t="shared" si="28"/>
        <v>23.746807698715696</v>
      </c>
    </row>
    <row r="304" spans="1:11" ht="13.5" x14ac:dyDescent="0.25">
      <c r="A304" s="3">
        <f>TITRES_STAT!B307</f>
        <v>42747</v>
      </c>
      <c r="B304" s="6">
        <f>TITRES_STAT!D307</f>
        <v>22.510999999999999</v>
      </c>
      <c r="C304" s="2">
        <f t="shared" si="29"/>
        <v>-0.42650000000000077</v>
      </c>
      <c r="D304" s="2">
        <f t="shared" si="30"/>
        <v>22.829439999999998</v>
      </c>
      <c r="E304" s="2">
        <f t="shared" si="32"/>
        <v>23.151710000000001</v>
      </c>
      <c r="F304" s="2">
        <f t="shared" si="33"/>
        <v>23.418525000000002</v>
      </c>
      <c r="G304" s="2">
        <f t="shared" si="27"/>
        <v>24.142762000000001</v>
      </c>
      <c r="H304" s="2">
        <f t="shared" si="31"/>
        <v>23.769539499999997</v>
      </c>
      <c r="I304" s="2">
        <f t="array" ref="I304">SUMPRODUCT(B288:B307, (ROW(B288:B307)-ROW(B288)+1)) / (20*21/2)</f>
        <v>23.084862380952377</v>
      </c>
      <c r="J304" s="2">
        <f t="shared" si="34"/>
        <v>23.366900104761033</v>
      </c>
      <c r="K304" s="2">
        <f t="shared" si="28"/>
        <v>23.698344651707238</v>
      </c>
    </row>
    <row r="305" spans="1:11" ht="13.5" x14ac:dyDescent="0.25">
      <c r="A305" s="3">
        <f>TITRES_STAT!B308</f>
        <v>42748</v>
      </c>
      <c r="B305" s="6">
        <f>TITRES_STAT!D308</f>
        <v>22.747900000000001</v>
      </c>
      <c r="C305" s="2">
        <f t="shared" si="29"/>
        <v>0.23690000000000211</v>
      </c>
      <c r="D305" s="2">
        <f t="shared" si="30"/>
        <v>22.829439999999998</v>
      </c>
      <c r="E305" s="2">
        <f t="shared" si="32"/>
        <v>23.062609999999999</v>
      </c>
      <c r="F305" s="2">
        <f t="shared" si="33"/>
        <v>23.356915000000004</v>
      </c>
      <c r="G305" s="2">
        <f t="shared" si="27"/>
        <v>24.104848</v>
      </c>
      <c r="H305" s="2">
        <f t="shared" si="31"/>
        <v>23.749631999999998</v>
      </c>
      <c r="I305" s="2">
        <f t="array" ref="I305">SUMPRODUCT(B289:B308, (ROW(B289:B308)-ROW(B289)+1)) / (20*21/2)</f>
        <v>23.055390000000003</v>
      </c>
      <c r="J305" s="2">
        <f t="shared" si="34"/>
        <v>23.30794771383141</v>
      </c>
      <c r="K305" s="2">
        <f t="shared" si="28"/>
        <v>23.661072312424604</v>
      </c>
    </row>
    <row r="306" spans="1:11" ht="13.5" x14ac:dyDescent="0.25">
      <c r="A306" s="3">
        <f>TITRES_STAT!B309</f>
        <v>42751</v>
      </c>
      <c r="B306" s="6">
        <f>TITRES_STAT!D309</f>
        <v>22.9375</v>
      </c>
      <c r="C306" s="2">
        <f t="shared" si="29"/>
        <v>0.18959999999999866</v>
      </c>
      <c r="D306" s="2">
        <f t="shared" si="30"/>
        <v>22.81428</v>
      </c>
      <c r="E306" s="2">
        <f t="shared" si="32"/>
        <v>22.922329999999999</v>
      </c>
      <c r="F306" s="2">
        <f t="shared" si="33"/>
        <v>23.337960000000002</v>
      </c>
      <c r="G306" s="2">
        <f t="shared" ref="G306:G369" si="35">AVERAGE(B257:B306)</f>
        <v>24.066934</v>
      </c>
      <c r="H306" s="2">
        <f t="shared" si="31"/>
        <v>23.730718999999993</v>
      </c>
      <c r="I306" s="2">
        <f t="array" ref="I306">SUMPRODUCT(B290:B309, (ROW(B290:B309)-ROW(B290)+1)) / (20*21/2)</f>
        <v>23.034719523809525</v>
      </c>
      <c r="J306" s="2">
        <f t="shared" si="34"/>
        <v>23.272666979180801</v>
      </c>
      <c r="K306" s="2">
        <f t="shared" si="28"/>
        <v>23.632696927623638</v>
      </c>
    </row>
    <row r="307" spans="1:11" ht="13.5" x14ac:dyDescent="0.25">
      <c r="A307" s="3">
        <f>TITRES_STAT!B310</f>
        <v>42752</v>
      </c>
      <c r="B307" s="6">
        <f>TITRES_STAT!D310</f>
        <v>23.013300000000001</v>
      </c>
      <c r="C307" s="2">
        <f t="shared" si="29"/>
        <v>7.5800000000000978E-2</v>
      </c>
      <c r="D307" s="2">
        <f t="shared" si="30"/>
        <v>22.829439999999998</v>
      </c>
      <c r="E307" s="2">
        <f t="shared" si="32"/>
        <v>22.86261</v>
      </c>
      <c r="F307" s="2">
        <f t="shared" si="33"/>
        <v>23.294360000000005</v>
      </c>
      <c r="G307" s="2">
        <f t="shared" si="35"/>
        <v>24.034328000000002</v>
      </c>
      <c r="H307" s="2">
        <f t="shared" si="31"/>
        <v>23.713861499999989</v>
      </c>
      <c r="I307" s="2">
        <f t="array" ref="I307">SUMPRODUCT(B291:B310, (ROW(B291:B310)-ROW(B291)+1)) / (20*21/2)</f>
        <v>23.018110952380951</v>
      </c>
      <c r="J307" s="2">
        <f t="shared" si="34"/>
        <v>23.247965362115963</v>
      </c>
      <c r="K307" s="2">
        <f t="shared" ref="K307:K370" si="36">$K$4*B307+(1-$K$4)*K306</f>
        <v>23.608406852030555</v>
      </c>
    </row>
    <row r="308" spans="1:11" ht="13.5" x14ac:dyDescent="0.25">
      <c r="A308" s="3">
        <f>TITRES_STAT!B311</f>
        <v>42753</v>
      </c>
      <c r="B308" s="6">
        <f>TITRES_STAT!D311</f>
        <v>22.9849</v>
      </c>
      <c r="C308" s="2">
        <f t="shared" si="29"/>
        <v>-2.8400000000001313E-2</v>
      </c>
      <c r="D308" s="2">
        <f t="shared" si="30"/>
        <v>22.838919999999998</v>
      </c>
      <c r="E308" s="2">
        <f t="shared" si="32"/>
        <v>22.857870000000005</v>
      </c>
      <c r="F308" s="2">
        <f t="shared" si="33"/>
        <v>23.249340000000004</v>
      </c>
      <c r="G308" s="2">
        <f t="shared" si="35"/>
        <v>24.001153999999996</v>
      </c>
      <c r="H308" s="2">
        <f t="shared" si="31"/>
        <v>23.696861999999996</v>
      </c>
      <c r="I308" s="2">
        <f t="array" ref="I308">SUMPRODUCT(B292:B311, (ROW(B292:B311)-ROW(B292)+1)) / (20*21/2)</f>
        <v>23.004661904761903</v>
      </c>
      <c r="J308" s="2">
        <f t="shared" si="34"/>
        <v>23.222911518104919</v>
      </c>
      <c r="K308" s="2">
        <f t="shared" si="36"/>
        <v>23.583955602931319</v>
      </c>
    </row>
    <row r="309" spans="1:11" ht="13.5" x14ac:dyDescent="0.25">
      <c r="A309" s="3">
        <f>TITRES_STAT!B312</f>
        <v>42754</v>
      </c>
      <c r="B309" s="6">
        <f>TITRES_STAT!D312</f>
        <v>23.032299999999999</v>
      </c>
      <c r="C309" s="2">
        <f t="shared" si="29"/>
        <v>4.7399999999999665E-2</v>
      </c>
      <c r="D309" s="2">
        <f t="shared" si="30"/>
        <v>22.943180000000002</v>
      </c>
      <c r="E309" s="2">
        <f t="shared" si="32"/>
        <v>22.886310000000002</v>
      </c>
      <c r="F309" s="2">
        <f t="shared" si="33"/>
        <v>23.206690000000002</v>
      </c>
      <c r="G309" s="2">
        <f t="shared" si="35"/>
        <v>23.968927999999995</v>
      </c>
      <c r="H309" s="2">
        <f t="shared" si="31"/>
        <v>23.684010999999995</v>
      </c>
      <c r="I309" s="2">
        <f t="array" ref="I309">SUMPRODUCT(B293:B312, (ROW(B293:B312)-ROW(B293)+1)) / (20*21/2)</f>
        <v>22.994372380952385</v>
      </c>
      <c r="J309" s="2">
        <f t="shared" si="34"/>
        <v>23.204758040190164</v>
      </c>
      <c r="K309" s="2">
        <f t="shared" si="36"/>
        <v>23.562322049875188</v>
      </c>
    </row>
    <row r="310" spans="1:11" ht="13.5" x14ac:dyDescent="0.25">
      <c r="A310" s="3">
        <f>TITRES_STAT!B313</f>
        <v>42755</v>
      </c>
      <c r="B310" s="6">
        <f>TITRES_STAT!D313</f>
        <v>23.032299999999999</v>
      </c>
      <c r="C310" s="2">
        <f t="shared" si="29"/>
        <v>0</v>
      </c>
      <c r="D310" s="2">
        <f t="shared" si="30"/>
        <v>23.000059999999998</v>
      </c>
      <c r="E310" s="2">
        <f t="shared" si="32"/>
        <v>22.914750000000002</v>
      </c>
      <c r="F310" s="2">
        <f t="shared" si="33"/>
        <v>23.173515000000002</v>
      </c>
      <c r="G310" s="2">
        <f t="shared" si="35"/>
        <v>23.936891999999997</v>
      </c>
      <c r="H310" s="2">
        <f t="shared" si="31"/>
        <v>23.667248499999996</v>
      </c>
      <c r="I310" s="2">
        <f t="array" ref="I310">SUMPRODUCT(B294:B313, (ROW(B294:B313)-ROW(B294)+1)) / (20*21/2)</f>
        <v>22.987242380952384</v>
      </c>
      <c r="J310" s="2">
        <f t="shared" si="34"/>
        <v>23.188333464933958</v>
      </c>
      <c r="K310" s="2">
        <f t="shared" si="36"/>
        <v>23.541536871448709</v>
      </c>
    </row>
    <row r="311" spans="1:11" ht="13.5" x14ac:dyDescent="0.25">
      <c r="A311" s="3">
        <f>TITRES_STAT!B314</f>
        <v>42758</v>
      </c>
      <c r="B311" s="6">
        <f>TITRES_STAT!D314</f>
        <v>23.032299999999999</v>
      </c>
      <c r="C311" s="2">
        <f t="shared" si="29"/>
        <v>0</v>
      </c>
      <c r="D311" s="2">
        <f t="shared" si="30"/>
        <v>23.019019999999994</v>
      </c>
      <c r="E311" s="2">
        <f t="shared" si="32"/>
        <v>22.916649999999997</v>
      </c>
      <c r="F311" s="2">
        <f t="shared" si="33"/>
        <v>23.140340000000005</v>
      </c>
      <c r="G311" s="2">
        <f t="shared" si="35"/>
        <v>23.904666000000002</v>
      </c>
      <c r="H311" s="2">
        <f t="shared" si="31"/>
        <v>23.652814499999995</v>
      </c>
      <c r="I311" s="2">
        <f t="array" ref="I311">SUMPRODUCT(B295:B314, (ROW(B295:B314)-ROW(B295)+1)) / (20*21/2)</f>
        <v>22.956140952380952</v>
      </c>
      <c r="J311" s="2">
        <f t="shared" si="34"/>
        <v>23.173473134940245</v>
      </c>
      <c r="K311" s="2">
        <f t="shared" si="36"/>
        <v>23.521566798058565</v>
      </c>
    </row>
    <row r="312" spans="1:11" ht="13.5" x14ac:dyDescent="0.25">
      <c r="A312" s="3">
        <f>TITRES_STAT!B315</f>
        <v>42759</v>
      </c>
      <c r="B312" s="6">
        <f>TITRES_STAT!D315</f>
        <v>23.032299999999999</v>
      </c>
      <c r="C312" s="2">
        <f t="shared" si="29"/>
        <v>0</v>
      </c>
      <c r="D312" s="2">
        <f t="shared" si="30"/>
        <v>23.022819999999996</v>
      </c>
      <c r="E312" s="2">
        <f t="shared" si="32"/>
        <v>22.926129999999997</v>
      </c>
      <c r="F312" s="2">
        <f t="shared" si="33"/>
        <v>23.107165000000009</v>
      </c>
      <c r="G312" s="2">
        <f t="shared" si="35"/>
        <v>23.872440000000001</v>
      </c>
      <c r="H312" s="2">
        <f t="shared" si="31"/>
        <v>23.637588499999996</v>
      </c>
      <c r="I312" s="2">
        <f t="array" ref="I312">SUMPRODUCT(B296:B315, (ROW(B296:B315)-ROW(B296)+1)) / (20*21/2)</f>
        <v>22.926845238095236</v>
      </c>
      <c r="J312" s="2">
        <f t="shared" si="34"/>
        <v>23.160028074469743</v>
      </c>
      <c r="K312" s="2">
        <f t="shared" si="36"/>
        <v>23.502379864801366</v>
      </c>
    </row>
    <row r="313" spans="1:11" ht="13.5" x14ac:dyDescent="0.25">
      <c r="A313" s="3">
        <f>TITRES_STAT!B316</f>
        <v>42760</v>
      </c>
      <c r="B313" s="6">
        <f>TITRES_STAT!D316</f>
        <v>23.032299999999999</v>
      </c>
      <c r="C313" s="2">
        <f t="shared" si="29"/>
        <v>0</v>
      </c>
      <c r="D313" s="2">
        <f t="shared" si="30"/>
        <v>23.032299999999999</v>
      </c>
      <c r="E313" s="2">
        <f t="shared" si="32"/>
        <v>22.935609999999997</v>
      </c>
      <c r="F313" s="2">
        <f t="shared" si="33"/>
        <v>23.074465000000007</v>
      </c>
      <c r="G313" s="2">
        <f t="shared" si="35"/>
        <v>23.840214</v>
      </c>
      <c r="H313" s="2">
        <f t="shared" si="31"/>
        <v>23.622315999999991</v>
      </c>
      <c r="I313" s="2">
        <f t="array" ref="I313">SUMPRODUCT(B297:B316, (ROW(B297:B316)-ROW(B297)+1)) / (20*21/2)</f>
        <v>22.901792380952383</v>
      </c>
      <c r="J313" s="2">
        <f t="shared" si="34"/>
        <v>23.147863495948812</v>
      </c>
      <c r="K313" s="2">
        <f t="shared" si="36"/>
        <v>23.483945360299352</v>
      </c>
    </row>
    <row r="314" spans="1:11" ht="13.5" x14ac:dyDescent="0.25">
      <c r="A314" s="3">
        <f>TITRES_STAT!B317</f>
        <v>42761</v>
      </c>
      <c r="B314" s="6">
        <f>TITRES_STAT!D317</f>
        <v>22.747900000000001</v>
      </c>
      <c r="C314" s="2">
        <f t="shared" si="29"/>
        <v>-0.28439999999999799</v>
      </c>
      <c r="D314" s="2">
        <f t="shared" si="30"/>
        <v>22.97542</v>
      </c>
      <c r="E314" s="2">
        <f t="shared" si="32"/>
        <v>22.959299999999995</v>
      </c>
      <c r="F314" s="2">
        <f t="shared" si="33"/>
        <v>23.055505000000004</v>
      </c>
      <c r="G314" s="2">
        <f t="shared" si="35"/>
        <v>23.802490000000002</v>
      </c>
      <c r="H314" s="2">
        <f t="shared" si="31"/>
        <v>23.605621499999998</v>
      </c>
      <c r="I314" s="2">
        <f t="array" ref="I314">SUMPRODUCT(B298:B317, (ROW(B298:B317)-ROW(B298)+1)) / (20*21/2)</f>
        <v>22.88432238095238</v>
      </c>
      <c r="J314" s="2">
        <f t="shared" si="34"/>
        <v>23.109771734429877</v>
      </c>
      <c r="K314" s="2">
        <f t="shared" si="36"/>
        <v>23.455080836366044</v>
      </c>
    </row>
    <row r="315" spans="1:11" ht="13.5" x14ac:dyDescent="0.25">
      <c r="A315" s="3">
        <f>TITRES_STAT!B318</f>
        <v>42762</v>
      </c>
      <c r="B315" s="6">
        <f>TITRES_STAT!D318</f>
        <v>22.747900000000001</v>
      </c>
      <c r="C315" s="2">
        <f t="shared" si="29"/>
        <v>0</v>
      </c>
      <c r="D315" s="2">
        <f t="shared" si="30"/>
        <v>22.91854</v>
      </c>
      <c r="E315" s="2">
        <f t="shared" si="32"/>
        <v>22.959299999999995</v>
      </c>
      <c r="F315" s="2">
        <f t="shared" si="33"/>
        <v>23.010955000000006</v>
      </c>
      <c r="G315" s="2">
        <f t="shared" si="35"/>
        <v>23.764576000000002</v>
      </c>
      <c r="H315" s="2">
        <f t="shared" si="31"/>
        <v>23.585713999999999</v>
      </c>
      <c r="I315" s="2">
        <f t="array" ref="I315">SUMPRODUCT(B299:B318, (ROW(B299:B318)-ROW(B299)+1)) / (20*21/2)</f>
        <v>22.870959999999997</v>
      </c>
      <c r="J315" s="2">
        <f t="shared" si="34"/>
        <v>23.075307759722271</v>
      </c>
      <c r="K315" s="2">
        <f t="shared" si="36"/>
        <v>23.42734825454777</v>
      </c>
    </row>
    <row r="316" spans="1:11" ht="13.5" x14ac:dyDescent="0.25">
      <c r="A316" s="3">
        <f>TITRES_STAT!B319</f>
        <v>42765</v>
      </c>
      <c r="B316" s="6">
        <f>TITRES_STAT!D319</f>
        <v>22.747900000000001</v>
      </c>
      <c r="C316" s="2">
        <f t="shared" si="29"/>
        <v>0</v>
      </c>
      <c r="D316" s="2">
        <f t="shared" si="30"/>
        <v>22.861660000000001</v>
      </c>
      <c r="E316" s="2">
        <f t="shared" si="32"/>
        <v>22.940339999999999</v>
      </c>
      <c r="F316" s="2">
        <f t="shared" si="33"/>
        <v>22.931335000000008</v>
      </c>
      <c r="G316" s="2">
        <f t="shared" si="35"/>
        <v>23.717184000000003</v>
      </c>
      <c r="H316" s="2">
        <f t="shared" si="31"/>
        <v>23.568087999999999</v>
      </c>
      <c r="I316" s="2">
        <f t="array" ref="I316">SUMPRODUCT(B300:B319, (ROW(B300:B319)-ROW(B300)+1)) / (20*21/2)</f>
        <v>22.858951904761906</v>
      </c>
      <c r="J316" s="2">
        <f t="shared" si="34"/>
        <v>23.044126068320153</v>
      </c>
      <c r="K316" s="2">
        <f t="shared" si="36"/>
        <v>23.400703224957663</v>
      </c>
    </row>
    <row r="317" spans="1:11" ht="13.5" x14ac:dyDescent="0.25">
      <c r="A317" s="3">
        <f>TITRES_STAT!B320</f>
        <v>42766</v>
      </c>
      <c r="B317" s="6">
        <f>TITRES_STAT!D320</f>
        <v>22.747900000000001</v>
      </c>
      <c r="C317" s="2">
        <f t="shared" si="29"/>
        <v>0</v>
      </c>
      <c r="D317" s="2">
        <f t="shared" si="30"/>
        <v>22.804780000000001</v>
      </c>
      <c r="E317" s="2">
        <f t="shared" si="32"/>
        <v>22.913800000000002</v>
      </c>
      <c r="F317" s="2">
        <f t="shared" si="33"/>
        <v>22.888205000000006</v>
      </c>
      <c r="G317" s="2">
        <f t="shared" si="35"/>
        <v>23.665051999999999</v>
      </c>
      <c r="H317" s="2">
        <f t="shared" si="31"/>
        <v>23.549111999999994</v>
      </c>
      <c r="I317" s="2">
        <f t="array" ref="I317">SUMPRODUCT(B301:B320, (ROW(B301:B320)-ROW(B301)+1)) / (20*21/2)</f>
        <v>22.846943809523808</v>
      </c>
      <c r="J317" s="2">
        <f t="shared" si="34"/>
        <v>23.015914061813476</v>
      </c>
      <c r="K317" s="2">
        <f t="shared" si="36"/>
        <v>23.375103098488736</v>
      </c>
    </row>
    <row r="318" spans="1:11" ht="13.5" x14ac:dyDescent="0.25">
      <c r="A318" s="3">
        <f>TITRES_STAT!B321</f>
        <v>42767</v>
      </c>
      <c r="B318" s="6">
        <f>TITRES_STAT!D321</f>
        <v>22.747900000000001</v>
      </c>
      <c r="C318" s="2">
        <f t="shared" si="29"/>
        <v>0</v>
      </c>
      <c r="D318" s="2">
        <f t="shared" si="30"/>
        <v>22.747900000000001</v>
      </c>
      <c r="E318" s="2">
        <f t="shared" si="32"/>
        <v>22.890100000000007</v>
      </c>
      <c r="F318" s="2">
        <f t="shared" si="33"/>
        <v>22.873985000000012</v>
      </c>
      <c r="G318" s="2">
        <f t="shared" si="35"/>
        <v>23.617660000000001</v>
      </c>
      <c r="H318" s="2">
        <f t="shared" si="31"/>
        <v>23.53246399999999</v>
      </c>
      <c r="I318" s="2">
        <f t="array" ref="I318">SUMPRODUCT(B302:B321, (ROW(B302:B321)-ROW(B302)+1)) / (20*21/2)</f>
        <v>22.833135714285714</v>
      </c>
      <c r="J318" s="2">
        <f t="shared" si="34"/>
        <v>22.990388913069339</v>
      </c>
      <c r="K318" s="2">
        <f t="shared" si="36"/>
        <v>23.350506898548005</v>
      </c>
    </row>
    <row r="319" spans="1:11" ht="13.5" x14ac:dyDescent="0.25">
      <c r="A319" s="3">
        <f>TITRES_STAT!B322</f>
        <v>42768</v>
      </c>
      <c r="B319" s="6">
        <f>TITRES_STAT!D322</f>
        <v>22.747900000000001</v>
      </c>
      <c r="C319" s="2">
        <f t="shared" si="29"/>
        <v>0</v>
      </c>
      <c r="D319" s="2">
        <f t="shared" si="30"/>
        <v>22.747900000000001</v>
      </c>
      <c r="E319" s="2">
        <f t="shared" si="32"/>
        <v>22.861660000000008</v>
      </c>
      <c r="F319" s="2">
        <f t="shared" si="33"/>
        <v>22.873985000000008</v>
      </c>
      <c r="G319" s="2">
        <f t="shared" si="35"/>
        <v>23.579746</v>
      </c>
      <c r="H319" s="2">
        <f t="shared" si="31"/>
        <v>23.518144499999995</v>
      </c>
      <c r="I319" s="2">
        <f t="array" ref="I319">SUMPRODUCT(B303:B322, (ROW(B303:B322)-ROW(B303)+1)) / (20*21/2)</f>
        <v>22.777348095238093</v>
      </c>
      <c r="J319" s="2">
        <f t="shared" si="34"/>
        <v>22.967294730872261</v>
      </c>
      <c r="K319" s="2">
        <f t="shared" si="36"/>
        <v>23.326875255467694</v>
      </c>
    </row>
    <row r="320" spans="1:11" ht="13.5" x14ac:dyDescent="0.25">
      <c r="A320" s="3">
        <f>TITRES_STAT!B323</f>
        <v>42769</v>
      </c>
      <c r="B320" s="6">
        <f>TITRES_STAT!D323</f>
        <v>22.747900000000001</v>
      </c>
      <c r="C320" s="2">
        <f t="shared" si="29"/>
        <v>0</v>
      </c>
      <c r="D320" s="2">
        <f t="shared" si="30"/>
        <v>22.747900000000001</v>
      </c>
      <c r="E320" s="2">
        <f t="shared" si="32"/>
        <v>22.833220000000004</v>
      </c>
      <c r="F320" s="2">
        <f t="shared" si="33"/>
        <v>22.873985000000008</v>
      </c>
      <c r="G320" s="2">
        <f t="shared" si="35"/>
        <v>23.541831999999999</v>
      </c>
      <c r="H320" s="2">
        <f t="shared" si="31"/>
        <v>23.500145999999994</v>
      </c>
      <c r="I320" s="2">
        <f t="array" ref="I320">SUMPRODUCT(B304:B323, (ROW(B304:B323)-ROW(B304)+1)) / (20*21/2)</f>
        <v>22.724719999999998</v>
      </c>
      <c r="J320" s="2">
        <f t="shared" si="34"/>
        <v>22.946399994598714</v>
      </c>
      <c r="K320" s="2">
        <f t="shared" si="36"/>
        <v>23.304170343488572</v>
      </c>
    </row>
    <row r="321" spans="1:11" ht="13.5" x14ac:dyDescent="0.25">
      <c r="A321" s="3">
        <f>TITRES_STAT!B324</f>
        <v>42772</v>
      </c>
      <c r="B321" s="6">
        <f>TITRES_STAT!D324</f>
        <v>22.728999999999999</v>
      </c>
      <c r="C321" s="2">
        <f t="shared" si="29"/>
        <v>-1.8900000000002137E-2</v>
      </c>
      <c r="D321" s="2">
        <f t="shared" si="30"/>
        <v>22.744120000000002</v>
      </c>
      <c r="E321" s="2">
        <f t="shared" si="32"/>
        <v>22.802890000000001</v>
      </c>
      <c r="F321" s="2">
        <f t="shared" si="33"/>
        <v>22.859770000000005</v>
      </c>
      <c r="G321" s="2">
        <f t="shared" si="35"/>
        <v>23.495958000000002</v>
      </c>
      <c r="H321" s="2">
        <f t="shared" si="31"/>
        <v>23.487128999999999</v>
      </c>
      <c r="I321" s="2">
        <f t="array" ref="I321">SUMPRODUCT(B305:B324, (ROW(B305:B324)-ROW(B305)+1)) / (20*21/2)</f>
        <v>22.675251428571425</v>
      </c>
      <c r="J321" s="2">
        <f t="shared" si="34"/>
        <v>22.925695233208359</v>
      </c>
      <c r="K321" s="2">
        <f t="shared" si="36"/>
        <v>23.281614643743922</v>
      </c>
    </row>
    <row r="322" spans="1:11" ht="13.5" x14ac:dyDescent="0.25">
      <c r="A322" s="3">
        <f>TITRES_STAT!B325</f>
        <v>42773</v>
      </c>
      <c r="B322" s="6">
        <f>TITRES_STAT!D325</f>
        <v>22.274000000000001</v>
      </c>
      <c r="C322" s="2">
        <f t="shared" si="29"/>
        <v>-0.45499999999999829</v>
      </c>
      <c r="D322" s="2">
        <f t="shared" si="30"/>
        <v>22.649340000000002</v>
      </c>
      <c r="E322" s="2">
        <f t="shared" si="32"/>
        <v>22.727060000000002</v>
      </c>
      <c r="F322" s="2">
        <f t="shared" si="33"/>
        <v>22.826595000000005</v>
      </c>
      <c r="G322" s="2">
        <f t="shared" si="35"/>
        <v>23.448566</v>
      </c>
      <c r="H322" s="2">
        <f t="shared" si="31"/>
        <v>23.468065000000003</v>
      </c>
      <c r="I322" s="2">
        <f t="array" ref="I322">SUMPRODUCT(B306:B325, (ROW(B306:B325)-ROW(B306)+1)) / (20*21/2)</f>
        <v>22.626911428571432</v>
      </c>
      <c r="J322" s="2">
        <f t="shared" si="34"/>
        <v>22.863629020521849</v>
      </c>
      <c r="K322" s="2">
        <f t="shared" si="36"/>
        <v>23.242100343989261</v>
      </c>
    </row>
    <row r="323" spans="1:11" ht="13.5" x14ac:dyDescent="0.25">
      <c r="A323" s="3">
        <f>TITRES_STAT!B326</f>
        <v>42774</v>
      </c>
      <c r="B323" s="6">
        <f>TITRES_STAT!D326</f>
        <v>22.274000000000001</v>
      </c>
      <c r="C323" s="2">
        <f t="shared" si="29"/>
        <v>0</v>
      </c>
      <c r="D323" s="2">
        <f t="shared" si="30"/>
        <v>22.554560000000002</v>
      </c>
      <c r="E323" s="2">
        <f t="shared" si="32"/>
        <v>22.651229999999998</v>
      </c>
      <c r="F323" s="2">
        <f t="shared" si="33"/>
        <v>22.793420000000005</v>
      </c>
      <c r="G323" s="2">
        <f t="shared" si="35"/>
        <v>23.40117399999999</v>
      </c>
      <c r="H323" s="2">
        <f t="shared" si="31"/>
        <v>23.449001000000003</v>
      </c>
      <c r="I323" s="2">
        <f t="array" ref="I323">SUMPRODUCT(B307:B326, (ROW(B307:B326)-ROW(B307)+1)) / (20*21/2)</f>
        <v>22.5808280952381</v>
      </c>
      <c r="J323" s="2">
        <f t="shared" si="34"/>
        <v>22.807473875710244</v>
      </c>
      <c r="K323" s="2">
        <f t="shared" si="36"/>
        <v>23.204135624617134</v>
      </c>
    </row>
    <row r="324" spans="1:11" ht="13.5" x14ac:dyDescent="0.25">
      <c r="A324" s="3">
        <f>TITRES_STAT!B327</f>
        <v>42775</v>
      </c>
      <c r="B324" s="6">
        <f>TITRES_STAT!D327</f>
        <v>22.274000000000001</v>
      </c>
      <c r="C324" s="2">
        <f t="shared" ref="C324:C387" si="37">B324-B323</f>
        <v>0</v>
      </c>
      <c r="D324" s="2">
        <f t="shared" si="30"/>
        <v>22.459780000000002</v>
      </c>
      <c r="E324" s="2">
        <f t="shared" si="32"/>
        <v>22.603840000000002</v>
      </c>
      <c r="F324" s="2">
        <f t="shared" si="33"/>
        <v>22.781570000000002</v>
      </c>
      <c r="G324" s="2">
        <f t="shared" si="35"/>
        <v>23.353781999999992</v>
      </c>
      <c r="H324" s="2">
        <f t="shared" si="31"/>
        <v>23.433475999999999</v>
      </c>
      <c r="I324" s="2">
        <f t="array" ref="I324">SUMPRODUCT(B308:B327, (ROW(B308:B327)-ROW(B308)+1)) / (20*21/2)</f>
        <v>22.537904285714284</v>
      </c>
      <c r="J324" s="2">
        <f t="shared" si="34"/>
        <v>22.756666839928315</v>
      </c>
      <c r="K324" s="2">
        <f t="shared" si="36"/>
        <v>23.167659717769403</v>
      </c>
    </row>
    <row r="325" spans="1:11" ht="13.5" x14ac:dyDescent="0.25">
      <c r="A325" s="3">
        <f>TITRES_STAT!B328</f>
        <v>42776</v>
      </c>
      <c r="B325" s="6">
        <f>TITRES_STAT!D328</f>
        <v>22.274000000000001</v>
      </c>
      <c r="C325" s="2">
        <f t="shared" si="37"/>
        <v>0</v>
      </c>
      <c r="D325" s="2">
        <f t="shared" si="30"/>
        <v>22.365000000000002</v>
      </c>
      <c r="E325" s="2">
        <f t="shared" si="32"/>
        <v>22.556450000000002</v>
      </c>
      <c r="F325" s="2">
        <f t="shared" si="33"/>
        <v>22.757875000000002</v>
      </c>
      <c r="G325" s="2">
        <f t="shared" si="35"/>
        <v>23.306389999999983</v>
      </c>
      <c r="H325" s="2">
        <f t="shared" si="31"/>
        <v>23.417951000000002</v>
      </c>
      <c r="I325" s="2">
        <f t="array" ref="I325">SUMPRODUCT(B309:B328, (ROW(B309:B328)-ROW(B309)+1)) / (20*21/2)</f>
        <v>22.498500952380951</v>
      </c>
      <c r="J325" s="2">
        <f t="shared" si="34"/>
        <v>22.710698569458952</v>
      </c>
      <c r="K325" s="2">
        <f t="shared" si="36"/>
        <v>23.132614238641192</v>
      </c>
    </row>
    <row r="326" spans="1:11" ht="13.5" x14ac:dyDescent="0.25">
      <c r="A326" s="3">
        <f>TITRES_STAT!B329</f>
        <v>42779</v>
      </c>
      <c r="B326" s="6">
        <f>TITRES_STAT!D329</f>
        <v>22.274000000000001</v>
      </c>
      <c r="C326" s="2">
        <f t="shared" si="37"/>
        <v>0</v>
      </c>
      <c r="D326" s="2">
        <f t="shared" ref="D326:D389" si="38">AVERAGE(B322:B326)</f>
        <v>22.274000000000001</v>
      </c>
      <c r="E326" s="2">
        <f t="shared" si="32"/>
        <v>22.509059999999998</v>
      </c>
      <c r="F326" s="2">
        <f t="shared" si="33"/>
        <v>22.724700000000002</v>
      </c>
      <c r="G326" s="2">
        <f t="shared" si="35"/>
        <v>23.258997999999984</v>
      </c>
      <c r="H326" s="2">
        <f t="shared" si="31"/>
        <v>23.402426000000002</v>
      </c>
      <c r="I326" s="2">
        <f t="array" ref="I326">SUMPRODUCT(B310:B329, (ROW(B310:B329)-ROW(B310)+1)) / (20*21/2)</f>
        <v>22.462482857142856</v>
      </c>
      <c r="J326" s="2">
        <f t="shared" si="34"/>
        <v>22.669108229510478</v>
      </c>
      <c r="K326" s="2">
        <f t="shared" si="36"/>
        <v>23.098943092027813</v>
      </c>
    </row>
    <row r="327" spans="1:11" ht="13.5" x14ac:dyDescent="0.25">
      <c r="A327" s="3">
        <f>TITRES_STAT!B330</f>
        <v>42780</v>
      </c>
      <c r="B327" s="6">
        <f>TITRES_STAT!D330</f>
        <v>22.274000000000001</v>
      </c>
      <c r="C327" s="2">
        <f t="shared" si="37"/>
        <v>0</v>
      </c>
      <c r="D327" s="2">
        <f t="shared" si="38"/>
        <v>22.274000000000001</v>
      </c>
      <c r="E327" s="2">
        <f t="shared" si="32"/>
        <v>22.461670000000002</v>
      </c>
      <c r="F327" s="2">
        <f t="shared" si="33"/>
        <v>22.687735000000004</v>
      </c>
      <c r="G327" s="2">
        <f t="shared" si="35"/>
        <v>23.211605999999975</v>
      </c>
      <c r="H327" s="2">
        <f t="shared" si="31"/>
        <v>23.384340000000002</v>
      </c>
      <c r="I327" s="2">
        <f t="array" ref="I327">SUMPRODUCT(B311:B330, (ROW(B311:B330)-ROW(B311)+1)) / (20*21/2)</f>
        <v>22.420151904761905</v>
      </c>
      <c r="J327" s="2">
        <f t="shared" si="34"/>
        <v>22.631478874319004</v>
      </c>
      <c r="K327" s="2">
        <f t="shared" si="36"/>
        <v>23.066592382536527</v>
      </c>
    </row>
    <row r="328" spans="1:11" ht="13.5" x14ac:dyDescent="0.25">
      <c r="A328" s="3">
        <f>TITRES_STAT!B331</f>
        <v>42781</v>
      </c>
      <c r="B328" s="6">
        <f>TITRES_STAT!D331</f>
        <v>22.274000000000001</v>
      </c>
      <c r="C328" s="2">
        <f t="shared" si="37"/>
        <v>0</v>
      </c>
      <c r="D328" s="2">
        <f t="shared" si="38"/>
        <v>22.274000000000001</v>
      </c>
      <c r="E328" s="2">
        <f t="shared" si="32"/>
        <v>22.414280000000002</v>
      </c>
      <c r="F328" s="2">
        <f t="shared" si="33"/>
        <v>22.652190000000004</v>
      </c>
      <c r="G328" s="2">
        <f t="shared" si="35"/>
        <v>23.164213999999973</v>
      </c>
      <c r="H328" s="2">
        <f t="shared" si="31"/>
        <v>23.366254000000005</v>
      </c>
      <c r="I328" s="2">
        <f t="array" ref="I328">SUMPRODUCT(B312:B331, (ROW(B312:B331)-ROW(B312)+1)) / (20*21/2)</f>
        <v>22.381928095238095</v>
      </c>
      <c r="J328" s="2">
        <f t="shared" si="34"/>
        <v>22.597433267241001</v>
      </c>
      <c r="K328" s="2">
        <f t="shared" si="36"/>
        <v>23.035510328319411</v>
      </c>
    </row>
    <row r="329" spans="1:11" ht="13.5" x14ac:dyDescent="0.25">
      <c r="A329" s="3">
        <f>TITRES_STAT!B332</f>
        <v>42782</v>
      </c>
      <c r="B329" s="6">
        <f>TITRES_STAT!D332</f>
        <v>22.274000000000001</v>
      </c>
      <c r="C329" s="2">
        <f t="shared" si="37"/>
        <v>0</v>
      </c>
      <c r="D329" s="2">
        <f t="shared" si="38"/>
        <v>22.274000000000001</v>
      </c>
      <c r="E329" s="2">
        <f t="shared" si="32"/>
        <v>22.366890000000001</v>
      </c>
      <c r="F329" s="2">
        <f t="shared" si="33"/>
        <v>22.614275000000003</v>
      </c>
      <c r="G329" s="2">
        <f t="shared" si="35"/>
        <v>23.116821999999985</v>
      </c>
      <c r="H329" s="2">
        <f t="shared" si="31"/>
        <v>23.348959500000007</v>
      </c>
      <c r="I329" s="2">
        <f t="array" ref="I329">SUMPRODUCT(B313:B332, (ROW(B313:B332)-ROW(B313)+1)) / (20*21/2)</f>
        <v>22.347811428571422</v>
      </c>
      <c r="J329" s="2">
        <f t="shared" si="34"/>
        <v>22.566630098932333</v>
      </c>
      <c r="K329" s="2">
        <f t="shared" si="36"/>
        <v>23.005647178189239</v>
      </c>
    </row>
    <row r="330" spans="1:11" ht="13.5" x14ac:dyDescent="0.25">
      <c r="A330" s="3">
        <f>TITRES_STAT!B333</f>
        <v>42783</v>
      </c>
      <c r="B330" s="6">
        <f>TITRES_STAT!D333</f>
        <v>22.169799999999999</v>
      </c>
      <c r="C330" s="2">
        <f t="shared" si="37"/>
        <v>-0.10420000000000229</v>
      </c>
      <c r="D330" s="2">
        <f t="shared" si="38"/>
        <v>22.253160000000001</v>
      </c>
      <c r="E330" s="2">
        <f t="shared" si="32"/>
        <v>22.309080000000002</v>
      </c>
      <c r="F330" s="2">
        <f t="shared" si="33"/>
        <v>22.571150000000003</v>
      </c>
      <c r="G330" s="2">
        <f t="shared" si="35"/>
        <v>23.069241999999981</v>
      </c>
      <c r="H330" s="2">
        <f t="shared" ref="H330:H393" si="39">AVERAGE(B131:B330)</f>
        <v>23.331144000000005</v>
      </c>
      <c r="I330" s="2">
        <f t="array" ref="I330">SUMPRODUCT(B314:B333, (ROW(B314:B333)-ROW(B314)+1)) / (20*21/2)</f>
        <v>22.3178019047619</v>
      </c>
      <c r="J330" s="2">
        <f t="shared" si="34"/>
        <v>22.528836756176872</v>
      </c>
      <c r="K330" s="2">
        <f t="shared" si="36"/>
        <v>22.972868857475934</v>
      </c>
    </row>
    <row r="331" spans="1:11" ht="13.5" x14ac:dyDescent="0.25">
      <c r="A331" s="3">
        <f>TITRES_STAT!B334</f>
        <v>42786</v>
      </c>
      <c r="B331" s="6">
        <f>TITRES_STAT!D334</f>
        <v>22.169799999999999</v>
      </c>
      <c r="C331" s="2">
        <f t="shared" si="37"/>
        <v>0</v>
      </c>
      <c r="D331" s="2">
        <f t="shared" si="38"/>
        <v>22.232319999999998</v>
      </c>
      <c r="E331" s="2">
        <f t="shared" si="32"/>
        <v>22.253160000000001</v>
      </c>
      <c r="F331" s="2">
        <f t="shared" si="33"/>
        <v>22.528025000000003</v>
      </c>
      <c r="G331" s="2">
        <f t="shared" si="35"/>
        <v>23.033035999999985</v>
      </c>
      <c r="H331" s="2">
        <f t="shared" si="39"/>
        <v>23.313328500000001</v>
      </c>
      <c r="I331" s="2">
        <f t="array" ref="I331">SUMPRODUCT(B315:B334, (ROW(B315:B334)-ROW(B315)+1)) / (20*21/2)</f>
        <v>22.291899523809523</v>
      </c>
      <c r="J331" s="2">
        <f t="shared" si="34"/>
        <v>22.494642779398124</v>
      </c>
      <c r="K331" s="2">
        <f t="shared" si="36"/>
        <v>22.941375961104328</v>
      </c>
    </row>
    <row r="332" spans="1:11" ht="13.5" x14ac:dyDescent="0.25">
      <c r="A332" s="3">
        <f>TITRES_STAT!B335</f>
        <v>42787</v>
      </c>
      <c r="B332" s="6">
        <f>TITRES_STAT!D335</f>
        <v>22.169799999999999</v>
      </c>
      <c r="C332" s="2">
        <f t="shared" si="37"/>
        <v>0</v>
      </c>
      <c r="D332" s="2">
        <f t="shared" si="38"/>
        <v>22.211479999999998</v>
      </c>
      <c r="E332" s="2">
        <f t="shared" ref="E332:E395" si="40">AVERAGE(B323:B332)</f>
        <v>22.242740000000005</v>
      </c>
      <c r="F332" s="2">
        <f t="shared" si="33"/>
        <v>22.484900000000003</v>
      </c>
      <c r="G332" s="2">
        <f t="shared" si="35"/>
        <v>22.996829999999978</v>
      </c>
      <c r="H332" s="2">
        <f t="shared" si="39"/>
        <v>23.298446999999999</v>
      </c>
      <c r="I332" s="2">
        <f t="array" ref="I332">SUMPRODUCT(B316:B335, (ROW(B316:B335)-ROW(B316)+1)) / (20*21/2)</f>
        <v>22.215483333333335</v>
      </c>
      <c r="J332" s="2">
        <f t="shared" si="34"/>
        <v>22.463705371836397</v>
      </c>
      <c r="K332" s="2">
        <f t="shared" si="36"/>
        <v>22.911118080276704</v>
      </c>
    </row>
    <row r="333" spans="1:11" ht="13.5" x14ac:dyDescent="0.25">
      <c r="A333" s="3">
        <f>TITRES_STAT!B336</f>
        <v>42788</v>
      </c>
      <c r="B333" s="6">
        <f>TITRES_STAT!D336</f>
        <v>22.169799999999999</v>
      </c>
      <c r="C333" s="2">
        <f t="shared" si="37"/>
        <v>0</v>
      </c>
      <c r="D333" s="2">
        <f t="shared" si="38"/>
        <v>22.190639999999995</v>
      </c>
      <c r="E333" s="2">
        <f t="shared" si="40"/>
        <v>22.232320000000005</v>
      </c>
      <c r="F333" s="2">
        <f t="shared" si="33"/>
        <v>22.441775</v>
      </c>
      <c r="G333" s="2">
        <f t="shared" si="35"/>
        <v>22.960623999999981</v>
      </c>
      <c r="H333" s="2">
        <f t="shared" si="39"/>
        <v>23.283565499999998</v>
      </c>
      <c r="I333" s="2">
        <f t="array" ref="I333">SUMPRODUCT(B317:B336, (ROW(B317:B336)-ROW(B317)+1)) / (20*21/2)</f>
        <v>22.188721428571426</v>
      </c>
      <c r="J333" s="2">
        <f t="shared" si="34"/>
        <v>22.435714384042456</v>
      </c>
      <c r="K333" s="2">
        <f t="shared" si="36"/>
        <v>22.882046783010949</v>
      </c>
    </row>
    <row r="334" spans="1:11" ht="13.5" x14ac:dyDescent="0.25">
      <c r="A334" s="3">
        <f>TITRES_STAT!B337</f>
        <v>42789</v>
      </c>
      <c r="B334" s="6">
        <f>TITRES_STAT!D337</f>
        <v>22.169799999999999</v>
      </c>
      <c r="C334" s="2">
        <f t="shared" si="37"/>
        <v>0</v>
      </c>
      <c r="D334" s="2">
        <f t="shared" si="38"/>
        <v>22.169799999999999</v>
      </c>
      <c r="E334" s="2">
        <f t="shared" si="40"/>
        <v>22.221900000000005</v>
      </c>
      <c r="F334" s="2">
        <f t="shared" si="33"/>
        <v>22.412870000000005</v>
      </c>
      <c r="G334" s="2">
        <f t="shared" si="35"/>
        <v>22.924417999999982</v>
      </c>
      <c r="H334" s="2">
        <f t="shared" si="39"/>
        <v>23.268683999999997</v>
      </c>
      <c r="I334" s="2">
        <f t="array" ref="I334">SUMPRODUCT(B318:B337, (ROW(B318:B337)-ROW(B318)+1)) / (20*21/2)</f>
        <v>22.17419238095238</v>
      </c>
      <c r="J334" s="2">
        <f t="shared" si="34"/>
        <v>22.410389204609842</v>
      </c>
      <c r="K334" s="2">
        <f t="shared" si="36"/>
        <v>22.854115536618362</v>
      </c>
    </row>
    <row r="335" spans="1:11" ht="13.5" x14ac:dyDescent="0.25">
      <c r="A335" s="3">
        <f>TITRES_STAT!B338</f>
        <v>42790</v>
      </c>
      <c r="B335" s="6">
        <f>TITRES_STAT!D338</f>
        <v>21.610499999999998</v>
      </c>
      <c r="C335" s="2">
        <f t="shared" si="37"/>
        <v>-0.55930000000000035</v>
      </c>
      <c r="D335" s="2">
        <f t="shared" si="38"/>
        <v>22.057939999999999</v>
      </c>
      <c r="E335" s="2">
        <f t="shared" si="40"/>
        <v>22.155550000000002</v>
      </c>
      <c r="F335" s="2">
        <f t="shared" si="33"/>
        <v>22.356000000000002</v>
      </c>
      <c r="G335" s="2">
        <f t="shared" si="35"/>
        <v>22.877025999999983</v>
      </c>
      <c r="H335" s="2">
        <f t="shared" si="39"/>
        <v>23.251005999999997</v>
      </c>
      <c r="I335" s="2">
        <f t="array" ref="I335">SUMPRODUCT(B319:B338, (ROW(B319:B338)-ROW(B319)+1)) / (20*21/2)</f>
        <v>22.172339999999998</v>
      </c>
      <c r="J335" s="2">
        <f t="shared" si="34"/>
        <v>22.334209280361286</v>
      </c>
      <c r="K335" s="2">
        <f t="shared" si="36"/>
        <v>22.805346299888228</v>
      </c>
    </row>
    <row r="336" spans="1:11" ht="13.5" x14ac:dyDescent="0.25">
      <c r="A336" s="3">
        <f>TITRES_STAT!B339</f>
        <v>42793</v>
      </c>
      <c r="B336" s="6">
        <f>TITRES_STAT!D339</f>
        <v>22.074999999999999</v>
      </c>
      <c r="C336" s="2">
        <f t="shared" si="37"/>
        <v>0.46450000000000102</v>
      </c>
      <c r="D336" s="2">
        <f t="shared" si="38"/>
        <v>22.038980000000002</v>
      </c>
      <c r="E336" s="2">
        <f t="shared" si="40"/>
        <v>22.135650000000002</v>
      </c>
      <c r="F336" s="2">
        <f t="shared" si="33"/>
        <v>22.322355000000002</v>
      </c>
      <c r="G336" s="2">
        <f t="shared" si="35"/>
        <v>22.852193999999987</v>
      </c>
      <c r="H336" s="2">
        <f t="shared" si="39"/>
        <v>23.235650499999998</v>
      </c>
      <c r="I336" s="2">
        <f t="array" ref="I336">SUMPRODUCT(B320:B339, (ROW(B320:B339)-ROW(B320)+1)) / (20*21/2)</f>
        <v>22.172744285714284</v>
      </c>
      <c r="J336" s="2">
        <f t="shared" si="34"/>
        <v>22.309522682231638</v>
      </c>
      <c r="K336" s="2">
        <f t="shared" si="36"/>
        <v>22.776705268520065</v>
      </c>
    </row>
    <row r="337" spans="1:11" ht="13.5" x14ac:dyDescent="0.25">
      <c r="A337" s="3">
        <f>TITRES_STAT!B340</f>
        <v>42794</v>
      </c>
      <c r="B337" s="6">
        <f>TITRES_STAT!D340</f>
        <v>22.169799999999999</v>
      </c>
      <c r="C337" s="2">
        <f t="shared" si="37"/>
        <v>9.4799999999999329E-2</v>
      </c>
      <c r="D337" s="2">
        <f t="shared" si="38"/>
        <v>22.038979999999999</v>
      </c>
      <c r="E337" s="2">
        <f t="shared" si="40"/>
        <v>22.125229999999998</v>
      </c>
      <c r="F337" s="2">
        <f t="shared" si="33"/>
        <v>22.293450000000004</v>
      </c>
      <c r="G337" s="2">
        <f t="shared" si="35"/>
        <v>22.817883999999989</v>
      </c>
      <c r="H337" s="2">
        <f t="shared" si="39"/>
        <v>23.222631499999991</v>
      </c>
      <c r="I337" s="2">
        <f t="array" ref="I337">SUMPRODUCT(B321:B340, (ROW(B321:B340)-ROW(B321)+1)) / (20*21/2)</f>
        <v>22.134786190476188</v>
      </c>
      <c r="J337" s="2">
        <f t="shared" si="34"/>
        <v>22.29621576011434</v>
      </c>
      <c r="K337" s="2">
        <f t="shared" si="36"/>
        <v>22.752905061911434</v>
      </c>
    </row>
    <row r="338" spans="1:11" ht="13.5" x14ac:dyDescent="0.25">
      <c r="A338" s="3">
        <f>TITRES_STAT!B341</f>
        <v>42795</v>
      </c>
      <c r="B338" s="6">
        <f>TITRES_STAT!D341</f>
        <v>22.274000000000001</v>
      </c>
      <c r="C338" s="2">
        <f t="shared" si="37"/>
        <v>0.10420000000000229</v>
      </c>
      <c r="D338" s="2">
        <f t="shared" si="38"/>
        <v>22.059819999999998</v>
      </c>
      <c r="E338" s="2">
        <f t="shared" si="40"/>
        <v>22.125229999999998</v>
      </c>
      <c r="F338" s="2">
        <f t="shared" si="33"/>
        <v>22.269755000000004</v>
      </c>
      <c r="G338" s="2">
        <f t="shared" si="35"/>
        <v>22.785657999999994</v>
      </c>
      <c r="H338" s="2">
        <f t="shared" si="39"/>
        <v>23.210133499999994</v>
      </c>
      <c r="I338" s="2">
        <f t="array" ref="I338">SUMPRODUCT(B322:B341, (ROW(B322:B341)-ROW(B322)+1)) / (20*21/2)</f>
        <v>22.096601428571432</v>
      </c>
      <c r="J338" s="2">
        <f t="shared" si="34"/>
        <v>22.294099973436783</v>
      </c>
      <c r="K338" s="2">
        <f t="shared" si="36"/>
        <v>22.734124471248244</v>
      </c>
    </row>
    <row r="339" spans="1:11" ht="13.5" x14ac:dyDescent="0.25">
      <c r="A339" s="3">
        <f>TITRES_STAT!B342</f>
        <v>42796</v>
      </c>
      <c r="B339" s="6">
        <f>TITRES_STAT!D342</f>
        <v>22.274000000000001</v>
      </c>
      <c r="C339" s="2">
        <f t="shared" si="37"/>
        <v>0</v>
      </c>
      <c r="D339" s="2">
        <f t="shared" si="38"/>
        <v>22.080660000000002</v>
      </c>
      <c r="E339" s="2">
        <f t="shared" si="40"/>
        <v>22.125229999999998</v>
      </c>
      <c r="F339" s="2">
        <f t="shared" si="33"/>
        <v>22.246060000000003</v>
      </c>
      <c r="G339" s="2">
        <f t="shared" si="35"/>
        <v>22.753431999999993</v>
      </c>
      <c r="H339" s="2">
        <f t="shared" si="39"/>
        <v>23.19768199999999</v>
      </c>
      <c r="I339" s="2">
        <f t="array" ref="I339">SUMPRODUCT(B323:B342, (ROW(B323:B342)-ROW(B323)+1)) / (20*21/2)</f>
        <v>22.062840000000005</v>
      </c>
      <c r="J339" s="2">
        <f t="shared" si="34"/>
        <v>22.292185690252328</v>
      </c>
      <c r="K339" s="2">
        <f t="shared" si="36"/>
        <v>22.716080374336549</v>
      </c>
    </row>
    <row r="340" spans="1:11" ht="13.5" x14ac:dyDescent="0.25">
      <c r="A340" s="3">
        <f>TITRES_STAT!B343</f>
        <v>42797</v>
      </c>
      <c r="B340" s="6">
        <f>TITRES_STAT!D343</f>
        <v>21.8475</v>
      </c>
      <c r="C340" s="2">
        <f t="shared" si="37"/>
        <v>-0.42650000000000077</v>
      </c>
      <c r="D340" s="2">
        <f t="shared" si="38"/>
        <v>22.128059999999998</v>
      </c>
      <c r="E340" s="2">
        <f t="shared" si="40"/>
        <v>22.093</v>
      </c>
      <c r="F340" s="2">
        <f t="shared" ref="F340:F403" si="41">AVERAGE(B321:B340)</f>
        <v>22.201040000000003</v>
      </c>
      <c r="G340" s="2">
        <f t="shared" si="35"/>
        <v>22.716465999999997</v>
      </c>
      <c r="H340" s="2">
        <f t="shared" si="39"/>
        <v>23.186776999999989</v>
      </c>
      <c r="I340" s="2">
        <f t="array" ref="I340">SUMPRODUCT(B324:B343, (ROW(B324:B343)-ROW(B324)+1)) / (20*21/2)</f>
        <v>22.031335238095242</v>
      </c>
      <c r="J340" s="2">
        <f t="shared" si="34"/>
        <v>22.249834672133058</v>
      </c>
      <c r="K340" s="2">
        <f t="shared" si="36"/>
        <v>22.682018398872369</v>
      </c>
    </row>
    <row r="341" spans="1:11" ht="13.5" x14ac:dyDescent="0.25">
      <c r="A341" s="3">
        <f>TITRES_STAT!B344</f>
        <v>42800</v>
      </c>
      <c r="B341" s="6">
        <f>TITRES_STAT!D344</f>
        <v>21.8001</v>
      </c>
      <c r="C341" s="2">
        <f t="shared" si="37"/>
        <v>-4.7399999999999665E-2</v>
      </c>
      <c r="D341" s="2">
        <f t="shared" si="38"/>
        <v>22.073079999999997</v>
      </c>
      <c r="E341" s="2">
        <f t="shared" si="40"/>
        <v>22.05603</v>
      </c>
      <c r="F341" s="2">
        <f t="shared" si="41"/>
        <v>22.154595000000004</v>
      </c>
      <c r="G341" s="2">
        <f t="shared" si="35"/>
        <v>22.678551999999996</v>
      </c>
      <c r="H341" s="2">
        <f t="shared" si="39"/>
        <v>23.175634999999989</v>
      </c>
      <c r="I341" s="2">
        <f t="array" ref="I341">SUMPRODUCT(B325:B344, (ROW(B325:B344)-ROW(B325)+1)) / (20*21/2)</f>
        <v>22.046315714285715</v>
      </c>
      <c r="J341" s="2">
        <f t="shared" ref="J341:J404" si="42">$J$4*B341+J340*(1-$J$4)</f>
        <v>22.207002798596577</v>
      </c>
      <c r="K341" s="2">
        <f t="shared" si="36"/>
        <v>22.647433363622472</v>
      </c>
    </row>
    <row r="342" spans="1:11" ht="13.5" x14ac:dyDescent="0.25">
      <c r="A342" s="3">
        <f>TITRES_STAT!B345</f>
        <v>42801</v>
      </c>
      <c r="B342" s="6">
        <f>TITRES_STAT!D345</f>
        <v>21.8001</v>
      </c>
      <c r="C342" s="2">
        <f t="shared" si="37"/>
        <v>0</v>
      </c>
      <c r="D342" s="2">
        <f t="shared" si="38"/>
        <v>21.999140000000001</v>
      </c>
      <c r="E342" s="2">
        <f t="shared" si="40"/>
        <v>22.019059999999996</v>
      </c>
      <c r="F342" s="2">
        <f t="shared" si="41"/>
        <v>22.130900000000004</v>
      </c>
      <c r="G342" s="2">
        <f t="shared" si="35"/>
        <v>22.640638000000003</v>
      </c>
      <c r="H342" s="2">
        <f t="shared" si="39"/>
        <v>23.167286999999991</v>
      </c>
      <c r="I342" s="2">
        <f t="array" ref="I342">SUMPRODUCT(B326:B345, (ROW(B326:B345)-ROW(B326)+1)) / (20*21/2)</f>
        <v>22.061341428571431</v>
      </c>
      <c r="J342" s="2">
        <f t="shared" si="42"/>
        <v>22.168250151111188</v>
      </c>
      <c r="K342" s="2">
        <f t="shared" si="36"/>
        <v>22.614204604264728</v>
      </c>
    </row>
    <row r="343" spans="1:11" ht="13.5" x14ac:dyDescent="0.25">
      <c r="A343" s="3">
        <f>TITRES_STAT!B346</f>
        <v>42802</v>
      </c>
      <c r="B343" s="6">
        <f>TITRES_STAT!D346</f>
        <v>21.8001</v>
      </c>
      <c r="C343" s="2">
        <f t="shared" si="37"/>
        <v>0</v>
      </c>
      <c r="D343" s="2">
        <f t="shared" si="38"/>
        <v>21.90436</v>
      </c>
      <c r="E343" s="2">
        <f t="shared" si="40"/>
        <v>21.982089999999999</v>
      </c>
      <c r="F343" s="2">
        <f t="shared" si="41"/>
        <v>22.107205</v>
      </c>
      <c r="G343" s="2">
        <f t="shared" si="35"/>
        <v>22.602914000000002</v>
      </c>
      <c r="H343" s="2">
        <f t="shared" si="39"/>
        <v>23.15847299999999</v>
      </c>
      <c r="I343" s="2">
        <f t="array" ref="I343">SUMPRODUCT(B327:B346, (ROW(B327:B346)-ROW(B327)+1)) / (20*21/2)</f>
        <v>22.032183809523815</v>
      </c>
      <c r="J343" s="2">
        <f t="shared" si="42"/>
        <v>22.133188231957742</v>
      </c>
      <c r="K343" s="2">
        <f t="shared" si="36"/>
        <v>22.582278933509251</v>
      </c>
    </row>
    <row r="344" spans="1:11" ht="13.5" x14ac:dyDescent="0.25">
      <c r="A344" s="3">
        <f>TITRES_STAT!B347</f>
        <v>42803</v>
      </c>
      <c r="B344" s="6">
        <f>TITRES_STAT!D347</f>
        <v>22.264500000000002</v>
      </c>
      <c r="C344" s="2">
        <f t="shared" si="37"/>
        <v>0.46440000000000126</v>
      </c>
      <c r="D344" s="2">
        <f t="shared" si="38"/>
        <v>21.902459999999998</v>
      </c>
      <c r="E344" s="2">
        <f t="shared" si="40"/>
        <v>21.99156</v>
      </c>
      <c r="F344" s="2">
        <f t="shared" si="41"/>
        <v>22.106730000000002</v>
      </c>
      <c r="G344" s="2">
        <f t="shared" si="35"/>
        <v>22.585661999999999</v>
      </c>
      <c r="H344" s="2">
        <f t="shared" si="39"/>
        <v>23.14965299999999</v>
      </c>
      <c r="I344" s="2">
        <f t="array" ref="I344">SUMPRODUCT(B328:B347, (ROW(B328:B347)-ROW(B328)+1)) / (20*21/2)</f>
        <v>22.048616190476192</v>
      </c>
      <c r="J344" s="2">
        <f t="shared" si="42"/>
        <v>22.145694114628434</v>
      </c>
      <c r="K344" s="2">
        <f t="shared" si="36"/>
        <v>22.569817014548104</v>
      </c>
    </row>
    <row r="345" spans="1:11" ht="13.5" x14ac:dyDescent="0.25">
      <c r="A345" s="3">
        <f>TITRES_STAT!B348</f>
        <v>42804</v>
      </c>
      <c r="B345" s="6">
        <f>TITRES_STAT!D348</f>
        <v>22.264500000000002</v>
      </c>
      <c r="C345" s="2">
        <f t="shared" si="37"/>
        <v>0</v>
      </c>
      <c r="D345" s="2">
        <f t="shared" si="38"/>
        <v>21.985859999999999</v>
      </c>
      <c r="E345" s="2">
        <f t="shared" si="40"/>
        <v>22.056959999999997</v>
      </c>
      <c r="F345" s="2">
        <f t="shared" si="41"/>
        <v>22.106254999999997</v>
      </c>
      <c r="G345" s="2">
        <f t="shared" si="35"/>
        <v>22.558173999999998</v>
      </c>
      <c r="H345" s="2">
        <f t="shared" si="39"/>
        <v>23.144092499999989</v>
      </c>
      <c r="I345" s="2">
        <f t="array" ref="I345">SUMPRODUCT(B329:B348, (ROW(B329:B348)-ROW(B329)+1)) / (20*21/2)</f>
        <v>22.065138571428573</v>
      </c>
      <c r="J345" s="2">
        <f t="shared" si="42"/>
        <v>22.157008960854299</v>
      </c>
      <c r="K345" s="2">
        <f t="shared" si="36"/>
        <v>22.557843798291316</v>
      </c>
    </row>
    <row r="346" spans="1:11" ht="13.5" x14ac:dyDescent="0.25">
      <c r="A346" s="3">
        <f>TITRES_STAT!B349</f>
        <v>42807</v>
      </c>
      <c r="B346" s="6">
        <f>TITRES_STAT!D349</f>
        <v>21.8001</v>
      </c>
      <c r="C346" s="2">
        <f t="shared" si="37"/>
        <v>-0.46440000000000126</v>
      </c>
      <c r="D346" s="2">
        <f t="shared" si="38"/>
        <v>21.985859999999999</v>
      </c>
      <c r="E346" s="2">
        <f t="shared" si="40"/>
        <v>22.029469999999996</v>
      </c>
      <c r="F346" s="2">
        <f t="shared" si="41"/>
        <v>22.082559999999997</v>
      </c>
      <c r="G346" s="2">
        <f t="shared" si="35"/>
        <v>22.507370000000002</v>
      </c>
      <c r="H346" s="2">
        <f t="shared" si="39"/>
        <v>23.132950499999989</v>
      </c>
      <c r="I346" s="2">
        <f t="array" ref="I346">SUMPRODUCT(B330:B349, (ROW(B330:B349)-ROW(B330)+1)) / (20*21/2)</f>
        <v>22.081750952380958</v>
      </c>
      <c r="J346" s="2">
        <f t="shared" si="42"/>
        <v>22.123017631249127</v>
      </c>
      <c r="K346" s="2">
        <f t="shared" si="36"/>
        <v>22.528128355221067</v>
      </c>
    </row>
    <row r="347" spans="1:11" ht="13.5" x14ac:dyDescent="0.25">
      <c r="A347" s="3">
        <f>TITRES_STAT!B350</f>
        <v>42808</v>
      </c>
      <c r="B347" s="6">
        <f>TITRES_STAT!D350</f>
        <v>22.255099999999999</v>
      </c>
      <c r="C347" s="2">
        <f t="shared" si="37"/>
        <v>0.45499999999999829</v>
      </c>
      <c r="D347" s="2">
        <f t="shared" si="38"/>
        <v>22.07686</v>
      </c>
      <c r="E347" s="2">
        <f t="shared" si="40"/>
        <v>22.037999999999997</v>
      </c>
      <c r="F347" s="2">
        <f t="shared" si="41"/>
        <v>22.081614999999999</v>
      </c>
      <c r="G347" s="2">
        <f t="shared" si="35"/>
        <v>22.480262000000007</v>
      </c>
      <c r="H347" s="2">
        <f t="shared" si="39"/>
        <v>23.124083499999987</v>
      </c>
      <c r="I347" s="2">
        <f t="array" ref="I347">SUMPRODUCT(B331:B350, (ROW(B331:B350)-ROW(B331)+1)) / (20*21/2)</f>
        <v>22.098453333333335</v>
      </c>
      <c r="J347" s="2">
        <f t="shared" si="42"/>
        <v>22.135596904463494</v>
      </c>
      <c r="K347" s="2">
        <f t="shared" si="36"/>
        <v>22.517421360898673</v>
      </c>
    </row>
    <row r="348" spans="1:11" ht="13.5" x14ac:dyDescent="0.25">
      <c r="A348" s="3">
        <f>TITRES_STAT!B351</f>
        <v>42809</v>
      </c>
      <c r="B348" s="6">
        <f>TITRES_STAT!D351</f>
        <v>22.255099999999999</v>
      </c>
      <c r="C348" s="2">
        <f t="shared" si="37"/>
        <v>0</v>
      </c>
      <c r="D348" s="2">
        <f t="shared" si="38"/>
        <v>22.167860000000001</v>
      </c>
      <c r="E348" s="2">
        <f t="shared" si="40"/>
        <v>22.036110000000001</v>
      </c>
      <c r="F348" s="2">
        <f t="shared" si="41"/>
        <v>22.080669999999998</v>
      </c>
      <c r="G348" s="2">
        <f t="shared" si="35"/>
        <v>22.464718000000012</v>
      </c>
      <c r="H348" s="2">
        <f t="shared" si="39"/>
        <v>23.118801999999988</v>
      </c>
      <c r="I348" s="2">
        <f t="array" ref="I348">SUMPRODUCT(B332:B351, (ROW(B332:B351)-ROW(B332)+1)) / (20*21/2)</f>
        <v>22.113844761904762</v>
      </c>
      <c r="J348" s="2">
        <f t="shared" si="42"/>
        <v>22.146978151657446</v>
      </c>
      <c r="K348" s="2">
        <f t="shared" si="36"/>
        <v>22.507134248706571</v>
      </c>
    </row>
    <row r="349" spans="1:11" ht="13.5" x14ac:dyDescent="0.25">
      <c r="A349" s="3">
        <f>TITRES_STAT!B352</f>
        <v>42810</v>
      </c>
      <c r="B349" s="6">
        <f>TITRES_STAT!D352</f>
        <v>22.255099999999999</v>
      </c>
      <c r="C349" s="2">
        <f t="shared" si="37"/>
        <v>0</v>
      </c>
      <c r="D349" s="2">
        <f t="shared" si="38"/>
        <v>22.165979999999998</v>
      </c>
      <c r="E349" s="2">
        <f t="shared" si="40"/>
        <v>22.034220000000001</v>
      </c>
      <c r="F349" s="2">
        <f t="shared" si="41"/>
        <v>22.079724999999996</v>
      </c>
      <c r="G349" s="2">
        <f t="shared" si="35"/>
        <v>22.454862000000013</v>
      </c>
      <c r="H349" s="2">
        <f t="shared" si="39"/>
        <v>23.113659999999985</v>
      </c>
      <c r="I349" s="2">
        <f t="array" ref="I349">SUMPRODUCT(B333:B352, (ROW(B333:B352)-ROW(B333)+1)) / (20*21/2)</f>
        <v>22.127065714285713</v>
      </c>
      <c r="J349" s="2">
        <f t="shared" si="42"/>
        <v>22.157275470547212</v>
      </c>
      <c r="K349" s="2">
        <f t="shared" si="36"/>
        <v>22.497250552678864</v>
      </c>
    </row>
    <row r="350" spans="1:11" ht="13.5" x14ac:dyDescent="0.25">
      <c r="A350" s="3">
        <f>TITRES_STAT!B353</f>
        <v>42811</v>
      </c>
      <c r="B350" s="6">
        <f>TITRES_STAT!D353</f>
        <v>22.255099999999999</v>
      </c>
      <c r="C350" s="2">
        <f t="shared" si="37"/>
        <v>0</v>
      </c>
      <c r="D350" s="2">
        <f t="shared" si="38"/>
        <v>22.164099999999998</v>
      </c>
      <c r="E350" s="2">
        <f t="shared" si="40"/>
        <v>22.07498</v>
      </c>
      <c r="F350" s="2">
        <f t="shared" si="41"/>
        <v>22.083989999999993</v>
      </c>
      <c r="G350" s="2">
        <f t="shared" si="35"/>
        <v>22.445006000000014</v>
      </c>
      <c r="H350" s="2">
        <f t="shared" si="39"/>
        <v>23.108517999999986</v>
      </c>
      <c r="I350" s="2">
        <f t="array" ref="I350">SUMPRODUCT(B334:B353, (ROW(B334:B353)-ROW(B334)+1)) / (20*21/2)</f>
        <v>22.085854285714287</v>
      </c>
      <c r="J350" s="2">
        <f t="shared" si="42"/>
        <v>22.16659209239986</v>
      </c>
      <c r="K350" s="2">
        <f t="shared" si="36"/>
        <v>22.48775445257381</v>
      </c>
    </row>
    <row r="351" spans="1:11" ht="13.5" x14ac:dyDescent="0.25">
      <c r="A351" s="3">
        <f>TITRES_STAT!B354</f>
        <v>42815</v>
      </c>
      <c r="B351" s="6">
        <f>TITRES_STAT!D354</f>
        <v>22.2456</v>
      </c>
      <c r="C351" s="2">
        <f t="shared" si="37"/>
        <v>-9.4999999999991758E-3</v>
      </c>
      <c r="D351" s="2">
        <f t="shared" si="38"/>
        <v>22.2532</v>
      </c>
      <c r="E351" s="2">
        <f t="shared" si="40"/>
        <v>22.119529999999997</v>
      </c>
      <c r="F351" s="2">
        <f t="shared" si="41"/>
        <v>22.087779999999995</v>
      </c>
      <c r="G351" s="2">
        <f t="shared" si="35"/>
        <v>22.429652000000011</v>
      </c>
      <c r="H351" s="2">
        <f t="shared" si="39"/>
        <v>23.099835999999982</v>
      </c>
      <c r="I351" s="2">
        <f t="array" ref="I351">SUMPRODUCT(B335:B354, (ROW(B335:B354)-ROW(B335)+1)) / (20*21/2)</f>
        <v>22.047080476190477</v>
      </c>
      <c r="J351" s="2">
        <f t="shared" si="42"/>
        <v>22.174116655028442</v>
      </c>
      <c r="K351" s="2">
        <f t="shared" si="36"/>
        <v>22.478258199531702</v>
      </c>
    </row>
    <row r="352" spans="1:11" ht="13.5" x14ac:dyDescent="0.25">
      <c r="A352" s="3">
        <f>TITRES_STAT!B355</f>
        <v>42816</v>
      </c>
      <c r="B352" s="6">
        <f>TITRES_STAT!D355</f>
        <v>22.226600000000001</v>
      </c>
      <c r="C352" s="2">
        <f t="shared" si="37"/>
        <v>-1.8999999999998352E-2</v>
      </c>
      <c r="D352" s="2">
        <f t="shared" si="38"/>
        <v>22.247499999999999</v>
      </c>
      <c r="E352" s="2">
        <f t="shared" si="40"/>
        <v>22.162179999999999</v>
      </c>
      <c r="F352" s="2">
        <f t="shared" si="41"/>
        <v>22.090619999999994</v>
      </c>
      <c r="G352" s="2">
        <f t="shared" si="35"/>
        <v>22.415434000000008</v>
      </c>
      <c r="H352" s="2">
        <f t="shared" si="39"/>
        <v>23.090872999999984</v>
      </c>
      <c r="I352" s="2">
        <f t="array" ref="I352">SUMPRODUCT(B336:B355, (ROW(B336:B355)-ROW(B336)+1)) / (20*21/2)</f>
        <v>22.042344285714289</v>
      </c>
      <c r="J352" s="2">
        <f t="shared" si="42"/>
        <v>22.179115068835259</v>
      </c>
      <c r="K352" s="2">
        <f t="shared" si="36"/>
        <v>22.468389250530457</v>
      </c>
    </row>
    <row r="353" spans="1:11" ht="13.5" x14ac:dyDescent="0.25">
      <c r="A353" s="3">
        <f>TITRES_STAT!B356</f>
        <v>42817</v>
      </c>
      <c r="B353" s="6">
        <f>TITRES_STAT!D356</f>
        <v>21.657900000000001</v>
      </c>
      <c r="C353" s="2">
        <f t="shared" si="37"/>
        <v>-0.56869999999999976</v>
      </c>
      <c r="D353" s="2">
        <f t="shared" si="38"/>
        <v>22.128059999999998</v>
      </c>
      <c r="E353" s="2">
        <f t="shared" si="40"/>
        <v>22.147960000000001</v>
      </c>
      <c r="F353" s="2">
        <f t="shared" si="41"/>
        <v>22.065024999999995</v>
      </c>
      <c r="G353" s="2">
        <f t="shared" si="35"/>
        <v>22.389842000000002</v>
      </c>
      <c r="H353" s="2">
        <f t="shared" si="39"/>
        <v>23.079066499999982</v>
      </c>
      <c r="I353" s="2">
        <f t="array" ref="I353">SUMPRODUCT(B337:B356, (ROW(B337:B356)-ROW(B337)+1)) / (20*21/2)</f>
        <v>21.999688095238092</v>
      </c>
      <c r="J353" s="2">
        <f t="shared" si="42"/>
        <v>22.129475538469997</v>
      </c>
      <c r="K353" s="2">
        <f t="shared" si="36"/>
        <v>22.436605358352793</v>
      </c>
    </row>
    <row r="354" spans="1:11" ht="13.5" x14ac:dyDescent="0.25">
      <c r="A354" s="3">
        <f>TITRES_STAT!B357</f>
        <v>42818</v>
      </c>
      <c r="B354" s="6">
        <f>TITRES_STAT!D357</f>
        <v>21.657900000000001</v>
      </c>
      <c r="C354" s="2">
        <f t="shared" si="37"/>
        <v>0</v>
      </c>
      <c r="D354" s="2">
        <f t="shared" si="38"/>
        <v>22.008620000000001</v>
      </c>
      <c r="E354" s="2">
        <f t="shared" si="40"/>
        <v>22.087299999999999</v>
      </c>
      <c r="F354" s="2">
        <f t="shared" si="41"/>
        <v>22.039429999999992</v>
      </c>
      <c r="G354" s="2">
        <f t="shared" si="35"/>
        <v>22.372780000000002</v>
      </c>
      <c r="H354" s="2">
        <f t="shared" si="39"/>
        <v>23.067259999999983</v>
      </c>
      <c r="I354" s="2">
        <f t="array" ref="I354">SUMPRODUCT(B338:B357, (ROW(B338:B357)-ROW(B338)+1)) / (20*21/2)</f>
        <v>21.995358095238096</v>
      </c>
      <c r="J354" s="2">
        <f t="shared" si="42"/>
        <v>22.084563582425233</v>
      </c>
      <c r="K354" s="2">
        <f t="shared" si="36"/>
        <v>22.406067893319353</v>
      </c>
    </row>
    <row r="355" spans="1:11" ht="13.5" x14ac:dyDescent="0.25">
      <c r="A355" s="3">
        <f>TITRES_STAT!B358</f>
        <v>42821</v>
      </c>
      <c r="B355" s="6">
        <f>TITRES_STAT!D358</f>
        <v>21.989699999999999</v>
      </c>
      <c r="C355" s="2">
        <f t="shared" si="37"/>
        <v>0.33179999999999765</v>
      </c>
      <c r="D355" s="2">
        <f t="shared" si="38"/>
        <v>21.955539999999999</v>
      </c>
      <c r="E355" s="2">
        <f t="shared" si="40"/>
        <v>22.059820000000002</v>
      </c>
      <c r="F355" s="2">
        <f t="shared" si="41"/>
        <v>22.058389999999992</v>
      </c>
      <c r="G355" s="2">
        <f t="shared" si="35"/>
        <v>22.357616000000004</v>
      </c>
      <c r="H355" s="2">
        <f t="shared" si="39"/>
        <v>23.062513999999986</v>
      </c>
      <c r="I355" s="2">
        <f t="array" ref="I355">SUMPRODUCT(B339:B358, (ROW(B339:B358)-ROW(B339)+1)) / (20*21/2)</f>
        <v>21.973828571428577</v>
      </c>
      <c r="J355" s="2">
        <f t="shared" si="42"/>
        <v>22.075528955527592</v>
      </c>
      <c r="K355" s="2">
        <f t="shared" si="36"/>
        <v>22.389739740640167</v>
      </c>
    </row>
    <row r="356" spans="1:11" ht="13.5" x14ac:dyDescent="0.25">
      <c r="A356" s="3">
        <f>TITRES_STAT!B359</f>
        <v>42822</v>
      </c>
      <c r="B356" s="6">
        <f>TITRES_STAT!D359</f>
        <v>21.610499999999998</v>
      </c>
      <c r="C356" s="2">
        <f t="shared" si="37"/>
        <v>-0.37920000000000087</v>
      </c>
      <c r="D356" s="2">
        <f t="shared" si="38"/>
        <v>21.828520000000001</v>
      </c>
      <c r="E356" s="2">
        <f t="shared" si="40"/>
        <v>22.040860000000002</v>
      </c>
      <c r="F356" s="2">
        <f t="shared" si="41"/>
        <v>22.035164999999996</v>
      </c>
      <c r="G356" s="2">
        <f t="shared" si="35"/>
        <v>22.331076000000003</v>
      </c>
      <c r="H356" s="2">
        <f t="shared" si="39"/>
        <v>23.05787449999999</v>
      </c>
      <c r="I356" s="2">
        <f t="array" ref="I356">SUMPRODUCT(B340:B359, (ROW(B340:B359)-ROW(B340)+1)) / (20*21/2)</f>
        <v>21.971708095238096</v>
      </c>
      <c r="J356" s="2">
        <f t="shared" si="42"/>
        <v>22.031240483572585</v>
      </c>
      <c r="K356" s="2">
        <f t="shared" si="36"/>
        <v>22.359181319438591</v>
      </c>
    </row>
    <row r="357" spans="1:11" ht="13.5" x14ac:dyDescent="0.25">
      <c r="A357" s="3">
        <f>TITRES_STAT!B360</f>
        <v>42823</v>
      </c>
      <c r="B357" s="6">
        <f>TITRES_STAT!D360</f>
        <v>21.989699999999999</v>
      </c>
      <c r="C357" s="2">
        <f t="shared" si="37"/>
        <v>0.37920000000000087</v>
      </c>
      <c r="D357" s="2">
        <f t="shared" si="38"/>
        <v>21.781140000000001</v>
      </c>
      <c r="E357" s="2">
        <f t="shared" si="40"/>
        <v>22.014320000000001</v>
      </c>
      <c r="F357" s="2">
        <f t="shared" si="41"/>
        <v>22.026159999999994</v>
      </c>
      <c r="G357" s="2">
        <f t="shared" si="35"/>
        <v>22.310604000000001</v>
      </c>
      <c r="H357" s="2">
        <f t="shared" si="39"/>
        <v>23.055130999999992</v>
      </c>
      <c r="I357" s="2">
        <f t="array" ref="I357">SUMPRODUCT(B341:B360, (ROW(B341:B360)-ROW(B341)+1)) / (20*21/2)</f>
        <v>22.026053333333333</v>
      </c>
      <c r="J357" s="2">
        <f t="shared" si="42"/>
        <v>22.027284247041862</v>
      </c>
      <c r="K357" s="2">
        <f t="shared" si="36"/>
        <v>22.344691855931195</v>
      </c>
    </row>
    <row r="358" spans="1:11" ht="13.5" x14ac:dyDescent="0.25">
      <c r="A358" s="3">
        <f>TITRES_STAT!B361</f>
        <v>42824</v>
      </c>
      <c r="B358" s="6">
        <f>TITRES_STAT!D361</f>
        <v>21.8001</v>
      </c>
      <c r="C358" s="2">
        <f t="shared" si="37"/>
        <v>-0.18959999999999866</v>
      </c>
      <c r="D358" s="2">
        <f t="shared" si="38"/>
        <v>21.80958</v>
      </c>
      <c r="E358" s="2">
        <f t="shared" si="40"/>
        <v>21.968820000000001</v>
      </c>
      <c r="F358" s="2">
        <f t="shared" si="41"/>
        <v>22.002464999999997</v>
      </c>
      <c r="G358" s="2">
        <f t="shared" si="35"/>
        <v>22.286908000000004</v>
      </c>
      <c r="H358" s="2">
        <f t="shared" si="39"/>
        <v>23.049576999999989</v>
      </c>
      <c r="I358" s="2">
        <f t="array" ref="I358">SUMPRODUCT(B342:B361, (ROW(B342:B361)-ROW(B342)+1)) / (20*21/2)</f>
        <v>22.140194285714283</v>
      </c>
      <c r="J358" s="2">
        <f t="shared" si="42"/>
        <v>22.005647652085496</v>
      </c>
      <c r="K358" s="2">
        <f t="shared" si="36"/>
        <v>22.323335312561344</v>
      </c>
    </row>
    <row r="359" spans="1:11" ht="13.5" x14ac:dyDescent="0.25">
      <c r="A359" s="3">
        <f>TITRES_STAT!B362</f>
        <v>42825</v>
      </c>
      <c r="B359" s="6">
        <f>TITRES_STAT!D362</f>
        <v>21.9802</v>
      </c>
      <c r="C359" s="2">
        <f t="shared" si="37"/>
        <v>0.18009999999999948</v>
      </c>
      <c r="D359" s="2">
        <f t="shared" si="38"/>
        <v>21.874040000000001</v>
      </c>
      <c r="E359" s="2">
        <f t="shared" si="40"/>
        <v>21.941330000000001</v>
      </c>
      <c r="F359" s="2">
        <f t="shared" si="41"/>
        <v>21.987774999999999</v>
      </c>
      <c r="G359" s="2">
        <f t="shared" si="35"/>
        <v>22.265866000000006</v>
      </c>
      <c r="H359" s="2">
        <f t="shared" si="39"/>
        <v>23.047251499999994</v>
      </c>
      <c r="I359" s="2">
        <f t="array" ref="I359">SUMPRODUCT(B343:B362, (ROW(B343:B362)-ROW(B343)+1)) / (20*21/2)</f>
        <v>22.341450952380949</v>
      </c>
      <c r="J359" s="2">
        <f t="shared" si="42"/>
        <v>22.003224066172592</v>
      </c>
      <c r="K359" s="2">
        <f t="shared" si="36"/>
        <v>22.309879025794235</v>
      </c>
    </row>
    <row r="360" spans="1:11" ht="13.5" x14ac:dyDescent="0.25">
      <c r="A360" s="3">
        <f>TITRES_STAT!B363</f>
        <v>42828</v>
      </c>
      <c r="B360" s="6">
        <f>TITRES_STAT!D363</f>
        <v>22.558399999999999</v>
      </c>
      <c r="C360" s="2">
        <f t="shared" si="37"/>
        <v>0.57819999999999894</v>
      </c>
      <c r="D360" s="2">
        <f t="shared" si="38"/>
        <v>21.987779999999997</v>
      </c>
      <c r="E360" s="2">
        <f t="shared" si="40"/>
        <v>21.97166</v>
      </c>
      <c r="F360" s="2">
        <f t="shared" si="41"/>
        <v>22.023319999999995</v>
      </c>
      <c r="G360" s="2">
        <f t="shared" si="35"/>
        <v>22.256387999999998</v>
      </c>
      <c r="H360" s="2">
        <f t="shared" si="39"/>
        <v>23.04851549999999</v>
      </c>
      <c r="I360" s="2">
        <f t="array" ref="I360">SUMPRODUCT(B344:B363, (ROW(B344:B363)-ROW(B344)+1)) / (20*21/2)</f>
        <v>22.634148095238093</v>
      </c>
      <c r="J360" s="2">
        <f t="shared" si="42"/>
        <v>22.056097964632343</v>
      </c>
      <c r="K360" s="2">
        <f t="shared" si="36"/>
        <v>22.319624946351322</v>
      </c>
    </row>
    <row r="361" spans="1:11" ht="13.5" x14ac:dyDescent="0.25">
      <c r="A361" s="3">
        <f>TITRES_STAT!B364</f>
        <v>42829</v>
      </c>
      <c r="B361" s="6">
        <f>TITRES_STAT!D364</f>
        <v>23.221800000000002</v>
      </c>
      <c r="C361" s="2">
        <f t="shared" si="37"/>
        <v>0.66340000000000288</v>
      </c>
      <c r="D361" s="2">
        <f t="shared" si="38"/>
        <v>22.310039999999997</v>
      </c>
      <c r="E361" s="2">
        <f t="shared" si="40"/>
        <v>22.069279999999999</v>
      </c>
      <c r="F361" s="2">
        <f t="shared" si="41"/>
        <v>22.094405000000002</v>
      </c>
      <c r="G361" s="2">
        <f t="shared" si="35"/>
        <v>22.260178</v>
      </c>
      <c r="H361" s="2">
        <f t="shared" si="39"/>
        <v>23.054726499999994</v>
      </c>
      <c r="I361" s="2">
        <f t="array" ref="I361">SUMPRODUCT(B345:B364, (ROW(B345:B364)-ROW(B345)+1)) / (20*21/2)</f>
        <v>22.875930952380955</v>
      </c>
      <c r="J361" s="2">
        <f t="shared" si="42"/>
        <v>22.167117206095931</v>
      </c>
      <c r="K361" s="2">
        <f t="shared" si="36"/>
        <v>22.355004360219901</v>
      </c>
    </row>
    <row r="362" spans="1:11" ht="13.5" x14ac:dyDescent="0.25">
      <c r="A362" s="3">
        <f>TITRES_STAT!B365</f>
        <v>42830</v>
      </c>
      <c r="B362" s="6">
        <f>TITRES_STAT!D365</f>
        <v>24.207599999999999</v>
      </c>
      <c r="C362" s="2">
        <f t="shared" si="37"/>
        <v>0.98579999999999757</v>
      </c>
      <c r="D362" s="2">
        <f t="shared" si="38"/>
        <v>22.753619999999998</v>
      </c>
      <c r="E362" s="2">
        <f t="shared" si="40"/>
        <v>22.267380000000003</v>
      </c>
      <c r="F362" s="2">
        <f t="shared" si="41"/>
        <v>22.214779999999998</v>
      </c>
      <c r="G362" s="2">
        <f t="shared" si="35"/>
        <v>22.283683999999997</v>
      </c>
      <c r="H362" s="2">
        <f t="shared" si="39"/>
        <v>23.065866499999988</v>
      </c>
      <c r="I362" s="2">
        <f t="array" ref="I362">SUMPRODUCT(B346:B365, (ROW(B346:B365)-ROW(B346)+1)) / (20*21/2)</f>
        <v>23.060802380952381</v>
      </c>
      <c r="J362" s="2">
        <f t="shared" si="42"/>
        <v>22.361448900753459</v>
      </c>
      <c r="K362" s="2">
        <f t="shared" si="36"/>
        <v>22.427655169623044</v>
      </c>
    </row>
    <row r="363" spans="1:11" ht="13.5" x14ac:dyDescent="0.25">
      <c r="A363" s="3">
        <f>TITRES_STAT!B366</f>
        <v>42831</v>
      </c>
      <c r="B363" s="6">
        <f>TITRES_STAT!D366</f>
        <v>25.2881</v>
      </c>
      <c r="C363" s="2">
        <f t="shared" si="37"/>
        <v>1.0805000000000007</v>
      </c>
      <c r="D363" s="2">
        <f t="shared" si="38"/>
        <v>23.451219999999999</v>
      </c>
      <c r="E363" s="2">
        <f t="shared" si="40"/>
        <v>22.630399999999998</v>
      </c>
      <c r="F363" s="2">
        <f t="shared" si="41"/>
        <v>22.389180000000003</v>
      </c>
      <c r="G363" s="2">
        <f t="shared" si="35"/>
        <v>22.328800000000001</v>
      </c>
      <c r="H363" s="2">
        <f t="shared" si="39"/>
        <v>23.082641999999986</v>
      </c>
      <c r="I363" s="2">
        <f t="array" ref="I363">SUMPRODUCT(B347:B366, (ROW(B347:B366)-ROW(B347)+1)) / (20*21/2)</f>
        <v>23.23520238095238</v>
      </c>
      <c r="J363" s="2">
        <f t="shared" si="42"/>
        <v>22.640177576872176</v>
      </c>
      <c r="K363" s="2">
        <f t="shared" si="36"/>
        <v>22.539829476696649</v>
      </c>
    </row>
    <row r="364" spans="1:11" ht="13.5" x14ac:dyDescent="0.25">
      <c r="A364" s="3">
        <f>TITRES_STAT!B367</f>
        <v>42832</v>
      </c>
      <c r="B364" s="6">
        <f>TITRES_STAT!D367</f>
        <v>24.927900000000001</v>
      </c>
      <c r="C364" s="2">
        <f t="shared" si="37"/>
        <v>-0.36019999999999897</v>
      </c>
      <c r="D364" s="2">
        <f t="shared" si="38"/>
        <v>24.040759999999999</v>
      </c>
      <c r="E364" s="2">
        <f t="shared" si="40"/>
        <v>22.9574</v>
      </c>
      <c r="F364" s="2">
        <f t="shared" si="41"/>
        <v>22.522350000000003</v>
      </c>
      <c r="G364" s="2">
        <f t="shared" si="35"/>
        <v>22.372399999999999</v>
      </c>
      <c r="H364" s="2">
        <f t="shared" si="39"/>
        <v>23.097383499999982</v>
      </c>
      <c r="I364" s="2">
        <f t="array" ref="I364">SUMPRODUCT(B348:B367, (ROW(B348:B367)-ROW(B348)+1)) / (20*21/2)</f>
        <v>23.449271904761904</v>
      </c>
      <c r="J364" s="2">
        <f t="shared" si="42"/>
        <v>22.858055902884352</v>
      </c>
      <c r="K364" s="2">
        <f t="shared" si="36"/>
        <v>22.633479301139921</v>
      </c>
    </row>
    <row r="365" spans="1:11" ht="13.5" x14ac:dyDescent="0.25">
      <c r="A365" s="3">
        <f>TITRES_STAT!B368</f>
        <v>42835</v>
      </c>
      <c r="B365" s="6">
        <f>TITRES_STAT!D368</f>
        <v>24.4635</v>
      </c>
      <c r="C365" s="2">
        <f t="shared" si="37"/>
        <v>-0.46440000000000126</v>
      </c>
      <c r="D365" s="2">
        <f t="shared" si="38"/>
        <v>24.421779999999998</v>
      </c>
      <c r="E365" s="2">
        <f t="shared" si="40"/>
        <v>23.204779999999996</v>
      </c>
      <c r="F365" s="2">
        <f t="shared" si="41"/>
        <v>22.632300000000004</v>
      </c>
      <c r="G365" s="2">
        <f t="shared" si="35"/>
        <v>22.406712000000002</v>
      </c>
      <c r="H365" s="2">
        <f t="shared" si="39"/>
        <v>23.110268999999981</v>
      </c>
      <c r="I365" s="2">
        <f t="array" ref="I365">SUMPRODUCT(B349:B368, (ROW(B349:B368)-ROW(B349)+1)) / (20*21/2)</f>
        <v>23.65020761904762</v>
      </c>
      <c r="J365" s="2">
        <f t="shared" si="42"/>
        <v>23.010955340704893</v>
      </c>
      <c r="K365" s="2">
        <f t="shared" si="36"/>
        <v>22.705244818742276</v>
      </c>
    </row>
    <row r="366" spans="1:11" ht="13.5" x14ac:dyDescent="0.25">
      <c r="A366" s="3">
        <f>TITRES_STAT!B369</f>
        <v>42836</v>
      </c>
      <c r="B366" s="6">
        <f>TITRES_STAT!D369</f>
        <v>24.4635</v>
      </c>
      <c r="C366" s="2">
        <f t="shared" si="37"/>
        <v>0</v>
      </c>
      <c r="D366" s="2">
        <f t="shared" si="38"/>
        <v>24.670119999999997</v>
      </c>
      <c r="E366" s="2">
        <f t="shared" si="40"/>
        <v>23.490079999999999</v>
      </c>
      <c r="F366" s="2">
        <f t="shared" si="41"/>
        <v>22.765470000000001</v>
      </c>
      <c r="G366" s="2">
        <f t="shared" si="35"/>
        <v>22.441024000000002</v>
      </c>
      <c r="H366" s="2">
        <f t="shared" si="39"/>
        <v>23.124085499999978</v>
      </c>
      <c r="I366" s="2">
        <f t="array" ref="I366">SUMPRODUCT(B350:B369, (ROW(B350:B369)-ROW(B350)+1)) / (20*21/2)</f>
        <v>23.853361904761904</v>
      </c>
      <c r="J366" s="2">
        <f t="shared" si="42"/>
        <v>23.149292927304426</v>
      </c>
      <c r="K366" s="2">
        <f t="shared" si="36"/>
        <v>22.774196002321009</v>
      </c>
    </row>
    <row r="367" spans="1:11" ht="13.5" x14ac:dyDescent="0.25">
      <c r="A367" s="3">
        <f>TITRES_STAT!B370</f>
        <v>42837</v>
      </c>
      <c r="B367" s="6">
        <f>TITRES_STAT!D370</f>
        <v>25.013200000000001</v>
      </c>
      <c r="C367" s="2">
        <f t="shared" si="37"/>
        <v>0.54970000000000141</v>
      </c>
      <c r="D367" s="2">
        <f t="shared" si="38"/>
        <v>24.831240000000001</v>
      </c>
      <c r="E367" s="2">
        <f t="shared" si="40"/>
        <v>23.792430000000003</v>
      </c>
      <c r="F367" s="2">
        <f t="shared" si="41"/>
        <v>22.903375000000004</v>
      </c>
      <c r="G367" s="2">
        <f t="shared" si="35"/>
        <v>22.486330000000006</v>
      </c>
      <c r="H367" s="2">
        <f t="shared" si="39"/>
        <v>23.142047499999975</v>
      </c>
      <c r="I367" s="2">
        <f t="array" ref="I367">SUMPRODUCT(B351:B370, (ROW(B351:B370)-ROW(B351)+1)) / (20*21/2)</f>
        <v>24.036290952380952</v>
      </c>
      <c r="J367" s="2">
        <f t="shared" si="42"/>
        <v>23.326807886608769</v>
      </c>
      <c r="K367" s="2">
        <f t="shared" si="36"/>
        <v>22.862000080661364</v>
      </c>
    </row>
    <row r="368" spans="1:11" ht="13.5" x14ac:dyDescent="0.25">
      <c r="A368" s="3">
        <f>TITRES_STAT!B371</f>
        <v>42838</v>
      </c>
      <c r="B368" s="6">
        <f>TITRES_STAT!D371</f>
        <v>25.013200000000001</v>
      </c>
      <c r="C368" s="2">
        <f t="shared" si="37"/>
        <v>0</v>
      </c>
      <c r="D368" s="2">
        <f t="shared" si="38"/>
        <v>24.776260000000001</v>
      </c>
      <c r="E368" s="2">
        <f t="shared" si="40"/>
        <v>24.113740000000004</v>
      </c>
      <c r="F368" s="2">
        <f t="shared" si="41"/>
        <v>23.041279999999997</v>
      </c>
      <c r="G368" s="2">
        <f t="shared" si="35"/>
        <v>22.531636000000006</v>
      </c>
      <c r="H368" s="2">
        <f t="shared" si="39"/>
        <v>23.160055999999976</v>
      </c>
      <c r="I368" s="2">
        <f t="array" ref="I368">SUMPRODUCT(B352:B371, (ROW(B352:B371)-ROW(B352)+1)) / (20*21/2)</f>
        <v>24.134320476190478</v>
      </c>
      <c r="J368" s="2">
        <f t="shared" si="42"/>
        <v>23.487416659312697</v>
      </c>
      <c r="K368" s="2">
        <f t="shared" si="36"/>
        <v>22.9463608618119</v>
      </c>
    </row>
    <row r="369" spans="1:11" ht="13.5" x14ac:dyDescent="0.25">
      <c r="A369" s="3">
        <f>TITRES_STAT!B372</f>
        <v>42839</v>
      </c>
      <c r="B369" s="6">
        <f>TITRES_STAT!D372</f>
        <v>25.174399999999999</v>
      </c>
      <c r="C369" s="2">
        <f t="shared" si="37"/>
        <v>0.16119999999999735</v>
      </c>
      <c r="D369" s="2">
        <f t="shared" si="38"/>
        <v>24.825560000000003</v>
      </c>
      <c r="E369" s="2">
        <f t="shared" si="40"/>
        <v>24.433160000000004</v>
      </c>
      <c r="F369" s="2">
        <f t="shared" si="41"/>
        <v>23.187245000000001</v>
      </c>
      <c r="G369" s="2">
        <f t="shared" si="35"/>
        <v>22.580166000000009</v>
      </c>
      <c r="H369" s="2">
        <f t="shared" si="39"/>
        <v>23.178963999999979</v>
      </c>
      <c r="I369" s="2">
        <f t="array" ref="I369">SUMPRODUCT(B353:B372, (ROW(B353:B372)-ROW(B353)+1)) / (20*21/2)</f>
        <v>24.290894761904763</v>
      </c>
      <c r="J369" s="2">
        <f t="shared" si="42"/>
        <v>23.648081739378153</v>
      </c>
      <c r="K369" s="2">
        <f t="shared" si="36"/>
        <v>23.033734945662413</v>
      </c>
    </row>
    <row r="370" spans="1:11" ht="13.5" x14ac:dyDescent="0.25">
      <c r="A370" s="3">
        <f>TITRES_STAT!B373</f>
        <v>42842</v>
      </c>
      <c r="B370" s="6">
        <f>TITRES_STAT!D373</f>
        <v>25.108000000000001</v>
      </c>
      <c r="C370" s="2">
        <f t="shared" si="37"/>
        <v>-6.6399999999998016E-2</v>
      </c>
      <c r="D370" s="2">
        <f t="shared" si="38"/>
        <v>24.954460000000001</v>
      </c>
      <c r="E370" s="2">
        <f t="shared" si="40"/>
        <v>24.688120000000001</v>
      </c>
      <c r="F370" s="2">
        <f t="shared" si="41"/>
        <v>23.329889999999999</v>
      </c>
      <c r="G370" s="2">
        <f t="shared" ref="G370:G433" si="43">AVERAGE(B321:B370)</f>
        <v>22.627368000000001</v>
      </c>
      <c r="H370" s="2">
        <f t="shared" si="39"/>
        <v>23.194186999999978</v>
      </c>
      <c r="I370" s="2">
        <f t="array" ref="I370">SUMPRODUCT(B354:B373, (ROW(B354:B373)-ROW(B354)+1)) / (20*21/2)</f>
        <v>24.378816666666665</v>
      </c>
      <c r="J370" s="2">
        <f t="shared" si="42"/>
        <v>23.787121573723091</v>
      </c>
      <c r="K370" s="2">
        <f t="shared" si="36"/>
        <v>23.115078673283495</v>
      </c>
    </row>
    <row r="371" spans="1:11" ht="13.5" x14ac:dyDescent="0.25">
      <c r="A371" s="3">
        <f>TITRES_STAT!B374</f>
        <v>42843</v>
      </c>
      <c r="B371" s="6">
        <f>TITRES_STAT!D374</f>
        <v>24.359200000000001</v>
      </c>
      <c r="C371" s="2">
        <f t="shared" si="37"/>
        <v>-0.74879999999999924</v>
      </c>
      <c r="D371" s="2">
        <f t="shared" si="38"/>
        <v>24.933600000000002</v>
      </c>
      <c r="E371" s="2">
        <f t="shared" si="40"/>
        <v>24.801859999999998</v>
      </c>
      <c r="F371" s="2">
        <f t="shared" si="41"/>
        <v>23.435569999999998</v>
      </c>
      <c r="G371" s="2">
        <f t="shared" si="43"/>
        <v>22.659972000000003</v>
      </c>
      <c r="H371" s="2">
        <f t="shared" si="39"/>
        <v>23.202359499999975</v>
      </c>
      <c r="I371" s="2">
        <f t="array" ref="I371">SUMPRODUCT(B355:B374, (ROW(B355:B374)-ROW(B355)+1)) / (20*21/2)</f>
        <v>24.502845714285716</v>
      </c>
      <c r="J371" s="2">
        <f t="shared" si="42"/>
        <v>23.841605233368512</v>
      </c>
      <c r="K371" s="2">
        <f t="shared" ref="K371:K434" si="44">$K$4*B371+(1-$K$4)*K370</f>
        <v>23.163867744919436</v>
      </c>
    </row>
    <row r="372" spans="1:11" ht="13.5" x14ac:dyDescent="0.25">
      <c r="A372" s="3">
        <f>TITRES_STAT!B375</f>
        <v>42844</v>
      </c>
      <c r="B372" s="6">
        <f>TITRES_STAT!D375</f>
        <v>25.079599999999999</v>
      </c>
      <c r="C372" s="2">
        <f t="shared" si="37"/>
        <v>0.72039999999999793</v>
      </c>
      <c r="D372" s="2">
        <f t="shared" si="38"/>
        <v>24.94688</v>
      </c>
      <c r="E372" s="2">
        <f t="shared" si="40"/>
        <v>24.889059999999997</v>
      </c>
      <c r="F372" s="2">
        <f t="shared" si="41"/>
        <v>23.578219999999998</v>
      </c>
      <c r="G372" s="2">
        <f t="shared" si="43"/>
        <v>22.716084000000002</v>
      </c>
      <c r="H372" s="2">
        <f t="shared" si="39"/>
        <v>23.209058499999973</v>
      </c>
      <c r="I372" s="2">
        <f t="array" ref="I372">SUMPRODUCT(B356:B375, (ROW(B356:B375)-ROW(B356)+1)) / (20*21/2)</f>
        <v>24.610851904761901</v>
      </c>
      <c r="J372" s="2">
        <f t="shared" si="42"/>
        <v>23.959509496857223</v>
      </c>
      <c r="K372" s="2">
        <f t="shared" si="44"/>
        <v>23.238994500020635</v>
      </c>
    </row>
    <row r="373" spans="1:11" ht="13.5" x14ac:dyDescent="0.25">
      <c r="A373" s="3">
        <f>TITRES_STAT!B376</f>
        <v>42845</v>
      </c>
      <c r="B373" s="6">
        <f>TITRES_STAT!D376</f>
        <v>24.5014</v>
      </c>
      <c r="C373" s="2">
        <f t="shared" si="37"/>
        <v>-0.57819999999999894</v>
      </c>
      <c r="D373" s="2">
        <f t="shared" si="38"/>
        <v>24.844519999999999</v>
      </c>
      <c r="E373" s="2">
        <f t="shared" si="40"/>
        <v>24.810389999999998</v>
      </c>
      <c r="F373" s="2">
        <f t="shared" si="41"/>
        <v>23.720394999999996</v>
      </c>
      <c r="G373" s="2">
        <f t="shared" si="43"/>
        <v>22.760632000000001</v>
      </c>
      <c r="H373" s="2">
        <f t="shared" si="39"/>
        <v>23.209559999999975</v>
      </c>
      <c r="I373" s="2">
        <f t="array" ref="I373">SUMPRODUCT(B357:B376, (ROW(B357:B376)-ROW(B357)+1)) / (20*21/2)</f>
        <v>24.704415238095237</v>
      </c>
      <c r="J373" s="2">
        <f t="shared" si="42"/>
        <v>24.011118116204155</v>
      </c>
      <c r="K373" s="2">
        <f t="shared" si="44"/>
        <v>23.288500598059041</v>
      </c>
    </row>
    <row r="374" spans="1:11" ht="13.5" x14ac:dyDescent="0.25">
      <c r="A374" s="3">
        <f>TITRES_STAT!B377</f>
        <v>42846</v>
      </c>
      <c r="B374" s="6">
        <f>TITRES_STAT!D377</f>
        <v>25.0227</v>
      </c>
      <c r="C374" s="2">
        <f t="shared" si="37"/>
        <v>0.5213000000000001</v>
      </c>
      <c r="D374" s="2">
        <f t="shared" si="38"/>
        <v>24.81418</v>
      </c>
      <c r="E374" s="2">
        <f t="shared" si="40"/>
        <v>24.819870000000002</v>
      </c>
      <c r="F374" s="2">
        <f t="shared" si="41"/>
        <v>23.888634999999994</v>
      </c>
      <c r="G374" s="2">
        <f t="shared" si="43"/>
        <v>22.815605999999999</v>
      </c>
      <c r="H374" s="2">
        <f t="shared" si="39"/>
        <v>23.211270999999975</v>
      </c>
      <c r="I374" s="2">
        <f t="array" ref="I374">SUMPRODUCT(B358:B377, (ROW(B358:B377)-ROW(B358)+1)) / (20*21/2)</f>
        <v>24.735691904761904</v>
      </c>
      <c r="J374" s="2">
        <f t="shared" si="42"/>
        <v>24.107459247994235</v>
      </c>
      <c r="K374" s="2">
        <f t="shared" si="44"/>
        <v>23.356508417743001</v>
      </c>
    </row>
    <row r="375" spans="1:11" ht="13.5" x14ac:dyDescent="0.25">
      <c r="A375" s="3">
        <f>TITRES_STAT!B378</f>
        <v>42849</v>
      </c>
      <c r="B375" s="6">
        <f>TITRES_STAT!D378</f>
        <v>25.0227</v>
      </c>
      <c r="C375" s="2">
        <f t="shared" si="37"/>
        <v>0</v>
      </c>
      <c r="D375" s="2">
        <f t="shared" si="38"/>
        <v>24.79712</v>
      </c>
      <c r="E375" s="2">
        <f t="shared" si="40"/>
        <v>24.875790000000002</v>
      </c>
      <c r="F375" s="2">
        <f t="shared" si="41"/>
        <v>24.040284999999994</v>
      </c>
      <c r="G375" s="2">
        <f t="shared" si="43"/>
        <v>22.870579999999997</v>
      </c>
      <c r="H375" s="2">
        <f t="shared" si="39"/>
        <v>23.214891499999979</v>
      </c>
      <c r="I375" s="2">
        <f t="array" ref="I375">SUMPRODUCT(B359:B378, (ROW(B359:B378)-ROW(B359)+1)) / (20*21/2)</f>
        <v>24.790941904761901</v>
      </c>
      <c r="J375" s="2">
        <f t="shared" si="42"/>
        <v>24.194625033899545</v>
      </c>
      <c r="K375" s="2">
        <f t="shared" si="44"/>
        <v>23.421849264106019</v>
      </c>
    </row>
    <row r="376" spans="1:11" ht="13.5" x14ac:dyDescent="0.25">
      <c r="A376" s="3">
        <f>TITRES_STAT!B379</f>
        <v>42850</v>
      </c>
      <c r="B376" s="6">
        <f>TITRES_STAT!D379</f>
        <v>25.0227</v>
      </c>
      <c r="C376" s="2">
        <f t="shared" si="37"/>
        <v>0</v>
      </c>
      <c r="D376" s="2">
        <f t="shared" si="38"/>
        <v>24.929819999999999</v>
      </c>
      <c r="E376" s="2">
        <f t="shared" si="40"/>
        <v>24.931709999999999</v>
      </c>
      <c r="F376" s="2">
        <f t="shared" si="41"/>
        <v>24.210894999999994</v>
      </c>
      <c r="G376" s="2">
        <f t="shared" si="43"/>
        <v>22.925553999999991</v>
      </c>
      <c r="H376" s="2">
        <f t="shared" si="39"/>
        <v>23.222143999999979</v>
      </c>
      <c r="I376" s="2">
        <f t="array" ref="I376">SUMPRODUCT(B360:B379, (ROW(B360:B379)-ROW(B360)+1)) / (20*21/2)</f>
        <v>24.805161428571431</v>
      </c>
      <c r="J376" s="2">
        <f t="shared" si="42"/>
        <v>24.273489316385302</v>
      </c>
      <c r="K376" s="2">
        <f t="shared" si="44"/>
        <v>23.484627724337155</v>
      </c>
    </row>
    <row r="377" spans="1:11" ht="13.5" x14ac:dyDescent="0.25">
      <c r="A377" s="3">
        <f>TITRES_STAT!B380</f>
        <v>42851</v>
      </c>
      <c r="B377" s="6">
        <f>TITRES_STAT!D380</f>
        <v>24.539300000000001</v>
      </c>
      <c r="C377" s="2">
        <f t="shared" si="37"/>
        <v>-0.48339999999999961</v>
      </c>
      <c r="D377" s="2">
        <f t="shared" si="38"/>
        <v>24.821760000000001</v>
      </c>
      <c r="E377" s="2">
        <f t="shared" si="40"/>
        <v>24.884319999999999</v>
      </c>
      <c r="F377" s="2">
        <f t="shared" si="41"/>
        <v>24.338374999999996</v>
      </c>
      <c r="G377" s="2">
        <f t="shared" si="43"/>
        <v>22.970859999999995</v>
      </c>
      <c r="H377" s="2">
        <f t="shared" si="39"/>
        <v>23.227398499999985</v>
      </c>
      <c r="I377" s="2">
        <f t="array" ref="I377">SUMPRODUCT(B361:B380, (ROW(B361:B380)-ROW(B361)+1)) / (20*21/2)</f>
        <v>24.806698095238097</v>
      </c>
      <c r="J377" s="2">
        <f t="shared" si="42"/>
        <v>24.298804619586701</v>
      </c>
      <c r="K377" s="2">
        <f t="shared" si="44"/>
        <v>23.525987421421974</v>
      </c>
    </row>
    <row r="378" spans="1:11" ht="13.5" x14ac:dyDescent="0.25">
      <c r="A378" s="3">
        <f>TITRES_STAT!B381</f>
        <v>42852</v>
      </c>
      <c r="B378" s="6">
        <f>TITRES_STAT!D381</f>
        <v>24.918500000000002</v>
      </c>
      <c r="C378" s="2">
        <f t="shared" si="37"/>
        <v>0.37920000000000087</v>
      </c>
      <c r="D378" s="2">
        <f t="shared" si="38"/>
        <v>24.905180000000001</v>
      </c>
      <c r="E378" s="2">
        <f t="shared" si="40"/>
        <v>24.874849999999995</v>
      </c>
      <c r="F378" s="2">
        <f t="shared" si="41"/>
        <v>24.494295000000001</v>
      </c>
      <c r="G378" s="2">
        <f t="shared" si="43"/>
        <v>23.023749999999996</v>
      </c>
      <c r="H378" s="2">
        <f t="shared" si="39"/>
        <v>23.232080999999983</v>
      </c>
      <c r="I378" s="2">
        <f t="array" ref="I378">SUMPRODUCT(B362:B381, (ROW(B362:B381)-ROW(B362)+1)) / (20*21/2)</f>
        <v>24.824486190476186</v>
      </c>
      <c r="J378" s="2">
        <f t="shared" si="42"/>
        <v>24.35782322724511</v>
      </c>
      <c r="K378" s="2">
        <f t="shared" si="44"/>
        <v>23.5805957578368</v>
      </c>
    </row>
    <row r="379" spans="1:11" ht="13.5" x14ac:dyDescent="0.25">
      <c r="A379" s="3">
        <f>TITRES_STAT!B382</f>
        <v>42853</v>
      </c>
      <c r="B379" s="6">
        <f>TITRES_STAT!D382</f>
        <v>24.643599999999999</v>
      </c>
      <c r="C379" s="2">
        <f t="shared" si="37"/>
        <v>-0.27490000000000236</v>
      </c>
      <c r="D379" s="2">
        <f t="shared" si="38"/>
        <v>24.829359999999998</v>
      </c>
      <c r="E379" s="2">
        <f t="shared" si="40"/>
        <v>24.821770000000001</v>
      </c>
      <c r="F379" s="2">
        <f t="shared" si="41"/>
        <v>24.627465000000001</v>
      </c>
      <c r="G379" s="2">
        <f t="shared" si="43"/>
        <v>23.071141999999995</v>
      </c>
      <c r="H379" s="2">
        <f t="shared" si="39"/>
        <v>23.234271499999988</v>
      </c>
      <c r="I379" s="2">
        <f t="array" ref="I379">SUMPRODUCT(B363:B382, (ROW(B363:B382)-ROW(B363)+1)) / (20*21/2)</f>
        <v>24.844118571428574</v>
      </c>
      <c r="J379" s="2">
        <f t="shared" si="42"/>
        <v>24.385040062745574</v>
      </c>
      <c r="K379" s="2">
        <f t="shared" si="44"/>
        <v>23.622282198705946</v>
      </c>
    </row>
    <row r="380" spans="1:11" ht="13.5" x14ac:dyDescent="0.25">
      <c r="A380" s="3">
        <f>TITRES_STAT!B383</f>
        <v>42857</v>
      </c>
      <c r="B380" s="6">
        <f>TITRES_STAT!D383</f>
        <v>24.643599999999999</v>
      </c>
      <c r="C380" s="2">
        <f t="shared" si="37"/>
        <v>0</v>
      </c>
      <c r="D380" s="2">
        <f t="shared" si="38"/>
        <v>24.753539999999997</v>
      </c>
      <c r="E380" s="2">
        <f t="shared" si="40"/>
        <v>24.77533</v>
      </c>
      <c r="F380" s="2">
        <f t="shared" si="41"/>
        <v>24.731725000000001</v>
      </c>
      <c r="G380" s="2">
        <f t="shared" si="43"/>
        <v>23.120617999999993</v>
      </c>
      <c r="H380" s="2">
        <f t="shared" si="39"/>
        <v>23.240047499999992</v>
      </c>
      <c r="I380" s="2">
        <f t="array" ref="I380">SUMPRODUCT(B364:B383, (ROW(B364:B383)-ROW(B364)+1)) / (20*21/2)</f>
        <v>24.859869523809525</v>
      </c>
      <c r="J380" s="2">
        <f t="shared" si="42"/>
        <v>24.409664818674564</v>
      </c>
      <c r="K380" s="2">
        <f t="shared" si="44"/>
        <v>23.662333877188065</v>
      </c>
    </row>
    <row r="381" spans="1:11" ht="13.5" x14ac:dyDescent="0.25">
      <c r="A381" s="3">
        <f>TITRES_STAT!B384</f>
        <v>42858</v>
      </c>
      <c r="B381" s="6">
        <f>TITRES_STAT!D384</f>
        <v>24.918500000000002</v>
      </c>
      <c r="C381" s="2">
        <f t="shared" si="37"/>
        <v>0.27490000000000236</v>
      </c>
      <c r="D381" s="2">
        <f t="shared" si="38"/>
        <v>24.732700000000001</v>
      </c>
      <c r="E381" s="2">
        <f t="shared" si="40"/>
        <v>24.831259999999997</v>
      </c>
      <c r="F381" s="2">
        <f t="shared" si="41"/>
        <v>24.816559999999999</v>
      </c>
      <c r="G381" s="2">
        <f t="shared" si="43"/>
        <v>23.175591999999998</v>
      </c>
      <c r="H381" s="2">
        <f t="shared" si="39"/>
        <v>23.247250999999988</v>
      </c>
      <c r="I381" s="2">
        <f t="array" ref="I381">SUMPRODUCT(B365:B384, (ROW(B365:B384)-ROW(B365)+1)) / (20*21/2)</f>
        <v>24.876884285714286</v>
      </c>
      <c r="J381" s="2">
        <f t="shared" si="42"/>
        <v>24.458125312134129</v>
      </c>
      <c r="K381" s="2">
        <f t="shared" si="44"/>
        <v>23.711595293768926</v>
      </c>
    </row>
    <row r="382" spans="1:11" ht="13.5" x14ac:dyDescent="0.25">
      <c r="A382" s="3">
        <f>TITRES_STAT!B385</f>
        <v>42859</v>
      </c>
      <c r="B382" s="6">
        <f>TITRES_STAT!D385</f>
        <v>25.0227</v>
      </c>
      <c r="C382" s="2">
        <f t="shared" si="37"/>
        <v>0.10419999999999874</v>
      </c>
      <c r="D382" s="2">
        <f t="shared" si="38"/>
        <v>24.82938</v>
      </c>
      <c r="E382" s="2">
        <f t="shared" si="40"/>
        <v>24.825569999999999</v>
      </c>
      <c r="F382" s="2">
        <f t="shared" si="41"/>
        <v>24.857314999999996</v>
      </c>
      <c r="G382" s="2">
        <f t="shared" si="43"/>
        <v>23.232649999999992</v>
      </c>
      <c r="H382" s="2">
        <f t="shared" si="39"/>
        <v>23.256255499999995</v>
      </c>
      <c r="I382" s="2">
        <f t="array" ref="I382">SUMPRODUCT(B366:B385, (ROW(B366:B385)-ROW(B366)+1)) / (20*21/2)</f>
        <v>24.910599999999999</v>
      </c>
      <c r="J382" s="2">
        <f t="shared" si="42"/>
        <v>24.511894330026117</v>
      </c>
      <c r="K382" s="2">
        <f t="shared" si="44"/>
        <v>23.763011164601519</v>
      </c>
    </row>
    <row r="383" spans="1:11" ht="13.5" x14ac:dyDescent="0.25">
      <c r="A383" s="3">
        <f>TITRES_STAT!B386</f>
        <v>42860</v>
      </c>
      <c r="B383" s="6">
        <f>TITRES_STAT!D386</f>
        <v>25.0227</v>
      </c>
      <c r="C383" s="2">
        <f t="shared" si="37"/>
        <v>0</v>
      </c>
      <c r="D383" s="2">
        <f t="shared" si="38"/>
        <v>24.85022</v>
      </c>
      <c r="E383" s="2">
        <f t="shared" si="40"/>
        <v>24.877699999999997</v>
      </c>
      <c r="F383" s="2">
        <f t="shared" si="41"/>
        <v>24.844044999999998</v>
      </c>
      <c r="G383" s="2">
        <f t="shared" si="43"/>
        <v>23.289707999999997</v>
      </c>
      <c r="H383" s="2">
        <f t="shared" si="39"/>
        <v>23.26905099999999</v>
      </c>
      <c r="I383" s="2">
        <f t="array" ref="I383">SUMPRODUCT(B367:B386, (ROW(B367:B386)-ROW(B367)+1)) / (20*21/2)</f>
        <v>24.940795238095237</v>
      </c>
      <c r="J383" s="2">
        <f t="shared" si="42"/>
        <v>24.560542489071249</v>
      </c>
      <c r="K383" s="2">
        <f t="shared" si="44"/>
        <v>23.812410726774008</v>
      </c>
    </row>
    <row r="384" spans="1:11" ht="13.5" x14ac:dyDescent="0.25">
      <c r="A384" s="3">
        <f>TITRES_STAT!B387</f>
        <v>42863</v>
      </c>
      <c r="B384" s="6">
        <f>TITRES_STAT!D387</f>
        <v>25.0227</v>
      </c>
      <c r="C384" s="2">
        <f t="shared" si="37"/>
        <v>0</v>
      </c>
      <c r="D384" s="2">
        <f t="shared" si="38"/>
        <v>24.92604</v>
      </c>
      <c r="E384" s="2">
        <f t="shared" si="40"/>
        <v>24.877699999999994</v>
      </c>
      <c r="F384" s="2">
        <f t="shared" si="41"/>
        <v>24.848784999999999</v>
      </c>
      <c r="G384" s="2">
        <f t="shared" si="43"/>
        <v>23.346765999999992</v>
      </c>
      <c r="H384" s="2">
        <f t="shared" si="39"/>
        <v>23.285211499999996</v>
      </c>
      <c r="I384" s="2">
        <f t="array" ref="I384">SUMPRODUCT(B368:B387, (ROW(B368:B387)-ROW(B368)+1)) / (20*21/2)</f>
        <v>24.967469999999995</v>
      </c>
      <c r="J384" s="2">
        <f t="shared" si="42"/>
        <v>24.604557490112082</v>
      </c>
      <c r="K384" s="2">
        <f t="shared" si="44"/>
        <v>23.859873051214244</v>
      </c>
    </row>
    <row r="385" spans="1:11" ht="13.5" x14ac:dyDescent="0.25">
      <c r="A385" s="3">
        <f>TITRES_STAT!B388</f>
        <v>42864</v>
      </c>
      <c r="B385" s="6">
        <f>TITRES_STAT!D388</f>
        <v>25.2028</v>
      </c>
      <c r="C385" s="2">
        <f t="shared" si="37"/>
        <v>0.18009999999999948</v>
      </c>
      <c r="D385" s="2">
        <f t="shared" si="38"/>
        <v>25.037879999999998</v>
      </c>
      <c r="E385" s="2">
        <f t="shared" si="40"/>
        <v>24.895709999999994</v>
      </c>
      <c r="F385" s="2">
        <f t="shared" si="41"/>
        <v>24.885749999999998</v>
      </c>
      <c r="G385" s="2">
        <f t="shared" si="43"/>
        <v>23.418611999999992</v>
      </c>
      <c r="H385" s="2">
        <f t="shared" si="39"/>
        <v>23.299049999999998</v>
      </c>
      <c r="I385" s="2">
        <f t="array" ref="I385">SUMPRODUCT(B369:B388, (ROW(B369:B388)-ROW(B369)+1)) / (20*21/2)</f>
        <v>24.985118095238104</v>
      </c>
      <c r="J385" s="2">
        <f t="shared" si="42"/>
        <v>24.661532967244266</v>
      </c>
      <c r="K385" s="2">
        <f t="shared" si="44"/>
        <v>23.91253685312741</v>
      </c>
    </row>
    <row r="386" spans="1:11" ht="13.5" x14ac:dyDescent="0.25">
      <c r="A386" s="3">
        <f>TITRES_STAT!B389</f>
        <v>42865</v>
      </c>
      <c r="B386" s="6">
        <f>TITRES_STAT!D389</f>
        <v>25.2028</v>
      </c>
      <c r="C386" s="2">
        <f t="shared" si="37"/>
        <v>0</v>
      </c>
      <c r="D386" s="2">
        <f t="shared" si="38"/>
        <v>25.094739999999998</v>
      </c>
      <c r="E386" s="2">
        <f t="shared" si="40"/>
        <v>24.913719999999994</v>
      </c>
      <c r="F386" s="2">
        <f t="shared" si="41"/>
        <v>24.922715</v>
      </c>
      <c r="G386" s="2">
        <f t="shared" si="43"/>
        <v>23.481167999999993</v>
      </c>
      <c r="H386" s="2">
        <f t="shared" si="39"/>
        <v>23.313694000000005</v>
      </c>
      <c r="I386" s="2">
        <f t="array" ref="I386">SUMPRODUCT(B370:B389, (ROW(B370:B389)-ROW(B370)+1)) / (20*21/2)</f>
        <v>25.002269523809524</v>
      </c>
      <c r="J386" s="2">
        <f t="shared" si="42"/>
        <v>24.713082208459099</v>
      </c>
      <c r="K386" s="2">
        <f t="shared" si="44"/>
        <v>23.963135407906726</v>
      </c>
    </row>
    <row r="387" spans="1:11" ht="13.5" x14ac:dyDescent="0.25">
      <c r="A387" s="3">
        <f>TITRES_STAT!B390</f>
        <v>42866</v>
      </c>
      <c r="B387" s="6">
        <f>TITRES_STAT!D390</f>
        <v>25.2028</v>
      </c>
      <c r="C387" s="2">
        <f t="shared" si="37"/>
        <v>0</v>
      </c>
      <c r="D387" s="2">
        <f t="shared" si="38"/>
        <v>25.130759999999999</v>
      </c>
      <c r="E387" s="2">
        <f t="shared" si="40"/>
        <v>24.980069999999998</v>
      </c>
      <c r="F387" s="2">
        <f t="shared" si="41"/>
        <v>24.932195</v>
      </c>
      <c r="G387" s="2">
        <f t="shared" si="43"/>
        <v>23.541827999999995</v>
      </c>
      <c r="H387" s="2">
        <f t="shared" si="39"/>
        <v>23.328338000000009</v>
      </c>
      <c r="I387" s="2">
        <f t="array" ref="I387">SUMPRODUCT(B371:B390, (ROW(B371:B390)-ROW(B371)+1)) / (20*21/2)</f>
        <v>25.035034761904765</v>
      </c>
      <c r="J387" s="2">
        <f t="shared" si="42"/>
        <v>24.75972199812966</v>
      </c>
      <c r="K387" s="2">
        <f t="shared" si="44"/>
        <v>24.011749705635875</v>
      </c>
    </row>
    <row r="388" spans="1:11" ht="13.5" x14ac:dyDescent="0.25">
      <c r="A388" s="3">
        <f>TITRES_STAT!B391</f>
        <v>42867</v>
      </c>
      <c r="B388" s="6">
        <f>TITRES_STAT!D391</f>
        <v>25.1175</v>
      </c>
      <c r="C388" s="2">
        <f t="shared" ref="C388:C451" si="45">B388-B387</f>
        <v>-8.5300000000000153E-2</v>
      </c>
      <c r="D388" s="2">
        <f t="shared" si="38"/>
        <v>25.149719999999995</v>
      </c>
      <c r="E388" s="2">
        <f t="shared" si="40"/>
        <v>24.999969999999998</v>
      </c>
      <c r="F388" s="2">
        <f t="shared" si="41"/>
        <v>24.93741</v>
      </c>
      <c r="G388" s="2">
        <f t="shared" si="43"/>
        <v>23.598697999999999</v>
      </c>
      <c r="H388" s="2">
        <f t="shared" si="39"/>
        <v>23.34208150000001</v>
      </c>
      <c r="I388" s="2">
        <f t="array" ref="I388">SUMPRODUCT(B372:B391, (ROW(B372:B391)-ROW(B372)+1)) / (20*21/2)</f>
        <v>25.051644761904761</v>
      </c>
      <c r="J388" s="2">
        <f t="shared" si="42"/>
        <v>24.793796093545883</v>
      </c>
      <c r="K388" s="2">
        <f t="shared" si="44"/>
        <v>24.055112462277606</v>
      </c>
    </row>
    <row r="389" spans="1:11" ht="13.5" x14ac:dyDescent="0.25">
      <c r="A389" s="3">
        <f>TITRES_STAT!B392</f>
        <v>42870</v>
      </c>
      <c r="B389" s="6">
        <f>TITRES_STAT!D392</f>
        <v>25.1175</v>
      </c>
      <c r="C389" s="2">
        <f t="shared" si="45"/>
        <v>0</v>
      </c>
      <c r="D389" s="2">
        <f t="shared" si="38"/>
        <v>25.168680000000002</v>
      </c>
      <c r="E389" s="2">
        <f t="shared" si="40"/>
        <v>25.047360000000001</v>
      </c>
      <c r="F389" s="2">
        <f t="shared" si="41"/>
        <v>24.934565000000003</v>
      </c>
      <c r="G389" s="2">
        <f t="shared" si="43"/>
        <v>23.655568000000002</v>
      </c>
      <c r="H389" s="2">
        <f t="shared" si="39"/>
        <v>23.355825000000014</v>
      </c>
      <c r="I389" s="2">
        <f t="array" ref="I389">SUMPRODUCT(B373:B392, (ROW(B373:B392)-ROW(B373)+1)) / (20*21/2)</f>
        <v>25.064643809523812</v>
      </c>
      <c r="J389" s="2">
        <f t="shared" si="42"/>
        <v>24.824625037017704</v>
      </c>
      <c r="K389" s="2">
        <f t="shared" si="44"/>
        <v>24.096774718658875</v>
      </c>
    </row>
    <row r="390" spans="1:11" ht="13.5" x14ac:dyDescent="0.25">
      <c r="A390" s="3">
        <f>TITRES_STAT!B393</f>
        <v>42871</v>
      </c>
      <c r="B390" s="6">
        <f>TITRES_STAT!D393</f>
        <v>25.278600000000001</v>
      </c>
      <c r="C390" s="2">
        <f t="shared" si="45"/>
        <v>0.16110000000000113</v>
      </c>
      <c r="D390" s="2">
        <f t="shared" ref="D390:D453" si="46">AVERAGE(B386:B390)</f>
        <v>25.18384</v>
      </c>
      <c r="E390" s="2">
        <f t="shared" si="40"/>
        <v>25.110860000000002</v>
      </c>
      <c r="F390" s="2">
        <f t="shared" si="41"/>
        <v>24.943095000000003</v>
      </c>
      <c r="G390" s="2">
        <f t="shared" si="43"/>
        <v>23.724190000000004</v>
      </c>
      <c r="H390" s="2">
        <f t="shared" si="39"/>
        <v>23.368478500000009</v>
      </c>
      <c r="I390" s="2">
        <f t="array" ref="I390">SUMPRODUCT(B374:B393, (ROW(B374:B393)-ROW(B374)+1)) / (20*21/2)</f>
        <v>25.091005238095239</v>
      </c>
      <c r="J390" s="2">
        <f t="shared" si="42"/>
        <v>24.867860747777925</v>
      </c>
      <c r="K390" s="2">
        <f t="shared" si="44"/>
        <v>24.143120808123236</v>
      </c>
    </row>
    <row r="391" spans="1:11" ht="13.5" x14ac:dyDescent="0.25">
      <c r="A391" s="3">
        <f>TITRES_STAT!B394</f>
        <v>42872</v>
      </c>
      <c r="B391" s="6">
        <f>TITRES_STAT!D394</f>
        <v>25.1175</v>
      </c>
      <c r="C391" s="2">
        <f t="shared" si="45"/>
        <v>-0.16110000000000113</v>
      </c>
      <c r="D391" s="2">
        <f t="shared" si="46"/>
        <v>25.166779999999999</v>
      </c>
      <c r="E391" s="2">
        <f t="shared" si="40"/>
        <v>25.130760000000002</v>
      </c>
      <c r="F391" s="2">
        <f t="shared" si="41"/>
        <v>24.981010000000001</v>
      </c>
      <c r="G391" s="2">
        <f t="shared" si="43"/>
        <v>23.790538000000002</v>
      </c>
      <c r="H391" s="2">
        <f t="shared" si="39"/>
        <v>23.37691400000001</v>
      </c>
      <c r="I391" s="2">
        <f t="array" ref="I391">SUMPRODUCT(B375:B394, (ROW(B375:B394)-ROW(B375)+1)) / (20*21/2)</f>
        <v>25.116460476190476</v>
      </c>
      <c r="J391" s="2">
        <f t="shared" si="42"/>
        <v>24.89163591465622</v>
      </c>
      <c r="K391" s="2">
        <f t="shared" si="44"/>
        <v>24.181331756824285</v>
      </c>
    </row>
    <row r="392" spans="1:11" ht="13.5" x14ac:dyDescent="0.25">
      <c r="A392" s="3">
        <f>TITRES_STAT!B395</f>
        <v>42873</v>
      </c>
      <c r="B392" s="6">
        <f>TITRES_STAT!D395</f>
        <v>25.1175</v>
      </c>
      <c r="C392" s="2">
        <f t="shared" si="45"/>
        <v>0</v>
      </c>
      <c r="D392" s="2">
        <f t="shared" si="46"/>
        <v>25.149720000000002</v>
      </c>
      <c r="E392" s="2">
        <f t="shared" si="40"/>
        <v>25.140240000000002</v>
      </c>
      <c r="F392" s="2">
        <f t="shared" si="41"/>
        <v>24.982905000000002</v>
      </c>
      <c r="G392" s="2">
        <f t="shared" si="43"/>
        <v>23.856886000000003</v>
      </c>
      <c r="H392" s="2">
        <f t="shared" si="39"/>
        <v>23.385349500000011</v>
      </c>
      <c r="I392" s="2">
        <f t="array" ref="I392">SUMPRODUCT(B376:B395, (ROW(B376:B395)-ROW(B376)+1)) / (20*21/2)</f>
        <v>25.140651904761906</v>
      </c>
      <c r="J392" s="2">
        <f t="shared" si="42"/>
        <v>24.913146779927057</v>
      </c>
      <c r="K392" s="2">
        <f t="shared" si="44"/>
        <v>24.218044236948824</v>
      </c>
    </row>
    <row r="393" spans="1:11" ht="13.5" x14ac:dyDescent="0.25">
      <c r="A393" s="3">
        <f>TITRES_STAT!B396</f>
        <v>42874</v>
      </c>
      <c r="B393" s="6">
        <f>TITRES_STAT!D396</f>
        <v>25.259699999999999</v>
      </c>
      <c r="C393" s="2">
        <f t="shared" si="45"/>
        <v>0.14219999999999899</v>
      </c>
      <c r="D393" s="2">
        <f t="shared" si="46"/>
        <v>25.178159999999998</v>
      </c>
      <c r="E393" s="2">
        <f t="shared" si="40"/>
        <v>25.163940000000004</v>
      </c>
      <c r="F393" s="2">
        <f t="shared" si="41"/>
        <v>25.020820000000004</v>
      </c>
      <c r="G393" s="2">
        <f t="shared" si="43"/>
        <v>23.926078000000008</v>
      </c>
      <c r="H393" s="2">
        <f t="shared" si="39"/>
        <v>23.394496000000007</v>
      </c>
      <c r="I393" s="2">
        <f t="array" ref="I393">SUMPRODUCT(B377:B396, (ROW(B377:B396)-ROW(B377)+1)) / (20*21/2)</f>
        <v>25.163579523809524</v>
      </c>
      <c r="J393" s="2">
        <f t="shared" si="42"/>
        <v>24.946151848505433</v>
      </c>
      <c r="K393" s="2">
        <f t="shared" si="44"/>
        <v>24.258893482558673</v>
      </c>
    </row>
    <row r="394" spans="1:11" ht="13.5" x14ac:dyDescent="0.25">
      <c r="A394" s="3">
        <f>TITRES_STAT!B397</f>
        <v>42877</v>
      </c>
      <c r="B394" s="6">
        <f>TITRES_STAT!D397</f>
        <v>25.2881</v>
      </c>
      <c r="C394" s="2">
        <f t="shared" si="45"/>
        <v>2.8400000000001313E-2</v>
      </c>
      <c r="D394" s="2">
        <f t="shared" si="46"/>
        <v>25.21228</v>
      </c>
      <c r="E394" s="2">
        <f t="shared" si="40"/>
        <v>25.190480000000001</v>
      </c>
      <c r="F394" s="2">
        <f t="shared" si="41"/>
        <v>25.034089999999999</v>
      </c>
      <c r="G394" s="2">
        <f t="shared" si="43"/>
        <v>23.986550000000008</v>
      </c>
      <c r="H394" s="2">
        <f t="shared" ref="H394:H457" si="47">AVERAGE(B195:B394)</f>
        <v>23.403784500000011</v>
      </c>
      <c r="I394" s="2">
        <f t="array" ref="I394">SUMPRODUCT(B378:B397, (ROW(B378:B397)-ROW(B378)+1)) / (20*21/2)</f>
        <v>25.185243333333329</v>
      </c>
      <c r="J394" s="2">
        <f t="shared" si="42"/>
        <v>24.978718339123965</v>
      </c>
      <c r="K394" s="2">
        <f t="shared" si="44"/>
        <v>24.29925452245833</v>
      </c>
    </row>
    <row r="395" spans="1:11" ht="13.5" x14ac:dyDescent="0.25">
      <c r="A395" s="3">
        <f>TITRES_STAT!B398</f>
        <v>42878</v>
      </c>
      <c r="B395" s="6">
        <f>TITRES_STAT!D398</f>
        <v>25.2881</v>
      </c>
      <c r="C395" s="2">
        <f t="shared" si="45"/>
        <v>0</v>
      </c>
      <c r="D395" s="2">
        <f t="shared" si="46"/>
        <v>25.214179999999999</v>
      </c>
      <c r="E395" s="2">
        <f t="shared" si="40"/>
        <v>25.199009999999998</v>
      </c>
      <c r="F395" s="2">
        <f t="shared" si="41"/>
        <v>25.047359999999998</v>
      </c>
      <c r="G395" s="2">
        <f t="shared" si="43"/>
        <v>24.047022000000005</v>
      </c>
      <c r="H395" s="2">
        <f t="shared" si="47"/>
        <v>23.413073000000004</v>
      </c>
      <c r="I395" s="2">
        <f t="array" ref="I395">SUMPRODUCT(B379:B398, (ROW(B379:B398)-ROW(B379)+1)) / (20*21/2)</f>
        <v>25.187093809523812</v>
      </c>
      <c r="J395" s="2">
        <f t="shared" si="42"/>
        <v>25.008183259207396</v>
      </c>
      <c r="K395" s="2">
        <f t="shared" si="44"/>
        <v>24.338032776479572</v>
      </c>
    </row>
    <row r="396" spans="1:11" ht="13.5" x14ac:dyDescent="0.25">
      <c r="A396" s="3">
        <f>TITRES_STAT!B399</f>
        <v>42879</v>
      </c>
      <c r="B396" s="6">
        <f>TITRES_STAT!D399</f>
        <v>25.2881</v>
      </c>
      <c r="C396" s="2">
        <f t="shared" si="45"/>
        <v>0</v>
      </c>
      <c r="D396" s="2">
        <f t="shared" si="46"/>
        <v>25.2483</v>
      </c>
      <c r="E396" s="2">
        <f t="shared" ref="E396:E459" si="48">AVERAGE(B387:B396)</f>
        <v>25.207540000000002</v>
      </c>
      <c r="F396" s="2">
        <f t="shared" si="41"/>
        <v>25.060629999999996</v>
      </c>
      <c r="G396" s="2">
        <f t="shared" si="43"/>
        <v>24.116782000000004</v>
      </c>
      <c r="H396" s="2">
        <f t="shared" si="47"/>
        <v>23.422361500000001</v>
      </c>
      <c r="I396" s="2">
        <f t="array" ref="I396">SUMPRODUCT(B380:B399, (ROW(B380:B399)-ROW(B380)+1)) / (20*21/2)</f>
        <v>25.251187142857141</v>
      </c>
      <c r="J396" s="2">
        <f t="shared" si="42"/>
        <v>25.03484199642574</v>
      </c>
      <c r="K396" s="2">
        <f t="shared" si="44"/>
        <v>24.375290314656844</v>
      </c>
    </row>
    <row r="397" spans="1:11" ht="13.5" x14ac:dyDescent="0.25">
      <c r="A397" s="3">
        <f>TITRES_STAT!B400</f>
        <v>42880</v>
      </c>
      <c r="B397" s="6">
        <f>TITRES_STAT!D400</f>
        <v>25.2881</v>
      </c>
      <c r="C397" s="2">
        <f t="shared" si="45"/>
        <v>0</v>
      </c>
      <c r="D397" s="2">
        <f t="shared" si="46"/>
        <v>25.282419999999998</v>
      </c>
      <c r="E397" s="2">
        <f t="shared" si="48"/>
        <v>25.216069999999995</v>
      </c>
      <c r="F397" s="2">
        <f t="shared" si="41"/>
        <v>25.098069999999996</v>
      </c>
      <c r="G397" s="2">
        <f t="shared" si="43"/>
        <v>24.177441999999999</v>
      </c>
      <c r="H397" s="2">
        <f t="shared" si="47"/>
        <v>23.431650000000001</v>
      </c>
      <c r="I397" s="2">
        <f t="array" ref="I397">SUMPRODUCT(B381:B400, (ROW(B381:B400)-ROW(B381)+1)) / (20*21/2)</f>
        <v>25.309864285714287</v>
      </c>
      <c r="J397" s="2">
        <f t="shared" si="42"/>
        <v>25.058961806289954</v>
      </c>
      <c r="K397" s="2">
        <f t="shared" si="44"/>
        <v>24.411086772905595</v>
      </c>
    </row>
    <row r="398" spans="1:11" ht="13.5" x14ac:dyDescent="0.25">
      <c r="A398" s="3">
        <f>TITRES_STAT!B401</f>
        <v>42881</v>
      </c>
      <c r="B398" s="6">
        <f>TITRES_STAT!D401</f>
        <v>25.1175</v>
      </c>
      <c r="C398" s="2">
        <f t="shared" si="45"/>
        <v>-0.17060000000000031</v>
      </c>
      <c r="D398" s="2">
        <f t="shared" si="46"/>
        <v>25.253980000000002</v>
      </c>
      <c r="E398" s="2">
        <f t="shared" si="48"/>
        <v>25.216069999999995</v>
      </c>
      <c r="F398" s="2">
        <f t="shared" si="41"/>
        <v>25.108019999999996</v>
      </c>
      <c r="G398" s="2">
        <f t="shared" si="43"/>
        <v>24.234690000000001</v>
      </c>
      <c r="H398" s="2">
        <f t="shared" si="47"/>
        <v>23.440085499999999</v>
      </c>
      <c r="I398" s="2">
        <f t="array" ref="I398">SUMPRODUCT(B382:B401, (ROW(B382:B401)-ROW(B382)+1)) / (20*21/2)</f>
        <v>25.36312523809524</v>
      </c>
      <c r="J398" s="2">
        <f t="shared" si="42"/>
        <v>25.064536872357579</v>
      </c>
      <c r="K398" s="2">
        <f t="shared" si="44"/>
        <v>24.438789252399491</v>
      </c>
    </row>
    <row r="399" spans="1:11" ht="13.5" x14ac:dyDescent="0.25">
      <c r="A399" s="3">
        <f>TITRES_STAT!B402</f>
        <v>42884</v>
      </c>
      <c r="B399" s="6">
        <f>TITRES_STAT!D402</f>
        <v>25.780999999999999</v>
      </c>
      <c r="C399" s="2">
        <f t="shared" si="45"/>
        <v>0.66349999999999909</v>
      </c>
      <c r="D399" s="2">
        <f t="shared" si="46"/>
        <v>25.35256</v>
      </c>
      <c r="E399" s="2">
        <f t="shared" si="48"/>
        <v>25.282419999999995</v>
      </c>
      <c r="F399" s="2">
        <f t="shared" si="41"/>
        <v>25.16489</v>
      </c>
      <c r="G399" s="2">
        <f t="shared" si="43"/>
        <v>24.305207999999997</v>
      </c>
      <c r="H399" s="2">
        <f t="shared" si="47"/>
        <v>23.451838499999997</v>
      </c>
      <c r="I399" s="2">
        <f t="array" ref="I399">SUMPRODUCT(B383:B402, (ROW(B383:B402)-ROW(B383)+1)) / (20*21/2)</f>
        <v>25.412279047619048</v>
      </c>
      <c r="J399" s="2">
        <f t="shared" si="42"/>
        <v>25.132771455942571</v>
      </c>
      <c r="K399" s="2">
        <f t="shared" si="44"/>
        <v>24.491424967991669</v>
      </c>
    </row>
    <row r="400" spans="1:11" ht="13.5" x14ac:dyDescent="0.25">
      <c r="A400" s="3">
        <f>TITRES_STAT!B403</f>
        <v>42885</v>
      </c>
      <c r="B400" s="6">
        <f>TITRES_STAT!D403</f>
        <v>25.780999999999999</v>
      </c>
      <c r="C400" s="2">
        <f t="shared" si="45"/>
        <v>0</v>
      </c>
      <c r="D400" s="2">
        <f t="shared" si="46"/>
        <v>25.451140000000002</v>
      </c>
      <c r="E400" s="2">
        <f t="shared" si="48"/>
        <v>25.332659999999997</v>
      </c>
      <c r="F400" s="2">
        <f t="shared" si="41"/>
        <v>25.22176</v>
      </c>
      <c r="G400" s="2">
        <f t="shared" si="43"/>
        <v>24.375725999999997</v>
      </c>
      <c r="H400" s="2">
        <f t="shared" si="47"/>
        <v>23.463591499999996</v>
      </c>
      <c r="I400" s="2">
        <f t="array" ref="I400">SUMPRODUCT(B384:B403, (ROW(B384:B403)-ROW(B384)+1)) / (20*21/2)</f>
        <v>25.457821904761904</v>
      </c>
      <c r="J400" s="2">
        <f t="shared" si="42"/>
        <v>25.194507507757564</v>
      </c>
      <c r="K400" s="2">
        <f t="shared" si="44"/>
        <v>24.541996537874351</v>
      </c>
    </row>
    <row r="401" spans="1:11" ht="13.5" x14ac:dyDescent="0.25">
      <c r="A401" s="3">
        <f>TITRES_STAT!B404</f>
        <v>42886</v>
      </c>
      <c r="B401" s="6">
        <f>TITRES_STAT!D404</f>
        <v>25.780999999999999</v>
      </c>
      <c r="C401" s="2">
        <f t="shared" si="45"/>
        <v>0</v>
      </c>
      <c r="D401" s="2">
        <f t="shared" si="46"/>
        <v>25.549720000000001</v>
      </c>
      <c r="E401" s="2">
        <f t="shared" si="48"/>
        <v>25.399010000000004</v>
      </c>
      <c r="F401" s="2">
        <f t="shared" si="41"/>
        <v>25.264885</v>
      </c>
      <c r="G401" s="2">
        <f t="shared" si="43"/>
        <v>24.446433999999989</v>
      </c>
      <c r="H401" s="2">
        <f t="shared" si="47"/>
        <v>23.475344499999995</v>
      </c>
      <c r="I401" s="2">
        <f t="array" ref="I401">SUMPRODUCT(B385:B404, (ROW(B385:B404)-ROW(B385)+1)) / (20*21/2)</f>
        <v>25.481696666666668</v>
      </c>
      <c r="J401" s="2">
        <f t="shared" si="42"/>
        <v>25.250363935590176</v>
      </c>
      <c r="K401" s="2">
        <f t="shared" si="44"/>
        <v>24.590584908938105</v>
      </c>
    </row>
    <row r="402" spans="1:11" ht="13.5" x14ac:dyDescent="0.25">
      <c r="A402" s="3">
        <f>TITRES_STAT!B405</f>
        <v>42887</v>
      </c>
      <c r="B402" s="6">
        <f>TITRES_STAT!D405</f>
        <v>25.780999999999999</v>
      </c>
      <c r="C402" s="2">
        <f t="shared" si="45"/>
        <v>0</v>
      </c>
      <c r="D402" s="2">
        <f t="shared" si="46"/>
        <v>25.648299999999999</v>
      </c>
      <c r="E402" s="2">
        <f t="shared" si="48"/>
        <v>25.46536</v>
      </c>
      <c r="F402" s="2">
        <f t="shared" si="41"/>
        <v>25.302799999999998</v>
      </c>
      <c r="G402" s="2">
        <f t="shared" si="43"/>
        <v>24.517521999999989</v>
      </c>
      <c r="H402" s="2">
        <f t="shared" si="47"/>
        <v>23.487097499999994</v>
      </c>
      <c r="I402" s="2">
        <f t="array" ref="I402">SUMPRODUCT(B386:B405, (ROW(B386:B405)-ROW(B386)+1)) / (20*21/2)</f>
        <v>25.557025238095243</v>
      </c>
      <c r="J402" s="2">
        <f t="shared" si="42"/>
        <v>25.300900703629207</v>
      </c>
      <c r="K402" s="2">
        <f t="shared" si="44"/>
        <v>24.637267853685632</v>
      </c>
    </row>
    <row r="403" spans="1:11" ht="13.5" x14ac:dyDescent="0.25">
      <c r="A403" s="3">
        <f>TITRES_STAT!B406</f>
        <v>42888</v>
      </c>
      <c r="B403" s="6">
        <f>TITRES_STAT!D406</f>
        <v>25.780999999999999</v>
      </c>
      <c r="C403" s="2">
        <f t="shared" si="45"/>
        <v>0</v>
      </c>
      <c r="D403" s="2">
        <f t="shared" si="46"/>
        <v>25.780999999999999</v>
      </c>
      <c r="E403" s="2">
        <f t="shared" si="48"/>
        <v>25.517490000000002</v>
      </c>
      <c r="F403" s="2">
        <f t="shared" si="41"/>
        <v>25.340714999999999</v>
      </c>
      <c r="G403" s="2">
        <f t="shared" si="43"/>
        <v>24.599983999999992</v>
      </c>
      <c r="H403" s="2">
        <f t="shared" si="47"/>
        <v>23.502357499999995</v>
      </c>
      <c r="I403" s="2">
        <f t="array" ref="I403">SUMPRODUCT(B387:B406, (ROW(B387:B406)-ROW(B387)+1)) / (20*21/2)</f>
        <v>25.627795238095239</v>
      </c>
      <c r="J403" s="2">
        <f t="shared" si="42"/>
        <v>25.346624446140709</v>
      </c>
      <c r="K403" s="2">
        <f t="shared" si="44"/>
        <v>24.682120094717568</v>
      </c>
    </row>
    <row r="404" spans="1:11" ht="13.5" x14ac:dyDescent="0.25">
      <c r="A404" s="3">
        <f>TITRES_STAT!B407</f>
        <v>42891</v>
      </c>
      <c r="B404" s="6">
        <f>TITRES_STAT!D407</f>
        <v>25.5914</v>
      </c>
      <c r="C404" s="2">
        <f t="shared" si="45"/>
        <v>-0.18959999999999866</v>
      </c>
      <c r="D404" s="2">
        <f t="shared" si="46"/>
        <v>25.743079999999999</v>
      </c>
      <c r="E404" s="2">
        <f t="shared" si="48"/>
        <v>25.547820000000002</v>
      </c>
      <c r="F404" s="2">
        <f t="shared" ref="F404:F467" si="49">AVERAGE(B385:B404)</f>
        <v>25.369150000000001</v>
      </c>
      <c r="G404" s="2">
        <f t="shared" si="43"/>
        <v>24.678653999999987</v>
      </c>
      <c r="H404" s="2">
        <f t="shared" si="47"/>
        <v>23.517048999999997</v>
      </c>
      <c r="I404" s="2">
        <f t="array" ref="I404">SUMPRODUCT(B388:B407, (ROW(B388:B407)-ROW(B388)+1)) / (20*21/2)</f>
        <v>25.69400666666667</v>
      </c>
      <c r="J404" s="2">
        <f t="shared" si="42"/>
        <v>25.369936403651117</v>
      </c>
      <c r="K404" s="2">
        <f t="shared" si="44"/>
        <v>24.717778130218839</v>
      </c>
    </row>
    <row r="405" spans="1:11" ht="13.5" x14ac:dyDescent="0.25">
      <c r="A405" s="3">
        <f>TITRES_STAT!B408</f>
        <v>42892</v>
      </c>
      <c r="B405" s="6">
        <f>TITRES_STAT!D408</f>
        <v>26.1601</v>
      </c>
      <c r="C405" s="2">
        <f t="shared" si="45"/>
        <v>0.56869999999999976</v>
      </c>
      <c r="D405" s="2">
        <f t="shared" si="46"/>
        <v>25.818899999999996</v>
      </c>
      <c r="E405" s="2">
        <f t="shared" si="48"/>
        <v>25.635020000000004</v>
      </c>
      <c r="F405" s="2">
        <f t="shared" si="49"/>
        <v>25.417014999999999</v>
      </c>
      <c r="G405" s="2">
        <f t="shared" si="43"/>
        <v>24.762061999999993</v>
      </c>
      <c r="H405" s="2">
        <f t="shared" si="47"/>
        <v>23.534583999999995</v>
      </c>
      <c r="I405" s="2">
        <f t="array" ref="I405">SUMPRODUCT(B389:B408, (ROW(B389:B408)-ROW(B389)+1)) / (20*21/2)</f>
        <v>25.701497619047622</v>
      </c>
      <c r="J405" s="2">
        <f t="shared" ref="J405:J468" si="50">$J$4*B405+J404*(1-$J$4)</f>
        <v>25.445190079493869</v>
      </c>
      <c r="K405" s="2">
        <f t="shared" si="44"/>
        <v>24.774339772171043</v>
      </c>
    </row>
    <row r="406" spans="1:11" ht="13.5" x14ac:dyDescent="0.25">
      <c r="A406" s="3">
        <f>TITRES_STAT!B409</f>
        <v>42893</v>
      </c>
      <c r="B406" s="6">
        <f>TITRES_STAT!D409</f>
        <v>26.1601</v>
      </c>
      <c r="C406" s="2">
        <f t="shared" si="45"/>
        <v>0</v>
      </c>
      <c r="D406" s="2">
        <f t="shared" si="46"/>
        <v>25.89472</v>
      </c>
      <c r="E406" s="2">
        <f t="shared" si="48"/>
        <v>25.722220000000004</v>
      </c>
      <c r="F406" s="2">
        <f t="shared" si="49"/>
        <v>25.464880000000001</v>
      </c>
      <c r="G406" s="2">
        <f t="shared" si="43"/>
        <v>24.85305399999999</v>
      </c>
      <c r="H406" s="2">
        <f t="shared" si="47"/>
        <v>23.552118999999994</v>
      </c>
      <c r="I406" s="2">
        <f t="array" ref="I406">SUMPRODUCT(B390:B409, (ROW(B390:B409)-ROW(B390)+1)) / (20*21/2)</f>
        <v>25.777141428571426</v>
      </c>
      <c r="J406" s="2">
        <f t="shared" si="50"/>
        <v>25.513276738589692</v>
      </c>
      <c r="K406" s="2">
        <f t="shared" si="44"/>
        <v>24.828683310517278</v>
      </c>
    </row>
    <row r="407" spans="1:11" ht="13.5" x14ac:dyDescent="0.25">
      <c r="A407" s="3">
        <f>TITRES_STAT!B410</f>
        <v>42894</v>
      </c>
      <c r="B407" s="6">
        <f>TITRES_STAT!D410</f>
        <v>26.1601</v>
      </c>
      <c r="C407" s="2">
        <f t="shared" si="45"/>
        <v>0</v>
      </c>
      <c r="D407" s="2">
        <f t="shared" si="46"/>
        <v>25.97054</v>
      </c>
      <c r="E407" s="2">
        <f t="shared" si="48"/>
        <v>25.809419999999999</v>
      </c>
      <c r="F407" s="2">
        <f t="shared" si="49"/>
        <v>25.512745000000002</v>
      </c>
      <c r="G407" s="2">
        <f t="shared" si="43"/>
        <v>24.936461999999992</v>
      </c>
      <c r="H407" s="2">
        <f t="shared" si="47"/>
        <v>23.569653999999993</v>
      </c>
      <c r="I407" s="2">
        <f t="array" ref="I407">SUMPRODUCT(B391:B410, (ROW(B391:B410)-ROW(B391)+1)) / (20*21/2)</f>
        <v>25.846112857142856</v>
      </c>
      <c r="J407" s="2">
        <f t="shared" si="50"/>
        <v>25.574878953962102</v>
      </c>
      <c r="K407" s="2">
        <f t="shared" si="44"/>
        <v>24.88089572971268</v>
      </c>
    </row>
    <row r="408" spans="1:11" ht="13.5" x14ac:dyDescent="0.25">
      <c r="A408" s="3">
        <f>TITRES_STAT!B411</f>
        <v>42895</v>
      </c>
      <c r="B408" s="6">
        <f>TITRES_STAT!D411</f>
        <v>25.5914</v>
      </c>
      <c r="C408" s="2">
        <f t="shared" si="45"/>
        <v>-0.56869999999999976</v>
      </c>
      <c r="D408" s="2">
        <f t="shared" si="46"/>
        <v>25.932619999999996</v>
      </c>
      <c r="E408" s="2">
        <f t="shared" si="48"/>
        <v>25.856810000000003</v>
      </c>
      <c r="F408" s="2">
        <f t="shared" si="49"/>
        <v>25.536440000000002</v>
      </c>
      <c r="G408" s="2">
        <f t="shared" si="43"/>
        <v>25.012287999999995</v>
      </c>
      <c r="H408" s="2">
        <f t="shared" si="47"/>
        <v>23.584392499999989</v>
      </c>
      <c r="I408" s="2">
        <f t="array" ref="I408">SUMPRODUCT(B392:B411, (ROW(B392:B411)-ROW(B392)+1)) / (20*21/2)</f>
        <v>25.911919047619048</v>
      </c>
      <c r="J408" s="2">
        <f t="shared" si="50"/>
        <v>25.576452386918092</v>
      </c>
      <c r="K408" s="2">
        <f t="shared" si="44"/>
        <v>24.908758642272968</v>
      </c>
    </row>
    <row r="409" spans="1:11" ht="13.5" x14ac:dyDescent="0.25">
      <c r="A409" s="3">
        <f>TITRES_STAT!B412</f>
        <v>42898</v>
      </c>
      <c r="B409" s="6">
        <f>TITRES_STAT!D412</f>
        <v>26.3307</v>
      </c>
      <c r="C409" s="2">
        <f t="shared" si="45"/>
        <v>0.73930000000000007</v>
      </c>
      <c r="D409" s="2">
        <f t="shared" si="46"/>
        <v>26.080480000000001</v>
      </c>
      <c r="E409" s="2">
        <f t="shared" si="48"/>
        <v>25.91178</v>
      </c>
      <c r="F409" s="2">
        <f t="shared" si="49"/>
        <v>25.597100000000001</v>
      </c>
      <c r="G409" s="2">
        <f t="shared" si="43"/>
        <v>25.099297999999994</v>
      </c>
      <c r="H409" s="2">
        <f t="shared" si="47"/>
        <v>23.602827499999989</v>
      </c>
      <c r="I409" s="2">
        <f t="array" ref="I409">SUMPRODUCT(B393:B412, (ROW(B393:B412)-ROW(B393)+1)) / (20*21/2)</f>
        <v>26.046826666666668</v>
      </c>
      <c r="J409" s="2">
        <f t="shared" si="50"/>
        <v>25.648285492925893</v>
      </c>
      <c r="K409" s="2">
        <f t="shared" si="44"/>
        <v>24.964521048458344</v>
      </c>
    </row>
    <row r="410" spans="1:11" ht="13.5" x14ac:dyDescent="0.25">
      <c r="A410" s="3">
        <f>TITRES_STAT!B413</f>
        <v>42899</v>
      </c>
      <c r="B410" s="6">
        <f>TITRES_STAT!D413</f>
        <v>26.321300000000001</v>
      </c>
      <c r="C410" s="2">
        <f t="shared" si="45"/>
        <v>-9.3999999999994088E-3</v>
      </c>
      <c r="D410" s="2">
        <f t="shared" si="46"/>
        <v>26.112720000000003</v>
      </c>
      <c r="E410" s="2">
        <f t="shared" si="48"/>
        <v>25.965809999999998</v>
      </c>
      <c r="F410" s="2">
        <f t="shared" si="49"/>
        <v>25.649234999999997</v>
      </c>
      <c r="G410" s="2">
        <f t="shared" si="43"/>
        <v>25.174555999999992</v>
      </c>
      <c r="H410" s="2">
        <f t="shared" si="47"/>
        <v>23.621215499999991</v>
      </c>
      <c r="I410" s="2">
        <f t="array" ref="I410">SUMPRODUCT(B394:B413, (ROW(B394:B413)-ROW(B394)+1)) / (20*21/2)</f>
        <v>26.172165714285715</v>
      </c>
      <c r="J410" s="2">
        <f t="shared" si="50"/>
        <v>25.712382112647234</v>
      </c>
      <c r="K410" s="2">
        <f t="shared" si="44"/>
        <v>25.017728066165859</v>
      </c>
    </row>
    <row r="411" spans="1:11" ht="13.5" x14ac:dyDescent="0.25">
      <c r="A411" s="3">
        <f>TITRES_STAT!B414</f>
        <v>42900</v>
      </c>
      <c r="B411" s="6">
        <f>TITRES_STAT!D414</f>
        <v>26.340199999999999</v>
      </c>
      <c r="C411" s="2">
        <f t="shared" si="45"/>
        <v>1.8899999999998585E-2</v>
      </c>
      <c r="D411" s="2">
        <f t="shared" si="46"/>
        <v>26.148740000000004</v>
      </c>
      <c r="E411" s="2">
        <f t="shared" si="48"/>
        <v>26.021730000000002</v>
      </c>
      <c r="F411" s="2">
        <f t="shared" si="49"/>
        <v>25.710370000000005</v>
      </c>
      <c r="G411" s="2">
        <f t="shared" si="43"/>
        <v>25.236923999999995</v>
      </c>
      <c r="H411" s="2">
        <f t="shared" si="47"/>
        <v>23.639697999999985</v>
      </c>
      <c r="I411" s="2">
        <f t="array" ref="I411">SUMPRODUCT(B395:B414, (ROW(B395:B414)-ROW(B395)+1)) / (20*21/2)</f>
        <v>26.322918095238094</v>
      </c>
      <c r="J411" s="2">
        <f t="shared" si="50"/>
        <v>25.772174292395118</v>
      </c>
      <c r="K411" s="2">
        <f t="shared" si="44"/>
        <v>25.069589710629945</v>
      </c>
    </row>
    <row r="412" spans="1:11" ht="13.5" x14ac:dyDescent="0.25">
      <c r="A412" s="3">
        <f>TITRES_STAT!B415</f>
        <v>42901</v>
      </c>
      <c r="B412" s="6">
        <f>TITRES_STAT!D415</f>
        <v>27.126899999999999</v>
      </c>
      <c r="C412" s="2">
        <f t="shared" si="45"/>
        <v>0.78669999999999973</v>
      </c>
      <c r="D412" s="2">
        <f t="shared" si="46"/>
        <v>26.342099999999999</v>
      </c>
      <c r="E412" s="2">
        <f t="shared" si="48"/>
        <v>26.156320000000001</v>
      </c>
      <c r="F412" s="2">
        <f t="shared" si="49"/>
        <v>25.810840000000002</v>
      </c>
      <c r="G412" s="2">
        <f t="shared" si="43"/>
        <v>25.295309999999994</v>
      </c>
      <c r="H412" s="2">
        <f t="shared" si="47"/>
        <v>23.662113999999988</v>
      </c>
      <c r="I412" s="2">
        <f t="array" ref="I412">SUMPRODUCT(B396:B415, (ROW(B396:B415)-ROW(B396)+1)) / (20*21/2)</f>
        <v>26.454170476190477</v>
      </c>
      <c r="J412" s="2">
        <f t="shared" si="50"/>
        <v>25.901195788357487</v>
      </c>
      <c r="K412" s="2">
        <f t="shared" si="44"/>
        <v>25.150268545507203</v>
      </c>
    </row>
    <row r="413" spans="1:11" ht="13.5" x14ac:dyDescent="0.25">
      <c r="A413" s="3">
        <f>TITRES_STAT!B416</f>
        <v>42902</v>
      </c>
      <c r="B413" s="6">
        <f>TITRES_STAT!D416</f>
        <v>27.126899999999999</v>
      </c>
      <c r="C413" s="2">
        <f t="shared" si="45"/>
        <v>0</v>
      </c>
      <c r="D413" s="2">
        <f t="shared" si="46"/>
        <v>26.6492</v>
      </c>
      <c r="E413" s="2">
        <f t="shared" si="48"/>
        <v>26.290910000000004</v>
      </c>
      <c r="F413" s="2">
        <f t="shared" si="49"/>
        <v>25.904200000000003</v>
      </c>
      <c r="G413" s="2">
        <f t="shared" si="43"/>
        <v>25.332085999999993</v>
      </c>
      <c r="H413" s="2">
        <f t="shared" si="47"/>
        <v>23.681165499999988</v>
      </c>
      <c r="I413" s="2">
        <f t="array" ref="I413">SUMPRODUCT(B397:B416, (ROW(B397:B416)-ROW(B397)+1)) / (20*21/2)</f>
        <v>26.512212380952381</v>
      </c>
      <c r="J413" s="2">
        <f t="shared" si="50"/>
        <v>26.017929522799633</v>
      </c>
      <c r="K413" s="2">
        <f t="shared" si="44"/>
        <v>25.22778350450692</v>
      </c>
    </row>
    <row r="414" spans="1:11" ht="13.5" x14ac:dyDescent="0.25">
      <c r="A414" s="3">
        <f>TITRES_STAT!B417</f>
        <v>42905</v>
      </c>
      <c r="B414" s="6">
        <f>TITRES_STAT!D417</f>
        <v>27.487100000000002</v>
      </c>
      <c r="C414" s="2">
        <f t="shared" si="45"/>
        <v>0.36020000000000252</v>
      </c>
      <c r="D414" s="2">
        <f t="shared" si="46"/>
        <v>26.880479999999999</v>
      </c>
      <c r="E414" s="2">
        <f t="shared" si="48"/>
        <v>26.480480000000007</v>
      </c>
      <c r="F414" s="2">
        <f t="shared" si="49"/>
        <v>26.014150000000001</v>
      </c>
      <c r="G414" s="2">
        <f t="shared" si="43"/>
        <v>25.383269999999992</v>
      </c>
      <c r="H414" s="2">
        <f t="shared" si="47"/>
        <v>23.702017999999988</v>
      </c>
      <c r="I414" s="2">
        <f t="array" ref="I414">SUMPRODUCT(B398:B417, (ROW(B398:B417)-ROW(B398)+1)) / (20*21/2)</f>
        <v>26.594993809523803</v>
      </c>
      <c r="J414" s="2">
        <f t="shared" si="50"/>
        <v>26.157850520628241</v>
      </c>
      <c r="K414" s="2">
        <f t="shared" si="44"/>
        <v>25.316384151389006</v>
      </c>
    </row>
    <row r="415" spans="1:11" ht="13.5" x14ac:dyDescent="0.25">
      <c r="A415" s="3">
        <f>TITRES_STAT!B418</f>
        <v>42906</v>
      </c>
      <c r="B415" s="6">
        <f>TITRES_STAT!D418</f>
        <v>27.392299999999999</v>
      </c>
      <c r="C415" s="2">
        <f t="shared" si="45"/>
        <v>-9.4800000000002882E-2</v>
      </c>
      <c r="D415" s="2">
        <f t="shared" si="46"/>
        <v>27.09468</v>
      </c>
      <c r="E415" s="2">
        <f t="shared" si="48"/>
        <v>26.603700000000003</v>
      </c>
      <c r="F415" s="2">
        <f t="shared" si="49"/>
        <v>26.11936</v>
      </c>
      <c r="G415" s="2">
        <f t="shared" si="43"/>
        <v>25.441845999999991</v>
      </c>
      <c r="H415" s="2">
        <f t="shared" si="47"/>
        <v>23.72244349999999</v>
      </c>
      <c r="I415" s="2">
        <f t="array" ref="I415">SUMPRODUCT(B399:B418, (ROW(B399:B418)-ROW(B399)+1)) / (20*21/2)</f>
        <v>26.744258571428571</v>
      </c>
      <c r="J415" s="2">
        <f t="shared" si="50"/>
        <v>26.275417137711266</v>
      </c>
      <c r="K415" s="2">
        <f t="shared" si="44"/>
        <v>25.397792616040419</v>
      </c>
    </row>
    <row r="416" spans="1:11" ht="13.5" x14ac:dyDescent="0.25">
      <c r="A416" s="3">
        <f>TITRES_STAT!B419</f>
        <v>42907</v>
      </c>
      <c r="B416" s="6">
        <f>TITRES_STAT!D419</f>
        <v>26.7288</v>
      </c>
      <c r="C416" s="2">
        <f t="shared" si="45"/>
        <v>-0.66349999999999909</v>
      </c>
      <c r="D416" s="2">
        <f t="shared" si="46"/>
        <v>27.1724</v>
      </c>
      <c r="E416" s="2">
        <f t="shared" si="48"/>
        <v>26.66057</v>
      </c>
      <c r="F416" s="2">
        <f t="shared" si="49"/>
        <v>26.191395</v>
      </c>
      <c r="G416" s="2">
        <f t="shared" si="43"/>
        <v>25.487151999999995</v>
      </c>
      <c r="H416" s="2">
        <f t="shared" si="47"/>
        <v>23.742821999999993</v>
      </c>
      <c r="I416" s="2">
        <f t="array" ref="I416">SUMPRODUCT(B400:B419, (ROW(B400:B419)-ROW(B400)+1)) / (20*21/2)</f>
        <v>26.84621952380953</v>
      </c>
      <c r="J416" s="2">
        <f t="shared" si="50"/>
        <v>26.318596457929242</v>
      </c>
      <c r="K416" s="2">
        <f t="shared" si="44"/>
        <v>25.449988984038832</v>
      </c>
    </row>
    <row r="417" spans="1:11" ht="13.5" x14ac:dyDescent="0.25">
      <c r="A417" s="3">
        <f>TITRES_STAT!B420</f>
        <v>42908</v>
      </c>
      <c r="B417" s="6">
        <f>TITRES_STAT!D420</f>
        <v>27.060600000000001</v>
      </c>
      <c r="C417" s="2">
        <f t="shared" si="45"/>
        <v>0.33180000000000121</v>
      </c>
      <c r="D417" s="2">
        <f t="shared" si="46"/>
        <v>27.159140000000001</v>
      </c>
      <c r="E417" s="2">
        <f t="shared" si="48"/>
        <v>26.750620000000005</v>
      </c>
      <c r="F417" s="2">
        <f t="shared" si="49"/>
        <v>26.280019999999997</v>
      </c>
      <c r="G417" s="2">
        <f t="shared" si="43"/>
        <v>25.528099999999995</v>
      </c>
      <c r="H417" s="2">
        <f t="shared" si="47"/>
        <v>23.764859499999989</v>
      </c>
      <c r="I417" s="2">
        <f t="array" ref="I417">SUMPRODUCT(B401:B420, (ROW(B401:B420)-ROW(B401)+1)) / (20*21/2)</f>
        <v>26.867837142857141</v>
      </c>
      <c r="J417" s="2">
        <f t="shared" si="50"/>
        <v>26.389263461935982</v>
      </c>
      <c r="K417" s="2">
        <f t="shared" si="44"/>
        <v>25.513150200351035</v>
      </c>
    </row>
    <row r="418" spans="1:11" ht="13.5" x14ac:dyDescent="0.25">
      <c r="A418" s="3">
        <f>TITRES_STAT!B421</f>
        <v>42909</v>
      </c>
      <c r="B418" s="6">
        <f>TITRES_STAT!D421</f>
        <v>27.847300000000001</v>
      </c>
      <c r="C418" s="2">
        <f t="shared" si="45"/>
        <v>0.78669999999999973</v>
      </c>
      <c r="D418" s="2">
        <f t="shared" si="46"/>
        <v>27.30322</v>
      </c>
      <c r="E418" s="2">
        <f t="shared" si="48"/>
        <v>26.976210000000002</v>
      </c>
      <c r="F418" s="2">
        <f t="shared" si="49"/>
        <v>26.416509999999995</v>
      </c>
      <c r="G418" s="2">
        <f t="shared" si="43"/>
        <v>25.584781999999997</v>
      </c>
      <c r="H418" s="2">
        <f t="shared" si="47"/>
        <v>23.791351499999987</v>
      </c>
      <c r="I418" s="2">
        <f t="array" ref="I418">SUMPRODUCT(B402:B421, (ROW(B402:B421)-ROW(B402)+1)) / (20*21/2)</f>
        <v>26.88494142857143</v>
      </c>
      <c r="J418" s="2">
        <f t="shared" si="50"/>
        <v>26.528124084608748</v>
      </c>
      <c r="K418" s="2">
        <f t="shared" si="44"/>
        <v>25.604685486611778</v>
      </c>
    </row>
    <row r="419" spans="1:11" ht="13.5" x14ac:dyDescent="0.25">
      <c r="A419" s="3">
        <f>TITRES_STAT!B422</f>
        <v>42914</v>
      </c>
      <c r="B419" s="6">
        <f>TITRES_STAT!D422</f>
        <v>27.487100000000002</v>
      </c>
      <c r="C419" s="2">
        <f t="shared" si="45"/>
        <v>-0.36019999999999897</v>
      </c>
      <c r="D419" s="2">
        <f t="shared" si="46"/>
        <v>27.303220000000003</v>
      </c>
      <c r="E419" s="2">
        <f t="shared" si="48"/>
        <v>27.091850000000001</v>
      </c>
      <c r="F419" s="2">
        <f t="shared" si="49"/>
        <v>26.501815000000001</v>
      </c>
      <c r="G419" s="2">
        <f t="shared" si="43"/>
        <v>25.631035999999998</v>
      </c>
      <c r="H419" s="2">
        <f t="shared" si="47"/>
        <v>23.816042499999995</v>
      </c>
      <c r="I419" s="2">
        <f t="array" ref="I419">SUMPRODUCT(B403:B422, (ROW(B403:B422)-ROW(B403)+1)) / (20*21/2)</f>
        <v>26.924618095238099</v>
      </c>
      <c r="J419" s="2">
        <f t="shared" si="50"/>
        <v>26.619455124169821</v>
      </c>
      <c r="K419" s="2">
        <f t="shared" si="44"/>
        <v>25.678505663607396</v>
      </c>
    </row>
    <row r="420" spans="1:11" ht="13.5" x14ac:dyDescent="0.25">
      <c r="A420" s="3">
        <f>TITRES_STAT!B423</f>
        <v>42915</v>
      </c>
      <c r="B420" s="6">
        <f>TITRES_STAT!D423</f>
        <v>26.7288</v>
      </c>
      <c r="C420" s="2">
        <f t="shared" si="45"/>
        <v>-0.75830000000000197</v>
      </c>
      <c r="D420" s="2">
        <f t="shared" si="46"/>
        <v>27.17052</v>
      </c>
      <c r="E420" s="2">
        <f t="shared" si="48"/>
        <v>27.132599999999996</v>
      </c>
      <c r="F420" s="2">
        <f t="shared" si="49"/>
        <v>26.549204999999994</v>
      </c>
      <c r="G420" s="2">
        <f t="shared" si="43"/>
        <v>25.663451999999996</v>
      </c>
      <c r="H420" s="2">
        <f t="shared" si="47"/>
        <v>23.836941999999993</v>
      </c>
      <c r="I420" s="2">
        <f t="array" ref="I420">SUMPRODUCT(B404:B423, (ROW(B404:B423)-ROW(B404)+1)) / (20*21/2)</f>
        <v>26.958427142857147</v>
      </c>
      <c r="J420" s="2">
        <f t="shared" si="50"/>
        <v>26.629868921867935</v>
      </c>
      <c r="K420" s="2">
        <f t="shared" si="44"/>
        <v>25.719693676799263</v>
      </c>
    </row>
    <row r="421" spans="1:11" ht="13.5" x14ac:dyDescent="0.25">
      <c r="A421" s="3">
        <f>TITRES_STAT!B424</f>
        <v>42916</v>
      </c>
      <c r="B421" s="6">
        <f>TITRES_STAT!D424</f>
        <v>26.7288</v>
      </c>
      <c r="C421" s="2">
        <f t="shared" si="45"/>
        <v>0</v>
      </c>
      <c r="D421" s="2">
        <f t="shared" si="46"/>
        <v>27.17052</v>
      </c>
      <c r="E421" s="2">
        <f t="shared" si="48"/>
        <v>27.171459999999996</v>
      </c>
      <c r="F421" s="2">
        <f t="shared" si="49"/>
        <v>26.596594999999997</v>
      </c>
      <c r="G421" s="2">
        <f t="shared" si="43"/>
        <v>25.710843999999998</v>
      </c>
      <c r="H421" s="2">
        <f t="shared" si="47"/>
        <v>23.858030999999997</v>
      </c>
      <c r="I421" s="2">
        <f t="array" ref="I421">SUMPRODUCT(B405:B424, (ROW(B405:B424)-ROW(B405)+1)) / (20*21/2)</f>
        <v>26.986368571428574</v>
      </c>
      <c r="J421" s="2">
        <f t="shared" si="50"/>
        <v>26.639290929309084</v>
      </c>
      <c r="K421" s="2">
        <f t="shared" si="44"/>
        <v>25.759266473787527</v>
      </c>
    </row>
    <row r="422" spans="1:11" ht="13.5" x14ac:dyDescent="0.25">
      <c r="A422" s="3">
        <f>TITRES_STAT!B425</f>
        <v>42919</v>
      </c>
      <c r="B422" s="6">
        <f>TITRES_STAT!D425</f>
        <v>27.013200000000001</v>
      </c>
      <c r="C422" s="2">
        <f t="shared" si="45"/>
        <v>0.28440000000000154</v>
      </c>
      <c r="D422" s="2">
        <f t="shared" si="46"/>
        <v>27.161040000000003</v>
      </c>
      <c r="E422" s="2">
        <f t="shared" si="48"/>
        <v>27.160090000000004</v>
      </c>
      <c r="F422" s="2">
        <f t="shared" si="49"/>
        <v>26.658204999999999</v>
      </c>
      <c r="G422" s="2">
        <f t="shared" si="43"/>
        <v>25.749516000000003</v>
      </c>
      <c r="H422" s="2">
        <f t="shared" si="47"/>
        <v>23.880542000000002</v>
      </c>
      <c r="I422" s="2">
        <f t="array" ref="I422">SUMPRODUCT(B406:B425, (ROW(B406:B425)-ROW(B406)+1)) / (20*21/2)</f>
        <v>27.007539523809523</v>
      </c>
      <c r="J422" s="2">
        <f t="shared" si="50"/>
        <v>26.674901316993935</v>
      </c>
      <c r="K422" s="2">
        <f t="shared" si="44"/>
        <v>25.808440337560565</v>
      </c>
    </row>
    <row r="423" spans="1:11" ht="13.5" x14ac:dyDescent="0.25">
      <c r="A423" s="3">
        <f>TITRES_STAT!B426</f>
        <v>42920</v>
      </c>
      <c r="B423" s="6">
        <f>TITRES_STAT!D426</f>
        <v>27.013200000000001</v>
      </c>
      <c r="C423" s="2">
        <f t="shared" si="45"/>
        <v>0</v>
      </c>
      <c r="D423" s="2">
        <f t="shared" si="46"/>
        <v>26.994220000000002</v>
      </c>
      <c r="E423" s="2">
        <f t="shared" si="48"/>
        <v>27.148720000000004</v>
      </c>
      <c r="F423" s="2">
        <f t="shared" si="49"/>
        <v>26.719815000000001</v>
      </c>
      <c r="G423" s="2">
        <f t="shared" si="43"/>
        <v>25.799752000000002</v>
      </c>
      <c r="H423" s="2">
        <f t="shared" si="47"/>
        <v>23.903053</v>
      </c>
      <c r="I423" s="2">
        <f t="array" ref="I423">SUMPRODUCT(B407:B426, (ROW(B407:B426)-ROW(B407)+1)) / (20*21/2)</f>
        <v>27.024648095238092</v>
      </c>
      <c r="J423" s="2">
        <f t="shared" si="50"/>
        <v>26.707120239184992</v>
      </c>
      <c r="K423" s="2">
        <f t="shared" si="44"/>
        <v>25.855685814518978</v>
      </c>
    </row>
    <row r="424" spans="1:11" ht="13.5" x14ac:dyDescent="0.25">
      <c r="A424" s="3">
        <f>TITRES_STAT!B427</f>
        <v>42921</v>
      </c>
      <c r="B424" s="6">
        <f>TITRES_STAT!D427</f>
        <v>27.013200000000001</v>
      </c>
      <c r="C424" s="2">
        <f t="shared" si="45"/>
        <v>0</v>
      </c>
      <c r="D424" s="2">
        <f t="shared" si="46"/>
        <v>26.899439999999998</v>
      </c>
      <c r="E424" s="2">
        <f t="shared" si="48"/>
        <v>27.101330000000008</v>
      </c>
      <c r="F424" s="2">
        <f t="shared" si="49"/>
        <v>26.790904999999999</v>
      </c>
      <c r="G424" s="2">
        <f t="shared" si="43"/>
        <v>25.839562000000004</v>
      </c>
      <c r="H424" s="2">
        <f t="shared" si="47"/>
        <v>23.925564000000005</v>
      </c>
      <c r="I424" s="2">
        <f t="array" ref="I424">SUMPRODUCT(B408:B427, (ROW(B408:B427)-ROW(B408)+1)) / (20*21/2)</f>
        <v>26.992560952380956</v>
      </c>
      <c r="J424" s="2">
        <f t="shared" si="50"/>
        <v>26.736270692595944</v>
      </c>
      <c r="K424" s="2">
        <f t="shared" si="44"/>
        <v>25.901078527675097</v>
      </c>
    </row>
    <row r="425" spans="1:11" ht="13.5" x14ac:dyDescent="0.25">
      <c r="A425" s="3">
        <f>TITRES_STAT!B428</f>
        <v>42922</v>
      </c>
      <c r="B425" s="6">
        <f>TITRES_STAT!D428</f>
        <v>27.013200000000001</v>
      </c>
      <c r="C425" s="2">
        <f t="shared" si="45"/>
        <v>0</v>
      </c>
      <c r="D425" s="2">
        <f t="shared" si="46"/>
        <v>26.956319999999998</v>
      </c>
      <c r="E425" s="2">
        <f t="shared" si="48"/>
        <v>27.063420000000001</v>
      </c>
      <c r="F425" s="2">
        <f t="shared" si="49"/>
        <v>26.833559999999999</v>
      </c>
      <c r="G425" s="2">
        <f t="shared" si="43"/>
        <v>25.879372000000007</v>
      </c>
      <c r="H425" s="2">
        <f t="shared" si="47"/>
        <v>23.951440000000005</v>
      </c>
      <c r="I425" s="2">
        <f t="array" ref="I425">SUMPRODUCT(B409:B428, (ROW(B409:B428)-ROW(B409)+1)) / (20*21/2)</f>
        <v>26.985744285714286</v>
      </c>
      <c r="J425" s="2">
        <f t="shared" si="50"/>
        <v>26.762644912348712</v>
      </c>
      <c r="K425" s="2">
        <f t="shared" si="44"/>
        <v>25.944691134432937</v>
      </c>
    </row>
    <row r="426" spans="1:11" ht="13.5" x14ac:dyDescent="0.25">
      <c r="A426" s="3">
        <f>TITRES_STAT!B429</f>
        <v>42923</v>
      </c>
      <c r="B426" s="6">
        <f>TITRES_STAT!D429</f>
        <v>27.013200000000001</v>
      </c>
      <c r="C426" s="2">
        <f t="shared" si="45"/>
        <v>0</v>
      </c>
      <c r="D426" s="2">
        <f t="shared" si="46"/>
        <v>27.013200000000001</v>
      </c>
      <c r="E426" s="2">
        <f t="shared" si="48"/>
        <v>27.091860000000004</v>
      </c>
      <c r="F426" s="2">
        <f t="shared" si="49"/>
        <v>26.876214999999995</v>
      </c>
      <c r="G426" s="2">
        <f t="shared" si="43"/>
        <v>25.91918200000001</v>
      </c>
      <c r="H426" s="2">
        <f t="shared" si="47"/>
        <v>23.977316000000009</v>
      </c>
      <c r="I426" s="2">
        <f t="array" ref="I426">SUMPRODUCT(B410:B429, (ROW(B410:B429)-ROW(B410)+1)) / (20*21/2)</f>
        <v>26.97306</v>
      </c>
      <c r="J426" s="2">
        <f t="shared" si="50"/>
        <v>26.786507301648836</v>
      </c>
      <c r="K426" s="2">
        <f t="shared" si="44"/>
        <v>25.986593442886548</v>
      </c>
    </row>
    <row r="427" spans="1:11" ht="13.5" x14ac:dyDescent="0.25">
      <c r="A427" s="3">
        <f>TITRES_STAT!B430</f>
        <v>42926</v>
      </c>
      <c r="B427" s="6">
        <f>TITRES_STAT!D430</f>
        <v>26.539300000000001</v>
      </c>
      <c r="C427" s="2">
        <f t="shared" si="45"/>
        <v>-0.47390000000000043</v>
      </c>
      <c r="D427" s="2">
        <f t="shared" si="46"/>
        <v>26.918420000000005</v>
      </c>
      <c r="E427" s="2">
        <f t="shared" si="48"/>
        <v>27.039730000000009</v>
      </c>
      <c r="F427" s="2">
        <f t="shared" si="49"/>
        <v>26.895174999999995</v>
      </c>
      <c r="G427" s="2">
        <f t="shared" si="43"/>
        <v>25.959182000000002</v>
      </c>
      <c r="H427" s="2">
        <f t="shared" si="47"/>
        <v>24.000964500000013</v>
      </c>
      <c r="I427" s="2">
        <f t="array" ref="I427">SUMPRODUCT(B411:B430, (ROW(B411:B430)-ROW(B411)+1)) / (20*21/2)</f>
        <v>26.958028571428574</v>
      </c>
      <c r="J427" s="2">
        <f t="shared" si="50"/>
        <v>26.762963749110853</v>
      </c>
      <c r="K427" s="2">
        <f t="shared" si="44"/>
        <v>26.008268209832174</v>
      </c>
    </row>
    <row r="428" spans="1:11" ht="13.5" x14ac:dyDescent="0.25">
      <c r="A428" s="3">
        <f>TITRES_STAT!B431</f>
        <v>42927</v>
      </c>
      <c r="B428" s="6">
        <f>TITRES_STAT!D431</f>
        <v>26.823599999999999</v>
      </c>
      <c r="C428" s="2">
        <f t="shared" si="45"/>
        <v>0.28429999999999822</v>
      </c>
      <c r="D428" s="2">
        <f t="shared" si="46"/>
        <v>26.880500000000001</v>
      </c>
      <c r="E428" s="2">
        <f t="shared" si="48"/>
        <v>26.937360000000002</v>
      </c>
      <c r="F428" s="2">
        <f t="shared" si="49"/>
        <v>26.956784999999989</v>
      </c>
      <c r="G428" s="2">
        <f t="shared" si="43"/>
        <v>25.997284000000008</v>
      </c>
      <c r="H428" s="2">
        <f t="shared" si="47"/>
        <v>24.024660000000011</v>
      </c>
      <c r="I428" s="2">
        <f t="array" ref="I428">SUMPRODUCT(B412:B431, (ROW(B412:B431)-ROW(B412)+1)) / (20*21/2)</f>
        <v>26.940605238095241</v>
      </c>
      <c r="J428" s="2">
        <f t="shared" si="50"/>
        <v>26.768738630147915</v>
      </c>
      <c r="K428" s="2">
        <f t="shared" si="44"/>
        <v>26.04024200552503</v>
      </c>
    </row>
    <row r="429" spans="1:11" ht="13.5" x14ac:dyDescent="0.25">
      <c r="A429" s="3">
        <f>TITRES_STAT!B432</f>
        <v>42928</v>
      </c>
      <c r="B429" s="6">
        <f>TITRES_STAT!D432</f>
        <v>26.823599999999999</v>
      </c>
      <c r="C429" s="2">
        <f t="shared" si="45"/>
        <v>0</v>
      </c>
      <c r="D429" s="2">
        <f t="shared" si="46"/>
        <v>26.842579999999998</v>
      </c>
      <c r="E429" s="2">
        <f t="shared" si="48"/>
        <v>26.871010000000002</v>
      </c>
      <c r="F429" s="2">
        <f t="shared" si="49"/>
        <v>26.981429999999989</v>
      </c>
      <c r="G429" s="2">
        <f t="shared" si="43"/>
        <v>26.040884000000009</v>
      </c>
      <c r="H429" s="2">
        <f t="shared" si="47"/>
        <v>24.04835550000001</v>
      </c>
      <c r="I429" s="2">
        <f t="array" ref="I429">SUMPRODUCT(B413:B432, (ROW(B413:B432)-ROW(B413)+1)) / (20*21/2)</f>
        <v>26.92088</v>
      </c>
      <c r="J429" s="2">
        <f t="shared" si="50"/>
        <v>26.773963522514784</v>
      </c>
      <c r="K429" s="2">
        <f t="shared" si="44"/>
        <v>26.07096192687699</v>
      </c>
    </row>
    <row r="430" spans="1:11" ht="13.5" x14ac:dyDescent="0.25">
      <c r="A430" s="3">
        <f>TITRES_STAT!B433</f>
        <v>42929</v>
      </c>
      <c r="B430" s="6">
        <f>TITRES_STAT!D433</f>
        <v>26.823599999999999</v>
      </c>
      <c r="C430" s="2">
        <f t="shared" si="45"/>
        <v>0</v>
      </c>
      <c r="D430" s="2">
        <f t="shared" si="46"/>
        <v>26.804660000000002</v>
      </c>
      <c r="E430" s="2">
        <f t="shared" si="48"/>
        <v>26.880489999999998</v>
      </c>
      <c r="F430" s="2">
        <f t="shared" si="49"/>
        <v>27.006544999999996</v>
      </c>
      <c r="G430" s="2">
        <f t="shared" si="43"/>
        <v>26.084484000000007</v>
      </c>
      <c r="H430" s="2">
        <f t="shared" si="47"/>
        <v>24.072051000000005</v>
      </c>
      <c r="I430" s="2">
        <f t="array" ref="I430">SUMPRODUCT(B414:B433, (ROW(B414:B433)-ROW(B414)+1)) / (20*21/2)</f>
        <v>26.902599047619049</v>
      </c>
      <c r="J430" s="2">
        <f t="shared" si="50"/>
        <v>26.778690806084803</v>
      </c>
      <c r="K430" s="2">
        <f t="shared" si="44"/>
        <v>26.100477145430833</v>
      </c>
    </row>
    <row r="431" spans="1:11" ht="13.5" x14ac:dyDescent="0.25">
      <c r="A431" s="3">
        <f>TITRES_STAT!B434</f>
        <v>42930</v>
      </c>
      <c r="B431" s="6">
        <f>TITRES_STAT!D434</f>
        <v>26.823599999999999</v>
      </c>
      <c r="C431" s="2">
        <f t="shared" si="45"/>
        <v>0</v>
      </c>
      <c r="D431" s="2">
        <f t="shared" si="46"/>
        <v>26.766739999999999</v>
      </c>
      <c r="E431" s="2">
        <f t="shared" si="48"/>
        <v>26.889969999999998</v>
      </c>
      <c r="F431" s="2">
        <f t="shared" si="49"/>
        <v>27.030714999999997</v>
      </c>
      <c r="G431" s="2">
        <f t="shared" si="43"/>
        <v>26.122586000000005</v>
      </c>
      <c r="H431" s="2">
        <f t="shared" si="47"/>
        <v>24.095746500000004</v>
      </c>
      <c r="I431" s="2">
        <f t="array" ref="I431">SUMPRODUCT(B415:B434, (ROW(B415:B434)-ROW(B415)+1)) / (20*21/2)</f>
        <v>26.885762380952379</v>
      </c>
      <c r="J431" s="2">
        <f t="shared" si="50"/>
        <v>26.782967872171966</v>
      </c>
      <c r="K431" s="2">
        <f t="shared" si="44"/>
        <v>26.128834904433546</v>
      </c>
    </row>
    <row r="432" spans="1:11" ht="13.5" x14ac:dyDescent="0.25">
      <c r="A432" s="3">
        <f>TITRES_STAT!B435</f>
        <v>42933</v>
      </c>
      <c r="B432" s="6">
        <f>TITRES_STAT!D435</f>
        <v>26.823599999999999</v>
      </c>
      <c r="C432" s="2">
        <f t="shared" si="45"/>
        <v>0</v>
      </c>
      <c r="D432" s="2">
        <f t="shared" si="46"/>
        <v>26.823599999999999</v>
      </c>
      <c r="E432" s="2">
        <f t="shared" si="48"/>
        <v>26.871010000000002</v>
      </c>
      <c r="F432" s="2">
        <f t="shared" si="49"/>
        <v>27.015549999999998</v>
      </c>
      <c r="G432" s="2">
        <f t="shared" si="43"/>
        <v>26.158604000000004</v>
      </c>
      <c r="H432" s="2">
        <f t="shared" si="47"/>
        <v>24.117120000000003</v>
      </c>
      <c r="I432" s="2">
        <f t="array" ref="I432">SUMPRODUCT(B416:B435, (ROW(B416:B435)-ROW(B416)+1)) / (20*21/2)</f>
        <v>26.872085238095238</v>
      </c>
      <c r="J432" s="2">
        <f t="shared" si="50"/>
        <v>26.786837598631777</v>
      </c>
      <c r="K432" s="2">
        <f t="shared" si="44"/>
        <v>26.156080594455759</v>
      </c>
    </row>
    <row r="433" spans="1:11" ht="13.5" x14ac:dyDescent="0.25">
      <c r="A433" s="3">
        <f>TITRES_STAT!B436</f>
        <v>42934</v>
      </c>
      <c r="B433" s="6">
        <f>TITRES_STAT!D436</f>
        <v>26.823599999999999</v>
      </c>
      <c r="C433" s="2">
        <f t="shared" si="45"/>
        <v>0</v>
      </c>
      <c r="D433" s="2">
        <f t="shared" si="46"/>
        <v>26.823599999999999</v>
      </c>
      <c r="E433" s="2">
        <f t="shared" si="48"/>
        <v>26.852049999999998</v>
      </c>
      <c r="F433" s="2">
        <f t="shared" si="49"/>
        <v>27.000384999999994</v>
      </c>
      <c r="G433" s="2">
        <f t="shared" si="43"/>
        <v>26.194621999999999</v>
      </c>
      <c r="H433" s="2">
        <f t="shared" si="47"/>
        <v>24.138493500000003</v>
      </c>
      <c r="I433" s="2">
        <f t="array" ref="I433">SUMPRODUCT(B417:B436, (ROW(B417:B436)-ROW(B417)+1)) / (20*21/2)</f>
        <v>26.786192380952382</v>
      </c>
      <c r="J433" s="2">
        <f t="shared" si="50"/>
        <v>26.790338779714467</v>
      </c>
      <c r="K433" s="2">
        <f t="shared" si="44"/>
        <v>26.182257826045728</v>
      </c>
    </row>
    <row r="434" spans="1:11" ht="13.5" x14ac:dyDescent="0.25">
      <c r="A434" s="3">
        <f>TITRES_STAT!B437</f>
        <v>42935</v>
      </c>
      <c r="B434" s="6">
        <f>TITRES_STAT!D437</f>
        <v>26.823599999999999</v>
      </c>
      <c r="C434" s="2">
        <f t="shared" si="45"/>
        <v>0</v>
      </c>
      <c r="D434" s="2">
        <f t="shared" si="46"/>
        <v>26.823599999999999</v>
      </c>
      <c r="E434" s="2">
        <f t="shared" si="48"/>
        <v>26.833089999999999</v>
      </c>
      <c r="F434" s="2">
        <f t="shared" si="49"/>
        <v>26.967210000000001</v>
      </c>
      <c r="G434" s="2">
        <f t="shared" ref="G434:G497" si="51">AVERAGE(B385:B434)</f>
        <v>26.230639999999998</v>
      </c>
      <c r="H434" s="2">
        <f t="shared" si="47"/>
        <v>24.159819500000005</v>
      </c>
      <c r="I434" s="2">
        <f t="array" ref="I434">SUMPRODUCT(B418:B437, (ROW(B418:B437)-ROW(B418)+1)) / (20*21/2)</f>
        <v>26.751441904761908</v>
      </c>
      <c r="J434" s="2">
        <f t="shared" si="50"/>
        <v>26.793506514979754</v>
      </c>
      <c r="K434" s="2">
        <f t="shared" si="44"/>
        <v>26.207408499534132</v>
      </c>
    </row>
    <row r="435" spans="1:11" ht="13.5" x14ac:dyDescent="0.25">
      <c r="A435" s="3">
        <f>TITRES_STAT!B438</f>
        <v>42936</v>
      </c>
      <c r="B435" s="6">
        <f>TITRES_STAT!D438</f>
        <v>26.823599999999999</v>
      </c>
      <c r="C435" s="2">
        <f t="shared" si="45"/>
        <v>0</v>
      </c>
      <c r="D435" s="2">
        <f t="shared" si="46"/>
        <v>26.823599999999999</v>
      </c>
      <c r="E435" s="2">
        <f t="shared" si="48"/>
        <v>26.814129999999999</v>
      </c>
      <c r="F435" s="2">
        <f t="shared" si="49"/>
        <v>26.938775</v>
      </c>
      <c r="G435" s="2">
        <f t="shared" si="51"/>
        <v>26.263055999999988</v>
      </c>
      <c r="H435" s="2">
        <f t="shared" si="47"/>
        <v>24.182567500000001</v>
      </c>
      <c r="I435" s="2">
        <f t="array" ref="I435">SUMPRODUCT(B419:B438, (ROW(B419:B438)-ROW(B419)+1)) / (20*21/2)</f>
        <v>26.719173809523806</v>
      </c>
      <c r="J435" s="2">
        <f t="shared" si="50"/>
        <v>26.796372561172156</v>
      </c>
      <c r="K435" s="2">
        <f t="shared" ref="K435:K498" si="52">$K$4*B435+(1-$K$4)*K434</f>
        <v>26.23157287210142</v>
      </c>
    </row>
    <row r="436" spans="1:11" ht="13.5" x14ac:dyDescent="0.25">
      <c r="A436" s="3">
        <f>TITRES_STAT!B439</f>
        <v>42937</v>
      </c>
      <c r="B436" s="6">
        <f>TITRES_STAT!D439</f>
        <v>26.036899999999999</v>
      </c>
      <c r="C436" s="2">
        <f t="shared" si="45"/>
        <v>-0.78669999999999973</v>
      </c>
      <c r="D436" s="2">
        <f t="shared" si="46"/>
        <v>26.666260000000001</v>
      </c>
      <c r="E436" s="2">
        <f t="shared" si="48"/>
        <v>26.716499999999996</v>
      </c>
      <c r="F436" s="2">
        <f t="shared" si="49"/>
        <v>26.904180000000004</v>
      </c>
      <c r="G436" s="2">
        <f t="shared" si="51"/>
        <v>26.279737999999988</v>
      </c>
      <c r="H436" s="2">
        <f t="shared" si="47"/>
        <v>24.201381999999999</v>
      </c>
      <c r="I436" s="2">
        <f t="array" ref="I436">SUMPRODUCT(B420:B439, (ROW(B420:B439)-ROW(B420)+1)) / (20*21/2)</f>
        <v>26.693134285714283</v>
      </c>
      <c r="J436" s="2">
        <f t="shared" si="50"/>
        <v>26.724041841060522</v>
      </c>
      <c r="K436" s="2">
        <f t="shared" si="52"/>
        <v>26.223938641822933</v>
      </c>
    </row>
    <row r="437" spans="1:11" ht="13.5" x14ac:dyDescent="0.25">
      <c r="A437" s="3">
        <f>TITRES_STAT!B440</f>
        <v>42940</v>
      </c>
      <c r="B437" s="6">
        <f>TITRES_STAT!D440</f>
        <v>26.539300000000001</v>
      </c>
      <c r="C437" s="2">
        <f t="shared" si="45"/>
        <v>0.50240000000000151</v>
      </c>
      <c r="D437" s="2">
        <f t="shared" si="46"/>
        <v>26.609400000000001</v>
      </c>
      <c r="E437" s="2">
        <f t="shared" si="48"/>
        <v>26.716500000000003</v>
      </c>
      <c r="F437" s="2">
        <f t="shared" si="49"/>
        <v>26.878115000000001</v>
      </c>
      <c r="G437" s="2">
        <f t="shared" si="51"/>
        <v>26.306467999999985</v>
      </c>
      <c r="H437" s="2">
        <f t="shared" si="47"/>
        <v>24.2227085</v>
      </c>
      <c r="I437" s="2">
        <f t="array" ref="I437">SUMPRODUCT(B421:B440, (ROW(B421:B440)-ROW(B421)+1)) / (20*21/2)</f>
        <v>26.671608095238096</v>
      </c>
      <c r="J437" s="2">
        <f t="shared" si="50"/>
        <v>26.706447380007141</v>
      </c>
      <c r="K437" s="2">
        <f t="shared" si="52"/>
        <v>26.236305753908308</v>
      </c>
    </row>
    <row r="438" spans="1:11" ht="13.5" x14ac:dyDescent="0.25">
      <c r="A438" s="3">
        <f>TITRES_STAT!B441</f>
        <v>42942</v>
      </c>
      <c r="B438" s="6">
        <f>TITRES_STAT!D441</f>
        <v>26.539300000000001</v>
      </c>
      <c r="C438" s="2">
        <f t="shared" si="45"/>
        <v>0</v>
      </c>
      <c r="D438" s="2">
        <f t="shared" si="46"/>
        <v>26.55254</v>
      </c>
      <c r="E438" s="2">
        <f t="shared" si="48"/>
        <v>26.68807</v>
      </c>
      <c r="F438" s="2">
        <f t="shared" si="49"/>
        <v>26.812715000000004</v>
      </c>
      <c r="G438" s="2">
        <f t="shared" si="51"/>
        <v>26.334903999999987</v>
      </c>
      <c r="H438" s="2">
        <f t="shared" si="47"/>
        <v>24.242613000000006</v>
      </c>
      <c r="I438" s="2">
        <f t="array" ref="I438">SUMPRODUCT(B422:B441, (ROW(B422:B441)-ROW(B422)+1)) / (20*21/2)</f>
        <v>26.726812857142857</v>
      </c>
      <c r="J438" s="2">
        <f t="shared" si="50"/>
        <v>26.690528581911224</v>
      </c>
      <c r="K438" s="2">
        <f t="shared" si="52"/>
        <v>26.248187881206022</v>
      </c>
    </row>
    <row r="439" spans="1:11" ht="13.5" x14ac:dyDescent="0.25">
      <c r="A439" s="3">
        <f>TITRES_STAT!B442</f>
        <v>42943</v>
      </c>
      <c r="B439" s="6">
        <f>TITRES_STAT!D442</f>
        <v>26.539300000000001</v>
      </c>
      <c r="C439" s="2">
        <f t="shared" si="45"/>
        <v>0</v>
      </c>
      <c r="D439" s="2">
        <f t="shared" si="46"/>
        <v>26.49568</v>
      </c>
      <c r="E439" s="2">
        <f t="shared" si="48"/>
        <v>26.659640000000003</v>
      </c>
      <c r="F439" s="2">
        <f t="shared" si="49"/>
        <v>26.765325000000001</v>
      </c>
      <c r="G439" s="2">
        <f t="shared" si="51"/>
        <v>26.363339999999983</v>
      </c>
      <c r="H439" s="2">
        <f t="shared" si="47"/>
        <v>24.262517500000008</v>
      </c>
      <c r="I439" s="2">
        <f t="array" ref="I439">SUMPRODUCT(B423:B442, (ROW(B423:B442)-ROW(B423)+1)) / (20*21/2)</f>
        <v>26.748680952380948</v>
      </c>
      <c r="J439" s="2">
        <f t="shared" si="50"/>
        <v>26.676125859824438</v>
      </c>
      <c r="K439" s="2">
        <f t="shared" si="52"/>
        <v>26.259604042727354</v>
      </c>
    </row>
    <row r="440" spans="1:11" ht="13.5" x14ac:dyDescent="0.25">
      <c r="A440" s="3">
        <f>TITRES_STAT!B443</f>
        <v>42944</v>
      </c>
      <c r="B440" s="6">
        <f>TITRES_STAT!D443</f>
        <v>26.539300000000001</v>
      </c>
      <c r="C440" s="2">
        <f t="shared" si="45"/>
        <v>0</v>
      </c>
      <c r="D440" s="2">
        <f t="shared" si="46"/>
        <v>26.43882</v>
      </c>
      <c r="E440" s="2">
        <f t="shared" si="48"/>
        <v>26.631209999999999</v>
      </c>
      <c r="F440" s="2">
        <f t="shared" si="49"/>
        <v>26.755850000000002</v>
      </c>
      <c r="G440" s="2">
        <f t="shared" si="51"/>
        <v>26.388553999999985</v>
      </c>
      <c r="H440" s="2">
        <f t="shared" si="47"/>
        <v>24.282422000000011</v>
      </c>
      <c r="I440" s="2">
        <f t="array" ref="I440">SUMPRODUCT(B424:B443, (ROW(B424:B443)-ROW(B424)+1)) / (20*21/2)</f>
        <v>26.779765238095237</v>
      </c>
      <c r="J440" s="2">
        <f t="shared" si="50"/>
        <v>26.663094825555447</v>
      </c>
      <c r="K440" s="2">
        <f t="shared" si="52"/>
        <v>26.270572511640008</v>
      </c>
    </row>
    <row r="441" spans="1:11" ht="13.5" x14ac:dyDescent="0.25">
      <c r="A441" s="3">
        <f>TITRES_STAT!B444</f>
        <v>42947</v>
      </c>
      <c r="B441" s="6">
        <f>TITRES_STAT!D444</f>
        <v>27.3355</v>
      </c>
      <c r="C441" s="2">
        <f t="shared" si="45"/>
        <v>0.79619999999999891</v>
      </c>
      <c r="D441" s="2">
        <f t="shared" si="46"/>
        <v>26.698540000000001</v>
      </c>
      <c r="E441" s="2">
        <f t="shared" si="48"/>
        <v>26.682400000000001</v>
      </c>
      <c r="F441" s="2">
        <f t="shared" si="49"/>
        <v>26.786185000000007</v>
      </c>
      <c r="G441" s="2">
        <f t="shared" si="51"/>
        <v>26.432913999999986</v>
      </c>
      <c r="H441" s="2">
        <f t="shared" si="47"/>
        <v>24.303938000000006</v>
      </c>
      <c r="I441" s="2">
        <f t="array" ref="I441">SUMPRODUCT(B425:B444, (ROW(B425:B444)-ROW(B425)+1)) / (20*21/2)</f>
        <v>26.886947142857142</v>
      </c>
      <c r="J441" s="2">
        <f t="shared" si="50"/>
        <v>26.727133413597787</v>
      </c>
      <c r="K441" s="2">
        <f t="shared" si="52"/>
        <v>26.312334373928636</v>
      </c>
    </row>
    <row r="442" spans="1:11" ht="13.5" x14ac:dyDescent="0.25">
      <c r="A442" s="3">
        <f>TITRES_STAT!B445</f>
        <v>42948</v>
      </c>
      <c r="B442" s="6">
        <f>TITRES_STAT!D445</f>
        <v>27.015799999999999</v>
      </c>
      <c r="C442" s="2">
        <f t="shared" si="45"/>
        <v>-0.31970000000000098</v>
      </c>
      <c r="D442" s="2">
        <f t="shared" si="46"/>
        <v>26.793839999999999</v>
      </c>
      <c r="E442" s="2">
        <f t="shared" si="48"/>
        <v>26.701619999999998</v>
      </c>
      <c r="F442" s="2">
        <f t="shared" si="49"/>
        <v>26.786315000000009</v>
      </c>
      <c r="G442" s="2">
        <f t="shared" si="51"/>
        <v>26.470879999999983</v>
      </c>
      <c r="H442" s="2">
        <f t="shared" si="47"/>
        <v>24.322908000000012</v>
      </c>
      <c r="I442" s="2">
        <f t="array" ref="I442">SUMPRODUCT(B426:B445, (ROW(B426:B445)-ROW(B426)+1)) / (20*21/2)</f>
        <v>27.047940952380955</v>
      </c>
      <c r="J442" s="2">
        <f t="shared" si="50"/>
        <v>26.754625469445614</v>
      </c>
      <c r="K442" s="2">
        <f t="shared" si="52"/>
        <v>26.339921261225552</v>
      </c>
    </row>
    <row r="443" spans="1:11" ht="13.5" x14ac:dyDescent="0.25">
      <c r="A443" s="3">
        <f>TITRES_STAT!B446</f>
        <v>42949</v>
      </c>
      <c r="B443" s="6">
        <f>TITRES_STAT!D446</f>
        <v>27.1127</v>
      </c>
      <c r="C443" s="2">
        <f t="shared" si="45"/>
        <v>9.690000000000154E-2</v>
      </c>
      <c r="D443" s="2">
        <f t="shared" si="46"/>
        <v>26.908519999999999</v>
      </c>
      <c r="E443" s="2">
        <f t="shared" si="48"/>
        <v>26.730529999999998</v>
      </c>
      <c r="F443" s="2">
        <f t="shared" si="49"/>
        <v>26.791290000000004</v>
      </c>
      <c r="G443" s="2">
        <f t="shared" si="51"/>
        <v>26.50793999999998</v>
      </c>
      <c r="H443" s="2">
        <f t="shared" si="47"/>
        <v>24.342836000000005</v>
      </c>
      <c r="I443" s="2">
        <f t="array" ref="I443">SUMPRODUCT(B427:B446, (ROW(B427:B446)-ROW(B427)+1)) / (20*21/2)</f>
        <v>27.201726666666669</v>
      </c>
      <c r="J443" s="2">
        <f t="shared" si="50"/>
        <v>26.78872780568889</v>
      </c>
      <c r="K443" s="2">
        <f t="shared" si="52"/>
        <v>26.370226309804941</v>
      </c>
    </row>
    <row r="444" spans="1:11" ht="13.5" x14ac:dyDescent="0.25">
      <c r="A444" s="3">
        <f>TITRES_STAT!B447</f>
        <v>42950</v>
      </c>
      <c r="B444" s="6">
        <f>TITRES_STAT!D447</f>
        <v>27.916699999999999</v>
      </c>
      <c r="C444" s="2">
        <f t="shared" si="45"/>
        <v>0.80399999999999849</v>
      </c>
      <c r="D444" s="2">
        <f t="shared" si="46"/>
        <v>27.184000000000005</v>
      </c>
      <c r="E444" s="2">
        <f t="shared" si="48"/>
        <v>26.839839999999999</v>
      </c>
      <c r="F444" s="2">
        <f t="shared" si="49"/>
        <v>26.836465000000011</v>
      </c>
      <c r="G444" s="2">
        <f t="shared" si="51"/>
        <v>26.560511999999981</v>
      </c>
      <c r="H444" s="2">
        <f t="shared" si="47"/>
        <v>24.366784000000003</v>
      </c>
      <c r="I444" s="2">
        <f t="array" ref="I444">SUMPRODUCT(B428:B447, (ROW(B428:B447)-ROW(B428)+1)) / (20*21/2)</f>
        <v>27.268047142857142</v>
      </c>
      <c r="J444" s="2">
        <f t="shared" si="50"/>
        <v>26.896153728956616</v>
      </c>
      <c r="K444" s="2">
        <f t="shared" si="52"/>
        <v>26.430872336871417</v>
      </c>
    </row>
    <row r="445" spans="1:11" ht="13.5" x14ac:dyDescent="0.25">
      <c r="A445" s="3">
        <f>TITRES_STAT!B448</f>
        <v>42951</v>
      </c>
      <c r="B445" s="6">
        <f>TITRES_STAT!D448</f>
        <v>28.526900000000001</v>
      </c>
      <c r="C445" s="2">
        <f t="shared" si="45"/>
        <v>0.61020000000000252</v>
      </c>
      <c r="D445" s="2">
        <f t="shared" si="46"/>
        <v>27.581520000000001</v>
      </c>
      <c r="E445" s="2">
        <f t="shared" si="48"/>
        <v>27.010169999999995</v>
      </c>
      <c r="F445" s="2">
        <f t="shared" si="49"/>
        <v>26.912150000000008</v>
      </c>
      <c r="G445" s="2">
        <f t="shared" si="51"/>
        <v>26.625287999999983</v>
      </c>
      <c r="H445" s="2">
        <f t="shared" si="47"/>
        <v>24.393309500000001</v>
      </c>
      <c r="I445" s="2">
        <f t="array" ref="I445">SUMPRODUCT(B429:B448, (ROW(B429:B448)-ROW(B429)+1)) / (20*21/2)</f>
        <v>27.367658571428574</v>
      </c>
      <c r="J445" s="2">
        <f t="shared" si="50"/>
        <v>27.051462897627417</v>
      </c>
      <c r="K445" s="2">
        <f t="shared" si="52"/>
        <v>26.513069500131362</v>
      </c>
    </row>
    <row r="446" spans="1:11" ht="13.5" x14ac:dyDescent="0.25">
      <c r="A446" s="3">
        <f>TITRES_STAT!B449</f>
        <v>42954</v>
      </c>
      <c r="B446" s="6">
        <f>TITRES_STAT!D449</f>
        <v>28.526900000000001</v>
      </c>
      <c r="C446" s="2">
        <f t="shared" si="45"/>
        <v>0</v>
      </c>
      <c r="D446" s="2">
        <f t="shared" si="46"/>
        <v>27.819799999999997</v>
      </c>
      <c r="E446" s="2">
        <f t="shared" si="48"/>
        <v>27.259170000000001</v>
      </c>
      <c r="F446" s="2">
        <f t="shared" si="49"/>
        <v>26.987835000000008</v>
      </c>
      <c r="G446" s="2">
        <f t="shared" si="51"/>
        <v>26.690063999999985</v>
      </c>
      <c r="H446" s="2">
        <f t="shared" si="47"/>
        <v>24.416043500000001</v>
      </c>
      <c r="I446" s="2">
        <f t="array" ref="I446">SUMPRODUCT(B430:B449, (ROW(B430:B449)-ROW(B430)+1)) / (20*21/2)</f>
        <v>27.459396666666667</v>
      </c>
      <c r="J446" s="2">
        <f t="shared" si="50"/>
        <v>27.191980716900996</v>
      </c>
      <c r="K446" s="2">
        <f t="shared" si="52"/>
        <v>26.59204324522425</v>
      </c>
    </row>
    <row r="447" spans="1:11" ht="13.5" x14ac:dyDescent="0.25">
      <c r="A447" s="3">
        <f>TITRES_STAT!B450</f>
        <v>42955</v>
      </c>
      <c r="B447" s="6">
        <f>TITRES_STAT!D450</f>
        <v>27.684200000000001</v>
      </c>
      <c r="C447" s="2">
        <f t="shared" si="45"/>
        <v>-0.84270000000000067</v>
      </c>
      <c r="D447" s="2">
        <f t="shared" si="46"/>
        <v>27.953479999999995</v>
      </c>
      <c r="E447" s="2">
        <f t="shared" si="48"/>
        <v>27.373660000000001</v>
      </c>
      <c r="F447" s="2">
        <f t="shared" si="49"/>
        <v>27.045080000000006</v>
      </c>
      <c r="G447" s="2">
        <f t="shared" si="51"/>
        <v>26.737985999999978</v>
      </c>
      <c r="H447" s="2">
        <f t="shared" si="47"/>
        <v>24.434563999999995</v>
      </c>
      <c r="I447" s="2">
        <f t="array" ref="I447">SUMPRODUCT(B431:B450, (ROW(B431:B450)-ROW(B431)+1)) / (20*21/2)</f>
        <v>27.545191428571425</v>
      </c>
      <c r="J447" s="2">
        <f t="shared" si="50"/>
        <v>27.238858743862806</v>
      </c>
      <c r="K447" s="2">
        <f t="shared" si="52"/>
        <v>26.634872921882124</v>
      </c>
    </row>
    <row r="448" spans="1:11" ht="13.5" x14ac:dyDescent="0.25">
      <c r="A448" s="3">
        <f>TITRES_STAT!B451</f>
        <v>42956</v>
      </c>
      <c r="B448" s="6">
        <f>TITRES_STAT!D451</f>
        <v>28.091000000000001</v>
      </c>
      <c r="C448" s="2">
        <f t="shared" si="45"/>
        <v>0.40680000000000049</v>
      </c>
      <c r="D448" s="2">
        <f t="shared" si="46"/>
        <v>28.149139999999999</v>
      </c>
      <c r="E448" s="2">
        <f t="shared" si="48"/>
        <v>27.528829999999999</v>
      </c>
      <c r="F448" s="2">
        <f t="shared" si="49"/>
        <v>27.108450000000005</v>
      </c>
      <c r="G448" s="2">
        <f t="shared" si="51"/>
        <v>26.797455999999976</v>
      </c>
      <c r="H448" s="2">
        <f t="shared" si="47"/>
        <v>24.455118499999994</v>
      </c>
      <c r="I448" s="2">
        <f t="array" ref="I448">SUMPRODUCT(B432:B451, (ROW(B432:B451)-ROW(B432)+1)) / (20*21/2)</f>
        <v>27.664709523809524</v>
      </c>
      <c r="J448" s="2">
        <f t="shared" si="50"/>
        <v>27.320015053971112</v>
      </c>
      <c r="K448" s="2">
        <f t="shared" si="52"/>
        <v>26.691975944553416</v>
      </c>
    </row>
    <row r="449" spans="1:11" ht="13.5" x14ac:dyDescent="0.25">
      <c r="A449" s="3">
        <f>TITRES_STAT!B452</f>
        <v>42957</v>
      </c>
      <c r="B449" s="6">
        <f>TITRES_STAT!D452</f>
        <v>28.0717</v>
      </c>
      <c r="C449" s="2">
        <f t="shared" si="45"/>
        <v>-1.9300000000001205E-2</v>
      </c>
      <c r="D449" s="2">
        <f t="shared" si="46"/>
        <v>28.180140000000002</v>
      </c>
      <c r="E449" s="2">
        <f t="shared" si="48"/>
        <v>27.682070000000003</v>
      </c>
      <c r="F449" s="2">
        <f t="shared" si="49"/>
        <v>27.170855</v>
      </c>
      <c r="G449" s="2">
        <f t="shared" si="51"/>
        <v>26.843269999999976</v>
      </c>
      <c r="H449" s="2">
        <f t="shared" si="47"/>
        <v>24.475576499999999</v>
      </c>
      <c r="I449" s="2">
        <f t="array" ref="I449">SUMPRODUCT(B433:B452, (ROW(B433:B452)-ROW(B433)+1)) / (20*21/2)</f>
        <v>27.784605714285721</v>
      </c>
      <c r="J449" s="2">
        <f t="shared" si="50"/>
        <v>27.391604096450052</v>
      </c>
      <c r="K449" s="2">
        <f t="shared" si="52"/>
        <v>26.746082770257203</v>
      </c>
    </row>
    <row r="450" spans="1:11" ht="13.5" x14ac:dyDescent="0.25">
      <c r="A450" s="3">
        <f>TITRES_STAT!B453</f>
        <v>42958</v>
      </c>
      <c r="B450" s="6">
        <f>TITRES_STAT!D453</f>
        <v>28.0717</v>
      </c>
      <c r="C450" s="2">
        <f t="shared" si="45"/>
        <v>0</v>
      </c>
      <c r="D450" s="2">
        <f t="shared" si="46"/>
        <v>28.089099999999995</v>
      </c>
      <c r="E450" s="2">
        <f t="shared" si="48"/>
        <v>27.835310000000003</v>
      </c>
      <c r="F450" s="2">
        <f t="shared" si="49"/>
        <v>27.233260000000001</v>
      </c>
      <c r="G450" s="2">
        <f t="shared" si="51"/>
        <v>26.889083999999979</v>
      </c>
      <c r="H450" s="2">
        <f t="shared" si="47"/>
        <v>24.496082000000001</v>
      </c>
      <c r="I450" s="2">
        <f t="array" ref="I450">SUMPRODUCT(B434:B453, (ROW(B434:B453)-ROW(B434)+1)) / (20*21/2)</f>
        <v>27.89523619047619</v>
      </c>
      <c r="J450" s="2">
        <f t="shared" si="50"/>
        <v>27.45637513488338</v>
      </c>
      <c r="K450" s="2">
        <f t="shared" si="52"/>
        <v>26.798067759658881</v>
      </c>
    </row>
    <row r="451" spans="1:11" ht="13.5" x14ac:dyDescent="0.25">
      <c r="A451" s="3">
        <f>TITRES_STAT!B454</f>
        <v>42961</v>
      </c>
      <c r="B451" s="6">
        <f>TITRES_STAT!D454</f>
        <v>28.488199999999999</v>
      </c>
      <c r="C451" s="2">
        <f t="shared" si="45"/>
        <v>0.4164999999999992</v>
      </c>
      <c r="D451" s="2">
        <f t="shared" si="46"/>
        <v>28.08136</v>
      </c>
      <c r="E451" s="2">
        <f t="shared" si="48"/>
        <v>27.950579999999995</v>
      </c>
      <c r="F451" s="2">
        <f t="shared" si="49"/>
        <v>27.316490000000005</v>
      </c>
      <c r="G451" s="2">
        <f t="shared" si="51"/>
        <v>26.94322799999998</v>
      </c>
      <c r="H451" s="2">
        <f t="shared" si="47"/>
        <v>24.516773999999995</v>
      </c>
      <c r="I451" s="2">
        <f t="array" ref="I451">SUMPRODUCT(B435:B454, (ROW(B435:B454)-ROW(B435)+1)) / (20*21/2)</f>
        <v>27.997570952380951</v>
      </c>
      <c r="J451" s="2">
        <f t="shared" si="50"/>
        <v>27.554644169656392</v>
      </c>
      <c r="K451" s="2">
        <f t="shared" si="52"/>
        <v>26.864347455358534</v>
      </c>
    </row>
    <row r="452" spans="1:11" ht="13.5" x14ac:dyDescent="0.25">
      <c r="A452" s="3">
        <f>TITRES_STAT!B455</f>
        <v>42962</v>
      </c>
      <c r="B452" s="6">
        <f>TITRES_STAT!D455</f>
        <v>28.575399999999998</v>
      </c>
      <c r="C452" s="2">
        <f t="shared" ref="C452:C515" si="53">B452-B451</f>
        <v>8.7199999999999278E-2</v>
      </c>
      <c r="D452" s="2">
        <f t="shared" si="46"/>
        <v>28.259599999999999</v>
      </c>
      <c r="E452" s="2">
        <f t="shared" si="48"/>
        <v>28.106539999999995</v>
      </c>
      <c r="F452" s="2">
        <f t="shared" si="49"/>
        <v>27.40408</v>
      </c>
      <c r="G452" s="2">
        <f t="shared" si="51"/>
        <v>26.999115999999987</v>
      </c>
      <c r="H452" s="2">
        <f t="shared" si="47"/>
        <v>24.537901999999995</v>
      </c>
      <c r="I452" s="2">
        <f t="array" ref="I452">SUMPRODUCT(B436:B455, (ROW(B436:B455)-ROW(B436)+1)) / (20*21/2)</f>
        <v>28.091610000000003</v>
      </c>
      <c r="J452" s="2">
        <f t="shared" si="50"/>
        <v>27.651859010641495</v>
      </c>
      <c r="K452" s="2">
        <f t="shared" si="52"/>
        <v>26.931447555148395</v>
      </c>
    </row>
    <row r="453" spans="1:11" ht="13.5" x14ac:dyDescent="0.25">
      <c r="A453" s="3">
        <f>TITRES_STAT!B456</f>
        <v>42963</v>
      </c>
      <c r="B453" s="6">
        <f>TITRES_STAT!D456</f>
        <v>28.5657</v>
      </c>
      <c r="C453" s="2">
        <f t="shared" si="53"/>
        <v>-9.6999999999987097E-3</v>
      </c>
      <c r="D453" s="2">
        <f t="shared" si="46"/>
        <v>28.354539999999997</v>
      </c>
      <c r="E453" s="2">
        <f t="shared" si="48"/>
        <v>28.251839999999998</v>
      </c>
      <c r="F453" s="2">
        <f t="shared" si="49"/>
        <v>27.491185000000002</v>
      </c>
      <c r="G453" s="2">
        <f t="shared" si="51"/>
        <v>27.054809999999989</v>
      </c>
      <c r="H453" s="2">
        <f t="shared" si="47"/>
        <v>24.557512499999994</v>
      </c>
      <c r="I453" s="2">
        <f t="array" ref="I453">SUMPRODUCT(B437:B456, (ROW(B437:B456)-ROW(B437)+1)) / (20*21/2)</f>
        <v>28.177353333333333</v>
      </c>
      <c r="J453" s="2">
        <f t="shared" si="50"/>
        <v>27.738891485818495</v>
      </c>
      <c r="K453" s="2">
        <f t="shared" si="52"/>
        <v>26.995535886319047</v>
      </c>
    </row>
    <row r="454" spans="1:11" ht="13.5" x14ac:dyDescent="0.25">
      <c r="A454" s="3">
        <f>TITRES_STAT!B457</f>
        <v>42964</v>
      </c>
      <c r="B454" s="6">
        <f>TITRES_STAT!D457</f>
        <v>28.5657</v>
      </c>
      <c r="C454" s="2">
        <f t="shared" si="53"/>
        <v>0</v>
      </c>
      <c r="D454" s="2">
        <f t="shared" ref="D454:D517" si="54">AVERAGE(B450:B454)</f>
        <v>28.453339999999997</v>
      </c>
      <c r="E454" s="2">
        <f t="shared" si="48"/>
        <v>28.316739999999999</v>
      </c>
      <c r="F454" s="2">
        <f t="shared" si="49"/>
        <v>27.578290000000003</v>
      </c>
      <c r="G454" s="2">
        <f t="shared" si="51"/>
        <v>27.114295999999996</v>
      </c>
      <c r="H454" s="2">
        <f t="shared" si="47"/>
        <v>24.577122999999993</v>
      </c>
      <c r="I454" s="2">
        <f t="array" ref="I454">SUMPRODUCT(B438:B457, (ROW(B438:B457)-ROW(B438)+1)) / (20*21/2)</f>
        <v>28.251054761904765</v>
      </c>
      <c r="J454" s="2">
        <f t="shared" si="50"/>
        <v>27.817635153835781</v>
      </c>
      <c r="K454" s="2">
        <f t="shared" si="52"/>
        <v>27.057110949600652</v>
      </c>
    </row>
    <row r="455" spans="1:11" ht="13.5" x14ac:dyDescent="0.25">
      <c r="A455" s="3">
        <f>TITRES_STAT!B458</f>
        <v>42965</v>
      </c>
      <c r="B455" s="6">
        <f>TITRES_STAT!D458</f>
        <v>28.5657</v>
      </c>
      <c r="C455" s="2">
        <f t="shared" si="53"/>
        <v>0</v>
      </c>
      <c r="D455" s="2">
        <f t="shared" si="54"/>
        <v>28.552139999999998</v>
      </c>
      <c r="E455" s="2">
        <f t="shared" si="48"/>
        <v>28.320619999999998</v>
      </c>
      <c r="F455" s="2">
        <f t="shared" si="49"/>
        <v>27.665395</v>
      </c>
      <c r="G455" s="2">
        <f t="shared" si="51"/>
        <v>27.162407999999996</v>
      </c>
      <c r="H455" s="2">
        <f t="shared" si="47"/>
        <v>24.596733499999992</v>
      </c>
      <c r="I455" s="2">
        <f t="array" ref="I455">SUMPRODUCT(B439:B458, (ROW(B439:B458)-ROW(B439)+1)) / (20*21/2)</f>
        <v>28.362154285714286</v>
      </c>
      <c r="J455" s="2">
        <f t="shared" si="50"/>
        <v>27.888879424899038</v>
      </c>
      <c r="K455" s="2">
        <f t="shared" si="52"/>
        <v>27.116271304518275</v>
      </c>
    </row>
    <row r="456" spans="1:11" ht="13.5" x14ac:dyDescent="0.25">
      <c r="A456" s="3">
        <f>TITRES_STAT!B459</f>
        <v>42968</v>
      </c>
      <c r="B456" s="6">
        <f>TITRES_STAT!D459</f>
        <v>28.5657</v>
      </c>
      <c r="C456" s="2">
        <f t="shared" si="53"/>
        <v>0</v>
      </c>
      <c r="D456" s="2">
        <f t="shared" si="54"/>
        <v>28.567639999999994</v>
      </c>
      <c r="E456" s="2">
        <f t="shared" si="48"/>
        <v>28.3245</v>
      </c>
      <c r="F456" s="2">
        <f t="shared" si="49"/>
        <v>27.791835000000003</v>
      </c>
      <c r="G456" s="2">
        <f t="shared" si="51"/>
        <v>27.210519999999995</v>
      </c>
      <c r="H456" s="2">
        <f t="shared" si="47"/>
        <v>24.615395999999986</v>
      </c>
      <c r="I456" s="2">
        <f t="array" ref="I456">SUMPRODUCT(B440:B459, (ROW(B440:B459)-ROW(B440)+1)) / (20*21/2)</f>
        <v>28.459404285714282</v>
      </c>
      <c r="J456" s="2">
        <f t="shared" si="50"/>
        <v>27.953338527289606</v>
      </c>
      <c r="K456" s="2">
        <f t="shared" si="52"/>
        <v>27.173111645517558</v>
      </c>
    </row>
    <row r="457" spans="1:11" ht="13.5" x14ac:dyDescent="0.25">
      <c r="A457" s="3">
        <f>TITRES_STAT!B460</f>
        <v>42969</v>
      </c>
      <c r="B457" s="6">
        <f>TITRES_STAT!D460</f>
        <v>28.5657</v>
      </c>
      <c r="C457" s="2">
        <f t="shared" si="53"/>
        <v>0</v>
      </c>
      <c r="D457" s="2">
        <f t="shared" si="54"/>
        <v>28.5657</v>
      </c>
      <c r="E457" s="2">
        <f t="shared" si="48"/>
        <v>28.412649999999996</v>
      </c>
      <c r="F457" s="2">
        <f t="shared" si="49"/>
        <v>27.893155</v>
      </c>
      <c r="G457" s="2">
        <f t="shared" si="51"/>
        <v>27.258631999999992</v>
      </c>
      <c r="H457" s="2">
        <f t="shared" si="47"/>
        <v>24.635006499999985</v>
      </c>
      <c r="I457" s="2">
        <f t="array" ref="I457">SUMPRODUCT(B441:B460, (ROW(B441:B460)-ROW(B441)+1)) / (20*21/2)</f>
        <v>28.545668571428571</v>
      </c>
      <c r="J457" s="2">
        <f t="shared" si="50"/>
        <v>28.011658667547739</v>
      </c>
      <c r="K457" s="2">
        <f t="shared" si="52"/>
        <v>27.227722953536478</v>
      </c>
    </row>
    <row r="458" spans="1:11" ht="13.5" x14ac:dyDescent="0.25">
      <c r="A458" s="3">
        <f>TITRES_STAT!B461</f>
        <v>42970</v>
      </c>
      <c r="B458" s="6">
        <f>TITRES_STAT!D461</f>
        <v>29.059699999999999</v>
      </c>
      <c r="C458" s="2">
        <f t="shared" si="53"/>
        <v>0.49399999999999977</v>
      </c>
      <c r="D458" s="2">
        <f t="shared" si="54"/>
        <v>28.664499999999997</v>
      </c>
      <c r="E458" s="2">
        <f t="shared" si="48"/>
        <v>28.509519999999998</v>
      </c>
      <c r="F458" s="2">
        <f t="shared" si="49"/>
        <v>28.019175000000001</v>
      </c>
      <c r="G458" s="2">
        <f t="shared" si="51"/>
        <v>27.327997999999994</v>
      </c>
      <c r="H458" s="2">
        <f t="shared" ref="H458:H521" si="55">AVERAGE(B259:B458)</f>
        <v>24.657086999999983</v>
      </c>
      <c r="I458" s="2">
        <f t="array" ref="I458">SUMPRODUCT(B442:B461, (ROW(B442:B461)-ROW(B442)+1)) / (20*21/2)</f>
        <v>28.619977142857142</v>
      </c>
      <c r="J458" s="2">
        <f t="shared" si="50"/>
        <v>28.11147212778129</v>
      </c>
      <c r="K458" s="2">
        <f t="shared" si="52"/>
        <v>27.299565190652693</v>
      </c>
    </row>
    <row r="459" spans="1:11" ht="13.5" x14ac:dyDescent="0.25">
      <c r="A459" s="3">
        <f>TITRES_STAT!B462</f>
        <v>42971</v>
      </c>
      <c r="B459" s="6">
        <f>TITRES_STAT!D462</f>
        <v>29.040299999999998</v>
      </c>
      <c r="C459" s="2">
        <f t="shared" si="53"/>
        <v>-1.9400000000000972E-2</v>
      </c>
      <c r="D459" s="2">
        <f t="shared" si="54"/>
        <v>28.759419999999999</v>
      </c>
      <c r="E459" s="2">
        <f t="shared" si="48"/>
        <v>28.606379999999994</v>
      </c>
      <c r="F459" s="2">
        <f t="shared" si="49"/>
        <v>28.144224999999999</v>
      </c>
      <c r="G459" s="2">
        <f t="shared" si="51"/>
        <v>27.382189999999991</v>
      </c>
      <c r="H459" s="2">
        <f t="shared" si="55"/>
        <v>24.679070499999984</v>
      </c>
      <c r="I459" s="2">
        <f t="array" ref="I459">SUMPRODUCT(B443:B462, (ROW(B443:B462)-ROW(B443)+1)) / (20*21/2)</f>
        <v>28.751626190476188</v>
      </c>
      <c r="J459" s="2">
        <f t="shared" si="50"/>
        <v>28.199931925135452</v>
      </c>
      <c r="K459" s="2">
        <f t="shared" si="52"/>
        <v>27.367829300823178</v>
      </c>
    </row>
    <row r="460" spans="1:11" ht="13.5" x14ac:dyDescent="0.25">
      <c r="A460" s="3">
        <f>TITRES_STAT!B463</f>
        <v>42972</v>
      </c>
      <c r="B460" s="6">
        <f>TITRES_STAT!D463</f>
        <v>29.05</v>
      </c>
      <c r="C460" s="2">
        <f t="shared" si="53"/>
        <v>9.7000000000022624E-3</v>
      </c>
      <c r="D460" s="2">
        <f t="shared" si="54"/>
        <v>28.856280000000005</v>
      </c>
      <c r="E460" s="2">
        <f t="shared" ref="E460:E523" si="56">AVERAGE(B451:B460)</f>
        <v>28.704209999999996</v>
      </c>
      <c r="F460" s="2">
        <f t="shared" si="49"/>
        <v>28.269759999999998</v>
      </c>
      <c r="G460" s="2">
        <f t="shared" si="51"/>
        <v>27.436763999999997</v>
      </c>
      <c r="H460" s="2">
        <f t="shared" si="55"/>
        <v>24.701149999999988</v>
      </c>
      <c r="I460" s="2">
        <f t="array" ref="I460">SUMPRODUCT(B444:B463, (ROW(B444:B463)-ROW(B444)+1)) / (20*21/2)</f>
        <v>28.870313333333335</v>
      </c>
      <c r="J460" s="2">
        <f t="shared" si="50"/>
        <v>28.280890789408264</v>
      </c>
      <c r="K460" s="2">
        <f t="shared" si="52"/>
        <v>27.43379677922227</v>
      </c>
    </row>
    <row r="461" spans="1:11" ht="13.5" x14ac:dyDescent="0.25">
      <c r="A461" s="3">
        <f>TITRES_STAT!B464</f>
        <v>42975</v>
      </c>
      <c r="B461" s="6">
        <f>TITRES_STAT!D464</f>
        <v>29.05</v>
      </c>
      <c r="C461" s="2">
        <f t="shared" si="53"/>
        <v>0</v>
      </c>
      <c r="D461" s="2">
        <f t="shared" si="54"/>
        <v>28.953140000000001</v>
      </c>
      <c r="E461" s="2">
        <f t="shared" si="56"/>
        <v>28.760389999999994</v>
      </c>
      <c r="F461" s="2">
        <f t="shared" si="49"/>
        <v>28.355484999999994</v>
      </c>
      <c r="G461" s="2">
        <f t="shared" si="51"/>
        <v>27.490960000000001</v>
      </c>
      <c r="H461" s="2">
        <f t="shared" si="55"/>
        <v>24.723181999999994</v>
      </c>
      <c r="I461" s="2">
        <f t="array" ref="I461">SUMPRODUCT(B445:B464, (ROW(B445:B464)-ROW(B445)+1)) / (20*21/2)</f>
        <v>29.004176190476187</v>
      </c>
      <c r="J461" s="2">
        <f t="shared" si="50"/>
        <v>28.354139285655094</v>
      </c>
      <c r="K461" s="2">
        <f t="shared" si="52"/>
        <v>27.497177297684143</v>
      </c>
    </row>
    <row r="462" spans="1:11" ht="13.5" x14ac:dyDescent="0.25">
      <c r="A462" s="3">
        <f>TITRES_STAT!B465</f>
        <v>42976</v>
      </c>
      <c r="B462" s="6">
        <f>TITRES_STAT!D465</f>
        <v>29.7378</v>
      </c>
      <c r="C462" s="2">
        <f t="shared" si="53"/>
        <v>0.6877999999999993</v>
      </c>
      <c r="D462" s="2">
        <f t="shared" si="54"/>
        <v>29.187559999999998</v>
      </c>
      <c r="E462" s="2">
        <f t="shared" si="56"/>
        <v>28.876629999999999</v>
      </c>
      <c r="F462" s="2">
        <f t="shared" si="49"/>
        <v>28.491584999999997</v>
      </c>
      <c r="G462" s="2">
        <f t="shared" si="51"/>
        <v>27.543178000000001</v>
      </c>
      <c r="H462" s="2">
        <f t="shared" si="55"/>
        <v>24.748652999999994</v>
      </c>
      <c r="I462" s="2">
        <f t="array" ref="I462">SUMPRODUCT(B446:B465, (ROW(B446:B465)-ROW(B446)+1)) / (20*21/2)</f>
        <v>29.042183333333334</v>
      </c>
      <c r="J462" s="2">
        <f t="shared" si="50"/>
        <v>28.485916496545084</v>
      </c>
      <c r="K462" s="2">
        <f t="shared" si="52"/>
        <v>27.585044854637708</v>
      </c>
    </row>
    <row r="463" spans="1:11" ht="13.5" x14ac:dyDescent="0.25">
      <c r="A463" s="3">
        <f>TITRES_STAT!B466</f>
        <v>42977</v>
      </c>
      <c r="B463" s="6">
        <f>TITRES_STAT!D466</f>
        <v>29.7378</v>
      </c>
      <c r="C463" s="2">
        <f t="shared" si="53"/>
        <v>0</v>
      </c>
      <c r="D463" s="2">
        <f t="shared" si="54"/>
        <v>29.323179999999997</v>
      </c>
      <c r="E463" s="2">
        <f t="shared" si="56"/>
        <v>28.993839999999999</v>
      </c>
      <c r="F463" s="2">
        <f t="shared" si="49"/>
        <v>28.622839999999997</v>
      </c>
      <c r="G463" s="2">
        <f t="shared" si="51"/>
        <v>27.595396000000004</v>
      </c>
      <c r="H463" s="2">
        <f t="shared" si="55"/>
        <v>24.774123999999997</v>
      </c>
      <c r="I463" s="2">
        <f t="array" ref="I463">SUMPRODUCT(B447:B466, (ROW(B447:B466)-ROW(B447)+1)) / (20*21/2)</f>
        <v>29.116997142857141</v>
      </c>
      <c r="J463" s="2">
        <f t="shared" si="50"/>
        <v>28.605143496874124</v>
      </c>
      <c r="K463" s="2">
        <f t="shared" si="52"/>
        <v>27.669466625044073</v>
      </c>
    </row>
    <row r="464" spans="1:11" ht="13.5" x14ac:dyDescent="0.25">
      <c r="A464" s="3">
        <f>TITRES_STAT!B467</f>
        <v>42978</v>
      </c>
      <c r="B464" s="6">
        <f>TITRES_STAT!D467</f>
        <v>30.028400000000001</v>
      </c>
      <c r="C464" s="2">
        <f t="shared" si="53"/>
        <v>0.2906000000000013</v>
      </c>
      <c r="D464" s="2">
        <f t="shared" si="54"/>
        <v>29.520800000000001</v>
      </c>
      <c r="E464" s="2">
        <f t="shared" si="56"/>
        <v>29.14011</v>
      </c>
      <c r="F464" s="2">
        <f t="shared" si="49"/>
        <v>28.728425000000005</v>
      </c>
      <c r="G464" s="2">
        <f t="shared" si="51"/>
        <v>27.646222000000009</v>
      </c>
      <c r="H464" s="2">
        <f t="shared" si="55"/>
        <v>24.801095499999995</v>
      </c>
      <c r="I464" s="2">
        <f t="array" ref="I464">SUMPRODUCT(B448:B467, (ROW(B448:B467)-ROW(B448)+1)) / (20*21/2)</f>
        <v>29.18604380952381</v>
      </c>
      <c r="J464" s="2">
        <f t="shared" si="50"/>
        <v>28.740691735267067</v>
      </c>
      <c r="K464" s="2">
        <f t="shared" si="52"/>
        <v>27.761973816218816</v>
      </c>
    </row>
    <row r="465" spans="1:11" ht="13.5" x14ac:dyDescent="0.25">
      <c r="A465" s="3">
        <f>TITRES_STAT!B468</f>
        <v>42982</v>
      </c>
      <c r="B465" s="6">
        <f>TITRES_STAT!D468</f>
        <v>29.127500000000001</v>
      </c>
      <c r="C465" s="2">
        <f t="shared" si="53"/>
        <v>-0.90090000000000003</v>
      </c>
      <c r="D465" s="2">
        <f t="shared" si="54"/>
        <v>29.536300000000001</v>
      </c>
      <c r="E465" s="2">
        <f t="shared" si="56"/>
        <v>29.196289999999998</v>
      </c>
      <c r="F465" s="2">
        <f t="shared" si="49"/>
        <v>28.758455000000005</v>
      </c>
      <c r="G465" s="2">
        <f t="shared" si="51"/>
        <v>27.68092600000001</v>
      </c>
      <c r="H465" s="2">
        <f t="shared" si="55"/>
        <v>24.823514999999997</v>
      </c>
      <c r="I465" s="2">
        <f t="array" ref="I465">SUMPRODUCT(B449:B468, (ROW(B449:B468)-ROW(B449)+1)) / (20*21/2)</f>
        <v>29.245366190476194</v>
      </c>
      <c r="J465" s="2">
        <f t="shared" si="50"/>
        <v>28.777530617622585</v>
      </c>
      <c r="K465" s="2">
        <f t="shared" si="52"/>
        <v>27.815523862641609</v>
      </c>
    </row>
    <row r="466" spans="1:11" ht="13.5" x14ac:dyDescent="0.25">
      <c r="A466" s="3">
        <f>TITRES_STAT!B469</f>
        <v>42983</v>
      </c>
      <c r="B466" s="6">
        <f>TITRES_STAT!D469</f>
        <v>29.544</v>
      </c>
      <c r="C466" s="2">
        <f t="shared" si="53"/>
        <v>0.4164999999999992</v>
      </c>
      <c r="D466" s="2">
        <f t="shared" si="54"/>
        <v>29.635100000000001</v>
      </c>
      <c r="E466" s="2">
        <f t="shared" si="56"/>
        <v>29.294119999999999</v>
      </c>
      <c r="F466" s="2">
        <f t="shared" si="49"/>
        <v>28.809310000000004</v>
      </c>
      <c r="G466" s="2">
        <f t="shared" si="51"/>
        <v>27.737230000000007</v>
      </c>
      <c r="H466" s="2">
        <f t="shared" si="55"/>
        <v>24.845647499999995</v>
      </c>
      <c r="I466" s="2">
        <f t="array" ref="I466">SUMPRODUCT(B450:B469, (ROW(B450:B469)-ROW(B450)+1)) / (20*21/2)</f>
        <v>29.297861428571427</v>
      </c>
      <c r="J466" s="2">
        <f t="shared" si="50"/>
        <v>28.850527701658532</v>
      </c>
      <c r="K466" s="2">
        <f t="shared" si="52"/>
        <v>27.883307240577235</v>
      </c>
    </row>
    <row r="467" spans="1:11" ht="13.5" x14ac:dyDescent="0.25">
      <c r="A467" s="3">
        <f>TITRES_STAT!B470</f>
        <v>42984</v>
      </c>
      <c r="B467" s="6">
        <f>TITRES_STAT!D470</f>
        <v>29.534300000000002</v>
      </c>
      <c r="C467" s="2">
        <f t="shared" si="53"/>
        <v>-9.6999999999987097E-3</v>
      </c>
      <c r="D467" s="2">
        <f t="shared" si="54"/>
        <v>29.594399999999997</v>
      </c>
      <c r="E467" s="2">
        <f t="shared" si="56"/>
        <v>29.390980000000003</v>
      </c>
      <c r="F467" s="2">
        <f t="shared" si="49"/>
        <v>28.901814999999999</v>
      </c>
      <c r="G467" s="2">
        <f t="shared" si="51"/>
        <v>27.786704000000007</v>
      </c>
      <c r="H467" s="2">
        <f t="shared" si="55"/>
        <v>24.866546499999995</v>
      </c>
      <c r="I467" s="2">
        <f t="array" ref="I467">SUMPRODUCT(B451:B470, (ROW(B451:B470)-ROW(B451)+1)) / (20*21/2)</f>
        <v>29.343437619047616</v>
      </c>
      <c r="J467" s="2">
        <f t="shared" si="50"/>
        <v>28.915648872929147</v>
      </c>
      <c r="K467" s="2">
        <f t="shared" si="52"/>
        <v>27.948052054672246</v>
      </c>
    </row>
    <row r="468" spans="1:11" ht="13.5" x14ac:dyDescent="0.25">
      <c r="A468" s="3">
        <f>TITRES_STAT!B471</f>
        <v>42985</v>
      </c>
      <c r="B468" s="6">
        <f>TITRES_STAT!D471</f>
        <v>29.524699999999999</v>
      </c>
      <c r="C468" s="2">
        <f t="shared" si="53"/>
        <v>-9.6000000000024954E-3</v>
      </c>
      <c r="D468" s="2">
        <f t="shared" si="54"/>
        <v>29.551780000000001</v>
      </c>
      <c r="E468" s="2">
        <f t="shared" si="56"/>
        <v>29.437480000000001</v>
      </c>
      <c r="F468" s="2">
        <f t="shared" ref="F468:F531" si="57">AVERAGE(B449:B468)</f>
        <v>28.973500000000001</v>
      </c>
      <c r="G468" s="2">
        <f t="shared" si="51"/>
        <v>27.820252000000004</v>
      </c>
      <c r="H468" s="2">
        <f t="shared" si="55"/>
        <v>24.888582499999998</v>
      </c>
      <c r="I468" s="2">
        <f t="array" ref="I468">SUMPRODUCT(B452:B471, (ROW(B452:B471)-ROW(B452)+1)) / (20*21/2)</f>
        <v>29.38209476190476</v>
      </c>
      <c r="J468" s="2">
        <f t="shared" si="50"/>
        <v>28.97365374217399</v>
      </c>
      <c r="K468" s="2">
        <f t="shared" si="52"/>
        <v>28.009881385861569</v>
      </c>
    </row>
    <row r="469" spans="1:11" ht="13.5" x14ac:dyDescent="0.25">
      <c r="A469" s="3">
        <f>TITRES_STAT!B472</f>
        <v>42986</v>
      </c>
      <c r="B469" s="6">
        <f>TITRES_STAT!D472</f>
        <v>29.524699999999999</v>
      </c>
      <c r="C469" s="2">
        <f t="shared" si="53"/>
        <v>0</v>
      </c>
      <c r="D469" s="2">
        <f t="shared" si="54"/>
        <v>29.451039999999999</v>
      </c>
      <c r="E469" s="2">
        <f t="shared" si="56"/>
        <v>29.485920000000004</v>
      </c>
      <c r="F469" s="2">
        <f t="shared" si="57"/>
        <v>29.046150000000001</v>
      </c>
      <c r="G469" s="2">
        <f t="shared" si="51"/>
        <v>27.861003999999998</v>
      </c>
      <c r="H469" s="2">
        <f t="shared" si="55"/>
        <v>24.912987999999995</v>
      </c>
      <c r="I469" s="2">
        <f t="array" ref="I469">SUMPRODUCT(B453:B472, (ROW(B453:B472)-ROW(B453)+1)) / (20*21/2)</f>
        <v>29.415816190476189</v>
      </c>
      <c r="J469" s="2">
        <f t="shared" ref="J469:J532" si="58">$J$4*B469+J468*(1-$J$4)</f>
        <v>29.026134338157419</v>
      </c>
      <c r="K469" s="2">
        <f t="shared" si="52"/>
        <v>28.069286037396409</v>
      </c>
    </row>
    <row r="470" spans="1:11" ht="13.5" x14ac:dyDescent="0.25">
      <c r="A470" s="3">
        <f>TITRES_STAT!B473</f>
        <v>42989</v>
      </c>
      <c r="B470" s="6">
        <f>TITRES_STAT!D473</f>
        <v>29.524699999999999</v>
      </c>
      <c r="C470" s="2">
        <f t="shared" si="53"/>
        <v>0</v>
      </c>
      <c r="D470" s="2">
        <f t="shared" si="54"/>
        <v>29.530480000000001</v>
      </c>
      <c r="E470" s="2">
        <f t="shared" si="56"/>
        <v>29.533390000000004</v>
      </c>
      <c r="F470" s="2">
        <f t="shared" si="57"/>
        <v>29.118800000000004</v>
      </c>
      <c r="G470" s="2">
        <f t="shared" si="51"/>
        <v>27.916921999999996</v>
      </c>
      <c r="H470" s="2">
        <f t="shared" si="55"/>
        <v>24.937393499999988</v>
      </c>
      <c r="I470" s="2">
        <f t="array" ref="I470">SUMPRODUCT(B454:B473, (ROW(B454:B473)-ROW(B454)+1)) / (20*21/2)</f>
        <v>29.391502857142861</v>
      </c>
      <c r="J470" s="2">
        <f t="shared" si="58"/>
        <v>29.073616782142427</v>
      </c>
      <c r="K470" s="2">
        <f t="shared" si="52"/>
        <v>28.126361094753413</v>
      </c>
    </row>
    <row r="471" spans="1:11" ht="13.5" x14ac:dyDescent="0.25">
      <c r="A471" s="3">
        <f>TITRES_STAT!B474</f>
        <v>42990</v>
      </c>
      <c r="B471" s="6">
        <f>TITRES_STAT!D474</f>
        <v>29.524699999999999</v>
      </c>
      <c r="C471" s="2">
        <f t="shared" si="53"/>
        <v>0</v>
      </c>
      <c r="D471" s="2">
        <f t="shared" si="54"/>
        <v>29.526619999999998</v>
      </c>
      <c r="E471" s="2">
        <f t="shared" si="56"/>
        <v>29.580860000000001</v>
      </c>
      <c r="F471" s="2">
        <f t="shared" si="57"/>
        <v>29.170625000000001</v>
      </c>
      <c r="G471" s="2">
        <f t="shared" si="51"/>
        <v>27.972839999999998</v>
      </c>
      <c r="H471" s="2">
        <f t="shared" si="55"/>
        <v>24.959903499999985</v>
      </c>
      <c r="I471" s="2">
        <f t="array" ref="I471">SUMPRODUCT(B455:B474, (ROW(B455:B474)-ROW(B455)+1)) / (20*21/2)</f>
        <v>29.346850952380954</v>
      </c>
      <c r="J471" s="2">
        <f t="shared" si="58"/>
        <v>29.116577088605055</v>
      </c>
      <c r="K471" s="2">
        <f t="shared" si="52"/>
        <v>28.181197914567004</v>
      </c>
    </row>
    <row r="472" spans="1:11" ht="13.5" x14ac:dyDescent="0.25">
      <c r="A472" s="3">
        <f>TITRES_STAT!B475</f>
        <v>42991</v>
      </c>
      <c r="B472" s="6">
        <f>TITRES_STAT!D475</f>
        <v>29.524699999999999</v>
      </c>
      <c r="C472" s="2">
        <f t="shared" si="53"/>
        <v>0</v>
      </c>
      <c r="D472" s="2">
        <f t="shared" si="54"/>
        <v>29.524700000000003</v>
      </c>
      <c r="E472" s="2">
        <f t="shared" si="56"/>
        <v>29.559549999999994</v>
      </c>
      <c r="F472" s="2">
        <f t="shared" si="57"/>
        <v>29.218090000000007</v>
      </c>
      <c r="G472" s="2">
        <f t="shared" si="51"/>
        <v>28.023069999999997</v>
      </c>
      <c r="H472" s="2">
        <f t="shared" si="55"/>
        <v>24.984308999999985</v>
      </c>
      <c r="I472" s="2">
        <f t="array" ref="I472">SUMPRODUCT(B456:B475, (ROW(B456:B475)-ROW(B456)+1)) / (20*21/2)</f>
        <v>29.305840000000003</v>
      </c>
      <c r="J472" s="2">
        <f t="shared" si="58"/>
        <v>29.155445937309338</v>
      </c>
      <c r="K472" s="2">
        <f t="shared" si="52"/>
        <v>28.233884270858496</v>
      </c>
    </row>
    <row r="473" spans="1:11" ht="13.5" x14ac:dyDescent="0.25">
      <c r="A473" s="3">
        <f>TITRES_STAT!B476</f>
        <v>42992</v>
      </c>
      <c r="B473" s="6">
        <f>TITRES_STAT!D476</f>
        <v>28.962800000000001</v>
      </c>
      <c r="C473" s="2">
        <f t="shared" si="53"/>
        <v>-0.56189999999999785</v>
      </c>
      <c r="D473" s="2">
        <f t="shared" si="54"/>
        <v>29.412320000000001</v>
      </c>
      <c r="E473" s="2">
        <f t="shared" si="56"/>
        <v>29.482050000000005</v>
      </c>
      <c r="F473" s="2">
        <f t="shared" si="57"/>
        <v>29.237945000000003</v>
      </c>
      <c r="G473" s="2">
        <f t="shared" si="51"/>
        <v>28.062061999999997</v>
      </c>
      <c r="H473" s="2">
        <f t="shared" si="55"/>
        <v>25.005904999999984</v>
      </c>
      <c r="I473" s="2">
        <f t="array" ref="I473">SUMPRODUCT(B457:B476, (ROW(B457:B476)-ROW(B457)+1)) / (20*21/2)</f>
        <v>29.263630000000003</v>
      </c>
      <c r="J473" s="2">
        <f t="shared" si="58"/>
        <v>29.137098705184641</v>
      </c>
      <c r="K473" s="2">
        <f t="shared" si="52"/>
        <v>28.262469201413065</v>
      </c>
    </row>
    <row r="474" spans="1:11" ht="13.5" x14ac:dyDescent="0.25">
      <c r="A474" s="3">
        <f>TITRES_STAT!B477</f>
        <v>42993</v>
      </c>
      <c r="B474" s="6">
        <f>TITRES_STAT!D477</f>
        <v>28.769100000000002</v>
      </c>
      <c r="C474" s="2">
        <f t="shared" si="53"/>
        <v>-0.19369999999999976</v>
      </c>
      <c r="D474" s="2">
        <f t="shared" si="54"/>
        <v>29.261200000000002</v>
      </c>
      <c r="E474" s="2">
        <f t="shared" si="56"/>
        <v>29.356119999999997</v>
      </c>
      <c r="F474" s="2">
        <f t="shared" si="57"/>
        <v>29.248115000000002</v>
      </c>
      <c r="G474" s="2">
        <f t="shared" si="51"/>
        <v>28.097179999999998</v>
      </c>
      <c r="H474" s="2">
        <f t="shared" si="55"/>
        <v>25.026532499999988</v>
      </c>
      <c r="I474" s="2">
        <f t="array" ref="I474">SUMPRODUCT(B458:B477, (ROW(B458:B477)-ROW(B458)+1)) / (20*21/2)</f>
        <v>29.243287619047624</v>
      </c>
      <c r="J474" s="2">
        <f t="shared" si="58"/>
        <v>29.102051209452771</v>
      </c>
      <c r="K474" s="2">
        <f t="shared" si="52"/>
        <v>28.282337075867456</v>
      </c>
    </row>
    <row r="475" spans="1:11" ht="13.5" x14ac:dyDescent="0.25">
      <c r="A475" s="3">
        <f>TITRES_STAT!B478</f>
        <v>42996</v>
      </c>
      <c r="B475" s="6">
        <f>TITRES_STAT!D478</f>
        <v>28.817499999999999</v>
      </c>
      <c r="C475" s="2">
        <f t="shared" si="53"/>
        <v>4.8399999999997334E-2</v>
      </c>
      <c r="D475" s="2">
        <f t="shared" si="54"/>
        <v>29.119760000000003</v>
      </c>
      <c r="E475" s="2">
        <f t="shared" si="56"/>
        <v>29.325119999999998</v>
      </c>
      <c r="F475" s="2">
        <f t="shared" si="57"/>
        <v>29.260704999999994</v>
      </c>
      <c r="G475" s="2">
        <f t="shared" si="51"/>
        <v>28.133265999999999</v>
      </c>
      <c r="H475" s="2">
        <f t="shared" si="55"/>
        <v>25.047401999999988</v>
      </c>
      <c r="I475" s="2">
        <f t="array" ref="I475">SUMPRODUCT(B459:B478, (ROW(B459:B478)-ROW(B459)+1)) / (20*21/2)</f>
        <v>29.262107142857147</v>
      </c>
      <c r="J475" s="2">
        <f t="shared" si="58"/>
        <v>29.074951094266794</v>
      </c>
      <c r="K475" s="2">
        <f t="shared" si="52"/>
        <v>28.303323857205989</v>
      </c>
    </row>
    <row r="476" spans="1:11" ht="13.5" x14ac:dyDescent="0.25">
      <c r="A476" s="3">
        <f>TITRES_STAT!B479</f>
        <v>42997</v>
      </c>
      <c r="B476" s="6">
        <f>TITRES_STAT!D479</f>
        <v>28.817499999999999</v>
      </c>
      <c r="C476" s="2">
        <f t="shared" si="53"/>
        <v>0</v>
      </c>
      <c r="D476" s="2">
        <f t="shared" si="54"/>
        <v>28.978319999999997</v>
      </c>
      <c r="E476" s="2">
        <f t="shared" si="56"/>
        <v>29.252469999999999</v>
      </c>
      <c r="F476" s="2">
        <f t="shared" si="57"/>
        <v>29.273295000000001</v>
      </c>
      <c r="G476" s="2">
        <f t="shared" si="51"/>
        <v>28.169352</v>
      </c>
      <c r="H476" s="2">
        <f t="shared" si="55"/>
        <v>25.068271499999991</v>
      </c>
      <c r="I476" s="2">
        <f t="array" ref="I476">SUMPRODUCT(B460:B479, (ROW(B460:B479)-ROW(B460)+1)) / (20*21/2)</f>
        <v>29.237336666666671</v>
      </c>
      <c r="J476" s="2">
        <f t="shared" si="58"/>
        <v>29.05043194243186</v>
      </c>
      <c r="K476" s="2">
        <f t="shared" si="52"/>
        <v>28.323487627511636</v>
      </c>
    </row>
    <row r="477" spans="1:11" ht="13.5" x14ac:dyDescent="0.25">
      <c r="A477" s="3">
        <f>TITRES_STAT!B480</f>
        <v>42998</v>
      </c>
      <c r="B477" s="6">
        <f>TITRES_STAT!D480</f>
        <v>29.059699999999999</v>
      </c>
      <c r="C477" s="2">
        <f t="shared" si="53"/>
        <v>0.24220000000000041</v>
      </c>
      <c r="D477" s="2">
        <f t="shared" si="54"/>
        <v>28.88532</v>
      </c>
      <c r="E477" s="2">
        <f t="shared" si="56"/>
        <v>29.205010000000005</v>
      </c>
      <c r="F477" s="2">
        <f t="shared" si="57"/>
        <v>29.297995000000004</v>
      </c>
      <c r="G477" s="2">
        <f t="shared" si="51"/>
        <v>28.219760000000001</v>
      </c>
      <c r="H477" s="2">
        <f t="shared" si="55"/>
        <v>25.090351999999992</v>
      </c>
      <c r="I477" s="2">
        <f t="array" ref="I477">SUMPRODUCT(B461:B480, (ROW(B461:B480)-ROW(B461)+1)) / (20*21/2)</f>
        <v>29.212473809523804</v>
      </c>
      <c r="J477" s="2">
        <f t="shared" si="58"/>
        <v>29.051314614581209</v>
      </c>
      <c r="K477" s="2">
        <f t="shared" si="52"/>
        <v>28.352358700942553</v>
      </c>
    </row>
    <row r="478" spans="1:11" ht="13.5" x14ac:dyDescent="0.25">
      <c r="A478" s="3">
        <f>TITRES_STAT!B481</f>
        <v>43000</v>
      </c>
      <c r="B478" s="6">
        <f>TITRES_STAT!D481</f>
        <v>29.4956</v>
      </c>
      <c r="C478" s="2">
        <f t="shared" si="53"/>
        <v>0.43590000000000018</v>
      </c>
      <c r="D478" s="2">
        <f t="shared" si="54"/>
        <v>28.991879999999998</v>
      </c>
      <c r="E478" s="2">
        <f t="shared" si="56"/>
        <v>29.202100000000002</v>
      </c>
      <c r="F478" s="2">
        <f t="shared" si="57"/>
        <v>29.319790000000001</v>
      </c>
      <c r="G478" s="2">
        <f t="shared" si="51"/>
        <v>28.273199999999996</v>
      </c>
      <c r="H478" s="2">
        <f t="shared" si="55"/>
        <v>25.114611999999994</v>
      </c>
      <c r="I478" s="2">
        <f t="array" ref="I478">SUMPRODUCT(B462:B481, (ROW(B462:B481)-ROW(B462)+1)) / (20*21/2)</f>
        <v>29.187564761904763</v>
      </c>
      <c r="J478" s="2">
        <f t="shared" si="58"/>
        <v>29.093627508430618</v>
      </c>
      <c r="K478" s="2">
        <f t="shared" si="52"/>
        <v>28.397191693062453</v>
      </c>
    </row>
    <row r="479" spans="1:11" ht="13.5" x14ac:dyDescent="0.25">
      <c r="A479" s="3">
        <f>TITRES_STAT!B482</f>
        <v>43003</v>
      </c>
      <c r="B479" s="6">
        <f>TITRES_STAT!D482</f>
        <v>29.059699999999999</v>
      </c>
      <c r="C479" s="2">
        <f t="shared" si="53"/>
        <v>-0.43590000000000018</v>
      </c>
      <c r="D479" s="2">
        <f t="shared" si="54"/>
        <v>29.05</v>
      </c>
      <c r="E479" s="2">
        <f t="shared" si="56"/>
        <v>29.155600000000003</v>
      </c>
      <c r="F479" s="2">
        <f t="shared" si="57"/>
        <v>29.32076</v>
      </c>
      <c r="G479" s="2">
        <f t="shared" si="51"/>
        <v>28.317921999999999</v>
      </c>
      <c r="H479" s="2">
        <f t="shared" si="55"/>
        <v>25.136692499999999</v>
      </c>
      <c r="I479" s="2">
        <f t="array" ref="I479">SUMPRODUCT(B463:B482, (ROW(B463:B482)-ROW(B463)+1)) / (20*21/2)</f>
        <v>29.162609523809522</v>
      </c>
      <c r="J479" s="2">
        <f t="shared" si="58"/>
        <v>29.090396317151512</v>
      </c>
      <c r="K479" s="2">
        <f t="shared" si="52"/>
        <v>28.423172410981572</v>
      </c>
    </row>
    <row r="480" spans="1:11" ht="13.5" x14ac:dyDescent="0.25">
      <c r="A480" s="3">
        <f>TITRES_STAT!B483</f>
        <v>43004</v>
      </c>
      <c r="B480" s="6">
        <f>TITRES_STAT!D483</f>
        <v>29.059699999999999</v>
      </c>
      <c r="C480" s="2">
        <f t="shared" si="53"/>
        <v>0</v>
      </c>
      <c r="D480" s="2">
        <f t="shared" si="54"/>
        <v>29.09844</v>
      </c>
      <c r="E480" s="2">
        <f t="shared" si="56"/>
        <v>29.109100000000002</v>
      </c>
      <c r="F480" s="2">
        <f t="shared" si="57"/>
        <v>29.321245000000005</v>
      </c>
      <c r="G480" s="2">
        <f t="shared" si="51"/>
        <v>28.362643999999996</v>
      </c>
      <c r="H480" s="2">
        <f t="shared" si="55"/>
        <v>25.159246999999997</v>
      </c>
      <c r="I480" s="2">
        <f t="array" ref="I480">SUMPRODUCT(B464:B483, (ROW(B464:B483)-ROW(B464)+1)) / (20*21/2)</f>
        <v>29.140883333333331</v>
      </c>
      <c r="J480" s="2">
        <f t="shared" si="58"/>
        <v>29.087472858375179</v>
      </c>
      <c r="K480" s="2">
        <f t="shared" si="52"/>
        <v>28.448134277217591</v>
      </c>
    </row>
    <row r="481" spans="1:11" ht="13.5" x14ac:dyDescent="0.25">
      <c r="A481" s="3">
        <f>TITRES_STAT!B484</f>
        <v>43005</v>
      </c>
      <c r="B481" s="6">
        <f>TITRES_STAT!D484</f>
        <v>29.059699999999999</v>
      </c>
      <c r="C481" s="2">
        <f t="shared" si="53"/>
        <v>0</v>
      </c>
      <c r="D481" s="2">
        <f t="shared" si="54"/>
        <v>29.146879999999999</v>
      </c>
      <c r="E481" s="2">
        <f t="shared" si="56"/>
        <v>29.062599999999996</v>
      </c>
      <c r="F481" s="2">
        <f t="shared" si="57"/>
        <v>29.321730000000002</v>
      </c>
      <c r="G481" s="2">
        <f t="shared" si="51"/>
        <v>28.407366000000003</v>
      </c>
      <c r="H481" s="2">
        <f t="shared" si="55"/>
        <v>25.184644999999996</v>
      </c>
      <c r="I481" s="2">
        <f t="array" ref="I481">SUMPRODUCT(B465:B484, (ROW(B465:B484)-ROW(B465)+1)) / (20*21/2)</f>
        <v>29.162052857142857</v>
      </c>
      <c r="J481" s="2">
        <f t="shared" si="58"/>
        <v>29.084827824244211</v>
      </c>
      <c r="K481" s="2">
        <f t="shared" si="52"/>
        <v>28.47211724673847</v>
      </c>
    </row>
    <row r="482" spans="1:11" ht="13.5" x14ac:dyDescent="0.25">
      <c r="A482" s="3">
        <f>TITRES_STAT!B485</f>
        <v>43006</v>
      </c>
      <c r="B482" s="6">
        <f>TITRES_STAT!D485</f>
        <v>29.059699999999999</v>
      </c>
      <c r="C482" s="2">
        <f t="shared" si="53"/>
        <v>0</v>
      </c>
      <c r="D482" s="2">
        <f t="shared" si="54"/>
        <v>29.146879999999999</v>
      </c>
      <c r="E482" s="2">
        <f t="shared" si="56"/>
        <v>29.016100000000002</v>
      </c>
      <c r="F482" s="2">
        <f t="shared" si="57"/>
        <v>29.287825000000005</v>
      </c>
      <c r="G482" s="2">
        <f t="shared" si="51"/>
        <v>28.452088000000003</v>
      </c>
      <c r="H482" s="2">
        <f t="shared" si="55"/>
        <v>25.210042999999992</v>
      </c>
      <c r="I482" s="2">
        <f t="array" ref="I482">SUMPRODUCT(B466:B485, (ROW(B466:B485)-ROW(B466)+1)) / (20*21/2)</f>
        <v>29.229213809523809</v>
      </c>
      <c r="J482" s="2">
        <f t="shared" si="58"/>
        <v>29.082434698125716</v>
      </c>
      <c r="K482" s="2">
        <f t="shared" si="52"/>
        <v>28.495159707650686</v>
      </c>
    </row>
    <row r="483" spans="1:11" ht="13.5" x14ac:dyDescent="0.25">
      <c r="A483" s="3">
        <f>TITRES_STAT!B486</f>
        <v>43007</v>
      </c>
      <c r="B483" s="6">
        <f>TITRES_STAT!D486</f>
        <v>29.059699999999999</v>
      </c>
      <c r="C483" s="2">
        <f t="shared" si="53"/>
        <v>0</v>
      </c>
      <c r="D483" s="2">
        <f t="shared" si="54"/>
        <v>29.059699999999999</v>
      </c>
      <c r="E483" s="2">
        <f t="shared" si="56"/>
        <v>29.025790000000001</v>
      </c>
      <c r="F483" s="2">
        <f t="shared" si="57"/>
        <v>29.253920000000004</v>
      </c>
      <c r="G483" s="2">
        <f t="shared" si="51"/>
        <v>28.496810000000004</v>
      </c>
      <c r="H483" s="2">
        <f t="shared" si="55"/>
        <v>25.235440999999991</v>
      </c>
      <c r="I483" s="2">
        <f t="array" ref="I483">SUMPRODUCT(B467:B486, (ROW(B467:B486)-ROW(B467)+1)) / (20*21/2)</f>
        <v>29.20951761904762</v>
      </c>
      <c r="J483" s="2">
        <f t="shared" si="58"/>
        <v>29.080269488780413</v>
      </c>
      <c r="K483" s="2">
        <f t="shared" si="52"/>
        <v>28.517298542644774</v>
      </c>
    </row>
    <row r="484" spans="1:11" ht="13.5" x14ac:dyDescent="0.25">
      <c r="A484" s="3">
        <f>TITRES_STAT!B487</f>
        <v>43010</v>
      </c>
      <c r="B484" s="6">
        <f>TITRES_STAT!D487</f>
        <v>29.476199999999999</v>
      </c>
      <c r="C484" s="2">
        <f t="shared" si="53"/>
        <v>0.4164999999999992</v>
      </c>
      <c r="D484" s="2">
        <f t="shared" si="54"/>
        <v>29.143000000000001</v>
      </c>
      <c r="E484" s="2">
        <f t="shared" si="56"/>
        <v>29.096499999999999</v>
      </c>
      <c r="F484" s="2">
        <f t="shared" si="57"/>
        <v>29.226310000000002</v>
      </c>
      <c r="G484" s="2">
        <f t="shared" si="51"/>
        <v>28.549862000000012</v>
      </c>
      <c r="H484" s="2">
        <f t="shared" si="55"/>
        <v>25.262921499999994</v>
      </c>
      <c r="I484" s="2">
        <f t="array" ref="I484">SUMPRODUCT(B468:B487, (ROW(B468:B487)-ROW(B468)+1)) / (20*21/2)</f>
        <v>29.192127619047614</v>
      </c>
      <c r="J484" s="2">
        <f t="shared" si="58"/>
        <v>29.117977156515611</v>
      </c>
      <c r="K484" s="2">
        <f t="shared" si="52"/>
        <v>28.554902521364589</v>
      </c>
    </row>
    <row r="485" spans="1:11" ht="13.5" x14ac:dyDescent="0.25">
      <c r="A485" s="3">
        <f>TITRES_STAT!B488</f>
        <v>43011</v>
      </c>
      <c r="B485" s="6">
        <f>TITRES_STAT!D488</f>
        <v>29.9315</v>
      </c>
      <c r="C485" s="2">
        <f t="shared" si="53"/>
        <v>0.45530000000000115</v>
      </c>
      <c r="D485" s="2">
        <f t="shared" si="54"/>
        <v>29.317360000000001</v>
      </c>
      <c r="E485" s="2">
        <f t="shared" si="56"/>
        <v>29.207899999999995</v>
      </c>
      <c r="F485" s="2">
        <f t="shared" si="57"/>
        <v>29.266510000000004</v>
      </c>
      <c r="G485" s="2">
        <f t="shared" si="51"/>
        <v>28.612020000000012</v>
      </c>
      <c r="H485" s="2">
        <f t="shared" si="55"/>
        <v>25.292678499999994</v>
      </c>
      <c r="I485" s="2">
        <f t="array" ref="I485">SUMPRODUCT(B469:B488, (ROW(B469:B488)-ROW(B469)+1)) / (20*21/2)</f>
        <v>29.195445238095235</v>
      </c>
      <c r="J485" s="2">
        <f t="shared" si="58"/>
        <v>29.195455522561744</v>
      </c>
      <c r="K485" s="2">
        <f t="shared" si="52"/>
        <v>28.608886736213037</v>
      </c>
    </row>
    <row r="486" spans="1:11" ht="13.5" x14ac:dyDescent="0.25">
      <c r="A486" s="3">
        <f>TITRES_STAT!B489</f>
        <v>43012</v>
      </c>
      <c r="B486" s="6">
        <f>TITRES_STAT!D489</f>
        <v>29.059699999999999</v>
      </c>
      <c r="C486" s="2">
        <f t="shared" si="53"/>
        <v>-0.87180000000000035</v>
      </c>
      <c r="D486" s="2">
        <f t="shared" si="54"/>
        <v>29.317359999999997</v>
      </c>
      <c r="E486" s="2">
        <f t="shared" si="56"/>
        <v>29.232119999999998</v>
      </c>
      <c r="F486" s="2">
        <f t="shared" si="57"/>
        <v>29.242295000000006</v>
      </c>
      <c r="G486" s="2">
        <f t="shared" si="51"/>
        <v>28.67247600000001</v>
      </c>
      <c r="H486" s="2">
        <f t="shared" si="55"/>
        <v>25.321393999999991</v>
      </c>
      <c r="I486" s="2">
        <f t="array" ref="I486">SUMPRODUCT(B470:B489, (ROW(B470:B489)-ROW(B470)+1)) / (20*21/2)</f>
        <v>29.273864285714282</v>
      </c>
      <c r="J486" s="2">
        <f t="shared" si="58"/>
        <v>29.182526425174913</v>
      </c>
      <c r="K486" s="2">
        <f t="shared" si="52"/>
        <v>28.626565687734093</v>
      </c>
    </row>
    <row r="487" spans="1:11" ht="13.5" x14ac:dyDescent="0.25">
      <c r="A487" s="3">
        <f>TITRES_STAT!B490</f>
        <v>43013</v>
      </c>
      <c r="B487" s="6">
        <f>TITRES_STAT!D490</f>
        <v>29.059699999999999</v>
      </c>
      <c r="C487" s="2">
        <f t="shared" si="53"/>
        <v>0</v>
      </c>
      <c r="D487" s="2">
        <f t="shared" si="54"/>
        <v>29.317359999999997</v>
      </c>
      <c r="E487" s="2">
        <f t="shared" si="56"/>
        <v>29.232120000000002</v>
      </c>
      <c r="F487" s="2">
        <f t="shared" si="57"/>
        <v>29.218565000000012</v>
      </c>
      <c r="G487" s="2">
        <f t="shared" si="51"/>
        <v>28.722884000000011</v>
      </c>
      <c r="H487" s="2">
        <f t="shared" si="55"/>
        <v>25.347265999999991</v>
      </c>
      <c r="I487" s="2">
        <f t="array" ref="I487">SUMPRODUCT(B471:B490, (ROW(B471:B490)-ROW(B471)+1)) / (20*21/2)</f>
        <v>29.349884761904761</v>
      </c>
      <c r="J487" s="2">
        <f t="shared" si="58"/>
        <v>29.17082867039635</v>
      </c>
      <c r="K487" s="2">
        <f t="shared" si="52"/>
        <v>28.643551347038638</v>
      </c>
    </row>
    <row r="488" spans="1:11" ht="13.5" x14ac:dyDescent="0.25">
      <c r="A488" s="3">
        <f>TITRES_STAT!B491</f>
        <v>43014</v>
      </c>
      <c r="B488" s="6">
        <f>TITRES_STAT!D491</f>
        <v>29.253399999999999</v>
      </c>
      <c r="C488" s="2">
        <f t="shared" si="53"/>
        <v>0.19369999999999976</v>
      </c>
      <c r="D488" s="2">
        <f t="shared" si="54"/>
        <v>29.356099999999998</v>
      </c>
      <c r="E488" s="2">
        <f t="shared" si="56"/>
        <v>29.207900000000002</v>
      </c>
      <c r="F488" s="2">
        <f t="shared" si="57"/>
        <v>29.205000000000005</v>
      </c>
      <c r="G488" s="2">
        <f t="shared" si="51"/>
        <v>28.777166000000015</v>
      </c>
      <c r="H488" s="2">
        <f t="shared" si="55"/>
        <v>25.374106499999989</v>
      </c>
      <c r="I488" s="2">
        <f t="array" ref="I488">SUMPRODUCT(B472:B491, (ROW(B472:B491)-ROW(B472)+1)) / (20*21/2)</f>
        <v>29.423506666666665</v>
      </c>
      <c r="J488" s="2">
        <f t="shared" si="58"/>
        <v>29.178692606549077</v>
      </c>
      <c r="K488" s="2">
        <f t="shared" si="52"/>
        <v>28.667466980488104</v>
      </c>
    </row>
    <row r="489" spans="1:11" ht="13.5" x14ac:dyDescent="0.25">
      <c r="A489" s="3">
        <f>TITRES_STAT!B492</f>
        <v>43017</v>
      </c>
      <c r="B489" s="6">
        <f>TITRES_STAT!D492</f>
        <v>30.028400000000001</v>
      </c>
      <c r="C489" s="2">
        <f t="shared" si="53"/>
        <v>0.77500000000000213</v>
      </c>
      <c r="D489" s="2">
        <f t="shared" si="54"/>
        <v>29.466539999999998</v>
      </c>
      <c r="E489" s="2">
        <f t="shared" si="56"/>
        <v>29.304769999999998</v>
      </c>
      <c r="F489" s="2">
        <f t="shared" si="57"/>
        <v>29.230185000000013</v>
      </c>
      <c r="G489" s="2">
        <f t="shared" si="51"/>
        <v>28.846948000000012</v>
      </c>
      <c r="H489" s="2">
        <f t="shared" si="55"/>
        <v>25.404821999999989</v>
      </c>
      <c r="I489" s="2">
        <f t="array" ref="I489">SUMPRODUCT(B473:B492, (ROW(B473:B492)-ROW(B473)+1)) / (20*21/2)</f>
        <v>29.494729999999997</v>
      </c>
      <c r="J489" s="2">
        <f t="shared" si="58"/>
        <v>29.259617120211072</v>
      </c>
      <c r="K489" s="2">
        <f t="shared" si="52"/>
        <v>28.720836902821905</v>
      </c>
    </row>
    <row r="490" spans="1:11" ht="13.5" x14ac:dyDescent="0.25">
      <c r="A490" s="3">
        <f>TITRES_STAT!B493</f>
        <v>43018</v>
      </c>
      <c r="B490" s="6">
        <f>TITRES_STAT!D493</f>
        <v>30.028400000000001</v>
      </c>
      <c r="C490" s="2">
        <f t="shared" si="53"/>
        <v>0</v>
      </c>
      <c r="D490" s="2">
        <f t="shared" si="54"/>
        <v>29.48592</v>
      </c>
      <c r="E490" s="2">
        <f t="shared" si="56"/>
        <v>29.401639999999997</v>
      </c>
      <c r="F490" s="2">
        <f t="shared" si="57"/>
        <v>29.255370000000006</v>
      </c>
      <c r="G490" s="2">
        <f t="shared" si="51"/>
        <v>28.916730000000008</v>
      </c>
      <c r="H490" s="2">
        <f t="shared" si="55"/>
        <v>25.436484999999994</v>
      </c>
      <c r="I490" s="2">
        <f t="array" ref="I490">SUMPRODUCT(B474:B493, (ROW(B474:B493)-ROW(B474)+1)) / (20*21/2)</f>
        <v>29.563554761904765</v>
      </c>
      <c r="J490" s="2">
        <f t="shared" si="58"/>
        <v>29.332834537333827</v>
      </c>
      <c r="K490" s="2">
        <f t="shared" si="52"/>
        <v>28.772113887024968</v>
      </c>
    </row>
    <row r="491" spans="1:11" ht="13.5" x14ac:dyDescent="0.25">
      <c r="A491" s="3">
        <f>TITRES_STAT!B494</f>
        <v>43019</v>
      </c>
      <c r="B491" s="6">
        <f>TITRES_STAT!D494</f>
        <v>30.028400000000001</v>
      </c>
      <c r="C491" s="2">
        <f t="shared" si="53"/>
        <v>0</v>
      </c>
      <c r="D491" s="2">
        <f t="shared" si="54"/>
        <v>29.679660000000002</v>
      </c>
      <c r="E491" s="2">
        <f t="shared" si="56"/>
        <v>29.498509999999992</v>
      </c>
      <c r="F491" s="2">
        <f t="shared" si="57"/>
        <v>29.280555000000003</v>
      </c>
      <c r="G491" s="2">
        <f t="shared" si="51"/>
        <v>28.970588000000003</v>
      </c>
      <c r="H491" s="2">
        <f t="shared" si="55"/>
        <v>25.468147999999992</v>
      </c>
      <c r="I491" s="2">
        <f t="array" ref="I491">SUMPRODUCT(B475:B494, (ROW(B475:B494)-ROW(B475)+1)) / (20*21/2)</f>
        <v>29.627305238095236</v>
      </c>
      <c r="J491" s="2">
        <f t="shared" si="58"/>
        <v>29.399078867111559</v>
      </c>
      <c r="K491" s="2">
        <f t="shared" si="52"/>
        <v>28.82138000910242</v>
      </c>
    </row>
    <row r="492" spans="1:11" ht="13.5" x14ac:dyDescent="0.25">
      <c r="A492" s="3">
        <f>TITRES_STAT!B495</f>
        <v>43020</v>
      </c>
      <c r="B492" s="6">
        <f>TITRES_STAT!D495</f>
        <v>30.028400000000001</v>
      </c>
      <c r="C492" s="2">
        <f t="shared" si="53"/>
        <v>0</v>
      </c>
      <c r="D492" s="2">
        <f t="shared" si="54"/>
        <v>29.873400000000004</v>
      </c>
      <c r="E492" s="2">
        <f t="shared" si="56"/>
        <v>29.595379999999995</v>
      </c>
      <c r="F492" s="2">
        <f t="shared" si="57"/>
        <v>29.305740000000007</v>
      </c>
      <c r="G492" s="2">
        <f t="shared" si="51"/>
        <v>29.030840000000001</v>
      </c>
      <c r="H492" s="2">
        <f t="shared" si="55"/>
        <v>25.499811000000001</v>
      </c>
      <c r="I492" s="2">
        <f t="array" ref="I492">SUMPRODUCT(B476:B495, (ROW(B476:B495)-ROW(B476)+1)) / (20*21/2)</f>
        <v>29.599259047619046</v>
      </c>
      <c r="J492" s="2">
        <f t="shared" si="58"/>
        <v>29.459014213100936</v>
      </c>
      <c r="K492" s="2">
        <f t="shared" si="52"/>
        <v>28.868714126392522</v>
      </c>
    </row>
    <row r="493" spans="1:11" ht="13.5" x14ac:dyDescent="0.25">
      <c r="A493" s="3">
        <f>TITRES_STAT!B496</f>
        <v>43021</v>
      </c>
      <c r="B493" s="6">
        <f>TITRES_STAT!D496</f>
        <v>30.028400000000001</v>
      </c>
      <c r="C493" s="2">
        <f t="shared" si="53"/>
        <v>0</v>
      </c>
      <c r="D493" s="2">
        <f t="shared" si="54"/>
        <v>30.028399999999998</v>
      </c>
      <c r="E493" s="2">
        <f t="shared" si="56"/>
        <v>29.692249999999994</v>
      </c>
      <c r="F493" s="2">
        <f t="shared" si="57"/>
        <v>29.359020000000005</v>
      </c>
      <c r="G493" s="2">
        <f t="shared" si="51"/>
        <v>29.089153999999997</v>
      </c>
      <c r="H493" s="2">
        <f t="shared" si="55"/>
        <v>25.5315215</v>
      </c>
      <c r="I493" s="2">
        <f t="array" ref="I493">SUMPRODUCT(B477:B496, (ROW(B477:B496)-ROW(B477)+1)) / (20*21/2)</f>
        <v>29.627860476190477</v>
      </c>
      <c r="J493" s="2">
        <f t="shared" si="58"/>
        <v>29.513241430900848</v>
      </c>
      <c r="K493" s="2">
        <f t="shared" si="52"/>
        <v>28.914192003788894</v>
      </c>
    </row>
    <row r="494" spans="1:11" ht="13.5" x14ac:dyDescent="0.25">
      <c r="A494" s="3">
        <f>TITRES_STAT!B497</f>
        <v>43024</v>
      </c>
      <c r="B494" s="6">
        <f>TITRES_STAT!D497</f>
        <v>30.028400000000001</v>
      </c>
      <c r="C494" s="2">
        <f t="shared" si="53"/>
        <v>0</v>
      </c>
      <c r="D494" s="2">
        <f t="shared" si="54"/>
        <v>30.028399999999998</v>
      </c>
      <c r="E494" s="2">
        <f t="shared" si="56"/>
        <v>29.74747</v>
      </c>
      <c r="F494" s="2">
        <f t="shared" si="57"/>
        <v>29.421984999999999</v>
      </c>
      <c r="G494" s="2">
        <f t="shared" si="51"/>
        <v>29.131388000000001</v>
      </c>
      <c r="H494" s="2">
        <f t="shared" si="55"/>
        <v>25.566028000000003</v>
      </c>
      <c r="I494" s="2">
        <f t="array" ref="I494">SUMPRODUCT(B478:B497, (ROW(B478:B497)-ROW(B478)+1)) / (20*21/2)</f>
        <v>29.587498571428565</v>
      </c>
      <c r="J494" s="2">
        <f t="shared" si="58"/>
        <v>29.562304151767435</v>
      </c>
      <c r="K494" s="2">
        <f t="shared" si="52"/>
        <v>28.95788643501286</v>
      </c>
    </row>
    <row r="495" spans="1:11" ht="13.5" x14ac:dyDescent="0.25">
      <c r="A495" s="3">
        <f>TITRES_STAT!B498</f>
        <v>43025</v>
      </c>
      <c r="B495" s="6">
        <f>TITRES_STAT!D498</f>
        <v>29.127500000000001</v>
      </c>
      <c r="C495" s="2">
        <f t="shared" si="53"/>
        <v>-0.90090000000000003</v>
      </c>
      <c r="D495" s="2">
        <f t="shared" si="54"/>
        <v>29.848220000000005</v>
      </c>
      <c r="E495" s="2">
        <f t="shared" si="56"/>
        <v>29.667070000000002</v>
      </c>
      <c r="F495" s="2">
        <f t="shared" si="57"/>
        <v>29.437484999999999</v>
      </c>
      <c r="G495" s="2">
        <f t="shared" si="51"/>
        <v>29.1434</v>
      </c>
      <c r="H495" s="2">
        <f t="shared" si="55"/>
        <v>25.593471000000001</v>
      </c>
      <c r="I495" s="2">
        <f t="array" ref="I495">SUMPRODUCT(B479:B498, (ROW(B479:B498)-ROW(B479)+1)) / (20*21/2)</f>
        <v>29.547136666666667</v>
      </c>
      <c r="J495" s="2">
        <f t="shared" si="58"/>
        <v>29.520894232551488</v>
      </c>
      <c r="K495" s="2">
        <f t="shared" si="52"/>
        <v>28.964537947365297</v>
      </c>
    </row>
    <row r="496" spans="1:11" ht="13.5" x14ac:dyDescent="0.25">
      <c r="A496" s="3">
        <f>TITRES_STAT!B499</f>
        <v>43026</v>
      </c>
      <c r="B496" s="6">
        <f>TITRES_STAT!D499</f>
        <v>29.7378</v>
      </c>
      <c r="C496" s="2">
        <f t="shared" si="53"/>
        <v>0.61029999999999873</v>
      </c>
      <c r="D496" s="2">
        <f t="shared" si="54"/>
        <v>29.790100000000002</v>
      </c>
      <c r="E496" s="2">
        <f t="shared" si="56"/>
        <v>29.734880000000004</v>
      </c>
      <c r="F496" s="2">
        <f t="shared" si="57"/>
        <v>29.483499999999999</v>
      </c>
      <c r="G496" s="2">
        <f t="shared" si="51"/>
        <v>29.167618000000001</v>
      </c>
      <c r="H496" s="2">
        <f t="shared" si="55"/>
        <v>25.620458499999998</v>
      </c>
      <c r="I496" s="2">
        <f t="array" ref="I496">SUMPRODUCT(B480:B499, (ROW(B480:B499)-ROW(B480)+1)) / (20*21/2)</f>
        <v>29.508850476190474</v>
      </c>
      <c r="J496" s="2">
        <f t="shared" si="58"/>
        <v>29.54155192468944</v>
      </c>
      <c r="K496" s="2">
        <f t="shared" si="52"/>
        <v>28.994861949429406</v>
      </c>
    </row>
    <row r="497" spans="1:11" ht="13.5" x14ac:dyDescent="0.25">
      <c r="A497" s="3">
        <f>TITRES_STAT!B500</f>
        <v>43027</v>
      </c>
      <c r="B497" s="6">
        <f>TITRES_STAT!D500</f>
        <v>29.059699999999999</v>
      </c>
      <c r="C497" s="2">
        <f t="shared" si="53"/>
        <v>-0.67810000000000059</v>
      </c>
      <c r="D497" s="2">
        <f t="shared" si="54"/>
        <v>29.596359999999997</v>
      </c>
      <c r="E497" s="2">
        <f t="shared" si="56"/>
        <v>29.734880000000004</v>
      </c>
      <c r="F497" s="2">
        <f t="shared" si="57"/>
        <v>29.483499999999999</v>
      </c>
      <c r="G497" s="2">
        <f t="shared" si="51"/>
        <v>29.195128</v>
      </c>
      <c r="H497" s="2">
        <f t="shared" si="55"/>
        <v>25.6477045</v>
      </c>
      <c r="I497" s="2">
        <f t="array" ref="I497">SUMPRODUCT(B481:B500, (ROW(B481:B500)-ROW(B481)+1)) / (20*21/2)</f>
        <v>29.470564285714282</v>
      </c>
      <c r="J497" s="2">
        <f t="shared" si="58"/>
        <v>29.49566126519521</v>
      </c>
      <c r="K497" s="2">
        <f t="shared" si="52"/>
        <v>28.997404618079237</v>
      </c>
    </row>
    <row r="498" spans="1:11" ht="13.5" x14ac:dyDescent="0.25">
      <c r="A498" s="3">
        <f>TITRES_STAT!B501</f>
        <v>43028</v>
      </c>
      <c r="B498" s="6">
        <f>TITRES_STAT!D501</f>
        <v>29.059699999999999</v>
      </c>
      <c r="C498" s="2">
        <f t="shared" si="53"/>
        <v>0</v>
      </c>
      <c r="D498" s="2">
        <f t="shared" si="54"/>
        <v>29.402619999999995</v>
      </c>
      <c r="E498" s="2">
        <f t="shared" si="56"/>
        <v>29.715510000000002</v>
      </c>
      <c r="F498" s="2">
        <f t="shared" si="57"/>
        <v>29.461704999999995</v>
      </c>
      <c r="G498" s="2">
        <f t="shared" ref="G498:G561" si="59">AVERAGE(B449:B498)</f>
        <v>29.214502000000003</v>
      </c>
      <c r="H498" s="2">
        <f t="shared" si="55"/>
        <v>25.6778415</v>
      </c>
      <c r="I498" s="2">
        <f t="array" ref="I498">SUMPRODUCT(B482:B501, (ROW(B482:B501)-ROW(B482)+1)) / (20*21/2)</f>
        <v>29.432278095238093</v>
      </c>
      <c r="J498" s="2">
        <f t="shared" si="58"/>
        <v>29.454141144700429</v>
      </c>
      <c r="K498" s="2">
        <f t="shared" si="52"/>
        <v>28.999847574232994</v>
      </c>
    </row>
    <row r="499" spans="1:11" ht="13.5" x14ac:dyDescent="0.25">
      <c r="A499" s="3">
        <f>TITRES_STAT!B502</f>
        <v>43031</v>
      </c>
      <c r="B499" s="6">
        <f>TITRES_STAT!D502</f>
        <v>29.059699999999999</v>
      </c>
      <c r="C499" s="2">
        <f t="shared" si="53"/>
        <v>0</v>
      </c>
      <c r="D499" s="2">
        <f t="shared" si="54"/>
        <v>29.208880000000001</v>
      </c>
      <c r="E499" s="2">
        <f t="shared" si="56"/>
        <v>29.618639999999999</v>
      </c>
      <c r="F499" s="2">
        <f t="shared" si="57"/>
        <v>29.461704999999995</v>
      </c>
      <c r="G499" s="2">
        <f t="shared" si="59"/>
        <v>29.234261999999998</v>
      </c>
      <c r="H499" s="2">
        <f t="shared" si="55"/>
        <v>25.709400499999997</v>
      </c>
      <c r="I499" s="2">
        <f t="array" ref="I499">SUMPRODUCT(B483:B502, (ROW(B483:B502)-ROW(B483)+1)) / (20*21/2)</f>
        <v>29.393991904761901</v>
      </c>
      <c r="J499" s="2">
        <f t="shared" si="58"/>
        <v>29.416575321395626</v>
      </c>
      <c r="K499" s="2">
        <f t="shared" ref="K499:K562" si="60">$K$4*B499+(1-$K$4)*K498</f>
        <v>29.002194728184641</v>
      </c>
    </row>
    <row r="500" spans="1:11" ht="13.5" x14ac:dyDescent="0.25">
      <c r="A500" s="3">
        <f>TITRES_STAT!B503</f>
        <v>43032</v>
      </c>
      <c r="B500" s="6">
        <f>TITRES_STAT!D503</f>
        <v>29.059699999999999</v>
      </c>
      <c r="C500" s="2">
        <f t="shared" si="53"/>
        <v>0</v>
      </c>
      <c r="D500" s="2">
        <f t="shared" si="54"/>
        <v>29.195319999999999</v>
      </c>
      <c r="E500" s="2">
        <f t="shared" si="56"/>
        <v>29.521770000000004</v>
      </c>
      <c r="F500" s="2">
        <f t="shared" si="57"/>
        <v>29.461704999999995</v>
      </c>
      <c r="G500" s="2">
        <f t="shared" si="59"/>
        <v>29.254021999999999</v>
      </c>
      <c r="H500" s="2">
        <f t="shared" si="55"/>
        <v>25.740959499999999</v>
      </c>
      <c r="I500" s="2">
        <f t="array" ref="I500">SUMPRODUCT(B484:B503, (ROW(B484:B503)-ROW(B484)+1)) / (20*21/2)</f>
        <v>29.420286666666666</v>
      </c>
      <c r="J500" s="2">
        <f t="shared" si="58"/>
        <v>29.382587195548425</v>
      </c>
      <c r="K500" s="2">
        <f t="shared" si="60"/>
        <v>29.004449836883282</v>
      </c>
    </row>
    <row r="501" spans="1:11" ht="13.5" x14ac:dyDescent="0.25">
      <c r="A501" s="3">
        <f>TITRES_STAT!B504</f>
        <v>43033</v>
      </c>
      <c r="B501" s="6">
        <f>TITRES_STAT!D504</f>
        <v>29.059699999999999</v>
      </c>
      <c r="C501" s="2">
        <f t="shared" si="53"/>
        <v>0</v>
      </c>
      <c r="D501" s="2">
        <f t="shared" si="54"/>
        <v>29.059699999999999</v>
      </c>
      <c r="E501" s="2">
        <f t="shared" si="56"/>
        <v>29.424900000000001</v>
      </c>
      <c r="F501" s="2">
        <f t="shared" si="57"/>
        <v>29.461704999999995</v>
      </c>
      <c r="G501" s="2">
        <f t="shared" si="59"/>
        <v>29.265452</v>
      </c>
      <c r="H501" s="2">
        <f t="shared" si="55"/>
        <v>25.771191499999997</v>
      </c>
      <c r="I501" s="2">
        <f t="array" ref="I501">SUMPRODUCT(B485:B504, (ROW(B485:B504)-ROW(B485)+1)) / (20*21/2)</f>
        <v>29.443352380952383</v>
      </c>
      <c r="J501" s="2">
        <f t="shared" si="58"/>
        <v>29.351836034067624</v>
      </c>
      <c r="K501" s="2">
        <f t="shared" si="60"/>
        <v>29.006616509946682</v>
      </c>
    </row>
    <row r="502" spans="1:11" ht="13.5" x14ac:dyDescent="0.25">
      <c r="A502" s="3">
        <f>TITRES_STAT!B505</f>
        <v>43034</v>
      </c>
      <c r="B502" s="6">
        <f>TITRES_STAT!D505</f>
        <v>29.059699999999999</v>
      </c>
      <c r="C502" s="2">
        <f t="shared" si="53"/>
        <v>0</v>
      </c>
      <c r="D502" s="2">
        <f t="shared" si="54"/>
        <v>29.059699999999999</v>
      </c>
      <c r="E502" s="2">
        <f t="shared" si="56"/>
        <v>29.328030000000002</v>
      </c>
      <c r="F502" s="2">
        <f t="shared" si="57"/>
        <v>29.461705000000002</v>
      </c>
      <c r="G502" s="2">
        <f t="shared" si="59"/>
        <v>29.275138000000002</v>
      </c>
      <c r="H502" s="2">
        <f t="shared" si="55"/>
        <v>25.801802499999997</v>
      </c>
      <c r="I502" s="2">
        <f t="array" ref="I502">SUMPRODUCT(B486:B505, (ROW(B486:B505)-ROW(B486)+1)) / (20*21/2)</f>
        <v>29.40059142857142</v>
      </c>
      <c r="J502" s="2">
        <f t="shared" si="58"/>
        <v>29.324013554632614</v>
      </c>
      <c r="K502" s="2">
        <f t="shared" si="60"/>
        <v>29.008698215438969</v>
      </c>
    </row>
    <row r="503" spans="1:11" ht="13.5" x14ac:dyDescent="0.25">
      <c r="A503" s="3">
        <f>TITRES_STAT!B506</f>
        <v>43035</v>
      </c>
      <c r="B503" s="6">
        <f>TITRES_STAT!D506</f>
        <v>29.7378</v>
      </c>
      <c r="C503" s="2">
        <f t="shared" si="53"/>
        <v>0.67810000000000059</v>
      </c>
      <c r="D503" s="2">
        <f t="shared" si="54"/>
        <v>29.195319999999999</v>
      </c>
      <c r="E503" s="2">
        <f t="shared" si="56"/>
        <v>29.298969999999997</v>
      </c>
      <c r="F503" s="2">
        <f t="shared" si="57"/>
        <v>29.495609999999999</v>
      </c>
      <c r="G503" s="2">
        <f t="shared" si="59"/>
        <v>29.298580000000001</v>
      </c>
      <c r="H503" s="2">
        <f t="shared" si="55"/>
        <v>25.835804</v>
      </c>
      <c r="I503" s="2">
        <f t="array" ref="I503">SUMPRODUCT(B487:B506, (ROW(B487:B506)-ROW(B487)+1)) / (20*21/2)</f>
        <v>29.366591428571425</v>
      </c>
      <c r="J503" s="2">
        <f t="shared" si="58"/>
        <v>29.363421787524747</v>
      </c>
      <c r="K503" s="2">
        <f t="shared" si="60"/>
        <v>29.037290442284501</v>
      </c>
    </row>
    <row r="504" spans="1:11" ht="13.5" x14ac:dyDescent="0.25">
      <c r="A504" s="3">
        <f>TITRES_STAT!B507</f>
        <v>43038</v>
      </c>
      <c r="B504" s="6">
        <f>TITRES_STAT!D507</f>
        <v>29.7378</v>
      </c>
      <c r="C504" s="2">
        <f t="shared" si="53"/>
        <v>0</v>
      </c>
      <c r="D504" s="2">
        <f t="shared" si="54"/>
        <v>29.330939999999998</v>
      </c>
      <c r="E504" s="2">
        <f t="shared" si="56"/>
        <v>29.269909999999999</v>
      </c>
      <c r="F504" s="2">
        <f t="shared" si="57"/>
        <v>29.508690000000001</v>
      </c>
      <c r="G504" s="2">
        <f t="shared" si="59"/>
        <v>29.322022000000008</v>
      </c>
      <c r="H504" s="2">
        <f t="shared" si="55"/>
        <v>25.871937999999997</v>
      </c>
      <c r="I504" s="2">
        <f t="array" ref="I504">SUMPRODUCT(B488:B507, (ROW(B488:B507)-ROW(B488)+1)) / (20*21/2)</f>
        <v>29.415389523809523</v>
      </c>
      <c r="J504" s="2">
        <f t="shared" si="58"/>
        <v>29.399076855379533</v>
      </c>
      <c r="K504" s="2">
        <f t="shared" si="60"/>
        <v>29.06476140533217</v>
      </c>
    </row>
    <row r="505" spans="1:11" ht="13.5" x14ac:dyDescent="0.25">
      <c r="A505" s="3">
        <f>TITRES_STAT!B508</f>
        <v>43039</v>
      </c>
      <c r="B505" s="6">
        <f>TITRES_STAT!D508</f>
        <v>29.059699999999999</v>
      </c>
      <c r="C505" s="2">
        <f t="shared" si="53"/>
        <v>-0.67810000000000059</v>
      </c>
      <c r="D505" s="2">
        <f t="shared" si="54"/>
        <v>29.330939999999998</v>
      </c>
      <c r="E505" s="2">
        <f t="shared" si="56"/>
        <v>29.26313</v>
      </c>
      <c r="F505" s="2">
        <f t="shared" si="57"/>
        <v>29.465100000000007</v>
      </c>
      <c r="G505" s="2">
        <f t="shared" si="59"/>
        <v>29.331902000000003</v>
      </c>
      <c r="H505" s="2">
        <f t="shared" si="55"/>
        <v>25.903496999999994</v>
      </c>
      <c r="I505" s="2">
        <f t="array" ref="I505">SUMPRODUCT(B489:B508, (ROW(B489:B508)-ROW(B489)+1)) / (20*21/2)</f>
        <v>29.588043809523811</v>
      </c>
      <c r="J505" s="2">
        <f t="shared" si="58"/>
        <v>29.366755250105292</v>
      </c>
      <c r="K505" s="2">
        <f t="shared" si="60"/>
        <v>29.064562918848559</v>
      </c>
    </row>
    <row r="506" spans="1:11" ht="13.5" x14ac:dyDescent="0.25">
      <c r="A506" s="3">
        <f>TITRES_STAT!B509</f>
        <v>43040</v>
      </c>
      <c r="B506" s="6">
        <f>TITRES_STAT!D509</f>
        <v>29.1081</v>
      </c>
      <c r="C506" s="2">
        <f t="shared" si="53"/>
        <v>4.8400000000000887E-2</v>
      </c>
      <c r="D506" s="2">
        <f t="shared" si="54"/>
        <v>29.340620000000001</v>
      </c>
      <c r="E506" s="2">
        <f t="shared" si="56"/>
        <v>29.200159999999993</v>
      </c>
      <c r="F506" s="2">
        <f t="shared" si="57"/>
        <v>29.467520000000015</v>
      </c>
      <c r="G506" s="2">
        <f t="shared" si="59"/>
        <v>29.342750000000006</v>
      </c>
      <c r="H506" s="2">
        <f t="shared" si="55"/>
        <v>25.934349999999995</v>
      </c>
      <c r="I506" s="2">
        <f t="array" ref="I506">SUMPRODUCT(B490:B509, (ROW(B490:B509)-ROW(B490)+1)) / (20*21/2)</f>
        <v>29.884588571428573</v>
      </c>
      <c r="J506" s="2">
        <f t="shared" si="58"/>
        <v>29.342121416761934</v>
      </c>
      <c r="K506" s="2">
        <f t="shared" si="60"/>
        <v>29.066270255364302</v>
      </c>
    </row>
    <row r="507" spans="1:11" ht="13.5" x14ac:dyDescent="0.25">
      <c r="A507" s="3">
        <f>TITRES_STAT!B510</f>
        <v>43041</v>
      </c>
      <c r="B507" s="6">
        <f>TITRES_STAT!D510</f>
        <v>29.979900000000001</v>
      </c>
      <c r="C507" s="2">
        <f t="shared" si="53"/>
        <v>0.87180000000000035</v>
      </c>
      <c r="D507" s="2">
        <f t="shared" si="54"/>
        <v>29.524660000000004</v>
      </c>
      <c r="E507" s="2">
        <f t="shared" si="56"/>
        <v>29.292179999999995</v>
      </c>
      <c r="F507" s="2">
        <f t="shared" si="57"/>
        <v>29.51353000000001</v>
      </c>
      <c r="G507" s="2">
        <f t="shared" si="59"/>
        <v>29.371034000000012</v>
      </c>
      <c r="H507" s="2">
        <f t="shared" si="55"/>
        <v>25.969182999999997</v>
      </c>
      <c r="I507" s="2">
        <f t="array" ref="I507">SUMPRODUCT(B491:B510, (ROW(B491:B510)-ROW(B491)+1)) / (20*21/2)</f>
        <v>30.187635714285715</v>
      </c>
      <c r="J507" s="2">
        <f t="shared" si="58"/>
        <v>29.402862234213181</v>
      </c>
      <c r="K507" s="2">
        <f t="shared" si="60"/>
        <v>29.102098872800997</v>
      </c>
    </row>
    <row r="508" spans="1:11" ht="13.5" x14ac:dyDescent="0.25">
      <c r="A508" s="3">
        <f>TITRES_STAT!B511</f>
        <v>43042</v>
      </c>
      <c r="B508" s="6">
        <f>TITRES_STAT!D511</f>
        <v>31.3264</v>
      </c>
      <c r="C508" s="2">
        <f t="shared" si="53"/>
        <v>1.3464999999999989</v>
      </c>
      <c r="D508" s="2">
        <f t="shared" si="54"/>
        <v>29.842379999999999</v>
      </c>
      <c r="E508" s="2">
        <f t="shared" si="56"/>
        <v>29.518849999999997</v>
      </c>
      <c r="F508" s="2">
        <f t="shared" si="57"/>
        <v>29.617180000000008</v>
      </c>
      <c r="G508" s="2">
        <f t="shared" si="59"/>
        <v>29.416368000000013</v>
      </c>
      <c r="H508" s="2">
        <f t="shared" si="55"/>
        <v>26.010890499999995</v>
      </c>
      <c r="I508" s="2">
        <f t="array" ref="I508">SUMPRODUCT(B492:B511, (ROW(B492:B511)-ROW(B492)+1)) / (20*21/2)</f>
        <v>30.569102380952376</v>
      </c>
      <c r="J508" s="2">
        <f t="shared" si="58"/>
        <v>29.586056307145256</v>
      </c>
      <c r="K508" s="2">
        <f t="shared" si="60"/>
        <v>29.189326367985274</v>
      </c>
    </row>
    <row r="509" spans="1:11" ht="13.5" x14ac:dyDescent="0.25">
      <c r="A509" s="3">
        <f>TITRES_STAT!B512</f>
        <v>43045</v>
      </c>
      <c r="B509" s="6">
        <f>TITRES_STAT!D512</f>
        <v>32.730899999999998</v>
      </c>
      <c r="C509" s="2">
        <f t="shared" si="53"/>
        <v>1.4044999999999987</v>
      </c>
      <c r="D509" s="2">
        <f t="shared" si="54"/>
        <v>30.440999999999995</v>
      </c>
      <c r="E509" s="2">
        <f t="shared" si="56"/>
        <v>29.885969999999997</v>
      </c>
      <c r="F509" s="2">
        <f t="shared" si="57"/>
        <v>29.752305000000007</v>
      </c>
      <c r="G509" s="2">
        <f t="shared" si="59"/>
        <v>29.490180000000013</v>
      </c>
      <c r="H509" s="2">
        <f t="shared" si="55"/>
        <v>26.059383499999996</v>
      </c>
      <c r="I509" s="2">
        <f t="array" ref="I509">SUMPRODUCT(B493:B512, (ROW(B493:B512)-ROW(B493)+1)) / (20*21/2)</f>
        <v>30.932118571428571</v>
      </c>
      <c r="J509" s="2">
        <f t="shared" si="58"/>
        <v>29.885565230274281</v>
      </c>
      <c r="K509" s="2">
        <f t="shared" si="60"/>
        <v>29.328211608456439</v>
      </c>
    </row>
    <row r="510" spans="1:11" ht="13.5" x14ac:dyDescent="0.25">
      <c r="A510" s="3">
        <f>TITRES_STAT!B513</f>
        <v>43046</v>
      </c>
      <c r="B510" s="6">
        <f>TITRES_STAT!D513</f>
        <v>32.9343</v>
      </c>
      <c r="C510" s="2">
        <f t="shared" si="53"/>
        <v>0.20340000000000202</v>
      </c>
      <c r="D510" s="2">
        <f t="shared" si="54"/>
        <v>31.215920000000001</v>
      </c>
      <c r="E510" s="2">
        <f t="shared" si="56"/>
        <v>30.273430000000001</v>
      </c>
      <c r="F510" s="2">
        <f t="shared" si="57"/>
        <v>29.897600000000004</v>
      </c>
      <c r="G510" s="2">
        <f t="shared" si="59"/>
        <v>29.567866000000013</v>
      </c>
      <c r="H510" s="2">
        <f t="shared" si="55"/>
        <v>26.10889349999999</v>
      </c>
      <c r="I510" s="2">
        <f t="array" ref="I510">SUMPRODUCT(B494:B513, (ROW(B494:B513)-ROW(B494)+1)) / (20*21/2)</f>
        <v>31.276684285714285</v>
      </c>
      <c r="J510" s="2">
        <f t="shared" si="58"/>
        <v>30.175920922629114</v>
      </c>
      <c r="K510" s="2">
        <f t="shared" si="60"/>
        <v>29.469626839497362</v>
      </c>
    </row>
    <row r="511" spans="1:11" ht="13.5" x14ac:dyDescent="0.25">
      <c r="A511" s="3">
        <f>TITRES_STAT!B514</f>
        <v>43047</v>
      </c>
      <c r="B511" s="6">
        <f>TITRES_STAT!D514</f>
        <v>33.902999999999999</v>
      </c>
      <c r="C511" s="2">
        <f t="shared" si="53"/>
        <v>0.96869999999999834</v>
      </c>
      <c r="D511" s="2">
        <f t="shared" si="54"/>
        <v>32.174899999999994</v>
      </c>
      <c r="E511" s="2">
        <f t="shared" si="56"/>
        <v>30.757760000000001</v>
      </c>
      <c r="F511" s="2">
        <f t="shared" si="57"/>
        <v>30.091329999999999</v>
      </c>
      <c r="G511" s="2">
        <f t="shared" si="59"/>
        <v>29.664926000000015</v>
      </c>
      <c r="H511" s="2">
        <f t="shared" si="55"/>
        <v>26.163246999999991</v>
      </c>
      <c r="I511" s="2">
        <f t="array" ref="I511">SUMPRODUCT(B495:B514, (ROW(B495:B514)-ROW(B495)+1)) / (20*21/2)</f>
        <v>31.49670428571428</v>
      </c>
      <c r="J511" s="2">
        <f t="shared" si="58"/>
        <v>30.530880834759678</v>
      </c>
      <c r="K511" s="2">
        <f t="shared" si="60"/>
        <v>29.643484610497467</v>
      </c>
    </row>
    <row r="512" spans="1:11" ht="13.5" x14ac:dyDescent="0.25">
      <c r="A512" s="3">
        <f>TITRES_STAT!B515</f>
        <v>43048</v>
      </c>
      <c r="B512" s="6">
        <f>TITRES_STAT!D515</f>
        <v>33.902999999999999</v>
      </c>
      <c r="C512" s="2">
        <f t="shared" si="53"/>
        <v>0</v>
      </c>
      <c r="D512" s="2">
        <f t="shared" si="54"/>
        <v>32.959519999999998</v>
      </c>
      <c r="E512" s="2">
        <f t="shared" si="56"/>
        <v>31.242090000000008</v>
      </c>
      <c r="F512" s="2">
        <f t="shared" si="57"/>
        <v>30.285059999999998</v>
      </c>
      <c r="G512" s="2">
        <f t="shared" si="59"/>
        <v>29.748230000000007</v>
      </c>
      <c r="H512" s="2">
        <f t="shared" si="55"/>
        <v>26.217600499999989</v>
      </c>
      <c r="I512" s="2">
        <f t="array" ref="I512">SUMPRODUCT(B496:B515, (ROW(B496:B515)-ROW(B496)+1)) / (20*21/2)</f>
        <v>31.776464285714287</v>
      </c>
      <c r="J512" s="2">
        <f t="shared" si="58"/>
        <v>30.852035040973043</v>
      </c>
      <c r="K512" s="2">
        <f t="shared" si="60"/>
        <v>29.810524429693647</v>
      </c>
    </row>
    <row r="513" spans="1:11" ht="13.5" x14ac:dyDescent="0.25">
      <c r="A513" s="3">
        <f>TITRES_STAT!B516</f>
        <v>43049</v>
      </c>
      <c r="B513" s="6">
        <f>TITRES_STAT!D516</f>
        <v>33.902999999999999</v>
      </c>
      <c r="C513" s="2">
        <f t="shared" si="53"/>
        <v>0</v>
      </c>
      <c r="D513" s="2">
        <f t="shared" si="54"/>
        <v>33.474839999999993</v>
      </c>
      <c r="E513" s="2">
        <f t="shared" si="56"/>
        <v>31.658609999999999</v>
      </c>
      <c r="F513" s="2">
        <f t="shared" si="57"/>
        <v>30.478789999999996</v>
      </c>
      <c r="G513" s="2">
        <f t="shared" si="59"/>
        <v>29.831534000000012</v>
      </c>
      <c r="H513" s="2">
        <f t="shared" si="55"/>
        <v>26.27195399999999</v>
      </c>
      <c r="I513" s="2">
        <f t="array" ref="I513">SUMPRODUCT(B497:B516, (ROW(B497:B516)-ROW(B497)+1)) / (20*21/2)</f>
        <v>31.956725238095238</v>
      </c>
      <c r="J513" s="2">
        <f t="shared" si="58"/>
        <v>31.142603132308942</v>
      </c>
      <c r="K513" s="2">
        <f t="shared" si="60"/>
        <v>29.971013667744877</v>
      </c>
    </row>
    <row r="514" spans="1:11" ht="13.5" x14ac:dyDescent="0.25">
      <c r="A514" s="3">
        <f>TITRES_STAT!B517</f>
        <v>43052</v>
      </c>
      <c r="B514" s="6">
        <f>TITRES_STAT!D517</f>
        <v>32.789000000000001</v>
      </c>
      <c r="C514" s="2">
        <f t="shared" si="53"/>
        <v>-1.1139999999999972</v>
      </c>
      <c r="D514" s="2">
        <f t="shared" si="54"/>
        <v>33.486460000000001</v>
      </c>
      <c r="E514" s="2">
        <f t="shared" si="56"/>
        <v>31.963729999999998</v>
      </c>
      <c r="F514" s="2">
        <f t="shared" si="57"/>
        <v>30.616820000000001</v>
      </c>
      <c r="G514" s="2">
        <f t="shared" si="59"/>
        <v>29.886746000000006</v>
      </c>
      <c r="H514" s="2">
        <f t="shared" si="55"/>
        <v>26.322159499999987</v>
      </c>
      <c r="I514" s="2">
        <f t="array" ref="I514">SUMPRODUCT(B498:B517, (ROW(B498:B517)-ROW(B498)+1)) / (20*21/2)</f>
        <v>32.122733333333329</v>
      </c>
      <c r="J514" s="2">
        <f t="shared" si="58"/>
        <v>31.299402833993806</v>
      </c>
      <c r="K514" s="2">
        <f t="shared" si="60"/>
        <v>30.08152293567645</v>
      </c>
    </row>
    <row r="515" spans="1:11" ht="13.5" x14ac:dyDescent="0.25">
      <c r="A515" s="3">
        <f>TITRES_STAT!B518</f>
        <v>43053</v>
      </c>
      <c r="B515" s="6">
        <f>TITRES_STAT!D518</f>
        <v>33.554299999999998</v>
      </c>
      <c r="C515" s="2">
        <f t="shared" si="53"/>
        <v>0.76529999999999632</v>
      </c>
      <c r="D515" s="2">
        <f t="shared" si="54"/>
        <v>33.610460000000003</v>
      </c>
      <c r="E515" s="2">
        <f t="shared" si="56"/>
        <v>32.41319</v>
      </c>
      <c r="F515" s="2">
        <f t="shared" si="57"/>
        <v>30.838159999999998</v>
      </c>
      <c r="G515" s="2">
        <f t="shared" si="59"/>
        <v>29.975282000000011</v>
      </c>
      <c r="H515" s="2">
        <f t="shared" si="55"/>
        <v>26.376191499999987</v>
      </c>
      <c r="I515" s="2">
        <f t="array" ref="I515">SUMPRODUCT(B499:B518, (ROW(B499:B518)-ROW(B499)+1)) / (20*21/2)</f>
        <v>32.271259523809526</v>
      </c>
      <c r="J515" s="2">
        <f t="shared" si="58"/>
        <v>31.514154945042016</v>
      </c>
      <c r="K515" s="2">
        <f t="shared" si="60"/>
        <v>30.217710271532276</v>
      </c>
    </row>
    <row r="516" spans="1:11" ht="13.5" x14ac:dyDescent="0.25">
      <c r="A516" s="3">
        <f>TITRES_STAT!B519</f>
        <v>43054</v>
      </c>
      <c r="B516" s="6">
        <f>TITRES_STAT!D519</f>
        <v>32.730899999999998</v>
      </c>
      <c r="C516" s="2">
        <f t="shared" ref="C516:C579" si="61">B516-B515</f>
        <v>-0.82339999999999947</v>
      </c>
      <c r="D516" s="2">
        <f t="shared" si="54"/>
        <v>33.376039999999996</v>
      </c>
      <c r="E516" s="2">
        <f t="shared" si="56"/>
        <v>32.775469999999999</v>
      </c>
      <c r="F516" s="2">
        <f t="shared" si="57"/>
        <v>30.987815000000001</v>
      </c>
      <c r="G516" s="2">
        <f t="shared" si="59"/>
        <v>30.039020000000008</v>
      </c>
      <c r="H516" s="2">
        <f t="shared" si="55"/>
        <v>26.426106499999989</v>
      </c>
      <c r="I516" s="2">
        <f t="array" ref="I516">SUMPRODUCT(B500:B519, (ROW(B500:B519)-ROW(B500)+1)) / (20*21/2)</f>
        <v>32.40783714285714</v>
      </c>
      <c r="J516" s="2">
        <f t="shared" si="58"/>
        <v>31.630035426466584</v>
      </c>
      <c r="K516" s="2">
        <f t="shared" si="60"/>
        <v>30.316266731472187</v>
      </c>
    </row>
    <row r="517" spans="1:11" ht="13.5" x14ac:dyDescent="0.25">
      <c r="A517" s="3">
        <f>TITRES_STAT!B520</f>
        <v>43055</v>
      </c>
      <c r="B517" s="6">
        <f>TITRES_STAT!D520</f>
        <v>32.730899999999998</v>
      </c>
      <c r="C517" s="2">
        <f t="shared" si="61"/>
        <v>0</v>
      </c>
      <c r="D517" s="2">
        <f t="shared" si="54"/>
        <v>33.141620000000003</v>
      </c>
      <c r="E517" s="2">
        <f t="shared" si="56"/>
        <v>33.050570000000008</v>
      </c>
      <c r="F517" s="2">
        <f t="shared" si="57"/>
        <v>31.171375000000005</v>
      </c>
      <c r="G517" s="2">
        <f t="shared" si="59"/>
        <v>30.102952000000013</v>
      </c>
      <c r="H517" s="2">
        <f t="shared" si="55"/>
        <v>26.476021499999984</v>
      </c>
      <c r="I517" s="2">
        <f t="array" ref="I517">SUMPRODUCT(B501:B520, (ROW(B501:B520)-ROW(B501)+1)) / (20*21/2)</f>
        <v>32.540494285714281</v>
      </c>
      <c r="J517" s="2">
        <f t="shared" si="58"/>
        <v>31.734879671565004</v>
      </c>
      <c r="K517" s="2">
        <f t="shared" si="60"/>
        <v>30.410958232198766</v>
      </c>
    </row>
    <row r="518" spans="1:11" ht="13.5" x14ac:dyDescent="0.25">
      <c r="A518" s="3">
        <f>TITRES_STAT!B521</f>
        <v>43056</v>
      </c>
      <c r="B518" s="6">
        <f>TITRES_STAT!D521</f>
        <v>32.730899999999998</v>
      </c>
      <c r="C518" s="2">
        <f t="shared" si="61"/>
        <v>0</v>
      </c>
      <c r="D518" s="2">
        <f t="shared" ref="D518:D581" si="62">AVERAGE(B514:B518)</f>
        <v>32.907199999999996</v>
      </c>
      <c r="E518" s="2">
        <f t="shared" si="56"/>
        <v>33.191020000000002</v>
      </c>
      <c r="F518" s="2">
        <f t="shared" si="57"/>
        <v>31.354935000000005</v>
      </c>
      <c r="G518" s="2">
        <f t="shared" si="59"/>
        <v>30.167076000000012</v>
      </c>
      <c r="H518" s="2">
        <f t="shared" si="55"/>
        <v>26.525936499999986</v>
      </c>
      <c r="I518" s="2">
        <f t="array" ref="I518">SUMPRODUCT(B502:B521, (ROW(B502:B521)-ROW(B502)+1)) / (20*21/2)</f>
        <v>32.700834285714286</v>
      </c>
      <c r="J518" s="2">
        <f t="shared" si="58"/>
        <v>31.829738750463576</v>
      </c>
      <c r="K518" s="2">
        <f t="shared" si="60"/>
        <v>30.501936340739991</v>
      </c>
    </row>
    <row r="519" spans="1:11" ht="13.5" x14ac:dyDescent="0.25">
      <c r="A519" s="3">
        <f>TITRES_STAT!B522</f>
        <v>43059</v>
      </c>
      <c r="B519" s="6">
        <f>TITRES_STAT!D522</f>
        <v>32.789000000000001</v>
      </c>
      <c r="C519" s="2">
        <f t="shared" si="61"/>
        <v>5.8100000000003149E-2</v>
      </c>
      <c r="D519" s="2">
        <f t="shared" si="62"/>
        <v>32.907200000000003</v>
      </c>
      <c r="E519" s="2">
        <f t="shared" si="56"/>
        <v>33.196829999999999</v>
      </c>
      <c r="F519" s="2">
        <f t="shared" si="57"/>
        <v>31.541400000000003</v>
      </c>
      <c r="G519" s="2">
        <f t="shared" si="59"/>
        <v>30.232362000000013</v>
      </c>
      <c r="H519" s="2">
        <f t="shared" si="55"/>
        <v>26.576141999999983</v>
      </c>
      <c r="I519" s="2">
        <f t="array" ref="I519">SUMPRODUCT(B503:B522, (ROW(B503:B522)-ROW(B503)+1)) / (20*21/2)</f>
        <v>32.902226666666664</v>
      </c>
      <c r="J519" s="2">
        <f t="shared" si="58"/>
        <v>31.921096964705143</v>
      </c>
      <c r="K519" s="2">
        <f t="shared" si="60"/>
        <v>30.591625111691364</v>
      </c>
    </row>
    <row r="520" spans="1:11" ht="13.5" x14ac:dyDescent="0.25">
      <c r="A520" s="3">
        <f>TITRES_STAT!B523</f>
        <v>43060</v>
      </c>
      <c r="B520" s="6">
        <f>TITRES_STAT!D523</f>
        <v>32.9343</v>
      </c>
      <c r="C520" s="2">
        <f t="shared" si="61"/>
        <v>0.14529999999999887</v>
      </c>
      <c r="D520" s="2">
        <f t="shared" si="62"/>
        <v>32.783200000000001</v>
      </c>
      <c r="E520" s="2">
        <f t="shared" si="56"/>
        <v>33.196829999999999</v>
      </c>
      <c r="F520" s="2">
        <f t="shared" si="57"/>
        <v>31.735130000000005</v>
      </c>
      <c r="G520" s="2">
        <f t="shared" si="59"/>
        <v>30.300554000000002</v>
      </c>
      <c r="H520" s="2">
        <f t="shared" si="55"/>
        <v>26.627073999999979</v>
      </c>
      <c r="I520" s="2">
        <f t="array" ref="I520">SUMPRODUCT(B504:B523, (ROW(B504:B523)-ROW(B504)+1)) / (20*21/2)</f>
        <v>33.160952380952381</v>
      </c>
      <c r="J520" s="2">
        <f t="shared" si="58"/>
        <v>32.01759249187608</v>
      </c>
      <c r="K520" s="2">
        <f t="shared" si="60"/>
        <v>30.683494715154449</v>
      </c>
    </row>
    <row r="521" spans="1:11" ht="13.5" x14ac:dyDescent="0.25">
      <c r="A521" s="3">
        <f>TITRES_STAT!B524</f>
        <v>43061</v>
      </c>
      <c r="B521" s="6">
        <f>TITRES_STAT!D524</f>
        <v>33.418700000000001</v>
      </c>
      <c r="C521" s="2">
        <f t="shared" si="61"/>
        <v>0.48440000000000083</v>
      </c>
      <c r="D521" s="2">
        <f t="shared" si="62"/>
        <v>32.920760000000001</v>
      </c>
      <c r="E521" s="2">
        <f t="shared" si="56"/>
        <v>33.148399999999995</v>
      </c>
      <c r="F521" s="2">
        <f t="shared" si="57"/>
        <v>31.95308</v>
      </c>
      <c r="G521" s="2">
        <f t="shared" si="59"/>
        <v>30.378434000000002</v>
      </c>
      <c r="H521" s="2">
        <f t="shared" si="55"/>
        <v>26.680522499999984</v>
      </c>
      <c r="I521" s="2">
        <f t="array" ref="I521">SUMPRODUCT(B505:B524, (ROW(B505:B524)-ROW(B505)+1)) / (20*21/2)</f>
        <v>33.395000476190475</v>
      </c>
      <c r="J521" s="2">
        <f t="shared" si="58"/>
        <v>32.1510313021736</v>
      </c>
      <c r="K521" s="2">
        <f t="shared" si="60"/>
        <v>30.790757667501332</v>
      </c>
    </row>
    <row r="522" spans="1:11" ht="13.5" x14ac:dyDescent="0.25">
      <c r="A522" s="3">
        <f>TITRES_STAT!B525</f>
        <v>43062</v>
      </c>
      <c r="B522" s="6">
        <f>TITRES_STAT!D525</f>
        <v>34.067700000000002</v>
      </c>
      <c r="C522" s="2">
        <f t="shared" si="61"/>
        <v>0.64900000000000091</v>
      </c>
      <c r="D522" s="2">
        <f t="shared" si="62"/>
        <v>33.188120000000005</v>
      </c>
      <c r="E522" s="2">
        <f t="shared" si="56"/>
        <v>33.164870000000001</v>
      </c>
      <c r="F522" s="2">
        <f t="shared" si="57"/>
        <v>32.203480000000013</v>
      </c>
      <c r="G522" s="2">
        <f t="shared" si="59"/>
        <v>30.469294000000005</v>
      </c>
      <c r="H522" s="2">
        <f t="shared" ref="H522:H585" si="63">AVERAGE(B323:B522)</f>
        <v>26.73949099999998</v>
      </c>
      <c r="I522" s="2">
        <f t="array" ref="I522">SUMPRODUCT(B506:B525, (ROW(B506:B525)-ROW(B506)+1)) / (20*21/2)</f>
        <v>33.692009047619045</v>
      </c>
      <c r="J522" s="2">
        <f t="shared" si="58"/>
        <v>32.333571178157065</v>
      </c>
      <c r="K522" s="2">
        <f t="shared" si="60"/>
        <v>30.919265209952261</v>
      </c>
    </row>
    <row r="523" spans="1:11" ht="13.5" x14ac:dyDescent="0.25">
      <c r="A523" s="3">
        <f>TITRES_STAT!B526</f>
        <v>43063</v>
      </c>
      <c r="B523" s="6">
        <f>TITRES_STAT!D526</f>
        <v>34.920099999999998</v>
      </c>
      <c r="C523" s="2">
        <f t="shared" si="61"/>
        <v>0.85239999999999583</v>
      </c>
      <c r="D523" s="2">
        <f t="shared" si="62"/>
        <v>33.625959999999999</v>
      </c>
      <c r="E523" s="2">
        <f t="shared" si="56"/>
        <v>33.266579999999998</v>
      </c>
      <c r="F523" s="2">
        <f t="shared" si="57"/>
        <v>32.462595000000007</v>
      </c>
      <c r="G523" s="2">
        <f t="shared" si="59"/>
        <v>30.588440000000006</v>
      </c>
      <c r="H523" s="2">
        <f t="shared" si="63"/>
        <v>26.802721499999979</v>
      </c>
      <c r="I523" s="2">
        <f t="array" ref="I523">SUMPRODUCT(B507:B526, (ROW(B507:B526)-ROW(B507)+1)) / (20*21/2)</f>
        <v>33.947500476190477</v>
      </c>
      <c r="J523" s="2">
        <f t="shared" si="58"/>
        <v>32.579907256427823</v>
      </c>
      <c r="K523" s="2">
        <f t="shared" si="60"/>
        <v>31.076160691914918</v>
      </c>
    </row>
    <row r="524" spans="1:11" ht="13.5" x14ac:dyDescent="0.25">
      <c r="A524" s="3">
        <f>TITRES_STAT!B527</f>
        <v>43066</v>
      </c>
      <c r="B524" s="6">
        <f>TITRES_STAT!D527</f>
        <v>34.920099999999998</v>
      </c>
      <c r="C524" s="2">
        <f t="shared" si="61"/>
        <v>0</v>
      </c>
      <c r="D524" s="2">
        <f t="shared" si="62"/>
        <v>34.05218</v>
      </c>
      <c r="E524" s="2">
        <f t="shared" ref="E524:E587" si="64">AVERAGE(B515:B524)</f>
        <v>33.479689999999998</v>
      </c>
      <c r="F524" s="2">
        <f t="shared" si="57"/>
        <v>32.721710000000009</v>
      </c>
      <c r="G524" s="2">
        <f t="shared" si="59"/>
        <v>30.711460000000006</v>
      </c>
      <c r="H524" s="2">
        <f t="shared" si="63"/>
        <v>26.865951999999979</v>
      </c>
      <c r="I524" s="2">
        <f t="array" ref="I524">SUMPRODUCT(B508:B527, (ROW(B508:B527)-ROW(B508)+1)) / (20*21/2)</f>
        <v>34.171395238095243</v>
      </c>
      <c r="J524" s="2">
        <f t="shared" si="58"/>
        <v>32.802782755815649</v>
      </c>
      <c r="K524" s="2">
        <f t="shared" si="60"/>
        <v>31.226903409879043</v>
      </c>
    </row>
    <row r="525" spans="1:11" ht="13.5" x14ac:dyDescent="0.25">
      <c r="A525" s="3">
        <f>TITRES_STAT!B528</f>
        <v>43067</v>
      </c>
      <c r="B525" s="6">
        <f>TITRES_STAT!D528</f>
        <v>35.840299999999999</v>
      </c>
      <c r="C525" s="2">
        <f t="shared" si="61"/>
        <v>0.92020000000000124</v>
      </c>
      <c r="D525" s="2">
        <f t="shared" si="62"/>
        <v>34.633380000000002</v>
      </c>
      <c r="E525" s="2">
        <f t="shared" si="64"/>
        <v>33.708289999999998</v>
      </c>
      <c r="F525" s="2">
        <f t="shared" si="57"/>
        <v>33.060740000000003</v>
      </c>
      <c r="G525" s="2">
        <f t="shared" si="59"/>
        <v>30.851916000000006</v>
      </c>
      <c r="H525" s="2">
        <f t="shared" si="63"/>
        <v>26.933783499999976</v>
      </c>
      <c r="I525" s="2">
        <f t="array" ref="I525">SUMPRODUCT(B509:B528, (ROW(B509:B528)-ROW(B509)+1)) / (20*21/2)</f>
        <v>34.367844761904763</v>
      </c>
      <c r="J525" s="2">
        <f t="shared" si="58"/>
        <v>33.092070112404635</v>
      </c>
      <c r="K525" s="2">
        <f t="shared" si="60"/>
        <v>31.40782092321712</v>
      </c>
    </row>
    <row r="526" spans="1:11" ht="13.5" x14ac:dyDescent="0.25">
      <c r="A526" s="3">
        <f>TITRES_STAT!B529</f>
        <v>43068</v>
      </c>
      <c r="B526" s="6">
        <f>TITRES_STAT!D529</f>
        <v>35.743400000000001</v>
      </c>
      <c r="C526" s="2">
        <f t="shared" si="61"/>
        <v>-9.6899999999997988E-2</v>
      </c>
      <c r="D526" s="2">
        <f t="shared" si="62"/>
        <v>35.098320000000001</v>
      </c>
      <c r="E526" s="2">
        <f t="shared" si="64"/>
        <v>34.009540000000001</v>
      </c>
      <c r="F526" s="2">
        <f t="shared" si="57"/>
        <v>33.392505000000007</v>
      </c>
      <c r="G526" s="2">
        <f t="shared" si="59"/>
        <v>30.990434000000008</v>
      </c>
      <c r="H526" s="2">
        <f t="shared" si="63"/>
        <v>27.001130499999981</v>
      </c>
      <c r="I526" s="2">
        <f t="array" ref="I526">SUMPRODUCT(B510:B529, (ROW(B510:B529)-ROW(B510)+1)) / (20*21/2)</f>
        <v>34.543260952380948</v>
      </c>
      <c r="J526" s="2">
        <f t="shared" si="58"/>
        <v>33.344577720747047</v>
      </c>
      <c r="K526" s="2">
        <f t="shared" si="60"/>
        <v>31.577843632110568</v>
      </c>
    </row>
    <row r="527" spans="1:11" ht="13.5" x14ac:dyDescent="0.25">
      <c r="A527" s="3">
        <f>TITRES_STAT!B530</f>
        <v>43069</v>
      </c>
      <c r="B527" s="6">
        <f>TITRES_STAT!D530</f>
        <v>35.743400000000001</v>
      </c>
      <c r="C527" s="2">
        <f t="shared" si="61"/>
        <v>0</v>
      </c>
      <c r="D527" s="2">
        <f t="shared" si="62"/>
        <v>35.433460000000004</v>
      </c>
      <c r="E527" s="2">
        <f t="shared" si="64"/>
        <v>34.310790000000004</v>
      </c>
      <c r="F527" s="2">
        <f t="shared" si="57"/>
        <v>33.680680000000002</v>
      </c>
      <c r="G527" s="2">
        <f t="shared" si="59"/>
        <v>31.12410800000001</v>
      </c>
      <c r="H527" s="2">
        <f t="shared" si="63"/>
        <v>27.068477499999986</v>
      </c>
      <c r="I527" s="2">
        <f t="array" ref="I527">SUMPRODUCT(B511:B530, (ROW(B511:B530)-ROW(B511)+1)) / (20*21/2)</f>
        <v>34.804893809523804</v>
      </c>
      <c r="J527" s="2">
        <f t="shared" si="58"/>
        <v>33.573036985437803</v>
      </c>
      <c r="K527" s="2">
        <f t="shared" si="60"/>
        <v>31.741198783792509</v>
      </c>
    </row>
    <row r="528" spans="1:11" ht="13.5" x14ac:dyDescent="0.25">
      <c r="A528" s="3">
        <f>TITRES_STAT!B531</f>
        <v>43073</v>
      </c>
      <c r="B528" s="6">
        <f>TITRES_STAT!D531</f>
        <v>35.743400000000001</v>
      </c>
      <c r="C528" s="2">
        <f t="shared" si="61"/>
        <v>0</v>
      </c>
      <c r="D528" s="2">
        <f t="shared" si="62"/>
        <v>35.598120000000009</v>
      </c>
      <c r="E528" s="2">
        <f t="shared" si="64"/>
        <v>34.61204</v>
      </c>
      <c r="F528" s="2">
        <f t="shared" si="57"/>
        <v>33.901529999999994</v>
      </c>
      <c r="G528" s="2">
        <f t="shared" si="59"/>
        <v>31.249064000000008</v>
      </c>
      <c r="H528" s="2">
        <f t="shared" si="63"/>
        <v>27.135824499999984</v>
      </c>
      <c r="I528" s="2">
        <f t="array" ref="I528">SUMPRODUCT(B512:B531, (ROW(B512:B531)-ROW(B512)+1)) / (20*21/2)</f>
        <v>35.140369523809525</v>
      </c>
      <c r="J528" s="2">
        <f t="shared" si="58"/>
        <v>33.779738224919917</v>
      </c>
      <c r="K528" s="2">
        <f t="shared" si="60"/>
        <v>31.898147851094766</v>
      </c>
    </row>
    <row r="529" spans="1:11" ht="13.5" x14ac:dyDescent="0.25">
      <c r="A529" s="3">
        <f>TITRES_STAT!B532</f>
        <v>43074</v>
      </c>
      <c r="B529" s="6">
        <f>TITRES_STAT!D532</f>
        <v>35.743400000000001</v>
      </c>
      <c r="C529" s="2">
        <f t="shared" si="61"/>
        <v>0</v>
      </c>
      <c r="D529" s="2">
        <f t="shared" si="62"/>
        <v>35.762780000000006</v>
      </c>
      <c r="E529" s="2">
        <f t="shared" si="64"/>
        <v>34.907480000000007</v>
      </c>
      <c r="F529" s="2">
        <f t="shared" si="57"/>
        <v>34.052154999999985</v>
      </c>
      <c r="G529" s="2">
        <f t="shared" si="59"/>
        <v>31.382738000000014</v>
      </c>
      <c r="H529" s="2">
        <f t="shared" si="63"/>
        <v>27.203171499999986</v>
      </c>
      <c r="I529" s="2">
        <f t="array" ref="I529">SUMPRODUCT(B513:B532, (ROW(B513:B532)-ROW(B513)+1)) / (20*21/2)</f>
        <v>35.457440952380949</v>
      </c>
      <c r="J529" s="2">
        <f t="shared" si="58"/>
        <v>33.9667536320704</v>
      </c>
      <c r="K529" s="2">
        <f t="shared" si="60"/>
        <v>32.048942053012617</v>
      </c>
    </row>
    <row r="530" spans="1:11" ht="13.5" x14ac:dyDescent="0.25">
      <c r="A530" s="3">
        <f>TITRES_STAT!B533</f>
        <v>43075</v>
      </c>
      <c r="B530" s="6">
        <f>TITRES_STAT!D533</f>
        <v>36.799300000000002</v>
      </c>
      <c r="C530" s="2">
        <f t="shared" si="61"/>
        <v>1.0559000000000012</v>
      </c>
      <c r="D530" s="2">
        <f t="shared" si="62"/>
        <v>35.95458</v>
      </c>
      <c r="E530" s="2">
        <f t="shared" si="64"/>
        <v>35.293980000000005</v>
      </c>
      <c r="F530" s="2">
        <f t="shared" si="57"/>
        <v>34.245404999999991</v>
      </c>
      <c r="G530" s="2">
        <f t="shared" si="59"/>
        <v>31.537530000000011</v>
      </c>
      <c r="H530" s="2">
        <f t="shared" si="63"/>
        <v>27.276318999999987</v>
      </c>
      <c r="I530" s="2">
        <f t="array" ref="I530">SUMPRODUCT(B514:B533, (ROW(B514:B533)-ROW(B514)+1)) / (20*21/2)</f>
        <v>35.754260476190474</v>
      </c>
      <c r="J530" s="2">
        <f t="shared" si="58"/>
        <v>34.236519952825603</v>
      </c>
      <c r="K530" s="2">
        <f t="shared" si="60"/>
        <v>32.235230599953297</v>
      </c>
    </row>
    <row r="531" spans="1:11" ht="13.5" x14ac:dyDescent="0.25">
      <c r="A531" s="3">
        <f>TITRES_STAT!B534</f>
        <v>43076</v>
      </c>
      <c r="B531" s="6">
        <f>TITRES_STAT!D534</f>
        <v>37.767899999999997</v>
      </c>
      <c r="C531" s="2">
        <f t="shared" si="61"/>
        <v>0.96859999999999502</v>
      </c>
      <c r="D531" s="2">
        <f t="shared" si="62"/>
        <v>36.359479999999998</v>
      </c>
      <c r="E531" s="2">
        <f t="shared" si="64"/>
        <v>35.728900000000003</v>
      </c>
      <c r="F531" s="2">
        <f t="shared" si="57"/>
        <v>34.438649999999996</v>
      </c>
      <c r="G531" s="2">
        <f t="shared" si="59"/>
        <v>31.711694000000008</v>
      </c>
      <c r="H531" s="2">
        <f t="shared" si="63"/>
        <v>27.354309499999985</v>
      </c>
      <c r="I531" s="2">
        <f t="array" ref="I531">SUMPRODUCT(B515:B534, (ROW(B515:B534)-ROW(B515)+1)) / (20*21/2)</f>
        <v>36.032768095238097</v>
      </c>
      <c r="J531" s="2">
        <f t="shared" si="58"/>
        <v>34.57284186208031</v>
      </c>
      <c r="K531" s="2">
        <f t="shared" si="60"/>
        <v>32.452198027406112</v>
      </c>
    </row>
    <row r="532" spans="1:11" ht="13.5" x14ac:dyDescent="0.25">
      <c r="A532" s="3">
        <f>TITRES_STAT!B535</f>
        <v>43077</v>
      </c>
      <c r="B532" s="6">
        <f>TITRES_STAT!D535</f>
        <v>37.767899999999997</v>
      </c>
      <c r="C532" s="2">
        <f t="shared" si="61"/>
        <v>0</v>
      </c>
      <c r="D532" s="2">
        <f t="shared" si="62"/>
        <v>36.764380000000003</v>
      </c>
      <c r="E532" s="2">
        <f t="shared" si="64"/>
        <v>36.098920000000007</v>
      </c>
      <c r="F532" s="2">
        <f t="shared" ref="F532:F595" si="65">AVERAGE(B513:B532)</f>
        <v>34.631895</v>
      </c>
      <c r="G532" s="2">
        <f t="shared" si="59"/>
        <v>31.885858000000013</v>
      </c>
      <c r="H532" s="2">
        <f t="shared" si="63"/>
        <v>27.432299999999987</v>
      </c>
      <c r="I532" s="2">
        <f t="array" ref="I532">SUMPRODUCT(B516:B535, (ROW(B516:B535)-ROW(B516)+1)) / (20*21/2)</f>
        <v>36.105925714285711</v>
      </c>
      <c r="J532" s="2">
        <f t="shared" si="58"/>
        <v>34.877133113310755</v>
      </c>
      <c r="K532" s="2">
        <f t="shared" si="60"/>
        <v>32.660656928292148</v>
      </c>
    </row>
    <row r="533" spans="1:11" ht="13.5" x14ac:dyDescent="0.25">
      <c r="A533" s="3">
        <f>TITRES_STAT!B536</f>
        <v>43080</v>
      </c>
      <c r="B533" s="6">
        <f>TITRES_STAT!D536</f>
        <v>37.7485</v>
      </c>
      <c r="C533" s="2">
        <f t="shared" si="61"/>
        <v>-1.9399999999997419E-2</v>
      </c>
      <c r="D533" s="2">
        <f t="shared" si="62"/>
        <v>37.165399999999998</v>
      </c>
      <c r="E533" s="2">
        <f t="shared" si="64"/>
        <v>36.38176</v>
      </c>
      <c r="F533" s="2">
        <f t="shared" si="65"/>
        <v>34.824170000000009</v>
      </c>
      <c r="G533" s="2">
        <f t="shared" si="59"/>
        <v>32.05963400000001</v>
      </c>
      <c r="H533" s="2">
        <f t="shared" si="63"/>
        <v>27.510193499999986</v>
      </c>
      <c r="I533" s="2">
        <f t="array" ref="I533">SUMPRODUCT(B517:B536, (ROW(B517:B536)-ROW(B517)+1)) / (20*21/2)</f>
        <v>36.17742619047619</v>
      </c>
      <c r="J533" s="2">
        <f t="shared" ref="J533:J596" si="66">$J$4*B533+J532*(1-$J$4)</f>
        <v>35.150596626328777</v>
      </c>
      <c r="K533" s="2">
        <f t="shared" si="60"/>
        <v>32.860180186006183</v>
      </c>
    </row>
    <row r="534" spans="1:11" ht="13.5" x14ac:dyDescent="0.25">
      <c r="A534" s="3">
        <f>TITRES_STAT!B537</f>
        <v>43081</v>
      </c>
      <c r="B534" s="6">
        <f>TITRES_STAT!D537</f>
        <v>37.7485</v>
      </c>
      <c r="C534" s="2">
        <f t="shared" si="61"/>
        <v>0</v>
      </c>
      <c r="D534" s="2">
        <f t="shared" si="62"/>
        <v>37.566420000000001</v>
      </c>
      <c r="E534" s="2">
        <f t="shared" si="64"/>
        <v>36.664599999999993</v>
      </c>
      <c r="F534" s="2">
        <f t="shared" si="65"/>
        <v>35.072145000000013</v>
      </c>
      <c r="G534" s="2">
        <f t="shared" si="59"/>
        <v>32.225080000000005</v>
      </c>
      <c r="H534" s="2">
        <f t="shared" si="63"/>
        <v>27.588086999999984</v>
      </c>
      <c r="I534" s="2">
        <f t="array" ref="I534">SUMPRODUCT(B518:B537, (ROW(B518:B537)-ROW(B518)+1)) / (20*21/2)</f>
        <v>36.339744285714289</v>
      </c>
      <c r="J534" s="2">
        <f t="shared" si="66"/>
        <v>35.39801599524985</v>
      </c>
      <c r="K534" s="2">
        <f t="shared" si="60"/>
        <v>33.051879002241236</v>
      </c>
    </row>
    <row r="535" spans="1:11" ht="13.5" x14ac:dyDescent="0.25">
      <c r="A535" s="3">
        <f>TITRES_STAT!B538</f>
        <v>43082</v>
      </c>
      <c r="B535" s="6">
        <f>TITRES_STAT!D538</f>
        <v>35.840299999999999</v>
      </c>
      <c r="C535" s="2">
        <f t="shared" si="61"/>
        <v>-1.9082000000000008</v>
      </c>
      <c r="D535" s="2">
        <f t="shared" si="62"/>
        <v>37.374620000000007</v>
      </c>
      <c r="E535" s="2">
        <f t="shared" si="64"/>
        <v>36.664599999999993</v>
      </c>
      <c r="F535" s="2">
        <f t="shared" si="65"/>
        <v>35.186445000000006</v>
      </c>
      <c r="G535" s="2">
        <f t="shared" si="59"/>
        <v>32.343256000000018</v>
      </c>
      <c r="H535" s="2">
        <f t="shared" si="63"/>
        <v>27.659235999999982</v>
      </c>
      <c r="I535" s="2">
        <f t="array" ref="I535">SUMPRODUCT(B519:B538, (ROW(B519:B538)-ROW(B519)+1)) / (20*21/2)</f>
        <v>36.529461428571423</v>
      </c>
      <c r="J535" s="2">
        <f t="shared" si="66"/>
        <v>35.44013828141653</v>
      </c>
      <c r="K535" s="2">
        <f t="shared" si="60"/>
        <v>33.161228845290601</v>
      </c>
    </row>
    <row r="536" spans="1:11" ht="13.5" x14ac:dyDescent="0.25">
      <c r="A536" s="3">
        <f>TITRES_STAT!B539</f>
        <v>43083</v>
      </c>
      <c r="B536" s="6">
        <f>TITRES_STAT!D539</f>
        <v>35.937199999999997</v>
      </c>
      <c r="C536" s="2">
        <f t="shared" si="61"/>
        <v>9.6899999999997988E-2</v>
      </c>
      <c r="D536" s="2">
        <f t="shared" si="62"/>
        <v>37.008480000000006</v>
      </c>
      <c r="E536" s="2">
        <f t="shared" si="64"/>
        <v>36.683979999999998</v>
      </c>
      <c r="F536" s="2">
        <f t="shared" si="65"/>
        <v>35.346760000000003</v>
      </c>
      <c r="G536" s="2">
        <f t="shared" si="59"/>
        <v>32.480806000000015</v>
      </c>
      <c r="H536" s="2">
        <f t="shared" si="63"/>
        <v>27.728546999999985</v>
      </c>
      <c r="I536" s="2">
        <f t="array" ref="I536">SUMPRODUCT(B520:B539, (ROW(B520:B539)-ROW(B520)+1)) / (20*21/2)</f>
        <v>36.67222666666666</v>
      </c>
      <c r="J536" s="2">
        <f t="shared" si="66"/>
        <v>35.487477492710198</v>
      </c>
      <c r="K536" s="2">
        <f t="shared" si="60"/>
        <v>33.270090459200773</v>
      </c>
    </row>
    <row r="537" spans="1:11" ht="13.5" x14ac:dyDescent="0.25">
      <c r="A537" s="3">
        <f>TITRES_STAT!B540</f>
        <v>43084</v>
      </c>
      <c r="B537" s="6">
        <f>TITRES_STAT!D540</f>
        <v>37.051099999999998</v>
      </c>
      <c r="C537" s="2">
        <f t="shared" si="61"/>
        <v>1.113900000000001</v>
      </c>
      <c r="D537" s="2">
        <f t="shared" si="62"/>
        <v>36.865119999999997</v>
      </c>
      <c r="E537" s="2">
        <f t="shared" si="64"/>
        <v>36.814750000000004</v>
      </c>
      <c r="F537" s="2">
        <f t="shared" si="65"/>
        <v>35.562770000000008</v>
      </c>
      <c r="G537" s="2">
        <f t="shared" si="59"/>
        <v>32.640634000000013</v>
      </c>
      <c r="H537" s="2">
        <f t="shared" si="63"/>
        <v>27.802953499999987</v>
      </c>
      <c r="I537" s="2">
        <f t="array" ref="I537">SUMPRODUCT(B521:B540, (ROW(B521:B540)-ROW(B521)+1)) / (20*21/2)</f>
        <v>36.792572857142858</v>
      </c>
      <c r="J537" s="2">
        <f t="shared" si="66"/>
        <v>35.636393921975895</v>
      </c>
      <c r="K537" s="2">
        <f t="shared" si="60"/>
        <v>33.418365343153681</v>
      </c>
    </row>
    <row r="538" spans="1:11" ht="13.5" x14ac:dyDescent="0.25">
      <c r="A538" s="3">
        <f>TITRES_STAT!B541</f>
        <v>43087</v>
      </c>
      <c r="B538" s="6">
        <f>TITRES_STAT!D541</f>
        <v>37.5548</v>
      </c>
      <c r="C538" s="2">
        <f t="shared" si="61"/>
        <v>0.50370000000000203</v>
      </c>
      <c r="D538" s="2">
        <f t="shared" si="62"/>
        <v>36.826379999999993</v>
      </c>
      <c r="E538" s="2">
        <f t="shared" si="64"/>
        <v>36.995890000000003</v>
      </c>
      <c r="F538" s="2">
        <f t="shared" si="65"/>
        <v>35.803964999999998</v>
      </c>
      <c r="G538" s="2">
        <f t="shared" si="59"/>
        <v>32.806662000000017</v>
      </c>
      <c r="H538" s="2">
        <f t="shared" si="63"/>
        <v>27.879357499999987</v>
      </c>
      <c r="I538" s="2">
        <f t="array" ref="I538">SUMPRODUCT(B522:B541, (ROW(B522:B541)-ROW(B522)+1)) / (20*21/2)</f>
        <v>36.892161904761906</v>
      </c>
      <c r="J538" s="2">
        <f t="shared" si="66"/>
        <v>35.819099262740096</v>
      </c>
      <c r="K538" s="2">
        <f t="shared" si="60"/>
        <v>33.580578466951572</v>
      </c>
    </row>
    <row r="539" spans="1:11" ht="13.5" x14ac:dyDescent="0.25">
      <c r="A539" s="3">
        <f>TITRES_STAT!B542</f>
        <v>43088</v>
      </c>
      <c r="B539" s="6">
        <f>TITRES_STAT!D542</f>
        <v>37.302999999999997</v>
      </c>
      <c r="C539" s="2">
        <f t="shared" si="61"/>
        <v>-0.25180000000000291</v>
      </c>
      <c r="D539" s="2">
        <f t="shared" si="62"/>
        <v>36.737279999999998</v>
      </c>
      <c r="E539" s="2">
        <f t="shared" si="64"/>
        <v>37.151850000000003</v>
      </c>
      <c r="F539" s="2">
        <f t="shared" si="65"/>
        <v>36.029665000000001</v>
      </c>
      <c r="G539" s="2">
        <f t="shared" si="59"/>
        <v>32.952154000000007</v>
      </c>
      <c r="H539" s="2">
        <f t="shared" si="63"/>
        <v>27.95450249999999</v>
      </c>
      <c r="I539" s="2">
        <f t="array" ref="I539">SUMPRODUCT(B523:B542, (ROW(B523:B542)-ROW(B523)+1)) / (20*21/2)</f>
        <v>36.973300476190474</v>
      </c>
      <c r="J539" s="2">
        <f t="shared" si="66"/>
        <v>35.960423142479137</v>
      </c>
      <c r="K539" s="2">
        <f t="shared" si="60"/>
        <v>33.726555781973076</v>
      </c>
    </row>
    <row r="540" spans="1:11" ht="13.5" x14ac:dyDescent="0.25">
      <c r="A540" s="3">
        <f>TITRES_STAT!B543</f>
        <v>43089</v>
      </c>
      <c r="B540" s="6">
        <f>TITRES_STAT!D543</f>
        <v>37.293300000000002</v>
      </c>
      <c r="C540" s="2">
        <f t="shared" si="61"/>
        <v>-9.6999999999951569E-3</v>
      </c>
      <c r="D540" s="2">
        <f t="shared" si="62"/>
        <v>37.027879999999996</v>
      </c>
      <c r="E540" s="2">
        <f t="shared" si="64"/>
        <v>37.201250000000002</v>
      </c>
      <c r="F540" s="2">
        <f t="shared" si="65"/>
        <v>36.247615000000003</v>
      </c>
      <c r="G540" s="2">
        <f t="shared" si="59"/>
        <v>33.097452000000004</v>
      </c>
      <c r="H540" s="2">
        <f t="shared" si="63"/>
        <v>28.031731499999992</v>
      </c>
      <c r="I540" s="2">
        <f t="array" ref="I540">SUMPRODUCT(B524:B543, (ROW(B524:B543)-ROW(B524)+1)) / (20*21/2)</f>
        <v>37.080593333333333</v>
      </c>
      <c r="J540" s="2">
        <f t="shared" si="66"/>
        <v>36.087363795576358</v>
      </c>
      <c r="K540" s="2">
        <f t="shared" si="60"/>
        <v>33.866428104248648</v>
      </c>
    </row>
    <row r="541" spans="1:11" ht="13.5" x14ac:dyDescent="0.25">
      <c r="A541" s="3">
        <f>TITRES_STAT!B544</f>
        <v>43090</v>
      </c>
      <c r="B541" s="6">
        <f>TITRES_STAT!D544</f>
        <v>37.293300000000002</v>
      </c>
      <c r="C541" s="2">
        <f t="shared" si="61"/>
        <v>0</v>
      </c>
      <c r="D541" s="2">
        <f t="shared" si="62"/>
        <v>37.299099999999996</v>
      </c>
      <c r="E541" s="2">
        <f t="shared" si="64"/>
        <v>37.153790000000001</v>
      </c>
      <c r="F541" s="2">
        <f t="shared" si="65"/>
        <v>36.441345000000005</v>
      </c>
      <c r="G541" s="2">
        <f t="shared" si="59"/>
        <v>33.242750000000008</v>
      </c>
      <c r="H541" s="2">
        <f t="shared" si="63"/>
        <v>28.109197499999997</v>
      </c>
      <c r="I541" s="2">
        <f t="array" ref="I541">SUMPRODUCT(B525:B544, (ROW(B525:B544)-ROW(B525)+1)) / (20*21/2)</f>
        <v>37.174509523809526</v>
      </c>
      <c r="J541" s="2">
        <f t="shared" si="66"/>
        <v>36.20221486266432</v>
      </c>
      <c r="K541" s="2">
        <f t="shared" si="60"/>
        <v>34.000815237415374</v>
      </c>
    </row>
    <row r="542" spans="1:11" ht="13.5" x14ac:dyDescent="0.25">
      <c r="A542" s="3">
        <f>TITRES_STAT!B545</f>
        <v>43091</v>
      </c>
      <c r="B542" s="6">
        <f>TITRES_STAT!D545</f>
        <v>37.293300000000002</v>
      </c>
      <c r="C542" s="2">
        <f t="shared" si="61"/>
        <v>0</v>
      </c>
      <c r="D542" s="2">
        <f t="shared" si="62"/>
        <v>37.347540000000002</v>
      </c>
      <c r="E542" s="2">
        <f t="shared" si="64"/>
        <v>37.10633</v>
      </c>
      <c r="F542" s="2">
        <f t="shared" si="65"/>
        <v>36.602625000000003</v>
      </c>
      <c r="G542" s="2">
        <f t="shared" si="59"/>
        <v>33.388048000000012</v>
      </c>
      <c r="H542" s="2">
        <f t="shared" si="63"/>
        <v>28.186663499999995</v>
      </c>
      <c r="I542" s="2">
        <f t="array" ref="I542">SUMPRODUCT(B526:B545, (ROW(B526:B545)-ROW(B526)+1)) / (20*21/2)</f>
        <v>37.255049047619046</v>
      </c>
      <c r="J542" s="2">
        <f t="shared" si="66"/>
        <v>36.306127732886765</v>
      </c>
      <c r="K542" s="2">
        <f t="shared" si="60"/>
        <v>34.129932286928501</v>
      </c>
    </row>
    <row r="543" spans="1:11" ht="13.5" x14ac:dyDescent="0.25">
      <c r="A543" s="3">
        <f>TITRES_STAT!B546</f>
        <v>43094</v>
      </c>
      <c r="B543" s="6">
        <f>TITRES_STAT!D546</f>
        <v>37.729199999999999</v>
      </c>
      <c r="C543" s="2">
        <f t="shared" si="61"/>
        <v>0.43589999999999662</v>
      </c>
      <c r="D543" s="2">
        <f t="shared" si="62"/>
        <v>37.382420000000003</v>
      </c>
      <c r="E543" s="2">
        <f t="shared" si="64"/>
        <v>37.104399999999991</v>
      </c>
      <c r="F543" s="2">
        <f t="shared" si="65"/>
        <v>36.743080000000006</v>
      </c>
      <c r="G543" s="2">
        <f t="shared" si="59"/>
        <v>33.542064000000003</v>
      </c>
      <c r="H543" s="2">
        <f t="shared" si="63"/>
        <v>28.266308999999996</v>
      </c>
      <c r="I543" s="2">
        <f t="array" ref="I543">SUMPRODUCT(B527:B546, (ROW(B527:B546)-ROW(B527)+1)) / (20*21/2)</f>
        <v>37.35427</v>
      </c>
      <c r="J543" s="2">
        <f t="shared" si="66"/>
        <v>36.441658424992788</v>
      </c>
      <c r="K543" s="2">
        <f t="shared" si="60"/>
        <v>34.271080040382287</v>
      </c>
    </row>
    <row r="544" spans="1:11" ht="13.5" x14ac:dyDescent="0.25">
      <c r="A544" s="3">
        <f>TITRES_STAT!B547</f>
        <v>43095</v>
      </c>
      <c r="B544" s="6">
        <f>TITRES_STAT!D547</f>
        <v>37.729199999999999</v>
      </c>
      <c r="C544" s="2">
        <f t="shared" si="61"/>
        <v>0</v>
      </c>
      <c r="D544" s="2">
        <f t="shared" si="62"/>
        <v>37.467660000000002</v>
      </c>
      <c r="E544" s="2">
        <f t="shared" si="64"/>
        <v>37.102469999999997</v>
      </c>
      <c r="F544" s="2">
        <f t="shared" si="65"/>
        <v>36.883535000000009</v>
      </c>
      <c r="G544" s="2">
        <f t="shared" si="59"/>
        <v>33.696080000000009</v>
      </c>
      <c r="H544" s="2">
        <f t="shared" si="63"/>
        <v>28.343632499999998</v>
      </c>
      <c r="I544" s="2">
        <f t="array" ref="I544">SUMPRODUCT(B528:B547, (ROW(B528:B547)-ROW(B528)+1)) / (20*21/2)</f>
        <v>37.465708095238099</v>
      </c>
      <c r="J544" s="2">
        <f t="shared" si="66"/>
        <v>36.564281432136333</v>
      </c>
      <c r="K544" s="2">
        <f t="shared" si="60"/>
        <v>34.406692587818277</v>
      </c>
    </row>
    <row r="545" spans="1:11" ht="13.5" x14ac:dyDescent="0.25">
      <c r="A545" s="3">
        <f>TITRES_STAT!B548</f>
        <v>43096</v>
      </c>
      <c r="B545" s="6">
        <f>TITRES_STAT!D548</f>
        <v>37.729199999999999</v>
      </c>
      <c r="C545" s="2">
        <f t="shared" si="61"/>
        <v>0</v>
      </c>
      <c r="D545" s="2">
        <f t="shared" si="62"/>
        <v>37.554839999999999</v>
      </c>
      <c r="E545" s="2">
        <f t="shared" si="64"/>
        <v>37.29135999999999</v>
      </c>
      <c r="F545" s="2">
        <f t="shared" si="65"/>
        <v>36.977980000000002</v>
      </c>
      <c r="G545" s="2">
        <f t="shared" si="59"/>
        <v>33.868114000000006</v>
      </c>
      <c r="H545" s="2">
        <f t="shared" si="63"/>
        <v>28.420955999999997</v>
      </c>
      <c r="I545" s="2">
        <f t="array" ref="I545">SUMPRODUCT(B529:B548, (ROW(B529:B548)-ROW(B529)+1)) / (20*21/2)</f>
        <v>37.482124761904757</v>
      </c>
      <c r="J545" s="2">
        <f t="shared" si="66"/>
        <v>36.675226057647158</v>
      </c>
      <c r="K545" s="2">
        <f t="shared" si="60"/>
        <v>34.536986996139127</v>
      </c>
    </row>
    <row r="546" spans="1:11" ht="13.5" x14ac:dyDescent="0.25">
      <c r="A546" s="3">
        <f>TITRES_STAT!B549</f>
        <v>43097</v>
      </c>
      <c r="B546" s="6">
        <f>TITRES_STAT!D549</f>
        <v>38.019799999999996</v>
      </c>
      <c r="C546" s="2">
        <f t="shared" si="61"/>
        <v>0.29059999999999775</v>
      </c>
      <c r="D546" s="2">
        <f t="shared" si="62"/>
        <v>37.700139999999998</v>
      </c>
      <c r="E546" s="2">
        <f t="shared" si="64"/>
        <v>37.499619999999993</v>
      </c>
      <c r="F546" s="2">
        <f t="shared" si="65"/>
        <v>37.091800000000006</v>
      </c>
      <c r="G546" s="2">
        <f t="shared" si="59"/>
        <v>34.033754000000002</v>
      </c>
      <c r="H546" s="2">
        <f t="shared" si="63"/>
        <v>28.502054499999996</v>
      </c>
      <c r="I546" s="2">
        <f t="array" ref="I546">SUMPRODUCT(B530:B549, (ROW(B530:B549)-ROW(B530)+1)) / (20*21/2)</f>
        <v>37.527604761904762</v>
      </c>
      <c r="J546" s="2">
        <f t="shared" si="66"/>
        <v>36.803280718823622</v>
      </c>
      <c r="K546" s="2">
        <f t="shared" si="60"/>
        <v>34.673567898251321</v>
      </c>
    </row>
    <row r="547" spans="1:11" ht="13.5" x14ac:dyDescent="0.25">
      <c r="A547" s="3">
        <f>TITRES_STAT!B550</f>
        <v>43098</v>
      </c>
      <c r="B547" s="6">
        <f>TITRES_STAT!D550</f>
        <v>38.261899999999997</v>
      </c>
      <c r="C547" s="2">
        <f t="shared" si="61"/>
        <v>0.24210000000000065</v>
      </c>
      <c r="D547" s="2">
        <f t="shared" si="62"/>
        <v>37.893860000000004</v>
      </c>
      <c r="E547" s="2">
        <f t="shared" si="64"/>
        <v>37.620699999999999</v>
      </c>
      <c r="F547" s="2">
        <f t="shared" si="65"/>
        <v>37.217725000000002</v>
      </c>
      <c r="G547" s="2">
        <f t="shared" si="59"/>
        <v>34.217798000000002</v>
      </c>
      <c r="H547" s="2">
        <f t="shared" si="63"/>
        <v>28.582088499999994</v>
      </c>
      <c r="I547" s="2">
        <f t="array" ref="I547">SUMPRODUCT(B531:B550, (ROW(B531:B550)-ROW(B531)+1)) / (20*21/2)</f>
        <v>37.563398095238092</v>
      </c>
      <c r="J547" s="2">
        <f t="shared" si="66"/>
        <v>36.942196840840417</v>
      </c>
      <c r="K547" s="2">
        <f t="shared" si="60"/>
        <v>34.814286804202254</v>
      </c>
    </row>
    <row r="548" spans="1:11" ht="13.5" x14ac:dyDescent="0.25">
      <c r="A548" s="3">
        <f>TITRES_STAT!B551</f>
        <v>43102</v>
      </c>
      <c r="B548" s="6">
        <f>TITRES_STAT!D551</f>
        <v>37.390099999999997</v>
      </c>
      <c r="C548" s="2">
        <f t="shared" si="61"/>
        <v>-0.87180000000000035</v>
      </c>
      <c r="D548" s="2">
        <f t="shared" si="62"/>
        <v>37.826039999999992</v>
      </c>
      <c r="E548" s="2">
        <f t="shared" si="64"/>
        <v>37.604230000000001</v>
      </c>
      <c r="F548" s="2">
        <f t="shared" si="65"/>
        <v>37.300059999999995</v>
      </c>
      <c r="G548" s="2">
        <f t="shared" si="59"/>
        <v>34.384405999999998</v>
      </c>
      <c r="H548" s="2">
        <f t="shared" si="63"/>
        <v>28.657763499999991</v>
      </c>
      <c r="I548" s="2">
        <f t="array" ref="I548">SUMPRODUCT(B532:B551, (ROW(B532:B551)-ROW(B532)+1)) / (20*21/2)</f>
        <v>37.548409047619046</v>
      </c>
      <c r="J548" s="2">
        <f t="shared" si="66"/>
        <v>36.984854284569899</v>
      </c>
      <c r="K548" s="2">
        <f t="shared" si="60"/>
        <v>34.915299086390405</v>
      </c>
    </row>
    <row r="549" spans="1:11" ht="13.5" x14ac:dyDescent="0.25">
      <c r="A549" s="3">
        <f>TITRES_STAT!B552</f>
        <v>43103</v>
      </c>
      <c r="B549" s="6">
        <f>TITRES_STAT!D552</f>
        <v>37.7776</v>
      </c>
      <c r="C549" s="2">
        <f t="shared" si="61"/>
        <v>0.38750000000000284</v>
      </c>
      <c r="D549" s="2">
        <f t="shared" si="62"/>
        <v>37.835719999999995</v>
      </c>
      <c r="E549" s="2">
        <f t="shared" si="64"/>
        <v>37.651690000000002</v>
      </c>
      <c r="F549" s="2">
        <f t="shared" si="65"/>
        <v>37.401769999999999</v>
      </c>
      <c r="G549" s="2">
        <f t="shared" si="59"/>
        <v>34.558764000000004</v>
      </c>
      <c r="H549" s="2">
        <f t="shared" si="63"/>
        <v>28.735375999999992</v>
      </c>
      <c r="I549" s="2">
        <f t="array" ref="I549">SUMPRODUCT(B533:B552, (ROW(B533:B552)-ROW(B533)+1)) / (20*21/2)</f>
        <v>37.535679999999999</v>
      </c>
      <c r="J549" s="2">
        <f t="shared" si="66"/>
        <v>37.060353876515627</v>
      </c>
      <c r="K549" s="2">
        <f t="shared" si="60"/>
        <v>35.027546181041764</v>
      </c>
    </row>
    <row r="550" spans="1:11" ht="13.5" x14ac:dyDescent="0.25">
      <c r="A550" s="3">
        <f>TITRES_STAT!B553</f>
        <v>43104</v>
      </c>
      <c r="B550" s="6">
        <f>TITRES_STAT!D553</f>
        <v>37.7776</v>
      </c>
      <c r="C550" s="2">
        <f t="shared" si="61"/>
        <v>0</v>
      </c>
      <c r="D550" s="2">
        <f t="shared" si="62"/>
        <v>37.845399999999998</v>
      </c>
      <c r="E550" s="2">
        <f t="shared" si="64"/>
        <v>37.700119999999998</v>
      </c>
      <c r="F550" s="2">
        <f t="shared" si="65"/>
        <v>37.450685</v>
      </c>
      <c r="G550" s="2">
        <f t="shared" si="59"/>
        <v>34.733121999999995</v>
      </c>
      <c r="H550" s="2">
        <f t="shared" si="63"/>
        <v>28.812988499999992</v>
      </c>
      <c r="I550" s="2">
        <f t="array" ref="I550">SUMPRODUCT(B534:B553, (ROW(B534:B553)-ROW(B534)+1)) / (20*21/2)</f>
        <v>37.526134761904757</v>
      </c>
      <c r="J550" s="2">
        <f t="shared" si="66"/>
        <v>37.128663031133186</v>
      </c>
      <c r="K550" s="2">
        <f t="shared" si="60"/>
        <v>35.135391428844052</v>
      </c>
    </row>
    <row r="551" spans="1:11" ht="13.5" x14ac:dyDescent="0.25">
      <c r="A551" s="3">
        <f>TITRES_STAT!B554</f>
        <v>43105</v>
      </c>
      <c r="B551" s="6">
        <f>TITRES_STAT!D554</f>
        <v>37.293300000000002</v>
      </c>
      <c r="C551" s="2">
        <f t="shared" si="61"/>
        <v>-0.48429999999999751</v>
      </c>
      <c r="D551" s="2">
        <f t="shared" si="62"/>
        <v>37.700099999999999</v>
      </c>
      <c r="E551" s="2">
        <f t="shared" si="64"/>
        <v>37.700119999999998</v>
      </c>
      <c r="F551" s="2">
        <f t="shared" si="65"/>
        <v>37.426955</v>
      </c>
      <c r="G551" s="2">
        <f t="shared" si="59"/>
        <v>34.897793999999998</v>
      </c>
      <c r="H551" s="2">
        <f t="shared" si="63"/>
        <v>28.888226999999993</v>
      </c>
      <c r="I551" s="2">
        <f t="array" ref="I551">SUMPRODUCT(B535:B554, (ROW(B535:B554)-ROW(B535)+1)) / (20*21/2)</f>
        <v>37.51871095238095</v>
      </c>
      <c r="J551" s="2">
        <f t="shared" si="66"/>
        <v>37.144342742453837</v>
      </c>
      <c r="K551" s="2">
        <f t="shared" si="60"/>
        <v>35.220015294379586</v>
      </c>
    </row>
    <row r="552" spans="1:11" ht="13.5" x14ac:dyDescent="0.25">
      <c r="A552" s="3">
        <f>TITRES_STAT!B555</f>
        <v>43108</v>
      </c>
      <c r="B552" s="6">
        <f>TITRES_STAT!D555</f>
        <v>37.293300000000002</v>
      </c>
      <c r="C552" s="2">
        <f t="shared" si="61"/>
        <v>0</v>
      </c>
      <c r="D552" s="2">
        <f t="shared" si="62"/>
        <v>37.50638</v>
      </c>
      <c r="E552" s="2">
        <f t="shared" si="64"/>
        <v>37.700119999999998</v>
      </c>
      <c r="F552" s="2">
        <f t="shared" si="65"/>
        <v>37.403224999999999</v>
      </c>
      <c r="G552" s="2">
        <f t="shared" si="59"/>
        <v>35.062466000000001</v>
      </c>
      <c r="H552" s="2">
        <f t="shared" si="63"/>
        <v>28.963560499999993</v>
      </c>
      <c r="I552" s="2">
        <f t="array" ref="I552">SUMPRODUCT(B536:B555, (ROW(B536:B555)-ROW(B536)+1)) / (20*21/2)</f>
        <v>37.604732380952377</v>
      </c>
      <c r="J552" s="2">
        <f t="shared" si="66"/>
        <v>37.158529147934424</v>
      </c>
      <c r="K552" s="2">
        <f t="shared" si="60"/>
        <v>35.301320576952939</v>
      </c>
    </row>
    <row r="553" spans="1:11" ht="13.5" x14ac:dyDescent="0.25">
      <c r="A553" s="3">
        <f>TITRES_STAT!B556</f>
        <v>43109</v>
      </c>
      <c r="B553" s="6">
        <f>TITRES_STAT!D556</f>
        <v>37.302999999999997</v>
      </c>
      <c r="C553" s="2">
        <f t="shared" si="61"/>
        <v>9.6999999999951569E-3</v>
      </c>
      <c r="D553" s="2">
        <f t="shared" si="62"/>
        <v>37.488959999999999</v>
      </c>
      <c r="E553" s="2">
        <f t="shared" si="64"/>
        <v>37.657499999999992</v>
      </c>
      <c r="F553" s="2">
        <f t="shared" si="65"/>
        <v>37.380949999999999</v>
      </c>
      <c r="G553" s="2">
        <f t="shared" si="59"/>
        <v>35.213770000000004</v>
      </c>
      <c r="H553" s="2">
        <f t="shared" si="63"/>
        <v>29.041785999999991</v>
      </c>
      <c r="I553" s="2">
        <f t="array" ref="I553">SUMPRODUCT(B537:B556, (ROW(B537:B556)-ROW(B537)+1)) / (20*21/2)</f>
        <v>37.679222380952375</v>
      </c>
      <c r="J553" s="2">
        <f t="shared" si="66"/>
        <v>37.172288276702574</v>
      </c>
      <c r="K553" s="2">
        <f t="shared" si="60"/>
        <v>35.379817809229294</v>
      </c>
    </row>
    <row r="554" spans="1:11" ht="13.5" x14ac:dyDescent="0.25">
      <c r="A554" s="3">
        <f>TITRES_STAT!B557</f>
        <v>43110</v>
      </c>
      <c r="B554" s="6">
        <f>TITRES_STAT!D557</f>
        <v>37.302999999999997</v>
      </c>
      <c r="C554" s="2">
        <f t="shared" si="61"/>
        <v>0</v>
      </c>
      <c r="D554" s="2">
        <f t="shared" si="62"/>
        <v>37.394039999999997</v>
      </c>
      <c r="E554" s="2">
        <f t="shared" si="64"/>
        <v>37.614879999999999</v>
      </c>
      <c r="F554" s="2">
        <f t="shared" si="65"/>
        <v>37.358674999999998</v>
      </c>
      <c r="G554" s="2">
        <f t="shared" si="59"/>
        <v>35.365073999999993</v>
      </c>
      <c r="H554" s="2">
        <f t="shared" si="63"/>
        <v>29.120011499999986</v>
      </c>
      <c r="I554" s="2">
        <f t="array" ref="I554">SUMPRODUCT(B538:B557, (ROW(B538:B557)-ROW(B538)+1)) / (20*21/2)</f>
        <v>37.747261428571427</v>
      </c>
      <c r="J554" s="2">
        <f t="shared" si="66"/>
        <v>37.184737012254708</v>
      </c>
      <c r="K554" s="2">
        <f t="shared" si="60"/>
        <v>35.45523671867128</v>
      </c>
    </row>
    <row r="555" spans="1:11" ht="13.5" x14ac:dyDescent="0.25">
      <c r="A555" s="3">
        <f>TITRES_STAT!B558</f>
        <v>43111</v>
      </c>
      <c r="B555" s="6">
        <f>TITRES_STAT!D558</f>
        <v>38.261899999999997</v>
      </c>
      <c r="C555" s="2">
        <f t="shared" si="61"/>
        <v>0.95889999999999986</v>
      </c>
      <c r="D555" s="2">
        <f t="shared" si="62"/>
        <v>37.490899999999996</v>
      </c>
      <c r="E555" s="2">
        <f t="shared" si="64"/>
        <v>37.668150000000004</v>
      </c>
      <c r="F555" s="2">
        <f t="shared" si="65"/>
        <v>37.479754999999997</v>
      </c>
      <c r="G555" s="2">
        <f t="shared" si="59"/>
        <v>35.549118</v>
      </c>
      <c r="H555" s="2">
        <f t="shared" si="63"/>
        <v>29.201372499999984</v>
      </c>
      <c r="I555" s="2">
        <f t="array" ref="I555">SUMPRODUCT(B539:B558, (ROW(B539:B558)-ROW(B539)+1)) / (20*21/2)</f>
        <v>37.758560952380954</v>
      </c>
      <c r="J555" s="2">
        <f t="shared" si="66"/>
        <v>37.287323963468545</v>
      </c>
      <c r="K555" s="2">
        <f t="shared" si="60"/>
        <v>35.565301945390054</v>
      </c>
    </row>
    <row r="556" spans="1:11" ht="13.5" x14ac:dyDescent="0.25">
      <c r="A556" s="3">
        <f>TITRES_STAT!B559</f>
        <v>43112</v>
      </c>
      <c r="B556" s="6">
        <f>TITRES_STAT!D559</f>
        <v>38.261899999999997</v>
      </c>
      <c r="C556" s="2">
        <f t="shared" si="61"/>
        <v>0</v>
      </c>
      <c r="D556" s="2">
        <f t="shared" si="62"/>
        <v>37.684620000000002</v>
      </c>
      <c r="E556" s="2">
        <f t="shared" si="64"/>
        <v>37.692359999999994</v>
      </c>
      <c r="F556" s="2">
        <f t="shared" si="65"/>
        <v>37.595989999999993</v>
      </c>
      <c r="G556" s="2">
        <f t="shared" si="59"/>
        <v>35.732193999999993</v>
      </c>
      <c r="H556" s="2">
        <f t="shared" si="63"/>
        <v>29.284629499999987</v>
      </c>
      <c r="I556" s="2">
        <f t="array" ref="I556">SUMPRODUCT(B540:B559, (ROW(B540:B559)-ROW(B540)+1)) / (20*21/2)</f>
        <v>37.768799523809527</v>
      </c>
      <c r="J556" s="2">
        <f t="shared" si="66"/>
        <v>37.380140728852489</v>
      </c>
      <c r="K556" s="2">
        <f t="shared" si="60"/>
        <v>35.671050888708095</v>
      </c>
    </row>
    <row r="557" spans="1:11" ht="13.5" x14ac:dyDescent="0.25">
      <c r="A557" s="3">
        <f>TITRES_STAT!B560</f>
        <v>43115</v>
      </c>
      <c r="B557" s="6">
        <f>TITRES_STAT!D560</f>
        <v>38.310400000000001</v>
      </c>
      <c r="C557" s="2">
        <f t="shared" si="61"/>
        <v>4.8500000000004206E-2</v>
      </c>
      <c r="D557" s="2">
        <f t="shared" si="62"/>
        <v>37.888040000000004</v>
      </c>
      <c r="E557" s="2">
        <f t="shared" si="64"/>
        <v>37.697209999999998</v>
      </c>
      <c r="F557" s="2">
        <f t="shared" si="65"/>
        <v>37.658954999999999</v>
      </c>
      <c r="G557" s="2">
        <f t="shared" si="59"/>
        <v>35.898803999999998</v>
      </c>
      <c r="H557" s="2">
        <f t="shared" si="63"/>
        <v>29.366232999999987</v>
      </c>
      <c r="I557" s="2">
        <f t="array" ref="I557">SUMPRODUCT(B541:B560, (ROW(B541:B560)-ROW(B541)+1)) / (20*21/2)</f>
        <v>37.776778095238093</v>
      </c>
      <c r="J557" s="2">
        <f t="shared" si="66"/>
        <v>37.468736849914158</v>
      </c>
      <c r="K557" s="2">
        <f t="shared" si="60"/>
        <v>35.774554775425422</v>
      </c>
    </row>
    <row r="558" spans="1:11" ht="13.5" x14ac:dyDescent="0.25">
      <c r="A558" s="3">
        <f>TITRES_STAT!B561</f>
        <v>43116</v>
      </c>
      <c r="B558" s="6">
        <f>TITRES_STAT!D561</f>
        <v>37.7776</v>
      </c>
      <c r="C558" s="2">
        <f t="shared" si="61"/>
        <v>-0.53280000000000172</v>
      </c>
      <c r="D558" s="2">
        <f t="shared" si="62"/>
        <v>37.982960000000006</v>
      </c>
      <c r="E558" s="2">
        <f t="shared" si="64"/>
        <v>37.735959999999992</v>
      </c>
      <c r="F558" s="2">
        <f t="shared" si="65"/>
        <v>37.670094999999996</v>
      </c>
      <c r="G558" s="2">
        <f t="shared" si="59"/>
        <v>36.027827999999992</v>
      </c>
      <c r="H558" s="2">
        <f t="shared" si="63"/>
        <v>29.446120499999992</v>
      </c>
      <c r="I558" s="2">
        <f t="array" ref="I558">SUMPRODUCT(B542:B561, (ROW(B542:B561)-ROW(B542)+1)) / (20*21/2)</f>
        <v>37.782450476190476</v>
      </c>
      <c r="J558" s="2">
        <f t="shared" si="66"/>
        <v>37.498152388017573</v>
      </c>
      <c r="K558" s="2">
        <f t="shared" si="60"/>
        <v>35.853105568545999</v>
      </c>
    </row>
    <row r="559" spans="1:11" ht="13.5" x14ac:dyDescent="0.25">
      <c r="A559" s="3">
        <f>TITRES_STAT!B562</f>
        <v>43117</v>
      </c>
      <c r="B559" s="6">
        <f>TITRES_STAT!D562</f>
        <v>37.7776</v>
      </c>
      <c r="C559" s="2">
        <f t="shared" si="61"/>
        <v>0</v>
      </c>
      <c r="D559" s="2">
        <f t="shared" si="62"/>
        <v>38.07788</v>
      </c>
      <c r="E559" s="2">
        <f t="shared" si="64"/>
        <v>37.735959999999999</v>
      </c>
      <c r="F559" s="2">
        <f t="shared" si="65"/>
        <v>37.69382499999999</v>
      </c>
      <c r="G559" s="2">
        <f t="shared" si="59"/>
        <v>36.128761999999995</v>
      </c>
      <c r="H559" s="2">
        <f t="shared" si="63"/>
        <v>29.525107499999994</v>
      </c>
      <c r="I559" s="2">
        <f t="array" ref="I559">SUMPRODUCT(B543:B562, (ROW(B543:B562)-ROW(B543)+1)) / (20*21/2)</f>
        <v>37.739692857142856</v>
      </c>
      <c r="J559" s="2">
        <f t="shared" si="66"/>
        <v>37.524766446301612</v>
      </c>
      <c r="K559" s="2">
        <f t="shared" si="60"/>
        <v>35.928575938406944</v>
      </c>
    </row>
    <row r="560" spans="1:11" ht="13.5" x14ac:dyDescent="0.25">
      <c r="A560" s="3">
        <f>TITRES_STAT!B563</f>
        <v>43118</v>
      </c>
      <c r="B560" s="6">
        <f>TITRES_STAT!D563</f>
        <v>37.7776</v>
      </c>
      <c r="C560" s="2">
        <f t="shared" si="61"/>
        <v>0</v>
      </c>
      <c r="D560" s="2">
        <f t="shared" si="62"/>
        <v>37.981020000000001</v>
      </c>
      <c r="E560" s="2">
        <f t="shared" si="64"/>
        <v>37.735959999999999</v>
      </c>
      <c r="F560" s="2">
        <f t="shared" si="65"/>
        <v>37.718039999999995</v>
      </c>
      <c r="G560" s="2">
        <f t="shared" si="59"/>
        <v>36.225627999999993</v>
      </c>
      <c r="H560" s="2">
        <f t="shared" si="63"/>
        <v>29.601203499999997</v>
      </c>
      <c r="I560" s="2">
        <f t="array" ref="I560">SUMPRODUCT(B544:B563, (ROW(B544:B563)-ROW(B544)+1)) / (20*21/2)</f>
        <v>37.696935238095243</v>
      </c>
      <c r="J560" s="2">
        <f t="shared" si="66"/>
        <v>37.54884583236813</v>
      </c>
      <c r="K560" s="2">
        <f t="shared" si="60"/>
        <v>36.001086685920399</v>
      </c>
    </row>
    <row r="561" spans="1:11" ht="13.5" x14ac:dyDescent="0.25">
      <c r="A561" s="3">
        <f>TITRES_STAT!B564</f>
        <v>43119</v>
      </c>
      <c r="B561" s="6">
        <f>TITRES_STAT!D564</f>
        <v>37.7776</v>
      </c>
      <c r="C561" s="2">
        <f t="shared" si="61"/>
        <v>0</v>
      </c>
      <c r="D561" s="2">
        <f t="shared" si="62"/>
        <v>37.884160000000001</v>
      </c>
      <c r="E561" s="2">
        <f t="shared" si="64"/>
        <v>37.784390000000002</v>
      </c>
      <c r="F561" s="2">
        <f t="shared" si="65"/>
        <v>37.742254999999993</v>
      </c>
      <c r="G561" s="2">
        <f t="shared" si="59"/>
        <v>36.303119999999986</v>
      </c>
      <c r="H561" s="2">
        <f t="shared" si="63"/>
        <v>29.673982499999997</v>
      </c>
      <c r="I561" s="2">
        <f t="array" ref="I561">SUMPRODUCT(B545:B564, (ROW(B545:B564)-ROW(B545)+1)) / (20*21/2)</f>
        <v>37.693148571428573</v>
      </c>
      <c r="J561" s="2">
        <f t="shared" si="66"/>
        <v>37.570631943571165</v>
      </c>
      <c r="K561" s="2">
        <f t="shared" si="60"/>
        <v>36.07075387470784</v>
      </c>
    </row>
    <row r="562" spans="1:11" ht="13.5" x14ac:dyDescent="0.25">
      <c r="A562" s="3">
        <f>TITRES_STAT!B565</f>
        <v>43122</v>
      </c>
      <c r="B562" s="6">
        <f>TITRES_STAT!D565</f>
        <v>37.293300000000002</v>
      </c>
      <c r="C562" s="2">
        <f t="shared" si="61"/>
        <v>-0.48429999999999751</v>
      </c>
      <c r="D562" s="2">
        <f t="shared" si="62"/>
        <v>37.68074</v>
      </c>
      <c r="E562" s="2">
        <f t="shared" si="64"/>
        <v>37.784390000000002</v>
      </c>
      <c r="F562" s="2">
        <f t="shared" si="65"/>
        <v>37.742255</v>
      </c>
      <c r="G562" s="2">
        <f t="shared" ref="G562:G625" si="67">AVERAGE(B513:B562)</f>
        <v>36.37092599999999</v>
      </c>
      <c r="H562" s="2">
        <f t="shared" si="63"/>
        <v>29.739410999999997</v>
      </c>
      <c r="I562" s="2">
        <f t="array" ref="I562">SUMPRODUCT(B546:B565, (ROW(B546:B565)-ROW(B546)+1)) / (20*21/2)</f>
        <v>37.698821428571428</v>
      </c>
      <c r="J562" s="2">
        <f t="shared" si="66"/>
        <v>37.544219377516768</v>
      </c>
      <c r="K562" s="2">
        <f t="shared" si="60"/>
        <v>36.118696860013422</v>
      </c>
    </row>
    <row r="563" spans="1:11" ht="13.5" x14ac:dyDescent="0.25">
      <c r="A563" s="3">
        <f>TITRES_STAT!B566</f>
        <v>43123</v>
      </c>
      <c r="B563" s="6">
        <f>TITRES_STAT!D566</f>
        <v>37.293300000000002</v>
      </c>
      <c r="C563" s="2">
        <f t="shared" si="61"/>
        <v>0</v>
      </c>
      <c r="D563" s="2">
        <f t="shared" si="62"/>
        <v>37.583880000000001</v>
      </c>
      <c r="E563" s="2">
        <f t="shared" si="64"/>
        <v>37.78342</v>
      </c>
      <c r="F563" s="2">
        <f t="shared" si="65"/>
        <v>37.720459999999996</v>
      </c>
      <c r="G563" s="2">
        <f t="shared" si="67"/>
        <v>36.438731999999995</v>
      </c>
      <c r="H563" s="2">
        <f t="shared" si="63"/>
        <v>29.799436999999994</v>
      </c>
      <c r="I563" s="2">
        <f t="array" ref="I563">SUMPRODUCT(B547:B566, (ROW(B547:B566)-ROW(B547)+1)) / (20*21/2)</f>
        <v>37.704263809523809</v>
      </c>
      <c r="J563" s="2">
        <f t="shared" si="66"/>
        <v>37.520322293943742</v>
      </c>
      <c r="K563" s="2">
        <f t="shared" ref="K563:K626" si="68">$K$4*B563+(1-$K$4)*K562</f>
        <v>36.164759728248193</v>
      </c>
    </row>
    <row r="564" spans="1:11" ht="13.5" x14ac:dyDescent="0.25">
      <c r="A564" s="3">
        <f>TITRES_STAT!B567</f>
        <v>43124</v>
      </c>
      <c r="B564" s="6">
        <f>TITRES_STAT!D567</f>
        <v>37.680700000000002</v>
      </c>
      <c r="C564" s="2">
        <f t="shared" si="61"/>
        <v>0.38739999999999952</v>
      </c>
      <c r="D564" s="2">
        <f t="shared" si="62"/>
        <v>37.564499999999995</v>
      </c>
      <c r="E564" s="2">
        <f t="shared" si="64"/>
        <v>37.821189999999994</v>
      </c>
      <c r="F564" s="2">
        <f t="shared" si="65"/>
        <v>37.718035</v>
      </c>
      <c r="G564" s="2">
        <f t="shared" si="67"/>
        <v>36.536566000000001</v>
      </c>
      <c r="H564" s="2">
        <f t="shared" si="63"/>
        <v>29.863200999999989</v>
      </c>
      <c r="I564" s="2">
        <f t="array" ref="I564">SUMPRODUCT(B548:B567, (ROW(B548:B567)-ROW(B548)+1)) / (20*21/2)</f>
        <v>37.659202380952379</v>
      </c>
      <c r="J564" s="2">
        <f t="shared" si="66"/>
        <v>37.535596361187196</v>
      </c>
      <c r="K564" s="2">
        <f t="shared" si="68"/>
        <v>36.224208366356102</v>
      </c>
    </row>
    <row r="565" spans="1:11" ht="13.5" x14ac:dyDescent="0.25">
      <c r="A565" s="3">
        <f>TITRES_STAT!B568</f>
        <v>43125</v>
      </c>
      <c r="B565" s="6">
        <f>TITRES_STAT!D568</f>
        <v>37.7776</v>
      </c>
      <c r="C565" s="2">
        <f t="shared" si="61"/>
        <v>9.6899999999997988E-2</v>
      </c>
      <c r="D565" s="2">
        <f t="shared" si="62"/>
        <v>37.564499999999995</v>
      </c>
      <c r="E565" s="2">
        <f t="shared" si="64"/>
        <v>37.772759999999998</v>
      </c>
      <c r="F565" s="2">
        <f t="shared" si="65"/>
        <v>37.720455000000001</v>
      </c>
      <c r="G565" s="2">
        <f t="shared" si="67"/>
        <v>36.621031999999992</v>
      </c>
      <c r="H565" s="2">
        <f t="shared" si="63"/>
        <v>29.929771499999994</v>
      </c>
      <c r="I565" s="2">
        <f t="array" ref="I565">SUMPRODUCT(B549:B568, (ROW(B549:B568)-ROW(B549)+1)) / (20*21/2)</f>
        <v>37.619029999999995</v>
      </c>
      <c r="J565" s="2">
        <f t="shared" si="66"/>
        <v>37.558644326788418</v>
      </c>
      <c r="K565" s="2">
        <f t="shared" si="68"/>
        <v>36.285125685322534</v>
      </c>
    </row>
    <row r="566" spans="1:11" ht="13.5" x14ac:dyDescent="0.25">
      <c r="A566" s="3">
        <f>TITRES_STAT!B569</f>
        <v>43126</v>
      </c>
      <c r="B566" s="6">
        <f>TITRES_STAT!D569</f>
        <v>37.7776</v>
      </c>
      <c r="C566" s="2">
        <f t="shared" si="61"/>
        <v>0</v>
      </c>
      <c r="D566" s="2">
        <f t="shared" si="62"/>
        <v>37.564500000000002</v>
      </c>
      <c r="E566" s="2">
        <f t="shared" si="64"/>
        <v>37.724330000000002</v>
      </c>
      <c r="F566" s="2">
        <f t="shared" si="65"/>
        <v>37.708345000000001</v>
      </c>
      <c r="G566" s="2">
        <f t="shared" si="67"/>
        <v>36.721965999999995</v>
      </c>
      <c r="H566" s="2">
        <f t="shared" si="63"/>
        <v>29.996341999999995</v>
      </c>
      <c r="I566" s="2">
        <f t="array" ref="I566">SUMPRODUCT(B550:B569, (ROW(B550:B569)-ROW(B550)+1)) / (20*21/2)</f>
        <v>37.492871428571426</v>
      </c>
      <c r="J566" s="2">
        <f t="shared" si="66"/>
        <v>37.579497248046664</v>
      </c>
      <c r="K566" s="2">
        <f t="shared" si="68"/>
        <v>36.343654089819694</v>
      </c>
    </row>
    <row r="567" spans="1:11" ht="13.5" x14ac:dyDescent="0.25">
      <c r="A567" s="3">
        <f>TITRES_STAT!B570</f>
        <v>43129</v>
      </c>
      <c r="B567" s="6">
        <f>TITRES_STAT!D570</f>
        <v>37.235199999999999</v>
      </c>
      <c r="C567" s="2">
        <f t="shared" si="61"/>
        <v>-0.54240000000000066</v>
      </c>
      <c r="D567" s="2">
        <f t="shared" si="62"/>
        <v>37.552880000000002</v>
      </c>
      <c r="E567" s="2">
        <f t="shared" si="64"/>
        <v>37.616810000000001</v>
      </c>
      <c r="F567" s="2">
        <f t="shared" si="65"/>
        <v>37.65701</v>
      </c>
      <c r="G567" s="2">
        <f t="shared" si="67"/>
        <v>36.812051999999994</v>
      </c>
      <c r="H567" s="2">
        <f t="shared" si="63"/>
        <v>30.057451999999998</v>
      </c>
      <c r="I567" s="2">
        <f t="array" ref="I567">SUMPRODUCT(B551:B570, (ROW(B551:B570)-ROW(B551)+1)) / (20*21/2)</f>
        <v>37.442822380952379</v>
      </c>
      <c r="J567" s="2">
        <f t="shared" si="66"/>
        <v>37.54670703394698</v>
      </c>
      <c r="K567" s="2">
        <f t="shared" si="68"/>
        <v>36.378616674532651</v>
      </c>
    </row>
    <row r="568" spans="1:11" ht="13.5" x14ac:dyDescent="0.25">
      <c r="A568" s="3">
        <f>TITRES_STAT!B571</f>
        <v>43130</v>
      </c>
      <c r="B568" s="6">
        <f>TITRES_STAT!D571</f>
        <v>37.235199999999999</v>
      </c>
      <c r="C568" s="2">
        <f t="shared" si="61"/>
        <v>0</v>
      </c>
      <c r="D568" s="2">
        <f t="shared" si="62"/>
        <v>37.541260000000001</v>
      </c>
      <c r="E568" s="2">
        <f t="shared" si="64"/>
        <v>37.562570000000008</v>
      </c>
      <c r="F568" s="2">
        <f t="shared" si="65"/>
        <v>37.649265</v>
      </c>
      <c r="G568" s="2">
        <f t="shared" si="67"/>
        <v>36.902137999999994</v>
      </c>
      <c r="H568" s="2">
        <f t="shared" si="63"/>
        <v>30.118561999999997</v>
      </c>
      <c r="I568" s="2">
        <f t="array" ref="I568">SUMPRODUCT(B552:B571, (ROW(B552:B571)-ROW(B552)+1)) / (20*21/2)</f>
        <v>37.396232857142863</v>
      </c>
      <c r="J568" s="2">
        <f t="shared" si="66"/>
        <v>37.517039697380604</v>
      </c>
      <c r="K568" s="2">
        <f t="shared" si="68"/>
        <v>36.412208177492154</v>
      </c>
    </row>
    <row r="569" spans="1:11" ht="13.5" x14ac:dyDescent="0.25">
      <c r="A569" s="3">
        <f>TITRES_STAT!B572</f>
        <v>43131</v>
      </c>
      <c r="B569" s="6">
        <f>TITRES_STAT!D572</f>
        <v>36.324599999999997</v>
      </c>
      <c r="C569" s="2">
        <f t="shared" si="61"/>
        <v>-0.9106000000000023</v>
      </c>
      <c r="D569" s="2">
        <f t="shared" si="62"/>
        <v>37.270040000000002</v>
      </c>
      <c r="E569" s="2">
        <f t="shared" si="64"/>
        <v>37.417270000000002</v>
      </c>
      <c r="F569" s="2">
        <f t="shared" si="65"/>
        <v>37.576614999999997</v>
      </c>
      <c r="G569" s="2">
        <f t="shared" si="67"/>
        <v>36.972849999999987</v>
      </c>
      <c r="H569" s="2">
        <f t="shared" si="63"/>
        <v>30.174313000000001</v>
      </c>
      <c r="I569" s="2">
        <f t="array" ref="I569">SUMPRODUCT(B553:B572, (ROW(B553:B572)-ROW(B553)+1)) / (20*21/2)</f>
        <v>37.253930000000004</v>
      </c>
      <c r="J569" s="2">
        <f t="shared" si="66"/>
        <v>37.403474011915783</v>
      </c>
      <c r="K569" s="2">
        <f t="shared" si="68"/>
        <v>36.40877256268854</v>
      </c>
    </row>
    <row r="570" spans="1:11" ht="13.5" x14ac:dyDescent="0.25">
      <c r="A570" s="3">
        <f>TITRES_STAT!B573</f>
        <v>43132</v>
      </c>
      <c r="B570" s="6">
        <f>TITRES_STAT!D573</f>
        <v>37.051099999999998</v>
      </c>
      <c r="C570" s="2">
        <f t="shared" si="61"/>
        <v>0.72650000000000148</v>
      </c>
      <c r="D570" s="2">
        <f t="shared" si="62"/>
        <v>37.124739999999996</v>
      </c>
      <c r="E570" s="2">
        <f t="shared" si="64"/>
        <v>37.344620000000006</v>
      </c>
      <c r="F570" s="2">
        <f t="shared" si="65"/>
        <v>37.540289999999999</v>
      </c>
      <c r="G570" s="2">
        <f t="shared" si="67"/>
        <v>37.055185999999992</v>
      </c>
      <c r="H570" s="2">
        <f t="shared" si="63"/>
        <v>30.234028500000001</v>
      </c>
      <c r="I570" s="2">
        <f t="array" ref="I570">SUMPRODUCT(B554:B573, (ROW(B554:B573)-ROW(B554)+1)) / (20*21/2)</f>
        <v>37.182204761904764</v>
      </c>
      <c r="J570" s="2">
        <f t="shared" si="66"/>
        <v>37.369914582209518</v>
      </c>
      <c r="K570" s="2">
        <f t="shared" si="68"/>
        <v>36.433961873955653</v>
      </c>
    </row>
    <row r="571" spans="1:11" ht="13.5" x14ac:dyDescent="0.25">
      <c r="A571" s="3">
        <f>TITRES_STAT!B574</f>
        <v>43133</v>
      </c>
      <c r="B571" s="6">
        <f>TITRES_STAT!D574</f>
        <v>37.051099999999998</v>
      </c>
      <c r="C571" s="2">
        <f t="shared" si="61"/>
        <v>0</v>
      </c>
      <c r="D571" s="2">
        <f t="shared" si="62"/>
        <v>36.979439999999997</v>
      </c>
      <c r="E571" s="2">
        <f t="shared" si="64"/>
        <v>37.271970000000003</v>
      </c>
      <c r="F571" s="2">
        <f t="shared" si="65"/>
        <v>37.528179999999999</v>
      </c>
      <c r="G571" s="2">
        <f t="shared" si="67"/>
        <v>37.127833999999986</v>
      </c>
      <c r="H571" s="2">
        <f t="shared" si="63"/>
        <v>30.297487999999998</v>
      </c>
      <c r="I571" s="2">
        <f t="array" ref="I571">SUMPRODUCT(B555:B574, (ROW(B555:B574)-ROW(B555)+1)) / (20*21/2)</f>
        <v>37.049636190476193</v>
      </c>
      <c r="J571" s="2">
        <f t="shared" si="66"/>
        <v>37.339551288665753</v>
      </c>
      <c r="K571" s="2">
        <f t="shared" si="68"/>
        <v>36.458163369094642</v>
      </c>
    </row>
    <row r="572" spans="1:11" ht="13.5" x14ac:dyDescent="0.25">
      <c r="A572" s="3">
        <f>TITRES_STAT!B575</f>
        <v>43136</v>
      </c>
      <c r="B572" s="6">
        <f>TITRES_STAT!D575</f>
        <v>36.033999999999999</v>
      </c>
      <c r="C572" s="2">
        <f t="shared" si="61"/>
        <v>-1.0170999999999992</v>
      </c>
      <c r="D572" s="2">
        <f t="shared" si="62"/>
        <v>36.739199999999997</v>
      </c>
      <c r="E572" s="2">
        <f t="shared" si="64"/>
        <v>37.146039999999999</v>
      </c>
      <c r="F572" s="2">
        <f t="shared" si="65"/>
        <v>37.465215000000001</v>
      </c>
      <c r="G572" s="2">
        <f t="shared" si="67"/>
        <v>37.167159999999996</v>
      </c>
      <c r="H572" s="2">
        <f t="shared" si="63"/>
        <v>30.352260000000001</v>
      </c>
      <c r="I572" s="2">
        <f t="array" ref="I572">SUMPRODUCT(B556:B575, (ROW(B556:B575)-ROW(B556)+1)) / (20*21/2)</f>
        <v>36.784683333333341</v>
      </c>
      <c r="J572" s="2">
        <f t="shared" si="66"/>
        <v>37.215213070697587</v>
      </c>
      <c r="K572" s="2">
        <f t="shared" si="68"/>
        <v>36.441529511483083</v>
      </c>
    </row>
    <row r="573" spans="1:11" ht="13.5" x14ac:dyDescent="0.25">
      <c r="A573" s="3">
        <f>TITRES_STAT!B576</f>
        <v>43137</v>
      </c>
      <c r="B573" s="6">
        <f>TITRES_STAT!D576</f>
        <v>36.7121</v>
      </c>
      <c r="C573" s="2">
        <f t="shared" si="61"/>
        <v>0.67810000000000059</v>
      </c>
      <c r="D573" s="2">
        <f t="shared" si="62"/>
        <v>36.634579999999993</v>
      </c>
      <c r="E573" s="2">
        <f t="shared" si="64"/>
        <v>37.087920000000004</v>
      </c>
      <c r="F573" s="2">
        <f t="shared" si="65"/>
        <v>37.435670000000002</v>
      </c>
      <c r="G573" s="2">
        <f t="shared" si="67"/>
        <v>37.202999999999989</v>
      </c>
      <c r="H573" s="2">
        <f t="shared" si="63"/>
        <v>30.413313500000001</v>
      </c>
      <c r="I573" s="2">
        <f t="array" ref="I573">SUMPRODUCT(B557:B576, (ROW(B557:B576)-ROW(B557)+1)) / (20*21/2)</f>
        <v>36.540907619047616</v>
      </c>
      <c r="J573" s="2">
        <f t="shared" si="66"/>
        <v>37.167297540154962</v>
      </c>
      <c r="K573" s="2">
        <f t="shared" si="68"/>
        <v>36.452140118875903</v>
      </c>
    </row>
    <row r="574" spans="1:11" ht="13.5" x14ac:dyDescent="0.25">
      <c r="A574" s="3">
        <f>TITRES_STAT!B577</f>
        <v>43138</v>
      </c>
      <c r="B574" s="6">
        <f>TITRES_STAT!D577</f>
        <v>36.043700000000001</v>
      </c>
      <c r="C574" s="2">
        <f t="shared" si="61"/>
        <v>-0.66839999999999833</v>
      </c>
      <c r="D574" s="2">
        <f t="shared" si="62"/>
        <v>36.578400000000002</v>
      </c>
      <c r="E574" s="2">
        <f t="shared" si="64"/>
        <v>36.924220000000005</v>
      </c>
      <c r="F574" s="2">
        <f t="shared" si="65"/>
        <v>37.372704999999996</v>
      </c>
      <c r="G574" s="2">
        <f t="shared" si="67"/>
        <v>37.225471999999989</v>
      </c>
      <c r="H574" s="2">
        <f t="shared" si="63"/>
        <v>30.468418499999999</v>
      </c>
      <c r="I574" s="2">
        <f t="array" ref="I574">SUMPRODUCT(B558:B577, (ROW(B558:B577)-ROW(B558)+1)) / (20*21/2)</f>
        <v>36.407600476190481</v>
      </c>
      <c r="J574" s="2">
        <f t="shared" si="66"/>
        <v>37.060288250616395</v>
      </c>
      <c r="K574" s="2">
        <f t="shared" si="68"/>
        <v>36.436122859312142</v>
      </c>
    </row>
    <row r="575" spans="1:11" ht="13.5" x14ac:dyDescent="0.25">
      <c r="A575" s="3">
        <f>TITRES_STAT!B578</f>
        <v>43139</v>
      </c>
      <c r="B575" s="6">
        <f>TITRES_STAT!D578</f>
        <v>34.590699999999998</v>
      </c>
      <c r="C575" s="2">
        <f t="shared" si="61"/>
        <v>-1.453000000000003</v>
      </c>
      <c r="D575" s="2">
        <f t="shared" si="62"/>
        <v>36.086320000000001</v>
      </c>
      <c r="E575" s="2">
        <f t="shared" si="64"/>
        <v>36.605530000000002</v>
      </c>
      <c r="F575" s="2">
        <f t="shared" si="65"/>
        <v>37.189144999999996</v>
      </c>
      <c r="G575" s="2">
        <f t="shared" si="67"/>
        <v>37.200479999999992</v>
      </c>
      <c r="H575" s="2">
        <f t="shared" si="63"/>
        <v>30.516258499999996</v>
      </c>
      <c r="I575" s="2">
        <f t="array" ref="I575">SUMPRODUCT(B559:B578, (ROW(B559:B578)-ROW(B559)+1)) / (20*21/2)</f>
        <v>36.379420000000003</v>
      </c>
      <c r="J575" s="2">
        <f t="shared" si="66"/>
        <v>36.825089369605308</v>
      </c>
      <c r="K575" s="2">
        <f t="shared" si="68"/>
        <v>36.363753335417549</v>
      </c>
    </row>
    <row r="576" spans="1:11" ht="13.5" x14ac:dyDescent="0.25">
      <c r="A576" s="3">
        <f>TITRES_STAT!B579</f>
        <v>43140</v>
      </c>
      <c r="B576" s="6">
        <f>TITRES_STAT!D579</f>
        <v>34.6295</v>
      </c>
      <c r="C576" s="2">
        <f t="shared" si="61"/>
        <v>3.8800000000001944E-2</v>
      </c>
      <c r="D576" s="2">
        <f t="shared" si="62"/>
        <v>35.601999999999997</v>
      </c>
      <c r="E576" s="2">
        <f t="shared" si="64"/>
        <v>36.29072</v>
      </c>
      <c r="F576" s="2">
        <f t="shared" si="65"/>
        <v>37.007525000000001</v>
      </c>
      <c r="G576" s="2">
        <f t="shared" si="67"/>
        <v>37.178201999999985</v>
      </c>
      <c r="H576" s="2">
        <f t="shared" si="63"/>
        <v>30.564292499999997</v>
      </c>
      <c r="I576" s="2">
        <f t="array" ref="I576">SUMPRODUCT(B560:B579, (ROW(B560:B579)-ROW(B560)+1)) / (20*21/2)</f>
        <v>36.346806666666666</v>
      </c>
      <c r="J576" s="2">
        <f t="shared" si="66"/>
        <v>36.615985620119091</v>
      </c>
      <c r="K576" s="2">
        <f t="shared" si="68"/>
        <v>36.295743400695294</v>
      </c>
    </row>
    <row r="577" spans="1:11" ht="13.5" x14ac:dyDescent="0.25">
      <c r="A577" s="3">
        <f>TITRES_STAT!B580</f>
        <v>43143</v>
      </c>
      <c r="B577" s="6">
        <f>TITRES_STAT!D580</f>
        <v>35.607799999999997</v>
      </c>
      <c r="C577" s="2">
        <f t="shared" si="61"/>
        <v>0.97829999999999728</v>
      </c>
      <c r="D577" s="2">
        <f t="shared" si="62"/>
        <v>35.516759999999998</v>
      </c>
      <c r="E577" s="2">
        <f t="shared" si="64"/>
        <v>36.127979999999994</v>
      </c>
      <c r="F577" s="2">
        <f t="shared" si="65"/>
        <v>36.872394999999997</v>
      </c>
      <c r="G577" s="2">
        <f t="shared" si="67"/>
        <v>37.175489999999989</v>
      </c>
      <c r="H577" s="2">
        <f t="shared" si="63"/>
        <v>30.619634999999995</v>
      </c>
      <c r="I577" s="2">
        <f t="array" ref="I577">SUMPRODUCT(B561:B580, (ROW(B561:B580)-ROW(B561)+1)) / (20*21/2)</f>
        <v>36.319496666666673</v>
      </c>
      <c r="J577" s="2">
        <f t="shared" si="66"/>
        <v>36.519967942012507</v>
      </c>
      <c r="K577" s="2">
        <f t="shared" si="68"/>
        <v>36.268765228119008</v>
      </c>
    </row>
    <row r="578" spans="1:11" ht="13.5" x14ac:dyDescent="0.25">
      <c r="A578" s="3">
        <f>TITRES_STAT!B581</f>
        <v>43144</v>
      </c>
      <c r="B578" s="6">
        <f>TITRES_STAT!D581</f>
        <v>36.576500000000003</v>
      </c>
      <c r="C578" s="2">
        <f t="shared" si="61"/>
        <v>0.96870000000000545</v>
      </c>
      <c r="D578" s="2">
        <f t="shared" si="62"/>
        <v>35.489640000000001</v>
      </c>
      <c r="E578" s="2">
        <f t="shared" si="64"/>
        <v>36.062109999999997</v>
      </c>
      <c r="F578" s="2">
        <f t="shared" si="65"/>
        <v>36.812339999999999</v>
      </c>
      <c r="G578" s="2">
        <f t="shared" si="67"/>
        <v>37.192151999999986</v>
      </c>
      <c r="H578" s="2">
        <f t="shared" si="63"/>
        <v>30.677925000000002</v>
      </c>
      <c r="I578" s="2">
        <f t="array" ref="I578">SUMPRODUCT(B562:B581, (ROW(B562:B581)-ROW(B562)+1)) / (20*21/2)</f>
        <v>36.377802857142861</v>
      </c>
      <c r="J578" s="2">
        <f t="shared" si="66"/>
        <v>36.525351947535121</v>
      </c>
      <c r="K578" s="2">
        <f t="shared" si="68"/>
        <v>36.280833258388853</v>
      </c>
    </row>
    <row r="579" spans="1:11" ht="13.5" x14ac:dyDescent="0.25">
      <c r="A579" s="3">
        <f>TITRES_STAT!B582</f>
        <v>43145</v>
      </c>
      <c r="B579" s="6">
        <f>TITRES_STAT!D582</f>
        <v>36.469900000000003</v>
      </c>
      <c r="C579" s="2">
        <f t="shared" si="61"/>
        <v>-0.10660000000000025</v>
      </c>
      <c r="D579" s="2">
        <f t="shared" si="62"/>
        <v>35.57488</v>
      </c>
      <c r="E579" s="2">
        <f t="shared" si="64"/>
        <v>36.076640000000005</v>
      </c>
      <c r="F579" s="2">
        <f t="shared" si="65"/>
        <v>36.746955000000007</v>
      </c>
      <c r="G579" s="2">
        <f t="shared" si="67"/>
        <v>37.206681999999986</v>
      </c>
      <c r="H579" s="2">
        <f t="shared" si="63"/>
        <v>30.737056499999998</v>
      </c>
      <c r="I579" s="2">
        <f t="array" ref="I579">SUMPRODUCT(B563:B582, (ROW(B563:B582)-ROW(B563)+1)) / (20*21/2)</f>
        <v>36.435643809523803</v>
      </c>
      <c r="J579" s="2">
        <f t="shared" si="66"/>
        <v>36.520070809674635</v>
      </c>
      <c r="K579" s="2">
        <f t="shared" si="68"/>
        <v>36.28824764041282</v>
      </c>
    </row>
    <row r="580" spans="1:11" ht="13.5" x14ac:dyDescent="0.25">
      <c r="A580" s="3">
        <f>TITRES_STAT!B583</f>
        <v>43146</v>
      </c>
      <c r="B580" s="6">
        <f>TITRES_STAT!D583</f>
        <v>36.4602</v>
      </c>
      <c r="C580" s="2">
        <f t="shared" ref="C580:C643" si="69">B580-B579</f>
        <v>-9.7000000000022624E-3</v>
      </c>
      <c r="D580" s="2">
        <f t="shared" si="62"/>
        <v>35.948779999999999</v>
      </c>
      <c r="E580" s="2">
        <f t="shared" si="64"/>
        <v>36.01755</v>
      </c>
      <c r="F580" s="2">
        <f t="shared" si="65"/>
        <v>36.681085000000003</v>
      </c>
      <c r="G580" s="2">
        <f t="shared" si="67"/>
        <v>37.199899999999985</v>
      </c>
      <c r="H580" s="2">
        <f t="shared" si="63"/>
        <v>30.796139499999999</v>
      </c>
      <c r="I580" s="2">
        <f t="array" ref="I580">SUMPRODUCT(B564:B583, (ROW(B564:B583)-ROW(B564)+1)) / (20*21/2)</f>
        <v>36.493623333333339</v>
      </c>
      <c r="J580" s="2">
        <f t="shared" si="66"/>
        <v>36.514368827800858</v>
      </c>
      <c r="K580" s="2">
        <f t="shared" si="68"/>
        <v>36.29499087020055</v>
      </c>
    </row>
    <row r="581" spans="1:11" ht="13.5" x14ac:dyDescent="0.25">
      <c r="A581" s="3">
        <f>TITRES_STAT!B584</f>
        <v>43147</v>
      </c>
      <c r="B581" s="6">
        <f>TITRES_STAT!D584</f>
        <v>37.293300000000002</v>
      </c>
      <c r="C581" s="2">
        <f t="shared" si="69"/>
        <v>0.83310000000000173</v>
      </c>
      <c r="D581" s="2">
        <f t="shared" si="62"/>
        <v>36.481539999999995</v>
      </c>
      <c r="E581" s="2">
        <f t="shared" si="64"/>
        <v>36.04177</v>
      </c>
      <c r="F581" s="2">
        <f t="shared" si="65"/>
        <v>36.656870000000012</v>
      </c>
      <c r="G581" s="2">
        <f t="shared" si="67"/>
        <v>37.190407999999991</v>
      </c>
      <c r="H581" s="2">
        <f t="shared" si="63"/>
        <v>30.858013499999998</v>
      </c>
      <c r="I581" s="2">
        <f t="array" ref="I581">SUMPRODUCT(B565:B584, (ROW(B565:B584)-ROW(B565)+1)) / (20*21/2)</f>
        <v>36.545284285714281</v>
      </c>
      <c r="J581" s="2">
        <f t="shared" si="66"/>
        <v>36.588552748962677</v>
      </c>
      <c r="K581" s="2">
        <f t="shared" si="68"/>
        <v>36.334140247839748</v>
      </c>
    </row>
    <row r="582" spans="1:11" ht="13.5" x14ac:dyDescent="0.25">
      <c r="A582" s="3">
        <f>TITRES_STAT!B585</f>
        <v>43150</v>
      </c>
      <c r="B582" s="6">
        <f>TITRES_STAT!D585</f>
        <v>37.264200000000002</v>
      </c>
      <c r="C582" s="2">
        <f t="shared" si="69"/>
        <v>-2.9099999999999682E-2</v>
      </c>
      <c r="D582" s="2">
        <f t="shared" ref="D582:D645" si="70">AVERAGE(B578:B582)</f>
        <v>36.812820000000002</v>
      </c>
      <c r="E582" s="2">
        <f t="shared" si="64"/>
        <v>36.164789999999996</v>
      </c>
      <c r="F582" s="2">
        <f t="shared" si="65"/>
        <v>36.655415000000005</v>
      </c>
      <c r="G582" s="2">
        <f t="shared" si="67"/>
        <v>37.180333999999995</v>
      </c>
      <c r="H582" s="2">
        <f t="shared" si="63"/>
        <v>30.919220999999997</v>
      </c>
      <c r="I582" s="2">
        <f t="array" ref="I582">SUMPRODUCT(B566:B585, (ROW(B566:B585)-ROW(B566)+1)) / (20*21/2)</f>
        <v>36.599251428571428</v>
      </c>
      <c r="J582" s="2">
        <f t="shared" si="66"/>
        <v>36.652900106204328</v>
      </c>
      <c r="K582" s="2">
        <f t="shared" si="68"/>
        <v>36.370613179297017</v>
      </c>
    </row>
    <row r="583" spans="1:11" ht="13.5" x14ac:dyDescent="0.25">
      <c r="A583" s="3">
        <f>TITRES_STAT!B586</f>
        <v>43151</v>
      </c>
      <c r="B583" s="6">
        <f>TITRES_STAT!D586</f>
        <v>37.264200000000002</v>
      </c>
      <c r="C583" s="2">
        <f t="shared" si="69"/>
        <v>0</v>
      </c>
      <c r="D583" s="2">
        <f t="shared" si="70"/>
        <v>36.950360000000003</v>
      </c>
      <c r="E583" s="2">
        <f t="shared" si="64"/>
        <v>36.220000000000006</v>
      </c>
      <c r="F583" s="2">
        <f t="shared" si="65"/>
        <v>36.653959999999998</v>
      </c>
      <c r="G583" s="2">
        <f t="shared" si="67"/>
        <v>37.170647999999993</v>
      </c>
      <c r="H583" s="2">
        <f t="shared" si="63"/>
        <v>30.980428499999988</v>
      </c>
      <c r="I583" s="2">
        <f t="array" ref="I583">SUMPRODUCT(B567:B586, (ROW(B567:B586)-ROW(B567)+1)) / (20*21/2)</f>
        <v>36.665214761904764</v>
      </c>
      <c r="J583" s="2">
        <f t="shared" si="66"/>
        <v>36.711119143708679</v>
      </c>
      <c r="K583" s="2">
        <f t="shared" si="68"/>
        <v>36.405655799716747</v>
      </c>
    </row>
    <row r="584" spans="1:11" ht="13.5" x14ac:dyDescent="0.25">
      <c r="A584" s="3">
        <f>TITRES_STAT!B587</f>
        <v>43152</v>
      </c>
      <c r="B584" s="6">
        <f>TITRES_STAT!D587</f>
        <v>37.196399999999997</v>
      </c>
      <c r="C584" s="2">
        <f t="shared" si="69"/>
        <v>-6.7800000000005411E-2</v>
      </c>
      <c r="D584" s="2">
        <f t="shared" si="70"/>
        <v>37.095659999999995</v>
      </c>
      <c r="E584" s="2">
        <f t="shared" si="64"/>
        <v>36.335270000000001</v>
      </c>
      <c r="F584" s="2">
        <f t="shared" si="65"/>
        <v>36.629745</v>
      </c>
      <c r="G584" s="2">
        <f t="shared" si="67"/>
        <v>37.159605999999997</v>
      </c>
      <c r="H584" s="2">
        <f t="shared" si="63"/>
        <v>31.041296999999986</v>
      </c>
      <c r="I584" s="2">
        <f t="array" ref="I584">SUMPRODUCT(B568:B587, (ROW(B568:B587)-ROW(B568)+1)) / (20*21/2)</f>
        <v>36.778684285714291</v>
      </c>
      <c r="J584" s="2">
        <f t="shared" si="66"/>
        <v>36.757336368117372</v>
      </c>
      <c r="K584" s="2">
        <f t="shared" si="68"/>
        <v>36.436665376198441</v>
      </c>
    </row>
    <row r="585" spans="1:11" ht="13.5" x14ac:dyDescent="0.25">
      <c r="A585" s="3">
        <f>TITRES_STAT!B588</f>
        <v>43153</v>
      </c>
      <c r="B585" s="6">
        <f>TITRES_STAT!D588</f>
        <v>37.196399999999997</v>
      </c>
      <c r="C585" s="2">
        <f t="shared" si="69"/>
        <v>0</v>
      </c>
      <c r="D585" s="2">
        <f t="shared" si="70"/>
        <v>37.242899999999999</v>
      </c>
      <c r="E585" s="2">
        <f t="shared" si="64"/>
        <v>36.595839999999995</v>
      </c>
      <c r="F585" s="2">
        <f t="shared" si="65"/>
        <v>36.600685000000006</v>
      </c>
      <c r="G585" s="2">
        <f t="shared" si="67"/>
        <v>37.186727999999995</v>
      </c>
      <c r="H585" s="2">
        <f t="shared" si="63"/>
        <v>31.101264999999984</v>
      </c>
      <c r="I585" s="2">
        <f t="array" ref="I585">SUMPRODUCT(B569:B588, (ROW(B569:B588)-ROW(B569)+1)) / (20*21/2)</f>
        <v>36.889617142857148</v>
      </c>
      <c r="J585" s="2">
        <f t="shared" si="66"/>
        <v>36.799151952106193</v>
      </c>
      <c r="K585" s="2">
        <f t="shared" si="68"/>
        <v>36.466458890857325</v>
      </c>
    </row>
    <row r="586" spans="1:11" ht="13.5" x14ac:dyDescent="0.25">
      <c r="A586" s="3">
        <f>TITRES_STAT!B589</f>
        <v>43154</v>
      </c>
      <c r="B586" s="6">
        <f>TITRES_STAT!D589</f>
        <v>37.293300000000002</v>
      </c>
      <c r="C586" s="2">
        <f t="shared" si="69"/>
        <v>9.6900000000005093E-2</v>
      </c>
      <c r="D586" s="2">
        <f t="shared" si="70"/>
        <v>37.242899999999999</v>
      </c>
      <c r="E586" s="2">
        <f t="shared" si="64"/>
        <v>36.862219999999994</v>
      </c>
      <c r="F586" s="2">
        <f t="shared" si="65"/>
        <v>36.57647</v>
      </c>
      <c r="G586" s="2">
        <f t="shared" si="67"/>
        <v>37.213850000000001</v>
      </c>
      <c r="H586" s="2">
        <f t="shared" ref="H586:H649" si="71">AVERAGE(B387:B586)</f>
        <v>31.16171749999998</v>
      </c>
      <c r="I586" s="2">
        <f t="array" ref="I586">SUMPRODUCT(B570:B589, (ROW(B570:B589)-ROW(B570)+1)) / (20*21/2)</f>
        <v>37.081965714285715</v>
      </c>
      <c r="J586" s="2">
        <f t="shared" si="66"/>
        <v>36.846213670953219</v>
      </c>
      <c r="K586" s="2">
        <f t="shared" si="68"/>
        <v>36.49888403239234</v>
      </c>
    </row>
    <row r="587" spans="1:11" ht="13.5" x14ac:dyDescent="0.25">
      <c r="A587" s="3">
        <f>TITRES_STAT!B590</f>
        <v>43157</v>
      </c>
      <c r="B587" s="6">
        <f>TITRES_STAT!D590</f>
        <v>37.767899999999997</v>
      </c>
      <c r="C587" s="2">
        <f t="shared" si="69"/>
        <v>0.47459999999999525</v>
      </c>
      <c r="D587" s="2">
        <f t="shared" si="70"/>
        <v>37.343640000000001</v>
      </c>
      <c r="E587" s="2">
        <f t="shared" si="64"/>
        <v>37.078229999999998</v>
      </c>
      <c r="F587" s="2">
        <f t="shared" si="65"/>
        <v>36.603104999999992</v>
      </c>
      <c r="G587" s="2">
        <f t="shared" si="67"/>
        <v>37.228186000000001</v>
      </c>
      <c r="H587" s="2">
        <f t="shared" si="71"/>
        <v>31.224542999999979</v>
      </c>
      <c r="I587" s="2">
        <f t="array" ref="I587">SUMPRODUCT(B571:B590, (ROW(B571:B590)-ROW(B571)+1)) / (20*21/2)</f>
        <v>37.226339047619042</v>
      </c>
      <c r="J587" s="2">
        <f t="shared" si="66"/>
        <v>36.933993321338626</v>
      </c>
      <c r="K587" s="2">
        <f t="shared" si="68"/>
        <v>36.548649364455386</v>
      </c>
    </row>
    <row r="588" spans="1:11" ht="13.5" x14ac:dyDescent="0.25">
      <c r="A588" s="3">
        <f>TITRES_STAT!B591</f>
        <v>43158</v>
      </c>
      <c r="B588" s="6">
        <f>TITRES_STAT!D591</f>
        <v>37.767899999999997</v>
      </c>
      <c r="C588" s="2">
        <f t="shared" si="69"/>
        <v>0</v>
      </c>
      <c r="D588" s="2">
        <f t="shared" si="70"/>
        <v>37.444380000000002</v>
      </c>
      <c r="E588" s="2">
        <f t="shared" ref="E588:E651" si="72">AVERAGE(B579:B588)</f>
        <v>37.197369999999992</v>
      </c>
      <c r="F588" s="2">
        <f t="shared" si="65"/>
        <v>36.629740000000005</v>
      </c>
      <c r="G588" s="2">
        <f t="shared" si="67"/>
        <v>37.232448000000005</v>
      </c>
      <c r="H588" s="2">
        <f t="shared" si="71"/>
        <v>31.287794999999981</v>
      </c>
      <c r="I588" s="2">
        <f t="array" ref="I588">SUMPRODUCT(B572:B591, (ROW(B572:B591)-ROW(B572)+1)) / (20*21/2)</f>
        <v>37.411079999999998</v>
      </c>
      <c r="J588" s="2">
        <f t="shared" si="66"/>
        <v>37.013413005020659</v>
      </c>
      <c r="K588" s="2">
        <f t="shared" si="68"/>
        <v>36.596463114868904</v>
      </c>
    </row>
    <row r="589" spans="1:11" ht="13.5" x14ac:dyDescent="0.25">
      <c r="A589" s="3">
        <f>TITRES_STAT!B592</f>
        <v>43159</v>
      </c>
      <c r="B589" s="6">
        <f>TITRES_STAT!D592</f>
        <v>38.6494</v>
      </c>
      <c r="C589" s="2">
        <f t="shared" si="69"/>
        <v>0.88150000000000261</v>
      </c>
      <c r="D589" s="2">
        <f t="shared" si="70"/>
        <v>37.734979999999993</v>
      </c>
      <c r="E589" s="2">
        <f t="shared" si="72"/>
        <v>37.415319999999994</v>
      </c>
      <c r="F589" s="2">
        <f t="shared" si="65"/>
        <v>36.74598000000001</v>
      </c>
      <c r="G589" s="2">
        <f t="shared" si="67"/>
        <v>37.259376000000003</v>
      </c>
      <c r="H589" s="2">
        <f t="shared" si="71"/>
        <v>31.355454499999983</v>
      </c>
      <c r="I589" s="2">
        <f t="array" ref="I589">SUMPRODUCT(B573:B592, (ROW(B573:B592)-ROW(B573)+1)) / (20*21/2)</f>
        <v>37.578519999999997</v>
      </c>
      <c r="J589" s="2">
        <f t="shared" si="66"/>
        <v>37.169221290256786</v>
      </c>
      <c r="K589" s="2">
        <f t="shared" si="68"/>
        <v>36.676970443697577</v>
      </c>
    </row>
    <row r="590" spans="1:11" ht="13.5" x14ac:dyDescent="0.25">
      <c r="A590" s="3">
        <f>TITRES_STAT!B593</f>
        <v>43160</v>
      </c>
      <c r="B590" s="6">
        <f>TITRES_STAT!D593</f>
        <v>38.261899999999997</v>
      </c>
      <c r="C590" s="2">
        <f t="shared" si="69"/>
        <v>-0.38750000000000284</v>
      </c>
      <c r="D590" s="2">
        <f t="shared" si="70"/>
        <v>37.948079999999997</v>
      </c>
      <c r="E590" s="2">
        <f t="shared" si="72"/>
        <v>37.595489999999998</v>
      </c>
      <c r="F590" s="2">
        <f t="shared" si="65"/>
        <v>36.806519999999999</v>
      </c>
      <c r="G590" s="2">
        <f t="shared" si="67"/>
        <v>37.278748</v>
      </c>
      <c r="H590" s="2">
        <f t="shared" si="71"/>
        <v>31.420370999999985</v>
      </c>
      <c r="I590" s="2">
        <f t="array" ref="I590">SUMPRODUCT(B574:B593, (ROW(B574:B593)-ROW(B574)+1)) / (20*21/2)</f>
        <v>37.73350571428572</v>
      </c>
      <c r="J590" s="2">
        <f t="shared" si="66"/>
        <v>37.27328592927995</v>
      </c>
      <c r="K590" s="2">
        <f t="shared" si="68"/>
        <v>36.739124543944733</v>
      </c>
    </row>
    <row r="591" spans="1:11" ht="13.5" x14ac:dyDescent="0.25">
      <c r="A591" s="3">
        <f>TITRES_STAT!B594</f>
        <v>43161</v>
      </c>
      <c r="B591" s="6">
        <f>TITRES_STAT!D594</f>
        <v>38.746299999999998</v>
      </c>
      <c r="C591" s="2">
        <f t="shared" si="69"/>
        <v>0.48440000000000083</v>
      </c>
      <c r="D591" s="2">
        <f t="shared" si="70"/>
        <v>38.238679999999995</v>
      </c>
      <c r="E591" s="2">
        <f t="shared" si="72"/>
        <v>37.740790000000004</v>
      </c>
      <c r="F591" s="2">
        <f t="shared" si="65"/>
        <v>36.891280000000009</v>
      </c>
      <c r="G591" s="2">
        <f t="shared" si="67"/>
        <v>37.307808000000001</v>
      </c>
      <c r="H591" s="2">
        <f t="shared" si="71"/>
        <v>31.488514999999989</v>
      </c>
      <c r="I591" s="2">
        <f t="array" ref="I591">SUMPRODUCT(B575:B594, (ROW(B575:B594)-ROW(B575)+1)) / (20*21/2)</f>
        <v>37.879266190476187</v>
      </c>
      <c r="J591" s="2">
        <f t="shared" si="66"/>
        <v>37.413572983634246</v>
      </c>
      <c r="K591" s="2">
        <f t="shared" si="68"/>
        <v>36.817837306927295</v>
      </c>
    </row>
    <row r="592" spans="1:11" ht="13.5" x14ac:dyDescent="0.25">
      <c r="A592" s="3">
        <f>TITRES_STAT!B595</f>
        <v>43164</v>
      </c>
      <c r="B592" s="6">
        <f>TITRES_STAT!D595</f>
        <v>38.6494</v>
      </c>
      <c r="C592" s="2">
        <f t="shared" si="69"/>
        <v>-9.6899999999997988E-2</v>
      </c>
      <c r="D592" s="2">
        <f t="shared" si="70"/>
        <v>38.41498</v>
      </c>
      <c r="E592" s="2">
        <f t="shared" si="72"/>
        <v>37.879309999999997</v>
      </c>
      <c r="F592" s="2">
        <f t="shared" si="65"/>
        <v>37.02205</v>
      </c>
      <c r="G592" s="2">
        <f t="shared" si="67"/>
        <v>37.334930000000007</v>
      </c>
      <c r="H592" s="2">
        <f t="shared" si="71"/>
        <v>31.556174499999994</v>
      </c>
      <c r="I592" s="2">
        <f t="array" ref="I592">SUMPRODUCT(B576:B595, (ROW(B576:B595)-ROW(B576)+1)) / (20*21/2)</f>
        <v>37.975713809523818</v>
      </c>
      <c r="J592" s="2">
        <f t="shared" si="66"/>
        <v>37.531270794716697</v>
      </c>
      <c r="K592" s="2">
        <f t="shared" si="68"/>
        <v>36.88966329489093</v>
      </c>
    </row>
    <row r="593" spans="1:11" ht="13.5" x14ac:dyDescent="0.25">
      <c r="A593" s="3">
        <f>TITRES_STAT!B596</f>
        <v>43165</v>
      </c>
      <c r="B593" s="6">
        <f>TITRES_STAT!D596</f>
        <v>38.6494</v>
      </c>
      <c r="C593" s="2">
        <f t="shared" si="69"/>
        <v>0</v>
      </c>
      <c r="D593" s="2">
        <f t="shared" si="70"/>
        <v>38.591280000000005</v>
      </c>
      <c r="E593" s="2">
        <f t="shared" si="72"/>
        <v>38.017830000000004</v>
      </c>
      <c r="F593" s="2">
        <f t="shared" si="65"/>
        <v>37.118915000000001</v>
      </c>
      <c r="G593" s="2">
        <f t="shared" si="67"/>
        <v>37.353334000000004</v>
      </c>
      <c r="H593" s="2">
        <f t="shared" si="71"/>
        <v>31.623122999999996</v>
      </c>
      <c r="I593" s="2">
        <f t="array" ref="I593">SUMPRODUCT(B577:B596, (ROW(B577:B596)-ROW(B577)+1)) / (20*21/2)</f>
        <v>38.099889047619051</v>
      </c>
      <c r="J593" s="2">
        <f t="shared" si="66"/>
        <v>37.637759290457964</v>
      </c>
      <c r="K593" s="2">
        <f t="shared" si="68"/>
        <v>36.958672577444233</v>
      </c>
    </row>
    <row r="594" spans="1:11" ht="13.5" x14ac:dyDescent="0.25">
      <c r="A594" s="3">
        <f>TITRES_STAT!B597</f>
        <v>43166</v>
      </c>
      <c r="B594" s="6">
        <f>TITRES_STAT!D597</f>
        <v>38.6494</v>
      </c>
      <c r="C594" s="2">
        <f t="shared" si="69"/>
        <v>0</v>
      </c>
      <c r="D594" s="2">
        <f t="shared" si="70"/>
        <v>38.591279999999998</v>
      </c>
      <c r="E594" s="2">
        <f t="shared" si="72"/>
        <v>38.163130000000002</v>
      </c>
      <c r="F594" s="2">
        <f t="shared" si="65"/>
        <v>37.249200000000002</v>
      </c>
      <c r="G594" s="2">
        <f t="shared" si="67"/>
        <v>37.371738000000008</v>
      </c>
      <c r="H594" s="2">
        <f t="shared" si="71"/>
        <v>31.689929499999995</v>
      </c>
      <c r="I594" s="2">
        <f t="array" ref="I594">SUMPRODUCT(B578:B597, (ROW(B578:B597)-ROW(B578)+1)) / (20*21/2)</f>
        <v>38.204506666666667</v>
      </c>
      <c r="J594" s="2">
        <f t="shared" si="66"/>
        <v>37.734106024700061</v>
      </c>
      <c r="K594" s="2">
        <f t="shared" si="68"/>
        <v>37.024975613622892</v>
      </c>
    </row>
    <row r="595" spans="1:11" ht="13.5" x14ac:dyDescent="0.25">
      <c r="A595" s="3">
        <f>TITRES_STAT!B598</f>
        <v>43167</v>
      </c>
      <c r="B595" s="6">
        <f>TITRES_STAT!D598</f>
        <v>38.261899999999997</v>
      </c>
      <c r="C595" s="2">
        <f t="shared" si="69"/>
        <v>-0.38750000000000284</v>
      </c>
      <c r="D595" s="2">
        <f t="shared" si="70"/>
        <v>38.591279999999998</v>
      </c>
      <c r="E595" s="2">
        <f t="shared" si="72"/>
        <v>38.269680000000008</v>
      </c>
      <c r="F595" s="2">
        <f t="shared" si="65"/>
        <v>37.432759999999995</v>
      </c>
      <c r="G595" s="2">
        <f t="shared" si="67"/>
        <v>37.38239200000001</v>
      </c>
      <c r="H595" s="2">
        <f t="shared" si="71"/>
        <v>31.754798500000003</v>
      </c>
      <c r="I595" s="2">
        <f t="array" ref="I595">SUMPRODUCT(B579:B598, (ROW(B579:B598)-ROW(B579)+1)) / (20*21/2)</f>
        <v>38.249015714285719</v>
      </c>
      <c r="J595" s="2">
        <f t="shared" si="66"/>
        <v>37.784372117585768</v>
      </c>
      <c r="K595" s="2">
        <f t="shared" si="68"/>
        <v>37.073482452304347</v>
      </c>
    </row>
    <row r="596" spans="1:11" ht="13.5" x14ac:dyDescent="0.25">
      <c r="A596" s="3">
        <f>TITRES_STAT!B599</f>
        <v>43168</v>
      </c>
      <c r="B596" s="6">
        <f>TITRES_STAT!D599</f>
        <v>38.736600000000003</v>
      </c>
      <c r="C596" s="2">
        <f t="shared" si="69"/>
        <v>0.47470000000000567</v>
      </c>
      <c r="D596" s="2">
        <f t="shared" si="70"/>
        <v>38.589340000000007</v>
      </c>
      <c r="E596" s="2">
        <f t="shared" si="72"/>
        <v>38.414010000000005</v>
      </c>
      <c r="F596" s="2">
        <f t="shared" ref="F596:F659" si="73">AVERAGE(B577:B596)</f>
        <v>37.638114999999999</v>
      </c>
      <c r="G596" s="2">
        <f t="shared" si="67"/>
        <v>37.39672800000001</v>
      </c>
      <c r="H596" s="2">
        <f t="shared" si="71"/>
        <v>31.822040999999999</v>
      </c>
      <c r="I596" s="2">
        <f t="array" ref="I596">SUMPRODUCT(B580:B599, (ROW(B580:B599)-ROW(B580)+1)) / (20*21/2)</f>
        <v>38.285499047619048</v>
      </c>
      <c r="J596" s="2">
        <f t="shared" si="66"/>
        <v>37.875060487339503</v>
      </c>
      <c r="K596" s="2">
        <f t="shared" si="68"/>
        <v>37.13870274829241</v>
      </c>
    </row>
    <row r="597" spans="1:11" ht="13.5" x14ac:dyDescent="0.25">
      <c r="A597" s="3">
        <f>TITRES_STAT!B600</f>
        <v>43171</v>
      </c>
      <c r="B597" s="6">
        <f>TITRES_STAT!D600</f>
        <v>38.736600000000003</v>
      </c>
      <c r="C597" s="2">
        <f t="shared" si="69"/>
        <v>0</v>
      </c>
      <c r="D597" s="2">
        <f t="shared" si="70"/>
        <v>38.606780000000001</v>
      </c>
      <c r="E597" s="2">
        <f t="shared" si="72"/>
        <v>38.510880000000007</v>
      </c>
      <c r="F597" s="2">
        <f t="shared" si="73"/>
        <v>37.794554999999995</v>
      </c>
      <c r="G597" s="2">
        <f t="shared" si="67"/>
        <v>37.406222000000007</v>
      </c>
      <c r="H597" s="2">
        <f t="shared" si="71"/>
        <v>31.889283499999998</v>
      </c>
      <c r="I597" s="2">
        <f t="array" ref="I597">SUMPRODUCT(B581:B600, (ROW(B581:B600)-ROW(B581)+1)) / (20*21/2)</f>
        <v>38.313449047619052</v>
      </c>
      <c r="J597" s="2">
        <f t="shared" ref="J597:J660" si="74">$J$4*B597+J596*(1-$J$4)</f>
        <v>37.957111869497645</v>
      </c>
      <c r="K597" s="2">
        <f t="shared" si="68"/>
        <v>37.201365385614274</v>
      </c>
    </row>
    <row r="598" spans="1:11" ht="13.5" x14ac:dyDescent="0.25">
      <c r="A598" s="3">
        <f>TITRES_STAT!B601</f>
        <v>43172</v>
      </c>
      <c r="B598" s="6">
        <f>TITRES_STAT!D601</f>
        <v>38.261899999999997</v>
      </c>
      <c r="C598" s="2">
        <f t="shared" si="69"/>
        <v>-0.47470000000000567</v>
      </c>
      <c r="D598" s="2">
        <f t="shared" si="70"/>
        <v>38.52928</v>
      </c>
      <c r="E598" s="2">
        <f t="shared" si="72"/>
        <v>38.560279999999999</v>
      </c>
      <c r="F598" s="2">
        <f t="shared" si="73"/>
        <v>37.878824999999992</v>
      </c>
      <c r="G598" s="2">
        <f t="shared" si="67"/>
        <v>37.423658000000003</v>
      </c>
      <c r="H598" s="2">
        <f t="shared" si="71"/>
        <v>31.955005500000002</v>
      </c>
      <c r="I598" s="2">
        <f t="array" ref="I598">SUMPRODUCT(B582:B601, (ROW(B582:B601)-ROW(B582)+1)) / (20*21/2)</f>
        <v>38.332819523809526</v>
      </c>
      <c r="J598" s="2">
        <f t="shared" si="74"/>
        <v>37.986139310497869</v>
      </c>
      <c r="K598" s="2">
        <f t="shared" si="68"/>
        <v>37.242954978335284</v>
      </c>
    </row>
    <row r="599" spans="1:11" ht="13.5" x14ac:dyDescent="0.25">
      <c r="A599" s="3">
        <f>TITRES_STAT!B602</f>
        <v>43173</v>
      </c>
      <c r="B599" s="6">
        <f>TITRES_STAT!D602</f>
        <v>38.261899999999997</v>
      </c>
      <c r="C599" s="2">
        <f t="shared" si="69"/>
        <v>0</v>
      </c>
      <c r="D599" s="2">
        <f t="shared" si="70"/>
        <v>38.451779999999999</v>
      </c>
      <c r="E599" s="2">
        <f t="shared" si="72"/>
        <v>38.521529999999998</v>
      </c>
      <c r="F599" s="2">
        <f t="shared" si="73"/>
        <v>37.968424999999989</v>
      </c>
      <c r="G599" s="2">
        <f t="shared" si="67"/>
        <v>37.433344000000005</v>
      </c>
      <c r="H599" s="2">
        <f t="shared" si="71"/>
        <v>32.017410000000005</v>
      </c>
      <c r="I599" s="2">
        <f t="array" ref="I599">SUMPRODUCT(B583:B602, (ROW(B583:B602)-ROW(B583)+1)) / (20*21/2)</f>
        <v>38.348501428571417</v>
      </c>
      <c r="J599" s="2">
        <f t="shared" si="74"/>
        <v>38.012402233307597</v>
      </c>
      <c r="K599" s="2">
        <f t="shared" si="68"/>
        <v>37.282913606635866</v>
      </c>
    </row>
    <row r="600" spans="1:11" ht="13.5" x14ac:dyDescent="0.25">
      <c r="A600" s="3">
        <f>TITRES_STAT!B603</f>
        <v>43174</v>
      </c>
      <c r="B600" s="6">
        <f>TITRES_STAT!D603</f>
        <v>38.261899999999997</v>
      </c>
      <c r="C600" s="2">
        <f t="shared" si="69"/>
        <v>0</v>
      </c>
      <c r="D600" s="2">
        <f t="shared" si="70"/>
        <v>38.451779999999999</v>
      </c>
      <c r="E600" s="2">
        <f t="shared" si="72"/>
        <v>38.521529999999998</v>
      </c>
      <c r="F600" s="2">
        <f t="shared" si="73"/>
        <v>38.058509999999991</v>
      </c>
      <c r="G600" s="2">
        <f t="shared" si="67"/>
        <v>37.44303</v>
      </c>
      <c r="H600" s="2">
        <f t="shared" si="71"/>
        <v>32.079814500000005</v>
      </c>
      <c r="I600" s="2">
        <f t="array" ref="I600">SUMPRODUCT(B584:B603, (ROW(B584:B603)-ROW(B584)+1)) / (20*21/2)</f>
        <v>38.358462380952375</v>
      </c>
      <c r="J600" s="2">
        <f t="shared" si="74"/>
        <v>38.036163925373536</v>
      </c>
      <c r="K600" s="2">
        <f t="shared" si="68"/>
        <v>37.32130522990505</v>
      </c>
    </row>
    <row r="601" spans="1:11" ht="13.5" x14ac:dyDescent="0.25">
      <c r="A601" s="3">
        <f>TITRES_STAT!B604</f>
        <v>43175</v>
      </c>
      <c r="B601" s="6">
        <f>TITRES_STAT!D604</f>
        <v>38.261899999999997</v>
      </c>
      <c r="C601" s="2">
        <f t="shared" si="69"/>
        <v>0</v>
      </c>
      <c r="D601" s="2">
        <f t="shared" si="70"/>
        <v>38.356839999999998</v>
      </c>
      <c r="E601" s="2">
        <f t="shared" si="72"/>
        <v>38.473089999999992</v>
      </c>
      <c r="F601" s="2">
        <f t="shared" si="73"/>
        <v>38.106939999999994</v>
      </c>
      <c r="G601" s="2">
        <f t="shared" si="67"/>
        <v>37.462402000000004</v>
      </c>
      <c r="H601" s="2">
        <f t="shared" si="71"/>
        <v>32.142219000000011</v>
      </c>
      <c r="I601" s="2">
        <f t="array" ref="I601">SUMPRODUCT(B585:B604, (ROW(B585:B604)-ROW(B585)+1)) / (20*21/2)</f>
        <v>38.372900952380945</v>
      </c>
      <c r="J601" s="2">
        <f t="shared" si="74"/>
        <v>38.057662599147484</v>
      </c>
      <c r="K601" s="2">
        <f t="shared" si="68"/>
        <v>37.358191299320538</v>
      </c>
    </row>
    <row r="602" spans="1:11" ht="13.5" x14ac:dyDescent="0.25">
      <c r="A602" s="3">
        <f>TITRES_STAT!B605</f>
        <v>43178</v>
      </c>
      <c r="B602" s="6">
        <f>TITRES_STAT!D605</f>
        <v>38.271599999999999</v>
      </c>
      <c r="C602" s="2">
        <f t="shared" si="69"/>
        <v>9.7000000000022624E-3</v>
      </c>
      <c r="D602" s="2">
        <f t="shared" si="70"/>
        <v>38.263840000000002</v>
      </c>
      <c r="E602" s="2">
        <f t="shared" si="72"/>
        <v>38.435310000000001</v>
      </c>
      <c r="F602" s="2">
        <f t="shared" si="73"/>
        <v>38.157309999999988</v>
      </c>
      <c r="G602" s="2">
        <f t="shared" si="67"/>
        <v>37.481968000000009</v>
      </c>
      <c r="H602" s="2">
        <f t="shared" si="71"/>
        <v>32.204672000000009</v>
      </c>
      <c r="I602" s="2">
        <f t="array" ref="I602">SUMPRODUCT(B586:B605, (ROW(B586:B605)-ROW(B586)+1)) / (20*21/2)</f>
        <v>38.372575714285709</v>
      </c>
      <c r="J602" s="2">
        <f t="shared" si="74"/>
        <v>38.07803758970487</v>
      </c>
      <c r="K602" s="2">
        <f t="shared" si="68"/>
        <v>37.394011248366795</v>
      </c>
    </row>
    <row r="603" spans="1:11" ht="13.5" x14ac:dyDescent="0.25">
      <c r="A603" s="3">
        <f>TITRES_STAT!B606</f>
        <v>43180</v>
      </c>
      <c r="B603" s="6">
        <f>TITRES_STAT!D606</f>
        <v>38.261899999999997</v>
      </c>
      <c r="C603" s="2">
        <f t="shared" si="69"/>
        <v>-9.7000000000022624E-3</v>
      </c>
      <c r="D603" s="2">
        <f t="shared" si="70"/>
        <v>38.263840000000002</v>
      </c>
      <c r="E603" s="2">
        <f t="shared" si="72"/>
        <v>38.396560000000001</v>
      </c>
      <c r="F603" s="2">
        <f t="shared" si="73"/>
        <v>38.207194999999999</v>
      </c>
      <c r="G603" s="2">
        <f t="shared" si="67"/>
        <v>37.501146000000006</v>
      </c>
      <c r="H603" s="2">
        <f t="shared" si="71"/>
        <v>32.267076500000009</v>
      </c>
      <c r="I603" s="2">
        <f t="array" ref="I603">SUMPRODUCT(B587:B606, (ROW(B587:B606)-ROW(B587)+1)) / (20*21/2)</f>
        <v>38.367176666666666</v>
      </c>
      <c r="J603" s="2">
        <f t="shared" si="74"/>
        <v>38.095548295447259</v>
      </c>
      <c r="K603" s="2">
        <f t="shared" si="68"/>
        <v>37.428046101372018</v>
      </c>
    </row>
    <row r="604" spans="1:11" ht="13.5" x14ac:dyDescent="0.25">
      <c r="A604" s="3">
        <f>TITRES_STAT!B607</f>
        <v>43181</v>
      </c>
      <c r="B604" s="6">
        <f>TITRES_STAT!D607</f>
        <v>38.358800000000002</v>
      </c>
      <c r="C604" s="2">
        <f t="shared" si="69"/>
        <v>9.6900000000005093E-2</v>
      </c>
      <c r="D604" s="2">
        <f t="shared" si="70"/>
        <v>38.28322</v>
      </c>
      <c r="E604" s="2">
        <f t="shared" si="72"/>
        <v>38.367499999999993</v>
      </c>
      <c r="F604" s="2">
        <f t="shared" si="73"/>
        <v>38.265314999999994</v>
      </c>
      <c r="G604" s="2">
        <f t="shared" si="67"/>
        <v>37.522261999999998</v>
      </c>
      <c r="H604" s="2">
        <f t="shared" si="71"/>
        <v>32.330913500000008</v>
      </c>
      <c r="I604" s="2">
        <f t="array" ref="I604">SUMPRODUCT(B588:B607, (ROW(B588:B607)-ROW(B588)+1)) / (20*21/2)</f>
        <v>38.357165238095241</v>
      </c>
      <c r="J604" s="2">
        <f t="shared" si="74"/>
        <v>38.120619886357041</v>
      </c>
      <c r="K604" s="2">
        <f t="shared" si="68"/>
        <v>37.464546254259389</v>
      </c>
    </row>
    <row r="605" spans="1:11" ht="13.5" x14ac:dyDescent="0.25">
      <c r="A605" s="3">
        <f>TITRES_STAT!B608</f>
        <v>43182</v>
      </c>
      <c r="B605" s="6">
        <f>TITRES_STAT!D608</f>
        <v>38.261899999999997</v>
      </c>
      <c r="C605" s="2">
        <f t="shared" si="69"/>
        <v>-9.6900000000005093E-2</v>
      </c>
      <c r="D605" s="2">
        <f t="shared" si="70"/>
        <v>38.28322</v>
      </c>
      <c r="E605" s="2">
        <f t="shared" si="72"/>
        <v>38.367499999999993</v>
      </c>
      <c r="F605" s="2">
        <f t="shared" si="73"/>
        <v>38.318589999999993</v>
      </c>
      <c r="G605" s="2">
        <f t="shared" si="67"/>
        <v>37.522261999999998</v>
      </c>
      <c r="H605" s="2">
        <f t="shared" si="71"/>
        <v>32.391422500000012</v>
      </c>
      <c r="I605" s="2">
        <f t="array" ref="I605">SUMPRODUCT(B589:B608, (ROW(B589:B608)-ROW(B589)+1)) / (20*21/2)</f>
        <v>38.390010952380948</v>
      </c>
      <c r="J605" s="2">
        <f t="shared" si="74"/>
        <v>38.134075135275417</v>
      </c>
      <c r="K605" s="2">
        <f t="shared" si="68"/>
        <v>37.495815028602159</v>
      </c>
    </row>
    <row r="606" spans="1:11" ht="13.5" x14ac:dyDescent="0.25">
      <c r="A606" s="3">
        <f>TITRES_STAT!B609</f>
        <v>43185</v>
      </c>
      <c r="B606" s="6">
        <f>TITRES_STAT!D609</f>
        <v>38.261899999999997</v>
      </c>
      <c r="C606" s="2">
        <f t="shared" si="69"/>
        <v>0</v>
      </c>
      <c r="D606" s="2">
        <f t="shared" si="70"/>
        <v>38.28322</v>
      </c>
      <c r="E606" s="2">
        <f t="shared" si="72"/>
        <v>38.320029999999996</v>
      </c>
      <c r="F606" s="2">
        <f t="shared" si="73"/>
        <v>38.367019999999989</v>
      </c>
      <c r="G606" s="2">
        <f t="shared" si="67"/>
        <v>37.522261999999998</v>
      </c>
      <c r="H606" s="2">
        <f t="shared" si="71"/>
        <v>32.451931500000015</v>
      </c>
      <c r="I606" s="2">
        <f t="array" ref="I606">SUMPRODUCT(B590:B609, (ROW(B590:B609)-ROW(B590)+1)) / (20*21/2)</f>
        <v>38.373034285714283</v>
      </c>
      <c r="J606" s="2">
        <f t="shared" si="74"/>
        <v>38.146248931915849</v>
      </c>
      <c r="K606" s="2">
        <f t="shared" si="68"/>
        <v>37.525857576500115</v>
      </c>
    </row>
    <row r="607" spans="1:11" ht="13.5" x14ac:dyDescent="0.25">
      <c r="A607" s="3">
        <f>TITRES_STAT!B610</f>
        <v>43186</v>
      </c>
      <c r="B607" s="6">
        <f>TITRES_STAT!D610</f>
        <v>38.261899999999997</v>
      </c>
      <c r="C607" s="2">
        <f t="shared" si="69"/>
        <v>0</v>
      </c>
      <c r="D607" s="2">
        <f t="shared" si="70"/>
        <v>38.281279999999995</v>
      </c>
      <c r="E607" s="2">
        <f t="shared" si="72"/>
        <v>38.272559999999984</v>
      </c>
      <c r="F607" s="2">
        <f t="shared" si="73"/>
        <v>38.391719999999992</v>
      </c>
      <c r="G607" s="2">
        <f t="shared" si="67"/>
        <v>37.521291999999995</v>
      </c>
      <c r="H607" s="2">
        <f t="shared" si="71"/>
        <v>32.512440500000018</v>
      </c>
      <c r="I607" s="2">
        <f t="array" ref="I607">SUMPRODUCT(B591:B610, (ROW(B591:B610)-ROW(B591)+1)) / (20*21/2)</f>
        <v>38.402188571428574</v>
      </c>
      <c r="J607" s="2">
        <f t="shared" si="74"/>
        <v>38.157263319352431</v>
      </c>
      <c r="K607" s="2">
        <f t="shared" si="68"/>
        <v>37.55472198526482</v>
      </c>
    </row>
    <row r="608" spans="1:11" ht="13.5" x14ac:dyDescent="0.25">
      <c r="A608" s="3">
        <f>TITRES_STAT!B611</f>
        <v>43187</v>
      </c>
      <c r="B608" s="6">
        <f>TITRES_STAT!D611</f>
        <v>38.736600000000003</v>
      </c>
      <c r="C608" s="2">
        <f t="shared" si="69"/>
        <v>0.47470000000000567</v>
      </c>
      <c r="D608" s="2">
        <f t="shared" si="70"/>
        <v>38.376220000000004</v>
      </c>
      <c r="E608" s="2">
        <f t="shared" si="72"/>
        <v>38.320029999999988</v>
      </c>
      <c r="F608" s="2">
        <f t="shared" si="73"/>
        <v>38.44015499999999</v>
      </c>
      <c r="G608" s="2">
        <f t="shared" si="67"/>
        <v>37.540471999999994</v>
      </c>
      <c r="H608" s="2">
        <f t="shared" si="71"/>
        <v>32.578166500000023</v>
      </c>
      <c r="I608" s="2">
        <f t="array" ref="I608">SUMPRODUCT(B592:B611, (ROW(B592:B611)-ROW(B592)+1)) / (20*21/2)</f>
        <v>38.466033333333328</v>
      </c>
      <c r="J608" s="2">
        <f t="shared" si="74"/>
        <v>38.212438241318864</v>
      </c>
      <c r="K608" s="2">
        <f t="shared" si="68"/>
        <v>37.601070142705417</v>
      </c>
    </row>
    <row r="609" spans="1:11" ht="13.5" x14ac:dyDescent="0.25">
      <c r="A609" s="3">
        <f>TITRES_STAT!B612</f>
        <v>43188</v>
      </c>
      <c r="B609" s="6">
        <f>TITRES_STAT!D612</f>
        <v>38.261899999999997</v>
      </c>
      <c r="C609" s="2">
        <f t="shared" si="69"/>
        <v>-0.47470000000000567</v>
      </c>
      <c r="D609" s="2">
        <f t="shared" si="70"/>
        <v>38.356839999999998</v>
      </c>
      <c r="E609" s="2">
        <f t="shared" si="72"/>
        <v>38.320029999999996</v>
      </c>
      <c r="F609" s="2">
        <f t="shared" si="73"/>
        <v>38.420779999999986</v>
      </c>
      <c r="G609" s="2">
        <f t="shared" si="67"/>
        <v>37.550157999999996</v>
      </c>
      <c r="H609" s="2">
        <f t="shared" si="71"/>
        <v>32.637822500000027</v>
      </c>
      <c r="I609" s="2">
        <f t="array" ref="I609">SUMPRODUCT(B593:B612, (ROW(B593:B612)-ROW(B593)+1)) / (20*21/2)</f>
        <v>38.527201428571431</v>
      </c>
      <c r="J609" s="2">
        <f t="shared" si="74"/>
        <v>38.217148885002779</v>
      </c>
      <c r="K609" s="2">
        <f t="shared" si="68"/>
        <v>37.626985039069915</v>
      </c>
    </row>
    <row r="610" spans="1:11" ht="13.5" x14ac:dyDescent="0.25">
      <c r="A610" s="3">
        <f>TITRES_STAT!B613</f>
        <v>43189</v>
      </c>
      <c r="B610" s="6">
        <f>TITRES_STAT!D613</f>
        <v>38.726900000000001</v>
      </c>
      <c r="C610" s="2">
        <f t="shared" si="69"/>
        <v>0.46500000000000341</v>
      </c>
      <c r="D610" s="2">
        <f t="shared" si="70"/>
        <v>38.449840000000002</v>
      </c>
      <c r="E610" s="2">
        <f t="shared" si="72"/>
        <v>38.366529999999997</v>
      </c>
      <c r="F610" s="2">
        <f t="shared" si="73"/>
        <v>38.444029999999984</v>
      </c>
      <c r="G610" s="2">
        <f t="shared" si="67"/>
        <v>37.569143999999994</v>
      </c>
      <c r="H610" s="2">
        <f t="shared" si="71"/>
        <v>32.699850500000025</v>
      </c>
      <c r="I610" s="2">
        <f t="array" ref="I610">SUMPRODUCT(B594:B613, (ROW(B594:B613)-ROW(B594)+1)) / (20*21/2)</f>
        <v>38.644315714285717</v>
      </c>
      <c r="J610" s="2">
        <f t="shared" si="74"/>
        <v>38.26569661024061</v>
      </c>
      <c r="K610" s="2">
        <f t="shared" si="68"/>
        <v>37.670118959106389</v>
      </c>
    </row>
    <row r="611" spans="1:11" ht="13.5" x14ac:dyDescent="0.25">
      <c r="A611" s="3">
        <f>TITRES_STAT!B614</f>
        <v>43192</v>
      </c>
      <c r="B611" s="6">
        <f>TITRES_STAT!D614</f>
        <v>39.114400000000003</v>
      </c>
      <c r="C611" s="2">
        <f t="shared" si="69"/>
        <v>0.38750000000000284</v>
      </c>
      <c r="D611" s="2">
        <f t="shared" si="70"/>
        <v>38.620339999999999</v>
      </c>
      <c r="E611" s="2">
        <f t="shared" si="72"/>
        <v>38.451779999999999</v>
      </c>
      <c r="F611" s="2">
        <f t="shared" si="73"/>
        <v>38.462434999999985</v>
      </c>
      <c r="G611" s="2">
        <f t="shared" si="67"/>
        <v>37.595879999999994</v>
      </c>
      <c r="H611" s="2">
        <f t="shared" si="71"/>
        <v>32.763721500000031</v>
      </c>
      <c r="I611" s="2">
        <f t="array" ref="I611">SUMPRODUCT(B595:B614, (ROW(B595:B614)-ROW(B595)+1)) / (20*21/2)</f>
        <v>38.820937142857147</v>
      </c>
      <c r="J611" s="2">
        <f t="shared" si="74"/>
        <v>38.346525504503411</v>
      </c>
      <c r="K611" s="2">
        <f t="shared" si="68"/>
        <v>37.726757431298296</v>
      </c>
    </row>
    <row r="612" spans="1:11" ht="13.5" x14ac:dyDescent="0.25">
      <c r="A612" s="3">
        <f>TITRES_STAT!B615</f>
        <v>43193</v>
      </c>
      <c r="B612" s="6">
        <f>TITRES_STAT!D615</f>
        <v>39.104700000000001</v>
      </c>
      <c r="C612" s="2">
        <f t="shared" si="69"/>
        <v>-9.7000000000022624E-3</v>
      </c>
      <c r="D612" s="2">
        <f t="shared" si="70"/>
        <v>38.788900000000005</v>
      </c>
      <c r="E612" s="2">
        <f t="shared" si="72"/>
        <v>38.535089999999997</v>
      </c>
      <c r="F612" s="2">
        <f t="shared" si="73"/>
        <v>38.485199999999992</v>
      </c>
      <c r="G612" s="2">
        <f t="shared" si="67"/>
        <v>37.632107999999995</v>
      </c>
      <c r="H612" s="2">
        <f t="shared" si="71"/>
        <v>32.823610500000029</v>
      </c>
      <c r="I612" s="2">
        <f t="array" ref="I612">SUMPRODUCT(B596:B615, (ROW(B596:B615)-ROW(B596)+1)) / (20*21/2)</f>
        <v>39.016008095238099</v>
      </c>
      <c r="J612" s="2">
        <f t="shared" si="74"/>
        <v>38.418732599312605</v>
      </c>
      <c r="K612" s="2">
        <f t="shared" si="68"/>
        <v>37.780794394776791</v>
      </c>
    </row>
    <row r="613" spans="1:11" ht="13.5" x14ac:dyDescent="0.25">
      <c r="A613" s="3">
        <f>TITRES_STAT!B616</f>
        <v>43194</v>
      </c>
      <c r="B613" s="6">
        <f>TITRES_STAT!D616</f>
        <v>39.7149</v>
      </c>
      <c r="C613" s="2">
        <f t="shared" si="69"/>
        <v>0.61019999999999897</v>
      </c>
      <c r="D613" s="2">
        <f t="shared" si="70"/>
        <v>38.984560000000002</v>
      </c>
      <c r="E613" s="2">
        <f t="shared" si="72"/>
        <v>38.680390000000003</v>
      </c>
      <c r="F613" s="2">
        <f t="shared" si="73"/>
        <v>38.538474999999991</v>
      </c>
      <c r="G613" s="2">
        <f t="shared" si="67"/>
        <v>37.680539999999993</v>
      </c>
      <c r="H613" s="2">
        <f t="shared" si="71"/>
        <v>32.886550500000027</v>
      </c>
      <c r="I613" s="2">
        <f t="array" ref="I613">SUMPRODUCT(B597:B616, (ROW(B597:B616)-ROW(B597)+1)) / (20*21/2)</f>
        <v>39.199593333333333</v>
      </c>
      <c r="J613" s="2">
        <f t="shared" si="74"/>
        <v>38.54217711366379</v>
      </c>
      <c r="K613" s="2">
        <f t="shared" si="68"/>
        <v>37.856641673412994</v>
      </c>
    </row>
    <row r="614" spans="1:11" ht="13.5" x14ac:dyDescent="0.25">
      <c r="A614" s="3">
        <f>TITRES_STAT!B617</f>
        <v>43195</v>
      </c>
      <c r="B614" s="6">
        <f>TITRES_STAT!D617</f>
        <v>40.393000000000001</v>
      </c>
      <c r="C614" s="2">
        <f t="shared" si="69"/>
        <v>0.67810000000000059</v>
      </c>
      <c r="D614" s="2">
        <f t="shared" si="70"/>
        <v>39.410780000000003</v>
      </c>
      <c r="E614" s="2">
        <f t="shared" si="72"/>
        <v>38.883809999999997</v>
      </c>
      <c r="F614" s="2">
        <f t="shared" si="73"/>
        <v>38.625654999999995</v>
      </c>
      <c r="G614" s="2">
        <f t="shared" si="67"/>
        <v>37.734786</v>
      </c>
      <c r="H614" s="2">
        <f t="shared" si="71"/>
        <v>32.951080000000026</v>
      </c>
      <c r="I614" s="2">
        <f t="array" ref="I614">SUMPRODUCT(B598:B617, (ROW(B598:B617)-ROW(B598)+1)) / (20*21/2)</f>
        <v>39.371181904761912</v>
      </c>
      <c r="J614" s="2">
        <f t="shared" si="74"/>
        <v>38.718445959981523</v>
      </c>
      <c r="K614" s="2">
        <f t="shared" si="68"/>
        <v>37.956106705828169</v>
      </c>
    </row>
    <row r="615" spans="1:11" ht="13.5" x14ac:dyDescent="0.25">
      <c r="A615" s="3">
        <f>TITRES_STAT!B618</f>
        <v>43196</v>
      </c>
      <c r="B615" s="6">
        <f>TITRES_STAT!D618</f>
        <v>40.673900000000003</v>
      </c>
      <c r="C615" s="2">
        <f t="shared" si="69"/>
        <v>0.28090000000000259</v>
      </c>
      <c r="D615" s="2">
        <f t="shared" si="70"/>
        <v>39.800179999999997</v>
      </c>
      <c r="E615" s="2">
        <f t="shared" si="72"/>
        <v>39.125009999999996</v>
      </c>
      <c r="F615" s="2">
        <f t="shared" si="73"/>
        <v>38.746254999999998</v>
      </c>
      <c r="G615" s="2">
        <f t="shared" si="67"/>
        <v>37.792711999999995</v>
      </c>
      <c r="H615" s="2">
        <f t="shared" si="71"/>
        <v>33.017488000000029</v>
      </c>
      <c r="I615" s="2">
        <f t="array" ref="I615">SUMPRODUCT(B599:B618, (ROW(B599:B618)-ROW(B599)+1)) / (20*21/2)</f>
        <v>39.533683809523808</v>
      </c>
      <c r="J615" s="2">
        <f t="shared" si="74"/>
        <v>38.904679678078523</v>
      </c>
      <c r="K615" s="2">
        <f t="shared" si="68"/>
        <v>38.062686835011384</v>
      </c>
    </row>
    <row r="616" spans="1:11" ht="13.5" x14ac:dyDescent="0.25">
      <c r="A616" s="3">
        <f>TITRES_STAT!B619</f>
        <v>43200</v>
      </c>
      <c r="B616" s="6">
        <f>TITRES_STAT!D619</f>
        <v>40.673900000000003</v>
      </c>
      <c r="C616" s="2">
        <f t="shared" si="69"/>
        <v>0</v>
      </c>
      <c r="D616" s="2">
        <f t="shared" si="70"/>
        <v>40.112080000000006</v>
      </c>
      <c r="E616" s="2">
        <f t="shared" si="72"/>
        <v>39.366210000000002</v>
      </c>
      <c r="F616" s="2">
        <f t="shared" si="73"/>
        <v>38.843119999999999</v>
      </c>
      <c r="G616" s="2">
        <f t="shared" si="67"/>
        <v>37.850637999999996</v>
      </c>
      <c r="H616" s="2">
        <f t="shared" si="71"/>
        <v>33.087213500000026</v>
      </c>
      <c r="I616" s="2">
        <f t="array" ref="I616">SUMPRODUCT(B600:B619, (ROW(B600:B619)-ROW(B600)+1)) / (20*21/2)</f>
        <v>39.684838571428571</v>
      </c>
      <c r="J616" s="2">
        <f t="shared" si="74"/>
        <v>39.073176851594852</v>
      </c>
      <c r="K616" s="2">
        <f t="shared" si="68"/>
        <v>38.16508735128545</v>
      </c>
    </row>
    <row r="617" spans="1:11" ht="13.5" x14ac:dyDescent="0.25">
      <c r="A617" s="3">
        <f>TITRES_STAT!B620</f>
        <v>43201</v>
      </c>
      <c r="B617" s="6">
        <f>TITRES_STAT!D620</f>
        <v>40.644799999999996</v>
      </c>
      <c r="C617" s="2">
        <f t="shared" si="69"/>
        <v>-2.9100000000006787E-2</v>
      </c>
      <c r="D617" s="2">
        <f t="shared" si="70"/>
        <v>40.420100000000005</v>
      </c>
      <c r="E617" s="2">
        <f t="shared" si="72"/>
        <v>39.604500000000002</v>
      </c>
      <c r="F617" s="2">
        <f t="shared" si="73"/>
        <v>38.93853</v>
      </c>
      <c r="G617" s="2">
        <f t="shared" si="67"/>
        <v>37.918829999999993</v>
      </c>
      <c r="H617" s="2">
        <f t="shared" si="71"/>
        <v>33.155134500000024</v>
      </c>
      <c r="I617" s="2">
        <f t="array" ref="I617">SUMPRODUCT(B601:B620, (ROW(B601:B620)-ROW(B601)+1)) / (20*21/2)</f>
        <v>39.824646190476187</v>
      </c>
      <c r="J617" s="2">
        <f t="shared" si="74"/>
        <v>39.222855246681057</v>
      </c>
      <c r="K617" s="2">
        <f t="shared" si="68"/>
        <v>38.262330984568372</v>
      </c>
    </row>
    <row r="618" spans="1:11" ht="13.5" x14ac:dyDescent="0.25">
      <c r="A618" s="3">
        <f>TITRES_STAT!B621</f>
        <v>43202</v>
      </c>
      <c r="B618" s="6">
        <f>TITRES_STAT!D621</f>
        <v>40.644799999999996</v>
      </c>
      <c r="C618" s="2">
        <f t="shared" si="69"/>
        <v>0</v>
      </c>
      <c r="D618" s="2">
        <f t="shared" si="70"/>
        <v>40.606080000000006</v>
      </c>
      <c r="E618" s="2">
        <f t="shared" si="72"/>
        <v>39.79531999999999</v>
      </c>
      <c r="F618" s="2">
        <f t="shared" si="73"/>
        <v>39.057675000000003</v>
      </c>
      <c r="G618" s="2">
        <f t="shared" si="67"/>
        <v>37.987021999999996</v>
      </c>
      <c r="H618" s="2">
        <f t="shared" si="71"/>
        <v>33.21912200000002</v>
      </c>
      <c r="I618" s="2">
        <f t="array" ref="I618">SUMPRODUCT(B602:B621, (ROW(B602:B621)-ROW(B602)+1)) / (20*21/2)</f>
        <v>39.953106666666663</v>
      </c>
      <c r="J618" s="2">
        <f t="shared" si="74"/>
        <v>39.358278556520958</v>
      </c>
      <c r="K618" s="2">
        <f t="shared" si="68"/>
        <v>38.355761142036279</v>
      </c>
    </row>
    <row r="619" spans="1:11" ht="13.5" x14ac:dyDescent="0.25">
      <c r="A619" s="3">
        <f>TITRES_STAT!B622</f>
        <v>43203</v>
      </c>
      <c r="B619" s="6">
        <f>TITRES_STAT!D622</f>
        <v>40.644799999999996</v>
      </c>
      <c r="C619" s="2">
        <f t="shared" si="69"/>
        <v>0</v>
      </c>
      <c r="D619" s="2">
        <f t="shared" si="70"/>
        <v>40.656440000000003</v>
      </c>
      <c r="E619" s="2">
        <f t="shared" si="72"/>
        <v>40.033609999999996</v>
      </c>
      <c r="F619" s="2">
        <f t="shared" si="73"/>
        <v>39.176820000000006</v>
      </c>
      <c r="G619" s="2">
        <f t="shared" si="67"/>
        <v>38.073425999999998</v>
      </c>
      <c r="H619" s="2">
        <f t="shared" si="71"/>
        <v>33.284910500000016</v>
      </c>
      <c r="I619" s="2">
        <f t="array" ref="I619">SUMPRODUCT(B603:B622, (ROW(B603:B622)-ROW(B603)+1)) / (20*21/2)</f>
        <v>40.009334285714274</v>
      </c>
      <c r="J619" s="2">
        <f t="shared" si="74"/>
        <v>39.480804408280868</v>
      </c>
      <c r="K619" s="2">
        <f t="shared" si="68"/>
        <v>38.445527371760349</v>
      </c>
    </row>
    <row r="620" spans="1:11" ht="13.5" x14ac:dyDescent="0.25">
      <c r="A620" s="3">
        <f>TITRES_STAT!B623</f>
        <v>43206</v>
      </c>
      <c r="B620" s="6">
        <f>TITRES_STAT!D623</f>
        <v>40.644799999999996</v>
      </c>
      <c r="C620" s="2">
        <f t="shared" si="69"/>
        <v>0</v>
      </c>
      <c r="D620" s="2">
        <f t="shared" si="70"/>
        <v>40.650620000000004</v>
      </c>
      <c r="E620" s="2">
        <f t="shared" si="72"/>
        <v>40.225399999999993</v>
      </c>
      <c r="F620" s="2">
        <f t="shared" si="73"/>
        <v>39.29596500000001</v>
      </c>
      <c r="G620" s="2">
        <f t="shared" si="67"/>
        <v>38.145299999999992</v>
      </c>
      <c r="H620" s="2">
        <f t="shared" si="71"/>
        <v>33.354490500000018</v>
      </c>
      <c r="I620" s="2">
        <f t="array" ref="I620">SUMPRODUCT(B604:B623, (ROW(B604:B623)-ROW(B604)+1)) / (20*21/2)</f>
        <v>40.057305238095232</v>
      </c>
      <c r="J620" s="2">
        <f t="shared" si="74"/>
        <v>39.591661131301741</v>
      </c>
      <c r="K620" s="2">
        <f t="shared" si="68"/>
        <v>38.531773357181514</v>
      </c>
    </row>
    <row r="621" spans="1:11" ht="13.5" x14ac:dyDescent="0.25">
      <c r="A621" s="3">
        <f>TITRES_STAT!B624</f>
        <v>43207</v>
      </c>
      <c r="B621" s="6">
        <f>TITRES_STAT!D624</f>
        <v>40.644799999999996</v>
      </c>
      <c r="C621" s="2">
        <f t="shared" si="69"/>
        <v>0</v>
      </c>
      <c r="D621" s="2">
        <f t="shared" si="70"/>
        <v>40.644799999999996</v>
      </c>
      <c r="E621" s="2">
        <f t="shared" si="72"/>
        <v>40.378439999999998</v>
      </c>
      <c r="F621" s="2">
        <f t="shared" si="73"/>
        <v>39.415110000000013</v>
      </c>
      <c r="G621" s="2">
        <f t="shared" si="67"/>
        <v>38.217174</v>
      </c>
      <c r="H621" s="2">
        <f t="shared" si="71"/>
        <v>33.424070500000013</v>
      </c>
      <c r="I621" s="2">
        <f t="array" ref="I621">SUMPRODUCT(B605:B624, (ROW(B605:B624)-ROW(B605)+1)) / (20*21/2)</f>
        <v>40.156935238095222</v>
      </c>
      <c r="J621" s="2">
        <f t="shared" si="74"/>
        <v>39.691960071177768</v>
      </c>
      <c r="K621" s="2">
        <f t="shared" si="68"/>
        <v>38.614637147095969</v>
      </c>
    </row>
    <row r="622" spans="1:11" ht="13.5" x14ac:dyDescent="0.25">
      <c r="A622" s="3">
        <f>TITRES_STAT!B625</f>
        <v>43208</v>
      </c>
      <c r="B622" s="6">
        <f>TITRES_STAT!D625</f>
        <v>40.005499999999998</v>
      </c>
      <c r="C622" s="2">
        <f t="shared" si="69"/>
        <v>-0.63929999999999865</v>
      </c>
      <c r="D622" s="2">
        <f t="shared" si="70"/>
        <v>40.516939999999998</v>
      </c>
      <c r="E622" s="2">
        <f t="shared" si="72"/>
        <v>40.468519999999998</v>
      </c>
      <c r="F622" s="2">
        <f t="shared" si="73"/>
        <v>39.501805000000004</v>
      </c>
      <c r="G622" s="2">
        <f t="shared" si="67"/>
        <v>38.296603999999995</v>
      </c>
      <c r="H622" s="2">
        <f t="shared" si="71"/>
        <v>33.489032000000016</v>
      </c>
      <c r="I622" s="2">
        <f t="array" ref="I622">SUMPRODUCT(B606:B625, (ROW(B606:B625)-ROW(B606)+1)) / (20*21/2)</f>
        <v>40.204211428571426</v>
      </c>
      <c r="J622" s="2">
        <f t="shared" si="74"/>
        <v>39.721821016779884</v>
      </c>
      <c r="K622" s="2">
        <f t="shared" si="68"/>
        <v>38.669180788386328</v>
      </c>
    </row>
    <row r="623" spans="1:11" ht="13.5" x14ac:dyDescent="0.25">
      <c r="A623" s="3">
        <f>TITRES_STAT!B626</f>
        <v>43209</v>
      </c>
      <c r="B623" s="6">
        <f>TITRES_STAT!D626</f>
        <v>40.005499999999998</v>
      </c>
      <c r="C623" s="2">
        <f t="shared" si="69"/>
        <v>0</v>
      </c>
      <c r="D623" s="2">
        <f t="shared" si="70"/>
        <v>40.389079999999993</v>
      </c>
      <c r="E623" s="2">
        <f t="shared" si="72"/>
        <v>40.497579999999992</v>
      </c>
      <c r="F623" s="2">
        <f t="shared" si="73"/>
        <v>39.588985000000008</v>
      </c>
      <c r="G623" s="2">
        <f t="shared" si="67"/>
        <v>38.362471999999997</v>
      </c>
      <c r="H623" s="2">
        <f t="shared" si="71"/>
        <v>33.553993500000018</v>
      </c>
      <c r="I623" s="2">
        <f t="array" ref="I623">SUMPRODUCT(B607:B626, (ROW(B607:B626)-ROW(B607)+1)) / (20*21/2)</f>
        <v>40.242262380952376</v>
      </c>
      <c r="J623" s="2">
        <f t="shared" si="74"/>
        <v>39.748838062800843</v>
      </c>
      <c r="K623" s="2">
        <f t="shared" si="68"/>
        <v>38.721585463351573</v>
      </c>
    </row>
    <row r="624" spans="1:11" ht="13.5" x14ac:dyDescent="0.25">
      <c r="A624" s="3">
        <f>TITRES_STAT!B627</f>
        <v>43210</v>
      </c>
      <c r="B624" s="6">
        <f>TITRES_STAT!D627</f>
        <v>40.635100000000001</v>
      </c>
      <c r="C624" s="2">
        <f t="shared" si="69"/>
        <v>0.62960000000000349</v>
      </c>
      <c r="D624" s="2">
        <f t="shared" si="70"/>
        <v>40.387139999999995</v>
      </c>
      <c r="E624" s="2">
        <f t="shared" si="72"/>
        <v>40.521789999999996</v>
      </c>
      <c r="F624" s="2">
        <f t="shared" si="73"/>
        <v>39.702799999999996</v>
      </c>
      <c r="G624" s="2">
        <f t="shared" si="67"/>
        <v>38.454299999999989</v>
      </c>
      <c r="H624" s="2">
        <f t="shared" si="71"/>
        <v>33.622103000000017</v>
      </c>
      <c r="I624" s="2">
        <f t="array" ref="I624">SUMPRODUCT(B608:B627, (ROW(B608:B627)-ROW(B608)+1)) / (20*21/2)</f>
        <v>40.26925</v>
      </c>
      <c r="J624" s="2">
        <f t="shared" si="74"/>
        <v>39.833243961581715</v>
      </c>
      <c r="K624" s="2">
        <f t="shared" si="68"/>
        <v>38.79662524910249</v>
      </c>
    </row>
    <row r="625" spans="1:11" ht="13.5" x14ac:dyDescent="0.25">
      <c r="A625" s="3">
        <f>TITRES_STAT!B628</f>
        <v>43213</v>
      </c>
      <c r="B625" s="6">
        <f>TITRES_STAT!D628</f>
        <v>40.199199999999998</v>
      </c>
      <c r="C625" s="2">
        <f t="shared" si="69"/>
        <v>-0.43590000000000373</v>
      </c>
      <c r="D625" s="2">
        <f t="shared" si="70"/>
        <v>40.298019999999994</v>
      </c>
      <c r="E625" s="2">
        <f t="shared" si="72"/>
        <v>40.474320000000006</v>
      </c>
      <c r="F625" s="2">
        <f t="shared" si="73"/>
        <v>39.799664999999997</v>
      </c>
      <c r="G625" s="2">
        <f t="shared" si="67"/>
        <v>38.566469999999995</v>
      </c>
      <c r="H625" s="2">
        <f t="shared" si="71"/>
        <v>33.688033000000011</v>
      </c>
      <c r="I625" s="2">
        <f t="array" ref="I625">SUMPRODUCT(B609:B628, (ROW(B609:B628)-ROW(B609)+1)) / (20*21/2)</f>
        <v>40.172704285714289</v>
      </c>
      <c r="J625" s="2">
        <f t="shared" si="74"/>
        <v>39.86809691762155</v>
      </c>
      <c r="K625" s="2">
        <f t="shared" si="68"/>
        <v>38.851628180510232</v>
      </c>
    </row>
    <row r="626" spans="1:11" ht="13.5" x14ac:dyDescent="0.25">
      <c r="A626" s="3">
        <f>TITRES_STAT!B629</f>
        <v>43214</v>
      </c>
      <c r="B626" s="6">
        <f>TITRES_STAT!D629</f>
        <v>40.199199999999998</v>
      </c>
      <c r="C626" s="2">
        <f t="shared" si="69"/>
        <v>0</v>
      </c>
      <c r="D626" s="2">
        <f t="shared" si="70"/>
        <v>40.208899999999993</v>
      </c>
      <c r="E626" s="2">
        <f t="shared" si="72"/>
        <v>40.426850000000002</v>
      </c>
      <c r="F626" s="2">
        <f t="shared" si="73"/>
        <v>39.896529999999998</v>
      </c>
      <c r="G626" s="2">
        <f t="shared" ref="G626:G689" si="75">AVERAGE(B577:B626)</f>
        <v>38.677863999999992</v>
      </c>
      <c r="H626" s="2">
        <f t="shared" si="71"/>
        <v>33.753963000000013</v>
      </c>
      <c r="I626" s="2">
        <f t="array" ref="I626">SUMPRODUCT(B610:B629, (ROW(B610:B629)-ROW(B610)+1)) / (20*21/2)</f>
        <v>40.075005714285716</v>
      </c>
      <c r="J626" s="2">
        <f t="shared" si="74"/>
        <v>39.899630544514736</v>
      </c>
      <c r="K626" s="2">
        <f t="shared" si="68"/>
        <v>38.904474134215711</v>
      </c>
    </row>
    <row r="627" spans="1:11" ht="13.5" x14ac:dyDescent="0.25">
      <c r="A627" s="3">
        <f>TITRES_STAT!B630</f>
        <v>43215</v>
      </c>
      <c r="B627" s="6">
        <f>TITRES_STAT!D630</f>
        <v>40.179900000000004</v>
      </c>
      <c r="C627" s="2">
        <f t="shared" si="69"/>
        <v>-1.92999999999941E-2</v>
      </c>
      <c r="D627" s="2">
        <f t="shared" si="70"/>
        <v>40.243780000000001</v>
      </c>
      <c r="E627" s="2">
        <f t="shared" si="72"/>
        <v>40.38036000000001</v>
      </c>
      <c r="F627" s="2">
        <f t="shared" si="73"/>
        <v>39.992429999999999</v>
      </c>
      <c r="G627" s="2">
        <f t="shared" si="75"/>
        <v>38.769306</v>
      </c>
      <c r="H627" s="2">
        <f t="shared" si="71"/>
        <v>33.822166000000017</v>
      </c>
      <c r="I627" s="2">
        <f t="array" ref="I627">SUMPRODUCT(B611:B630, (ROW(B611:B630)-ROW(B611)+1)) / (20*21/2)</f>
        <v>39.905627142857142</v>
      </c>
      <c r="J627" s="2">
        <f t="shared" si="74"/>
        <v>39.926322873608569</v>
      </c>
      <c r="K627" s="2">
        <f t="shared" ref="K627:K690" si="76">$K$4*B627+(1-$K$4)*K626</f>
        <v>38.954490834834708</v>
      </c>
    </row>
    <row r="628" spans="1:11" ht="13.5" x14ac:dyDescent="0.25">
      <c r="A628" s="3">
        <f>TITRES_STAT!B631</f>
        <v>43216</v>
      </c>
      <c r="B628" s="6">
        <f>TITRES_STAT!D631</f>
        <v>38.978700000000003</v>
      </c>
      <c r="C628" s="2">
        <f t="shared" si="69"/>
        <v>-1.2012</v>
      </c>
      <c r="D628" s="2">
        <f t="shared" si="70"/>
        <v>40.038420000000002</v>
      </c>
      <c r="E628" s="2">
        <f t="shared" si="72"/>
        <v>40.21374999999999</v>
      </c>
      <c r="F628" s="2">
        <f t="shared" si="73"/>
        <v>40.00453499999999</v>
      </c>
      <c r="G628" s="2">
        <f t="shared" si="75"/>
        <v>38.817349999999998</v>
      </c>
      <c r="H628" s="2">
        <f t="shared" si="71"/>
        <v>33.882941500000008</v>
      </c>
      <c r="I628" s="2">
        <f t="array" ref="I628">SUMPRODUCT(B612:B631, (ROW(B612:B631)-ROW(B612)+1)) / (20*21/2)</f>
        <v>39.803043809523807</v>
      </c>
      <c r="J628" s="2">
        <f t="shared" si="74"/>
        <v>39.836073076122034</v>
      </c>
      <c r="K628" s="2">
        <f t="shared" si="76"/>
        <v>38.955440213860797</v>
      </c>
    </row>
    <row r="629" spans="1:11" ht="13.5" x14ac:dyDescent="0.25">
      <c r="A629" s="3">
        <f>TITRES_STAT!B632</f>
        <v>43217</v>
      </c>
      <c r="B629" s="6">
        <f>TITRES_STAT!D632</f>
        <v>38.978700000000003</v>
      </c>
      <c r="C629" s="2">
        <f t="shared" si="69"/>
        <v>0</v>
      </c>
      <c r="D629" s="2">
        <f t="shared" si="70"/>
        <v>39.707140000000003</v>
      </c>
      <c r="E629" s="2">
        <f t="shared" si="72"/>
        <v>40.047139999999999</v>
      </c>
      <c r="F629" s="2">
        <f t="shared" si="73"/>
        <v>40.040374999999997</v>
      </c>
      <c r="G629" s="2">
        <f t="shared" si="75"/>
        <v>38.867525999999998</v>
      </c>
      <c r="H629" s="2">
        <f t="shared" si="71"/>
        <v>33.943717000000014</v>
      </c>
      <c r="I629" s="2">
        <f t="array" ref="I629">SUMPRODUCT(B613:B632, (ROW(B613:B632)-ROW(B613)+1)) / (20*21/2)</f>
        <v>39.680995714285714</v>
      </c>
      <c r="J629" s="2">
        <f t="shared" si="74"/>
        <v>39.754418497443744</v>
      </c>
      <c r="K629" s="2">
        <f t="shared" si="76"/>
        <v>38.956352362336844</v>
      </c>
    </row>
    <row r="630" spans="1:11" ht="13.5" x14ac:dyDescent="0.25">
      <c r="A630" s="3">
        <f>TITRES_STAT!B633</f>
        <v>43220</v>
      </c>
      <c r="B630" s="6">
        <f>TITRES_STAT!D633</f>
        <v>38.261899999999997</v>
      </c>
      <c r="C630" s="2">
        <f t="shared" si="69"/>
        <v>-0.71680000000000632</v>
      </c>
      <c r="D630" s="2">
        <f t="shared" si="70"/>
        <v>39.319679999999998</v>
      </c>
      <c r="E630" s="2">
        <f t="shared" si="72"/>
        <v>39.808849999999993</v>
      </c>
      <c r="F630" s="2">
        <f t="shared" si="73"/>
        <v>40.017124999999993</v>
      </c>
      <c r="G630" s="2">
        <f t="shared" si="75"/>
        <v>38.903559999999999</v>
      </c>
      <c r="H630" s="2">
        <f t="shared" si="71"/>
        <v>34.000908500000008</v>
      </c>
      <c r="I630" s="2">
        <f t="array" ref="I630">SUMPRODUCT(B614:B633, (ROW(B614:B633)-ROW(B614)+1)) / (20*21/2)</f>
        <v>39.560746666666674</v>
      </c>
      <c r="J630" s="2">
        <f t="shared" si="74"/>
        <v>39.612273878639577</v>
      </c>
      <c r="K630" s="2">
        <f t="shared" si="76"/>
        <v>38.929118936362855</v>
      </c>
    </row>
    <row r="631" spans="1:11" ht="13.5" x14ac:dyDescent="0.25">
      <c r="A631" s="3">
        <f>TITRES_STAT!B634</f>
        <v>43222</v>
      </c>
      <c r="B631" s="6">
        <f>TITRES_STAT!D634</f>
        <v>38.94</v>
      </c>
      <c r="C631" s="2">
        <f t="shared" si="69"/>
        <v>0.67810000000000059</v>
      </c>
      <c r="D631" s="2">
        <f t="shared" si="70"/>
        <v>39.067840000000004</v>
      </c>
      <c r="E631" s="2">
        <f t="shared" si="72"/>
        <v>39.638369999999995</v>
      </c>
      <c r="F631" s="2">
        <f t="shared" si="73"/>
        <v>40.008404999999996</v>
      </c>
      <c r="G631" s="2">
        <f t="shared" si="75"/>
        <v>38.936494000000003</v>
      </c>
      <c r="H631" s="2">
        <f t="shared" si="71"/>
        <v>34.061490500000012</v>
      </c>
      <c r="I631" s="2">
        <f t="array" ref="I631">SUMPRODUCT(B615:B634, (ROW(B615:B634)-ROW(B615)+1)) / (20*21/2)</f>
        <v>39.428592857142853</v>
      </c>
      <c r="J631" s="2">
        <f t="shared" si="74"/>
        <v>39.548247794959622</v>
      </c>
      <c r="K631" s="2">
        <f t="shared" si="76"/>
        <v>38.929545644740777</v>
      </c>
    </row>
    <row r="632" spans="1:11" ht="13.5" x14ac:dyDescent="0.25">
      <c r="A632" s="3">
        <f>TITRES_STAT!B635</f>
        <v>43223</v>
      </c>
      <c r="B632" s="6">
        <f>TITRES_STAT!D635</f>
        <v>38.726900000000001</v>
      </c>
      <c r="C632" s="2">
        <f t="shared" si="69"/>
        <v>-0.21309999999999718</v>
      </c>
      <c r="D632" s="2">
        <f t="shared" si="70"/>
        <v>38.777239999999999</v>
      </c>
      <c r="E632" s="2">
        <f t="shared" si="72"/>
        <v>39.510509999999996</v>
      </c>
      <c r="F632" s="2">
        <f t="shared" si="73"/>
        <v>39.989514999999997</v>
      </c>
      <c r="G632" s="2">
        <f t="shared" si="75"/>
        <v>38.965748000000005</v>
      </c>
      <c r="H632" s="2">
        <f t="shared" si="71"/>
        <v>34.121007000000006</v>
      </c>
      <c r="I632" s="2">
        <f t="array" ref="I632">SUMPRODUCT(B616:B635, (ROW(B616:B635)-ROW(B616)+1)) / (20*21/2)</f>
        <v>39.166822380952389</v>
      </c>
      <c r="J632" s="2">
        <f t="shared" si="74"/>
        <v>39.470024195439656</v>
      </c>
      <c r="K632" s="2">
        <f t="shared" si="76"/>
        <v>38.921598756711724</v>
      </c>
    </row>
    <row r="633" spans="1:11" ht="13.5" x14ac:dyDescent="0.25">
      <c r="A633" s="3">
        <f>TITRES_STAT!B636</f>
        <v>43224</v>
      </c>
      <c r="B633" s="6">
        <f>TITRES_STAT!D636</f>
        <v>38.726900000000001</v>
      </c>
      <c r="C633" s="2">
        <f t="shared" si="69"/>
        <v>0</v>
      </c>
      <c r="D633" s="2">
        <f t="shared" si="70"/>
        <v>38.726880000000001</v>
      </c>
      <c r="E633" s="2">
        <f t="shared" si="72"/>
        <v>39.382649999999998</v>
      </c>
      <c r="F633" s="2">
        <f t="shared" si="73"/>
        <v>39.940114999999992</v>
      </c>
      <c r="G633" s="2">
        <f t="shared" si="75"/>
        <v>38.995002000000007</v>
      </c>
      <c r="H633" s="2">
        <f t="shared" si="71"/>
        <v>34.180523500000007</v>
      </c>
      <c r="I633" s="2">
        <f t="array" ref="I633">SUMPRODUCT(B617:B636, (ROW(B617:B636)-ROW(B617)+1)) / (20*21/2)</f>
        <v>38.986653809523801</v>
      </c>
      <c r="J633" s="2">
        <f t="shared" si="74"/>
        <v>39.399250462540635</v>
      </c>
      <c r="K633" s="2">
        <f t="shared" si="76"/>
        <v>38.913963511350481</v>
      </c>
    </row>
    <row r="634" spans="1:11" ht="13.5" x14ac:dyDescent="0.25">
      <c r="A634" s="3">
        <f>TITRES_STAT!B637</f>
        <v>43227</v>
      </c>
      <c r="B634" s="6">
        <f>TITRES_STAT!D637</f>
        <v>38.552500000000002</v>
      </c>
      <c r="C634" s="2">
        <f t="shared" si="69"/>
        <v>-0.17439999999999856</v>
      </c>
      <c r="D634" s="2">
        <f t="shared" si="70"/>
        <v>38.641640000000002</v>
      </c>
      <c r="E634" s="2">
        <f t="shared" si="72"/>
        <v>39.174390000000002</v>
      </c>
      <c r="F634" s="2">
        <f t="shared" si="73"/>
        <v>39.848089999999999</v>
      </c>
      <c r="G634" s="2">
        <f t="shared" si="75"/>
        <v>39.022124000000005</v>
      </c>
      <c r="H634" s="2">
        <f t="shared" si="71"/>
        <v>34.239168000000006</v>
      </c>
      <c r="I634" s="2">
        <f t="array" ref="I634">SUMPRODUCT(B618:B637, (ROW(B618:B637)-ROW(B618)+1)) / (20*21/2)</f>
        <v>38.820277142857144</v>
      </c>
      <c r="J634" s="2">
        <f t="shared" si="74"/>
        <v>39.31860756134629</v>
      </c>
      <c r="K634" s="2">
        <f t="shared" si="76"/>
        <v>38.899788471689682</v>
      </c>
    </row>
    <row r="635" spans="1:11" ht="13.5" x14ac:dyDescent="0.25">
      <c r="A635" s="3">
        <f>TITRES_STAT!B638</f>
        <v>43228</v>
      </c>
      <c r="B635" s="6">
        <f>TITRES_STAT!D638</f>
        <v>37.099499999999999</v>
      </c>
      <c r="C635" s="2">
        <f t="shared" si="69"/>
        <v>-1.453000000000003</v>
      </c>
      <c r="D635" s="2">
        <f t="shared" si="70"/>
        <v>38.40916</v>
      </c>
      <c r="E635" s="2">
        <f t="shared" si="72"/>
        <v>38.864420000000003</v>
      </c>
      <c r="F635" s="2">
        <f t="shared" si="73"/>
        <v>39.669370000000001</v>
      </c>
      <c r="G635" s="2">
        <f t="shared" si="75"/>
        <v>39.02018600000001</v>
      </c>
      <c r="H635" s="2">
        <f t="shared" si="71"/>
        <v>34.29054750000001</v>
      </c>
      <c r="I635" s="2">
        <f t="array" ref="I635">SUMPRODUCT(B619:B638, (ROW(B619:B638)-ROW(B619)+1)) / (20*21/2)</f>
        <v>38.695229999999995</v>
      </c>
      <c r="J635" s="2">
        <f t="shared" si="74"/>
        <v>39.10726398407521</v>
      </c>
      <c r="K635" s="2">
        <f t="shared" si="76"/>
        <v>38.829188923780286</v>
      </c>
    </row>
    <row r="636" spans="1:11" ht="13.5" x14ac:dyDescent="0.25">
      <c r="A636" s="3">
        <f>TITRES_STAT!B639</f>
        <v>43229</v>
      </c>
      <c r="B636" s="6">
        <f>TITRES_STAT!D639</f>
        <v>37.7776</v>
      </c>
      <c r="C636" s="2">
        <f t="shared" si="69"/>
        <v>0.67810000000000059</v>
      </c>
      <c r="D636" s="2">
        <f t="shared" si="70"/>
        <v>38.176680000000005</v>
      </c>
      <c r="E636" s="2">
        <f t="shared" si="72"/>
        <v>38.622259999999997</v>
      </c>
      <c r="F636" s="2">
        <f t="shared" si="73"/>
        <v>39.524555000000007</v>
      </c>
      <c r="G636" s="2">
        <f t="shared" si="75"/>
        <v>39.029872000000005</v>
      </c>
      <c r="H636" s="2">
        <f t="shared" si="71"/>
        <v>34.34925100000001</v>
      </c>
      <c r="I636" s="2">
        <f t="array" ref="I636">SUMPRODUCT(B620:B639, (ROW(B620:B639)-ROW(B620)+1)) / (20*21/2)</f>
        <v>38.591680952380948</v>
      </c>
      <c r="J636" s="2">
        <f t="shared" si="74"/>
        <v>38.980629318925189</v>
      </c>
      <c r="K636" s="2">
        <f t="shared" si="76"/>
        <v>38.787950142455571</v>
      </c>
    </row>
    <row r="637" spans="1:11" ht="13.5" x14ac:dyDescent="0.25">
      <c r="A637" s="3">
        <f>TITRES_STAT!B640</f>
        <v>43230</v>
      </c>
      <c r="B637" s="6">
        <f>TITRES_STAT!D640</f>
        <v>37.7776</v>
      </c>
      <c r="C637" s="2">
        <f t="shared" si="69"/>
        <v>0</v>
      </c>
      <c r="D637" s="2">
        <f t="shared" si="70"/>
        <v>37.986820000000009</v>
      </c>
      <c r="E637" s="2">
        <f t="shared" si="72"/>
        <v>38.38203</v>
      </c>
      <c r="F637" s="2">
        <f t="shared" si="73"/>
        <v>39.381195000000005</v>
      </c>
      <c r="G637" s="2">
        <f t="shared" si="75"/>
        <v>39.030066000000005</v>
      </c>
      <c r="H637" s="2">
        <f t="shared" si="71"/>
        <v>34.405442500000007</v>
      </c>
      <c r="I637" s="2">
        <f t="array" ref="I637">SUMPRODUCT(B621:B640, (ROW(B621:B640)-ROW(B621)+1)) / (20*21/2)</f>
        <v>38.499940000000002</v>
      </c>
      <c r="J637" s="2">
        <f t="shared" si="74"/>
        <v>38.866055098075172</v>
      </c>
      <c r="K637" s="2">
        <f t="shared" si="76"/>
        <v>38.748328568241632</v>
      </c>
    </row>
    <row r="638" spans="1:11" ht="13.5" x14ac:dyDescent="0.25">
      <c r="A638" s="3">
        <f>TITRES_STAT!B641</f>
        <v>43231</v>
      </c>
      <c r="B638" s="6">
        <f>TITRES_STAT!D641</f>
        <v>38.068199999999997</v>
      </c>
      <c r="C638" s="2">
        <f t="shared" si="69"/>
        <v>0.29059999999999775</v>
      </c>
      <c r="D638" s="2">
        <f t="shared" si="70"/>
        <v>37.855080000000001</v>
      </c>
      <c r="E638" s="2">
        <f t="shared" si="72"/>
        <v>38.290980000000005</v>
      </c>
      <c r="F638" s="2">
        <f t="shared" si="73"/>
        <v>39.252365000000005</v>
      </c>
      <c r="G638" s="2">
        <f t="shared" si="75"/>
        <v>39.036071999999997</v>
      </c>
      <c r="H638" s="2">
        <f t="shared" si="71"/>
        <v>34.463087000000002</v>
      </c>
      <c r="I638" s="2">
        <f t="array" ref="I638">SUMPRODUCT(B622:B641, (ROW(B622:B641)-ROW(B622)+1)) / (20*21/2)</f>
        <v>38.420007142857145</v>
      </c>
      <c r="J638" s="2">
        <f t="shared" si="74"/>
        <v>38.79006889825849</v>
      </c>
      <c r="K638" s="2">
        <f t="shared" si="76"/>
        <v>38.721656859683137</v>
      </c>
    </row>
    <row r="639" spans="1:11" ht="13.5" x14ac:dyDescent="0.25">
      <c r="A639" s="3">
        <f>TITRES_STAT!B642</f>
        <v>43234</v>
      </c>
      <c r="B639" s="6">
        <f>TITRES_STAT!D642</f>
        <v>38.165100000000002</v>
      </c>
      <c r="C639" s="2">
        <f t="shared" si="69"/>
        <v>9.6900000000005093E-2</v>
      </c>
      <c r="D639" s="2">
        <f t="shared" si="70"/>
        <v>37.777599999999993</v>
      </c>
      <c r="E639" s="2">
        <f t="shared" si="72"/>
        <v>38.209620000000001</v>
      </c>
      <c r="F639" s="2">
        <f t="shared" si="73"/>
        <v>39.128380000000007</v>
      </c>
      <c r="G639" s="2">
        <f t="shared" si="75"/>
        <v>39.026386000000002</v>
      </c>
      <c r="H639" s="2">
        <f t="shared" si="71"/>
        <v>34.521216000000003</v>
      </c>
      <c r="I639" s="2">
        <f t="array" ref="I639">SUMPRODUCT(B623:B642, (ROW(B623:B642)-ROW(B623)+1)) / (20*21/2)</f>
        <v>38.429368095238097</v>
      </c>
      <c r="J639" s="2">
        <f t="shared" si="74"/>
        <v>38.730548050805297</v>
      </c>
      <c r="K639" s="2">
        <f t="shared" si="76"/>
        <v>38.699831100479884</v>
      </c>
    </row>
    <row r="640" spans="1:11" ht="13.5" x14ac:dyDescent="0.25">
      <c r="A640" s="3">
        <f>TITRES_STAT!B643</f>
        <v>43235</v>
      </c>
      <c r="B640" s="6">
        <f>TITRES_STAT!D643</f>
        <v>38.165100000000002</v>
      </c>
      <c r="C640" s="2">
        <f t="shared" si="69"/>
        <v>0</v>
      </c>
      <c r="D640" s="2">
        <f t="shared" si="70"/>
        <v>37.990719999999996</v>
      </c>
      <c r="E640" s="2">
        <f t="shared" si="72"/>
        <v>38.199939999999998</v>
      </c>
      <c r="F640" s="2">
        <f t="shared" si="73"/>
        <v>39.004395000000002</v>
      </c>
      <c r="G640" s="2">
        <f t="shared" si="75"/>
        <v>39.024450000000002</v>
      </c>
      <c r="H640" s="2">
        <f t="shared" si="71"/>
        <v>34.579345000000004</v>
      </c>
      <c r="I640" s="2">
        <f t="array" ref="I640">SUMPRODUCT(B624:B643, (ROW(B624:B643)-ROW(B624)+1)) / (20*21/2)</f>
        <v>38.443618571428573</v>
      </c>
      <c r="J640" s="2">
        <f t="shared" si="74"/>
        <v>38.676695855490507</v>
      </c>
      <c r="K640" s="2">
        <f t="shared" si="76"/>
        <v>38.678861253402246</v>
      </c>
    </row>
    <row r="641" spans="1:11" ht="13.5" x14ac:dyDescent="0.25">
      <c r="A641" s="3">
        <f>TITRES_STAT!B644</f>
        <v>43236</v>
      </c>
      <c r="B641" s="6">
        <f>TITRES_STAT!D644</f>
        <v>38.165100000000002</v>
      </c>
      <c r="C641" s="2">
        <f t="shared" si="69"/>
        <v>0</v>
      </c>
      <c r="D641" s="2">
        <f t="shared" si="70"/>
        <v>38.068219999999997</v>
      </c>
      <c r="E641" s="2">
        <f t="shared" si="72"/>
        <v>38.122450000000001</v>
      </c>
      <c r="F641" s="2">
        <f t="shared" si="73"/>
        <v>38.880410000000005</v>
      </c>
      <c r="G641" s="2">
        <f t="shared" si="75"/>
        <v>39.012825999999997</v>
      </c>
      <c r="H641" s="2">
        <f t="shared" si="71"/>
        <v>34.633493000000001</v>
      </c>
      <c r="I641" s="2">
        <f t="array" ref="I641">SUMPRODUCT(B625:B644, (ROW(B625:B644)-ROW(B625)+1)) / (20*21/2)</f>
        <v>38.462758571428573</v>
      </c>
      <c r="J641" s="2">
        <f t="shared" si="74"/>
        <v>38.627972440681887</v>
      </c>
      <c r="K641" s="2">
        <f t="shared" si="76"/>
        <v>38.658713753268827</v>
      </c>
    </row>
    <row r="642" spans="1:11" ht="13.5" x14ac:dyDescent="0.25">
      <c r="A642" s="3">
        <f>TITRES_STAT!B645</f>
        <v>43237</v>
      </c>
      <c r="B642" s="6">
        <f>TITRES_STAT!D645</f>
        <v>38.978700000000003</v>
      </c>
      <c r="C642" s="2">
        <f t="shared" si="69"/>
        <v>0.81360000000000099</v>
      </c>
      <c r="D642" s="2">
        <f t="shared" si="70"/>
        <v>38.308440000000004</v>
      </c>
      <c r="E642" s="2">
        <f t="shared" si="72"/>
        <v>38.147630000000007</v>
      </c>
      <c r="F642" s="2">
        <f t="shared" si="73"/>
        <v>38.829070000000009</v>
      </c>
      <c r="G642" s="2">
        <f t="shared" si="75"/>
        <v>39.019412000000003</v>
      </c>
      <c r="H642" s="2">
        <f t="shared" si="71"/>
        <v>34.693307500000003</v>
      </c>
      <c r="I642" s="2">
        <f t="array" ref="I642">SUMPRODUCT(B626:B645, (ROW(B626:B645)-ROW(B626)+1)) / (20*21/2)</f>
        <v>38.384624285714288</v>
      </c>
      <c r="J642" s="2">
        <f t="shared" si="74"/>
        <v>38.661375065378849</v>
      </c>
      <c r="K642" s="2">
        <f t="shared" si="76"/>
        <v>38.671262233532794</v>
      </c>
    </row>
    <row r="643" spans="1:11" ht="13.5" x14ac:dyDescent="0.25">
      <c r="A643" s="3">
        <f>TITRES_STAT!B646</f>
        <v>43238</v>
      </c>
      <c r="B643" s="6">
        <f>TITRES_STAT!D646</f>
        <v>38.978700000000003</v>
      </c>
      <c r="C643" s="2">
        <f t="shared" si="69"/>
        <v>0</v>
      </c>
      <c r="D643" s="2">
        <f t="shared" si="70"/>
        <v>38.490540000000003</v>
      </c>
      <c r="E643" s="2">
        <f t="shared" si="72"/>
        <v>38.172809999999998</v>
      </c>
      <c r="F643" s="2">
        <f t="shared" si="73"/>
        <v>38.777730000000005</v>
      </c>
      <c r="G643" s="2">
        <f t="shared" si="75"/>
        <v>39.025998000000008</v>
      </c>
      <c r="H643" s="2">
        <f t="shared" si="71"/>
        <v>34.752637500000006</v>
      </c>
      <c r="I643" s="2">
        <f t="array" ref="I643">SUMPRODUCT(B627:B646, (ROW(B627:B646)-ROW(B627)+1)) / (20*21/2)</f>
        <v>38.31756</v>
      </c>
      <c r="J643" s="2">
        <f t="shared" si="74"/>
        <v>38.691596487723722</v>
      </c>
      <c r="K643" s="2">
        <f t="shared" si="76"/>
        <v>38.683318616531508</v>
      </c>
    </row>
    <row r="644" spans="1:11" ht="13.5" x14ac:dyDescent="0.25">
      <c r="A644" s="3">
        <f>TITRES_STAT!B647</f>
        <v>43241</v>
      </c>
      <c r="B644" s="6">
        <f>TITRES_STAT!D647</f>
        <v>38.978700000000003</v>
      </c>
      <c r="C644" s="2">
        <f t="shared" ref="C644:C707" si="77">B644-B643</f>
        <v>0</v>
      </c>
      <c r="D644" s="2">
        <f t="shared" si="70"/>
        <v>38.653260000000003</v>
      </c>
      <c r="E644" s="2">
        <f t="shared" si="72"/>
        <v>38.215429999999998</v>
      </c>
      <c r="F644" s="2">
        <f t="shared" si="73"/>
        <v>38.694910000000007</v>
      </c>
      <c r="G644" s="2">
        <f t="shared" si="75"/>
        <v>39.032584000000007</v>
      </c>
      <c r="H644" s="2">
        <f t="shared" si="71"/>
        <v>34.807947500000004</v>
      </c>
      <c r="I644" s="2">
        <f t="array" ref="I644">SUMPRODUCT(B628:B647, (ROW(B628:B647)-ROW(B628)+1)) / (20*21/2)</f>
        <v>38.169308571428573</v>
      </c>
      <c r="J644" s="2">
        <f t="shared" si="74"/>
        <v>38.718939679369079</v>
      </c>
      <c r="K644" s="2">
        <f t="shared" si="76"/>
        <v>38.694902200196942</v>
      </c>
    </row>
    <row r="645" spans="1:11" ht="13.5" x14ac:dyDescent="0.25">
      <c r="A645" s="3">
        <f>TITRES_STAT!B648</f>
        <v>43242</v>
      </c>
      <c r="B645" s="6">
        <f>TITRES_STAT!D648</f>
        <v>37.874499999999998</v>
      </c>
      <c r="C645" s="2">
        <f t="shared" si="77"/>
        <v>-1.1042000000000058</v>
      </c>
      <c r="D645" s="2">
        <f t="shared" si="70"/>
        <v>38.595140000000001</v>
      </c>
      <c r="E645" s="2">
        <f t="shared" si="72"/>
        <v>38.292929999999998</v>
      </c>
      <c r="F645" s="2">
        <f t="shared" si="73"/>
        <v>38.578675000000011</v>
      </c>
      <c r="G645" s="2">
        <f t="shared" si="75"/>
        <v>39.024836000000008</v>
      </c>
      <c r="H645" s="2">
        <f t="shared" si="71"/>
        <v>34.854685500000002</v>
      </c>
      <c r="I645" s="2">
        <f t="array" ref="I645">SUMPRODUCT(B629:B648, (ROW(B629:B648)-ROW(B629)+1)) / (20*21/2)</f>
        <v>38.046800476190477</v>
      </c>
      <c r="J645" s="2">
        <f t="shared" si="74"/>
        <v>38.6385168527625</v>
      </c>
      <c r="K645" s="2">
        <f t="shared" si="76"/>
        <v>38.662729564895102</v>
      </c>
    </row>
    <row r="646" spans="1:11" ht="13.5" x14ac:dyDescent="0.25">
      <c r="A646" s="3">
        <f>TITRES_STAT!B649</f>
        <v>43243</v>
      </c>
      <c r="B646" s="6">
        <f>TITRES_STAT!D649</f>
        <v>37.874499999999998</v>
      </c>
      <c r="C646" s="2">
        <f t="shared" si="77"/>
        <v>0</v>
      </c>
      <c r="D646" s="2">
        <f t="shared" ref="D646:D709" si="78">AVERAGE(B642:B646)</f>
        <v>38.537020000000005</v>
      </c>
      <c r="E646" s="2">
        <f t="shared" si="72"/>
        <v>38.302620000000005</v>
      </c>
      <c r="F646" s="2">
        <f t="shared" si="73"/>
        <v>38.462440000000001</v>
      </c>
      <c r="G646" s="2">
        <f t="shared" si="75"/>
        <v>39.007594000000012</v>
      </c>
      <c r="H646" s="2">
        <f t="shared" si="71"/>
        <v>34.901423500000007</v>
      </c>
      <c r="I646" s="2">
        <f t="array" ref="I646">SUMPRODUCT(B630:B649, (ROW(B630:B649)-ROW(B630)+1)) / (20*21/2)</f>
        <v>38.014836666666675</v>
      </c>
      <c r="J646" s="2">
        <f t="shared" si="74"/>
        <v>38.565753342975597</v>
      </c>
      <c r="K646" s="2">
        <f t="shared" si="76"/>
        <v>38.631818601565882</v>
      </c>
    </row>
    <row r="647" spans="1:11" ht="13.5" x14ac:dyDescent="0.25">
      <c r="A647" s="3">
        <f>TITRES_STAT!B650</f>
        <v>43244</v>
      </c>
      <c r="B647" s="6">
        <f>TITRES_STAT!D650</f>
        <v>36.905799999999999</v>
      </c>
      <c r="C647" s="2">
        <f t="shared" si="77"/>
        <v>-0.96869999999999834</v>
      </c>
      <c r="D647" s="2">
        <f t="shared" si="78"/>
        <v>38.122439999999997</v>
      </c>
      <c r="E647" s="2">
        <f t="shared" si="72"/>
        <v>38.215440000000001</v>
      </c>
      <c r="F647" s="2">
        <f t="shared" si="73"/>
        <v>38.298735000000001</v>
      </c>
      <c r="G647" s="2">
        <f t="shared" si="75"/>
        <v>38.970978000000002</v>
      </c>
      <c r="H647" s="2">
        <f t="shared" si="71"/>
        <v>34.947531500000004</v>
      </c>
      <c r="I647" s="2">
        <f t="array" ref="I647">SUMPRODUCT(B631:B650, (ROW(B631:B650)-ROW(B631)+1)) / (20*21/2)</f>
        <v>37.988177142857147</v>
      </c>
      <c r="J647" s="2">
        <f t="shared" si="74"/>
        <v>38.407662548406492</v>
      </c>
      <c r="K647" s="2">
        <f t="shared" si="76"/>
        <v>38.564131597582907</v>
      </c>
    </row>
    <row r="648" spans="1:11" ht="13.5" x14ac:dyDescent="0.25">
      <c r="A648" s="3">
        <f>TITRES_STAT!B651</f>
        <v>43245</v>
      </c>
      <c r="B648" s="6">
        <f>TITRES_STAT!D651</f>
        <v>37.0124</v>
      </c>
      <c r="C648" s="2">
        <f t="shared" si="77"/>
        <v>0.10660000000000025</v>
      </c>
      <c r="D648" s="2">
        <f t="shared" si="78"/>
        <v>37.729179999999999</v>
      </c>
      <c r="E648" s="2">
        <f t="shared" si="72"/>
        <v>38.109860000000005</v>
      </c>
      <c r="F648" s="2">
        <f t="shared" si="73"/>
        <v>38.200420000000001</v>
      </c>
      <c r="G648" s="2">
        <f t="shared" si="75"/>
        <v>38.945988000000007</v>
      </c>
      <c r="H648" s="2">
        <f t="shared" si="71"/>
        <v>34.99213850000001</v>
      </c>
      <c r="I648" s="2">
        <f t="array" ref="I648">SUMPRODUCT(B632:B651, (ROW(B632:B651)-ROW(B632)+1)) / (20*21/2)</f>
        <v>37.963408571428566</v>
      </c>
      <c r="J648" s="2">
        <f t="shared" si="74"/>
        <v>38.274780400939207</v>
      </c>
      <c r="K648" s="2">
        <f t="shared" si="76"/>
        <v>38.503279378069855</v>
      </c>
    </row>
    <row r="649" spans="1:11" ht="13.5" x14ac:dyDescent="0.25">
      <c r="A649" s="3">
        <f>TITRES_STAT!B652</f>
        <v>43248</v>
      </c>
      <c r="B649" s="6">
        <f>TITRES_STAT!D652</f>
        <v>37.864800000000002</v>
      </c>
      <c r="C649" s="2">
        <f t="shared" si="77"/>
        <v>0.85240000000000293</v>
      </c>
      <c r="D649" s="2">
        <f t="shared" si="78"/>
        <v>37.506399999999999</v>
      </c>
      <c r="E649" s="2">
        <f t="shared" si="72"/>
        <v>38.079830000000001</v>
      </c>
      <c r="F649" s="2">
        <f t="shared" si="73"/>
        <v>38.144725000000008</v>
      </c>
      <c r="G649" s="2">
        <f t="shared" si="75"/>
        <v>38.938046000000007</v>
      </c>
      <c r="H649" s="2">
        <f t="shared" si="71"/>
        <v>35.041104000000011</v>
      </c>
      <c r="I649" s="2">
        <f t="array" ref="I649">SUMPRODUCT(B633:B652, (ROW(B633:B652)-ROW(B633)+1)) / (20*21/2)</f>
        <v>37.943760000000005</v>
      </c>
      <c r="J649" s="2">
        <f t="shared" si="74"/>
        <v>38.235734648468807</v>
      </c>
      <c r="K649" s="2">
        <f t="shared" si="76"/>
        <v>38.478240971086727</v>
      </c>
    </row>
    <row r="650" spans="1:11" ht="13.5" x14ac:dyDescent="0.25">
      <c r="A650" s="3">
        <f>TITRES_STAT!B653</f>
        <v>43249</v>
      </c>
      <c r="B650" s="6">
        <f>TITRES_STAT!D653</f>
        <v>37.864800000000002</v>
      </c>
      <c r="C650" s="2">
        <f t="shared" si="77"/>
        <v>0</v>
      </c>
      <c r="D650" s="2">
        <f t="shared" si="78"/>
        <v>37.504460000000002</v>
      </c>
      <c r="E650" s="2">
        <f t="shared" si="72"/>
        <v>38.049800000000005</v>
      </c>
      <c r="F650" s="2">
        <f t="shared" si="73"/>
        <v>38.124870000000001</v>
      </c>
      <c r="G650" s="2">
        <f t="shared" si="75"/>
        <v>38.930104000000007</v>
      </c>
      <c r="H650" s="2">
        <f t="shared" ref="H650:H713" si="79">AVERAGE(B451:B650)</f>
        <v>35.090069500000006</v>
      </c>
      <c r="I650" s="2">
        <f t="array" ref="I650">SUMPRODUCT(B634:B653, (ROW(B634:B653)-ROW(B634)+1)) / (20*21/2)</f>
        <v>37.928216666666671</v>
      </c>
      <c r="J650" s="2">
        <f t="shared" si="74"/>
        <v>38.200407539090826</v>
      </c>
      <c r="K650" s="2">
        <f t="shared" si="76"/>
        <v>38.454184462416663</v>
      </c>
    </row>
    <row r="651" spans="1:11" ht="13.5" x14ac:dyDescent="0.25">
      <c r="A651" s="3">
        <f>TITRES_STAT!B654</f>
        <v>43250</v>
      </c>
      <c r="B651" s="6">
        <f>TITRES_STAT!D654</f>
        <v>37.864800000000002</v>
      </c>
      <c r="C651" s="2">
        <f t="shared" si="77"/>
        <v>0</v>
      </c>
      <c r="D651" s="2">
        <f t="shared" si="78"/>
        <v>37.502520000000004</v>
      </c>
      <c r="E651" s="2">
        <f t="shared" si="72"/>
        <v>38.019770000000008</v>
      </c>
      <c r="F651" s="2">
        <f t="shared" si="73"/>
        <v>38.071110000000012</v>
      </c>
      <c r="G651" s="2">
        <f t="shared" si="75"/>
        <v>38.922162000000014</v>
      </c>
      <c r="H651" s="2">
        <f t="shared" si="79"/>
        <v>35.136952500000014</v>
      </c>
      <c r="I651" s="2">
        <f t="array" ref="I651">SUMPRODUCT(B635:B654, (ROW(B635:B654)-ROW(B635)+1)) / (20*21/2)</f>
        <v>37.907550000000001</v>
      </c>
      <c r="J651" s="2">
        <f t="shared" si="74"/>
        <v>38.168444916320269</v>
      </c>
      <c r="K651" s="2">
        <f t="shared" si="76"/>
        <v>38.431071346243463</v>
      </c>
    </row>
    <row r="652" spans="1:11" ht="13.5" x14ac:dyDescent="0.25">
      <c r="A652" s="3">
        <f>TITRES_STAT!B655</f>
        <v>43251</v>
      </c>
      <c r="B652" s="6">
        <f>TITRES_STAT!D655</f>
        <v>37.864800000000002</v>
      </c>
      <c r="C652" s="2">
        <f t="shared" si="77"/>
        <v>0</v>
      </c>
      <c r="D652" s="2">
        <f t="shared" si="78"/>
        <v>37.694320000000005</v>
      </c>
      <c r="E652" s="2">
        <f t="shared" ref="E652:E715" si="80">AVERAGE(B643:B652)</f>
        <v>37.908380000000001</v>
      </c>
      <c r="F652" s="2">
        <f t="shared" si="73"/>
        <v>38.028005000000007</v>
      </c>
      <c r="G652" s="2">
        <f t="shared" si="75"/>
        <v>38.914026000000014</v>
      </c>
      <c r="H652" s="2">
        <f t="shared" si="79"/>
        <v>35.183399500000014</v>
      </c>
      <c r="I652" s="2">
        <f t="array" ref="I652">SUMPRODUCT(B636:B655, (ROW(B636:B655)-ROW(B636)+1)) / (20*21/2)</f>
        <v>37.882314761904759</v>
      </c>
      <c r="J652" s="2">
        <f t="shared" si="74"/>
        <v>38.139526352861196</v>
      </c>
      <c r="K652" s="2">
        <f t="shared" si="76"/>
        <v>38.408864626782936</v>
      </c>
    </row>
    <row r="653" spans="1:11" ht="13.5" x14ac:dyDescent="0.25">
      <c r="A653" s="3">
        <f>TITRES_STAT!B656</f>
        <v>43252</v>
      </c>
      <c r="B653" s="6">
        <f>TITRES_STAT!D656</f>
        <v>37.864800000000002</v>
      </c>
      <c r="C653" s="2">
        <f t="shared" si="77"/>
        <v>0</v>
      </c>
      <c r="D653" s="2">
        <f t="shared" si="78"/>
        <v>37.864800000000002</v>
      </c>
      <c r="E653" s="2">
        <f t="shared" si="80"/>
        <v>37.796990000000001</v>
      </c>
      <c r="F653" s="2">
        <f t="shared" si="73"/>
        <v>37.984900000000003</v>
      </c>
      <c r="G653" s="2">
        <f t="shared" si="75"/>
        <v>38.906084000000007</v>
      </c>
      <c r="H653" s="2">
        <f t="shared" si="79"/>
        <v>35.22989500000002</v>
      </c>
      <c r="I653" s="2">
        <f t="array" ref="I653">SUMPRODUCT(B637:B656, (ROW(B637:B656)-ROW(B637)+1)) / (20*21/2)</f>
        <v>37.852473809523808</v>
      </c>
      <c r="J653" s="2">
        <f t="shared" si="74"/>
        <v>38.113361938302987</v>
      </c>
      <c r="K653" s="2">
        <f t="shared" si="76"/>
        <v>38.387528759065958</v>
      </c>
    </row>
    <row r="654" spans="1:11" ht="13.5" x14ac:dyDescent="0.25">
      <c r="A654" s="3">
        <f>TITRES_STAT!B657</f>
        <v>43255</v>
      </c>
      <c r="B654" s="6">
        <f>TITRES_STAT!D657</f>
        <v>37.767899999999997</v>
      </c>
      <c r="C654" s="2">
        <f t="shared" si="77"/>
        <v>-9.6900000000005093E-2</v>
      </c>
      <c r="D654" s="2">
        <f t="shared" si="78"/>
        <v>37.845420000000004</v>
      </c>
      <c r="E654" s="2">
        <f t="shared" si="80"/>
        <v>37.675910000000002</v>
      </c>
      <c r="F654" s="2">
        <f t="shared" si="73"/>
        <v>37.945670000000021</v>
      </c>
      <c r="G654" s="2">
        <f t="shared" si="75"/>
        <v>38.894266000000009</v>
      </c>
      <c r="H654" s="2">
        <f t="shared" si="79"/>
        <v>35.275906000000013</v>
      </c>
      <c r="I654" s="2">
        <f t="array" ref="I654">SUMPRODUCT(B638:B657, (ROW(B638:B657)-ROW(B638)+1)) / (20*21/2)</f>
        <v>37.742005238095238</v>
      </c>
      <c r="J654" s="2">
        <f t="shared" si="74"/>
        <v>38.080460801321749</v>
      </c>
      <c r="K654" s="2">
        <f t="shared" si="76"/>
        <v>38.363229592043766</v>
      </c>
    </row>
    <row r="655" spans="1:11" ht="13.5" x14ac:dyDescent="0.25">
      <c r="A655" s="3">
        <f>TITRES_STAT!B658</f>
        <v>43256</v>
      </c>
      <c r="B655" s="6">
        <f>TITRES_STAT!D658</f>
        <v>37.680700000000002</v>
      </c>
      <c r="C655" s="2">
        <f t="shared" si="77"/>
        <v>-8.7199999999995725E-2</v>
      </c>
      <c r="D655" s="2">
        <f t="shared" si="78"/>
        <v>37.808599999999998</v>
      </c>
      <c r="E655" s="2">
        <f t="shared" si="80"/>
        <v>37.656529999999997</v>
      </c>
      <c r="F655" s="2">
        <f t="shared" si="73"/>
        <v>37.974730000000015</v>
      </c>
      <c r="G655" s="2">
        <f t="shared" si="75"/>
        <v>38.882642000000004</v>
      </c>
      <c r="H655" s="2">
        <f t="shared" si="79"/>
        <v>35.32148100000002</v>
      </c>
      <c r="I655" s="2">
        <f t="array" ref="I655">SUMPRODUCT(B639:B658, (ROW(B639:B658)-ROW(B639)+1)) / (20*21/2)</f>
        <v>37.637063333333337</v>
      </c>
      <c r="J655" s="2">
        <f t="shared" si="74"/>
        <v>38.042388344053009</v>
      </c>
      <c r="K655" s="2">
        <f t="shared" si="76"/>
        <v>38.336463725689107</v>
      </c>
    </row>
    <row r="656" spans="1:11" ht="13.5" x14ac:dyDescent="0.25">
      <c r="A656" s="3">
        <f>TITRES_STAT!B659</f>
        <v>43257</v>
      </c>
      <c r="B656" s="6">
        <f>TITRES_STAT!D659</f>
        <v>37.6614</v>
      </c>
      <c r="C656" s="2">
        <f t="shared" si="77"/>
        <v>-1.9300000000001205E-2</v>
      </c>
      <c r="D656" s="2">
        <f t="shared" si="78"/>
        <v>37.767920000000004</v>
      </c>
      <c r="E656" s="2">
        <f t="shared" si="80"/>
        <v>37.635220000000004</v>
      </c>
      <c r="F656" s="2">
        <f t="shared" si="73"/>
        <v>37.968920000000011</v>
      </c>
      <c r="G656" s="2">
        <f t="shared" si="75"/>
        <v>38.870632000000008</v>
      </c>
      <c r="H656" s="2">
        <f t="shared" si="79"/>
        <v>35.366959500000021</v>
      </c>
      <c r="I656" s="2">
        <f t="array" ref="I656">SUMPRODUCT(B640:B659, (ROW(B640:B659)-ROW(B640)+1)) / (20*21/2)</f>
        <v>37.610957619047618</v>
      </c>
      <c r="J656" s="2">
        <f t="shared" si="74"/>
        <v>38.00610373985748</v>
      </c>
      <c r="K656" s="2">
        <f t="shared" si="76"/>
        <v>38.309990638407186</v>
      </c>
    </row>
    <row r="657" spans="1:11" ht="13.5" x14ac:dyDescent="0.25">
      <c r="A657" s="3">
        <f>TITRES_STAT!B660</f>
        <v>43258</v>
      </c>
      <c r="B657" s="6">
        <f>TITRES_STAT!D660</f>
        <v>36.808999999999997</v>
      </c>
      <c r="C657" s="2">
        <f t="shared" si="77"/>
        <v>-0.85240000000000293</v>
      </c>
      <c r="D657" s="2">
        <f t="shared" si="78"/>
        <v>37.556760000000004</v>
      </c>
      <c r="E657" s="2">
        <f t="shared" si="80"/>
        <v>37.625540000000001</v>
      </c>
      <c r="F657" s="2">
        <f t="shared" si="73"/>
        <v>37.920490000000001</v>
      </c>
      <c r="G657" s="2">
        <f t="shared" si="75"/>
        <v>38.841573999999994</v>
      </c>
      <c r="H657" s="2">
        <f t="shared" si="79"/>
        <v>35.408176000000019</v>
      </c>
      <c r="I657" s="2">
        <f t="array" ref="I657">SUMPRODUCT(B641:B660, (ROW(B641:B660)-ROW(B641)+1)) / (20*21/2)</f>
        <v>37.587619523809522</v>
      </c>
      <c r="J657" s="2">
        <f t="shared" si="74"/>
        <v>37.892093859871053</v>
      </c>
      <c r="K657" s="2">
        <f t="shared" si="76"/>
        <v>38.251128260430434</v>
      </c>
    </row>
    <row r="658" spans="1:11" ht="13.5" x14ac:dyDescent="0.25">
      <c r="A658" s="3">
        <f>TITRES_STAT!B661</f>
        <v>43259</v>
      </c>
      <c r="B658" s="6">
        <f>TITRES_STAT!D661</f>
        <v>36.818600000000004</v>
      </c>
      <c r="C658" s="2">
        <f t="shared" si="77"/>
        <v>9.6000000000060481E-3</v>
      </c>
      <c r="D658" s="2">
        <f t="shared" si="78"/>
        <v>37.347519999999996</v>
      </c>
      <c r="E658" s="2">
        <f t="shared" si="80"/>
        <v>37.606160000000003</v>
      </c>
      <c r="F658" s="2">
        <f t="shared" si="73"/>
        <v>37.85801</v>
      </c>
      <c r="G658" s="2">
        <f t="shared" si="75"/>
        <v>38.803213999999997</v>
      </c>
      <c r="H658" s="2">
        <f t="shared" si="79"/>
        <v>35.446970500000013</v>
      </c>
      <c r="I658" s="2">
        <f t="array" ref="I658">SUMPRODUCT(B642:B661, (ROW(B642:B661)-ROW(B642)+1)) / (20*21/2)</f>
        <v>37.567049047619051</v>
      </c>
      <c r="J658" s="2">
        <f t="shared" si="74"/>
        <v>37.789856349407145</v>
      </c>
      <c r="K658" s="2">
        <f t="shared" si="76"/>
        <v>38.194950681590022</v>
      </c>
    </row>
    <row r="659" spans="1:11" ht="13.5" x14ac:dyDescent="0.25">
      <c r="A659" s="3">
        <f>TITRES_STAT!B662</f>
        <v>43262</v>
      </c>
      <c r="B659" s="6">
        <f>TITRES_STAT!D662</f>
        <v>37.5839</v>
      </c>
      <c r="C659" s="2">
        <f t="shared" si="77"/>
        <v>0.76529999999999632</v>
      </c>
      <c r="D659" s="2">
        <f t="shared" si="78"/>
        <v>37.310719999999996</v>
      </c>
      <c r="E659" s="2">
        <f t="shared" si="80"/>
        <v>37.578070000000004</v>
      </c>
      <c r="F659" s="2">
        <f t="shared" si="73"/>
        <v>37.828949999999992</v>
      </c>
      <c r="G659" s="2">
        <f t="shared" si="75"/>
        <v>38.789653999999999</v>
      </c>
      <c r="H659" s="2">
        <f t="shared" si="79"/>
        <v>35.489688500000014</v>
      </c>
      <c r="I659" s="2">
        <f t="array" ref="I659">SUMPRODUCT(B643:B662, (ROW(B643:B662)-ROW(B643)+1)) / (20*21/2)</f>
        <v>37.475446190476191</v>
      </c>
      <c r="J659" s="2">
        <f t="shared" si="74"/>
        <v>37.770241458987421</v>
      </c>
      <c r="K659" s="2">
        <f t="shared" si="76"/>
        <v>38.170987909762964</v>
      </c>
    </row>
    <row r="660" spans="1:11" ht="13.5" x14ac:dyDescent="0.25">
      <c r="A660" s="3">
        <f>TITRES_STAT!B663</f>
        <v>43263</v>
      </c>
      <c r="B660" s="6">
        <f>TITRES_STAT!D663</f>
        <v>37.5839</v>
      </c>
      <c r="C660" s="2">
        <f t="shared" si="77"/>
        <v>0</v>
      </c>
      <c r="D660" s="2">
        <f t="shared" si="78"/>
        <v>37.291360000000005</v>
      </c>
      <c r="E660" s="2">
        <f t="shared" si="80"/>
        <v>37.549980000000005</v>
      </c>
      <c r="F660" s="2">
        <f t="shared" ref="F660:F723" si="81">AVERAGE(B641:B660)</f>
        <v>37.799889999999991</v>
      </c>
      <c r="G660" s="2">
        <f t="shared" si="75"/>
        <v>38.766793999999997</v>
      </c>
      <c r="H660" s="2">
        <f t="shared" si="79"/>
        <v>35.532358000000016</v>
      </c>
      <c r="I660" s="2">
        <f t="array" ref="I660">SUMPRODUCT(B644:B663, (ROW(B644:B663)-ROW(B644)+1)) / (20*21/2)</f>
        <v>37.467975238095242</v>
      </c>
      <c r="J660" s="2">
        <f t="shared" si="74"/>
        <v>37.752494653369574</v>
      </c>
      <c r="K660" s="2">
        <f t="shared" si="76"/>
        <v>38.14796485447814</v>
      </c>
    </row>
    <row r="661" spans="1:11" ht="13.5" x14ac:dyDescent="0.25">
      <c r="A661" s="3">
        <f>TITRES_STAT!B664</f>
        <v>43264</v>
      </c>
      <c r="B661" s="6">
        <f>TITRES_STAT!D664</f>
        <v>37.5839</v>
      </c>
      <c r="C661" s="2">
        <f t="shared" si="77"/>
        <v>0</v>
      </c>
      <c r="D661" s="2">
        <f t="shared" si="78"/>
        <v>37.275860000000002</v>
      </c>
      <c r="E661" s="2">
        <f t="shared" si="80"/>
        <v>37.521889999999999</v>
      </c>
      <c r="F661" s="2">
        <f t="shared" si="81"/>
        <v>37.770829999999997</v>
      </c>
      <c r="G661" s="2">
        <f t="shared" si="75"/>
        <v>38.736184000000009</v>
      </c>
      <c r="H661" s="2">
        <f t="shared" si="79"/>
        <v>35.575027500000012</v>
      </c>
      <c r="I661" s="2">
        <f t="array" ref="I661">SUMPRODUCT(B645:B664, (ROW(B645:B664)-ROW(B645)+1)) / (20*21/2)</f>
        <v>37.467146190476193</v>
      </c>
      <c r="J661" s="2">
        <f t="shared" ref="J661:J724" si="82">$J$4*B661+J660*(1-$J$4)</f>
        <v>37.73643801971533</v>
      </c>
      <c r="K661" s="2">
        <f t="shared" si="76"/>
        <v>38.125844664106445</v>
      </c>
    </row>
    <row r="662" spans="1:11" ht="13.5" x14ac:dyDescent="0.25">
      <c r="A662" s="3">
        <f>TITRES_STAT!B665</f>
        <v>43265</v>
      </c>
      <c r="B662" s="6">
        <f>TITRES_STAT!D665</f>
        <v>36.808999999999997</v>
      </c>
      <c r="C662" s="2">
        <f t="shared" si="77"/>
        <v>-0.77490000000000236</v>
      </c>
      <c r="D662" s="2">
        <f t="shared" si="78"/>
        <v>37.275860000000002</v>
      </c>
      <c r="E662" s="2">
        <f t="shared" si="80"/>
        <v>37.416309999999996</v>
      </c>
      <c r="F662" s="2">
        <f t="shared" si="81"/>
        <v>37.662344999999988</v>
      </c>
      <c r="G662" s="2">
        <f t="shared" si="75"/>
        <v>38.690270000000012</v>
      </c>
      <c r="H662" s="2">
        <f t="shared" si="79"/>
        <v>35.610383500000019</v>
      </c>
      <c r="I662" s="2">
        <f t="array" ref="I662">SUMPRODUCT(B646:B665, (ROW(B646:B665)-ROW(B646)+1)) / (20*21/2)</f>
        <v>37.404692380952376</v>
      </c>
      <c r="J662" s="2">
        <f t="shared" si="82"/>
        <v>37.648110589266253</v>
      </c>
      <c r="K662" s="2">
        <f t="shared" si="76"/>
        <v>38.074203696886585</v>
      </c>
    </row>
    <row r="663" spans="1:11" ht="13.5" x14ac:dyDescent="0.25">
      <c r="A663" s="3">
        <f>TITRES_STAT!B666</f>
        <v>43269</v>
      </c>
      <c r="B663" s="6">
        <f>TITRES_STAT!D666</f>
        <v>37.5839</v>
      </c>
      <c r="C663" s="2">
        <f t="shared" si="77"/>
        <v>0.77490000000000236</v>
      </c>
      <c r="D663" s="2">
        <f t="shared" si="78"/>
        <v>37.428919999999998</v>
      </c>
      <c r="E663" s="2">
        <f t="shared" si="80"/>
        <v>37.38821999999999</v>
      </c>
      <c r="F663" s="2">
        <f t="shared" si="81"/>
        <v>37.592604999999992</v>
      </c>
      <c r="G663" s="2">
        <f t="shared" si="75"/>
        <v>38.647650000000013</v>
      </c>
      <c r="H663" s="2">
        <f t="shared" si="79"/>
        <v>35.649614000000014</v>
      </c>
      <c r="I663" s="2">
        <f t="array" ref="I663">SUMPRODUCT(B647:B666, (ROW(B647:B666)-ROW(B647)+1)) / (20*21/2)</f>
        <v>37.410683333333324</v>
      </c>
      <c r="J663" s="2">
        <f t="shared" si="82"/>
        <v>37.641995295050421</v>
      </c>
      <c r="K663" s="2">
        <f t="shared" si="76"/>
        <v>38.054976100930247</v>
      </c>
    </row>
    <row r="664" spans="1:11" ht="13.5" x14ac:dyDescent="0.25">
      <c r="A664" s="3">
        <f>TITRES_STAT!B667</f>
        <v>43270</v>
      </c>
      <c r="B664" s="6">
        <f>TITRES_STAT!D667</f>
        <v>37.5839</v>
      </c>
      <c r="C664" s="2">
        <f t="shared" si="77"/>
        <v>0</v>
      </c>
      <c r="D664" s="2">
        <f t="shared" si="78"/>
        <v>37.428919999999998</v>
      </c>
      <c r="E664" s="2">
        <f t="shared" si="80"/>
        <v>37.36981999999999</v>
      </c>
      <c r="F664" s="2">
        <f t="shared" si="81"/>
        <v>37.522864999999996</v>
      </c>
      <c r="G664" s="2">
        <f t="shared" si="75"/>
        <v>38.591468000000013</v>
      </c>
      <c r="H664" s="2">
        <f t="shared" si="79"/>
        <v>35.687391500000018</v>
      </c>
      <c r="I664" s="2">
        <f t="array" ref="I664">SUMPRODUCT(B648:B667, (ROW(B648:B667)-ROW(B648)+1)) / (20*21/2)</f>
        <v>37.418289047619048</v>
      </c>
      <c r="J664" s="2">
        <f t="shared" si="82"/>
        <v>37.636462409807521</v>
      </c>
      <c r="K664" s="2">
        <f t="shared" si="76"/>
        <v>38.036502528344748</v>
      </c>
    </row>
    <row r="665" spans="1:11" ht="13.5" x14ac:dyDescent="0.25">
      <c r="A665" s="3">
        <f>TITRES_STAT!B668</f>
        <v>43271</v>
      </c>
      <c r="B665" s="6">
        <f>TITRES_STAT!D668</f>
        <v>36.867100000000001</v>
      </c>
      <c r="C665" s="2">
        <f t="shared" si="77"/>
        <v>-0.71679999999999922</v>
      </c>
      <c r="D665" s="2">
        <f t="shared" si="78"/>
        <v>37.285559999999997</v>
      </c>
      <c r="E665" s="2">
        <f t="shared" si="80"/>
        <v>37.288459999999993</v>
      </c>
      <c r="F665" s="2">
        <f t="shared" si="81"/>
        <v>37.472494999999995</v>
      </c>
      <c r="G665" s="2">
        <f t="shared" si="75"/>
        <v>38.515332000000015</v>
      </c>
      <c r="H665" s="2">
        <f t="shared" si="79"/>
        <v>35.726089500000015</v>
      </c>
      <c r="I665" s="2">
        <f t="array" ref="I665">SUMPRODUCT(B649:B668, (ROW(B649:B668)-ROW(B649)+1)) / (20*21/2)</f>
        <v>37.422896666666666</v>
      </c>
      <c r="J665" s="2">
        <f t="shared" si="82"/>
        <v>37.563189799349665</v>
      </c>
      <c r="K665" s="2">
        <f t="shared" si="76"/>
        <v>37.990643605664566</v>
      </c>
    </row>
    <row r="666" spans="1:11" ht="13.5" x14ac:dyDescent="0.25">
      <c r="A666" s="3">
        <f>TITRES_STAT!B669</f>
        <v>43272</v>
      </c>
      <c r="B666" s="6">
        <f>TITRES_STAT!D669</f>
        <v>37.535400000000003</v>
      </c>
      <c r="C666" s="2">
        <f t="shared" si="77"/>
        <v>0.66830000000000211</v>
      </c>
      <c r="D666" s="2">
        <f t="shared" si="78"/>
        <v>37.275860000000002</v>
      </c>
      <c r="E666" s="2">
        <f t="shared" si="80"/>
        <v>37.275859999999994</v>
      </c>
      <c r="F666" s="2">
        <f t="shared" si="81"/>
        <v>37.455539999999999</v>
      </c>
      <c r="G666" s="2">
        <f t="shared" si="75"/>
        <v>38.452562000000015</v>
      </c>
      <c r="H666" s="2">
        <f t="shared" si="79"/>
        <v>35.766046500000016</v>
      </c>
      <c r="I666" s="2">
        <f t="array" ref="I666">SUMPRODUCT(B650:B669, (ROW(B650:B669)-ROW(B650)+1)) / (20*21/2)</f>
        <v>37.425013809523804</v>
      </c>
      <c r="J666" s="2">
        <f t="shared" si="82"/>
        <v>37.560543151792558</v>
      </c>
      <c r="K666" s="2">
        <f t="shared" si="76"/>
        <v>37.97279091524635</v>
      </c>
    </row>
    <row r="667" spans="1:11" ht="13.5" x14ac:dyDescent="0.25">
      <c r="A667" s="3">
        <f>TITRES_STAT!B670</f>
        <v>43273</v>
      </c>
      <c r="B667" s="6">
        <f>TITRES_STAT!D670</f>
        <v>37.535400000000003</v>
      </c>
      <c r="C667" s="2">
        <f t="shared" si="77"/>
        <v>0</v>
      </c>
      <c r="D667" s="2">
        <f t="shared" si="78"/>
        <v>37.421140000000001</v>
      </c>
      <c r="E667" s="2">
        <f t="shared" si="80"/>
        <v>37.348499999999994</v>
      </c>
      <c r="F667" s="2">
        <f t="shared" si="81"/>
        <v>37.487019999999994</v>
      </c>
      <c r="G667" s="2">
        <f t="shared" si="75"/>
        <v>38.390374000000008</v>
      </c>
      <c r="H667" s="2">
        <f t="shared" si="79"/>
        <v>35.806052000000015</v>
      </c>
      <c r="I667" s="2">
        <f t="array" ref="I667">SUMPRODUCT(B651:B670, (ROW(B651:B670)-ROW(B651)+1)) / (20*21/2)</f>
        <v>37.426861428571435</v>
      </c>
      <c r="J667" s="2">
        <f t="shared" si="82"/>
        <v>37.558148565907558</v>
      </c>
      <c r="K667" s="2">
        <f t="shared" si="76"/>
        <v>37.955638330334729</v>
      </c>
    </row>
    <row r="668" spans="1:11" ht="13.5" x14ac:dyDescent="0.25">
      <c r="A668" s="3">
        <f>TITRES_STAT!B671</f>
        <v>43276</v>
      </c>
      <c r="B668" s="6">
        <f>TITRES_STAT!D671</f>
        <v>37.535400000000003</v>
      </c>
      <c r="C668" s="2">
        <f t="shared" si="77"/>
        <v>0</v>
      </c>
      <c r="D668" s="2">
        <f t="shared" si="78"/>
        <v>37.411440000000006</v>
      </c>
      <c r="E668" s="2">
        <f t="shared" si="80"/>
        <v>37.420179999999995</v>
      </c>
      <c r="F668" s="2">
        <f t="shared" si="81"/>
        <v>37.513169999999995</v>
      </c>
      <c r="G668" s="2">
        <f t="shared" si="75"/>
        <v>38.328186000000017</v>
      </c>
      <c r="H668" s="2">
        <f t="shared" si="79"/>
        <v>35.846105500000007</v>
      </c>
      <c r="I668" s="2">
        <f t="array" ref="I668">SUMPRODUCT(B652:B671, (ROW(B652:B671)-ROW(B652)+1)) / (20*21/2)</f>
        <v>37.426674285714292</v>
      </c>
      <c r="J668" s="2">
        <f t="shared" si="82"/>
        <v>37.555982035821131</v>
      </c>
      <c r="K668" s="2">
        <f t="shared" si="76"/>
        <v>37.939158395811802</v>
      </c>
    </row>
    <row r="669" spans="1:11" ht="13.5" x14ac:dyDescent="0.25">
      <c r="A669" s="3">
        <f>TITRES_STAT!B672</f>
        <v>43277</v>
      </c>
      <c r="B669" s="6">
        <f>TITRES_STAT!D672</f>
        <v>37.535400000000003</v>
      </c>
      <c r="C669" s="2">
        <f t="shared" si="77"/>
        <v>0</v>
      </c>
      <c r="D669" s="2">
        <f t="shared" si="78"/>
        <v>37.401740000000004</v>
      </c>
      <c r="E669" s="2">
        <f t="shared" si="80"/>
        <v>37.415329999999997</v>
      </c>
      <c r="F669" s="2">
        <f t="shared" si="81"/>
        <v>37.49669999999999</v>
      </c>
      <c r="G669" s="2">
        <f t="shared" si="75"/>
        <v>38.265998000000017</v>
      </c>
      <c r="H669" s="2">
        <f t="shared" si="79"/>
        <v>35.886159000000006</v>
      </c>
      <c r="I669" s="2">
        <f t="array" ref="I669">SUMPRODUCT(B653:B672, (ROW(B653:B672)-ROW(B653)+1)) / (20*21/2)</f>
        <v>37.456932380952381</v>
      </c>
      <c r="J669" s="2">
        <f t="shared" si="82"/>
        <v>37.554021841933405</v>
      </c>
      <c r="K669" s="2">
        <f t="shared" si="76"/>
        <v>37.923324733230949</v>
      </c>
    </row>
    <row r="670" spans="1:11" ht="13.5" x14ac:dyDescent="0.25">
      <c r="A670" s="3">
        <f>TITRES_STAT!B673</f>
        <v>43278</v>
      </c>
      <c r="B670" s="6">
        <f>TITRES_STAT!D673</f>
        <v>37.516100000000002</v>
      </c>
      <c r="C670" s="2">
        <f t="shared" si="77"/>
        <v>-1.9300000000001205E-2</v>
      </c>
      <c r="D670" s="2">
        <f t="shared" si="78"/>
        <v>37.53154</v>
      </c>
      <c r="E670" s="2">
        <f t="shared" si="80"/>
        <v>37.408549999999998</v>
      </c>
      <c r="F670" s="2">
        <f t="shared" si="81"/>
        <v>37.479264999999998</v>
      </c>
      <c r="G670" s="2">
        <f t="shared" si="75"/>
        <v>38.20342400000002</v>
      </c>
      <c r="H670" s="2">
        <f t="shared" si="79"/>
        <v>35.926116000000007</v>
      </c>
      <c r="I670" s="2">
        <f t="array" ref="I670">SUMPRODUCT(B654:B673, (ROW(B654:B673)-ROW(B654)+1)) / (20*21/2)</f>
        <v>37.524510476190478</v>
      </c>
      <c r="J670" s="2">
        <f t="shared" si="82"/>
        <v>37.550410237939744</v>
      </c>
      <c r="K670" s="2">
        <f t="shared" si="76"/>
        <v>37.907355135849343</v>
      </c>
    </row>
    <row r="671" spans="1:11" ht="13.5" x14ac:dyDescent="0.25">
      <c r="A671" s="3">
        <f>TITRES_STAT!B674</f>
        <v>43279</v>
      </c>
      <c r="B671" s="6">
        <f>TITRES_STAT!D674</f>
        <v>37.4773</v>
      </c>
      <c r="C671" s="2">
        <f t="shared" si="77"/>
        <v>-3.8800000000001944E-2</v>
      </c>
      <c r="D671" s="2">
        <f t="shared" si="78"/>
        <v>37.519919999999999</v>
      </c>
      <c r="E671" s="2">
        <f t="shared" si="80"/>
        <v>37.397890000000004</v>
      </c>
      <c r="F671" s="2">
        <f t="shared" si="81"/>
        <v>37.459889999999994</v>
      </c>
      <c r="G671" s="2">
        <f t="shared" si="75"/>
        <v>38.14007400000002</v>
      </c>
      <c r="H671" s="2">
        <f t="shared" si="79"/>
        <v>35.965879000000001</v>
      </c>
      <c r="I671" s="2">
        <f t="array" ref="I671">SUMPRODUCT(B655:B674, (ROW(B655:B674)-ROW(B655)+1)) / (20*21/2)</f>
        <v>37.59065857142857</v>
      </c>
      <c r="J671" s="2">
        <f t="shared" si="82"/>
        <v>37.543447358135957</v>
      </c>
      <c r="K671" s="2">
        <f t="shared" si="76"/>
        <v>37.890490228561134</v>
      </c>
    </row>
    <row r="672" spans="1:11" ht="13.5" x14ac:dyDescent="0.25">
      <c r="A672" s="3">
        <f>TITRES_STAT!B675</f>
        <v>43280</v>
      </c>
      <c r="B672" s="6">
        <f>TITRES_STAT!D675</f>
        <v>37.7776</v>
      </c>
      <c r="C672" s="2">
        <f t="shared" si="77"/>
        <v>0.30030000000000001</v>
      </c>
      <c r="D672" s="2">
        <f t="shared" si="78"/>
        <v>37.568360000000006</v>
      </c>
      <c r="E672" s="2">
        <f t="shared" si="80"/>
        <v>37.494750000000003</v>
      </c>
      <c r="F672" s="2">
        <f t="shared" si="81"/>
        <v>37.455529999999996</v>
      </c>
      <c r="G672" s="2">
        <f t="shared" si="75"/>
        <v>38.095516000000011</v>
      </c>
      <c r="H672" s="2">
        <f t="shared" si="79"/>
        <v>36.007143499999998</v>
      </c>
      <c r="I672" s="2">
        <f t="array" ref="I672">SUMPRODUCT(B656:B675, (ROW(B656:B675)-ROW(B656)+1)) / (20*21/2)</f>
        <v>37.654915238095235</v>
      </c>
      <c r="J672" s="2">
        <f t="shared" si="82"/>
        <v>37.565747609742061</v>
      </c>
      <c r="K672" s="2">
        <f t="shared" si="76"/>
        <v>37.886063160774427</v>
      </c>
    </row>
    <row r="673" spans="1:11" ht="13.5" x14ac:dyDescent="0.25">
      <c r="A673" s="3">
        <f>TITRES_STAT!B676</f>
        <v>43283</v>
      </c>
      <c r="B673" s="6">
        <f>TITRES_STAT!D676</f>
        <v>38.165100000000002</v>
      </c>
      <c r="C673" s="2">
        <f t="shared" si="77"/>
        <v>0.38750000000000284</v>
      </c>
      <c r="D673" s="2">
        <f t="shared" si="78"/>
        <v>37.694299999999998</v>
      </c>
      <c r="E673" s="2">
        <f t="shared" si="80"/>
        <v>37.552870000000006</v>
      </c>
      <c r="F673" s="2">
        <f t="shared" si="81"/>
        <v>37.470545000000001</v>
      </c>
      <c r="G673" s="2">
        <f t="shared" si="75"/>
        <v>38.058708000000017</v>
      </c>
      <c r="H673" s="2">
        <f t="shared" si="79"/>
        <v>36.053155000000004</v>
      </c>
      <c r="I673" s="2">
        <f t="array" ref="I673">SUMPRODUCT(B657:B676, (ROW(B657:B676)-ROW(B657)+1)) / (20*21/2)</f>
        <v>37.716865238095238</v>
      </c>
      <c r="J673" s="2">
        <f t="shared" si="82"/>
        <v>37.622828789766622</v>
      </c>
      <c r="K673" s="2">
        <f t="shared" si="76"/>
        <v>37.897005781920534</v>
      </c>
    </row>
    <row r="674" spans="1:11" ht="13.5" x14ac:dyDescent="0.25">
      <c r="A674" s="3">
        <f>TITRES_STAT!B677</f>
        <v>43284</v>
      </c>
      <c r="B674" s="6">
        <f>TITRES_STAT!D677</f>
        <v>38.165100000000002</v>
      </c>
      <c r="C674" s="2">
        <f t="shared" si="77"/>
        <v>0</v>
      </c>
      <c r="D674" s="2">
        <f t="shared" si="78"/>
        <v>37.820239999999998</v>
      </c>
      <c r="E674" s="2">
        <f t="shared" si="80"/>
        <v>37.610990000000001</v>
      </c>
      <c r="F674" s="2">
        <f t="shared" si="81"/>
        <v>37.490405000000003</v>
      </c>
      <c r="G674" s="2">
        <f t="shared" si="75"/>
        <v>38.009308000000011</v>
      </c>
      <c r="H674" s="2">
        <f t="shared" si="79"/>
        <v>36.100135000000002</v>
      </c>
      <c r="I674" s="2">
        <f t="array" ref="I674">SUMPRODUCT(B658:B677, (ROW(B658:B677)-ROW(B658)+1)) / (20*21/2)</f>
        <v>37.776416666666663</v>
      </c>
      <c r="J674" s="2">
        <f t="shared" si="82"/>
        <v>37.674473666931704</v>
      </c>
      <c r="K674" s="2">
        <f t="shared" si="76"/>
        <v>37.907519280668751</v>
      </c>
    </row>
    <row r="675" spans="1:11" ht="13.5" x14ac:dyDescent="0.25">
      <c r="A675" s="3">
        <f>TITRES_STAT!B678</f>
        <v>43285</v>
      </c>
      <c r="B675" s="6">
        <f>TITRES_STAT!D678</f>
        <v>38.165100000000002</v>
      </c>
      <c r="C675" s="2">
        <f t="shared" si="77"/>
        <v>0</v>
      </c>
      <c r="D675" s="2">
        <f t="shared" si="78"/>
        <v>37.950039999999994</v>
      </c>
      <c r="E675" s="2">
        <f t="shared" si="80"/>
        <v>37.740789999999997</v>
      </c>
      <c r="F675" s="2">
        <f t="shared" si="81"/>
        <v>37.514625000000009</v>
      </c>
      <c r="G675" s="2">
        <f t="shared" si="75"/>
        <v>37.968626000000015</v>
      </c>
      <c r="H675" s="2">
        <f t="shared" si="79"/>
        <v>36.146872999999999</v>
      </c>
      <c r="I675" s="2">
        <f t="array" ref="I675">SUMPRODUCT(B659:B678, (ROW(B659:B678)-ROW(B659)+1)) / (20*21/2)</f>
        <v>37.728024761904763</v>
      </c>
      <c r="J675" s="2">
        <f t="shared" si="82"/>
        <v>37.721199984366777</v>
      </c>
      <c r="K675" s="2">
        <f t="shared" si="76"/>
        <v>37.917620485348415</v>
      </c>
    </row>
    <row r="676" spans="1:11" ht="13.5" x14ac:dyDescent="0.25">
      <c r="A676" s="3">
        <f>TITRES_STAT!B679</f>
        <v>43286</v>
      </c>
      <c r="B676" s="6">
        <f>TITRES_STAT!D679</f>
        <v>38.165100000000002</v>
      </c>
      <c r="C676" s="2">
        <f t="shared" si="77"/>
        <v>0</v>
      </c>
      <c r="D676" s="2">
        <f t="shared" si="78"/>
        <v>38.087599999999995</v>
      </c>
      <c r="E676" s="2">
        <f t="shared" si="80"/>
        <v>37.803759999999997</v>
      </c>
      <c r="F676" s="2">
        <f t="shared" si="81"/>
        <v>37.539810000000003</v>
      </c>
      <c r="G676" s="2">
        <f t="shared" si="75"/>
        <v>37.927944000000004</v>
      </c>
      <c r="H676" s="2">
        <f t="shared" si="79"/>
        <v>36.193610999999997</v>
      </c>
      <c r="I676" s="2">
        <f t="array" ref="I676">SUMPRODUCT(B660:B679, (ROW(B660:B679)-ROW(B660)+1)) / (20*21/2)</f>
        <v>37.779780952380953</v>
      </c>
      <c r="J676" s="2">
        <f t="shared" si="82"/>
        <v>37.763476176331842</v>
      </c>
      <c r="K676" s="2">
        <f t="shared" si="76"/>
        <v>37.927325564354362</v>
      </c>
    </row>
    <row r="677" spans="1:11" ht="13.5" x14ac:dyDescent="0.25">
      <c r="A677" s="3">
        <f>TITRES_STAT!B680</f>
        <v>43287</v>
      </c>
      <c r="B677" s="6">
        <f>TITRES_STAT!D680</f>
        <v>38.165100000000002</v>
      </c>
      <c r="C677" s="2">
        <f t="shared" si="77"/>
        <v>0</v>
      </c>
      <c r="D677" s="2">
        <f t="shared" si="78"/>
        <v>38.165100000000002</v>
      </c>
      <c r="E677" s="2">
        <f t="shared" si="80"/>
        <v>37.866730000000004</v>
      </c>
      <c r="F677" s="2">
        <f t="shared" si="81"/>
        <v>37.60761500000001</v>
      </c>
      <c r="G677" s="2">
        <f t="shared" si="75"/>
        <v>37.887647999999999</v>
      </c>
      <c r="H677" s="2">
        <f t="shared" si="79"/>
        <v>36.239137999999997</v>
      </c>
      <c r="I677" s="2">
        <f t="array" ref="I677">SUMPRODUCT(B661:B680, (ROW(B661:B680)-ROW(B661)+1)) / (20*21/2)</f>
        <v>37.828769523809527</v>
      </c>
      <c r="J677" s="2">
        <f t="shared" si="82"/>
        <v>37.801726064300233</v>
      </c>
      <c r="K677" s="2">
        <f t="shared" si="76"/>
        <v>37.936650052026742</v>
      </c>
    </row>
    <row r="678" spans="1:11" ht="13.5" x14ac:dyDescent="0.25">
      <c r="A678" s="3">
        <f>TITRES_STAT!B681</f>
        <v>43290</v>
      </c>
      <c r="B678" s="6">
        <f>TITRES_STAT!D681</f>
        <v>37.099499999999999</v>
      </c>
      <c r="C678" s="2">
        <f t="shared" si="77"/>
        <v>-1.0656000000000034</v>
      </c>
      <c r="D678" s="2">
        <f t="shared" si="78"/>
        <v>37.951980000000006</v>
      </c>
      <c r="E678" s="2">
        <f t="shared" si="80"/>
        <v>37.823139999999995</v>
      </c>
      <c r="F678" s="2">
        <f t="shared" si="81"/>
        <v>37.621660000000006</v>
      </c>
      <c r="G678" s="2">
        <f t="shared" si="75"/>
        <v>37.850064000000003</v>
      </c>
      <c r="H678" s="2">
        <f t="shared" si="79"/>
        <v>36.277157500000001</v>
      </c>
      <c r="I678" s="2">
        <f t="array" ref="I678">SUMPRODUCT(B662:B681, (ROW(B662:B681)-ROW(B662)+1)) / (20*21/2)</f>
        <v>37.874990476190476</v>
      </c>
      <c r="J678" s="2">
        <f t="shared" si="82"/>
        <v>37.734847391509732</v>
      </c>
      <c r="K678" s="2">
        <f t="shared" si="76"/>
        <v>37.903820638221774</v>
      </c>
    </row>
    <row r="679" spans="1:11" ht="13.5" x14ac:dyDescent="0.25">
      <c r="A679" s="3">
        <f>TITRES_STAT!B682</f>
        <v>43291</v>
      </c>
      <c r="B679" s="6">
        <f>TITRES_STAT!D682</f>
        <v>38.165100000000002</v>
      </c>
      <c r="C679" s="2">
        <f t="shared" si="77"/>
        <v>1.0656000000000034</v>
      </c>
      <c r="D679" s="2">
        <f t="shared" si="78"/>
        <v>37.951980000000006</v>
      </c>
      <c r="E679" s="2">
        <f t="shared" si="80"/>
        <v>37.886109999999995</v>
      </c>
      <c r="F679" s="2">
        <f t="shared" si="81"/>
        <v>37.650720000000014</v>
      </c>
      <c r="G679" s="2">
        <f t="shared" si="75"/>
        <v>37.83379200000001</v>
      </c>
      <c r="H679" s="2">
        <f t="shared" si="79"/>
        <v>36.322684500000001</v>
      </c>
      <c r="I679" s="2">
        <f t="array" ref="I679">SUMPRODUCT(B663:B682, (ROW(B663:B682)-ROW(B663)+1)) / (20*21/2)</f>
        <v>37.918443809523808</v>
      </c>
      <c r="J679" s="2">
        <f t="shared" si="82"/>
        <v>37.775823830413565</v>
      </c>
      <c r="K679" s="2">
        <f t="shared" si="76"/>
        <v>37.914066887703278</v>
      </c>
    </row>
    <row r="680" spans="1:11" ht="13.5" x14ac:dyDescent="0.25">
      <c r="A680" s="3">
        <f>TITRES_STAT!B683</f>
        <v>43292</v>
      </c>
      <c r="B680" s="6">
        <f>TITRES_STAT!D683</f>
        <v>38.165100000000002</v>
      </c>
      <c r="C680" s="2">
        <f t="shared" si="77"/>
        <v>0</v>
      </c>
      <c r="D680" s="2">
        <f t="shared" si="78"/>
        <v>37.951979999999999</v>
      </c>
      <c r="E680" s="2">
        <f t="shared" si="80"/>
        <v>37.951009999999997</v>
      </c>
      <c r="F680" s="2">
        <f t="shared" si="81"/>
        <v>37.679780000000015</v>
      </c>
      <c r="G680" s="2">
        <f t="shared" si="75"/>
        <v>37.831856000000002</v>
      </c>
      <c r="H680" s="2">
        <f t="shared" si="79"/>
        <v>36.368211500000001</v>
      </c>
      <c r="I680" s="2">
        <f t="array" ref="I680">SUMPRODUCT(B664:B683, (ROW(B664:B683)-ROW(B664)+1)) / (20*21/2)</f>
        <v>37.953591904761907</v>
      </c>
      <c r="J680" s="2">
        <f t="shared" si="82"/>
        <v>37.81289775132656</v>
      </c>
      <c r="K680" s="2">
        <f t="shared" si="76"/>
        <v>37.923911323479622</v>
      </c>
    </row>
    <row r="681" spans="1:11" ht="13.5" x14ac:dyDescent="0.25">
      <c r="A681" s="3">
        <f>TITRES_STAT!B684</f>
        <v>43293</v>
      </c>
      <c r="B681" s="6">
        <f>TITRES_STAT!D684</f>
        <v>38.165100000000002</v>
      </c>
      <c r="C681" s="2">
        <f t="shared" si="77"/>
        <v>0</v>
      </c>
      <c r="D681" s="2">
        <f t="shared" si="78"/>
        <v>37.951979999999999</v>
      </c>
      <c r="E681" s="2">
        <f t="shared" si="80"/>
        <v>38.019789999999993</v>
      </c>
      <c r="F681" s="2">
        <f t="shared" si="81"/>
        <v>37.708840000000016</v>
      </c>
      <c r="G681" s="2">
        <f t="shared" si="75"/>
        <v>37.816358000000001</v>
      </c>
      <c r="H681" s="2">
        <f t="shared" si="79"/>
        <v>36.413738500000001</v>
      </c>
      <c r="I681" s="2">
        <f t="array" ref="I681">SUMPRODUCT(B665:B684, (ROW(B665:B684)-ROW(B665)+1)) / (20*21/2)</f>
        <v>37.986064761904764</v>
      </c>
      <c r="J681" s="2">
        <f t="shared" si="82"/>
        <v>37.846440822628793</v>
      </c>
      <c r="K681" s="2">
        <f t="shared" si="76"/>
        <v>37.933369702951012</v>
      </c>
    </row>
    <row r="682" spans="1:11" ht="13.5" x14ac:dyDescent="0.25">
      <c r="A682" s="3">
        <f>TITRES_STAT!B685</f>
        <v>43294</v>
      </c>
      <c r="B682" s="6">
        <f>TITRES_STAT!D685</f>
        <v>38.165100000000002</v>
      </c>
      <c r="C682" s="2">
        <f t="shared" si="77"/>
        <v>0</v>
      </c>
      <c r="D682" s="2">
        <f t="shared" si="78"/>
        <v>37.951979999999999</v>
      </c>
      <c r="E682" s="2">
        <f t="shared" si="80"/>
        <v>38.058540000000001</v>
      </c>
      <c r="F682" s="2">
        <f t="shared" si="81"/>
        <v>37.776645000000016</v>
      </c>
      <c r="G682" s="2">
        <f t="shared" si="75"/>
        <v>37.80512199999999</v>
      </c>
      <c r="H682" s="2">
        <f t="shared" si="79"/>
        <v>36.459265499999994</v>
      </c>
      <c r="I682" s="2">
        <f t="array" ref="I682">SUMPRODUCT(B666:B685, (ROW(B666:B685)-ROW(B666)+1)) / (20*21/2)</f>
        <v>38.015862380952377</v>
      </c>
      <c r="J682" s="2">
        <f t="shared" si="82"/>
        <v>37.876789315711761</v>
      </c>
      <c r="K682" s="2">
        <f t="shared" si="76"/>
        <v>37.942457165580386</v>
      </c>
    </row>
    <row r="683" spans="1:11" ht="13.5" x14ac:dyDescent="0.25">
      <c r="A683" s="3">
        <f>TITRES_STAT!B686</f>
        <v>43297</v>
      </c>
      <c r="B683" s="6">
        <f>TITRES_STAT!D686</f>
        <v>38.145699999999998</v>
      </c>
      <c r="C683" s="2">
        <f t="shared" si="77"/>
        <v>-1.9400000000004525E-2</v>
      </c>
      <c r="D683" s="2">
        <f t="shared" si="78"/>
        <v>38.16122</v>
      </c>
      <c r="E683" s="2">
        <f t="shared" si="80"/>
        <v>38.056599999999996</v>
      </c>
      <c r="F683" s="2">
        <f t="shared" si="81"/>
        <v>37.804735000000015</v>
      </c>
      <c r="G683" s="2">
        <f t="shared" si="75"/>
        <v>37.793497999999992</v>
      </c>
      <c r="H683" s="2">
        <f t="shared" si="79"/>
        <v>36.504695499999997</v>
      </c>
      <c r="I683" s="2">
        <f t="array" ref="I683">SUMPRODUCT(B667:B686, (ROW(B667:B686)-ROW(B667)+1)) / (20*21/2)</f>
        <v>38.039571428571421</v>
      </c>
      <c r="J683" s="2">
        <f t="shared" si="82"/>
        <v>37.902399857072545</v>
      </c>
      <c r="K683" s="2">
        <f t="shared" si="76"/>
        <v>37.950427472812528</v>
      </c>
    </row>
    <row r="684" spans="1:11" ht="13.5" x14ac:dyDescent="0.25">
      <c r="A684" s="3">
        <f>TITRES_STAT!B687</f>
        <v>43298</v>
      </c>
      <c r="B684" s="6">
        <f>TITRES_STAT!D687</f>
        <v>38.145699999999998</v>
      </c>
      <c r="C684" s="2">
        <f t="shared" si="77"/>
        <v>0</v>
      </c>
      <c r="D684" s="2">
        <f t="shared" si="78"/>
        <v>38.157340000000005</v>
      </c>
      <c r="E684" s="2">
        <f t="shared" si="80"/>
        <v>38.054659999999998</v>
      </c>
      <c r="F684" s="2">
        <f t="shared" si="81"/>
        <v>37.832825000000014</v>
      </c>
      <c r="G684" s="2">
        <f t="shared" si="75"/>
        <v>37.785361999999992</v>
      </c>
      <c r="H684" s="2">
        <f t="shared" si="79"/>
        <v>36.548042999999993</v>
      </c>
      <c r="I684" s="2">
        <f t="array" ref="I684">SUMPRODUCT(B668:B687, (ROW(B668:B687)-ROW(B668)+1)) / (20*21/2)</f>
        <v>38.060374285714275</v>
      </c>
      <c r="J684" s="2">
        <f t="shared" si="82"/>
        <v>37.925571299256113</v>
      </c>
      <c r="K684" s="2">
        <f t="shared" si="76"/>
        <v>37.958085218976748</v>
      </c>
    </row>
    <row r="685" spans="1:11" ht="13.5" x14ac:dyDescent="0.25">
      <c r="A685" s="3">
        <f>TITRES_STAT!B688</f>
        <v>43299</v>
      </c>
      <c r="B685" s="6">
        <f>TITRES_STAT!D688</f>
        <v>38.145699999999998</v>
      </c>
      <c r="C685" s="2">
        <f t="shared" si="77"/>
        <v>0</v>
      </c>
      <c r="D685" s="2">
        <f t="shared" si="78"/>
        <v>38.153460000000003</v>
      </c>
      <c r="E685" s="2">
        <f t="shared" si="80"/>
        <v>38.052719999999994</v>
      </c>
      <c r="F685" s="2">
        <f t="shared" si="81"/>
        <v>37.896755000000013</v>
      </c>
      <c r="G685" s="2">
        <f t="shared" si="75"/>
        <v>37.806285999999993</v>
      </c>
      <c r="H685" s="2">
        <f t="shared" si="79"/>
        <v>36.589113999999988</v>
      </c>
      <c r="I685" s="2">
        <f t="array" ref="I685">SUMPRODUCT(B669:B688, (ROW(B669:B688)-ROW(B669)+1)) / (20*21/2)</f>
        <v>38.080118571428564</v>
      </c>
      <c r="J685" s="2">
        <f t="shared" si="82"/>
        <v>37.946535937422198</v>
      </c>
      <c r="K685" s="2">
        <f t="shared" si="76"/>
        <v>37.965442661369821</v>
      </c>
    </row>
    <row r="686" spans="1:11" ht="13.5" x14ac:dyDescent="0.25">
      <c r="A686" s="3">
        <f>TITRES_STAT!B689</f>
        <v>43300</v>
      </c>
      <c r="B686" s="6">
        <f>TITRES_STAT!D689</f>
        <v>38.145699999999998</v>
      </c>
      <c r="C686" s="2">
        <f t="shared" si="77"/>
        <v>0</v>
      </c>
      <c r="D686" s="2">
        <f t="shared" si="78"/>
        <v>38.14958</v>
      </c>
      <c r="E686" s="2">
        <f t="shared" si="80"/>
        <v>38.050779999999989</v>
      </c>
      <c r="F686" s="2">
        <f t="shared" si="81"/>
        <v>37.927270000000007</v>
      </c>
      <c r="G686" s="2">
        <f t="shared" si="75"/>
        <v>37.813647999999986</v>
      </c>
      <c r="H686" s="2">
        <f t="shared" si="79"/>
        <v>36.634543999999991</v>
      </c>
      <c r="I686" s="2">
        <f t="array" ref="I686">SUMPRODUCT(B670:B689, (ROW(B670:B689)-ROW(B670)+1)) / (20*21/2)</f>
        <v>38.023978571428565</v>
      </c>
      <c r="J686" s="2">
        <f t="shared" si="82"/>
        <v>37.965503943381989</v>
      </c>
      <c r="K686" s="2">
        <f t="shared" si="76"/>
        <v>37.972511576610223</v>
      </c>
    </row>
    <row r="687" spans="1:11" ht="13.5" x14ac:dyDescent="0.25">
      <c r="A687" s="3">
        <f>TITRES_STAT!B690</f>
        <v>43301</v>
      </c>
      <c r="B687" s="6">
        <f>TITRES_STAT!D690</f>
        <v>38.145699999999998</v>
      </c>
      <c r="C687" s="2">
        <f t="shared" si="77"/>
        <v>0</v>
      </c>
      <c r="D687" s="2">
        <f t="shared" si="78"/>
        <v>38.145699999999998</v>
      </c>
      <c r="E687" s="2">
        <f t="shared" si="80"/>
        <v>38.048839999999991</v>
      </c>
      <c r="F687" s="2">
        <f t="shared" si="81"/>
        <v>37.957785000000015</v>
      </c>
      <c r="G687" s="2">
        <f t="shared" si="75"/>
        <v>37.821009999999987</v>
      </c>
      <c r="H687" s="2">
        <f t="shared" si="79"/>
        <v>36.679973999999994</v>
      </c>
      <c r="I687" s="2">
        <f t="array" ref="I687">SUMPRODUCT(B671:B690, (ROW(B671:B690)-ROW(B671)+1)) / (20*21/2)</f>
        <v>38.041370000000001</v>
      </c>
      <c r="J687" s="2">
        <f t="shared" si="82"/>
        <v>37.982665472583705</v>
      </c>
      <c r="K687" s="2">
        <f t="shared" si="76"/>
        <v>37.979303279488256</v>
      </c>
    </row>
    <row r="688" spans="1:11" ht="13.5" x14ac:dyDescent="0.25">
      <c r="A688" s="3">
        <f>TITRES_STAT!B691</f>
        <v>43304</v>
      </c>
      <c r="B688" s="6">
        <f>TITRES_STAT!D691</f>
        <v>38.165100000000002</v>
      </c>
      <c r="C688" s="2">
        <f t="shared" si="77"/>
        <v>1.9400000000004525E-2</v>
      </c>
      <c r="D688" s="2">
        <f t="shared" si="78"/>
        <v>38.14958</v>
      </c>
      <c r="E688" s="2">
        <f t="shared" si="80"/>
        <v>38.1554</v>
      </c>
      <c r="F688" s="2">
        <f t="shared" si="81"/>
        <v>37.989270000000012</v>
      </c>
      <c r="G688" s="2">
        <f t="shared" si="75"/>
        <v>37.82294799999999</v>
      </c>
      <c r="H688" s="2">
        <f t="shared" si="79"/>
        <v>36.724532499999995</v>
      </c>
      <c r="I688" s="2">
        <f t="array" ref="I688">SUMPRODUCT(B672:B691, (ROW(B672:B691)-ROW(B672)+1)) / (20*21/2)</f>
        <v>38.064889999999998</v>
      </c>
      <c r="J688" s="2">
        <f t="shared" si="82"/>
        <v>38.000040189480494</v>
      </c>
      <c r="K688" s="2">
        <f t="shared" si="76"/>
        <v>37.986589425390683</v>
      </c>
    </row>
    <row r="689" spans="1:11" ht="13.5" x14ac:dyDescent="0.25">
      <c r="A689" s="3">
        <f>TITRES_STAT!B692</f>
        <v>43305</v>
      </c>
      <c r="B689" s="6">
        <f>TITRES_STAT!D692</f>
        <v>37.399799999999999</v>
      </c>
      <c r="C689" s="2">
        <f t="shared" si="77"/>
        <v>-0.76530000000000342</v>
      </c>
      <c r="D689" s="2">
        <f t="shared" si="78"/>
        <v>38.000399999999999</v>
      </c>
      <c r="E689" s="2">
        <f t="shared" si="80"/>
        <v>38.078869999999995</v>
      </c>
      <c r="F689" s="2">
        <f t="shared" si="81"/>
        <v>37.982490000000006</v>
      </c>
      <c r="G689" s="2">
        <f t="shared" si="75"/>
        <v>37.80764199999998</v>
      </c>
      <c r="H689" s="2">
        <f t="shared" si="79"/>
        <v>36.761389499999993</v>
      </c>
      <c r="I689" s="2">
        <f t="array" ref="I689">SUMPRODUCT(B673:B692, (ROW(B673:B692)-ROW(B673)+1)) / (20*21/2)</f>
        <v>38.084673809523807</v>
      </c>
      <c r="J689" s="2">
        <f t="shared" si="82"/>
        <v>37.942874457149017</v>
      </c>
      <c r="K689" s="2">
        <f t="shared" si="76"/>
        <v>37.963578075375366</v>
      </c>
    </row>
    <row r="690" spans="1:11" ht="13.5" x14ac:dyDescent="0.25">
      <c r="A690" s="3">
        <f>TITRES_STAT!B693</f>
        <v>43307</v>
      </c>
      <c r="B690" s="6">
        <f>TITRES_STAT!D693</f>
        <v>38.165100000000002</v>
      </c>
      <c r="C690" s="2">
        <f t="shared" si="77"/>
        <v>0.76530000000000342</v>
      </c>
      <c r="D690" s="2">
        <f t="shared" si="78"/>
        <v>38.004280000000001</v>
      </c>
      <c r="E690" s="2">
        <f t="shared" si="80"/>
        <v>38.078870000000002</v>
      </c>
      <c r="F690" s="2">
        <f t="shared" si="81"/>
        <v>38.01494000000001</v>
      </c>
      <c r="G690" s="2">
        <f t="shared" ref="G690:G753" si="83">AVERAGE(B641:B690)</f>
        <v>37.80764199999998</v>
      </c>
      <c r="H690" s="2">
        <f t="shared" si="79"/>
        <v>36.802072999999986</v>
      </c>
      <c r="I690" s="2">
        <f t="array" ref="I690">SUMPRODUCT(B674:B693, (ROW(B674:B693)-ROW(B674)+1)) / (20*21/2)</f>
        <v>38.102151428571425</v>
      </c>
      <c r="J690" s="2">
        <f t="shared" si="82"/>
        <v>37.964038794563393</v>
      </c>
      <c r="K690" s="2">
        <f t="shared" si="76"/>
        <v>37.971480895948886</v>
      </c>
    </row>
    <row r="691" spans="1:11" ht="13.5" x14ac:dyDescent="0.25">
      <c r="A691" s="3">
        <f>TITRES_STAT!B694</f>
        <v>43308</v>
      </c>
      <c r="B691" s="6">
        <f>TITRES_STAT!D694</f>
        <v>38.261899999999997</v>
      </c>
      <c r="C691" s="2">
        <f t="shared" si="77"/>
        <v>9.6799999999994668E-2</v>
      </c>
      <c r="D691" s="2">
        <f t="shared" si="78"/>
        <v>38.027519999999996</v>
      </c>
      <c r="E691" s="2">
        <f t="shared" si="80"/>
        <v>38.088550000000012</v>
      </c>
      <c r="F691" s="2">
        <f t="shared" si="81"/>
        <v>38.054170000000006</v>
      </c>
      <c r="G691" s="2">
        <f t="shared" si="83"/>
        <v>37.809577999999981</v>
      </c>
      <c r="H691" s="2">
        <f t="shared" si="79"/>
        <v>36.843240499999993</v>
      </c>
      <c r="I691" s="2">
        <f t="array" ref="I691">SUMPRODUCT(B675:B694, (ROW(B675:B694)-ROW(B675)+1)) / (20*21/2)</f>
        <v>38.119168095238095</v>
      </c>
      <c r="J691" s="2">
        <f t="shared" si="82"/>
        <v>37.992406528414499</v>
      </c>
      <c r="K691" s="2">
        <f t="shared" ref="K691:K754" si="84">$K$4*B691+(1-$K$4)*K690</f>
        <v>37.982869880421482</v>
      </c>
    </row>
    <row r="692" spans="1:11" ht="13.5" x14ac:dyDescent="0.25">
      <c r="A692" s="3">
        <f>TITRES_STAT!B695</f>
        <v>43311</v>
      </c>
      <c r="B692" s="6">
        <f>TITRES_STAT!D695</f>
        <v>38.261899999999997</v>
      </c>
      <c r="C692" s="2">
        <f t="shared" si="77"/>
        <v>0</v>
      </c>
      <c r="D692" s="2">
        <f t="shared" si="78"/>
        <v>38.050759999999997</v>
      </c>
      <c r="E692" s="2">
        <f t="shared" si="80"/>
        <v>38.098230000000001</v>
      </c>
      <c r="F692" s="2">
        <f t="shared" si="81"/>
        <v>38.078385000000004</v>
      </c>
      <c r="G692" s="2">
        <f t="shared" si="83"/>
        <v>37.79524199999998</v>
      </c>
      <c r="H692" s="2">
        <f t="shared" si="79"/>
        <v>36.884408000000001</v>
      </c>
      <c r="I692" s="2">
        <f t="array" ref="I692">SUMPRODUCT(B676:B695, (ROW(B676:B695)-ROW(B676)+1)) / (20*21/2)</f>
        <v>38.054542857142856</v>
      </c>
      <c r="J692" s="2">
        <f t="shared" si="82"/>
        <v>38.018072573327402</v>
      </c>
      <c r="K692" s="2">
        <f t="shared" si="84"/>
        <v>37.993812238052016</v>
      </c>
    </row>
    <row r="693" spans="1:11" ht="13.5" x14ac:dyDescent="0.25">
      <c r="A693" s="3">
        <f>TITRES_STAT!B696</f>
        <v>43312</v>
      </c>
      <c r="B693" s="6">
        <f>TITRES_STAT!D696</f>
        <v>38.261899999999997</v>
      </c>
      <c r="C693" s="2">
        <f t="shared" si="77"/>
        <v>0</v>
      </c>
      <c r="D693" s="2">
        <f t="shared" si="78"/>
        <v>38.070119999999996</v>
      </c>
      <c r="E693" s="2">
        <f t="shared" si="80"/>
        <v>38.109849999999994</v>
      </c>
      <c r="F693" s="2">
        <f t="shared" si="81"/>
        <v>38.083224999999999</v>
      </c>
      <c r="G693" s="2">
        <f t="shared" si="83"/>
        <v>37.78090599999998</v>
      </c>
      <c r="H693" s="2">
        <f t="shared" si="79"/>
        <v>36.925575499999994</v>
      </c>
      <c r="I693" s="2">
        <f t="array" ref="I693">SUMPRODUCT(B677:B696, (ROW(B677:B696)-ROW(B677)+1)) / (20*21/2)</f>
        <v>38.001820476190474</v>
      </c>
      <c r="J693" s="2">
        <f t="shared" si="82"/>
        <v>38.041294233010504</v>
      </c>
      <c r="K693" s="2">
        <f t="shared" si="84"/>
        <v>38.004325483618608</v>
      </c>
    </row>
    <row r="694" spans="1:11" ht="13.5" x14ac:dyDescent="0.25">
      <c r="A694" s="3">
        <f>TITRES_STAT!B697</f>
        <v>43313</v>
      </c>
      <c r="B694" s="6">
        <f>TITRES_STAT!D697</f>
        <v>38.261899999999997</v>
      </c>
      <c r="C694" s="2">
        <f t="shared" si="77"/>
        <v>0</v>
      </c>
      <c r="D694" s="2">
        <f t="shared" si="78"/>
        <v>38.242539999999998</v>
      </c>
      <c r="E694" s="2">
        <f t="shared" si="80"/>
        <v>38.121469999999988</v>
      </c>
      <c r="F694" s="2">
        <f t="shared" si="81"/>
        <v>38.088064999999993</v>
      </c>
      <c r="G694" s="2">
        <f t="shared" si="83"/>
        <v>37.76656999999998</v>
      </c>
      <c r="H694" s="2">
        <f t="shared" si="79"/>
        <v>36.966742999999994</v>
      </c>
      <c r="I694" s="2">
        <f t="array" ref="I694">SUMPRODUCT(B678:B697, (ROW(B678:B697)-ROW(B678)+1)) / (20*21/2)</f>
        <v>37.952280952380946</v>
      </c>
      <c r="J694" s="2">
        <f t="shared" si="82"/>
        <v>38.062304306057122</v>
      </c>
      <c r="K694" s="2">
        <f t="shared" si="84"/>
        <v>38.014426445045331</v>
      </c>
    </row>
    <row r="695" spans="1:11" ht="13.5" x14ac:dyDescent="0.25">
      <c r="A695" s="3">
        <f>TITRES_STAT!B698</f>
        <v>43314</v>
      </c>
      <c r="B695" s="6">
        <f>TITRES_STAT!D698</f>
        <v>37.409500000000001</v>
      </c>
      <c r="C695" s="2">
        <f t="shared" si="77"/>
        <v>-0.85239999999999583</v>
      </c>
      <c r="D695" s="2">
        <f t="shared" si="78"/>
        <v>38.091419999999999</v>
      </c>
      <c r="E695" s="2">
        <f t="shared" si="80"/>
        <v>38.047849999999997</v>
      </c>
      <c r="F695" s="2">
        <f t="shared" si="81"/>
        <v>38.050284999999988</v>
      </c>
      <c r="G695" s="2">
        <f t="shared" si="83"/>
        <v>37.757269999999984</v>
      </c>
      <c r="H695" s="2">
        <f t="shared" si="79"/>
        <v>37.008153</v>
      </c>
      <c r="I695" s="2">
        <f t="array" ref="I695">SUMPRODUCT(B679:B698, (ROW(B679:B698)-ROW(B679)+1)) / (20*21/2)</f>
        <v>37.905924285714285</v>
      </c>
      <c r="J695" s="2">
        <f t="shared" si="82"/>
        <v>38.000132467385022</v>
      </c>
      <c r="K695" s="2">
        <f t="shared" si="84"/>
        <v>37.99070383935728</v>
      </c>
    </row>
    <row r="696" spans="1:11" ht="13.5" x14ac:dyDescent="0.25">
      <c r="A696" s="3">
        <f>TITRES_STAT!B699</f>
        <v>43315</v>
      </c>
      <c r="B696" s="6">
        <f>TITRES_STAT!D699</f>
        <v>37.496699999999997</v>
      </c>
      <c r="C696" s="2">
        <f t="shared" si="77"/>
        <v>8.7199999999995725E-2</v>
      </c>
      <c r="D696" s="2">
        <f t="shared" si="78"/>
        <v>37.938380000000002</v>
      </c>
      <c r="E696" s="2">
        <f t="shared" si="80"/>
        <v>37.982949999999988</v>
      </c>
      <c r="F696" s="2">
        <f t="shared" si="81"/>
        <v>38.016864999999989</v>
      </c>
      <c r="G696" s="2">
        <f t="shared" si="83"/>
        <v>37.749713999999983</v>
      </c>
      <c r="H696" s="2">
        <f t="shared" si="79"/>
        <v>37.046947499999995</v>
      </c>
      <c r="I696" s="2">
        <f t="array" ref="I696">SUMPRODUCT(B680:B699, (ROW(B680:B699)-ROW(B680)+1)) / (20*21/2)</f>
        <v>37.857676190476191</v>
      </c>
      <c r="J696" s="2">
        <f t="shared" si="82"/>
        <v>37.95218651811026</v>
      </c>
      <c r="K696" s="2">
        <f t="shared" si="84"/>
        <v>37.971331139774641</v>
      </c>
    </row>
    <row r="697" spans="1:11" ht="13.5" x14ac:dyDescent="0.25">
      <c r="A697" s="3">
        <f>TITRES_STAT!B700</f>
        <v>43318</v>
      </c>
      <c r="B697" s="6">
        <f>TITRES_STAT!D700</f>
        <v>37.496699999999997</v>
      </c>
      <c r="C697" s="2">
        <f t="shared" si="77"/>
        <v>0</v>
      </c>
      <c r="D697" s="2">
        <f t="shared" si="78"/>
        <v>37.785340000000005</v>
      </c>
      <c r="E697" s="2">
        <f t="shared" si="80"/>
        <v>37.918049999999994</v>
      </c>
      <c r="F697" s="2">
        <f t="shared" si="81"/>
        <v>37.983444999999996</v>
      </c>
      <c r="G697" s="2">
        <f t="shared" si="83"/>
        <v>37.761531999999988</v>
      </c>
      <c r="H697" s="2">
        <f t="shared" si="79"/>
        <v>37.089132499999991</v>
      </c>
      <c r="I697" s="2">
        <f t="array" ref="I697">SUMPRODUCT(B681:B700, (ROW(B681:B700)-ROW(B681)+1)) / (20*21/2)</f>
        <v>37.81261095238095</v>
      </c>
      <c r="J697" s="2">
        <f t="shared" si="82"/>
        <v>37.908806849718808</v>
      </c>
      <c r="K697" s="2">
        <f t="shared" si="84"/>
        <v>37.952718153901131</v>
      </c>
    </row>
    <row r="698" spans="1:11" ht="13.5" x14ac:dyDescent="0.25">
      <c r="A698" s="3">
        <f>TITRES_STAT!B701</f>
        <v>43319</v>
      </c>
      <c r="B698" s="6">
        <f>TITRES_STAT!D701</f>
        <v>37.496699999999997</v>
      </c>
      <c r="C698" s="2">
        <f t="shared" si="77"/>
        <v>0</v>
      </c>
      <c r="D698" s="2">
        <f t="shared" si="78"/>
        <v>37.632300000000001</v>
      </c>
      <c r="E698" s="2">
        <f t="shared" si="80"/>
        <v>37.851209999999995</v>
      </c>
      <c r="F698" s="2">
        <f t="shared" si="81"/>
        <v>38.003304999999997</v>
      </c>
      <c r="G698" s="2">
        <f t="shared" si="83"/>
        <v>37.77121799999999</v>
      </c>
      <c r="H698" s="2">
        <f t="shared" si="79"/>
        <v>37.131317499999994</v>
      </c>
      <c r="I698" s="2">
        <f t="array" ref="I698">SUMPRODUCT(B682:B701, (ROW(B682:B701)-ROW(B682)+1)) / (20*21/2)</f>
        <v>37.843604761904764</v>
      </c>
      <c r="J698" s="2">
        <f t="shared" si="82"/>
        <v>37.869558578317019</v>
      </c>
      <c r="K698" s="2">
        <f t="shared" si="84"/>
        <v>37.934835089042267</v>
      </c>
    </row>
    <row r="699" spans="1:11" ht="13.5" x14ac:dyDescent="0.25">
      <c r="A699" s="3">
        <f>TITRES_STAT!B702</f>
        <v>43320</v>
      </c>
      <c r="B699" s="6">
        <f>TITRES_STAT!D702</f>
        <v>37.496699999999997</v>
      </c>
      <c r="C699" s="2">
        <f t="shared" si="77"/>
        <v>0</v>
      </c>
      <c r="D699" s="2">
        <f t="shared" si="78"/>
        <v>37.479259999999996</v>
      </c>
      <c r="E699" s="2">
        <f t="shared" si="80"/>
        <v>37.860899999999994</v>
      </c>
      <c r="F699" s="2">
        <f t="shared" si="81"/>
        <v>37.969884999999998</v>
      </c>
      <c r="G699" s="2">
        <f t="shared" si="83"/>
        <v>37.76385599999999</v>
      </c>
      <c r="H699" s="2">
        <f t="shared" si="79"/>
        <v>37.173502499999991</v>
      </c>
      <c r="I699" s="2">
        <f t="array" ref="I699">SUMPRODUCT(B683:B702, (ROW(B683:B702)-ROW(B683)+1)) / (20*21/2)</f>
        <v>37.874137619047623</v>
      </c>
      <c r="J699" s="2">
        <f t="shared" si="82"/>
        <v>37.834048237524925</v>
      </c>
      <c r="K699" s="2">
        <f t="shared" si="84"/>
        <v>37.917653320844529</v>
      </c>
    </row>
    <row r="700" spans="1:11" ht="13.5" x14ac:dyDescent="0.25">
      <c r="A700" s="3">
        <f>TITRES_STAT!B703</f>
        <v>43321</v>
      </c>
      <c r="B700" s="6">
        <f>TITRES_STAT!D703</f>
        <v>37.496699999999997</v>
      </c>
      <c r="C700" s="2">
        <f t="shared" si="77"/>
        <v>0</v>
      </c>
      <c r="D700" s="2">
        <f t="shared" si="78"/>
        <v>37.496699999999997</v>
      </c>
      <c r="E700" s="2">
        <f t="shared" si="80"/>
        <v>37.794059999999988</v>
      </c>
      <c r="F700" s="2">
        <f t="shared" si="81"/>
        <v>37.936465000000005</v>
      </c>
      <c r="G700" s="2">
        <f t="shared" si="83"/>
        <v>37.756493999999989</v>
      </c>
      <c r="H700" s="2">
        <f t="shared" si="79"/>
        <v>37.215687499999987</v>
      </c>
      <c r="I700" s="2">
        <f t="array" ref="I700">SUMPRODUCT(B684:B703, (ROW(B684:B703)-ROW(B684)+1)) / (20*21/2)</f>
        <v>37.90420952380952</v>
      </c>
      <c r="J700" s="2">
        <f t="shared" si="82"/>
        <v>37.801919833951125</v>
      </c>
      <c r="K700" s="2">
        <f t="shared" si="84"/>
        <v>37.901145347478078</v>
      </c>
    </row>
    <row r="701" spans="1:11" ht="13.5" x14ac:dyDescent="0.25">
      <c r="A701" s="3">
        <f>TITRES_STAT!B704</f>
        <v>43322</v>
      </c>
      <c r="B701" s="6">
        <f>TITRES_STAT!D704</f>
        <v>38.261899999999997</v>
      </c>
      <c r="C701" s="2">
        <f t="shared" si="77"/>
        <v>0.7652000000000001</v>
      </c>
      <c r="D701" s="2">
        <f t="shared" si="78"/>
        <v>37.649739999999994</v>
      </c>
      <c r="E701" s="2">
        <f t="shared" si="80"/>
        <v>37.794059999999988</v>
      </c>
      <c r="F701" s="2">
        <f t="shared" si="81"/>
        <v>37.941305000000007</v>
      </c>
      <c r="G701" s="2">
        <f t="shared" si="83"/>
        <v>37.764435999999989</v>
      </c>
      <c r="H701" s="2">
        <f t="shared" si="79"/>
        <v>37.261698499999994</v>
      </c>
      <c r="I701" s="2">
        <f t="array" ref="I701">SUMPRODUCT(B685:B704, (ROW(B685:B704)-ROW(B685)+1)) / (20*21/2)</f>
        <v>37.860851904761908</v>
      </c>
      <c r="J701" s="2">
        <f t="shared" si="82"/>
        <v>37.845727468812917</v>
      </c>
      <c r="K701" s="2">
        <f t="shared" si="84"/>
        <v>37.915292588753452</v>
      </c>
    </row>
    <row r="702" spans="1:11" ht="13.5" x14ac:dyDescent="0.25">
      <c r="A702" s="3">
        <f>TITRES_STAT!B705</f>
        <v>43326</v>
      </c>
      <c r="B702" s="6">
        <f>TITRES_STAT!D705</f>
        <v>38.261899999999997</v>
      </c>
      <c r="C702" s="2">
        <f t="shared" si="77"/>
        <v>0</v>
      </c>
      <c r="D702" s="2">
        <f t="shared" si="78"/>
        <v>37.802779999999998</v>
      </c>
      <c r="E702" s="2">
        <f t="shared" si="80"/>
        <v>37.794059999999988</v>
      </c>
      <c r="F702" s="2">
        <f t="shared" si="81"/>
        <v>37.946145000000001</v>
      </c>
      <c r="G702" s="2">
        <f t="shared" si="83"/>
        <v>37.772377999999989</v>
      </c>
      <c r="H702" s="2">
        <f t="shared" si="79"/>
        <v>37.307709499999994</v>
      </c>
      <c r="I702" s="2">
        <f t="array" ref="I702">SUMPRODUCT(B686:B705, (ROW(B686:B705)-ROW(B686)+1)) / (20*21/2)</f>
        <v>37.820584761904755</v>
      </c>
      <c r="J702" s="2">
        <f t="shared" si="82"/>
        <v>37.88536294797359</v>
      </c>
      <c r="K702" s="2">
        <f t="shared" si="84"/>
        <v>37.92888503625332</v>
      </c>
    </row>
    <row r="703" spans="1:11" ht="13.5" x14ac:dyDescent="0.25">
      <c r="A703" s="3">
        <f>TITRES_STAT!B706</f>
        <v>43327</v>
      </c>
      <c r="B703" s="6">
        <f>TITRES_STAT!D706</f>
        <v>38.261899999999997</v>
      </c>
      <c r="C703" s="2">
        <f t="shared" si="77"/>
        <v>0</v>
      </c>
      <c r="D703" s="2">
        <f t="shared" si="78"/>
        <v>37.955820000000003</v>
      </c>
      <c r="E703" s="2">
        <f t="shared" si="80"/>
        <v>37.794059999999988</v>
      </c>
      <c r="F703" s="2">
        <f t="shared" si="81"/>
        <v>37.951954999999991</v>
      </c>
      <c r="G703" s="2">
        <f t="shared" si="83"/>
        <v>37.780319999999989</v>
      </c>
      <c r="H703" s="2">
        <f t="shared" si="79"/>
        <v>37.350329999999992</v>
      </c>
      <c r="I703" s="2">
        <f t="array" ref="I703">SUMPRODUCT(B687:B706, (ROW(B687:B706)-ROW(B687)+1)) / (20*21/2)</f>
        <v>37.842446190476188</v>
      </c>
      <c r="J703" s="2">
        <f t="shared" si="82"/>
        <v>37.921223619595153</v>
      </c>
      <c r="K703" s="2">
        <f t="shared" si="84"/>
        <v>37.941944446596331</v>
      </c>
    </row>
    <row r="704" spans="1:11" ht="13.5" x14ac:dyDescent="0.25">
      <c r="A704" s="3">
        <f>TITRES_STAT!B707</f>
        <v>43328</v>
      </c>
      <c r="B704" s="6">
        <f>TITRES_STAT!D707</f>
        <v>37.496699999999997</v>
      </c>
      <c r="C704" s="2">
        <f t="shared" si="77"/>
        <v>-0.7652000000000001</v>
      </c>
      <c r="D704" s="2">
        <f t="shared" si="78"/>
        <v>37.955820000000003</v>
      </c>
      <c r="E704" s="2">
        <f t="shared" si="80"/>
        <v>37.717539999999993</v>
      </c>
      <c r="F704" s="2">
        <f t="shared" si="81"/>
        <v>37.919504999999994</v>
      </c>
      <c r="G704" s="2">
        <f t="shared" si="83"/>
        <v>37.774895999999991</v>
      </c>
      <c r="H704" s="2">
        <f t="shared" si="79"/>
        <v>37.389124499999987</v>
      </c>
      <c r="I704" s="2">
        <f t="array" ref="I704">SUMPRODUCT(B688:B707, (ROW(B688:B707)-ROW(B688)+1)) / (20*21/2)</f>
        <v>37.864446190476194</v>
      </c>
      <c r="J704" s="2">
        <f t="shared" si="82"/>
        <v>37.880792798681334</v>
      </c>
      <c r="K704" s="2">
        <f t="shared" si="84"/>
        <v>37.924483880063143</v>
      </c>
    </row>
    <row r="705" spans="1:11" ht="13.5" x14ac:dyDescent="0.25">
      <c r="A705" s="3">
        <f>TITRES_STAT!B708</f>
        <v>43329</v>
      </c>
      <c r="B705" s="6">
        <f>TITRES_STAT!D708</f>
        <v>37.496699999999997</v>
      </c>
      <c r="C705" s="2">
        <f t="shared" si="77"/>
        <v>0</v>
      </c>
      <c r="D705" s="2">
        <f t="shared" si="78"/>
        <v>37.955820000000003</v>
      </c>
      <c r="E705" s="2">
        <f t="shared" si="80"/>
        <v>37.726259999999989</v>
      </c>
      <c r="F705" s="2">
        <f t="shared" si="81"/>
        <v>37.887054999999989</v>
      </c>
      <c r="G705" s="2">
        <f t="shared" si="83"/>
        <v>37.771215999999988</v>
      </c>
      <c r="H705" s="2">
        <f t="shared" si="79"/>
        <v>37.43130949999999</v>
      </c>
      <c r="I705" s="2">
        <f t="array" ref="I705">SUMPRODUCT(B689:B708, (ROW(B689:B708)-ROW(B689)+1)) / (20*21/2)</f>
        <v>37.886584761904757</v>
      </c>
      <c r="J705" s="2">
        <f t="shared" si="82"/>
        <v>37.844212532140254</v>
      </c>
      <c r="K705" s="2">
        <f t="shared" si="84"/>
        <v>37.907708041629299</v>
      </c>
    </row>
    <row r="706" spans="1:11" ht="13.5" x14ac:dyDescent="0.25">
      <c r="A706" s="3">
        <f>TITRES_STAT!B709</f>
        <v>43332</v>
      </c>
      <c r="B706" s="6">
        <f>TITRES_STAT!D709</f>
        <v>38.116599999999998</v>
      </c>
      <c r="C706" s="2">
        <f t="shared" si="77"/>
        <v>0.61990000000000123</v>
      </c>
      <c r="D706" s="2">
        <f t="shared" si="78"/>
        <v>37.926760000000002</v>
      </c>
      <c r="E706" s="2">
        <f t="shared" si="80"/>
        <v>37.788249999999991</v>
      </c>
      <c r="F706" s="2">
        <f t="shared" si="81"/>
        <v>37.88559999999999</v>
      </c>
      <c r="G706" s="2">
        <f t="shared" si="83"/>
        <v>37.780319999999989</v>
      </c>
      <c r="H706" s="2">
        <f t="shared" si="79"/>
        <v>37.476351999999991</v>
      </c>
      <c r="I706" s="2">
        <f t="array" ref="I706">SUMPRODUCT(B690:B709, (ROW(B690:B709)-ROW(B690)+1)) / (20*21/2)</f>
        <v>37.849916190476186</v>
      </c>
      <c r="J706" s="2">
        <f t="shared" si="82"/>
        <v>37.870154195745947</v>
      </c>
      <c r="K706" s="2">
        <f t="shared" si="84"/>
        <v>37.915899883134031</v>
      </c>
    </row>
    <row r="707" spans="1:11" ht="13.5" x14ac:dyDescent="0.25">
      <c r="A707" s="3">
        <f>TITRES_STAT!B710</f>
        <v>43335</v>
      </c>
      <c r="B707" s="6">
        <f>TITRES_STAT!D710</f>
        <v>38.116599999999998</v>
      </c>
      <c r="C707" s="2">
        <f t="shared" si="77"/>
        <v>0</v>
      </c>
      <c r="D707" s="2">
        <f t="shared" si="78"/>
        <v>37.8977</v>
      </c>
      <c r="E707" s="2">
        <f t="shared" si="80"/>
        <v>37.850239999999999</v>
      </c>
      <c r="F707" s="2">
        <f t="shared" si="81"/>
        <v>37.88414499999999</v>
      </c>
      <c r="G707" s="2">
        <f t="shared" si="83"/>
        <v>37.806471999999992</v>
      </c>
      <c r="H707" s="2">
        <f t="shared" si="79"/>
        <v>37.517035499999992</v>
      </c>
      <c r="I707" s="2">
        <f t="array" ref="I707">SUMPRODUCT(B691:B710, (ROW(B691:B710)-ROW(B691)+1)) / (20*21/2)</f>
        <v>37.813709999999993</v>
      </c>
      <c r="J707" s="2">
        <f t="shared" si="82"/>
        <v>37.893625224722527</v>
      </c>
      <c r="K707" s="2">
        <f t="shared" si="84"/>
        <v>37.923770475952303</v>
      </c>
    </row>
    <row r="708" spans="1:11" ht="13.5" x14ac:dyDescent="0.25">
      <c r="A708" s="3">
        <f>TITRES_STAT!B711</f>
        <v>43336</v>
      </c>
      <c r="B708" s="6">
        <f>TITRES_STAT!D711</f>
        <v>38.116599999999998</v>
      </c>
      <c r="C708" s="2">
        <f t="shared" ref="C708:C771" si="85">B708-B707</f>
        <v>0</v>
      </c>
      <c r="D708" s="2">
        <f t="shared" si="78"/>
        <v>37.868639999999999</v>
      </c>
      <c r="E708" s="2">
        <f t="shared" si="80"/>
        <v>37.912230000000001</v>
      </c>
      <c r="F708" s="2">
        <f t="shared" si="81"/>
        <v>37.881719999999987</v>
      </c>
      <c r="G708" s="2">
        <f t="shared" si="83"/>
        <v>37.832431999999997</v>
      </c>
      <c r="H708" s="2">
        <f t="shared" si="79"/>
        <v>37.550986499999993</v>
      </c>
      <c r="I708" s="2">
        <f t="array" ref="I708">SUMPRODUCT(B692:B711, (ROW(B692:B711)-ROW(B692)+1)) / (20*21/2)</f>
        <v>37.783402380952388</v>
      </c>
      <c r="J708" s="2">
        <f t="shared" si="82"/>
        <v>37.914860917606099</v>
      </c>
      <c r="K708" s="2">
        <f t="shared" si="84"/>
        <v>37.931332418071818</v>
      </c>
    </row>
    <row r="709" spans="1:11" ht="13.5" x14ac:dyDescent="0.25">
      <c r="A709" s="3">
        <f>TITRES_STAT!B712</f>
        <v>43339</v>
      </c>
      <c r="B709" s="6">
        <f>TITRES_STAT!D712</f>
        <v>37.496699999999997</v>
      </c>
      <c r="C709" s="2">
        <f t="shared" si="85"/>
        <v>-0.61990000000000123</v>
      </c>
      <c r="D709" s="2">
        <f t="shared" si="78"/>
        <v>37.868639999999999</v>
      </c>
      <c r="E709" s="2">
        <f t="shared" si="80"/>
        <v>37.912230000000001</v>
      </c>
      <c r="F709" s="2">
        <f t="shared" si="81"/>
        <v>37.88656499999999</v>
      </c>
      <c r="G709" s="2">
        <f t="shared" si="83"/>
        <v>37.830687999999988</v>
      </c>
      <c r="H709" s="2">
        <f t="shared" si="79"/>
        <v>37.5748155</v>
      </c>
      <c r="I709" s="2">
        <f t="array" ref="I709">SUMPRODUCT(B693:B712, (ROW(B693:B712)-ROW(B693)+1)) / (20*21/2)</f>
        <v>37.758401904761904</v>
      </c>
      <c r="J709" s="2">
        <f t="shared" si="82"/>
        <v>37.87503606831028</v>
      </c>
      <c r="K709" s="2">
        <f t="shared" si="84"/>
        <v>37.914288009519986</v>
      </c>
    </row>
    <row r="710" spans="1:11" ht="13.5" x14ac:dyDescent="0.25">
      <c r="A710" s="3">
        <f>TITRES_STAT!B713</f>
        <v>43340</v>
      </c>
      <c r="B710" s="6">
        <f>TITRES_STAT!D713</f>
        <v>37.506399999999999</v>
      </c>
      <c r="C710" s="2">
        <f t="shared" si="85"/>
        <v>9.7000000000022624E-3</v>
      </c>
      <c r="D710" s="2">
        <f t="shared" ref="D710:D773" si="86">AVERAGE(B706:B710)</f>
        <v>37.870579999999997</v>
      </c>
      <c r="E710" s="2">
        <f t="shared" si="80"/>
        <v>37.913199999999996</v>
      </c>
      <c r="F710" s="2">
        <f t="shared" si="81"/>
        <v>37.853629999999988</v>
      </c>
      <c r="G710" s="2">
        <f t="shared" si="83"/>
        <v>37.829137999999993</v>
      </c>
      <c r="H710" s="2">
        <f t="shared" si="79"/>
        <v>37.597676</v>
      </c>
      <c r="I710" s="2">
        <f t="array" ref="I710">SUMPRODUCT(B694:B713, (ROW(B694:B713)-ROW(B694)+1)) / (20*21/2)</f>
        <v>37.736930476190473</v>
      </c>
      <c r="J710" s="2">
        <f t="shared" si="82"/>
        <v>37.839927871328342</v>
      </c>
      <c r="K710" s="2">
        <f t="shared" si="84"/>
        <v>37.898292401303515</v>
      </c>
    </row>
    <row r="711" spans="1:11" ht="13.5" x14ac:dyDescent="0.25">
      <c r="A711" s="3">
        <f>TITRES_STAT!B714</f>
        <v>43341</v>
      </c>
      <c r="B711" s="6">
        <f>TITRES_STAT!D714</f>
        <v>37.535400000000003</v>
      </c>
      <c r="C711" s="2">
        <f t="shared" si="85"/>
        <v>2.9000000000003467E-2</v>
      </c>
      <c r="D711" s="2">
        <f t="shared" si="86"/>
        <v>37.754339999999999</v>
      </c>
      <c r="E711" s="2">
        <f t="shared" si="80"/>
        <v>37.840549999999993</v>
      </c>
      <c r="F711" s="2">
        <f t="shared" si="81"/>
        <v>37.817304999999983</v>
      </c>
      <c r="G711" s="2">
        <f t="shared" si="83"/>
        <v>37.828167999999998</v>
      </c>
      <c r="H711" s="2">
        <f t="shared" si="79"/>
        <v>37.615837999999997</v>
      </c>
      <c r="I711" s="2">
        <f t="array" ref="I711">SUMPRODUCT(B695:B714, (ROW(B695:B714)-ROW(B695)+1)) / (20*21/2)</f>
        <v>37.768618095238089</v>
      </c>
      <c r="J711" s="2">
        <f t="shared" si="82"/>
        <v>37.810925216916125</v>
      </c>
      <c r="K711" s="2">
        <f t="shared" si="84"/>
        <v>37.884061326742597</v>
      </c>
    </row>
    <row r="712" spans="1:11" ht="13.5" x14ac:dyDescent="0.25">
      <c r="A712" s="3">
        <f>TITRES_STAT!B715</f>
        <v>43342</v>
      </c>
      <c r="B712" s="6">
        <f>TITRES_STAT!D715</f>
        <v>37.5548</v>
      </c>
      <c r="C712" s="2">
        <f t="shared" si="85"/>
        <v>1.9399999999997419E-2</v>
      </c>
      <c r="D712" s="2">
        <f t="shared" si="86"/>
        <v>37.641980000000004</v>
      </c>
      <c r="E712" s="2">
        <f t="shared" si="80"/>
        <v>37.769840000000002</v>
      </c>
      <c r="F712" s="2">
        <f t="shared" si="81"/>
        <v>37.781949999999981</v>
      </c>
      <c r="G712" s="2">
        <f t="shared" si="83"/>
        <v>37.843083999999998</v>
      </c>
      <c r="H712" s="2">
        <f t="shared" si="79"/>
        <v>37.63409699999999</v>
      </c>
      <c r="I712" s="2">
        <f t="array" ref="I712">SUMPRODUCT(B696:B715, (ROW(B696:B715)-ROW(B696)+1)) / (20*21/2)</f>
        <v>37.801174761904754</v>
      </c>
      <c r="J712" s="2">
        <f t="shared" si="82"/>
        <v>37.786532339114594</v>
      </c>
      <c r="K712" s="2">
        <f t="shared" si="84"/>
        <v>37.871149117850727</v>
      </c>
    </row>
    <row r="713" spans="1:11" ht="13.5" x14ac:dyDescent="0.25">
      <c r="A713" s="3">
        <f>TITRES_STAT!B716</f>
        <v>43343</v>
      </c>
      <c r="B713" s="6">
        <f>TITRES_STAT!D716</f>
        <v>37.5565</v>
      </c>
      <c r="C713" s="2">
        <f t="shared" si="85"/>
        <v>1.6999999999995907E-3</v>
      </c>
      <c r="D713" s="2">
        <f t="shared" si="86"/>
        <v>37.529960000000003</v>
      </c>
      <c r="E713" s="2">
        <f t="shared" si="80"/>
        <v>37.699299999999994</v>
      </c>
      <c r="F713" s="2">
        <f t="shared" si="81"/>
        <v>37.746679999999991</v>
      </c>
      <c r="G713" s="2">
        <f t="shared" si="83"/>
        <v>37.842535999999996</v>
      </c>
      <c r="H713" s="2">
        <f t="shared" si="79"/>
        <v>37.652364499999997</v>
      </c>
      <c r="I713" s="2">
        <f t="array" ref="I713">SUMPRODUCT(B697:B716, (ROW(B697:B716)-ROW(B697)+1)) / (20*21/2)</f>
        <v>37.831474761904765</v>
      </c>
      <c r="J713" s="2">
        <f t="shared" si="82"/>
        <v>37.764624497294157</v>
      </c>
      <c r="K713" s="2">
        <f t="shared" si="84"/>
        <v>37.85880993675854</v>
      </c>
    </row>
    <row r="714" spans="1:11" ht="13.5" x14ac:dyDescent="0.25">
      <c r="A714" s="3">
        <f>TITRES_STAT!B717</f>
        <v>43346</v>
      </c>
      <c r="B714" s="6">
        <f>TITRES_STAT!D717</f>
        <v>38.0794</v>
      </c>
      <c r="C714" s="2">
        <f t="shared" si="85"/>
        <v>0.52289999999999992</v>
      </c>
      <c r="D714" s="2">
        <f t="shared" si="86"/>
        <v>37.646499999999996</v>
      </c>
      <c r="E714" s="2">
        <f t="shared" si="80"/>
        <v>37.757570000000001</v>
      </c>
      <c r="F714" s="2">
        <f t="shared" si="81"/>
        <v>37.737554999999993</v>
      </c>
      <c r="G714" s="2">
        <f t="shared" si="83"/>
        <v>37.852445999999993</v>
      </c>
      <c r="H714" s="2">
        <f t="shared" ref="H714:H777" si="87">AVERAGE(B515:B714)</f>
        <v>37.678816499999996</v>
      </c>
      <c r="I714" s="2">
        <f t="array" ref="I714">SUMPRODUCT(B698:B717, (ROW(B698:B717)-ROW(B698)+1)) / (20*21/2)</f>
        <v>37.858953333333339</v>
      </c>
      <c r="J714" s="2">
        <f t="shared" si="82"/>
        <v>37.794603116599475</v>
      </c>
      <c r="K714" s="2">
        <f t="shared" si="84"/>
        <v>37.867460527473895</v>
      </c>
    </row>
    <row r="715" spans="1:11" ht="13.5" x14ac:dyDescent="0.25">
      <c r="A715" s="3">
        <f>TITRES_STAT!B718</f>
        <v>43347</v>
      </c>
      <c r="B715" s="6">
        <f>TITRES_STAT!D718</f>
        <v>38.0794</v>
      </c>
      <c r="C715" s="2">
        <f t="shared" si="85"/>
        <v>0</v>
      </c>
      <c r="D715" s="2">
        <f t="shared" si="86"/>
        <v>37.761099999999999</v>
      </c>
      <c r="E715" s="2">
        <f t="shared" si="80"/>
        <v>37.815840000000001</v>
      </c>
      <c r="F715" s="2">
        <f t="shared" si="81"/>
        <v>37.771049999999988</v>
      </c>
      <c r="G715" s="2">
        <f t="shared" si="83"/>
        <v>37.876691999999998</v>
      </c>
      <c r="H715" s="2">
        <f t="shared" si="87"/>
        <v>37.701441999999986</v>
      </c>
      <c r="I715" s="2">
        <f t="array" ref="I715">SUMPRODUCT(B699:B718, (ROW(B699:B718)-ROW(B699)+1)) / (20*21/2)</f>
        <v>37.890191428571427</v>
      </c>
      <c r="J715" s="2">
        <f t="shared" si="82"/>
        <v>37.821726629304287</v>
      </c>
      <c r="K715" s="2">
        <f t="shared" si="84"/>
        <v>37.875771879337663</v>
      </c>
    </row>
    <row r="716" spans="1:11" ht="13.5" x14ac:dyDescent="0.25">
      <c r="A716" s="3">
        <f>TITRES_STAT!B719</f>
        <v>43348</v>
      </c>
      <c r="B716" s="6">
        <f>TITRES_STAT!D719</f>
        <v>38.089199999999998</v>
      </c>
      <c r="C716" s="2">
        <f t="shared" si="85"/>
        <v>9.7999999999984766E-3</v>
      </c>
      <c r="D716" s="2">
        <f t="shared" si="86"/>
        <v>37.871859999999998</v>
      </c>
      <c r="E716" s="2">
        <f t="shared" ref="E716:E779" si="88">AVERAGE(B707:B716)</f>
        <v>37.813100000000006</v>
      </c>
      <c r="F716" s="2">
        <f t="shared" si="81"/>
        <v>37.800674999999998</v>
      </c>
      <c r="G716" s="2">
        <f t="shared" si="83"/>
        <v>37.887767999999994</v>
      </c>
      <c r="H716" s="2">
        <f t="shared" si="87"/>
        <v>37.72823349999998</v>
      </c>
      <c r="I716" s="2">
        <f t="array" ref="I716">SUMPRODUCT(B700:B719, (ROW(B700:B719)-ROW(B700)+1)) / (20*21/2)</f>
        <v>37.918279047619045</v>
      </c>
      <c r="J716" s="2">
        <f t="shared" si="82"/>
        <v>37.847200283656257</v>
      </c>
      <c r="K716" s="2">
        <f t="shared" si="84"/>
        <v>37.88414160955972</v>
      </c>
    </row>
    <row r="717" spans="1:11" ht="13.5" x14ac:dyDescent="0.25">
      <c r="A717" s="3">
        <f>TITRES_STAT!B720</f>
        <v>43349</v>
      </c>
      <c r="B717" s="6">
        <f>TITRES_STAT!D720</f>
        <v>38.089199999999998</v>
      </c>
      <c r="C717" s="2">
        <f t="shared" si="85"/>
        <v>0</v>
      </c>
      <c r="D717" s="2">
        <f t="shared" si="86"/>
        <v>37.978740000000002</v>
      </c>
      <c r="E717" s="2">
        <f t="shared" si="88"/>
        <v>37.810360000000003</v>
      </c>
      <c r="F717" s="2">
        <f t="shared" si="81"/>
        <v>37.830299999999994</v>
      </c>
      <c r="G717" s="2">
        <f t="shared" si="83"/>
        <v>37.898843999999997</v>
      </c>
      <c r="H717" s="2">
        <f t="shared" si="87"/>
        <v>37.755024999999989</v>
      </c>
      <c r="I717" s="2">
        <f t="array" ref="I717">SUMPRODUCT(B701:B720, (ROW(B701:B720)-ROW(B701)+1)) / (20*21/2)</f>
        <v>37.952616190476192</v>
      </c>
      <c r="J717" s="2">
        <f t="shared" si="82"/>
        <v>37.870247875688996</v>
      </c>
      <c r="K717" s="2">
        <f t="shared" si="84"/>
        <v>37.892183115067184</v>
      </c>
    </row>
    <row r="718" spans="1:11" ht="13.5" x14ac:dyDescent="0.25">
      <c r="A718" s="3">
        <f>TITRES_STAT!B721</f>
        <v>43350</v>
      </c>
      <c r="B718" s="6">
        <f>TITRES_STAT!D721</f>
        <v>38.158299999999997</v>
      </c>
      <c r="C718" s="2">
        <f t="shared" si="85"/>
        <v>6.9099999999998829E-2</v>
      </c>
      <c r="D718" s="2">
        <f t="shared" si="86"/>
        <v>38.0991</v>
      </c>
      <c r="E718" s="2">
        <f t="shared" si="88"/>
        <v>37.814530000000005</v>
      </c>
      <c r="F718" s="2">
        <f t="shared" si="81"/>
        <v>37.863379999999992</v>
      </c>
      <c r="G718" s="2">
        <f t="shared" si="83"/>
        <v>37.911301999999992</v>
      </c>
      <c r="H718" s="2">
        <f t="shared" si="87"/>
        <v>37.782161999999992</v>
      </c>
      <c r="I718" s="2">
        <f t="array" ref="I718">SUMPRODUCT(B702:B721, (ROW(B702:B721)-ROW(B702)+1)) / (20*21/2)</f>
        <v>37.983332857142862</v>
      </c>
      <c r="J718" s="2">
        <f t="shared" si="82"/>
        <v>37.897681411337658</v>
      </c>
      <c r="K718" s="2">
        <f t="shared" si="84"/>
        <v>37.90261907133906</v>
      </c>
    </row>
    <row r="719" spans="1:11" ht="13.5" x14ac:dyDescent="0.25">
      <c r="A719" s="3">
        <f>TITRES_STAT!B722</f>
        <v>43353</v>
      </c>
      <c r="B719" s="6">
        <f>TITRES_STAT!D722</f>
        <v>38.158299999999997</v>
      </c>
      <c r="C719" s="2">
        <f t="shared" si="85"/>
        <v>0</v>
      </c>
      <c r="D719" s="2">
        <f t="shared" si="86"/>
        <v>38.114879999999999</v>
      </c>
      <c r="E719" s="2">
        <f t="shared" si="88"/>
        <v>37.880690000000001</v>
      </c>
      <c r="F719" s="2">
        <f t="shared" si="81"/>
        <v>37.896460000000005</v>
      </c>
      <c r="G719" s="2">
        <f t="shared" si="83"/>
        <v>37.923759999999987</v>
      </c>
      <c r="H719" s="2">
        <f t="shared" si="87"/>
        <v>37.809008499999983</v>
      </c>
      <c r="I719" s="2">
        <f t="array" ref="I719">SUMPRODUCT(B703:B722, (ROW(B703:B722)-ROW(B703)+1)) / (20*21/2)</f>
        <v>38.014072857142857</v>
      </c>
      <c r="J719" s="2">
        <f t="shared" si="82"/>
        <v>37.922502229305501</v>
      </c>
      <c r="K719" s="2">
        <f t="shared" si="84"/>
        <v>37.912645774423808</v>
      </c>
    </row>
    <row r="720" spans="1:11" ht="13.5" x14ac:dyDescent="0.25">
      <c r="A720" s="3">
        <f>TITRES_STAT!B723</f>
        <v>43355</v>
      </c>
      <c r="B720" s="6">
        <f>TITRES_STAT!D723</f>
        <v>38.256999999999998</v>
      </c>
      <c r="C720" s="2">
        <f t="shared" si="85"/>
        <v>9.8700000000000898E-2</v>
      </c>
      <c r="D720" s="2">
        <f t="shared" si="86"/>
        <v>38.150400000000005</v>
      </c>
      <c r="E720" s="2">
        <f t="shared" si="88"/>
        <v>37.955750000000002</v>
      </c>
      <c r="F720" s="2">
        <f t="shared" si="81"/>
        <v>37.934474999999992</v>
      </c>
      <c r="G720" s="2">
        <f t="shared" si="83"/>
        <v>37.938577999999993</v>
      </c>
      <c r="H720" s="2">
        <f t="shared" si="87"/>
        <v>37.835621999999987</v>
      </c>
      <c r="I720" s="2">
        <f t="array" ref="I720">SUMPRODUCT(B704:B723, (ROW(B704:B723)-ROW(B704)+1)) / (20*21/2)</f>
        <v>38.04483619047619</v>
      </c>
      <c r="J720" s="2">
        <f t="shared" si="82"/>
        <v>37.954359159847833</v>
      </c>
      <c r="K720" s="2">
        <f t="shared" si="84"/>
        <v>37.926149861701305</v>
      </c>
    </row>
    <row r="721" spans="1:11" ht="13.5" x14ac:dyDescent="0.25">
      <c r="A721" s="3">
        <f>TITRES_STAT!B724</f>
        <v>43356</v>
      </c>
      <c r="B721" s="6">
        <f>TITRES_STAT!D724</f>
        <v>38.256999999999998</v>
      </c>
      <c r="C721" s="2">
        <f t="shared" si="85"/>
        <v>0</v>
      </c>
      <c r="D721" s="2">
        <f t="shared" si="86"/>
        <v>38.183959999999999</v>
      </c>
      <c r="E721" s="2">
        <f t="shared" si="88"/>
        <v>38.027910000000006</v>
      </c>
      <c r="F721" s="2">
        <f t="shared" si="81"/>
        <v>37.934229999999999</v>
      </c>
      <c r="G721" s="2">
        <f t="shared" si="83"/>
        <v>37.954171999999993</v>
      </c>
      <c r="H721" s="2">
        <f t="shared" si="87"/>
        <v>37.859813499999987</v>
      </c>
      <c r="I721" s="2">
        <f t="array" ref="I721">SUMPRODUCT(B705:B724, (ROW(B705:B724)-ROW(B705)+1)) / (20*21/2)</f>
        <v>38.075622857142854</v>
      </c>
      <c r="J721" s="2">
        <f t="shared" si="82"/>
        <v>37.983182097005177</v>
      </c>
      <c r="K721" s="2">
        <f t="shared" si="84"/>
        <v>37.93912437692871</v>
      </c>
    </row>
    <row r="722" spans="1:11" ht="13.5" x14ac:dyDescent="0.25">
      <c r="A722" s="3">
        <f>TITRES_STAT!B725</f>
        <v>43357</v>
      </c>
      <c r="B722" s="6">
        <f>TITRES_STAT!D725</f>
        <v>38.256999999999998</v>
      </c>
      <c r="C722" s="2">
        <f t="shared" si="85"/>
        <v>0</v>
      </c>
      <c r="D722" s="2">
        <f t="shared" si="86"/>
        <v>38.21752</v>
      </c>
      <c r="E722" s="2">
        <f t="shared" si="88"/>
        <v>38.098129999999998</v>
      </c>
      <c r="F722" s="2">
        <f t="shared" si="81"/>
        <v>37.933985</v>
      </c>
      <c r="G722" s="2">
        <f t="shared" si="83"/>
        <v>37.963760000000001</v>
      </c>
      <c r="H722" s="2">
        <f t="shared" si="87"/>
        <v>37.880759999999988</v>
      </c>
      <c r="I722" s="2">
        <f t="array" ref="I722">SUMPRODUCT(B706:B725, (ROW(B706:B725)-ROW(B706)+1)) / (20*21/2)</f>
        <v>38.102789047619048</v>
      </c>
      <c r="J722" s="2">
        <f t="shared" si="82"/>
        <v>38.009259992528492</v>
      </c>
      <c r="K722" s="2">
        <f t="shared" si="84"/>
        <v>37.951590087637392</v>
      </c>
    </row>
    <row r="723" spans="1:11" ht="13.5" x14ac:dyDescent="0.25">
      <c r="A723" s="3">
        <f>TITRES_STAT!B726</f>
        <v>43360</v>
      </c>
      <c r="B723" s="6">
        <f>TITRES_STAT!D726</f>
        <v>38.256999999999998</v>
      </c>
      <c r="C723" s="2">
        <f t="shared" si="85"/>
        <v>0</v>
      </c>
      <c r="D723" s="2">
        <f t="shared" si="86"/>
        <v>38.237260000000006</v>
      </c>
      <c r="E723" s="2">
        <f t="shared" si="88"/>
        <v>38.16818</v>
      </c>
      <c r="F723" s="2">
        <f t="shared" si="81"/>
        <v>37.933739999999986</v>
      </c>
      <c r="G723" s="2">
        <f t="shared" si="83"/>
        <v>37.965598000000007</v>
      </c>
      <c r="H723" s="2">
        <f t="shared" si="87"/>
        <v>37.897444499999985</v>
      </c>
      <c r="I723" s="2">
        <f t="array" ref="I723">SUMPRODUCT(B707:B726, (ROW(B707:B726)-ROW(B707)+1)) / (20*21/2)</f>
        <v>38.128210952380947</v>
      </c>
      <c r="J723" s="2">
        <f t="shared" si="82"/>
        <v>38.032854278954346</v>
      </c>
      <c r="K723" s="2">
        <f t="shared" si="84"/>
        <v>37.963566946945733</v>
      </c>
    </row>
    <row r="724" spans="1:11" ht="13.5" x14ac:dyDescent="0.25">
      <c r="A724" s="3">
        <f>TITRES_STAT!B727</f>
        <v>43361</v>
      </c>
      <c r="B724" s="6">
        <f>TITRES_STAT!D727</f>
        <v>38.256999999999998</v>
      </c>
      <c r="C724" s="2">
        <f t="shared" si="85"/>
        <v>0</v>
      </c>
      <c r="D724" s="2">
        <f t="shared" si="86"/>
        <v>38.256999999999998</v>
      </c>
      <c r="E724" s="2">
        <f t="shared" si="88"/>
        <v>38.185940000000002</v>
      </c>
      <c r="F724" s="2">
        <f t="shared" ref="F724:F787" si="89">AVERAGE(B705:B724)</f>
        <v>37.971754999999987</v>
      </c>
      <c r="G724" s="2">
        <f t="shared" si="83"/>
        <v>37.967435999999999</v>
      </c>
      <c r="H724" s="2">
        <f t="shared" si="87"/>
        <v>37.914128999999988</v>
      </c>
      <c r="I724" s="2">
        <f t="array" ref="I724">SUMPRODUCT(B708:B727, (ROW(B708:B727)-ROW(B708)+1)) / (20*21/2)</f>
        <v>38.155689523809528</v>
      </c>
      <c r="J724" s="2">
        <f t="shared" si="82"/>
        <v>38.054201490482498</v>
      </c>
      <c r="K724" s="2">
        <f t="shared" si="84"/>
        <v>37.975074125496882</v>
      </c>
    </row>
    <row r="725" spans="1:11" ht="13.5" x14ac:dyDescent="0.25">
      <c r="A725" s="3">
        <f>TITRES_STAT!B728</f>
        <v>43362</v>
      </c>
      <c r="B725" s="6">
        <f>TITRES_STAT!D728</f>
        <v>38.256999999999998</v>
      </c>
      <c r="C725" s="2">
        <f t="shared" si="85"/>
        <v>0</v>
      </c>
      <c r="D725" s="2">
        <f t="shared" si="86"/>
        <v>38.256999999999998</v>
      </c>
      <c r="E725" s="2">
        <f t="shared" si="88"/>
        <v>38.203700000000005</v>
      </c>
      <c r="F725" s="2">
        <f t="shared" si="89"/>
        <v>38.009769999999989</v>
      </c>
      <c r="G725" s="2">
        <f t="shared" si="83"/>
        <v>37.969273999999999</v>
      </c>
      <c r="H725" s="2">
        <f t="shared" si="87"/>
        <v>37.926212499999991</v>
      </c>
      <c r="I725" s="2">
        <f t="array" ref="I725">SUMPRODUCT(B709:B728, (ROW(B709:B728)-ROW(B709)+1)) / (20*21/2)</f>
        <v>38.198236190476187</v>
      </c>
      <c r="J725" s="2">
        <f t="shared" ref="J725:J788" si="90">$J$4*B725+J724*(1-$J$4)</f>
        <v>38.073515634246064</v>
      </c>
      <c r="K725" s="2">
        <f t="shared" si="84"/>
        <v>37.986130042144062</v>
      </c>
    </row>
    <row r="726" spans="1:11" ht="13.5" x14ac:dyDescent="0.25">
      <c r="A726" s="3">
        <f>TITRES_STAT!B729</f>
        <v>43363</v>
      </c>
      <c r="B726" s="6">
        <f>TITRES_STAT!D729</f>
        <v>38.276699999999998</v>
      </c>
      <c r="C726" s="2">
        <f t="shared" si="85"/>
        <v>1.9700000000000273E-2</v>
      </c>
      <c r="D726" s="2">
        <f t="shared" si="86"/>
        <v>38.260939999999998</v>
      </c>
      <c r="E726" s="2">
        <f t="shared" si="88"/>
        <v>38.222450000000002</v>
      </c>
      <c r="F726" s="2">
        <f t="shared" si="89"/>
        <v>38.017774999999986</v>
      </c>
      <c r="G726" s="2">
        <f t="shared" si="83"/>
        <v>37.971506000000005</v>
      </c>
      <c r="H726" s="2">
        <f t="shared" si="87"/>
        <v>37.938878999999993</v>
      </c>
      <c r="I726" s="2">
        <f t="array" ref="I726">SUMPRODUCT(B710:B729, (ROW(B710:B729)-ROW(B710)+1)) / (20*21/2)</f>
        <v>38.239080952380952</v>
      </c>
      <c r="J726" s="2">
        <f t="shared" si="90"/>
        <v>38.092866526222629</v>
      </c>
      <c r="K726" s="2">
        <f t="shared" si="84"/>
        <v>37.997524942452138</v>
      </c>
    </row>
    <row r="727" spans="1:11" ht="13.5" x14ac:dyDescent="0.25">
      <c r="A727" s="3">
        <f>TITRES_STAT!B730</f>
        <v>43364</v>
      </c>
      <c r="B727" s="6">
        <f>TITRES_STAT!D730</f>
        <v>38.3063</v>
      </c>
      <c r="C727" s="2">
        <f t="shared" si="85"/>
        <v>2.9600000000002069E-2</v>
      </c>
      <c r="D727" s="2">
        <f t="shared" si="86"/>
        <v>38.270799999999994</v>
      </c>
      <c r="E727" s="2">
        <f t="shared" si="88"/>
        <v>38.244160000000008</v>
      </c>
      <c r="F727" s="2">
        <f t="shared" si="89"/>
        <v>38.027259999999991</v>
      </c>
      <c r="G727" s="2">
        <f t="shared" si="83"/>
        <v>37.974330000000002</v>
      </c>
      <c r="H727" s="2">
        <f t="shared" si="87"/>
        <v>37.95169349999999</v>
      </c>
      <c r="I727" s="2">
        <f t="array" ref="I727">SUMPRODUCT(B711:B730, (ROW(B711:B730)-ROW(B711)+1)) / (20*21/2)</f>
        <v>38.275271904761901</v>
      </c>
      <c r="J727" s="2">
        <f t="shared" si="90"/>
        <v>38.113193523725229</v>
      </c>
      <c r="K727" s="2">
        <f t="shared" si="84"/>
        <v>38.009633768238331</v>
      </c>
    </row>
    <row r="728" spans="1:11" ht="13.5" x14ac:dyDescent="0.25">
      <c r="A728" s="3">
        <f>TITRES_STAT!B731</f>
        <v>43367</v>
      </c>
      <c r="B728" s="6">
        <f>TITRES_STAT!D731</f>
        <v>38.473999999999997</v>
      </c>
      <c r="C728" s="2">
        <f t="shared" si="85"/>
        <v>0.16769999999999641</v>
      </c>
      <c r="D728" s="2">
        <f t="shared" si="86"/>
        <v>38.314199999999992</v>
      </c>
      <c r="E728" s="2">
        <f t="shared" si="88"/>
        <v>38.275730000000003</v>
      </c>
      <c r="F728" s="2">
        <f t="shared" si="89"/>
        <v>38.045129999999993</v>
      </c>
      <c r="G728" s="2">
        <f t="shared" si="83"/>
        <v>38.001820000000002</v>
      </c>
      <c r="H728" s="2">
        <f t="shared" si="87"/>
        <v>37.965346499999981</v>
      </c>
      <c r="I728" s="2">
        <f t="array" ref="I728">SUMPRODUCT(B712:B731, (ROW(B712:B731)-ROW(B712)+1)) / (20*21/2)</f>
        <v>38.306855238095238</v>
      </c>
      <c r="J728" s="2">
        <f t="shared" si="90"/>
        <v>38.147556045275209</v>
      </c>
      <c r="K728" s="2">
        <f t="shared" si="84"/>
        <v>38.027844208699577</v>
      </c>
    </row>
    <row r="729" spans="1:11" ht="13.5" x14ac:dyDescent="0.25">
      <c r="A729" s="3">
        <f>TITRES_STAT!B732</f>
        <v>43368</v>
      </c>
      <c r="B729" s="6">
        <f>TITRES_STAT!D732</f>
        <v>38.473999999999997</v>
      </c>
      <c r="C729" s="2">
        <f t="shared" si="85"/>
        <v>0</v>
      </c>
      <c r="D729" s="2">
        <f t="shared" si="86"/>
        <v>38.357599999999998</v>
      </c>
      <c r="E729" s="2">
        <f t="shared" si="88"/>
        <v>38.307299999999998</v>
      </c>
      <c r="F729" s="2">
        <f t="shared" si="89"/>
        <v>38.093994999999993</v>
      </c>
      <c r="G729" s="2">
        <f t="shared" si="83"/>
        <v>38.007998000000001</v>
      </c>
      <c r="H729" s="2">
        <f t="shared" si="87"/>
        <v>37.978999499999986</v>
      </c>
      <c r="I729" s="2">
        <f t="array" ref="I729">SUMPRODUCT(B713:B732, (ROW(B713:B732)-ROW(B713)+1)) / (20*21/2)</f>
        <v>38.33396904761905</v>
      </c>
      <c r="J729" s="2">
        <f t="shared" si="90"/>
        <v>38.178645945725194</v>
      </c>
      <c r="K729" s="2">
        <f t="shared" si="84"/>
        <v>38.04534051424077</v>
      </c>
    </row>
    <row r="730" spans="1:11" ht="13.5" x14ac:dyDescent="0.25">
      <c r="A730" s="3">
        <f>TITRES_STAT!B733</f>
        <v>43369</v>
      </c>
      <c r="B730" s="6">
        <f>TITRES_STAT!D733</f>
        <v>38.473999999999997</v>
      </c>
      <c r="C730" s="2">
        <f t="shared" si="85"/>
        <v>0</v>
      </c>
      <c r="D730" s="2">
        <f t="shared" si="86"/>
        <v>38.400999999999996</v>
      </c>
      <c r="E730" s="2">
        <f t="shared" si="88"/>
        <v>38.328999999999994</v>
      </c>
      <c r="F730" s="2">
        <f t="shared" si="89"/>
        <v>38.142375000000001</v>
      </c>
      <c r="G730" s="2">
        <f t="shared" si="83"/>
        <v>38.014175999999999</v>
      </c>
      <c r="H730" s="2">
        <f t="shared" si="87"/>
        <v>37.987372999999984</v>
      </c>
      <c r="I730" s="2">
        <f t="array" ref="I730">SUMPRODUCT(B714:B733, (ROW(B714:B733)-ROW(B714)+1)) / (20*21/2)</f>
        <v>38.356705714285717</v>
      </c>
      <c r="J730" s="2">
        <f t="shared" si="90"/>
        <v>38.206774903275175</v>
      </c>
      <c r="K730" s="2">
        <f t="shared" si="84"/>
        <v>38.062150690152897</v>
      </c>
    </row>
    <row r="731" spans="1:11" ht="13.5" x14ac:dyDescent="0.25">
      <c r="A731" s="3">
        <f>TITRES_STAT!B734</f>
        <v>43370</v>
      </c>
      <c r="B731" s="6">
        <f>TITRES_STAT!D734</f>
        <v>38.473999999999997</v>
      </c>
      <c r="C731" s="2">
        <f t="shared" si="85"/>
        <v>0</v>
      </c>
      <c r="D731" s="2">
        <f t="shared" si="86"/>
        <v>38.440459999999995</v>
      </c>
      <c r="E731" s="2">
        <f t="shared" si="88"/>
        <v>38.350699999999996</v>
      </c>
      <c r="F731" s="2">
        <f t="shared" si="89"/>
        <v>38.189305000000004</v>
      </c>
      <c r="G731" s="2">
        <f t="shared" si="83"/>
        <v>38.020353999999998</v>
      </c>
      <c r="H731" s="2">
        <f t="shared" si="87"/>
        <v>37.990903499999988</v>
      </c>
      <c r="I731" s="2">
        <f t="array" ref="I731">SUMPRODUCT(B715:B734, (ROW(B715:B734)-ROW(B715)+1)) / (20*21/2)</f>
        <v>38.375073333333333</v>
      </c>
      <c r="J731" s="2">
        <f t="shared" si="90"/>
        <v>38.232224912487062</v>
      </c>
      <c r="K731" s="2">
        <f t="shared" si="84"/>
        <v>38.078301643480238</v>
      </c>
    </row>
    <row r="732" spans="1:11" ht="13.5" x14ac:dyDescent="0.25">
      <c r="A732" s="3">
        <f>TITRES_STAT!B735</f>
        <v>43371</v>
      </c>
      <c r="B732" s="6">
        <f>TITRES_STAT!D735</f>
        <v>38.473999999999997</v>
      </c>
      <c r="C732" s="2">
        <f t="shared" si="85"/>
        <v>0</v>
      </c>
      <c r="D732" s="2">
        <f t="shared" si="86"/>
        <v>38.473999999999997</v>
      </c>
      <c r="E732" s="2">
        <f t="shared" si="88"/>
        <v>38.372399999999992</v>
      </c>
      <c r="F732" s="2">
        <f t="shared" si="89"/>
        <v>38.235265000000012</v>
      </c>
      <c r="G732" s="2">
        <f t="shared" si="83"/>
        <v>38.026531999999996</v>
      </c>
      <c r="H732" s="2">
        <f t="shared" si="87"/>
        <v>37.994433999999984</v>
      </c>
      <c r="I732" s="2">
        <f t="array" ref="I732">SUMPRODUCT(B716:B735, (ROW(B716:B735)-ROW(B716)+1)) / (20*21/2)</f>
        <v>38.39250476190476</v>
      </c>
      <c r="J732" s="2">
        <f t="shared" si="90"/>
        <v>38.255251111297817</v>
      </c>
      <c r="K732" s="2">
        <f t="shared" si="84"/>
        <v>38.093819226088861</v>
      </c>
    </row>
    <row r="733" spans="1:11" ht="13.5" x14ac:dyDescent="0.25">
      <c r="A733" s="3">
        <f>TITRES_STAT!B736</f>
        <v>43374</v>
      </c>
      <c r="B733" s="6">
        <f>TITRES_STAT!D736</f>
        <v>38.473999999999997</v>
      </c>
      <c r="C733" s="2">
        <f t="shared" si="85"/>
        <v>0</v>
      </c>
      <c r="D733" s="2">
        <f t="shared" si="86"/>
        <v>38.473999999999997</v>
      </c>
      <c r="E733" s="2">
        <f t="shared" si="88"/>
        <v>38.394099999999995</v>
      </c>
      <c r="F733" s="2">
        <f t="shared" si="89"/>
        <v>38.281140000000015</v>
      </c>
      <c r="G733" s="2">
        <f t="shared" si="83"/>
        <v>38.033097999999988</v>
      </c>
      <c r="H733" s="2">
        <f t="shared" si="87"/>
        <v>37.998061499999991</v>
      </c>
      <c r="I733" s="2">
        <f t="array" ref="I733">SUMPRODUCT(B717:B736, (ROW(B717:B736)-ROW(B717)+1)) / (20*21/2)</f>
        <v>38.407067142857137</v>
      </c>
      <c r="J733" s="2">
        <f t="shared" si="90"/>
        <v>38.276084338793261</v>
      </c>
      <c r="K733" s="2">
        <f t="shared" si="84"/>
        <v>38.108728276046165</v>
      </c>
    </row>
    <row r="734" spans="1:11" ht="13.5" x14ac:dyDescent="0.25">
      <c r="A734" s="3">
        <f>TITRES_STAT!B737</f>
        <v>43375</v>
      </c>
      <c r="B734" s="6">
        <f>TITRES_STAT!D737</f>
        <v>38.473999999999997</v>
      </c>
      <c r="C734" s="2">
        <f t="shared" si="85"/>
        <v>0</v>
      </c>
      <c r="D734" s="2">
        <f t="shared" si="86"/>
        <v>38.473999999999997</v>
      </c>
      <c r="E734" s="2">
        <f t="shared" si="88"/>
        <v>38.415799999999997</v>
      </c>
      <c r="F734" s="2">
        <f t="shared" si="89"/>
        <v>38.300870000000018</v>
      </c>
      <c r="G734" s="2">
        <f t="shared" si="83"/>
        <v>38.039663999999988</v>
      </c>
      <c r="H734" s="2">
        <f t="shared" si="87"/>
        <v>38.001688999999999</v>
      </c>
      <c r="I734" s="2">
        <f t="array" ref="I734">SUMPRODUCT(B718:B737, (ROW(B718:B737)-ROW(B718)+1)) / (20*21/2)</f>
        <v>38.419797142857142</v>
      </c>
      <c r="J734" s="2">
        <f t="shared" si="90"/>
        <v>38.294933449384381</v>
      </c>
      <c r="K734" s="2">
        <f t="shared" si="84"/>
        <v>38.123052657377691</v>
      </c>
    </row>
    <row r="735" spans="1:11" ht="13.5" x14ac:dyDescent="0.25">
      <c r="A735" s="3">
        <f>TITRES_STAT!B738</f>
        <v>43376</v>
      </c>
      <c r="B735" s="6">
        <f>TITRES_STAT!D738</f>
        <v>38.483899999999998</v>
      </c>
      <c r="C735" s="2">
        <f t="shared" si="85"/>
        <v>9.9000000000017963E-3</v>
      </c>
      <c r="D735" s="2">
        <f t="shared" si="86"/>
        <v>38.47598</v>
      </c>
      <c r="E735" s="2">
        <f t="shared" si="88"/>
        <v>38.438489999999994</v>
      </c>
      <c r="F735" s="2">
        <f t="shared" si="89"/>
        <v>38.321095000000014</v>
      </c>
      <c r="G735" s="2">
        <f t="shared" si="83"/>
        <v>38.046427999999985</v>
      </c>
      <c r="H735" s="2">
        <f t="shared" si="87"/>
        <v>38.014907000000001</v>
      </c>
      <c r="I735" s="2">
        <f t="array" ref="I735">SUMPRODUCT(B719:B738, (ROW(B719:B738)-ROW(B719)+1)) / (20*21/2)</f>
        <v>38.430694761904761</v>
      </c>
      <c r="J735" s="2">
        <f t="shared" si="90"/>
        <v>38.312930263728724</v>
      </c>
      <c r="K735" s="2">
        <f t="shared" si="84"/>
        <v>38.13720353355896</v>
      </c>
    </row>
    <row r="736" spans="1:11" ht="13.5" x14ac:dyDescent="0.25">
      <c r="A736" s="3">
        <f>TITRES_STAT!B739</f>
        <v>43377</v>
      </c>
      <c r="B736" s="6">
        <f>TITRES_STAT!D739</f>
        <v>38.473999999999997</v>
      </c>
      <c r="C736" s="2">
        <f t="shared" si="85"/>
        <v>-9.9000000000017963E-3</v>
      </c>
      <c r="D736" s="2">
        <f t="shared" si="86"/>
        <v>38.47598</v>
      </c>
      <c r="E736" s="2">
        <f t="shared" si="88"/>
        <v>38.458219999999997</v>
      </c>
      <c r="F736" s="2">
        <f t="shared" si="89"/>
        <v>38.34033500000001</v>
      </c>
      <c r="G736" s="2">
        <f t="shared" si="83"/>
        <v>38.052993999999984</v>
      </c>
      <c r="H736" s="2">
        <f t="shared" si="87"/>
        <v>38.027591000000001</v>
      </c>
      <c r="I736" s="2">
        <f t="array" ref="I736">SUMPRODUCT(B720:B739, (ROW(B720:B739)-ROW(B720)+1)) / (20*21/2)</f>
        <v>38.440089047619047</v>
      </c>
      <c r="J736" s="2">
        <f t="shared" si="90"/>
        <v>38.328270238611701</v>
      </c>
      <c r="K736" s="2">
        <f t="shared" si="84"/>
        <v>38.15041123812528</v>
      </c>
    </row>
    <row r="737" spans="1:11" ht="13.5" x14ac:dyDescent="0.25">
      <c r="A737" s="3">
        <f>TITRES_STAT!B740</f>
        <v>43378</v>
      </c>
      <c r="B737" s="6">
        <f>TITRES_STAT!D740</f>
        <v>38.473999999999997</v>
      </c>
      <c r="C737" s="2">
        <f t="shared" si="85"/>
        <v>0</v>
      </c>
      <c r="D737" s="2">
        <f t="shared" si="86"/>
        <v>38.475979999999993</v>
      </c>
      <c r="E737" s="2">
        <f t="shared" si="88"/>
        <v>38.474989999999998</v>
      </c>
      <c r="F737" s="2">
        <f t="shared" si="89"/>
        <v>38.359575000000014</v>
      </c>
      <c r="G737" s="2">
        <f t="shared" si="83"/>
        <v>38.059559999999983</v>
      </c>
      <c r="H737" s="2">
        <f t="shared" si="87"/>
        <v>38.034705500000008</v>
      </c>
      <c r="I737" s="2">
        <f t="array" ref="I737">SUMPRODUCT(B721:B740, (ROW(B721:B740)-ROW(B721)+1)) / (20*21/2)</f>
        <v>38.447980000000001</v>
      </c>
      <c r="J737" s="2">
        <f t="shared" si="90"/>
        <v>38.342149263505824</v>
      </c>
      <c r="K737" s="2">
        <f t="shared" si="84"/>
        <v>38.163100993492918</v>
      </c>
    </row>
    <row r="738" spans="1:11" ht="13.5" x14ac:dyDescent="0.25">
      <c r="A738" s="3">
        <f>TITRES_STAT!B741</f>
        <v>43381</v>
      </c>
      <c r="B738" s="6">
        <f>TITRES_STAT!D741</f>
        <v>38.473999999999997</v>
      </c>
      <c r="C738" s="2">
        <f t="shared" si="85"/>
        <v>0</v>
      </c>
      <c r="D738" s="2">
        <f t="shared" si="86"/>
        <v>38.475979999999993</v>
      </c>
      <c r="E738" s="2">
        <f t="shared" si="88"/>
        <v>38.474989999999991</v>
      </c>
      <c r="F738" s="2">
        <f t="shared" si="89"/>
        <v>38.375360000000015</v>
      </c>
      <c r="G738" s="2">
        <f t="shared" si="83"/>
        <v>38.065737999999982</v>
      </c>
      <c r="H738" s="2">
        <f t="shared" si="87"/>
        <v>38.039301500000008</v>
      </c>
      <c r="I738" s="2">
        <f t="array" ref="I738">SUMPRODUCT(B722:B741, (ROW(B722:B741)-ROW(B722)+1)) / (20*21/2)</f>
        <v>38.454837619047616</v>
      </c>
      <c r="J738" s="2">
        <f t="shared" si="90"/>
        <v>38.354706476505271</v>
      </c>
      <c r="K738" s="2">
        <f t="shared" si="84"/>
        <v>38.175293111395163</v>
      </c>
    </row>
    <row r="739" spans="1:11" ht="13.5" x14ac:dyDescent="0.25">
      <c r="A739" s="3">
        <f>TITRES_STAT!B742</f>
        <v>43382</v>
      </c>
      <c r="B739" s="6">
        <f>TITRES_STAT!D742</f>
        <v>38.473999999999997</v>
      </c>
      <c r="C739" s="2">
        <f t="shared" si="85"/>
        <v>0</v>
      </c>
      <c r="D739" s="2">
        <f t="shared" si="86"/>
        <v>38.475979999999993</v>
      </c>
      <c r="E739" s="2">
        <f t="shared" si="88"/>
        <v>38.474989999999998</v>
      </c>
      <c r="F739" s="2">
        <f t="shared" si="89"/>
        <v>38.391145000000009</v>
      </c>
      <c r="G739" s="2">
        <f t="shared" si="83"/>
        <v>38.087221999999983</v>
      </c>
      <c r="H739" s="2">
        <f t="shared" si="87"/>
        <v>38.045156500000012</v>
      </c>
      <c r="I739" s="2">
        <f t="array" ref="I739">SUMPRODUCT(B723:B742, (ROW(B723:B742)-ROW(B723)+1)) / (20*21/2)</f>
        <v>38.460661904761906</v>
      </c>
      <c r="J739" s="2">
        <f t="shared" si="90"/>
        <v>38.366067764457149</v>
      </c>
      <c r="K739" s="2">
        <f t="shared" si="84"/>
        <v>38.18700710702673</v>
      </c>
    </row>
    <row r="740" spans="1:11" ht="13.5" x14ac:dyDescent="0.25">
      <c r="A740" s="3">
        <f>TITRES_STAT!B743</f>
        <v>43383</v>
      </c>
      <c r="B740" s="6">
        <f>TITRES_STAT!D743</f>
        <v>38.473999999999997</v>
      </c>
      <c r="C740" s="2">
        <f t="shared" si="85"/>
        <v>0</v>
      </c>
      <c r="D740" s="2">
        <f t="shared" si="86"/>
        <v>38.473999999999997</v>
      </c>
      <c r="E740" s="2">
        <f t="shared" si="88"/>
        <v>38.474989999999998</v>
      </c>
      <c r="F740" s="2">
        <f t="shared" si="89"/>
        <v>38.401995000000007</v>
      </c>
      <c r="G740" s="2">
        <f t="shared" si="83"/>
        <v>38.093399999999981</v>
      </c>
      <c r="H740" s="2">
        <f t="shared" si="87"/>
        <v>38.051060000000014</v>
      </c>
      <c r="I740" s="2">
        <f t="array" ref="I740">SUMPRODUCT(B724:B743, (ROW(B724:B743)-ROW(B724)+1)) / (20*21/2)</f>
        <v>38.46545285714285</v>
      </c>
      <c r="J740" s="2">
        <f t="shared" si="90"/>
        <v>38.376347024985044</v>
      </c>
      <c r="K740" s="2">
        <f t="shared" si="84"/>
        <v>38.198261730280585</v>
      </c>
    </row>
    <row r="741" spans="1:11" ht="13.5" x14ac:dyDescent="0.25">
      <c r="A741" s="3">
        <f>TITRES_STAT!B744</f>
        <v>43384</v>
      </c>
      <c r="B741" s="6">
        <f>TITRES_STAT!D744</f>
        <v>38.473999999999997</v>
      </c>
      <c r="C741" s="2">
        <f t="shared" si="85"/>
        <v>0</v>
      </c>
      <c r="D741" s="2">
        <f t="shared" si="86"/>
        <v>38.473999999999997</v>
      </c>
      <c r="E741" s="2">
        <f t="shared" si="88"/>
        <v>38.474989999999998</v>
      </c>
      <c r="F741" s="2">
        <f t="shared" si="89"/>
        <v>38.412845000000011</v>
      </c>
      <c r="G741" s="2">
        <f t="shared" si="83"/>
        <v>38.097641999999979</v>
      </c>
      <c r="H741" s="2">
        <f t="shared" si="87"/>
        <v>38.056963500000016</v>
      </c>
      <c r="I741" s="2">
        <f t="array" ref="I741">SUMPRODUCT(B725:B744, (ROW(B725:B744)-ROW(B725)+1)) / (20*21/2)</f>
        <v>38.422229523809527</v>
      </c>
      <c r="J741" s="2">
        <f t="shared" si="90"/>
        <v>38.385647308319804</v>
      </c>
      <c r="K741" s="2">
        <f t="shared" si="84"/>
        <v>38.209074995759778</v>
      </c>
    </row>
    <row r="742" spans="1:11" ht="13.5" x14ac:dyDescent="0.25">
      <c r="A742" s="3">
        <f>TITRES_STAT!B745</f>
        <v>43385</v>
      </c>
      <c r="B742" s="6">
        <f>TITRES_STAT!D745</f>
        <v>38.473999999999997</v>
      </c>
      <c r="C742" s="2">
        <f t="shared" si="85"/>
        <v>0</v>
      </c>
      <c r="D742" s="2">
        <f t="shared" si="86"/>
        <v>38.473999999999997</v>
      </c>
      <c r="E742" s="2">
        <f t="shared" si="88"/>
        <v>38.474989999999991</v>
      </c>
      <c r="F742" s="2">
        <f t="shared" si="89"/>
        <v>38.423695000000009</v>
      </c>
      <c r="G742" s="2">
        <f t="shared" si="83"/>
        <v>38.101883999999977</v>
      </c>
      <c r="H742" s="2">
        <f t="shared" si="87"/>
        <v>38.062867000000011</v>
      </c>
      <c r="I742" s="2">
        <f t="array" ref="I742">SUMPRODUCT(B726:B745, (ROW(B726:B745)-ROW(B726)+1)) / (20*21/2)</f>
        <v>38.3803219047619</v>
      </c>
      <c r="J742" s="2">
        <f t="shared" si="90"/>
        <v>38.394061850384588</v>
      </c>
      <c r="K742" s="2">
        <f t="shared" si="84"/>
        <v>38.21946421161234</v>
      </c>
    </row>
    <row r="743" spans="1:11" ht="13.5" x14ac:dyDescent="0.25">
      <c r="A743" s="3">
        <f>TITRES_STAT!B746</f>
        <v>43389</v>
      </c>
      <c r="B743" s="6">
        <f>TITRES_STAT!D746</f>
        <v>38.473999999999997</v>
      </c>
      <c r="C743" s="2">
        <f t="shared" si="85"/>
        <v>0</v>
      </c>
      <c r="D743" s="2">
        <f t="shared" si="86"/>
        <v>38.473999999999997</v>
      </c>
      <c r="E743" s="2">
        <f t="shared" si="88"/>
        <v>38.474989999999991</v>
      </c>
      <c r="F743" s="2">
        <f t="shared" si="89"/>
        <v>38.434545000000007</v>
      </c>
      <c r="G743" s="2">
        <f t="shared" si="83"/>
        <v>38.106125999999975</v>
      </c>
      <c r="H743" s="2">
        <f t="shared" si="87"/>
        <v>38.06659100000001</v>
      </c>
      <c r="I743" s="2">
        <f t="array" ref="I743">SUMPRODUCT(B727:B746, (ROW(B727:B746)-ROW(B727)+1)) / (20*21/2)</f>
        <v>38.386710952380945</v>
      </c>
      <c r="J743" s="2">
        <f t="shared" si="90"/>
        <v>38.401675007490816</v>
      </c>
      <c r="K743" s="2">
        <f t="shared" si="84"/>
        <v>38.229446007235389</v>
      </c>
    </row>
    <row r="744" spans="1:11" ht="13.5" x14ac:dyDescent="0.25">
      <c r="A744" s="3">
        <f>TITRES_STAT!B747</f>
        <v>43390</v>
      </c>
      <c r="B744" s="6">
        <f>TITRES_STAT!D747</f>
        <v>37.980699999999999</v>
      </c>
      <c r="C744" s="2">
        <f t="shared" si="85"/>
        <v>-0.49329999999999785</v>
      </c>
      <c r="D744" s="2">
        <f t="shared" si="86"/>
        <v>38.375339999999994</v>
      </c>
      <c r="E744" s="2">
        <f t="shared" si="88"/>
        <v>38.425659999999993</v>
      </c>
      <c r="F744" s="2">
        <f t="shared" si="89"/>
        <v>38.420730000000006</v>
      </c>
      <c r="G744" s="2">
        <f t="shared" si="83"/>
        <v>38.100501999999977</v>
      </c>
      <c r="H744" s="2">
        <f t="shared" si="87"/>
        <v>38.067848500000011</v>
      </c>
      <c r="I744" s="2">
        <f t="array" ref="I744">SUMPRODUCT(B728:B747, (ROW(B728:B747)-ROW(B728)+1)) / (20*21/2)</f>
        <v>38.392160476190476</v>
      </c>
      <c r="J744" s="2">
        <f t="shared" si="90"/>
        <v>38.361582149634543</v>
      </c>
      <c r="K744" s="2">
        <f t="shared" si="84"/>
        <v>38.219691261853612</v>
      </c>
    </row>
    <row r="745" spans="1:11" ht="13.5" x14ac:dyDescent="0.25">
      <c r="A745" s="3">
        <f>TITRES_STAT!B748</f>
        <v>43391</v>
      </c>
      <c r="B745" s="6">
        <f>TITRES_STAT!D748</f>
        <v>37.980699999999999</v>
      </c>
      <c r="C745" s="2">
        <f t="shared" si="85"/>
        <v>0</v>
      </c>
      <c r="D745" s="2">
        <f t="shared" si="86"/>
        <v>38.276679999999999</v>
      </c>
      <c r="E745" s="2">
        <f t="shared" si="88"/>
        <v>38.375340000000001</v>
      </c>
      <c r="F745" s="2">
        <f t="shared" si="89"/>
        <v>38.406915000000005</v>
      </c>
      <c r="G745" s="2">
        <f t="shared" si="83"/>
        <v>38.111925999999976</v>
      </c>
      <c r="H745" s="2">
        <f t="shared" si="87"/>
        <v>38.069106000000012</v>
      </c>
      <c r="I745" s="2">
        <f t="array" ref="I745">SUMPRODUCT(B729:B748, (ROW(B729:B748)-ROW(B729)+1)) / (20*21/2)</f>
        <v>38.396811428571425</v>
      </c>
      <c r="J745" s="2">
        <f t="shared" si="90"/>
        <v>38.325307659193157</v>
      </c>
      <c r="K745" s="2">
        <f t="shared" si="84"/>
        <v>38.21031905550641</v>
      </c>
    </row>
    <row r="746" spans="1:11" ht="13.5" x14ac:dyDescent="0.25">
      <c r="A746" s="3">
        <f>TITRES_STAT!B749</f>
        <v>43392</v>
      </c>
      <c r="B746" s="6">
        <f>TITRES_STAT!D749</f>
        <v>38.473999999999997</v>
      </c>
      <c r="C746" s="2">
        <f t="shared" si="85"/>
        <v>0.49329999999999785</v>
      </c>
      <c r="D746" s="2">
        <f t="shared" si="86"/>
        <v>38.276679999999999</v>
      </c>
      <c r="E746" s="2">
        <f t="shared" si="88"/>
        <v>38.375340000000001</v>
      </c>
      <c r="F746" s="2">
        <f t="shared" si="89"/>
        <v>38.416780000000003</v>
      </c>
      <c r="G746" s="2">
        <f t="shared" si="83"/>
        <v>38.131471999999974</v>
      </c>
      <c r="H746" s="2">
        <f t="shared" si="87"/>
        <v>38.071377000000012</v>
      </c>
      <c r="I746" s="2">
        <f t="array" ref="I746">SUMPRODUCT(B730:B749, (ROW(B730:B749)-ROW(B730)+1)) / (20*21/2)</f>
        <v>38.401462380952381</v>
      </c>
      <c r="J746" s="2">
        <f t="shared" si="90"/>
        <v>38.339468834508097</v>
      </c>
      <c r="K746" s="2">
        <f t="shared" si="84"/>
        <v>38.220659484702239</v>
      </c>
    </row>
    <row r="747" spans="1:11" ht="13.5" x14ac:dyDescent="0.25">
      <c r="A747" s="3">
        <f>TITRES_STAT!B750</f>
        <v>43395</v>
      </c>
      <c r="B747" s="6">
        <f>TITRES_STAT!D750</f>
        <v>38.473999999999997</v>
      </c>
      <c r="C747" s="2">
        <f t="shared" si="85"/>
        <v>0</v>
      </c>
      <c r="D747" s="2">
        <f t="shared" si="86"/>
        <v>38.276679999999999</v>
      </c>
      <c r="E747" s="2">
        <f t="shared" si="88"/>
        <v>38.375339999999994</v>
      </c>
      <c r="F747" s="2">
        <f t="shared" si="89"/>
        <v>38.425165000000007</v>
      </c>
      <c r="G747" s="2">
        <f t="shared" si="83"/>
        <v>38.151017999999972</v>
      </c>
      <c r="H747" s="2">
        <f t="shared" si="87"/>
        <v>38.072437500000007</v>
      </c>
      <c r="I747" s="2">
        <f t="array" ref="I747">SUMPRODUCT(B731:B750, (ROW(B731:B750)-ROW(B731)+1)) / (20*21/2)</f>
        <v>38.453084761904762</v>
      </c>
      <c r="J747" s="2">
        <f t="shared" si="90"/>
        <v>38.35228132645971</v>
      </c>
      <c r="K747" s="2">
        <f t="shared" si="84"/>
        <v>38.230594406870779</v>
      </c>
    </row>
    <row r="748" spans="1:11" ht="13.5" x14ac:dyDescent="0.25">
      <c r="A748" s="3">
        <f>TITRES_STAT!B751</f>
        <v>43396</v>
      </c>
      <c r="B748" s="6">
        <f>TITRES_STAT!D751</f>
        <v>38.473999999999997</v>
      </c>
      <c r="C748" s="2">
        <f t="shared" si="85"/>
        <v>0</v>
      </c>
      <c r="D748" s="2">
        <f t="shared" si="86"/>
        <v>38.276679999999992</v>
      </c>
      <c r="E748" s="2">
        <f t="shared" si="88"/>
        <v>38.375339999999994</v>
      </c>
      <c r="F748" s="2">
        <f t="shared" si="89"/>
        <v>38.425165</v>
      </c>
      <c r="G748" s="2">
        <f t="shared" si="83"/>
        <v>38.17056399999997</v>
      </c>
      <c r="H748" s="2">
        <f t="shared" si="87"/>
        <v>38.077857000000016</v>
      </c>
      <c r="I748" s="2">
        <f t="array" ref="I748">SUMPRODUCT(B732:B751, (ROW(B732:B751)-ROW(B732)+1)) / (20*21/2)</f>
        <v>38.502358571428573</v>
      </c>
      <c r="J748" s="2">
        <f t="shared" si="90"/>
        <v>38.363873581082593</v>
      </c>
      <c r="K748" s="2">
        <f t="shared" si="84"/>
        <v>38.240139724248401</v>
      </c>
    </row>
    <row r="749" spans="1:11" ht="13.5" x14ac:dyDescent="0.25">
      <c r="A749" s="3">
        <f>TITRES_STAT!B752</f>
        <v>43397</v>
      </c>
      <c r="B749" s="6">
        <f>TITRES_STAT!D752</f>
        <v>38.473999999999997</v>
      </c>
      <c r="C749" s="2">
        <f t="shared" si="85"/>
        <v>0</v>
      </c>
      <c r="D749" s="2">
        <f t="shared" si="86"/>
        <v>38.375339999999994</v>
      </c>
      <c r="E749" s="2">
        <f t="shared" si="88"/>
        <v>38.375339999999994</v>
      </c>
      <c r="F749" s="2">
        <f t="shared" si="89"/>
        <v>38.425165000000007</v>
      </c>
      <c r="G749" s="2">
        <f t="shared" si="83"/>
        <v>38.190109999999969</v>
      </c>
      <c r="H749" s="2">
        <f t="shared" si="87"/>
        <v>38.081339000000007</v>
      </c>
      <c r="I749" s="2">
        <f t="array" ref="I749">SUMPRODUCT(B733:B752, (ROW(B733:B752)-ROW(B733)+1)) / (20*21/2)</f>
        <v>38.549283809523807</v>
      </c>
      <c r="J749" s="2">
        <f t="shared" si="90"/>
        <v>38.374361811455678</v>
      </c>
      <c r="K749" s="2">
        <f t="shared" si="84"/>
        <v>38.249310715454349</v>
      </c>
    </row>
    <row r="750" spans="1:11" ht="13.5" x14ac:dyDescent="0.25">
      <c r="A750" s="3">
        <f>TITRES_STAT!B753</f>
        <v>43398</v>
      </c>
      <c r="B750" s="6">
        <f>TITRES_STAT!D753</f>
        <v>38.967199999999998</v>
      </c>
      <c r="C750" s="2">
        <f t="shared" si="85"/>
        <v>0.49320000000000164</v>
      </c>
      <c r="D750" s="2">
        <f t="shared" si="86"/>
        <v>38.572639999999993</v>
      </c>
      <c r="E750" s="2">
        <f t="shared" si="88"/>
        <v>38.424659999999996</v>
      </c>
      <c r="F750" s="2">
        <f t="shared" si="89"/>
        <v>38.449825000000004</v>
      </c>
      <c r="G750" s="2">
        <f t="shared" si="83"/>
        <v>38.219519999999967</v>
      </c>
      <c r="H750" s="2">
        <f t="shared" si="87"/>
        <v>38.087287000000018</v>
      </c>
      <c r="I750" s="2">
        <f t="array" ref="I750">SUMPRODUCT(B734:B753, (ROW(B734:B753)-ROW(B734)+1)) / (20*21/2)</f>
        <v>38.584469999999996</v>
      </c>
      <c r="J750" s="2">
        <f t="shared" si="90"/>
        <v>38.430822591317039</v>
      </c>
      <c r="K750" s="2">
        <f t="shared" si="84"/>
        <v>38.277463236416921</v>
      </c>
    </row>
    <row r="751" spans="1:11" ht="13.5" x14ac:dyDescent="0.25">
      <c r="A751" s="3">
        <f>TITRES_STAT!B754</f>
        <v>43399</v>
      </c>
      <c r="B751" s="6">
        <f>TITRES_STAT!D754</f>
        <v>38.967199999999998</v>
      </c>
      <c r="C751" s="2">
        <f t="shared" si="85"/>
        <v>0</v>
      </c>
      <c r="D751" s="2">
        <f t="shared" si="86"/>
        <v>38.671279999999996</v>
      </c>
      <c r="E751" s="2">
        <f t="shared" si="88"/>
        <v>38.473979999999997</v>
      </c>
      <c r="F751" s="2">
        <f t="shared" si="89"/>
        <v>38.474485000000008</v>
      </c>
      <c r="G751" s="2">
        <f t="shared" si="83"/>
        <v>38.23362599999998</v>
      </c>
      <c r="H751" s="2">
        <f t="shared" si="87"/>
        <v>38.095656500000011</v>
      </c>
      <c r="I751" s="2">
        <f t="array" ref="I751">SUMPRODUCT(B735:B754, (ROW(B735:B754)-ROW(B735)+1)) / (20*21/2)</f>
        <v>38.617777142857143</v>
      </c>
      <c r="J751" s="2">
        <f t="shared" si="90"/>
        <v>38.481906154048744</v>
      </c>
      <c r="K751" s="2">
        <f t="shared" si="84"/>
        <v>38.304511736949586</v>
      </c>
    </row>
    <row r="752" spans="1:11" ht="13.5" x14ac:dyDescent="0.25">
      <c r="A752" s="3">
        <f>TITRES_STAT!B755</f>
        <v>43402</v>
      </c>
      <c r="B752" s="6">
        <f>TITRES_STAT!D755</f>
        <v>38.967199999999998</v>
      </c>
      <c r="C752" s="2">
        <f t="shared" si="85"/>
        <v>0</v>
      </c>
      <c r="D752" s="2">
        <f t="shared" si="86"/>
        <v>38.769919999999999</v>
      </c>
      <c r="E752" s="2">
        <f t="shared" si="88"/>
        <v>38.523299999999992</v>
      </c>
      <c r="F752" s="2">
        <f t="shared" si="89"/>
        <v>38.499145000000013</v>
      </c>
      <c r="G752" s="2">
        <f t="shared" si="83"/>
        <v>38.247731999999978</v>
      </c>
      <c r="H752" s="2">
        <f t="shared" si="87"/>
        <v>38.104026000000019</v>
      </c>
      <c r="I752" s="2">
        <f t="array" ref="I752">SUMPRODUCT(B736:B755, (ROW(B736:B755)-ROW(B736)+1)) / (20*21/2)</f>
        <v>38.670814761904758</v>
      </c>
      <c r="J752" s="2">
        <f t="shared" si="90"/>
        <v>38.528124615567911</v>
      </c>
      <c r="K752" s="2">
        <f t="shared" si="84"/>
        <v>38.330499511971169</v>
      </c>
    </row>
    <row r="753" spans="1:11" ht="13.5" x14ac:dyDescent="0.25">
      <c r="A753" s="3">
        <f>TITRES_STAT!B756</f>
        <v>43403</v>
      </c>
      <c r="B753" s="6">
        <f>TITRES_STAT!D756</f>
        <v>38.868600000000001</v>
      </c>
      <c r="C753" s="2">
        <f t="shared" si="85"/>
        <v>-9.8599999999997578E-2</v>
      </c>
      <c r="D753" s="2">
        <f t="shared" si="86"/>
        <v>38.848839999999996</v>
      </c>
      <c r="E753" s="2">
        <f t="shared" si="88"/>
        <v>38.562759999999997</v>
      </c>
      <c r="F753" s="2">
        <f t="shared" si="89"/>
        <v>38.518875000000008</v>
      </c>
      <c r="G753" s="2">
        <f t="shared" si="83"/>
        <v>38.259865999999981</v>
      </c>
      <c r="H753" s="2">
        <f t="shared" si="87"/>
        <v>38.111854000000015</v>
      </c>
      <c r="I753" s="2">
        <f t="array" ref="I753">SUMPRODUCT(B737:B756, (ROW(B737:B756)-ROW(B737)+1)) / (20*21/2)</f>
        <v>38.720939999999999</v>
      </c>
      <c r="J753" s="2">
        <f t="shared" si="90"/>
        <v>38.560550842656681</v>
      </c>
      <c r="K753" s="2">
        <f t="shared" si="84"/>
        <v>38.351601491893874</v>
      </c>
    </row>
    <row r="754" spans="1:11" ht="13.5" x14ac:dyDescent="0.25">
      <c r="A754" s="3">
        <f>TITRES_STAT!B757</f>
        <v>43404</v>
      </c>
      <c r="B754" s="6">
        <f>TITRES_STAT!D757</f>
        <v>38.868600000000001</v>
      </c>
      <c r="C754" s="2">
        <f t="shared" si="85"/>
        <v>0</v>
      </c>
      <c r="D754" s="2">
        <f t="shared" si="86"/>
        <v>38.927759999999999</v>
      </c>
      <c r="E754" s="2">
        <f t="shared" si="88"/>
        <v>38.65155</v>
      </c>
      <c r="F754" s="2">
        <f t="shared" si="89"/>
        <v>38.538605000000004</v>
      </c>
      <c r="G754" s="2">
        <f t="shared" ref="G754:G817" si="91">AVERAGE(B705:B754)</f>
        <v>38.287303999999978</v>
      </c>
      <c r="H754" s="2">
        <f t="shared" si="87"/>
        <v>38.119682000000019</v>
      </c>
      <c r="I754" s="2">
        <f t="array" ref="I754">SUMPRODUCT(B738:B757, (ROW(B738:B757)-ROW(B738)+1)) / (20*21/2)</f>
        <v>38.787839047619052</v>
      </c>
      <c r="J754" s="2">
        <f t="shared" si="90"/>
        <v>38.58988885764176</v>
      </c>
      <c r="K754" s="2">
        <f t="shared" si="84"/>
        <v>38.371875943192158</v>
      </c>
    </row>
    <row r="755" spans="1:11" ht="13.5" x14ac:dyDescent="0.25">
      <c r="A755" s="3">
        <f>TITRES_STAT!B758</f>
        <v>43405</v>
      </c>
      <c r="B755" s="6">
        <f>TITRES_STAT!D758</f>
        <v>39.095500000000001</v>
      </c>
      <c r="C755" s="2">
        <f t="shared" si="85"/>
        <v>0.22690000000000055</v>
      </c>
      <c r="D755" s="2">
        <f t="shared" si="86"/>
        <v>38.953420000000008</v>
      </c>
      <c r="E755" s="2">
        <f t="shared" si="88"/>
        <v>38.763030000000001</v>
      </c>
      <c r="F755" s="2">
        <f t="shared" si="89"/>
        <v>38.569185000000012</v>
      </c>
      <c r="G755" s="2">
        <f t="shared" si="91"/>
        <v>38.319279999999978</v>
      </c>
      <c r="H755" s="2">
        <f t="shared" si="87"/>
        <v>38.123850000000019</v>
      </c>
      <c r="I755" s="2">
        <f t="array" ref="I755">SUMPRODUCT(B739:B758, (ROW(B739:B758)-ROW(B739)+1)) / (20*21/2)</f>
        <v>38.850791904761905</v>
      </c>
      <c r="J755" s="2">
        <f t="shared" si="90"/>
        <v>38.638042299771115</v>
      </c>
      <c r="K755" s="2">
        <f t="shared" ref="K755:K818" si="92">$K$4*B755+(1-$K$4)*K754</f>
        <v>38.400253357184617</v>
      </c>
    </row>
    <row r="756" spans="1:11" ht="13.5" x14ac:dyDescent="0.25">
      <c r="A756" s="3">
        <f>TITRES_STAT!B759</f>
        <v>43406</v>
      </c>
      <c r="B756" s="6">
        <f>TITRES_STAT!D759</f>
        <v>39.095500000000001</v>
      </c>
      <c r="C756" s="2">
        <f t="shared" si="85"/>
        <v>0</v>
      </c>
      <c r="D756" s="2">
        <f t="shared" si="86"/>
        <v>38.979079999999996</v>
      </c>
      <c r="E756" s="2">
        <f t="shared" si="88"/>
        <v>38.825180000000003</v>
      </c>
      <c r="F756" s="2">
        <f t="shared" si="89"/>
        <v>38.600260000000006</v>
      </c>
      <c r="G756" s="2">
        <f t="shared" si="91"/>
        <v>38.338857999999981</v>
      </c>
      <c r="H756" s="2">
        <f t="shared" si="87"/>
        <v>38.128018000000019</v>
      </c>
      <c r="I756" s="2">
        <f t="array" ref="I756">SUMPRODUCT(B740:B759, (ROW(B740:B759)-ROW(B740)+1)) / (20*21/2)</f>
        <v>38.909798571428567</v>
      </c>
      <c r="J756" s="2">
        <f t="shared" si="90"/>
        <v>38.681609699792908</v>
      </c>
      <c r="K756" s="2">
        <f t="shared" si="92"/>
        <v>38.427517931412666</v>
      </c>
    </row>
    <row r="757" spans="1:11" ht="13.5" x14ac:dyDescent="0.25">
      <c r="A757" s="3">
        <f>TITRES_STAT!B760</f>
        <v>43409</v>
      </c>
      <c r="B757" s="6">
        <f>TITRES_STAT!D760</f>
        <v>39.302700000000002</v>
      </c>
      <c r="C757" s="2">
        <f t="shared" si="85"/>
        <v>0.20720000000000027</v>
      </c>
      <c r="D757" s="2">
        <f t="shared" si="86"/>
        <v>39.046180000000007</v>
      </c>
      <c r="E757" s="2">
        <f t="shared" si="88"/>
        <v>38.908050000000003</v>
      </c>
      <c r="F757" s="2">
        <f t="shared" si="89"/>
        <v>38.641694999999999</v>
      </c>
      <c r="G757" s="2">
        <f t="shared" si="91"/>
        <v>38.362579999999987</v>
      </c>
      <c r="H757" s="2">
        <f t="shared" si="87"/>
        <v>38.132979500000019</v>
      </c>
      <c r="I757" s="2">
        <f t="array" ref="I757">SUMPRODUCT(B741:B760, (ROW(B741:B760)-ROW(B741)+1)) / (20*21/2)</f>
        <v>38.932906666666668</v>
      </c>
      <c r="J757" s="2">
        <f t="shared" si="90"/>
        <v>38.740761156955486</v>
      </c>
      <c r="K757" s="2">
        <f t="shared" si="92"/>
        <v>38.461838796847459</v>
      </c>
    </row>
    <row r="758" spans="1:11" ht="13.5" x14ac:dyDescent="0.25">
      <c r="A758" s="3">
        <f>TITRES_STAT!B761</f>
        <v>43410</v>
      </c>
      <c r="B758" s="6">
        <f>TITRES_STAT!D761</f>
        <v>39.302700000000002</v>
      </c>
      <c r="C758" s="2">
        <f t="shared" si="85"/>
        <v>0</v>
      </c>
      <c r="D758" s="2">
        <f t="shared" si="86"/>
        <v>39.133000000000003</v>
      </c>
      <c r="E758" s="2">
        <f t="shared" si="88"/>
        <v>38.990920000000003</v>
      </c>
      <c r="F758" s="2">
        <f t="shared" si="89"/>
        <v>38.683129999999991</v>
      </c>
      <c r="G758" s="2">
        <f t="shared" si="91"/>
        <v>38.386301999999986</v>
      </c>
      <c r="H758" s="2">
        <f t="shared" si="87"/>
        <v>38.140605000000022</v>
      </c>
      <c r="I758" s="2">
        <f t="array" ref="I758">SUMPRODUCT(B742:B761, (ROW(B742:B761)-ROW(B742)+1)) / (20*21/2)</f>
        <v>38.953666190476191</v>
      </c>
      <c r="J758" s="2">
        <f t="shared" si="90"/>
        <v>38.794279142007341</v>
      </c>
      <c r="K758" s="2">
        <f t="shared" si="92"/>
        <v>38.494813745990697</v>
      </c>
    </row>
    <row r="759" spans="1:11" ht="13.5" x14ac:dyDescent="0.25">
      <c r="A759" s="3">
        <f>TITRES_STAT!B762</f>
        <v>43411</v>
      </c>
      <c r="B759" s="6">
        <f>TITRES_STAT!D762</f>
        <v>39.302700000000002</v>
      </c>
      <c r="C759" s="2">
        <f t="shared" si="85"/>
        <v>0</v>
      </c>
      <c r="D759" s="2">
        <f t="shared" si="86"/>
        <v>39.219820000000006</v>
      </c>
      <c r="E759" s="2">
        <f t="shared" si="88"/>
        <v>39.07379000000001</v>
      </c>
      <c r="F759" s="2">
        <f t="shared" si="89"/>
        <v>38.724564999999991</v>
      </c>
      <c r="G759" s="2">
        <f t="shared" si="91"/>
        <v>38.42242199999999</v>
      </c>
      <c r="H759" s="2">
        <f t="shared" si="87"/>
        <v>38.148230500000025</v>
      </c>
      <c r="I759" s="2">
        <f t="array" ref="I759">SUMPRODUCT(B743:B762, (ROW(B743:B762)-ROW(B743)+1)) / (20*21/2)</f>
        <v>38.972077142857145</v>
      </c>
      <c r="J759" s="2">
        <f t="shared" si="90"/>
        <v>38.842700176101879</v>
      </c>
      <c r="K759" s="2">
        <f t="shared" si="92"/>
        <v>38.52649555987341</v>
      </c>
    </row>
    <row r="760" spans="1:11" ht="13.5" x14ac:dyDescent="0.25">
      <c r="A760" s="3">
        <f>TITRES_STAT!B763</f>
        <v>43412</v>
      </c>
      <c r="B760" s="6">
        <f>TITRES_STAT!D763</f>
        <v>38.967199999999998</v>
      </c>
      <c r="C760" s="2">
        <f t="shared" si="85"/>
        <v>-0.33550000000000324</v>
      </c>
      <c r="D760" s="2">
        <f t="shared" si="86"/>
        <v>39.194159999999997</v>
      </c>
      <c r="E760" s="2">
        <f t="shared" si="88"/>
        <v>39.07379000000001</v>
      </c>
      <c r="F760" s="2">
        <f t="shared" si="89"/>
        <v>38.749224999999996</v>
      </c>
      <c r="G760" s="2">
        <f t="shared" si="91"/>
        <v>38.451637999999996</v>
      </c>
      <c r="H760" s="2">
        <f t="shared" si="87"/>
        <v>38.154178500000029</v>
      </c>
      <c r="I760" s="2">
        <f t="array" ref="I760">SUMPRODUCT(B744:B763, (ROW(B744:B763)-ROW(B744)+1)) / (20*21/2)</f>
        <v>38.988139523809529</v>
      </c>
      <c r="J760" s="2">
        <f t="shared" si="90"/>
        <v>38.854557302187409</v>
      </c>
      <c r="K760" s="2">
        <f t="shared" si="92"/>
        <v>38.543778086937195</v>
      </c>
    </row>
    <row r="761" spans="1:11" ht="13.5" x14ac:dyDescent="0.25">
      <c r="A761" s="3">
        <f>TITRES_STAT!B764</f>
        <v>43413</v>
      </c>
      <c r="B761" s="6">
        <f>TITRES_STAT!D764</f>
        <v>38.967199999999998</v>
      </c>
      <c r="C761" s="2">
        <f t="shared" si="85"/>
        <v>0</v>
      </c>
      <c r="D761" s="2">
        <f t="shared" si="86"/>
        <v>39.168500000000002</v>
      </c>
      <c r="E761" s="2">
        <f t="shared" si="88"/>
        <v>39.073790000000002</v>
      </c>
      <c r="F761" s="2">
        <f t="shared" si="89"/>
        <v>38.773884999999993</v>
      </c>
      <c r="G761" s="2">
        <f t="shared" si="91"/>
        <v>38.480273999999994</v>
      </c>
      <c r="H761" s="2">
        <f t="shared" si="87"/>
        <v>38.16012650000004</v>
      </c>
      <c r="I761" s="2">
        <f t="array" ref="I761">SUMPRODUCT(B745:B764, (ROW(B745:B764)-ROW(B745)+1)) / (20*21/2)</f>
        <v>39.001853333333329</v>
      </c>
      <c r="J761" s="2">
        <f t="shared" si="90"/>
        <v>38.865285178169557</v>
      </c>
      <c r="K761" s="2">
        <f t="shared" si="92"/>
        <v>38.560382867841618</v>
      </c>
    </row>
    <row r="762" spans="1:11" ht="13.5" x14ac:dyDescent="0.25">
      <c r="A762" s="3">
        <f>TITRES_STAT!B765</f>
        <v>43416</v>
      </c>
      <c r="B762" s="6">
        <f>TITRES_STAT!D765</f>
        <v>38.967199999999998</v>
      </c>
      <c r="C762" s="2">
        <f t="shared" si="85"/>
        <v>0</v>
      </c>
      <c r="D762" s="2">
        <f t="shared" si="86"/>
        <v>39.101399999999998</v>
      </c>
      <c r="E762" s="2">
        <f t="shared" si="88"/>
        <v>39.073790000000002</v>
      </c>
      <c r="F762" s="2">
        <f t="shared" si="89"/>
        <v>38.798545000000004</v>
      </c>
      <c r="G762" s="2">
        <f t="shared" si="91"/>
        <v>38.508521999999999</v>
      </c>
      <c r="H762" s="2">
        <f t="shared" si="87"/>
        <v>38.168496000000033</v>
      </c>
      <c r="I762" s="2">
        <f t="array" ref="I762">SUMPRODUCT(B746:B765, (ROW(B746:B765)-ROW(B746)+1)) / (20*21/2)</f>
        <v>39.010869523809518</v>
      </c>
      <c r="J762" s="2">
        <f t="shared" si="90"/>
        <v>38.874991351677217</v>
      </c>
      <c r="K762" s="2">
        <f t="shared" si="92"/>
        <v>38.576336480867432</v>
      </c>
    </row>
    <row r="763" spans="1:11" ht="13.5" x14ac:dyDescent="0.25">
      <c r="A763" s="3">
        <f>TITRES_STAT!B766</f>
        <v>43417</v>
      </c>
      <c r="B763" s="6">
        <f>TITRES_STAT!D766</f>
        <v>38.967199999999998</v>
      </c>
      <c r="C763" s="2">
        <f t="shared" si="85"/>
        <v>0</v>
      </c>
      <c r="D763" s="2">
        <f t="shared" si="86"/>
        <v>39.034299999999995</v>
      </c>
      <c r="E763" s="2">
        <f t="shared" si="88"/>
        <v>39.083649999999999</v>
      </c>
      <c r="F763" s="2">
        <f t="shared" si="89"/>
        <v>38.823205000000009</v>
      </c>
      <c r="G763" s="2">
        <f t="shared" si="91"/>
        <v>38.536736000000005</v>
      </c>
      <c r="H763" s="2">
        <f t="shared" si="87"/>
        <v>38.176865500000034</v>
      </c>
      <c r="I763" s="2">
        <f t="array" ref="I763">SUMPRODUCT(B747:B766, (ROW(B747:B766)-ROW(B747)+1)) / (20*21/2)</f>
        <v>39.015188095238088</v>
      </c>
      <c r="J763" s="2">
        <f t="shared" si="90"/>
        <v>38.883773127707954</v>
      </c>
      <c r="K763" s="2">
        <f t="shared" si="92"/>
        <v>38.591664462009881</v>
      </c>
    </row>
    <row r="764" spans="1:11" ht="13.5" x14ac:dyDescent="0.25">
      <c r="A764" s="3">
        <f>TITRES_STAT!B767</f>
        <v>43418</v>
      </c>
      <c r="B764" s="6">
        <f>TITRES_STAT!D767</f>
        <v>38.967199999999998</v>
      </c>
      <c r="C764" s="2">
        <f t="shared" si="85"/>
        <v>0</v>
      </c>
      <c r="D764" s="2">
        <f t="shared" si="86"/>
        <v>38.967199999999998</v>
      </c>
      <c r="E764" s="2">
        <f t="shared" si="88"/>
        <v>39.093509999999995</v>
      </c>
      <c r="F764" s="2">
        <f t="shared" si="89"/>
        <v>38.872530000000012</v>
      </c>
      <c r="G764" s="2">
        <f t="shared" si="91"/>
        <v>38.554492000000003</v>
      </c>
      <c r="H764" s="2">
        <f t="shared" si="87"/>
        <v>38.183298000000036</v>
      </c>
      <c r="I764" s="2">
        <f t="array" ref="I764">SUMPRODUCT(B748:B767, (ROW(B748:B767)-ROW(B748)+1)) / (20*21/2)</f>
        <v>39.017158095238095</v>
      </c>
      <c r="J764" s="2">
        <f t="shared" si="90"/>
        <v>38.891718544116721</v>
      </c>
      <c r="K764" s="2">
        <f t="shared" si="92"/>
        <v>38.606391345852629</v>
      </c>
    </row>
    <row r="765" spans="1:11" ht="13.5" x14ac:dyDescent="0.25">
      <c r="A765" s="3">
        <f>TITRES_STAT!B768</f>
        <v>43419</v>
      </c>
      <c r="B765" s="6">
        <f>TITRES_STAT!D768</f>
        <v>38.967199999999998</v>
      </c>
      <c r="C765" s="2">
        <f t="shared" si="85"/>
        <v>0</v>
      </c>
      <c r="D765" s="2">
        <f t="shared" si="86"/>
        <v>38.967199999999998</v>
      </c>
      <c r="E765" s="2">
        <f t="shared" si="88"/>
        <v>39.080679999999994</v>
      </c>
      <c r="F765" s="2">
        <f t="shared" si="89"/>
        <v>38.921855000000015</v>
      </c>
      <c r="G765" s="2">
        <f t="shared" si="91"/>
        <v>38.572248000000009</v>
      </c>
      <c r="H765" s="2">
        <f t="shared" si="87"/>
        <v>38.189246000000033</v>
      </c>
      <c r="I765" s="2">
        <f t="array" ref="I765">SUMPRODUCT(B749:B768, (ROW(B749:B768)-ROW(B749)+1)) / (20*21/2)</f>
        <v>39.016779523809525</v>
      </c>
      <c r="J765" s="2">
        <f t="shared" si="90"/>
        <v>38.898907254200843</v>
      </c>
      <c r="K765" s="2">
        <f t="shared" si="92"/>
        <v>38.620540704838795</v>
      </c>
    </row>
    <row r="766" spans="1:11" ht="13.5" x14ac:dyDescent="0.25">
      <c r="A766" s="3">
        <f>TITRES_STAT!B769</f>
        <v>43420</v>
      </c>
      <c r="B766" s="6">
        <f>TITRES_STAT!D769</f>
        <v>38.967199999999998</v>
      </c>
      <c r="C766" s="2">
        <f t="shared" si="85"/>
        <v>0</v>
      </c>
      <c r="D766" s="2">
        <f t="shared" si="86"/>
        <v>38.967199999999998</v>
      </c>
      <c r="E766" s="2">
        <f t="shared" si="88"/>
        <v>39.06785</v>
      </c>
      <c r="F766" s="2">
        <f t="shared" si="89"/>
        <v>38.946515000000019</v>
      </c>
      <c r="G766" s="2">
        <f t="shared" si="91"/>
        <v>38.589808000000012</v>
      </c>
      <c r="H766" s="2">
        <f t="shared" si="87"/>
        <v>38.195194000000036</v>
      </c>
      <c r="I766" s="2">
        <f t="array" ref="I766">SUMPRODUCT(B750:B769, (ROW(B750:B769)-ROW(B750)+1)) / (20*21/2)</f>
        <v>38.920099999999998</v>
      </c>
      <c r="J766" s="2">
        <f t="shared" si="90"/>
        <v>38.905411325229331</v>
      </c>
      <c r="K766" s="2">
        <f t="shared" si="92"/>
        <v>38.634135187001981</v>
      </c>
    </row>
    <row r="767" spans="1:11" ht="13.5" x14ac:dyDescent="0.25">
      <c r="A767" s="3">
        <f>TITRES_STAT!B770</f>
        <v>43423</v>
      </c>
      <c r="B767" s="6">
        <f>TITRES_STAT!D770</f>
        <v>38.967199999999998</v>
      </c>
      <c r="C767" s="2">
        <f t="shared" si="85"/>
        <v>0</v>
      </c>
      <c r="D767" s="2">
        <f t="shared" si="86"/>
        <v>38.967199999999998</v>
      </c>
      <c r="E767" s="2">
        <f t="shared" si="88"/>
        <v>39.034299999999995</v>
      </c>
      <c r="F767" s="2">
        <f t="shared" si="89"/>
        <v>38.971175000000017</v>
      </c>
      <c r="G767" s="2">
        <f t="shared" si="91"/>
        <v>38.607368000000008</v>
      </c>
      <c r="H767" s="2">
        <f t="shared" si="87"/>
        <v>38.203854000000035</v>
      </c>
      <c r="I767" s="2">
        <f t="array" ref="I767">SUMPRODUCT(B751:B770, (ROW(B751:B770)-ROW(B751)+1)) / (20*21/2)</f>
        <v>38.918788571428571</v>
      </c>
      <c r="J767" s="2">
        <f t="shared" si="90"/>
        <v>38.91129596092177</v>
      </c>
      <c r="K767" s="2">
        <f t="shared" si="92"/>
        <v>38.647196552217586</v>
      </c>
    </row>
    <row r="768" spans="1:11" ht="13.5" x14ac:dyDescent="0.25">
      <c r="A768" s="3">
        <f>TITRES_STAT!B771</f>
        <v>43425</v>
      </c>
      <c r="B768" s="6">
        <f>TITRES_STAT!D771</f>
        <v>38.967199999999998</v>
      </c>
      <c r="C768" s="2">
        <f t="shared" si="85"/>
        <v>0</v>
      </c>
      <c r="D768" s="2">
        <f t="shared" si="86"/>
        <v>38.967199999999998</v>
      </c>
      <c r="E768" s="2">
        <f t="shared" si="88"/>
        <v>39.000749999999996</v>
      </c>
      <c r="F768" s="2">
        <f t="shared" si="89"/>
        <v>38.995835000000014</v>
      </c>
      <c r="G768" s="2">
        <f t="shared" si="91"/>
        <v>38.623546000000012</v>
      </c>
      <c r="H768" s="2">
        <f t="shared" si="87"/>
        <v>38.212514000000034</v>
      </c>
      <c r="I768" s="2">
        <f t="array" ref="I768">SUMPRODUCT(B752:B771, (ROW(B752:B771)-ROW(B752)+1)) / (20*21/2)</f>
        <v>38.917523809523814</v>
      </c>
      <c r="J768" s="2">
        <f t="shared" si="90"/>
        <v>38.916620155119695</v>
      </c>
      <c r="K768" s="2">
        <f t="shared" si="92"/>
        <v>38.659745707032577</v>
      </c>
    </row>
    <row r="769" spans="1:11" ht="13.5" x14ac:dyDescent="0.25">
      <c r="A769" s="3">
        <f>TITRES_STAT!B772</f>
        <v>43426</v>
      </c>
      <c r="B769" s="6">
        <f>TITRES_STAT!D772</f>
        <v>37.980699999999999</v>
      </c>
      <c r="C769" s="2">
        <f t="shared" si="85"/>
        <v>-0.98649999999999949</v>
      </c>
      <c r="D769" s="2">
        <f t="shared" si="86"/>
        <v>38.769899999999993</v>
      </c>
      <c r="E769" s="2">
        <f t="shared" si="88"/>
        <v>38.868549999999999</v>
      </c>
      <c r="F769" s="2">
        <f t="shared" si="89"/>
        <v>38.971170000000015</v>
      </c>
      <c r="G769" s="2">
        <f t="shared" si="91"/>
        <v>38.619994000000005</v>
      </c>
      <c r="H769" s="2">
        <f t="shared" si="87"/>
        <v>38.220794500000032</v>
      </c>
      <c r="I769" s="2">
        <f t="array" ref="I769">SUMPRODUCT(B753:B772, (ROW(B753:B772)-ROW(B753)+1)) / (20*21/2)</f>
        <v>38.916305714285713</v>
      </c>
      <c r="J769" s="2">
        <f t="shared" si="90"/>
        <v>38.82748490225115</v>
      </c>
      <c r="K769" s="2">
        <f t="shared" si="92"/>
        <v>38.633116463619537</v>
      </c>
    </row>
    <row r="770" spans="1:11" ht="13.5" x14ac:dyDescent="0.25">
      <c r="A770" s="3">
        <f>TITRES_STAT!B773</f>
        <v>43427</v>
      </c>
      <c r="B770" s="6">
        <f>TITRES_STAT!D773</f>
        <v>38.9574</v>
      </c>
      <c r="C770" s="2">
        <f t="shared" si="85"/>
        <v>0.97670000000000101</v>
      </c>
      <c r="D770" s="2">
        <f t="shared" si="86"/>
        <v>38.767939999999996</v>
      </c>
      <c r="E770" s="2">
        <f t="shared" si="88"/>
        <v>38.867570000000001</v>
      </c>
      <c r="F770" s="2">
        <f t="shared" si="89"/>
        <v>38.970680000000009</v>
      </c>
      <c r="G770" s="2">
        <f t="shared" si="91"/>
        <v>38.63400200000001</v>
      </c>
      <c r="H770" s="2">
        <f t="shared" si="87"/>
        <v>38.230326000000034</v>
      </c>
      <c r="I770" s="2">
        <f t="array" ref="I770">SUMPRODUCT(B754:B773, (ROW(B754:B773)-ROW(B754)+1)) / (20*21/2)</f>
        <v>38.915134285714288</v>
      </c>
      <c r="J770" s="2">
        <f t="shared" si="90"/>
        <v>38.839857768703425</v>
      </c>
      <c r="K770" s="2">
        <f t="shared" si="92"/>
        <v>38.645833465046223</v>
      </c>
    </row>
    <row r="771" spans="1:11" ht="13.5" x14ac:dyDescent="0.25">
      <c r="A771" s="3">
        <f>TITRES_STAT!B774</f>
        <v>43430</v>
      </c>
      <c r="B771" s="6">
        <f>TITRES_STAT!D774</f>
        <v>38.9574</v>
      </c>
      <c r="C771" s="2">
        <f t="shared" si="85"/>
        <v>0</v>
      </c>
      <c r="D771" s="2">
        <f t="shared" si="86"/>
        <v>38.765979999999999</v>
      </c>
      <c r="E771" s="2">
        <f t="shared" si="88"/>
        <v>38.866590000000002</v>
      </c>
      <c r="F771" s="2">
        <f t="shared" si="89"/>
        <v>38.970190000000009</v>
      </c>
      <c r="G771" s="2">
        <f t="shared" si="91"/>
        <v>38.648010000000014</v>
      </c>
      <c r="H771" s="2">
        <f t="shared" si="87"/>
        <v>38.239857500000035</v>
      </c>
      <c r="I771" s="2">
        <f t="array" ref="I771">SUMPRODUCT(B755:B774, (ROW(B755:B774)-ROW(B755)+1)) / (20*21/2)</f>
        <v>38.913540000000005</v>
      </c>
      <c r="J771" s="2">
        <f t="shared" si="90"/>
        <v>38.851052266922146</v>
      </c>
      <c r="K771" s="2">
        <f t="shared" si="92"/>
        <v>38.658051760534605</v>
      </c>
    </row>
    <row r="772" spans="1:11" ht="13.5" x14ac:dyDescent="0.25">
      <c r="A772" s="3">
        <f>TITRES_STAT!B775</f>
        <v>43431</v>
      </c>
      <c r="B772" s="6">
        <f>TITRES_STAT!D775</f>
        <v>38.9574</v>
      </c>
      <c r="C772" s="2">
        <f t="shared" ref="C772:C835" si="93">B772-B771</f>
        <v>0</v>
      </c>
      <c r="D772" s="2">
        <f t="shared" si="86"/>
        <v>38.764020000000002</v>
      </c>
      <c r="E772" s="2">
        <f t="shared" si="88"/>
        <v>38.865609999999997</v>
      </c>
      <c r="F772" s="2">
        <f t="shared" si="89"/>
        <v>38.969700000000003</v>
      </c>
      <c r="G772" s="2">
        <f t="shared" si="91"/>
        <v>38.66201800000001</v>
      </c>
      <c r="H772" s="2">
        <f t="shared" si="87"/>
        <v>38.254474500000036</v>
      </c>
      <c r="I772" s="2">
        <f t="array" ref="I772">SUMPRODUCT(B756:B775, (ROW(B756:B775)-ROW(B756)+1)) / (20*21/2)</f>
        <v>38.884275238095242</v>
      </c>
      <c r="J772" s="2">
        <f t="shared" si="90"/>
        <v>38.861180622453375</v>
      </c>
      <c r="K772" s="2">
        <f t="shared" si="92"/>
        <v>38.669790907180314</v>
      </c>
    </row>
    <row r="773" spans="1:11" ht="13.5" x14ac:dyDescent="0.25">
      <c r="A773" s="3">
        <f>TITRES_STAT!B776</f>
        <v>43432</v>
      </c>
      <c r="B773" s="6">
        <f>TITRES_STAT!D776</f>
        <v>38.9574</v>
      </c>
      <c r="C773" s="2">
        <f t="shared" si="93"/>
        <v>0</v>
      </c>
      <c r="D773" s="2">
        <f t="shared" si="86"/>
        <v>38.762060000000005</v>
      </c>
      <c r="E773" s="2">
        <f t="shared" si="88"/>
        <v>38.864629999999998</v>
      </c>
      <c r="F773" s="2">
        <f t="shared" si="89"/>
        <v>38.974139999999998</v>
      </c>
      <c r="G773" s="2">
        <f t="shared" si="91"/>
        <v>38.676026000000007</v>
      </c>
      <c r="H773" s="2">
        <f t="shared" si="87"/>
        <v>38.265701000000035</v>
      </c>
      <c r="I773" s="2">
        <f t="array" ref="I773">SUMPRODUCT(B757:B776, (ROW(B757:B776)-ROW(B757)+1)) / (20*21/2)</f>
        <v>38.857030476190481</v>
      </c>
      <c r="J773" s="2">
        <f t="shared" si="90"/>
        <v>38.870344372695911</v>
      </c>
      <c r="K773" s="2">
        <f t="shared" si="92"/>
        <v>38.681069695134028</v>
      </c>
    </row>
    <row r="774" spans="1:11" ht="13.5" x14ac:dyDescent="0.25">
      <c r="A774" s="3">
        <f>TITRES_STAT!B777</f>
        <v>43433</v>
      </c>
      <c r="B774" s="6">
        <f>TITRES_STAT!D777</f>
        <v>38.9574</v>
      </c>
      <c r="C774" s="2">
        <f t="shared" si="93"/>
        <v>0</v>
      </c>
      <c r="D774" s="2">
        <f t="shared" ref="D774:D837" si="94">AVERAGE(B770:B774)</f>
        <v>38.9574</v>
      </c>
      <c r="E774" s="2">
        <f t="shared" si="88"/>
        <v>38.86365</v>
      </c>
      <c r="F774" s="2">
        <f t="shared" si="89"/>
        <v>38.978580000000001</v>
      </c>
      <c r="G774" s="2">
        <f t="shared" si="91"/>
        <v>38.690034000000011</v>
      </c>
      <c r="H774" s="2">
        <f t="shared" si="87"/>
        <v>38.280269500000038</v>
      </c>
      <c r="I774" s="2">
        <f t="array" ref="I774">SUMPRODUCT(B758:B777, (ROW(B758:B777)-ROW(B758)+1)) / (20*21/2)</f>
        <v>38.831805714285714</v>
      </c>
      <c r="J774" s="2">
        <f t="shared" si="90"/>
        <v>38.878635384820114</v>
      </c>
      <c r="K774" s="2">
        <f t="shared" si="92"/>
        <v>38.691906177677794</v>
      </c>
    </row>
    <row r="775" spans="1:11" ht="13.5" x14ac:dyDescent="0.25">
      <c r="A775" s="3">
        <f>TITRES_STAT!B778</f>
        <v>43434</v>
      </c>
      <c r="B775" s="6">
        <f>TITRES_STAT!D778</f>
        <v>38.671300000000002</v>
      </c>
      <c r="C775" s="2">
        <f t="shared" si="93"/>
        <v>-0.28609999999999758</v>
      </c>
      <c r="D775" s="2">
        <f t="shared" si="94"/>
        <v>38.900179999999999</v>
      </c>
      <c r="E775" s="2">
        <f t="shared" si="88"/>
        <v>38.834060000000001</v>
      </c>
      <c r="F775" s="2">
        <f t="shared" si="89"/>
        <v>38.957369999999997</v>
      </c>
      <c r="G775" s="2">
        <f t="shared" si="91"/>
        <v>38.69832000000001</v>
      </c>
      <c r="H775" s="2">
        <f t="shared" si="87"/>
        <v>38.30067250000004</v>
      </c>
      <c r="I775" s="2">
        <f t="array" ref="I775">SUMPRODUCT(B759:B778, (ROW(B759:B778)-ROW(B759)+1)) / (20*21/2)</f>
        <v>38.743816190476188</v>
      </c>
      <c r="J775" s="2">
        <f t="shared" si="90"/>
        <v>38.858889157694392</v>
      </c>
      <c r="K775" s="2">
        <f t="shared" si="92"/>
        <v>38.691098092278665</v>
      </c>
    </row>
    <row r="776" spans="1:11" ht="13.5" x14ac:dyDescent="0.25">
      <c r="A776" s="3">
        <f>TITRES_STAT!B779</f>
        <v>43437</v>
      </c>
      <c r="B776" s="6">
        <f>TITRES_STAT!D779</f>
        <v>38.671300000000002</v>
      </c>
      <c r="C776" s="2">
        <f t="shared" si="93"/>
        <v>0</v>
      </c>
      <c r="D776" s="2">
        <f t="shared" si="94"/>
        <v>38.842959999999998</v>
      </c>
      <c r="E776" s="2">
        <f t="shared" si="88"/>
        <v>38.804470000000002</v>
      </c>
      <c r="F776" s="2">
        <f t="shared" si="89"/>
        <v>38.936159999999994</v>
      </c>
      <c r="G776" s="2">
        <f t="shared" si="91"/>
        <v>38.706212000000008</v>
      </c>
      <c r="H776" s="2">
        <f t="shared" si="87"/>
        <v>38.320881500000034</v>
      </c>
      <c r="I776" s="2">
        <f t="array" ref="I776">SUMPRODUCT(B760:B779, (ROW(B760:B779)-ROW(B760)+1)) / (20*21/2)</f>
        <v>38.727893333333327</v>
      </c>
      <c r="J776" s="2">
        <f t="shared" si="90"/>
        <v>38.841023523628259</v>
      </c>
      <c r="K776" s="2">
        <f t="shared" si="92"/>
        <v>38.690321696503034</v>
      </c>
    </row>
    <row r="777" spans="1:11" ht="13.5" x14ac:dyDescent="0.25">
      <c r="A777" s="3">
        <f>TITRES_STAT!B780</f>
        <v>43438</v>
      </c>
      <c r="B777" s="6">
        <f>TITRES_STAT!D780</f>
        <v>38.671300000000002</v>
      </c>
      <c r="C777" s="2">
        <f t="shared" si="93"/>
        <v>0</v>
      </c>
      <c r="D777" s="2">
        <f t="shared" si="94"/>
        <v>38.785740000000004</v>
      </c>
      <c r="E777" s="2">
        <f t="shared" si="88"/>
        <v>38.774879999999996</v>
      </c>
      <c r="F777" s="2">
        <f t="shared" si="89"/>
        <v>38.904589999999999</v>
      </c>
      <c r="G777" s="2">
        <f t="shared" si="91"/>
        <v>38.713512000000009</v>
      </c>
      <c r="H777" s="2">
        <f t="shared" si="87"/>
        <v>38.336199000000036</v>
      </c>
      <c r="I777" s="2">
        <f t="array" ref="I777">SUMPRODUCT(B761:B780, (ROW(B761:B780)-ROW(B761)+1)) / (20*21/2)</f>
        <v>38.714977142857144</v>
      </c>
      <c r="J777" s="2">
        <f t="shared" si="90"/>
        <v>38.824859378520806</v>
      </c>
      <c r="K777" s="2">
        <f t="shared" si="92"/>
        <v>38.689575747620566</v>
      </c>
    </row>
    <row r="778" spans="1:11" ht="13.5" x14ac:dyDescent="0.25">
      <c r="A778" s="3">
        <f>TITRES_STAT!B781</f>
        <v>43439</v>
      </c>
      <c r="B778" s="6">
        <f>TITRES_STAT!D781</f>
        <v>37.980699999999999</v>
      </c>
      <c r="C778" s="2">
        <f t="shared" si="93"/>
        <v>-0.69060000000000343</v>
      </c>
      <c r="D778" s="2">
        <f t="shared" si="94"/>
        <v>38.590400000000002</v>
      </c>
      <c r="E778" s="2">
        <f t="shared" si="88"/>
        <v>38.676230000000004</v>
      </c>
      <c r="F778" s="2">
        <f t="shared" si="89"/>
        <v>38.838489999999993</v>
      </c>
      <c r="G778" s="2">
        <f t="shared" si="91"/>
        <v>38.703646000000006</v>
      </c>
      <c r="H778" s="2">
        <f t="shared" ref="H778:H841" si="95">AVERAGE(B579:B778)</f>
        <v>38.343220000000038</v>
      </c>
      <c r="I778" s="2">
        <f t="array" ref="I778">SUMPRODUCT(B762:B781, (ROW(B762:B781)-ROW(B762)+1)) / (20*21/2)</f>
        <v>38.70347000000001</v>
      </c>
      <c r="J778" s="2">
        <f t="shared" si="90"/>
        <v>38.744463247233107</v>
      </c>
      <c r="K778" s="2">
        <f t="shared" si="92"/>
        <v>38.661776698694268</v>
      </c>
    </row>
    <row r="779" spans="1:11" ht="13.5" x14ac:dyDescent="0.25">
      <c r="A779" s="3">
        <f>TITRES_STAT!B782</f>
        <v>43440</v>
      </c>
      <c r="B779" s="6">
        <f>TITRES_STAT!D782</f>
        <v>38.671300000000002</v>
      </c>
      <c r="C779" s="2">
        <f t="shared" si="93"/>
        <v>0.69060000000000343</v>
      </c>
      <c r="D779" s="2">
        <f t="shared" si="94"/>
        <v>38.533180000000002</v>
      </c>
      <c r="E779" s="2">
        <f t="shared" si="88"/>
        <v>38.745289999999997</v>
      </c>
      <c r="F779" s="2">
        <f t="shared" si="89"/>
        <v>38.806919999999991</v>
      </c>
      <c r="G779" s="2">
        <f t="shared" si="91"/>
        <v>38.707592000000012</v>
      </c>
      <c r="H779" s="2">
        <f t="shared" si="95"/>
        <v>38.354227000000037</v>
      </c>
      <c r="I779" s="2">
        <f t="array" ref="I779">SUMPRODUCT(B763:B782, (ROW(B763:B782)-ROW(B763)+1)) / (20*21/2)</f>
        <v>38.693371904761911</v>
      </c>
      <c r="J779" s="2">
        <f t="shared" si="90"/>
        <v>38.737495318925191</v>
      </c>
      <c r="K779" s="2">
        <f t="shared" si="92"/>
        <v>38.662150161490572</v>
      </c>
    </row>
    <row r="780" spans="1:11" ht="13.5" x14ac:dyDescent="0.25">
      <c r="A780" s="3">
        <f>TITRES_STAT!B783</f>
        <v>43441</v>
      </c>
      <c r="B780" s="6">
        <f>TITRES_STAT!D783</f>
        <v>38.671300000000002</v>
      </c>
      <c r="C780" s="2">
        <f t="shared" si="93"/>
        <v>0</v>
      </c>
      <c r="D780" s="2">
        <f t="shared" si="94"/>
        <v>38.533180000000002</v>
      </c>
      <c r="E780" s="2">
        <f t="shared" ref="E780:E843" si="96">AVERAGE(B771:B780)</f>
        <v>38.716679999999997</v>
      </c>
      <c r="F780" s="2">
        <f t="shared" si="89"/>
        <v>38.792124999999992</v>
      </c>
      <c r="G780" s="2">
        <f t="shared" si="91"/>
        <v>38.711538000000012</v>
      </c>
      <c r="H780" s="2">
        <f t="shared" si="95"/>
        <v>38.365282500000035</v>
      </c>
      <c r="I780" s="2">
        <f t="array" ref="I780">SUMPRODUCT(B764:B783, (ROW(B764:B783)-ROW(B764)+1)) / (20*21/2)</f>
        <v>38.68468285714286</v>
      </c>
      <c r="J780" s="2">
        <f t="shared" si="90"/>
        <v>38.731191002837079</v>
      </c>
      <c r="K780" s="2">
        <f t="shared" si="92"/>
        <v>38.662508978687022</v>
      </c>
    </row>
    <row r="781" spans="1:11" ht="13.5" x14ac:dyDescent="0.25">
      <c r="A781" s="3">
        <f>TITRES_STAT!B784</f>
        <v>43444</v>
      </c>
      <c r="B781" s="6">
        <f>TITRES_STAT!D784</f>
        <v>38.671300000000002</v>
      </c>
      <c r="C781" s="2">
        <f t="shared" si="93"/>
        <v>0</v>
      </c>
      <c r="D781" s="2">
        <f t="shared" si="94"/>
        <v>38.533180000000002</v>
      </c>
      <c r="E781" s="2">
        <f t="shared" si="96"/>
        <v>38.688069999999996</v>
      </c>
      <c r="F781" s="2">
        <f t="shared" si="89"/>
        <v>38.777329999999992</v>
      </c>
      <c r="G781" s="2">
        <f t="shared" si="91"/>
        <v>38.715484000000018</v>
      </c>
      <c r="H781" s="2">
        <f t="shared" si="95"/>
        <v>38.37217250000004</v>
      </c>
      <c r="I781" s="2">
        <f t="array" ref="I781">SUMPRODUCT(B765:B784, (ROW(B765:B784)-ROW(B765)+1)) / (20*21/2)</f>
        <v>38.677402857142859</v>
      </c>
      <c r="J781" s="2">
        <f t="shared" si="90"/>
        <v>38.725487097804972</v>
      </c>
      <c r="K781" s="2">
        <f t="shared" si="92"/>
        <v>38.662853724620867</v>
      </c>
    </row>
    <row r="782" spans="1:11" ht="13.5" x14ac:dyDescent="0.25">
      <c r="A782" s="3">
        <f>TITRES_STAT!B785</f>
        <v>43445</v>
      </c>
      <c r="B782" s="6">
        <f>TITRES_STAT!D785</f>
        <v>38.671300000000002</v>
      </c>
      <c r="C782" s="2">
        <f t="shared" si="93"/>
        <v>0</v>
      </c>
      <c r="D782" s="2">
        <f t="shared" si="94"/>
        <v>38.533180000000002</v>
      </c>
      <c r="E782" s="2">
        <f t="shared" si="96"/>
        <v>38.659459999999989</v>
      </c>
      <c r="F782" s="2">
        <f t="shared" si="89"/>
        <v>38.762534999999993</v>
      </c>
      <c r="G782" s="2">
        <f t="shared" si="91"/>
        <v>38.71943000000001</v>
      </c>
      <c r="H782" s="2">
        <f t="shared" si="95"/>
        <v>38.379208000000041</v>
      </c>
      <c r="I782" s="2">
        <f t="array" ref="I782">SUMPRODUCT(B766:B785, (ROW(B766:B785)-ROW(B766)+1)) / (20*21/2)</f>
        <v>38.605760476190483</v>
      </c>
      <c r="J782" s="2">
        <f t="shared" si="90"/>
        <v>38.720326421823543</v>
      </c>
      <c r="K782" s="2">
        <f t="shared" si="92"/>
        <v>38.663184951106324</v>
      </c>
    </row>
    <row r="783" spans="1:11" ht="13.5" x14ac:dyDescent="0.25">
      <c r="A783" s="3">
        <f>TITRES_STAT!B786</f>
        <v>43446</v>
      </c>
      <c r="B783" s="6">
        <f>TITRES_STAT!D786</f>
        <v>38.671300000000002</v>
      </c>
      <c r="C783" s="2">
        <f t="shared" si="93"/>
        <v>0</v>
      </c>
      <c r="D783" s="2">
        <f t="shared" si="94"/>
        <v>38.671300000000002</v>
      </c>
      <c r="E783" s="2">
        <f t="shared" si="96"/>
        <v>38.630849999999995</v>
      </c>
      <c r="F783" s="2">
        <f t="shared" si="89"/>
        <v>38.747739999999986</v>
      </c>
      <c r="G783" s="2">
        <f t="shared" si="91"/>
        <v>38.723376000000009</v>
      </c>
      <c r="H783" s="2">
        <f t="shared" si="95"/>
        <v>38.386243500000035</v>
      </c>
      <c r="I783" s="2">
        <f t="array" ref="I783">SUMPRODUCT(B767:B786, (ROW(B767:B786)-ROW(B767)+1)) / (20*21/2)</f>
        <v>38.538815714285704</v>
      </c>
      <c r="J783" s="2">
        <f t="shared" si="90"/>
        <v>38.71565723879273</v>
      </c>
      <c r="K783" s="2">
        <f t="shared" si="92"/>
        <v>38.663503188317847</v>
      </c>
    </row>
    <row r="784" spans="1:11" ht="13.5" x14ac:dyDescent="0.25">
      <c r="A784" s="3">
        <f>TITRES_STAT!B787</f>
        <v>43447</v>
      </c>
      <c r="B784" s="6">
        <f>TITRES_STAT!D787</f>
        <v>38.671300000000002</v>
      </c>
      <c r="C784" s="2">
        <f t="shared" si="93"/>
        <v>0</v>
      </c>
      <c r="D784" s="2">
        <f t="shared" si="94"/>
        <v>38.671300000000002</v>
      </c>
      <c r="E784" s="2">
        <f t="shared" si="96"/>
        <v>38.602239999999995</v>
      </c>
      <c r="F784" s="2">
        <f t="shared" si="89"/>
        <v>38.732944999999987</v>
      </c>
      <c r="G784" s="2">
        <f t="shared" si="91"/>
        <v>38.727322000000008</v>
      </c>
      <c r="H784" s="2">
        <f t="shared" si="95"/>
        <v>38.393618000000039</v>
      </c>
      <c r="I784" s="2">
        <f t="array" ref="I784">SUMPRODUCT(B768:B787, (ROW(B768:B787)-ROW(B768)+1)) / (20*21/2)</f>
        <v>38.476568571428572</v>
      </c>
      <c r="J784" s="2">
        <f t="shared" si="90"/>
        <v>38.711432739860086</v>
      </c>
      <c r="K784" s="2">
        <f t="shared" si="92"/>
        <v>38.663808945638721</v>
      </c>
    </row>
    <row r="785" spans="1:11" ht="13.5" x14ac:dyDescent="0.25">
      <c r="A785" s="3">
        <f>TITRES_STAT!B788</f>
        <v>43448</v>
      </c>
      <c r="B785" s="6">
        <f>TITRES_STAT!D788</f>
        <v>37.980699999999999</v>
      </c>
      <c r="C785" s="2">
        <f t="shared" si="93"/>
        <v>-0.69060000000000343</v>
      </c>
      <c r="D785" s="2">
        <f t="shared" si="94"/>
        <v>38.533180000000002</v>
      </c>
      <c r="E785" s="2">
        <f t="shared" si="96"/>
        <v>38.533180000000002</v>
      </c>
      <c r="F785" s="2">
        <f t="shared" si="89"/>
        <v>38.683619999999991</v>
      </c>
      <c r="G785" s="2">
        <f t="shared" si="91"/>
        <v>38.717258000000008</v>
      </c>
      <c r="H785" s="2">
        <f t="shared" si="95"/>
        <v>38.397539500000036</v>
      </c>
      <c r="I785" s="2">
        <f t="array" ref="I785">SUMPRODUCT(B769:B788, (ROW(B769:B788)-ROW(B769)+1)) / (20*21/2)</f>
        <v>38.419019047619052</v>
      </c>
      <c r="J785" s="2">
        <f t="shared" si="90"/>
        <v>38.641839145587696</v>
      </c>
      <c r="K785" s="2">
        <f t="shared" si="92"/>
        <v>38.637020359535242</v>
      </c>
    </row>
    <row r="786" spans="1:11" ht="13.5" x14ac:dyDescent="0.25">
      <c r="A786" s="3">
        <f>TITRES_STAT!B789</f>
        <v>43451</v>
      </c>
      <c r="B786" s="6">
        <f>TITRES_STAT!D789</f>
        <v>37.980699999999999</v>
      </c>
      <c r="C786" s="2">
        <f t="shared" si="93"/>
        <v>0</v>
      </c>
      <c r="D786" s="2">
        <f t="shared" si="94"/>
        <v>38.395060000000001</v>
      </c>
      <c r="E786" s="2">
        <f t="shared" si="96"/>
        <v>38.464120000000001</v>
      </c>
      <c r="F786" s="2">
        <f t="shared" si="89"/>
        <v>38.634294999999995</v>
      </c>
      <c r="G786" s="2">
        <f t="shared" si="91"/>
        <v>38.707392000000006</v>
      </c>
      <c r="H786" s="2">
        <f t="shared" si="95"/>
        <v>38.400976500000034</v>
      </c>
      <c r="I786" s="2">
        <f t="array" ref="I786">SUMPRODUCT(B770:B789, (ROW(B770:B789)-ROW(B770)+1)) / (20*21/2)</f>
        <v>38.366167142857151</v>
      </c>
      <c r="J786" s="2">
        <f t="shared" si="90"/>
        <v>38.578873512674576</v>
      </c>
      <c r="K786" s="2">
        <f t="shared" si="92"/>
        <v>38.611282306220133</v>
      </c>
    </row>
    <row r="787" spans="1:11" ht="13.5" x14ac:dyDescent="0.25">
      <c r="A787" s="3">
        <f>TITRES_STAT!B790</f>
        <v>43452</v>
      </c>
      <c r="B787" s="6">
        <f>TITRES_STAT!D790</f>
        <v>37.980699999999999</v>
      </c>
      <c r="C787" s="2">
        <f t="shared" si="93"/>
        <v>0</v>
      </c>
      <c r="D787" s="2">
        <f t="shared" si="94"/>
        <v>38.25694</v>
      </c>
      <c r="E787" s="2">
        <f t="shared" si="96"/>
        <v>38.395060000000008</v>
      </c>
      <c r="F787" s="2">
        <f t="shared" si="89"/>
        <v>38.584969999999984</v>
      </c>
      <c r="G787" s="2">
        <f t="shared" si="91"/>
        <v>38.697526000000011</v>
      </c>
      <c r="H787" s="2">
        <f t="shared" si="95"/>
        <v>38.402040500000027</v>
      </c>
      <c r="I787" s="2">
        <f t="array" ref="I787">SUMPRODUCT(B771:B790, (ROW(B771:B790)-ROW(B771)+1)) / (20*21/2)</f>
        <v>38.313315238095242</v>
      </c>
      <c r="J787" s="2">
        <f t="shared" si="90"/>
        <v>38.521904606705569</v>
      </c>
      <c r="K787" s="2">
        <f t="shared" si="92"/>
        <v>38.586553588329146</v>
      </c>
    </row>
    <row r="788" spans="1:11" ht="13.5" x14ac:dyDescent="0.25">
      <c r="A788" s="3">
        <f>TITRES_STAT!B791</f>
        <v>43453</v>
      </c>
      <c r="B788" s="6">
        <f>TITRES_STAT!D791</f>
        <v>37.980699999999999</v>
      </c>
      <c r="C788" s="2">
        <f t="shared" si="93"/>
        <v>0</v>
      </c>
      <c r="D788" s="2">
        <f t="shared" si="94"/>
        <v>38.118820000000007</v>
      </c>
      <c r="E788" s="2">
        <f t="shared" si="96"/>
        <v>38.395060000000008</v>
      </c>
      <c r="F788" s="2">
        <f t="shared" ref="F788:F851" si="97">AVERAGE(B769:B788)</f>
        <v>38.535644999999988</v>
      </c>
      <c r="G788" s="2">
        <f t="shared" si="91"/>
        <v>38.687660000000008</v>
      </c>
      <c r="H788" s="2">
        <f t="shared" si="95"/>
        <v>38.403104500000026</v>
      </c>
      <c r="I788" s="2">
        <f t="array" ref="I788">SUMPRODUCT(B772:B791, (ROW(B772:B791)-ROW(B772)+1)) / (20*21/2)</f>
        <v>38.26511428571429</v>
      </c>
      <c r="J788" s="2">
        <f t="shared" si="90"/>
        <v>38.470361310828842</v>
      </c>
      <c r="K788" s="2">
        <f t="shared" si="92"/>
        <v>38.562794624080944</v>
      </c>
    </row>
    <row r="789" spans="1:11" ht="13.5" x14ac:dyDescent="0.25">
      <c r="A789" s="3">
        <f>TITRES_STAT!B792</f>
        <v>43454</v>
      </c>
      <c r="B789" s="6">
        <f>TITRES_STAT!D792</f>
        <v>37.980699999999999</v>
      </c>
      <c r="C789" s="2">
        <f t="shared" si="93"/>
        <v>0</v>
      </c>
      <c r="D789" s="2">
        <f t="shared" si="94"/>
        <v>37.980699999999999</v>
      </c>
      <c r="E789" s="2">
        <f t="shared" si="96"/>
        <v>38.326000000000008</v>
      </c>
      <c r="F789" s="2">
        <f t="shared" si="97"/>
        <v>38.535644999999981</v>
      </c>
      <c r="G789" s="2">
        <f t="shared" si="91"/>
        <v>38.677794000000006</v>
      </c>
      <c r="H789" s="2">
        <f t="shared" si="95"/>
        <v>38.399761000000034</v>
      </c>
      <c r="I789" s="2">
        <f t="array" ref="I789">SUMPRODUCT(B773:B792, (ROW(B773:B792)-ROW(B773)+1)) / (20*21/2)</f>
        <v>38.221564285714287</v>
      </c>
      <c r="J789" s="2">
        <f t="shared" ref="J789:J852" si="98">$J$4*B789+J788*(1-$J$4)</f>
        <v>38.423726900273714</v>
      </c>
      <c r="K789" s="2">
        <f t="shared" si="92"/>
        <v>38.53996738392091</v>
      </c>
    </row>
    <row r="790" spans="1:11" ht="13.5" x14ac:dyDescent="0.25">
      <c r="A790" s="3">
        <f>TITRES_STAT!B793</f>
        <v>43455</v>
      </c>
      <c r="B790" s="6">
        <f>TITRES_STAT!D793</f>
        <v>37.980699999999999</v>
      </c>
      <c r="C790" s="2">
        <f t="shared" si="93"/>
        <v>0</v>
      </c>
      <c r="D790" s="2">
        <f t="shared" si="94"/>
        <v>37.980699999999999</v>
      </c>
      <c r="E790" s="2">
        <f t="shared" si="96"/>
        <v>38.256940000000007</v>
      </c>
      <c r="F790" s="2">
        <f t="shared" si="97"/>
        <v>38.486809999999977</v>
      </c>
      <c r="G790" s="2">
        <f t="shared" si="91"/>
        <v>38.667928000000011</v>
      </c>
      <c r="H790" s="2">
        <f t="shared" si="95"/>
        <v>38.398355000000031</v>
      </c>
      <c r="I790" s="2">
        <f t="array" ref="I790">SUMPRODUCT(B774:B793, (ROW(B774:B793)-ROW(B774)+1)) / (20*21/2)</f>
        <v>38.18266523809524</v>
      </c>
      <c r="J790" s="2">
        <f t="shared" si="98"/>
        <v>38.381533862152402</v>
      </c>
      <c r="K790" s="2">
        <f t="shared" si="92"/>
        <v>38.5180353296495</v>
      </c>
    </row>
    <row r="791" spans="1:11" ht="13.5" x14ac:dyDescent="0.25">
      <c r="A791" s="3">
        <f>TITRES_STAT!B794</f>
        <v>43458</v>
      </c>
      <c r="B791" s="6">
        <f>TITRES_STAT!D794</f>
        <v>37.980699999999999</v>
      </c>
      <c r="C791" s="2">
        <f t="shared" si="93"/>
        <v>0</v>
      </c>
      <c r="D791" s="2">
        <f t="shared" si="94"/>
        <v>37.980699999999999</v>
      </c>
      <c r="E791" s="2">
        <f t="shared" si="96"/>
        <v>38.187880000000007</v>
      </c>
      <c r="F791" s="2">
        <f t="shared" si="97"/>
        <v>38.43797499999998</v>
      </c>
      <c r="G791" s="2">
        <f t="shared" si="91"/>
        <v>38.658062000000015</v>
      </c>
      <c r="H791" s="2">
        <f t="shared" si="95"/>
        <v>38.394527000000032</v>
      </c>
      <c r="I791" s="2">
        <f t="array" ref="I791">SUMPRODUCT(B775:B794, (ROW(B775:B794)-ROW(B775)+1)) / (20*21/2)</f>
        <v>38.148417142857149</v>
      </c>
      <c r="J791" s="2">
        <f t="shared" si="98"/>
        <v>38.343359208614075</v>
      </c>
      <c r="K791" s="2">
        <f t="shared" si="92"/>
        <v>38.496963355937758</v>
      </c>
    </row>
    <row r="792" spans="1:11" ht="13.5" x14ac:dyDescent="0.25">
      <c r="A792" s="3">
        <f>TITRES_STAT!B795</f>
        <v>43459</v>
      </c>
      <c r="B792" s="6">
        <f>TITRES_STAT!D795</f>
        <v>37.980699999999999</v>
      </c>
      <c r="C792" s="2">
        <f t="shared" si="93"/>
        <v>0</v>
      </c>
      <c r="D792" s="2">
        <f t="shared" si="94"/>
        <v>37.980699999999999</v>
      </c>
      <c r="E792" s="2">
        <f t="shared" si="96"/>
        <v>38.118820000000007</v>
      </c>
      <c r="F792" s="2">
        <f t="shared" si="97"/>
        <v>38.389139999999983</v>
      </c>
      <c r="G792" s="2">
        <f t="shared" si="91"/>
        <v>38.648196000000013</v>
      </c>
      <c r="H792" s="2">
        <f t="shared" si="95"/>
        <v>38.391183500000039</v>
      </c>
      <c r="I792" s="2">
        <f t="array" ref="I792">SUMPRODUCT(B776:B795, (ROW(B776:B795)-ROW(B776)+1)) / (20*21/2)</f>
        <v>38.118819999999999</v>
      </c>
      <c r="J792" s="2">
        <f t="shared" si="98"/>
        <v>38.308820236365115</v>
      </c>
      <c r="K792" s="2">
        <f t="shared" si="92"/>
        <v>38.47671773413628</v>
      </c>
    </row>
    <row r="793" spans="1:11" ht="13.5" x14ac:dyDescent="0.25">
      <c r="A793" s="3">
        <f>TITRES_STAT!B796</f>
        <v>43460</v>
      </c>
      <c r="B793" s="6">
        <f>TITRES_STAT!D796</f>
        <v>37.980699999999999</v>
      </c>
      <c r="C793" s="2">
        <f t="shared" si="93"/>
        <v>0</v>
      </c>
      <c r="D793" s="2">
        <f t="shared" si="94"/>
        <v>37.980699999999999</v>
      </c>
      <c r="E793" s="2">
        <f t="shared" si="96"/>
        <v>38.049760000000006</v>
      </c>
      <c r="F793" s="2">
        <f t="shared" si="97"/>
        <v>38.340304999999987</v>
      </c>
      <c r="G793" s="2">
        <f t="shared" si="91"/>
        <v>38.638330000000018</v>
      </c>
      <c r="H793" s="2">
        <f t="shared" si="95"/>
        <v>38.38784000000004</v>
      </c>
      <c r="I793" s="2">
        <f t="array" ref="I793">SUMPRODUCT(B777:B796, (ROW(B777:B796)-ROW(B777)+1)) / (20*21/2)</f>
        <v>38.092511428571434</v>
      </c>
      <c r="J793" s="2">
        <f t="shared" si="98"/>
        <v>38.277570690044627</v>
      </c>
      <c r="K793" s="2">
        <f t="shared" si="92"/>
        <v>38.4572660582878</v>
      </c>
    </row>
    <row r="794" spans="1:11" ht="13.5" x14ac:dyDescent="0.25">
      <c r="A794" s="3">
        <f>TITRES_STAT!B797</f>
        <v>43461</v>
      </c>
      <c r="B794" s="6">
        <f>TITRES_STAT!D797</f>
        <v>37.980699999999999</v>
      </c>
      <c r="C794" s="2">
        <f t="shared" si="93"/>
        <v>0</v>
      </c>
      <c r="D794" s="2">
        <f t="shared" si="94"/>
        <v>37.980699999999999</v>
      </c>
      <c r="E794" s="2">
        <f t="shared" si="96"/>
        <v>37.980700000000006</v>
      </c>
      <c r="F794" s="2">
        <f t="shared" si="97"/>
        <v>38.29146999999999</v>
      </c>
      <c r="G794" s="2">
        <f t="shared" si="91"/>
        <v>38.638330000000018</v>
      </c>
      <c r="H794" s="2">
        <f t="shared" si="95"/>
        <v>38.38449650000004</v>
      </c>
      <c r="I794" s="2">
        <f t="array" ref="I794">SUMPRODUCT(B778:B797, (ROW(B778:B797)-ROW(B778)+1)) / (20*21/2)</f>
        <v>38.116472380952381</v>
      </c>
      <c r="J794" s="2">
        <f t="shared" si="98"/>
        <v>38.249297290992757</v>
      </c>
      <c r="K794" s="2">
        <f t="shared" si="92"/>
        <v>38.438577193256904</v>
      </c>
    </row>
    <row r="795" spans="1:11" ht="13.5" x14ac:dyDescent="0.25">
      <c r="A795" s="3">
        <f>TITRES_STAT!B798</f>
        <v>43462</v>
      </c>
      <c r="B795" s="6">
        <f>TITRES_STAT!D798</f>
        <v>37.980699999999999</v>
      </c>
      <c r="C795" s="2">
        <f t="shared" si="93"/>
        <v>0</v>
      </c>
      <c r="D795" s="2">
        <f t="shared" si="94"/>
        <v>37.980699999999999</v>
      </c>
      <c r="E795" s="2">
        <f t="shared" si="96"/>
        <v>37.980700000000006</v>
      </c>
      <c r="F795" s="2">
        <f t="shared" si="97"/>
        <v>38.256939999999986</v>
      </c>
      <c r="G795" s="2">
        <f t="shared" si="91"/>
        <v>38.638330000000018</v>
      </c>
      <c r="H795" s="2">
        <f t="shared" si="95"/>
        <v>38.383090500000037</v>
      </c>
      <c r="I795" s="2">
        <f t="array" ref="I795">SUMPRODUCT(B779:B798, (ROW(B779:B798)-ROW(B779)+1)) / (20*21/2)</f>
        <v>38.141372857142862</v>
      </c>
      <c r="J795" s="2">
        <f t="shared" si="98"/>
        <v>38.223716596612491</v>
      </c>
      <c r="K795" s="2">
        <f t="shared" si="92"/>
        <v>38.420621224893893</v>
      </c>
    </row>
    <row r="796" spans="1:11" ht="13.5" x14ac:dyDescent="0.25">
      <c r="A796" s="3">
        <f>TITRES_STAT!B799</f>
        <v>43465</v>
      </c>
      <c r="B796" s="6">
        <f>TITRES_STAT!D799</f>
        <v>37.980699999999999</v>
      </c>
      <c r="C796" s="2">
        <f t="shared" si="93"/>
        <v>0</v>
      </c>
      <c r="D796" s="2">
        <f t="shared" si="94"/>
        <v>37.980699999999999</v>
      </c>
      <c r="E796" s="2">
        <f t="shared" si="96"/>
        <v>37.980700000000006</v>
      </c>
      <c r="F796" s="2">
        <f t="shared" si="97"/>
        <v>38.222409999999989</v>
      </c>
      <c r="G796" s="2">
        <f t="shared" si="91"/>
        <v>38.628464000000022</v>
      </c>
      <c r="H796" s="2">
        <f t="shared" si="95"/>
        <v>38.379311000000037</v>
      </c>
      <c r="I796" s="2">
        <f t="array" ref="I796">SUMPRODUCT(B780:B799, (ROW(B780:B799)-ROW(B780)+1)) / (20*21/2)</f>
        <v>38.163924285714288</v>
      </c>
      <c r="J796" s="2">
        <f t="shared" si="98"/>
        <v>38.200572158839869</v>
      </c>
      <c r="K796" s="2">
        <f t="shared" si="92"/>
        <v>38.403369412152955</v>
      </c>
    </row>
    <row r="797" spans="1:11" ht="13.5" x14ac:dyDescent="0.25">
      <c r="A797" s="3">
        <f>TITRES_STAT!B800</f>
        <v>43467</v>
      </c>
      <c r="B797" s="6">
        <f>TITRES_STAT!D800</f>
        <v>38.473999999999997</v>
      </c>
      <c r="C797" s="2">
        <f t="shared" si="93"/>
        <v>0.49329999999999785</v>
      </c>
      <c r="D797" s="2">
        <f t="shared" si="94"/>
        <v>38.079359999999994</v>
      </c>
      <c r="E797" s="2">
        <f t="shared" si="96"/>
        <v>38.030030000000004</v>
      </c>
      <c r="F797" s="2">
        <f t="shared" si="97"/>
        <v>38.212544999999992</v>
      </c>
      <c r="G797" s="2">
        <f t="shared" si="91"/>
        <v>38.628464000000015</v>
      </c>
      <c r="H797" s="2">
        <f t="shared" si="95"/>
        <v>38.377998000000041</v>
      </c>
      <c r="I797" s="2">
        <f t="array" ref="I797">SUMPRODUCT(B781:B800, (ROW(B781:B800)-ROW(B781)+1)) / (20*21/2)</f>
        <v>38.140434285714285</v>
      </c>
      <c r="J797" s="2">
        <f t="shared" si="98"/>
        <v>38.226612905617024</v>
      </c>
      <c r="K797" s="2">
        <f t="shared" si="92"/>
        <v>38.406139239127349</v>
      </c>
    </row>
    <row r="798" spans="1:11" ht="13.5" x14ac:dyDescent="0.25">
      <c r="A798" s="3">
        <f>TITRES_STAT!B801</f>
        <v>43468</v>
      </c>
      <c r="B798" s="6">
        <f>TITRES_STAT!D801</f>
        <v>38.473999999999997</v>
      </c>
      <c r="C798" s="2">
        <f t="shared" si="93"/>
        <v>0</v>
      </c>
      <c r="D798" s="2">
        <f t="shared" si="94"/>
        <v>38.178019999999997</v>
      </c>
      <c r="E798" s="2">
        <f t="shared" si="96"/>
        <v>38.079360000000001</v>
      </c>
      <c r="F798" s="2">
        <f t="shared" si="97"/>
        <v>38.237209999999997</v>
      </c>
      <c r="G798" s="2">
        <f t="shared" si="91"/>
        <v>38.628464000000015</v>
      </c>
      <c r="H798" s="2">
        <f t="shared" si="95"/>
        <v>38.379058500000049</v>
      </c>
      <c r="I798" s="2">
        <f t="array" ref="I798">SUMPRODUCT(B782:B801, (ROW(B782:B801)-ROW(B782)+1)) / (20*21/2)</f>
        <v>38.012185238095235</v>
      </c>
      <c r="J798" s="2">
        <f t="shared" si="98"/>
        <v>38.250173581272549</v>
      </c>
      <c r="K798" s="2">
        <f t="shared" si="92"/>
        <v>38.408800445436086</v>
      </c>
    </row>
    <row r="799" spans="1:11" ht="13.5" x14ac:dyDescent="0.25">
      <c r="A799" s="3">
        <f>TITRES_STAT!B802</f>
        <v>43469</v>
      </c>
      <c r="B799" s="6">
        <f>TITRES_STAT!D802</f>
        <v>38.473999999999997</v>
      </c>
      <c r="C799" s="2">
        <f t="shared" si="93"/>
        <v>0</v>
      </c>
      <c r="D799" s="2">
        <f t="shared" si="94"/>
        <v>38.276679999999992</v>
      </c>
      <c r="E799" s="2">
        <f t="shared" si="96"/>
        <v>38.128689999999999</v>
      </c>
      <c r="F799" s="2">
        <f t="shared" si="97"/>
        <v>38.227345</v>
      </c>
      <c r="G799" s="2">
        <f t="shared" si="91"/>
        <v>38.628464000000015</v>
      </c>
      <c r="H799" s="2">
        <f t="shared" si="95"/>
        <v>38.38011900000005</v>
      </c>
      <c r="I799" s="2">
        <f t="array" ref="I799">SUMPRODUCT(B783:B802, (ROW(B783:B802)-ROW(B783)+1)) / (20*21/2)</f>
        <v>37.994103333333335</v>
      </c>
      <c r="J799" s="2">
        <f t="shared" si="98"/>
        <v>38.271490383056118</v>
      </c>
      <c r="K799" s="2">
        <f t="shared" si="92"/>
        <v>38.411357290713106</v>
      </c>
    </row>
    <row r="800" spans="1:11" ht="13.5" x14ac:dyDescent="0.25">
      <c r="A800" s="3">
        <f>TITRES_STAT!B803</f>
        <v>43472</v>
      </c>
      <c r="B800" s="6">
        <f>TITRES_STAT!D803</f>
        <v>37.980699999999999</v>
      </c>
      <c r="C800" s="2">
        <f t="shared" si="93"/>
        <v>-0.49329999999999785</v>
      </c>
      <c r="D800" s="2">
        <f t="shared" si="94"/>
        <v>38.276679999999999</v>
      </c>
      <c r="E800" s="2">
        <f t="shared" si="96"/>
        <v>38.128689999999999</v>
      </c>
      <c r="F800" s="2">
        <f t="shared" si="97"/>
        <v>38.19281500000001</v>
      </c>
      <c r="G800" s="2">
        <f t="shared" si="91"/>
        <v>38.60873400000002</v>
      </c>
      <c r="H800" s="2">
        <f t="shared" si="95"/>
        <v>38.378713000000047</v>
      </c>
      <c r="I800" s="2">
        <f t="array" ref="I800">SUMPRODUCT(B784:B803, (ROW(B784:B803)-ROW(B784)+1)) / (20*21/2)</f>
        <v>38.023790952380956</v>
      </c>
      <c r="J800" s="2">
        <f t="shared" si="98"/>
        <v>38.243796060860298</v>
      </c>
      <c r="K800" s="2">
        <f t="shared" si="92"/>
        <v>38.39446876950867</v>
      </c>
    </row>
    <row r="801" spans="1:11" ht="13.5" x14ac:dyDescent="0.25">
      <c r="A801" s="3">
        <f>TITRES_STAT!B804</f>
        <v>43473</v>
      </c>
      <c r="B801" s="6">
        <f>TITRES_STAT!D804</f>
        <v>36.846200000000003</v>
      </c>
      <c r="C801" s="2">
        <f t="shared" si="93"/>
        <v>-1.1344999999999956</v>
      </c>
      <c r="D801" s="2">
        <f t="shared" si="94"/>
        <v>38.049779999999998</v>
      </c>
      <c r="E801" s="2">
        <f t="shared" si="96"/>
        <v>38.015239999999999</v>
      </c>
      <c r="F801" s="2">
        <f t="shared" si="97"/>
        <v>38.101560000000006</v>
      </c>
      <c r="G801" s="2">
        <f t="shared" si="91"/>
        <v>38.566314000000013</v>
      </c>
      <c r="H801" s="2">
        <f t="shared" si="95"/>
        <v>38.371634500000049</v>
      </c>
      <c r="I801" s="2">
        <f t="array" ref="I801">SUMPRODUCT(B785:B804, (ROW(B785:B804)-ROW(B785)+1)) / (20*21/2)</f>
        <v>38.053011904761902</v>
      </c>
      <c r="J801" s="2">
        <f t="shared" si="98"/>
        <v>38.110691674111699</v>
      </c>
      <c r="K801" s="2">
        <f t="shared" si="92"/>
        <v>38.333752347174993</v>
      </c>
    </row>
    <row r="802" spans="1:11" ht="13.5" x14ac:dyDescent="0.25">
      <c r="A802" s="3">
        <f>TITRES_STAT!B805</f>
        <v>43474</v>
      </c>
      <c r="B802" s="6">
        <f>TITRES_STAT!D805</f>
        <v>37.911700000000003</v>
      </c>
      <c r="C802" s="2">
        <f t="shared" si="93"/>
        <v>1.0655000000000001</v>
      </c>
      <c r="D802" s="2">
        <f t="shared" si="94"/>
        <v>37.93732</v>
      </c>
      <c r="E802" s="2">
        <f t="shared" si="96"/>
        <v>38.008339999999997</v>
      </c>
      <c r="F802" s="2">
        <f t="shared" si="97"/>
        <v>38.063580000000009</v>
      </c>
      <c r="G802" s="2">
        <f t="shared" si="91"/>
        <v>38.545204000000012</v>
      </c>
      <c r="H802" s="2">
        <f t="shared" si="95"/>
        <v>38.369835000000045</v>
      </c>
      <c r="I802" s="2">
        <f t="array" ref="I802">SUMPRODUCT(B786:B805, (ROW(B786:B805)-ROW(B786)+1)) / (20*21/2)</f>
        <v>38.083736190476188</v>
      </c>
      <c r="J802" s="2">
        <f t="shared" si="98"/>
        <v>38.091740086101062</v>
      </c>
      <c r="K802" s="2">
        <f t="shared" si="92"/>
        <v>38.31720127473676</v>
      </c>
    </row>
    <row r="803" spans="1:11" ht="13.5" x14ac:dyDescent="0.25">
      <c r="A803" s="3">
        <f>TITRES_STAT!B806</f>
        <v>43475</v>
      </c>
      <c r="B803" s="6">
        <f>TITRES_STAT!D806</f>
        <v>38.375300000000003</v>
      </c>
      <c r="C803" s="2">
        <f t="shared" si="93"/>
        <v>0.46359999999999957</v>
      </c>
      <c r="D803" s="2">
        <f t="shared" si="94"/>
        <v>37.917580000000001</v>
      </c>
      <c r="E803" s="2">
        <f t="shared" si="96"/>
        <v>38.047799999999995</v>
      </c>
      <c r="F803" s="2">
        <f t="shared" si="97"/>
        <v>38.048780000000008</v>
      </c>
      <c r="G803" s="2">
        <f t="shared" si="91"/>
        <v>38.53533800000001</v>
      </c>
      <c r="H803" s="2">
        <f t="shared" si="95"/>
        <v>38.370402000000041</v>
      </c>
      <c r="I803" s="2">
        <f t="array" ref="I803">SUMPRODUCT(B787:B806, (ROW(B787:B806)-ROW(B787)+1)) / (20*21/2)</f>
        <v>38.112675238095242</v>
      </c>
      <c r="J803" s="2">
        <f t="shared" si="98"/>
        <v>38.118745792186679</v>
      </c>
      <c r="K803" s="2">
        <f t="shared" si="92"/>
        <v>38.319479656119633</v>
      </c>
    </row>
    <row r="804" spans="1:11" ht="13.5" x14ac:dyDescent="0.25">
      <c r="A804" s="3">
        <f>TITRES_STAT!B807</f>
        <v>43476</v>
      </c>
      <c r="B804" s="6">
        <f>TITRES_STAT!D807</f>
        <v>38.355600000000003</v>
      </c>
      <c r="C804" s="2">
        <f t="shared" si="93"/>
        <v>-1.9700000000000273E-2</v>
      </c>
      <c r="D804" s="2">
        <f t="shared" si="94"/>
        <v>37.893900000000002</v>
      </c>
      <c r="E804" s="2">
        <f t="shared" si="96"/>
        <v>38.085289999999993</v>
      </c>
      <c r="F804" s="2">
        <f t="shared" si="97"/>
        <v>38.032995000000007</v>
      </c>
      <c r="G804" s="2">
        <f t="shared" si="91"/>
        <v>38.525078000000015</v>
      </c>
      <c r="H804" s="2">
        <f t="shared" si="95"/>
        <v>38.370386000000046</v>
      </c>
      <c r="I804" s="2">
        <f t="array" ref="I804">SUMPRODUCT(B788:B807, (ROW(B788:B807)-ROW(B788)+1)) / (20*21/2)</f>
        <v>38.139829047619052</v>
      </c>
      <c r="J804" s="2">
        <f t="shared" si="98"/>
        <v>38.141303335787953</v>
      </c>
      <c r="K804" s="2">
        <f t="shared" si="92"/>
        <v>38.320896140193376</v>
      </c>
    </row>
    <row r="805" spans="1:11" ht="13.5" x14ac:dyDescent="0.25">
      <c r="A805" s="3">
        <f>TITRES_STAT!B808</f>
        <v>43480</v>
      </c>
      <c r="B805" s="6">
        <f>TITRES_STAT!D808</f>
        <v>38.355600000000003</v>
      </c>
      <c r="C805" s="2">
        <f t="shared" si="93"/>
        <v>0</v>
      </c>
      <c r="D805" s="2">
        <f t="shared" si="94"/>
        <v>37.968880000000006</v>
      </c>
      <c r="E805" s="2">
        <f t="shared" si="96"/>
        <v>38.122779999999992</v>
      </c>
      <c r="F805" s="2">
        <f t="shared" si="97"/>
        <v>38.051740000000002</v>
      </c>
      <c r="G805" s="2">
        <f t="shared" si="91"/>
        <v>38.510280000000009</v>
      </c>
      <c r="H805" s="2">
        <f t="shared" si="95"/>
        <v>38.370854500000043</v>
      </c>
      <c r="I805" s="2">
        <f t="array" ref="I805">SUMPRODUCT(B789:B808, (ROW(B789:B808)-ROW(B789)+1)) / (20*21/2)</f>
        <v>38.166140476190485</v>
      </c>
      <c r="J805" s="2">
        <f t="shared" si="98"/>
        <v>38.161712541903391</v>
      </c>
      <c r="K805" s="2">
        <f t="shared" si="92"/>
        <v>38.322257075872074</v>
      </c>
    </row>
    <row r="806" spans="1:11" ht="13.5" x14ac:dyDescent="0.25">
      <c r="A806" s="3">
        <f>TITRES_STAT!B809</f>
        <v>43481</v>
      </c>
      <c r="B806" s="6">
        <f>TITRES_STAT!D809</f>
        <v>38.355600000000003</v>
      </c>
      <c r="C806" s="2">
        <f t="shared" si="93"/>
        <v>0</v>
      </c>
      <c r="D806" s="2">
        <f t="shared" si="94"/>
        <v>38.27076000000001</v>
      </c>
      <c r="E806" s="2">
        <f t="shared" si="96"/>
        <v>38.16026999999999</v>
      </c>
      <c r="F806" s="2">
        <f t="shared" si="97"/>
        <v>38.070484999999998</v>
      </c>
      <c r="G806" s="2">
        <f t="shared" si="91"/>
        <v>38.495482000000017</v>
      </c>
      <c r="H806" s="2">
        <f t="shared" si="95"/>
        <v>38.371323000000046</v>
      </c>
      <c r="I806" s="2">
        <f t="array" ref="I806">SUMPRODUCT(B790:B809, (ROW(B790:B809)-ROW(B790)+1)) / (20*21/2)</f>
        <v>38.190619523809524</v>
      </c>
      <c r="J806" s="2">
        <f t="shared" si="98"/>
        <v>38.18017801410307</v>
      </c>
      <c r="K806" s="2">
        <f t="shared" si="92"/>
        <v>38.32356464152415</v>
      </c>
    </row>
    <row r="807" spans="1:11" ht="13.5" x14ac:dyDescent="0.25">
      <c r="A807" s="3">
        <f>TITRES_STAT!B810</f>
        <v>43482</v>
      </c>
      <c r="B807" s="6">
        <f>TITRES_STAT!D810</f>
        <v>38.355600000000003</v>
      </c>
      <c r="C807" s="2">
        <f t="shared" si="93"/>
        <v>0</v>
      </c>
      <c r="D807" s="2">
        <f t="shared" si="94"/>
        <v>38.359540000000003</v>
      </c>
      <c r="E807" s="2">
        <f t="shared" si="96"/>
        <v>38.148429999999998</v>
      </c>
      <c r="F807" s="2">
        <f t="shared" si="97"/>
        <v>38.089230000000001</v>
      </c>
      <c r="G807" s="2">
        <f t="shared" si="91"/>
        <v>38.476540000000021</v>
      </c>
      <c r="H807" s="2">
        <f t="shared" si="95"/>
        <v>38.371791500000043</v>
      </c>
      <c r="I807" s="2">
        <f t="array" ref="I807">SUMPRODUCT(B791:B810, (ROW(B791:B810)-ROW(B791)+1)) / (20*21/2)</f>
        <v>38.21232333333333</v>
      </c>
      <c r="J807" s="2">
        <f t="shared" si="98"/>
        <v>38.196884869902782</v>
      </c>
      <c r="K807" s="2">
        <f t="shared" si="92"/>
        <v>38.324820930091832</v>
      </c>
    </row>
    <row r="808" spans="1:11" ht="13.5" x14ac:dyDescent="0.25">
      <c r="A808" s="3">
        <f>TITRES_STAT!B811</f>
        <v>43483</v>
      </c>
      <c r="B808" s="6">
        <f>TITRES_STAT!D811</f>
        <v>38.365499999999997</v>
      </c>
      <c r="C808" s="2">
        <f t="shared" si="93"/>
        <v>9.8999999999946908E-3</v>
      </c>
      <c r="D808" s="2">
        <f t="shared" si="94"/>
        <v>38.357579999999999</v>
      </c>
      <c r="E808" s="2">
        <f t="shared" si="96"/>
        <v>38.13758</v>
      </c>
      <c r="F808" s="2">
        <f t="shared" si="97"/>
        <v>38.108469999999997</v>
      </c>
      <c r="G808" s="2">
        <f t="shared" si="91"/>
        <v>38.457796000000016</v>
      </c>
      <c r="H808" s="2">
        <f t="shared" si="95"/>
        <v>38.369936000000045</v>
      </c>
      <c r="I808" s="2">
        <f t="array" ref="I808">SUMPRODUCT(B792:B811, (ROW(B792:B811)-ROW(B792)+1)) / (20*21/2)</f>
        <v>38.232241904761899</v>
      </c>
      <c r="J808" s="2">
        <f t="shared" si="98"/>
        <v>38.212943453721564</v>
      </c>
      <c r="K808" s="2">
        <f t="shared" si="92"/>
        <v>38.32641618773529</v>
      </c>
    </row>
    <row r="809" spans="1:11" ht="13.5" x14ac:dyDescent="0.25">
      <c r="A809" s="3">
        <f>TITRES_STAT!B812</f>
        <v>43486</v>
      </c>
      <c r="B809" s="6">
        <f>TITRES_STAT!D812</f>
        <v>38.365499999999997</v>
      </c>
      <c r="C809" s="2">
        <f t="shared" si="93"/>
        <v>0</v>
      </c>
      <c r="D809" s="2">
        <f t="shared" si="94"/>
        <v>38.359560000000002</v>
      </c>
      <c r="E809" s="2">
        <f t="shared" si="96"/>
        <v>38.126729999999995</v>
      </c>
      <c r="F809" s="2">
        <f t="shared" si="97"/>
        <v>38.127709999999993</v>
      </c>
      <c r="G809" s="2">
        <f t="shared" si="91"/>
        <v>38.439052000000011</v>
      </c>
      <c r="H809" s="2">
        <f t="shared" si="95"/>
        <v>38.370454000000038</v>
      </c>
      <c r="I809" s="2">
        <f t="array" ref="I809">SUMPRODUCT(B793:B812, (ROW(B793:B812)-ROW(B793)+1)) / (20*21/2)</f>
        <v>38.249432380952378</v>
      </c>
      <c r="J809" s="2">
        <f t="shared" si="98"/>
        <v>38.227472648605222</v>
      </c>
      <c r="K809" s="2">
        <f t="shared" si="92"/>
        <v>38.327948886255477</v>
      </c>
    </row>
    <row r="810" spans="1:11" ht="13.5" x14ac:dyDescent="0.25">
      <c r="A810" s="3">
        <f>TITRES_STAT!B813</f>
        <v>43487</v>
      </c>
      <c r="B810" s="6">
        <f>TITRES_STAT!D813</f>
        <v>38.355600000000003</v>
      </c>
      <c r="C810" s="2">
        <f t="shared" si="93"/>
        <v>-9.8999999999946908E-3</v>
      </c>
      <c r="D810" s="2">
        <f t="shared" si="94"/>
        <v>38.359560000000002</v>
      </c>
      <c r="E810" s="2">
        <f t="shared" si="96"/>
        <v>38.16422</v>
      </c>
      <c r="F810" s="2">
        <f t="shared" si="97"/>
        <v>38.146454999999996</v>
      </c>
      <c r="G810" s="2">
        <f t="shared" si="91"/>
        <v>38.426820000000014</v>
      </c>
      <c r="H810" s="2">
        <f t="shared" si="95"/>
        <v>38.368597500000035</v>
      </c>
      <c r="I810" s="2">
        <f t="array" ref="I810">SUMPRODUCT(B794:B813, (ROW(B794:B813)-ROW(B794)+1)) / (20*21/2)</f>
        <v>38.264884761904767</v>
      </c>
      <c r="J810" s="2">
        <f t="shared" si="98"/>
        <v>38.239675253499968</v>
      </c>
      <c r="K810" s="2">
        <f t="shared" si="92"/>
        <v>38.329033243657229</v>
      </c>
    </row>
    <row r="811" spans="1:11" ht="13.5" x14ac:dyDescent="0.25">
      <c r="A811" s="3">
        <f>TITRES_STAT!B814</f>
        <v>43488</v>
      </c>
      <c r="B811" s="6">
        <f>TITRES_STAT!D814</f>
        <v>38.355600000000003</v>
      </c>
      <c r="C811" s="2">
        <f t="shared" si="93"/>
        <v>0</v>
      </c>
      <c r="D811" s="2">
        <f t="shared" si="94"/>
        <v>38.359560000000002</v>
      </c>
      <c r="E811" s="2">
        <f t="shared" si="96"/>
        <v>38.315160000000006</v>
      </c>
      <c r="F811" s="2">
        <f t="shared" si="97"/>
        <v>38.165199999999992</v>
      </c>
      <c r="G811" s="2">
        <f t="shared" si="91"/>
        <v>38.414588000000009</v>
      </c>
      <c r="H811" s="2">
        <f t="shared" si="95"/>
        <v>38.364803500000036</v>
      </c>
      <c r="I811" s="2">
        <f t="array" ref="I811">SUMPRODUCT(B795:B814, (ROW(B795:B814)-ROW(B795)+1)) / (20*21/2)</f>
        <v>38.278599047619046</v>
      </c>
      <c r="J811" s="2">
        <f t="shared" si="98"/>
        <v>38.250715705547591</v>
      </c>
      <c r="K811" s="2">
        <f t="shared" si="92"/>
        <v>38.3300750772393</v>
      </c>
    </row>
    <row r="812" spans="1:11" ht="13.5" x14ac:dyDescent="0.25">
      <c r="A812" s="3">
        <f>TITRES_STAT!B815</f>
        <v>43489</v>
      </c>
      <c r="B812" s="6">
        <f>TITRES_STAT!D815</f>
        <v>38.345700000000001</v>
      </c>
      <c r="C812" s="2">
        <f t="shared" si="93"/>
        <v>-9.9000000000017963E-3</v>
      </c>
      <c r="D812" s="2">
        <f t="shared" si="94"/>
        <v>38.357579999999999</v>
      </c>
      <c r="E812" s="2">
        <f t="shared" si="96"/>
        <v>38.358559999999997</v>
      </c>
      <c r="F812" s="2">
        <f t="shared" si="97"/>
        <v>38.183449999999993</v>
      </c>
      <c r="G812" s="2">
        <f t="shared" si="91"/>
        <v>38.402158000000014</v>
      </c>
      <c r="H812" s="2">
        <f t="shared" si="95"/>
        <v>38.36100850000004</v>
      </c>
      <c r="I812" s="2">
        <f t="array" ref="I812">SUMPRODUCT(B796:B815, (ROW(B796:B815)-ROW(B796)+1)) / (20*21/2)</f>
        <v>38.290575238095236</v>
      </c>
      <c r="J812" s="2">
        <f t="shared" si="98"/>
        <v>38.259761828828772</v>
      </c>
      <c r="K812" s="2">
        <f t="shared" si="92"/>
        <v>38.330687819308352</v>
      </c>
    </row>
    <row r="813" spans="1:11" ht="13.5" x14ac:dyDescent="0.25">
      <c r="A813" s="3">
        <f>TITRES_STAT!B816</f>
        <v>43490</v>
      </c>
      <c r="B813" s="6">
        <f>TITRES_STAT!D816</f>
        <v>38.345700000000001</v>
      </c>
      <c r="C813" s="2">
        <f t="shared" si="93"/>
        <v>0</v>
      </c>
      <c r="D813" s="2">
        <f t="shared" si="94"/>
        <v>38.353619999999999</v>
      </c>
      <c r="E813" s="2">
        <f t="shared" si="96"/>
        <v>38.355600000000003</v>
      </c>
      <c r="F813" s="2">
        <f t="shared" si="97"/>
        <v>38.201699999999988</v>
      </c>
      <c r="G813" s="2">
        <f t="shared" si="91"/>
        <v>38.389728000000005</v>
      </c>
      <c r="H813" s="2">
        <f t="shared" si="95"/>
        <v>38.354162500000037</v>
      </c>
      <c r="I813" s="2">
        <f t="array" ref="I813">SUMPRODUCT(B797:B816, (ROW(B797:B816)-ROW(B797)+1)) / (20*21/2)</f>
        <v>38.30081333333333</v>
      </c>
      <c r="J813" s="2">
        <f t="shared" si="98"/>
        <v>38.267946416559369</v>
      </c>
      <c r="K813" s="2">
        <f t="shared" si="92"/>
        <v>38.331276532276654</v>
      </c>
    </row>
    <row r="814" spans="1:11" ht="13.5" x14ac:dyDescent="0.25">
      <c r="A814" s="3">
        <f>TITRES_STAT!B817</f>
        <v>43493</v>
      </c>
      <c r="B814" s="6">
        <f>TITRES_STAT!D817</f>
        <v>38.345700000000001</v>
      </c>
      <c r="C814" s="2">
        <f t="shared" si="93"/>
        <v>0</v>
      </c>
      <c r="D814" s="2">
        <f t="shared" si="94"/>
        <v>38.34966</v>
      </c>
      <c r="E814" s="2">
        <f t="shared" si="96"/>
        <v>38.354610000000008</v>
      </c>
      <c r="F814" s="2">
        <f t="shared" si="97"/>
        <v>38.219949999999983</v>
      </c>
      <c r="G814" s="2">
        <f t="shared" si="91"/>
        <v>38.377298000000003</v>
      </c>
      <c r="H814" s="2">
        <f t="shared" si="95"/>
        <v>38.343926000000039</v>
      </c>
      <c r="I814" s="2">
        <f t="array" ref="I814">SUMPRODUCT(B798:B817, (ROW(B798:B817)-ROW(B798)+1)) / (20*21/2)</f>
        <v>38.145837142857147</v>
      </c>
      <c r="J814" s="2">
        <f t="shared" si="98"/>
        <v>38.275351519744191</v>
      </c>
      <c r="K814" s="2">
        <f t="shared" si="92"/>
        <v>38.331842158461889</v>
      </c>
    </row>
    <row r="815" spans="1:11" ht="13.5" x14ac:dyDescent="0.25">
      <c r="A815" s="3">
        <f>TITRES_STAT!B818</f>
        <v>43494</v>
      </c>
      <c r="B815" s="6">
        <f>TITRES_STAT!D818</f>
        <v>38.345700000000001</v>
      </c>
      <c r="C815" s="2">
        <f t="shared" si="93"/>
        <v>0</v>
      </c>
      <c r="D815" s="2">
        <f t="shared" si="94"/>
        <v>38.347679999999997</v>
      </c>
      <c r="E815" s="2">
        <f t="shared" si="96"/>
        <v>38.353620000000014</v>
      </c>
      <c r="F815" s="2">
        <f t="shared" si="97"/>
        <v>38.238199999999985</v>
      </c>
      <c r="G815" s="2">
        <f t="shared" si="91"/>
        <v>38.364868000000008</v>
      </c>
      <c r="H815" s="2">
        <f t="shared" si="95"/>
        <v>38.332285000000041</v>
      </c>
      <c r="I815" s="2">
        <f t="array" ref="I815">SUMPRODUCT(B799:B818, (ROW(B799:B818)-ROW(B799)+1)) / (20*21/2)</f>
        <v>37.996826666666678</v>
      </c>
      <c r="J815" s="2">
        <f t="shared" si="98"/>
        <v>38.282051375006652</v>
      </c>
      <c r="K815" s="2">
        <f t="shared" si="92"/>
        <v>38.33238560322809</v>
      </c>
    </row>
    <row r="816" spans="1:11" ht="13.5" x14ac:dyDescent="0.25">
      <c r="A816" s="3">
        <f>TITRES_STAT!B819</f>
        <v>43495</v>
      </c>
      <c r="B816" s="6">
        <f>TITRES_STAT!D819</f>
        <v>38.345700000000001</v>
      </c>
      <c r="C816" s="2">
        <f t="shared" si="93"/>
        <v>0</v>
      </c>
      <c r="D816" s="2">
        <f t="shared" si="94"/>
        <v>38.345700000000001</v>
      </c>
      <c r="E816" s="2">
        <f t="shared" si="96"/>
        <v>38.352630000000012</v>
      </c>
      <c r="F816" s="2">
        <f t="shared" si="97"/>
        <v>38.256449999999987</v>
      </c>
      <c r="G816" s="2">
        <f t="shared" si="91"/>
        <v>38.352438000000006</v>
      </c>
      <c r="H816" s="2">
        <f t="shared" si="95"/>
        <v>38.320644000000044</v>
      </c>
      <c r="I816" s="2">
        <f t="array" ref="I816">SUMPRODUCT(B800:B819, (ROW(B800:B819)-ROW(B800)+1)) / (20*21/2)</f>
        <v>37.856741904761904</v>
      </c>
      <c r="J816" s="2">
        <f t="shared" si="98"/>
        <v>38.28811314881554</v>
      </c>
      <c r="K816" s="2">
        <f t="shared" si="92"/>
        <v>38.332907736434834</v>
      </c>
    </row>
    <row r="817" spans="1:11" ht="13.5" x14ac:dyDescent="0.25">
      <c r="A817" s="3">
        <f>TITRES_STAT!B820</f>
        <v>43496</v>
      </c>
      <c r="B817" s="6">
        <f>TITRES_STAT!D820</f>
        <v>36.629199999999997</v>
      </c>
      <c r="C817" s="2">
        <f t="shared" si="93"/>
        <v>-1.7165000000000035</v>
      </c>
      <c r="D817" s="2">
        <f t="shared" si="94"/>
        <v>38.002400000000002</v>
      </c>
      <c r="E817" s="2">
        <f t="shared" si="96"/>
        <v>38.179990000000011</v>
      </c>
      <c r="F817" s="2">
        <f t="shared" si="97"/>
        <v>38.164209999999983</v>
      </c>
      <c r="G817" s="2">
        <f t="shared" si="91"/>
        <v>38.305678000000007</v>
      </c>
      <c r="H817" s="2">
        <f t="shared" si="95"/>
        <v>38.300566000000046</v>
      </c>
      <c r="I817" s="2">
        <f t="array" ref="I817">SUMPRODUCT(B801:B820, (ROW(B801:B820)-ROW(B801)+1)) / (20*21/2)</f>
        <v>37.725582857142861</v>
      </c>
      <c r="J817" s="2">
        <f t="shared" si="98"/>
        <v>38.130121420356922</v>
      </c>
      <c r="K817" s="2">
        <f t="shared" si="92"/>
        <v>38.266095668339354</v>
      </c>
    </row>
    <row r="818" spans="1:11" ht="13.5" x14ac:dyDescent="0.25">
      <c r="A818" s="3">
        <f>TITRES_STAT!B821</f>
        <v>43497</v>
      </c>
      <c r="B818" s="6">
        <f>TITRES_STAT!D821</f>
        <v>36.599600000000002</v>
      </c>
      <c r="C818" s="2">
        <f t="shared" si="93"/>
        <v>-2.9599999999994964E-2</v>
      </c>
      <c r="D818" s="2">
        <f t="shared" si="94"/>
        <v>37.653180000000006</v>
      </c>
      <c r="E818" s="2">
        <f t="shared" si="96"/>
        <v>38.003399999999999</v>
      </c>
      <c r="F818" s="2">
        <f t="shared" si="97"/>
        <v>38.070489999999992</v>
      </c>
      <c r="G818" s="2">
        <f t="shared" ref="G818:G881" si="99">AVERAGE(B769:B818)</f>
        <v>38.258326000000004</v>
      </c>
      <c r="H818" s="2">
        <f t="shared" si="95"/>
        <v>38.280340000000045</v>
      </c>
      <c r="I818" s="2">
        <f t="array" ref="I818">SUMPRODUCT(B802:B821, (ROW(B802:B821)-ROW(B802)+1)) / (20*21/2)</f>
        <v>37.601000476190471</v>
      </c>
      <c r="J818" s="2">
        <f t="shared" si="98"/>
        <v>37.984357475561026</v>
      </c>
      <c r="K818" s="2">
        <f t="shared" si="92"/>
        <v>38.20074289703193</v>
      </c>
    </row>
    <row r="819" spans="1:11" ht="13.5" x14ac:dyDescent="0.25">
      <c r="A819" s="3">
        <f>TITRES_STAT!B822</f>
        <v>43500</v>
      </c>
      <c r="B819" s="6">
        <f>TITRES_STAT!D822</f>
        <v>36.599600000000002</v>
      </c>
      <c r="C819" s="2">
        <f t="shared" si="93"/>
        <v>0</v>
      </c>
      <c r="D819" s="2">
        <f t="shared" si="94"/>
        <v>37.303960000000004</v>
      </c>
      <c r="E819" s="2">
        <f t="shared" si="96"/>
        <v>37.826810000000002</v>
      </c>
      <c r="F819" s="2">
        <f t="shared" si="97"/>
        <v>37.976769999999995</v>
      </c>
      <c r="G819" s="2">
        <f t="shared" si="99"/>
        <v>38.230704000000003</v>
      </c>
      <c r="H819" s="2">
        <f t="shared" si="95"/>
        <v>38.260114000000037</v>
      </c>
      <c r="I819" s="2">
        <f t="array" ref="I819">SUMPRODUCT(B803:B822, (ROW(B803:B822)-ROW(B803)+1)) / (20*21/2)</f>
        <v>37.47759238095238</v>
      </c>
      <c r="J819" s="2">
        <f t="shared" si="98"/>
        <v>37.852475811221879</v>
      </c>
      <c r="K819" s="2">
        <f t="shared" ref="K819:K882" si="100">$K$4*B819+(1-$K$4)*K818</f>
        <v>38.137952979501271</v>
      </c>
    </row>
    <row r="820" spans="1:11" ht="13.5" x14ac:dyDescent="0.25">
      <c r="A820" s="3">
        <f>TITRES_STAT!B823</f>
        <v>43501</v>
      </c>
      <c r="B820" s="6">
        <f>TITRES_STAT!D823</f>
        <v>36.599600000000002</v>
      </c>
      <c r="C820" s="2">
        <f t="shared" si="93"/>
        <v>0</v>
      </c>
      <c r="D820" s="2">
        <f t="shared" si="94"/>
        <v>36.954740000000001</v>
      </c>
      <c r="E820" s="2">
        <f t="shared" si="96"/>
        <v>37.651210000000006</v>
      </c>
      <c r="F820" s="2">
        <f t="shared" si="97"/>
        <v>37.907714999999996</v>
      </c>
      <c r="G820" s="2">
        <f t="shared" si="99"/>
        <v>38.183548000000002</v>
      </c>
      <c r="H820" s="2">
        <f t="shared" si="95"/>
        <v>38.239888000000036</v>
      </c>
      <c r="I820" s="2">
        <f t="array" ref="I820">SUMPRODUCT(B804:B823, (ROW(B804:B823)-ROW(B804)+1)) / (20*21/2)</f>
        <v>37.350099047619047</v>
      </c>
      <c r="J820" s="2">
        <f t="shared" si="98"/>
        <v>37.733154305391224</v>
      </c>
      <c r="K820" s="2">
        <f t="shared" si="100"/>
        <v>38.077625411677694</v>
      </c>
    </row>
    <row r="821" spans="1:11" ht="13.5" x14ac:dyDescent="0.25">
      <c r="A821" s="3">
        <f>TITRES_STAT!B824</f>
        <v>43502</v>
      </c>
      <c r="B821" s="6">
        <f>TITRES_STAT!D824</f>
        <v>36.599600000000002</v>
      </c>
      <c r="C821" s="2">
        <f t="shared" si="93"/>
        <v>0</v>
      </c>
      <c r="D821" s="2">
        <f t="shared" si="94"/>
        <v>36.605520000000006</v>
      </c>
      <c r="E821" s="2">
        <f t="shared" si="96"/>
        <v>37.475610000000003</v>
      </c>
      <c r="F821" s="2">
        <f t="shared" si="97"/>
        <v>37.895385000000005</v>
      </c>
      <c r="G821" s="2">
        <f t="shared" si="99"/>
        <v>38.136392000000008</v>
      </c>
      <c r="H821" s="2">
        <f t="shared" si="95"/>
        <v>38.219662000000035</v>
      </c>
      <c r="I821" s="2">
        <f t="array" ref="I821">SUMPRODUCT(B805:B824, (ROW(B805:B824)-ROW(B805)+1)) / (20*21/2)</f>
        <v>37.231578095238099</v>
      </c>
      <c r="J821" s="2">
        <f t="shared" si="98"/>
        <v>37.625196752496819</v>
      </c>
      <c r="K821" s="2">
        <f t="shared" si="100"/>
        <v>38.019663630827594</v>
      </c>
    </row>
    <row r="822" spans="1:11" ht="13.5" x14ac:dyDescent="0.25">
      <c r="A822" s="3">
        <f>TITRES_STAT!B825</f>
        <v>43503</v>
      </c>
      <c r="B822" s="6">
        <f>TITRES_STAT!D825</f>
        <v>36.599600000000002</v>
      </c>
      <c r="C822" s="2">
        <f t="shared" si="93"/>
        <v>0</v>
      </c>
      <c r="D822" s="2">
        <f t="shared" si="94"/>
        <v>36.599600000000002</v>
      </c>
      <c r="E822" s="2">
        <f t="shared" si="96"/>
        <v>37.301000000000002</v>
      </c>
      <c r="F822" s="2">
        <f t="shared" si="97"/>
        <v>37.829780000000007</v>
      </c>
      <c r="G822" s="2">
        <f t="shared" si="99"/>
        <v>38.089236000000007</v>
      </c>
      <c r="H822" s="2">
        <f t="shared" si="95"/>
        <v>38.202632500000028</v>
      </c>
      <c r="I822" s="2">
        <f t="array" ref="I822">SUMPRODUCT(B806:B825, (ROW(B806:B825)-ROW(B806)+1)) / (20*21/2)</f>
        <v>37.121935714285712</v>
      </c>
      <c r="J822" s="2">
        <f t="shared" si="98"/>
        <v>37.527520871306649</v>
      </c>
      <c r="K822" s="2">
        <f t="shared" si="100"/>
        <v>37.963974860991222</v>
      </c>
    </row>
    <row r="823" spans="1:11" ht="13.5" x14ac:dyDescent="0.25">
      <c r="A823" s="3">
        <f>TITRES_STAT!B826</f>
        <v>43504</v>
      </c>
      <c r="B823" s="6">
        <f>TITRES_STAT!D826</f>
        <v>36.491100000000003</v>
      </c>
      <c r="C823" s="2">
        <f t="shared" si="93"/>
        <v>-0.10849999999999937</v>
      </c>
      <c r="D823" s="2">
        <f t="shared" si="94"/>
        <v>36.5779</v>
      </c>
      <c r="E823" s="2">
        <f t="shared" si="96"/>
        <v>37.115540000000003</v>
      </c>
      <c r="F823" s="2">
        <f t="shared" si="97"/>
        <v>37.73557000000001</v>
      </c>
      <c r="G823" s="2">
        <f t="shared" si="99"/>
        <v>38.039910000000013</v>
      </c>
      <c r="H823" s="2">
        <f t="shared" si="95"/>
        <v>38.185060500000034</v>
      </c>
      <c r="I823" s="2">
        <f t="array" ref="I823">SUMPRODUCT(B807:B826, (ROW(B807:B826)-ROW(B807)+1)) / (20*21/2)</f>
        <v>37.021171904761907</v>
      </c>
      <c r="J823" s="2">
        <f t="shared" si="98"/>
        <v>37.428814121658398</v>
      </c>
      <c r="K823" s="2">
        <f t="shared" si="100"/>
        <v>37.906215062520978</v>
      </c>
    </row>
    <row r="824" spans="1:11" ht="13.5" x14ac:dyDescent="0.25">
      <c r="A824" s="3">
        <f>TITRES_STAT!B827</f>
        <v>43507</v>
      </c>
      <c r="B824" s="6">
        <f>TITRES_STAT!D827</f>
        <v>36.491100000000003</v>
      </c>
      <c r="C824" s="2">
        <f t="shared" si="93"/>
        <v>0</v>
      </c>
      <c r="D824" s="2">
        <f t="shared" si="94"/>
        <v>36.556200000000004</v>
      </c>
      <c r="E824" s="2">
        <f t="shared" si="96"/>
        <v>36.930080000000004</v>
      </c>
      <c r="F824" s="2">
        <f t="shared" si="97"/>
        <v>37.642345000000006</v>
      </c>
      <c r="G824" s="2">
        <f t="shared" si="99"/>
        <v>37.99058400000002</v>
      </c>
      <c r="H824" s="2">
        <f t="shared" si="95"/>
        <v>38.16434050000003</v>
      </c>
      <c r="I824" s="2">
        <f t="array" ref="I824">SUMPRODUCT(B808:B827, (ROW(B808:B827)-ROW(B808)+1)) / (20*21/2)</f>
        <v>36.92928666666667</v>
      </c>
      <c r="J824" s="2">
        <f t="shared" si="98"/>
        <v>37.33950801483379</v>
      </c>
      <c r="K824" s="2">
        <f t="shared" si="100"/>
        <v>37.850720354186826</v>
      </c>
    </row>
    <row r="825" spans="1:11" ht="13.5" x14ac:dyDescent="0.25">
      <c r="A825" s="3">
        <f>TITRES_STAT!B828</f>
        <v>43508</v>
      </c>
      <c r="B825" s="6">
        <f>TITRES_STAT!D828</f>
        <v>36.491100000000003</v>
      </c>
      <c r="C825" s="2">
        <f t="shared" si="93"/>
        <v>0</v>
      </c>
      <c r="D825" s="2">
        <f t="shared" si="94"/>
        <v>36.534500000000001</v>
      </c>
      <c r="E825" s="2">
        <f t="shared" si="96"/>
        <v>36.744620000000012</v>
      </c>
      <c r="F825" s="2">
        <f t="shared" si="97"/>
        <v>37.549120000000002</v>
      </c>
      <c r="G825" s="2">
        <f t="shared" si="99"/>
        <v>37.946980000000011</v>
      </c>
      <c r="H825" s="2">
        <f t="shared" si="95"/>
        <v>38.14580000000003</v>
      </c>
      <c r="I825" s="2">
        <f t="array" ref="I825">SUMPRODUCT(B809:B828, (ROW(B809:B828)-ROW(B809)+1)) / (20*21/2)</f>
        <v>36.84628</v>
      </c>
      <c r="J825" s="2">
        <f t="shared" si="98"/>
        <v>37.258707251516284</v>
      </c>
      <c r="K825" s="2">
        <f t="shared" si="100"/>
        <v>37.797401908924599</v>
      </c>
    </row>
    <row r="826" spans="1:11" ht="13.5" x14ac:dyDescent="0.25">
      <c r="A826" s="3">
        <f>TITRES_STAT!B829</f>
        <v>43509</v>
      </c>
      <c r="B826" s="6">
        <f>TITRES_STAT!D829</f>
        <v>36.491100000000003</v>
      </c>
      <c r="C826" s="2">
        <f t="shared" si="93"/>
        <v>0</v>
      </c>
      <c r="D826" s="2">
        <f t="shared" si="94"/>
        <v>36.512800000000006</v>
      </c>
      <c r="E826" s="2">
        <f t="shared" si="96"/>
        <v>36.559160000000006</v>
      </c>
      <c r="F826" s="2">
        <f t="shared" si="97"/>
        <v>37.455894999999998</v>
      </c>
      <c r="G826" s="2">
        <f t="shared" si="99"/>
        <v>37.903376000000016</v>
      </c>
      <c r="H826" s="2">
        <f t="shared" si="95"/>
        <v>38.127259500000029</v>
      </c>
      <c r="I826" s="2">
        <f t="array" ref="I826">SUMPRODUCT(B810:B829, (ROW(B810:B829)-ROW(B810)+1)) / (20*21/2)</f>
        <v>36.772199047619054</v>
      </c>
      <c r="J826" s="2">
        <f t="shared" si="98"/>
        <v>37.185601798990923</v>
      </c>
      <c r="K826" s="2">
        <f t="shared" si="100"/>
        <v>37.746174383084423</v>
      </c>
    </row>
    <row r="827" spans="1:11" ht="13.5" x14ac:dyDescent="0.25">
      <c r="A827" s="3">
        <f>TITRES_STAT!B830</f>
        <v>43510</v>
      </c>
      <c r="B827" s="6">
        <f>TITRES_STAT!D830</f>
        <v>36.491100000000003</v>
      </c>
      <c r="C827" s="2">
        <f t="shared" si="93"/>
        <v>0</v>
      </c>
      <c r="D827" s="2">
        <f t="shared" si="94"/>
        <v>36.491100000000003</v>
      </c>
      <c r="E827" s="2">
        <f t="shared" si="96"/>
        <v>36.545350000000006</v>
      </c>
      <c r="F827" s="2">
        <f t="shared" si="97"/>
        <v>37.362669999999994</v>
      </c>
      <c r="G827" s="2">
        <f t="shared" si="99"/>
        <v>37.859772000000014</v>
      </c>
      <c r="H827" s="2">
        <f t="shared" si="95"/>
        <v>38.108815500000027</v>
      </c>
      <c r="I827" s="2">
        <f t="array" ref="I827">SUMPRODUCT(B811:B830, (ROW(B811:B830)-ROW(B811)+1)) / (20*21/2)</f>
        <v>36.60369142857143</v>
      </c>
      <c r="J827" s="2">
        <f t="shared" si="98"/>
        <v>37.1194587705156</v>
      </c>
      <c r="K827" s="2">
        <f t="shared" si="100"/>
        <v>37.696955779826212</v>
      </c>
    </row>
    <row r="828" spans="1:11" ht="13.5" x14ac:dyDescent="0.25">
      <c r="A828" s="3">
        <f>TITRES_STAT!B831</f>
        <v>43511</v>
      </c>
      <c r="B828" s="6">
        <f>TITRES_STAT!D831</f>
        <v>36.491100000000003</v>
      </c>
      <c r="C828" s="2">
        <f t="shared" si="93"/>
        <v>0</v>
      </c>
      <c r="D828" s="2">
        <f t="shared" si="94"/>
        <v>36.491100000000003</v>
      </c>
      <c r="E828" s="2">
        <f t="shared" si="96"/>
        <v>36.534500000000008</v>
      </c>
      <c r="F828" s="2">
        <f t="shared" si="97"/>
        <v>37.26894999999999</v>
      </c>
      <c r="G828" s="2">
        <f t="shared" si="99"/>
        <v>37.829980000000013</v>
      </c>
      <c r="H828" s="2">
        <f t="shared" si="95"/>
        <v>38.096377500000031</v>
      </c>
      <c r="I828" s="2">
        <f t="array" ref="I828">SUMPRODUCT(B812:B831, (ROW(B812:B831)-ROW(B812)+1)) / (20*21/2)</f>
        <v>36.348706190476186</v>
      </c>
      <c r="J828" s="2">
        <f t="shared" si="98"/>
        <v>37.059615078085542</v>
      </c>
      <c r="K828" s="2">
        <f t="shared" si="100"/>
        <v>37.649667317872243</v>
      </c>
    </row>
    <row r="829" spans="1:11" ht="13.5" x14ac:dyDescent="0.25">
      <c r="A829" s="3">
        <f>TITRES_STAT!B832</f>
        <v>43514</v>
      </c>
      <c r="B829" s="6">
        <f>TITRES_STAT!D832</f>
        <v>36.491100000000003</v>
      </c>
      <c r="C829" s="2">
        <f t="shared" si="93"/>
        <v>0</v>
      </c>
      <c r="D829" s="2">
        <f t="shared" si="94"/>
        <v>36.491100000000003</v>
      </c>
      <c r="E829" s="2">
        <f t="shared" si="96"/>
        <v>36.523650000000011</v>
      </c>
      <c r="F829" s="2">
        <f t="shared" si="97"/>
        <v>37.175229999999985</v>
      </c>
      <c r="G829" s="2">
        <f t="shared" si="99"/>
        <v>37.786376000000004</v>
      </c>
      <c r="H829" s="2">
        <f t="shared" si="95"/>
        <v>38.083939500000035</v>
      </c>
      <c r="I829" s="2">
        <f t="array" ref="I829">SUMPRODUCT(B813:B832, (ROW(B813:B832)-ROW(B813)+1)) / (20*21/2)</f>
        <v>36.112793333333329</v>
      </c>
      <c r="J829" s="2">
        <f t="shared" si="98"/>
        <v>37.005470784934538</v>
      </c>
      <c r="K829" s="2">
        <f t="shared" si="100"/>
        <v>37.604233305406666</v>
      </c>
    </row>
    <row r="830" spans="1:11" ht="13.5" x14ac:dyDescent="0.25">
      <c r="A830" s="3">
        <f>TITRES_STAT!B833</f>
        <v>43515</v>
      </c>
      <c r="B830" s="6">
        <f>TITRES_STAT!D833</f>
        <v>35.405900000000003</v>
      </c>
      <c r="C830" s="2">
        <f t="shared" si="93"/>
        <v>-1.0852000000000004</v>
      </c>
      <c r="D830" s="2">
        <f t="shared" si="94"/>
        <v>36.274060000000006</v>
      </c>
      <c r="E830" s="2">
        <f t="shared" si="96"/>
        <v>36.404280000000007</v>
      </c>
      <c r="F830" s="2">
        <f t="shared" si="97"/>
        <v>37.027744999999996</v>
      </c>
      <c r="G830" s="2">
        <f t="shared" si="99"/>
        <v>37.721068000000002</v>
      </c>
      <c r="H830" s="2">
        <f t="shared" si="95"/>
        <v>38.069659500000029</v>
      </c>
      <c r="I830" s="2">
        <f t="array" ref="I830">SUMPRODUCT(B814:B833, (ROW(B814:B833)-ROW(B814)+1)) / (20*21/2)</f>
        <v>35.818858095238106</v>
      </c>
      <c r="J830" s="2">
        <f t="shared" si="98"/>
        <v>36.853130710178867</v>
      </c>
      <c r="K830" s="2">
        <f t="shared" si="100"/>
        <v>37.518024156175031</v>
      </c>
    </row>
    <row r="831" spans="1:11" ht="13.5" x14ac:dyDescent="0.25">
      <c r="A831" s="3">
        <f>TITRES_STAT!B834</f>
        <v>43516</v>
      </c>
      <c r="B831" s="6">
        <f>TITRES_STAT!D834</f>
        <v>34.3504</v>
      </c>
      <c r="C831" s="2">
        <f t="shared" si="93"/>
        <v>-1.0555000000000021</v>
      </c>
      <c r="D831" s="2">
        <f t="shared" si="94"/>
        <v>35.845920000000007</v>
      </c>
      <c r="E831" s="2">
        <f t="shared" si="96"/>
        <v>36.179360000000003</v>
      </c>
      <c r="F831" s="2">
        <f t="shared" si="97"/>
        <v>36.827484999999996</v>
      </c>
      <c r="G831" s="2">
        <f t="shared" si="99"/>
        <v>37.634650000000008</v>
      </c>
      <c r="H831" s="2">
        <f t="shared" si="95"/>
        <v>38.046711500000029</v>
      </c>
      <c r="I831" s="2">
        <f t="array" ref="I831">SUMPRODUCT(B815:B834, (ROW(B815:B834)-ROW(B815)+1)) / (20*21/2)</f>
        <v>35.547800476190481</v>
      </c>
      <c r="J831" s="2">
        <f t="shared" si="98"/>
        <v>36.614775404447549</v>
      </c>
      <c r="K831" s="2">
        <f t="shared" si="100"/>
        <v>37.393803601030918</v>
      </c>
    </row>
    <row r="832" spans="1:11" ht="13.5" x14ac:dyDescent="0.25">
      <c r="A832" s="3">
        <f>TITRES_STAT!B835</f>
        <v>43517</v>
      </c>
      <c r="B832" s="6">
        <f>TITRES_STAT!D835</f>
        <v>34.3504</v>
      </c>
      <c r="C832" s="2">
        <f t="shared" si="93"/>
        <v>0</v>
      </c>
      <c r="D832" s="2">
        <f t="shared" si="94"/>
        <v>35.417780000000008</v>
      </c>
      <c r="E832" s="2">
        <f t="shared" si="96"/>
        <v>35.954439999999998</v>
      </c>
      <c r="F832" s="2">
        <f t="shared" si="97"/>
        <v>36.627719999999997</v>
      </c>
      <c r="G832" s="2">
        <f t="shared" si="99"/>
        <v>37.548232000000013</v>
      </c>
      <c r="H832" s="2">
        <f t="shared" si="95"/>
        <v>38.024829000000032</v>
      </c>
      <c r="I832" s="2">
        <f t="array" ref="I832">SUMPRODUCT(B816:B835, (ROW(B816:B835)-ROW(B816)+1)) / (20*21/2)</f>
        <v>35.373849047619046</v>
      </c>
      <c r="J832" s="2">
        <f t="shared" si="98"/>
        <v>36.399120604023977</v>
      </c>
      <c r="K832" s="2">
        <f t="shared" si="100"/>
        <v>37.274454440206178</v>
      </c>
    </row>
    <row r="833" spans="1:11" ht="13.5" x14ac:dyDescent="0.25">
      <c r="A833" s="3">
        <f>TITRES_STAT!B836</f>
        <v>43518</v>
      </c>
      <c r="B833" s="6">
        <f>TITRES_STAT!D836</f>
        <v>33.541400000000003</v>
      </c>
      <c r="C833" s="2">
        <f t="shared" si="93"/>
        <v>-0.8089999999999975</v>
      </c>
      <c r="D833" s="2">
        <f t="shared" si="94"/>
        <v>34.827840000000002</v>
      </c>
      <c r="E833" s="2">
        <f t="shared" si="96"/>
        <v>35.659470000000006</v>
      </c>
      <c r="F833" s="2">
        <f t="shared" si="97"/>
        <v>36.387504999999997</v>
      </c>
      <c r="G833" s="2">
        <f t="shared" si="99"/>
        <v>37.445634000000013</v>
      </c>
      <c r="H833" s="2">
        <f t="shared" si="95"/>
        <v>37.998901500000031</v>
      </c>
      <c r="I833" s="2">
        <f t="array" ref="I833">SUMPRODUCT(B817:B836, (ROW(B817:B836)-ROW(B817)+1)) / (20*21/2)</f>
        <v>35.121349523809528</v>
      </c>
      <c r="J833" s="2">
        <f t="shared" si="98"/>
        <v>36.12695673697408</v>
      </c>
      <c r="K833" s="2">
        <f t="shared" si="100"/>
        <v>37.128060148433391</v>
      </c>
    </row>
    <row r="834" spans="1:11" ht="13.5" x14ac:dyDescent="0.25">
      <c r="A834" s="3">
        <f>TITRES_STAT!B837</f>
        <v>43521</v>
      </c>
      <c r="B834" s="6">
        <f>TITRES_STAT!D837</f>
        <v>33.541400000000003</v>
      </c>
      <c r="C834" s="2">
        <f t="shared" si="93"/>
        <v>0</v>
      </c>
      <c r="D834" s="2">
        <f t="shared" si="94"/>
        <v>34.23790000000001</v>
      </c>
      <c r="E834" s="2">
        <f t="shared" si="96"/>
        <v>35.364500000000007</v>
      </c>
      <c r="F834" s="2">
        <f t="shared" si="97"/>
        <v>36.147289999999998</v>
      </c>
      <c r="G834" s="2">
        <f t="shared" si="99"/>
        <v>37.343036000000012</v>
      </c>
      <c r="H834" s="2">
        <f t="shared" si="95"/>
        <v>37.97384600000003</v>
      </c>
      <c r="I834" s="2">
        <f t="array" ref="I834">SUMPRODUCT(B818:B837, (ROW(B818:B837)-ROW(B818)+1)) / (20*21/2)</f>
        <v>34.987797142857147</v>
      </c>
      <c r="J834" s="2">
        <f t="shared" si="98"/>
        <v>35.880713238214646</v>
      </c>
      <c r="K834" s="2">
        <f t="shared" si="100"/>
        <v>36.987406809279143</v>
      </c>
    </row>
    <row r="835" spans="1:11" ht="13.5" x14ac:dyDescent="0.25">
      <c r="A835" s="3">
        <f>TITRES_STAT!B838</f>
        <v>43522</v>
      </c>
      <c r="B835" s="6">
        <f>TITRES_STAT!D838</f>
        <v>34.320799999999998</v>
      </c>
      <c r="C835" s="2">
        <f t="shared" si="93"/>
        <v>0.77939999999999543</v>
      </c>
      <c r="D835" s="2">
        <f t="shared" si="94"/>
        <v>34.020879999999998</v>
      </c>
      <c r="E835" s="2">
        <f t="shared" si="96"/>
        <v>35.147470000000006</v>
      </c>
      <c r="F835" s="2">
        <f t="shared" si="97"/>
        <v>35.946045000000005</v>
      </c>
      <c r="G835" s="2">
        <f t="shared" si="99"/>
        <v>37.269838000000007</v>
      </c>
      <c r="H835" s="2">
        <f t="shared" si="95"/>
        <v>37.959952500000028</v>
      </c>
      <c r="I835" s="2">
        <f t="array" ref="I835">SUMPRODUCT(B819:B838, (ROW(B819:B838)-ROW(B819)+1)) / (20*21/2)</f>
        <v>34.963082857142858</v>
      </c>
      <c r="J835" s="2">
        <f t="shared" si="98"/>
        <v>35.732150072670393</v>
      </c>
      <c r="K835" s="2">
        <f t="shared" si="100"/>
        <v>36.882833993228985</v>
      </c>
    </row>
    <row r="836" spans="1:11" ht="13.5" x14ac:dyDescent="0.25">
      <c r="A836" s="3">
        <f>TITRES_STAT!B839</f>
        <v>43523</v>
      </c>
      <c r="B836" s="6">
        <f>TITRES_STAT!D839</f>
        <v>33.294800000000002</v>
      </c>
      <c r="C836" s="2">
        <f t="shared" ref="C836:C899" si="101">B836-B835</f>
        <v>-1.0259999999999962</v>
      </c>
      <c r="D836" s="2">
        <f t="shared" si="94"/>
        <v>33.809759999999997</v>
      </c>
      <c r="E836" s="2">
        <f t="shared" si="96"/>
        <v>34.827840000000009</v>
      </c>
      <c r="F836" s="2">
        <f t="shared" si="97"/>
        <v>35.693500000000007</v>
      </c>
      <c r="G836" s="2">
        <f t="shared" si="99"/>
        <v>37.176119999999997</v>
      </c>
      <c r="H836" s="2">
        <f t="shared" si="95"/>
        <v>37.937538500000031</v>
      </c>
      <c r="I836" s="2">
        <f t="array" ref="I836">SUMPRODUCT(B820:B839, (ROW(B820:B839)-ROW(B820)+1)) / (20*21/2)</f>
        <v>34.963275714285722</v>
      </c>
      <c r="J836" s="2">
        <f t="shared" si="98"/>
        <v>35.500021494320826</v>
      </c>
      <c r="K836" s="2">
        <f t="shared" si="100"/>
        <v>36.742126777808238</v>
      </c>
    </row>
    <row r="837" spans="1:11" ht="13.5" x14ac:dyDescent="0.25">
      <c r="A837" s="3">
        <f>TITRES_STAT!B840</f>
        <v>43524</v>
      </c>
      <c r="B837" s="6">
        <f>TITRES_STAT!D840</f>
        <v>34.291200000000003</v>
      </c>
      <c r="C837" s="2">
        <f t="shared" si="101"/>
        <v>0.99640000000000128</v>
      </c>
      <c r="D837" s="2">
        <f t="shared" si="94"/>
        <v>33.797920000000005</v>
      </c>
      <c r="E837" s="2">
        <f t="shared" si="96"/>
        <v>34.607850000000006</v>
      </c>
      <c r="F837" s="2">
        <f t="shared" si="97"/>
        <v>35.576599999999999</v>
      </c>
      <c r="G837" s="2">
        <f t="shared" si="99"/>
        <v>37.102330000000002</v>
      </c>
      <c r="H837" s="2">
        <f t="shared" si="95"/>
        <v>37.920106500000024</v>
      </c>
      <c r="I837" s="2">
        <f t="array" ref="I837">SUMPRODUCT(B821:B840, (ROW(B821:B840)-ROW(B821)+1)) / (20*21/2)</f>
        <v>34.96863571428571</v>
      </c>
      <c r="J837" s="2">
        <f t="shared" si="98"/>
        <v>35.384895637718841</v>
      </c>
      <c r="K837" s="2">
        <f t="shared" si="100"/>
        <v>36.646012002207918</v>
      </c>
    </row>
    <row r="838" spans="1:11" ht="13.5" x14ac:dyDescent="0.25">
      <c r="A838" s="3">
        <f>TITRES_STAT!B841</f>
        <v>43525</v>
      </c>
      <c r="B838" s="6">
        <f>TITRES_STAT!D841</f>
        <v>35.317100000000003</v>
      </c>
      <c r="C838" s="2">
        <f t="shared" si="101"/>
        <v>1.0259</v>
      </c>
      <c r="D838" s="2">
        <f t="shared" ref="D838:D901" si="102">AVERAGE(B834:B838)</f>
        <v>34.153060000000004</v>
      </c>
      <c r="E838" s="2">
        <f t="shared" si="96"/>
        <v>34.490449999999996</v>
      </c>
      <c r="F838" s="2">
        <f t="shared" si="97"/>
        <v>35.512474999999995</v>
      </c>
      <c r="G838" s="2">
        <f t="shared" si="99"/>
        <v>37.049058000000002</v>
      </c>
      <c r="H838" s="2">
        <f t="shared" si="95"/>
        <v>37.906351000000029</v>
      </c>
      <c r="I838" s="2">
        <f t="array" ref="I838">SUMPRODUCT(B822:B841, (ROW(B822:B841)-ROW(B822)+1)) / (20*21/2)</f>
        <v>34.979162857142853</v>
      </c>
      <c r="J838" s="2">
        <f t="shared" si="98"/>
        <v>35.378438910317051</v>
      </c>
      <c r="K838" s="2">
        <f t="shared" si="100"/>
        <v>36.593897806042904</v>
      </c>
    </row>
    <row r="839" spans="1:11" ht="13.5" x14ac:dyDescent="0.25">
      <c r="A839" s="3">
        <f>TITRES_STAT!B842</f>
        <v>43528</v>
      </c>
      <c r="B839" s="6">
        <f>TITRES_STAT!D842</f>
        <v>35.514499999999998</v>
      </c>
      <c r="C839" s="2">
        <f t="shared" si="101"/>
        <v>0.19739999999999469</v>
      </c>
      <c r="D839" s="2">
        <f t="shared" si="102"/>
        <v>34.54768</v>
      </c>
      <c r="E839" s="2">
        <f t="shared" si="96"/>
        <v>34.392790000000005</v>
      </c>
      <c r="F839" s="2">
        <f t="shared" si="97"/>
        <v>35.458219999999997</v>
      </c>
      <c r="G839" s="2">
        <f t="shared" si="99"/>
        <v>36.999733999999989</v>
      </c>
      <c r="H839" s="2">
        <f t="shared" si="95"/>
        <v>37.89309800000003</v>
      </c>
      <c r="I839" s="2">
        <f t="array" ref="I839">SUMPRODUCT(B823:B842, (ROW(B823:B842)-ROW(B823)+1)) / (20*21/2)</f>
        <v>34.994857142857136</v>
      </c>
      <c r="J839" s="2">
        <f t="shared" si="98"/>
        <v>35.391397109334477</v>
      </c>
      <c r="K839" s="2">
        <f t="shared" si="100"/>
        <v>36.55156848031573</v>
      </c>
    </row>
    <row r="840" spans="1:11" ht="13.5" x14ac:dyDescent="0.25">
      <c r="A840" s="3">
        <f>TITRES_STAT!B843</f>
        <v>43529</v>
      </c>
      <c r="B840" s="6">
        <f>TITRES_STAT!D843</f>
        <v>35.514499999999998</v>
      </c>
      <c r="C840" s="2">
        <f t="shared" si="101"/>
        <v>0</v>
      </c>
      <c r="D840" s="2">
        <f t="shared" si="102"/>
        <v>34.786420000000007</v>
      </c>
      <c r="E840" s="2">
        <f t="shared" si="96"/>
        <v>34.403649999999999</v>
      </c>
      <c r="F840" s="2">
        <f t="shared" si="97"/>
        <v>35.403964999999999</v>
      </c>
      <c r="G840" s="2">
        <f t="shared" si="99"/>
        <v>36.950409999999991</v>
      </c>
      <c r="H840" s="2">
        <f t="shared" si="95"/>
        <v>37.879845000000024</v>
      </c>
      <c r="I840" s="2">
        <f t="array" ref="I840">SUMPRODUCT(B824:B843, (ROW(B824:B843)-ROW(B824)+1)) / (20*21/2)</f>
        <v>35.015718571428579</v>
      </c>
      <c r="J840" s="2">
        <f t="shared" si="98"/>
        <v>35.403121194159766</v>
      </c>
      <c r="K840" s="2">
        <f t="shared" si="100"/>
        <v>36.510899128146484</v>
      </c>
    </row>
    <row r="841" spans="1:11" ht="13.5" x14ac:dyDescent="0.25">
      <c r="A841" s="3">
        <f>TITRES_STAT!B844</f>
        <v>43530</v>
      </c>
      <c r="B841" s="6">
        <f>TITRES_STAT!D844</f>
        <v>35.514499999999998</v>
      </c>
      <c r="C841" s="2">
        <f t="shared" si="101"/>
        <v>0</v>
      </c>
      <c r="D841" s="2">
        <f t="shared" si="102"/>
        <v>35.230360000000005</v>
      </c>
      <c r="E841" s="2">
        <f t="shared" si="96"/>
        <v>34.520060000000001</v>
      </c>
      <c r="F841" s="2">
        <f t="shared" si="97"/>
        <v>35.349710000000002</v>
      </c>
      <c r="G841" s="2">
        <f t="shared" si="99"/>
        <v>36.901085999999985</v>
      </c>
      <c r="H841" s="2">
        <f t="shared" si="95"/>
        <v>37.866592000000026</v>
      </c>
      <c r="I841" s="2">
        <f t="array" ref="I841">SUMPRODUCT(B825:B844, (ROW(B825:B844)-ROW(B825)+1)) / (20*21/2)</f>
        <v>35.041230476190485</v>
      </c>
      <c r="J841" s="2">
        <f t="shared" si="98"/>
        <v>35.413728699477886</v>
      </c>
      <c r="K841" s="2">
        <f t="shared" si="100"/>
        <v>36.471824652532895</v>
      </c>
    </row>
    <row r="842" spans="1:11" ht="13.5" x14ac:dyDescent="0.25">
      <c r="A842" s="3">
        <f>TITRES_STAT!B845</f>
        <v>43531</v>
      </c>
      <c r="B842" s="6">
        <f>TITRES_STAT!D845</f>
        <v>35.514499999999998</v>
      </c>
      <c r="C842" s="2">
        <f t="shared" si="101"/>
        <v>0</v>
      </c>
      <c r="D842" s="2">
        <f t="shared" si="102"/>
        <v>35.475020000000001</v>
      </c>
      <c r="E842" s="2">
        <f t="shared" si="96"/>
        <v>34.636470000000003</v>
      </c>
      <c r="F842" s="2">
        <f t="shared" si="97"/>
        <v>35.295455000000004</v>
      </c>
      <c r="G842" s="2">
        <f t="shared" si="99"/>
        <v>36.851761999999987</v>
      </c>
      <c r="H842" s="2">
        <f t="shared" ref="H842:H905" si="103">AVERAGE(B643:B842)</f>
        <v>37.849271000000023</v>
      </c>
      <c r="I842" s="2">
        <f t="array" ref="I842">SUMPRODUCT(B826:B845, (ROW(B826:B845)-ROW(B826)+1)) / (20*21/2)</f>
        <v>35.070450000000001</v>
      </c>
      <c r="J842" s="2">
        <f t="shared" si="98"/>
        <v>35.423325966194277</v>
      </c>
      <c r="K842" s="2">
        <f t="shared" si="100"/>
        <v>36.43428250929631</v>
      </c>
    </row>
    <row r="843" spans="1:11" ht="13.5" x14ac:dyDescent="0.25">
      <c r="A843" s="3">
        <f>TITRES_STAT!B846</f>
        <v>43532</v>
      </c>
      <c r="B843" s="6">
        <f>TITRES_STAT!D846</f>
        <v>35.514499999999998</v>
      </c>
      <c r="C843" s="2">
        <f t="shared" si="101"/>
        <v>0</v>
      </c>
      <c r="D843" s="2">
        <f t="shared" si="102"/>
        <v>35.514499999999998</v>
      </c>
      <c r="E843" s="2">
        <f t="shared" si="96"/>
        <v>34.833780000000004</v>
      </c>
      <c r="F843" s="2">
        <f t="shared" si="97"/>
        <v>35.246625000000009</v>
      </c>
      <c r="G843" s="2">
        <f t="shared" si="99"/>
        <v>36.802437999999981</v>
      </c>
      <c r="H843" s="2">
        <f t="shared" si="103"/>
        <v>37.831950000000028</v>
      </c>
      <c r="I843" s="2">
        <f t="array" ref="I843">SUMPRODUCT(B827:B846, (ROW(B827:B846)-ROW(B827)+1)) / (20*21/2)</f>
        <v>35.104367142857157</v>
      </c>
      <c r="J843" s="2">
        <f t="shared" si="98"/>
        <v>35.432009207509111</v>
      </c>
      <c r="K843" s="2">
        <f t="shared" si="100"/>
        <v>36.398212606970965</v>
      </c>
    </row>
    <row r="844" spans="1:11" ht="13.5" x14ac:dyDescent="0.25">
      <c r="A844" s="3">
        <f>TITRES_STAT!B847</f>
        <v>43535</v>
      </c>
      <c r="B844" s="6">
        <f>TITRES_STAT!D847</f>
        <v>35.514499999999998</v>
      </c>
      <c r="C844" s="2">
        <f t="shared" si="101"/>
        <v>0</v>
      </c>
      <c r="D844" s="2">
        <f t="shared" si="102"/>
        <v>35.514499999999998</v>
      </c>
      <c r="E844" s="2">
        <f t="shared" ref="E844:E907" si="104">AVERAGE(B835:B844)</f>
        <v>35.031089999999999</v>
      </c>
      <c r="F844" s="2">
        <f t="shared" si="97"/>
        <v>35.197794999999999</v>
      </c>
      <c r="G844" s="2">
        <f t="shared" si="99"/>
        <v>36.753113999999982</v>
      </c>
      <c r="H844" s="2">
        <f t="shared" si="103"/>
        <v>37.814629000000025</v>
      </c>
      <c r="I844" s="2">
        <f t="array" ref="I844">SUMPRODUCT(B828:B847, (ROW(B828:B847)-ROW(B828)+1)) / (20*21/2)</f>
        <v>35.142981904761903</v>
      </c>
      <c r="J844" s="2">
        <f t="shared" si="98"/>
        <v>35.439865473460628</v>
      </c>
      <c r="K844" s="2">
        <f t="shared" si="100"/>
        <v>36.363557210619163</v>
      </c>
    </row>
    <row r="845" spans="1:11" ht="13.5" x14ac:dyDescent="0.25">
      <c r="A845" s="3">
        <f>TITRES_STAT!B848</f>
        <v>43536</v>
      </c>
      <c r="B845" s="6">
        <f>TITRES_STAT!D848</f>
        <v>35.504600000000003</v>
      </c>
      <c r="C845" s="2">
        <f t="shared" si="101"/>
        <v>-9.8999999999946908E-3</v>
      </c>
      <c r="D845" s="2">
        <f t="shared" si="102"/>
        <v>35.512520000000002</v>
      </c>
      <c r="E845" s="2">
        <f t="shared" si="104"/>
        <v>35.149469999999994</v>
      </c>
      <c r="F845" s="2">
        <f t="shared" si="97"/>
        <v>35.148469999999996</v>
      </c>
      <c r="G845" s="2">
        <f t="shared" si="99"/>
        <v>36.703591999999986</v>
      </c>
      <c r="H845" s="2">
        <f t="shared" si="103"/>
        <v>37.802779500000028</v>
      </c>
      <c r="I845" s="2">
        <f t="array" ref="I845">SUMPRODUCT(B829:B848, (ROW(B829:B848)-ROW(B829)+1)) / (20*21/2)</f>
        <v>35.18629428571429</v>
      </c>
      <c r="J845" s="2">
        <f t="shared" si="98"/>
        <v>35.446030666464374</v>
      </c>
      <c r="K845" s="2">
        <f t="shared" si="100"/>
        <v>36.329872614124298</v>
      </c>
    </row>
    <row r="846" spans="1:11" ht="13.5" x14ac:dyDescent="0.25">
      <c r="A846" s="3">
        <f>TITRES_STAT!B849</f>
        <v>43537</v>
      </c>
      <c r="B846" s="6">
        <f>TITRES_STAT!D849</f>
        <v>35.504600000000003</v>
      </c>
      <c r="C846" s="2">
        <f t="shared" si="101"/>
        <v>0</v>
      </c>
      <c r="D846" s="2">
        <f t="shared" si="102"/>
        <v>35.510540000000006</v>
      </c>
      <c r="E846" s="2">
        <f t="shared" si="104"/>
        <v>35.370449999999991</v>
      </c>
      <c r="F846" s="2">
        <f t="shared" si="97"/>
        <v>35.099145</v>
      </c>
      <c r="G846" s="2">
        <f t="shared" si="99"/>
        <v>36.65406999999999</v>
      </c>
      <c r="H846" s="2">
        <f t="shared" si="103"/>
        <v>37.790930000000031</v>
      </c>
      <c r="I846" s="2">
        <f t="array" ref="I846">SUMPRODUCT(B830:B849, (ROW(B830:B849)-ROW(B830)+1)) / (20*21/2)</f>
        <v>35.234304285714288</v>
      </c>
      <c r="J846" s="2">
        <f t="shared" si="98"/>
        <v>35.45160869822967</v>
      </c>
      <c r="K846" s="2">
        <f t="shared" si="100"/>
        <v>36.297508982197854</v>
      </c>
    </row>
    <row r="847" spans="1:11" ht="13.5" x14ac:dyDescent="0.25">
      <c r="A847" s="3">
        <f>TITRES_STAT!B850</f>
        <v>43538</v>
      </c>
      <c r="B847" s="6">
        <f>TITRES_STAT!D850</f>
        <v>35.504600000000003</v>
      </c>
      <c r="C847" s="2">
        <f t="shared" si="101"/>
        <v>0</v>
      </c>
      <c r="D847" s="2">
        <f t="shared" si="102"/>
        <v>35.508560000000003</v>
      </c>
      <c r="E847" s="2">
        <f t="shared" si="104"/>
        <v>35.491789999999995</v>
      </c>
      <c r="F847" s="2">
        <f t="shared" si="97"/>
        <v>35.049819999999997</v>
      </c>
      <c r="G847" s="2">
        <f t="shared" si="99"/>
        <v>36.594681999999992</v>
      </c>
      <c r="H847" s="2">
        <f t="shared" si="103"/>
        <v>37.783924000000034</v>
      </c>
      <c r="I847" s="2">
        <f t="array" ref="I847">SUMPRODUCT(B831:B850, (ROW(B831:B850)-ROW(B831)+1)) / (20*21/2)</f>
        <v>35.287011904761911</v>
      </c>
      <c r="J847" s="2">
        <f t="shared" si="98"/>
        <v>35.456655488874461</v>
      </c>
      <c r="K847" s="2">
        <f t="shared" si="100"/>
        <v>36.26641451230774</v>
      </c>
    </row>
    <row r="848" spans="1:11" ht="13.5" x14ac:dyDescent="0.25">
      <c r="A848" s="3">
        <f>TITRES_STAT!B851</f>
        <v>43539</v>
      </c>
      <c r="B848" s="6">
        <f>TITRES_STAT!D851</f>
        <v>35.504600000000003</v>
      </c>
      <c r="C848" s="2">
        <f t="shared" si="101"/>
        <v>0</v>
      </c>
      <c r="D848" s="2">
        <f t="shared" si="102"/>
        <v>35.506580000000007</v>
      </c>
      <c r="E848" s="2">
        <f t="shared" si="104"/>
        <v>35.510539999999999</v>
      </c>
      <c r="F848" s="2">
        <f t="shared" si="97"/>
        <v>35.000494999999994</v>
      </c>
      <c r="G848" s="2">
        <f t="shared" si="99"/>
        <v>36.535293999999993</v>
      </c>
      <c r="H848" s="2">
        <f t="shared" si="103"/>
        <v>37.776385000000033</v>
      </c>
      <c r="I848" s="2">
        <f t="array" ref="I848">SUMPRODUCT(B832:B851, (ROW(B832:B851)-ROW(B832)+1)) / (20*21/2)</f>
        <v>35.339249523809528</v>
      </c>
      <c r="J848" s="2">
        <f t="shared" si="98"/>
        <v>35.46122163279118</v>
      </c>
      <c r="K848" s="2">
        <f t="shared" si="100"/>
        <v>36.236539433393709</v>
      </c>
    </row>
    <row r="849" spans="1:11" ht="13.5" x14ac:dyDescent="0.25">
      <c r="A849" s="3">
        <f>TITRES_STAT!B852</f>
        <v>43542</v>
      </c>
      <c r="B849" s="6">
        <f>TITRES_STAT!D852</f>
        <v>35.504600000000003</v>
      </c>
      <c r="C849" s="2">
        <f t="shared" si="101"/>
        <v>0</v>
      </c>
      <c r="D849" s="2">
        <f t="shared" si="102"/>
        <v>35.504600000000003</v>
      </c>
      <c r="E849" s="2">
        <f t="shared" si="104"/>
        <v>35.509549999999997</v>
      </c>
      <c r="F849" s="2">
        <f t="shared" si="97"/>
        <v>34.951169999999998</v>
      </c>
      <c r="G849" s="2">
        <f t="shared" si="99"/>
        <v>36.475905999999995</v>
      </c>
      <c r="H849" s="2">
        <f t="shared" si="103"/>
        <v>37.764584000000028</v>
      </c>
      <c r="I849" s="2">
        <f t="array" ref="I849">SUMPRODUCT(B833:B852, (ROW(B833:B852)-ROW(B833)+1)) / (20*21/2)</f>
        <v>35.385990952380951</v>
      </c>
      <c r="J849" s="2">
        <f t="shared" si="98"/>
        <v>35.465352905858687</v>
      </c>
      <c r="K849" s="2">
        <f t="shared" si="100"/>
        <v>36.207835926201803</v>
      </c>
    </row>
    <row r="850" spans="1:11" ht="13.5" x14ac:dyDescent="0.25">
      <c r="A850" s="3">
        <f>TITRES_STAT!B853</f>
        <v>43543</v>
      </c>
      <c r="B850" s="6">
        <f>TITRES_STAT!D853</f>
        <v>35.504600000000003</v>
      </c>
      <c r="C850" s="2">
        <f t="shared" si="101"/>
        <v>0</v>
      </c>
      <c r="D850" s="2">
        <f t="shared" si="102"/>
        <v>35.504600000000003</v>
      </c>
      <c r="E850" s="2">
        <f t="shared" si="104"/>
        <v>35.508560000000003</v>
      </c>
      <c r="F850" s="2">
        <f t="shared" si="97"/>
        <v>34.956104999999994</v>
      </c>
      <c r="G850" s="2">
        <f t="shared" si="99"/>
        <v>36.426383999999992</v>
      </c>
      <c r="H850" s="2">
        <f t="shared" si="103"/>
        <v>37.752783000000029</v>
      </c>
      <c r="I850" s="2">
        <f t="array" ref="I850">SUMPRODUCT(B834:B853, (ROW(B834:B853)-ROW(B834)+1)) / (20*21/2)</f>
        <v>35.427236190476194</v>
      </c>
      <c r="J850" s="2">
        <f t="shared" si="98"/>
        <v>35.469090724348334</v>
      </c>
      <c r="K850" s="2">
        <f t="shared" si="100"/>
        <v>36.180258046742907</v>
      </c>
    </row>
    <row r="851" spans="1:11" ht="13.5" x14ac:dyDescent="0.25">
      <c r="A851" s="3">
        <f>TITRES_STAT!B854</f>
        <v>43545</v>
      </c>
      <c r="B851" s="6">
        <f>TITRES_STAT!D854</f>
        <v>35.504600000000003</v>
      </c>
      <c r="C851" s="2">
        <f t="shared" si="101"/>
        <v>0</v>
      </c>
      <c r="D851" s="2">
        <f t="shared" si="102"/>
        <v>35.504600000000003</v>
      </c>
      <c r="E851" s="2">
        <f t="shared" si="104"/>
        <v>35.507570000000001</v>
      </c>
      <c r="F851" s="2">
        <f t="shared" si="97"/>
        <v>35.013814999999994</v>
      </c>
      <c r="G851" s="2">
        <f t="shared" si="99"/>
        <v>36.399551999999993</v>
      </c>
      <c r="H851" s="2">
        <f t="shared" si="103"/>
        <v>37.740982000000031</v>
      </c>
      <c r="I851" s="2">
        <f t="array" ref="I851">SUMPRODUCT(B835:B854, (ROW(B835:B854)-ROW(B835)+1)) / (20*21/2)</f>
        <v>35.412151904761906</v>
      </c>
      <c r="J851" s="2">
        <f t="shared" si="98"/>
        <v>35.472472560124679</v>
      </c>
      <c r="K851" s="2">
        <f t="shared" si="100"/>
        <v>36.153761652752991</v>
      </c>
    </row>
    <row r="852" spans="1:11" ht="13.5" x14ac:dyDescent="0.25">
      <c r="A852" s="3">
        <f>TITRES_STAT!B855</f>
        <v>43546</v>
      </c>
      <c r="B852" s="6">
        <f>TITRES_STAT!D855</f>
        <v>35.504600000000003</v>
      </c>
      <c r="C852" s="2">
        <f t="shared" si="101"/>
        <v>0</v>
      </c>
      <c r="D852" s="2">
        <f t="shared" si="102"/>
        <v>35.504600000000003</v>
      </c>
      <c r="E852" s="2">
        <f t="shared" si="104"/>
        <v>35.50658</v>
      </c>
      <c r="F852" s="2">
        <f t="shared" ref="F852:F915" si="105">AVERAGE(B833:B852)</f>
        <v>35.071524999999994</v>
      </c>
      <c r="G852" s="2">
        <f t="shared" si="99"/>
        <v>36.351409999999994</v>
      </c>
      <c r="H852" s="2">
        <f t="shared" si="103"/>
        <v>37.729181000000032</v>
      </c>
      <c r="I852" s="2">
        <f t="array" ref="I852">SUMPRODUCT(B836:B855, (ROW(B836:B855)-ROW(B836)+1)) / (20*21/2)</f>
        <v>35.390068095238092</v>
      </c>
      <c r="J852" s="2">
        <f t="shared" si="98"/>
        <v>35.47553231630328</v>
      </c>
      <c r="K852" s="2">
        <f t="shared" si="100"/>
        <v>36.128304333037185</v>
      </c>
    </row>
    <row r="853" spans="1:11" ht="13.5" x14ac:dyDescent="0.25">
      <c r="A853" s="3">
        <f>TITRES_STAT!B856</f>
        <v>43549</v>
      </c>
      <c r="B853" s="6">
        <f>TITRES_STAT!D856</f>
        <v>35.504600000000003</v>
      </c>
      <c r="C853" s="2">
        <f t="shared" si="101"/>
        <v>0</v>
      </c>
      <c r="D853" s="2">
        <f t="shared" si="102"/>
        <v>35.504600000000003</v>
      </c>
      <c r="E853" s="2">
        <f t="shared" si="104"/>
        <v>35.505589999999998</v>
      </c>
      <c r="F853" s="2">
        <f t="shared" si="105"/>
        <v>35.169684999999994</v>
      </c>
      <c r="G853" s="2">
        <f t="shared" si="99"/>
        <v>36.293996</v>
      </c>
      <c r="H853" s="2">
        <f t="shared" si="103"/>
        <v>37.717380000000034</v>
      </c>
      <c r="I853" s="2">
        <f t="array" ref="I853">SUMPRODUCT(B837:B856, (ROW(B837:B856)-ROW(B837)+1)) / (20*21/2)</f>
        <v>35.364696190476195</v>
      </c>
      <c r="J853" s="2">
        <f t="shared" ref="J853:J916" si="106">$J$4*B853+J852*(1-$J$4)</f>
        <v>35.478300667131535</v>
      </c>
      <c r="K853" s="2">
        <f t="shared" si="100"/>
        <v>36.103845339584744</v>
      </c>
    </row>
    <row r="854" spans="1:11" ht="13.5" x14ac:dyDescent="0.25">
      <c r="A854" s="3">
        <f>TITRES_STAT!B857</f>
        <v>43550</v>
      </c>
      <c r="B854" s="6">
        <f>TITRES_STAT!D857</f>
        <v>35.011299999999999</v>
      </c>
      <c r="C854" s="2">
        <f t="shared" si="101"/>
        <v>-0.49330000000000496</v>
      </c>
      <c r="D854" s="2">
        <f t="shared" si="102"/>
        <v>35.405940000000001</v>
      </c>
      <c r="E854" s="2">
        <f t="shared" si="104"/>
        <v>35.455269999999999</v>
      </c>
      <c r="F854" s="2">
        <f t="shared" si="105"/>
        <v>35.243179999999995</v>
      </c>
      <c r="G854" s="2">
        <f t="shared" si="99"/>
        <v>36.227109999999989</v>
      </c>
      <c r="H854" s="2">
        <f t="shared" si="103"/>
        <v>37.703597000000038</v>
      </c>
      <c r="I854" s="2">
        <f t="array" ref="I854">SUMPRODUCT(B838:B857, (ROW(B838:B857)-ROW(B838)+1)) / (20*21/2)</f>
        <v>35.33115047619048</v>
      </c>
      <c r="J854" s="2">
        <f t="shared" si="106"/>
        <v>35.433824413119012</v>
      </c>
      <c r="K854" s="2">
        <f t="shared" si="100"/>
        <v>36.061000424306911</v>
      </c>
    </row>
    <row r="855" spans="1:11" ht="13.5" x14ac:dyDescent="0.25">
      <c r="A855" s="3">
        <f>TITRES_STAT!B858</f>
        <v>43551</v>
      </c>
      <c r="B855" s="6">
        <f>TITRES_STAT!D858</f>
        <v>35.011299999999999</v>
      </c>
      <c r="C855" s="2">
        <f t="shared" si="101"/>
        <v>0</v>
      </c>
      <c r="D855" s="2">
        <f t="shared" si="102"/>
        <v>35.307280000000006</v>
      </c>
      <c r="E855" s="2">
        <f t="shared" si="104"/>
        <v>35.405940000000001</v>
      </c>
      <c r="F855" s="2">
        <f t="shared" si="105"/>
        <v>35.27770499999999</v>
      </c>
      <c r="G855" s="2">
        <f t="shared" si="99"/>
        <v>36.160223999999992</v>
      </c>
      <c r="H855" s="2">
        <f t="shared" si="103"/>
        <v>37.690250000000034</v>
      </c>
      <c r="I855" s="2">
        <f t="array" ref="I855">SUMPRODUCT(B839:B858, (ROW(B839:B858)-ROW(B839)+1)) / (20*21/2)</f>
        <v>35.3937661904762</v>
      </c>
      <c r="J855" s="2">
        <f t="shared" si="106"/>
        <v>35.393583992821966</v>
      </c>
      <c r="K855" s="2">
        <f t="shared" si="100"/>
        <v>36.01983570178507</v>
      </c>
    </row>
    <row r="856" spans="1:11" ht="13.5" x14ac:dyDescent="0.25">
      <c r="A856" s="3">
        <f>TITRES_STAT!B859</f>
        <v>43552</v>
      </c>
      <c r="B856" s="6">
        <f>TITRES_STAT!D859</f>
        <v>35.011299999999999</v>
      </c>
      <c r="C856" s="2">
        <f t="shared" si="101"/>
        <v>0</v>
      </c>
      <c r="D856" s="2">
        <f t="shared" si="102"/>
        <v>35.208620000000003</v>
      </c>
      <c r="E856" s="2">
        <f t="shared" si="104"/>
        <v>35.356610000000003</v>
      </c>
      <c r="F856" s="2">
        <f t="shared" si="105"/>
        <v>35.36352999999999</v>
      </c>
      <c r="G856" s="2">
        <f t="shared" si="99"/>
        <v>36.093337999999981</v>
      </c>
      <c r="H856" s="2">
        <f t="shared" si="103"/>
        <v>37.676999500000036</v>
      </c>
      <c r="I856" s="2">
        <f t="array" ref="I856">SUMPRODUCT(B840:B859, (ROW(B840:B859)-ROW(B840)+1)) / (20*21/2)</f>
        <v>35.350449047619051</v>
      </c>
      <c r="J856" s="2">
        <f t="shared" si="106"/>
        <v>35.357175993505592</v>
      </c>
      <c r="K856" s="2">
        <f t="shared" si="100"/>
        <v>35.980285282107225</v>
      </c>
    </row>
    <row r="857" spans="1:11" ht="13.5" x14ac:dyDescent="0.25">
      <c r="A857" s="3">
        <f>TITRES_STAT!B860</f>
        <v>43553</v>
      </c>
      <c r="B857" s="6">
        <f>TITRES_STAT!D860</f>
        <v>35.011299999999999</v>
      </c>
      <c r="C857" s="2">
        <f t="shared" si="101"/>
        <v>0</v>
      </c>
      <c r="D857" s="2">
        <f t="shared" si="102"/>
        <v>35.109960000000001</v>
      </c>
      <c r="E857" s="2">
        <f t="shared" si="104"/>
        <v>35.307280000000006</v>
      </c>
      <c r="F857" s="2">
        <f t="shared" si="105"/>
        <v>35.399535</v>
      </c>
      <c r="G857" s="2">
        <f t="shared" si="99"/>
        <v>36.026451999999978</v>
      </c>
      <c r="H857" s="2">
        <f t="shared" si="103"/>
        <v>37.668011000000035</v>
      </c>
      <c r="I857" s="2">
        <f t="array" ref="I857">SUMPRODUCT(B841:B860, (ROW(B841:B860)-ROW(B841)+1)) / (20*21/2)</f>
        <v>35.210078571428575</v>
      </c>
      <c r="J857" s="2">
        <f t="shared" si="106"/>
        <v>35.324235422695537</v>
      </c>
      <c r="K857" s="2">
        <f t="shared" si="100"/>
        <v>35.942285859279487</v>
      </c>
    </row>
    <row r="858" spans="1:11" ht="13.5" x14ac:dyDescent="0.25">
      <c r="A858" s="3">
        <f>TITRES_STAT!B861</f>
        <v>43556</v>
      </c>
      <c r="B858" s="6">
        <f>TITRES_STAT!D861</f>
        <v>36.057000000000002</v>
      </c>
      <c r="C858" s="2">
        <f t="shared" si="101"/>
        <v>1.0457000000000036</v>
      </c>
      <c r="D858" s="2">
        <f t="shared" si="102"/>
        <v>35.220439999999996</v>
      </c>
      <c r="E858" s="2">
        <f t="shared" si="104"/>
        <v>35.362520000000004</v>
      </c>
      <c r="F858" s="2">
        <f t="shared" si="105"/>
        <v>35.436529999999998</v>
      </c>
      <c r="G858" s="2">
        <f t="shared" si="99"/>
        <v>35.980281999999981</v>
      </c>
      <c r="H858" s="2">
        <f t="shared" si="103"/>
        <v>37.664203000000036</v>
      </c>
      <c r="I858" s="2">
        <f t="array" ref="I858">SUMPRODUCT(B842:B861, (ROW(B842:B861)-ROW(B842)+1)) / (20*21/2)</f>
        <v>35.17117714285714</v>
      </c>
      <c r="J858" s="2">
        <f t="shared" si="106"/>
        <v>35.394022525295959</v>
      </c>
      <c r="K858" s="2">
        <f t="shared" si="100"/>
        <v>35.946784453033231</v>
      </c>
    </row>
    <row r="859" spans="1:11" ht="13.5" x14ac:dyDescent="0.25">
      <c r="A859" s="3">
        <f>TITRES_STAT!B862</f>
        <v>43557</v>
      </c>
      <c r="B859" s="6">
        <f>TITRES_STAT!D862</f>
        <v>34.981699999999996</v>
      </c>
      <c r="C859" s="2">
        <f t="shared" si="101"/>
        <v>-1.0753000000000057</v>
      </c>
      <c r="D859" s="2">
        <f t="shared" si="102"/>
        <v>35.214519999999993</v>
      </c>
      <c r="E859" s="2">
        <f t="shared" si="104"/>
        <v>35.310230000000004</v>
      </c>
      <c r="F859" s="2">
        <f t="shared" si="105"/>
        <v>35.409889999999997</v>
      </c>
      <c r="G859" s="2">
        <f t="shared" si="99"/>
        <v>35.912605999999982</v>
      </c>
      <c r="H859" s="2">
        <f t="shared" si="103"/>
        <v>37.65119200000003</v>
      </c>
      <c r="I859" s="2">
        <f t="array" ref="I859">SUMPRODUCT(B843:B862, (ROW(B843:B862)-ROW(B843)+1)) / (20*21/2)</f>
        <v>35.135094761904767</v>
      </c>
      <c r="J859" s="2">
        <f t="shared" si="106"/>
        <v>35.35475371336301</v>
      </c>
      <c r="K859" s="2">
        <f t="shared" si="100"/>
        <v>35.908938003894676</v>
      </c>
    </row>
    <row r="860" spans="1:11" ht="13.5" x14ac:dyDescent="0.25">
      <c r="A860" s="3">
        <f>TITRES_STAT!B863</f>
        <v>43558</v>
      </c>
      <c r="B860" s="6">
        <f>TITRES_STAT!D863</f>
        <v>33.936</v>
      </c>
      <c r="C860" s="2">
        <f t="shared" si="101"/>
        <v>-1.0456999999999965</v>
      </c>
      <c r="D860" s="2">
        <f t="shared" si="102"/>
        <v>34.999459999999999</v>
      </c>
      <c r="E860" s="2">
        <f t="shared" si="104"/>
        <v>35.153370000000002</v>
      </c>
      <c r="F860" s="2">
        <f t="shared" si="105"/>
        <v>35.330965000000006</v>
      </c>
      <c r="G860" s="2">
        <f t="shared" si="99"/>
        <v>35.824213999999984</v>
      </c>
      <c r="H860" s="2">
        <f t="shared" si="103"/>
        <v>37.63295250000003</v>
      </c>
      <c r="I860" s="2">
        <f t="array" ref="I860">SUMPRODUCT(B844:B863, (ROW(B844:B863)-ROW(B844)+1)) / (20*21/2)</f>
        <v>35.10183142857143</v>
      </c>
      <c r="J860" s="2">
        <f t="shared" si="106"/>
        <v>35.219634312090342</v>
      </c>
      <c r="K860" s="2">
        <f t="shared" si="100"/>
        <v>35.831567886094888</v>
      </c>
    </row>
    <row r="861" spans="1:11" ht="13.5" x14ac:dyDescent="0.25">
      <c r="A861" s="3">
        <f>TITRES_STAT!B864</f>
        <v>43559</v>
      </c>
      <c r="B861" s="6">
        <f>TITRES_STAT!D864</f>
        <v>34.922499999999999</v>
      </c>
      <c r="C861" s="2">
        <f t="shared" si="101"/>
        <v>0.98649999999999949</v>
      </c>
      <c r="D861" s="2">
        <f t="shared" si="102"/>
        <v>34.981700000000004</v>
      </c>
      <c r="E861" s="2">
        <f t="shared" si="104"/>
        <v>35.09516</v>
      </c>
      <c r="F861" s="2">
        <f t="shared" si="105"/>
        <v>35.301365000000004</v>
      </c>
      <c r="G861" s="2">
        <f t="shared" si="99"/>
        <v>35.755551999999987</v>
      </c>
      <c r="H861" s="2">
        <f t="shared" si="103"/>
        <v>37.619645500000033</v>
      </c>
      <c r="I861" s="2">
        <f t="array" ref="I861">SUMPRODUCT(B845:B864, (ROW(B845:B864)-ROW(B845)+1)) / (20*21/2)</f>
        <v>35.071387142857134</v>
      </c>
      <c r="J861" s="2">
        <f t="shared" si="106"/>
        <v>35.19133580617698</v>
      </c>
      <c r="K861" s="2">
        <f t="shared" si="100"/>
        <v>35.795918165071555</v>
      </c>
    </row>
    <row r="862" spans="1:11" ht="13.5" x14ac:dyDescent="0.25">
      <c r="A862" s="3">
        <f>TITRES_STAT!B865</f>
        <v>43560</v>
      </c>
      <c r="B862" s="6">
        <f>TITRES_STAT!D865</f>
        <v>34.922499999999999</v>
      </c>
      <c r="C862" s="2">
        <f t="shared" si="101"/>
        <v>0</v>
      </c>
      <c r="D862" s="2">
        <f t="shared" si="102"/>
        <v>34.963940000000001</v>
      </c>
      <c r="E862" s="2">
        <f t="shared" si="104"/>
        <v>35.036950000000004</v>
      </c>
      <c r="F862" s="2">
        <f t="shared" si="105"/>
        <v>35.271765000000002</v>
      </c>
      <c r="G862" s="2">
        <f t="shared" si="99"/>
        <v>35.687087999999981</v>
      </c>
      <c r="H862" s="2">
        <f t="shared" si="103"/>
        <v>37.610213000000037</v>
      </c>
      <c r="I862" s="2">
        <f t="array" ref="I862">SUMPRODUCT(B846:B865, (ROW(B846:B865)-ROW(B846)+1)) / (20*21/2)</f>
        <v>35.043761904761901</v>
      </c>
      <c r="J862" s="2">
        <f t="shared" si="106"/>
        <v>35.16573239606489</v>
      </c>
      <c r="K862" s="2">
        <f t="shared" si="100"/>
        <v>35.761666472323647</v>
      </c>
    </row>
    <row r="863" spans="1:11" ht="13.5" x14ac:dyDescent="0.25">
      <c r="A863" s="3">
        <f>TITRES_STAT!B866</f>
        <v>43563</v>
      </c>
      <c r="B863" s="6">
        <f>TITRES_STAT!D866</f>
        <v>34.922499999999999</v>
      </c>
      <c r="C863" s="2">
        <f t="shared" si="101"/>
        <v>0</v>
      </c>
      <c r="D863" s="2">
        <f t="shared" si="102"/>
        <v>34.73704</v>
      </c>
      <c r="E863" s="2">
        <f t="shared" si="104"/>
        <v>34.978740000000002</v>
      </c>
      <c r="F863" s="2">
        <f t="shared" si="105"/>
        <v>35.242165000000007</v>
      </c>
      <c r="G863" s="2">
        <f t="shared" si="99"/>
        <v>35.618623999999976</v>
      </c>
      <c r="H863" s="2">
        <f t="shared" si="103"/>
        <v>37.596906000000025</v>
      </c>
      <c r="I863" s="2">
        <f t="array" ref="I863">SUMPRODUCT(B847:B866, (ROW(B847:B866)-ROW(B847)+1)) / (20*21/2)</f>
        <v>35.018908571428568</v>
      </c>
      <c r="J863" s="2">
        <f t="shared" si="106"/>
        <v>35.142567405963476</v>
      </c>
      <c r="K863" s="2">
        <f t="shared" si="100"/>
        <v>35.728757983212915</v>
      </c>
    </row>
    <row r="864" spans="1:11" ht="13.5" x14ac:dyDescent="0.25">
      <c r="A864" s="3">
        <f>TITRES_STAT!B867</f>
        <v>43565</v>
      </c>
      <c r="B864" s="6">
        <f>TITRES_STAT!D867</f>
        <v>34.922499999999999</v>
      </c>
      <c r="C864" s="2">
        <f t="shared" si="101"/>
        <v>0</v>
      </c>
      <c r="D864" s="2">
        <f t="shared" si="102"/>
        <v>34.725199999999994</v>
      </c>
      <c r="E864" s="2">
        <f t="shared" si="104"/>
        <v>34.969859999999997</v>
      </c>
      <c r="F864" s="2">
        <f t="shared" si="105"/>
        <v>35.212565000000005</v>
      </c>
      <c r="G864" s="2">
        <f t="shared" si="99"/>
        <v>35.550159999999977</v>
      </c>
      <c r="H864" s="2">
        <f t="shared" si="103"/>
        <v>37.583599000000021</v>
      </c>
      <c r="I864" s="2">
        <f t="array" ref="I864">SUMPRODUCT(B848:B867, (ROW(B848:B867)-ROW(B848)+1)) / (20*21/2)</f>
        <v>34.996827142857143</v>
      </c>
      <c r="J864" s="2">
        <f t="shared" si="106"/>
        <v>35.121608605395529</v>
      </c>
      <c r="K864" s="2">
        <f t="shared" si="100"/>
        <v>35.697140023086916</v>
      </c>
    </row>
    <row r="865" spans="1:11" ht="13.5" x14ac:dyDescent="0.25">
      <c r="A865" s="3">
        <f>TITRES_STAT!B868</f>
        <v>43566</v>
      </c>
      <c r="B865" s="6">
        <f>TITRES_STAT!D868</f>
        <v>34.922499999999999</v>
      </c>
      <c r="C865" s="2">
        <f t="shared" si="101"/>
        <v>0</v>
      </c>
      <c r="D865" s="2">
        <f t="shared" si="102"/>
        <v>34.922499999999999</v>
      </c>
      <c r="E865" s="2">
        <f t="shared" si="104"/>
        <v>34.960980000000006</v>
      </c>
      <c r="F865" s="2">
        <f t="shared" si="105"/>
        <v>35.183460000000011</v>
      </c>
      <c r="G865" s="2">
        <f t="shared" si="99"/>
        <v>35.481695999999978</v>
      </c>
      <c r="H865" s="2">
        <f t="shared" si="103"/>
        <v>37.57387600000002</v>
      </c>
      <c r="I865" s="2">
        <f t="array" ref="I865">SUMPRODUCT(B849:B868, (ROW(B849:B868)-ROW(B849)+1)) / (20*21/2)</f>
        <v>34.977517619047617</v>
      </c>
      <c r="J865" s="2">
        <f t="shared" si="106"/>
        <v>35.102645881072149</v>
      </c>
      <c r="K865" s="2">
        <f t="shared" si="100"/>
        <v>35.666761982965859</v>
      </c>
    </row>
    <row r="866" spans="1:11" ht="13.5" x14ac:dyDescent="0.25">
      <c r="A866" s="3">
        <f>TITRES_STAT!B869</f>
        <v>43567</v>
      </c>
      <c r="B866" s="6">
        <f>TITRES_STAT!D869</f>
        <v>34.922499999999999</v>
      </c>
      <c r="C866" s="2">
        <f t="shared" si="101"/>
        <v>0</v>
      </c>
      <c r="D866" s="2">
        <f t="shared" si="102"/>
        <v>34.922499999999999</v>
      </c>
      <c r="E866" s="2">
        <f t="shared" si="104"/>
        <v>34.952100000000009</v>
      </c>
      <c r="F866" s="2">
        <f t="shared" si="105"/>
        <v>35.154355000000002</v>
      </c>
      <c r="G866" s="2">
        <f t="shared" si="99"/>
        <v>35.413231999999979</v>
      </c>
      <c r="H866" s="2">
        <f t="shared" si="103"/>
        <v>37.560811500000014</v>
      </c>
      <c r="I866" s="2">
        <f t="array" ref="I866">SUMPRODUCT(B850:B869, (ROW(B850:B869)-ROW(B850)+1)) / (20*21/2)</f>
        <v>34.960979999999999</v>
      </c>
      <c r="J866" s="2">
        <f t="shared" si="106"/>
        <v>35.085489130493848</v>
      </c>
      <c r="K866" s="2">
        <f t="shared" si="100"/>
        <v>35.637575238535824</v>
      </c>
    </row>
    <row r="867" spans="1:11" ht="13.5" x14ac:dyDescent="0.25">
      <c r="A867" s="3">
        <f>TITRES_STAT!B870</f>
        <v>43570</v>
      </c>
      <c r="B867" s="6">
        <f>TITRES_STAT!D870</f>
        <v>34.922499999999999</v>
      </c>
      <c r="C867" s="2">
        <f t="shared" si="101"/>
        <v>0</v>
      </c>
      <c r="D867" s="2">
        <f t="shared" si="102"/>
        <v>34.922499999999999</v>
      </c>
      <c r="E867" s="2">
        <f t="shared" si="104"/>
        <v>34.943220000000011</v>
      </c>
      <c r="F867" s="2">
        <f t="shared" si="105"/>
        <v>35.125250000000008</v>
      </c>
      <c r="G867" s="2">
        <f t="shared" si="99"/>
        <v>35.379097999999971</v>
      </c>
      <c r="H867" s="2">
        <f t="shared" si="103"/>
        <v>37.547747000000015</v>
      </c>
      <c r="I867" s="2">
        <f t="array" ref="I867">SUMPRODUCT(B851:B870, (ROW(B851:B870)-ROW(B851)+1)) / (20*21/2)</f>
        <v>34.947214285714288</v>
      </c>
      <c r="J867" s="2">
        <f t="shared" si="106"/>
        <v>35.069966356161103</v>
      </c>
      <c r="K867" s="2">
        <f t="shared" si="100"/>
        <v>35.609533072318733</v>
      </c>
    </row>
    <row r="868" spans="1:11" ht="13.5" x14ac:dyDescent="0.25">
      <c r="A868" s="3">
        <f>TITRES_STAT!B871</f>
        <v>43571</v>
      </c>
      <c r="B868" s="6">
        <f>TITRES_STAT!D871</f>
        <v>34.922499999999999</v>
      </c>
      <c r="C868" s="2">
        <f t="shared" si="101"/>
        <v>0</v>
      </c>
      <c r="D868" s="2">
        <f t="shared" si="102"/>
        <v>34.922499999999999</v>
      </c>
      <c r="E868" s="2">
        <f t="shared" si="104"/>
        <v>34.829770000000011</v>
      </c>
      <c r="F868" s="2">
        <f t="shared" si="105"/>
        <v>35.096145000000007</v>
      </c>
      <c r="G868" s="2">
        <f t="shared" si="99"/>
        <v>35.345555999999966</v>
      </c>
      <c r="H868" s="2">
        <f t="shared" si="103"/>
        <v>37.534682500000009</v>
      </c>
      <c r="I868" s="2">
        <f t="array" ref="I868">SUMPRODUCT(B852:B871, (ROW(B852:B871)-ROW(B852)+1)) / (20*21/2)</f>
        <v>34.936220476190478</v>
      </c>
      <c r="J868" s="2">
        <f t="shared" si="106"/>
        <v>35.055921941288616</v>
      </c>
      <c r="K868" s="2">
        <f t="shared" si="100"/>
        <v>35.58259059889447</v>
      </c>
    </row>
    <row r="869" spans="1:11" ht="13.5" x14ac:dyDescent="0.25">
      <c r="A869" s="3">
        <f>TITRES_STAT!B872</f>
        <v>43572</v>
      </c>
      <c r="B869" s="6">
        <f>TITRES_STAT!D872</f>
        <v>34.922499999999999</v>
      </c>
      <c r="C869" s="2">
        <f t="shared" si="101"/>
        <v>0</v>
      </c>
      <c r="D869" s="2">
        <f t="shared" si="102"/>
        <v>34.922499999999999</v>
      </c>
      <c r="E869" s="2">
        <f t="shared" si="104"/>
        <v>34.823850000000007</v>
      </c>
      <c r="F869" s="2">
        <f t="shared" si="105"/>
        <v>35.067040000000006</v>
      </c>
      <c r="G869" s="2">
        <f t="shared" si="99"/>
        <v>35.312013999999969</v>
      </c>
      <c r="H869" s="2">
        <f t="shared" si="103"/>
        <v>37.521618000000011</v>
      </c>
      <c r="I869" s="2">
        <f t="array" ref="I869">SUMPRODUCT(B853:B872, (ROW(B853:B872)-ROW(B853)+1)) / (20*21/2)</f>
        <v>34.927998571428574</v>
      </c>
      <c r="J869" s="2">
        <f t="shared" si="106"/>
        <v>35.043215089737323</v>
      </c>
      <c r="K869" s="2">
        <f t="shared" si="100"/>
        <v>35.556704693055472</v>
      </c>
    </row>
    <row r="870" spans="1:11" ht="13.5" x14ac:dyDescent="0.25">
      <c r="A870" s="3">
        <f>TITRES_STAT!B873</f>
        <v>43573</v>
      </c>
      <c r="B870" s="6">
        <f>TITRES_STAT!D873</f>
        <v>34.922499999999999</v>
      </c>
      <c r="C870" s="2">
        <f t="shared" si="101"/>
        <v>0</v>
      </c>
      <c r="D870" s="2">
        <f t="shared" si="102"/>
        <v>34.922499999999999</v>
      </c>
      <c r="E870" s="2">
        <f t="shared" si="104"/>
        <v>34.922500000000007</v>
      </c>
      <c r="F870" s="2">
        <f t="shared" si="105"/>
        <v>35.037935000000004</v>
      </c>
      <c r="G870" s="2">
        <f t="shared" si="99"/>
        <v>35.278471999999972</v>
      </c>
      <c r="H870" s="2">
        <f t="shared" si="103"/>
        <v>37.50865000000001</v>
      </c>
      <c r="I870" s="2">
        <f t="array" ref="I870">SUMPRODUCT(B854:B873, (ROW(B854:B873)-ROW(B854)+1)) / (20*21/2)</f>
        <v>34.922548571428571</v>
      </c>
      <c r="J870" s="2">
        <f t="shared" si="106"/>
        <v>35.031718414524249</v>
      </c>
      <c r="K870" s="2">
        <f t="shared" si="100"/>
        <v>35.531833920778787</v>
      </c>
    </row>
    <row r="871" spans="1:11" ht="13.5" x14ac:dyDescent="0.25">
      <c r="A871" s="3">
        <f>TITRES_STAT!B874</f>
        <v>43574</v>
      </c>
      <c r="B871" s="6">
        <f>TITRES_STAT!D874</f>
        <v>34.922499999999999</v>
      </c>
      <c r="C871" s="2">
        <f t="shared" si="101"/>
        <v>0</v>
      </c>
      <c r="D871" s="2">
        <f t="shared" si="102"/>
        <v>34.922499999999999</v>
      </c>
      <c r="E871" s="2">
        <f t="shared" si="104"/>
        <v>34.922500000000007</v>
      </c>
      <c r="F871" s="2">
        <f t="shared" si="105"/>
        <v>35.008830000000003</v>
      </c>
      <c r="G871" s="2">
        <f t="shared" si="99"/>
        <v>35.244929999999968</v>
      </c>
      <c r="H871" s="2">
        <f t="shared" si="103"/>
        <v>37.495876000000003</v>
      </c>
      <c r="I871" s="2">
        <f t="array" ref="I871">SUMPRODUCT(B855:B874, (ROW(B855:B874)-ROW(B855)+1)) / (20*21/2)</f>
        <v>34.863499047619044</v>
      </c>
      <c r="J871" s="2">
        <f t="shared" si="106"/>
        <v>35.021316660760036</v>
      </c>
      <c r="K871" s="2">
        <f t="shared" si="100"/>
        <v>35.50793847290511</v>
      </c>
    </row>
    <row r="872" spans="1:11" ht="13.5" x14ac:dyDescent="0.25">
      <c r="A872" s="3">
        <f>TITRES_STAT!B875</f>
        <v>43577</v>
      </c>
      <c r="B872" s="6">
        <f>TITRES_STAT!D875</f>
        <v>34.922499999999999</v>
      </c>
      <c r="C872" s="2">
        <f t="shared" si="101"/>
        <v>0</v>
      </c>
      <c r="D872" s="2">
        <f t="shared" si="102"/>
        <v>34.922499999999999</v>
      </c>
      <c r="E872" s="2">
        <f t="shared" si="104"/>
        <v>34.922500000000007</v>
      </c>
      <c r="F872" s="2">
        <f t="shared" si="105"/>
        <v>34.979725000000009</v>
      </c>
      <c r="G872" s="2">
        <f t="shared" si="99"/>
        <v>35.211387999999964</v>
      </c>
      <c r="H872" s="2">
        <f t="shared" si="103"/>
        <v>37.481600500000006</v>
      </c>
      <c r="I872" s="2">
        <f t="array" ref="I872">SUMPRODUCT(B856:B875, (ROW(B856:B875)-ROW(B856)+1)) / (20*21/2)</f>
        <v>34.825548095238098</v>
      </c>
      <c r="J872" s="2">
        <f t="shared" si="106"/>
        <v>35.011905550211459</v>
      </c>
      <c r="K872" s="2">
        <f t="shared" si="100"/>
        <v>35.484980101418635</v>
      </c>
    </row>
    <row r="873" spans="1:11" ht="13.5" x14ac:dyDescent="0.25">
      <c r="A873" s="3">
        <f>TITRES_STAT!B876</f>
        <v>43578</v>
      </c>
      <c r="B873" s="6">
        <f>TITRES_STAT!D876</f>
        <v>34.922499999999999</v>
      </c>
      <c r="C873" s="2">
        <f t="shared" si="101"/>
        <v>0</v>
      </c>
      <c r="D873" s="2">
        <f t="shared" si="102"/>
        <v>34.922499999999999</v>
      </c>
      <c r="E873" s="2">
        <f t="shared" si="104"/>
        <v>34.922500000000007</v>
      </c>
      <c r="F873" s="2">
        <f t="shared" si="105"/>
        <v>34.950620000000001</v>
      </c>
      <c r="G873" s="2">
        <f t="shared" si="99"/>
        <v>35.180015999999966</v>
      </c>
      <c r="H873" s="2">
        <f t="shared" si="103"/>
        <v>37.465387500000006</v>
      </c>
      <c r="I873" s="2">
        <f t="array" ref="I873">SUMPRODUCT(B857:B876, (ROW(B857:B876)-ROW(B857)+1)) / (20*21/2)</f>
        <v>34.696926666666663</v>
      </c>
      <c r="J873" s="2">
        <f t="shared" si="106"/>
        <v>35.003390735905604</v>
      </c>
      <c r="K873" s="2">
        <f t="shared" si="100"/>
        <v>35.462922058225743</v>
      </c>
    </row>
    <row r="874" spans="1:11" ht="13.5" x14ac:dyDescent="0.25">
      <c r="A874" s="3">
        <f>TITRES_STAT!B877</f>
        <v>43579</v>
      </c>
      <c r="B874" s="6">
        <f>TITRES_STAT!D877</f>
        <v>34.330599999999997</v>
      </c>
      <c r="C874" s="2">
        <f t="shared" si="101"/>
        <v>-0.59190000000000254</v>
      </c>
      <c r="D874" s="2">
        <f t="shared" si="102"/>
        <v>34.804119999999998</v>
      </c>
      <c r="E874" s="2">
        <f t="shared" si="104"/>
        <v>34.863310000000006</v>
      </c>
      <c r="F874" s="2">
        <f t="shared" si="105"/>
        <v>34.916585000000005</v>
      </c>
      <c r="G874" s="2">
        <f t="shared" si="99"/>
        <v>35.136805999999964</v>
      </c>
      <c r="H874" s="2">
        <f t="shared" si="103"/>
        <v>37.446215000000009</v>
      </c>
      <c r="I874" s="2">
        <f t="array" ref="I874">SUMPRODUCT(B858:B877, (ROW(B858:B877)-ROW(B858)+1)) / (20*21/2)</f>
        <v>34.617590476190479</v>
      </c>
      <c r="J874" s="2">
        <f t="shared" si="106"/>
        <v>34.939315427724118</v>
      </c>
      <c r="K874" s="2">
        <f t="shared" si="100"/>
        <v>35.418517271628659</v>
      </c>
    </row>
    <row r="875" spans="1:11" ht="13.5" x14ac:dyDescent="0.25">
      <c r="A875" s="3">
        <f>TITRES_STAT!B878</f>
        <v>43580</v>
      </c>
      <c r="B875" s="6">
        <f>TITRES_STAT!D878</f>
        <v>34.518099999999997</v>
      </c>
      <c r="C875" s="2">
        <f t="shared" si="101"/>
        <v>0.1875</v>
      </c>
      <c r="D875" s="2">
        <f t="shared" si="102"/>
        <v>34.723239999999997</v>
      </c>
      <c r="E875" s="2">
        <f t="shared" si="104"/>
        <v>34.822870000000009</v>
      </c>
      <c r="F875" s="2">
        <f t="shared" si="105"/>
        <v>34.891925000000008</v>
      </c>
      <c r="G875" s="2">
        <f t="shared" si="99"/>
        <v>35.097345999999966</v>
      </c>
      <c r="H875" s="2">
        <f t="shared" si="103"/>
        <v>37.427980000000005</v>
      </c>
      <c r="I875" s="2">
        <f t="array" ref="I875">SUMPRODUCT(B859:B878, (ROW(B859:B878)-ROW(B859)+1)) / (20*21/2)</f>
        <v>34.543139523809522</v>
      </c>
      <c r="J875" s="2">
        <f t="shared" si="106"/>
        <v>34.899199672702778</v>
      </c>
      <c r="K875" s="2">
        <f t="shared" si="100"/>
        <v>35.383206790388314</v>
      </c>
    </row>
    <row r="876" spans="1:11" ht="13.5" x14ac:dyDescent="0.25">
      <c r="A876" s="3">
        <f>TITRES_STAT!B879</f>
        <v>43581</v>
      </c>
      <c r="B876" s="6">
        <f>TITRES_STAT!D879</f>
        <v>33.541400000000003</v>
      </c>
      <c r="C876" s="2">
        <f t="shared" si="101"/>
        <v>-0.97669999999999391</v>
      </c>
      <c r="D876" s="2">
        <f t="shared" si="102"/>
        <v>34.447020000000002</v>
      </c>
      <c r="E876" s="2">
        <f t="shared" si="104"/>
        <v>34.684760000000004</v>
      </c>
      <c r="F876" s="2">
        <f t="shared" si="105"/>
        <v>34.818430000000006</v>
      </c>
      <c r="G876" s="2">
        <f t="shared" si="99"/>
        <v>35.038351999999968</v>
      </c>
      <c r="H876" s="2">
        <f t="shared" si="103"/>
        <v>37.40486150000001</v>
      </c>
      <c r="I876" s="2">
        <f t="array" ref="I876">SUMPRODUCT(B860:B879, (ROW(B860:B879)-ROW(B860)+1)) / (20*21/2)</f>
        <v>34.47855333333333</v>
      </c>
      <c r="J876" s="2">
        <f t="shared" si="106"/>
        <v>34.76988541815966</v>
      </c>
      <c r="K876" s="2">
        <f t="shared" si="100"/>
        <v>35.310979073118183</v>
      </c>
    </row>
    <row r="877" spans="1:11" ht="13.5" x14ac:dyDescent="0.25">
      <c r="A877" s="3">
        <f>TITRES_STAT!B880</f>
        <v>43584</v>
      </c>
      <c r="B877" s="6">
        <f>TITRES_STAT!D880</f>
        <v>33.985399999999998</v>
      </c>
      <c r="C877" s="2">
        <f t="shared" si="101"/>
        <v>0.44399999999999551</v>
      </c>
      <c r="D877" s="2">
        <f t="shared" si="102"/>
        <v>34.259599999999999</v>
      </c>
      <c r="E877" s="2">
        <f t="shared" si="104"/>
        <v>34.59105000000001</v>
      </c>
      <c r="F877" s="2">
        <f t="shared" si="105"/>
        <v>34.76713500000001</v>
      </c>
      <c r="G877" s="2">
        <f t="shared" si="99"/>
        <v>34.988237999999974</v>
      </c>
      <c r="H877" s="2">
        <f t="shared" si="103"/>
        <v>37.383963000000001</v>
      </c>
      <c r="I877" s="2">
        <f t="array" ref="I877">SUMPRODUCT(B861:B880, (ROW(B861:B880)-ROW(B861)+1)) / (20*21/2)</f>
        <v>34.357635238095241</v>
      </c>
      <c r="J877" s="2">
        <f t="shared" si="106"/>
        <v>34.695172521192077</v>
      </c>
      <c r="K877" s="2">
        <f t="shared" si="100"/>
        <v>35.25899558005473</v>
      </c>
    </row>
    <row r="878" spans="1:11" ht="13.5" x14ac:dyDescent="0.25">
      <c r="A878" s="3">
        <f>TITRES_STAT!B881</f>
        <v>43585</v>
      </c>
      <c r="B878" s="6">
        <f>TITRES_STAT!D881</f>
        <v>33.985399999999998</v>
      </c>
      <c r="C878" s="2">
        <f t="shared" si="101"/>
        <v>0</v>
      </c>
      <c r="D878" s="2">
        <f t="shared" si="102"/>
        <v>34.072179999999996</v>
      </c>
      <c r="E878" s="2">
        <f t="shared" si="104"/>
        <v>34.497340000000008</v>
      </c>
      <c r="F878" s="2">
        <f t="shared" si="105"/>
        <v>34.663555000000009</v>
      </c>
      <c r="G878" s="2">
        <f t="shared" si="99"/>
        <v>34.938123999999974</v>
      </c>
      <c r="H878" s="2">
        <f t="shared" si="103"/>
        <v>37.368392499999999</v>
      </c>
      <c r="I878" s="2">
        <f t="array" ref="I878">SUMPRODUCT(B862:B881, (ROW(B862:B881)-ROW(B862)+1)) / (20*21/2)</f>
        <v>34.334430952380949</v>
      </c>
      <c r="J878" s="2">
        <f t="shared" si="106"/>
        <v>34.627575138221403</v>
      </c>
      <c r="K878" s="2">
        <f t="shared" si="100"/>
        <v>35.209050655346701</v>
      </c>
    </row>
    <row r="879" spans="1:11" ht="13.5" x14ac:dyDescent="0.25">
      <c r="A879" s="3">
        <f>TITRES_STAT!B882</f>
        <v>43587</v>
      </c>
      <c r="B879" s="6">
        <f>TITRES_STAT!D882</f>
        <v>33.985399999999998</v>
      </c>
      <c r="C879" s="2">
        <f t="shared" si="101"/>
        <v>0</v>
      </c>
      <c r="D879" s="2">
        <f t="shared" si="102"/>
        <v>34.003140000000002</v>
      </c>
      <c r="E879" s="2">
        <f t="shared" si="104"/>
        <v>34.403630000000007</v>
      </c>
      <c r="F879" s="2">
        <f t="shared" si="105"/>
        <v>34.613740000000007</v>
      </c>
      <c r="G879" s="2">
        <f t="shared" si="99"/>
        <v>34.888009999999973</v>
      </c>
      <c r="H879" s="2">
        <f t="shared" si="103"/>
        <v>37.34749399999999</v>
      </c>
      <c r="I879" s="2">
        <f t="array" ref="I879">SUMPRODUCT(B863:B882, (ROW(B863:B882)-ROW(B863)+1)) / (20*21/2)</f>
        <v>34.330912380952384</v>
      </c>
      <c r="J879" s="2">
        <f t="shared" si="106"/>
        <v>34.56641560124794</v>
      </c>
      <c r="K879" s="2">
        <f t="shared" si="100"/>
        <v>35.161064355137029</v>
      </c>
    </row>
    <row r="880" spans="1:11" ht="13.5" x14ac:dyDescent="0.25">
      <c r="A880" s="3">
        <f>TITRES_STAT!B883</f>
        <v>43588</v>
      </c>
      <c r="B880" s="6">
        <f>TITRES_STAT!D883</f>
        <v>33.344099999999997</v>
      </c>
      <c r="C880" s="2">
        <f t="shared" si="101"/>
        <v>-0.64130000000000109</v>
      </c>
      <c r="D880" s="2">
        <f t="shared" si="102"/>
        <v>33.768340000000002</v>
      </c>
      <c r="E880" s="2">
        <f t="shared" si="104"/>
        <v>34.24579</v>
      </c>
      <c r="F880" s="2">
        <f t="shared" si="105"/>
        <v>34.584145000000007</v>
      </c>
      <c r="G880" s="2">
        <f t="shared" si="99"/>
        <v>34.846773999999975</v>
      </c>
      <c r="H880" s="2">
        <f t="shared" si="103"/>
        <v>37.323388999999992</v>
      </c>
      <c r="I880" s="2">
        <f t="array" ref="I880">SUMPRODUCT(B864:B883, (ROW(B864:B883)-ROW(B864)+1)) / (20*21/2)</f>
        <v>34.283281428571421</v>
      </c>
      <c r="J880" s="2">
        <f t="shared" si="106"/>
        <v>34.450004591605278</v>
      </c>
      <c r="K880" s="2">
        <f t="shared" si="100"/>
        <v>35.089810851014008</v>
      </c>
    </row>
    <row r="881" spans="1:11" ht="13.5" x14ac:dyDescent="0.25">
      <c r="A881" s="3">
        <f>TITRES_STAT!B884</f>
        <v>43591</v>
      </c>
      <c r="B881" s="6">
        <f>TITRES_STAT!D884</f>
        <v>34.340499999999999</v>
      </c>
      <c r="C881" s="2">
        <f t="shared" si="101"/>
        <v>0.99640000000000128</v>
      </c>
      <c r="D881" s="2">
        <f t="shared" si="102"/>
        <v>33.928159999999998</v>
      </c>
      <c r="E881" s="2">
        <f t="shared" si="104"/>
        <v>34.18759</v>
      </c>
      <c r="F881" s="2">
        <f t="shared" si="105"/>
        <v>34.555045000000014</v>
      </c>
      <c r="G881" s="2">
        <f t="shared" si="99"/>
        <v>34.846575999999978</v>
      </c>
      <c r="H881" s="2">
        <f t="shared" si="103"/>
        <v>37.304265999999991</v>
      </c>
      <c r="I881" s="2">
        <f t="array" ref="I881">SUMPRODUCT(B865:B884, (ROW(B865:B884)-ROW(B865)+1)) / (20*21/2)</f>
        <v>34.239878095238097</v>
      </c>
      <c r="J881" s="2">
        <f t="shared" si="106"/>
        <v>34.43957558288097</v>
      </c>
      <c r="K881" s="2">
        <f t="shared" si="100"/>
        <v>35.060426111758559</v>
      </c>
    </row>
    <row r="882" spans="1:11" ht="13.5" x14ac:dyDescent="0.25">
      <c r="A882" s="3">
        <f>TITRES_STAT!B885</f>
        <v>43592</v>
      </c>
      <c r="B882" s="6">
        <f>TITRES_STAT!D885</f>
        <v>34.518099999999997</v>
      </c>
      <c r="C882" s="2">
        <f t="shared" si="101"/>
        <v>0.1775999999999982</v>
      </c>
      <c r="D882" s="2">
        <f t="shared" si="102"/>
        <v>34.034700000000001</v>
      </c>
      <c r="E882" s="2">
        <f t="shared" si="104"/>
        <v>34.147149999999996</v>
      </c>
      <c r="F882" s="2">
        <f t="shared" si="105"/>
        <v>34.534825000000012</v>
      </c>
      <c r="G882" s="2">
        <f t="shared" ref="G882:G945" si="107">AVERAGE(B833:B882)</f>
        <v>34.849929999999979</v>
      </c>
      <c r="H882" s="2">
        <f t="shared" si="103"/>
        <v>37.286030999999994</v>
      </c>
      <c r="I882" s="2">
        <f t="array" ref="I882">SUMPRODUCT(B866:B885, (ROW(B866:B885)-ROW(B866)+1)) / (20*21/2)</f>
        <v>34.200702380952386</v>
      </c>
      <c r="J882" s="2">
        <f t="shared" si="106"/>
        <v>34.447054098797068</v>
      </c>
      <c r="K882" s="2">
        <f t="shared" si="100"/>
        <v>35.039158421101362</v>
      </c>
    </row>
    <row r="883" spans="1:11" ht="13.5" x14ac:dyDescent="0.25">
      <c r="A883" s="3">
        <f>TITRES_STAT!B886</f>
        <v>43593</v>
      </c>
      <c r="B883" s="6">
        <f>TITRES_STAT!D886</f>
        <v>34.034700000000001</v>
      </c>
      <c r="C883" s="2">
        <f t="shared" si="101"/>
        <v>-0.48339999999999606</v>
      </c>
      <c r="D883" s="2">
        <f t="shared" si="102"/>
        <v>34.044560000000004</v>
      </c>
      <c r="E883" s="2">
        <f t="shared" si="104"/>
        <v>34.058369999999996</v>
      </c>
      <c r="F883" s="2">
        <f t="shared" si="105"/>
        <v>34.490435000000012</v>
      </c>
      <c r="G883" s="2">
        <f t="shared" si="107"/>
        <v>34.859795999999982</v>
      </c>
      <c r="H883" s="2">
        <f t="shared" si="103"/>
        <v>37.265475999999992</v>
      </c>
      <c r="I883" s="2">
        <f t="array" ref="I883">SUMPRODUCT(B867:B886, (ROW(B867:B886)-ROW(B867)+1)) / (20*21/2)</f>
        <v>34.165754285714286</v>
      </c>
      <c r="J883" s="2">
        <f t="shared" si="106"/>
        <v>34.407782279864016</v>
      </c>
      <c r="K883" s="2">
        <f t="shared" ref="K883:K946" si="108">$K$4*B883+(1-$K$4)*K882</f>
        <v>34.999767894783666</v>
      </c>
    </row>
    <row r="884" spans="1:11" ht="13.5" x14ac:dyDescent="0.25">
      <c r="A884" s="3">
        <f>TITRES_STAT!B887</f>
        <v>43594</v>
      </c>
      <c r="B884" s="6">
        <f>TITRES_STAT!D887</f>
        <v>34.034700000000001</v>
      </c>
      <c r="C884" s="2">
        <f t="shared" si="101"/>
        <v>0</v>
      </c>
      <c r="D884" s="2">
        <f t="shared" si="102"/>
        <v>34.054419999999993</v>
      </c>
      <c r="E884" s="2">
        <f t="shared" si="104"/>
        <v>34.028779999999998</v>
      </c>
      <c r="F884" s="2">
        <f t="shared" si="105"/>
        <v>34.446045000000012</v>
      </c>
      <c r="G884" s="2">
        <f t="shared" si="107"/>
        <v>34.869661999999984</v>
      </c>
      <c r="H884" s="2">
        <f t="shared" si="103"/>
        <v>37.244920999999991</v>
      </c>
      <c r="I884" s="2">
        <f t="array" ref="I884">SUMPRODUCT(B868:B887, (ROW(B868:B887)-ROW(B868)+1)) / (20*21/2)</f>
        <v>34.135033809523804</v>
      </c>
      <c r="J884" s="2">
        <f t="shared" si="106"/>
        <v>34.372250634162683</v>
      </c>
      <c r="K884" s="2">
        <f t="shared" si="108"/>
        <v>34.961922094988232</v>
      </c>
    </row>
    <row r="885" spans="1:11" ht="13.5" x14ac:dyDescent="0.25">
      <c r="A885" s="3">
        <f>TITRES_STAT!B888</f>
        <v>43595</v>
      </c>
      <c r="B885" s="6">
        <f>TITRES_STAT!D888</f>
        <v>34.034700000000001</v>
      </c>
      <c r="C885" s="2">
        <f t="shared" si="101"/>
        <v>0</v>
      </c>
      <c r="D885" s="2">
        <f t="shared" si="102"/>
        <v>34.192539999999994</v>
      </c>
      <c r="E885" s="2">
        <f t="shared" si="104"/>
        <v>33.980440000000002</v>
      </c>
      <c r="F885" s="2">
        <f t="shared" si="105"/>
        <v>34.401655000000019</v>
      </c>
      <c r="G885" s="2">
        <f t="shared" si="107"/>
        <v>34.863939999999985</v>
      </c>
      <c r="H885" s="2">
        <f t="shared" si="103"/>
        <v>37.224365999999989</v>
      </c>
      <c r="I885" s="2">
        <f t="array" ref="I885">SUMPRODUCT(B869:B888, (ROW(B869:B888)-ROW(B869)+1)) / (20*21/2)</f>
        <v>34.105721904761907</v>
      </c>
      <c r="J885" s="2">
        <f t="shared" si="106"/>
        <v>34.340102954718617</v>
      </c>
      <c r="K885" s="2">
        <f t="shared" si="108"/>
        <v>34.925560444204386</v>
      </c>
    </row>
    <row r="886" spans="1:11" ht="13.5" x14ac:dyDescent="0.25">
      <c r="A886" s="3">
        <f>TITRES_STAT!B889</f>
        <v>43598</v>
      </c>
      <c r="B886" s="6">
        <f>TITRES_STAT!D889</f>
        <v>34.034700000000001</v>
      </c>
      <c r="C886" s="2">
        <f t="shared" si="101"/>
        <v>0</v>
      </c>
      <c r="D886" s="2">
        <f t="shared" si="102"/>
        <v>34.13138</v>
      </c>
      <c r="E886" s="2">
        <f t="shared" si="104"/>
        <v>34.029769999999999</v>
      </c>
      <c r="F886" s="2">
        <f t="shared" si="105"/>
        <v>34.357265000000019</v>
      </c>
      <c r="G886" s="2">
        <f t="shared" si="107"/>
        <v>34.878737999999984</v>
      </c>
      <c r="H886" s="2">
        <f t="shared" si="103"/>
        <v>37.203810999999995</v>
      </c>
      <c r="I886" s="2">
        <f t="array" ref="I886">SUMPRODUCT(B870:B889, (ROW(B870:B889)-ROW(B870)+1)) / (20*21/2)</f>
        <v>34.080778571428574</v>
      </c>
      <c r="J886" s="2">
        <f t="shared" si="106"/>
        <v>34.311016959031129</v>
      </c>
      <c r="K886" s="2">
        <f t="shared" si="108"/>
        <v>34.890624740510098</v>
      </c>
    </row>
    <row r="887" spans="1:11" ht="13.5" x14ac:dyDescent="0.25">
      <c r="A887" s="3">
        <f>TITRES_STAT!B890</f>
        <v>43599</v>
      </c>
      <c r="B887" s="6">
        <f>TITRES_STAT!D890</f>
        <v>34.034700000000001</v>
      </c>
      <c r="C887" s="2">
        <f t="shared" si="101"/>
        <v>0</v>
      </c>
      <c r="D887" s="2">
        <f t="shared" si="102"/>
        <v>34.034700000000001</v>
      </c>
      <c r="E887" s="2">
        <f t="shared" si="104"/>
        <v>34.034699999999994</v>
      </c>
      <c r="F887" s="2">
        <f t="shared" si="105"/>
        <v>34.31287500000002</v>
      </c>
      <c r="G887" s="2">
        <f t="shared" si="107"/>
        <v>34.873607999999983</v>
      </c>
      <c r="H887" s="2">
        <f t="shared" si="103"/>
        <v>37.183255999999986</v>
      </c>
      <c r="I887" s="2">
        <f t="array" ref="I887">SUMPRODUCT(B871:B890, (ROW(B871:B890)-ROW(B871)+1)) / (20*21/2)</f>
        <v>34.060203809523813</v>
      </c>
      <c r="J887" s="2">
        <f t="shared" si="106"/>
        <v>34.284701058171024</v>
      </c>
      <c r="K887" s="2">
        <f t="shared" si="108"/>
        <v>34.857059064411665</v>
      </c>
    </row>
    <row r="888" spans="1:11" ht="13.5" x14ac:dyDescent="0.25">
      <c r="A888" s="3">
        <f>TITRES_STAT!B891</f>
        <v>43600</v>
      </c>
      <c r="B888" s="6">
        <f>TITRES_STAT!D891</f>
        <v>34.005099999999999</v>
      </c>
      <c r="C888" s="2">
        <f t="shared" si="101"/>
        <v>-2.9600000000002069E-2</v>
      </c>
      <c r="D888" s="2">
        <f t="shared" si="102"/>
        <v>34.028779999999998</v>
      </c>
      <c r="E888" s="2">
        <f t="shared" si="104"/>
        <v>34.036669999999994</v>
      </c>
      <c r="F888" s="2">
        <f t="shared" si="105"/>
        <v>34.267005000000019</v>
      </c>
      <c r="G888" s="2">
        <f t="shared" si="107"/>
        <v>34.847367999999989</v>
      </c>
      <c r="H888" s="2">
        <f t="shared" si="103"/>
        <v>37.162455999999992</v>
      </c>
      <c r="I888" s="2">
        <f t="array" ref="I888">SUMPRODUCT(B872:B891, (ROW(B872:B891)-ROW(B872)+1)) / (20*21/2)</f>
        <v>34.043997619047616</v>
      </c>
      <c r="J888" s="2">
        <f t="shared" si="106"/>
        <v>34.258072385964262</v>
      </c>
      <c r="K888" s="2">
        <f t="shared" si="108"/>
        <v>34.823648905022978</v>
      </c>
    </row>
    <row r="889" spans="1:11" ht="13.5" x14ac:dyDescent="0.25">
      <c r="A889" s="3">
        <f>TITRES_STAT!B892</f>
        <v>43601</v>
      </c>
      <c r="B889" s="6">
        <f>TITRES_STAT!D892</f>
        <v>34.005099999999999</v>
      </c>
      <c r="C889" s="2">
        <f t="shared" si="101"/>
        <v>0</v>
      </c>
      <c r="D889" s="2">
        <f t="shared" si="102"/>
        <v>34.022859999999994</v>
      </c>
      <c r="E889" s="2">
        <f t="shared" si="104"/>
        <v>34.038639999999987</v>
      </c>
      <c r="F889" s="2">
        <f t="shared" si="105"/>
        <v>34.221135000000011</v>
      </c>
      <c r="G889" s="2">
        <f t="shared" si="107"/>
        <v>34.817179999999993</v>
      </c>
      <c r="H889" s="2">
        <f t="shared" si="103"/>
        <v>37.145482499999986</v>
      </c>
      <c r="I889" s="2">
        <f t="array" ref="I889">SUMPRODUCT(B873:B892, (ROW(B873:B892)-ROW(B873)+1)) / (20*21/2)</f>
        <v>34.034036190476193</v>
      </c>
      <c r="J889" s="2">
        <f t="shared" si="106"/>
        <v>34.233979777777186</v>
      </c>
      <c r="K889" s="2">
        <f t="shared" si="108"/>
        <v>34.791548947963257</v>
      </c>
    </row>
    <row r="890" spans="1:11" ht="13.5" x14ac:dyDescent="0.25">
      <c r="A890" s="3">
        <f>TITRES_STAT!B893</f>
        <v>43602</v>
      </c>
      <c r="B890" s="6">
        <f>TITRES_STAT!D893</f>
        <v>34.005099999999999</v>
      </c>
      <c r="C890" s="2">
        <f t="shared" si="101"/>
        <v>0</v>
      </c>
      <c r="D890" s="2">
        <f t="shared" si="102"/>
        <v>34.016939999999998</v>
      </c>
      <c r="E890" s="2">
        <f t="shared" si="104"/>
        <v>34.104739999999993</v>
      </c>
      <c r="F890" s="2">
        <f t="shared" si="105"/>
        <v>34.175265000000003</v>
      </c>
      <c r="G890" s="2">
        <f t="shared" si="107"/>
        <v>34.786991999999998</v>
      </c>
      <c r="H890" s="2">
        <f t="shared" si="103"/>
        <v>37.124682499999992</v>
      </c>
      <c r="I890" s="2">
        <f t="array" ref="I890">SUMPRODUCT(B874:B893, (ROW(B874:B893)-ROW(B874)+1)) / (20*21/2)</f>
        <v>34.028349523809524</v>
      </c>
      <c r="J890" s="2">
        <f t="shared" si="106"/>
        <v>34.212181703703166</v>
      </c>
      <c r="K890" s="2">
        <f t="shared" si="108"/>
        <v>34.760707812749011</v>
      </c>
    </row>
    <row r="891" spans="1:11" ht="13.5" x14ac:dyDescent="0.25">
      <c r="A891" s="3">
        <f>TITRES_STAT!B894</f>
        <v>43605</v>
      </c>
      <c r="B891" s="6">
        <f>TITRES_STAT!D894</f>
        <v>34.005099999999999</v>
      </c>
      <c r="C891" s="2">
        <f t="shared" si="101"/>
        <v>0</v>
      </c>
      <c r="D891" s="2">
        <f t="shared" si="102"/>
        <v>34.011020000000002</v>
      </c>
      <c r="E891" s="2">
        <f t="shared" si="104"/>
        <v>34.071199999999997</v>
      </c>
      <c r="F891" s="2">
        <f t="shared" si="105"/>
        <v>34.129394999999995</v>
      </c>
      <c r="G891" s="2">
        <f t="shared" si="107"/>
        <v>34.756804000000002</v>
      </c>
      <c r="H891" s="2">
        <f t="shared" si="103"/>
        <v>37.103398499999997</v>
      </c>
      <c r="I891" s="2">
        <f t="array" ref="I891">SUMPRODUCT(B875:B894, (ROW(B875:B894)-ROW(B875)+1)) / (20*21/2)</f>
        <v>34.026937619047622</v>
      </c>
      <c r="J891" s="2">
        <f t="shared" si="106"/>
        <v>34.192459636683814</v>
      </c>
      <c r="K891" s="2">
        <f t="shared" si="108"/>
        <v>34.73107613381768</v>
      </c>
    </row>
    <row r="892" spans="1:11" ht="13.5" x14ac:dyDescent="0.25">
      <c r="A892" s="3">
        <f>TITRES_STAT!B895</f>
        <v>43606</v>
      </c>
      <c r="B892" s="6">
        <f>TITRES_STAT!D895</f>
        <v>34.024799999999999</v>
      </c>
      <c r="C892" s="2">
        <f t="shared" si="101"/>
        <v>1.9700000000000273E-2</v>
      </c>
      <c r="D892" s="2">
        <f t="shared" si="102"/>
        <v>34.009039999999999</v>
      </c>
      <c r="E892" s="2">
        <f t="shared" si="104"/>
        <v>34.02187</v>
      </c>
      <c r="F892" s="2">
        <f t="shared" si="105"/>
        <v>34.084509999999995</v>
      </c>
      <c r="G892" s="2">
        <f t="shared" si="107"/>
        <v>34.727010000000007</v>
      </c>
      <c r="H892" s="2">
        <f t="shared" si="103"/>
        <v>37.082212999999996</v>
      </c>
      <c r="I892" s="2">
        <f t="array" ref="I892">SUMPRODUCT(B876:B895, (ROW(B876:B895)-ROW(B876)+1)) / (20*21/2)</f>
        <v>34.026981904761904</v>
      </c>
      <c r="J892" s="2">
        <f t="shared" si="106"/>
        <v>34.176492052237741</v>
      </c>
      <c r="K892" s="2">
        <f t="shared" si="108"/>
        <v>34.703379030530712</v>
      </c>
    </row>
    <row r="893" spans="1:11" ht="13.5" x14ac:dyDescent="0.25">
      <c r="A893" s="3">
        <f>TITRES_STAT!B896</f>
        <v>43607</v>
      </c>
      <c r="B893" s="6">
        <f>TITRES_STAT!D896</f>
        <v>34.024799999999999</v>
      </c>
      <c r="C893" s="2">
        <f t="shared" si="101"/>
        <v>0</v>
      </c>
      <c r="D893" s="2">
        <f t="shared" si="102"/>
        <v>34.012979999999999</v>
      </c>
      <c r="E893" s="2">
        <f t="shared" si="104"/>
        <v>34.020879999999998</v>
      </c>
      <c r="F893" s="2">
        <f t="shared" si="105"/>
        <v>34.039624999999994</v>
      </c>
      <c r="G893" s="2">
        <f t="shared" si="107"/>
        <v>34.697216000000004</v>
      </c>
      <c r="H893" s="2">
        <f t="shared" si="103"/>
        <v>37.061027499999994</v>
      </c>
      <c r="I893" s="2">
        <f t="array" ref="I893">SUMPRODUCT(B877:B896, (ROW(B877:B896)-ROW(B877)+1)) / (20*21/2)</f>
        <v>34.029375238095234</v>
      </c>
      <c r="J893" s="2">
        <f t="shared" si="106"/>
        <v>34.162045190119862</v>
      </c>
      <c r="K893" s="2">
        <f t="shared" si="108"/>
        <v>34.676768088156962</v>
      </c>
    </row>
    <row r="894" spans="1:11" ht="13.5" x14ac:dyDescent="0.25">
      <c r="A894" s="3">
        <f>TITRES_STAT!B897</f>
        <v>43608</v>
      </c>
      <c r="B894" s="6">
        <f>TITRES_STAT!D897</f>
        <v>34.024799999999999</v>
      </c>
      <c r="C894" s="2">
        <f t="shared" si="101"/>
        <v>0</v>
      </c>
      <c r="D894" s="2">
        <f t="shared" si="102"/>
        <v>34.016919999999999</v>
      </c>
      <c r="E894" s="2">
        <f t="shared" si="104"/>
        <v>34.019889999999997</v>
      </c>
      <c r="F894" s="2">
        <f t="shared" si="105"/>
        <v>34.024334999999994</v>
      </c>
      <c r="G894" s="2">
        <f t="shared" si="107"/>
        <v>34.667422000000002</v>
      </c>
      <c r="H894" s="2">
        <f t="shared" si="103"/>
        <v>37.039841999999993</v>
      </c>
      <c r="I894" s="2">
        <f t="array" ref="I894">SUMPRODUCT(B878:B897, (ROW(B878:B897)-ROW(B878)+1)) / (20*21/2)</f>
        <v>34.029466666666664</v>
      </c>
      <c r="J894" s="2">
        <f t="shared" si="106"/>
        <v>34.148974219632258</v>
      </c>
      <c r="K894" s="2">
        <f t="shared" si="108"/>
        <v>34.651200712150811</v>
      </c>
    </row>
    <row r="895" spans="1:11" ht="13.5" x14ac:dyDescent="0.25">
      <c r="A895" s="3">
        <f>TITRES_STAT!B898</f>
        <v>43609</v>
      </c>
      <c r="B895" s="6">
        <f>TITRES_STAT!D898</f>
        <v>34.024799999999999</v>
      </c>
      <c r="C895" s="2">
        <f t="shared" si="101"/>
        <v>0</v>
      </c>
      <c r="D895" s="2">
        <f t="shared" si="102"/>
        <v>34.020859999999999</v>
      </c>
      <c r="E895" s="2">
        <f t="shared" si="104"/>
        <v>34.018900000000009</v>
      </c>
      <c r="F895" s="2">
        <f t="shared" si="105"/>
        <v>33.999669999999995</v>
      </c>
      <c r="G895" s="2">
        <f t="shared" si="107"/>
        <v>34.637825999999997</v>
      </c>
      <c r="H895" s="2">
        <f t="shared" si="103"/>
        <v>37.022918499999989</v>
      </c>
      <c r="I895" s="2">
        <f t="array" ref="I895">SUMPRODUCT(B879:B898, (ROW(B879:B898)-ROW(B879)+1)) / (20*21/2)</f>
        <v>34.018094285714284</v>
      </c>
      <c r="J895" s="2">
        <f t="shared" si="106"/>
        <v>34.137148103476804</v>
      </c>
      <c r="K895" s="2">
        <f t="shared" si="108"/>
        <v>34.626635978340978</v>
      </c>
    </row>
    <row r="896" spans="1:11" ht="13.5" x14ac:dyDescent="0.25">
      <c r="A896" s="3">
        <f>TITRES_STAT!B899</f>
        <v>43612</v>
      </c>
      <c r="B896" s="6">
        <f>TITRES_STAT!D899</f>
        <v>34.024799999999999</v>
      </c>
      <c r="C896" s="2">
        <f t="shared" si="101"/>
        <v>0</v>
      </c>
      <c r="D896" s="2">
        <f t="shared" si="102"/>
        <v>34.024799999999999</v>
      </c>
      <c r="E896" s="2">
        <f t="shared" si="104"/>
        <v>34.017910000000008</v>
      </c>
      <c r="F896" s="2">
        <f t="shared" si="105"/>
        <v>34.02384</v>
      </c>
      <c r="G896" s="2">
        <f t="shared" si="107"/>
        <v>34.608229999999999</v>
      </c>
      <c r="H896" s="2">
        <f t="shared" si="103"/>
        <v>37.005558999999991</v>
      </c>
      <c r="I896" s="2">
        <f t="array" ref="I896">SUMPRODUCT(B880:B899, (ROW(B880:B899)-ROW(B880)+1)) / (20*21/2)</f>
        <v>34.007098095238092</v>
      </c>
      <c r="J896" s="2">
        <f t="shared" si="106"/>
        <v>34.126448284098061</v>
      </c>
      <c r="K896" s="2">
        <f t="shared" si="108"/>
        <v>34.603034567425652</v>
      </c>
    </row>
    <row r="897" spans="1:11" ht="13.5" x14ac:dyDescent="0.25">
      <c r="A897" s="3">
        <f>TITRES_STAT!B900</f>
        <v>43613</v>
      </c>
      <c r="B897" s="6">
        <f>TITRES_STAT!D900</f>
        <v>34.024799999999999</v>
      </c>
      <c r="C897" s="2">
        <f t="shared" si="101"/>
        <v>0</v>
      </c>
      <c r="D897" s="2">
        <f t="shared" si="102"/>
        <v>34.024799999999999</v>
      </c>
      <c r="E897" s="2">
        <f t="shared" si="104"/>
        <v>34.016920000000006</v>
      </c>
      <c r="F897" s="2">
        <f t="shared" si="105"/>
        <v>34.02581</v>
      </c>
      <c r="G897" s="2">
        <f t="shared" si="107"/>
        <v>34.578633999999994</v>
      </c>
      <c r="H897" s="2">
        <f t="shared" si="103"/>
        <v>36.988199499999993</v>
      </c>
      <c r="I897" s="2">
        <f t="array" ref="I897">SUMPRODUCT(B881:B900, (ROW(B881:B900)-ROW(B881)+1)) / (20*21/2)</f>
        <v>33.996478095238089</v>
      </c>
      <c r="J897" s="2">
        <f t="shared" si="106"/>
        <v>34.116767495136344</v>
      </c>
      <c r="K897" s="2">
        <f t="shared" si="108"/>
        <v>34.580358702036413</v>
      </c>
    </row>
    <row r="898" spans="1:11" ht="13.5" x14ac:dyDescent="0.25">
      <c r="A898" s="3">
        <f>TITRES_STAT!B901</f>
        <v>43614</v>
      </c>
      <c r="B898" s="6">
        <f>TITRES_STAT!D901</f>
        <v>33.906399999999998</v>
      </c>
      <c r="C898" s="2">
        <f t="shared" si="101"/>
        <v>-0.11840000000000117</v>
      </c>
      <c r="D898" s="2">
        <f t="shared" si="102"/>
        <v>34.00112</v>
      </c>
      <c r="E898" s="2">
        <f t="shared" si="104"/>
        <v>34.00705</v>
      </c>
      <c r="F898" s="2">
        <f t="shared" si="105"/>
        <v>34.021859999999997</v>
      </c>
      <c r="G898" s="2">
        <f t="shared" si="107"/>
        <v>34.546669999999992</v>
      </c>
      <c r="H898" s="2">
        <f t="shared" si="103"/>
        <v>36.970247999999998</v>
      </c>
      <c r="I898" s="2">
        <f t="array" ref="I898">SUMPRODUCT(B882:B901, (ROW(B882:B901)-ROW(B882)+1)) / (20*21/2)</f>
        <v>33.983180476190476</v>
      </c>
      <c r="J898" s="2">
        <f t="shared" si="106"/>
        <v>34.096732495599547</v>
      </c>
      <c r="K898" s="2">
        <f t="shared" si="108"/>
        <v>34.553928949015379</v>
      </c>
    </row>
    <row r="899" spans="1:11" ht="13.5" x14ac:dyDescent="0.25">
      <c r="A899" s="3">
        <f>TITRES_STAT!B902</f>
        <v>43615</v>
      </c>
      <c r="B899" s="6">
        <f>TITRES_STAT!D902</f>
        <v>33.906399999999998</v>
      </c>
      <c r="C899" s="2">
        <f t="shared" si="101"/>
        <v>0</v>
      </c>
      <c r="D899" s="2">
        <f t="shared" si="102"/>
        <v>33.977439999999994</v>
      </c>
      <c r="E899" s="2">
        <f t="shared" si="104"/>
        <v>33.99718</v>
      </c>
      <c r="F899" s="2">
        <f t="shared" si="105"/>
        <v>34.017909999999993</v>
      </c>
      <c r="G899" s="2">
        <f t="shared" si="107"/>
        <v>34.514705999999997</v>
      </c>
      <c r="H899" s="2">
        <f t="shared" si="103"/>
        <v>36.952296499999996</v>
      </c>
      <c r="I899" s="2">
        <f t="array" ref="I899">SUMPRODUCT(B883:B902, (ROW(B883:B902)-ROW(B883)+1)) / (20*21/2)</f>
        <v>33.97195</v>
      </c>
      <c r="J899" s="2">
        <f t="shared" si="106"/>
        <v>34.078605591256732</v>
      </c>
      <c r="K899" s="2">
        <f t="shared" si="108"/>
        <v>34.528535656897134</v>
      </c>
    </row>
    <row r="900" spans="1:11" ht="13.5" x14ac:dyDescent="0.25">
      <c r="A900" s="3">
        <f>TITRES_STAT!B903</f>
        <v>43616</v>
      </c>
      <c r="B900" s="6">
        <f>TITRES_STAT!D903</f>
        <v>33.906399999999998</v>
      </c>
      <c r="C900" s="2">
        <f t="shared" ref="C900:C963" si="109">B900-B899</f>
        <v>0</v>
      </c>
      <c r="D900" s="2">
        <f t="shared" si="102"/>
        <v>33.953759999999996</v>
      </c>
      <c r="E900" s="2">
        <f t="shared" si="104"/>
        <v>33.987310000000001</v>
      </c>
      <c r="F900" s="2">
        <f t="shared" si="105"/>
        <v>34.046025</v>
      </c>
      <c r="G900" s="2">
        <f t="shared" si="107"/>
        <v>34.482742000000002</v>
      </c>
      <c r="H900" s="2">
        <f t="shared" si="103"/>
        <v>36.934345</v>
      </c>
      <c r="I900" s="2">
        <f t="array" ref="I900">SUMPRODUCT(B884:B903, (ROW(B884:B903)-ROW(B884)+1)) / (20*21/2)</f>
        <v>33.963632380952383</v>
      </c>
      <c r="J900" s="2">
        <f t="shared" si="106"/>
        <v>34.062205058756092</v>
      </c>
      <c r="K900" s="2">
        <f t="shared" si="108"/>
        <v>34.504138180156069</v>
      </c>
    </row>
    <row r="901" spans="1:11" ht="13.5" x14ac:dyDescent="0.25">
      <c r="A901" s="3">
        <f>TITRES_STAT!B904</f>
        <v>43619</v>
      </c>
      <c r="B901" s="6">
        <f>TITRES_STAT!D904</f>
        <v>33.906399999999998</v>
      </c>
      <c r="C901" s="2">
        <f t="shared" si="109"/>
        <v>0</v>
      </c>
      <c r="D901" s="2">
        <f t="shared" si="102"/>
        <v>33.93007999999999</v>
      </c>
      <c r="E901" s="2">
        <f t="shared" si="104"/>
        <v>33.977440000000001</v>
      </c>
      <c r="F901" s="2">
        <f t="shared" si="105"/>
        <v>34.024320000000003</v>
      </c>
      <c r="G901" s="2">
        <f t="shared" si="107"/>
        <v>34.450778</v>
      </c>
      <c r="H901" s="2">
        <f t="shared" si="103"/>
        <v>36.912567500000002</v>
      </c>
      <c r="I901" s="2">
        <f t="array" ref="I901">SUMPRODUCT(B885:B904, (ROW(B885:B904)-ROW(B885)+1)) / (20*21/2)</f>
        <v>33.955925714285712</v>
      </c>
      <c r="J901" s="2">
        <f t="shared" si="106"/>
        <v>34.0473664817317</v>
      </c>
      <c r="K901" s="2">
        <f t="shared" si="108"/>
        <v>34.480697467208778</v>
      </c>
    </row>
    <row r="902" spans="1:11" ht="13.5" x14ac:dyDescent="0.25">
      <c r="A902" s="3">
        <f>TITRES_STAT!B905</f>
        <v>43623</v>
      </c>
      <c r="B902" s="6">
        <f>TITRES_STAT!D905</f>
        <v>33.906399999999998</v>
      </c>
      <c r="C902" s="2">
        <f t="shared" si="109"/>
        <v>0</v>
      </c>
      <c r="D902" s="2">
        <f t="shared" ref="D902:D965" si="110">AVERAGE(B898:B902)</f>
        <v>33.906399999999998</v>
      </c>
      <c r="E902" s="2">
        <f t="shared" si="104"/>
        <v>33.965600000000002</v>
      </c>
      <c r="F902" s="2">
        <f t="shared" si="105"/>
        <v>33.993735000000001</v>
      </c>
      <c r="G902" s="2">
        <f t="shared" si="107"/>
        <v>34.418814000000005</v>
      </c>
      <c r="H902" s="2">
        <f t="shared" si="103"/>
        <v>36.890789999999996</v>
      </c>
      <c r="I902" s="2">
        <f t="array" ref="I902">SUMPRODUCT(B886:B905, (ROW(B886:B905)-ROW(B886)+1)) / (20*21/2)</f>
        <v>33.948830000000001</v>
      </c>
      <c r="J902" s="2">
        <f t="shared" si="106"/>
        <v>34.033941102519158</v>
      </c>
      <c r="K902" s="2">
        <f t="shared" si="108"/>
        <v>34.458175997906473</v>
      </c>
    </row>
    <row r="903" spans="1:11" ht="13.5" x14ac:dyDescent="0.25">
      <c r="A903" s="3">
        <f>TITRES_STAT!B906</f>
        <v>43626</v>
      </c>
      <c r="B903" s="6">
        <f>TITRES_STAT!D906</f>
        <v>33.906399999999998</v>
      </c>
      <c r="C903" s="2">
        <f t="shared" si="109"/>
        <v>0</v>
      </c>
      <c r="D903" s="2">
        <f t="shared" si="110"/>
        <v>33.906399999999998</v>
      </c>
      <c r="E903" s="2">
        <f t="shared" si="104"/>
        <v>33.953760000000003</v>
      </c>
      <c r="F903" s="2">
        <f t="shared" si="105"/>
        <v>33.987319999999997</v>
      </c>
      <c r="G903" s="2">
        <f t="shared" si="107"/>
        <v>34.386850000000003</v>
      </c>
      <c r="H903" s="2">
        <f t="shared" si="103"/>
        <v>36.869012499999997</v>
      </c>
      <c r="I903" s="2">
        <f t="array" ref="I903">SUMPRODUCT(B887:B906, (ROW(B887:B906)-ROW(B887)+1)) / (20*21/2)</f>
        <v>33.941411904761907</v>
      </c>
      <c r="J903" s="2">
        <f t="shared" si="106"/>
        <v>34.021794330850668</v>
      </c>
      <c r="K903" s="2">
        <f t="shared" si="108"/>
        <v>34.436537723478772</v>
      </c>
    </row>
    <row r="904" spans="1:11" ht="13.5" x14ac:dyDescent="0.25">
      <c r="A904" s="3">
        <f>TITRES_STAT!B907</f>
        <v>43627</v>
      </c>
      <c r="B904" s="6">
        <f>TITRES_STAT!D907</f>
        <v>33.906399999999998</v>
      </c>
      <c r="C904" s="2">
        <f t="shared" si="109"/>
        <v>0</v>
      </c>
      <c r="D904" s="2">
        <f t="shared" si="110"/>
        <v>33.906399999999998</v>
      </c>
      <c r="E904" s="2">
        <f t="shared" si="104"/>
        <v>33.941919999999996</v>
      </c>
      <c r="F904" s="2">
        <f t="shared" si="105"/>
        <v>33.980904999999993</v>
      </c>
      <c r="G904" s="2">
        <f t="shared" si="107"/>
        <v>34.36475200000001</v>
      </c>
      <c r="H904" s="2">
        <f t="shared" si="103"/>
        <v>36.851060999999994</v>
      </c>
      <c r="I904" s="2">
        <f t="array" ref="I904">SUMPRODUCT(B888:B907, (ROW(B888:B907)-ROW(B888)+1)) / (20*21/2)</f>
        <v>33.935584761904757</v>
      </c>
      <c r="J904" s="2">
        <f t="shared" si="106"/>
        <v>34.010804394579175</v>
      </c>
      <c r="K904" s="2">
        <f t="shared" si="108"/>
        <v>34.415748008832551</v>
      </c>
    </row>
    <row r="905" spans="1:11" ht="13.5" x14ac:dyDescent="0.25">
      <c r="A905" s="3">
        <f>TITRES_STAT!B908</f>
        <v>43628</v>
      </c>
      <c r="B905" s="6">
        <f>TITRES_STAT!D908</f>
        <v>33.906399999999998</v>
      </c>
      <c r="C905" s="2">
        <f t="shared" si="109"/>
        <v>0</v>
      </c>
      <c r="D905" s="2">
        <f t="shared" si="110"/>
        <v>33.906399999999998</v>
      </c>
      <c r="E905" s="2">
        <f t="shared" si="104"/>
        <v>33.930079999999997</v>
      </c>
      <c r="F905" s="2">
        <f t="shared" si="105"/>
        <v>33.974490000000003</v>
      </c>
      <c r="G905" s="2">
        <f t="shared" si="107"/>
        <v>34.34265400000001</v>
      </c>
      <c r="H905" s="2">
        <f t="shared" si="103"/>
        <v>36.833109499999999</v>
      </c>
      <c r="I905" s="2">
        <f t="array" ref="I905">SUMPRODUCT(B889:B908, (ROW(B889:B908)-ROW(B889)+1)) / (20*21/2)</f>
        <v>33.930368571428566</v>
      </c>
      <c r="J905" s="2">
        <f t="shared" si="106"/>
        <v>34.000861118904965</v>
      </c>
      <c r="K905" s="2">
        <f t="shared" si="108"/>
        <v>34.39577357711363</v>
      </c>
    </row>
    <row r="906" spans="1:11" ht="13.5" x14ac:dyDescent="0.25">
      <c r="A906" s="3">
        <f>TITRES_STAT!B909</f>
        <v>43629</v>
      </c>
      <c r="B906" s="6">
        <f>TITRES_STAT!D909</f>
        <v>33.896599999999999</v>
      </c>
      <c r="C906" s="2">
        <f t="shared" si="109"/>
        <v>-9.7999999999984766E-3</v>
      </c>
      <c r="D906" s="2">
        <f t="shared" si="110"/>
        <v>33.904440000000001</v>
      </c>
      <c r="E906" s="2">
        <f t="shared" si="104"/>
        <v>33.917259999999992</v>
      </c>
      <c r="F906" s="2">
        <f t="shared" si="105"/>
        <v>33.967585</v>
      </c>
      <c r="G906" s="2">
        <f t="shared" si="107"/>
        <v>34.320360000000015</v>
      </c>
      <c r="H906" s="2">
        <f t="shared" ref="H906:H969" si="111">AVERAGE(B707:B906)</f>
        <v>36.812009499999995</v>
      </c>
      <c r="I906" s="2">
        <f t="array" ref="I906">SUMPRODUCT(B890:B909, (ROW(B890:B909)-ROW(B890)+1)) / (20*21/2)</f>
        <v>33.925622380952376</v>
      </c>
      <c r="J906" s="2">
        <f t="shared" si="106"/>
        <v>33.990931488533064</v>
      </c>
      <c r="K906" s="2">
        <f t="shared" si="108"/>
        <v>34.376198142717023</v>
      </c>
    </row>
    <row r="907" spans="1:11" ht="13.5" x14ac:dyDescent="0.25">
      <c r="A907" s="3">
        <f>TITRES_STAT!B910</f>
        <v>43630</v>
      </c>
      <c r="B907" s="6">
        <f>TITRES_STAT!D910</f>
        <v>33.906399999999998</v>
      </c>
      <c r="C907" s="2">
        <f t="shared" si="109"/>
        <v>9.7999999999984766E-3</v>
      </c>
      <c r="D907" s="2">
        <f t="shared" si="110"/>
        <v>33.904440000000001</v>
      </c>
      <c r="E907" s="2">
        <f t="shared" si="104"/>
        <v>33.905419999999999</v>
      </c>
      <c r="F907" s="2">
        <f t="shared" si="105"/>
        <v>33.961170000000003</v>
      </c>
      <c r="G907" s="2">
        <f t="shared" si="107"/>
        <v>34.298262000000015</v>
      </c>
      <c r="H907" s="2">
        <f t="shared" si="111"/>
        <v>36.790958499999995</v>
      </c>
      <c r="I907" s="2">
        <f t="array" ref="I907">SUMPRODUCT(B891:B910, (ROW(B891:B910)-ROW(B891)+1)) / (20*21/2)</f>
        <v>33.921346190476186</v>
      </c>
      <c r="J907" s="2">
        <f t="shared" si="106"/>
        <v>33.982880870577532</v>
      </c>
      <c r="K907" s="2">
        <f t="shared" si="108"/>
        <v>34.357774686139891</v>
      </c>
    </row>
    <row r="908" spans="1:11" ht="13.5" x14ac:dyDescent="0.25">
      <c r="A908" s="3">
        <f>TITRES_STAT!B911</f>
        <v>43633</v>
      </c>
      <c r="B908" s="6">
        <f>TITRES_STAT!D911</f>
        <v>33.906399999999998</v>
      </c>
      <c r="C908" s="2">
        <f t="shared" si="109"/>
        <v>0</v>
      </c>
      <c r="D908" s="2">
        <f t="shared" si="110"/>
        <v>33.904439999999994</v>
      </c>
      <c r="E908" s="2">
        <f t="shared" ref="E908:E971" si="112">AVERAGE(B899:B908)</f>
        <v>33.905419999999999</v>
      </c>
      <c r="F908" s="2">
        <f t="shared" si="105"/>
        <v>33.956235</v>
      </c>
      <c r="G908" s="2">
        <f t="shared" si="107"/>
        <v>34.255250000000018</v>
      </c>
      <c r="H908" s="2">
        <f t="shared" si="111"/>
        <v>36.769907499999995</v>
      </c>
      <c r="I908" s="2">
        <f t="array" ref="I908">SUMPRODUCT(B892:B911, (ROW(B892:B911)-ROW(B892)+1)) / (20*21/2)</f>
        <v>33.820768571428573</v>
      </c>
      <c r="J908" s="2">
        <f t="shared" si="106"/>
        <v>33.975596978141574</v>
      </c>
      <c r="K908" s="2">
        <f t="shared" si="108"/>
        <v>34.340073718055976</v>
      </c>
    </row>
    <row r="909" spans="1:11" ht="13.5" x14ac:dyDescent="0.25">
      <c r="A909" s="3">
        <f>TITRES_STAT!B912</f>
        <v>43634</v>
      </c>
      <c r="B909" s="6">
        <f>TITRES_STAT!D912</f>
        <v>33.906399999999998</v>
      </c>
      <c r="C909" s="2">
        <f t="shared" si="109"/>
        <v>0</v>
      </c>
      <c r="D909" s="2">
        <f t="shared" si="110"/>
        <v>33.904439999999994</v>
      </c>
      <c r="E909" s="2">
        <f t="shared" si="112"/>
        <v>33.905420000000007</v>
      </c>
      <c r="F909" s="2">
        <f t="shared" si="105"/>
        <v>33.951300000000003</v>
      </c>
      <c r="G909" s="2">
        <f t="shared" si="107"/>
        <v>34.233744000000023</v>
      </c>
      <c r="H909" s="2">
        <f t="shared" si="111"/>
        <v>36.751955999999993</v>
      </c>
      <c r="I909" s="2">
        <f t="array" ref="I909">SUMPRODUCT(B893:B912, (ROW(B893:B912)-ROW(B893)+1)) / (20*21/2)</f>
        <v>33.631547142857144</v>
      </c>
      <c r="J909" s="2">
        <f t="shared" si="106"/>
        <v>33.969006789747141</v>
      </c>
      <c r="K909" s="2">
        <f t="shared" si="108"/>
        <v>34.323066905583197</v>
      </c>
    </row>
    <row r="910" spans="1:11" ht="13.5" x14ac:dyDescent="0.25">
      <c r="A910" s="3">
        <f>TITRES_STAT!B913</f>
        <v>43635</v>
      </c>
      <c r="B910" s="6">
        <f>TITRES_STAT!D913</f>
        <v>33.906399999999998</v>
      </c>
      <c r="C910" s="2">
        <f t="shared" si="109"/>
        <v>0</v>
      </c>
      <c r="D910" s="2">
        <f t="shared" si="110"/>
        <v>33.904439999999994</v>
      </c>
      <c r="E910" s="2">
        <f t="shared" si="112"/>
        <v>33.905420000000007</v>
      </c>
      <c r="F910" s="2">
        <f t="shared" si="105"/>
        <v>33.946365</v>
      </c>
      <c r="G910" s="2">
        <f t="shared" si="107"/>
        <v>34.233152000000018</v>
      </c>
      <c r="H910" s="2">
        <f t="shared" si="111"/>
        <v>36.733955999999992</v>
      </c>
      <c r="I910" s="2">
        <f t="array" ref="I910">SUMPRODUCT(B894:B913, (ROW(B894:B913)-ROW(B894)+1)) / (20*21/2)</f>
        <v>33.452425714285717</v>
      </c>
      <c r="J910" s="2">
        <f t="shared" si="106"/>
        <v>33.963044238342654</v>
      </c>
      <c r="K910" s="2">
        <f t="shared" si="108"/>
        <v>34.306727026932876</v>
      </c>
    </row>
    <row r="911" spans="1:11" ht="13.5" x14ac:dyDescent="0.25">
      <c r="A911" s="3">
        <f>TITRES_STAT!B914</f>
        <v>43636</v>
      </c>
      <c r="B911" s="6">
        <f>TITRES_STAT!D914</f>
        <v>32.890300000000003</v>
      </c>
      <c r="C911" s="2">
        <f t="shared" si="109"/>
        <v>-1.0160999999999945</v>
      </c>
      <c r="D911" s="2">
        <f t="shared" si="110"/>
        <v>33.703179999999996</v>
      </c>
      <c r="E911" s="2">
        <f t="shared" si="112"/>
        <v>33.803810000000006</v>
      </c>
      <c r="F911" s="2">
        <f t="shared" si="105"/>
        <v>33.890625</v>
      </c>
      <c r="G911" s="2">
        <f t="shared" si="107"/>
        <v>34.192508000000018</v>
      </c>
      <c r="H911" s="2">
        <f t="shared" si="111"/>
        <v>36.71073049999999</v>
      </c>
      <c r="I911" s="2">
        <f t="array" ref="I911">SUMPRODUCT(B895:B914, (ROW(B895:B914)-ROW(B895)+1)) / (20*21/2)</f>
        <v>33.283404285714283</v>
      </c>
      <c r="J911" s="2">
        <f t="shared" si="106"/>
        <v>33.86087812040526</v>
      </c>
      <c r="K911" s="2">
        <f t="shared" si="108"/>
        <v>34.251180869013936</v>
      </c>
    </row>
    <row r="912" spans="1:11" ht="13.5" x14ac:dyDescent="0.25">
      <c r="A912" s="3">
        <f>TITRES_STAT!B915</f>
        <v>43637</v>
      </c>
      <c r="B912" s="6">
        <f>TITRES_STAT!D915</f>
        <v>31.9038</v>
      </c>
      <c r="C912" s="2">
        <f t="shared" si="109"/>
        <v>-0.98650000000000304</v>
      </c>
      <c r="D912" s="2">
        <f t="shared" si="110"/>
        <v>33.302659999999996</v>
      </c>
      <c r="E912" s="2">
        <f t="shared" si="112"/>
        <v>33.603549999999998</v>
      </c>
      <c r="F912" s="2">
        <f t="shared" si="105"/>
        <v>33.784575000000004</v>
      </c>
      <c r="G912" s="2">
        <f t="shared" si="107"/>
        <v>34.132134000000022</v>
      </c>
      <c r="H912" s="2">
        <f t="shared" si="111"/>
        <v>36.682475499999995</v>
      </c>
      <c r="I912" s="2">
        <f t="array" ref="I912">SUMPRODUCT(B896:B915, (ROW(B896:B915)-ROW(B896)+1)) / (20*21/2)</f>
        <v>33.124482857142851</v>
      </c>
      <c r="J912" s="2">
        <f t="shared" si="106"/>
        <v>33.674489727985708</v>
      </c>
      <c r="K912" s="2">
        <f t="shared" si="108"/>
        <v>34.159126717287904</v>
      </c>
    </row>
    <row r="913" spans="1:11" ht="13.5" x14ac:dyDescent="0.25">
      <c r="A913" s="3">
        <f>TITRES_STAT!B916</f>
        <v>43640</v>
      </c>
      <c r="B913" s="6">
        <f>TITRES_STAT!D916</f>
        <v>31.9038</v>
      </c>
      <c r="C913" s="2">
        <f t="shared" si="109"/>
        <v>0</v>
      </c>
      <c r="D913" s="2">
        <f t="shared" si="110"/>
        <v>32.902139999999996</v>
      </c>
      <c r="E913" s="2">
        <f t="shared" si="112"/>
        <v>33.403289999999991</v>
      </c>
      <c r="F913" s="2">
        <f t="shared" si="105"/>
        <v>33.678525000000008</v>
      </c>
      <c r="G913" s="2">
        <f t="shared" si="107"/>
        <v>34.071760000000019</v>
      </c>
      <c r="H913" s="2">
        <f t="shared" si="111"/>
        <v>36.654212000000001</v>
      </c>
      <c r="I913" s="2">
        <f t="array" ref="I913">SUMPRODUCT(B897:B916, (ROW(B897:B916)-ROW(B897)+1)) / (20*21/2)</f>
        <v>32.975661428571428</v>
      </c>
      <c r="J913" s="2">
        <f t="shared" si="106"/>
        <v>33.50585261103469</v>
      </c>
      <c r="K913" s="2">
        <f t="shared" si="108"/>
        <v>34.070682532296225</v>
      </c>
    </row>
    <row r="914" spans="1:11" ht="13.5" x14ac:dyDescent="0.25">
      <c r="A914" s="3">
        <f>TITRES_STAT!B917</f>
        <v>43641</v>
      </c>
      <c r="B914" s="6">
        <f>TITRES_STAT!D917</f>
        <v>31.9038</v>
      </c>
      <c r="C914" s="2">
        <f t="shared" si="109"/>
        <v>0</v>
      </c>
      <c r="D914" s="2">
        <f t="shared" si="110"/>
        <v>32.501619999999996</v>
      </c>
      <c r="E914" s="2">
        <f t="shared" si="112"/>
        <v>33.203029999999998</v>
      </c>
      <c r="F914" s="2">
        <f t="shared" si="105"/>
        <v>33.572475000000011</v>
      </c>
      <c r="G914" s="2">
        <f t="shared" si="107"/>
        <v>34.011386000000023</v>
      </c>
      <c r="H914" s="2">
        <f t="shared" si="111"/>
        <v>36.623334</v>
      </c>
      <c r="I914" s="2">
        <f t="array" ref="I914">SUMPRODUCT(B898:B917, (ROW(B898:B917)-ROW(B898)+1)) / (20*21/2)</f>
        <v>32.895197142857143</v>
      </c>
      <c r="J914" s="2">
        <f t="shared" si="106"/>
        <v>33.353276171888531</v>
      </c>
      <c r="K914" s="2">
        <f t="shared" si="108"/>
        <v>33.985706746715984</v>
      </c>
    </row>
    <row r="915" spans="1:11" ht="13.5" x14ac:dyDescent="0.25">
      <c r="A915" s="3">
        <f>TITRES_STAT!B918</f>
        <v>43642</v>
      </c>
      <c r="B915" s="6">
        <f>TITRES_STAT!D918</f>
        <v>31.9038</v>
      </c>
      <c r="C915" s="2">
        <f t="shared" si="109"/>
        <v>0</v>
      </c>
      <c r="D915" s="2">
        <f t="shared" si="110"/>
        <v>32.101099999999995</v>
      </c>
      <c r="E915" s="2">
        <f t="shared" si="112"/>
        <v>33.002769999999991</v>
      </c>
      <c r="F915" s="2">
        <f t="shared" si="105"/>
        <v>33.466425000000008</v>
      </c>
      <c r="G915" s="2">
        <f t="shared" si="107"/>
        <v>33.951012000000027</v>
      </c>
      <c r="H915" s="2">
        <f t="shared" si="111"/>
        <v>36.592456000000006</v>
      </c>
      <c r="I915" s="2">
        <f t="array" ref="I915">SUMPRODUCT(B899:B918, (ROW(B899:B918)-ROW(B899)+1)) / (20*21/2)</f>
        <v>32.806881904761909</v>
      </c>
      <c r="J915" s="2">
        <f t="shared" si="106"/>
        <v>33.215230822184864</v>
      </c>
      <c r="K915" s="2">
        <f t="shared" si="108"/>
        <v>33.904063344883987</v>
      </c>
    </row>
    <row r="916" spans="1:11" ht="13.5" x14ac:dyDescent="0.25">
      <c r="A916" s="3">
        <f>TITRES_STAT!B919</f>
        <v>43643</v>
      </c>
      <c r="B916" s="6">
        <f>TITRES_STAT!D919</f>
        <v>31.9038</v>
      </c>
      <c r="C916" s="2">
        <f t="shared" si="109"/>
        <v>0</v>
      </c>
      <c r="D916" s="2">
        <f t="shared" si="110"/>
        <v>31.9038</v>
      </c>
      <c r="E916" s="2">
        <f t="shared" si="112"/>
        <v>32.803489999999996</v>
      </c>
      <c r="F916" s="2">
        <f t="shared" ref="F916:F979" si="113">AVERAGE(B897:B916)</f>
        <v>33.360375000000012</v>
      </c>
      <c r="G916" s="2">
        <f t="shared" si="107"/>
        <v>33.890638000000031</v>
      </c>
      <c r="H916" s="2">
        <f t="shared" si="111"/>
        <v>36.561529000000007</v>
      </c>
      <c r="I916" s="2">
        <f t="array" ref="I916">SUMPRODUCT(B900:B919, (ROW(B900:B919)-ROW(B900)+1)) / (20*21/2)</f>
        <v>32.817075238095235</v>
      </c>
      <c r="J916" s="2">
        <f t="shared" si="106"/>
        <v>33.090332648643447</v>
      </c>
      <c r="K916" s="2">
        <f t="shared" si="108"/>
        <v>33.825621645084617</v>
      </c>
    </row>
    <row r="917" spans="1:11" ht="13.5" x14ac:dyDescent="0.25">
      <c r="A917" s="3">
        <f>TITRES_STAT!B920</f>
        <v>43644</v>
      </c>
      <c r="B917" s="6">
        <f>TITRES_STAT!D920</f>
        <v>32.515500000000003</v>
      </c>
      <c r="C917" s="2">
        <f t="shared" si="109"/>
        <v>0.61170000000000258</v>
      </c>
      <c r="D917" s="2">
        <f t="shared" si="110"/>
        <v>32.026139999999998</v>
      </c>
      <c r="E917" s="2">
        <f t="shared" si="112"/>
        <v>32.664400000000001</v>
      </c>
      <c r="F917" s="2">
        <f t="shared" si="113"/>
        <v>33.284910000000011</v>
      </c>
      <c r="G917" s="2">
        <f t="shared" si="107"/>
        <v>33.842498000000035</v>
      </c>
      <c r="H917" s="2">
        <f t="shared" si="111"/>
        <v>36.533660500000011</v>
      </c>
      <c r="I917" s="2">
        <f t="array" ref="I917">SUMPRODUCT(B901:B920, (ROW(B901:B920)-ROW(B901)+1)) / (20*21/2)</f>
        <v>32.924982380952386</v>
      </c>
      <c r="J917" s="2">
        <f t="shared" ref="J917:J980" si="114">$J$4*B917+J916*(1-$J$4)</f>
        <v>33.035586682105979</v>
      </c>
      <c r="K917" s="2">
        <f t="shared" si="108"/>
        <v>33.774244325669535</v>
      </c>
    </row>
    <row r="918" spans="1:11" ht="13.5" x14ac:dyDescent="0.25">
      <c r="A918" s="3">
        <f>TITRES_STAT!B921</f>
        <v>43647</v>
      </c>
      <c r="B918" s="6">
        <f>TITRES_STAT!D921</f>
        <v>32.357599999999998</v>
      </c>
      <c r="C918" s="2">
        <f t="shared" si="109"/>
        <v>-0.15790000000000504</v>
      </c>
      <c r="D918" s="2">
        <f t="shared" si="110"/>
        <v>32.116900000000001</v>
      </c>
      <c r="E918" s="2">
        <f t="shared" si="112"/>
        <v>32.509519999999995</v>
      </c>
      <c r="F918" s="2">
        <f t="shared" si="113"/>
        <v>33.207470000000008</v>
      </c>
      <c r="G918" s="2">
        <f t="shared" si="107"/>
        <v>33.791200000000032</v>
      </c>
      <c r="H918" s="2">
        <f t="shared" si="111"/>
        <v>36.504657000000009</v>
      </c>
      <c r="I918" s="2">
        <f t="array" ref="I918">SUMPRODUCT(B902:B921, (ROW(B902:B921)-ROW(B902)+1)) / (20*21/2)</f>
        <v>33.030963333333339</v>
      </c>
      <c r="J918" s="2">
        <f t="shared" si="114"/>
        <v>32.971016521905412</v>
      </c>
      <c r="K918" s="2">
        <f t="shared" si="108"/>
        <v>33.71868964623151</v>
      </c>
    </row>
    <row r="919" spans="1:11" ht="13.5" x14ac:dyDescent="0.25">
      <c r="A919" s="3">
        <f>TITRES_STAT!B922</f>
        <v>43648</v>
      </c>
      <c r="B919" s="6">
        <f>TITRES_STAT!D922</f>
        <v>33.314500000000002</v>
      </c>
      <c r="C919" s="2">
        <f t="shared" si="109"/>
        <v>0.95690000000000452</v>
      </c>
      <c r="D919" s="2">
        <f t="shared" si="110"/>
        <v>32.399039999999999</v>
      </c>
      <c r="E919" s="2">
        <f t="shared" si="112"/>
        <v>32.450329999999994</v>
      </c>
      <c r="F919" s="2">
        <f t="shared" si="113"/>
        <v>33.177875000000007</v>
      </c>
      <c r="G919" s="2">
        <f t="shared" si="107"/>
        <v>33.759040000000027</v>
      </c>
      <c r="H919" s="2">
        <f t="shared" si="111"/>
        <v>36.480438000000014</v>
      </c>
      <c r="I919" s="2">
        <f t="array" ref="I919">SUMPRODUCT(B903:B922, (ROW(B903:B922)-ROW(B903)+1)) / (20*21/2)</f>
        <v>33.135018095238095</v>
      </c>
      <c r="J919" s="2">
        <f t="shared" si="114"/>
        <v>33.003729234104895</v>
      </c>
      <c r="K919" s="2">
        <f t="shared" si="108"/>
        <v>33.702839071869491</v>
      </c>
    </row>
    <row r="920" spans="1:11" ht="13.5" x14ac:dyDescent="0.25">
      <c r="A920" s="3">
        <f>TITRES_STAT!B923</f>
        <v>43649</v>
      </c>
      <c r="B920" s="6">
        <f>TITRES_STAT!D923</f>
        <v>34.310899999999997</v>
      </c>
      <c r="C920" s="2">
        <f t="shared" si="109"/>
        <v>0.99639999999999418</v>
      </c>
      <c r="D920" s="2">
        <f t="shared" si="110"/>
        <v>32.880460000000006</v>
      </c>
      <c r="E920" s="2">
        <f t="shared" si="112"/>
        <v>32.490780000000001</v>
      </c>
      <c r="F920" s="2">
        <f t="shared" si="113"/>
        <v>33.198099999999997</v>
      </c>
      <c r="G920" s="2">
        <f t="shared" si="107"/>
        <v>33.746808000000016</v>
      </c>
      <c r="H920" s="2">
        <f t="shared" si="111"/>
        <v>36.460707500000019</v>
      </c>
      <c r="I920" s="2">
        <f t="array" ref="I920">SUMPRODUCT(B904:B923, (ROW(B904:B923)-ROW(B904)+1)) / (20*21/2)</f>
        <v>33.237146666666668</v>
      </c>
      <c r="J920" s="2">
        <f t="shared" si="114"/>
        <v>33.12822168799967</v>
      </c>
      <c r="K920" s="2">
        <f t="shared" si="108"/>
        <v>33.726684598462846</v>
      </c>
    </row>
    <row r="921" spans="1:11" ht="13.5" x14ac:dyDescent="0.25">
      <c r="A921" s="3">
        <f>TITRES_STAT!B924</f>
        <v>43650</v>
      </c>
      <c r="B921" s="6">
        <f>TITRES_STAT!D924</f>
        <v>34.310899999999997</v>
      </c>
      <c r="C921" s="2">
        <f t="shared" si="109"/>
        <v>0</v>
      </c>
      <c r="D921" s="2">
        <f t="shared" si="110"/>
        <v>33.361879999999999</v>
      </c>
      <c r="E921" s="2">
        <f t="shared" si="112"/>
        <v>32.632840000000002</v>
      </c>
      <c r="F921" s="2">
        <f t="shared" si="113"/>
        <v>33.218324999999993</v>
      </c>
      <c r="G921" s="2">
        <f t="shared" si="107"/>
        <v>33.734576000000011</v>
      </c>
      <c r="H921" s="2">
        <f t="shared" si="111"/>
        <v>36.440977000000018</v>
      </c>
      <c r="I921" s="2">
        <f t="array" ref="I921">SUMPRODUCT(B905:B924, (ROW(B905:B924)-ROW(B905)+1)) / (20*21/2)</f>
        <v>33.337349047619043</v>
      </c>
      <c r="J921" s="2">
        <f t="shared" si="114"/>
        <v>33.240857717713986</v>
      </c>
      <c r="K921" s="2">
        <f t="shared" si="108"/>
        <v>33.74959500636627</v>
      </c>
    </row>
    <row r="922" spans="1:11" ht="13.5" x14ac:dyDescent="0.25">
      <c r="A922" s="3">
        <f>TITRES_STAT!B925</f>
        <v>43651</v>
      </c>
      <c r="B922" s="6">
        <f>TITRES_STAT!D925</f>
        <v>34.310899999999997</v>
      </c>
      <c r="C922" s="2">
        <f t="shared" si="109"/>
        <v>0</v>
      </c>
      <c r="D922" s="2">
        <f t="shared" si="110"/>
        <v>33.720960000000005</v>
      </c>
      <c r="E922" s="2">
        <f t="shared" si="112"/>
        <v>32.873550000000002</v>
      </c>
      <c r="F922" s="2">
        <f t="shared" si="113"/>
        <v>33.238549999999989</v>
      </c>
      <c r="G922" s="2">
        <f t="shared" si="107"/>
        <v>33.722344000000007</v>
      </c>
      <c r="H922" s="2">
        <f t="shared" si="111"/>
        <v>36.421246500000024</v>
      </c>
      <c r="I922" s="2">
        <f t="array" ref="I922">SUMPRODUCT(B906:B925, (ROW(B906:B925)-ROW(B906)+1)) / (20*21/2)</f>
        <v>33.435625238095234</v>
      </c>
      <c r="J922" s="2">
        <f t="shared" si="114"/>
        <v>33.342766506503132</v>
      </c>
      <c r="K922" s="2">
        <f t="shared" si="108"/>
        <v>33.771606966900933</v>
      </c>
    </row>
    <row r="923" spans="1:11" ht="13.5" x14ac:dyDescent="0.25">
      <c r="A923" s="3">
        <f>TITRES_STAT!B926</f>
        <v>43654</v>
      </c>
      <c r="B923" s="6">
        <f>TITRES_STAT!D926</f>
        <v>34.310899999999997</v>
      </c>
      <c r="C923" s="2">
        <f t="shared" si="109"/>
        <v>0</v>
      </c>
      <c r="D923" s="2">
        <f t="shared" si="110"/>
        <v>34.111620000000002</v>
      </c>
      <c r="E923" s="2">
        <f t="shared" si="112"/>
        <v>33.114260000000002</v>
      </c>
      <c r="F923" s="2">
        <f t="shared" si="113"/>
        <v>33.258774999999986</v>
      </c>
      <c r="G923" s="2">
        <f t="shared" si="107"/>
        <v>33.710112000000002</v>
      </c>
      <c r="H923" s="2">
        <f t="shared" si="111"/>
        <v>36.401516000000029</v>
      </c>
      <c r="I923" s="2">
        <f t="array" ref="I923">SUMPRODUCT(B907:B926, (ROW(B907:B926)-ROW(B907)+1)) / (20*21/2)</f>
        <v>33.482184761904755</v>
      </c>
      <c r="J923" s="2">
        <f t="shared" si="114"/>
        <v>33.434969696359978</v>
      </c>
      <c r="K923" s="2">
        <f t="shared" si="108"/>
        <v>33.792755713296977</v>
      </c>
    </row>
    <row r="924" spans="1:11" ht="13.5" x14ac:dyDescent="0.25">
      <c r="A924" s="3">
        <f>TITRES_STAT!B927</f>
        <v>43655</v>
      </c>
      <c r="B924" s="6">
        <f>TITRES_STAT!D927</f>
        <v>34.310899999999997</v>
      </c>
      <c r="C924" s="2">
        <f t="shared" si="109"/>
        <v>0</v>
      </c>
      <c r="D924" s="2">
        <f t="shared" si="110"/>
        <v>34.310899999999997</v>
      </c>
      <c r="E924" s="2">
        <f t="shared" si="112"/>
        <v>33.354970000000002</v>
      </c>
      <c r="F924" s="2">
        <f t="shared" si="113"/>
        <v>33.278999999999982</v>
      </c>
      <c r="G924" s="2">
        <f t="shared" si="107"/>
        <v>33.709718000000002</v>
      </c>
      <c r="H924" s="2">
        <f t="shared" si="111"/>
        <v>36.381785500000028</v>
      </c>
      <c r="I924" s="2">
        <f t="array" ref="I924">SUMPRODUCT(B908:B927, (ROW(B908:B927)-ROW(B908)+1)) / (20*21/2)</f>
        <v>33.529260952380945</v>
      </c>
      <c r="J924" s="2">
        <f t="shared" si="114"/>
        <v>33.518391630039979</v>
      </c>
      <c r="K924" s="2">
        <f t="shared" si="108"/>
        <v>33.813075097089254</v>
      </c>
    </row>
    <row r="925" spans="1:11" ht="13.5" x14ac:dyDescent="0.25">
      <c r="A925" s="3">
        <f>TITRES_STAT!B928</f>
        <v>43656</v>
      </c>
      <c r="B925" s="6">
        <f>TITRES_STAT!D928</f>
        <v>34.310899999999997</v>
      </c>
      <c r="C925" s="2">
        <f t="shared" si="109"/>
        <v>0</v>
      </c>
      <c r="D925" s="2">
        <f t="shared" si="110"/>
        <v>34.310899999999997</v>
      </c>
      <c r="E925" s="2">
        <f t="shared" si="112"/>
        <v>33.595680000000002</v>
      </c>
      <c r="F925" s="2">
        <f t="shared" si="113"/>
        <v>33.299224999999986</v>
      </c>
      <c r="G925" s="2">
        <f t="shared" si="107"/>
        <v>33.705573999999999</v>
      </c>
      <c r="H925" s="2">
        <f t="shared" si="111"/>
        <v>36.362055000000026</v>
      </c>
      <c r="I925" s="2">
        <f t="array" ref="I925">SUMPRODUCT(B909:B928, (ROW(B909:B928)-ROW(B909)+1)) / (20*21/2)</f>
        <v>33.576900476190467</v>
      </c>
      <c r="J925" s="2">
        <f t="shared" si="114"/>
        <v>33.593868617655218</v>
      </c>
      <c r="K925" s="2">
        <f t="shared" si="108"/>
        <v>33.832597642301444</v>
      </c>
    </row>
    <row r="926" spans="1:11" ht="13.5" x14ac:dyDescent="0.25">
      <c r="A926" s="3">
        <f>TITRES_STAT!B929</f>
        <v>43657</v>
      </c>
      <c r="B926" s="6">
        <f>TITRES_STAT!D929</f>
        <v>33.7881</v>
      </c>
      <c r="C926" s="2">
        <f t="shared" si="109"/>
        <v>-0.5227999999999966</v>
      </c>
      <c r="D926" s="2">
        <f t="shared" si="110"/>
        <v>34.206339999999997</v>
      </c>
      <c r="E926" s="2">
        <f t="shared" si="112"/>
        <v>33.784109999999998</v>
      </c>
      <c r="F926" s="2">
        <f t="shared" si="113"/>
        <v>33.29379999999999</v>
      </c>
      <c r="G926" s="2">
        <f t="shared" si="107"/>
        <v>33.710507999999997</v>
      </c>
      <c r="H926" s="2">
        <f t="shared" si="111"/>
        <v>36.339612000000024</v>
      </c>
      <c r="I926" s="2">
        <f t="array" ref="I926">SUMPRODUCT(B910:B929, (ROW(B910:B929)-ROW(B910)+1)) / (20*21/2)</f>
        <v>33.625103333333328</v>
      </c>
      <c r="J926" s="2">
        <f t="shared" si="114"/>
        <v>33.6123668445452</v>
      </c>
      <c r="K926" s="2">
        <f t="shared" si="108"/>
        <v>33.830852636720998</v>
      </c>
    </row>
    <row r="927" spans="1:11" ht="13.5" x14ac:dyDescent="0.25">
      <c r="A927" s="3">
        <f>TITRES_STAT!B930</f>
        <v>43658</v>
      </c>
      <c r="B927" s="6">
        <f>TITRES_STAT!D930</f>
        <v>33.7881</v>
      </c>
      <c r="C927" s="2">
        <f t="shared" si="109"/>
        <v>0</v>
      </c>
      <c r="D927" s="2">
        <f t="shared" si="110"/>
        <v>34.101779999999998</v>
      </c>
      <c r="E927" s="2">
        <f t="shared" si="112"/>
        <v>33.911369999999998</v>
      </c>
      <c r="F927" s="2">
        <f t="shared" si="113"/>
        <v>33.287884999999996</v>
      </c>
      <c r="G927" s="2">
        <f t="shared" si="107"/>
        <v>33.706561999999991</v>
      </c>
      <c r="H927" s="2">
        <f t="shared" si="111"/>
        <v>36.317021000000025</v>
      </c>
      <c r="I927" s="2">
        <f t="array" ref="I927">SUMPRODUCT(B911:B930, (ROW(B911:B930)-ROW(B911)+1)) / (20*21/2)</f>
        <v>33.673869523809522</v>
      </c>
      <c r="J927" s="2">
        <f t="shared" si="114"/>
        <v>33.629103335540897</v>
      </c>
      <c r="K927" s="2">
        <f t="shared" si="108"/>
        <v>33.829176062731939</v>
      </c>
    </row>
    <row r="928" spans="1:11" ht="13.5" x14ac:dyDescent="0.25">
      <c r="A928" s="3">
        <f>TITRES_STAT!B931</f>
        <v>43661</v>
      </c>
      <c r="B928" s="6">
        <f>TITRES_STAT!D931</f>
        <v>33.7881</v>
      </c>
      <c r="C928" s="2">
        <f t="shared" si="109"/>
        <v>0</v>
      </c>
      <c r="D928" s="2">
        <f t="shared" si="110"/>
        <v>33.997219999999992</v>
      </c>
      <c r="E928" s="2">
        <f t="shared" si="112"/>
        <v>34.05442</v>
      </c>
      <c r="F928" s="2">
        <f t="shared" si="113"/>
        <v>33.281969999999987</v>
      </c>
      <c r="G928" s="2">
        <f t="shared" si="107"/>
        <v>33.702615999999992</v>
      </c>
      <c r="H928" s="2">
        <f t="shared" si="111"/>
        <v>36.293591500000019</v>
      </c>
      <c r="I928" s="2">
        <f t="array" ref="I928">SUMPRODUCT(B912:B931, (ROW(B912:B931)-ROW(B912)+1)) / (20*21/2)</f>
        <v>33.723199047619048</v>
      </c>
      <c r="J928" s="2">
        <f t="shared" si="114"/>
        <v>33.644245875013191</v>
      </c>
      <c r="K928" s="2">
        <f t="shared" si="108"/>
        <v>33.827565236742451</v>
      </c>
    </row>
    <row r="929" spans="1:11" ht="13.5" x14ac:dyDescent="0.25">
      <c r="A929" s="3">
        <f>TITRES_STAT!B932</f>
        <v>43662</v>
      </c>
      <c r="B929" s="6">
        <f>TITRES_STAT!D932</f>
        <v>33.7881</v>
      </c>
      <c r="C929" s="2">
        <f t="shared" si="109"/>
        <v>0</v>
      </c>
      <c r="D929" s="2">
        <f t="shared" si="110"/>
        <v>33.892659999999999</v>
      </c>
      <c r="E929" s="2">
        <f t="shared" si="112"/>
        <v>34.101779999999998</v>
      </c>
      <c r="F929" s="2">
        <f t="shared" si="113"/>
        <v>33.276054999999999</v>
      </c>
      <c r="G929" s="2">
        <f t="shared" si="107"/>
        <v>33.698669999999986</v>
      </c>
      <c r="H929" s="2">
        <f t="shared" si="111"/>
        <v>36.27016200000002</v>
      </c>
      <c r="I929" s="2">
        <f t="array" ref="I929">SUMPRODUCT(B913:B932, (ROW(B913:B932)-ROW(B913)+1)) / (20*21/2)</f>
        <v>33.768253333333327</v>
      </c>
      <c r="J929" s="2">
        <f t="shared" si="114"/>
        <v>33.657946267869079</v>
      </c>
      <c r="K929" s="2">
        <f t="shared" si="108"/>
        <v>33.826017580399615</v>
      </c>
    </row>
    <row r="930" spans="1:11" ht="13.5" x14ac:dyDescent="0.25">
      <c r="A930" s="3">
        <f>TITRES_STAT!B933</f>
        <v>43663</v>
      </c>
      <c r="B930" s="6">
        <f>TITRES_STAT!D933</f>
        <v>33.7881</v>
      </c>
      <c r="C930" s="2">
        <f t="shared" si="109"/>
        <v>0</v>
      </c>
      <c r="D930" s="2">
        <f t="shared" si="110"/>
        <v>33.7881</v>
      </c>
      <c r="E930" s="2">
        <f t="shared" si="112"/>
        <v>34.049499999999995</v>
      </c>
      <c r="F930" s="2">
        <f t="shared" si="113"/>
        <v>33.270139999999998</v>
      </c>
      <c r="G930" s="2">
        <f t="shared" si="107"/>
        <v>33.707549999999991</v>
      </c>
      <c r="H930" s="2">
        <f t="shared" si="111"/>
        <v>36.246732500000029</v>
      </c>
      <c r="I930" s="2">
        <f t="array" ref="I930">SUMPRODUCT(B914:B933, (ROW(B914:B933)-ROW(B914)+1)) / (20*21/2)</f>
        <v>33.804334761904755</v>
      </c>
      <c r="J930" s="2">
        <f t="shared" si="114"/>
        <v>33.670341861405355</v>
      </c>
      <c r="K930" s="2">
        <f t="shared" si="108"/>
        <v>33.824530616462376</v>
      </c>
    </row>
    <row r="931" spans="1:11" ht="13.5" x14ac:dyDescent="0.25">
      <c r="A931" s="3">
        <f>TITRES_STAT!B934</f>
        <v>43664</v>
      </c>
      <c r="B931" s="6">
        <f>TITRES_STAT!D934</f>
        <v>33.7881</v>
      </c>
      <c r="C931" s="2">
        <f t="shared" si="109"/>
        <v>0</v>
      </c>
      <c r="D931" s="2">
        <f t="shared" si="110"/>
        <v>33.7881</v>
      </c>
      <c r="E931" s="2">
        <f t="shared" si="112"/>
        <v>33.997219999999992</v>
      </c>
      <c r="F931" s="2">
        <f t="shared" si="113"/>
        <v>33.315029999999993</v>
      </c>
      <c r="G931" s="2">
        <f t="shared" si="107"/>
        <v>33.696501999999988</v>
      </c>
      <c r="H931" s="2">
        <f t="shared" si="111"/>
        <v>36.223303000000023</v>
      </c>
      <c r="I931" s="2">
        <f t="array" ref="I931">SUMPRODUCT(B915:B934, (ROW(B915:B934)-ROW(B915)+1)) / (20*21/2)</f>
        <v>33.831443333333333</v>
      </c>
      <c r="J931" s="2">
        <f t="shared" si="114"/>
        <v>33.681556922223891</v>
      </c>
      <c r="K931" s="2">
        <f t="shared" si="108"/>
        <v>33.823101964836404</v>
      </c>
    </row>
    <row r="932" spans="1:11" ht="13.5" x14ac:dyDescent="0.25">
      <c r="A932" s="3">
        <f>TITRES_STAT!B935</f>
        <v>43665</v>
      </c>
      <c r="B932" s="6">
        <f>TITRES_STAT!D935</f>
        <v>33.7881</v>
      </c>
      <c r="C932" s="2">
        <f t="shared" si="109"/>
        <v>0</v>
      </c>
      <c r="D932" s="2">
        <f t="shared" si="110"/>
        <v>33.7881</v>
      </c>
      <c r="E932" s="2">
        <f t="shared" si="112"/>
        <v>33.944939999999988</v>
      </c>
      <c r="F932" s="2">
        <f t="shared" si="113"/>
        <v>33.409244999999999</v>
      </c>
      <c r="G932" s="2">
        <f t="shared" si="107"/>
        <v>33.681901999999994</v>
      </c>
      <c r="H932" s="2">
        <f t="shared" si="111"/>
        <v>36.199873500000024</v>
      </c>
      <c r="I932" s="2">
        <f t="array" ref="I932">SUMPRODUCT(B916:B935, (ROW(B916:B935)-ROW(B916)+1)) / (20*21/2)</f>
        <v>33.849579047619038</v>
      </c>
      <c r="J932" s="2">
        <f t="shared" si="114"/>
        <v>33.691703882012092</v>
      </c>
      <c r="K932" s="2">
        <f t="shared" si="108"/>
        <v>33.821729338764392</v>
      </c>
    </row>
    <row r="933" spans="1:11" ht="13.5" x14ac:dyDescent="0.25">
      <c r="A933" s="3">
        <f>TITRES_STAT!B936</f>
        <v>43668</v>
      </c>
      <c r="B933" s="6">
        <f>TITRES_STAT!D936</f>
        <v>33.7881</v>
      </c>
      <c r="C933" s="2">
        <f t="shared" si="109"/>
        <v>0</v>
      </c>
      <c r="D933" s="2">
        <f t="shared" si="110"/>
        <v>33.7881</v>
      </c>
      <c r="E933" s="2">
        <f t="shared" si="112"/>
        <v>33.892659999999992</v>
      </c>
      <c r="F933" s="2">
        <f t="shared" si="113"/>
        <v>33.503459999999997</v>
      </c>
      <c r="G933" s="2">
        <f t="shared" si="107"/>
        <v>33.67696999999999</v>
      </c>
      <c r="H933" s="2">
        <f t="shared" si="111"/>
        <v>36.176444000000018</v>
      </c>
      <c r="I933" s="2">
        <f t="array" ref="I933">SUMPRODUCT(B917:B936, (ROW(B917:B936)-ROW(B917)+1)) / (20*21/2)</f>
        <v>33.83524666666667</v>
      </c>
      <c r="J933" s="2">
        <f t="shared" si="114"/>
        <v>33.700884464677607</v>
      </c>
      <c r="K933" s="2">
        <f t="shared" si="108"/>
        <v>33.820410541165792</v>
      </c>
    </row>
    <row r="934" spans="1:11" ht="13.5" x14ac:dyDescent="0.25">
      <c r="A934" s="3">
        <f>TITRES_STAT!B937</f>
        <v>43669</v>
      </c>
      <c r="B934" s="6">
        <f>TITRES_STAT!D937</f>
        <v>33.7881</v>
      </c>
      <c r="C934" s="2">
        <f t="shared" si="109"/>
        <v>0</v>
      </c>
      <c r="D934" s="2">
        <f t="shared" si="110"/>
        <v>33.7881</v>
      </c>
      <c r="E934" s="2">
        <f t="shared" si="112"/>
        <v>33.840379999999996</v>
      </c>
      <c r="F934" s="2">
        <f t="shared" si="113"/>
        <v>33.597674999999995</v>
      </c>
      <c r="G934" s="2">
        <f t="shared" si="107"/>
        <v>33.672037999999986</v>
      </c>
      <c r="H934" s="2">
        <f t="shared" si="111"/>
        <v>36.153014500000019</v>
      </c>
      <c r="I934" s="2">
        <f t="array" ref="I934">SUMPRODUCT(B918:B937, (ROW(B918:B937)-ROW(B918)+1)) / (20*21/2)</f>
        <v>33.813116190476194</v>
      </c>
      <c r="J934" s="2">
        <f t="shared" si="114"/>
        <v>33.70919070613688</v>
      </c>
      <c r="K934" s="2">
        <f t="shared" si="108"/>
        <v>33.819143461120078</v>
      </c>
    </row>
    <row r="935" spans="1:11" ht="13.5" x14ac:dyDescent="0.25">
      <c r="A935" s="3">
        <f>TITRES_STAT!B938</f>
        <v>43670</v>
      </c>
      <c r="B935" s="6">
        <f>TITRES_STAT!D938</f>
        <v>33.7881</v>
      </c>
      <c r="C935" s="2">
        <f t="shared" si="109"/>
        <v>0</v>
      </c>
      <c r="D935" s="2">
        <f t="shared" si="110"/>
        <v>33.7881</v>
      </c>
      <c r="E935" s="2">
        <f t="shared" si="112"/>
        <v>33.788099999999993</v>
      </c>
      <c r="F935" s="2">
        <f t="shared" si="113"/>
        <v>33.691889999999994</v>
      </c>
      <c r="G935" s="2">
        <f t="shared" si="107"/>
        <v>33.667105999999997</v>
      </c>
      <c r="H935" s="2">
        <f t="shared" si="111"/>
        <v>36.129535500000017</v>
      </c>
      <c r="I935" s="2">
        <f t="array" ref="I935">SUMPRODUCT(B919:B938, (ROW(B919:B938)-ROW(B919)+1)) / (20*21/2)</f>
        <v>33.786100476190477</v>
      </c>
      <c r="J935" s="2">
        <f t="shared" si="114"/>
        <v>33.716705876980988</v>
      </c>
      <c r="K935" s="2">
        <f t="shared" si="108"/>
        <v>33.817926070487921</v>
      </c>
    </row>
    <row r="936" spans="1:11" ht="13.5" x14ac:dyDescent="0.25">
      <c r="A936" s="3">
        <f>TITRES_STAT!B939</f>
        <v>43672</v>
      </c>
      <c r="B936" s="6">
        <f>TITRES_STAT!D939</f>
        <v>33.541400000000003</v>
      </c>
      <c r="C936" s="2">
        <f t="shared" si="109"/>
        <v>-0.24669999999999703</v>
      </c>
      <c r="D936" s="2">
        <f t="shared" si="110"/>
        <v>33.738759999999999</v>
      </c>
      <c r="E936" s="2">
        <f t="shared" si="112"/>
        <v>33.763429999999993</v>
      </c>
      <c r="F936" s="2">
        <f t="shared" si="113"/>
        <v>33.773769999999992</v>
      </c>
      <c r="G936" s="2">
        <f t="shared" si="107"/>
        <v>33.657239999999994</v>
      </c>
      <c r="H936" s="2">
        <f t="shared" si="111"/>
        <v>36.104872500000013</v>
      </c>
      <c r="I936" s="2">
        <f t="array" ref="I936">SUMPRODUCT(B920:B939, (ROW(B920:B939)-ROW(B920)+1)) / (20*21/2)</f>
        <v>33.753447619047627</v>
      </c>
      <c r="J936" s="2">
        <f t="shared" si="114"/>
        <v>33.700010079173275</v>
      </c>
      <c r="K936" s="2">
        <f t="shared" si="108"/>
        <v>33.807081910860944</v>
      </c>
    </row>
    <row r="937" spans="1:11" ht="13.5" x14ac:dyDescent="0.25">
      <c r="A937" s="3">
        <f>TITRES_STAT!B940</f>
        <v>43675</v>
      </c>
      <c r="B937" s="6">
        <f>TITRES_STAT!D940</f>
        <v>33.541400000000003</v>
      </c>
      <c r="C937" s="2">
        <f t="shared" si="109"/>
        <v>0</v>
      </c>
      <c r="D937" s="2">
        <f t="shared" si="110"/>
        <v>33.689419999999998</v>
      </c>
      <c r="E937" s="2">
        <f t="shared" si="112"/>
        <v>33.738759999999999</v>
      </c>
      <c r="F937" s="2">
        <f t="shared" si="113"/>
        <v>33.825064999999988</v>
      </c>
      <c r="G937" s="2">
        <f t="shared" si="107"/>
        <v>33.647373999999992</v>
      </c>
      <c r="H937" s="2">
        <f t="shared" si="111"/>
        <v>36.080209500000016</v>
      </c>
      <c r="I937" s="2">
        <f t="array" ref="I937">SUMPRODUCT(B921:B940, (ROW(B921:B940)-ROW(B921)+1)) / (20*21/2)</f>
        <v>33.719714285714289</v>
      </c>
      <c r="J937" s="2">
        <f t="shared" si="114"/>
        <v>33.68490435734725</v>
      </c>
      <c r="K937" s="2">
        <f t="shared" si="108"/>
        <v>33.796663012395811</v>
      </c>
    </row>
    <row r="938" spans="1:11" ht="13.5" x14ac:dyDescent="0.25">
      <c r="A938" s="3">
        <f>TITRES_STAT!B941</f>
        <v>43676</v>
      </c>
      <c r="B938" s="6">
        <f>TITRES_STAT!D941</f>
        <v>33.541400000000003</v>
      </c>
      <c r="C938" s="2">
        <f t="shared" si="109"/>
        <v>0</v>
      </c>
      <c r="D938" s="2">
        <f t="shared" si="110"/>
        <v>33.640080000000005</v>
      </c>
      <c r="E938" s="2">
        <f t="shared" si="112"/>
        <v>33.714089999999999</v>
      </c>
      <c r="F938" s="2">
        <f t="shared" si="113"/>
        <v>33.884254999999989</v>
      </c>
      <c r="G938" s="2">
        <f t="shared" si="107"/>
        <v>33.638100000000001</v>
      </c>
      <c r="H938" s="2">
        <f t="shared" si="111"/>
        <v>36.055546500000013</v>
      </c>
      <c r="I938" s="2">
        <f t="array" ref="I938">SUMPRODUCT(B922:B941, (ROW(B922:B941)-ROW(B922)+1)) / (20*21/2)</f>
        <v>33.689645238095245</v>
      </c>
      <c r="J938" s="2">
        <f t="shared" si="114"/>
        <v>33.671237275695134</v>
      </c>
      <c r="K938" s="2">
        <f t="shared" si="108"/>
        <v>33.786652698184213</v>
      </c>
    </row>
    <row r="939" spans="1:11" ht="13.5" x14ac:dyDescent="0.25">
      <c r="A939" s="3">
        <f>TITRES_STAT!B942</f>
        <v>43677</v>
      </c>
      <c r="B939" s="6">
        <f>TITRES_STAT!D942</f>
        <v>33.541400000000003</v>
      </c>
      <c r="C939" s="2">
        <f t="shared" si="109"/>
        <v>0</v>
      </c>
      <c r="D939" s="2">
        <f t="shared" si="110"/>
        <v>33.590740000000004</v>
      </c>
      <c r="E939" s="2">
        <f t="shared" si="112"/>
        <v>33.689419999999998</v>
      </c>
      <c r="F939" s="2">
        <f t="shared" si="113"/>
        <v>33.895599999999988</v>
      </c>
      <c r="G939" s="2">
        <f t="shared" si="107"/>
        <v>33.628826000000004</v>
      </c>
      <c r="H939" s="2">
        <f t="shared" si="111"/>
        <v>36.030883500000016</v>
      </c>
      <c r="I939" s="2">
        <f t="array" ref="I939">SUMPRODUCT(B923:B942, (ROW(B923:B942)-ROW(B923)+1)) / (20*21/2)</f>
        <v>33.663240476190481</v>
      </c>
      <c r="J939" s="2">
        <f t="shared" si="114"/>
        <v>33.658871820867027</v>
      </c>
      <c r="K939" s="2">
        <f t="shared" si="108"/>
        <v>33.777034945314249</v>
      </c>
    </row>
    <row r="940" spans="1:11" ht="13.5" x14ac:dyDescent="0.25">
      <c r="A940" s="3">
        <f>TITRES_STAT!B943</f>
        <v>43678</v>
      </c>
      <c r="B940" s="6">
        <f>TITRES_STAT!D943</f>
        <v>33.541400000000003</v>
      </c>
      <c r="C940" s="2">
        <f t="shared" si="109"/>
        <v>0</v>
      </c>
      <c r="D940" s="2">
        <f t="shared" si="110"/>
        <v>33.541400000000003</v>
      </c>
      <c r="E940" s="2">
        <f t="shared" si="112"/>
        <v>33.664750000000005</v>
      </c>
      <c r="F940" s="2">
        <f t="shared" si="113"/>
        <v>33.857124999999982</v>
      </c>
      <c r="G940" s="2">
        <f t="shared" si="107"/>
        <v>33.619552000000006</v>
      </c>
      <c r="H940" s="2">
        <f t="shared" si="111"/>
        <v>36.006220500000019</v>
      </c>
      <c r="I940" s="2">
        <f t="array" ref="I940">SUMPRODUCT(B924:B943, (ROW(B924:B943)-ROW(B924)+1)) / (20*21/2)</f>
        <v>33.640500000000003</v>
      </c>
      <c r="J940" s="2">
        <f t="shared" si="114"/>
        <v>33.647684028403503</v>
      </c>
      <c r="K940" s="2">
        <f t="shared" si="108"/>
        <v>33.767794359223494</v>
      </c>
    </row>
    <row r="941" spans="1:11" ht="13.5" x14ac:dyDescent="0.25">
      <c r="A941" s="3">
        <f>TITRES_STAT!B944</f>
        <v>43679</v>
      </c>
      <c r="B941" s="6">
        <f>TITRES_STAT!D944</f>
        <v>33.541400000000003</v>
      </c>
      <c r="C941" s="2">
        <f t="shared" si="109"/>
        <v>0</v>
      </c>
      <c r="D941" s="2">
        <f t="shared" si="110"/>
        <v>33.541400000000003</v>
      </c>
      <c r="E941" s="2">
        <f t="shared" si="112"/>
        <v>33.640080000000005</v>
      </c>
      <c r="F941" s="2">
        <f t="shared" si="113"/>
        <v>33.818649999999984</v>
      </c>
      <c r="G941" s="2">
        <f t="shared" si="107"/>
        <v>33.610278000000001</v>
      </c>
      <c r="H941" s="2">
        <f t="shared" si="111"/>
        <v>35.981557500000015</v>
      </c>
      <c r="I941" s="2">
        <f t="array" ref="I941">SUMPRODUCT(B925:B944, (ROW(B925:B944)-ROW(B925)+1)) / (20*21/2)</f>
        <v>33.525595238095242</v>
      </c>
      <c r="J941" s="2">
        <f t="shared" si="114"/>
        <v>33.637561739984122</v>
      </c>
      <c r="K941" s="2">
        <f t="shared" si="108"/>
        <v>33.758916149057868</v>
      </c>
    </row>
    <row r="942" spans="1:11" ht="13.5" x14ac:dyDescent="0.25">
      <c r="A942" s="3">
        <f>TITRES_STAT!B945</f>
        <v>43682</v>
      </c>
      <c r="B942" s="6">
        <f>TITRES_STAT!D945</f>
        <v>33.541400000000003</v>
      </c>
      <c r="C942" s="2">
        <f t="shared" si="109"/>
        <v>0</v>
      </c>
      <c r="D942" s="2">
        <f t="shared" si="110"/>
        <v>33.541400000000003</v>
      </c>
      <c r="E942" s="2">
        <f t="shared" si="112"/>
        <v>33.615410000000004</v>
      </c>
      <c r="F942" s="2">
        <f t="shared" si="113"/>
        <v>33.780174999999986</v>
      </c>
      <c r="G942" s="2">
        <f t="shared" si="107"/>
        <v>33.600610000000003</v>
      </c>
      <c r="H942" s="2">
        <f t="shared" si="111"/>
        <v>35.956894500000018</v>
      </c>
      <c r="I942" s="2">
        <f t="array" ref="I942">SUMPRODUCT(B926:B945, (ROW(B926:B945)-ROW(B926)+1)) / (20*21/2)</f>
        <v>33.327070000000006</v>
      </c>
      <c r="J942" s="2">
        <f t="shared" si="114"/>
        <v>33.628403479033253</v>
      </c>
      <c r="K942" s="2">
        <f t="shared" si="108"/>
        <v>33.750386103996775</v>
      </c>
    </row>
    <row r="943" spans="1:11" ht="13.5" x14ac:dyDescent="0.25">
      <c r="A943" s="3">
        <f>TITRES_STAT!B946</f>
        <v>43683</v>
      </c>
      <c r="B943" s="6">
        <f>TITRES_STAT!D946</f>
        <v>33.541400000000003</v>
      </c>
      <c r="C943" s="2">
        <f t="shared" si="109"/>
        <v>0</v>
      </c>
      <c r="D943" s="2">
        <f t="shared" si="110"/>
        <v>33.541400000000003</v>
      </c>
      <c r="E943" s="2">
        <f t="shared" si="112"/>
        <v>33.590740000000004</v>
      </c>
      <c r="F943" s="2">
        <f t="shared" si="113"/>
        <v>33.741699999999987</v>
      </c>
      <c r="G943" s="2">
        <f t="shared" si="107"/>
        <v>33.590942000000013</v>
      </c>
      <c r="H943" s="2">
        <f t="shared" si="111"/>
        <v>35.932231500000015</v>
      </c>
      <c r="I943" s="2">
        <f t="array" ref="I943">SUMPRODUCT(B927:B946, (ROW(B927:B946)-ROW(B927)+1)) / (20*21/2)</f>
        <v>33.23180428571429</v>
      </c>
      <c r="J943" s="2">
        <f t="shared" si="114"/>
        <v>33.620117433411039</v>
      </c>
      <c r="K943" s="2">
        <f t="shared" si="108"/>
        <v>33.742190570506708</v>
      </c>
    </row>
    <row r="944" spans="1:11" ht="13.5" x14ac:dyDescent="0.25">
      <c r="A944" s="3">
        <f>TITRES_STAT!B947</f>
        <v>43684</v>
      </c>
      <c r="B944" s="6">
        <f>TITRES_STAT!D947</f>
        <v>32.535200000000003</v>
      </c>
      <c r="C944" s="2">
        <f t="shared" si="109"/>
        <v>-1.0061999999999998</v>
      </c>
      <c r="D944" s="2">
        <f t="shared" si="110"/>
        <v>33.340160000000004</v>
      </c>
      <c r="E944" s="2">
        <f t="shared" si="112"/>
        <v>33.465450000000011</v>
      </c>
      <c r="F944" s="2">
        <f t="shared" si="113"/>
        <v>33.652914999999993</v>
      </c>
      <c r="G944" s="2">
        <f t="shared" si="107"/>
        <v>33.561150000000005</v>
      </c>
      <c r="H944" s="2">
        <f t="shared" si="111"/>
        <v>35.905004000000019</v>
      </c>
      <c r="I944" s="2">
        <f t="array" ref="I944">SUMPRODUCT(B928:B947, (ROW(B928:B947)-ROW(B928)+1)) / (20*21/2)</f>
        <v>33.146350952380949</v>
      </c>
      <c r="J944" s="2">
        <f t="shared" si="114"/>
        <v>33.516791963562369</v>
      </c>
      <c r="K944" s="2">
        <f t="shared" si="108"/>
        <v>33.69485760695742</v>
      </c>
    </row>
    <row r="945" spans="1:11" ht="13.5" x14ac:dyDescent="0.25">
      <c r="A945" s="3">
        <f>TITRES_STAT!B948</f>
        <v>43685</v>
      </c>
      <c r="B945" s="6">
        <f>TITRES_STAT!D948</f>
        <v>31.5684</v>
      </c>
      <c r="C945" s="2">
        <f t="shared" si="109"/>
        <v>-0.96680000000000277</v>
      </c>
      <c r="D945" s="2">
        <f t="shared" si="110"/>
        <v>32.94556</v>
      </c>
      <c r="E945" s="2">
        <f t="shared" si="112"/>
        <v>33.243479999999998</v>
      </c>
      <c r="F945" s="2">
        <f t="shared" si="113"/>
        <v>33.515789999999996</v>
      </c>
      <c r="G945" s="2">
        <f t="shared" si="107"/>
        <v>33.512022000000009</v>
      </c>
      <c r="H945" s="2">
        <f t="shared" si="111"/>
        <v>35.872942500000015</v>
      </c>
      <c r="I945" s="2">
        <f t="array" ref="I945">SUMPRODUCT(B929:B948, (ROW(B929:B948)-ROW(B929)+1)) / (20*21/2)</f>
        <v>33.066769999999998</v>
      </c>
      <c r="J945" s="2">
        <f t="shared" si="114"/>
        <v>33.331230824175478</v>
      </c>
      <c r="K945" s="2">
        <f t="shared" si="108"/>
        <v>33.611467112566935</v>
      </c>
    </row>
    <row r="946" spans="1:11" ht="13.5" x14ac:dyDescent="0.25">
      <c r="A946" s="3">
        <f>TITRES_STAT!B949</f>
        <v>43686</v>
      </c>
      <c r="B946" s="6">
        <f>TITRES_STAT!D949</f>
        <v>32.515500000000003</v>
      </c>
      <c r="C946" s="2">
        <f t="shared" si="109"/>
        <v>0.9471000000000025</v>
      </c>
      <c r="D946" s="2">
        <f t="shared" si="110"/>
        <v>32.740380000000002</v>
      </c>
      <c r="E946" s="2">
        <f t="shared" si="112"/>
        <v>33.140889999999999</v>
      </c>
      <c r="F946" s="2">
        <f t="shared" si="113"/>
        <v>33.452159999999999</v>
      </c>
      <c r="G946" s="2">
        <f t="shared" ref="G946:G1009" si="115">AVERAGE(B897:B946)</f>
        <v>33.481836000000008</v>
      </c>
      <c r="H946" s="2">
        <f t="shared" si="111"/>
        <v>35.843150000000016</v>
      </c>
      <c r="I946" s="2">
        <f t="array" ref="I946">SUMPRODUCT(B930:B949, (ROW(B930:B949)-ROW(B930)+1)) / (20*21/2)</f>
        <v>32.993061428571423</v>
      </c>
      <c r="J946" s="2">
        <f t="shared" si="114"/>
        <v>33.253542174254008</v>
      </c>
      <c r="K946" s="2">
        <f t="shared" si="108"/>
        <v>33.568488010113327</v>
      </c>
    </row>
    <row r="947" spans="1:11" ht="13.5" x14ac:dyDescent="0.25">
      <c r="A947" s="3">
        <f>TITRES_STAT!B950</f>
        <v>43691</v>
      </c>
      <c r="B947" s="6">
        <f>TITRES_STAT!D950</f>
        <v>32.554900000000004</v>
      </c>
      <c r="C947" s="2">
        <f t="shared" si="109"/>
        <v>3.9400000000000546E-2</v>
      </c>
      <c r="D947" s="2">
        <f t="shared" si="110"/>
        <v>32.543080000000003</v>
      </c>
      <c r="E947" s="2">
        <f t="shared" si="112"/>
        <v>33.042240000000007</v>
      </c>
      <c r="F947" s="2">
        <f t="shared" si="113"/>
        <v>33.390499999999996</v>
      </c>
      <c r="G947" s="2">
        <f t="shared" si="115"/>
        <v>33.452438000000008</v>
      </c>
      <c r="H947" s="2">
        <f t="shared" si="111"/>
        <v>35.813554500000016</v>
      </c>
      <c r="I947" s="2">
        <f t="array" ref="I947">SUMPRODUCT(B931:B950, (ROW(B931:B950)-ROW(B931)+1)) / (20*21/2)</f>
        <v>32.840672857142849</v>
      </c>
      <c r="J947" s="2">
        <f t="shared" si="114"/>
        <v>33.187004824325058</v>
      </c>
      <c r="K947" s="2">
        <f t="shared" ref="K947:K1010" si="116">$K$4*B947+(1-$K$4)*K946</f>
        <v>33.528739460697118</v>
      </c>
    </row>
    <row r="948" spans="1:11" ht="13.5" x14ac:dyDescent="0.25">
      <c r="A948" s="3">
        <f>TITRES_STAT!B951</f>
        <v>43692</v>
      </c>
      <c r="B948" s="6">
        <f>TITRES_STAT!D951</f>
        <v>32.554900000000004</v>
      </c>
      <c r="C948" s="2">
        <f t="shared" si="109"/>
        <v>0</v>
      </c>
      <c r="D948" s="2">
        <f t="shared" si="110"/>
        <v>32.345780000000005</v>
      </c>
      <c r="E948" s="2">
        <f t="shared" si="112"/>
        <v>32.943589999999993</v>
      </c>
      <c r="F948" s="2">
        <f t="shared" si="113"/>
        <v>33.32884</v>
      </c>
      <c r="G948" s="2">
        <f t="shared" si="115"/>
        <v>33.425408000000012</v>
      </c>
      <c r="H948" s="2">
        <f t="shared" si="111"/>
        <v>35.783959000000017</v>
      </c>
      <c r="I948" s="2">
        <f t="array" ref="I948">SUMPRODUCT(B932:B951, (ROW(B932:B951)-ROW(B932)+1)) / (20*21/2)</f>
        <v>32.688984285714284</v>
      </c>
      <c r="J948" s="2">
        <f t="shared" si="114"/>
        <v>33.126804364865528</v>
      </c>
      <c r="K948" s="2">
        <f t="shared" si="116"/>
        <v>33.490549677924683</v>
      </c>
    </row>
    <row r="949" spans="1:11" ht="13.5" x14ac:dyDescent="0.25">
      <c r="A949" s="3">
        <f>TITRES_STAT!B952</f>
        <v>43693</v>
      </c>
      <c r="B949" s="6">
        <f>TITRES_STAT!D952</f>
        <v>32.554900000000004</v>
      </c>
      <c r="C949" s="2">
        <f t="shared" si="109"/>
        <v>0</v>
      </c>
      <c r="D949" s="2">
        <f t="shared" si="110"/>
        <v>32.349720000000005</v>
      </c>
      <c r="E949" s="2">
        <f t="shared" si="112"/>
        <v>32.844939999999994</v>
      </c>
      <c r="F949" s="2">
        <f t="shared" si="113"/>
        <v>33.267179999999996</v>
      </c>
      <c r="G949" s="2">
        <f t="shared" si="115"/>
        <v>33.398378000000008</v>
      </c>
      <c r="H949" s="2">
        <f t="shared" si="111"/>
        <v>35.754363500000018</v>
      </c>
      <c r="I949" s="2">
        <f t="array" ref="I949">SUMPRODUCT(B933:B952, (ROW(B933:B952)-ROW(B933)+1)) / (20*21/2)</f>
        <v>32.54786571428572</v>
      </c>
      <c r="J949" s="2">
        <f t="shared" si="114"/>
        <v>33.072337282497386</v>
      </c>
      <c r="K949" s="2">
        <f t="shared" si="116"/>
        <v>33.453857533692343</v>
      </c>
    </row>
    <row r="950" spans="1:11" ht="13.5" x14ac:dyDescent="0.25">
      <c r="A950" s="3">
        <f>TITRES_STAT!B953</f>
        <v>43696</v>
      </c>
      <c r="B950" s="6">
        <f>TITRES_STAT!D953</f>
        <v>31.667100000000001</v>
      </c>
      <c r="C950" s="2">
        <f t="shared" si="109"/>
        <v>-0.88780000000000214</v>
      </c>
      <c r="D950" s="2">
        <f t="shared" si="110"/>
        <v>32.369460000000004</v>
      </c>
      <c r="E950" s="2">
        <f t="shared" si="112"/>
        <v>32.657510000000002</v>
      </c>
      <c r="F950" s="2">
        <f t="shared" si="113"/>
        <v>33.16113</v>
      </c>
      <c r="G950" s="2">
        <f t="shared" si="115"/>
        <v>33.353592000000006</v>
      </c>
      <c r="H950" s="2">
        <f t="shared" si="111"/>
        <v>35.717863000000015</v>
      </c>
      <c r="I950" s="2">
        <f t="array" ref="I950">SUMPRODUCT(B934:B953, (ROW(B934:B953)-ROW(B934)+1)) / (20*21/2)</f>
        <v>32.417317142857144</v>
      </c>
      <c r="J950" s="2">
        <f t="shared" si="114"/>
        <v>32.938505160354779</v>
      </c>
      <c r="K950" s="2">
        <f t="shared" si="116"/>
        <v>33.383788610802448</v>
      </c>
    </row>
    <row r="951" spans="1:11" ht="13.5" x14ac:dyDescent="0.25">
      <c r="A951" s="3">
        <f>TITRES_STAT!B954</f>
        <v>43697</v>
      </c>
      <c r="B951" s="6">
        <f>TITRES_STAT!D954</f>
        <v>31.5684</v>
      </c>
      <c r="C951" s="2">
        <f t="shared" si="109"/>
        <v>-9.8700000000000898E-2</v>
      </c>
      <c r="D951" s="2">
        <f t="shared" si="110"/>
        <v>32.180040000000005</v>
      </c>
      <c r="E951" s="2">
        <f t="shared" si="112"/>
        <v>32.460210000000004</v>
      </c>
      <c r="F951" s="2">
        <f t="shared" si="113"/>
        <v>33.050145000000001</v>
      </c>
      <c r="G951" s="2">
        <f t="shared" si="115"/>
        <v>33.306832000000007</v>
      </c>
      <c r="H951" s="2">
        <f t="shared" si="111"/>
        <v>35.680869000000015</v>
      </c>
      <c r="I951" s="2">
        <f t="array" ref="I951">SUMPRODUCT(B935:B954, (ROW(B935:B954)-ROW(B935)+1)) / (20*21/2)</f>
        <v>32.297338571428575</v>
      </c>
      <c r="J951" s="2">
        <f t="shared" si="114"/>
        <v>32.808018954606709</v>
      </c>
      <c r="K951" s="2">
        <f t="shared" si="116"/>
        <v>33.312596900574903</v>
      </c>
    </row>
    <row r="952" spans="1:11" ht="13.5" x14ac:dyDescent="0.25">
      <c r="A952" s="3">
        <f>TITRES_STAT!B955</f>
        <v>43698</v>
      </c>
      <c r="B952" s="6">
        <f>TITRES_STAT!D955</f>
        <v>31.5684</v>
      </c>
      <c r="C952" s="2">
        <f t="shared" si="109"/>
        <v>0</v>
      </c>
      <c r="D952" s="2">
        <f t="shared" si="110"/>
        <v>31.98274</v>
      </c>
      <c r="E952" s="2">
        <f t="shared" si="112"/>
        <v>32.262909999999998</v>
      </c>
      <c r="F952" s="2">
        <f t="shared" si="113"/>
        <v>32.939160000000001</v>
      </c>
      <c r="G952" s="2">
        <f t="shared" si="115"/>
        <v>33.260072000000015</v>
      </c>
      <c r="H952" s="2">
        <f t="shared" si="111"/>
        <v>35.643875000000023</v>
      </c>
      <c r="I952" s="2">
        <f t="array" ref="I952">SUMPRODUCT(B936:B955, (ROW(B936:B955)-ROW(B936)+1)) / (20*21/2)</f>
        <v>32.187930000000001</v>
      </c>
      <c r="J952" s="2">
        <f t="shared" si="114"/>
        <v>32.68996000654893</v>
      </c>
      <c r="K952" s="2">
        <f t="shared" si="116"/>
        <v>33.244197022120986</v>
      </c>
    </row>
    <row r="953" spans="1:11" ht="13.5" x14ac:dyDescent="0.25">
      <c r="A953" s="3">
        <f>TITRES_STAT!B956</f>
        <v>43699</v>
      </c>
      <c r="B953" s="6">
        <f>TITRES_STAT!D956</f>
        <v>31.5684</v>
      </c>
      <c r="C953" s="2">
        <f t="shared" si="109"/>
        <v>0</v>
      </c>
      <c r="D953" s="2">
        <f t="shared" si="110"/>
        <v>31.785440000000001</v>
      </c>
      <c r="E953" s="2">
        <f t="shared" si="112"/>
        <v>32.065610000000007</v>
      </c>
      <c r="F953" s="2">
        <f t="shared" si="113"/>
        <v>32.828175000000002</v>
      </c>
      <c r="G953" s="2">
        <f t="shared" si="115"/>
        <v>33.213312000000016</v>
      </c>
      <c r="H953" s="2">
        <f t="shared" si="111"/>
        <v>35.607374000000029</v>
      </c>
      <c r="I953" s="2">
        <f t="array" ref="I953">SUMPRODUCT(B937:B956, (ROW(B937:B956)-ROW(B937)+1)) / (20*21/2)</f>
        <v>32.089091428571436</v>
      </c>
      <c r="J953" s="2">
        <f t="shared" si="114"/>
        <v>32.583144767829985</v>
      </c>
      <c r="K953" s="2">
        <f t="shared" si="116"/>
        <v>33.178479491841735</v>
      </c>
    </row>
    <row r="954" spans="1:11" ht="13.5" x14ac:dyDescent="0.25">
      <c r="A954" s="3">
        <f>TITRES_STAT!B957</f>
        <v>43700</v>
      </c>
      <c r="B954" s="6">
        <f>TITRES_STAT!D957</f>
        <v>31.5684</v>
      </c>
      <c r="C954" s="2">
        <f t="shared" si="109"/>
        <v>0</v>
      </c>
      <c r="D954" s="2">
        <f t="shared" si="110"/>
        <v>31.588139999999999</v>
      </c>
      <c r="E954" s="2">
        <f t="shared" si="112"/>
        <v>31.96893</v>
      </c>
      <c r="F954" s="2">
        <f t="shared" si="113"/>
        <v>32.717190000000002</v>
      </c>
      <c r="G954" s="2">
        <f t="shared" si="115"/>
        <v>33.166552000000017</v>
      </c>
      <c r="H954" s="2">
        <f t="shared" si="111"/>
        <v>35.570873000000034</v>
      </c>
      <c r="I954" s="2">
        <f t="array" ref="I954">SUMPRODUCT(B938:B957, (ROW(B938:B957)-ROW(B938)+1)) / (20*21/2)</f>
        <v>32.089086190476195</v>
      </c>
      <c r="J954" s="2">
        <f t="shared" si="114"/>
        <v>32.486502408989033</v>
      </c>
      <c r="K954" s="2">
        <f t="shared" si="116"/>
        <v>33.115339119612649</v>
      </c>
    </row>
    <row r="955" spans="1:11" ht="13.5" x14ac:dyDescent="0.25">
      <c r="A955" s="3">
        <f>TITRES_STAT!B958</f>
        <v>43703</v>
      </c>
      <c r="B955" s="6">
        <f>TITRES_STAT!D958</f>
        <v>31.5684</v>
      </c>
      <c r="C955" s="2">
        <f t="shared" si="109"/>
        <v>0</v>
      </c>
      <c r="D955" s="2">
        <f t="shared" si="110"/>
        <v>31.568400000000004</v>
      </c>
      <c r="E955" s="2">
        <f t="shared" si="112"/>
        <v>31.96893</v>
      </c>
      <c r="F955" s="2">
        <f t="shared" si="113"/>
        <v>32.606204999999996</v>
      </c>
      <c r="G955" s="2">
        <f t="shared" si="115"/>
        <v>33.119792000000018</v>
      </c>
      <c r="H955" s="2">
        <f t="shared" si="111"/>
        <v>35.533237500000034</v>
      </c>
      <c r="I955" s="2">
        <f t="array" ref="I955">SUMPRODUCT(B939:B958, (ROW(B939:B958)-ROW(B939)+1)) / (20*21/2)</f>
        <v>32.094004285714284</v>
      </c>
      <c r="J955" s="2">
        <f t="shared" si="114"/>
        <v>32.399064084323413</v>
      </c>
      <c r="K955" s="2">
        <f t="shared" si="116"/>
        <v>33.054674840412154</v>
      </c>
    </row>
    <row r="956" spans="1:11" ht="13.5" x14ac:dyDescent="0.25">
      <c r="A956" s="3">
        <f>TITRES_STAT!B959</f>
        <v>43704</v>
      </c>
      <c r="B956" s="6">
        <f>TITRES_STAT!D959</f>
        <v>31.5684</v>
      </c>
      <c r="C956" s="2">
        <f t="shared" si="109"/>
        <v>0</v>
      </c>
      <c r="D956" s="2">
        <f t="shared" si="110"/>
        <v>31.568400000000004</v>
      </c>
      <c r="E956" s="2">
        <f t="shared" si="112"/>
        <v>31.874220000000001</v>
      </c>
      <c r="F956" s="2">
        <f t="shared" si="113"/>
        <v>32.507554999999996</v>
      </c>
      <c r="G956" s="2">
        <f t="shared" si="115"/>
        <v>33.073228000000015</v>
      </c>
      <c r="H956" s="2">
        <f t="shared" si="111"/>
        <v>35.495602000000034</v>
      </c>
      <c r="I956" s="2">
        <f t="array" ref="I956">SUMPRODUCT(B940:B959, (ROW(B940:B959)-ROW(B940)+1)) / (20*21/2)</f>
        <v>32.103845714285711</v>
      </c>
      <c r="J956" s="2">
        <f t="shared" si="114"/>
        <v>32.31995321914976</v>
      </c>
      <c r="K956" s="2">
        <f t="shared" si="116"/>
        <v>32.996389552552856</v>
      </c>
    </row>
    <row r="957" spans="1:11" ht="13.5" x14ac:dyDescent="0.25">
      <c r="A957" s="3">
        <f>TITRES_STAT!B960</f>
        <v>43705</v>
      </c>
      <c r="B957" s="6">
        <f>TITRES_STAT!D960</f>
        <v>32.5075</v>
      </c>
      <c r="C957" s="2">
        <f t="shared" si="109"/>
        <v>0.93909999999999982</v>
      </c>
      <c r="D957" s="2">
        <f t="shared" si="110"/>
        <v>31.756220000000003</v>
      </c>
      <c r="E957" s="2">
        <f t="shared" si="112"/>
        <v>31.869479999999999</v>
      </c>
      <c r="F957" s="2">
        <f t="shared" si="113"/>
        <v>32.455860000000001</v>
      </c>
      <c r="G957" s="2">
        <f t="shared" si="115"/>
        <v>33.045250000000017</v>
      </c>
      <c r="H957" s="2">
        <f t="shared" si="111"/>
        <v>35.461626000000045</v>
      </c>
      <c r="I957" s="2">
        <f t="array" ref="I957">SUMPRODUCT(B941:B960, (ROW(B941:B960)-ROW(B941)+1)) / (20*21/2)</f>
        <v>32.20899142857143</v>
      </c>
      <c r="J957" s="2">
        <f t="shared" si="114"/>
        <v>32.33781481732597</v>
      </c>
      <c r="K957" s="2">
        <f t="shared" si="116"/>
        <v>32.977217413237057</v>
      </c>
    </row>
    <row r="958" spans="1:11" ht="13.5" x14ac:dyDescent="0.25">
      <c r="A958" s="3">
        <f>TITRES_STAT!B961</f>
        <v>43706</v>
      </c>
      <c r="B958" s="6">
        <f>TITRES_STAT!D961</f>
        <v>32.5075</v>
      </c>
      <c r="C958" s="2">
        <f t="shared" si="109"/>
        <v>0</v>
      </c>
      <c r="D958" s="2">
        <f t="shared" si="110"/>
        <v>31.944040000000001</v>
      </c>
      <c r="E958" s="2">
        <f t="shared" si="112"/>
        <v>31.864740000000001</v>
      </c>
      <c r="F958" s="2">
        <f t="shared" si="113"/>
        <v>32.404164999999999</v>
      </c>
      <c r="G958" s="2">
        <f t="shared" si="115"/>
        <v>33.017272000000013</v>
      </c>
      <c r="H958" s="2">
        <f t="shared" si="111"/>
        <v>35.427650000000042</v>
      </c>
      <c r="I958" s="2">
        <f t="array" ref="I958">SUMPRODUCT(B942:B961, (ROW(B942:B961)-ROW(B942)+1)) / (20*21/2)</f>
        <v>32.314541428571431</v>
      </c>
      <c r="J958" s="2">
        <f t="shared" si="114"/>
        <v>32.353975310913974</v>
      </c>
      <c r="K958" s="2">
        <f t="shared" si="116"/>
        <v>32.958797122521879</v>
      </c>
    </row>
    <row r="959" spans="1:11" ht="13.5" x14ac:dyDescent="0.25">
      <c r="A959" s="3">
        <f>TITRES_STAT!B962</f>
        <v>43707</v>
      </c>
      <c r="B959" s="6">
        <f>TITRES_STAT!D962</f>
        <v>32.5075</v>
      </c>
      <c r="C959" s="2">
        <f t="shared" si="109"/>
        <v>0</v>
      </c>
      <c r="D959" s="2">
        <f t="shared" si="110"/>
        <v>32.131860000000003</v>
      </c>
      <c r="E959" s="2">
        <f t="shared" si="112"/>
        <v>31.859999999999996</v>
      </c>
      <c r="F959" s="2">
        <f t="shared" si="113"/>
        <v>32.352470000000004</v>
      </c>
      <c r="G959" s="2">
        <f t="shared" si="115"/>
        <v>32.989294000000015</v>
      </c>
      <c r="H959" s="2">
        <f t="shared" si="111"/>
        <v>35.393674000000047</v>
      </c>
      <c r="I959" s="2">
        <f t="array" ref="I959">SUMPRODUCT(B943:B962, (ROW(B943:B962)-ROW(B943)+1)) / (20*21/2)</f>
        <v>32.420495714285714</v>
      </c>
      <c r="J959" s="2">
        <f t="shared" si="114"/>
        <v>32.368596709874545</v>
      </c>
      <c r="K959" s="2">
        <f t="shared" si="116"/>
        <v>32.941099196148471</v>
      </c>
    </row>
    <row r="960" spans="1:11" ht="13.5" x14ac:dyDescent="0.25">
      <c r="A960" s="3">
        <f>TITRES_STAT!B963</f>
        <v>43710</v>
      </c>
      <c r="B960" s="6">
        <f>TITRES_STAT!D963</f>
        <v>33.456499999999998</v>
      </c>
      <c r="C960" s="2">
        <f t="shared" si="109"/>
        <v>0.94899999999999807</v>
      </c>
      <c r="D960" s="2">
        <f t="shared" si="110"/>
        <v>32.509480000000003</v>
      </c>
      <c r="E960" s="2">
        <f t="shared" si="112"/>
        <v>32.038940000000004</v>
      </c>
      <c r="F960" s="2">
        <f t="shared" si="113"/>
        <v>32.348225000000006</v>
      </c>
      <c r="G960" s="2">
        <f t="shared" si="115"/>
        <v>32.98029600000001</v>
      </c>
      <c r="H960" s="2">
        <f t="shared" si="111"/>
        <v>35.366120500000051</v>
      </c>
      <c r="I960" s="2">
        <f t="array" ref="I960">SUMPRODUCT(B944:B963, (ROW(B944:B963)-ROW(B944)+1)) / (20*21/2)</f>
        <v>32.48023523809524</v>
      </c>
      <c r="J960" s="2">
        <f t="shared" si="114"/>
        <v>32.472206547029351</v>
      </c>
      <c r="K960" s="2">
        <f t="shared" si="116"/>
        <v>32.961310992377946</v>
      </c>
    </row>
    <row r="961" spans="1:11" ht="13.5" x14ac:dyDescent="0.25">
      <c r="A961" s="3">
        <f>TITRES_STAT!B964</f>
        <v>43711</v>
      </c>
      <c r="B961" s="6">
        <f>TITRES_STAT!D964</f>
        <v>33.456499999999998</v>
      </c>
      <c r="C961" s="2">
        <f t="shared" si="109"/>
        <v>0</v>
      </c>
      <c r="D961" s="2">
        <f t="shared" si="110"/>
        <v>32.887100000000004</v>
      </c>
      <c r="E961" s="2">
        <f t="shared" si="112"/>
        <v>32.22775</v>
      </c>
      <c r="F961" s="2">
        <f t="shared" si="113"/>
        <v>32.343980000000009</v>
      </c>
      <c r="G961" s="2">
        <f t="shared" si="115"/>
        <v>32.991620000000005</v>
      </c>
      <c r="H961" s="2">
        <f t="shared" si="111"/>
        <v>35.338567000000054</v>
      </c>
      <c r="I961" s="2">
        <f t="array" ref="I961">SUMPRODUCT(B945:B964, (ROW(B945:B964)-ROW(B945)+1)) / (20*21/2)</f>
        <v>32.54271</v>
      </c>
      <c r="J961" s="2">
        <f t="shared" si="114"/>
        <v>32.565948780645606</v>
      </c>
      <c r="K961" s="2">
        <f t="shared" si="116"/>
        <v>32.980730169147442</v>
      </c>
    </row>
    <row r="962" spans="1:11" ht="13.5" x14ac:dyDescent="0.25">
      <c r="A962" s="3">
        <f>TITRES_STAT!B965</f>
        <v>43712</v>
      </c>
      <c r="B962" s="6">
        <f>TITRES_STAT!D965</f>
        <v>33.456499999999998</v>
      </c>
      <c r="C962" s="2">
        <f t="shared" si="109"/>
        <v>0</v>
      </c>
      <c r="D962" s="2">
        <f t="shared" si="110"/>
        <v>33.076900000000002</v>
      </c>
      <c r="E962" s="2">
        <f t="shared" si="112"/>
        <v>32.416559999999997</v>
      </c>
      <c r="F962" s="2">
        <f t="shared" si="113"/>
        <v>32.339735000000005</v>
      </c>
      <c r="G962" s="2">
        <f t="shared" si="115"/>
        <v>33.022674000000009</v>
      </c>
      <c r="H962" s="2">
        <f t="shared" si="111"/>
        <v>35.311013500000051</v>
      </c>
      <c r="I962" s="2">
        <f t="array" ref="I962">SUMPRODUCT(B946:B965, (ROW(B946:B965)-ROW(B946)+1)) / (20*21/2)</f>
        <v>32.60312857142857</v>
      </c>
      <c r="J962" s="2">
        <f t="shared" si="114"/>
        <v>32.65076318248888</v>
      </c>
      <c r="K962" s="2">
        <f t="shared" si="116"/>
        <v>32.999387809573037</v>
      </c>
    </row>
    <row r="963" spans="1:11" ht="13.5" x14ac:dyDescent="0.25">
      <c r="A963" s="3">
        <f>TITRES_STAT!B966</f>
        <v>43713</v>
      </c>
      <c r="B963" s="6">
        <f>TITRES_STAT!D966</f>
        <v>32.966999999999999</v>
      </c>
      <c r="C963" s="2">
        <f t="shared" si="109"/>
        <v>-0.4894999999999996</v>
      </c>
      <c r="D963" s="2">
        <f t="shared" si="110"/>
        <v>33.168799999999997</v>
      </c>
      <c r="E963" s="2">
        <f t="shared" si="112"/>
        <v>32.556419999999996</v>
      </c>
      <c r="F963" s="2">
        <f t="shared" si="113"/>
        <v>32.311015000000005</v>
      </c>
      <c r="G963" s="2">
        <f t="shared" si="115"/>
        <v>33.043938000000004</v>
      </c>
      <c r="H963" s="2">
        <f t="shared" si="111"/>
        <v>35.281012500000053</v>
      </c>
      <c r="I963" s="2">
        <f t="array" ref="I963">SUMPRODUCT(B947:B966, (ROW(B947:B966)-ROW(B947)+1)) / (20*21/2)</f>
        <v>32.656887142857144</v>
      </c>
      <c r="J963" s="2">
        <f t="shared" si="114"/>
        <v>32.6808809746328</v>
      </c>
      <c r="K963" s="2">
        <f t="shared" si="116"/>
        <v>32.998117699393703</v>
      </c>
    </row>
    <row r="964" spans="1:11" ht="13.5" x14ac:dyDescent="0.25">
      <c r="A964" s="3">
        <f>TITRES_STAT!B967</f>
        <v>43714</v>
      </c>
      <c r="B964" s="6">
        <f>TITRES_STAT!D967</f>
        <v>32.966999999999999</v>
      </c>
      <c r="C964" s="2">
        <f t="shared" ref="C964:C1027" si="117">B964-B963</f>
        <v>0</v>
      </c>
      <c r="D964" s="2">
        <f t="shared" si="110"/>
        <v>33.2607</v>
      </c>
      <c r="E964" s="2">
        <f t="shared" si="112"/>
        <v>32.696279999999994</v>
      </c>
      <c r="F964" s="2">
        <f t="shared" si="113"/>
        <v>32.332604999999994</v>
      </c>
      <c r="G964" s="2">
        <f t="shared" si="115"/>
        <v>33.065202000000006</v>
      </c>
      <c r="H964" s="2">
        <f t="shared" si="111"/>
        <v>35.251011500000047</v>
      </c>
      <c r="I964" s="2">
        <f t="array" ref="I964">SUMPRODUCT(B948:B967, (ROW(B948:B967)-ROW(B948)+1)) / (20*21/2)</f>
        <v>32.708495714285711</v>
      </c>
      <c r="J964" s="2">
        <f t="shared" si="114"/>
        <v>32.708130405620153</v>
      </c>
      <c r="K964" s="2">
        <f t="shared" si="116"/>
        <v>32.996897397456692</v>
      </c>
    </row>
    <row r="965" spans="1:11" ht="13.5" x14ac:dyDescent="0.25">
      <c r="A965" s="3">
        <f>TITRES_STAT!B968</f>
        <v>43717</v>
      </c>
      <c r="B965" s="6">
        <f>TITRES_STAT!D968</f>
        <v>32.966999999999999</v>
      </c>
      <c r="C965" s="2">
        <f t="shared" si="117"/>
        <v>0</v>
      </c>
      <c r="D965" s="2">
        <f t="shared" si="110"/>
        <v>33.16279999999999</v>
      </c>
      <c r="E965" s="2">
        <f t="shared" si="112"/>
        <v>32.83614</v>
      </c>
      <c r="F965" s="2">
        <f t="shared" si="113"/>
        <v>32.402534999999993</v>
      </c>
      <c r="G965" s="2">
        <f t="shared" si="115"/>
        <v>33.086466000000009</v>
      </c>
      <c r="H965" s="2">
        <f t="shared" si="111"/>
        <v>35.221010500000048</v>
      </c>
      <c r="I965" s="2">
        <f t="array" ref="I965">SUMPRODUCT(B949:B968, (ROW(B949:B968)-ROW(B949)+1)) / (20*21/2)</f>
        <v>32.757189523809522</v>
      </c>
      <c r="J965" s="2">
        <f t="shared" si="114"/>
        <v>32.732784652703948</v>
      </c>
      <c r="K965" s="2">
        <f t="shared" si="116"/>
        <v>32.995724950497603</v>
      </c>
    </row>
    <row r="966" spans="1:11" ht="13.5" x14ac:dyDescent="0.25">
      <c r="A966" s="3">
        <f>TITRES_STAT!B969</f>
        <v>43718</v>
      </c>
      <c r="B966" s="6">
        <f>TITRES_STAT!D969</f>
        <v>32.966999999999999</v>
      </c>
      <c r="C966" s="2">
        <f t="shared" si="117"/>
        <v>0</v>
      </c>
      <c r="D966" s="2">
        <f t="shared" ref="D966:D1029" si="118">AVERAGE(B962:B966)</f>
        <v>33.064900000000002</v>
      </c>
      <c r="E966" s="2">
        <f t="shared" si="112"/>
        <v>32.975999999999999</v>
      </c>
      <c r="F966" s="2">
        <f t="shared" si="113"/>
        <v>32.425109999999997</v>
      </c>
      <c r="G966" s="2">
        <f t="shared" si="115"/>
        <v>33.107730000000011</v>
      </c>
      <c r="H966" s="2">
        <f t="shared" si="111"/>
        <v>35.191009500000042</v>
      </c>
      <c r="I966" s="2">
        <f t="array" ref="I966">SUMPRODUCT(B950:B969, (ROW(B950:B969)-ROW(B950)+1)) / (20*21/2)</f>
        <v>32.803968571428577</v>
      </c>
      <c r="J966" s="2">
        <f t="shared" si="114"/>
        <v>32.755090876255956</v>
      </c>
      <c r="K966" s="2">
        <f t="shared" si="116"/>
        <v>32.994598481850637</v>
      </c>
    </row>
    <row r="967" spans="1:11" ht="13.5" x14ac:dyDescent="0.25">
      <c r="A967" s="3">
        <f>TITRES_STAT!B970</f>
        <v>43719</v>
      </c>
      <c r="B967" s="6">
        <f>TITRES_STAT!D970</f>
        <v>32.966999999999999</v>
      </c>
      <c r="C967" s="2">
        <f t="shared" si="117"/>
        <v>0</v>
      </c>
      <c r="D967" s="2">
        <f t="shared" si="118"/>
        <v>32.966999999999999</v>
      </c>
      <c r="E967" s="2">
        <f t="shared" si="112"/>
        <v>33.02194999999999</v>
      </c>
      <c r="F967" s="2">
        <f t="shared" si="113"/>
        <v>32.445714999999993</v>
      </c>
      <c r="G967" s="2">
        <f t="shared" si="115"/>
        <v>33.116760000000006</v>
      </c>
      <c r="H967" s="2">
        <f t="shared" si="111"/>
        <v>35.161008500000051</v>
      </c>
      <c r="I967" s="2">
        <f t="array" ref="I967">SUMPRODUCT(B951:B970, (ROW(B951:B970)-ROW(B951)+1)) / (20*21/2)</f>
        <v>32.84883285714286</v>
      </c>
      <c r="J967" s="2">
        <f t="shared" si="114"/>
        <v>32.775272697564915</v>
      </c>
      <c r="K967" s="2">
        <f t="shared" si="116"/>
        <v>32.99351618844473</v>
      </c>
    </row>
    <row r="968" spans="1:11" ht="13.5" x14ac:dyDescent="0.25">
      <c r="A968" s="3">
        <f>TITRES_STAT!B971</f>
        <v>43720</v>
      </c>
      <c r="B968" s="6">
        <f>TITRES_STAT!D971</f>
        <v>32.957000000000001</v>
      </c>
      <c r="C968" s="2">
        <f t="shared" si="117"/>
        <v>-9.9999999999980105E-3</v>
      </c>
      <c r="D968" s="2">
        <f t="shared" si="118"/>
        <v>32.964999999999996</v>
      </c>
      <c r="E968" s="2">
        <f t="shared" si="112"/>
        <v>33.06689999999999</v>
      </c>
      <c r="F968" s="2">
        <f t="shared" si="113"/>
        <v>32.465819999999994</v>
      </c>
      <c r="G968" s="2">
        <f t="shared" si="115"/>
        <v>33.128748000000009</v>
      </c>
      <c r="H968" s="2">
        <f t="shared" si="111"/>
        <v>35.130957500000044</v>
      </c>
      <c r="I968" s="2">
        <f t="array" ref="I968">SUMPRODUCT(B952:B971, (ROW(B952:B971)-ROW(B952)+1)) / (20*21/2)</f>
        <v>32.887554761904767</v>
      </c>
      <c r="J968" s="2">
        <f t="shared" si="114"/>
        <v>32.792580059701592</v>
      </c>
      <c r="K968" s="2">
        <f t="shared" si="116"/>
        <v>32.992084181054743</v>
      </c>
    </row>
    <row r="969" spans="1:11" ht="13.5" x14ac:dyDescent="0.25">
      <c r="A969" s="3">
        <f>TITRES_STAT!B972</f>
        <v>43721</v>
      </c>
      <c r="B969" s="6">
        <f>TITRES_STAT!D972</f>
        <v>32.957000000000001</v>
      </c>
      <c r="C969" s="2">
        <f t="shared" si="117"/>
        <v>0</v>
      </c>
      <c r="D969" s="2">
        <f t="shared" si="118"/>
        <v>32.963000000000001</v>
      </c>
      <c r="E969" s="2">
        <f t="shared" si="112"/>
        <v>33.11184999999999</v>
      </c>
      <c r="F969" s="2">
        <f t="shared" si="113"/>
        <v>32.485924999999995</v>
      </c>
      <c r="G969" s="2">
        <f t="shared" si="115"/>
        <v>33.121598000000013</v>
      </c>
      <c r="H969" s="2">
        <f t="shared" si="111"/>
        <v>35.105839000000046</v>
      </c>
      <c r="I969" s="2">
        <f t="array" ref="I969">SUMPRODUCT(B953:B972, (ROW(B953:B972)-ROW(B953)+1)) / (20*21/2)</f>
        <v>32.919664285714283</v>
      </c>
      <c r="J969" s="2">
        <f t="shared" si="114"/>
        <v>32.808239101634776</v>
      </c>
      <c r="K969" s="2">
        <f t="shared" si="116"/>
        <v>32.990708330817306</v>
      </c>
    </row>
    <row r="970" spans="1:11" ht="13.5" x14ac:dyDescent="0.25">
      <c r="A970" s="3">
        <f>TITRES_STAT!B973</f>
        <v>43724</v>
      </c>
      <c r="B970" s="6">
        <f>TITRES_STAT!D973</f>
        <v>32.957000000000001</v>
      </c>
      <c r="C970" s="2">
        <f t="shared" si="117"/>
        <v>0</v>
      </c>
      <c r="D970" s="2">
        <f t="shared" si="118"/>
        <v>32.960999999999999</v>
      </c>
      <c r="E970" s="2">
        <f t="shared" si="112"/>
        <v>33.061899999999994</v>
      </c>
      <c r="F970" s="2">
        <f t="shared" si="113"/>
        <v>32.550419999999995</v>
      </c>
      <c r="G970" s="2">
        <f t="shared" si="115"/>
        <v>33.094520000000017</v>
      </c>
      <c r="H970" s="2">
        <f t="shared" ref="H970:H1033" si="119">AVERAGE(B771:B970)</f>
        <v>35.075837000000043</v>
      </c>
      <c r="I970" s="2">
        <f t="array" ref="I970">SUMPRODUCT(B954:B973, (ROW(B954:B973)-ROW(B954)+1)) / (20*21/2)</f>
        <v>32.945161428571431</v>
      </c>
      <c r="J970" s="2">
        <f t="shared" si="114"/>
        <v>32.822406806240991</v>
      </c>
      <c r="K970" s="2">
        <f t="shared" si="116"/>
        <v>32.989386435491134</v>
      </c>
    </row>
    <row r="971" spans="1:11" ht="13.5" x14ac:dyDescent="0.25">
      <c r="A971" s="3">
        <f>TITRES_STAT!B974</f>
        <v>43725</v>
      </c>
      <c r="B971" s="6">
        <f>TITRES_STAT!D974</f>
        <v>32.957000000000001</v>
      </c>
      <c r="C971" s="2">
        <f t="shared" si="117"/>
        <v>0</v>
      </c>
      <c r="D971" s="2">
        <f t="shared" si="118"/>
        <v>32.958999999999996</v>
      </c>
      <c r="E971" s="2">
        <f t="shared" si="112"/>
        <v>33.011949999999999</v>
      </c>
      <c r="F971" s="2">
        <f t="shared" si="113"/>
        <v>32.61985</v>
      </c>
      <c r="G971" s="2">
        <f t="shared" si="115"/>
        <v>33.067442000000014</v>
      </c>
      <c r="H971" s="2">
        <f t="shared" si="119"/>
        <v>35.045835000000039</v>
      </c>
      <c r="I971" s="2">
        <f t="array" ref="I971">SUMPRODUCT(B955:B974, (ROW(B955:B974)-ROW(B955)+1)) / (20*21/2)</f>
        <v>32.964046190476189</v>
      </c>
      <c r="J971" s="2">
        <f t="shared" si="114"/>
        <v>32.835225205646609</v>
      </c>
      <c r="K971" s="2">
        <f t="shared" si="116"/>
        <v>32.988116379197365</v>
      </c>
    </row>
    <row r="972" spans="1:11" ht="13.5" x14ac:dyDescent="0.25">
      <c r="A972" s="3">
        <f>TITRES_STAT!B975</f>
        <v>43726</v>
      </c>
      <c r="B972" s="6">
        <f>TITRES_STAT!D975</f>
        <v>32.957000000000001</v>
      </c>
      <c r="C972" s="2">
        <f t="shared" si="117"/>
        <v>0</v>
      </c>
      <c r="D972" s="2">
        <f t="shared" si="118"/>
        <v>32.957000000000001</v>
      </c>
      <c r="E972" s="2">
        <f t="shared" ref="E972:E1035" si="120">AVERAGE(B963:B972)</f>
        <v>32.961999999999996</v>
      </c>
      <c r="F972" s="2">
        <f t="shared" si="113"/>
        <v>32.689279999999997</v>
      </c>
      <c r="G972" s="2">
        <f t="shared" si="115"/>
        <v>33.040364000000018</v>
      </c>
      <c r="H972" s="2">
        <f t="shared" si="119"/>
        <v>35.015833000000043</v>
      </c>
      <c r="I972" s="2">
        <f t="array" ref="I972">SUMPRODUCT(B956:B975, (ROW(B956:B975)-ROW(B956)+1)) / (20*21/2)</f>
        <v>32.976318571428578</v>
      </c>
      <c r="J972" s="2">
        <f t="shared" si="114"/>
        <v>32.846822805108836</v>
      </c>
      <c r="K972" s="2">
        <f t="shared" si="116"/>
        <v>32.986896129032765</v>
      </c>
    </row>
    <row r="973" spans="1:11" ht="13.5" x14ac:dyDescent="0.25">
      <c r="A973" s="3">
        <f>TITRES_STAT!B976</f>
        <v>43727</v>
      </c>
      <c r="B973" s="6">
        <f>TITRES_STAT!D976</f>
        <v>32.957000000000001</v>
      </c>
      <c r="C973" s="2">
        <f t="shared" si="117"/>
        <v>0</v>
      </c>
      <c r="D973" s="2">
        <f t="shared" si="118"/>
        <v>32.957000000000001</v>
      </c>
      <c r="E973" s="2">
        <f t="shared" si="120"/>
        <v>32.960999999999999</v>
      </c>
      <c r="F973" s="2">
        <f t="shared" si="113"/>
        <v>32.758709999999994</v>
      </c>
      <c r="G973" s="2">
        <f t="shared" si="115"/>
        <v>33.013286000000015</v>
      </c>
      <c r="H973" s="2">
        <f t="shared" si="119"/>
        <v>34.985831000000047</v>
      </c>
      <c r="I973" s="2">
        <f t="array" ref="I973">SUMPRODUCT(B957:B976, (ROW(B957:B976)-ROW(B957)+1)) / (20*21/2)</f>
        <v>32.981978571428577</v>
      </c>
      <c r="J973" s="2">
        <f t="shared" si="114"/>
        <v>32.857315871288947</v>
      </c>
      <c r="K973" s="2">
        <f t="shared" si="116"/>
        <v>32.985723731815796</v>
      </c>
    </row>
    <row r="974" spans="1:11" ht="13.5" x14ac:dyDescent="0.25">
      <c r="A974" s="3">
        <f>TITRES_STAT!B977</f>
        <v>43728</v>
      </c>
      <c r="B974" s="6">
        <f>TITRES_STAT!D977</f>
        <v>32.957000000000001</v>
      </c>
      <c r="C974" s="2">
        <f t="shared" si="117"/>
        <v>0</v>
      </c>
      <c r="D974" s="2">
        <f t="shared" si="118"/>
        <v>32.957000000000001</v>
      </c>
      <c r="E974" s="2">
        <f t="shared" si="120"/>
        <v>32.959999999999994</v>
      </c>
      <c r="F974" s="2">
        <f t="shared" si="113"/>
        <v>32.828139999999998</v>
      </c>
      <c r="G974" s="2">
        <f t="shared" si="115"/>
        <v>32.986208000000019</v>
      </c>
      <c r="H974" s="2">
        <f t="shared" si="119"/>
        <v>34.955829000000051</v>
      </c>
      <c r="I974" s="2">
        <f t="array" ref="I974">SUMPRODUCT(B958:B977, (ROW(B958:B977)-ROW(B958)+1)) / (20*21/2)</f>
        <v>32.887788095238101</v>
      </c>
      <c r="J974" s="2">
        <f t="shared" si="114"/>
        <v>32.866809597832855</v>
      </c>
      <c r="K974" s="2">
        <f t="shared" si="116"/>
        <v>32.984597310960275</v>
      </c>
    </row>
    <row r="975" spans="1:11" ht="13.5" x14ac:dyDescent="0.25">
      <c r="A975" s="3">
        <f>TITRES_STAT!B978</f>
        <v>43731</v>
      </c>
      <c r="B975" s="6">
        <f>TITRES_STAT!D978</f>
        <v>32.957000000000001</v>
      </c>
      <c r="C975" s="2">
        <f t="shared" si="117"/>
        <v>0</v>
      </c>
      <c r="D975" s="2">
        <f t="shared" si="118"/>
        <v>32.957000000000001</v>
      </c>
      <c r="E975" s="2">
        <f t="shared" si="120"/>
        <v>32.958999999999996</v>
      </c>
      <c r="F975" s="2">
        <f t="shared" si="113"/>
        <v>32.897569999999995</v>
      </c>
      <c r="G975" s="2">
        <f t="shared" si="115"/>
        <v>32.959130000000016</v>
      </c>
      <c r="H975" s="2">
        <f t="shared" si="119"/>
        <v>34.927257500000046</v>
      </c>
      <c r="I975" s="2">
        <f t="array" ref="I975">SUMPRODUCT(B959:B978, (ROW(B959:B978)-ROW(B959)+1)) / (20*21/2)</f>
        <v>32.796119047619051</v>
      </c>
      <c r="J975" s="2">
        <f t="shared" si="114"/>
        <v>32.87539915994401</v>
      </c>
      <c r="K975" s="2">
        <f t="shared" si="116"/>
        <v>32.983515063471636</v>
      </c>
    </row>
    <row r="976" spans="1:11" ht="13.5" x14ac:dyDescent="0.25">
      <c r="A976" s="3">
        <f>TITRES_STAT!B979</f>
        <v>43732</v>
      </c>
      <c r="B976" s="6">
        <f>TITRES_STAT!D979</f>
        <v>32.957000000000001</v>
      </c>
      <c r="C976" s="2">
        <f t="shared" si="117"/>
        <v>0</v>
      </c>
      <c r="D976" s="2">
        <f t="shared" si="118"/>
        <v>32.957000000000001</v>
      </c>
      <c r="E976" s="2">
        <f t="shared" si="120"/>
        <v>32.957999999999998</v>
      </c>
      <c r="F976" s="2">
        <f t="shared" si="113"/>
        <v>32.966999999999999</v>
      </c>
      <c r="G976" s="2">
        <f t="shared" si="115"/>
        <v>32.942508000000025</v>
      </c>
      <c r="H976" s="2">
        <f t="shared" si="119"/>
        <v>34.898686000000041</v>
      </c>
      <c r="I976" s="2">
        <f t="array" ref="I976">SUMPRODUCT(B960:B979, (ROW(B960:B979)-ROW(B960)+1)) / (20*21/2)</f>
        <v>32.706971428571435</v>
      </c>
      <c r="J976" s="2">
        <f t="shared" si="114"/>
        <v>32.883170668520769</v>
      </c>
      <c r="K976" s="2">
        <f t="shared" si="116"/>
        <v>32.982475257060983</v>
      </c>
    </row>
    <row r="977" spans="1:11" ht="13.5" x14ac:dyDescent="0.25">
      <c r="A977" s="3">
        <f>TITRES_STAT!B980</f>
        <v>43733</v>
      </c>
      <c r="B977" s="6">
        <f>TITRES_STAT!D980</f>
        <v>31.978000000000002</v>
      </c>
      <c r="C977" s="2">
        <f t="shared" si="117"/>
        <v>-0.9789999999999992</v>
      </c>
      <c r="D977" s="2">
        <f t="shared" si="118"/>
        <v>32.761200000000002</v>
      </c>
      <c r="E977" s="2">
        <f t="shared" si="120"/>
        <v>32.859099999999998</v>
      </c>
      <c r="F977" s="2">
        <f t="shared" si="113"/>
        <v>32.940524999999994</v>
      </c>
      <c r="G977" s="2">
        <f t="shared" si="115"/>
        <v>32.906306000000029</v>
      </c>
      <c r="H977" s="2">
        <f t="shared" si="119"/>
        <v>34.865219500000052</v>
      </c>
      <c r="I977" s="2">
        <f t="array" ref="I977">SUMPRODUCT(B961:B980, (ROW(B961:B980)-ROW(B961)+1)) / (20*21/2)</f>
        <v>32.483335714285722</v>
      </c>
      <c r="J977" s="2">
        <f t="shared" si="114"/>
        <v>32.796963938185456</v>
      </c>
      <c r="K977" s="2">
        <f t="shared" si="116"/>
        <v>32.94308407050957</v>
      </c>
    </row>
    <row r="978" spans="1:11" ht="13.5" x14ac:dyDescent="0.25">
      <c r="A978" s="3">
        <f>TITRES_STAT!B981</f>
        <v>43734</v>
      </c>
      <c r="B978" s="6">
        <f>TITRES_STAT!D981</f>
        <v>31.978000000000002</v>
      </c>
      <c r="C978" s="2">
        <f t="shared" si="117"/>
        <v>0</v>
      </c>
      <c r="D978" s="2">
        <f t="shared" si="118"/>
        <v>32.565400000000004</v>
      </c>
      <c r="E978" s="2">
        <f t="shared" si="120"/>
        <v>32.761200000000002</v>
      </c>
      <c r="F978" s="2">
        <f t="shared" si="113"/>
        <v>32.914049999999989</v>
      </c>
      <c r="G978" s="2">
        <f t="shared" si="115"/>
        <v>32.870104000000033</v>
      </c>
      <c r="H978" s="2">
        <f t="shared" si="119"/>
        <v>34.835206000000042</v>
      </c>
      <c r="I978" s="2">
        <f t="array" ref="I978">SUMPRODUCT(B962:B981, (ROW(B962:B981)-ROW(B962)+1)) / (20*21/2)</f>
        <v>32.187010000000001</v>
      </c>
      <c r="J978" s="2">
        <f t="shared" si="114"/>
        <v>32.718967372643981</v>
      </c>
      <c r="K978" s="2">
        <f t="shared" si="116"/>
        <v>32.905237636371943</v>
      </c>
    </row>
    <row r="979" spans="1:11" ht="13.5" x14ac:dyDescent="0.25">
      <c r="A979" s="3">
        <f>TITRES_STAT!B982</f>
        <v>43735</v>
      </c>
      <c r="B979" s="6">
        <f>TITRES_STAT!D982</f>
        <v>31.978000000000002</v>
      </c>
      <c r="C979" s="2">
        <f t="shared" si="117"/>
        <v>0</v>
      </c>
      <c r="D979" s="2">
        <f t="shared" si="118"/>
        <v>32.369600000000005</v>
      </c>
      <c r="E979" s="2">
        <f t="shared" si="120"/>
        <v>32.6633</v>
      </c>
      <c r="F979" s="2">
        <f t="shared" si="113"/>
        <v>32.887574999999984</v>
      </c>
      <c r="G979" s="2">
        <f t="shared" si="115"/>
        <v>32.833902000000037</v>
      </c>
      <c r="H979" s="2">
        <f t="shared" si="119"/>
        <v>34.801739500000039</v>
      </c>
      <c r="I979" s="2">
        <f t="array" ref="I979">SUMPRODUCT(B963:B982, (ROW(B963:B982)-ROW(B963)+1)) / (20*21/2)</f>
        <v>31.908904285714289</v>
      </c>
      <c r="J979" s="2">
        <f t="shared" si="114"/>
        <v>32.648399051439789</v>
      </c>
      <c r="K979" s="2">
        <f t="shared" si="116"/>
        <v>32.868875376122062</v>
      </c>
    </row>
    <row r="980" spans="1:11" ht="13.5" x14ac:dyDescent="0.25">
      <c r="A980" s="3">
        <f>TITRES_STAT!B983</f>
        <v>43738</v>
      </c>
      <c r="B980" s="6">
        <f>TITRES_STAT!D983</f>
        <v>30.539400000000001</v>
      </c>
      <c r="C980" s="2">
        <f t="shared" si="117"/>
        <v>-1.438600000000001</v>
      </c>
      <c r="D980" s="2">
        <f t="shared" si="118"/>
        <v>31.886080000000003</v>
      </c>
      <c r="E980" s="2">
        <f t="shared" si="120"/>
        <v>32.42154</v>
      </c>
      <c r="F980" s="2">
        <f t="shared" ref="F980:F1043" si="121">AVERAGE(B961:B980)</f>
        <v>32.741719999999987</v>
      </c>
      <c r="G980" s="2">
        <f t="shared" si="115"/>
        <v>32.768928000000031</v>
      </c>
      <c r="H980" s="2">
        <f t="shared" si="119"/>
        <v>34.761080000000035</v>
      </c>
      <c r="I980" s="2">
        <f t="array" ref="I980">SUMPRODUCT(B964:B983, (ROW(B964:B983)-ROW(B964)+1)) / (20*21/2)</f>
        <v>31.64901857142857</v>
      </c>
      <c r="J980" s="2">
        <f t="shared" si="114"/>
        <v>32.447541998921714</v>
      </c>
      <c r="K980" s="2">
        <f t="shared" si="116"/>
        <v>32.777523400587867</v>
      </c>
    </row>
    <row r="981" spans="1:11" ht="13.5" x14ac:dyDescent="0.25">
      <c r="A981" s="3">
        <f>TITRES_STAT!B984</f>
        <v>43739</v>
      </c>
      <c r="B981" s="6">
        <f>TITRES_STAT!D984</f>
        <v>29.630299999999998</v>
      </c>
      <c r="C981" s="2">
        <f t="shared" si="117"/>
        <v>-0.90910000000000224</v>
      </c>
      <c r="D981" s="2">
        <f t="shared" si="118"/>
        <v>31.220739999999999</v>
      </c>
      <c r="E981" s="2">
        <f t="shared" si="120"/>
        <v>32.08887</v>
      </c>
      <c r="F981" s="2">
        <f t="shared" si="121"/>
        <v>32.550409999999992</v>
      </c>
      <c r="G981" s="2">
        <f t="shared" si="115"/>
        <v>32.685772000000036</v>
      </c>
      <c r="H981" s="2">
        <f t="shared" si="119"/>
        <v>34.71587500000004</v>
      </c>
      <c r="I981" s="2">
        <f t="array" ref="I981">SUMPRODUCT(B965:B984, (ROW(B965:B984)-ROW(B965)+1)) / (20*21/2)</f>
        <v>31.323202857142856</v>
      </c>
      <c r="J981" s="2">
        <f t="shared" ref="J981:J1044" si="122">$J$4*B981+J980*(1-$J$4)</f>
        <v>32.179233237119647</v>
      </c>
      <c r="K981" s="2">
        <f t="shared" si="116"/>
        <v>32.654102875074621</v>
      </c>
    </row>
    <row r="982" spans="1:11" ht="13.5" x14ac:dyDescent="0.25">
      <c r="A982" s="3">
        <f>TITRES_STAT!B985</f>
        <v>43740</v>
      </c>
      <c r="B982" s="6">
        <f>TITRES_STAT!D985</f>
        <v>29.630299999999998</v>
      </c>
      <c r="C982" s="2">
        <f t="shared" si="117"/>
        <v>0</v>
      </c>
      <c r="D982" s="2">
        <f t="shared" si="118"/>
        <v>30.751200000000001</v>
      </c>
      <c r="E982" s="2">
        <f t="shared" si="120"/>
        <v>31.7562</v>
      </c>
      <c r="F982" s="2">
        <f t="shared" si="121"/>
        <v>32.359099999999998</v>
      </c>
      <c r="G982" s="2">
        <f t="shared" si="115"/>
        <v>32.602616000000033</v>
      </c>
      <c r="H982" s="2">
        <f t="shared" si="119"/>
        <v>34.670670000000037</v>
      </c>
      <c r="I982" s="2">
        <f t="array" ref="I982">SUMPRODUCT(B966:B985, (ROW(B966:B985)-ROW(B966)+1)) / (20*21/2)</f>
        <v>30.935548095238097</v>
      </c>
      <c r="J982" s="2">
        <f t="shared" si="122"/>
        <v>31.936477690727301</v>
      </c>
      <c r="K982" s="2">
        <f t="shared" si="116"/>
        <v>32.535522370169737</v>
      </c>
    </row>
    <row r="983" spans="1:11" ht="13.5" x14ac:dyDescent="0.25">
      <c r="A983" s="3">
        <f>TITRES_STAT!B986</f>
        <v>43741</v>
      </c>
      <c r="B983" s="6">
        <f>TITRES_STAT!D986</f>
        <v>29.630299999999998</v>
      </c>
      <c r="C983" s="2">
        <f t="shared" si="117"/>
        <v>0</v>
      </c>
      <c r="D983" s="2">
        <f t="shared" si="118"/>
        <v>30.281659999999999</v>
      </c>
      <c r="E983" s="2">
        <f t="shared" si="120"/>
        <v>31.42353</v>
      </c>
      <c r="F983" s="2">
        <f t="shared" si="121"/>
        <v>32.192265000000006</v>
      </c>
      <c r="G983" s="2">
        <f t="shared" si="115"/>
        <v>32.519460000000031</v>
      </c>
      <c r="H983" s="2">
        <f t="shared" si="119"/>
        <v>34.625465000000041</v>
      </c>
      <c r="I983" s="2">
        <f t="array" ref="I983">SUMPRODUCT(B967:B986, (ROW(B967:B986)-ROW(B967)+1)) / (20*21/2)</f>
        <v>30.492992857142855</v>
      </c>
      <c r="J983" s="2">
        <f t="shared" si="122"/>
        <v>31.716841720181844</v>
      </c>
      <c r="K983" s="2">
        <f t="shared" si="116"/>
        <v>32.421592081143473</v>
      </c>
    </row>
    <row r="984" spans="1:11" ht="13.5" x14ac:dyDescent="0.25">
      <c r="A984" s="3">
        <f>TITRES_STAT!B987</f>
        <v>43742</v>
      </c>
      <c r="B984" s="6">
        <f>TITRES_STAT!D987</f>
        <v>28.7712</v>
      </c>
      <c r="C984" s="2">
        <f t="shared" si="117"/>
        <v>-0.85909999999999798</v>
      </c>
      <c r="D984" s="2">
        <f t="shared" si="118"/>
        <v>29.640299999999996</v>
      </c>
      <c r="E984" s="2">
        <f t="shared" si="120"/>
        <v>31.004950000000001</v>
      </c>
      <c r="F984" s="2">
        <f t="shared" si="121"/>
        <v>31.982475000000004</v>
      </c>
      <c r="G984" s="2">
        <f t="shared" si="115"/>
        <v>32.419122000000023</v>
      </c>
      <c r="H984" s="2">
        <f t="shared" si="119"/>
        <v>34.575964500000033</v>
      </c>
      <c r="I984" s="2">
        <f t="array" ref="I984">SUMPRODUCT(B968:B987, (ROW(B968:B987)-ROW(B968)+1)) / (20*21/2)</f>
        <v>30.006152380952383</v>
      </c>
      <c r="J984" s="2">
        <f t="shared" si="122"/>
        <v>31.436304413497858</v>
      </c>
      <c r="K984" s="2">
        <f t="shared" si="116"/>
        <v>32.278439450510398</v>
      </c>
    </row>
    <row r="985" spans="1:11" ht="13.5" x14ac:dyDescent="0.25">
      <c r="A985" s="3">
        <f>TITRES_STAT!B988</f>
        <v>43745</v>
      </c>
      <c r="B985" s="6">
        <f>TITRES_STAT!D988</f>
        <v>27.912099999999999</v>
      </c>
      <c r="C985" s="2">
        <f t="shared" si="117"/>
        <v>-0.85910000000000153</v>
      </c>
      <c r="D985" s="2">
        <f t="shared" si="118"/>
        <v>29.114839999999997</v>
      </c>
      <c r="E985" s="2">
        <f t="shared" si="120"/>
        <v>30.500460000000004</v>
      </c>
      <c r="F985" s="2">
        <f t="shared" si="121"/>
        <v>31.729730000000007</v>
      </c>
      <c r="G985" s="2">
        <f t="shared" si="115"/>
        <v>32.301602000000024</v>
      </c>
      <c r="H985" s="2">
        <f t="shared" si="119"/>
        <v>34.525621500000035</v>
      </c>
      <c r="I985" s="2">
        <f t="array" ref="I985">SUMPRODUCT(B969:B988, (ROW(B969:B988)-ROW(B969)+1)) / (20*21/2)</f>
        <v>29.438670476190474</v>
      </c>
      <c r="J985" s="2">
        <f t="shared" si="122"/>
        <v>31.100665897926635</v>
      </c>
      <c r="K985" s="2">
        <f t="shared" si="116"/>
        <v>32.107210452451163</v>
      </c>
    </row>
    <row r="986" spans="1:11" ht="13.5" x14ac:dyDescent="0.25">
      <c r="A986" s="3">
        <f>TITRES_STAT!B989</f>
        <v>43746</v>
      </c>
      <c r="B986" s="6">
        <f>TITRES_STAT!D989</f>
        <v>27.082899999999999</v>
      </c>
      <c r="C986" s="2">
        <f t="shared" si="117"/>
        <v>-0.82920000000000016</v>
      </c>
      <c r="D986" s="2">
        <f t="shared" si="118"/>
        <v>28.605360000000001</v>
      </c>
      <c r="E986" s="2">
        <f t="shared" si="120"/>
        <v>29.913049999999998</v>
      </c>
      <c r="F986" s="2">
        <f t="shared" si="121"/>
        <v>31.435525000000002</v>
      </c>
      <c r="G986" s="2">
        <f t="shared" si="115"/>
        <v>32.172432000000022</v>
      </c>
      <c r="H986" s="2">
        <f t="shared" si="119"/>
        <v>34.471132500000039</v>
      </c>
      <c r="I986" s="2">
        <f t="array" ref="I986">SUMPRODUCT(B970:B989, (ROW(B970:B989)-ROW(B970)+1)) / (20*21/2)</f>
        <v>28.837037142857145</v>
      </c>
      <c r="J986" s="2">
        <f t="shared" si="122"/>
        <v>30.718021526695527</v>
      </c>
      <c r="K986" s="2">
        <f t="shared" si="116"/>
        <v>31.910178670002097</v>
      </c>
    </row>
    <row r="987" spans="1:11" ht="13.5" x14ac:dyDescent="0.25">
      <c r="A987" s="3">
        <f>TITRES_STAT!B990</f>
        <v>43747</v>
      </c>
      <c r="B987" s="6">
        <f>TITRES_STAT!D990</f>
        <v>26.323699999999999</v>
      </c>
      <c r="C987" s="2">
        <f t="shared" si="117"/>
        <v>-0.75919999999999987</v>
      </c>
      <c r="D987" s="2">
        <f t="shared" si="118"/>
        <v>27.944039999999994</v>
      </c>
      <c r="E987" s="2">
        <f t="shared" si="120"/>
        <v>29.347619999999999</v>
      </c>
      <c r="F987" s="2">
        <f t="shared" si="121"/>
        <v>31.103359999999999</v>
      </c>
      <c r="G987" s="2">
        <f t="shared" si="115"/>
        <v>32.028078000000022</v>
      </c>
      <c r="H987" s="2">
        <f t="shared" si="119"/>
        <v>34.412847500000026</v>
      </c>
      <c r="I987" s="2">
        <f t="array" ref="I987">SUMPRODUCT(B971:B990, (ROW(B971:B990)-ROW(B971)+1)) / (20*21/2)</f>
        <v>28.143924761904763</v>
      </c>
      <c r="J987" s="2">
        <f t="shared" si="122"/>
        <v>30.299514714629286</v>
      </c>
      <c r="K987" s="2">
        <f t="shared" si="116"/>
        <v>31.691101075100054</v>
      </c>
    </row>
    <row r="988" spans="1:11" ht="13.5" x14ac:dyDescent="0.25">
      <c r="A988" s="3">
        <f>TITRES_STAT!B991</f>
        <v>43748</v>
      </c>
      <c r="B988" s="6">
        <f>TITRES_STAT!D991</f>
        <v>25.1448</v>
      </c>
      <c r="C988" s="2">
        <f t="shared" si="117"/>
        <v>-1.1788999999999987</v>
      </c>
      <c r="D988" s="2">
        <f t="shared" si="118"/>
        <v>27.046939999999999</v>
      </c>
      <c r="E988" s="2">
        <f t="shared" si="120"/>
        <v>28.664299999999997</v>
      </c>
      <c r="F988" s="2">
        <f t="shared" si="121"/>
        <v>30.71275</v>
      </c>
      <c r="G988" s="2">
        <f t="shared" si="115"/>
        <v>31.860146000000018</v>
      </c>
      <c r="H988" s="2">
        <f t="shared" si="119"/>
        <v>34.348668000000032</v>
      </c>
      <c r="I988" s="2">
        <f t="array" ref="I988">SUMPRODUCT(B972:B991, (ROW(B972:B991)-ROW(B972)+1)) / (20*21/2)</f>
        <v>27.495336190476191</v>
      </c>
      <c r="J988" s="2">
        <f t="shared" si="122"/>
        <v>29.808589503712213</v>
      </c>
      <c r="K988" s="2">
        <f t="shared" si="116"/>
        <v>31.434383385880444</v>
      </c>
    </row>
    <row r="989" spans="1:11" ht="13.5" x14ac:dyDescent="0.25">
      <c r="A989" s="3">
        <f>TITRES_STAT!B992</f>
        <v>43749</v>
      </c>
      <c r="B989" s="6">
        <f>TITRES_STAT!D992</f>
        <v>24.395600000000002</v>
      </c>
      <c r="C989" s="2">
        <f t="shared" si="117"/>
        <v>-0.74919999999999831</v>
      </c>
      <c r="D989" s="2">
        <f t="shared" si="118"/>
        <v>26.171820000000004</v>
      </c>
      <c r="E989" s="2">
        <f t="shared" si="120"/>
        <v>27.906060000000004</v>
      </c>
      <c r="F989" s="2">
        <f t="shared" si="121"/>
        <v>30.284680000000002</v>
      </c>
      <c r="G989" s="2">
        <f t="shared" si="115"/>
        <v>31.677230000000019</v>
      </c>
      <c r="H989" s="2">
        <f t="shared" si="119"/>
        <v>34.280742500000024</v>
      </c>
      <c r="I989" s="2">
        <f t="array" ref="I989">SUMPRODUCT(B973:B992, (ROW(B973:B992)-ROW(B973)+1)) / (20*21/2)</f>
        <v>26.96087142857143</v>
      </c>
      <c r="J989" s="2">
        <f t="shared" si="122"/>
        <v>29.293066693834859</v>
      </c>
      <c r="K989" s="2">
        <f t="shared" si="116"/>
        <v>31.158352664865525</v>
      </c>
    </row>
    <row r="990" spans="1:11" ht="13.5" x14ac:dyDescent="0.25">
      <c r="A990" s="3">
        <f>TITRES_STAT!B993</f>
        <v>43752</v>
      </c>
      <c r="B990" s="6">
        <f>TITRES_STAT!D993</f>
        <v>23.007000000000001</v>
      </c>
      <c r="C990" s="2">
        <f t="shared" si="117"/>
        <v>-1.3886000000000003</v>
      </c>
      <c r="D990" s="2">
        <f t="shared" si="118"/>
        <v>25.190800000000003</v>
      </c>
      <c r="E990" s="2">
        <f t="shared" si="120"/>
        <v>27.152819999999998</v>
      </c>
      <c r="F990" s="2">
        <f t="shared" si="121"/>
        <v>29.787179999999996</v>
      </c>
      <c r="G990" s="2">
        <f t="shared" si="115"/>
        <v>31.466542000000018</v>
      </c>
      <c r="H990" s="2">
        <f t="shared" si="119"/>
        <v>34.205874000000023</v>
      </c>
      <c r="I990" s="2">
        <f t="array" ref="I990">SUMPRODUCT(B974:B993, (ROW(B974:B993)-ROW(B974)+1)) / (20*21/2)</f>
        <v>26.538152857142858</v>
      </c>
      <c r="J990" s="2">
        <f t="shared" si="122"/>
        <v>28.694393675374396</v>
      </c>
      <c r="K990" s="2">
        <f t="shared" si="116"/>
        <v>30.838691776047273</v>
      </c>
    </row>
    <row r="991" spans="1:11" ht="13.5" x14ac:dyDescent="0.25">
      <c r="A991" s="3">
        <f>TITRES_STAT!B994</f>
        <v>43754</v>
      </c>
      <c r="B991" s="6">
        <f>TITRES_STAT!D994</f>
        <v>22.977</v>
      </c>
      <c r="C991" s="2">
        <f t="shared" si="117"/>
        <v>-3.0000000000001137E-2</v>
      </c>
      <c r="D991" s="2">
        <f t="shared" si="118"/>
        <v>24.369620000000005</v>
      </c>
      <c r="E991" s="2">
        <f t="shared" si="120"/>
        <v>26.487490000000001</v>
      </c>
      <c r="F991" s="2">
        <f t="shared" si="121"/>
        <v>29.28817999999999</v>
      </c>
      <c r="G991" s="2">
        <f t="shared" si="115"/>
        <v>31.255254000000019</v>
      </c>
      <c r="H991" s="2">
        <f t="shared" si="119"/>
        <v>34.130855500000024</v>
      </c>
      <c r="I991" s="2">
        <f t="array" ref="I991">SUMPRODUCT(B975:B994, (ROW(B975:B994)-ROW(B975)+1)) / (20*21/2)</f>
        <v>26.225707619047618</v>
      </c>
      <c r="J991" s="2">
        <f t="shared" si="122"/>
        <v>28.149879992005406</v>
      </c>
      <c r="K991" s="2">
        <f t="shared" si="116"/>
        <v>30.530390137770908</v>
      </c>
    </row>
    <row r="992" spans="1:11" ht="13.5" x14ac:dyDescent="0.25">
      <c r="A992" s="3">
        <f>TITRES_STAT!B995</f>
        <v>43755</v>
      </c>
      <c r="B992" s="6">
        <f>TITRES_STAT!D995</f>
        <v>23.676300000000001</v>
      </c>
      <c r="C992" s="2">
        <f t="shared" si="117"/>
        <v>0.69930000000000092</v>
      </c>
      <c r="D992" s="2">
        <f t="shared" si="118"/>
        <v>23.840140000000002</v>
      </c>
      <c r="E992" s="2">
        <f t="shared" si="120"/>
        <v>25.892090000000003</v>
      </c>
      <c r="F992" s="2">
        <f t="shared" si="121"/>
        <v>28.824144999999994</v>
      </c>
      <c r="G992" s="2">
        <f t="shared" si="115"/>
        <v>31.057952000000018</v>
      </c>
      <c r="H992" s="2">
        <f t="shared" si="119"/>
        <v>34.059333500000022</v>
      </c>
      <c r="I992" s="2">
        <f t="array" ref="I992">SUMPRODUCT(B976:B995, (ROW(B976:B995)-ROW(B976)+1)) / (20*21/2)</f>
        <v>25.950605714285714</v>
      </c>
      <c r="J992" s="2">
        <f t="shared" si="122"/>
        <v>27.723824754671558</v>
      </c>
      <c r="K992" s="2">
        <f t="shared" si="116"/>
        <v>30.261602289230876</v>
      </c>
    </row>
    <row r="993" spans="1:11" ht="13.5" x14ac:dyDescent="0.25">
      <c r="A993" s="3">
        <f>TITRES_STAT!B996</f>
        <v>43756</v>
      </c>
      <c r="B993" s="6">
        <f>TITRES_STAT!D996</f>
        <v>24.3856</v>
      </c>
      <c r="C993" s="2">
        <f t="shared" si="117"/>
        <v>0.70929999999999893</v>
      </c>
      <c r="D993" s="2">
        <f t="shared" si="118"/>
        <v>23.688300000000002</v>
      </c>
      <c r="E993" s="2">
        <f t="shared" si="120"/>
        <v>25.367620000000002</v>
      </c>
      <c r="F993" s="2">
        <f t="shared" si="121"/>
        <v>28.395574999999997</v>
      </c>
      <c r="G993" s="2">
        <f t="shared" si="115"/>
        <v>30.87483600000002</v>
      </c>
      <c r="H993" s="2">
        <f t="shared" si="119"/>
        <v>33.991358000000012</v>
      </c>
      <c r="I993" s="2">
        <f t="array" ref="I993">SUMPRODUCT(B977:B996, (ROW(B977:B996)-ROW(B977)+1)) / (20*21/2)</f>
        <v>25.784199523809527</v>
      </c>
      <c r="J993" s="2">
        <f t="shared" si="122"/>
        <v>27.405898587559982</v>
      </c>
      <c r="K993" s="2">
        <f t="shared" si="116"/>
        <v>30.031170826908095</v>
      </c>
    </row>
    <row r="994" spans="1:11" ht="13.5" x14ac:dyDescent="0.25">
      <c r="A994" s="3">
        <f>TITRES_STAT!B997</f>
        <v>43759</v>
      </c>
      <c r="B994" s="6">
        <f>TITRES_STAT!D997</f>
        <v>25.114899999999999</v>
      </c>
      <c r="C994" s="2">
        <f t="shared" si="117"/>
        <v>0.72929999999999851</v>
      </c>
      <c r="D994" s="2">
        <f t="shared" si="118"/>
        <v>23.832159999999998</v>
      </c>
      <c r="E994" s="2">
        <f t="shared" si="120"/>
        <v>25.001990000000003</v>
      </c>
      <c r="F994" s="2">
        <f t="shared" si="121"/>
        <v>28.00347</v>
      </c>
      <c r="G994" s="2">
        <f t="shared" si="115"/>
        <v>30.726430000000015</v>
      </c>
      <c r="H994" s="2">
        <f t="shared" si="119"/>
        <v>33.927029000000012</v>
      </c>
      <c r="I994" s="2">
        <f t="array" ref="I994">SUMPRODUCT(B978:B997, (ROW(B978:B997)-ROW(B978)+1)) / (20*21/2)</f>
        <v>25.614464285714284</v>
      </c>
      <c r="J994" s="2">
        <f t="shared" si="122"/>
        <v>27.187708245887602</v>
      </c>
      <c r="K994" s="2">
        <f t="shared" si="116"/>
        <v>29.838375892519544</v>
      </c>
    </row>
    <row r="995" spans="1:11" ht="13.5" x14ac:dyDescent="0.25">
      <c r="A995" s="3">
        <f>TITRES_STAT!B998</f>
        <v>43760</v>
      </c>
      <c r="B995" s="6">
        <f>TITRES_STAT!D998</f>
        <v>25.114899999999999</v>
      </c>
      <c r="C995" s="2">
        <f t="shared" si="117"/>
        <v>0</v>
      </c>
      <c r="D995" s="2">
        <f t="shared" si="118"/>
        <v>24.253740000000001</v>
      </c>
      <c r="E995" s="2">
        <f t="shared" si="120"/>
        <v>24.722270000000002</v>
      </c>
      <c r="F995" s="2">
        <f t="shared" si="121"/>
        <v>27.611364999999999</v>
      </c>
      <c r="G995" s="2">
        <f t="shared" si="115"/>
        <v>30.597360000000013</v>
      </c>
      <c r="H995" s="2">
        <f t="shared" si="119"/>
        <v>33.862700000000011</v>
      </c>
      <c r="I995" s="2">
        <f t="array" ref="I995">SUMPRODUCT(B979:B998, (ROW(B979:B998)-ROW(B979)+1)) / (20*21/2)</f>
        <v>25.512802857142859</v>
      </c>
      <c r="J995" s="2">
        <f t="shared" si="122"/>
        <v>26.99029793675545</v>
      </c>
      <c r="K995" s="2">
        <f t="shared" si="116"/>
        <v>29.653141543793289</v>
      </c>
    </row>
    <row r="996" spans="1:11" ht="13.5" x14ac:dyDescent="0.25">
      <c r="A996" s="3">
        <f>TITRES_STAT!B999</f>
        <v>43761</v>
      </c>
      <c r="B996" s="6">
        <f>TITRES_STAT!D999</f>
        <v>25.864100000000001</v>
      </c>
      <c r="C996" s="2">
        <f t="shared" si="117"/>
        <v>0.74920000000000186</v>
      </c>
      <c r="D996" s="2">
        <f t="shared" si="118"/>
        <v>24.831160000000001</v>
      </c>
      <c r="E996" s="2">
        <f t="shared" si="120"/>
        <v>24.600390000000004</v>
      </c>
      <c r="F996" s="2">
        <f t="shared" si="121"/>
        <v>27.256719999999994</v>
      </c>
      <c r="G996" s="2">
        <f t="shared" si="115"/>
        <v>30.464332000000002</v>
      </c>
      <c r="H996" s="2">
        <f t="shared" si="119"/>
        <v>33.802117000000003</v>
      </c>
      <c r="I996" s="2">
        <f t="array" ref="I996">SUMPRODUCT(B980:B999, (ROW(B980:B999)-ROW(B980)+1)) / (20*21/2)</f>
        <v>25.513512380952385</v>
      </c>
      <c r="J996" s="2">
        <f t="shared" si="122"/>
        <v>26.883040990397788</v>
      </c>
      <c r="K996" s="2">
        <f t="shared" si="116"/>
        <v>29.50455167933081</v>
      </c>
    </row>
    <row r="997" spans="1:11" ht="13.5" x14ac:dyDescent="0.25">
      <c r="A997" s="3">
        <f>TITRES_STAT!B1000</f>
        <v>43762</v>
      </c>
      <c r="B997" s="6">
        <f>TITRES_STAT!D1000</f>
        <v>25.474499999999999</v>
      </c>
      <c r="C997" s="2">
        <f t="shared" si="117"/>
        <v>-0.3896000000000015</v>
      </c>
      <c r="D997" s="2">
        <f t="shared" si="118"/>
        <v>25.190800000000003</v>
      </c>
      <c r="E997" s="2">
        <f t="shared" si="120"/>
        <v>24.515470000000004</v>
      </c>
      <c r="F997" s="2">
        <f t="shared" si="121"/>
        <v>26.931545</v>
      </c>
      <c r="G997" s="2">
        <f t="shared" si="115"/>
        <v>30.322724000000004</v>
      </c>
      <c r="H997" s="2">
        <f t="shared" si="119"/>
        <v>33.737119500000006</v>
      </c>
      <c r="I997" s="2">
        <f t="array" ref="I997">SUMPRODUCT(B981:B1000, (ROW(B981:B1000)-ROW(B981)+1)) / (20*21/2)</f>
        <v>25.648139523809522</v>
      </c>
      <c r="J997" s="2">
        <f t="shared" si="122"/>
        <v>26.748894229407522</v>
      </c>
      <c r="K997" s="2">
        <f t="shared" si="116"/>
        <v>29.34651043700411</v>
      </c>
    </row>
    <row r="998" spans="1:11" ht="13.5" x14ac:dyDescent="0.25">
      <c r="A998" s="3">
        <f>TITRES_STAT!B1001</f>
        <v>43763</v>
      </c>
      <c r="B998" s="6">
        <f>TITRES_STAT!D1001</f>
        <v>25.864100000000001</v>
      </c>
      <c r="C998" s="2">
        <f t="shared" si="117"/>
        <v>0.3896000000000015</v>
      </c>
      <c r="D998" s="2">
        <f t="shared" si="118"/>
        <v>25.486499999999999</v>
      </c>
      <c r="E998" s="2">
        <f t="shared" si="120"/>
        <v>24.587400000000002</v>
      </c>
      <c r="F998" s="2">
        <f t="shared" si="121"/>
        <v>26.625849999999996</v>
      </c>
      <c r="G998" s="2">
        <f t="shared" si="115"/>
        <v>30.188908000000005</v>
      </c>
      <c r="H998" s="2">
        <f t="shared" si="119"/>
        <v>33.67407</v>
      </c>
      <c r="I998" s="2">
        <f t="array" ref="I998">SUMPRODUCT(B982:B1001, (ROW(B982:B1001)-ROW(B982)+1)) / (20*21/2)</f>
        <v>25.874915238095241</v>
      </c>
      <c r="J998" s="2">
        <f t="shared" si="122"/>
        <v>26.66462811232109</v>
      </c>
      <c r="K998" s="2">
        <f t="shared" si="116"/>
        <v>29.20994532182748</v>
      </c>
    </row>
    <row r="999" spans="1:11" ht="13.5" x14ac:dyDescent="0.25">
      <c r="A999" s="3">
        <f>TITRES_STAT!B1002</f>
        <v>43766</v>
      </c>
      <c r="B999" s="6">
        <f>TITRES_STAT!D1002</f>
        <v>26.633299999999998</v>
      </c>
      <c r="C999" s="2">
        <f t="shared" si="117"/>
        <v>0.76919999999999789</v>
      </c>
      <c r="D999" s="2">
        <f t="shared" si="118"/>
        <v>25.790179999999999</v>
      </c>
      <c r="E999" s="2">
        <f t="shared" si="120"/>
        <v>24.811170000000001</v>
      </c>
      <c r="F999" s="2">
        <f t="shared" si="121"/>
        <v>26.358614999999997</v>
      </c>
      <c r="G999" s="2">
        <f t="shared" si="115"/>
        <v>30.070476000000003</v>
      </c>
      <c r="H999" s="2">
        <f t="shared" si="119"/>
        <v>33.614866500000005</v>
      </c>
      <c r="I999" s="2">
        <f t="array" ref="I999">SUMPRODUCT(B983:B1002, (ROW(B983:B1002)-ROW(B983)+1)) / (20*21/2)</f>
        <v>26.106590476190476</v>
      </c>
      <c r="J999" s="2">
        <f t="shared" si="122"/>
        <v>26.661644482576225</v>
      </c>
      <c r="K999" s="2">
        <f t="shared" si="116"/>
        <v>29.108900407246011</v>
      </c>
    </row>
    <row r="1000" spans="1:11" ht="13.5" x14ac:dyDescent="0.25">
      <c r="A1000" s="3">
        <f>TITRES_STAT!B1003</f>
        <v>43767</v>
      </c>
      <c r="B1000" s="6">
        <f>TITRES_STAT!D1003</f>
        <v>27.772200000000002</v>
      </c>
      <c r="C1000" s="2">
        <f t="shared" si="117"/>
        <v>1.1389000000000031</v>
      </c>
      <c r="D1000" s="2">
        <f t="shared" si="118"/>
        <v>26.321639999999995</v>
      </c>
      <c r="E1000" s="2">
        <f t="shared" si="120"/>
        <v>25.287690000000001</v>
      </c>
      <c r="F1000" s="2">
        <f t="shared" si="121"/>
        <v>26.220254999999998</v>
      </c>
      <c r="G1000" s="2">
        <f t="shared" si="115"/>
        <v>29.992578000000009</v>
      </c>
      <c r="H1000" s="2">
        <f t="shared" si="119"/>
        <v>33.563824000000004</v>
      </c>
      <c r="I1000" s="2">
        <f t="array" ref="I1000">SUMPRODUCT(B984:B1003, (ROW(B984:B1003)-ROW(B984)+1)) / (20*21/2)</f>
        <v>26.328889047619043</v>
      </c>
      <c r="J1000" s="2">
        <f t="shared" si="122"/>
        <v>26.76741167471182</v>
      </c>
      <c r="K1000" s="2">
        <f t="shared" si="116"/>
        <v>29.056480783432445</v>
      </c>
    </row>
    <row r="1001" spans="1:11" ht="13.5" x14ac:dyDescent="0.25">
      <c r="A1001" s="3">
        <f>TITRES_STAT!B1004</f>
        <v>43768</v>
      </c>
      <c r="B1001" s="6">
        <f>TITRES_STAT!D1004</f>
        <v>28.601400000000002</v>
      </c>
      <c r="C1001" s="2">
        <f t="shared" si="117"/>
        <v>0.82920000000000016</v>
      </c>
      <c r="D1001" s="2">
        <f t="shared" si="118"/>
        <v>26.869100000000003</v>
      </c>
      <c r="E1001" s="2">
        <f t="shared" si="120"/>
        <v>25.85013</v>
      </c>
      <c r="F1001" s="2">
        <f t="shared" si="121"/>
        <v>26.168810000000001</v>
      </c>
      <c r="G1001" s="2">
        <f t="shared" si="115"/>
        <v>29.933238000000006</v>
      </c>
      <c r="H1001" s="2">
        <f t="shared" si="119"/>
        <v>33.522600000000004</v>
      </c>
      <c r="I1001" s="2">
        <f t="array" ref="I1001">SUMPRODUCT(B985:B1004, (ROW(B985:B1004)-ROW(B985)+1)) / (20*21/2)</f>
        <v>26.55680095238095</v>
      </c>
      <c r="J1001" s="2">
        <f t="shared" si="122"/>
        <v>26.942077229501173</v>
      </c>
      <c r="K1001" s="2">
        <f t="shared" si="116"/>
        <v>29.0386344781998</v>
      </c>
    </row>
    <row r="1002" spans="1:11" ht="13.5" x14ac:dyDescent="0.25">
      <c r="A1002" s="3">
        <f>TITRES_STAT!B1005</f>
        <v>43769</v>
      </c>
      <c r="B1002" s="6">
        <f>TITRES_STAT!D1005</f>
        <v>28.601400000000002</v>
      </c>
      <c r="C1002" s="2">
        <f t="shared" si="117"/>
        <v>0</v>
      </c>
      <c r="D1002" s="2">
        <f t="shared" si="118"/>
        <v>27.494479999999999</v>
      </c>
      <c r="E1002" s="2">
        <f t="shared" si="120"/>
        <v>26.342639999999999</v>
      </c>
      <c r="F1002" s="2">
        <f t="shared" si="121"/>
        <v>26.117364999999999</v>
      </c>
      <c r="G1002" s="2">
        <f t="shared" si="115"/>
        <v>29.873898000000008</v>
      </c>
      <c r="H1002" s="2">
        <f t="shared" si="119"/>
        <v>33.476048499999997</v>
      </c>
      <c r="I1002" s="2">
        <f t="array" ref="I1002">SUMPRODUCT(B986:B1005, (ROW(B986:B1005)-ROW(B986)+1)) / (20*21/2)</f>
        <v>26.740568571428575</v>
      </c>
      <c r="J1002" s="2">
        <f t="shared" si="122"/>
        <v>27.100107969548681</v>
      </c>
      <c r="K1002" s="2">
        <f t="shared" si="116"/>
        <v>29.021488028074316</v>
      </c>
    </row>
    <row r="1003" spans="1:11" ht="13.5" x14ac:dyDescent="0.25">
      <c r="A1003" s="3">
        <f>TITRES_STAT!B1006</f>
        <v>43770</v>
      </c>
      <c r="B1003" s="6">
        <f>TITRES_STAT!D1006</f>
        <v>28.451499999999999</v>
      </c>
      <c r="C1003" s="2">
        <f t="shared" si="117"/>
        <v>-0.14990000000000236</v>
      </c>
      <c r="D1003" s="2">
        <f t="shared" si="118"/>
        <v>28.011959999999998</v>
      </c>
      <c r="E1003" s="2">
        <f t="shared" si="120"/>
        <v>26.749230000000001</v>
      </c>
      <c r="F1003" s="2">
        <f t="shared" si="121"/>
        <v>26.058425</v>
      </c>
      <c r="G1003" s="2">
        <f t="shared" si="115"/>
        <v>29.811560000000007</v>
      </c>
      <c r="H1003" s="2">
        <f t="shared" si="119"/>
        <v>33.426429499999998</v>
      </c>
      <c r="I1003" s="2">
        <f t="array" ref="I1003">SUMPRODUCT(B987:B1006, (ROW(B987:B1006)-ROW(B987)+1)) / (20*21/2)</f>
        <v>26.924050952380952</v>
      </c>
      <c r="J1003" s="2">
        <f t="shared" si="122"/>
        <v>27.228811972448806</v>
      </c>
      <c r="K1003" s="2">
        <f t="shared" si="116"/>
        <v>28.999135556385127</v>
      </c>
    </row>
    <row r="1004" spans="1:11" ht="13.5" x14ac:dyDescent="0.25">
      <c r="A1004" s="3">
        <f>TITRES_STAT!B1007</f>
        <v>43773</v>
      </c>
      <c r="B1004" s="6">
        <f>TITRES_STAT!D1007</f>
        <v>28.451499999999999</v>
      </c>
      <c r="C1004" s="2">
        <f t="shared" si="117"/>
        <v>0</v>
      </c>
      <c r="D1004" s="2">
        <f t="shared" si="118"/>
        <v>28.375600000000002</v>
      </c>
      <c r="E1004" s="2">
        <f t="shared" si="120"/>
        <v>27.082890000000003</v>
      </c>
      <c r="F1004" s="2">
        <f t="shared" si="121"/>
        <v>26.042440000000006</v>
      </c>
      <c r="G1004" s="2">
        <f t="shared" si="115"/>
        <v>29.749222000000003</v>
      </c>
      <c r="H1004" s="2">
        <f t="shared" si="119"/>
        <v>33.376908999999991</v>
      </c>
      <c r="I1004" s="2">
        <f t="array" ref="I1004">SUMPRODUCT(B988:B1007, (ROW(B988:B1007)-ROW(B988)+1)) / (20*21/2)</f>
        <v>27.103299523809525</v>
      </c>
      <c r="J1004" s="2">
        <f t="shared" si="122"/>
        <v>27.345258451263206</v>
      </c>
      <c r="K1004" s="2">
        <f t="shared" si="116"/>
        <v>28.977659652213163</v>
      </c>
    </row>
    <row r="1005" spans="1:11" ht="13.5" x14ac:dyDescent="0.25">
      <c r="A1005" s="3">
        <f>TITRES_STAT!B1008</f>
        <v>43774</v>
      </c>
      <c r="B1005" s="6">
        <f>TITRES_STAT!D1008</f>
        <v>27.972000000000001</v>
      </c>
      <c r="C1005" s="2">
        <f t="shared" si="117"/>
        <v>-0.47949999999999804</v>
      </c>
      <c r="D1005" s="2">
        <f t="shared" si="118"/>
        <v>28.415559999999999</v>
      </c>
      <c r="E1005" s="2">
        <f t="shared" si="120"/>
        <v>27.368600000000004</v>
      </c>
      <c r="F1005" s="2">
        <f t="shared" si="121"/>
        <v>26.045435000000005</v>
      </c>
      <c r="G1005" s="2">
        <f t="shared" si="115"/>
        <v>29.677294000000007</v>
      </c>
      <c r="H1005" s="2">
        <f t="shared" si="119"/>
        <v>33.324990999999983</v>
      </c>
      <c r="I1005" s="2">
        <f t="array" ref="I1005">SUMPRODUCT(B989:B1008, (ROW(B989:B1008)-ROW(B989)+1)) / (20*21/2)</f>
        <v>27.274699047619055</v>
      </c>
      <c r="J1005" s="2">
        <f t="shared" si="122"/>
        <v>27.404948122571472</v>
      </c>
      <c r="K1005" s="2">
        <f t="shared" si="116"/>
        <v>28.938222018793038</v>
      </c>
    </row>
    <row r="1006" spans="1:11" ht="13.5" x14ac:dyDescent="0.25">
      <c r="A1006" s="3">
        <f>TITRES_STAT!B1009</f>
        <v>43775</v>
      </c>
      <c r="B1006" s="6">
        <f>TITRES_STAT!D1009</f>
        <v>27.972000000000001</v>
      </c>
      <c r="C1006" s="2">
        <f t="shared" si="117"/>
        <v>0</v>
      </c>
      <c r="D1006" s="2">
        <f t="shared" si="118"/>
        <v>28.289680000000004</v>
      </c>
      <c r="E1006" s="2">
        <f t="shared" si="120"/>
        <v>27.579390000000007</v>
      </c>
      <c r="F1006" s="2">
        <f t="shared" si="121"/>
        <v>26.089890000000004</v>
      </c>
      <c r="G1006" s="2">
        <f t="shared" si="115"/>
        <v>29.605366000000004</v>
      </c>
      <c r="H1006" s="2">
        <f t="shared" si="119"/>
        <v>33.273072999999982</v>
      </c>
      <c r="I1006" s="2">
        <f t="array" ref="I1006">SUMPRODUCT(B990:B1009, (ROW(B990:B1009)-ROW(B990)+1)) / (20*21/2)</f>
        <v>27.43263571428572</v>
      </c>
      <c r="J1006" s="2">
        <f t="shared" si="122"/>
        <v>27.458953063278951</v>
      </c>
      <c r="K1006" s="2">
        <f t="shared" si="116"/>
        <v>28.900330959232527</v>
      </c>
    </row>
    <row r="1007" spans="1:11" ht="13.5" x14ac:dyDescent="0.25">
      <c r="A1007" s="3">
        <f>TITRES_STAT!B1010</f>
        <v>43776</v>
      </c>
      <c r="B1007" s="6">
        <f>TITRES_STAT!D1010</f>
        <v>27.972000000000001</v>
      </c>
      <c r="C1007" s="2">
        <f t="shared" si="117"/>
        <v>0</v>
      </c>
      <c r="D1007" s="2">
        <f t="shared" si="118"/>
        <v>28.163800000000002</v>
      </c>
      <c r="E1007" s="2">
        <f t="shared" si="120"/>
        <v>27.829140000000002</v>
      </c>
      <c r="F1007" s="2">
        <f t="shared" si="121"/>
        <v>26.172305000000005</v>
      </c>
      <c r="G1007" s="2">
        <f t="shared" si="115"/>
        <v>29.514656000000006</v>
      </c>
      <c r="H1007" s="2">
        <f t="shared" si="119"/>
        <v>33.221154999999975</v>
      </c>
      <c r="I1007" s="2">
        <f t="array" ref="I1007">SUMPRODUCT(B991:B1010, (ROW(B991:B1010)-ROW(B991)+1)) / (20*21/2)</f>
        <v>27.493618095238091</v>
      </c>
      <c r="J1007" s="2">
        <f t="shared" si="122"/>
        <v>27.507814676300004</v>
      </c>
      <c r="K1007" s="2">
        <f t="shared" si="116"/>
        <v>28.863925823576349</v>
      </c>
    </row>
    <row r="1008" spans="1:11" ht="13.5" x14ac:dyDescent="0.25">
      <c r="A1008" s="3">
        <f>TITRES_STAT!B1011</f>
        <v>43777</v>
      </c>
      <c r="B1008" s="6">
        <f>TITRES_STAT!D1011</f>
        <v>27.972000000000001</v>
      </c>
      <c r="C1008" s="2">
        <f t="shared" si="117"/>
        <v>0</v>
      </c>
      <c r="D1008" s="2">
        <f t="shared" si="118"/>
        <v>28.067900000000002</v>
      </c>
      <c r="E1008" s="2">
        <f t="shared" si="120"/>
        <v>28.039930000000005</v>
      </c>
      <c r="F1008" s="2">
        <f t="shared" si="121"/>
        <v>26.313665000000004</v>
      </c>
      <c r="G1008" s="2">
        <f t="shared" si="115"/>
        <v>29.423946000000001</v>
      </c>
      <c r="H1008" s="2">
        <f t="shared" si="119"/>
        <v>33.169187499999978</v>
      </c>
      <c r="I1008" s="2">
        <f t="array" ref="I1008">SUMPRODUCT(B992:B1011, (ROW(B992:B1011)-ROW(B992)+1)) / (20*21/2)</f>
        <v>27.609172857142859</v>
      </c>
      <c r="J1008" s="2">
        <f t="shared" si="122"/>
        <v>27.552022802366672</v>
      </c>
      <c r="K1008" s="2">
        <f t="shared" si="116"/>
        <v>28.828948340298844</v>
      </c>
    </row>
    <row r="1009" spans="1:11" ht="13.5" x14ac:dyDescent="0.25">
      <c r="A1009" s="3">
        <f>TITRES_STAT!B1012</f>
        <v>43780</v>
      </c>
      <c r="B1009" s="6">
        <f>TITRES_STAT!D1012</f>
        <v>27.972000000000001</v>
      </c>
      <c r="C1009" s="2">
        <f t="shared" si="117"/>
        <v>0</v>
      </c>
      <c r="D1009" s="2">
        <f t="shared" si="118"/>
        <v>27.972000000000001</v>
      </c>
      <c r="E1009" s="2">
        <f t="shared" si="120"/>
        <v>28.173800000000007</v>
      </c>
      <c r="F1009" s="2">
        <f t="shared" si="121"/>
        <v>26.492484999999999</v>
      </c>
      <c r="G1009" s="2">
        <f t="shared" si="115"/>
        <v>29.333235999999992</v>
      </c>
      <c r="H1009" s="2">
        <f t="shared" si="119"/>
        <v>33.117219999999975</v>
      </c>
      <c r="I1009" s="2">
        <f t="array" ref="I1009">SUMPRODUCT(B993:B1012, (ROW(B993:B1012)-ROW(B993)+1)) / (20*21/2)</f>
        <v>27.621303333333337</v>
      </c>
      <c r="J1009" s="2">
        <f t="shared" si="122"/>
        <v>27.592020630712703</v>
      </c>
      <c r="K1009" s="2">
        <f t="shared" si="116"/>
        <v>28.795342523032222</v>
      </c>
    </row>
    <row r="1010" spans="1:11" ht="13.5" x14ac:dyDescent="0.25">
      <c r="A1010" s="3">
        <f>TITRES_STAT!B1013</f>
        <v>43781</v>
      </c>
      <c r="B1010" s="6">
        <f>TITRES_STAT!D1013</f>
        <v>27.1328</v>
      </c>
      <c r="C1010" s="2">
        <f t="shared" si="117"/>
        <v>-0.83920000000000172</v>
      </c>
      <c r="D1010" s="2">
        <f t="shared" si="118"/>
        <v>27.804160000000003</v>
      </c>
      <c r="E1010" s="2">
        <f t="shared" si="120"/>
        <v>28.109860000000005</v>
      </c>
      <c r="F1010" s="2">
        <f t="shared" si="121"/>
        <v>26.698774999999994</v>
      </c>
      <c r="G1010" s="2">
        <f t="shared" ref="G1010:G1073" si="123">AVERAGE(B961:B1010)</f>
        <v>29.206761999999994</v>
      </c>
      <c r="H1010" s="2">
        <f t="shared" si="119"/>
        <v>33.061105999999974</v>
      </c>
      <c r="I1010" s="2">
        <f t="array" ref="I1010">SUMPRODUCT(B994:B1013, (ROW(B994:B1013)-ROW(B994)+1)) / (20*21/2)</f>
        <v>27.466935714285714</v>
      </c>
      <c r="J1010" s="2">
        <f t="shared" si="122"/>
        <v>27.548285332549586</v>
      </c>
      <c r="K1010" s="2">
        <f t="shared" si="116"/>
        <v>28.730144777030961</v>
      </c>
    </row>
    <row r="1011" spans="1:11" ht="13.5" x14ac:dyDescent="0.25">
      <c r="A1011" s="3">
        <f>TITRES_STAT!B1014</f>
        <v>43782</v>
      </c>
      <c r="B1011" s="6">
        <f>TITRES_STAT!D1014</f>
        <v>27.912099999999999</v>
      </c>
      <c r="C1011" s="2">
        <f t="shared" si="117"/>
        <v>0.77929999999999922</v>
      </c>
      <c r="D1011" s="2">
        <f t="shared" si="118"/>
        <v>27.792180000000002</v>
      </c>
      <c r="E1011" s="2">
        <f t="shared" si="120"/>
        <v>28.040930000000003</v>
      </c>
      <c r="F1011" s="2">
        <f t="shared" si="121"/>
        <v>26.945529999999998</v>
      </c>
      <c r="G1011" s="2">
        <f t="shared" si="123"/>
        <v>29.095873999999998</v>
      </c>
      <c r="H1011" s="2">
        <f t="shared" si="119"/>
        <v>33.008888499999976</v>
      </c>
      <c r="I1011" s="2">
        <f t="array" ref="I1011">SUMPRODUCT(B995:B1014, (ROW(B995:B1014)-ROW(B995)+1)) / (20*21/2)</f>
        <v>27.161716190476184</v>
      </c>
      <c r="J1011" s="2">
        <f t="shared" si="122"/>
        <v>27.582934348497243</v>
      </c>
      <c r="K1011" s="2">
        <f t="shared" ref="K1011:K1074" si="124">$K$4*B1011+(1-$K$4)*K1010</f>
        <v>28.698064589696415</v>
      </c>
    </row>
    <row r="1012" spans="1:11" ht="13.5" x14ac:dyDescent="0.25">
      <c r="A1012" s="3">
        <f>TITRES_STAT!B1015</f>
        <v>43783</v>
      </c>
      <c r="B1012" s="6">
        <f>TITRES_STAT!D1015</f>
        <v>27.072900000000001</v>
      </c>
      <c r="C1012" s="2">
        <f t="shared" si="117"/>
        <v>-0.83919999999999817</v>
      </c>
      <c r="D1012" s="2">
        <f t="shared" si="118"/>
        <v>27.612360000000002</v>
      </c>
      <c r="E1012" s="2">
        <f t="shared" si="120"/>
        <v>27.888080000000002</v>
      </c>
      <c r="F1012" s="2">
        <f t="shared" si="121"/>
        <v>27.115359999999992</v>
      </c>
      <c r="G1012" s="2">
        <f t="shared" si="123"/>
        <v>28.968201999999998</v>
      </c>
      <c r="H1012" s="2">
        <f t="shared" si="119"/>
        <v>32.952524499999981</v>
      </c>
      <c r="I1012" s="2">
        <f t="array" ref="I1012">SUMPRODUCT(B996:B1015, (ROW(B996:B1015)-ROW(B996)+1)) / (20*21/2)</f>
        <v>26.862919999999999</v>
      </c>
      <c r="J1012" s="2">
        <f t="shared" si="122"/>
        <v>27.534359648640365</v>
      </c>
      <c r="K1012" s="2">
        <f t="shared" si="124"/>
        <v>28.634332645002438</v>
      </c>
    </row>
    <row r="1013" spans="1:11" ht="13.5" x14ac:dyDescent="0.25">
      <c r="A1013" s="3">
        <f>TITRES_STAT!B1016</f>
        <v>43784</v>
      </c>
      <c r="B1013" s="6">
        <f>TITRES_STAT!D1016</f>
        <v>25.494499999999999</v>
      </c>
      <c r="C1013" s="2">
        <f t="shared" si="117"/>
        <v>-1.578400000000002</v>
      </c>
      <c r="D1013" s="2">
        <f t="shared" si="118"/>
        <v>27.116859999999996</v>
      </c>
      <c r="E1013" s="2">
        <f t="shared" si="120"/>
        <v>27.592380000000002</v>
      </c>
      <c r="F1013" s="2">
        <f t="shared" si="121"/>
        <v>27.170804999999994</v>
      </c>
      <c r="G1013" s="2">
        <f t="shared" si="123"/>
        <v>28.818752</v>
      </c>
      <c r="H1013" s="2">
        <f t="shared" si="119"/>
        <v>32.888268499999981</v>
      </c>
      <c r="I1013" s="2">
        <f t="array" ref="I1013">SUMPRODUCT(B997:B1016, (ROW(B997:B1016)-ROW(B997)+1)) / (20*21/2)</f>
        <v>26.501042380952381</v>
      </c>
      <c r="J1013" s="2">
        <f t="shared" si="122"/>
        <v>27.340087301150806</v>
      </c>
      <c r="K1013" s="2">
        <f t="shared" si="124"/>
        <v>28.51120195304156</v>
      </c>
    </row>
    <row r="1014" spans="1:11" ht="13.5" x14ac:dyDescent="0.25">
      <c r="A1014" s="3">
        <f>TITRES_STAT!B1017</f>
        <v>43787</v>
      </c>
      <c r="B1014" s="6">
        <f>TITRES_STAT!D1017</f>
        <v>23.966000000000001</v>
      </c>
      <c r="C1014" s="2">
        <f t="shared" si="117"/>
        <v>-1.5284999999999975</v>
      </c>
      <c r="D1014" s="2">
        <f t="shared" si="118"/>
        <v>26.315660000000001</v>
      </c>
      <c r="E1014" s="2">
        <f t="shared" si="120"/>
        <v>27.143830000000001</v>
      </c>
      <c r="F1014" s="2">
        <f t="shared" si="121"/>
        <v>27.113359999999993</v>
      </c>
      <c r="G1014" s="2">
        <f t="shared" si="123"/>
        <v>28.638731999999994</v>
      </c>
      <c r="H1014" s="2">
        <f t="shared" si="119"/>
        <v>32.816369999999985</v>
      </c>
      <c r="I1014" s="2">
        <f t="array" ref="I1014">SUMPRODUCT(B998:B1017, (ROW(B998:B1017)-ROW(B998)+1)) / (20*21/2)</f>
        <v>26.250533333333333</v>
      </c>
      <c r="J1014" s="2">
        <f t="shared" si="122"/>
        <v>27.018745653422158</v>
      </c>
      <c r="K1014" s="2">
        <f t="shared" si="124"/>
        <v>28.332958739196794</v>
      </c>
    </row>
    <row r="1015" spans="1:11" ht="13.5" x14ac:dyDescent="0.25">
      <c r="A1015" s="3">
        <f>TITRES_STAT!B1018</f>
        <v>43788</v>
      </c>
      <c r="B1015" s="6">
        <f>TITRES_STAT!D1018</f>
        <v>23.975999999999999</v>
      </c>
      <c r="C1015" s="2">
        <f t="shared" si="117"/>
        <v>9.9999999999980105E-3</v>
      </c>
      <c r="D1015" s="2">
        <f t="shared" si="118"/>
        <v>25.6843</v>
      </c>
      <c r="E1015" s="2">
        <f t="shared" si="120"/>
        <v>26.744230000000005</v>
      </c>
      <c r="F1015" s="2">
        <f t="shared" si="121"/>
        <v>27.056414999999998</v>
      </c>
      <c r="G1015" s="2">
        <f t="shared" si="123"/>
        <v>28.458911999999991</v>
      </c>
      <c r="H1015" s="2">
        <f t="shared" si="119"/>
        <v>32.744521499999983</v>
      </c>
      <c r="I1015" s="2">
        <f t="array" ref="I1015">SUMPRODUCT(B999:B1018, (ROW(B999:B1018)-ROW(B999)+1)) / (20*21/2)</f>
        <v>26.070332857142859</v>
      </c>
      <c r="J1015" s="2">
        <f t="shared" si="122"/>
        <v>26.728960353096241</v>
      </c>
      <c r="K1015" s="2">
        <f t="shared" si="124"/>
        <v>28.162097612169468</v>
      </c>
    </row>
    <row r="1016" spans="1:11" ht="13.5" x14ac:dyDescent="0.25">
      <c r="A1016" s="3">
        <f>TITRES_STAT!B1019</f>
        <v>43789</v>
      </c>
      <c r="B1016" s="6">
        <f>TITRES_STAT!D1019</f>
        <v>23.256699999999999</v>
      </c>
      <c r="C1016" s="2">
        <f t="shared" si="117"/>
        <v>-0.71930000000000049</v>
      </c>
      <c r="D1016" s="2">
        <f t="shared" si="118"/>
        <v>24.753219999999999</v>
      </c>
      <c r="E1016" s="2">
        <f t="shared" si="120"/>
        <v>26.272700000000004</v>
      </c>
      <c r="F1016" s="2">
        <f t="shared" si="121"/>
        <v>26.926045000000006</v>
      </c>
      <c r="G1016" s="2">
        <f t="shared" si="123"/>
        <v>28.264705999999986</v>
      </c>
      <c r="H1016" s="2">
        <f t="shared" si="119"/>
        <v>32.669076499999989</v>
      </c>
      <c r="I1016" s="2">
        <f t="array" ref="I1016">SUMPRODUCT(B1000:B1019, (ROW(B1000:B1019)-ROW(B1000)+1)) / (20*21/2)</f>
        <v>25.965728095238095</v>
      </c>
      <c r="J1016" s="2">
        <f t="shared" si="122"/>
        <v>26.398268890896599</v>
      </c>
      <c r="K1016" s="2">
        <f t="shared" si="124"/>
        <v>27.969729078358903</v>
      </c>
    </row>
    <row r="1017" spans="1:11" ht="13.5" x14ac:dyDescent="0.25">
      <c r="A1017" s="3">
        <f>TITRES_STAT!B1020</f>
        <v>43790</v>
      </c>
      <c r="B1017" s="6">
        <f>TITRES_STAT!D1020</f>
        <v>24.2957</v>
      </c>
      <c r="C1017" s="2">
        <f t="shared" si="117"/>
        <v>1.0390000000000015</v>
      </c>
      <c r="D1017" s="2">
        <f t="shared" si="118"/>
        <v>24.197779999999998</v>
      </c>
      <c r="E1017" s="2">
        <f t="shared" si="120"/>
        <v>25.905070000000002</v>
      </c>
      <c r="F1017" s="2">
        <f t="shared" si="121"/>
        <v>26.867104999999999</v>
      </c>
      <c r="G1017" s="2">
        <f t="shared" si="123"/>
        <v>28.091279999999994</v>
      </c>
      <c r="H1017" s="2">
        <f t="shared" si="119"/>
        <v>32.607408999999983</v>
      </c>
      <c r="I1017" s="2">
        <f t="array" ref="I1017">SUMPRODUCT(B1001:B1020, (ROW(B1001:B1020)-ROW(B1001)+1)) / (20*21/2)</f>
        <v>26.013870952380948</v>
      </c>
      <c r="J1017" s="2">
        <f t="shared" si="122"/>
        <v>26.198024234620732</v>
      </c>
      <c r="K1017" s="2">
        <f t="shared" si="124"/>
        <v>27.825649506658554</v>
      </c>
    </row>
    <row r="1018" spans="1:11" ht="13.5" x14ac:dyDescent="0.25">
      <c r="A1018" s="3">
        <f>TITRES_STAT!B1021</f>
        <v>43791</v>
      </c>
      <c r="B1018" s="6">
        <f>TITRES_STAT!D1021</f>
        <v>24.975000000000001</v>
      </c>
      <c r="C1018" s="2">
        <f t="shared" si="117"/>
        <v>0.67930000000000135</v>
      </c>
      <c r="D1018" s="2">
        <f t="shared" si="118"/>
        <v>24.093880000000002</v>
      </c>
      <c r="E1018" s="2">
        <f t="shared" si="120"/>
        <v>25.605370000000001</v>
      </c>
      <c r="F1018" s="2">
        <f t="shared" si="121"/>
        <v>26.822650000000003</v>
      </c>
      <c r="G1018" s="2">
        <f t="shared" si="123"/>
        <v>27.931639999999984</v>
      </c>
      <c r="H1018" s="2">
        <f t="shared" si="119"/>
        <v>32.549285999999981</v>
      </c>
      <c r="I1018" s="2">
        <f t="array" ref="I1018">SUMPRODUCT(B1002:B1021, (ROW(B1002:B1021)-ROW(B1002)+1)) / (20*21/2)</f>
        <v>26.222278095238096</v>
      </c>
      <c r="J1018" s="2">
        <f t="shared" si="122"/>
        <v>26.081545736085424</v>
      </c>
      <c r="K1018" s="2">
        <f t="shared" si="124"/>
        <v>27.713859329926848</v>
      </c>
    </row>
    <row r="1019" spans="1:11" ht="13.5" x14ac:dyDescent="0.25">
      <c r="A1019" s="3">
        <f>TITRES_STAT!B1022</f>
        <v>43794</v>
      </c>
      <c r="B1019" s="6">
        <f>TITRES_STAT!D1022</f>
        <v>25.724299999999999</v>
      </c>
      <c r="C1019" s="2">
        <f t="shared" si="117"/>
        <v>0.74929999999999808</v>
      </c>
      <c r="D1019" s="2">
        <f t="shared" si="118"/>
        <v>24.445540000000001</v>
      </c>
      <c r="E1019" s="2">
        <f t="shared" si="120"/>
        <v>25.380600000000001</v>
      </c>
      <c r="F1019" s="2">
        <f t="shared" si="121"/>
        <v>26.777200000000004</v>
      </c>
      <c r="G1019" s="2">
        <f t="shared" si="123"/>
        <v>27.786985999999999</v>
      </c>
      <c r="H1019" s="2">
        <f t="shared" si="119"/>
        <v>32.494909499999984</v>
      </c>
      <c r="I1019" s="2">
        <f t="array" ref="I1019">SUMPRODUCT(B1003:B1022, (ROW(B1003:B1022)-ROW(B1003)+1)) / (20*21/2)</f>
        <v>26.593668095238094</v>
      </c>
      <c r="J1019" s="2">
        <f t="shared" si="122"/>
        <v>26.047522332648718</v>
      </c>
      <c r="K1019" s="2">
        <f t="shared" si="124"/>
        <v>27.635837395419916</v>
      </c>
    </row>
    <row r="1020" spans="1:11" ht="13.5" x14ac:dyDescent="0.25">
      <c r="A1020" s="3">
        <f>TITRES_STAT!B1023</f>
        <v>43795</v>
      </c>
      <c r="B1020" s="6">
        <f>TITRES_STAT!D1023</f>
        <v>27.282699999999998</v>
      </c>
      <c r="C1020" s="2">
        <f t="shared" si="117"/>
        <v>1.5583999999999989</v>
      </c>
      <c r="D1020" s="2">
        <f t="shared" si="118"/>
        <v>25.10688</v>
      </c>
      <c r="E1020" s="2">
        <f t="shared" si="120"/>
        <v>25.395590000000002</v>
      </c>
      <c r="F1020" s="2">
        <f t="shared" si="121"/>
        <v>26.752725000000005</v>
      </c>
      <c r="G1020" s="2">
        <f t="shared" si="123"/>
        <v>27.67349999999999</v>
      </c>
      <c r="H1020" s="2">
        <f t="shared" si="119"/>
        <v>32.448324999999983</v>
      </c>
      <c r="I1020" s="2">
        <f t="array" ref="I1020">SUMPRODUCT(B1004:B1023, (ROW(B1004:B1023)-ROW(B1004)+1)) / (20*21/2)</f>
        <v>27.130277619047614</v>
      </c>
      <c r="J1020" s="2">
        <f t="shared" si="122"/>
        <v>26.165158300967889</v>
      </c>
      <c r="K1020" s="2">
        <f t="shared" si="124"/>
        <v>27.62198887010933</v>
      </c>
    </row>
    <row r="1021" spans="1:11" ht="13.5" x14ac:dyDescent="0.25">
      <c r="A1021" s="3">
        <f>TITRES_STAT!B1024</f>
        <v>43796</v>
      </c>
      <c r="B1021" s="6">
        <f>TITRES_STAT!D1024</f>
        <v>28.940999999999999</v>
      </c>
      <c r="C1021" s="2">
        <f t="shared" si="117"/>
        <v>1.6583000000000006</v>
      </c>
      <c r="D1021" s="2">
        <f t="shared" si="118"/>
        <v>26.243740000000003</v>
      </c>
      <c r="E1021" s="2">
        <f t="shared" si="120"/>
        <v>25.498480000000001</v>
      </c>
      <c r="F1021" s="2">
        <f t="shared" si="121"/>
        <v>26.769705000000005</v>
      </c>
      <c r="G1021" s="2">
        <f t="shared" si="123"/>
        <v>27.593179999999993</v>
      </c>
      <c r="H1021" s="2">
        <f t="shared" si="119"/>
        <v>32.41003199999998</v>
      </c>
      <c r="I1021" s="2">
        <f t="array" ref="I1021">SUMPRODUCT(B1005:B1024, (ROW(B1005:B1024)-ROW(B1005)+1)) / (20*21/2)</f>
        <v>27.78647761904762</v>
      </c>
      <c r="J1021" s="2">
        <f t="shared" si="122"/>
        <v>26.429524177066185</v>
      </c>
      <c r="K1021" s="2">
        <f t="shared" si="124"/>
        <v>27.673714796771709</v>
      </c>
    </row>
    <row r="1022" spans="1:11" ht="13.5" x14ac:dyDescent="0.25">
      <c r="A1022" s="3">
        <f>TITRES_STAT!B1025</f>
        <v>43797</v>
      </c>
      <c r="B1022" s="6">
        <f>TITRES_STAT!D1025</f>
        <v>30.6693</v>
      </c>
      <c r="C1022" s="2">
        <f t="shared" si="117"/>
        <v>1.7283000000000008</v>
      </c>
      <c r="D1022" s="2">
        <f t="shared" si="118"/>
        <v>27.518459999999997</v>
      </c>
      <c r="E1022" s="2">
        <f t="shared" si="120"/>
        <v>25.858120000000003</v>
      </c>
      <c r="F1022" s="2">
        <f t="shared" si="121"/>
        <v>26.873100000000001</v>
      </c>
      <c r="G1022" s="2">
        <f t="shared" si="123"/>
        <v>27.547425999999994</v>
      </c>
      <c r="H1022" s="2">
        <f t="shared" si="119"/>
        <v>32.38038049999998</v>
      </c>
      <c r="I1022" s="2">
        <f t="array" ref="I1022">SUMPRODUCT(B1006:B1025, (ROW(B1006:B1025)-ROW(B1006)+1)) / (20*21/2)</f>
        <v>28.32127523809524</v>
      </c>
      <c r="J1022" s="2">
        <f t="shared" si="122"/>
        <v>26.833312350678927</v>
      </c>
      <c r="K1022" s="2">
        <f t="shared" si="124"/>
        <v>27.791188726310072</v>
      </c>
    </row>
    <row r="1023" spans="1:11" ht="13.5" x14ac:dyDescent="0.25">
      <c r="A1023" s="3">
        <f>TITRES_STAT!B1026</f>
        <v>43798</v>
      </c>
      <c r="B1023" s="6">
        <f>TITRES_STAT!D1026</f>
        <v>32.5075</v>
      </c>
      <c r="C1023" s="2">
        <f t="shared" si="117"/>
        <v>1.8382000000000005</v>
      </c>
      <c r="D1023" s="2">
        <f t="shared" si="118"/>
        <v>29.02496</v>
      </c>
      <c r="E1023" s="2">
        <f t="shared" si="120"/>
        <v>26.559419999999999</v>
      </c>
      <c r="F1023" s="2">
        <f t="shared" si="121"/>
        <v>27.075900000000001</v>
      </c>
      <c r="G1023" s="2">
        <f t="shared" si="123"/>
        <v>27.538435999999987</v>
      </c>
      <c r="H1023" s="2">
        <f t="shared" si="119"/>
        <v>32.360462499999983</v>
      </c>
      <c r="I1023" s="2">
        <f t="array" ref="I1023">SUMPRODUCT(B1007:B1026, (ROW(B1007:B1026)-ROW(B1007)+1)) / (20*21/2)</f>
        <v>28.81325857142857</v>
      </c>
      <c r="J1023" s="2">
        <f t="shared" si="122"/>
        <v>27.373711174423789</v>
      </c>
      <c r="K1023" s="2">
        <f t="shared" si="124"/>
        <v>27.976142109592029</v>
      </c>
    </row>
    <row r="1024" spans="1:11" ht="13.5" x14ac:dyDescent="0.25">
      <c r="A1024" s="3">
        <f>TITRES_STAT!B1027</f>
        <v>43801</v>
      </c>
      <c r="B1024" s="6">
        <f>TITRES_STAT!D1027</f>
        <v>33.966000000000001</v>
      </c>
      <c r="C1024" s="2">
        <f t="shared" si="117"/>
        <v>1.4585000000000008</v>
      </c>
      <c r="D1024" s="2">
        <f t="shared" si="118"/>
        <v>30.673300000000001</v>
      </c>
      <c r="E1024" s="2">
        <f t="shared" si="120"/>
        <v>27.559419999999999</v>
      </c>
      <c r="F1024" s="2">
        <f t="shared" si="121"/>
        <v>27.351625000000002</v>
      </c>
      <c r="G1024" s="2">
        <f t="shared" si="123"/>
        <v>27.558615999999986</v>
      </c>
      <c r="H1024" s="2">
        <f t="shared" si="119"/>
        <v>32.347836999999984</v>
      </c>
      <c r="I1024" s="2">
        <f t="array" ref="I1024">SUMPRODUCT(B1008:B1027, (ROW(B1008:B1027)-ROW(B1008)+1)) / (20*21/2)</f>
        <v>29.281455238095234</v>
      </c>
      <c r="J1024" s="2">
        <f t="shared" si="122"/>
        <v>28.00154820543105</v>
      </c>
      <c r="K1024" s="2">
        <f t="shared" si="124"/>
        <v>28.211038497451167</v>
      </c>
    </row>
    <row r="1025" spans="1:11" ht="13.5" x14ac:dyDescent="0.25">
      <c r="A1025" s="3">
        <f>TITRES_STAT!B1028</f>
        <v>43802</v>
      </c>
      <c r="B1025" s="6">
        <f>TITRES_STAT!D1028</f>
        <v>32.966999999999999</v>
      </c>
      <c r="C1025" s="2">
        <f t="shared" si="117"/>
        <v>-0.99900000000000233</v>
      </c>
      <c r="D1025" s="2">
        <f t="shared" si="118"/>
        <v>31.810159999999996</v>
      </c>
      <c r="E1025" s="2">
        <f t="shared" si="120"/>
        <v>28.45852</v>
      </c>
      <c r="F1025" s="2">
        <f t="shared" si="121"/>
        <v>27.601375000000001</v>
      </c>
      <c r="G1025" s="2">
        <f t="shared" si="123"/>
        <v>27.558815999999993</v>
      </c>
      <c r="H1025" s="2">
        <f t="shared" si="119"/>
        <v>32.330216499999977</v>
      </c>
      <c r="I1025" s="2">
        <f t="array" ref="I1025">SUMPRODUCT(B1009:B1028, (ROW(B1009:B1028)-ROW(B1009)+1)) / (20*21/2)</f>
        <v>29.782998571428571</v>
      </c>
      <c r="J1025" s="2">
        <f t="shared" si="122"/>
        <v>28.474448376342377</v>
      </c>
      <c r="K1025" s="2">
        <f t="shared" si="124"/>
        <v>28.39754679166877</v>
      </c>
    </row>
    <row r="1026" spans="1:11" ht="13.5" x14ac:dyDescent="0.25">
      <c r="A1026" s="3">
        <f>TITRES_STAT!B1029</f>
        <v>43803</v>
      </c>
      <c r="B1026" s="6">
        <f>TITRES_STAT!D1029</f>
        <v>32.767200000000003</v>
      </c>
      <c r="C1026" s="2">
        <f t="shared" si="117"/>
        <v>-0.1997999999999962</v>
      </c>
      <c r="D1026" s="2">
        <f t="shared" si="118"/>
        <v>32.575400000000002</v>
      </c>
      <c r="E1026" s="2">
        <f t="shared" si="120"/>
        <v>29.409570000000002</v>
      </c>
      <c r="F1026" s="2">
        <f t="shared" si="121"/>
        <v>27.841135000000001</v>
      </c>
      <c r="G1026" s="2">
        <f t="shared" si="123"/>
        <v>27.555019999999995</v>
      </c>
      <c r="H1026" s="2">
        <f t="shared" si="119"/>
        <v>32.311596999999978</v>
      </c>
      <c r="I1026" s="2">
        <f t="array" ref="I1026">SUMPRODUCT(B1010:B1029, (ROW(B1010:B1029)-ROW(B1010)+1)) / (20*21/2)</f>
        <v>30.251339047619044</v>
      </c>
      <c r="J1026" s="2">
        <f t="shared" si="122"/>
        <v>28.883281864309769</v>
      </c>
      <c r="K1026" s="2">
        <f t="shared" si="124"/>
        <v>28.568905741015094</v>
      </c>
    </row>
    <row r="1027" spans="1:11" ht="13.5" x14ac:dyDescent="0.25">
      <c r="A1027" s="3">
        <f>TITRES_STAT!B1030</f>
        <v>43804</v>
      </c>
      <c r="B1027" s="6">
        <f>TITRES_STAT!D1030</f>
        <v>32.757199999999997</v>
      </c>
      <c r="C1027" s="2">
        <f t="shared" si="117"/>
        <v>-1.0000000000005116E-2</v>
      </c>
      <c r="D1027" s="2">
        <f t="shared" si="118"/>
        <v>32.992980000000003</v>
      </c>
      <c r="E1027" s="2">
        <f t="shared" si="120"/>
        <v>30.255720000000004</v>
      </c>
      <c r="F1027" s="2">
        <f t="shared" si="121"/>
        <v>28.080394999999999</v>
      </c>
      <c r="G1027" s="2">
        <f t="shared" si="123"/>
        <v>27.570603999999992</v>
      </c>
      <c r="H1027" s="2">
        <f t="shared" si="119"/>
        <v>32.292927499999976</v>
      </c>
      <c r="I1027" s="2">
        <f t="array" ref="I1027">SUMPRODUCT(B1011:B1030, (ROW(B1011:B1030)-ROW(B1011)+1)) / (20*21/2)</f>
        <v>30.665923809523811</v>
      </c>
      <c r="J1027" s="2">
        <f t="shared" si="122"/>
        <v>29.252226448661219</v>
      </c>
      <c r="K1027" s="2">
        <f t="shared" si="124"/>
        <v>28.733152574700778</v>
      </c>
    </row>
    <row r="1028" spans="1:11" ht="13.5" x14ac:dyDescent="0.25">
      <c r="A1028" s="3">
        <f>TITRES_STAT!B1031</f>
        <v>43805</v>
      </c>
      <c r="B1028" s="6">
        <f>TITRES_STAT!D1031</f>
        <v>33.346600000000002</v>
      </c>
      <c r="C1028" s="2">
        <f t="shared" ref="C1028:C1091" si="125">B1028-B1027</f>
        <v>0.58940000000000481</v>
      </c>
      <c r="D1028" s="2">
        <f t="shared" si="118"/>
        <v>33.160800000000002</v>
      </c>
      <c r="E1028" s="2">
        <f t="shared" si="120"/>
        <v>31.092880000000001</v>
      </c>
      <c r="F1028" s="2">
        <f t="shared" si="121"/>
        <v>28.349124999999997</v>
      </c>
      <c r="G1028" s="2">
        <f t="shared" si="123"/>
        <v>27.597975999999999</v>
      </c>
      <c r="H1028" s="2">
        <f t="shared" si="119"/>
        <v>32.277204999999974</v>
      </c>
      <c r="I1028" s="2">
        <f t="array" ref="I1028">SUMPRODUCT(B1012:B1031, (ROW(B1012:B1031)-ROW(B1012)+1)) / (20*21/2)</f>
        <v>31.005155238095238</v>
      </c>
      <c r="J1028" s="2">
        <f t="shared" si="122"/>
        <v>29.642166786883962</v>
      </c>
      <c r="K1028" s="2">
        <f t="shared" si="124"/>
        <v>28.914072081575259</v>
      </c>
    </row>
    <row r="1029" spans="1:11" ht="13.5" x14ac:dyDescent="0.25">
      <c r="A1029" s="3">
        <f>TITRES_STAT!B1032</f>
        <v>43808</v>
      </c>
      <c r="B1029" s="6">
        <f>TITRES_STAT!D1032</f>
        <v>33.2667</v>
      </c>
      <c r="C1029" s="2">
        <f t="shared" si="125"/>
        <v>-7.990000000000208E-2</v>
      </c>
      <c r="D1029" s="2">
        <f t="shared" si="118"/>
        <v>33.020939999999996</v>
      </c>
      <c r="E1029" s="2">
        <f t="shared" si="120"/>
        <v>31.847120000000007</v>
      </c>
      <c r="F1029" s="2">
        <f t="shared" si="121"/>
        <v>28.613859999999999</v>
      </c>
      <c r="G1029" s="2">
        <f t="shared" si="123"/>
        <v>27.623750000000001</v>
      </c>
      <c r="H1029" s="2">
        <f t="shared" si="119"/>
        <v>32.261082999999978</v>
      </c>
      <c r="I1029" s="2">
        <f t="array" ref="I1029">SUMPRODUCT(B1013:B1032, (ROW(B1013:B1032)-ROW(B1013)+1)) / (20*21/2)</f>
        <v>31.32650380952381</v>
      </c>
      <c r="J1029" s="2">
        <f t="shared" si="122"/>
        <v>29.987360426228346</v>
      </c>
      <c r="K1029" s="2">
        <f t="shared" si="124"/>
        <v>29.084763372493878</v>
      </c>
    </row>
    <row r="1030" spans="1:11" ht="13.5" x14ac:dyDescent="0.25">
      <c r="A1030" s="3">
        <f>TITRES_STAT!B1033</f>
        <v>43809</v>
      </c>
      <c r="B1030" s="6">
        <f>TITRES_STAT!D1033</f>
        <v>32.966999999999999</v>
      </c>
      <c r="C1030" s="2">
        <f t="shared" si="125"/>
        <v>-0.29970000000000141</v>
      </c>
      <c r="D1030" s="2">
        <f t="shared" ref="D1030:D1093" si="126">AVERAGE(B1026:B1030)</f>
        <v>33.020939999999996</v>
      </c>
      <c r="E1030" s="2">
        <f t="shared" si="120"/>
        <v>32.415550000000003</v>
      </c>
      <c r="F1030" s="2">
        <f t="shared" si="121"/>
        <v>28.905570000000001</v>
      </c>
      <c r="G1030" s="2">
        <f t="shared" si="123"/>
        <v>27.672301999999998</v>
      </c>
      <c r="H1030" s="2">
        <f t="shared" si="119"/>
        <v>32.248888499999978</v>
      </c>
      <c r="I1030" s="2">
        <f t="array" ref="I1030">SUMPRODUCT(B1014:B1033, (ROW(B1014:B1033)-ROW(B1014)+1)) / (20*21/2)</f>
        <v>31.56964</v>
      </c>
      <c r="J1030" s="2">
        <f t="shared" si="122"/>
        <v>30.271135623730405</v>
      </c>
      <c r="K1030" s="2">
        <f t="shared" si="124"/>
        <v>29.237007946121572</v>
      </c>
    </row>
    <row r="1031" spans="1:11" ht="13.5" x14ac:dyDescent="0.25">
      <c r="A1031" s="3">
        <f>TITRES_STAT!B1034</f>
        <v>43810</v>
      </c>
      <c r="B1031" s="6">
        <f>TITRES_STAT!D1034</f>
        <v>32.467500000000001</v>
      </c>
      <c r="C1031" s="2">
        <f t="shared" si="125"/>
        <v>-0.49949999999999761</v>
      </c>
      <c r="D1031" s="2">
        <f t="shared" si="126"/>
        <v>32.960999999999999</v>
      </c>
      <c r="E1031" s="2">
        <f t="shared" si="120"/>
        <v>32.7682</v>
      </c>
      <c r="F1031" s="2">
        <f t="shared" si="121"/>
        <v>29.133339999999997</v>
      </c>
      <c r="G1031" s="2">
        <f t="shared" si="123"/>
        <v>27.729046000000004</v>
      </c>
      <c r="H1031" s="2">
        <f t="shared" si="119"/>
        <v>32.23947399999998</v>
      </c>
      <c r="I1031" s="2">
        <f t="array" ref="I1031">SUMPRODUCT(B1015:B1034, (ROW(B1015:B1034)-ROW(B1015)+1)) / (20*21/2)</f>
        <v>31.68780714285715</v>
      </c>
      <c r="J1031" s="2">
        <f t="shared" si="122"/>
        <v>30.480313183375127</v>
      </c>
      <c r="K1031" s="2">
        <f t="shared" si="124"/>
        <v>29.363693909018767</v>
      </c>
    </row>
    <row r="1032" spans="1:11" ht="13.5" x14ac:dyDescent="0.25">
      <c r="A1032" s="3">
        <f>TITRES_STAT!B1035</f>
        <v>43811</v>
      </c>
      <c r="B1032" s="6">
        <f>TITRES_STAT!D1035</f>
        <v>32.5075</v>
      </c>
      <c r="C1032" s="2">
        <f t="shared" si="125"/>
        <v>3.9999999999999147E-2</v>
      </c>
      <c r="D1032" s="2">
        <f t="shared" si="126"/>
        <v>32.911059999999999</v>
      </c>
      <c r="E1032" s="2">
        <f t="shared" si="120"/>
        <v>32.952019999999997</v>
      </c>
      <c r="F1032" s="2">
        <f t="shared" si="121"/>
        <v>29.405070000000006</v>
      </c>
      <c r="G1032" s="2">
        <f t="shared" si="123"/>
        <v>27.786589999999997</v>
      </c>
      <c r="H1032" s="2">
        <f t="shared" si="119"/>
        <v>32.230259499999981</v>
      </c>
      <c r="I1032" s="2">
        <f t="array" ref="I1032">SUMPRODUCT(B1016:B1035, (ROW(B1016:B1035)-ROW(B1016)+1)) / (20*21/2)</f>
        <v>31.68414095238095</v>
      </c>
      <c r="J1032" s="2">
        <f t="shared" si="122"/>
        <v>30.673378594482255</v>
      </c>
      <c r="K1032" s="2">
        <f t="shared" si="124"/>
        <v>29.48698042239058</v>
      </c>
    </row>
    <row r="1033" spans="1:11" ht="13.5" x14ac:dyDescent="0.25">
      <c r="A1033" s="3">
        <f>TITRES_STAT!B1036</f>
        <v>43812</v>
      </c>
      <c r="B1033" s="6">
        <f>TITRES_STAT!D1036</f>
        <v>31.957999999999998</v>
      </c>
      <c r="C1033" s="2">
        <f t="shared" si="125"/>
        <v>-0.54950000000000188</v>
      </c>
      <c r="D1033" s="2">
        <f t="shared" si="126"/>
        <v>32.633339999999997</v>
      </c>
      <c r="E1033" s="2">
        <f t="shared" si="120"/>
        <v>32.897069999999999</v>
      </c>
      <c r="F1033" s="2">
        <f t="shared" si="121"/>
        <v>29.728245000000005</v>
      </c>
      <c r="G1033" s="2">
        <f t="shared" si="123"/>
        <v>27.833143999999997</v>
      </c>
      <c r="H1033" s="2">
        <f t="shared" si="119"/>
        <v>32.222342499999975</v>
      </c>
      <c r="I1033" s="2">
        <f t="array" ref="I1033">SUMPRODUCT(B1017:B1036, (ROW(B1017:B1036)-ROW(B1017)+1)) / (20*21/2)</f>
        <v>31.711541904761908</v>
      </c>
      <c r="J1033" s="2">
        <f t="shared" si="122"/>
        <v>30.795723490245848</v>
      </c>
      <c r="K1033" s="2">
        <f t="shared" si="124"/>
        <v>29.583883150924283</v>
      </c>
    </row>
    <row r="1034" spans="1:11" ht="13.5" x14ac:dyDescent="0.25">
      <c r="A1034" s="3">
        <f>TITRES_STAT!B1037</f>
        <v>43815</v>
      </c>
      <c r="B1034" s="6">
        <f>TITRES_STAT!D1037</f>
        <v>30.969000000000001</v>
      </c>
      <c r="C1034" s="2">
        <f t="shared" si="125"/>
        <v>-0.98899999999999721</v>
      </c>
      <c r="D1034" s="2">
        <f t="shared" si="126"/>
        <v>32.1738</v>
      </c>
      <c r="E1034" s="2">
        <f t="shared" si="120"/>
        <v>32.597369999999998</v>
      </c>
      <c r="F1034" s="2">
        <f t="shared" si="121"/>
        <v>30.078395000000008</v>
      </c>
      <c r="G1034" s="2">
        <f t="shared" si="123"/>
        <v>27.877100000000006</v>
      </c>
      <c r="H1034" s="2">
        <f t="shared" ref="H1034:H1097" si="127">AVERAGE(B835:B1034)</f>
        <v>32.209480499999977</v>
      </c>
      <c r="I1034" s="2">
        <f t="array" ref="I1034">SUMPRODUCT(B1018:B1037, (ROW(B1018:B1037)-ROW(B1018)+1)) / (20*21/2)</f>
        <v>31.702692380952382</v>
      </c>
      <c r="J1034" s="2">
        <f t="shared" si="122"/>
        <v>30.81222601498434</v>
      </c>
      <c r="K1034" s="2">
        <f t="shared" si="124"/>
        <v>29.638201458731174</v>
      </c>
    </row>
    <row r="1035" spans="1:11" ht="13.5" x14ac:dyDescent="0.25">
      <c r="A1035" s="3">
        <f>TITRES_STAT!B1038</f>
        <v>43816</v>
      </c>
      <c r="B1035" s="6">
        <f>TITRES_STAT!D1038</f>
        <v>30.039899999999999</v>
      </c>
      <c r="C1035" s="2">
        <f t="shared" si="125"/>
        <v>-0.92910000000000181</v>
      </c>
      <c r="D1035" s="2">
        <f t="shared" si="126"/>
        <v>31.588379999999994</v>
      </c>
      <c r="E1035" s="2">
        <f t="shared" si="120"/>
        <v>32.304659999999998</v>
      </c>
      <c r="F1035" s="2">
        <f t="shared" si="121"/>
        <v>30.381590000000006</v>
      </c>
      <c r="G1035" s="2">
        <f t="shared" si="123"/>
        <v>27.919656000000003</v>
      </c>
      <c r="H1035" s="2">
        <f t="shared" si="127"/>
        <v>32.188075999999981</v>
      </c>
      <c r="I1035" s="2">
        <f t="array" ref="I1035">SUMPRODUCT(B1019:B1038, (ROW(B1019:B1038)-ROW(B1019)+1)) / (20*21/2)</f>
        <v>31.663539999999998</v>
      </c>
      <c r="J1035" s="2">
        <f t="shared" si="122"/>
        <v>30.738671156414402</v>
      </c>
      <c r="K1035" s="2">
        <f t="shared" si="124"/>
        <v>29.653954342702505</v>
      </c>
    </row>
    <row r="1036" spans="1:11" ht="13.5" x14ac:dyDescent="0.25">
      <c r="A1036" s="3">
        <f>TITRES_STAT!B1039</f>
        <v>43817</v>
      </c>
      <c r="B1036" s="6">
        <f>TITRES_STAT!D1039</f>
        <v>30.6693</v>
      </c>
      <c r="C1036" s="2">
        <f t="shared" si="125"/>
        <v>0.6294000000000004</v>
      </c>
      <c r="D1036" s="2">
        <f t="shared" si="126"/>
        <v>31.228739999999998</v>
      </c>
      <c r="E1036" s="2">
        <f t="shared" ref="E1036:E1099" si="128">AVERAGE(B1027:B1036)</f>
        <v>32.09487</v>
      </c>
      <c r="F1036" s="2">
        <f t="shared" si="121"/>
        <v>30.752220000000005</v>
      </c>
      <c r="G1036" s="2">
        <f t="shared" si="123"/>
        <v>27.991384000000007</v>
      </c>
      <c r="H1036" s="2">
        <f t="shared" si="127"/>
        <v>32.174948499999978</v>
      </c>
      <c r="I1036" s="2">
        <f t="array" ref="I1036">SUMPRODUCT(B1020:B1039, (ROW(B1020:B1039)-ROW(B1020)+1)) / (20*21/2)</f>
        <v>31.46602428571429</v>
      </c>
      <c r="J1036" s="2">
        <f t="shared" si="122"/>
        <v>30.732064379613028</v>
      </c>
      <c r="K1036" s="2">
        <f t="shared" si="124"/>
        <v>29.693771819459268</v>
      </c>
    </row>
    <row r="1037" spans="1:11" ht="13.5" x14ac:dyDescent="0.25">
      <c r="A1037" s="3">
        <f>TITRES_STAT!B1040</f>
        <v>43818</v>
      </c>
      <c r="B1037" s="6">
        <f>TITRES_STAT!D1040</f>
        <v>30.659300000000002</v>
      </c>
      <c r="C1037" s="2">
        <f t="shared" si="125"/>
        <v>-9.9999999999980105E-3</v>
      </c>
      <c r="D1037" s="2">
        <f t="shared" si="126"/>
        <v>30.859100000000002</v>
      </c>
      <c r="E1037" s="2">
        <f t="shared" si="128"/>
        <v>31.885080000000006</v>
      </c>
      <c r="F1037" s="2">
        <f t="shared" si="121"/>
        <v>31.070400000000006</v>
      </c>
      <c r="G1037" s="2">
        <f t="shared" si="123"/>
        <v>28.078096000000006</v>
      </c>
      <c r="H1037" s="2">
        <f t="shared" si="127"/>
        <v>32.156788999999982</v>
      </c>
      <c r="I1037" s="2">
        <f t="array" ref="I1037">SUMPRODUCT(B1021:B1040, (ROW(B1021:B1040)-ROW(B1021)+1)) / (20*21/2)</f>
        <v>31.326735238095239</v>
      </c>
      <c r="J1037" s="2">
        <f t="shared" si="122"/>
        <v>30.725134438697502</v>
      </c>
      <c r="K1037" s="2">
        <f t="shared" si="124"/>
        <v>29.731635669676553</v>
      </c>
    </row>
    <row r="1038" spans="1:11" ht="13.5" x14ac:dyDescent="0.25">
      <c r="A1038" s="3">
        <f>TITRES_STAT!B1041</f>
        <v>43819</v>
      </c>
      <c r="B1038" s="6">
        <f>TITRES_STAT!D1041</f>
        <v>30.659300000000002</v>
      </c>
      <c r="C1038" s="2">
        <f t="shared" si="125"/>
        <v>0</v>
      </c>
      <c r="D1038" s="2">
        <f t="shared" si="126"/>
        <v>30.599360000000001</v>
      </c>
      <c r="E1038" s="2">
        <f t="shared" si="128"/>
        <v>31.616350000000001</v>
      </c>
      <c r="F1038" s="2">
        <f t="shared" si="121"/>
        <v>31.354615000000006</v>
      </c>
      <c r="G1038" s="2">
        <f t="shared" si="123"/>
        <v>28.188386000000005</v>
      </c>
      <c r="H1038" s="2">
        <f t="shared" si="127"/>
        <v>32.133499999999984</v>
      </c>
      <c r="I1038" s="2">
        <f t="array" ref="I1038">SUMPRODUCT(B1022:B1041, (ROW(B1022:B1041)-ROW(B1022)+1)) / (20*21/2)</f>
        <v>31.164659523809522</v>
      </c>
      <c r="J1038" s="2">
        <f t="shared" si="122"/>
        <v>30.718864492154882</v>
      </c>
      <c r="K1038" s="2">
        <f t="shared" si="124"/>
        <v>29.768014663022569</v>
      </c>
    </row>
    <row r="1039" spans="1:11" ht="13.5" x14ac:dyDescent="0.25">
      <c r="A1039" s="3">
        <f>TITRES_STAT!B1042</f>
        <v>43822</v>
      </c>
      <c r="B1039" s="6">
        <f>TITRES_STAT!D1042</f>
        <v>29.2807</v>
      </c>
      <c r="C1039" s="2">
        <f t="shared" si="125"/>
        <v>-1.3786000000000023</v>
      </c>
      <c r="D1039" s="2">
        <f t="shared" si="126"/>
        <v>30.261700000000001</v>
      </c>
      <c r="E1039" s="2">
        <f t="shared" si="128"/>
        <v>31.217750000000002</v>
      </c>
      <c r="F1039" s="2">
        <f t="shared" si="121"/>
        <v>31.532435000000003</v>
      </c>
      <c r="G1039" s="2">
        <f t="shared" si="123"/>
        <v>28.286088000000003</v>
      </c>
      <c r="H1039" s="2">
        <f t="shared" si="127"/>
        <v>32.102330999999985</v>
      </c>
      <c r="I1039" s="2">
        <f t="array" ref="I1039">SUMPRODUCT(B1023:B1042, (ROW(B1023:B1042)-ROW(B1023)+1)) / (20*21/2)</f>
        <v>30.988169523809528</v>
      </c>
      <c r="J1039" s="2">
        <f t="shared" si="122"/>
        <v>30.58189644528299</v>
      </c>
      <c r="K1039" s="2">
        <f t="shared" si="124"/>
        <v>29.74890428408051</v>
      </c>
    </row>
    <row r="1040" spans="1:11" ht="13.5" x14ac:dyDescent="0.25">
      <c r="A1040" s="3">
        <f>TITRES_STAT!B1043</f>
        <v>43823</v>
      </c>
      <c r="B1040" s="6">
        <f>TITRES_STAT!D1043</f>
        <v>30.069900000000001</v>
      </c>
      <c r="C1040" s="2">
        <f t="shared" si="125"/>
        <v>0.78920000000000101</v>
      </c>
      <c r="D1040" s="2">
        <f t="shared" si="126"/>
        <v>30.267699999999998</v>
      </c>
      <c r="E1040" s="2">
        <f t="shared" si="128"/>
        <v>30.928039999999999</v>
      </c>
      <c r="F1040" s="2">
        <f t="shared" si="121"/>
        <v>31.671795000000003</v>
      </c>
      <c r="G1040" s="2">
        <f t="shared" si="123"/>
        <v>28.427346000000004</v>
      </c>
      <c r="H1040" s="2">
        <f t="shared" si="127"/>
        <v>32.075107999999986</v>
      </c>
      <c r="I1040" s="2">
        <f t="array" ref="I1040">SUMPRODUCT(B1024:B1043, (ROW(B1024:B1043)-ROW(B1024)+1)) / (20*21/2)</f>
        <v>30.730809047619047</v>
      </c>
      <c r="J1040" s="2">
        <f t="shared" si="122"/>
        <v>30.533134879065564</v>
      </c>
      <c r="K1040" s="2">
        <f t="shared" si="124"/>
        <v>29.761492351371473</v>
      </c>
    </row>
    <row r="1041" spans="1:11" ht="13.5" x14ac:dyDescent="0.25">
      <c r="A1041" s="3">
        <f>TITRES_STAT!B1044</f>
        <v>43824</v>
      </c>
      <c r="B1041" s="6">
        <f>TITRES_STAT!D1044</f>
        <v>29.97</v>
      </c>
      <c r="C1041" s="2">
        <f t="shared" si="125"/>
        <v>-9.9900000000001654E-2</v>
      </c>
      <c r="D1041" s="2">
        <f t="shared" si="126"/>
        <v>30.127840000000003</v>
      </c>
      <c r="E1041" s="2">
        <f t="shared" si="128"/>
        <v>30.678290000000004</v>
      </c>
      <c r="F1041" s="2">
        <f t="shared" si="121"/>
        <v>31.723245000000002</v>
      </c>
      <c r="G1041" s="2">
        <f t="shared" si="123"/>
        <v>28.567206000000006</v>
      </c>
      <c r="H1041" s="2">
        <f t="shared" si="127"/>
        <v>32.04738549999999</v>
      </c>
      <c r="I1041" s="2">
        <f t="array" ref="I1041">SUMPRODUCT(B1025:B1044, (ROW(B1025:B1044)-ROW(B1025)+1)) / (20*21/2)</f>
        <v>30.49024142857143</v>
      </c>
      <c r="J1041" s="2">
        <f t="shared" si="122"/>
        <v>30.479502985821227</v>
      </c>
      <c r="K1041" s="2">
        <f t="shared" si="124"/>
        <v>29.769669121905928</v>
      </c>
    </row>
    <row r="1042" spans="1:11" ht="13.5" x14ac:dyDescent="0.25">
      <c r="A1042" s="3">
        <f>TITRES_STAT!B1045</f>
        <v>43825</v>
      </c>
      <c r="B1042" s="6">
        <f>TITRES_STAT!D1045</f>
        <v>29.870100000000001</v>
      </c>
      <c r="C1042" s="2">
        <f t="shared" si="125"/>
        <v>-9.9899999999998101E-2</v>
      </c>
      <c r="D1042" s="2">
        <f t="shared" si="126"/>
        <v>29.97</v>
      </c>
      <c r="E1042" s="2">
        <f t="shared" si="128"/>
        <v>30.414549999999998</v>
      </c>
      <c r="F1042" s="2">
        <f t="shared" si="121"/>
        <v>31.683285000000001</v>
      </c>
      <c r="G1042" s="2">
        <f t="shared" si="123"/>
        <v>28.691082000000005</v>
      </c>
      <c r="H1042" s="2">
        <f t="shared" si="127"/>
        <v>32.019163499999991</v>
      </c>
      <c r="I1042" s="2">
        <f t="array" ref="I1042">SUMPRODUCT(B1026:B1045, (ROW(B1026:B1045)-ROW(B1026)+1)) / (20*21/2)</f>
        <v>30.190640476190481</v>
      </c>
      <c r="J1042" s="2">
        <f t="shared" si="122"/>
        <v>30.421464606219203</v>
      </c>
      <c r="K1042" s="2">
        <f t="shared" si="124"/>
        <v>29.773607587713538</v>
      </c>
    </row>
    <row r="1043" spans="1:11" ht="13.5" x14ac:dyDescent="0.25">
      <c r="A1043" s="3">
        <f>TITRES_STAT!B1046</f>
        <v>43826</v>
      </c>
      <c r="B1043" s="6">
        <f>TITRES_STAT!D1046</f>
        <v>28.981000000000002</v>
      </c>
      <c r="C1043" s="2">
        <f t="shared" si="125"/>
        <v>-0.88909999999999911</v>
      </c>
      <c r="D1043" s="2">
        <f t="shared" si="126"/>
        <v>29.634339999999998</v>
      </c>
      <c r="E1043" s="2">
        <f t="shared" si="128"/>
        <v>30.116849999999999</v>
      </c>
      <c r="F1043" s="2">
        <f t="shared" si="121"/>
        <v>31.506959999999999</v>
      </c>
      <c r="G1043" s="2">
        <f t="shared" si="123"/>
        <v>28.782990000000005</v>
      </c>
      <c r="H1043" s="2">
        <f t="shared" si="127"/>
        <v>31.986495999999992</v>
      </c>
      <c r="I1043" s="2">
        <f t="array" ref="I1043">SUMPRODUCT(B1027:B1046, (ROW(B1027:B1046)-ROW(B1027)+1)) / (20*21/2)</f>
        <v>30.034035238095239</v>
      </c>
      <c r="J1043" s="2">
        <f t="shared" si="122"/>
        <v>30.284277500864995</v>
      </c>
      <c r="K1043" s="2">
        <f t="shared" si="124"/>
        <v>29.74252493721497</v>
      </c>
    </row>
    <row r="1044" spans="1:11" ht="13.5" x14ac:dyDescent="0.25">
      <c r="A1044" s="3">
        <f>TITRES_STAT!B1047</f>
        <v>43829</v>
      </c>
      <c r="B1044" s="6">
        <f>TITRES_STAT!D1047</f>
        <v>28.981000000000002</v>
      </c>
      <c r="C1044" s="2">
        <f t="shared" si="125"/>
        <v>0</v>
      </c>
      <c r="D1044" s="2">
        <f t="shared" si="126"/>
        <v>29.574399999999997</v>
      </c>
      <c r="E1044" s="2">
        <f t="shared" si="128"/>
        <v>29.918050000000001</v>
      </c>
      <c r="F1044" s="2">
        <f t="shared" ref="F1044:F1107" si="129">AVERAGE(B1025:B1044)</f>
        <v>31.257709999999996</v>
      </c>
      <c r="G1044" s="2">
        <f t="shared" si="123"/>
        <v>28.860312000000004</v>
      </c>
      <c r="H1044" s="2">
        <f t="shared" si="127"/>
        <v>31.953828499999997</v>
      </c>
      <c r="I1044" s="2">
        <f t="array" ref="I1044">SUMPRODUCT(B1028:B1047, (ROW(B1028:B1047)-ROW(B1028)+1)) / (20*21/2)</f>
        <v>29.945937619047619</v>
      </c>
      <c r="J1044" s="2">
        <f t="shared" si="122"/>
        <v>30.160155834115951</v>
      </c>
      <c r="K1044" s="2">
        <f t="shared" si="124"/>
        <v>29.712661214186934</v>
      </c>
    </row>
    <row r="1045" spans="1:11" ht="13.5" x14ac:dyDescent="0.25">
      <c r="A1045" s="3">
        <f>TITRES_STAT!B1048</f>
        <v>43830</v>
      </c>
      <c r="B1045" s="6">
        <f>TITRES_STAT!D1048</f>
        <v>28.111899999999999</v>
      </c>
      <c r="C1045" s="2">
        <f t="shared" si="125"/>
        <v>-0.86910000000000309</v>
      </c>
      <c r="D1045" s="2">
        <f t="shared" si="126"/>
        <v>29.182799999999997</v>
      </c>
      <c r="E1045" s="2">
        <f t="shared" si="128"/>
        <v>29.725249999999999</v>
      </c>
      <c r="F1045" s="2">
        <f t="shared" si="129"/>
        <v>31.014954999999997</v>
      </c>
      <c r="G1045" s="2">
        <f t="shared" si="123"/>
        <v>28.920252000000009</v>
      </c>
      <c r="H1045" s="2">
        <f t="shared" si="127"/>
        <v>31.916864999999998</v>
      </c>
      <c r="I1045" s="2">
        <f t="array" ref="I1045">SUMPRODUCT(B1029:B1048, (ROW(B1029:B1048)-ROW(B1029)+1)) / (20*21/2)</f>
        <v>29.87135</v>
      </c>
      <c r="J1045" s="2">
        <f t="shared" ref="J1045:J1108" si="130">$J$4*B1045+J1044*(1-$J$4)</f>
        <v>29.965083849914432</v>
      </c>
      <c r="K1045" s="2">
        <f t="shared" si="124"/>
        <v>29.649886264610977</v>
      </c>
    </row>
    <row r="1046" spans="1:11" ht="13.5" x14ac:dyDescent="0.25">
      <c r="A1046" s="3">
        <f>TITRES_STAT!B1049</f>
        <v>43832</v>
      </c>
      <c r="B1046" s="6">
        <f>TITRES_STAT!D1049</f>
        <v>29.3706</v>
      </c>
      <c r="C1046" s="2">
        <f t="shared" si="125"/>
        <v>1.258700000000001</v>
      </c>
      <c r="D1046" s="2">
        <f t="shared" si="126"/>
        <v>29.062919999999998</v>
      </c>
      <c r="E1046" s="2">
        <f t="shared" si="128"/>
        <v>29.595380000000006</v>
      </c>
      <c r="F1046" s="2">
        <f t="shared" si="129"/>
        <v>30.845125000000003</v>
      </c>
      <c r="G1046" s="2">
        <f t="shared" si="123"/>
        <v>28.990382000000007</v>
      </c>
      <c r="H1046" s="2">
        <f t="shared" si="127"/>
        <v>31.886195000000001</v>
      </c>
      <c r="I1046" s="2">
        <f t="array" ref="I1046">SUMPRODUCT(B1030:B1049, (ROW(B1030:B1049)-ROW(B1030)+1)) / (20*21/2)</f>
        <v>29.728393333333337</v>
      </c>
      <c r="J1046" s="2">
        <f t="shared" si="130"/>
        <v>29.908466340398771</v>
      </c>
      <c r="K1046" s="2">
        <f t="shared" si="124"/>
        <v>29.638933862077213</v>
      </c>
    </row>
    <row r="1047" spans="1:11" ht="13.5" x14ac:dyDescent="0.25">
      <c r="A1047" s="3">
        <f>TITRES_STAT!B1050</f>
        <v>43833</v>
      </c>
      <c r="B1047" s="6">
        <f>TITRES_STAT!D1050</f>
        <v>29.920100000000001</v>
      </c>
      <c r="C1047" s="2">
        <f t="shared" si="125"/>
        <v>0.54950000000000188</v>
      </c>
      <c r="D1047" s="2">
        <f t="shared" si="126"/>
        <v>29.07292</v>
      </c>
      <c r="E1047" s="2">
        <f t="shared" si="128"/>
        <v>29.521459999999998</v>
      </c>
      <c r="F1047" s="2">
        <f t="shared" si="129"/>
        <v>30.703270000000003</v>
      </c>
      <c r="G1047" s="2">
        <f t="shared" si="123"/>
        <v>29.079294000000008</v>
      </c>
      <c r="H1047" s="2">
        <f t="shared" si="127"/>
        <v>31.858272499999998</v>
      </c>
      <c r="I1047" s="2">
        <f t="array" ref="I1047">SUMPRODUCT(B1031:B1050, (ROW(B1031:B1050)-ROW(B1031)+1)) / (20*21/2)</f>
        <v>29.685530952380951</v>
      </c>
      <c r="J1047" s="2">
        <f t="shared" si="130"/>
        <v>29.909574307979842</v>
      </c>
      <c r="K1047" s="2">
        <f t="shared" si="124"/>
        <v>29.649959985133009</v>
      </c>
    </row>
    <row r="1048" spans="1:11" ht="13.5" x14ac:dyDescent="0.25">
      <c r="A1048" s="3">
        <f>TITRES_STAT!B1051</f>
        <v>43836</v>
      </c>
      <c r="B1048" s="6">
        <f>TITRES_STAT!D1051</f>
        <v>29.920100000000001</v>
      </c>
      <c r="C1048" s="2">
        <f t="shared" si="125"/>
        <v>0</v>
      </c>
      <c r="D1048" s="2">
        <f t="shared" si="126"/>
        <v>29.260739999999998</v>
      </c>
      <c r="E1048" s="2">
        <f t="shared" si="128"/>
        <v>29.447539999999996</v>
      </c>
      <c r="F1048" s="2">
        <f t="shared" si="129"/>
        <v>30.531945</v>
      </c>
      <c r="G1048" s="2">
        <f t="shared" si="123"/>
        <v>29.16041400000001</v>
      </c>
      <c r="H1048" s="2">
        <f t="shared" si="127"/>
        <v>31.830349999999999</v>
      </c>
      <c r="I1048" s="2">
        <f t="array" ref="I1048">SUMPRODUCT(B1032:B1051, (ROW(B1032:B1051)-ROW(B1032)+1)) / (20*21/2)</f>
        <v>29.666930000000001</v>
      </c>
      <c r="J1048" s="2">
        <f t="shared" si="130"/>
        <v>29.910576754838903</v>
      </c>
      <c r="K1048" s="2">
        <f t="shared" si="124"/>
        <v>29.660553711206223</v>
      </c>
    </row>
    <row r="1049" spans="1:11" ht="13.5" x14ac:dyDescent="0.25">
      <c r="A1049" s="3">
        <f>TITRES_STAT!B1052</f>
        <v>43837</v>
      </c>
      <c r="B1049" s="6">
        <f>TITRES_STAT!D1052</f>
        <v>29.030899999999999</v>
      </c>
      <c r="C1049" s="2">
        <f t="shared" si="125"/>
        <v>-0.88920000000000243</v>
      </c>
      <c r="D1049" s="2">
        <f t="shared" si="126"/>
        <v>29.270720000000001</v>
      </c>
      <c r="E1049" s="2">
        <f t="shared" si="128"/>
        <v>29.422559999999994</v>
      </c>
      <c r="F1049" s="2">
        <f t="shared" si="129"/>
        <v>30.320155</v>
      </c>
      <c r="G1049" s="2">
        <f t="shared" si="123"/>
        <v>29.208366000000009</v>
      </c>
      <c r="H1049" s="2">
        <f t="shared" si="127"/>
        <v>31.797981499999995</v>
      </c>
      <c r="I1049" s="2">
        <f t="array" ref="I1049">SUMPRODUCT(B1033:B1052, (ROW(B1033:B1052)-ROW(B1033)+1)) / (20*21/2)</f>
        <v>29.660221904761901</v>
      </c>
      <c r="J1049" s="2">
        <f t="shared" si="130"/>
        <v>29.826798016282815</v>
      </c>
      <c r="K1049" s="2">
        <f t="shared" si="124"/>
        <v>29.63586140880598</v>
      </c>
    </row>
    <row r="1050" spans="1:11" ht="13.5" x14ac:dyDescent="0.25">
      <c r="A1050" s="3">
        <f>TITRES_STAT!B1053</f>
        <v>43838</v>
      </c>
      <c r="B1050" s="6">
        <f>TITRES_STAT!D1053</f>
        <v>29.870100000000001</v>
      </c>
      <c r="C1050" s="2">
        <f t="shared" si="125"/>
        <v>0.83920000000000172</v>
      </c>
      <c r="D1050" s="2">
        <f t="shared" si="126"/>
        <v>29.622360000000004</v>
      </c>
      <c r="E1050" s="2">
        <f t="shared" si="128"/>
        <v>29.402579999999993</v>
      </c>
      <c r="F1050" s="2">
        <f t="shared" si="129"/>
        <v>30.165309999999998</v>
      </c>
      <c r="G1050" s="2">
        <f t="shared" si="123"/>
        <v>29.25032400000001</v>
      </c>
      <c r="H1050" s="2">
        <f t="shared" si="127"/>
        <v>31.769808999999995</v>
      </c>
      <c r="I1050" s="2">
        <f t="array" ref="I1050">SUMPRODUCT(B1034:B1053, (ROW(B1034:B1053)-ROW(B1034)+1)) / (20*21/2)</f>
        <v>29.665597142857141</v>
      </c>
      <c r="J1050" s="2">
        <f t="shared" si="130"/>
        <v>29.830922014732071</v>
      </c>
      <c r="K1050" s="2">
        <f t="shared" si="124"/>
        <v>29.64504723591163</v>
      </c>
    </row>
    <row r="1051" spans="1:11" ht="13.5" x14ac:dyDescent="0.25">
      <c r="A1051" s="3">
        <f>TITRES_STAT!B1054</f>
        <v>43839</v>
      </c>
      <c r="B1051" s="6">
        <f>TITRES_STAT!D1054</f>
        <v>29.97</v>
      </c>
      <c r="C1051" s="2">
        <f t="shared" si="125"/>
        <v>9.9899999999998101E-2</v>
      </c>
      <c r="D1051" s="2">
        <f t="shared" si="126"/>
        <v>29.742239999999999</v>
      </c>
      <c r="E1051" s="2">
        <f t="shared" si="128"/>
        <v>29.40258</v>
      </c>
      <c r="F1051" s="2">
        <f t="shared" si="129"/>
        <v>30.040435000000002</v>
      </c>
      <c r="G1051" s="2">
        <f t="shared" si="123"/>
        <v>29.277696000000009</v>
      </c>
      <c r="H1051" s="2">
        <f t="shared" si="127"/>
        <v>31.742135999999995</v>
      </c>
      <c r="I1051" s="2">
        <f t="array" ref="I1051">SUMPRODUCT(B1035:B1054, (ROW(B1035:B1054)-ROW(B1035)+1)) / (20*21/2)</f>
        <v>29.68043904761905</v>
      </c>
      <c r="J1051" s="2">
        <f t="shared" si="130"/>
        <v>29.844167537138539</v>
      </c>
      <c r="K1051" s="2">
        <f t="shared" si="124"/>
        <v>29.657790481562156</v>
      </c>
    </row>
    <row r="1052" spans="1:11" ht="13.5" x14ac:dyDescent="0.25">
      <c r="A1052" s="3">
        <f>TITRES_STAT!B1055</f>
        <v>43840</v>
      </c>
      <c r="B1052" s="6">
        <f>TITRES_STAT!D1055</f>
        <v>29.97</v>
      </c>
      <c r="C1052" s="2">
        <f t="shared" si="125"/>
        <v>0</v>
      </c>
      <c r="D1052" s="2">
        <f t="shared" si="126"/>
        <v>29.752220000000001</v>
      </c>
      <c r="E1052" s="2">
        <f t="shared" si="128"/>
        <v>29.412570000000006</v>
      </c>
      <c r="F1052" s="2">
        <f t="shared" si="129"/>
        <v>29.91356</v>
      </c>
      <c r="G1052" s="2">
        <f t="shared" si="123"/>
        <v>29.305068000000009</v>
      </c>
      <c r="H1052" s="2">
        <f t="shared" si="127"/>
        <v>31.714462999999995</v>
      </c>
      <c r="I1052" s="2">
        <f t="array" ref="I1052">SUMPRODUCT(B1036:B1055, (ROW(B1036:B1055)-ROW(B1036)+1)) / (20*21/2)</f>
        <v>29.531638095238097</v>
      </c>
      <c r="J1052" s="2">
        <f t="shared" si="130"/>
        <v>29.85615158122058</v>
      </c>
      <c r="K1052" s="2">
        <f t="shared" si="124"/>
        <v>29.670033992089131</v>
      </c>
    </row>
    <row r="1053" spans="1:11" ht="13.5" x14ac:dyDescent="0.25">
      <c r="A1053" s="3">
        <f>TITRES_STAT!B1056</f>
        <v>43843</v>
      </c>
      <c r="B1053" s="6">
        <f>TITRES_STAT!D1056</f>
        <v>29.97</v>
      </c>
      <c r="C1053" s="2">
        <f t="shared" si="125"/>
        <v>0</v>
      </c>
      <c r="D1053" s="2">
        <f t="shared" si="126"/>
        <v>29.762199999999996</v>
      </c>
      <c r="E1053" s="2">
        <f t="shared" si="128"/>
        <v>29.511469999999996</v>
      </c>
      <c r="F1053" s="2">
        <f t="shared" si="129"/>
        <v>29.814159999999998</v>
      </c>
      <c r="G1053" s="2">
        <f t="shared" si="123"/>
        <v>29.335438000000007</v>
      </c>
      <c r="H1053" s="2">
        <f t="shared" si="127"/>
        <v>31.686789999999995</v>
      </c>
      <c r="I1053" s="2">
        <f t="array" ref="I1053">SUMPRODUCT(B1037:B1056, (ROW(B1037:B1056)-ROW(B1037)+1)) / (20*21/2)</f>
        <v>29.55428523809524</v>
      </c>
      <c r="J1053" s="2">
        <f t="shared" si="130"/>
        <v>29.866994287771</v>
      </c>
      <c r="K1053" s="2">
        <f t="shared" si="124"/>
        <v>29.68179736494838</v>
      </c>
    </row>
    <row r="1054" spans="1:11" ht="13.5" x14ac:dyDescent="0.25">
      <c r="A1054" s="3">
        <f>TITRES_STAT!B1057</f>
        <v>43845</v>
      </c>
      <c r="B1054" s="6">
        <f>TITRES_STAT!D1057</f>
        <v>29.97</v>
      </c>
      <c r="C1054" s="2">
        <f t="shared" si="125"/>
        <v>0</v>
      </c>
      <c r="D1054" s="2">
        <f t="shared" si="126"/>
        <v>29.950020000000002</v>
      </c>
      <c r="E1054" s="2">
        <f t="shared" si="128"/>
        <v>29.61037</v>
      </c>
      <c r="F1054" s="2">
        <f t="shared" si="129"/>
        <v>29.764210000000002</v>
      </c>
      <c r="G1054" s="2">
        <f t="shared" si="123"/>
        <v>29.365808000000012</v>
      </c>
      <c r="H1054" s="2">
        <f t="shared" si="127"/>
        <v>31.661583499999992</v>
      </c>
      <c r="I1054" s="2">
        <f t="array" ref="I1054">SUMPRODUCT(B1038:B1057, (ROW(B1038:B1057)-ROW(B1038)+1)) / (20*21/2)</f>
        <v>29.500623809523805</v>
      </c>
      <c r="J1054" s="2">
        <f t="shared" si="130"/>
        <v>29.876804355602331</v>
      </c>
      <c r="K1054" s="2">
        <f t="shared" si="124"/>
        <v>29.693099429068052</v>
      </c>
    </row>
    <row r="1055" spans="1:11" ht="13.5" x14ac:dyDescent="0.25">
      <c r="A1055" s="3">
        <f>TITRES_STAT!B1058</f>
        <v>43846</v>
      </c>
      <c r="B1055" s="6">
        <f>TITRES_STAT!D1058</f>
        <v>28.201799999999999</v>
      </c>
      <c r="C1055" s="2">
        <f t="shared" si="125"/>
        <v>-1.7682000000000002</v>
      </c>
      <c r="D1055" s="2">
        <f t="shared" si="126"/>
        <v>29.616359999999997</v>
      </c>
      <c r="E1055" s="2">
        <f t="shared" si="128"/>
        <v>29.61936</v>
      </c>
      <c r="F1055" s="2">
        <f t="shared" si="129"/>
        <v>29.672305000000005</v>
      </c>
      <c r="G1055" s="2">
        <f t="shared" si="123"/>
        <v>29.370404000000011</v>
      </c>
      <c r="H1055" s="2">
        <f t="shared" si="127"/>
        <v>31.627535999999992</v>
      </c>
      <c r="I1055" s="2">
        <f t="array" ref="I1055">SUMPRODUCT(B1039:B1058, (ROW(B1039:B1058)-ROW(B1039)+1)) / (20*21/2)</f>
        <v>29.540154761904763</v>
      </c>
      <c r="J1055" s="2">
        <f t="shared" si="130"/>
        <v>29.717280131259251</v>
      </c>
      <c r="K1055" s="2">
        <f t="shared" si="124"/>
        <v>29.634617098516365</v>
      </c>
    </row>
    <row r="1056" spans="1:11" ht="13.5" x14ac:dyDescent="0.25">
      <c r="A1056" s="3">
        <f>TITRES_STAT!B1059</f>
        <v>43847</v>
      </c>
      <c r="B1056" s="6">
        <f>TITRES_STAT!D1059</f>
        <v>29.9101</v>
      </c>
      <c r="C1056" s="2">
        <f t="shared" si="125"/>
        <v>1.7083000000000013</v>
      </c>
      <c r="D1056" s="2">
        <f t="shared" si="126"/>
        <v>29.604379999999999</v>
      </c>
      <c r="E1056" s="2">
        <f t="shared" si="128"/>
        <v>29.673309999999997</v>
      </c>
      <c r="F1056" s="2">
        <f t="shared" si="129"/>
        <v>29.634345000000007</v>
      </c>
      <c r="G1056" s="2">
        <f t="shared" si="123"/>
        <v>29.409166000000013</v>
      </c>
      <c r="H1056" s="2">
        <f t="shared" si="127"/>
        <v>31.602029999999996</v>
      </c>
      <c r="I1056" s="2">
        <f t="array" ref="I1056">SUMPRODUCT(B1040:B1059, (ROW(B1040:B1059)-ROW(B1040)+1)) / (20*21/2)</f>
        <v>29.497339523809522</v>
      </c>
      <c r="J1056" s="2">
        <f t="shared" si="130"/>
        <v>29.73564392828218</v>
      </c>
      <c r="K1056" s="2">
        <f t="shared" si="124"/>
        <v>29.645420349554939</v>
      </c>
    </row>
    <row r="1057" spans="1:11" ht="13.5" x14ac:dyDescent="0.25">
      <c r="A1057" s="3">
        <f>TITRES_STAT!B1060</f>
        <v>43850</v>
      </c>
      <c r="B1057" s="6">
        <f>TITRES_STAT!D1060</f>
        <v>29.070900000000002</v>
      </c>
      <c r="C1057" s="2">
        <f t="shared" si="125"/>
        <v>-0.83919999999999817</v>
      </c>
      <c r="D1057" s="2">
        <f t="shared" si="126"/>
        <v>29.424559999999996</v>
      </c>
      <c r="E1057" s="2">
        <f t="shared" si="128"/>
        <v>29.588389999999997</v>
      </c>
      <c r="F1057" s="2">
        <f t="shared" si="129"/>
        <v>29.554925000000008</v>
      </c>
      <c r="G1057" s="2">
        <f t="shared" si="123"/>
        <v>29.431144000000007</v>
      </c>
      <c r="H1057" s="2">
        <f t="shared" si="127"/>
        <v>31.572327999999992</v>
      </c>
      <c r="I1057" s="2">
        <f t="array" ref="I1057">SUMPRODUCT(B1041:B1060, (ROW(B1041:B1060)-ROW(B1041)+1)) / (20*21/2)</f>
        <v>29.579209047619045</v>
      </c>
      <c r="J1057" s="2">
        <f t="shared" si="130"/>
        <v>29.672334982731496</v>
      </c>
      <c r="K1057" s="2">
        <f t="shared" si="124"/>
        <v>29.622890139768472</v>
      </c>
    </row>
    <row r="1058" spans="1:11" ht="13.5" x14ac:dyDescent="0.25">
      <c r="A1058" s="3">
        <f>TITRES_STAT!B1061</f>
        <v>43851</v>
      </c>
      <c r="B1058" s="6">
        <f>TITRES_STAT!D1061</f>
        <v>29.97</v>
      </c>
      <c r="C1058" s="2">
        <f t="shared" si="125"/>
        <v>0.89909999999999712</v>
      </c>
      <c r="D1058" s="2">
        <f t="shared" si="126"/>
        <v>29.424559999999996</v>
      </c>
      <c r="E1058" s="2">
        <f t="shared" si="128"/>
        <v>29.593380000000003</v>
      </c>
      <c r="F1058" s="2">
        <f t="shared" si="129"/>
        <v>29.520460000000003</v>
      </c>
      <c r="G1058" s="2">
        <f t="shared" si="123"/>
        <v>29.471104000000011</v>
      </c>
      <c r="H1058" s="2">
        <f t="shared" si="127"/>
        <v>31.541893000000002</v>
      </c>
      <c r="I1058" s="2">
        <f t="array" ref="I1058">SUMPRODUCT(B1042:B1061, (ROW(B1042:B1061)-ROW(B1042)+1)) / (20*21/2)</f>
        <v>29.746232380952382</v>
      </c>
      <c r="J1058" s="2">
        <f t="shared" si="130"/>
        <v>29.700684031995159</v>
      </c>
      <c r="K1058" s="2">
        <f t="shared" si="124"/>
        <v>29.636502291150101</v>
      </c>
    </row>
    <row r="1059" spans="1:11" ht="13.5" x14ac:dyDescent="0.25">
      <c r="A1059" s="3">
        <f>TITRES_STAT!B1062</f>
        <v>43852</v>
      </c>
      <c r="B1059" s="6">
        <f>TITRES_STAT!D1062</f>
        <v>29.070900000000002</v>
      </c>
      <c r="C1059" s="2">
        <f t="shared" si="125"/>
        <v>-0.89909999999999712</v>
      </c>
      <c r="D1059" s="2">
        <f t="shared" si="126"/>
        <v>29.24474</v>
      </c>
      <c r="E1059" s="2">
        <f t="shared" si="128"/>
        <v>29.597379999999998</v>
      </c>
      <c r="F1059" s="2">
        <f t="shared" si="129"/>
        <v>29.509970000000003</v>
      </c>
      <c r="G1059" s="2">
        <f t="shared" si="123"/>
        <v>29.493082000000008</v>
      </c>
      <c r="H1059" s="2">
        <f t="shared" si="127"/>
        <v>31.512338999999997</v>
      </c>
      <c r="I1059" s="2">
        <f t="array" ref="I1059">SUMPRODUCT(B1043:B1062, (ROW(B1043:B1062)-ROW(B1043)+1)) / (20*21/2)</f>
        <v>29.972671428571427</v>
      </c>
      <c r="J1059" s="2">
        <f t="shared" si="130"/>
        <v>29.640704600376573</v>
      </c>
      <c r="K1059" s="2">
        <f t="shared" si="124"/>
        <v>29.614321809144219</v>
      </c>
    </row>
    <row r="1060" spans="1:11" ht="13.5" x14ac:dyDescent="0.25">
      <c r="A1060" s="3">
        <f>TITRES_STAT!B1063</f>
        <v>43853</v>
      </c>
      <c r="B1060" s="6">
        <f>TITRES_STAT!D1063</f>
        <v>30.369599999999998</v>
      </c>
      <c r="C1060" s="2">
        <f t="shared" si="125"/>
        <v>1.2986999999999966</v>
      </c>
      <c r="D1060" s="2">
        <f t="shared" si="126"/>
        <v>29.678299999999997</v>
      </c>
      <c r="E1060" s="2">
        <f t="shared" si="128"/>
        <v>29.64733</v>
      </c>
      <c r="F1060" s="2">
        <f t="shared" si="129"/>
        <v>29.524954999999999</v>
      </c>
      <c r="G1060" s="2">
        <f t="shared" si="123"/>
        <v>29.557818000000008</v>
      </c>
      <c r="H1060" s="2">
        <f t="shared" si="127"/>
        <v>31.494506999999999</v>
      </c>
      <c r="I1060" s="2">
        <f t="array" ref="I1060">SUMPRODUCT(B1044:B1063, (ROW(B1044:B1063)-ROW(B1044)+1)) / (20*21/2)</f>
        <v>30.189120476190471</v>
      </c>
      <c r="J1060" s="2">
        <f t="shared" si="130"/>
        <v>29.71012320986452</v>
      </c>
      <c r="K1060" s="2">
        <f t="shared" si="124"/>
        <v>29.643940561726801</v>
      </c>
    </row>
    <row r="1061" spans="1:11" ht="13.5" x14ac:dyDescent="0.25">
      <c r="A1061" s="3">
        <f>TITRES_STAT!B1064</f>
        <v>43854</v>
      </c>
      <c r="B1061" s="6">
        <f>TITRES_STAT!D1064</f>
        <v>31.278700000000001</v>
      </c>
      <c r="C1061" s="2">
        <f t="shared" si="125"/>
        <v>0.90910000000000224</v>
      </c>
      <c r="D1061" s="2">
        <f t="shared" si="126"/>
        <v>29.952020000000005</v>
      </c>
      <c r="E1061" s="2">
        <f t="shared" si="128"/>
        <v>29.778199999999998</v>
      </c>
      <c r="F1061" s="2">
        <f t="shared" si="129"/>
        <v>29.590390000000003</v>
      </c>
      <c r="G1061" s="2">
        <f t="shared" si="123"/>
        <v>29.625150000000009</v>
      </c>
      <c r="H1061" s="2">
        <f t="shared" si="127"/>
        <v>31.476287999999997</v>
      </c>
      <c r="I1061" s="2">
        <f t="array" ref="I1061">SUMPRODUCT(B1045:B1064, (ROW(B1045:B1064)-ROW(B1045)+1)) / (20*21/2)</f>
        <v>30.391345714285709</v>
      </c>
      <c r="J1061" s="2">
        <f t="shared" si="130"/>
        <v>29.859511475591709</v>
      </c>
      <c r="K1061" s="2">
        <f t="shared" si="124"/>
        <v>29.708048774992417</v>
      </c>
    </row>
    <row r="1062" spans="1:11" ht="13.5" x14ac:dyDescent="0.25">
      <c r="A1062" s="3">
        <f>TITRES_STAT!B1065</f>
        <v>43857</v>
      </c>
      <c r="B1062" s="6">
        <f>TITRES_STAT!D1065</f>
        <v>31.968</v>
      </c>
      <c r="C1062" s="2">
        <f t="shared" si="125"/>
        <v>0.68929999999999936</v>
      </c>
      <c r="D1062" s="2">
        <f t="shared" si="126"/>
        <v>30.531439999999996</v>
      </c>
      <c r="E1062" s="2">
        <f t="shared" si="128"/>
        <v>29.977999999999998</v>
      </c>
      <c r="F1062" s="2">
        <f t="shared" si="129"/>
        <v>29.695285000000002</v>
      </c>
      <c r="G1062" s="2">
        <f t="shared" si="123"/>
        <v>29.72305200000001</v>
      </c>
      <c r="H1062" s="2">
        <f t="shared" si="127"/>
        <v>31.461515499999997</v>
      </c>
      <c r="I1062" s="2">
        <f t="array" ref="I1062">SUMPRODUCT(B1046:B1065, (ROW(B1046:B1065)-ROW(B1046)+1)) / (20*21/2)</f>
        <v>30.578394761904761</v>
      </c>
      <c r="J1062" s="2">
        <f t="shared" si="130"/>
        <v>30.060319906487734</v>
      </c>
      <c r="K1062" s="2">
        <f t="shared" si="124"/>
        <v>29.796674313228007</v>
      </c>
    </row>
    <row r="1063" spans="1:11" ht="13.5" x14ac:dyDescent="0.25">
      <c r="A1063" s="3">
        <f>TITRES_STAT!B1066</f>
        <v>43858</v>
      </c>
      <c r="B1063" s="6">
        <f>TITRES_STAT!D1066</f>
        <v>31.968</v>
      </c>
      <c r="C1063" s="2">
        <f t="shared" si="125"/>
        <v>0</v>
      </c>
      <c r="D1063" s="2">
        <f t="shared" si="126"/>
        <v>30.931040000000003</v>
      </c>
      <c r="E1063" s="2">
        <f t="shared" si="128"/>
        <v>30.177800000000001</v>
      </c>
      <c r="F1063" s="2">
        <f t="shared" si="129"/>
        <v>29.844634999999993</v>
      </c>
      <c r="G1063" s="2">
        <f t="shared" si="123"/>
        <v>29.852522000000011</v>
      </c>
      <c r="H1063" s="2">
        <f t="shared" si="127"/>
        <v>31.446742999999998</v>
      </c>
      <c r="I1063" s="2">
        <f t="array" ref="I1063">SUMPRODUCT(B1047:B1066, (ROW(B1047:B1066)-ROW(B1047)+1)) / (20*21/2)</f>
        <v>30.747129047619044</v>
      </c>
      <c r="J1063" s="2">
        <f t="shared" si="130"/>
        <v>30.242003724917474</v>
      </c>
      <c r="K1063" s="2">
        <f t="shared" si="124"/>
        <v>29.881824340160239</v>
      </c>
    </row>
    <row r="1064" spans="1:11" ht="13.5" x14ac:dyDescent="0.25">
      <c r="A1064" s="3">
        <f>TITRES_STAT!B1067</f>
        <v>43859</v>
      </c>
      <c r="B1064" s="6">
        <f>TITRES_STAT!D1067</f>
        <v>31.968</v>
      </c>
      <c r="C1064" s="2">
        <f t="shared" si="125"/>
        <v>0</v>
      </c>
      <c r="D1064" s="2">
        <f t="shared" si="126"/>
        <v>31.510460000000002</v>
      </c>
      <c r="E1064" s="2">
        <f t="shared" si="128"/>
        <v>30.377600000000001</v>
      </c>
      <c r="F1064" s="2">
        <f t="shared" si="129"/>
        <v>29.993984999999991</v>
      </c>
      <c r="G1064" s="2">
        <f t="shared" si="123"/>
        <v>30.012562000000017</v>
      </c>
      <c r="H1064" s="2">
        <f t="shared" si="127"/>
        <v>31.431970499999991</v>
      </c>
      <c r="I1064" s="2">
        <f t="array" ref="I1064">SUMPRODUCT(B1048:B1067, (ROW(B1048:B1067)-ROW(B1048)+1)) / (20*21/2)</f>
        <v>30.903542380952384</v>
      </c>
      <c r="J1064" s="2">
        <f t="shared" si="130"/>
        <v>30.406384322544383</v>
      </c>
      <c r="K1064" s="2">
        <f t="shared" si="124"/>
        <v>29.963635150350033</v>
      </c>
    </row>
    <row r="1065" spans="1:11" ht="13.5" x14ac:dyDescent="0.25">
      <c r="A1065" s="3">
        <f>TITRES_STAT!B1068</f>
        <v>43860</v>
      </c>
      <c r="B1065" s="6">
        <f>TITRES_STAT!D1068</f>
        <v>31.957999999999998</v>
      </c>
      <c r="C1065" s="2">
        <f t="shared" si="125"/>
        <v>-1.0000000000001563E-2</v>
      </c>
      <c r="D1065" s="2">
        <f t="shared" si="126"/>
        <v>31.828140000000001</v>
      </c>
      <c r="E1065" s="2">
        <f t="shared" si="128"/>
        <v>30.753219999999999</v>
      </c>
      <c r="F1065" s="2">
        <f t="shared" si="129"/>
        <v>30.186289999999996</v>
      </c>
      <c r="G1065" s="2">
        <f t="shared" si="123"/>
        <v>30.172202000000016</v>
      </c>
      <c r="H1065" s="2">
        <f t="shared" si="127"/>
        <v>31.417147999999994</v>
      </c>
      <c r="I1065" s="2">
        <f t="array" ref="I1065">SUMPRODUCT(B1049:B1068, (ROW(B1049:B1068)-ROW(B1049)+1)) / (20*21/2)</f>
        <v>31.050251428571432</v>
      </c>
      <c r="J1065" s="2">
        <f t="shared" si="130"/>
        <v>30.55415724420682</v>
      </c>
      <c r="K1065" s="2">
        <f t="shared" si="124"/>
        <v>30.041845536610815</v>
      </c>
    </row>
    <row r="1066" spans="1:11" ht="13.5" x14ac:dyDescent="0.25">
      <c r="A1066" s="3">
        <f>TITRES_STAT!B1069</f>
        <v>43861</v>
      </c>
      <c r="B1066" s="6">
        <f>TITRES_STAT!D1069</f>
        <v>31.957999999999998</v>
      </c>
      <c r="C1066" s="2">
        <f t="shared" si="125"/>
        <v>0</v>
      </c>
      <c r="D1066" s="2">
        <f t="shared" si="126"/>
        <v>31.963999999999999</v>
      </c>
      <c r="E1066" s="2">
        <f t="shared" si="128"/>
        <v>30.958010000000002</v>
      </c>
      <c r="F1066" s="2">
        <f t="shared" si="129"/>
        <v>30.315659999999998</v>
      </c>
      <c r="G1066" s="2">
        <f t="shared" si="123"/>
        <v>30.346228000000014</v>
      </c>
      <c r="H1066" s="2">
        <f t="shared" si="127"/>
        <v>31.402325499999993</v>
      </c>
      <c r="I1066" s="2">
        <f t="array" ref="I1066">SUMPRODUCT(B1050:B1069, (ROW(B1050:B1069)-ROW(B1050)+1)) / (20*21/2)</f>
        <v>31.187256190476191</v>
      </c>
      <c r="J1066" s="2">
        <f t="shared" si="130"/>
        <v>30.687856554282359</v>
      </c>
      <c r="K1066" s="2">
        <f t="shared" si="124"/>
        <v>30.116988848900586</v>
      </c>
    </row>
    <row r="1067" spans="1:11" ht="13.5" x14ac:dyDescent="0.25">
      <c r="A1067" s="3">
        <f>TITRES_STAT!B1070</f>
        <v>43864</v>
      </c>
      <c r="B1067" s="6">
        <f>TITRES_STAT!D1070</f>
        <v>31.957999999999998</v>
      </c>
      <c r="C1067" s="2">
        <f t="shared" si="125"/>
        <v>0</v>
      </c>
      <c r="D1067" s="2">
        <f t="shared" si="126"/>
        <v>31.962</v>
      </c>
      <c r="E1067" s="2">
        <f t="shared" si="128"/>
        <v>31.246719999999993</v>
      </c>
      <c r="F1067" s="2">
        <f t="shared" si="129"/>
        <v>30.417554999999993</v>
      </c>
      <c r="G1067" s="2">
        <f t="shared" si="123"/>
        <v>30.499474000000014</v>
      </c>
      <c r="H1067" s="2">
        <f t="shared" si="127"/>
        <v>31.387502999999988</v>
      </c>
      <c r="I1067" s="2">
        <f t="array" ref="I1067">SUMPRODUCT(B1051:B1070, (ROW(B1051:B1070)-ROW(B1051)+1)) / (20*21/2)</f>
        <v>31.310322380952382</v>
      </c>
      <c r="J1067" s="2">
        <f t="shared" si="130"/>
        <v>30.808822596731655</v>
      </c>
      <c r="K1067" s="2">
        <f t="shared" si="124"/>
        <v>30.189185364629974</v>
      </c>
    </row>
    <row r="1068" spans="1:11" ht="13.5" x14ac:dyDescent="0.25">
      <c r="A1068" s="3">
        <f>TITRES_STAT!B1071</f>
        <v>43865</v>
      </c>
      <c r="B1068" s="6">
        <f>TITRES_STAT!D1071</f>
        <v>31.957999999999998</v>
      </c>
      <c r="C1068" s="2">
        <f t="shared" si="125"/>
        <v>0</v>
      </c>
      <c r="D1068" s="2">
        <f t="shared" si="126"/>
        <v>31.96</v>
      </c>
      <c r="E1068" s="2">
        <f t="shared" si="128"/>
        <v>31.445519999999998</v>
      </c>
      <c r="F1068" s="2">
        <f t="shared" si="129"/>
        <v>30.519449999999999</v>
      </c>
      <c r="G1068" s="2">
        <f t="shared" si="123"/>
        <v>30.639134000000016</v>
      </c>
      <c r="H1068" s="2">
        <f t="shared" si="127"/>
        <v>31.372680499999987</v>
      </c>
      <c r="I1068" s="2">
        <f t="array" ref="I1068">SUMPRODUCT(B1052:B1071, (ROW(B1052:B1071)-ROW(B1052)+1)) / (20*21/2)</f>
        <v>31.423446190476188</v>
      </c>
      <c r="J1068" s="2">
        <f t="shared" si="130"/>
        <v>30.91826806370959</v>
      </c>
      <c r="K1068" s="2">
        <f t="shared" si="124"/>
        <v>30.258550644448405</v>
      </c>
    </row>
    <row r="1069" spans="1:11" ht="13.5" x14ac:dyDescent="0.25">
      <c r="A1069" s="3">
        <f>TITRES_STAT!B1072</f>
        <v>43866</v>
      </c>
      <c r="B1069" s="6">
        <f>TITRES_STAT!D1072</f>
        <v>31.957999999999998</v>
      </c>
      <c r="C1069" s="2">
        <f t="shared" si="125"/>
        <v>0</v>
      </c>
      <c r="D1069" s="2">
        <f t="shared" si="126"/>
        <v>31.957999999999998</v>
      </c>
      <c r="E1069" s="2">
        <f t="shared" si="128"/>
        <v>31.734230000000004</v>
      </c>
      <c r="F1069" s="2">
        <f t="shared" si="129"/>
        <v>30.665804999999995</v>
      </c>
      <c r="G1069" s="2">
        <f t="shared" si="123"/>
        <v>30.763808000000019</v>
      </c>
      <c r="H1069" s="2">
        <f t="shared" si="127"/>
        <v>31.357857999999986</v>
      </c>
      <c r="I1069" s="2">
        <f t="array" ref="I1069">SUMPRODUCT(B1053:B1072, (ROW(B1053:B1072)-ROW(B1053)+1)) / (20*21/2)</f>
        <v>31.527103333333329</v>
      </c>
      <c r="J1069" s="2">
        <f t="shared" si="130"/>
        <v>31.017290152880104</v>
      </c>
      <c r="K1069" s="2">
        <f t="shared" si="124"/>
        <v>30.325195717215134</v>
      </c>
    </row>
    <row r="1070" spans="1:11" ht="13.5" x14ac:dyDescent="0.25">
      <c r="A1070" s="3">
        <f>TITRES_STAT!B1073</f>
        <v>43867</v>
      </c>
      <c r="B1070" s="6">
        <f>TITRES_STAT!D1073</f>
        <v>31.957999999999998</v>
      </c>
      <c r="C1070" s="2">
        <f t="shared" si="125"/>
        <v>0</v>
      </c>
      <c r="D1070" s="2">
        <f t="shared" si="126"/>
        <v>31.957999999999998</v>
      </c>
      <c r="E1070" s="2">
        <f t="shared" si="128"/>
        <v>31.893070000000002</v>
      </c>
      <c r="F1070" s="2">
        <f t="shared" si="129"/>
        <v>30.770199999999996</v>
      </c>
      <c r="G1070" s="2">
        <f t="shared" si="123"/>
        <v>30.85731400000002</v>
      </c>
      <c r="H1070" s="2">
        <f t="shared" si="127"/>
        <v>31.343035499999981</v>
      </c>
      <c r="I1070" s="2">
        <f t="array" ref="I1070">SUMPRODUCT(B1054:B1073, (ROW(B1054:B1073)-ROW(B1054)+1)) / (20*21/2)</f>
        <v>31.621293809523806</v>
      </c>
      <c r="J1070" s="2">
        <f t="shared" si="130"/>
        <v>31.10688156689152</v>
      </c>
      <c r="K1070" s="2">
        <f t="shared" si="124"/>
        <v>30.389227257716502</v>
      </c>
    </row>
    <row r="1071" spans="1:11" ht="13.5" x14ac:dyDescent="0.25">
      <c r="A1071" s="3">
        <f>TITRES_STAT!B1074</f>
        <v>43868</v>
      </c>
      <c r="B1071" s="6">
        <f>TITRES_STAT!D1074</f>
        <v>31.957999999999998</v>
      </c>
      <c r="C1071" s="2">
        <f t="shared" si="125"/>
        <v>0</v>
      </c>
      <c r="D1071" s="2">
        <f t="shared" si="126"/>
        <v>31.957999999999998</v>
      </c>
      <c r="E1071" s="2">
        <f t="shared" si="128"/>
        <v>31.961000000000002</v>
      </c>
      <c r="F1071" s="2">
        <f t="shared" si="129"/>
        <v>30.869599999999991</v>
      </c>
      <c r="G1071" s="2">
        <f t="shared" si="123"/>
        <v>30.91765400000002</v>
      </c>
      <c r="H1071" s="2">
        <f t="shared" si="127"/>
        <v>31.328212999999977</v>
      </c>
      <c r="I1071" s="2">
        <f t="array" ref="I1071">SUMPRODUCT(B1055:B1074, (ROW(B1055:B1074)-ROW(B1055)+1)) / (20*21/2)</f>
        <v>31.706017619047618</v>
      </c>
      <c r="J1071" s="2">
        <f t="shared" si="130"/>
        <v>31.187940465282804</v>
      </c>
      <c r="K1071" s="2">
        <f t="shared" si="124"/>
        <v>30.450747757413893</v>
      </c>
    </row>
    <row r="1072" spans="1:11" ht="13.5" x14ac:dyDescent="0.25">
      <c r="A1072" s="3">
        <f>TITRES_STAT!B1075</f>
        <v>43871</v>
      </c>
      <c r="B1072" s="6">
        <f>TITRES_STAT!D1075</f>
        <v>31.957999999999998</v>
      </c>
      <c r="C1072" s="2">
        <f t="shared" si="125"/>
        <v>0</v>
      </c>
      <c r="D1072" s="2">
        <f t="shared" si="126"/>
        <v>31.957999999999998</v>
      </c>
      <c r="E1072" s="2">
        <f t="shared" si="128"/>
        <v>31.96</v>
      </c>
      <c r="F1072" s="2">
        <f t="shared" si="129"/>
        <v>30.968999999999987</v>
      </c>
      <c r="G1072" s="2">
        <f t="shared" si="123"/>
        <v>30.943428000000022</v>
      </c>
      <c r="H1072" s="2">
        <f t="shared" si="127"/>
        <v>31.313390499999969</v>
      </c>
      <c r="I1072" s="2">
        <f t="array" ref="I1072">SUMPRODUCT(B1056:B1075, (ROW(B1056:B1075)-ROW(B1056)+1)) / (20*21/2)</f>
        <v>31.781274761904761</v>
      </c>
      <c r="J1072" s="2">
        <f t="shared" si="130"/>
        <v>31.261279468589201</v>
      </c>
      <c r="K1072" s="2">
        <f t="shared" si="124"/>
        <v>30.509855688495701</v>
      </c>
    </row>
    <row r="1073" spans="1:11" ht="13.5" x14ac:dyDescent="0.25">
      <c r="A1073" s="3">
        <f>TITRES_STAT!B1076</f>
        <v>43872</v>
      </c>
      <c r="B1073" s="6">
        <f>TITRES_STAT!D1076</f>
        <v>31.957999999999998</v>
      </c>
      <c r="C1073" s="2">
        <f t="shared" si="125"/>
        <v>0</v>
      </c>
      <c r="D1073" s="2">
        <f t="shared" si="126"/>
        <v>31.957999999999998</v>
      </c>
      <c r="E1073" s="2">
        <f t="shared" si="128"/>
        <v>31.959000000000003</v>
      </c>
      <c r="F1073" s="2">
        <f t="shared" si="129"/>
        <v>31.06839999999999</v>
      </c>
      <c r="G1073" s="2">
        <f t="shared" si="123"/>
        <v>30.932438000000019</v>
      </c>
      <c r="H1073" s="2">
        <f t="shared" si="127"/>
        <v>31.298567999999964</v>
      </c>
      <c r="I1073" s="2">
        <f t="array" ref="I1073">SUMPRODUCT(B1057:B1076, (ROW(B1057:B1076)-ROW(B1057)+1)) / (20*21/2)</f>
        <v>31.838645238095232</v>
      </c>
      <c r="J1073" s="2">
        <f t="shared" si="130"/>
        <v>31.327633804914036</v>
      </c>
      <c r="K1073" s="2">
        <f t="shared" si="124"/>
        <v>30.566645661495869</v>
      </c>
    </row>
    <row r="1074" spans="1:11" ht="13.5" x14ac:dyDescent="0.25">
      <c r="A1074" s="3">
        <f>TITRES_STAT!B1077</f>
        <v>43873</v>
      </c>
      <c r="B1074" s="6">
        <f>TITRES_STAT!D1077</f>
        <v>31.957999999999998</v>
      </c>
      <c r="C1074" s="2">
        <f t="shared" si="125"/>
        <v>0</v>
      </c>
      <c r="D1074" s="2">
        <f t="shared" si="126"/>
        <v>31.957999999999998</v>
      </c>
      <c r="E1074" s="2">
        <f t="shared" si="128"/>
        <v>31.957999999999991</v>
      </c>
      <c r="F1074" s="2">
        <f t="shared" si="129"/>
        <v>31.167799999999989</v>
      </c>
      <c r="G1074" s="2">
        <f t="shared" ref="G1074:G1137" si="131">AVERAGE(B1025:B1074)</f>
        <v>30.892278000000022</v>
      </c>
      <c r="H1074" s="2">
        <f t="shared" si="127"/>
        <v>31.286704999999966</v>
      </c>
      <c r="I1074" s="2">
        <f t="array" ref="I1074">SUMPRODUCT(B1058:B1077, (ROW(B1058:B1077)-ROW(B1058)+1)) / (20*21/2)</f>
        <v>31.795882857142857</v>
      </c>
      <c r="J1074" s="2">
        <f t="shared" si="130"/>
        <v>31.387668680636509</v>
      </c>
      <c r="K1074" s="2">
        <f t="shared" si="124"/>
        <v>30.621208576731327</v>
      </c>
    </row>
    <row r="1075" spans="1:11" ht="13.5" x14ac:dyDescent="0.25">
      <c r="A1075" s="3">
        <f>TITRES_STAT!B1078</f>
        <v>43874</v>
      </c>
      <c r="B1075" s="6">
        <f>TITRES_STAT!D1078</f>
        <v>31.957999999999998</v>
      </c>
      <c r="C1075" s="2">
        <f t="shared" si="125"/>
        <v>0</v>
      </c>
      <c r="D1075" s="2">
        <f t="shared" si="126"/>
        <v>31.957999999999998</v>
      </c>
      <c r="E1075" s="2">
        <f t="shared" si="128"/>
        <v>31.957999999999991</v>
      </c>
      <c r="F1075" s="2">
        <f t="shared" si="129"/>
        <v>31.355609999999984</v>
      </c>
      <c r="G1075" s="2">
        <f t="shared" si="131"/>
        <v>30.87209800000003</v>
      </c>
      <c r="H1075" s="2">
        <f t="shared" si="127"/>
        <v>31.273904499999961</v>
      </c>
      <c r="I1075" s="2">
        <f t="array" ref="I1075">SUMPRODUCT(B1059:B1078, (ROW(B1059:B1078)-ROW(B1059)+1)) / (20*21/2)</f>
        <v>31.611643809523809</v>
      </c>
      <c r="J1075" s="2">
        <f t="shared" si="130"/>
        <v>31.441985949147316</v>
      </c>
      <c r="K1075" s="2">
        <f t="shared" ref="K1075:K1138" si="132">$K$4*B1075+(1-$K$4)*K1074</f>
        <v>30.673631769800686</v>
      </c>
    </row>
    <row r="1076" spans="1:11" ht="13.5" x14ac:dyDescent="0.25">
      <c r="A1076" s="3">
        <f>TITRES_STAT!B1079</f>
        <v>43875</v>
      </c>
      <c r="B1076" s="6">
        <f>TITRES_STAT!D1079</f>
        <v>31.957999999999998</v>
      </c>
      <c r="C1076" s="2">
        <f t="shared" si="125"/>
        <v>0</v>
      </c>
      <c r="D1076" s="2">
        <f t="shared" si="126"/>
        <v>31.957999999999998</v>
      </c>
      <c r="E1076" s="2">
        <f t="shared" si="128"/>
        <v>31.957999999999991</v>
      </c>
      <c r="F1076" s="2">
        <f t="shared" si="129"/>
        <v>31.458004999999986</v>
      </c>
      <c r="G1076" s="2">
        <f t="shared" si="131"/>
        <v>30.855914000000034</v>
      </c>
      <c r="H1076" s="2">
        <f t="shared" si="127"/>
        <v>31.265987499999959</v>
      </c>
      <c r="I1076" s="2">
        <f t="array" ref="I1076">SUMPRODUCT(B1060:B1079, (ROW(B1060:B1079)-ROW(B1060)+1)) / (20*21/2)</f>
        <v>31.429069523809524</v>
      </c>
      <c r="J1076" s="2">
        <f t="shared" si="130"/>
        <v>31.491130144466617</v>
      </c>
      <c r="K1076" s="2">
        <f t="shared" si="132"/>
        <v>30.723999151377129</v>
      </c>
    </row>
    <row r="1077" spans="1:11" ht="13.5" x14ac:dyDescent="0.25">
      <c r="A1077" s="3">
        <f>TITRES_STAT!B1080</f>
        <v>43878</v>
      </c>
      <c r="B1077" s="6">
        <f>TITRES_STAT!D1080</f>
        <v>31.009</v>
      </c>
      <c r="C1077" s="2">
        <f t="shared" si="125"/>
        <v>-0.94899999999999807</v>
      </c>
      <c r="D1077" s="2">
        <f t="shared" si="126"/>
        <v>31.7682</v>
      </c>
      <c r="E1077" s="2">
        <f t="shared" si="128"/>
        <v>31.863099999999996</v>
      </c>
      <c r="F1077" s="2">
        <f t="shared" si="129"/>
        <v>31.554909999999985</v>
      </c>
      <c r="G1077" s="2">
        <f t="shared" si="131"/>
        <v>30.820950000000035</v>
      </c>
      <c r="H1077" s="2">
        <f t="shared" si="127"/>
        <v>31.251105499999962</v>
      </c>
      <c r="I1077" s="2">
        <f t="array" ref="I1077">SUMPRODUCT(B1061:B1080, (ROW(B1061:B1080)-ROW(B1061)+1)) / (20*21/2)</f>
        <v>31.327602380952378</v>
      </c>
      <c r="J1077" s="2">
        <f t="shared" si="130"/>
        <v>31.445212987850748</v>
      </c>
      <c r="K1077" s="2">
        <f t="shared" si="132"/>
        <v>30.735175655244696</v>
      </c>
    </row>
    <row r="1078" spans="1:11" ht="13.5" x14ac:dyDescent="0.25">
      <c r="A1078" s="3">
        <f>TITRES_STAT!B1081</f>
        <v>43879</v>
      </c>
      <c r="B1078" s="6">
        <f>TITRES_STAT!D1081</f>
        <v>29.6204</v>
      </c>
      <c r="C1078" s="2">
        <f t="shared" si="125"/>
        <v>-1.3886000000000003</v>
      </c>
      <c r="D1078" s="2">
        <f t="shared" si="126"/>
        <v>31.30068</v>
      </c>
      <c r="E1078" s="2">
        <f t="shared" si="128"/>
        <v>31.629340000000003</v>
      </c>
      <c r="F1078" s="2">
        <f t="shared" si="129"/>
        <v>31.53742999999999</v>
      </c>
      <c r="G1078" s="2">
        <f t="shared" si="131"/>
        <v>30.746426000000028</v>
      </c>
      <c r="H1078" s="2">
        <f t="shared" si="127"/>
        <v>31.229280499999962</v>
      </c>
      <c r="I1078" s="2">
        <f t="array" ref="I1078">SUMPRODUCT(B1062:B1081, (ROW(B1062:B1081)-ROW(B1062)+1)) / (20*21/2)</f>
        <v>31.22551666666666</v>
      </c>
      <c r="J1078" s="2">
        <f t="shared" si="130"/>
        <v>31.271421274722108</v>
      </c>
      <c r="K1078" s="2">
        <f t="shared" si="132"/>
        <v>30.691458962882162</v>
      </c>
    </row>
    <row r="1079" spans="1:11" ht="13.5" x14ac:dyDescent="0.25">
      <c r="A1079" s="3">
        <f>TITRES_STAT!B1082</f>
        <v>43880</v>
      </c>
      <c r="B1079" s="6">
        <f>TITRES_STAT!D1082</f>
        <v>29.6204</v>
      </c>
      <c r="C1079" s="2">
        <f t="shared" si="125"/>
        <v>0</v>
      </c>
      <c r="D1079" s="2">
        <f t="shared" si="126"/>
        <v>30.833159999999999</v>
      </c>
      <c r="E1079" s="2">
        <f t="shared" si="128"/>
        <v>31.395580000000002</v>
      </c>
      <c r="F1079" s="2">
        <f t="shared" si="129"/>
        <v>31.564904999999992</v>
      </c>
      <c r="G1079" s="2">
        <f t="shared" si="131"/>
        <v>30.673500000000026</v>
      </c>
      <c r="H1079" s="2">
        <f t="shared" si="127"/>
        <v>31.207455499999966</v>
      </c>
      <c r="I1079" s="2">
        <f t="array" ref="I1079">SUMPRODUCT(B1063:B1082, (ROW(B1063:B1082)-ROW(B1063)+1)) / (20*21/2)</f>
        <v>31.127141428571424</v>
      </c>
      <c r="J1079" s="2">
        <f t="shared" si="130"/>
        <v>31.114181153320004</v>
      </c>
      <c r="K1079" s="2">
        <f t="shared" si="132"/>
        <v>30.649456650612276</v>
      </c>
    </row>
    <row r="1080" spans="1:11" ht="13.5" x14ac:dyDescent="0.25">
      <c r="A1080" s="3">
        <f>TITRES_STAT!B1083</f>
        <v>43881</v>
      </c>
      <c r="B1080" s="6">
        <f>TITRES_STAT!D1083</f>
        <v>30.499500000000001</v>
      </c>
      <c r="C1080" s="2">
        <f t="shared" si="125"/>
        <v>0.8791000000000011</v>
      </c>
      <c r="D1080" s="2">
        <f t="shared" si="126"/>
        <v>30.541460000000001</v>
      </c>
      <c r="E1080" s="2">
        <f t="shared" si="128"/>
        <v>31.24973</v>
      </c>
      <c r="F1080" s="2">
        <f t="shared" si="129"/>
        <v>31.571399999999993</v>
      </c>
      <c r="G1080" s="2">
        <f t="shared" si="131"/>
        <v>30.624150000000022</v>
      </c>
      <c r="H1080" s="2">
        <f t="shared" si="127"/>
        <v>31.193232499999969</v>
      </c>
      <c r="I1080" s="2">
        <f t="array" ref="I1080">SUMPRODUCT(B1064:B1083, (ROW(B1064:B1083)-ROW(B1064)+1)) / (20*21/2)</f>
        <v>30.956787619047621</v>
      </c>
      <c r="J1080" s="2">
        <f t="shared" si="130"/>
        <v>31.05564009109905</v>
      </c>
      <c r="K1080" s="2">
        <f t="shared" si="132"/>
        <v>30.643575997647091</v>
      </c>
    </row>
    <row r="1081" spans="1:11" ht="13.5" x14ac:dyDescent="0.25">
      <c r="A1081" s="3">
        <f>TITRES_STAT!B1084</f>
        <v>43882</v>
      </c>
      <c r="B1081" s="6">
        <f>TITRES_STAT!D1084</f>
        <v>30.499500000000001</v>
      </c>
      <c r="C1081" s="2">
        <f t="shared" si="125"/>
        <v>0</v>
      </c>
      <c r="D1081" s="2">
        <f t="shared" si="126"/>
        <v>30.249760000000002</v>
      </c>
      <c r="E1081" s="2">
        <f t="shared" si="128"/>
        <v>31.103879999999997</v>
      </c>
      <c r="F1081" s="2">
        <f t="shared" si="129"/>
        <v>31.532439999999998</v>
      </c>
      <c r="G1081" s="2">
        <f t="shared" si="131"/>
        <v>30.584790000000019</v>
      </c>
      <c r="H1081" s="2">
        <f t="shared" si="127"/>
        <v>31.174027499999966</v>
      </c>
      <c r="I1081" s="2">
        <f t="array" ref="I1081">SUMPRODUCT(B1065:B1084, (ROW(B1065:B1084)-ROW(B1065)+1)) / (20*21/2)</f>
        <v>30.825918095238094</v>
      </c>
      <c r="J1081" s="2">
        <f t="shared" si="130"/>
        <v>31.002674368137235</v>
      </c>
      <c r="K1081" s="2">
        <f t="shared" si="132"/>
        <v>30.637925958523677</v>
      </c>
    </row>
    <row r="1082" spans="1:11" ht="13.5" x14ac:dyDescent="0.25">
      <c r="A1082" s="3">
        <f>TITRES_STAT!B1085</f>
        <v>43885</v>
      </c>
      <c r="B1082" s="6">
        <f>TITRES_STAT!D1085</f>
        <v>30.499500000000001</v>
      </c>
      <c r="C1082" s="2">
        <f t="shared" si="125"/>
        <v>0</v>
      </c>
      <c r="D1082" s="2">
        <f t="shared" si="126"/>
        <v>30.147860000000001</v>
      </c>
      <c r="E1082" s="2">
        <f t="shared" si="128"/>
        <v>30.958030000000001</v>
      </c>
      <c r="F1082" s="2">
        <f t="shared" si="129"/>
        <v>31.459015000000001</v>
      </c>
      <c r="G1082" s="2">
        <f t="shared" si="131"/>
        <v>30.544630000000012</v>
      </c>
      <c r="H1082" s="2">
        <f t="shared" si="127"/>
        <v>31.153934499999963</v>
      </c>
      <c r="I1082" s="2">
        <f t="array" ref="I1082">SUMPRODUCT(B1066:B1085, (ROW(B1066:B1085)-ROW(B1066)+1)) / (20*21/2)</f>
        <v>30.704562857142857</v>
      </c>
      <c r="J1082" s="2">
        <f t="shared" si="130"/>
        <v>30.95475299974321</v>
      </c>
      <c r="K1082" s="2">
        <f t="shared" si="132"/>
        <v>30.632497489561967</v>
      </c>
    </row>
    <row r="1083" spans="1:11" ht="13.5" x14ac:dyDescent="0.25">
      <c r="A1083" s="3">
        <f>TITRES_STAT!B1086</f>
        <v>43886</v>
      </c>
      <c r="B1083" s="6">
        <f>TITRES_STAT!D1086</f>
        <v>29.670300000000001</v>
      </c>
      <c r="C1083" s="2">
        <f t="shared" si="125"/>
        <v>-0.82920000000000016</v>
      </c>
      <c r="D1083" s="2">
        <f t="shared" si="126"/>
        <v>30.15784</v>
      </c>
      <c r="E1083" s="2">
        <f t="shared" si="128"/>
        <v>30.72926</v>
      </c>
      <c r="F1083" s="2">
        <f t="shared" si="129"/>
        <v>31.34413</v>
      </c>
      <c r="G1083" s="2">
        <f t="shared" si="131"/>
        <v>30.49887600000001</v>
      </c>
      <c r="H1083" s="2">
        <f t="shared" si="127"/>
        <v>31.132112499999966</v>
      </c>
      <c r="I1083" s="2">
        <f t="array" ref="I1083">SUMPRODUCT(B1067:B1086, (ROW(B1067:B1086)-ROW(B1067)+1)) / (20*21/2)</f>
        <v>30.592674285714285</v>
      </c>
      <c r="J1083" s="2">
        <f t="shared" si="130"/>
        <v>30.832424142624809</v>
      </c>
      <c r="K1083" s="2">
        <f t="shared" si="132"/>
        <v>30.594764254677184</v>
      </c>
    </row>
    <row r="1084" spans="1:11" ht="13.5" x14ac:dyDescent="0.25">
      <c r="A1084" s="3">
        <f>TITRES_STAT!B1087</f>
        <v>43887</v>
      </c>
      <c r="B1084" s="6">
        <f>TITRES_STAT!D1087</f>
        <v>29.97</v>
      </c>
      <c r="C1084" s="2">
        <f t="shared" si="125"/>
        <v>0.29969999999999786</v>
      </c>
      <c r="D1084" s="2">
        <f t="shared" si="126"/>
        <v>30.22776</v>
      </c>
      <c r="E1084" s="2">
        <f t="shared" si="128"/>
        <v>30.530460000000005</v>
      </c>
      <c r="F1084" s="2">
        <f t="shared" si="129"/>
        <v>31.244229999999998</v>
      </c>
      <c r="G1084" s="2">
        <f t="shared" si="131"/>
        <v>30.47889600000001</v>
      </c>
      <c r="H1084" s="2">
        <f t="shared" si="127"/>
        <v>31.111788999999966</v>
      </c>
      <c r="I1084" s="2">
        <f t="array" ref="I1084">SUMPRODUCT(B1068:B1087, (ROW(B1068:B1087)-ROW(B1068)+1)) / (20*21/2)</f>
        <v>30.490252380952377</v>
      </c>
      <c r="J1084" s="2">
        <f t="shared" si="130"/>
        <v>30.750288509993872</v>
      </c>
      <c r="K1084" s="2">
        <f t="shared" si="132"/>
        <v>30.570263695670238</v>
      </c>
    </row>
    <row r="1085" spans="1:11" ht="13.5" x14ac:dyDescent="0.25">
      <c r="A1085" s="3">
        <f>TITRES_STAT!B1088</f>
        <v>43888</v>
      </c>
      <c r="B1085" s="6">
        <f>TITRES_STAT!D1088</f>
        <v>29.97</v>
      </c>
      <c r="C1085" s="2">
        <f t="shared" si="125"/>
        <v>0</v>
      </c>
      <c r="D1085" s="2">
        <f t="shared" si="126"/>
        <v>30.121860000000005</v>
      </c>
      <c r="E1085" s="2">
        <f t="shared" si="128"/>
        <v>30.331659999999999</v>
      </c>
      <c r="F1085" s="2">
        <f t="shared" si="129"/>
        <v>31.144830000000002</v>
      </c>
      <c r="G1085" s="2">
        <f t="shared" si="131"/>
        <v>30.477498000000011</v>
      </c>
      <c r="H1085" s="2">
        <f t="shared" si="127"/>
        <v>31.091465499999973</v>
      </c>
      <c r="I1085" s="2">
        <f t="array" ref="I1085">SUMPRODUCT(B1069:B1088, (ROW(B1069:B1088)-ROW(B1069)+1)) / (20*21/2)</f>
        <v>30.397297142857145</v>
      </c>
      <c r="J1085" s="2">
        <f t="shared" si="130"/>
        <v>30.675975318565882</v>
      </c>
      <c r="K1085" s="2">
        <f t="shared" si="132"/>
        <v>30.546723942898858</v>
      </c>
    </row>
    <row r="1086" spans="1:11" ht="13.5" x14ac:dyDescent="0.25">
      <c r="A1086" s="3">
        <f>TITRES_STAT!B1089</f>
        <v>43889</v>
      </c>
      <c r="B1086" s="6">
        <f>TITRES_STAT!D1089</f>
        <v>29.97</v>
      </c>
      <c r="C1086" s="2">
        <f t="shared" si="125"/>
        <v>0</v>
      </c>
      <c r="D1086" s="2">
        <f t="shared" si="126"/>
        <v>30.01596</v>
      </c>
      <c r="E1086" s="2">
        <f t="shared" si="128"/>
        <v>30.132860000000004</v>
      </c>
      <c r="F1086" s="2">
        <f t="shared" si="129"/>
        <v>31.045430000000003</v>
      </c>
      <c r="G1086" s="2">
        <f t="shared" si="131"/>
        <v>30.463512000000005</v>
      </c>
      <c r="H1086" s="2">
        <f t="shared" si="127"/>
        <v>31.071141999999973</v>
      </c>
      <c r="I1086" s="2">
        <f t="array" ref="I1086">SUMPRODUCT(B1070:B1089, (ROW(B1070:B1089)-ROW(B1070)+1)) / (20*21/2)</f>
        <v>30.313808571428574</v>
      </c>
      <c r="J1086" s="2">
        <f t="shared" si="130"/>
        <v>30.608739573940561</v>
      </c>
      <c r="K1086" s="2">
        <f t="shared" si="132"/>
        <v>30.52410731768714</v>
      </c>
    </row>
    <row r="1087" spans="1:11" ht="13.5" x14ac:dyDescent="0.25">
      <c r="A1087" s="3">
        <f>TITRES_STAT!B1090</f>
        <v>43892</v>
      </c>
      <c r="B1087" s="6">
        <f>TITRES_STAT!D1090</f>
        <v>29.97</v>
      </c>
      <c r="C1087" s="2">
        <f t="shared" si="125"/>
        <v>0</v>
      </c>
      <c r="D1087" s="2">
        <f t="shared" si="126"/>
        <v>29.910059999999998</v>
      </c>
      <c r="E1087" s="2">
        <f t="shared" si="128"/>
        <v>30.028960000000005</v>
      </c>
      <c r="F1087" s="2">
        <f t="shared" si="129"/>
        <v>30.946030000000007</v>
      </c>
      <c r="G1087" s="2">
        <f t="shared" si="131"/>
        <v>30.449726000000005</v>
      </c>
      <c r="H1087" s="2">
        <f t="shared" si="127"/>
        <v>31.050818499999973</v>
      </c>
      <c r="I1087" s="2">
        <f t="array" ref="I1087">SUMPRODUCT(B1071:B1090, (ROW(B1071:B1090)-ROW(B1071)+1)) / (20*21/2)</f>
        <v>30.239786666666664</v>
      </c>
      <c r="J1087" s="2">
        <f t="shared" si="130"/>
        <v>30.547907233565269</v>
      </c>
      <c r="K1087" s="2">
        <f t="shared" si="132"/>
        <v>30.502377618954313</v>
      </c>
    </row>
    <row r="1088" spans="1:11" ht="13.5" x14ac:dyDescent="0.25">
      <c r="A1088" s="3">
        <f>TITRES_STAT!B1091</f>
        <v>43893</v>
      </c>
      <c r="B1088" s="6">
        <f>TITRES_STAT!D1091</f>
        <v>29.97</v>
      </c>
      <c r="C1088" s="2">
        <f t="shared" si="125"/>
        <v>0</v>
      </c>
      <c r="D1088" s="2">
        <f t="shared" si="126"/>
        <v>29.97</v>
      </c>
      <c r="E1088" s="2">
        <f t="shared" si="128"/>
        <v>30.063919999999996</v>
      </c>
      <c r="F1088" s="2">
        <f t="shared" si="129"/>
        <v>30.846630000000012</v>
      </c>
      <c r="G1088" s="2">
        <f t="shared" si="131"/>
        <v>30.435940000000002</v>
      </c>
      <c r="H1088" s="2">
        <f t="shared" si="127"/>
        <v>31.030642999999976</v>
      </c>
      <c r="I1088" s="2">
        <f t="array" ref="I1088">SUMPRODUCT(B1072:B1091, (ROW(B1072:B1091)-ROW(B1072)+1)) / (20*21/2)</f>
        <v>30.175231428571426</v>
      </c>
      <c r="J1088" s="2">
        <f t="shared" si="130"/>
        <v>30.492868449416193</v>
      </c>
      <c r="K1088" s="2">
        <f t="shared" si="132"/>
        <v>30.481500065269831</v>
      </c>
    </row>
    <row r="1089" spans="1:11" ht="13.5" x14ac:dyDescent="0.25">
      <c r="A1089" s="3">
        <f>TITRES_STAT!B1092</f>
        <v>43894</v>
      </c>
      <c r="B1089" s="6">
        <f>TITRES_STAT!D1092</f>
        <v>29.97</v>
      </c>
      <c r="C1089" s="2">
        <f t="shared" si="125"/>
        <v>0</v>
      </c>
      <c r="D1089" s="2">
        <f t="shared" si="126"/>
        <v>29.97</v>
      </c>
      <c r="E1089" s="2">
        <f t="shared" si="128"/>
        <v>30.098879999999998</v>
      </c>
      <c r="F1089" s="2">
        <f t="shared" si="129"/>
        <v>30.747230000000009</v>
      </c>
      <c r="G1089" s="2">
        <f t="shared" si="131"/>
        <v>30.449725999999995</v>
      </c>
      <c r="H1089" s="2">
        <f t="shared" si="127"/>
        <v>31.010467499999976</v>
      </c>
      <c r="I1089" s="2">
        <f t="array" ref="I1089">SUMPRODUCT(B1073:B1092, (ROW(B1073:B1092)-ROW(B1073)+1)) / (20*21/2)</f>
        <v>30.120142857142859</v>
      </c>
      <c r="J1089" s="2">
        <f t="shared" si="130"/>
        <v>30.443071454233696</v>
      </c>
      <c r="K1089" s="2">
        <f t="shared" si="132"/>
        <v>30.461441239180818</v>
      </c>
    </row>
    <row r="1090" spans="1:11" ht="13.5" x14ac:dyDescent="0.25">
      <c r="A1090" s="3">
        <f>TITRES_STAT!B1093</f>
        <v>43895</v>
      </c>
      <c r="B1090" s="6">
        <f>TITRES_STAT!D1093</f>
        <v>29.97</v>
      </c>
      <c r="C1090" s="2">
        <f t="shared" si="125"/>
        <v>0</v>
      </c>
      <c r="D1090" s="2">
        <f t="shared" si="126"/>
        <v>29.97</v>
      </c>
      <c r="E1090" s="2">
        <f t="shared" si="128"/>
        <v>30.045929999999998</v>
      </c>
      <c r="F1090" s="2">
        <f t="shared" si="129"/>
        <v>30.64783000000001</v>
      </c>
      <c r="G1090" s="2">
        <f t="shared" si="131"/>
        <v>30.447727999999994</v>
      </c>
      <c r="H1090" s="2">
        <f t="shared" si="127"/>
        <v>30.990291999999982</v>
      </c>
      <c r="I1090" s="2">
        <f t="array" ref="I1090">SUMPRODUCT(B1074:B1093, (ROW(B1074:B1093)-ROW(B1074)+1)) / (20*21/2)</f>
        <v>30.07356857142857</v>
      </c>
      <c r="J1090" s="2">
        <f t="shared" si="130"/>
        <v>30.398017030020959</v>
      </c>
      <c r="K1090" s="2">
        <f t="shared" si="132"/>
        <v>30.442169033722749</v>
      </c>
    </row>
    <row r="1091" spans="1:11" ht="13.5" x14ac:dyDescent="0.25">
      <c r="A1091" s="3">
        <f>TITRES_STAT!B1094</f>
        <v>43896</v>
      </c>
      <c r="B1091" s="6">
        <f>TITRES_STAT!D1094</f>
        <v>29.97</v>
      </c>
      <c r="C1091" s="2">
        <f t="shared" si="125"/>
        <v>0</v>
      </c>
      <c r="D1091" s="2">
        <f t="shared" si="126"/>
        <v>29.97</v>
      </c>
      <c r="E1091" s="2">
        <f t="shared" si="128"/>
        <v>29.992979999999999</v>
      </c>
      <c r="F1091" s="2">
        <f t="shared" si="129"/>
        <v>30.548430000000007</v>
      </c>
      <c r="G1091" s="2">
        <f t="shared" si="131"/>
        <v>30.447727999999994</v>
      </c>
      <c r="H1091" s="2">
        <f t="shared" si="127"/>
        <v>30.970116499999982</v>
      </c>
      <c r="I1091" s="2">
        <f t="array" ref="I1091">SUMPRODUCT(B1075:B1094, (ROW(B1075:B1094)-ROW(B1075)+1)) / (20*21/2)</f>
        <v>30.03650857142857</v>
      </c>
      <c r="J1091" s="2">
        <f t="shared" si="130"/>
        <v>30.357253503352297</v>
      </c>
      <c r="K1091" s="2">
        <f t="shared" si="132"/>
        <v>30.42365260102774</v>
      </c>
    </row>
    <row r="1092" spans="1:11" ht="13.5" x14ac:dyDescent="0.25">
      <c r="A1092" s="3">
        <f>TITRES_STAT!B1095</f>
        <v>43899</v>
      </c>
      <c r="B1092" s="6">
        <f>TITRES_STAT!D1095</f>
        <v>29.97</v>
      </c>
      <c r="C1092" s="2">
        <f t="shared" ref="C1092:C1155" si="133">B1092-B1091</f>
        <v>0</v>
      </c>
      <c r="D1092" s="2">
        <f t="shared" si="126"/>
        <v>29.97</v>
      </c>
      <c r="E1092" s="2">
        <f t="shared" si="128"/>
        <v>29.94003</v>
      </c>
      <c r="F1092" s="2">
        <f t="shared" si="129"/>
        <v>30.449030000000011</v>
      </c>
      <c r="G1092" s="2">
        <f t="shared" si="131"/>
        <v>30.449725999999991</v>
      </c>
      <c r="H1092" s="2">
        <f t="shared" si="127"/>
        <v>30.949842499999985</v>
      </c>
      <c r="I1092" s="2">
        <f t="array" ref="I1092">SUMPRODUCT(B1076:B1095, (ROW(B1076:B1095)-ROW(B1076)+1)) / (20*21/2)</f>
        <v>30.008962857142851</v>
      </c>
      <c r="J1092" s="2">
        <f t="shared" si="130"/>
        <v>30.320372217318742</v>
      </c>
      <c r="K1092" s="2">
        <f t="shared" si="132"/>
        <v>30.405862302948222</v>
      </c>
    </row>
    <row r="1093" spans="1:11" ht="13.5" x14ac:dyDescent="0.25">
      <c r="A1093" s="3">
        <f>TITRES_STAT!B1096</f>
        <v>43900</v>
      </c>
      <c r="B1093" s="6">
        <f>TITRES_STAT!D1096</f>
        <v>29.96</v>
      </c>
      <c r="C1093" s="2">
        <f t="shared" si="133"/>
        <v>-9.9999999999980105E-3</v>
      </c>
      <c r="D1093" s="2">
        <f t="shared" si="126"/>
        <v>29.968</v>
      </c>
      <c r="E1093" s="2">
        <f t="shared" si="128"/>
        <v>29.969000000000001</v>
      </c>
      <c r="F1093" s="2">
        <f t="shared" si="129"/>
        <v>30.349130000000013</v>
      </c>
      <c r="G1093" s="2">
        <f t="shared" si="131"/>
        <v>30.469305999999989</v>
      </c>
      <c r="H1093" s="2">
        <f t="shared" si="127"/>
        <v>30.929518499999986</v>
      </c>
      <c r="I1093" s="2">
        <f t="array" ref="I1093">SUMPRODUCT(B1077:B1096, (ROW(B1077:B1096)-ROW(B1077)+1)) / (20*21/2)</f>
        <v>29.990931428571425</v>
      </c>
      <c r="J1093" s="2">
        <f t="shared" si="130"/>
        <v>30.286051053764574</v>
      </c>
      <c r="K1093" s="2">
        <f t="shared" si="132"/>
        <v>30.388377506754175</v>
      </c>
    </row>
    <row r="1094" spans="1:11" ht="13.5" x14ac:dyDescent="0.25">
      <c r="A1094" s="3">
        <f>TITRES_STAT!B1097</f>
        <v>43901</v>
      </c>
      <c r="B1094" s="6">
        <f>TITRES_STAT!D1097</f>
        <v>29.96</v>
      </c>
      <c r="C1094" s="2">
        <f t="shared" si="133"/>
        <v>0</v>
      </c>
      <c r="D1094" s="2">
        <f t="shared" ref="D1094:D1157" si="134">AVERAGE(B1090:B1094)</f>
        <v>29.966000000000001</v>
      </c>
      <c r="E1094" s="2">
        <f t="shared" si="128"/>
        <v>29.967999999999996</v>
      </c>
      <c r="F1094" s="2">
        <f t="shared" si="129"/>
        <v>30.249230000000018</v>
      </c>
      <c r="G1094" s="2">
        <f t="shared" si="131"/>
        <v>30.48888599999999</v>
      </c>
      <c r="H1094" s="2">
        <f t="shared" si="127"/>
        <v>30.909194499999984</v>
      </c>
      <c r="I1094" s="2">
        <f t="array" ref="I1094">SUMPRODUCT(B1078:B1097, (ROW(B1078:B1097)-ROW(B1078)+1)) / (20*21/2)</f>
        <v>29.982414285714285</v>
      </c>
      <c r="J1094" s="2">
        <f t="shared" si="130"/>
        <v>30.254998572453662</v>
      </c>
      <c r="K1094" s="2">
        <f t="shared" si="132"/>
        <v>30.371578388842249</v>
      </c>
    </row>
    <row r="1095" spans="1:11" ht="13.5" x14ac:dyDescent="0.25">
      <c r="A1095" s="3">
        <f>TITRES_STAT!B1098</f>
        <v>43902</v>
      </c>
      <c r="B1095" s="6">
        <f>TITRES_STAT!D1098</f>
        <v>29.96</v>
      </c>
      <c r="C1095" s="2">
        <f t="shared" si="133"/>
        <v>0</v>
      </c>
      <c r="D1095" s="2">
        <f t="shared" si="134"/>
        <v>29.964000000000006</v>
      </c>
      <c r="E1095" s="2">
        <f t="shared" si="128"/>
        <v>29.966999999999995</v>
      </c>
      <c r="F1095" s="2">
        <f t="shared" si="129"/>
        <v>30.149330000000013</v>
      </c>
      <c r="G1095" s="2">
        <f t="shared" si="131"/>
        <v>30.525847999999993</v>
      </c>
      <c r="H1095" s="2">
        <f t="shared" si="127"/>
        <v>30.888870499999985</v>
      </c>
      <c r="I1095" s="2">
        <f t="array" ref="I1095">SUMPRODUCT(B1079:B1098, (ROW(B1079:B1098)-ROW(B1079)+1)) / (20*21/2)</f>
        <v>29.851406666666662</v>
      </c>
      <c r="J1095" s="2">
        <f t="shared" si="130"/>
        <v>30.226903470315218</v>
      </c>
      <c r="K1095" s="2">
        <f t="shared" si="132"/>
        <v>30.355438059868046</v>
      </c>
    </row>
    <row r="1096" spans="1:11" ht="13.5" x14ac:dyDescent="0.25">
      <c r="A1096" s="3">
        <f>TITRES_STAT!B1099</f>
        <v>43903</v>
      </c>
      <c r="B1096" s="6">
        <f>TITRES_STAT!D1099</f>
        <v>29.96</v>
      </c>
      <c r="C1096" s="2">
        <f t="shared" si="133"/>
        <v>0</v>
      </c>
      <c r="D1096" s="2">
        <f t="shared" si="134"/>
        <v>29.962</v>
      </c>
      <c r="E1096" s="2">
        <f t="shared" si="128"/>
        <v>29.965999999999998</v>
      </c>
      <c r="F1096" s="2">
        <f t="shared" si="129"/>
        <v>30.049430000000012</v>
      </c>
      <c r="G1096" s="2">
        <f t="shared" si="131"/>
        <v>30.537635999999999</v>
      </c>
      <c r="H1096" s="2">
        <f t="shared" si="127"/>
        <v>30.868546499999983</v>
      </c>
      <c r="I1096" s="2">
        <f t="array" ref="I1096">SUMPRODUCT(B1080:B1099, (ROW(B1080:B1099)-ROW(B1080)+1)) / (20*21/2)</f>
        <v>29.75845142857143</v>
      </c>
      <c r="J1096" s="2">
        <f t="shared" si="130"/>
        <v>30.201484092189958</v>
      </c>
      <c r="K1096" s="2">
        <f t="shared" si="132"/>
        <v>30.339930684971261</v>
      </c>
    </row>
    <row r="1097" spans="1:11" ht="13.5" x14ac:dyDescent="0.25">
      <c r="A1097" s="3">
        <f>TITRES_STAT!B1100</f>
        <v>43906</v>
      </c>
      <c r="B1097" s="6">
        <f>TITRES_STAT!D1100</f>
        <v>29.96</v>
      </c>
      <c r="C1097" s="2">
        <f t="shared" si="133"/>
        <v>0</v>
      </c>
      <c r="D1097" s="2">
        <f t="shared" si="134"/>
        <v>29.96</v>
      </c>
      <c r="E1097" s="2">
        <f t="shared" si="128"/>
        <v>29.964999999999996</v>
      </c>
      <c r="F1097" s="2">
        <f t="shared" si="129"/>
        <v>29.996980000000015</v>
      </c>
      <c r="G1097" s="2">
        <f t="shared" si="131"/>
        <v>30.538433999999999</v>
      </c>
      <c r="H1097" s="2">
        <f t="shared" si="127"/>
        <v>30.848222499999984</v>
      </c>
      <c r="I1097" s="2">
        <f t="array" ref="I1097">SUMPRODUCT(B1081:B1100, (ROW(B1081:B1100)-ROW(B1081)+1)) / (20*21/2)</f>
        <v>29.620064761904757</v>
      </c>
      <c r="J1097" s="2">
        <f t="shared" si="130"/>
        <v>30.178485607219486</v>
      </c>
      <c r="K1097" s="2">
        <f t="shared" si="132"/>
        <v>30.32503144242337</v>
      </c>
    </row>
    <row r="1098" spans="1:11" ht="13.5" x14ac:dyDescent="0.25">
      <c r="A1098" s="3">
        <f>TITRES_STAT!B1101</f>
        <v>43907</v>
      </c>
      <c r="B1098" s="6">
        <f>TITRES_STAT!D1101</f>
        <v>28.621400000000001</v>
      </c>
      <c r="C1098" s="2">
        <f t="shared" si="133"/>
        <v>-1.3385999999999996</v>
      </c>
      <c r="D1098" s="2">
        <f t="shared" si="134"/>
        <v>29.69228</v>
      </c>
      <c r="E1098" s="2">
        <f t="shared" si="128"/>
        <v>29.83014</v>
      </c>
      <c r="F1098" s="2">
        <f t="shared" si="129"/>
        <v>29.947030000000002</v>
      </c>
      <c r="G1098" s="2">
        <f t="shared" si="131"/>
        <v>30.512460000000004</v>
      </c>
      <c r="H1098" s="2">
        <f t="shared" ref="H1098:H1161" si="135">AVERAGE(B899:B1098)</f>
        <v>30.821797499999988</v>
      </c>
      <c r="I1098" s="2">
        <f t="array" ref="I1098">SUMPRODUCT(B1082:B1101, (ROW(B1082:B1101)-ROW(B1082)+1)) / (20*21/2)</f>
        <v>29.491382857142863</v>
      </c>
      <c r="J1098" s="2">
        <f t="shared" si="130"/>
        <v>30.030191739865248</v>
      </c>
      <c r="K1098" s="2">
        <f t="shared" si="132"/>
        <v>30.258222366249903</v>
      </c>
    </row>
    <row r="1099" spans="1:11" ht="13.5" x14ac:dyDescent="0.25">
      <c r="A1099" s="3">
        <f>TITRES_STAT!B1102</f>
        <v>43908</v>
      </c>
      <c r="B1099" s="6">
        <f>TITRES_STAT!D1102</f>
        <v>28.971</v>
      </c>
      <c r="C1099" s="2">
        <f t="shared" si="133"/>
        <v>0.3495999999999988</v>
      </c>
      <c r="D1099" s="2">
        <f t="shared" si="134"/>
        <v>29.494479999999999</v>
      </c>
      <c r="E1099" s="2">
        <f t="shared" si="128"/>
        <v>29.730240000000002</v>
      </c>
      <c r="F1099" s="2">
        <f t="shared" si="129"/>
        <v>29.914560000000002</v>
      </c>
      <c r="G1099" s="2">
        <f t="shared" si="131"/>
        <v>30.511262000000006</v>
      </c>
      <c r="H1099" s="2">
        <f t="shared" si="135"/>
        <v>30.797120499999988</v>
      </c>
      <c r="I1099" s="2">
        <f t="array" ref="I1099">SUMPRODUCT(B1083:B1102, (ROW(B1083:B1102)-ROW(B1083)+1)) / (20*21/2)</f>
        <v>29.430443809523808</v>
      </c>
      <c r="J1099" s="2">
        <f t="shared" si="130"/>
        <v>29.92931633606856</v>
      </c>
      <c r="K1099" s="2">
        <f t="shared" si="132"/>
        <v>30.207743057769516</v>
      </c>
    </row>
    <row r="1100" spans="1:11" ht="13.5" x14ac:dyDescent="0.25">
      <c r="A1100" s="3">
        <f>TITRES_STAT!B1103</f>
        <v>43909</v>
      </c>
      <c r="B1100" s="6">
        <f>TITRES_STAT!D1103</f>
        <v>28.461500000000001</v>
      </c>
      <c r="C1100" s="2">
        <f t="shared" si="133"/>
        <v>-0.50949999999999918</v>
      </c>
      <c r="D1100" s="2">
        <f t="shared" si="134"/>
        <v>29.194780000000002</v>
      </c>
      <c r="E1100" s="2">
        <f t="shared" ref="E1100:E1163" si="136">AVERAGE(B1091:B1100)</f>
        <v>29.57939</v>
      </c>
      <c r="F1100" s="2">
        <f t="shared" si="129"/>
        <v>29.812660000000001</v>
      </c>
      <c r="G1100" s="2">
        <f t="shared" si="131"/>
        <v>30.483090000000001</v>
      </c>
      <c r="H1100" s="2">
        <f t="shared" si="135"/>
        <v>30.769895999999996</v>
      </c>
      <c r="I1100" s="2">
        <f t="array" ref="I1100">SUMPRODUCT(B1084:B1103, (ROW(B1084:B1103)-ROW(B1084)+1)) / (20*21/2)</f>
        <v>29.376307619047619</v>
      </c>
      <c r="J1100" s="2">
        <f t="shared" si="130"/>
        <v>29.789524304062031</v>
      </c>
      <c r="K1100" s="2">
        <f t="shared" si="132"/>
        <v>30.139262937856987</v>
      </c>
    </row>
    <row r="1101" spans="1:11" ht="13.5" x14ac:dyDescent="0.25">
      <c r="A1101" s="3">
        <f>TITRES_STAT!B1104</f>
        <v>43913</v>
      </c>
      <c r="B1101" s="6">
        <f>TITRES_STAT!D1104</f>
        <v>28.461500000000001</v>
      </c>
      <c r="C1101" s="2">
        <f t="shared" si="133"/>
        <v>0</v>
      </c>
      <c r="D1101" s="2">
        <f t="shared" si="134"/>
        <v>28.89508</v>
      </c>
      <c r="E1101" s="2">
        <f t="shared" si="136"/>
        <v>29.428539999999998</v>
      </c>
      <c r="F1101" s="2">
        <f t="shared" si="129"/>
        <v>29.710759999999993</v>
      </c>
      <c r="G1101" s="2">
        <f t="shared" si="131"/>
        <v>30.452920000000002</v>
      </c>
      <c r="H1101" s="2">
        <f t="shared" si="135"/>
        <v>30.742671499999993</v>
      </c>
      <c r="I1101" s="2">
        <f t="array" ref="I1101">SUMPRODUCT(B1085:B1104, (ROW(B1085:B1104)-ROW(B1085)+1)) / (20*21/2)</f>
        <v>29.325025714285715</v>
      </c>
      <c r="J1101" s="2">
        <f t="shared" si="130"/>
        <v>29.663045798913267</v>
      </c>
      <c r="K1101" s="2">
        <f t="shared" si="132"/>
        <v>30.073468312842987</v>
      </c>
    </row>
    <row r="1102" spans="1:11" ht="13.5" x14ac:dyDescent="0.25">
      <c r="A1102" s="3">
        <f>TITRES_STAT!B1105</f>
        <v>43914</v>
      </c>
      <c r="B1102" s="6">
        <f>TITRES_STAT!D1105</f>
        <v>29.070900000000002</v>
      </c>
      <c r="C1102" s="2">
        <f t="shared" si="133"/>
        <v>0.60940000000000083</v>
      </c>
      <c r="D1102" s="2">
        <f t="shared" si="134"/>
        <v>28.71726</v>
      </c>
      <c r="E1102" s="2">
        <f t="shared" si="136"/>
        <v>29.338630000000002</v>
      </c>
      <c r="F1102" s="2">
        <f t="shared" si="129"/>
        <v>29.639329999999994</v>
      </c>
      <c r="G1102" s="2">
        <f t="shared" si="131"/>
        <v>30.434937999999999</v>
      </c>
      <c r="H1102" s="2">
        <f t="shared" si="135"/>
        <v>30.718493999999993</v>
      </c>
      <c r="I1102" s="2">
        <f t="array" ref="I1102">SUMPRODUCT(B1086:B1105, (ROW(B1086:B1105)-ROW(B1086)+1)) / (20*21/2)</f>
        <v>29.278025238095239</v>
      </c>
      <c r="J1102" s="2">
        <f t="shared" si="130"/>
        <v>29.606650960921527</v>
      </c>
      <c r="K1102" s="2">
        <f t="shared" si="132"/>
        <v>30.034151908417773</v>
      </c>
    </row>
    <row r="1103" spans="1:11" ht="13.5" x14ac:dyDescent="0.25">
      <c r="A1103" s="3">
        <f>TITRES_STAT!B1106</f>
        <v>43915</v>
      </c>
      <c r="B1103" s="6">
        <f>TITRES_STAT!D1106</f>
        <v>29.070900000000002</v>
      </c>
      <c r="C1103" s="2">
        <f t="shared" si="133"/>
        <v>0</v>
      </c>
      <c r="D1103" s="2">
        <f t="shared" si="134"/>
        <v>28.80716</v>
      </c>
      <c r="E1103" s="2">
        <f t="shared" si="136"/>
        <v>29.249720000000003</v>
      </c>
      <c r="F1103" s="2">
        <f t="shared" si="129"/>
        <v>29.609360000000002</v>
      </c>
      <c r="G1103" s="2">
        <f t="shared" si="131"/>
        <v>30.416955999999999</v>
      </c>
      <c r="H1103" s="2">
        <f t="shared" si="135"/>
        <v>30.694316499999996</v>
      </c>
      <c r="I1103" s="2">
        <f t="array" ref="I1103">SUMPRODUCT(B1087:B1106, (ROW(B1087:B1106)-ROW(B1087)+1)) / (20*21/2)</f>
        <v>29.235306190476187</v>
      </c>
      <c r="J1103" s="2">
        <f t="shared" si="130"/>
        <v>29.555627059881385</v>
      </c>
      <c r="K1103" s="2">
        <f t="shared" si="132"/>
        <v>29.996377323773942</v>
      </c>
    </row>
    <row r="1104" spans="1:11" ht="13.5" x14ac:dyDescent="0.25">
      <c r="A1104" s="3">
        <f>TITRES_STAT!B1107</f>
        <v>43916</v>
      </c>
      <c r="B1104" s="6">
        <f>TITRES_STAT!D1107</f>
        <v>29.070900000000002</v>
      </c>
      <c r="C1104" s="2">
        <f t="shared" si="133"/>
        <v>0</v>
      </c>
      <c r="D1104" s="2">
        <f t="shared" si="134"/>
        <v>28.827139999999996</v>
      </c>
      <c r="E1104" s="2">
        <f t="shared" si="136"/>
        <v>29.160809999999998</v>
      </c>
      <c r="F1104" s="2">
        <f t="shared" si="129"/>
        <v>29.564405000000001</v>
      </c>
      <c r="G1104" s="2">
        <f t="shared" si="131"/>
        <v>30.398973999999995</v>
      </c>
      <c r="H1104" s="2">
        <f t="shared" si="135"/>
        <v>30.670138999999995</v>
      </c>
      <c r="I1104" s="2">
        <f t="array" ref="I1104">SUMPRODUCT(B1088:B1107, (ROW(B1088:B1107)-ROW(B1088)+1)) / (20*21/2)</f>
        <v>29.196868571428571</v>
      </c>
      <c r="J1104" s="2">
        <f t="shared" si="130"/>
        <v>29.509462577987922</v>
      </c>
      <c r="K1104" s="2">
        <f t="shared" si="132"/>
        <v>29.960084095390652</v>
      </c>
    </row>
    <row r="1105" spans="1:11" ht="13.5" x14ac:dyDescent="0.25">
      <c r="A1105" s="3">
        <f>TITRES_STAT!B1108</f>
        <v>43917</v>
      </c>
      <c r="B1105" s="6">
        <f>TITRES_STAT!D1108</f>
        <v>29.070900000000002</v>
      </c>
      <c r="C1105" s="2">
        <f t="shared" si="133"/>
        <v>0</v>
      </c>
      <c r="D1105" s="2">
        <f t="shared" si="134"/>
        <v>28.949020000000001</v>
      </c>
      <c r="E1105" s="2">
        <f t="shared" si="136"/>
        <v>29.071899999999999</v>
      </c>
      <c r="F1105" s="2">
        <f t="shared" si="129"/>
        <v>29.519449999999999</v>
      </c>
      <c r="G1105" s="2">
        <f t="shared" si="131"/>
        <v>30.416355999999997</v>
      </c>
      <c r="H1105" s="2">
        <f t="shared" si="135"/>
        <v>30.645961499999988</v>
      </c>
      <c r="I1105" s="2">
        <f t="array" ref="I1105">SUMPRODUCT(B1089:B1108, (ROW(B1089:B1108)-ROW(B1089)+1)) / (20*21/2)</f>
        <v>29.162712380952382</v>
      </c>
      <c r="J1105" s="2">
        <f t="shared" si="130"/>
        <v>29.467694713417643</v>
      </c>
      <c r="K1105" s="2">
        <f t="shared" si="132"/>
        <v>29.92521413086553</v>
      </c>
    </row>
    <row r="1106" spans="1:11" ht="13.5" x14ac:dyDescent="0.25">
      <c r="A1106" s="3">
        <f>TITRES_STAT!B1109</f>
        <v>43920</v>
      </c>
      <c r="B1106" s="6">
        <f>TITRES_STAT!D1109</f>
        <v>29.070900000000002</v>
      </c>
      <c r="C1106" s="2">
        <f t="shared" si="133"/>
        <v>0</v>
      </c>
      <c r="D1106" s="2">
        <f t="shared" si="134"/>
        <v>29.070900000000002</v>
      </c>
      <c r="E1106" s="2">
        <f t="shared" si="136"/>
        <v>28.982990000000001</v>
      </c>
      <c r="F1106" s="2">
        <f t="shared" si="129"/>
        <v>29.474495000000001</v>
      </c>
      <c r="G1106" s="2">
        <f t="shared" si="131"/>
        <v>30.399571999999992</v>
      </c>
      <c r="H1106" s="2">
        <f t="shared" si="135"/>
        <v>30.621832999999988</v>
      </c>
      <c r="I1106" s="2">
        <f t="array" ref="I1106">SUMPRODUCT(B1090:B1109, (ROW(B1090:B1109)-ROW(B1090)+1)) / (20*21/2)</f>
        <v>29.215609047619047</v>
      </c>
      <c r="J1106" s="2">
        <f t="shared" si="130"/>
        <v>29.429904740711201</v>
      </c>
      <c r="K1106" s="2">
        <f t="shared" si="132"/>
        <v>29.89171161592963</v>
      </c>
    </row>
    <row r="1107" spans="1:11" ht="13.5" x14ac:dyDescent="0.25">
      <c r="A1107" s="3">
        <f>TITRES_STAT!B1110</f>
        <v>43921</v>
      </c>
      <c r="B1107" s="6">
        <f>TITRES_STAT!D1110</f>
        <v>29.070900000000002</v>
      </c>
      <c r="C1107" s="2">
        <f t="shared" si="133"/>
        <v>0</v>
      </c>
      <c r="D1107" s="2">
        <f t="shared" si="134"/>
        <v>29.070900000000002</v>
      </c>
      <c r="E1107" s="2">
        <f t="shared" si="136"/>
        <v>28.894079999999995</v>
      </c>
      <c r="F1107" s="2">
        <f t="shared" si="129"/>
        <v>29.429540000000003</v>
      </c>
      <c r="G1107" s="2">
        <f t="shared" si="131"/>
        <v>30.399571999999988</v>
      </c>
      <c r="H1107" s="2">
        <f t="shared" si="135"/>
        <v>30.597655499999984</v>
      </c>
      <c r="I1107" s="2">
        <f t="array" ref="I1107">SUMPRODUCT(B1091:B1110, (ROW(B1091:B1110)-ROW(B1091)+1)) / (20*21/2)</f>
        <v>29.347620000000003</v>
      </c>
      <c r="J1107" s="2">
        <f t="shared" si="130"/>
        <v>29.395713813024422</v>
      </c>
      <c r="K1107" s="2">
        <f t="shared" si="132"/>
        <v>29.859522925108863</v>
      </c>
    </row>
    <row r="1108" spans="1:11" ht="13.5" x14ac:dyDescent="0.25">
      <c r="A1108" s="3">
        <f>TITRES_STAT!B1111</f>
        <v>43922</v>
      </c>
      <c r="B1108" s="6">
        <f>TITRES_STAT!D1111</f>
        <v>29.070900000000002</v>
      </c>
      <c r="C1108" s="2">
        <f t="shared" si="133"/>
        <v>0</v>
      </c>
      <c r="D1108" s="2">
        <f t="shared" si="134"/>
        <v>29.070900000000002</v>
      </c>
      <c r="E1108" s="2">
        <f t="shared" si="136"/>
        <v>28.939029999999995</v>
      </c>
      <c r="F1108" s="2">
        <f t="shared" ref="F1108:F1171" si="137">AVERAGE(B1089:B1108)</f>
        <v>29.384585000000005</v>
      </c>
      <c r="G1108" s="2">
        <f t="shared" si="131"/>
        <v>30.381589999999992</v>
      </c>
      <c r="H1108" s="2">
        <f t="shared" si="135"/>
        <v>30.573477999999977</v>
      </c>
      <c r="I1108" s="2">
        <f t="array" ref="I1108">SUMPRODUCT(B1092:B1111, (ROW(B1092:B1111)-ROW(B1092)+1)) / (20*21/2)</f>
        <v>29.388291904761907</v>
      </c>
      <c r="J1108" s="2">
        <f t="shared" si="130"/>
        <v>29.364779164164954</v>
      </c>
      <c r="K1108" s="2">
        <f t="shared" si="132"/>
        <v>29.828596535888909</v>
      </c>
    </row>
    <row r="1109" spans="1:11" ht="13.5" x14ac:dyDescent="0.25">
      <c r="A1109" s="3">
        <f>TITRES_STAT!B1112</f>
        <v>43923</v>
      </c>
      <c r="B1109" s="6">
        <f>TITRES_STAT!D1112</f>
        <v>29.94</v>
      </c>
      <c r="C1109" s="2">
        <f t="shared" si="133"/>
        <v>0.86909999999999954</v>
      </c>
      <c r="D1109" s="2">
        <f t="shared" si="134"/>
        <v>29.244720000000001</v>
      </c>
      <c r="E1109" s="2">
        <f t="shared" si="136"/>
        <v>29.035929999999997</v>
      </c>
      <c r="F1109" s="2">
        <f t="shared" si="137"/>
        <v>29.383085000000005</v>
      </c>
      <c r="G1109" s="2">
        <f t="shared" si="131"/>
        <v>30.398972000000001</v>
      </c>
      <c r="H1109" s="2">
        <f t="shared" si="135"/>
        <v>30.553645999999979</v>
      </c>
      <c r="I1109" s="2">
        <f t="array" ref="I1109">SUMPRODUCT(B1093:B1112, (ROW(B1093:B1112)-ROW(B1093)+1)) / (20*21/2)</f>
        <v>29.429534761904762</v>
      </c>
      <c r="J1109" s="2">
        <f t="shared" ref="J1109:J1172" si="138">$J$4*B1109+J1108*(1-$J$4)</f>
        <v>29.419562100911147</v>
      </c>
      <c r="K1109" s="2">
        <f t="shared" si="132"/>
        <v>29.832965299187386</v>
      </c>
    </row>
    <row r="1110" spans="1:11" ht="13.5" x14ac:dyDescent="0.25">
      <c r="A1110" s="3">
        <f>TITRES_STAT!B1113</f>
        <v>43924</v>
      </c>
      <c r="B1110" s="6">
        <f>TITRES_STAT!D1113</f>
        <v>30.769200000000001</v>
      </c>
      <c r="C1110" s="2">
        <f t="shared" si="133"/>
        <v>0.82920000000000016</v>
      </c>
      <c r="D1110" s="2">
        <f t="shared" si="134"/>
        <v>29.584380000000003</v>
      </c>
      <c r="E1110" s="2">
        <f t="shared" si="136"/>
        <v>29.266700000000004</v>
      </c>
      <c r="F1110" s="2">
        <f t="shared" si="137"/>
        <v>29.423045000000002</v>
      </c>
      <c r="G1110" s="2">
        <f t="shared" si="131"/>
        <v>30.406963999999999</v>
      </c>
      <c r="H1110" s="2">
        <f t="shared" si="135"/>
        <v>30.53795999999998</v>
      </c>
      <c r="I1110" s="2">
        <f t="array" ref="I1110">SUMPRODUCT(B1094:B1113, (ROW(B1094:B1113)-ROW(B1094)+1)) / (20*21/2)</f>
        <v>29.396186666666665</v>
      </c>
      <c r="J1110" s="2">
        <f t="shared" si="138"/>
        <v>29.548099043681514</v>
      </c>
      <c r="K1110" s="2">
        <f t="shared" si="132"/>
        <v>29.869680385493762</v>
      </c>
    </row>
    <row r="1111" spans="1:11" ht="13.5" x14ac:dyDescent="0.25">
      <c r="A1111" s="3">
        <f>TITRES_STAT!B1114</f>
        <v>43927</v>
      </c>
      <c r="B1111" s="6">
        <f>TITRES_STAT!D1114</f>
        <v>29.850100000000001</v>
      </c>
      <c r="C1111" s="2">
        <f t="shared" si="133"/>
        <v>-0.91910000000000025</v>
      </c>
      <c r="D1111" s="2">
        <f t="shared" si="134"/>
        <v>29.740220000000001</v>
      </c>
      <c r="E1111" s="2">
        <f t="shared" si="136"/>
        <v>29.405559999999998</v>
      </c>
      <c r="F1111" s="2">
        <f t="shared" si="137"/>
        <v>29.417049999999996</v>
      </c>
      <c r="G1111" s="2">
        <f t="shared" si="131"/>
        <v>30.378391999999995</v>
      </c>
      <c r="H1111" s="2">
        <f t="shared" si="135"/>
        <v>30.522758999999983</v>
      </c>
      <c r="I1111" s="2">
        <f t="array" ref="I1111">SUMPRODUCT(B1095:B1114, (ROW(B1095:B1114)-ROW(B1095)+1)) / (20*21/2)</f>
        <v>29.367120000000003</v>
      </c>
      <c r="J1111" s="2">
        <f t="shared" si="138"/>
        <v>29.576861039521368</v>
      </c>
      <c r="K1111" s="2">
        <f t="shared" si="132"/>
        <v>29.868912527239107</v>
      </c>
    </row>
    <row r="1112" spans="1:11" ht="13.5" x14ac:dyDescent="0.25">
      <c r="A1112" s="3">
        <f>TITRES_STAT!B1115</f>
        <v>43928</v>
      </c>
      <c r="B1112" s="6">
        <f>TITRES_STAT!D1115</f>
        <v>29.850100000000001</v>
      </c>
      <c r="C1112" s="2">
        <f t="shared" si="133"/>
        <v>0</v>
      </c>
      <c r="D1112" s="2">
        <f t="shared" si="134"/>
        <v>29.896059999999999</v>
      </c>
      <c r="E1112" s="2">
        <f t="shared" si="136"/>
        <v>29.483480000000004</v>
      </c>
      <c r="F1112" s="2">
        <f t="shared" si="137"/>
        <v>29.411054999999998</v>
      </c>
      <c r="G1112" s="2">
        <f t="shared" si="131"/>
        <v>30.336033999999998</v>
      </c>
      <c r="H1112" s="2">
        <f t="shared" si="135"/>
        <v>30.512490499999981</v>
      </c>
      <c r="I1112" s="2">
        <f t="array" ref="I1112">SUMPRODUCT(B1096:B1115, (ROW(B1096:B1115)-ROW(B1096)+1)) / (20*21/2)</f>
        <v>29.342334761904763</v>
      </c>
      <c r="J1112" s="2">
        <f t="shared" si="138"/>
        <v>29.602883797662191</v>
      </c>
      <c r="K1112" s="2">
        <f t="shared" si="132"/>
        <v>29.86817478107287</v>
      </c>
    </row>
    <row r="1113" spans="1:11" ht="13.5" x14ac:dyDescent="0.25">
      <c r="A1113" s="3">
        <f>TITRES_STAT!B1116</f>
        <v>43929</v>
      </c>
      <c r="B1113" s="6">
        <f>TITRES_STAT!D1116</f>
        <v>29.0609</v>
      </c>
      <c r="C1113" s="2">
        <f t="shared" si="133"/>
        <v>-0.78920000000000101</v>
      </c>
      <c r="D1113" s="2">
        <f t="shared" si="134"/>
        <v>29.894060000000003</v>
      </c>
      <c r="E1113" s="2">
        <f t="shared" si="136"/>
        <v>29.482480000000002</v>
      </c>
      <c r="F1113" s="2">
        <f t="shared" si="137"/>
        <v>29.366099999999999</v>
      </c>
      <c r="G1113" s="2">
        <f t="shared" si="131"/>
        <v>30.277892000000001</v>
      </c>
      <c r="H1113" s="2">
        <f t="shared" si="135"/>
        <v>30.498275999999983</v>
      </c>
      <c r="I1113" s="2">
        <f t="array" ref="I1113">SUMPRODUCT(B1097:B1116, (ROW(B1097:B1116)-ROW(B1097)+1)) / (20*21/2)</f>
        <v>29.239059523809527</v>
      </c>
      <c r="J1113" s="2">
        <f t="shared" si="138"/>
        <v>29.551266293122936</v>
      </c>
      <c r="K1113" s="2">
        <f t="shared" si="132"/>
        <v>29.836516946520991</v>
      </c>
    </row>
    <row r="1114" spans="1:11" ht="13.5" x14ac:dyDescent="0.25">
      <c r="A1114" s="3">
        <f>TITRES_STAT!B1117</f>
        <v>43934</v>
      </c>
      <c r="B1114" s="6">
        <f>TITRES_STAT!D1117</f>
        <v>29.0609</v>
      </c>
      <c r="C1114" s="2">
        <f t="shared" si="133"/>
        <v>0</v>
      </c>
      <c r="D1114" s="2">
        <f t="shared" si="134"/>
        <v>29.718240000000002</v>
      </c>
      <c r="E1114" s="2">
        <f t="shared" si="136"/>
        <v>29.481479999999998</v>
      </c>
      <c r="F1114" s="2">
        <f t="shared" si="137"/>
        <v>29.321144999999994</v>
      </c>
      <c r="G1114" s="2">
        <f t="shared" si="131"/>
        <v>30.219750000000005</v>
      </c>
      <c r="H1114" s="2">
        <f t="shared" si="135"/>
        <v>30.484061499999985</v>
      </c>
      <c r="I1114" s="2">
        <f t="array" ref="I1114">SUMPRODUCT(B1098:B1117, (ROW(B1098:B1117)-ROW(B1098)+1)) / (20*21/2)</f>
        <v>29.144204285714288</v>
      </c>
      <c r="J1114" s="2">
        <f t="shared" si="138"/>
        <v>29.504564741396941</v>
      </c>
      <c r="K1114" s="2">
        <f t="shared" si="132"/>
        <v>29.80610059567703</v>
      </c>
    </row>
    <row r="1115" spans="1:11" ht="13.5" x14ac:dyDescent="0.25">
      <c r="A1115" s="3">
        <f>TITRES_STAT!B1118</f>
        <v>43935</v>
      </c>
      <c r="B1115" s="6">
        <f>TITRES_STAT!D1118</f>
        <v>29.0609</v>
      </c>
      <c r="C1115" s="2">
        <f t="shared" si="133"/>
        <v>0</v>
      </c>
      <c r="D1115" s="2">
        <f t="shared" si="134"/>
        <v>29.376580000000001</v>
      </c>
      <c r="E1115" s="2">
        <f t="shared" si="136"/>
        <v>29.48048</v>
      </c>
      <c r="F1115" s="2">
        <f t="shared" si="137"/>
        <v>29.276189999999993</v>
      </c>
      <c r="G1115" s="2">
        <f t="shared" si="131"/>
        <v>30.161808000000001</v>
      </c>
      <c r="H1115" s="2">
        <f t="shared" si="135"/>
        <v>30.469846999999987</v>
      </c>
      <c r="I1115" s="2">
        <f t="array" ref="I1115">SUMPRODUCT(B1099:B1118, (ROW(B1099:B1118)-ROW(B1099)+1)) / (20*21/2)</f>
        <v>29.05776904761905</v>
      </c>
      <c r="J1115" s="2">
        <f t="shared" si="138"/>
        <v>29.462310956501994</v>
      </c>
      <c r="K1115" s="2">
        <f t="shared" si="132"/>
        <v>29.77687704290538</v>
      </c>
    </row>
    <row r="1116" spans="1:11" ht="13.5" x14ac:dyDescent="0.25">
      <c r="A1116" s="3">
        <f>TITRES_STAT!B1119</f>
        <v>43936</v>
      </c>
      <c r="B1116" s="6">
        <f>TITRES_STAT!D1119</f>
        <v>28.191800000000001</v>
      </c>
      <c r="C1116" s="2">
        <f t="shared" si="133"/>
        <v>-0.86909999999999954</v>
      </c>
      <c r="D1116" s="2">
        <f t="shared" si="134"/>
        <v>29.044920000000001</v>
      </c>
      <c r="E1116" s="2">
        <f t="shared" si="136"/>
        <v>29.392569999999999</v>
      </c>
      <c r="F1116" s="2">
        <f t="shared" si="137"/>
        <v>29.187779999999997</v>
      </c>
      <c r="G1116" s="2">
        <f t="shared" si="131"/>
        <v>30.086483999999999</v>
      </c>
      <c r="H1116" s="2">
        <f t="shared" si="135"/>
        <v>30.451286999999983</v>
      </c>
      <c r="I1116" s="2">
        <f t="array" ref="I1116">SUMPRODUCT(B1100:B1119, (ROW(B1100:B1119)-ROW(B1100)+1)) / (20*21/2)</f>
        <v>29.053293809523815</v>
      </c>
      <c r="J1116" s="2">
        <f t="shared" si="138"/>
        <v>29.341309913025615</v>
      </c>
      <c r="K1116" s="2">
        <f t="shared" si="132"/>
        <v>29.714717158869874</v>
      </c>
    </row>
    <row r="1117" spans="1:11" ht="13.5" x14ac:dyDescent="0.25">
      <c r="A1117" s="3">
        <f>TITRES_STAT!B1120</f>
        <v>43937</v>
      </c>
      <c r="B1117" s="6">
        <f>TITRES_STAT!D1120</f>
        <v>28.191800000000001</v>
      </c>
      <c r="C1117" s="2">
        <f t="shared" si="133"/>
        <v>0</v>
      </c>
      <c r="D1117" s="2">
        <f t="shared" si="134"/>
        <v>28.713260000000002</v>
      </c>
      <c r="E1117" s="2">
        <f t="shared" si="136"/>
        <v>29.304660000000002</v>
      </c>
      <c r="F1117" s="2">
        <f t="shared" si="137"/>
        <v>29.09937</v>
      </c>
      <c r="G1117" s="2">
        <f t="shared" si="131"/>
        <v>30.011160000000004</v>
      </c>
      <c r="H1117" s="2">
        <f t="shared" si="135"/>
        <v>30.429668499999977</v>
      </c>
      <c r="I1117" s="2">
        <f t="array" ref="I1117">SUMPRODUCT(B1101:B1120, (ROW(B1101:B1120)-ROW(B1101)+1)) / (20*21/2)</f>
        <v>28.965761904761905</v>
      </c>
      <c r="J1117" s="2">
        <f t="shared" si="138"/>
        <v>29.231832778451746</v>
      </c>
      <c r="K1117" s="2">
        <f t="shared" si="132"/>
        <v>29.654994917345565</v>
      </c>
    </row>
    <row r="1118" spans="1:11" ht="13.5" x14ac:dyDescent="0.25">
      <c r="A1118" s="3">
        <f>TITRES_STAT!B1121</f>
        <v>43938</v>
      </c>
      <c r="B1118" s="6">
        <f>TITRES_STAT!D1121</f>
        <v>28.191800000000001</v>
      </c>
      <c r="C1118" s="2">
        <f t="shared" si="133"/>
        <v>0</v>
      </c>
      <c r="D1118" s="2">
        <f t="shared" si="134"/>
        <v>28.539440000000003</v>
      </c>
      <c r="E1118" s="2">
        <f t="shared" si="136"/>
        <v>29.216750000000001</v>
      </c>
      <c r="F1118" s="2">
        <f t="shared" si="137"/>
        <v>29.077890000000004</v>
      </c>
      <c r="G1118" s="2">
        <f t="shared" si="131"/>
        <v>29.935836000000009</v>
      </c>
      <c r="H1118" s="2">
        <f t="shared" si="135"/>
        <v>30.408839499999971</v>
      </c>
      <c r="I1118" s="2">
        <f t="array" ref="I1118">SUMPRODUCT(B1102:B1121, (ROW(B1102:B1121)-ROW(B1102)+1)) / (20*21/2)</f>
        <v>28.959580952380957</v>
      </c>
      <c r="J1118" s="2">
        <f t="shared" si="138"/>
        <v>29.13278203764682</v>
      </c>
      <c r="K1118" s="2">
        <f t="shared" si="132"/>
        <v>29.597614724508482</v>
      </c>
    </row>
    <row r="1119" spans="1:11" ht="13.5" x14ac:dyDescent="0.25">
      <c r="A1119" s="3">
        <f>TITRES_STAT!B1122</f>
        <v>43941</v>
      </c>
      <c r="B1119" s="6">
        <f>TITRES_STAT!D1122</f>
        <v>29.030899999999999</v>
      </c>
      <c r="C1119" s="2">
        <f t="shared" si="133"/>
        <v>0.8390999999999984</v>
      </c>
      <c r="D1119" s="2">
        <f t="shared" si="134"/>
        <v>28.533440000000002</v>
      </c>
      <c r="E1119" s="2">
        <f t="shared" si="136"/>
        <v>29.12584</v>
      </c>
      <c r="F1119" s="2">
        <f t="shared" si="137"/>
        <v>29.080885000000002</v>
      </c>
      <c r="G1119" s="2">
        <f t="shared" si="131"/>
        <v>29.877294000000006</v>
      </c>
      <c r="H1119" s="2">
        <f t="shared" si="135"/>
        <v>30.38742149999997</v>
      </c>
      <c r="I1119" s="2">
        <f t="array" ref="I1119">SUMPRODUCT(B1103:B1122, (ROW(B1103:B1122)-ROW(B1103)+1)) / (20*21/2)</f>
        <v>28.868049999999997</v>
      </c>
      <c r="J1119" s="2">
        <f t="shared" si="138"/>
        <v>29.123078986442358</v>
      </c>
      <c r="K1119" s="2">
        <f t="shared" si="132"/>
        <v>29.575390617665011</v>
      </c>
    </row>
    <row r="1120" spans="1:11" ht="13.5" x14ac:dyDescent="0.25">
      <c r="A1120" s="3">
        <f>TITRES_STAT!B1123</f>
        <v>43942</v>
      </c>
      <c r="B1120" s="6">
        <f>TITRES_STAT!D1123</f>
        <v>28.161799999999999</v>
      </c>
      <c r="C1120" s="2">
        <f t="shared" si="133"/>
        <v>-0.86909999999999954</v>
      </c>
      <c r="D1120" s="2">
        <f t="shared" si="134"/>
        <v>28.353619999999999</v>
      </c>
      <c r="E1120" s="2">
        <f t="shared" si="136"/>
        <v>28.865099999999995</v>
      </c>
      <c r="F1120" s="2">
        <f t="shared" si="137"/>
        <v>29.065899999999999</v>
      </c>
      <c r="G1120" s="2">
        <f t="shared" si="131"/>
        <v>29.801370000000009</v>
      </c>
      <c r="H1120" s="2">
        <f t="shared" si="135"/>
        <v>30.356675999999972</v>
      </c>
      <c r="I1120" s="2">
        <f t="array" ref="I1120">SUMPRODUCT(B1104:B1123, (ROW(B1104:B1123)-ROW(B1104)+1)) / (20*21/2)</f>
        <v>28.701076666666669</v>
      </c>
      <c r="J1120" s="2">
        <f t="shared" si="138"/>
        <v>29.031528606781183</v>
      </c>
      <c r="K1120" s="2">
        <f t="shared" si="132"/>
        <v>29.519955691482071</v>
      </c>
    </row>
    <row r="1121" spans="1:11" ht="13.5" x14ac:dyDescent="0.25">
      <c r="A1121" s="3">
        <f>TITRES_STAT!B1124</f>
        <v>43943</v>
      </c>
      <c r="B1121" s="6">
        <f>TITRES_STAT!D1124</f>
        <v>29.001000000000001</v>
      </c>
      <c r="C1121" s="2">
        <f t="shared" si="133"/>
        <v>0.83920000000000172</v>
      </c>
      <c r="D1121" s="2">
        <f t="shared" si="134"/>
        <v>28.515460000000001</v>
      </c>
      <c r="E1121" s="2">
        <f t="shared" si="136"/>
        <v>28.780189999999997</v>
      </c>
      <c r="F1121" s="2">
        <f t="shared" si="137"/>
        <v>29.092874999999999</v>
      </c>
      <c r="G1121" s="2">
        <f t="shared" si="131"/>
        <v>29.742230000000013</v>
      </c>
      <c r="H1121" s="2">
        <f t="shared" si="135"/>
        <v>30.33012649999997</v>
      </c>
      <c r="I1121" s="2">
        <f t="array" ref="I1121">SUMPRODUCT(B1105:B1124, (ROW(B1105:B1124)-ROW(B1105)+1)) / (20*21/2)</f>
        <v>28.597751904761903</v>
      </c>
      <c r="J1121" s="2">
        <f t="shared" si="138"/>
        <v>29.028621120421072</v>
      </c>
      <c r="K1121" s="2">
        <f t="shared" si="132"/>
        <v>29.49960448789454</v>
      </c>
    </row>
    <row r="1122" spans="1:11" ht="13.5" x14ac:dyDescent="0.25">
      <c r="A1122" s="3">
        <f>TITRES_STAT!B1125</f>
        <v>43944</v>
      </c>
      <c r="B1122" s="6">
        <f>TITRES_STAT!D1125</f>
        <v>28.131799999999998</v>
      </c>
      <c r="C1122" s="2">
        <f t="shared" si="133"/>
        <v>-0.86920000000000286</v>
      </c>
      <c r="D1122" s="2">
        <f t="shared" si="134"/>
        <v>28.50346</v>
      </c>
      <c r="E1122" s="2">
        <f t="shared" si="136"/>
        <v>28.608359999999998</v>
      </c>
      <c r="F1122" s="2">
        <f t="shared" si="137"/>
        <v>29.045920000000002</v>
      </c>
      <c r="G1122" s="2">
        <f t="shared" si="131"/>
        <v>29.665706000000018</v>
      </c>
      <c r="H1122" s="2">
        <f t="shared" si="135"/>
        <v>30.299230999999974</v>
      </c>
      <c r="I1122" s="2">
        <f t="array" ref="I1122">SUMPRODUCT(B1106:B1125, (ROW(B1106:B1125)-ROW(B1106)+1)) / (20*21/2)</f>
        <v>28.421164285714283</v>
      </c>
      <c r="J1122" s="2">
        <f t="shared" si="138"/>
        <v>28.943209585142874</v>
      </c>
      <c r="K1122" s="2">
        <f t="shared" si="132"/>
        <v>29.445965096212404</v>
      </c>
    </row>
    <row r="1123" spans="1:11" ht="13.5" x14ac:dyDescent="0.25">
      <c r="A1123" s="3">
        <f>TITRES_STAT!B1126</f>
        <v>43945</v>
      </c>
      <c r="B1123" s="6">
        <f>TITRES_STAT!D1126</f>
        <v>27.2927</v>
      </c>
      <c r="C1123" s="2">
        <f t="shared" si="133"/>
        <v>-0.8390999999999984</v>
      </c>
      <c r="D1123" s="2">
        <f t="shared" si="134"/>
        <v>28.323640000000001</v>
      </c>
      <c r="E1123" s="2">
        <f t="shared" si="136"/>
        <v>28.431540000000002</v>
      </c>
      <c r="F1123" s="2">
        <f t="shared" si="137"/>
        <v>28.957009999999997</v>
      </c>
      <c r="G1123" s="2">
        <f t="shared" si="131"/>
        <v>29.572400000000016</v>
      </c>
      <c r="H1123" s="2">
        <f t="shared" si="135"/>
        <v>30.264139999999969</v>
      </c>
      <c r="I1123" s="2">
        <f t="array" ref="I1123">SUMPRODUCT(B1107:B1126, (ROW(B1107:B1126)-ROW(B1107)+1)) / (20*21/2)</f>
        <v>28.17716714285714</v>
      </c>
      <c r="J1123" s="2">
        <f t="shared" si="138"/>
        <v>28.786018196081649</v>
      </c>
      <c r="K1123" s="2">
        <f t="shared" si="132"/>
        <v>29.361523327733487</v>
      </c>
    </row>
    <row r="1124" spans="1:11" ht="13.5" x14ac:dyDescent="0.25">
      <c r="A1124" s="3">
        <f>TITRES_STAT!B1127</f>
        <v>43948</v>
      </c>
      <c r="B1124" s="6">
        <f>TITRES_STAT!D1127</f>
        <v>27.8721</v>
      </c>
      <c r="C1124" s="2">
        <f t="shared" si="133"/>
        <v>0.57939999999999969</v>
      </c>
      <c r="D1124" s="2">
        <f t="shared" si="134"/>
        <v>28.091879999999996</v>
      </c>
      <c r="E1124" s="2">
        <f t="shared" si="136"/>
        <v>28.312660000000001</v>
      </c>
      <c r="F1124" s="2">
        <f t="shared" si="137"/>
        <v>28.897069999999996</v>
      </c>
      <c r="G1124" s="2">
        <f t="shared" si="131"/>
        <v>29.490682000000024</v>
      </c>
      <c r="H1124" s="2">
        <f t="shared" si="135"/>
        <v>30.231945999999972</v>
      </c>
      <c r="I1124" s="2">
        <f t="array" ref="I1124">SUMPRODUCT(B1108:B1127, (ROW(B1108:B1127)-ROW(B1108)+1)) / (20*21/2)</f>
        <v>27.872470952380954</v>
      </c>
      <c r="J1124" s="2">
        <f t="shared" si="138"/>
        <v>28.698978367883395</v>
      </c>
      <c r="K1124" s="2">
        <f t="shared" si="132"/>
        <v>29.303114569783155</v>
      </c>
    </row>
    <row r="1125" spans="1:11" ht="13.5" x14ac:dyDescent="0.25">
      <c r="A1125" s="3">
        <f>TITRES_STAT!B1128</f>
        <v>43949</v>
      </c>
      <c r="B1125" s="6">
        <f>TITRES_STAT!D1128</f>
        <v>27.042899999999999</v>
      </c>
      <c r="C1125" s="2">
        <f t="shared" si="133"/>
        <v>-0.82920000000000016</v>
      </c>
      <c r="D1125" s="2">
        <f t="shared" si="134"/>
        <v>27.868099999999998</v>
      </c>
      <c r="E1125" s="2">
        <f t="shared" si="136"/>
        <v>28.110859999999995</v>
      </c>
      <c r="F1125" s="2">
        <f t="shared" si="137"/>
        <v>28.795670000000001</v>
      </c>
      <c r="G1125" s="2">
        <f t="shared" si="131"/>
        <v>29.392380000000021</v>
      </c>
      <c r="H1125" s="2">
        <f t="shared" si="135"/>
        <v>30.195605999999977</v>
      </c>
      <c r="I1125" s="2">
        <f t="array" ref="I1125">SUMPRODUCT(B1109:B1128, (ROW(B1109:B1128)-ROW(B1109)+1)) / (20*21/2)</f>
        <v>27.51269095238095</v>
      </c>
      <c r="J1125" s="2">
        <f t="shared" si="138"/>
        <v>28.541256618561167</v>
      </c>
      <c r="K1125" s="2">
        <f t="shared" si="132"/>
        <v>29.214478704301463</v>
      </c>
    </row>
    <row r="1126" spans="1:11" ht="13.5" x14ac:dyDescent="0.25">
      <c r="A1126" s="3">
        <f>TITRES_STAT!B1129</f>
        <v>43950</v>
      </c>
      <c r="B1126" s="6">
        <f>TITRES_STAT!D1129</f>
        <v>26.233699999999999</v>
      </c>
      <c r="C1126" s="2">
        <f t="shared" si="133"/>
        <v>-0.80920000000000059</v>
      </c>
      <c r="D1126" s="2">
        <f t="shared" si="134"/>
        <v>27.314639999999997</v>
      </c>
      <c r="E1126" s="2">
        <f t="shared" si="136"/>
        <v>27.915049999999997</v>
      </c>
      <c r="F1126" s="2">
        <f t="shared" si="137"/>
        <v>28.65381</v>
      </c>
      <c r="G1126" s="2">
        <f t="shared" si="131"/>
        <v>29.277894000000018</v>
      </c>
      <c r="H1126" s="2">
        <f t="shared" si="135"/>
        <v>30.157833999999976</v>
      </c>
      <c r="I1126" s="2">
        <f t="array" ref="I1126">SUMPRODUCT(B1110:B1129, (ROW(B1110:B1129)-ROW(B1110)+1)) / (20*21/2)</f>
        <v>27.244147142857141</v>
      </c>
      <c r="J1126" s="2">
        <f t="shared" si="138"/>
        <v>28.32148932155534</v>
      </c>
      <c r="K1126" s="2">
        <f t="shared" si="132"/>
        <v>29.097585421779836</v>
      </c>
    </row>
    <row r="1127" spans="1:11" ht="13.5" x14ac:dyDescent="0.25">
      <c r="A1127" s="3">
        <f>TITRES_STAT!B1130</f>
        <v>43951</v>
      </c>
      <c r="B1127" s="6">
        <f>TITRES_STAT!D1130</f>
        <v>25.454499999999999</v>
      </c>
      <c r="C1127" s="2">
        <f t="shared" si="133"/>
        <v>-0.77919999999999945</v>
      </c>
      <c r="D1127" s="2">
        <f t="shared" si="134"/>
        <v>26.779180000000004</v>
      </c>
      <c r="E1127" s="2">
        <f t="shared" si="136"/>
        <v>27.64132</v>
      </c>
      <c r="F1127" s="2">
        <f t="shared" si="137"/>
        <v>28.472990000000003</v>
      </c>
      <c r="G1127" s="2">
        <f t="shared" si="131"/>
        <v>29.16680400000001</v>
      </c>
      <c r="H1127" s="2">
        <f t="shared" si="135"/>
        <v>30.116165999999975</v>
      </c>
      <c r="I1127" s="2">
        <f t="array" ref="I1127">SUMPRODUCT(B1111:B1130, (ROW(B1111:B1130)-ROW(B1111)+1)) / (20*21/2)</f>
        <v>27.069372380952384</v>
      </c>
      <c r="J1127" s="2">
        <f t="shared" si="138"/>
        <v>28.04844271950245</v>
      </c>
      <c r="K1127" s="2">
        <f t="shared" si="132"/>
        <v>28.954719326808078</v>
      </c>
    </row>
    <row r="1128" spans="1:11" ht="13.5" x14ac:dyDescent="0.25">
      <c r="A1128" s="3">
        <f>TITRES_STAT!B1131</f>
        <v>43955</v>
      </c>
      <c r="B1128" s="6">
        <f>TITRES_STAT!D1131</f>
        <v>24.6953</v>
      </c>
      <c r="C1128" s="2">
        <f t="shared" si="133"/>
        <v>-0.75919999999999987</v>
      </c>
      <c r="D1128" s="2">
        <f t="shared" si="134"/>
        <v>26.259699999999999</v>
      </c>
      <c r="E1128" s="2">
        <f t="shared" si="136"/>
        <v>27.29167</v>
      </c>
      <c r="F1128" s="2">
        <f t="shared" si="137"/>
        <v>28.254209999999993</v>
      </c>
      <c r="G1128" s="2">
        <f t="shared" si="131"/>
        <v>29.068302000000006</v>
      </c>
      <c r="H1128" s="2">
        <f t="shared" si="135"/>
        <v>30.070701999999979</v>
      </c>
      <c r="I1128" s="2">
        <f t="array" ref="I1128">SUMPRODUCT(B1112:B1131, (ROW(B1112:B1131)-ROW(B1112)+1)) / (20*21/2)</f>
        <v>26.943023333333336</v>
      </c>
      <c r="J1128" s="2">
        <f t="shared" si="138"/>
        <v>27.729095793835548</v>
      </c>
      <c r="K1128" s="2">
        <f t="shared" si="132"/>
        <v>28.787683274776388</v>
      </c>
    </row>
    <row r="1129" spans="1:11" ht="13.5" x14ac:dyDescent="0.25">
      <c r="A1129" s="3">
        <f>TITRES_STAT!B1132</f>
        <v>43956</v>
      </c>
      <c r="B1129" s="6">
        <f>TITRES_STAT!D1132</f>
        <v>25.4345</v>
      </c>
      <c r="C1129" s="2">
        <f t="shared" si="133"/>
        <v>0.7392000000000003</v>
      </c>
      <c r="D1129" s="2">
        <f t="shared" si="134"/>
        <v>25.772180000000002</v>
      </c>
      <c r="E1129" s="2">
        <f t="shared" si="136"/>
        <v>26.932029999999997</v>
      </c>
      <c r="F1129" s="2">
        <f t="shared" si="137"/>
        <v>28.028934999999997</v>
      </c>
      <c r="G1129" s="2">
        <f t="shared" si="131"/>
        <v>28.984584000000012</v>
      </c>
      <c r="H1129" s="2">
        <f t="shared" si="135"/>
        <v>30.028933999999982</v>
      </c>
      <c r="I1129" s="2">
        <f t="array" ref="I1129">SUMPRODUCT(B1113:B1132, (ROW(B1113:B1132)-ROW(B1113)+1)) / (20*21/2)</f>
        <v>26.907915238095242</v>
      </c>
      <c r="J1129" s="2">
        <f t="shared" si="138"/>
        <v>27.510562861089305</v>
      </c>
      <c r="K1129" s="2">
        <f t="shared" si="132"/>
        <v>28.656185891451823</v>
      </c>
    </row>
    <row r="1130" spans="1:11" ht="13.5" x14ac:dyDescent="0.25">
      <c r="A1130" s="3">
        <f>TITRES_STAT!B1133</f>
        <v>43957</v>
      </c>
      <c r="B1130" s="6">
        <f>TITRES_STAT!D1133</f>
        <v>26.1938</v>
      </c>
      <c r="C1130" s="2">
        <f t="shared" si="133"/>
        <v>0.75929999999999964</v>
      </c>
      <c r="D1130" s="2">
        <f t="shared" si="134"/>
        <v>25.602359999999997</v>
      </c>
      <c r="E1130" s="2">
        <f t="shared" si="136"/>
        <v>26.735230000000001</v>
      </c>
      <c r="F1130" s="2">
        <f t="shared" si="137"/>
        <v>27.800164999999993</v>
      </c>
      <c r="G1130" s="2">
        <f t="shared" si="131"/>
        <v>28.898470000000017</v>
      </c>
      <c r="H1130" s="2">
        <f t="shared" si="135"/>
        <v>29.990962499999981</v>
      </c>
      <c r="I1130" s="2">
        <f t="array" ref="I1130">SUMPRODUCT(B1114:B1133, (ROW(B1114:B1133)-ROW(B1114)+1)) / (20*21/2)</f>
        <v>26.809966190476192</v>
      </c>
      <c r="J1130" s="2">
        <f t="shared" si="138"/>
        <v>27.385156874318895</v>
      </c>
      <c r="K1130" s="2">
        <f t="shared" si="132"/>
        <v>28.55962173884587</v>
      </c>
    </row>
    <row r="1131" spans="1:11" ht="13.5" x14ac:dyDescent="0.25">
      <c r="A1131" s="3">
        <f>TITRES_STAT!B1134</f>
        <v>43958</v>
      </c>
      <c r="B1131" s="6">
        <f>TITRES_STAT!D1134</f>
        <v>26.473500000000001</v>
      </c>
      <c r="C1131" s="2">
        <f t="shared" si="133"/>
        <v>0.27970000000000184</v>
      </c>
      <c r="D1131" s="2">
        <f t="shared" si="134"/>
        <v>25.650320000000001</v>
      </c>
      <c r="E1131" s="2">
        <f t="shared" si="136"/>
        <v>26.482479999999999</v>
      </c>
      <c r="F1131" s="2">
        <f t="shared" si="137"/>
        <v>27.631335</v>
      </c>
      <c r="G1131" s="2">
        <f t="shared" si="131"/>
        <v>28.81795000000001</v>
      </c>
      <c r="H1131" s="2">
        <f t="shared" si="135"/>
        <v>29.954389499999987</v>
      </c>
      <c r="I1131" s="2">
        <f t="array" ref="I1131">SUMPRODUCT(B1115:B1134, (ROW(B1115:B1134)-ROW(B1115)+1)) / (20*21/2)</f>
        <v>26.723385714285715</v>
      </c>
      <c r="J1131" s="2">
        <f t="shared" si="138"/>
        <v>27.298332410098048</v>
      </c>
      <c r="K1131" s="2">
        <f t="shared" si="132"/>
        <v>28.477813043204858</v>
      </c>
    </row>
    <row r="1132" spans="1:11" ht="13.5" x14ac:dyDescent="0.25">
      <c r="A1132" s="3">
        <f>TITRES_STAT!B1135</f>
        <v>43959</v>
      </c>
      <c r="B1132" s="6">
        <f>TITRES_STAT!D1135</f>
        <v>27.262699999999999</v>
      </c>
      <c r="C1132" s="2">
        <f t="shared" si="133"/>
        <v>0.78919999999999746</v>
      </c>
      <c r="D1132" s="2">
        <f t="shared" si="134"/>
        <v>26.011959999999998</v>
      </c>
      <c r="E1132" s="2">
        <f t="shared" si="136"/>
        <v>26.395570000000003</v>
      </c>
      <c r="F1132" s="2">
        <f t="shared" si="137"/>
        <v>27.501964999999995</v>
      </c>
      <c r="G1132" s="2">
        <f t="shared" si="131"/>
        <v>28.75321400000001</v>
      </c>
      <c r="H1132" s="2">
        <f t="shared" si="135"/>
        <v>29.921762499999989</v>
      </c>
      <c r="I1132" s="2">
        <f t="array" ref="I1132">SUMPRODUCT(B1116:B1135, (ROW(B1116:B1135)-ROW(B1116)+1)) / (20*21/2)</f>
        <v>26.630145238095238</v>
      </c>
      <c r="J1132" s="2">
        <f t="shared" si="138"/>
        <v>27.294938847231567</v>
      </c>
      <c r="K1132" s="2">
        <f t="shared" si="132"/>
        <v>28.430161551314473</v>
      </c>
    </row>
    <row r="1133" spans="1:11" ht="13.5" x14ac:dyDescent="0.25">
      <c r="A1133" s="3">
        <f>TITRES_STAT!B1136</f>
        <v>43962</v>
      </c>
      <c r="B1133" s="6">
        <f>TITRES_STAT!D1136</f>
        <v>26.473500000000001</v>
      </c>
      <c r="C1133" s="2">
        <f t="shared" si="133"/>
        <v>-0.78919999999999746</v>
      </c>
      <c r="D1133" s="2">
        <f t="shared" si="134"/>
        <v>26.367599999999999</v>
      </c>
      <c r="E1133" s="2">
        <f t="shared" si="136"/>
        <v>26.313650000000003</v>
      </c>
      <c r="F1133" s="2">
        <f t="shared" si="137"/>
        <v>27.372595</v>
      </c>
      <c r="G1133" s="2">
        <f t="shared" si="131"/>
        <v>28.689278000000009</v>
      </c>
      <c r="H1133" s="2">
        <f t="shared" si="135"/>
        <v>29.885189499999992</v>
      </c>
      <c r="I1133" s="2">
        <f t="array" ref="I1133">SUMPRODUCT(B1117:B1136, (ROW(B1117:B1136)-ROW(B1117)+1)) / (20*21/2)</f>
        <v>26.61777714285714</v>
      </c>
      <c r="J1133" s="2">
        <f t="shared" si="138"/>
        <v>27.216706576066656</v>
      </c>
      <c r="K1133" s="2">
        <f t="shared" si="132"/>
        <v>28.353429725772731</v>
      </c>
    </row>
    <row r="1134" spans="1:11" ht="13.5" x14ac:dyDescent="0.25">
      <c r="A1134" s="3">
        <f>TITRES_STAT!B1137</f>
        <v>43963</v>
      </c>
      <c r="B1134" s="6">
        <f>TITRES_STAT!D1137</f>
        <v>26.4635</v>
      </c>
      <c r="C1134" s="2">
        <f t="shared" si="133"/>
        <v>-1.0000000000001563E-2</v>
      </c>
      <c r="D1134" s="2">
        <f t="shared" si="134"/>
        <v>26.573399999999999</v>
      </c>
      <c r="E1134" s="2">
        <f t="shared" si="136"/>
        <v>26.172790000000003</v>
      </c>
      <c r="F1134" s="2">
        <f t="shared" si="137"/>
        <v>27.242724999999997</v>
      </c>
      <c r="G1134" s="2">
        <f t="shared" si="131"/>
        <v>28.619148000000013</v>
      </c>
      <c r="H1134" s="2">
        <f t="shared" si="135"/>
        <v>29.848566499999993</v>
      </c>
      <c r="I1134" s="2">
        <f t="array" ref="I1134">SUMPRODUCT(B1118:B1137, (ROW(B1118:B1137)-ROW(B1118)+1)) / (20*21/2)</f>
        <v>26.534146190476193</v>
      </c>
      <c r="J1134" s="2">
        <f t="shared" si="138"/>
        <v>27.144972616441262</v>
      </c>
      <c r="K1134" s="2">
        <f t="shared" si="132"/>
        <v>28.279314834565955</v>
      </c>
    </row>
    <row r="1135" spans="1:11" ht="13.5" x14ac:dyDescent="0.25">
      <c r="A1135" s="3">
        <f>TITRES_STAT!B1138</f>
        <v>43964</v>
      </c>
      <c r="B1135" s="6">
        <f>TITRES_STAT!D1138</f>
        <v>26.2637</v>
      </c>
      <c r="C1135" s="2">
        <f t="shared" si="133"/>
        <v>-0.19979999999999976</v>
      </c>
      <c r="D1135" s="2">
        <f t="shared" si="134"/>
        <v>26.587379999999996</v>
      </c>
      <c r="E1135" s="2">
        <f t="shared" si="136"/>
        <v>26.094870000000004</v>
      </c>
      <c r="F1135" s="2">
        <f t="shared" si="137"/>
        <v>27.102864999999998</v>
      </c>
      <c r="G1135" s="2">
        <f t="shared" si="131"/>
        <v>28.545022000000007</v>
      </c>
      <c r="H1135" s="2">
        <f t="shared" si="135"/>
        <v>29.810944499999994</v>
      </c>
      <c r="I1135" s="2">
        <f t="array" ref="I1135">SUMPRODUCT(B1119:B1138, (ROW(B1119:B1138)-ROW(B1119)+1)) / (20*21/2)</f>
        <v>26.460172380952375</v>
      </c>
      <c r="J1135" s="2">
        <f t="shared" si="138"/>
        <v>27.061041891065905</v>
      </c>
      <c r="K1135" s="2">
        <f t="shared" si="132"/>
        <v>28.200271115563371</v>
      </c>
    </row>
    <row r="1136" spans="1:11" ht="13.5" x14ac:dyDescent="0.25">
      <c r="A1136" s="3">
        <f>TITRES_STAT!B1139</f>
        <v>43965</v>
      </c>
      <c r="B1136" s="6">
        <f>TITRES_STAT!D1139</f>
        <v>26.972999999999999</v>
      </c>
      <c r="C1136" s="2">
        <f t="shared" si="133"/>
        <v>0.70929999999999893</v>
      </c>
      <c r="D1136" s="2">
        <f t="shared" si="134"/>
        <v>26.687279999999998</v>
      </c>
      <c r="E1136" s="2">
        <f t="shared" si="136"/>
        <v>26.168799999999997</v>
      </c>
      <c r="F1136" s="2">
        <f t="shared" si="137"/>
        <v>27.041924999999999</v>
      </c>
      <c r="G1136" s="2">
        <f t="shared" si="131"/>
        <v>28.485082000000013</v>
      </c>
      <c r="H1136" s="2">
        <f t="shared" si="135"/>
        <v>29.778102499999996</v>
      </c>
      <c r="I1136" s="2">
        <f t="array" ref="I1136">SUMPRODUCT(B1120:B1139, (ROW(B1120:B1139)-ROW(B1120)+1)) / (20*21/2)</f>
        <v>26.395855714285712</v>
      </c>
      <c r="J1136" s="2">
        <f t="shared" si="138"/>
        <v>27.052656949059632</v>
      </c>
      <c r="K1136" s="2">
        <f t="shared" si="132"/>
        <v>28.152142836521669</v>
      </c>
    </row>
    <row r="1137" spans="1:11" ht="13.5" x14ac:dyDescent="0.25">
      <c r="A1137" s="3">
        <f>TITRES_STAT!B1140</f>
        <v>43966</v>
      </c>
      <c r="B1137" s="6">
        <f>TITRES_STAT!D1140</f>
        <v>26.163799999999998</v>
      </c>
      <c r="C1137" s="2">
        <f t="shared" si="133"/>
        <v>-0.80920000000000059</v>
      </c>
      <c r="D1137" s="2">
        <f t="shared" si="134"/>
        <v>26.467500000000001</v>
      </c>
      <c r="E1137" s="2">
        <f t="shared" si="136"/>
        <v>26.239729999999998</v>
      </c>
      <c r="F1137" s="2">
        <f t="shared" si="137"/>
        <v>26.940525000000001</v>
      </c>
      <c r="G1137" s="2">
        <f t="shared" si="131"/>
        <v>28.408958000000005</v>
      </c>
      <c r="H1137" s="2">
        <f t="shared" si="135"/>
        <v>29.741214500000002</v>
      </c>
      <c r="I1137" s="2">
        <f t="array" ref="I1137">SUMPRODUCT(B1121:B1140, (ROW(B1121:B1140)-ROW(B1121)+1)) / (20*21/2)</f>
        <v>26.327115714285711</v>
      </c>
      <c r="J1137" s="2">
        <f t="shared" si="138"/>
        <v>26.968003906292047</v>
      </c>
      <c r="K1137" s="2">
        <f t="shared" si="132"/>
        <v>28.07416860763847</v>
      </c>
    </row>
    <row r="1138" spans="1:11" ht="13.5" x14ac:dyDescent="0.25">
      <c r="A1138" s="3">
        <f>TITRES_STAT!B1141</f>
        <v>43969</v>
      </c>
      <c r="B1138" s="6">
        <f>TITRES_STAT!D1141</f>
        <v>26.163799999999998</v>
      </c>
      <c r="C1138" s="2">
        <f t="shared" si="133"/>
        <v>0</v>
      </c>
      <c r="D1138" s="2">
        <f t="shared" si="134"/>
        <v>26.405559999999998</v>
      </c>
      <c r="E1138" s="2">
        <f t="shared" si="136"/>
        <v>26.386580000000002</v>
      </c>
      <c r="F1138" s="2">
        <f t="shared" si="137"/>
        <v>26.839125000000003</v>
      </c>
      <c r="G1138" s="2">
        <f t="shared" ref="G1138:G1201" si="139">AVERAGE(B1089:B1138)</f>
        <v>28.332834000000005</v>
      </c>
      <c r="H1138" s="2">
        <f t="shared" si="135"/>
        <v>29.704326500000001</v>
      </c>
      <c r="I1138" s="2">
        <f t="array" ref="I1138">SUMPRODUCT(B1122:B1141, (ROW(B1122:B1141)-ROW(B1122)+1)) / (20*21/2)</f>
        <v>26.194584285714285</v>
      </c>
      <c r="J1138" s="2">
        <f t="shared" si="138"/>
        <v>26.891413058073759</v>
      </c>
      <c r="K1138" s="2">
        <f t="shared" si="132"/>
        <v>27.999252191652648</v>
      </c>
    </row>
    <row r="1139" spans="1:11" ht="13.5" x14ac:dyDescent="0.25">
      <c r="A1139" s="3">
        <f>TITRES_STAT!B1142</f>
        <v>43970</v>
      </c>
      <c r="B1139" s="6">
        <f>TITRES_STAT!D1142</f>
        <v>26.163799999999998</v>
      </c>
      <c r="C1139" s="2">
        <f t="shared" si="133"/>
        <v>0</v>
      </c>
      <c r="D1139" s="2">
        <f t="shared" si="134"/>
        <v>26.345619999999997</v>
      </c>
      <c r="E1139" s="2">
        <f t="shared" si="136"/>
        <v>26.459510000000002</v>
      </c>
      <c r="F1139" s="2">
        <f t="shared" si="137"/>
        <v>26.69577</v>
      </c>
      <c r="G1139" s="2">
        <f t="shared" si="139"/>
        <v>28.256710000000009</v>
      </c>
      <c r="H1139" s="2">
        <f t="shared" si="135"/>
        <v>29.667438500000003</v>
      </c>
      <c r="I1139" s="2">
        <f t="array" ref="I1139">SUMPRODUCT(B1123:B1142, (ROW(B1123:B1142)-ROW(B1123)+1)) / (20*21/2)</f>
        <v>26.008815714285717</v>
      </c>
      <c r="J1139" s="2">
        <f t="shared" si="138"/>
        <v>26.82211657635245</v>
      </c>
      <c r="K1139" s="2">
        <f t="shared" ref="K1139:K1202" si="140">$K$4*B1139+(1-$K$4)*K1138</f>
        <v>27.927273674332938</v>
      </c>
    </row>
    <row r="1140" spans="1:11" ht="13.5" x14ac:dyDescent="0.25">
      <c r="A1140" s="3">
        <f>TITRES_STAT!B1143</f>
        <v>43971</v>
      </c>
      <c r="B1140" s="6">
        <f>TITRES_STAT!D1143</f>
        <v>25.974</v>
      </c>
      <c r="C1140" s="2">
        <f t="shared" si="133"/>
        <v>-0.18979999999999819</v>
      </c>
      <c r="D1140" s="2">
        <f t="shared" si="134"/>
        <v>26.287679999999995</v>
      </c>
      <c r="E1140" s="2">
        <f t="shared" si="136"/>
        <v>26.437530000000002</v>
      </c>
      <c r="F1140" s="2">
        <f t="shared" si="137"/>
        <v>26.586380000000002</v>
      </c>
      <c r="G1140" s="2">
        <f t="shared" si="139"/>
        <v>28.176790000000004</v>
      </c>
      <c r="H1140" s="2">
        <f t="shared" si="135"/>
        <v>29.629601500000003</v>
      </c>
      <c r="I1140" s="2">
        <f t="array" ref="I1140">SUMPRODUCT(B1124:B1143, (ROW(B1124:B1143)-ROW(B1124)+1)) / (20*21/2)</f>
        <v>25.840600952380953</v>
      </c>
      <c r="J1140" s="2">
        <f t="shared" si="138"/>
        <v>26.74134356908079</v>
      </c>
      <c r="K1140" s="2">
        <f t="shared" si="140"/>
        <v>27.850674706712038</v>
      </c>
    </row>
    <row r="1141" spans="1:11" ht="13.5" x14ac:dyDescent="0.25">
      <c r="A1141" s="3">
        <f>TITRES_STAT!B1144</f>
        <v>43972</v>
      </c>
      <c r="B1141" s="6">
        <f>TITRES_STAT!D1144</f>
        <v>25.194800000000001</v>
      </c>
      <c r="C1141" s="2">
        <f t="shared" si="133"/>
        <v>-0.77919999999999945</v>
      </c>
      <c r="D1141" s="2">
        <f t="shared" si="134"/>
        <v>25.932040000000001</v>
      </c>
      <c r="E1141" s="2">
        <f t="shared" si="136"/>
        <v>26.309660000000001</v>
      </c>
      <c r="F1141" s="2">
        <f t="shared" si="137"/>
        <v>26.396069999999998</v>
      </c>
      <c r="G1141" s="2">
        <f t="shared" si="139"/>
        <v>28.081285999999999</v>
      </c>
      <c r="H1141" s="2">
        <f t="shared" si="135"/>
        <v>29.58786850000001</v>
      </c>
      <c r="I1141" s="2">
        <f t="array" ref="I1141">SUMPRODUCT(B1125:B1144, (ROW(B1125:B1144)-ROW(B1125)+1)) / (20*21/2)</f>
        <v>25.685944285714282</v>
      </c>
      <c r="J1141" s="2">
        <f t="shared" si="138"/>
        <v>26.59405370535881</v>
      </c>
      <c r="K1141" s="2">
        <f t="shared" si="140"/>
        <v>27.746522757429215</v>
      </c>
    </row>
    <row r="1142" spans="1:11" ht="13.5" x14ac:dyDescent="0.25">
      <c r="A1142" s="3">
        <f>TITRES_STAT!B1145</f>
        <v>43973</v>
      </c>
      <c r="B1142" s="6">
        <f>TITRES_STAT!D1145</f>
        <v>24.445499999999999</v>
      </c>
      <c r="C1142" s="2">
        <f t="shared" si="133"/>
        <v>-0.74930000000000163</v>
      </c>
      <c r="D1142" s="2">
        <f t="shared" si="134"/>
        <v>25.588379999999997</v>
      </c>
      <c r="E1142" s="2">
        <f t="shared" si="136"/>
        <v>26.027940000000001</v>
      </c>
      <c r="F1142" s="2">
        <f t="shared" si="137"/>
        <v>26.211755</v>
      </c>
      <c r="G1142" s="2">
        <f t="shared" si="139"/>
        <v>27.970796000000004</v>
      </c>
      <c r="H1142" s="2">
        <f t="shared" si="135"/>
        <v>29.542389000000007</v>
      </c>
      <c r="I1142" s="2">
        <f t="array" ref="I1142">SUMPRODUCT(B1126:B1145, (ROW(B1126:B1145)-ROW(B1126)+1)) / (20*21/2)</f>
        <v>25.617061904761904</v>
      </c>
      <c r="J1142" s="2">
        <f t="shared" si="138"/>
        <v>26.389429542943684</v>
      </c>
      <c r="K1142" s="2">
        <f t="shared" si="140"/>
        <v>27.617070884588856</v>
      </c>
    </row>
    <row r="1143" spans="1:11" ht="13.5" x14ac:dyDescent="0.25">
      <c r="A1143" s="3">
        <f>TITRES_STAT!B1146</f>
        <v>43977</v>
      </c>
      <c r="B1143" s="6">
        <f>TITRES_STAT!D1146</f>
        <v>24.445499999999999</v>
      </c>
      <c r="C1143" s="2">
        <f t="shared" si="133"/>
        <v>0</v>
      </c>
      <c r="D1143" s="2">
        <f t="shared" si="134"/>
        <v>25.244719999999997</v>
      </c>
      <c r="E1143" s="2">
        <f t="shared" si="136"/>
        <v>25.825139999999998</v>
      </c>
      <c r="F1143" s="2">
        <f t="shared" si="137"/>
        <v>26.069394999999997</v>
      </c>
      <c r="G1143" s="2">
        <f t="shared" si="139"/>
        <v>27.860506000000004</v>
      </c>
      <c r="H1143" s="2">
        <f t="shared" si="135"/>
        <v>29.496909500000005</v>
      </c>
      <c r="I1143" s="2">
        <f t="array" ref="I1143">SUMPRODUCT(B1127:B1146, (ROW(B1127:B1146)-ROW(B1127)+1)) / (20*21/2)</f>
        <v>25.489522857142859</v>
      </c>
      <c r="J1143" s="2">
        <f t="shared" si="138"/>
        <v>26.204293395996668</v>
      </c>
      <c r="K1143" s="2">
        <f t="shared" si="140"/>
        <v>27.492695555781452</v>
      </c>
    </row>
    <row r="1144" spans="1:11" ht="13.5" x14ac:dyDescent="0.25">
      <c r="A1144" s="3">
        <f>TITRES_STAT!B1147</f>
        <v>43978</v>
      </c>
      <c r="B1144" s="6">
        <f>TITRES_STAT!D1147</f>
        <v>24.445499999999999</v>
      </c>
      <c r="C1144" s="2">
        <f t="shared" si="133"/>
        <v>0</v>
      </c>
      <c r="D1144" s="2">
        <f t="shared" si="134"/>
        <v>24.901059999999998</v>
      </c>
      <c r="E1144" s="2">
        <f t="shared" si="136"/>
        <v>25.623339999999995</v>
      </c>
      <c r="F1144" s="2">
        <f t="shared" si="137"/>
        <v>25.898064999999995</v>
      </c>
      <c r="G1144" s="2">
        <f t="shared" si="139"/>
        <v>27.750216000000002</v>
      </c>
      <c r="H1144" s="2">
        <f t="shared" si="135"/>
        <v>29.456461000000004</v>
      </c>
      <c r="I1144" s="2">
        <f t="array" ref="I1144">SUMPRODUCT(B1128:B1147, (ROW(B1128:B1147)-ROW(B1128)+1)) / (20*21/2)</f>
        <v>25.371356190476188</v>
      </c>
      <c r="J1144" s="2">
        <f t="shared" si="138"/>
        <v>26.036789263044604</v>
      </c>
      <c r="K1144" s="2">
        <f t="shared" si="140"/>
        <v>27.373197690848848</v>
      </c>
    </row>
    <row r="1145" spans="1:11" ht="13.5" x14ac:dyDescent="0.25">
      <c r="A1145" s="3">
        <f>TITRES_STAT!B1148</f>
        <v>43979</v>
      </c>
      <c r="B1145" s="6">
        <f>TITRES_STAT!D1148</f>
        <v>25.174800000000001</v>
      </c>
      <c r="C1145" s="2">
        <f t="shared" si="133"/>
        <v>0.72930000000000206</v>
      </c>
      <c r="D1145" s="2">
        <f t="shared" si="134"/>
        <v>24.741219999999998</v>
      </c>
      <c r="E1145" s="2">
        <f t="shared" si="136"/>
        <v>25.514450000000004</v>
      </c>
      <c r="F1145" s="2">
        <f t="shared" si="137"/>
        <v>25.804659999999995</v>
      </c>
      <c r="G1145" s="2">
        <f t="shared" si="139"/>
        <v>27.654512</v>
      </c>
      <c r="H1145" s="2">
        <f t="shared" si="135"/>
        <v>29.424493000000002</v>
      </c>
      <c r="I1145" s="2">
        <f t="array" ref="I1145">SUMPRODUCT(B1129:B1148, (ROW(B1129:B1148)-ROW(B1129)+1)) / (20*21/2)</f>
        <v>25.257851428571428</v>
      </c>
      <c r="J1145" s="2">
        <f t="shared" si="138"/>
        <v>25.954695047516548</v>
      </c>
      <c r="K1145" s="2">
        <f t="shared" si="140"/>
        <v>27.286986016697913</v>
      </c>
    </row>
    <row r="1146" spans="1:11" ht="13.5" x14ac:dyDescent="0.25">
      <c r="A1146" s="3">
        <f>TITRES_STAT!B1149</f>
        <v>43980</v>
      </c>
      <c r="B1146" s="6">
        <f>TITRES_STAT!D1149</f>
        <v>24.465499999999999</v>
      </c>
      <c r="C1146" s="2">
        <f t="shared" si="133"/>
        <v>-0.70930000000000248</v>
      </c>
      <c r="D1146" s="2">
        <f t="shared" si="134"/>
        <v>24.595359999999999</v>
      </c>
      <c r="E1146" s="2">
        <f t="shared" si="136"/>
        <v>25.263700000000004</v>
      </c>
      <c r="F1146" s="2">
        <f t="shared" si="137"/>
        <v>25.716249999999992</v>
      </c>
      <c r="G1146" s="2">
        <f t="shared" si="139"/>
        <v>27.544622000000004</v>
      </c>
      <c r="H1146" s="2">
        <f t="shared" si="135"/>
        <v>29.384243000000001</v>
      </c>
      <c r="I1146" s="2">
        <f t="array" ref="I1146">SUMPRODUCT(B1130:B1149, (ROW(B1130:B1149)-ROW(B1130)+1)) / (20*21/2)</f>
        <v>25.192012380952377</v>
      </c>
      <c r="J1146" s="2">
        <f t="shared" si="138"/>
        <v>25.812866947753069</v>
      </c>
      <c r="K1146" s="2">
        <f t="shared" si="140"/>
        <v>27.176339506239174</v>
      </c>
    </row>
    <row r="1147" spans="1:11" ht="13.5" x14ac:dyDescent="0.25">
      <c r="A1147" s="3">
        <f>TITRES_STAT!B1150</f>
        <v>43983</v>
      </c>
      <c r="B1147" s="6">
        <f>TITRES_STAT!D1150</f>
        <v>24.4755</v>
      </c>
      <c r="C1147" s="2">
        <f t="shared" si="133"/>
        <v>1.0000000000001563E-2</v>
      </c>
      <c r="D1147" s="2">
        <f t="shared" si="134"/>
        <v>24.601359999999996</v>
      </c>
      <c r="E1147" s="2">
        <f t="shared" si="136"/>
        <v>25.09487</v>
      </c>
      <c r="F1147" s="2">
        <f t="shared" si="137"/>
        <v>25.667299999999994</v>
      </c>
      <c r="G1147" s="2">
        <f t="shared" si="139"/>
        <v>27.434932000000003</v>
      </c>
      <c r="H1147" s="2">
        <f t="shared" si="135"/>
        <v>29.343845999999999</v>
      </c>
      <c r="I1147" s="2">
        <f t="array" ref="I1147">SUMPRODUCT(B1131:B1150, (ROW(B1131:B1150)-ROW(B1131)+1)) / (20*21/2)</f>
        <v>25.127456666666667</v>
      </c>
      <c r="J1147" s="2">
        <f t="shared" si="138"/>
        <v>25.685498667014681</v>
      </c>
      <c r="K1147" s="2">
        <f t="shared" si="140"/>
        <v>27.070424231484697</v>
      </c>
    </row>
    <row r="1148" spans="1:11" ht="13.5" x14ac:dyDescent="0.25">
      <c r="A1148" s="3">
        <f>TITRES_STAT!B1151</f>
        <v>43984</v>
      </c>
      <c r="B1148" s="6">
        <f>TITRES_STAT!D1151</f>
        <v>24.4755</v>
      </c>
      <c r="C1148" s="2">
        <f t="shared" si="133"/>
        <v>0</v>
      </c>
      <c r="D1148" s="2">
        <f t="shared" si="134"/>
        <v>24.60736</v>
      </c>
      <c r="E1148" s="2">
        <f t="shared" si="136"/>
        <v>24.92604</v>
      </c>
      <c r="F1148" s="2">
        <f t="shared" si="137"/>
        <v>25.656309999999998</v>
      </c>
      <c r="G1148" s="2">
        <f t="shared" si="139"/>
        <v>27.352014000000004</v>
      </c>
      <c r="H1148" s="2">
        <f t="shared" si="135"/>
        <v>29.30344899999999</v>
      </c>
      <c r="I1148" s="2">
        <f t="array" ref="I1148">SUMPRODUCT(B1132:B1151, (ROW(B1132:B1151)-ROW(B1132)+1)) / (20*21/2)</f>
        <v>25.067847619047615</v>
      </c>
      <c r="J1148" s="2">
        <f t="shared" si="138"/>
        <v>25.570260698727569</v>
      </c>
      <c r="K1148" s="2">
        <f t="shared" si="140"/>
        <v>26.968662496916672</v>
      </c>
    </row>
    <row r="1149" spans="1:11" ht="13.5" x14ac:dyDescent="0.25">
      <c r="A1149" s="3">
        <f>TITRES_STAT!B1152</f>
        <v>43985</v>
      </c>
      <c r="B1149" s="6">
        <f>TITRES_STAT!D1152</f>
        <v>24.965</v>
      </c>
      <c r="C1149" s="2">
        <f t="shared" si="133"/>
        <v>0.4894999999999996</v>
      </c>
      <c r="D1149" s="2">
        <f t="shared" si="134"/>
        <v>24.711259999999999</v>
      </c>
      <c r="E1149" s="2">
        <f t="shared" si="136"/>
        <v>24.806159999999998</v>
      </c>
      <c r="F1149" s="2">
        <f t="shared" si="137"/>
        <v>25.632835</v>
      </c>
      <c r="G1149" s="2">
        <f t="shared" si="139"/>
        <v>27.271894000000003</v>
      </c>
      <c r="H1149" s="2">
        <f t="shared" si="135"/>
        <v>29.26549949999999</v>
      </c>
      <c r="I1149" s="2">
        <f t="array" ref="I1149">SUMPRODUCT(B1133:B1152, (ROW(B1133:B1152)-ROW(B1133)+1)) / (20*21/2)</f>
        <v>24.945117142857139</v>
      </c>
      <c r="J1149" s="2">
        <f t="shared" si="138"/>
        <v>25.512616822658281</v>
      </c>
      <c r="K1149" s="2">
        <f t="shared" si="140"/>
        <v>26.890087497037587</v>
      </c>
    </row>
    <row r="1150" spans="1:11" ht="13.5" x14ac:dyDescent="0.25">
      <c r="A1150" s="3">
        <f>TITRES_STAT!B1153</f>
        <v>43986</v>
      </c>
      <c r="B1150" s="6">
        <f>TITRES_STAT!D1153</f>
        <v>24.954999999999998</v>
      </c>
      <c r="C1150" s="2">
        <f t="shared" si="133"/>
        <v>-1.0000000000001563E-2</v>
      </c>
      <c r="D1150" s="2">
        <f t="shared" si="134"/>
        <v>24.667300000000001</v>
      </c>
      <c r="E1150" s="2">
        <f t="shared" si="136"/>
        <v>24.704259999999998</v>
      </c>
      <c r="F1150" s="2">
        <f t="shared" si="137"/>
        <v>25.570895</v>
      </c>
      <c r="G1150" s="2">
        <f t="shared" si="139"/>
        <v>27.201763999999997</v>
      </c>
      <c r="H1150" s="2">
        <f t="shared" si="135"/>
        <v>29.23193899999999</v>
      </c>
      <c r="I1150" s="2">
        <f t="array" ref="I1150">SUMPRODUCT(B1134:B1153, (ROW(B1134:B1153)-ROW(B1134)+1)) / (20*21/2)</f>
        <v>24.904495714285716</v>
      </c>
      <c r="J1150" s="2">
        <f t="shared" si="138"/>
        <v>25.459510458595584</v>
      </c>
      <c r="K1150" s="2">
        <f t="shared" si="140"/>
        <v>26.814201712840038</v>
      </c>
    </row>
    <row r="1151" spans="1:11" ht="13.5" x14ac:dyDescent="0.25">
      <c r="A1151" s="3">
        <f>TITRES_STAT!B1154</f>
        <v>43987</v>
      </c>
      <c r="B1151" s="6">
        <f>TITRES_STAT!D1154</f>
        <v>24.945</v>
      </c>
      <c r="C1151" s="2">
        <f t="shared" si="133"/>
        <v>-9.9999999999980105E-3</v>
      </c>
      <c r="D1151" s="2">
        <f t="shared" si="134"/>
        <v>24.763200000000001</v>
      </c>
      <c r="E1151" s="2">
        <f t="shared" si="136"/>
        <v>24.679279999999999</v>
      </c>
      <c r="F1151" s="2">
        <f t="shared" si="137"/>
        <v>25.49447</v>
      </c>
      <c r="G1151" s="2">
        <f t="shared" si="139"/>
        <v>27.131433999999995</v>
      </c>
      <c r="H1151" s="2">
        <f t="shared" si="135"/>
        <v>29.198821999999986</v>
      </c>
      <c r="I1151" s="2">
        <f t="array" ref="I1151">SUMPRODUCT(B1135:B1154, (ROW(B1135:B1154)-ROW(B1135)+1)) / (20*21/2)</f>
        <v>24.871295238095236</v>
      </c>
      <c r="J1151" s="2">
        <f t="shared" si="138"/>
        <v>25.410509462538862</v>
      </c>
      <c r="K1151" s="2">
        <f t="shared" si="140"/>
        <v>26.740899684885527</v>
      </c>
    </row>
    <row r="1152" spans="1:11" ht="13.5" x14ac:dyDescent="0.25">
      <c r="A1152" s="3">
        <f>TITRES_STAT!B1155</f>
        <v>43990</v>
      </c>
      <c r="B1152" s="6">
        <f>TITRES_STAT!D1155</f>
        <v>24.2058</v>
      </c>
      <c r="C1152" s="2">
        <f t="shared" si="133"/>
        <v>-0.7392000000000003</v>
      </c>
      <c r="D1152" s="2">
        <f t="shared" si="134"/>
        <v>24.709259999999997</v>
      </c>
      <c r="E1152" s="2">
        <f t="shared" si="136"/>
        <v>24.655309999999997</v>
      </c>
      <c r="F1152" s="2">
        <f t="shared" si="137"/>
        <v>25.341625000000001</v>
      </c>
      <c r="G1152" s="2">
        <f t="shared" si="139"/>
        <v>27.034131999999996</v>
      </c>
      <c r="H1152" s="2">
        <f t="shared" si="135"/>
        <v>29.16200899999998</v>
      </c>
      <c r="I1152" s="2">
        <f t="array" ref="I1152">SUMPRODUCT(B1136:B1155, (ROW(B1136:B1155)-ROW(B1136)+1)) / (20*21/2)</f>
        <v>24.845468095238097</v>
      </c>
      <c r="J1152" s="2">
        <f t="shared" si="138"/>
        <v>25.295775228011351</v>
      </c>
      <c r="K1152" s="2">
        <f t="shared" si="140"/>
        <v>26.641484010968448</v>
      </c>
    </row>
    <row r="1153" spans="1:11" ht="13.5" x14ac:dyDescent="0.25">
      <c r="A1153" s="3">
        <f>TITRES_STAT!B1156</f>
        <v>43991</v>
      </c>
      <c r="B1153" s="6">
        <f>TITRES_STAT!D1156</f>
        <v>24.915099999999999</v>
      </c>
      <c r="C1153" s="2">
        <f t="shared" si="133"/>
        <v>0.70929999999999893</v>
      </c>
      <c r="D1153" s="2">
        <f t="shared" si="134"/>
        <v>24.797180000000001</v>
      </c>
      <c r="E1153" s="2">
        <f t="shared" si="136"/>
        <v>24.702269999999999</v>
      </c>
      <c r="F1153" s="2">
        <f t="shared" si="137"/>
        <v>25.263704999999998</v>
      </c>
      <c r="G1153" s="2">
        <f t="shared" si="139"/>
        <v>26.951015999999999</v>
      </c>
      <c r="H1153" s="2">
        <f t="shared" si="135"/>
        <v>29.128742499999976</v>
      </c>
      <c r="I1153" s="2">
        <f t="array" ref="I1153">SUMPRODUCT(B1137:B1156, (ROW(B1137:B1156)-ROW(B1137)+1)) / (20*21/2)</f>
        <v>24.826062857142858</v>
      </c>
      <c r="J1153" s="2">
        <f t="shared" si="138"/>
        <v>25.259520444391224</v>
      </c>
      <c r="K1153" s="2">
        <f t="shared" si="140"/>
        <v>26.573782677204978</v>
      </c>
    </row>
    <row r="1154" spans="1:11" ht="13.5" x14ac:dyDescent="0.25">
      <c r="A1154" s="3">
        <f>TITRES_STAT!B1157</f>
        <v>43992</v>
      </c>
      <c r="B1154" s="6">
        <f>TITRES_STAT!D1157</f>
        <v>24.915099999999999</v>
      </c>
      <c r="C1154" s="2">
        <f t="shared" si="133"/>
        <v>0</v>
      </c>
      <c r="D1154" s="2">
        <f t="shared" si="134"/>
        <v>24.787199999999999</v>
      </c>
      <c r="E1154" s="2">
        <f t="shared" si="136"/>
        <v>24.749230000000001</v>
      </c>
      <c r="F1154" s="2">
        <f t="shared" si="137"/>
        <v>25.186284999999998</v>
      </c>
      <c r="G1154" s="2">
        <f t="shared" si="139"/>
        <v>26.867899999999995</v>
      </c>
      <c r="H1154" s="2">
        <f t="shared" si="135"/>
        <v>29.095475999999977</v>
      </c>
      <c r="I1154" s="2">
        <f t="array" ref="I1154">SUMPRODUCT(B1138:B1157, (ROW(B1138:B1157)-ROW(B1138)+1)) / (20*21/2)</f>
        <v>24.749857142857145</v>
      </c>
      <c r="J1154" s="2">
        <f t="shared" si="138"/>
        <v>25.226718497306347</v>
      </c>
      <c r="K1154" s="2">
        <f t="shared" si="140"/>
        <v>26.508736297706744</v>
      </c>
    </row>
    <row r="1155" spans="1:11" ht="13.5" x14ac:dyDescent="0.25">
      <c r="A1155" s="3">
        <f>TITRES_STAT!B1158</f>
        <v>43993</v>
      </c>
      <c r="B1155" s="6">
        <f>TITRES_STAT!D1158</f>
        <v>24.915099999999999</v>
      </c>
      <c r="C1155" s="2">
        <f t="shared" si="133"/>
        <v>0</v>
      </c>
      <c r="D1155" s="2">
        <f t="shared" si="134"/>
        <v>24.779219999999999</v>
      </c>
      <c r="E1155" s="2">
        <f t="shared" si="136"/>
        <v>24.72326</v>
      </c>
      <c r="F1155" s="2">
        <f t="shared" si="137"/>
        <v>25.118855</v>
      </c>
      <c r="G1155" s="2">
        <f t="shared" si="139"/>
        <v>26.784783999999995</v>
      </c>
      <c r="H1155" s="2">
        <f t="shared" si="135"/>
        <v>29.062209499999977</v>
      </c>
      <c r="I1155" s="2">
        <f t="array" ref="I1155">SUMPRODUCT(B1139:B1158, (ROW(B1139:B1158)-ROW(B1139)+1)) / (20*21/2)</f>
        <v>24.614422857142856</v>
      </c>
      <c r="J1155" s="2">
        <f t="shared" si="138"/>
        <v>25.197040545181935</v>
      </c>
      <c r="K1155" s="2">
        <f t="shared" si="140"/>
        <v>26.446240756620206</v>
      </c>
    </row>
    <row r="1156" spans="1:11" ht="13.5" x14ac:dyDescent="0.25">
      <c r="A1156" s="3">
        <f>TITRES_STAT!B1159</f>
        <v>43994</v>
      </c>
      <c r="B1156" s="6">
        <f>TITRES_STAT!D1159</f>
        <v>24.915099999999999</v>
      </c>
      <c r="C1156" s="2">
        <f t="shared" ref="C1156:C1219" si="141">B1156-B1155</f>
        <v>0</v>
      </c>
      <c r="D1156" s="2">
        <f t="shared" si="134"/>
        <v>24.773239999999998</v>
      </c>
      <c r="E1156" s="2">
        <f t="shared" si="136"/>
        <v>24.768219999999999</v>
      </c>
      <c r="F1156" s="2">
        <f t="shared" si="137"/>
        <v>25.01596</v>
      </c>
      <c r="G1156" s="2">
        <f t="shared" si="139"/>
        <v>26.701667999999994</v>
      </c>
      <c r="H1156" s="2">
        <f t="shared" si="135"/>
        <v>29.028942999999977</v>
      </c>
      <c r="I1156" s="2">
        <f t="array" ref="I1156">SUMPRODUCT(B1140:B1159, (ROW(B1140:B1159)-ROW(B1140)+1)) / (20*21/2)</f>
        <v>24.489785238095241</v>
      </c>
      <c r="J1156" s="2">
        <f t="shared" si="138"/>
        <v>25.170189064688419</v>
      </c>
      <c r="K1156" s="2">
        <f t="shared" si="140"/>
        <v>26.386196021066471</v>
      </c>
    </row>
    <row r="1157" spans="1:11" ht="13.5" x14ac:dyDescent="0.25">
      <c r="A1157" s="3">
        <f>TITRES_STAT!B1160</f>
        <v>43997</v>
      </c>
      <c r="B1157" s="6">
        <f>TITRES_STAT!D1160</f>
        <v>24.215800000000002</v>
      </c>
      <c r="C1157" s="2">
        <f t="shared" si="141"/>
        <v>-0.69929999999999737</v>
      </c>
      <c r="D1157" s="2">
        <f t="shared" si="134"/>
        <v>24.77524</v>
      </c>
      <c r="E1157" s="2">
        <f t="shared" si="136"/>
        <v>24.742249999999999</v>
      </c>
      <c r="F1157" s="2">
        <f t="shared" si="137"/>
        <v>24.918559999999996</v>
      </c>
      <c r="G1157" s="2">
        <f t="shared" si="139"/>
        <v>26.604565999999995</v>
      </c>
      <c r="H1157" s="2">
        <f t="shared" si="135"/>
        <v>28.987484499999972</v>
      </c>
      <c r="I1157" s="2">
        <f t="array" ref="I1157">SUMPRODUCT(B1141:B1160, (ROW(B1141:B1160)-ROW(B1141)+1)) / (20*21/2)</f>
        <v>24.377944285714282</v>
      </c>
      <c r="J1157" s="2">
        <f t="shared" si="138"/>
        <v>25.079294868051427</v>
      </c>
      <c r="K1157" s="2">
        <f t="shared" si="140"/>
        <v>26.301082451612885</v>
      </c>
    </row>
    <row r="1158" spans="1:11" ht="13.5" x14ac:dyDescent="0.25">
      <c r="A1158" s="3">
        <f>TITRES_STAT!B1161</f>
        <v>43998</v>
      </c>
      <c r="B1158" s="6">
        <f>TITRES_STAT!D1161</f>
        <v>23.496500000000001</v>
      </c>
      <c r="C1158" s="2">
        <f t="shared" si="141"/>
        <v>-0.71930000000000049</v>
      </c>
      <c r="D1158" s="2">
        <f t="shared" ref="D1158:D1221" si="142">AVERAGE(B1154:B1158)</f>
        <v>24.491520000000001</v>
      </c>
      <c r="E1158" s="2">
        <f t="shared" si="136"/>
        <v>24.644349999999999</v>
      </c>
      <c r="F1158" s="2">
        <f t="shared" si="137"/>
        <v>24.785194999999998</v>
      </c>
      <c r="G1158" s="2">
        <f t="shared" si="139"/>
        <v>26.49307799999999</v>
      </c>
      <c r="H1158" s="2">
        <f t="shared" si="135"/>
        <v>28.942429499999974</v>
      </c>
      <c r="I1158" s="2">
        <f t="array" ref="I1158">SUMPRODUCT(B1142:B1161, (ROW(B1142:B1161)-ROW(B1142)+1)) / (20*21/2)</f>
        <v>24.254215238095238</v>
      </c>
      <c r="J1158" s="2">
        <f t="shared" si="138"/>
        <v>24.928552499665575</v>
      </c>
      <c r="K1158" s="2">
        <f t="shared" si="140"/>
        <v>26.191098826059438</v>
      </c>
    </row>
    <row r="1159" spans="1:11" ht="13.5" x14ac:dyDescent="0.25">
      <c r="A1159" s="3">
        <f>TITRES_STAT!B1162</f>
        <v>43999</v>
      </c>
      <c r="B1159" s="6">
        <f>TITRES_STAT!D1162</f>
        <v>23.476500000000001</v>
      </c>
      <c r="C1159" s="2">
        <f t="shared" si="141"/>
        <v>-1.9999999999999574E-2</v>
      </c>
      <c r="D1159" s="2">
        <f t="shared" si="142"/>
        <v>24.203799999999998</v>
      </c>
      <c r="E1159" s="2">
        <f t="shared" si="136"/>
        <v>24.4955</v>
      </c>
      <c r="F1159" s="2">
        <f t="shared" si="137"/>
        <v>24.650829999999999</v>
      </c>
      <c r="G1159" s="2">
        <f t="shared" si="139"/>
        <v>26.363807999999992</v>
      </c>
      <c r="H1159" s="2">
        <f t="shared" si="135"/>
        <v>28.89727449999997</v>
      </c>
      <c r="I1159" s="2">
        <f t="array" ref="I1159">SUMPRODUCT(B1143:B1162, (ROW(B1143:B1162)-ROW(B1143)+1)) / (20*21/2)</f>
        <v>24.117019523809525</v>
      </c>
      <c r="J1159" s="2">
        <f t="shared" si="138"/>
        <v>24.790261785411708</v>
      </c>
      <c r="K1159" s="2">
        <f t="shared" si="140"/>
        <v>26.084643970135538</v>
      </c>
    </row>
    <row r="1160" spans="1:11" ht="13.5" x14ac:dyDescent="0.25">
      <c r="A1160" s="3">
        <f>TITRES_STAT!B1163</f>
        <v>44000</v>
      </c>
      <c r="B1160" s="6">
        <f>TITRES_STAT!D1163</f>
        <v>23.476500000000001</v>
      </c>
      <c r="C1160" s="2">
        <f t="shared" si="141"/>
        <v>0</v>
      </c>
      <c r="D1160" s="2">
        <f t="shared" si="142"/>
        <v>23.916080000000001</v>
      </c>
      <c r="E1160" s="2">
        <f t="shared" si="136"/>
        <v>24.347649999999998</v>
      </c>
      <c r="F1160" s="2">
        <f t="shared" si="137"/>
        <v>24.525955</v>
      </c>
      <c r="G1160" s="2">
        <f t="shared" si="139"/>
        <v>26.217953999999992</v>
      </c>
      <c r="H1160" s="2">
        <f t="shared" si="135"/>
        <v>28.847374499999972</v>
      </c>
      <c r="I1160" s="2">
        <f t="array" ref="I1160">SUMPRODUCT(B1144:B1163, (ROW(B1144:B1163)-ROW(B1144)+1)) / (20*21/2)</f>
        <v>23.947759523809516</v>
      </c>
      <c r="J1160" s="2">
        <f t="shared" si="138"/>
        <v>24.665141615372498</v>
      </c>
      <c r="K1160" s="2">
        <f t="shared" si="140"/>
        <v>25.98236381444395</v>
      </c>
    </row>
    <row r="1161" spans="1:11" ht="13.5" x14ac:dyDescent="0.25">
      <c r="A1161" s="3">
        <f>TITRES_STAT!B1164</f>
        <v>44001</v>
      </c>
      <c r="B1161" s="6">
        <f>TITRES_STAT!D1164</f>
        <v>23.226800000000001</v>
      </c>
      <c r="C1161" s="2">
        <f t="shared" si="141"/>
        <v>-0.2497000000000007</v>
      </c>
      <c r="D1161" s="2">
        <f t="shared" si="142"/>
        <v>23.578420000000001</v>
      </c>
      <c r="E1161" s="2">
        <f t="shared" si="136"/>
        <v>24.175829999999998</v>
      </c>
      <c r="F1161" s="2">
        <f t="shared" si="137"/>
        <v>24.427555000000002</v>
      </c>
      <c r="G1161" s="2">
        <f t="shared" si="139"/>
        <v>26.085487999999994</v>
      </c>
      <c r="H1161" s="2">
        <f t="shared" si="135"/>
        <v>28.796225999999976</v>
      </c>
      <c r="I1161" s="2">
        <f t="array" ref="I1161">SUMPRODUCT(B1145:B1164, (ROW(B1145:B1164)-ROW(B1145)+1)) / (20*21/2)</f>
        <v>23.785490476190475</v>
      </c>
      <c r="J1161" s="2">
        <f t="shared" si="138"/>
        <v>24.528156699622734</v>
      </c>
      <c r="K1161" s="2">
        <f t="shared" si="140"/>
        <v>25.874302488387325</v>
      </c>
    </row>
    <row r="1162" spans="1:11" ht="13.5" x14ac:dyDescent="0.25">
      <c r="A1162" s="3">
        <f>TITRES_STAT!B1165</f>
        <v>44004</v>
      </c>
      <c r="B1162" s="6">
        <f>TITRES_STAT!D1165</f>
        <v>22.986999999999998</v>
      </c>
      <c r="C1162" s="2">
        <f t="shared" si="141"/>
        <v>-0.23980000000000246</v>
      </c>
      <c r="D1162" s="2">
        <f t="shared" si="142"/>
        <v>23.332659999999997</v>
      </c>
      <c r="E1162" s="2">
        <f t="shared" si="136"/>
        <v>24.053949999999997</v>
      </c>
      <c r="F1162" s="2">
        <f t="shared" si="137"/>
        <v>24.35463</v>
      </c>
      <c r="G1162" s="2">
        <f t="shared" si="139"/>
        <v>25.948225999999995</v>
      </c>
      <c r="H1162" s="2">
        <f t="shared" ref="H1162:H1225" si="143">AVERAGE(B963:B1162)</f>
        <v>28.743878499999973</v>
      </c>
      <c r="I1162" s="2">
        <f t="array" ref="I1162">SUMPRODUCT(B1146:B1165, (ROW(B1146:B1165)-ROW(B1146)+1)) / (20*21/2)</f>
        <v>23.567517142857145</v>
      </c>
      <c r="J1162" s="2">
        <f t="shared" si="138"/>
        <v>24.381379871087237</v>
      </c>
      <c r="K1162" s="2">
        <f t="shared" si="140"/>
        <v>25.761074939823114</v>
      </c>
    </row>
    <row r="1163" spans="1:11" ht="13.5" x14ac:dyDescent="0.25">
      <c r="A1163" s="3">
        <f>TITRES_STAT!B1166</f>
        <v>44005</v>
      </c>
      <c r="B1163" s="6">
        <f>TITRES_STAT!D1166</f>
        <v>22.577400000000001</v>
      </c>
      <c r="C1163" s="2">
        <f t="shared" si="141"/>
        <v>-0.40959999999999752</v>
      </c>
      <c r="D1163" s="2">
        <f t="shared" si="142"/>
        <v>23.14884</v>
      </c>
      <c r="E1163" s="2">
        <f t="shared" si="136"/>
        <v>23.820180000000001</v>
      </c>
      <c r="F1163" s="2">
        <f t="shared" si="137"/>
        <v>24.261225000000003</v>
      </c>
      <c r="G1163" s="2">
        <f t="shared" si="139"/>
        <v>25.818555999999997</v>
      </c>
      <c r="H1163" s="2">
        <f t="shared" si="143"/>
        <v>28.69193049999997</v>
      </c>
      <c r="I1163" s="2">
        <f t="array" ref="I1163">SUMPRODUCT(B1147:B1166, (ROW(B1147:B1166)-ROW(B1147)+1)) / (20*21/2)</f>
        <v>23.42709</v>
      </c>
      <c r="J1163" s="2">
        <f t="shared" si="138"/>
        <v>24.209572264317025</v>
      </c>
      <c r="K1163" s="2">
        <f t="shared" si="140"/>
        <v>25.636224942182995</v>
      </c>
    </row>
    <row r="1164" spans="1:11" ht="13.5" x14ac:dyDescent="0.25">
      <c r="A1164" s="3">
        <f>TITRES_STAT!B1167</f>
        <v>44006</v>
      </c>
      <c r="B1164" s="6">
        <f>TITRES_STAT!D1167</f>
        <v>22.557400000000001</v>
      </c>
      <c r="C1164" s="2">
        <f t="shared" si="141"/>
        <v>-1.9999999999999574E-2</v>
      </c>
      <c r="D1164" s="2">
        <f t="shared" si="142"/>
        <v>22.965019999999999</v>
      </c>
      <c r="E1164" s="2">
        <f t="shared" ref="E1164:E1227" si="144">AVERAGE(B1155:B1164)</f>
        <v>23.584409999999998</v>
      </c>
      <c r="F1164" s="2">
        <f t="shared" si="137"/>
        <v>24.166820000000001</v>
      </c>
      <c r="G1164" s="2">
        <f t="shared" si="139"/>
        <v>25.688485999999997</v>
      </c>
      <c r="H1164" s="2">
        <f t="shared" si="143"/>
        <v>28.63988249999997</v>
      </c>
      <c r="I1164" s="2">
        <f t="array" ref="I1164">SUMPRODUCT(B1148:B1167, (ROW(B1148:B1167)-ROW(B1148)+1)) / (20*21/2)</f>
        <v>23.294939047619049</v>
      </c>
      <c r="J1164" s="2">
        <f t="shared" si="138"/>
        <v>24.052222524858262</v>
      </c>
      <c r="K1164" s="2">
        <f t="shared" si="140"/>
        <v>25.51548670915621</v>
      </c>
    </row>
    <row r="1165" spans="1:11" ht="13.5" x14ac:dyDescent="0.25">
      <c r="A1165" s="3">
        <f>TITRES_STAT!B1168</f>
        <v>44007</v>
      </c>
      <c r="B1165" s="6">
        <f>TITRES_STAT!D1168</f>
        <v>21.8781</v>
      </c>
      <c r="C1165" s="2">
        <f t="shared" si="141"/>
        <v>-0.67930000000000135</v>
      </c>
      <c r="D1165" s="2">
        <f t="shared" si="142"/>
        <v>22.645340000000001</v>
      </c>
      <c r="E1165" s="2">
        <f t="shared" si="144"/>
        <v>23.280709999999999</v>
      </c>
      <c r="F1165" s="2">
        <f t="shared" si="137"/>
        <v>24.001985000000001</v>
      </c>
      <c r="G1165" s="2">
        <f t="shared" si="139"/>
        <v>25.544829999999997</v>
      </c>
      <c r="H1165" s="2">
        <f t="shared" si="143"/>
        <v>28.584437999999974</v>
      </c>
      <c r="I1165" s="2">
        <f t="array" ref="I1165">SUMPRODUCT(B1149:B1168, (ROW(B1149:B1168)-ROW(B1149)+1)) / (20*21/2)</f>
        <v>23.111216666666671</v>
      </c>
      <c r="J1165" s="2">
        <f t="shared" si="138"/>
        <v>23.845163236776521</v>
      </c>
      <c r="K1165" s="2">
        <f t="shared" si="140"/>
        <v>25.372844093110871</v>
      </c>
    </row>
    <row r="1166" spans="1:11" ht="13.5" x14ac:dyDescent="0.25">
      <c r="A1166" s="3">
        <f>TITRES_STAT!B1169</f>
        <v>44008</v>
      </c>
      <c r="B1166" s="6">
        <f>TITRES_STAT!D1169</f>
        <v>22.5275</v>
      </c>
      <c r="C1166" s="2">
        <f t="shared" si="141"/>
        <v>0.64939999999999998</v>
      </c>
      <c r="D1166" s="2">
        <f t="shared" si="142"/>
        <v>22.505480000000002</v>
      </c>
      <c r="E1166" s="2">
        <f t="shared" si="144"/>
        <v>23.04195</v>
      </c>
      <c r="F1166" s="2">
        <f t="shared" si="137"/>
        <v>23.905085000000007</v>
      </c>
      <c r="G1166" s="2">
        <f t="shared" si="139"/>
        <v>25.431543999999999</v>
      </c>
      <c r="H1166" s="2">
        <f t="shared" si="143"/>
        <v>28.532240499999975</v>
      </c>
      <c r="I1166" s="2">
        <f t="array" ref="I1166">SUMPRODUCT(B1150:B1169, (ROW(B1150:B1169)-ROW(B1150)+1)) / (20*21/2)</f>
        <v>22.939862857142856</v>
      </c>
      <c r="J1166" s="2">
        <f t="shared" si="138"/>
        <v>23.719671499940663</v>
      </c>
      <c r="K1166" s="2">
        <f t="shared" si="140"/>
        <v>25.261261971812406</v>
      </c>
    </row>
    <row r="1167" spans="1:11" ht="13.5" x14ac:dyDescent="0.25">
      <c r="A1167" s="3">
        <f>TITRES_STAT!B1170</f>
        <v>44011</v>
      </c>
      <c r="B1167" s="6">
        <f>TITRES_STAT!D1170</f>
        <v>22.517499999999998</v>
      </c>
      <c r="C1167" s="2">
        <f t="shared" si="141"/>
        <v>-1.0000000000001563E-2</v>
      </c>
      <c r="D1167" s="2">
        <f t="shared" si="142"/>
        <v>22.411580000000001</v>
      </c>
      <c r="E1167" s="2">
        <f t="shared" si="144"/>
        <v>22.872120000000002</v>
      </c>
      <c r="F1167" s="2">
        <f t="shared" si="137"/>
        <v>23.807184999999997</v>
      </c>
      <c r="G1167" s="2">
        <f t="shared" si="139"/>
        <v>25.318058000000001</v>
      </c>
      <c r="H1167" s="2">
        <f t="shared" si="143"/>
        <v>28.479992999999983</v>
      </c>
      <c r="I1167" s="2">
        <f t="array" ref="I1167">SUMPRODUCT(B1151:B1170, (ROW(B1151:B1170)-ROW(B1151)+1)) / (20*21/2)</f>
        <v>22.845056190476189</v>
      </c>
      <c r="J1167" s="2">
        <f t="shared" si="138"/>
        <v>23.605178976136791</v>
      </c>
      <c r="K1167" s="2">
        <f t="shared" si="140"/>
        <v>25.15366346311388</v>
      </c>
    </row>
    <row r="1168" spans="1:11" ht="13.5" x14ac:dyDescent="0.25">
      <c r="A1168" s="3">
        <f>TITRES_STAT!B1171</f>
        <v>44012</v>
      </c>
      <c r="B1168" s="6">
        <f>TITRES_STAT!D1171</f>
        <v>21.8781</v>
      </c>
      <c r="C1168" s="2">
        <f t="shared" si="141"/>
        <v>-0.63939999999999841</v>
      </c>
      <c r="D1168" s="2">
        <f t="shared" si="142"/>
        <v>22.271720000000002</v>
      </c>
      <c r="E1168" s="2">
        <f t="shared" si="144"/>
        <v>22.710279999999997</v>
      </c>
      <c r="F1168" s="2">
        <f t="shared" si="137"/>
        <v>23.677315000000004</v>
      </c>
      <c r="G1168" s="2">
        <f t="shared" si="139"/>
        <v>25.191783999999998</v>
      </c>
      <c r="H1168" s="2">
        <f t="shared" si="143"/>
        <v>28.424598499999984</v>
      </c>
      <c r="I1168" s="2">
        <f t="array" ref="I1168">SUMPRODUCT(B1152:B1171, (ROW(B1152:B1171)-ROW(B1152)+1)) / (20*21/2)</f>
        <v>22.825551904761905</v>
      </c>
      <c r="J1168" s="2">
        <f t="shared" si="138"/>
        <v>23.440695264123761</v>
      </c>
      <c r="K1168" s="2">
        <f t="shared" si="140"/>
        <v>25.025209993972158</v>
      </c>
    </row>
    <row r="1169" spans="1:11" ht="13.5" x14ac:dyDescent="0.25">
      <c r="A1169" s="3">
        <f>TITRES_STAT!B1172</f>
        <v>44013</v>
      </c>
      <c r="B1169" s="6">
        <f>TITRES_STAT!D1172</f>
        <v>21.8781</v>
      </c>
      <c r="C1169" s="2">
        <f t="shared" si="141"/>
        <v>0</v>
      </c>
      <c r="D1169" s="2">
        <f t="shared" si="142"/>
        <v>22.135860000000001</v>
      </c>
      <c r="E1169" s="2">
        <f t="shared" si="144"/>
        <v>22.550439999999998</v>
      </c>
      <c r="F1169" s="2">
        <f t="shared" si="137"/>
        <v>23.522970000000004</v>
      </c>
      <c r="G1169" s="2">
        <f t="shared" si="139"/>
        <v>25.048727999999997</v>
      </c>
      <c r="H1169" s="2">
        <f t="shared" si="143"/>
        <v>28.369203999999986</v>
      </c>
      <c r="I1169" s="2">
        <f t="array" ref="I1169">SUMPRODUCT(B1153:B1172, (ROW(B1153:B1172)-ROW(B1153)+1)) / (20*21/2)</f>
        <v>22.888581904761903</v>
      </c>
      <c r="J1169" s="2">
        <f t="shared" si="138"/>
        <v>23.291876667540542</v>
      </c>
      <c r="K1169" s="2">
        <f t="shared" si="140"/>
        <v>24.901793915777173</v>
      </c>
    </row>
    <row r="1170" spans="1:11" ht="13.5" x14ac:dyDescent="0.25">
      <c r="A1170" s="3">
        <f>TITRES_STAT!B1173</f>
        <v>44014</v>
      </c>
      <c r="B1170" s="6">
        <f>TITRES_STAT!D1173</f>
        <v>22.5275</v>
      </c>
      <c r="C1170" s="2">
        <f t="shared" si="141"/>
        <v>0.64939999999999998</v>
      </c>
      <c r="D1170" s="2">
        <f t="shared" si="142"/>
        <v>22.265740000000001</v>
      </c>
      <c r="E1170" s="2">
        <f t="shared" si="144"/>
        <v>22.455539999999999</v>
      </c>
      <c r="F1170" s="2">
        <f t="shared" si="137"/>
        <v>23.401595</v>
      </c>
      <c r="G1170" s="2">
        <f t="shared" si="139"/>
        <v>24.936041999999993</v>
      </c>
      <c r="H1170" s="2">
        <f t="shared" si="143"/>
        <v>28.317056499999989</v>
      </c>
      <c r="I1170" s="2">
        <f t="array" ref="I1170">SUMPRODUCT(B1154:B1173, (ROW(B1154:B1173)-ROW(B1154)+1)) / (20*21/2)</f>
        <v>23.000277619047619</v>
      </c>
      <c r="J1170" s="2">
        <f t="shared" si="138"/>
        <v>23.21907888967954</v>
      </c>
      <c r="K1170" s="2">
        <f t="shared" si="140"/>
        <v>24.808684350452577</v>
      </c>
    </row>
    <row r="1171" spans="1:11" ht="13.5" x14ac:dyDescent="0.25">
      <c r="A1171" s="3">
        <f>TITRES_STAT!B1174</f>
        <v>44015</v>
      </c>
      <c r="B1171" s="6">
        <f>TITRES_STAT!D1174</f>
        <v>23.1968</v>
      </c>
      <c r="C1171" s="2">
        <f t="shared" si="141"/>
        <v>0.66929999999999978</v>
      </c>
      <c r="D1171" s="2">
        <f t="shared" si="142"/>
        <v>22.3996</v>
      </c>
      <c r="E1171" s="2">
        <f t="shared" si="144"/>
        <v>22.452539999999999</v>
      </c>
      <c r="F1171" s="2">
        <f t="shared" si="137"/>
        <v>23.314184999999998</v>
      </c>
      <c r="G1171" s="2">
        <f t="shared" si="139"/>
        <v>24.819957999999993</v>
      </c>
      <c r="H1171" s="2">
        <f t="shared" si="143"/>
        <v>28.268255499999992</v>
      </c>
      <c r="I1171" s="2">
        <f t="array" ref="I1171">SUMPRODUCT(B1155:B1174, (ROW(B1155:B1174)-ROW(B1155)+1)) / (20*21/2)</f>
        <v>23.253923809523808</v>
      </c>
      <c r="J1171" s="2">
        <f t="shared" si="138"/>
        <v>23.21695709066244</v>
      </c>
      <c r="K1171" s="2">
        <f t="shared" si="140"/>
        <v>24.745473199454437</v>
      </c>
    </row>
    <row r="1172" spans="1:11" ht="13.5" x14ac:dyDescent="0.25">
      <c r="A1172" s="3">
        <f>TITRES_STAT!B1175</f>
        <v>44018</v>
      </c>
      <c r="B1172" s="6">
        <f>TITRES_STAT!D1175</f>
        <v>23.975999999999999</v>
      </c>
      <c r="C1172" s="2">
        <f t="shared" si="141"/>
        <v>0.77919999999999945</v>
      </c>
      <c r="D1172" s="2">
        <f t="shared" si="142"/>
        <v>22.691299999999998</v>
      </c>
      <c r="E1172" s="2">
        <f t="shared" si="144"/>
        <v>22.551439999999999</v>
      </c>
      <c r="F1172" s="2">
        <f t="shared" ref="F1172:F1235" si="145">AVERAGE(B1153:B1172)</f>
        <v>23.302695</v>
      </c>
      <c r="G1172" s="2">
        <f t="shared" si="139"/>
        <v>24.736841999999989</v>
      </c>
      <c r="H1172" s="2">
        <f t="shared" si="143"/>
        <v>28.223350499999992</v>
      </c>
      <c r="I1172" s="2">
        <f t="array" ref="I1172">SUMPRODUCT(B1156:B1175, (ROW(B1156:B1175)-ROW(B1156)+1)) / (20*21/2)</f>
        <v>23.543584761904761</v>
      </c>
      <c r="J1172" s="2">
        <f t="shared" si="138"/>
        <v>23.289246891551734</v>
      </c>
      <c r="K1172" s="2">
        <f t="shared" si="140"/>
        <v>24.715297779867988</v>
      </c>
    </row>
    <row r="1173" spans="1:11" ht="13.5" x14ac:dyDescent="0.25">
      <c r="A1173" s="3">
        <f>TITRES_STAT!B1176</f>
        <v>44019</v>
      </c>
      <c r="B1173" s="6">
        <f>TITRES_STAT!D1176</f>
        <v>24.4755</v>
      </c>
      <c r="C1173" s="2">
        <f t="shared" si="141"/>
        <v>0.49950000000000117</v>
      </c>
      <c r="D1173" s="2">
        <f t="shared" si="142"/>
        <v>23.21078</v>
      </c>
      <c r="E1173" s="2">
        <f t="shared" si="144"/>
        <v>22.741250000000001</v>
      </c>
      <c r="F1173" s="2">
        <f t="shared" si="145"/>
        <v>23.280714999999997</v>
      </c>
      <c r="G1173" s="2">
        <f t="shared" si="139"/>
        <v>24.680497999999996</v>
      </c>
      <c r="H1173" s="2">
        <f t="shared" si="143"/>
        <v>28.180942999999989</v>
      </c>
      <c r="I1173" s="2">
        <f t="array" ref="I1173">SUMPRODUCT(B1157:B1176, (ROW(B1157:B1176)-ROW(B1157)+1)) / (20*21/2)</f>
        <v>23.824395714285714</v>
      </c>
      <c r="J1173" s="2">
        <f t="shared" ref="J1173:J1236" si="146">$J$4*B1173+J1172*(1-$J$4)</f>
        <v>23.402223378070616</v>
      </c>
      <c r="K1173" s="2">
        <f t="shared" si="140"/>
        <v>24.705893945363361</v>
      </c>
    </row>
    <row r="1174" spans="1:11" ht="13.5" x14ac:dyDescent="0.25">
      <c r="A1174" s="3">
        <f>TITRES_STAT!B1177</f>
        <v>44020</v>
      </c>
      <c r="B1174" s="6">
        <f>TITRES_STAT!D1177</f>
        <v>25.943999999999999</v>
      </c>
      <c r="C1174" s="2">
        <f t="shared" si="141"/>
        <v>1.4684999999999988</v>
      </c>
      <c r="D1174" s="2">
        <f t="shared" si="142"/>
        <v>24.023959999999999</v>
      </c>
      <c r="E1174" s="2">
        <f t="shared" si="144"/>
        <v>23.079910000000002</v>
      </c>
      <c r="F1174" s="2">
        <f t="shared" si="145"/>
        <v>23.332159999999998</v>
      </c>
      <c r="G1174" s="2">
        <f t="shared" si="139"/>
        <v>24.641935999999998</v>
      </c>
      <c r="H1174" s="2">
        <f t="shared" si="143"/>
        <v>28.145877999999989</v>
      </c>
      <c r="I1174" s="2">
        <f t="array" ref="I1174">SUMPRODUCT(B1158:B1177, (ROW(B1158:B1177)-ROW(B1158)+1)) / (20*21/2)</f>
        <v>24.098356666666664</v>
      </c>
      <c r="J1174" s="2">
        <f t="shared" si="146"/>
        <v>23.64429734206389</v>
      </c>
      <c r="K1174" s="2">
        <f t="shared" si="140"/>
        <v>24.754447123976565</v>
      </c>
    </row>
    <row r="1175" spans="1:11" ht="13.5" x14ac:dyDescent="0.25">
      <c r="A1175" s="3">
        <f>TITRES_STAT!B1178</f>
        <v>44021</v>
      </c>
      <c r="B1175" s="6">
        <f>TITRES_STAT!D1178</f>
        <v>26.3736</v>
      </c>
      <c r="C1175" s="2">
        <f t="shared" si="141"/>
        <v>0.42960000000000065</v>
      </c>
      <c r="D1175" s="2">
        <f t="shared" si="142"/>
        <v>24.79318</v>
      </c>
      <c r="E1175" s="2">
        <f t="shared" si="144"/>
        <v>23.529460000000004</v>
      </c>
      <c r="F1175" s="2">
        <f t="shared" si="145"/>
        <v>23.405085000000003</v>
      </c>
      <c r="G1175" s="2">
        <f t="shared" si="139"/>
        <v>24.628549999999997</v>
      </c>
      <c r="H1175" s="2">
        <f t="shared" si="143"/>
        <v>28.112960999999988</v>
      </c>
      <c r="I1175" s="2">
        <f t="array" ref="I1175">SUMPRODUCT(B1159:B1178, (ROW(B1159:B1178)-ROW(B1159)+1)) / (20*21/2)</f>
        <v>24.373556666666666</v>
      </c>
      <c r="J1175" s="2">
        <f t="shared" si="146"/>
        <v>23.904230928533995</v>
      </c>
      <c r="K1175" s="2">
        <f t="shared" si="140"/>
        <v>24.817943315193173</v>
      </c>
    </row>
    <row r="1176" spans="1:11" ht="13.5" x14ac:dyDescent="0.25">
      <c r="A1176" s="3">
        <f>TITRES_STAT!B1179</f>
        <v>44022</v>
      </c>
      <c r="B1176" s="6">
        <f>TITRES_STAT!D1179</f>
        <v>26.3536</v>
      </c>
      <c r="C1176" s="2">
        <f t="shared" si="141"/>
        <v>-1.9999999999999574E-2</v>
      </c>
      <c r="D1176" s="2">
        <f t="shared" si="142"/>
        <v>25.42454</v>
      </c>
      <c r="E1176" s="2">
        <f t="shared" si="144"/>
        <v>23.91207</v>
      </c>
      <c r="F1176" s="2">
        <f t="shared" si="145"/>
        <v>23.47701</v>
      </c>
      <c r="G1176" s="2">
        <f t="shared" si="139"/>
        <v>24.630948</v>
      </c>
      <c r="H1176" s="2">
        <f t="shared" si="143"/>
        <v>28.07994399999999</v>
      </c>
      <c r="I1176" s="2">
        <f t="array" ref="I1176">SUMPRODUCT(B1160:B1179, (ROW(B1160:B1179)-ROW(B1160)+1)) / (20*21/2)</f>
        <v>24.67929476190476</v>
      </c>
      <c r="J1176" s="2">
        <f t="shared" si="146"/>
        <v>24.13750417343552</v>
      </c>
      <c r="K1176" s="2">
        <f t="shared" si="140"/>
        <v>24.878165145969909</v>
      </c>
    </row>
    <row r="1177" spans="1:11" ht="13.5" x14ac:dyDescent="0.25">
      <c r="A1177" s="3">
        <f>TITRES_STAT!B1180</f>
        <v>44025</v>
      </c>
      <c r="B1177" s="6">
        <f>TITRES_STAT!D1180</f>
        <v>26.3536</v>
      </c>
      <c r="C1177" s="2">
        <f t="shared" si="141"/>
        <v>0</v>
      </c>
      <c r="D1177" s="2">
        <f t="shared" si="142"/>
        <v>25.900059999999996</v>
      </c>
      <c r="E1177" s="2">
        <f t="shared" si="144"/>
        <v>24.295679999999997</v>
      </c>
      <c r="F1177" s="2">
        <f t="shared" si="145"/>
        <v>23.5839</v>
      </c>
      <c r="G1177" s="2">
        <f t="shared" si="139"/>
        <v>24.648929999999993</v>
      </c>
      <c r="H1177" s="2">
        <f t="shared" si="143"/>
        <v>28.051821999999994</v>
      </c>
      <c r="I1177" s="2">
        <f t="array" ref="I1177">SUMPRODUCT(B1161:B1180, (ROW(B1161:B1180)-ROW(B1161)+1)) / (20*21/2)</f>
        <v>24.961868571428568</v>
      </c>
      <c r="J1177" s="2">
        <f t="shared" si="146"/>
        <v>24.348560918822614</v>
      </c>
      <c r="K1177" s="2">
        <f t="shared" si="140"/>
        <v>24.936025336324029</v>
      </c>
    </row>
    <row r="1178" spans="1:11" ht="13.5" x14ac:dyDescent="0.25">
      <c r="A1178" s="3">
        <f>TITRES_STAT!B1181</f>
        <v>44026</v>
      </c>
      <c r="B1178" s="6">
        <f>TITRES_STAT!D1181</f>
        <v>26.473500000000001</v>
      </c>
      <c r="C1178" s="2">
        <f t="shared" si="141"/>
        <v>0.11990000000000123</v>
      </c>
      <c r="D1178" s="2">
        <f t="shared" si="142"/>
        <v>26.299659999999999</v>
      </c>
      <c r="E1178" s="2">
        <f t="shared" si="144"/>
        <v>24.755220000000001</v>
      </c>
      <c r="F1178" s="2">
        <f t="shared" si="145"/>
        <v>23.732750000000003</v>
      </c>
      <c r="G1178" s="2">
        <f t="shared" si="139"/>
        <v>24.684494000000004</v>
      </c>
      <c r="H1178" s="2">
        <f t="shared" si="143"/>
        <v>28.024299499999998</v>
      </c>
      <c r="I1178" s="2">
        <f t="array" ref="I1178">SUMPRODUCT(B1162:B1181, (ROW(B1162:B1181)-ROW(B1162)+1)) / (20*21/2)</f>
        <v>25.228268095238093</v>
      </c>
      <c r="J1178" s="2">
        <f t="shared" si="146"/>
        <v>24.550936069410938</v>
      </c>
      <c r="K1178" s="2">
        <f t="shared" si="140"/>
        <v>24.996318460389755</v>
      </c>
    </row>
    <row r="1179" spans="1:11" ht="13.5" x14ac:dyDescent="0.25">
      <c r="A1179" s="3">
        <f>TITRES_STAT!B1182</f>
        <v>44027</v>
      </c>
      <c r="B1179" s="6">
        <f>TITRES_STAT!D1182</f>
        <v>26.943000000000001</v>
      </c>
      <c r="C1179" s="2">
        <f t="shared" si="141"/>
        <v>0.46950000000000003</v>
      </c>
      <c r="D1179" s="2">
        <f t="shared" si="142"/>
        <v>26.499459999999999</v>
      </c>
      <c r="E1179" s="2">
        <f t="shared" si="144"/>
        <v>25.261710000000001</v>
      </c>
      <c r="F1179" s="2">
        <f t="shared" si="145"/>
        <v>23.906075000000001</v>
      </c>
      <c r="G1179" s="2">
        <f t="shared" si="139"/>
        <v>24.714663999999999</v>
      </c>
      <c r="H1179" s="2">
        <f t="shared" si="143"/>
        <v>27.999124500000008</v>
      </c>
      <c r="I1179" s="2">
        <f t="array" ref="I1179">SUMPRODUCT(B1163:B1182, (ROW(B1163:B1182)-ROW(B1163)+1)) / (20*21/2)</f>
        <v>25.47730428571429</v>
      </c>
      <c r="J1179" s="2">
        <f t="shared" si="146"/>
        <v>24.778751681847989</v>
      </c>
      <c r="K1179" s="2">
        <f t="shared" si="140"/>
        <v>25.07265891292349</v>
      </c>
    </row>
    <row r="1180" spans="1:11" ht="13.5" x14ac:dyDescent="0.25">
      <c r="A1180" s="3">
        <f>TITRES_STAT!B1183</f>
        <v>44028</v>
      </c>
      <c r="B1180" s="6">
        <f>TITRES_STAT!D1183</f>
        <v>26.873100000000001</v>
      </c>
      <c r="C1180" s="2">
        <f t="shared" si="141"/>
        <v>-6.9900000000000517E-2</v>
      </c>
      <c r="D1180" s="2">
        <f t="shared" si="142"/>
        <v>26.599360000000001</v>
      </c>
      <c r="E1180" s="2">
        <f t="shared" si="144"/>
        <v>25.696270000000005</v>
      </c>
      <c r="F1180" s="2">
        <f t="shared" si="145"/>
        <v>24.075905000000002</v>
      </c>
      <c r="G1180" s="2">
        <f t="shared" si="139"/>
        <v>24.728250000000003</v>
      </c>
      <c r="H1180" s="2">
        <f t="shared" si="143"/>
        <v>27.980793000000002</v>
      </c>
      <c r="I1180" s="2">
        <f t="array" ref="I1180">SUMPRODUCT(B1164:B1183, (ROW(B1164:B1183)-ROW(B1164)+1)) / (20*21/2)</f>
        <v>25.707835238095235</v>
      </c>
      <c r="J1180" s="2">
        <f t="shared" si="146"/>
        <v>24.978213426433896</v>
      </c>
      <c r="K1180" s="2">
        <f t="shared" si="140"/>
        <v>25.14326444575002</v>
      </c>
    </row>
    <row r="1181" spans="1:11" ht="13.5" x14ac:dyDescent="0.25">
      <c r="A1181" s="3">
        <f>TITRES_STAT!B1184</f>
        <v>44029</v>
      </c>
      <c r="B1181" s="6">
        <f>TITRES_STAT!D1184</f>
        <v>26.873100000000001</v>
      </c>
      <c r="C1181" s="2">
        <f t="shared" si="141"/>
        <v>0</v>
      </c>
      <c r="D1181" s="2">
        <f t="shared" si="142"/>
        <v>26.70326</v>
      </c>
      <c r="E1181" s="2">
        <f t="shared" si="144"/>
        <v>26.0639</v>
      </c>
      <c r="F1181" s="2">
        <f t="shared" si="145"/>
        <v>24.258220000000001</v>
      </c>
      <c r="G1181" s="2">
        <f t="shared" si="139"/>
        <v>24.736242000000001</v>
      </c>
      <c r="H1181" s="2">
        <f t="shared" si="143"/>
        <v>27.967007000000002</v>
      </c>
      <c r="I1181" s="2">
        <f t="array" ref="I1181">SUMPRODUCT(B1165:B1184, (ROW(B1165:B1184)-ROW(B1165)+1)) / (20*21/2)</f>
        <v>25.917910476190471</v>
      </c>
      <c r="J1181" s="2">
        <f t="shared" si="146"/>
        <v>25.158678814392573</v>
      </c>
      <c r="K1181" s="2">
        <f t="shared" si="140"/>
        <v>25.211101134151981</v>
      </c>
    </row>
    <row r="1182" spans="1:11" ht="13.5" x14ac:dyDescent="0.25">
      <c r="A1182" s="3">
        <f>TITRES_STAT!B1185</f>
        <v>44032</v>
      </c>
      <c r="B1182" s="6">
        <f>TITRES_STAT!D1185</f>
        <v>26.873100000000001</v>
      </c>
      <c r="C1182" s="2">
        <f t="shared" si="141"/>
        <v>0</v>
      </c>
      <c r="D1182" s="2">
        <f t="shared" si="142"/>
        <v>26.80716</v>
      </c>
      <c r="E1182" s="2">
        <f t="shared" si="144"/>
        <v>26.353609999999996</v>
      </c>
      <c r="F1182" s="2">
        <f t="shared" si="145"/>
        <v>24.452525000000005</v>
      </c>
      <c r="G1182" s="2">
        <f t="shared" si="139"/>
        <v>24.728450000000002</v>
      </c>
      <c r="H1182" s="2">
        <f t="shared" si="143"/>
        <v>27.953221000000003</v>
      </c>
      <c r="I1182" s="2">
        <f t="array" ref="I1182">SUMPRODUCT(B1166:B1185, (ROW(B1166:B1185)-ROW(B1166)+1)) / (20*21/2)</f>
        <v>26.107434761904759</v>
      </c>
      <c r="J1182" s="2">
        <f t="shared" si="146"/>
        <v>25.321957022545661</v>
      </c>
      <c r="K1182" s="2">
        <f t="shared" si="140"/>
        <v>25.276277560263669</v>
      </c>
    </row>
    <row r="1183" spans="1:11" ht="13.5" x14ac:dyDescent="0.25">
      <c r="A1183" s="3">
        <f>TITRES_STAT!B1186</f>
        <v>44033</v>
      </c>
      <c r="B1183" s="6">
        <f>TITRES_STAT!D1186</f>
        <v>26.873100000000001</v>
      </c>
      <c r="C1183" s="2">
        <f t="shared" si="141"/>
        <v>0</v>
      </c>
      <c r="D1183" s="2">
        <f t="shared" si="142"/>
        <v>26.887079999999997</v>
      </c>
      <c r="E1183" s="2">
        <f t="shared" si="144"/>
        <v>26.59337</v>
      </c>
      <c r="F1183" s="2">
        <f t="shared" si="145"/>
        <v>24.667310000000008</v>
      </c>
      <c r="G1183" s="2">
        <f t="shared" si="139"/>
        <v>24.736442000000007</v>
      </c>
      <c r="H1183" s="2">
        <f t="shared" si="143"/>
        <v>27.939435000000003</v>
      </c>
      <c r="I1183" s="2">
        <f t="array" ref="I1183">SUMPRODUCT(B1167:B1186, (ROW(B1167:B1186)-ROW(B1167)+1)) / (20*21/2)</f>
        <v>26.273173333333329</v>
      </c>
      <c r="J1183" s="2">
        <f t="shared" si="146"/>
        <v>25.469684925160358</v>
      </c>
      <c r="K1183" s="2">
        <f t="shared" si="140"/>
        <v>25.338898048096464</v>
      </c>
    </row>
    <row r="1184" spans="1:11" ht="13.5" x14ac:dyDescent="0.25">
      <c r="A1184" s="3">
        <f>TITRES_STAT!B1187</f>
        <v>44034</v>
      </c>
      <c r="B1184" s="6">
        <f>TITRES_STAT!D1187</f>
        <v>26.873100000000001</v>
      </c>
      <c r="C1184" s="2">
        <f t="shared" si="141"/>
        <v>0</v>
      </c>
      <c r="D1184" s="2">
        <f t="shared" si="142"/>
        <v>26.873100000000001</v>
      </c>
      <c r="E1184" s="2">
        <f t="shared" si="144"/>
        <v>26.68628</v>
      </c>
      <c r="F1184" s="2">
        <f t="shared" si="145"/>
        <v>24.883095000000004</v>
      </c>
      <c r="G1184" s="2">
        <f t="shared" si="139"/>
        <v>24.744634000000005</v>
      </c>
      <c r="H1184" s="2">
        <f t="shared" si="143"/>
        <v>27.929944500000005</v>
      </c>
      <c r="I1184" s="2">
        <f t="array" ref="I1184">SUMPRODUCT(B1168:B1187, (ROW(B1168:B1187)-ROW(B1168)+1)) / (20*21/2)</f>
        <v>26.399190000000004</v>
      </c>
      <c r="J1184" s="2">
        <f t="shared" si="146"/>
        <v>25.603343503716516</v>
      </c>
      <c r="K1184" s="2">
        <f t="shared" si="140"/>
        <v>25.399062830524052</v>
      </c>
    </row>
    <row r="1185" spans="1:11" ht="13.5" x14ac:dyDescent="0.25">
      <c r="A1185" s="3">
        <f>TITRES_STAT!B1188</f>
        <v>44035</v>
      </c>
      <c r="B1185" s="6">
        <f>TITRES_STAT!D1188</f>
        <v>26.873100000000001</v>
      </c>
      <c r="C1185" s="2">
        <f t="shared" si="141"/>
        <v>0</v>
      </c>
      <c r="D1185" s="2">
        <f t="shared" si="142"/>
        <v>26.873100000000001</v>
      </c>
      <c r="E1185" s="2">
        <f t="shared" si="144"/>
        <v>26.736229999999999</v>
      </c>
      <c r="F1185" s="2">
        <f t="shared" si="145"/>
        <v>25.132845000000007</v>
      </c>
      <c r="G1185" s="2">
        <f t="shared" si="139"/>
        <v>24.756822000000007</v>
      </c>
      <c r="H1185" s="2">
        <f t="shared" si="143"/>
        <v>27.924749500000004</v>
      </c>
      <c r="I1185" s="2">
        <f t="array" ref="I1185">SUMPRODUCT(B1169:B1188, (ROW(B1169:B1188)-ROW(B1169)+1)) / (20*21/2)</f>
        <v>26.505417142857144</v>
      </c>
      <c r="J1185" s="2">
        <f t="shared" si="146"/>
        <v>25.724272693838756</v>
      </c>
      <c r="K1185" s="2">
        <f t="shared" si="140"/>
        <v>25.456868209719186</v>
      </c>
    </row>
    <row r="1186" spans="1:11" ht="13.5" x14ac:dyDescent="0.25">
      <c r="A1186" s="3">
        <f>TITRES_STAT!B1189</f>
        <v>44036</v>
      </c>
      <c r="B1186" s="6">
        <f>TITRES_STAT!D1189</f>
        <v>26.873100000000001</v>
      </c>
      <c r="C1186" s="2">
        <f t="shared" si="141"/>
        <v>0</v>
      </c>
      <c r="D1186" s="2">
        <f t="shared" si="142"/>
        <v>26.873100000000001</v>
      </c>
      <c r="E1186" s="2">
        <f t="shared" si="144"/>
        <v>26.788180000000001</v>
      </c>
      <c r="F1186" s="2">
        <f t="shared" si="145"/>
        <v>25.350125000000006</v>
      </c>
      <c r="G1186" s="2">
        <f t="shared" si="139"/>
        <v>24.754824000000006</v>
      </c>
      <c r="H1186" s="2">
        <f t="shared" si="143"/>
        <v>27.923700500000006</v>
      </c>
      <c r="I1186" s="2">
        <f t="array" ref="I1186">SUMPRODUCT(B1170:B1189, (ROW(B1170:B1189)-ROW(B1170)+1)) / (20*21/2)</f>
        <v>26.588810000000002</v>
      </c>
      <c r="J1186" s="2">
        <f t="shared" si="146"/>
        <v>25.833684818235064</v>
      </c>
      <c r="K1186" s="2">
        <f t="shared" si="140"/>
        <v>25.512406711298826</v>
      </c>
    </row>
    <row r="1187" spans="1:11" ht="13.5" x14ac:dyDescent="0.25">
      <c r="A1187" s="3">
        <f>TITRES_STAT!B1190</f>
        <v>44039</v>
      </c>
      <c r="B1187" s="6">
        <f>TITRES_STAT!D1190</f>
        <v>26.673300000000001</v>
      </c>
      <c r="C1187" s="2">
        <f t="shared" si="141"/>
        <v>-0.19979999999999976</v>
      </c>
      <c r="D1187" s="2">
        <f t="shared" si="142"/>
        <v>26.833140000000004</v>
      </c>
      <c r="E1187" s="2">
        <f t="shared" si="144"/>
        <v>26.820149999999995</v>
      </c>
      <c r="F1187" s="2">
        <f t="shared" si="145"/>
        <v>25.557915000000005</v>
      </c>
      <c r="G1187" s="2">
        <f t="shared" si="139"/>
        <v>24.765014000000004</v>
      </c>
      <c r="H1187" s="2">
        <f t="shared" si="143"/>
        <v>27.925448500000002</v>
      </c>
      <c r="I1187" s="2">
        <f t="array" ref="I1187">SUMPRODUCT(B1171:B1190, (ROW(B1171:B1190)-ROW(B1171)+1)) / (20*21/2)</f>
        <v>26.649368571428575</v>
      </c>
      <c r="J1187" s="2">
        <f t="shared" si="146"/>
        <v>25.913648168879341</v>
      </c>
      <c r="K1187" s="2">
        <f t="shared" si="140"/>
        <v>25.557931938306716</v>
      </c>
    </row>
    <row r="1188" spans="1:11" ht="13.5" x14ac:dyDescent="0.25">
      <c r="A1188" s="3">
        <f>TITRES_STAT!B1191</f>
        <v>44040</v>
      </c>
      <c r="B1188" s="6">
        <f>TITRES_STAT!D1191</f>
        <v>26.673300000000001</v>
      </c>
      <c r="C1188" s="2">
        <f t="shared" si="141"/>
        <v>0</v>
      </c>
      <c r="D1188" s="2">
        <f t="shared" si="142"/>
        <v>26.79318</v>
      </c>
      <c r="E1188" s="2">
        <f t="shared" si="144"/>
        <v>26.840129999999998</v>
      </c>
      <c r="F1188" s="2">
        <f t="shared" si="145"/>
        <v>25.797675000000009</v>
      </c>
      <c r="G1188" s="2">
        <f t="shared" si="139"/>
        <v>24.775204000000002</v>
      </c>
      <c r="H1188" s="2">
        <f t="shared" si="143"/>
        <v>27.933091000000001</v>
      </c>
      <c r="I1188" s="2">
        <f t="array" ref="I1188">SUMPRODUCT(B1172:B1191, (ROW(B1172:B1191)-ROW(B1172)+1)) / (20*21/2)</f>
        <v>26.690185238095243</v>
      </c>
      <c r="J1188" s="2">
        <f t="shared" si="146"/>
        <v>25.985995962319404</v>
      </c>
      <c r="K1188" s="2">
        <f t="shared" si="140"/>
        <v>25.601671862294687</v>
      </c>
    </row>
    <row r="1189" spans="1:11" ht="13.5" x14ac:dyDescent="0.25">
      <c r="A1189" s="3">
        <f>TITRES_STAT!B1192</f>
        <v>44041</v>
      </c>
      <c r="B1189" s="6">
        <f>TITRES_STAT!D1192</f>
        <v>26.673300000000001</v>
      </c>
      <c r="C1189" s="2">
        <f t="shared" si="141"/>
        <v>0</v>
      </c>
      <c r="D1189" s="2">
        <f t="shared" si="142"/>
        <v>26.753219999999999</v>
      </c>
      <c r="E1189" s="2">
        <f t="shared" si="144"/>
        <v>26.81316</v>
      </c>
      <c r="F1189" s="2">
        <f t="shared" si="145"/>
        <v>26.037435000000006</v>
      </c>
      <c r="G1189" s="2">
        <f t="shared" si="139"/>
        <v>24.785394000000007</v>
      </c>
      <c r="H1189" s="2">
        <f t="shared" si="143"/>
        <v>27.944479500000003</v>
      </c>
      <c r="I1189" s="2">
        <f t="array" ref="I1189">SUMPRODUCT(B1173:B1192, (ROW(B1173:B1192)-ROW(B1173)+1)) / (20*21/2)</f>
        <v>26.714447142857143</v>
      </c>
      <c r="J1189" s="2">
        <f t="shared" si="146"/>
        <v>26.051453489717556</v>
      </c>
      <c r="K1189" s="2">
        <f t="shared" si="140"/>
        <v>25.643696495145875</v>
      </c>
    </row>
    <row r="1190" spans="1:11" ht="13.5" x14ac:dyDescent="0.25">
      <c r="A1190" s="3">
        <f>TITRES_STAT!B1193</f>
        <v>44042</v>
      </c>
      <c r="B1190" s="6">
        <f>TITRES_STAT!D1193</f>
        <v>26.673300000000001</v>
      </c>
      <c r="C1190" s="2">
        <f t="shared" si="141"/>
        <v>0</v>
      </c>
      <c r="D1190" s="2">
        <f t="shared" si="142"/>
        <v>26.713260000000002</v>
      </c>
      <c r="E1190" s="2">
        <f t="shared" si="144"/>
        <v>26.79318</v>
      </c>
      <c r="F1190" s="2">
        <f t="shared" si="145"/>
        <v>26.244725000000006</v>
      </c>
      <c r="G1190" s="2">
        <f t="shared" si="139"/>
        <v>24.799379999999999</v>
      </c>
      <c r="H1190" s="2">
        <f t="shared" si="143"/>
        <v>27.962811000000006</v>
      </c>
      <c r="I1190" s="2">
        <f t="array" ref="I1190">SUMPRODUCT(B1174:B1193, (ROW(B1174:B1193)-ROW(B1174)+1)) / (20*21/2)</f>
        <v>26.725864761904766</v>
      </c>
      <c r="J1190" s="2">
        <f t="shared" si="146"/>
        <v>26.110676966887311</v>
      </c>
      <c r="K1190" s="2">
        <f t="shared" si="140"/>
        <v>25.684073103179369</v>
      </c>
    </row>
    <row r="1191" spans="1:11" ht="13.5" x14ac:dyDescent="0.25">
      <c r="A1191" s="3">
        <f>TITRES_STAT!B1194</f>
        <v>44046</v>
      </c>
      <c r="B1191" s="6">
        <f>TITRES_STAT!D1194</f>
        <v>26.673300000000001</v>
      </c>
      <c r="C1191" s="2">
        <f t="shared" si="141"/>
        <v>0</v>
      </c>
      <c r="D1191" s="2">
        <f t="shared" si="142"/>
        <v>26.673300000000001</v>
      </c>
      <c r="E1191" s="2">
        <f t="shared" si="144"/>
        <v>26.773200000000003</v>
      </c>
      <c r="F1191" s="2">
        <f t="shared" si="145"/>
        <v>26.418550000000003</v>
      </c>
      <c r="G1191" s="2">
        <f t="shared" si="139"/>
        <v>24.828949999999999</v>
      </c>
      <c r="H1191" s="2">
        <f t="shared" si="143"/>
        <v>27.981292500000009</v>
      </c>
      <c r="I1191" s="2">
        <f t="array" ref="I1191">SUMPRODUCT(B1175:B1194, (ROW(B1175:B1194)-ROW(B1175)+1)) / (20*21/2)</f>
        <v>26.726816666666668</v>
      </c>
      <c r="J1191" s="2">
        <f t="shared" si="146"/>
        <v>26.164260112898042</v>
      </c>
      <c r="K1191" s="2">
        <f t="shared" si="140"/>
        <v>25.722866314819392</v>
      </c>
    </row>
    <row r="1192" spans="1:11" ht="13.5" x14ac:dyDescent="0.25">
      <c r="A1192" s="3">
        <f>TITRES_STAT!B1195</f>
        <v>44047</v>
      </c>
      <c r="B1192" s="6">
        <f>TITRES_STAT!D1195</f>
        <v>26.673300000000001</v>
      </c>
      <c r="C1192" s="2">
        <f t="shared" si="141"/>
        <v>0</v>
      </c>
      <c r="D1192" s="2">
        <f t="shared" si="142"/>
        <v>26.673300000000001</v>
      </c>
      <c r="E1192" s="2">
        <f t="shared" si="144"/>
        <v>26.753220000000006</v>
      </c>
      <c r="F1192" s="2">
        <f t="shared" si="145"/>
        <v>26.553415000000001</v>
      </c>
      <c r="G1192" s="2">
        <f t="shared" si="139"/>
        <v>24.873505999999999</v>
      </c>
      <c r="H1192" s="2">
        <f t="shared" si="143"/>
        <v>27.996277500000009</v>
      </c>
      <c r="I1192" s="2">
        <f t="array" ref="I1192">SUMPRODUCT(B1176:B1195, (ROW(B1176:B1195)-ROW(B1176)+1)) / (20*21/2)</f>
        <v>26.72429571428572</v>
      </c>
      <c r="J1192" s="2">
        <f t="shared" si="146"/>
        <v>26.212740102145847</v>
      </c>
      <c r="K1192" s="2">
        <f t="shared" si="140"/>
        <v>25.760138224042159</v>
      </c>
    </row>
    <row r="1193" spans="1:11" ht="13.5" x14ac:dyDescent="0.25">
      <c r="A1193" s="3">
        <f>TITRES_STAT!B1196</f>
        <v>44048</v>
      </c>
      <c r="B1193" s="6">
        <f>TITRES_STAT!D1196</f>
        <v>26.673300000000001</v>
      </c>
      <c r="C1193" s="2">
        <f t="shared" si="141"/>
        <v>0</v>
      </c>
      <c r="D1193" s="2">
        <f t="shared" si="142"/>
        <v>26.673300000000001</v>
      </c>
      <c r="E1193" s="2">
        <f t="shared" si="144"/>
        <v>26.733240000000006</v>
      </c>
      <c r="F1193" s="2">
        <f t="shared" si="145"/>
        <v>26.663304999999998</v>
      </c>
      <c r="G1193" s="2">
        <f t="shared" si="139"/>
        <v>24.918061999999999</v>
      </c>
      <c r="H1193" s="2">
        <f t="shared" si="143"/>
        <v>28.007716000000013</v>
      </c>
      <c r="I1193" s="2">
        <f t="array" ref="I1193">SUMPRODUCT(B1177:B1196, (ROW(B1177:B1196)-ROW(B1177)+1)) / (20*21/2)</f>
        <v>26.720347619047622</v>
      </c>
      <c r="J1193" s="2">
        <f t="shared" si="146"/>
        <v>26.256602949560527</v>
      </c>
      <c r="K1193" s="2">
        <f t="shared" si="140"/>
        <v>25.795948489765994</v>
      </c>
    </row>
    <row r="1194" spans="1:11" ht="13.5" x14ac:dyDescent="0.25">
      <c r="A1194" s="3">
        <f>TITRES_STAT!B1197</f>
        <v>44049</v>
      </c>
      <c r="B1194" s="6">
        <f>TITRES_STAT!D1197</f>
        <v>26.673300000000001</v>
      </c>
      <c r="C1194" s="2">
        <f t="shared" si="141"/>
        <v>0</v>
      </c>
      <c r="D1194" s="2">
        <f t="shared" si="142"/>
        <v>26.673300000000001</v>
      </c>
      <c r="E1194" s="2">
        <f t="shared" si="144"/>
        <v>26.713260000000002</v>
      </c>
      <c r="F1194" s="2">
        <f t="shared" si="145"/>
        <v>26.699769999999994</v>
      </c>
      <c r="G1194" s="2">
        <f t="shared" si="139"/>
        <v>24.962617999999999</v>
      </c>
      <c r="H1194" s="2">
        <f t="shared" si="143"/>
        <v>28.015508000000015</v>
      </c>
      <c r="I1194" s="2">
        <f t="array" ref="I1194">SUMPRODUCT(B1178:B1197, (ROW(B1178:B1197)-ROW(B1178)+1)) / (20*21/2)</f>
        <v>26.714877142857144</v>
      </c>
      <c r="J1194" s="2">
        <f t="shared" si="146"/>
        <v>26.296288382935714</v>
      </c>
      <c r="K1194" s="2">
        <f t="shared" si="140"/>
        <v>25.830354431343796</v>
      </c>
    </row>
    <row r="1195" spans="1:11" ht="13.5" x14ac:dyDescent="0.25">
      <c r="A1195" s="3">
        <f>TITRES_STAT!B1198</f>
        <v>44050</v>
      </c>
      <c r="B1195" s="6">
        <f>TITRES_STAT!D1198</f>
        <v>26.673300000000001</v>
      </c>
      <c r="C1195" s="2">
        <f t="shared" si="141"/>
        <v>0</v>
      </c>
      <c r="D1195" s="2">
        <f t="shared" si="142"/>
        <v>26.673300000000001</v>
      </c>
      <c r="E1195" s="2">
        <f t="shared" si="144"/>
        <v>26.693280000000005</v>
      </c>
      <c r="F1195" s="2">
        <f t="shared" si="145"/>
        <v>26.714754999999997</v>
      </c>
      <c r="G1195" s="2">
        <f t="shared" si="139"/>
        <v>24.992587999999991</v>
      </c>
      <c r="H1195" s="2">
        <f t="shared" si="143"/>
        <v>28.023300000000017</v>
      </c>
      <c r="I1195" s="2">
        <f t="array" ref="I1195">SUMPRODUCT(B1179:B1198, (ROW(B1179:B1198)-ROW(B1179)+1)) / (20*21/2)</f>
        <v>26.707884285714286</v>
      </c>
      <c r="J1195" s="2">
        <f t="shared" si="146"/>
        <v>26.332194251227548</v>
      </c>
      <c r="K1195" s="2">
        <f t="shared" si="140"/>
        <v>25.863411120310705</v>
      </c>
    </row>
    <row r="1196" spans="1:11" ht="13.5" x14ac:dyDescent="0.25">
      <c r="A1196" s="3">
        <f>TITRES_STAT!B1199</f>
        <v>44053</v>
      </c>
      <c r="B1196" s="6">
        <f>TITRES_STAT!D1199</f>
        <v>26.673300000000001</v>
      </c>
      <c r="C1196" s="2">
        <f t="shared" si="141"/>
        <v>0</v>
      </c>
      <c r="D1196" s="2">
        <f t="shared" si="142"/>
        <v>26.673300000000001</v>
      </c>
      <c r="E1196" s="2">
        <f t="shared" si="144"/>
        <v>26.673300000000005</v>
      </c>
      <c r="F1196" s="2">
        <f t="shared" si="145"/>
        <v>26.73073999999999</v>
      </c>
      <c r="G1196" s="2">
        <f t="shared" si="139"/>
        <v>25.036743999999999</v>
      </c>
      <c r="H1196" s="2">
        <f t="shared" si="143"/>
        <v>28.027346000000019</v>
      </c>
      <c r="I1196" s="2">
        <f t="array" ref="I1196">SUMPRODUCT(B1180:B1199, (ROW(B1180:B1199)-ROW(B1180)+1)) / (20*21/2)</f>
        <v>26.699940000000005</v>
      </c>
      <c r="J1196" s="2">
        <f t="shared" si="146"/>
        <v>26.364680513015401</v>
      </c>
      <c r="K1196" s="2">
        <f t="shared" si="140"/>
        <v>25.895171468533814</v>
      </c>
    </row>
    <row r="1197" spans="1:11" ht="13.5" x14ac:dyDescent="0.25">
      <c r="A1197" s="3">
        <f>TITRES_STAT!B1200</f>
        <v>44054</v>
      </c>
      <c r="B1197" s="6">
        <f>TITRES_STAT!D1200</f>
        <v>26.673300000000001</v>
      </c>
      <c r="C1197" s="2">
        <f t="shared" si="141"/>
        <v>0</v>
      </c>
      <c r="D1197" s="2">
        <f t="shared" si="142"/>
        <v>26.673300000000001</v>
      </c>
      <c r="E1197" s="2">
        <f t="shared" si="144"/>
        <v>26.673300000000005</v>
      </c>
      <c r="F1197" s="2">
        <f t="shared" si="145"/>
        <v>26.746724999999991</v>
      </c>
      <c r="G1197" s="2">
        <f t="shared" si="139"/>
        <v>25.080699999999993</v>
      </c>
      <c r="H1197" s="2">
        <f t="shared" si="143"/>
        <v>28.033340000000017</v>
      </c>
      <c r="I1197" s="2">
        <f t="array" ref="I1197">SUMPRODUCT(B1181:B1200, (ROW(B1181:B1200)-ROW(B1181)+1)) / (20*21/2)</f>
        <v>26.693280000000001</v>
      </c>
      <c r="J1197" s="2">
        <f t="shared" si="146"/>
        <v>26.394072845109172</v>
      </c>
      <c r="K1197" s="2">
        <f t="shared" si="140"/>
        <v>25.925686312905036</v>
      </c>
    </row>
    <row r="1198" spans="1:11" ht="13.5" x14ac:dyDescent="0.25">
      <c r="A1198" s="3">
        <f>TITRES_STAT!B1201</f>
        <v>44055</v>
      </c>
      <c r="B1198" s="6">
        <f>TITRES_STAT!D1201</f>
        <v>26.673300000000001</v>
      </c>
      <c r="C1198" s="2">
        <f t="shared" si="141"/>
        <v>0</v>
      </c>
      <c r="D1198" s="2">
        <f t="shared" si="142"/>
        <v>26.673300000000001</v>
      </c>
      <c r="E1198" s="2">
        <f t="shared" si="144"/>
        <v>26.673300000000005</v>
      </c>
      <c r="F1198" s="2">
        <f t="shared" si="145"/>
        <v>26.756714999999993</v>
      </c>
      <c r="G1198" s="2">
        <f t="shared" si="139"/>
        <v>25.124656000000002</v>
      </c>
      <c r="H1198" s="2">
        <f t="shared" si="143"/>
        <v>28.037386000000019</v>
      </c>
      <c r="I1198" s="2">
        <f t="array" ref="I1198">SUMPRODUCT(B1182:B1201, (ROW(B1182:B1201)-ROW(B1182)+1)) / (20*21/2)</f>
        <v>26.687571428571431</v>
      </c>
      <c r="J1198" s="2">
        <f t="shared" si="146"/>
        <v>26.420665907479727</v>
      </c>
      <c r="K1198" s="2">
        <f t="shared" si="140"/>
        <v>25.955004496712682</v>
      </c>
    </row>
    <row r="1199" spans="1:11" ht="13.5" x14ac:dyDescent="0.25">
      <c r="A1199" s="3">
        <f>TITRES_STAT!B1202</f>
        <v>44057</v>
      </c>
      <c r="B1199" s="6">
        <f>TITRES_STAT!D1202</f>
        <v>26.673300000000001</v>
      </c>
      <c r="C1199" s="2">
        <f t="shared" si="141"/>
        <v>0</v>
      </c>
      <c r="D1199" s="2">
        <f t="shared" si="142"/>
        <v>26.673300000000001</v>
      </c>
      <c r="E1199" s="2">
        <f t="shared" si="144"/>
        <v>26.673300000000005</v>
      </c>
      <c r="F1199" s="2">
        <f t="shared" si="145"/>
        <v>26.743229999999993</v>
      </c>
      <c r="G1199" s="2">
        <f t="shared" si="139"/>
        <v>25.158821999999997</v>
      </c>
      <c r="H1199" s="2">
        <f t="shared" si="143"/>
        <v>28.037586000000015</v>
      </c>
      <c r="I1199" s="2">
        <f t="array" ref="I1199">SUMPRODUCT(B1183:B1202, (ROW(B1183:B1202)-ROW(B1183)+1)) / (20*21/2)</f>
        <v>26.682814285714286</v>
      </c>
      <c r="J1199" s="2">
        <f t="shared" si="146"/>
        <v>26.444726297243562</v>
      </c>
      <c r="K1199" s="2">
        <f t="shared" si="140"/>
        <v>25.983172947821988</v>
      </c>
    </row>
    <row r="1200" spans="1:11" ht="13.5" x14ac:dyDescent="0.25">
      <c r="A1200" s="3">
        <f>TITRES_STAT!B1203</f>
        <v>44060</v>
      </c>
      <c r="B1200" s="6">
        <f>TITRES_STAT!D1203</f>
        <v>26.673300000000001</v>
      </c>
      <c r="C1200" s="2">
        <f t="shared" si="141"/>
        <v>0</v>
      </c>
      <c r="D1200" s="2">
        <f t="shared" si="142"/>
        <v>26.673300000000001</v>
      </c>
      <c r="E1200" s="2">
        <f t="shared" si="144"/>
        <v>26.673300000000005</v>
      </c>
      <c r="F1200" s="2">
        <f t="shared" si="145"/>
        <v>26.733239999999995</v>
      </c>
      <c r="G1200" s="2">
        <f t="shared" si="139"/>
        <v>25.193187999999996</v>
      </c>
      <c r="H1200" s="2">
        <f t="shared" si="143"/>
        <v>28.032091500000021</v>
      </c>
      <c r="I1200" s="2">
        <f t="array" ref="I1200">SUMPRODUCT(B1184:B1203, (ROW(B1184:B1203)-ROW(B1184)+1)) / (20*21/2)</f>
        <v>26.679008571428572</v>
      </c>
      <c r="J1200" s="2">
        <f t="shared" si="146"/>
        <v>26.466495221315604</v>
      </c>
      <c r="K1200" s="2">
        <f t="shared" si="140"/>
        <v>26.010236753789751</v>
      </c>
    </row>
    <row r="1201" spans="1:11" ht="13.5" x14ac:dyDescent="0.25">
      <c r="A1201" s="3">
        <f>TITRES_STAT!B1204</f>
        <v>44061</v>
      </c>
      <c r="B1201" s="6">
        <f>TITRES_STAT!D1204</f>
        <v>26.673300000000001</v>
      </c>
      <c r="C1201" s="2">
        <f t="shared" si="141"/>
        <v>0</v>
      </c>
      <c r="D1201" s="2">
        <f t="shared" si="142"/>
        <v>26.673300000000001</v>
      </c>
      <c r="E1201" s="2">
        <f t="shared" si="144"/>
        <v>26.673300000000005</v>
      </c>
      <c r="F1201" s="2">
        <f t="shared" si="145"/>
        <v>26.723249999999997</v>
      </c>
      <c r="G1201" s="2">
        <f t="shared" si="139"/>
        <v>25.227753999999994</v>
      </c>
      <c r="H1201" s="2">
        <f t="shared" si="143"/>
        <v>28.022451000000018</v>
      </c>
      <c r="I1201" s="2">
        <f t="array" ref="I1201">SUMPRODUCT(B1185:B1204, (ROW(B1185:B1204)-ROW(B1185)+1)) / (20*21/2)</f>
        <v>26.676154285714286</v>
      </c>
      <c r="J1201" s="2">
        <f t="shared" si="146"/>
        <v>26.48619091452364</v>
      </c>
      <c r="K1201" s="2">
        <f t="shared" si="140"/>
        <v>26.036239234033289</v>
      </c>
    </row>
    <row r="1202" spans="1:11" ht="13.5" x14ac:dyDescent="0.25">
      <c r="A1202" s="3">
        <f>TITRES_STAT!B1205</f>
        <v>44062</v>
      </c>
      <c r="B1202" s="6">
        <f>TITRES_STAT!D1205</f>
        <v>26.673300000000001</v>
      </c>
      <c r="C1202" s="2">
        <f t="shared" si="141"/>
        <v>0</v>
      </c>
      <c r="D1202" s="2">
        <f t="shared" si="142"/>
        <v>26.673300000000001</v>
      </c>
      <c r="E1202" s="2">
        <f t="shared" si="144"/>
        <v>26.673300000000005</v>
      </c>
      <c r="F1202" s="2">
        <f t="shared" si="145"/>
        <v>26.713259999999998</v>
      </c>
      <c r="G1202" s="2">
        <f t="shared" ref="G1202:G1265" si="147">AVERAGE(B1153:B1202)</f>
        <v>25.277103999999998</v>
      </c>
      <c r="H1202" s="2">
        <f t="shared" si="143"/>
        <v>28.012810500000022</v>
      </c>
      <c r="I1202" s="2">
        <f t="array" ref="I1202">SUMPRODUCT(B1186:B1205, (ROW(B1186:B1205)-ROW(B1186)+1)) / (20*21/2)</f>
        <v>26.674251428571431</v>
      </c>
      <c r="J1202" s="2">
        <f t="shared" si="146"/>
        <v>26.50401082742615</v>
      </c>
      <c r="K1202" s="2">
        <f t="shared" si="140"/>
        <v>26.061222009169239</v>
      </c>
    </row>
    <row r="1203" spans="1:11" ht="13.5" x14ac:dyDescent="0.25">
      <c r="A1203" s="3">
        <f>TITRES_STAT!B1206</f>
        <v>44064</v>
      </c>
      <c r="B1203" s="6">
        <f>TITRES_STAT!D1206</f>
        <v>26.673300000000001</v>
      </c>
      <c r="C1203" s="2">
        <f t="shared" si="141"/>
        <v>0</v>
      </c>
      <c r="D1203" s="2">
        <f t="shared" si="142"/>
        <v>26.673300000000001</v>
      </c>
      <c r="E1203" s="2">
        <f t="shared" si="144"/>
        <v>26.673300000000005</v>
      </c>
      <c r="F1203" s="2">
        <f t="shared" si="145"/>
        <v>26.703269999999996</v>
      </c>
      <c r="G1203" s="2">
        <f t="shared" si="147"/>
        <v>25.312267999999996</v>
      </c>
      <c r="H1203" s="2">
        <f t="shared" si="143"/>
        <v>28.003919500000023</v>
      </c>
      <c r="I1203" s="2">
        <f t="array" ref="I1203">SUMPRODUCT(B1187:B1206, (ROW(B1187:B1206)-ROW(B1187)+1)) / (20*21/2)</f>
        <v>26.673300000000001</v>
      </c>
      <c r="J1203" s="2">
        <f t="shared" si="146"/>
        <v>26.520133605766517</v>
      </c>
      <c r="K1203" s="2">
        <f t="shared" ref="K1203:K1266" si="148">$K$4*B1203+(1-$K$4)*K1202</f>
        <v>26.085225067633189</v>
      </c>
    </row>
    <row r="1204" spans="1:11" ht="13.5" x14ac:dyDescent="0.25">
      <c r="A1204" s="3">
        <f>TITRES_STAT!B1207</f>
        <v>44067</v>
      </c>
      <c r="B1204" s="6">
        <f>TITRES_STAT!D1207</f>
        <v>26.673300000000001</v>
      </c>
      <c r="C1204" s="2">
        <f t="shared" si="141"/>
        <v>0</v>
      </c>
      <c r="D1204" s="2">
        <f t="shared" si="142"/>
        <v>26.673300000000001</v>
      </c>
      <c r="E1204" s="2">
        <f t="shared" si="144"/>
        <v>26.673300000000005</v>
      </c>
      <c r="F1204" s="2">
        <f t="shared" si="145"/>
        <v>26.693279999999994</v>
      </c>
      <c r="G1204" s="2">
        <f t="shared" si="147"/>
        <v>25.347431999999994</v>
      </c>
      <c r="H1204" s="2">
        <f t="shared" si="143"/>
        <v>27.995028500000025</v>
      </c>
      <c r="I1204" s="2">
        <f t="array" ref="I1204">SUMPRODUCT(B1188:B1207, (ROW(B1188:B1207)-ROW(B1188)+1)) / (20*21/2)</f>
        <v>26.673300000000001</v>
      </c>
      <c r="J1204" s="2">
        <f t="shared" si="146"/>
        <v>26.5347208814078</v>
      </c>
      <c r="K1204" s="2">
        <f t="shared" si="148"/>
        <v>26.10828682968679</v>
      </c>
    </row>
    <row r="1205" spans="1:11" ht="13.5" x14ac:dyDescent="0.25">
      <c r="A1205" s="3">
        <f>TITRES_STAT!B1208</f>
        <v>44068</v>
      </c>
      <c r="B1205" s="6">
        <f>TITRES_STAT!D1208</f>
        <v>26.673300000000001</v>
      </c>
      <c r="C1205" s="2">
        <f t="shared" si="141"/>
        <v>0</v>
      </c>
      <c r="D1205" s="2">
        <f t="shared" si="142"/>
        <v>26.673300000000001</v>
      </c>
      <c r="E1205" s="2">
        <f t="shared" si="144"/>
        <v>26.673300000000005</v>
      </c>
      <c r="F1205" s="2">
        <f t="shared" si="145"/>
        <v>26.683289999999992</v>
      </c>
      <c r="G1205" s="2">
        <f t="shared" si="147"/>
        <v>25.382595999999999</v>
      </c>
      <c r="H1205" s="2">
        <f t="shared" si="143"/>
        <v>27.988535000000027</v>
      </c>
      <c r="I1205" s="2">
        <f t="array" ref="I1205">SUMPRODUCT(B1189:B1208, (ROW(B1189:B1208)-ROW(B1189)+1)) / (20*21/2)</f>
        <v>26.673300000000001</v>
      </c>
      <c r="J1205" s="2">
        <f t="shared" si="146"/>
        <v>26.547918892702295</v>
      </c>
      <c r="K1205" s="2">
        <f t="shared" si="148"/>
        <v>26.13044420891476</v>
      </c>
    </row>
    <row r="1206" spans="1:11" ht="13.5" x14ac:dyDescent="0.25">
      <c r="A1206" s="3">
        <f>TITRES_STAT!B1209</f>
        <v>44069</v>
      </c>
      <c r="B1206" s="6">
        <f>TITRES_STAT!D1209</f>
        <v>26.673300000000001</v>
      </c>
      <c r="C1206" s="2">
        <f t="shared" si="141"/>
        <v>0</v>
      </c>
      <c r="D1206" s="2">
        <f t="shared" si="142"/>
        <v>26.673300000000001</v>
      </c>
      <c r="E1206" s="2">
        <f t="shared" si="144"/>
        <v>26.673300000000005</v>
      </c>
      <c r="F1206" s="2">
        <f t="shared" si="145"/>
        <v>26.673299999999994</v>
      </c>
      <c r="G1206" s="2">
        <f t="shared" si="147"/>
        <v>25.417759999999998</v>
      </c>
      <c r="H1206" s="2">
        <f t="shared" si="143"/>
        <v>27.982041500000026</v>
      </c>
      <c r="I1206" s="2">
        <f t="array" ref="I1206">SUMPRODUCT(B1190:B1209, (ROW(B1190:B1209)-ROW(B1190)+1)) / (20*21/2)</f>
        <v>26.673300000000001</v>
      </c>
      <c r="J1206" s="2">
        <f t="shared" si="146"/>
        <v>26.559859950540172</v>
      </c>
      <c r="K1206" s="2">
        <f t="shared" si="148"/>
        <v>26.15173267131026</v>
      </c>
    </row>
    <row r="1207" spans="1:11" ht="13.5" x14ac:dyDescent="0.25">
      <c r="A1207" s="3">
        <f>TITRES_STAT!B1210</f>
        <v>44070</v>
      </c>
      <c r="B1207" s="6">
        <f>TITRES_STAT!D1210</f>
        <v>26.673300000000001</v>
      </c>
      <c r="C1207" s="2">
        <f t="shared" si="141"/>
        <v>0</v>
      </c>
      <c r="D1207" s="2">
        <f t="shared" si="142"/>
        <v>26.673300000000001</v>
      </c>
      <c r="E1207" s="2">
        <f t="shared" si="144"/>
        <v>26.673300000000005</v>
      </c>
      <c r="F1207" s="2">
        <f t="shared" si="145"/>
        <v>26.673299999999994</v>
      </c>
      <c r="G1207" s="2">
        <f t="shared" si="147"/>
        <v>25.466909999999999</v>
      </c>
      <c r="H1207" s="2">
        <f t="shared" si="143"/>
        <v>27.975548000000032</v>
      </c>
      <c r="I1207" s="2">
        <f t="array" ref="I1207">SUMPRODUCT(B1191:B1210, (ROW(B1191:B1210)-ROW(B1191)+1)) / (20*21/2)</f>
        <v>26.625728571428567</v>
      </c>
      <c r="J1207" s="2">
        <f t="shared" si="146"/>
        <v>26.570663764774441</v>
      </c>
      <c r="K1207" s="2">
        <f t="shared" si="148"/>
        <v>26.17218629204319</v>
      </c>
    </row>
    <row r="1208" spans="1:11" ht="13.5" x14ac:dyDescent="0.25">
      <c r="A1208" s="3">
        <f>TITRES_STAT!B1211</f>
        <v>44071</v>
      </c>
      <c r="B1208" s="6">
        <f>TITRES_STAT!D1211</f>
        <v>26.673300000000001</v>
      </c>
      <c r="C1208" s="2">
        <f t="shared" si="141"/>
        <v>0</v>
      </c>
      <c r="D1208" s="2">
        <f t="shared" si="142"/>
        <v>26.673300000000001</v>
      </c>
      <c r="E1208" s="2">
        <f t="shared" si="144"/>
        <v>26.673300000000005</v>
      </c>
      <c r="F1208" s="2">
        <f t="shared" si="145"/>
        <v>26.673299999999994</v>
      </c>
      <c r="G1208" s="2">
        <f t="shared" si="147"/>
        <v>25.530445999999998</v>
      </c>
      <c r="H1208" s="2">
        <f t="shared" si="143"/>
        <v>27.969054500000038</v>
      </c>
      <c r="I1208" s="2">
        <f t="array" ref="I1208">SUMPRODUCT(B1192:B1211, (ROW(B1192:B1211)-ROW(B1192)+1)) / (20*21/2)</f>
        <v>26.580535714285713</v>
      </c>
      <c r="J1208" s="2">
        <f t="shared" si="146"/>
        <v>26.580438644319731</v>
      </c>
      <c r="K1208" s="2">
        <f t="shared" si="148"/>
        <v>26.19183781000228</v>
      </c>
    </row>
    <row r="1209" spans="1:11" ht="13.5" x14ac:dyDescent="0.25">
      <c r="A1209" s="3">
        <f>TITRES_STAT!B1212</f>
        <v>44074</v>
      </c>
      <c r="B1209" s="6">
        <f>TITRES_STAT!D1212</f>
        <v>26.673300000000001</v>
      </c>
      <c r="C1209" s="2">
        <f t="shared" si="141"/>
        <v>0</v>
      </c>
      <c r="D1209" s="2">
        <f t="shared" si="142"/>
        <v>26.673300000000001</v>
      </c>
      <c r="E1209" s="2">
        <f t="shared" si="144"/>
        <v>26.673300000000005</v>
      </c>
      <c r="F1209" s="2">
        <f t="shared" si="145"/>
        <v>26.673299999999994</v>
      </c>
      <c r="G1209" s="2">
        <f t="shared" si="147"/>
        <v>25.594382</v>
      </c>
      <c r="H1209" s="2">
        <f t="shared" si="143"/>
        <v>27.96256100000004</v>
      </c>
      <c r="I1209" s="2">
        <f t="array" ref="I1209">SUMPRODUCT(B1193:B1212, (ROW(B1193:B1212)-ROW(B1193)+1)) / (20*21/2)</f>
        <v>26.537721428571427</v>
      </c>
      <c r="J1209" s="2">
        <f t="shared" si="146"/>
        <v>26.589282582955946</v>
      </c>
      <c r="K1209" s="2">
        <f t="shared" si="148"/>
        <v>26.210718680198269</v>
      </c>
    </row>
    <row r="1210" spans="1:11" ht="13.5" x14ac:dyDescent="0.25">
      <c r="A1210" s="3">
        <f>TITRES_STAT!B1213</f>
        <v>44075</v>
      </c>
      <c r="B1210" s="6">
        <f>TITRES_STAT!D1213</f>
        <v>26.1738</v>
      </c>
      <c r="C1210" s="2">
        <f t="shared" si="141"/>
        <v>-0.49950000000000117</v>
      </c>
      <c r="D1210" s="2">
        <f t="shared" si="142"/>
        <v>26.573400000000003</v>
      </c>
      <c r="E1210" s="2">
        <f t="shared" si="144"/>
        <v>26.623350000000006</v>
      </c>
      <c r="F1210" s="2">
        <f t="shared" si="145"/>
        <v>26.648324999999993</v>
      </c>
      <c r="G1210" s="2">
        <f t="shared" si="147"/>
        <v>25.648328000000003</v>
      </c>
      <c r="H1210" s="2">
        <f t="shared" si="143"/>
        <v>27.957766000000039</v>
      </c>
      <c r="I1210" s="2">
        <f t="array" ref="I1210">SUMPRODUCT(B1194:B1213, (ROW(B1194:B1213)-ROW(B1194)+1)) / (20*21/2)</f>
        <v>26.497285714285713</v>
      </c>
      <c r="J1210" s="2">
        <f t="shared" si="146"/>
        <v>26.549712813150617</v>
      </c>
      <c r="K1210" s="2">
        <f t="shared" si="148"/>
        <v>26.209270888817947</v>
      </c>
    </row>
    <row r="1211" spans="1:11" ht="13.5" x14ac:dyDescent="0.25">
      <c r="A1211" s="3">
        <f>TITRES_STAT!B1214</f>
        <v>44076</v>
      </c>
      <c r="B1211" s="6">
        <f>TITRES_STAT!D1214</f>
        <v>26.1738</v>
      </c>
      <c r="C1211" s="2">
        <f t="shared" si="141"/>
        <v>0</v>
      </c>
      <c r="D1211" s="2">
        <f t="shared" si="142"/>
        <v>26.473500000000001</v>
      </c>
      <c r="E1211" s="2">
        <f t="shared" si="144"/>
        <v>26.573400000000003</v>
      </c>
      <c r="F1211" s="2">
        <f t="shared" si="145"/>
        <v>26.623349999999999</v>
      </c>
      <c r="G1211" s="2">
        <f t="shared" si="147"/>
        <v>25.707268000000003</v>
      </c>
      <c r="H1211" s="2">
        <f t="shared" si="143"/>
        <v>27.949074500000037</v>
      </c>
      <c r="I1211" s="2">
        <f t="array" ref="I1211">SUMPRODUCT(B1195:B1214, (ROW(B1195:B1214)-ROW(B1195)+1)) / (20*21/2)</f>
        <v>26.440199999999997</v>
      </c>
      <c r="J1211" s="2">
        <f t="shared" si="146"/>
        <v>26.513911592850558</v>
      </c>
      <c r="K1211" s="2">
        <f t="shared" si="148"/>
        <v>26.207879873570185</v>
      </c>
    </row>
    <row r="1212" spans="1:11" ht="13.5" x14ac:dyDescent="0.25">
      <c r="A1212" s="3">
        <f>TITRES_STAT!B1215</f>
        <v>44077</v>
      </c>
      <c r="B1212" s="6">
        <f>TITRES_STAT!D1215</f>
        <v>26.1738</v>
      </c>
      <c r="C1212" s="2">
        <f t="shared" si="141"/>
        <v>0</v>
      </c>
      <c r="D1212" s="2">
        <f t="shared" si="142"/>
        <v>26.3736</v>
      </c>
      <c r="E1212" s="2">
        <f t="shared" si="144"/>
        <v>26.523450000000004</v>
      </c>
      <c r="F1212" s="2">
        <f t="shared" si="145"/>
        <v>26.598374999999997</v>
      </c>
      <c r="G1212" s="2">
        <f t="shared" si="147"/>
        <v>25.771004000000008</v>
      </c>
      <c r="H1212" s="2">
        <f t="shared" si="143"/>
        <v>27.944579000000036</v>
      </c>
      <c r="I1212" s="2">
        <f t="array" ref="I1212">SUMPRODUCT(B1196:B1215, (ROW(B1196:B1215)-ROW(B1196)+1)) / (20*21/2)</f>
        <v>26.384539523809522</v>
      </c>
      <c r="J1212" s="2">
        <f t="shared" si="146"/>
        <v>26.481520012579079</v>
      </c>
      <c r="K1212" s="2">
        <f t="shared" si="148"/>
        <v>26.206543407939982</v>
      </c>
    </row>
    <row r="1213" spans="1:11" ht="13.5" x14ac:dyDescent="0.25">
      <c r="A1213" s="3">
        <f>TITRES_STAT!B1216</f>
        <v>44078</v>
      </c>
      <c r="B1213" s="6">
        <f>TITRES_STAT!D1216</f>
        <v>26.1738</v>
      </c>
      <c r="C1213" s="2">
        <f t="shared" si="141"/>
        <v>0</v>
      </c>
      <c r="D1213" s="2">
        <f t="shared" si="142"/>
        <v>26.273699999999998</v>
      </c>
      <c r="E1213" s="2">
        <f t="shared" si="144"/>
        <v>26.473500000000001</v>
      </c>
      <c r="F1213" s="2">
        <f t="shared" si="145"/>
        <v>26.573400000000003</v>
      </c>
      <c r="G1213" s="2">
        <f t="shared" si="147"/>
        <v>25.842932000000008</v>
      </c>
      <c r="H1213" s="2">
        <f t="shared" si="143"/>
        <v>27.947975500000034</v>
      </c>
      <c r="I1213" s="2">
        <f t="array" ref="I1213">SUMPRODUCT(B1197:B1216, (ROW(B1197:B1216)-ROW(B1197)+1)) / (20*21/2)</f>
        <v>26.321837619047621</v>
      </c>
      <c r="J1213" s="2">
        <f t="shared" si="146"/>
        <v>26.452213344714405</v>
      </c>
      <c r="K1213" s="2">
        <f t="shared" si="148"/>
        <v>26.20525935272665</v>
      </c>
    </row>
    <row r="1214" spans="1:11" ht="13.5" x14ac:dyDescent="0.25">
      <c r="A1214" s="3">
        <f>TITRES_STAT!B1217</f>
        <v>44081</v>
      </c>
      <c r="B1214" s="6">
        <f>TITRES_STAT!D1217</f>
        <v>25.974</v>
      </c>
      <c r="C1214" s="2">
        <f t="shared" si="141"/>
        <v>-0.19979999999999976</v>
      </c>
      <c r="D1214" s="2">
        <f t="shared" si="142"/>
        <v>26.133839999999999</v>
      </c>
      <c r="E1214" s="2">
        <f t="shared" si="144"/>
        <v>26.403570000000002</v>
      </c>
      <c r="F1214" s="2">
        <f t="shared" si="145"/>
        <v>26.538435000000003</v>
      </c>
      <c r="G1214" s="2">
        <f t="shared" si="147"/>
        <v>25.91126400000001</v>
      </c>
      <c r="H1214" s="2">
        <f t="shared" si="143"/>
        <v>27.958015500000034</v>
      </c>
      <c r="I1214" s="2">
        <f t="array" ref="I1214">SUMPRODUCT(B1198:B1217, (ROW(B1198:B1217)-ROW(B1198)+1)) / (20*21/2)</f>
        <v>26.256427142857142</v>
      </c>
      <c r="J1214" s="2">
        <f t="shared" si="146"/>
        <v>26.406669216646367</v>
      </c>
      <c r="K1214" s="2">
        <f t="shared" si="148"/>
        <v>26.196190358502076</v>
      </c>
    </row>
    <row r="1215" spans="1:11" ht="13.5" x14ac:dyDescent="0.25">
      <c r="A1215" s="3">
        <f>TITRES_STAT!B1218</f>
        <v>44082</v>
      </c>
      <c r="B1215" s="6">
        <f>TITRES_STAT!D1218</f>
        <v>25.954000000000001</v>
      </c>
      <c r="C1215" s="2">
        <f t="shared" si="141"/>
        <v>-1.9999999999999574E-2</v>
      </c>
      <c r="D1215" s="2">
        <f t="shared" si="142"/>
        <v>26.089880000000001</v>
      </c>
      <c r="E1215" s="2">
        <f t="shared" si="144"/>
        <v>26.33164</v>
      </c>
      <c r="F1215" s="2">
        <f t="shared" si="145"/>
        <v>26.502470000000006</v>
      </c>
      <c r="G1215" s="2">
        <f t="shared" si="147"/>
        <v>25.992782000000012</v>
      </c>
      <c r="H1215" s="2">
        <f t="shared" si="143"/>
        <v>27.96790550000004</v>
      </c>
      <c r="I1215" s="2">
        <f t="array" ref="I1215">SUMPRODUCT(B1199:B1218, (ROW(B1199:B1218)-ROW(B1199)+1)) / (20*21/2)</f>
        <v>26.16580285714285</v>
      </c>
      <c r="J1215" s="2">
        <f t="shared" si="146"/>
        <v>26.363557862680047</v>
      </c>
      <c r="K1215" s="2">
        <f t="shared" si="148"/>
        <v>26.186692697384348</v>
      </c>
    </row>
    <row r="1216" spans="1:11" ht="13.5" x14ac:dyDescent="0.25">
      <c r="A1216" s="3">
        <f>TITRES_STAT!B1219</f>
        <v>44083</v>
      </c>
      <c r="B1216" s="6">
        <f>TITRES_STAT!D1219</f>
        <v>25.844100000000001</v>
      </c>
      <c r="C1216" s="2">
        <f t="shared" si="141"/>
        <v>-0.10989999999999966</v>
      </c>
      <c r="D1216" s="2">
        <f t="shared" si="142"/>
        <v>26.02394</v>
      </c>
      <c r="E1216" s="2">
        <f t="shared" si="144"/>
        <v>26.248720000000002</v>
      </c>
      <c r="F1216" s="2">
        <f t="shared" si="145"/>
        <v>26.461010000000005</v>
      </c>
      <c r="G1216" s="2">
        <f t="shared" si="147"/>
        <v>26.059114000000012</v>
      </c>
      <c r="H1216" s="2">
        <f t="shared" si="143"/>
        <v>27.98084250000003</v>
      </c>
      <c r="I1216" s="2">
        <f t="array" ref="I1216">SUMPRODUCT(B1200:B1219, (ROW(B1200:B1219)-ROW(B1200)+1)) / (20*21/2)</f>
        <v>26.071420476190479</v>
      </c>
      <c r="J1216" s="2">
        <f t="shared" si="146"/>
        <v>26.314085685281945</v>
      </c>
      <c r="K1216" s="2">
        <f t="shared" si="148"/>
        <v>26.173257689643787</v>
      </c>
    </row>
    <row r="1217" spans="1:11" ht="13.5" x14ac:dyDescent="0.25">
      <c r="A1217" s="3">
        <f>TITRES_STAT!B1220</f>
        <v>44084</v>
      </c>
      <c r="B1217" s="6">
        <f>TITRES_STAT!D1220</f>
        <v>25.7742</v>
      </c>
      <c r="C1217" s="2">
        <f t="shared" si="141"/>
        <v>-6.9900000000000517E-2</v>
      </c>
      <c r="D1217" s="2">
        <f t="shared" si="142"/>
        <v>25.944020000000002</v>
      </c>
      <c r="E1217" s="2">
        <f t="shared" si="144"/>
        <v>26.158809999999999</v>
      </c>
      <c r="F1217" s="2">
        <f t="shared" si="145"/>
        <v>26.416055000000007</v>
      </c>
      <c r="G1217" s="2">
        <f t="shared" si="147"/>
        <v>26.124248000000016</v>
      </c>
      <c r="H1217" s="2">
        <f t="shared" si="143"/>
        <v>27.988235000000035</v>
      </c>
      <c r="I1217" s="2">
        <f t="array" ref="I1217">SUMPRODUCT(B1201:B1220, (ROW(B1201:B1220)-ROW(B1201)+1)) / (20*21/2)</f>
        <v>25.982317619047613</v>
      </c>
      <c r="J1217" s="2">
        <f t="shared" si="146"/>
        <v>26.262668000969377</v>
      </c>
      <c r="K1217" s="2">
        <f t="shared" si="148"/>
        <v>26.157608368481284</v>
      </c>
    </row>
    <row r="1218" spans="1:11" ht="13.5" x14ac:dyDescent="0.25">
      <c r="A1218" s="3">
        <f>TITRES_STAT!B1221</f>
        <v>44085</v>
      </c>
      <c r="B1218" s="6">
        <f>TITRES_STAT!D1221</f>
        <v>25.464500000000001</v>
      </c>
      <c r="C1218" s="2">
        <f t="shared" si="141"/>
        <v>-0.30969999999999942</v>
      </c>
      <c r="D1218" s="2">
        <f t="shared" si="142"/>
        <v>25.802160000000004</v>
      </c>
      <c r="E1218" s="2">
        <f t="shared" si="144"/>
        <v>26.037929999999999</v>
      </c>
      <c r="F1218" s="2">
        <f t="shared" si="145"/>
        <v>26.355615000000007</v>
      </c>
      <c r="G1218" s="2">
        <f t="shared" si="147"/>
        <v>26.195976000000019</v>
      </c>
      <c r="H1218" s="2">
        <f t="shared" si="143"/>
        <v>27.990682500000037</v>
      </c>
      <c r="I1218" s="2">
        <f t="array" ref="I1218">SUMPRODUCT(B1202:B1221, (ROW(B1202:B1221)-ROW(B1202)+1)) / (20*21/2)</f>
        <v>25.863341904761903</v>
      </c>
      <c r="J1218" s="2">
        <f t="shared" si="146"/>
        <v>26.186652000877057</v>
      </c>
      <c r="K1218" s="2">
        <f t="shared" si="148"/>
        <v>26.130427648148686</v>
      </c>
    </row>
    <row r="1219" spans="1:11" ht="13.5" x14ac:dyDescent="0.25">
      <c r="A1219" s="3">
        <f>TITRES_STAT!B1222</f>
        <v>44088</v>
      </c>
      <c r="B1219" s="6">
        <f>TITRES_STAT!D1222</f>
        <v>25.364599999999999</v>
      </c>
      <c r="C1219" s="2">
        <f t="shared" si="141"/>
        <v>-9.9900000000001654E-2</v>
      </c>
      <c r="D1219" s="2">
        <f t="shared" si="142"/>
        <v>25.680280000000003</v>
      </c>
      <c r="E1219" s="2">
        <f t="shared" si="144"/>
        <v>25.907060000000001</v>
      </c>
      <c r="F1219" s="2">
        <f t="shared" si="145"/>
        <v>26.29018000000001</v>
      </c>
      <c r="G1219" s="2">
        <f t="shared" si="147"/>
        <v>26.265706000000019</v>
      </c>
      <c r="H1219" s="2">
        <f t="shared" si="143"/>
        <v>27.988884000000038</v>
      </c>
      <c r="I1219" s="2">
        <f t="array" ref="I1219">SUMPRODUCT(B1203:B1222, (ROW(B1203:B1222)-ROW(B1203)+1)) / (20*21/2)</f>
        <v>25.657310476190478</v>
      </c>
      <c r="J1219" s="2">
        <f t="shared" si="146"/>
        <v>26.108361334126862</v>
      </c>
      <c r="K1219" s="2">
        <f t="shared" si="148"/>
        <v>26.10039519135854</v>
      </c>
    </row>
    <row r="1220" spans="1:11" ht="13.5" x14ac:dyDescent="0.25">
      <c r="A1220" s="3">
        <f>TITRES_STAT!B1223</f>
        <v>44089</v>
      </c>
      <c r="B1220" s="6">
        <f>TITRES_STAT!D1223</f>
        <v>25.354600000000001</v>
      </c>
      <c r="C1220" s="2">
        <f t="shared" ref="C1220:C1283" si="149">B1220-B1219</f>
        <v>-9.9999999999980105E-3</v>
      </c>
      <c r="D1220" s="2">
        <f t="shared" si="142"/>
        <v>25.560400000000001</v>
      </c>
      <c r="E1220" s="2">
        <f t="shared" si="144"/>
        <v>25.825139999999998</v>
      </c>
      <c r="F1220" s="2">
        <f t="shared" si="145"/>
        <v>26.224245000000007</v>
      </c>
      <c r="G1220" s="2">
        <f t="shared" si="147"/>
        <v>26.322248000000016</v>
      </c>
      <c r="H1220" s="2">
        <f t="shared" si="143"/>
        <v>27.979243500000038</v>
      </c>
      <c r="I1220" s="2">
        <f t="array" ref="I1220">SUMPRODUCT(B1204:B1223, (ROW(B1204:B1223)-ROW(B1204)+1)) / (20*21/2)</f>
        <v>25.559266190476194</v>
      </c>
      <c r="J1220" s="2">
        <f t="shared" si="146"/>
        <v>26.036574540400494</v>
      </c>
      <c r="K1220" s="2">
        <f t="shared" si="148"/>
        <v>26.071148321109185</v>
      </c>
    </row>
    <row r="1221" spans="1:11" ht="13.5" x14ac:dyDescent="0.25">
      <c r="A1221" s="3">
        <f>TITRES_STAT!B1224</f>
        <v>44090</v>
      </c>
      <c r="B1221" s="6">
        <f>TITRES_STAT!D1224</f>
        <v>24.975000000000001</v>
      </c>
      <c r="C1221" s="2">
        <f t="shared" si="149"/>
        <v>-0.37959999999999994</v>
      </c>
      <c r="D1221" s="2">
        <f t="shared" si="142"/>
        <v>25.386580000000002</v>
      </c>
      <c r="E1221" s="2">
        <f t="shared" si="144"/>
        <v>25.705260000000003</v>
      </c>
      <c r="F1221" s="2">
        <f t="shared" si="145"/>
        <v>26.139330000000008</v>
      </c>
      <c r="G1221" s="2">
        <f t="shared" si="147"/>
        <v>26.357812000000017</v>
      </c>
      <c r="H1221" s="2">
        <f t="shared" si="143"/>
        <v>27.959413500000043</v>
      </c>
      <c r="I1221" s="2">
        <f t="array" ref="I1221">SUMPRODUCT(B1205:B1224, (ROW(B1205:B1224)-ROW(B1205)+1)) / (20*21/2)</f>
        <v>25.397956666666666</v>
      </c>
      <c r="J1221" s="2">
        <f t="shared" si="146"/>
        <v>25.935472203219497</v>
      </c>
      <c r="K1221" s="2">
        <f t="shared" si="148"/>
        <v>26.028162112438238</v>
      </c>
    </row>
    <row r="1222" spans="1:11" ht="13.5" x14ac:dyDescent="0.25">
      <c r="A1222" s="3">
        <f>TITRES_STAT!B1225</f>
        <v>44091</v>
      </c>
      <c r="B1222" s="6">
        <f>TITRES_STAT!D1225</f>
        <v>23.975999999999999</v>
      </c>
      <c r="C1222" s="2">
        <f t="shared" si="149"/>
        <v>-0.99900000000000233</v>
      </c>
      <c r="D1222" s="2">
        <f t="shared" ref="D1222:D1285" si="150">AVERAGE(B1218:B1222)</f>
        <v>25.026940000000003</v>
      </c>
      <c r="E1222" s="2">
        <f t="shared" si="144"/>
        <v>25.485479999999999</v>
      </c>
      <c r="F1222" s="2">
        <f t="shared" si="145"/>
        <v>26.004465000000003</v>
      </c>
      <c r="G1222" s="2">
        <f t="shared" si="147"/>
        <v>26.357812000000013</v>
      </c>
      <c r="H1222" s="2">
        <f t="shared" si="143"/>
        <v>27.925947000000043</v>
      </c>
      <c r="I1222" s="2">
        <f t="array" ref="I1222">SUMPRODUCT(B1206:B1225, (ROW(B1206:B1225)-ROW(B1206)+1)) / (20*21/2)</f>
        <v>25.310140000000004</v>
      </c>
      <c r="J1222" s="2">
        <f t="shared" si="146"/>
        <v>25.748855802912878</v>
      </c>
      <c r="K1222" s="2">
        <f t="shared" si="148"/>
        <v>25.947685166852423</v>
      </c>
    </row>
    <row r="1223" spans="1:11" ht="13.5" x14ac:dyDescent="0.25">
      <c r="A1223" s="3">
        <f>TITRES_STAT!B1226</f>
        <v>44092</v>
      </c>
      <c r="B1223" s="6">
        <f>TITRES_STAT!D1226</f>
        <v>24.975000000000001</v>
      </c>
      <c r="C1223" s="2">
        <f t="shared" si="149"/>
        <v>0.99900000000000233</v>
      </c>
      <c r="D1223" s="2">
        <f t="shared" si="150"/>
        <v>24.929039999999997</v>
      </c>
      <c r="E1223" s="2">
        <f t="shared" si="144"/>
        <v>25.365600000000001</v>
      </c>
      <c r="F1223" s="2">
        <f t="shared" si="145"/>
        <v>25.919550000000005</v>
      </c>
      <c r="G1223" s="2">
        <f t="shared" si="147"/>
        <v>26.367802000000012</v>
      </c>
      <c r="H1223" s="2">
        <f t="shared" si="143"/>
        <v>27.88828450000004</v>
      </c>
      <c r="I1223" s="2">
        <f t="array" ref="I1223">SUMPRODUCT(B1207:B1226, (ROW(B1207:B1226)-ROW(B1207)+1)) / (20*21/2)</f>
        <v>25.225181428571432</v>
      </c>
      <c r="J1223" s="2">
        <f t="shared" si="146"/>
        <v>25.675155250254509</v>
      </c>
      <c r="K1223" s="2">
        <f t="shared" si="148"/>
        <v>25.909540650505271</v>
      </c>
    </row>
    <row r="1224" spans="1:11" ht="13.5" x14ac:dyDescent="0.25">
      <c r="A1224" s="3">
        <f>TITRES_STAT!B1227</f>
        <v>44095</v>
      </c>
      <c r="B1224" s="6">
        <f>TITRES_STAT!D1227</f>
        <v>24.2258</v>
      </c>
      <c r="C1224" s="2">
        <f t="shared" si="149"/>
        <v>-0.74920000000000186</v>
      </c>
      <c r="D1224" s="2">
        <f t="shared" si="150"/>
        <v>24.701279999999997</v>
      </c>
      <c r="E1224" s="2">
        <f t="shared" si="144"/>
        <v>25.19078</v>
      </c>
      <c r="F1224" s="2">
        <f t="shared" si="145"/>
        <v>25.797175000000003</v>
      </c>
      <c r="G1224" s="2">
        <f t="shared" si="147"/>
        <v>26.333438000000012</v>
      </c>
      <c r="H1224" s="2">
        <f t="shared" si="143"/>
        <v>27.83958350000005</v>
      </c>
      <c r="I1224" s="2">
        <f t="array" ref="I1224">SUMPRODUCT(B1208:B1227, (ROW(B1208:B1227)-ROW(B1208)+1)) / (20*21/2)</f>
        <v>25.072956666666666</v>
      </c>
      <c r="J1224" s="2">
        <f t="shared" si="146"/>
        <v>25.537121416896934</v>
      </c>
      <c r="K1224" s="2">
        <f t="shared" si="148"/>
        <v>25.84351160538742</v>
      </c>
    </row>
    <row r="1225" spans="1:11" ht="13.5" x14ac:dyDescent="0.25">
      <c r="A1225" s="3">
        <f>TITRES_STAT!B1228</f>
        <v>44096</v>
      </c>
      <c r="B1225" s="6">
        <f>TITRES_STAT!D1228</f>
        <v>24.8751</v>
      </c>
      <c r="C1225" s="2">
        <f t="shared" si="149"/>
        <v>0.64930000000000021</v>
      </c>
      <c r="D1225" s="2">
        <f t="shared" si="150"/>
        <v>24.605380000000004</v>
      </c>
      <c r="E1225" s="2">
        <f t="shared" si="144"/>
        <v>25.082889999999999</v>
      </c>
      <c r="F1225" s="2">
        <f t="shared" si="145"/>
        <v>25.707265</v>
      </c>
      <c r="G1225" s="2">
        <f t="shared" si="147"/>
        <v>26.303468000000013</v>
      </c>
      <c r="H1225" s="2">
        <f t="shared" si="143"/>
        <v>27.799124000000052</v>
      </c>
      <c r="I1225" s="2">
        <f t="array" ref="I1225">SUMPRODUCT(B1209:B1228, (ROW(B1209:B1228)-ROW(B1209)+1)) / (20*21/2)</f>
        <v>24.928623809523806</v>
      </c>
      <c r="J1225" s="2">
        <f t="shared" si="146"/>
        <v>25.474071758144845</v>
      </c>
      <c r="K1225" s="2">
        <f t="shared" si="148"/>
        <v>25.805534679685955</v>
      </c>
    </row>
    <row r="1226" spans="1:11" ht="13.5" x14ac:dyDescent="0.25">
      <c r="A1226" s="3">
        <f>TITRES_STAT!B1229</f>
        <v>44097</v>
      </c>
      <c r="B1226" s="6">
        <f>TITRES_STAT!D1229</f>
        <v>24.815200000000001</v>
      </c>
      <c r="C1226" s="2">
        <f t="shared" si="149"/>
        <v>-5.9899999999998954E-2</v>
      </c>
      <c r="D1226" s="2">
        <f t="shared" si="150"/>
        <v>24.573420000000002</v>
      </c>
      <c r="E1226" s="2">
        <f t="shared" si="144"/>
        <v>24.98</v>
      </c>
      <c r="F1226" s="2">
        <f t="shared" si="145"/>
        <v>25.614359999999998</v>
      </c>
      <c r="G1226" s="2">
        <f t="shared" si="147"/>
        <v>26.272700000000004</v>
      </c>
      <c r="H1226" s="2">
        <f t="shared" ref="H1226:H1289" si="151">AVERAGE(B1027:B1226)</f>
        <v>27.759364000000051</v>
      </c>
      <c r="I1226" s="2">
        <f t="array" ref="I1226">SUMPRODUCT(B1210:B1229, (ROW(B1210:B1229)-ROW(B1210)+1)) / (20*21/2)</f>
        <v>24.73058285714286</v>
      </c>
      <c r="J1226" s="2">
        <f t="shared" si="146"/>
        <v>25.411322066892957</v>
      </c>
      <c r="K1226" s="2">
        <f t="shared" si="148"/>
        <v>25.766698025580624</v>
      </c>
    </row>
    <row r="1227" spans="1:11" ht="13.5" x14ac:dyDescent="0.25">
      <c r="A1227" s="3">
        <f>TITRES_STAT!B1230</f>
        <v>44098</v>
      </c>
      <c r="B1227" s="6">
        <f>TITRES_STAT!D1230</f>
        <v>24.015999999999998</v>
      </c>
      <c r="C1227" s="2">
        <f t="shared" si="149"/>
        <v>-0.79920000000000258</v>
      </c>
      <c r="D1227" s="2">
        <f t="shared" si="150"/>
        <v>24.581420000000001</v>
      </c>
      <c r="E1227" s="2">
        <f t="shared" si="144"/>
        <v>24.804179999999999</v>
      </c>
      <c r="F1227" s="2">
        <f t="shared" si="145"/>
        <v>25.481495000000002</v>
      </c>
      <c r="G1227" s="2">
        <f t="shared" si="147"/>
        <v>26.225948000000006</v>
      </c>
      <c r="H1227" s="2">
        <f t="shared" si="151"/>
        <v>27.715658000000047</v>
      </c>
      <c r="I1227" s="2">
        <f t="array" ref="I1227">SUMPRODUCT(B1211:B1230, (ROW(B1211:B1230)-ROW(B1211)+1)) / (20*21/2)</f>
        <v>24.548763809523809</v>
      </c>
      <c r="J1227" s="2">
        <f t="shared" si="146"/>
        <v>25.278434250998391</v>
      </c>
      <c r="K1227" s="2">
        <f t="shared" si="148"/>
        <v>25.698043201048051</v>
      </c>
    </row>
    <row r="1228" spans="1:11" ht="13.5" x14ac:dyDescent="0.25">
      <c r="A1228" s="3">
        <f>TITRES_STAT!B1231</f>
        <v>44099</v>
      </c>
      <c r="B1228" s="6">
        <f>TITRES_STAT!D1231</f>
        <v>23.966000000000001</v>
      </c>
      <c r="C1228" s="2">
        <f t="shared" si="149"/>
        <v>-4.9999999999997158E-2</v>
      </c>
      <c r="D1228" s="2">
        <f t="shared" si="150"/>
        <v>24.379619999999999</v>
      </c>
      <c r="E1228" s="2">
        <f t="shared" ref="E1228:E1291" si="152">AVERAGE(B1219:B1228)</f>
        <v>24.654329999999998</v>
      </c>
      <c r="F1228" s="2">
        <f t="shared" si="145"/>
        <v>25.346130000000002</v>
      </c>
      <c r="G1228" s="2">
        <f t="shared" si="147"/>
        <v>26.175798000000004</v>
      </c>
      <c r="H1228" s="2">
        <f t="shared" si="151"/>
        <v>27.668755000000054</v>
      </c>
      <c r="I1228" s="2">
        <f t="array" ref="I1228">SUMPRODUCT(B1212:B1231, (ROW(B1212:B1231)-ROW(B1212)+1)) / (20*21/2)</f>
        <v>24.380788095238096</v>
      </c>
      <c r="J1228" s="2">
        <f t="shared" si="146"/>
        <v>25.153440512808068</v>
      </c>
      <c r="K1228" s="2">
        <f t="shared" si="148"/>
        <v>25.630119938261853</v>
      </c>
    </row>
    <row r="1229" spans="1:11" ht="13.5" x14ac:dyDescent="0.25">
      <c r="A1229" s="3">
        <f>TITRES_STAT!B1232</f>
        <v>44102</v>
      </c>
      <c r="B1229" s="6">
        <f>TITRES_STAT!D1232</f>
        <v>23.2667</v>
      </c>
      <c r="C1229" s="2">
        <f t="shared" si="149"/>
        <v>-0.69930000000000092</v>
      </c>
      <c r="D1229" s="2">
        <f t="shared" si="150"/>
        <v>24.187800000000003</v>
      </c>
      <c r="E1229" s="2">
        <f t="shared" si="152"/>
        <v>24.44454</v>
      </c>
      <c r="F1229" s="2">
        <f t="shared" si="145"/>
        <v>25.175800000000002</v>
      </c>
      <c r="G1229" s="2">
        <f t="shared" si="147"/>
        <v>26.102271999999999</v>
      </c>
      <c r="H1229" s="2">
        <f t="shared" si="151"/>
        <v>27.618755000000057</v>
      </c>
      <c r="I1229" s="2">
        <f t="array" ref="I1229">SUMPRODUCT(B1213:B1232, (ROW(B1213:B1232)-ROW(B1213)+1)) / (20*21/2)</f>
        <v>24.226655714285716</v>
      </c>
      <c r="J1229" s="2">
        <f t="shared" si="146"/>
        <v>24.973750940159682</v>
      </c>
      <c r="K1229" s="2">
        <f t="shared" si="148"/>
        <v>25.537436803428054</v>
      </c>
    </row>
    <row r="1230" spans="1:11" ht="13.5" x14ac:dyDescent="0.25">
      <c r="A1230" s="3">
        <f>TITRES_STAT!B1233</f>
        <v>44103</v>
      </c>
      <c r="B1230" s="6">
        <f>TITRES_STAT!D1233</f>
        <v>23.2667</v>
      </c>
      <c r="C1230" s="2">
        <f t="shared" si="149"/>
        <v>0</v>
      </c>
      <c r="D1230" s="2">
        <f t="shared" si="150"/>
        <v>23.866120000000002</v>
      </c>
      <c r="E1230" s="2">
        <f t="shared" si="152"/>
        <v>24.235750000000003</v>
      </c>
      <c r="F1230" s="2">
        <f t="shared" si="145"/>
        <v>25.030445000000004</v>
      </c>
      <c r="G1230" s="2">
        <f t="shared" si="147"/>
        <v>26.030144</v>
      </c>
      <c r="H1230" s="2">
        <f t="shared" si="151"/>
        <v>27.570253500000053</v>
      </c>
      <c r="I1230" s="2">
        <f t="array" ref="I1230">SUMPRODUCT(B1214:B1233, (ROW(B1214:B1233)-ROW(B1214)+1)) / (20*21/2)</f>
        <v>24.086366666666667</v>
      </c>
      <c r="J1230" s="2">
        <f t="shared" si="146"/>
        <v>24.811174660144474</v>
      </c>
      <c r="K1230" s="2">
        <f t="shared" si="148"/>
        <v>25.448388301332837</v>
      </c>
    </row>
    <row r="1231" spans="1:11" ht="13.5" x14ac:dyDescent="0.25">
      <c r="A1231" s="3">
        <f>TITRES_STAT!B1234</f>
        <v>44104</v>
      </c>
      <c r="B1231" s="6">
        <f>TITRES_STAT!D1234</f>
        <v>23.2667</v>
      </c>
      <c r="C1231" s="2">
        <f t="shared" si="149"/>
        <v>0</v>
      </c>
      <c r="D1231" s="2">
        <f t="shared" si="150"/>
        <v>23.556419999999999</v>
      </c>
      <c r="E1231" s="2">
        <f t="shared" si="152"/>
        <v>24.064920000000008</v>
      </c>
      <c r="F1231" s="2">
        <f t="shared" si="145"/>
        <v>24.885090000000005</v>
      </c>
      <c r="G1231" s="2">
        <f t="shared" si="147"/>
        <v>25.958015999999994</v>
      </c>
      <c r="H1231" s="2">
        <f t="shared" si="151"/>
        <v>27.52424950000005</v>
      </c>
      <c r="I1231" s="2">
        <f t="array" ref="I1231">SUMPRODUCT(B1215:B1234, (ROW(B1215:B1234)-ROW(B1215)+1)) / (20*21/2)</f>
        <v>24.017959047619044</v>
      </c>
      <c r="J1231" s="2">
        <f t="shared" si="146"/>
        <v>24.664081835368812</v>
      </c>
      <c r="K1231" s="2">
        <f t="shared" si="148"/>
        <v>25.362831897359001</v>
      </c>
    </row>
    <row r="1232" spans="1:11" ht="13.5" x14ac:dyDescent="0.25">
      <c r="A1232" s="3">
        <f>TITRES_STAT!B1235</f>
        <v>44105</v>
      </c>
      <c r="B1232" s="6">
        <f>TITRES_STAT!D1235</f>
        <v>23.2667</v>
      </c>
      <c r="C1232" s="2">
        <f t="shared" si="149"/>
        <v>0</v>
      </c>
      <c r="D1232" s="2">
        <f t="shared" si="150"/>
        <v>23.406560000000002</v>
      </c>
      <c r="E1232" s="2">
        <f t="shared" si="152"/>
        <v>23.993990000000007</v>
      </c>
      <c r="F1232" s="2">
        <f t="shared" si="145"/>
        <v>24.739735000000003</v>
      </c>
      <c r="G1232" s="2">
        <f t="shared" si="147"/>
        <v>25.885887999999994</v>
      </c>
      <c r="H1232" s="2">
        <f t="shared" si="151"/>
        <v>27.47804550000005</v>
      </c>
      <c r="I1232" s="2">
        <f t="array" ref="I1232">SUMPRODUCT(B1216:B1235, (ROW(B1216:B1235)-ROW(B1216)+1)) / (20*21/2)</f>
        <v>23.959541428571434</v>
      </c>
      <c r="J1232" s="2">
        <f t="shared" si="146"/>
        <v>24.530997851047974</v>
      </c>
      <c r="K1232" s="2">
        <f t="shared" si="148"/>
        <v>25.28063064648218</v>
      </c>
    </row>
    <row r="1233" spans="1:11" ht="13.5" x14ac:dyDescent="0.25">
      <c r="A1233" s="3">
        <f>TITRES_STAT!B1236</f>
        <v>44106</v>
      </c>
      <c r="B1233" s="6">
        <f>TITRES_STAT!D1236</f>
        <v>23.2667</v>
      </c>
      <c r="C1233" s="2">
        <f t="shared" si="149"/>
        <v>0</v>
      </c>
      <c r="D1233" s="2">
        <f t="shared" si="150"/>
        <v>23.2667</v>
      </c>
      <c r="E1233" s="2">
        <f t="shared" si="152"/>
        <v>23.823160000000009</v>
      </c>
      <c r="F1233" s="2">
        <f t="shared" si="145"/>
        <v>24.594380000000005</v>
      </c>
      <c r="G1233" s="2">
        <f t="shared" si="147"/>
        <v>25.813759999999991</v>
      </c>
      <c r="H1233" s="2">
        <f t="shared" si="151"/>
        <v>27.434589000000052</v>
      </c>
      <c r="I1233" s="2">
        <f t="array" ref="I1233">SUMPRODUCT(B1217:B1236, (ROW(B1217:B1236)-ROW(B1217)+1)) / (20*21/2)</f>
        <v>23.843466190476192</v>
      </c>
      <c r="J1233" s="2">
        <f t="shared" si="146"/>
        <v>24.410588531900547</v>
      </c>
      <c r="K1233" s="2">
        <f t="shared" si="148"/>
        <v>25.201652974071116</v>
      </c>
    </row>
    <row r="1234" spans="1:11" ht="13.5" x14ac:dyDescent="0.25">
      <c r="A1234" s="3">
        <f>TITRES_STAT!B1237</f>
        <v>44109</v>
      </c>
      <c r="B1234" s="6">
        <f>TITRES_STAT!D1237</f>
        <v>23.876100000000001</v>
      </c>
      <c r="C1234" s="2">
        <f t="shared" si="149"/>
        <v>0.60940000000000083</v>
      </c>
      <c r="D1234" s="2">
        <f t="shared" si="150"/>
        <v>23.388580000000001</v>
      </c>
      <c r="E1234" s="2">
        <f t="shared" si="152"/>
        <v>23.788190000000004</v>
      </c>
      <c r="F1234" s="2">
        <f t="shared" si="145"/>
        <v>24.489485000000005</v>
      </c>
      <c r="G1234" s="2">
        <f t="shared" si="147"/>
        <v>25.75381999999999</v>
      </c>
      <c r="H1234" s="2">
        <f t="shared" si="151"/>
        <v>27.399124500000053</v>
      </c>
      <c r="I1234" s="2">
        <f t="array" ref="I1234">SUMPRODUCT(B1218:B1237, (ROW(B1218:B1237)-ROW(B1218)+1)) / (20*21/2)</f>
        <v>23.72111142857143</v>
      </c>
      <c r="J1234" s="2">
        <f t="shared" si="146"/>
        <v>24.359684862195735</v>
      </c>
      <c r="K1234" s="2">
        <f t="shared" si="148"/>
        <v>25.149670504499703</v>
      </c>
    </row>
    <row r="1235" spans="1:11" ht="13.5" x14ac:dyDescent="0.25">
      <c r="A1235" s="3">
        <f>TITRES_STAT!B1238</f>
        <v>44110</v>
      </c>
      <c r="B1235" s="6">
        <f>TITRES_STAT!D1238</f>
        <v>23.876100000000001</v>
      </c>
      <c r="C1235" s="2">
        <f t="shared" si="149"/>
        <v>0</v>
      </c>
      <c r="D1235" s="2">
        <f t="shared" si="150"/>
        <v>23.510460000000002</v>
      </c>
      <c r="E1235" s="2">
        <f t="shared" si="152"/>
        <v>23.688290000000006</v>
      </c>
      <c r="F1235" s="2">
        <f t="shared" si="145"/>
        <v>24.385590000000004</v>
      </c>
      <c r="G1235" s="2">
        <f t="shared" si="147"/>
        <v>25.693879999999993</v>
      </c>
      <c r="H1235" s="2">
        <f t="shared" si="151"/>
        <v>27.368305500000051</v>
      </c>
      <c r="I1235" s="2">
        <f t="array" ref="I1235">SUMPRODUCT(B1219:B1238, (ROW(B1219:B1238)-ROW(B1219)+1)) / (20*21/2)</f>
        <v>23.613076666666668</v>
      </c>
      <c r="J1235" s="2">
        <f t="shared" si="146"/>
        <v>24.313629161034235</v>
      </c>
      <c r="K1235" s="2">
        <f t="shared" si="148"/>
        <v>25.099726563146774</v>
      </c>
    </row>
    <row r="1236" spans="1:11" ht="13.5" x14ac:dyDescent="0.25">
      <c r="A1236" s="3">
        <f>TITRES_STAT!B1239</f>
        <v>44111</v>
      </c>
      <c r="B1236" s="6">
        <f>TITRES_STAT!D1239</f>
        <v>23.166799999999999</v>
      </c>
      <c r="C1236" s="2">
        <f t="shared" si="149"/>
        <v>-0.70930000000000248</v>
      </c>
      <c r="D1236" s="2">
        <f t="shared" si="150"/>
        <v>23.490480000000002</v>
      </c>
      <c r="E1236" s="2">
        <f t="shared" si="152"/>
        <v>23.52345</v>
      </c>
      <c r="F1236" s="2">
        <f t="shared" ref="F1236:F1299" si="153">AVERAGE(B1217:B1236)</f>
        <v>24.251725000000008</v>
      </c>
      <c r="G1236" s="2">
        <f t="shared" si="147"/>
        <v>25.61975399999999</v>
      </c>
      <c r="H1236" s="2">
        <f t="shared" si="151"/>
        <v>27.330793000000053</v>
      </c>
      <c r="I1236" s="2">
        <f t="array" ref="I1236">SUMPRODUCT(B1220:B1239, (ROW(B1220:B1239)-ROW(B1220)+1)) / (20*21/2)</f>
        <v>23.451239523809523</v>
      </c>
      <c r="J1236" s="2">
        <f t="shared" si="146"/>
        <v>24.204407336173833</v>
      </c>
      <c r="K1236" s="2">
        <f t="shared" si="148"/>
        <v>25.023925521454743</v>
      </c>
    </row>
    <row r="1237" spans="1:11" ht="13.5" x14ac:dyDescent="0.25">
      <c r="A1237" s="3">
        <f>TITRES_STAT!B1240</f>
        <v>44112</v>
      </c>
      <c r="B1237" s="6">
        <f>TITRES_STAT!D1240</f>
        <v>22.966999999999999</v>
      </c>
      <c r="C1237" s="2">
        <f t="shared" si="149"/>
        <v>-0.19979999999999976</v>
      </c>
      <c r="D1237" s="2">
        <f t="shared" si="150"/>
        <v>23.430540000000001</v>
      </c>
      <c r="E1237" s="2">
        <f t="shared" si="152"/>
        <v>23.418550000000003</v>
      </c>
      <c r="F1237" s="2">
        <f t="shared" si="153"/>
        <v>24.111365000000003</v>
      </c>
      <c r="G1237" s="2">
        <f t="shared" si="147"/>
        <v>25.545627999999994</v>
      </c>
      <c r="H1237" s="2">
        <f t="shared" si="151"/>
        <v>27.292331500000046</v>
      </c>
      <c r="I1237" s="2">
        <f t="array" ref="I1237">SUMPRODUCT(B1221:B1240, (ROW(B1221:B1240)-ROW(B1221)+1)) / (20*21/2)</f>
        <v>23.366844761904758</v>
      </c>
      <c r="J1237" s="2">
        <f t="shared" ref="J1237:J1300" si="154">$J$4*B1237+J1236*(1-$J$4)</f>
        <v>24.086559018442991</v>
      </c>
      <c r="K1237" s="2">
        <f t="shared" si="148"/>
        <v>24.943261775515342</v>
      </c>
    </row>
    <row r="1238" spans="1:11" ht="13.5" x14ac:dyDescent="0.25">
      <c r="A1238" s="3">
        <f>TITRES_STAT!B1241</f>
        <v>44113</v>
      </c>
      <c r="B1238" s="6">
        <f>TITRES_STAT!D1241</f>
        <v>22.977</v>
      </c>
      <c r="C1238" s="2">
        <f t="shared" si="149"/>
        <v>1.0000000000001563E-2</v>
      </c>
      <c r="D1238" s="2">
        <f t="shared" si="150"/>
        <v>23.372599999999998</v>
      </c>
      <c r="E1238" s="2">
        <f t="shared" si="152"/>
        <v>23.319649999999999</v>
      </c>
      <c r="F1238" s="2">
        <f t="shared" si="153"/>
        <v>23.986990000000002</v>
      </c>
      <c r="G1238" s="2">
        <f t="shared" si="147"/>
        <v>25.47170199999999</v>
      </c>
      <c r="H1238" s="2">
        <f t="shared" si="151"/>
        <v>27.253920000000043</v>
      </c>
      <c r="I1238" s="2">
        <f t="array" ref="I1238">SUMPRODUCT(B1222:B1241, (ROW(B1222:B1241)-ROW(B1222)+1)) / (20*21/2)</f>
        <v>23.293914761904762</v>
      </c>
      <c r="J1238" s="2">
        <f t="shared" si="154"/>
        <v>23.98088673097223</v>
      </c>
      <c r="K1238" s="2">
        <f t="shared" si="148"/>
        <v>24.866153470593172</v>
      </c>
    </row>
    <row r="1239" spans="1:11" ht="13.5" x14ac:dyDescent="0.25">
      <c r="A1239" s="3">
        <f>TITRES_STAT!B1242</f>
        <v>44116</v>
      </c>
      <c r="B1239" s="6">
        <f>TITRES_STAT!D1242</f>
        <v>22.287700000000001</v>
      </c>
      <c r="C1239" s="2">
        <f t="shared" si="149"/>
        <v>-0.68929999999999936</v>
      </c>
      <c r="D1239" s="2">
        <f t="shared" si="150"/>
        <v>23.054920000000003</v>
      </c>
      <c r="E1239" s="2">
        <f t="shared" si="152"/>
        <v>23.221750000000004</v>
      </c>
      <c r="F1239" s="2">
        <f t="shared" si="153"/>
        <v>23.833145000000002</v>
      </c>
      <c r="G1239" s="2">
        <f t="shared" si="147"/>
        <v>25.383989999999994</v>
      </c>
      <c r="H1239" s="2">
        <f t="shared" si="151"/>
        <v>27.218955000000037</v>
      </c>
      <c r="I1239" s="2">
        <f t="array" ref="I1239">SUMPRODUCT(B1223:B1242, (ROW(B1223:B1242)-ROW(B1223)+1)) / (20*21/2)</f>
        <v>23.230641904761899</v>
      </c>
      <c r="J1239" s="2">
        <f t="shared" si="154"/>
        <v>23.819630851832017</v>
      </c>
      <c r="K1239" s="2">
        <f t="shared" si="148"/>
        <v>24.765037648216971</v>
      </c>
    </row>
    <row r="1240" spans="1:11" ht="13.5" x14ac:dyDescent="0.25">
      <c r="A1240" s="3">
        <f>TITRES_STAT!B1243</f>
        <v>44117</v>
      </c>
      <c r="B1240" s="6">
        <f>TITRES_STAT!D1243</f>
        <v>22.946999999999999</v>
      </c>
      <c r="C1240" s="2">
        <f t="shared" si="149"/>
        <v>0.65929999999999822</v>
      </c>
      <c r="D1240" s="2">
        <f t="shared" si="150"/>
        <v>22.8691</v>
      </c>
      <c r="E1240" s="2">
        <f t="shared" si="152"/>
        <v>23.189780000000003</v>
      </c>
      <c r="F1240" s="2">
        <f t="shared" si="153"/>
        <v>23.712765000000001</v>
      </c>
      <c r="G1240" s="2">
        <f t="shared" si="147"/>
        <v>25.309463999999995</v>
      </c>
      <c r="H1240" s="2">
        <f t="shared" si="151"/>
        <v>27.183340500000035</v>
      </c>
      <c r="I1240" s="2">
        <f t="array" ref="I1240">SUMPRODUCT(B1224:B1243, (ROW(B1224:B1243)-ROW(B1224)+1)) / (20*21/2)</f>
        <v>23.10757380952381</v>
      </c>
      <c r="J1240" s="2">
        <f t="shared" si="154"/>
        <v>23.736523151657536</v>
      </c>
      <c r="K1240" s="2">
        <f t="shared" si="148"/>
        <v>24.693742054169249</v>
      </c>
    </row>
    <row r="1241" spans="1:11" ht="13.5" x14ac:dyDescent="0.25">
      <c r="A1241" s="3">
        <f>TITRES_STAT!B1244</f>
        <v>44118</v>
      </c>
      <c r="B1241" s="6">
        <f>TITRES_STAT!D1244</f>
        <v>22.946999999999999</v>
      </c>
      <c r="C1241" s="2">
        <f t="shared" si="149"/>
        <v>0</v>
      </c>
      <c r="D1241" s="2">
        <f t="shared" si="150"/>
        <v>22.825140000000001</v>
      </c>
      <c r="E1241" s="2">
        <f t="shared" si="152"/>
        <v>23.157810000000001</v>
      </c>
      <c r="F1241" s="2">
        <f t="shared" si="153"/>
        <v>23.611365000000006</v>
      </c>
      <c r="G1241" s="2">
        <f t="shared" si="147"/>
        <v>25.234937999999996</v>
      </c>
      <c r="H1241" s="2">
        <f t="shared" si="151"/>
        <v>27.148225500000031</v>
      </c>
      <c r="I1241" s="2">
        <f t="array" ref="I1241">SUMPRODUCT(B1225:B1244, (ROW(B1225:B1244)-ROW(B1225)+1)) / (20*21/2)</f>
        <v>22.997397619047621</v>
      </c>
      <c r="J1241" s="2">
        <f t="shared" si="154"/>
        <v>23.661330470547295</v>
      </c>
      <c r="K1241" s="2">
        <f t="shared" si="148"/>
        <v>24.625242365770454</v>
      </c>
    </row>
    <row r="1242" spans="1:11" ht="13.5" x14ac:dyDescent="0.25">
      <c r="A1242" s="3">
        <f>TITRES_STAT!B1245</f>
        <v>44120</v>
      </c>
      <c r="B1242" s="6">
        <f>TITRES_STAT!D1245</f>
        <v>22.946999999999999</v>
      </c>
      <c r="C1242" s="2">
        <f t="shared" si="149"/>
        <v>0</v>
      </c>
      <c r="D1242" s="2">
        <f t="shared" si="150"/>
        <v>22.821140000000003</v>
      </c>
      <c r="E1242" s="2">
        <f t="shared" si="152"/>
        <v>23.12584</v>
      </c>
      <c r="F1242" s="2">
        <f t="shared" si="153"/>
        <v>23.559915000000007</v>
      </c>
      <c r="G1242" s="2">
        <f t="shared" si="147"/>
        <v>25.160411999999997</v>
      </c>
      <c r="H1242" s="2">
        <f t="shared" si="151"/>
        <v>27.11361000000003</v>
      </c>
      <c r="I1242" s="2">
        <f t="array" ref="I1242">SUMPRODUCT(B1226:B1245, (ROW(B1226:B1245)-ROW(B1226)+1)) / (20*21/2)</f>
        <v>22.891793333333332</v>
      </c>
      <c r="J1242" s="2">
        <f t="shared" si="154"/>
        <v>23.593298997161838</v>
      </c>
      <c r="K1242" s="2">
        <f t="shared" si="148"/>
        <v>24.55942893966181</v>
      </c>
    </row>
    <row r="1243" spans="1:11" ht="13.5" x14ac:dyDescent="0.25">
      <c r="A1243" s="3">
        <f>TITRES_STAT!B1246</f>
        <v>44123</v>
      </c>
      <c r="B1243" s="6">
        <f>TITRES_STAT!D1246</f>
        <v>22.267700000000001</v>
      </c>
      <c r="C1243" s="2">
        <f t="shared" si="149"/>
        <v>-0.67929999999999779</v>
      </c>
      <c r="D1243" s="2">
        <f t="shared" si="150"/>
        <v>22.679280000000002</v>
      </c>
      <c r="E1243" s="2">
        <f t="shared" si="152"/>
        <v>23.025939999999999</v>
      </c>
      <c r="F1243" s="2">
        <f t="shared" si="153"/>
        <v>23.424550000000004</v>
      </c>
      <c r="G1243" s="2">
        <f t="shared" si="147"/>
        <v>25.072300000000006</v>
      </c>
      <c r="H1243" s="2">
        <f t="shared" si="151"/>
        <v>27.080043500000023</v>
      </c>
      <c r="I1243" s="2">
        <f t="array" ref="I1243">SUMPRODUCT(B1227:B1246, (ROW(B1227:B1246)-ROW(B1227)+1)) / (20*21/2)</f>
        <v>22.794080952380952</v>
      </c>
      <c r="J1243" s="2">
        <f t="shared" si="154"/>
        <v>23.467051473622615</v>
      </c>
      <c r="K1243" s="2">
        <f t="shared" si="148"/>
        <v>24.469557216537819</v>
      </c>
    </row>
    <row r="1244" spans="1:11" ht="13.5" x14ac:dyDescent="0.25">
      <c r="A1244" s="3">
        <f>TITRES_STAT!B1247</f>
        <v>44124</v>
      </c>
      <c r="B1244" s="6">
        <f>TITRES_STAT!D1247</f>
        <v>22.267700000000001</v>
      </c>
      <c r="C1244" s="2">
        <f t="shared" si="149"/>
        <v>0</v>
      </c>
      <c r="D1244" s="2">
        <f t="shared" si="150"/>
        <v>22.675280000000001</v>
      </c>
      <c r="E1244" s="2">
        <f t="shared" si="152"/>
        <v>22.865099999999998</v>
      </c>
      <c r="F1244" s="2">
        <f t="shared" si="153"/>
        <v>23.326645000000003</v>
      </c>
      <c r="G1244" s="2">
        <f t="shared" si="147"/>
        <v>24.984188000000003</v>
      </c>
      <c r="H1244" s="2">
        <f t="shared" si="151"/>
        <v>27.046477000000028</v>
      </c>
      <c r="I1244" s="2">
        <f t="array" ref="I1244">SUMPRODUCT(B1228:B1247, (ROW(B1228:B1247)-ROW(B1228)+1)) / (20*21/2)</f>
        <v>22.648089523809524</v>
      </c>
      <c r="J1244" s="2">
        <f t="shared" si="154"/>
        <v>23.352827523753795</v>
      </c>
      <c r="K1244" s="2">
        <f t="shared" si="148"/>
        <v>24.383209874712808</v>
      </c>
    </row>
    <row r="1245" spans="1:11" ht="13.5" x14ac:dyDescent="0.25">
      <c r="A1245" s="3">
        <f>TITRES_STAT!B1248</f>
        <v>44125</v>
      </c>
      <c r="B1245" s="6">
        <f>TITRES_STAT!D1248</f>
        <v>22.2178</v>
      </c>
      <c r="C1245" s="2">
        <f t="shared" si="149"/>
        <v>-4.9900000000000944E-2</v>
      </c>
      <c r="D1245" s="2">
        <f t="shared" si="150"/>
        <v>22.529440000000001</v>
      </c>
      <c r="E1245" s="2">
        <f t="shared" si="152"/>
        <v>22.699269999999999</v>
      </c>
      <c r="F1245" s="2">
        <f t="shared" si="153"/>
        <v>23.193780000000004</v>
      </c>
      <c r="G1245" s="2">
        <f t="shared" si="147"/>
        <v>24.895078000000002</v>
      </c>
      <c r="H1245" s="2">
        <f t="shared" si="151"/>
        <v>27.017006500000026</v>
      </c>
      <c r="I1245" s="2">
        <f t="array" ref="I1245">SUMPRODUCT(B1229:B1248, (ROW(B1229:B1248)-ROW(B1229)+1)) / (20*21/2)</f>
        <v>22.51394333333333</v>
      </c>
      <c r="J1245" s="2">
        <f t="shared" si="154"/>
        <v>23.244729664348672</v>
      </c>
      <c r="K1245" s="2">
        <f t="shared" si="148"/>
        <v>24.298291840410343</v>
      </c>
    </row>
    <row r="1246" spans="1:11" ht="13.5" x14ac:dyDescent="0.25">
      <c r="A1246" s="3">
        <f>TITRES_STAT!B1249</f>
        <v>44126</v>
      </c>
      <c r="B1246" s="6">
        <f>TITRES_STAT!D1249</f>
        <v>22.1678</v>
      </c>
      <c r="C1246" s="2">
        <f t="shared" si="149"/>
        <v>-5.0000000000000711E-2</v>
      </c>
      <c r="D1246" s="2">
        <f t="shared" si="150"/>
        <v>22.3736</v>
      </c>
      <c r="E1246" s="2">
        <f t="shared" si="152"/>
        <v>22.59937</v>
      </c>
      <c r="F1246" s="2">
        <f t="shared" si="153"/>
        <v>23.061409999999999</v>
      </c>
      <c r="G1246" s="2">
        <f t="shared" si="147"/>
        <v>24.804967999999999</v>
      </c>
      <c r="H1246" s="2">
        <f t="shared" si="151"/>
        <v>26.980992500000028</v>
      </c>
      <c r="I1246" s="2">
        <f t="array" ref="I1246">SUMPRODUCT(B1230:B1249, (ROW(B1230:B1249)-ROW(B1230)+1)) / (20*21/2)</f>
        <v>22.391404285714287</v>
      </c>
      <c r="J1246" s="2">
        <f t="shared" si="154"/>
        <v>23.142164934410705</v>
      </c>
      <c r="K1246" s="2">
        <f t="shared" si="148"/>
        <v>24.21474314078641</v>
      </c>
    </row>
    <row r="1247" spans="1:11" ht="13.5" x14ac:dyDescent="0.25">
      <c r="A1247" s="3">
        <f>TITRES_STAT!B1250</f>
        <v>44127</v>
      </c>
      <c r="B1247" s="6">
        <f>TITRES_STAT!D1250</f>
        <v>21.528500000000001</v>
      </c>
      <c r="C1247" s="2">
        <f t="shared" si="149"/>
        <v>-0.63929999999999865</v>
      </c>
      <c r="D1247" s="2">
        <f t="shared" si="150"/>
        <v>22.0899</v>
      </c>
      <c r="E1247" s="2">
        <f t="shared" si="152"/>
        <v>22.45552</v>
      </c>
      <c r="F1247" s="2">
        <f t="shared" si="153"/>
        <v>22.937035000000002</v>
      </c>
      <c r="G1247" s="2">
        <f t="shared" si="147"/>
        <v>24.702071999999998</v>
      </c>
      <c r="H1247" s="2">
        <f t="shared" si="151"/>
        <v>26.939034500000027</v>
      </c>
      <c r="I1247" s="2">
        <f t="array" ref="I1247">SUMPRODUCT(B1231:B1250, (ROW(B1231:B1250)-ROW(B1231)+1)) / (20*21/2)</f>
        <v>22.224809047619047</v>
      </c>
      <c r="J1247" s="2">
        <f t="shared" si="154"/>
        <v>22.988482559704924</v>
      </c>
      <c r="K1247" s="2">
        <f t="shared" si="148"/>
        <v>24.109400272520279</v>
      </c>
    </row>
    <row r="1248" spans="1:11" ht="13.5" x14ac:dyDescent="0.25">
      <c r="A1248" s="3">
        <f>TITRES_STAT!B1251</f>
        <v>44130</v>
      </c>
      <c r="B1248" s="6">
        <f>TITRES_STAT!D1251</f>
        <v>21.528500000000001</v>
      </c>
      <c r="C1248" s="2">
        <f t="shared" si="149"/>
        <v>0</v>
      </c>
      <c r="D1248" s="2">
        <f t="shared" si="150"/>
        <v>21.942060000000005</v>
      </c>
      <c r="E1248" s="2">
        <f t="shared" si="152"/>
        <v>22.310670000000005</v>
      </c>
      <c r="F1248" s="2">
        <f t="shared" si="153"/>
        <v>22.815159999999999</v>
      </c>
      <c r="G1248" s="2">
        <f t="shared" si="147"/>
        <v>24.599175999999993</v>
      </c>
      <c r="H1248" s="2">
        <f t="shared" si="151"/>
        <v>26.897076500000029</v>
      </c>
      <c r="I1248" s="2">
        <f t="array" ref="I1248">SUMPRODUCT(B1232:B1251, (ROW(B1232:B1251)-ROW(B1232)+1)) / (20*21/2)</f>
        <v>22.069107619047614</v>
      </c>
      <c r="J1248" s="2">
        <f t="shared" si="154"/>
        <v>22.849436601637791</v>
      </c>
      <c r="K1248" s="2">
        <f t="shared" si="148"/>
        <v>24.008188497127328</v>
      </c>
    </row>
    <row r="1249" spans="1:11" ht="13.5" x14ac:dyDescent="0.25">
      <c r="A1249" s="3">
        <f>TITRES_STAT!B1252</f>
        <v>44131</v>
      </c>
      <c r="B1249" s="6">
        <f>TITRES_STAT!D1252</f>
        <v>21.528500000000001</v>
      </c>
      <c r="C1249" s="2">
        <f t="shared" si="149"/>
        <v>0</v>
      </c>
      <c r="D1249" s="2">
        <f t="shared" si="150"/>
        <v>21.794220000000003</v>
      </c>
      <c r="E1249" s="2">
        <f t="shared" si="152"/>
        <v>22.234750000000002</v>
      </c>
      <c r="F1249" s="2">
        <f t="shared" si="153"/>
        <v>22.728250000000003</v>
      </c>
      <c r="G1249" s="2">
        <f t="shared" si="147"/>
        <v>24.496279999999992</v>
      </c>
      <c r="H1249" s="2">
        <f t="shared" si="151"/>
        <v>26.859564500000022</v>
      </c>
      <c r="I1249" s="2">
        <f t="array" ref="I1249">SUMPRODUCT(B1233:B1252, (ROW(B1233:B1252)-ROW(B1233)+1)) / (20*21/2)</f>
        <v>21.876728571428572</v>
      </c>
      <c r="J1249" s="2">
        <f t="shared" si="154"/>
        <v>22.723633115767527</v>
      </c>
      <c r="K1249" s="2">
        <f t="shared" si="148"/>
        <v>23.910945810965472</v>
      </c>
    </row>
    <row r="1250" spans="1:11" ht="13.5" x14ac:dyDescent="0.25">
      <c r="A1250" s="3">
        <f>TITRES_STAT!B1253</f>
        <v>44132</v>
      </c>
      <c r="B1250" s="6">
        <f>TITRES_STAT!D1253</f>
        <v>20.978999999999999</v>
      </c>
      <c r="C1250" s="2">
        <f t="shared" si="149"/>
        <v>-0.54950000000000188</v>
      </c>
      <c r="D1250" s="2">
        <f t="shared" si="150"/>
        <v>21.54646</v>
      </c>
      <c r="E1250" s="2">
        <f t="shared" si="152"/>
        <v>22.037950000000002</v>
      </c>
      <c r="F1250" s="2">
        <f t="shared" si="153"/>
        <v>22.613865000000001</v>
      </c>
      <c r="G1250" s="2">
        <f t="shared" si="147"/>
        <v>24.382393999999994</v>
      </c>
      <c r="H1250" s="2">
        <f t="shared" si="151"/>
        <v>26.815109000000021</v>
      </c>
      <c r="I1250" s="2">
        <f t="array" ref="I1250">SUMPRODUCT(B1234:B1253, (ROW(B1234:B1253)-ROW(B1234)+1)) / (20*21/2)</f>
        <v>21.697621904761906</v>
      </c>
      <c r="J1250" s="2">
        <f t="shared" si="154"/>
        <v>22.557477580932524</v>
      </c>
      <c r="K1250" s="2">
        <f t="shared" si="148"/>
        <v>23.795967543868787</v>
      </c>
    </row>
    <row r="1251" spans="1:11" ht="13.5" x14ac:dyDescent="0.25">
      <c r="A1251" s="3">
        <f>TITRES_STAT!B1254</f>
        <v>44134</v>
      </c>
      <c r="B1251" s="6">
        <f>TITRES_STAT!D1254</f>
        <v>20.978999999999999</v>
      </c>
      <c r="C1251" s="2">
        <f t="shared" si="149"/>
        <v>0</v>
      </c>
      <c r="D1251" s="2">
        <f t="shared" si="150"/>
        <v>21.308699999999998</v>
      </c>
      <c r="E1251" s="2">
        <f t="shared" si="152"/>
        <v>21.841149999999999</v>
      </c>
      <c r="F1251" s="2">
        <f t="shared" si="153"/>
        <v>22.499479999999998</v>
      </c>
      <c r="G1251" s="2">
        <f t="shared" si="147"/>
        <v>24.268507999999997</v>
      </c>
      <c r="H1251" s="2">
        <f t="shared" si="151"/>
        <v>26.770154000000026</v>
      </c>
      <c r="I1251" s="2">
        <f t="array" ref="I1251">SUMPRODUCT(B1235:B1254, (ROW(B1235:B1254)-ROW(B1235)+1)) / (20*21/2)</f>
        <v>21.53178761904762</v>
      </c>
      <c r="J1251" s="2">
        <f t="shared" si="154"/>
        <v>22.407146382748476</v>
      </c>
      <c r="K1251" s="2">
        <f t="shared" si="148"/>
        <v>23.685498228422954</v>
      </c>
    </row>
    <row r="1252" spans="1:11" ht="13.5" x14ac:dyDescent="0.25">
      <c r="A1252" s="3">
        <f>TITRES_STAT!B1255</f>
        <v>44137</v>
      </c>
      <c r="B1252" s="6">
        <f>TITRES_STAT!D1255</f>
        <v>20.479500000000002</v>
      </c>
      <c r="C1252" s="2">
        <f t="shared" si="149"/>
        <v>-0.49949999999999761</v>
      </c>
      <c r="D1252" s="2">
        <f t="shared" si="150"/>
        <v>21.0989</v>
      </c>
      <c r="E1252" s="2">
        <f t="shared" si="152"/>
        <v>21.5944</v>
      </c>
      <c r="F1252" s="2">
        <f t="shared" si="153"/>
        <v>22.360120000000002</v>
      </c>
      <c r="G1252" s="2">
        <f t="shared" si="147"/>
        <v>24.144631999999991</v>
      </c>
      <c r="H1252" s="2">
        <f t="shared" si="151"/>
        <v>26.722701500000021</v>
      </c>
      <c r="I1252" s="2">
        <f t="array" ref="I1252">SUMPRODUCT(B1236:B1255, (ROW(B1236:B1255)-ROW(B1236)+1)) / (20*21/2)</f>
        <v>21.325041904761903</v>
      </c>
      <c r="J1252" s="2">
        <f t="shared" si="154"/>
        <v>22.223561012962907</v>
      </c>
      <c r="K1252" s="2">
        <f t="shared" si="148"/>
        <v>23.559772807700487</v>
      </c>
    </row>
    <row r="1253" spans="1:11" ht="13.5" x14ac:dyDescent="0.25">
      <c r="A1253" s="3">
        <f>TITRES_STAT!B1256</f>
        <v>44138</v>
      </c>
      <c r="B1253" s="6">
        <f>TITRES_STAT!D1256</f>
        <v>20.479500000000002</v>
      </c>
      <c r="C1253" s="2">
        <f t="shared" si="149"/>
        <v>0</v>
      </c>
      <c r="D1253" s="2">
        <f t="shared" si="150"/>
        <v>20.889100000000003</v>
      </c>
      <c r="E1253" s="2">
        <f t="shared" si="152"/>
        <v>21.415579999999999</v>
      </c>
      <c r="F1253" s="2">
        <f t="shared" si="153"/>
        <v>22.220760000000002</v>
      </c>
      <c r="G1253" s="2">
        <f t="shared" si="147"/>
        <v>24.020755999999988</v>
      </c>
      <c r="H1253" s="2">
        <f t="shared" si="151"/>
        <v>26.675249000000022</v>
      </c>
      <c r="I1253" s="2">
        <f t="array" ref="I1253">SUMPRODUCT(B1237:B1256, (ROW(B1237:B1256)-ROW(B1237)+1)) / (20*21/2)</f>
        <v>21.089753333333331</v>
      </c>
      <c r="J1253" s="2">
        <f t="shared" si="154"/>
        <v>22.057459964109295</v>
      </c>
      <c r="K1253" s="2">
        <f t="shared" si="148"/>
        <v>23.4389777956338</v>
      </c>
    </row>
    <row r="1254" spans="1:11" ht="13.5" x14ac:dyDescent="0.25">
      <c r="A1254" s="3">
        <f>TITRES_STAT!B1257</f>
        <v>44139</v>
      </c>
      <c r="B1254" s="6">
        <f>TITRES_STAT!D1257</f>
        <v>20.479500000000002</v>
      </c>
      <c r="C1254" s="2">
        <f t="shared" si="149"/>
        <v>0</v>
      </c>
      <c r="D1254" s="2">
        <f t="shared" si="150"/>
        <v>20.679300000000001</v>
      </c>
      <c r="E1254" s="2">
        <f t="shared" si="152"/>
        <v>21.23676</v>
      </c>
      <c r="F1254" s="2">
        <f t="shared" si="153"/>
        <v>22.050930000000005</v>
      </c>
      <c r="G1254" s="2">
        <f t="shared" si="147"/>
        <v>23.896879999999989</v>
      </c>
      <c r="H1254" s="2">
        <f t="shared" si="151"/>
        <v>26.627796500000017</v>
      </c>
      <c r="I1254" s="2">
        <f t="array" ref="I1254">SUMPRODUCT(B1238:B1257, (ROW(B1238:B1257)-ROW(B1238)+1)) / (20*21/2)</f>
        <v>20.824922857142862</v>
      </c>
      <c r="J1254" s="2">
        <f t="shared" si="154"/>
        <v>21.907178062765553</v>
      </c>
      <c r="K1254" s="2">
        <f t="shared" si="148"/>
        <v>23.322919842863847</v>
      </c>
    </row>
    <row r="1255" spans="1:11" ht="13.5" x14ac:dyDescent="0.25">
      <c r="A1255" s="3">
        <f>TITRES_STAT!B1258</f>
        <v>44140</v>
      </c>
      <c r="B1255" s="6">
        <f>TITRES_STAT!D1258</f>
        <v>19.880099999999999</v>
      </c>
      <c r="C1255" s="2">
        <f t="shared" si="149"/>
        <v>-0.59940000000000282</v>
      </c>
      <c r="D1255" s="2">
        <f t="shared" si="150"/>
        <v>20.459520000000001</v>
      </c>
      <c r="E1255" s="2">
        <f t="shared" si="152"/>
        <v>21.00299</v>
      </c>
      <c r="F1255" s="2">
        <f t="shared" si="153"/>
        <v>21.851130000000001</v>
      </c>
      <c r="G1255" s="2">
        <f t="shared" si="147"/>
        <v>23.761015999999994</v>
      </c>
      <c r="H1255" s="2">
        <f t="shared" si="151"/>
        <v>26.586188000000021</v>
      </c>
      <c r="I1255" s="2">
        <f t="array" ref="I1255">SUMPRODUCT(B1239:B1258, (ROW(B1239:B1258)-ROW(B1239)+1)) / (20*21/2)</f>
        <v>20.528168095238097</v>
      </c>
      <c r="J1255" s="2">
        <f t="shared" si="154"/>
        <v>21.714123009168834</v>
      </c>
      <c r="K1255" s="2">
        <f t="shared" si="148"/>
        <v>23.187907300006444</v>
      </c>
    </row>
    <row r="1256" spans="1:11" ht="13.5" x14ac:dyDescent="0.25">
      <c r="A1256" s="3">
        <f>TITRES_STAT!B1259</f>
        <v>44141</v>
      </c>
      <c r="B1256" s="6">
        <f>TITRES_STAT!D1259</f>
        <v>19.380600000000001</v>
      </c>
      <c r="C1256" s="2">
        <f t="shared" si="149"/>
        <v>-0.49949999999999761</v>
      </c>
      <c r="D1256" s="2">
        <f t="shared" si="150"/>
        <v>20.13984</v>
      </c>
      <c r="E1256" s="2">
        <f t="shared" si="152"/>
        <v>20.724270000000001</v>
      </c>
      <c r="F1256" s="2">
        <f t="shared" si="153"/>
        <v>21.661820000000002</v>
      </c>
      <c r="G1256" s="2">
        <f t="shared" si="147"/>
        <v>23.615161999999991</v>
      </c>
      <c r="H1256" s="2">
        <f t="shared" si="151"/>
        <v>26.533540500000019</v>
      </c>
      <c r="I1256" s="2">
        <f t="array" ref="I1256">SUMPRODUCT(B1240:B1259, (ROW(B1240:B1259)-ROW(B1240)+1)) / (20*21/2)</f>
        <v>20.304867619047624</v>
      </c>
      <c r="J1256" s="2">
        <f t="shared" si="154"/>
        <v>21.491882722581327</v>
      </c>
      <c r="K1256" s="2">
        <f t="shared" si="148"/>
        <v>23.038601131378741</v>
      </c>
    </row>
    <row r="1257" spans="1:11" ht="13.5" x14ac:dyDescent="0.25">
      <c r="A1257" s="3">
        <f>TITRES_STAT!B1260</f>
        <v>44144</v>
      </c>
      <c r="B1257" s="6">
        <f>TITRES_STAT!D1260</f>
        <v>18.8811</v>
      </c>
      <c r="C1257" s="2">
        <f t="shared" si="149"/>
        <v>-0.49950000000000117</v>
      </c>
      <c r="D1257" s="2">
        <f t="shared" si="150"/>
        <v>19.820160000000001</v>
      </c>
      <c r="E1257" s="2">
        <f t="shared" si="152"/>
        <v>20.459530000000001</v>
      </c>
      <c r="F1257" s="2">
        <f t="shared" si="153"/>
        <v>21.457525000000004</v>
      </c>
      <c r="G1257" s="2">
        <f t="shared" si="147"/>
        <v>23.459317999999993</v>
      </c>
      <c r="H1257" s="2">
        <f t="shared" si="151"/>
        <v>26.482591500000012</v>
      </c>
      <c r="I1257" s="2">
        <f t="array" ref="I1257">SUMPRODUCT(B1241:B1260, (ROW(B1241:B1260)-ROW(B1241)+1)) / (20*21/2)</f>
        <v>20.096836666666665</v>
      </c>
      <c r="J1257" s="2">
        <f t="shared" si="154"/>
        <v>21.243236749002154</v>
      </c>
      <c r="K1257" s="2">
        <f t="shared" si="148"/>
        <v>22.87556187132467</v>
      </c>
    </row>
    <row r="1258" spans="1:11" ht="13.5" x14ac:dyDescent="0.25">
      <c r="A1258" s="3">
        <f>TITRES_STAT!B1261</f>
        <v>44145</v>
      </c>
      <c r="B1258" s="6">
        <f>TITRES_STAT!D1261</f>
        <v>18.3416</v>
      </c>
      <c r="C1258" s="2">
        <f t="shared" si="149"/>
        <v>-0.53950000000000031</v>
      </c>
      <c r="D1258" s="2">
        <f t="shared" si="150"/>
        <v>19.392580000000002</v>
      </c>
      <c r="E1258" s="2">
        <f t="shared" si="152"/>
        <v>20.140840000000001</v>
      </c>
      <c r="F1258" s="2">
        <f t="shared" si="153"/>
        <v>21.225755000000003</v>
      </c>
      <c r="G1258" s="2">
        <f t="shared" si="147"/>
        <v>23.292683999999994</v>
      </c>
      <c r="H1258" s="2">
        <f t="shared" si="151"/>
        <v>26.424449500000009</v>
      </c>
      <c r="I1258" s="2">
        <f t="array" ref="I1258">SUMPRODUCT(B1242:B1261, (ROW(B1242:B1261)-ROW(B1242)+1)) / (20*21/2)</f>
        <v>19.908214761904759</v>
      </c>
      <c r="J1258" s="2">
        <f t="shared" si="154"/>
        <v>20.96689039195433</v>
      </c>
      <c r="K1258" s="2">
        <f t="shared" si="148"/>
        <v>22.697759444998212</v>
      </c>
    </row>
    <row r="1259" spans="1:11" ht="13.5" x14ac:dyDescent="0.25">
      <c r="A1259" s="3">
        <f>TITRES_STAT!B1262</f>
        <v>44146</v>
      </c>
      <c r="B1259" s="6">
        <f>TITRES_STAT!D1262</f>
        <v>18.8811</v>
      </c>
      <c r="C1259" s="2">
        <f t="shared" si="149"/>
        <v>0.53950000000000031</v>
      </c>
      <c r="D1259" s="2">
        <f t="shared" si="150"/>
        <v>19.072900000000001</v>
      </c>
      <c r="E1259" s="2">
        <f t="shared" si="152"/>
        <v>19.876100000000001</v>
      </c>
      <c r="F1259" s="2">
        <f t="shared" si="153"/>
        <v>21.055425</v>
      </c>
      <c r="G1259" s="2">
        <f t="shared" si="147"/>
        <v>23.136840000000003</v>
      </c>
      <c r="H1259" s="2">
        <f t="shared" si="151"/>
        <v>26.373500500000006</v>
      </c>
      <c r="I1259" s="2">
        <f t="array" ref="I1259">SUMPRODUCT(B1243:B1262, (ROW(B1243:B1262)-ROW(B1243)+1)) / (20*21/2)</f>
        <v>19.739954285714287</v>
      </c>
      <c r="J1259" s="2">
        <f t="shared" si="154"/>
        <v>20.76824368795868</v>
      </c>
      <c r="K1259" s="2">
        <f t="shared" si="148"/>
        <v>22.548086525586516</v>
      </c>
    </row>
    <row r="1260" spans="1:11" ht="13.5" x14ac:dyDescent="0.25">
      <c r="A1260" s="3">
        <f>TITRES_STAT!B1263</f>
        <v>44147</v>
      </c>
      <c r="B1260" s="6">
        <f>TITRES_STAT!D1263</f>
        <v>18.871099999999998</v>
      </c>
      <c r="C1260" s="2">
        <f t="shared" si="149"/>
        <v>-1.0000000000001563E-2</v>
      </c>
      <c r="D1260" s="2">
        <f t="shared" si="150"/>
        <v>18.871100000000002</v>
      </c>
      <c r="E1260" s="2">
        <f t="shared" si="152"/>
        <v>19.665309999999998</v>
      </c>
      <c r="F1260" s="2">
        <f t="shared" si="153"/>
        <v>20.85163</v>
      </c>
      <c r="G1260" s="2">
        <f t="shared" si="147"/>
        <v>22.990786000000007</v>
      </c>
      <c r="H1260" s="2">
        <f t="shared" si="151"/>
        <v>26.316008000000011</v>
      </c>
      <c r="I1260" s="2">
        <f t="array" ref="I1260">SUMPRODUCT(B1244:B1263, (ROW(B1244:B1263)-ROW(B1244)+1)) / (20*21/2)</f>
        <v>19.590102857142856</v>
      </c>
      <c r="J1260" s="2">
        <f t="shared" si="154"/>
        <v>20.587563336724518</v>
      </c>
      <c r="K1260" s="2">
        <f t="shared" si="148"/>
        <v>22.403890975563517</v>
      </c>
    </row>
    <row r="1261" spans="1:11" ht="13.5" x14ac:dyDescent="0.25">
      <c r="A1261" s="3">
        <f>TITRES_STAT!B1264</f>
        <v>44148</v>
      </c>
      <c r="B1261" s="6">
        <f>TITRES_STAT!D1264</f>
        <v>18.871099999999998</v>
      </c>
      <c r="C1261" s="2">
        <f t="shared" si="149"/>
        <v>0</v>
      </c>
      <c r="D1261" s="2">
        <f t="shared" si="150"/>
        <v>18.769200000000001</v>
      </c>
      <c r="E1261" s="2">
        <f t="shared" si="152"/>
        <v>19.454520000000002</v>
      </c>
      <c r="F1261" s="2">
        <f t="shared" si="153"/>
        <v>20.647835000000001</v>
      </c>
      <c r="G1261" s="2">
        <f t="shared" si="147"/>
        <v>22.844732000000008</v>
      </c>
      <c r="H1261" s="2">
        <f t="shared" si="151"/>
        <v>26.253970000000013</v>
      </c>
      <c r="I1261" s="2">
        <f t="array" ref="I1261">SUMPRODUCT(B1245:B1264, (ROW(B1245:B1264)-ROW(B1245)+1)) / (20*21/2)</f>
        <v>19.456425714285711</v>
      </c>
      <c r="J1261" s="2">
        <f t="shared" si="154"/>
        <v>20.424090637988847</v>
      </c>
      <c r="K1261" s="2">
        <f t="shared" si="148"/>
        <v>22.265350152992397</v>
      </c>
    </row>
    <row r="1262" spans="1:11" ht="13.5" x14ac:dyDescent="0.25">
      <c r="A1262" s="3">
        <f>TITRES_STAT!B1265</f>
        <v>44151</v>
      </c>
      <c r="B1262" s="6">
        <f>TITRES_STAT!D1265</f>
        <v>18.8811</v>
      </c>
      <c r="C1262" s="2">
        <f t="shared" si="149"/>
        <v>1.0000000000001563E-2</v>
      </c>
      <c r="D1262" s="2">
        <f t="shared" si="150"/>
        <v>18.769200000000001</v>
      </c>
      <c r="E1262" s="2">
        <f t="shared" si="152"/>
        <v>19.29468</v>
      </c>
      <c r="F1262" s="2">
        <f t="shared" si="153"/>
        <v>20.44454</v>
      </c>
      <c r="G1262" s="2">
        <f t="shared" si="147"/>
        <v>22.698878000000004</v>
      </c>
      <c r="H1262" s="2">
        <f t="shared" si="151"/>
        <v>26.188535500000011</v>
      </c>
      <c r="I1262" s="2">
        <f t="array" ref="I1262">SUMPRODUCT(B1246:B1265, (ROW(B1246:B1265)-ROW(B1246)+1)) / (20*21/2)</f>
        <v>19.35890380952381</v>
      </c>
      <c r="J1262" s="2">
        <f t="shared" si="154"/>
        <v>20.277139148656577</v>
      </c>
      <c r="K1262" s="2">
        <f t="shared" si="148"/>
        <v>22.132634460718183</v>
      </c>
    </row>
    <row r="1263" spans="1:11" ht="13.5" x14ac:dyDescent="0.25">
      <c r="A1263" s="3">
        <f>TITRES_STAT!B1266</f>
        <v>44152</v>
      </c>
      <c r="B1263" s="6">
        <f>TITRES_STAT!D1266</f>
        <v>18.871099999999998</v>
      </c>
      <c r="C1263" s="2">
        <f t="shared" si="149"/>
        <v>-1.0000000000001563E-2</v>
      </c>
      <c r="D1263" s="2">
        <f t="shared" si="150"/>
        <v>18.8751</v>
      </c>
      <c r="E1263" s="2">
        <f t="shared" si="152"/>
        <v>19.133840000000003</v>
      </c>
      <c r="F1263" s="2">
        <f t="shared" si="153"/>
        <v>20.274710000000002</v>
      </c>
      <c r="G1263" s="2">
        <f t="shared" si="147"/>
        <v>22.552824000000005</v>
      </c>
      <c r="H1263" s="2">
        <f t="shared" si="151"/>
        <v>26.123051000000014</v>
      </c>
      <c r="I1263" s="2">
        <f t="array" ref="I1263">SUMPRODUCT(B1247:B1266, (ROW(B1247:B1266)-ROW(B1247)+1)) / (20*21/2)</f>
        <v>19.357186190476188</v>
      </c>
      <c r="J1263" s="2">
        <f t="shared" si="154"/>
        <v>20.14323065830833</v>
      </c>
      <c r="K1263" s="2">
        <f t="shared" si="148"/>
        <v>22.004731148533157</v>
      </c>
    </row>
    <row r="1264" spans="1:11" ht="13.5" x14ac:dyDescent="0.25">
      <c r="A1264" s="3">
        <f>TITRES_STAT!B1267</f>
        <v>44153</v>
      </c>
      <c r="B1264" s="6">
        <f>TITRES_STAT!D1267</f>
        <v>18.871099999999998</v>
      </c>
      <c r="C1264" s="2">
        <f t="shared" si="149"/>
        <v>0</v>
      </c>
      <c r="D1264" s="2">
        <f t="shared" si="150"/>
        <v>18.873100000000001</v>
      </c>
      <c r="E1264" s="2">
        <f t="shared" si="152"/>
        <v>18.973000000000003</v>
      </c>
      <c r="F1264" s="2">
        <f t="shared" si="153"/>
        <v>20.104880000000001</v>
      </c>
      <c r="G1264" s="2">
        <f t="shared" si="147"/>
        <v>22.41076600000001</v>
      </c>
      <c r="H1264" s="2">
        <f t="shared" si="151"/>
        <v>26.057566500000021</v>
      </c>
      <c r="I1264" s="2">
        <f t="array" ref="I1264">SUMPRODUCT(B1248:B1267, (ROW(B1248:B1267)-ROW(B1248)+1)) / (20*21/2)</f>
        <v>19.45081047619048</v>
      </c>
      <c r="J1264" s="2">
        <f t="shared" si="154"/>
        <v>20.022075357517057</v>
      </c>
      <c r="K1264" s="2">
        <f t="shared" si="148"/>
        <v>21.881843652512249</v>
      </c>
    </row>
    <row r="1265" spans="1:11" ht="13.5" x14ac:dyDescent="0.25">
      <c r="A1265" s="3">
        <f>TITRES_STAT!B1268</f>
        <v>44154</v>
      </c>
      <c r="B1265" s="6">
        <f>TITRES_STAT!D1268</f>
        <v>19.0809</v>
      </c>
      <c r="C1265" s="2">
        <f t="shared" si="149"/>
        <v>0.20980000000000132</v>
      </c>
      <c r="D1265" s="2">
        <f t="shared" si="150"/>
        <v>18.91506</v>
      </c>
      <c r="E1265" s="2">
        <f t="shared" si="152"/>
        <v>18.893079999999998</v>
      </c>
      <c r="F1265" s="2">
        <f t="shared" si="153"/>
        <v>19.948035000000001</v>
      </c>
      <c r="G1265" s="2">
        <f t="shared" si="147"/>
        <v>22.273304000000003</v>
      </c>
      <c r="H1265" s="2">
        <f t="shared" si="151"/>
        <v>25.993181000000021</v>
      </c>
      <c r="I1265" s="2">
        <f t="array" ref="I1265">SUMPRODUCT(B1249:B1268, (ROW(B1249:B1268)-ROW(B1249)+1)) / (20*21/2)</f>
        <v>19.636288571428572</v>
      </c>
      <c r="J1265" s="2">
        <f t="shared" si="154"/>
        <v>19.932439609182101</v>
      </c>
      <c r="K1265" s="2">
        <f t="shared" si="148"/>
        <v>21.77200272496275</v>
      </c>
    </row>
    <row r="1266" spans="1:11" ht="13.5" x14ac:dyDescent="0.25">
      <c r="A1266" s="3">
        <f>TITRES_STAT!B1269</f>
        <v>44155</v>
      </c>
      <c r="B1266" s="6">
        <f>TITRES_STAT!D1269</f>
        <v>19.93</v>
      </c>
      <c r="C1266" s="2">
        <f t="shared" si="149"/>
        <v>0.84909999999999997</v>
      </c>
      <c r="D1266" s="2">
        <f t="shared" si="150"/>
        <v>19.126839999999998</v>
      </c>
      <c r="E1266" s="2">
        <f t="shared" si="152"/>
        <v>18.948020000000003</v>
      </c>
      <c r="F1266" s="2">
        <f t="shared" si="153"/>
        <v>19.836145000000002</v>
      </c>
      <c r="G1266" s="2">
        <f t="shared" ref="G1266:G1329" si="155">AVERAGE(B1217:B1266)</f>
        <v>22.155022000000002</v>
      </c>
      <c r="H1266" s="2">
        <f t="shared" si="151"/>
        <v>25.933041000000021</v>
      </c>
      <c r="I1266" s="2">
        <f t="array" ref="I1266">SUMPRODUCT(B1250:B1269, (ROW(B1250:B1269)-ROW(B1250)+1)) / (20*21/2)</f>
        <v>19.913015714285713</v>
      </c>
      <c r="J1266" s="2">
        <f t="shared" si="154"/>
        <v>19.932207265450472</v>
      </c>
      <c r="K1266" s="2">
        <f t="shared" si="148"/>
        <v>21.699767323983817</v>
      </c>
    </row>
    <row r="1267" spans="1:11" ht="13.5" x14ac:dyDescent="0.25">
      <c r="A1267" s="3">
        <f>TITRES_STAT!B1270</f>
        <v>44158</v>
      </c>
      <c r="B1267" s="6">
        <f>TITRES_STAT!D1270</f>
        <v>20.819199999999999</v>
      </c>
      <c r="C1267" s="2">
        <f t="shared" si="149"/>
        <v>0.88919999999999888</v>
      </c>
      <c r="D1267" s="2">
        <f t="shared" si="150"/>
        <v>19.514459999999996</v>
      </c>
      <c r="E1267" s="2">
        <f t="shared" si="152"/>
        <v>19.141830000000002</v>
      </c>
      <c r="F1267" s="2">
        <f t="shared" si="153"/>
        <v>19.800680000000003</v>
      </c>
      <c r="G1267" s="2">
        <f t="shared" si="155"/>
        <v>22.055921999999999</v>
      </c>
      <c r="H1267" s="2">
        <f t="shared" si="151"/>
        <v>25.877347000000022</v>
      </c>
      <c r="I1267" s="2">
        <f t="array" ref="I1267">SUMPRODUCT(B1251:B1270, (ROW(B1251:B1270)-ROW(B1251)+1)) / (20*21/2)</f>
        <v>20.169805714285715</v>
      </c>
      <c r="J1267" s="2">
        <f t="shared" si="154"/>
        <v>20.016682763978999</v>
      </c>
      <c r="K1267" s="2">
        <f t="shared" ref="K1267:K1330" si="156">$K$4*B1267+(1-$K$4)*K1266</f>
        <v>21.665235272062883</v>
      </c>
    </row>
    <row r="1268" spans="1:11" ht="13.5" x14ac:dyDescent="0.25">
      <c r="A1268" s="3">
        <f>TITRES_STAT!B1271</f>
        <v>44159</v>
      </c>
      <c r="B1268" s="6">
        <f>TITRES_STAT!D1271</f>
        <v>21.748200000000001</v>
      </c>
      <c r="C1268" s="2">
        <f t="shared" si="149"/>
        <v>0.92900000000000205</v>
      </c>
      <c r="D1268" s="2">
        <f t="shared" si="150"/>
        <v>20.089880000000001</v>
      </c>
      <c r="E1268" s="2">
        <f t="shared" si="152"/>
        <v>19.482489999999999</v>
      </c>
      <c r="F1268" s="2">
        <f t="shared" si="153"/>
        <v>19.811665000000001</v>
      </c>
      <c r="G1268" s="2">
        <f t="shared" si="155"/>
        <v>21.981595999999996</v>
      </c>
      <c r="H1268" s="2">
        <f t="shared" si="151"/>
        <v>25.826298000000023</v>
      </c>
      <c r="I1268" s="2">
        <f t="array" ref="I1268">SUMPRODUCT(B1252:B1271, (ROW(B1252:B1271)-ROW(B1252)+1)) / (20*21/2)</f>
        <v>20.362898571428573</v>
      </c>
      <c r="J1268" s="2">
        <f t="shared" si="154"/>
        <v>20.18158916740957</v>
      </c>
      <c r="K1268" s="2">
        <f t="shared" si="156"/>
        <v>21.668488790805515</v>
      </c>
    </row>
    <row r="1269" spans="1:11" ht="13.5" x14ac:dyDescent="0.25">
      <c r="A1269" s="3">
        <f>TITRES_STAT!B1272</f>
        <v>44160</v>
      </c>
      <c r="B1269" s="6">
        <f>TITRES_STAT!D1272</f>
        <v>22.717300000000002</v>
      </c>
      <c r="C1269" s="2">
        <f t="shared" si="149"/>
        <v>0.96910000000000096</v>
      </c>
      <c r="D1269" s="2">
        <f t="shared" si="150"/>
        <v>20.859120000000001</v>
      </c>
      <c r="E1269" s="2">
        <f t="shared" si="152"/>
        <v>19.866109999999999</v>
      </c>
      <c r="F1269" s="2">
        <f t="shared" si="153"/>
        <v>19.871105000000004</v>
      </c>
      <c r="G1269" s="2">
        <f t="shared" si="155"/>
        <v>21.928649999999994</v>
      </c>
      <c r="H1269" s="2">
        <f t="shared" si="151"/>
        <v>25.780094500000029</v>
      </c>
      <c r="I1269" s="2">
        <f t="array" ref="I1269">SUMPRODUCT(B1253:B1272, (ROW(B1253:B1272)-ROW(B1253)+1)) / (20*21/2)</f>
        <v>20.503662857142857</v>
      </c>
      <c r="J1269" s="2">
        <f t="shared" si="154"/>
        <v>20.423085437180088</v>
      </c>
      <c r="K1269" s="2">
        <f t="shared" si="156"/>
        <v>21.709618642146477</v>
      </c>
    </row>
    <row r="1270" spans="1:11" ht="13.5" x14ac:dyDescent="0.25">
      <c r="A1270" s="3">
        <f>TITRES_STAT!B1273</f>
        <v>44161</v>
      </c>
      <c r="B1270" s="6">
        <f>TITRES_STAT!D1273</f>
        <v>22.567399999999999</v>
      </c>
      <c r="C1270" s="2">
        <f t="shared" si="149"/>
        <v>-0.14990000000000236</v>
      </c>
      <c r="D1270" s="2">
        <f t="shared" si="150"/>
        <v>21.556419999999996</v>
      </c>
      <c r="E1270" s="2">
        <f t="shared" si="152"/>
        <v>20.23574</v>
      </c>
      <c r="F1270" s="2">
        <f t="shared" si="153"/>
        <v>19.950525000000006</v>
      </c>
      <c r="G1270" s="2">
        <f t="shared" si="155"/>
        <v>21.872905999999993</v>
      </c>
      <c r="H1270" s="2">
        <f t="shared" si="151"/>
        <v>25.733141500000031</v>
      </c>
      <c r="I1270" s="2">
        <f t="array" ref="I1270">SUMPRODUCT(B1254:B1273, (ROW(B1254:B1273)-ROW(B1254)+1)) / (20*21/2)</f>
        <v>20.579727142857145</v>
      </c>
      <c r="J1270" s="2">
        <f t="shared" si="154"/>
        <v>20.627305871734364</v>
      </c>
      <c r="K1270" s="2">
        <f t="shared" si="156"/>
        <v>21.743257126768182</v>
      </c>
    </row>
    <row r="1271" spans="1:11" ht="13.5" x14ac:dyDescent="0.25">
      <c r="A1271" s="3">
        <f>TITRES_STAT!B1274</f>
        <v>44162</v>
      </c>
      <c r="B1271" s="6">
        <f>TITRES_STAT!D1274</f>
        <v>21.978000000000002</v>
      </c>
      <c r="C1271" s="2">
        <f t="shared" si="149"/>
        <v>-0.5893999999999977</v>
      </c>
      <c r="D1271" s="2">
        <f t="shared" si="150"/>
        <v>21.966020000000004</v>
      </c>
      <c r="E1271" s="2">
        <f t="shared" si="152"/>
        <v>20.546429999999997</v>
      </c>
      <c r="F1271" s="2">
        <f t="shared" si="153"/>
        <v>20.000475000000005</v>
      </c>
      <c r="G1271" s="2">
        <f t="shared" si="155"/>
        <v>21.812965999999996</v>
      </c>
      <c r="H1271" s="2">
        <f t="shared" si="151"/>
        <v>25.683241500000026</v>
      </c>
      <c r="I1271" s="2">
        <f t="array" ref="I1271">SUMPRODUCT(B1255:B1274, (ROW(B1255:B1274)-ROW(B1255)+1)) / (20*21/2)</f>
        <v>20.618831428571429</v>
      </c>
      <c r="J1271" s="2">
        <f t="shared" si="154"/>
        <v>20.755943407759663</v>
      </c>
      <c r="K1271" s="2">
        <f t="shared" si="156"/>
        <v>21.752462729640019</v>
      </c>
    </row>
    <row r="1272" spans="1:11" ht="13.5" x14ac:dyDescent="0.25">
      <c r="A1272" s="3">
        <f>TITRES_STAT!B1275</f>
        <v>44165</v>
      </c>
      <c r="B1272" s="6">
        <f>TITRES_STAT!D1275</f>
        <v>21.4785</v>
      </c>
      <c r="C1272" s="2">
        <f t="shared" si="149"/>
        <v>-0.49950000000000117</v>
      </c>
      <c r="D1272" s="2">
        <f t="shared" si="150"/>
        <v>22.097880000000004</v>
      </c>
      <c r="E1272" s="2">
        <f t="shared" si="152"/>
        <v>20.806169999999998</v>
      </c>
      <c r="F1272" s="2">
        <f t="shared" si="153"/>
        <v>20.050425000000004</v>
      </c>
      <c r="G1272" s="2">
        <f t="shared" si="155"/>
        <v>21.763015999999997</v>
      </c>
      <c r="H1272" s="2">
        <f t="shared" si="151"/>
        <v>25.630844000000028</v>
      </c>
      <c r="I1272" s="2">
        <f t="array" ref="I1272">SUMPRODUCT(B1256:B1275, (ROW(B1256:B1275)-ROW(B1256)+1)) / (20*21/2)</f>
        <v>20.657935714285717</v>
      </c>
      <c r="J1272" s="2">
        <f t="shared" si="154"/>
        <v>20.824758321306362</v>
      </c>
      <c r="K1272" s="2">
        <f t="shared" si="156"/>
        <v>21.741719093183548</v>
      </c>
    </row>
    <row r="1273" spans="1:11" ht="13.5" x14ac:dyDescent="0.25">
      <c r="A1273" s="3">
        <f>TITRES_STAT!B1276</f>
        <v>44166</v>
      </c>
      <c r="B1273" s="6">
        <f>TITRES_STAT!D1276</f>
        <v>20.8491</v>
      </c>
      <c r="C1273" s="2">
        <f t="shared" si="149"/>
        <v>-0.6294000000000004</v>
      </c>
      <c r="D1273" s="2">
        <f t="shared" si="150"/>
        <v>21.918059999999997</v>
      </c>
      <c r="E1273" s="2">
        <f t="shared" si="152"/>
        <v>21.003969999999999</v>
      </c>
      <c r="F1273" s="2">
        <f t="shared" si="153"/>
        <v>20.068905000000008</v>
      </c>
      <c r="G1273" s="2">
        <f t="shared" si="155"/>
        <v>21.680497999999996</v>
      </c>
      <c r="H1273" s="2">
        <f t="shared" si="151"/>
        <v>25.575299500000032</v>
      </c>
      <c r="I1273" s="2">
        <f t="array" ref="I1273">SUMPRODUCT(B1257:B1276, (ROW(B1257:B1276)-ROW(B1257)+1)) / (20*21/2)</f>
        <v>20.693233333333335</v>
      </c>
      <c r="J1273" s="2">
        <f t="shared" si="154"/>
        <v>20.827076576420041</v>
      </c>
      <c r="K1273" s="2">
        <f t="shared" si="156"/>
        <v>21.706714422862625</v>
      </c>
    </row>
    <row r="1274" spans="1:11" ht="13.5" x14ac:dyDescent="0.25">
      <c r="A1274" s="3">
        <f>TITRES_STAT!B1277</f>
        <v>44167</v>
      </c>
      <c r="B1274" s="6">
        <f>TITRES_STAT!D1277</f>
        <v>20.479500000000002</v>
      </c>
      <c r="C1274" s="2">
        <f t="shared" si="149"/>
        <v>-0.36959999999999837</v>
      </c>
      <c r="D1274" s="2">
        <f t="shared" si="150"/>
        <v>21.470499999999998</v>
      </c>
      <c r="E1274" s="2">
        <f t="shared" si="152"/>
        <v>21.164809999999999</v>
      </c>
      <c r="F1274" s="2">
        <f t="shared" si="153"/>
        <v>20.068905000000008</v>
      </c>
      <c r="G1274" s="2">
        <f t="shared" si="155"/>
        <v>21.605571999999992</v>
      </c>
      <c r="H1274" s="2">
        <f t="shared" si="151"/>
        <v>25.51790700000004</v>
      </c>
      <c r="I1274" s="2">
        <f t="array" ref="I1274">SUMPRODUCT(B1258:B1277, (ROW(B1258:B1277)-ROW(B1258)+1)) / (20*21/2)</f>
        <v>20.63581238095238</v>
      </c>
      <c r="J1274" s="2">
        <f t="shared" si="154"/>
        <v>20.793974045332416</v>
      </c>
      <c r="K1274" s="2">
        <f t="shared" si="156"/>
        <v>21.658588367064091</v>
      </c>
    </row>
    <row r="1275" spans="1:11" ht="13.5" x14ac:dyDescent="0.25">
      <c r="A1275" s="3">
        <f>TITRES_STAT!B1278</f>
        <v>44168</v>
      </c>
      <c r="B1275" s="6">
        <f>TITRES_STAT!D1278</f>
        <v>20.479500000000002</v>
      </c>
      <c r="C1275" s="2">
        <f t="shared" si="149"/>
        <v>0</v>
      </c>
      <c r="D1275" s="2">
        <f t="shared" si="150"/>
        <v>21.05292</v>
      </c>
      <c r="E1275" s="2">
        <f t="shared" si="152"/>
        <v>21.304669999999998</v>
      </c>
      <c r="F1275" s="2">
        <f t="shared" si="153"/>
        <v>20.098875000000003</v>
      </c>
      <c r="G1275" s="2">
        <f t="shared" si="155"/>
        <v>21.517659999999992</v>
      </c>
      <c r="H1275" s="2">
        <f t="shared" si="151"/>
        <v>25.460514500000041</v>
      </c>
      <c r="I1275" s="2">
        <f t="array" ref="I1275">SUMPRODUCT(B1259:B1278, (ROW(B1259:B1278)-ROW(B1259)+1)) / (20*21/2)</f>
        <v>20.584718571428571</v>
      </c>
      <c r="J1275" s="2">
        <f t="shared" si="154"/>
        <v>20.764024136253138</v>
      </c>
      <c r="K1275" s="2">
        <f t="shared" si="156"/>
        <v>21.612349607571382</v>
      </c>
    </row>
    <row r="1276" spans="1:11" ht="13.5" x14ac:dyDescent="0.25">
      <c r="A1276" s="3">
        <f>TITRES_STAT!B1279</f>
        <v>44169</v>
      </c>
      <c r="B1276" s="6">
        <f>TITRES_STAT!D1279</f>
        <v>20.4695</v>
      </c>
      <c r="C1276" s="2">
        <f t="shared" si="149"/>
        <v>-1.0000000000001563E-2</v>
      </c>
      <c r="D1276" s="2">
        <f t="shared" si="150"/>
        <v>20.75122</v>
      </c>
      <c r="E1276" s="2">
        <f t="shared" si="152"/>
        <v>21.358620000000002</v>
      </c>
      <c r="F1276" s="2">
        <f t="shared" si="153"/>
        <v>20.153320000000004</v>
      </c>
      <c r="G1276" s="2">
        <f t="shared" si="155"/>
        <v>21.430745999999989</v>
      </c>
      <c r="H1276" s="2">
        <f t="shared" si="151"/>
        <v>25.403072000000037</v>
      </c>
      <c r="I1276" s="2">
        <f t="array" ref="I1276">SUMPRODUCT(B1260:B1279, (ROW(B1260:B1279)-ROW(B1260)+1)) / (20*21/2)</f>
        <v>20.526440476190476</v>
      </c>
      <c r="J1276" s="2">
        <f t="shared" si="154"/>
        <v>20.735974218514745</v>
      </c>
      <c r="K1276" s="2">
        <f t="shared" si="156"/>
        <v>21.567531975901915</v>
      </c>
    </row>
    <row r="1277" spans="1:11" ht="13.5" x14ac:dyDescent="0.25">
      <c r="A1277" s="3">
        <f>TITRES_STAT!B1280</f>
        <v>44172</v>
      </c>
      <c r="B1277" s="6">
        <f>TITRES_STAT!D1280</f>
        <v>19.5504</v>
      </c>
      <c r="C1277" s="2">
        <f t="shared" si="149"/>
        <v>-0.91910000000000025</v>
      </c>
      <c r="D1277" s="2">
        <f t="shared" si="150"/>
        <v>20.365600000000001</v>
      </c>
      <c r="E1277" s="2">
        <f t="shared" si="152"/>
        <v>21.231740000000002</v>
      </c>
      <c r="F1277" s="2">
        <f t="shared" si="153"/>
        <v>20.186785000000004</v>
      </c>
      <c r="G1277" s="2">
        <f t="shared" si="155"/>
        <v>21.341433999999996</v>
      </c>
      <c r="H1277" s="2">
        <f t="shared" si="151"/>
        <v>25.345779000000036</v>
      </c>
      <c r="I1277" s="2">
        <f t="array" ref="I1277">SUMPRODUCT(B1261:B1280, (ROW(B1261:B1280)-ROW(B1261)+1)) / (20*21/2)</f>
        <v>20.449328095238098</v>
      </c>
      <c r="J1277" s="2">
        <f t="shared" si="154"/>
        <v>20.623062388180006</v>
      </c>
      <c r="K1277" s="2">
        <f t="shared" si="156"/>
        <v>21.488428761160666</v>
      </c>
    </row>
    <row r="1278" spans="1:11" ht="13.5" x14ac:dyDescent="0.25">
      <c r="A1278" s="3">
        <f>TITRES_STAT!B1281</f>
        <v>44173</v>
      </c>
      <c r="B1278" s="6">
        <f>TITRES_STAT!D1281</f>
        <v>19.650300000000001</v>
      </c>
      <c r="C1278" s="2">
        <f t="shared" si="149"/>
        <v>9.9900000000001654E-2</v>
      </c>
      <c r="D1278" s="2">
        <f t="shared" si="150"/>
        <v>20.12584</v>
      </c>
      <c r="E1278" s="2">
        <f t="shared" si="152"/>
        <v>21.021949999999997</v>
      </c>
      <c r="F1278" s="2">
        <f t="shared" si="153"/>
        <v>20.252220000000001</v>
      </c>
      <c r="G1278" s="2">
        <f t="shared" si="155"/>
        <v>21.255119999999998</v>
      </c>
      <c r="H1278" s="2">
        <f t="shared" si="151"/>
        <v>25.295928500000038</v>
      </c>
      <c r="I1278" s="2">
        <f t="array" ref="I1278">SUMPRODUCT(B1262:B1281, (ROW(B1262:B1281)-ROW(B1262)+1)) / (20*21/2)</f>
        <v>20.424494761904761</v>
      </c>
      <c r="J1278" s="2">
        <f t="shared" si="154"/>
        <v>20.530418351210482</v>
      </c>
      <c r="K1278" s="2">
        <f t="shared" si="156"/>
        <v>21.416345280330837</v>
      </c>
    </row>
    <row r="1279" spans="1:11" ht="13.5" x14ac:dyDescent="0.25">
      <c r="A1279" s="3">
        <f>TITRES_STAT!B1282</f>
        <v>44174</v>
      </c>
      <c r="B1279" s="6">
        <f>TITRES_STAT!D1282</f>
        <v>19.6403</v>
      </c>
      <c r="C1279" s="2">
        <f t="shared" si="149"/>
        <v>-1.0000000000001563E-2</v>
      </c>
      <c r="D1279" s="2">
        <f t="shared" si="150"/>
        <v>19.957999999999998</v>
      </c>
      <c r="E1279" s="2">
        <f t="shared" si="152"/>
        <v>20.71425</v>
      </c>
      <c r="F1279" s="2">
        <f t="shared" si="153"/>
        <v>20.290180000000003</v>
      </c>
      <c r="G1279" s="2">
        <f t="shared" si="155"/>
        <v>21.182591999999996</v>
      </c>
      <c r="H1279" s="2">
        <f t="shared" si="151"/>
        <v>25.246028000000035</v>
      </c>
      <c r="I1279" s="2">
        <f t="array" ref="I1279">SUMPRODUCT(B1263:B1282, (ROW(B1263:B1282)-ROW(B1263)+1)) / (20*21/2)</f>
        <v>20.336914761904762</v>
      </c>
      <c r="J1279" s="2">
        <f t="shared" si="154"/>
        <v>20.445645174904723</v>
      </c>
      <c r="K1279" s="2">
        <f t="shared" si="156"/>
        <v>21.34669644580806</v>
      </c>
    </row>
    <row r="1280" spans="1:11" ht="13.5" x14ac:dyDescent="0.25">
      <c r="A1280" s="3">
        <f>TITRES_STAT!B1283</f>
        <v>44175</v>
      </c>
      <c r="B1280" s="6">
        <f>TITRES_STAT!D1283</f>
        <v>19.480499999999999</v>
      </c>
      <c r="C1280" s="2">
        <f t="shared" si="149"/>
        <v>-0.15980000000000061</v>
      </c>
      <c r="D1280" s="2">
        <f t="shared" si="150"/>
        <v>19.758199999999999</v>
      </c>
      <c r="E1280" s="2">
        <f t="shared" si="152"/>
        <v>20.405560000000001</v>
      </c>
      <c r="F1280" s="2">
        <f t="shared" si="153"/>
        <v>20.320650000000008</v>
      </c>
      <c r="G1280" s="2">
        <f t="shared" si="155"/>
        <v>21.106867999999995</v>
      </c>
      <c r="H1280" s="2">
        <f t="shared" si="151"/>
        <v>25.190933000000033</v>
      </c>
      <c r="I1280" s="2">
        <f t="array" ref="I1280">SUMPRODUCT(B1264:B1283, (ROW(B1264:B1283)-ROW(B1264)+1)) / (20*21/2)</f>
        <v>20.238966190476191</v>
      </c>
      <c r="J1280" s="2">
        <f t="shared" si="154"/>
        <v>20.353726586818556</v>
      </c>
      <c r="K1280" s="2">
        <f t="shared" si="156"/>
        <v>21.273512271462646</v>
      </c>
    </row>
    <row r="1281" spans="1:11" ht="13.5" x14ac:dyDescent="0.25">
      <c r="A1281" s="3">
        <f>TITRES_STAT!B1284</f>
        <v>44176</v>
      </c>
      <c r="B1281" s="6">
        <f>TITRES_STAT!D1284</f>
        <v>20.059899999999999</v>
      </c>
      <c r="C1281" s="2">
        <f t="shared" si="149"/>
        <v>0.57939999999999969</v>
      </c>
      <c r="D1281" s="2">
        <f t="shared" si="150"/>
        <v>19.676279999999998</v>
      </c>
      <c r="E1281" s="2">
        <f t="shared" si="152"/>
        <v>20.213749999999997</v>
      </c>
      <c r="F1281" s="2">
        <f t="shared" si="153"/>
        <v>20.380090000000003</v>
      </c>
      <c r="G1281" s="2">
        <f t="shared" si="155"/>
        <v>21.042731999999997</v>
      </c>
      <c r="H1281" s="2">
        <f t="shared" si="151"/>
        <v>25.138735000000029</v>
      </c>
      <c r="I1281" s="2">
        <f t="array" ref="I1281">SUMPRODUCT(B1265:B1284, (ROW(B1265:B1284)-ROW(B1265)+1)) / (20*21/2)</f>
        <v>20.07199142857143</v>
      </c>
      <c r="J1281" s="2">
        <f t="shared" si="154"/>
        <v>20.325743102359649</v>
      </c>
      <c r="K1281" s="2">
        <f t="shared" si="156"/>
        <v>21.225919633366072</v>
      </c>
    </row>
    <row r="1282" spans="1:11" ht="13.5" x14ac:dyDescent="0.25">
      <c r="A1282" s="3">
        <f>TITRES_STAT!B1285</f>
        <v>44179</v>
      </c>
      <c r="B1282" s="6">
        <f>TITRES_STAT!D1285</f>
        <v>19.4605</v>
      </c>
      <c r="C1282" s="2">
        <f t="shared" si="149"/>
        <v>-0.59939999999999927</v>
      </c>
      <c r="D1282" s="2">
        <f t="shared" si="150"/>
        <v>19.658299999999997</v>
      </c>
      <c r="E1282" s="2">
        <f t="shared" si="152"/>
        <v>20.011950000000002</v>
      </c>
      <c r="F1282" s="2">
        <f t="shared" si="153"/>
        <v>20.40906</v>
      </c>
      <c r="G1282" s="2">
        <f t="shared" si="155"/>
        <v>20.966607999999997</v>
      </c>
      <c r="H1282" s="2">
        <f t="shared" si="151"/>
        <v>25.083540000000031</v>
      </c>
      <c r="I1282" s="2">
        <f t="array" ref="I1282">SUMPRODUCT(B1266:B1285, (ROW(B1266:B1285)-ROW(B1266)+1)) / (20*21/2)</f>
        <v>19.839320476190476</v>
      </c>
      <c r="J1282" s="2">
        <f t="shared" si="154"/>
        <v>20.243338997373016</v>
      </c>
      <c r="K1282" s="2">
        <f t="shared" si="156"/>
        <v>21.156687490881129</v>
      </c>
    </row>
    <row r="1283" spans="1:11" ht="13.5" x14ac:dyDescent="0.25">
      <c r="A1283" s="3">
        <f>TITRES_STAT!B1286</f>
        <v>44180</v>
      </c>
      <c r="B1283" s="6">
        <f>TITRES_STAT!D1286</f>
        <v>19.380600000000001</v>
      </c>
      <c r="C1283" s="2">
        <f t="shared" si="149"/>
        <v>-7.9899999999998528E-2</v>
      </c>
      <c r="D1283" s="2">
        <f t="shared" si="150"/>
        <v>19.60436</v>
      </c>
      <c r="E1283" s="2">
        <f t="shared" si="152"/>
        <v>19.865100000000002</v>
      </c>
      <c r="F1283" s="2">
        <f t="shared" si="153"/>
        <v>20.434535000000004</v>
      </c>
      <c r="G1283" s="2">
        <f t="shared" si="155"/>
        <v>20.888885999999999</v>
      </c>
      <c r="H1283" s="2">
        <f t="shared" si="151"/>
        <v>25.032091500000028</v>
      </c>
      <c r="I1283" s="2">
        <f t="array" ref="I1283">SUMPRODUCT(B1267:B1286, (ROW(B1267:B1286)-ROW(B1267)+1)) / (20*21/2)</f>
        <v>19.688949047619047</v>
      </c>
      <c r="J1283" s="2">
        <f t="shared" si="154"/>
        <v>20.161173378575587</v>
      </c>
      <c r="K1283" s="2">
        <f t="shared" si="156"/>
        <v>21.087037001042653</v>
      </c>
    </row>
    <row r="1284" spans="1:11" ht="13.5" x14ac:dyDescent="0.25">
      <c r="A1284" s="3">
        <f>TITRES_STAT!B1287</f>
        <v>44181</v>
      </c>
      <c r="B1284" s="6">
        <f>TITRES_STAT!D1287</f>
        <v>18.6813</v>
      </c>
      <c r="C1284" s="2">
        <f t="shared" ref="C1284:C1347" si="157">B1284-B1283</f>
        <v>-0.69930000000000092</v>
      </c>
      <c r="D1284" s="2">
        <f t="shared" si="150"/>
        <v>19.412560000000003</v>
      </c>
      <c r="E1284" s="2">
        <f t="shared" si="152"/>
        <v>19.685279999999999</v>
      </c>
      <c r="F1284" s="2">
        <f t="shared" si="153"/>
        <v>20.425045000000004</v>
      </c>
      <c r="G1284" s="2">
        <f t="shared" si="155"/>
        <v>20.784989999999997</v>
      </c>
      <c r="H1284" s="2">
        <f t="shared" si="151"/>
        <v>24.975648000000028</v>
      </c>
      <c r="I1284" s="2">
        <f t="array" ref="I1284">SUMPRODUCT(B1268:B1287, (ROW(B1268:B1287)-ROW(B1268)+1)) / (20*21/2)</f>
        <v>19.597276666666662</v>
      </c>
      <c r="J1284" s="2">
        <f t="shared" si="154"/>
        <v>20.020233056806482</v>
      </c>
      <c r="K1284" s="2">
        <f t="shared" si="156"/>
        <v>20.992694373550787</v>
      </c>
    </row>
    <row r="1285" spans="1:11" ht="13.5" x14ac:dyDescent="0.25">
      <c r="A1285" s="3">
        <f>TITRES_STAT!B1288</f>
        <v>44182</v>
      </c>
      <c r="B1285" s="6">
        <f>TITRES_STAT!D1288</f>
        <v>17.981999999999999</v>
      </c>
      <c r="C1285" s="2">
        <f t="shared" si="157"/>
        <v>-0.69930000000000092</v>
      </c>
      <c r="D1285" s="2">
        <f t="shared" si="150"/>
        <v>19.112860000000001</v>
      </c>
      <c r="E1285" s="2">
        <f t="shared" si="152"/>
        <v>19.43553</v>
      </c>
      <c r="F1285" s="2">
        <f t="shared" si="153"/>
        <v>20.370100000000001</v>
      </c>
      <c r="G1285" s="2">
        <f t="shared" si="155"/>
        <v>20.667107999999999</v>
      </c>
      <c r="H1285" s="2">
        <f t="shared" si="151"/>
        <v>24.915708000000027</v>
      </c>
      <c r="I1285" s="2">
        <f t="array" ref="I1285">SUMPRODUCT(B1269:B1288, (ROW(B1269:B1288)-ROW(B1269)+1)) / (20*21/2)</f>
        <v>19.514502380952379</v>
      </c>
      <c r="J1285" s="2">
        <f t="shared" si="154"/>
        <v>19.826115622824915</v>
      </c>
      <c r="K1285" s="2">
        <f t="shared" si="156"/>
        <v>20.874627927529186</v>
      </c>
    </row>
    <row r="1286" spans="1:11" ht="13.5" x14ac:dyDescent="0.25">
      <c r="A1286" s="3">
        <f>TITRES_STAT!B1289</f>
        <v>44183</v>
      </c>
      <c r="B1286" s="6">
        <f>TITRES_STAT!D1289</f>
        <v>18.7912</v>
      </c>
      <c r="C1286" s="2">
        <f t="shared" si="157"/>
        <v>0.80920000000000059</v>
      </c>
      <c r="D1286" s="2">
        <f t="shared" ref="D1286:D1349" si="158">AVERAGE(B1282:B1286)</f>
        <v>18.859120000000001</v>
      </c>
      <c r="E1286" s="2">
        <f t="shared" si="152"/>
        <v>19.267699999999998</v>
      </c>
      <c r="F1286" s="2">
        <f t="shared" si="153"/>
        <v>20.313160000000003</v>
      </c>
      <c r="G1286" s="2">
        <f t="shared" si="155"/>
        <v>20.579595999999995</v>
      </c>
      <c r="H1286" s="2">
        <f t="shared" si="151"/>
        <v>24.859814000000025</v>
      </c>
      <c r="I1286" s="2">
        <f t="array" ref="I1286">SUMPRODUCT(B1270:B1289, (ROW(B1270:B1289)-ROW(B1270)+1)) / (20*21/2)</f>
        <v>19.443049999999999</v>
      </c>
      <c r="J1286" s="2">
        <f t="shared" si="154"/>
        <v>19.727552230174926</v>
      </c>
      <c r="K1286" s="2">
        <f t="shared" si="156"/>
        <v>20.792924871547651</v>
      </c>
    </row>
    <row r="1287" spans="1:11" ht="13.5" x14ac:dyDescent="0.25">
      <c r="A1287" s="3">
        <f>TITRES_STAT!B1290</f>
        <v>44186</v>
      </c>
      <c r="B1287" s="6">
        <f>TITRES_STAT!D1290</f>
        <v>19.3506</v>
      </c>
      <c r="C1287" s="2">
        <f t="shared" si="157"/>
        <v>0.55940000000000012</v>
      </c>
      <c r="D1287" s="2">
        <f t="shared" si="158"/>
        <v>18.837139999999998</v>
      </c>
      <c r="E1287" s="2">
        <f t="shared" si="152"/>
        <v>19.247719999999997</v>
      </c>
      <c r="F1287" s="2">
        <f t="shared" si="153"/>
        <v>20.239730000000002</v>
      </c>
      <c r="G1287" s="2">
        <f t="shared" si="155"/>
        <v>20.507268000000003</v>
      </c>
      <c r="H1287" s="2">
        <f t="shared" si="151"/>
        <v>24.806717000000017</v>
      </c>
      <c r="I1287" s="2">
        <f t="array" ref="I1287">SUMPRODUCT(B1271:B1290, (ROW(B1271:B1290)-ROW(B1271)+1)) / (20*21/2)</f>
        <v>19.387534285714285</v>
      </c>
      <c r="J1287" s="2">
        <f t="shared" si="154"/>
        <v>19.691652017777315</v>
      </c>
      <c r="K1287" s="2">
        <f t="shared" si="156"/>
        <v>20.736363111879118</v>
      </c>
    </row>
    <row r="1288" spans="1:11" ht="13.5" x14ac:dyDescent="0.25">
      <c r="A1288" s="3">
        <f>TITRES_STAT!B1291</f>
        <v>44187</v>
      </c>
      <c r="B1288" s="6">
        <f>TITRES_STAT!D1291</f>
        <v>19.3706</v>
      </c>
      <c r="C1288" s="2">
        <f t="shared" si="157"/>
        <v>1.9999999999999574E-2</v>
      </c>
      <c r="D1288" s="2">
        <f t="shared" si="158"/>
        <v>18.835139999999999</v>
      </c>
      <c r="E1288" s="2">
        <f t="shared" si="152"/>
        <v>19.219750000000001</v>
      </c>
      <c r="F1288" s="2">
        <f t="shared" si="153"/>
        <v>20.120850000000004</v>
      </c>
      <c r="G1288" s="2">
        <f t="shared" si="155"/>
        <v>20.435140000000001</v>
      </c>
      <c r="H1288" s="2">
        <f t="shared" si="151"/>
        <v>24.753720000000015</v>
      </c>
      <c r="I1288" s="2">
        <f t="array" ref="I1288">SUMPRODUCT(B1272:B1291, (ROW(B1272:B1291)-ROW(B1272)+1)) / (20*21/2)</f>
        <v>19.347241428571426</v>
      </c>
      <c r="J1288" s="2">
        <f t="shared" si="154"/>
        <v>19.661075635131855</v>
      </c>
      <c r="K1288" s="2">
        <f t="shared" si="156"/>
        <v>20.682803774158369</v>
      </c>
    </row>
    <row r="1289" spans="1:11" ht="13.5" x14ac:dyDescent="0.25">
      <c r="A1289" s="3">
        <f>TITRES_STAT!B1292</f>
        <v>44188</v>
      </c>
      <c r="B1289" s="6">
        <f>TITRES_STAT!D1292</f>
        <v>19.3706</v>
      </c>
      <c r="C1289" s="2">
        <f t="shared" si="157"/>
        <v>0</v>
      </c>
      <c r="D1289" s="2">
        <f t="shared" si="158"/>
        <v>18.972999999999999</v>
      </c>
      <c r="E1289" s="2">
        <f t="shared" si="152"/>
        <v>19.192779999999999</v>
      </c>
      <c r="F1289" s="2">
        <f t="shared" si="153"/>
        <v>19.953515000000003</v>
      </c>
      <c r="G1289" s="2">
        <f t="shared" si="155"/>
        <v>20.376798000000001</v>
      </c>
      <c r="H1289" s="2">
        <f t="shared" si="151"/>
        <v>24.700723000000018</v>
      </c>
      <c r="I1289" s="2">
        <f t="array" ref="I1289">SUMPRODUCT(B1273:B1292, (ROW(B1273:B1292)-ROW(B1273)+1)) / (20*21/2)</f>
        <v>19.319364761904762</v>
      </c>
      <c r="J1289" s="2">
        <f t="shared" si="154"/>
        <v>19.633411288928823</v>
      </c>
      <c r="K1289" s="2">
        <f t="shared" si="156"/>
        <v>20.631344802622749</v>
      </c>
    </row>
    <row r="1290" spans="1:11" ht="13.5" x14ac:dyDescent="0.25">
      <c r="A1290" s="3">
        <f>TITRES_STAT!B1293</f>
        <v>44189</v>
      </c>
      <c r="B1290" s="6">
        <f>TITRES_STAT!D1293</f>
        <v>19.3706</v>
      </c>
      <c r="C1290" s="2">
        <f t="shared" si="157"/>
        <v>0</v>
      </c>
      <c r="D1290" s="2">
        <f t="shared" si="158"/>
        <v>19.250719999999998</v>
      </c>
      <c r="E1290" s="2">
        <f t="shared" si="152"/>
        <v>19.181789999999999</v>
      </c>
      <c r="F1290" s="2">
        <f t="shared" si="153"/>
        <v>19.793675000000004</v>
      </c>
      <c r="G1290" s="2">
        <f t="shared" si="155"/>
        <v>20.30527</v>
      </c>
      <c r="H1290" s="2">
        <f t="shared" ref="H1290:H1353" si="159">AVERAGE(B1091:B1290)</f>
        <v>24.647726000000013</v>
      </c>
      <c r="I1290" s="2">
        <f t="array" ref="I1290">SUMPRODUCT(B1274:B1293, (ROW(B1274:B1293)-ROW(B1274)+1)) / (20*21/2)</f>
        <v>19.301525714285713</v>
      </c>
      <c r="J1290" s="2">
        <f t="shared" si="154"/>
        <v>19.608381642364172</v>
      </c>
      <c r="K1290" s="2">
        <f t="shared" si="156"/>
        <v>20.581903829970877</v>
      </c>
    </row>
    <row r="1291" spans="1:11" ht="13.5" x14ac:dyDescent="0.25">
      <c r="A1291" s="3">
        <f>TITRES_STAT!B1294</f>
        <v>44190</v>
      </c>
      <c r="B1291" s="6">
        <f>TITRES_STAT!D1294</f>
        <v>19.3706</v>
      </c>
      <c r="C1291" s="2">
        <f t="shared" si="157"/>
        <v>0</v>
      </c>
      <c r="D1291" s="2">
        <f t="shared" si="158"/>
        <v>19.366599999999998</v>
      </c>
      <c r="E1291" s="2">
        <f t="shared" si="152"/>
        <v>19.112860000000001</v>
      </c>
      <c r="F1291" s="2">
        <f t="shared" si="153"/>
        <v>19.663305000000001</v>
      </c>
      <c r="G1291" s="2">
        <f t="shared" si="155"/>
        <v>20.233741999999999</v>
      </c>
      <c r="H1291" s="2">
        <f t="shared" si="159"/>
        <v>24.594729000000008</v>
      </c>
      <c r="I1291" s="2">
        <f t="array" ref="I1291">SUMPRODUCT(B1275:B1294, (ROW(B1275:B1294)-ROW(B1275)+1)) / (20*21/2)</f>
        <v>19.342108095238096</v>
      </c>
      <c r="J1291" s="2">
        <f t="shared" si="154"/>
        <v>19.585735771662822</v>
      </c>
      <c r="K1291" s="2">
        <f t="shared" si="156"/>
        <v>20.534401718991628</v>
      </c>
    </row>
    <row r="1292" spans="1:11" ht="13.5" x14ac:dyDescent="0.25">
      <c r="A1292" s="3">
        <f>TITRES_STAT!B1295</f>
        <v>44193</v>
      </c>
      <c r="B1292" s="6">
        <f>TITRES_STAT!D1295</f>
        <v>19.3706</v>
      </c>
      <c r="C1292" s="2">
        <f t="shared" si="157"/>
        <v>0</v>
      </c>
      <c r="D1292" s="2">
        <f t="shared" si="158"/>
        <v>19.3706</v>
      </c>
      <c r="E1292" s="2">
        <f t="shared" ref="E1292:E1355" si="160">AVERAGE(B1283:B1292)</f>
        <v>19.103869999999997</v>
      </c>
      <c r="F1292" s="2">
        <f t="shared" si="153"/>
        <v>19.557910000000007</v>
      </c>
      <c r="G1292" s="2">
        <f t="shared" si="155"/>
        <v>20.162213999999999</v>
      </c>
      <c r="H1292" s="2">
        <f t="shared" si="159"/>
        <v>24.541732000000007</v>
      </c>
      <c r="I1292" s="2">
        <f t="array" ref="I1292">SUMPRODUCT(B1276:B1295, (ROW(B1276:B1295)-ROW(B1276)+1)) / (20*21/2)</f>
        <v>19.33402095238095</v>
      </c>
      <c r="J1292" s="2">
        <f t="shared" si="154"/>
        <v>19.565246650552076</v>
      </c>
      <c r="K1292" s="2">
        <f t="shared" si="156"/>
        <v>20.488762435893918</v>
      </c>
    </row>
    <row r="1293" spans="1:11" ht="13.5" x14ac:dyDescent="0.25">
      <c r="A1293" s="3">
        <f>TITRES_STAT!B1296</f>
        <v>44194</v>
      </c>
      <c r="B1293" s="6">
        <f>TITRES_STAT!D1296</f>
        <v>19.3706</v>
      </c>
      <c r="C1293" s="2">
        <f t="shared" si="157"/>
        <v>0</v>
      </c>
      <c r="D1293" s="2">
        <f t="shared" si="158"/>
        <v>19.3706</v>
      </c>
      <c r="E1293" s="2">
        <f t="shared" si="160"/>
        <v>19.102869999999999</v>
      </c>
      <c r="F1293" s="2">
        <f t="shared" si="153"/>
        <v>19.483985000000008</v>
      </c>
      <c r="G1293" s="2">
        <f t="shared" si="155"/>
        <v>20.104271999999998</v>
      </c>
      <c r="H1293" s="2">
        <f t="shared" si="159"/>
        <v>24.488785000000004</v>
      </c>
      <c r="I1293" s="2">
        <f t="array" ref="I1293">SUMPRODUCT(B1277:B1296, (ROW(B1277:B1296)-ROW(B1277)+1)) / (20*21/2)</f>
        <v>19.248442857142855</v>
      </c>
      <c r="J1293" s="2">
        <f t="shared" si="154"/>
        <v>19.546708874309022</v>
      </c>
      <c r="K1293" s="2">
        <f t="shared" si="156"/>
        <v>20.444912928603962</v>
      </c>
    </row>
    <row r="1294" spans="1:11" ht="13.5" x14ac:dyDescent="0.25">
      <c r="A1294" s="3">
        <f>TITRES_STAT!B1297</f>
        <v>44195</v>
      </c>
      <c r="B1294" s="6">
        <f>TITRES_STAT!D1297</f>
        <v>19.9101</v>
      </c>
      <c r="C1294" s="2">
        <f t="shared" si="157"/>
        <v>0.53950000000000031</v>
      </c>
      <c r="D1294" s="2">
        <f t="shared" si="158"/>
        <v>19.4785</v>
      </c>
      <c r="E1294" s="2">
        <f t="shared" si="160"/>
        <v>19.225749999999998</v>
      </c>
      <c r="F1294" s="2">
        <f t="shared" si="153"/>
        <v>19.455515000000005</v>
      </c>
      <c r="G1294" s="2">
        <f t="shared" si="155"/>
        <v>20.057120000000001</v>
      </c>
      <c r="H1294" s="2">
        <f t="shared" si="159"/>
        <v>24.438535499999997</v>
      </c>
      <c r="I1294" s="2">
        <f t="array" ref="I1294">SUMPRODUCT(B1278:B1297, (ROW(B1278:B1297)-ROW(B1278)+1)) / (20*21/2)</f>
        <v>19.22456</v>
      </c>
      <c r="J1294" s="2">
        <f t="shared" si="154"/>
        <v>19.58131755294626</v>
      </c>
      <c r="K1294" s="2">
        <f t="shared" si="156"/>
        <v>20.423939872580277</v>
      </c>
    </row>
    <row r="1295" spans="1:11" ht="13.5" x14ac:dyDescent="0.25">
      <c r="A1295" s="3">
        <f>TITRES_STAT!B1298</f>
        <v>44196</v>
      </c>
      <c r="B1295" s="6">
        <f>TITRES_STAT!D1298</f>
        <v>19.3706</v>
      </c>
      <c r="C1295" s="2">
        <f t="shared" si="157"/>
        <v>-0.53950000000000031</v>
      </c>
      <c r="D1295" s="2">
        <f t="shared" si="158"/>
        <v>19.4785</v>
      </c>
      <c r="E1295" s="2">
        <f t="shared" si="160"/>
        <v>19.364609999999999</v>
      </c>
      <c r="F1295" s="2">
        <f t="shared" si="153"/>
        <v>19.400070000000007</v>
      </c>
      <c r="G1295" s="2">
        <f t="shared" si="155"/>
        <v>20.000175999999996</v>
      </c>
      <c r="H1295" s="2">
        <f t="shared" si="159"/>
        <v>24.385588499999994</v>
      </c>
      <c r="I1295" s="2">
        <f t="array" ref="I1295">SUMPRODUCT(B1279:B1298, (ROW(B1279:B1298)-ROW(B1279)+1)) / (20*21/2)</f>
        <v>19.22398904761905</v>
      </c>
      <c r="J1295" s="2">
        <f t="shared" si="154"/>
        <v>19.561249214570427</v>
      </c>
      <c r="K1295" s="2">
        <f t="shared" si="156"/>
        <v>20.382632426596739</v>
      </c>
    </row>
    <row r="1296" spans="1:11" ht="13.5" x14ac:dyDescent="0.25">
      <c r="A1296" s="3">
        <f>TITRES_STAT!B1299</f>
        <v>44200</v>
      </c>
      <c r="B1296" s="6">
        <f>TITRES_STAT!D1299</f>
        <v>18.5015</v>
      </c>
      <c r="C1296" s="2">
        <f t="shared" si="157"/>
        <v>-0.86909999999999954</v>
      </c>
      <c r="D1296" s="2">
        <f t="shared" si="158"/>
        <v>19.304680000000001</v>
      </c>
      <c r="E1296" s="2">
        <f t="shared" si="160"/>
        <v>19.335639999999998</v>
      </c>
      <c r="F1296" s="2">
        <f t="shared" si="153"/>
        <v>19.301670000000005</v>
      </c>
      <c r="G1296" s="2">
        <f t="shared" si="155"/>
        <v>19.926849999999998</v>
      </c>
      <c r="H1296" s="2">
        <f t="shared" si="159"/>
        <v>24.328296000000002</v>
      </c>
      <c r="I1296" s="2">
        <f t="array" ref="I1296">SUMPRODUCT(B1280:B1299, (ROW(B1280:B1299)-ROW(B1280)+1)) / (20*21/2)</f>
        <v>19.225225714285717</v>
      </c>
      <c r="J1296" s="2">
        <f t="shared" si="154"/>
        <v>19.460320717944672</v>
      </c>
      <c r="K1296" s="2">
        <f t="shared" si="156"/>
        <v>20.308862527514513</v>
      </c>
    </row>
    <row r="1297" spans="1:11" ht="13.5" x14ac:dyDescent="0.25">
      <c r="A1297" s="3">
        <f>TITRES_STAT!B1300</f>
        <v>44201</v>
      </c>
      <c r="B1297" s="6">
        <f>TITRES_STAT!D1300</f>
        <v>19.050899999999999</v>
      </c>
      <c r="C1297" s="2">
        <f t="shared" si="157"/>
        <v>0.54939999999999856</v>
      </c>
      <c r="D1297" s="2">
        <f t="shared" si="158"/>
        <v>19.240739999999995</v>
      </c>
      <c r="E1297" s="2">
        <f t="shared" si="160"/>
        <v>19.305669999999999</v>
      </c>
      <c r="F1297" s="2">
        <f t="shared" si="153"/>
        <v>19.276695000000004</v>
      </c>
      <c r="G1297" s="2">
        <f t="shared" si="155"/>
        <v>19.877297999999993</v>
      </c>
      <c r="H1297" s="2">
        <f t="shared" si="159"/>
        <v>24.273750500000002</v>
      </c>
      <c r="I1297" s="2">
        <f t="array" ref="I1297">SUMPRODUCT(B1281:B1300, (ROW(B1281:B1300)-ROW(B1281)+1)) / (20*21/2)</f>
        <v>19.200631904761906</v>
      </c>
      <c r="J1297" s="2">
        <f t="shared" si="154"/>
        <v>19.421328268616605</v>
      </c>
      <c r="K1297" s="2">
        <f t="shared" si="156"/>
        <v>20.259530663690416</v>
      </c>
    </row>
    <row r="1298" spans="1:11" ht="13.5" x14ac:dyDescent="0.25">
      <c r="A1298" s="3">
        <f>TITRES_STAT!B1301</f>
        <v>44202</v>
      </c>
      <c r="B1298" s="6">
        <f>TITRES_STAT!D1301</f>
        <v>19.270700000000001</v>
      </c>
      <c r="C1298" s="2">
        <f t="shared" si="157"/>
        <v>0.21980000000000288</v>
      </c>
      <c r="D1298" s="2">
        <f t="shared" si="158"/>
        <v>19.220760000000002</v>
      </c>
      <c r="E1298" s="2">
        <f t="shared" si="160"/>
        <v>19.295680000000001</v>
      </c>
      <c r="F1298" s="2">
        <f t="shared" si="153"/>
        <v>19.257715000000005</v>
      </c>
      <c r="G1298" s="2">
        <f t="shared" si="155"/>
        <v>19.832141999999997</v>
      </c>
      <c r="H1298" s="2">
        <f t="shared" si="159"/>
        <v>24.226997000000001</v>
      </c>
      <c r="I1298" s="2">
        <f t="array" ref="I1298">SUMPRODUCT(B1282:B1301, (ROW(B1282:B1301)-ROW(B1282)+1)) / (20*21/2)</f>
        <v>19.178416666666667</v>
      </c>
      <c r="J1298" s="2">
        <f t="shared" si="154"/>
        <v>19.406982719224548</v>
      </c>
      <c r="K1298" s="2">
        <f t="shared" si="156"/>
        <v>20.220752990604517</v>
      </c>
    </row>
    <row r="1299" spans="1:11" ht="13.5" x14ac:dyDescent="0.25">
      <c r="A1299" s="3">
        <f>TITRES_STAT!B1302</f>
        <v>44203</v>
      </c>
      <c r="B1299" s="6">
        <f>TITRES_STAT!D1302</f>
        <v>19.270700000000001</v>
      </c>
      <c r="C1299" s="2">
        <f t="shared" si="157"/>
        <v>0</v>
      </c>
      <c r="D1299" s="2">
        <f t="shared" si="158"/>
        <v>19.092880000000001</v>
      </c>
      <c r="E1299" s="2">
        <f t="shared" si="160"/>
        <v>19.285689999999999</v>
      </c>
      <c r="F1299" s="2">
        <f t="shared" si="153"/>
        <v>19.239235000000001</v>
      </c>
      <c r="G1299" s="2">
        <f t="shared" si="155"/>
        <v>19.786985999999995</v>
      </c>
      <c r="H1299" s="2">
        <f t="shared" si="159"/>
        <v>24.1784955</v>
      </c>
      <c r="I1299" s="2">
        <f t="array" ref="I1299">SUMPRODUCT(B1283:B1302, (ROW(B1283:B1302)-ROW(B1283)+1)) / (20*21/2)</f>
        <v>19.161339047619048</v>
      </c>
      <c r="J1299" s="2">
        <f t="shared" si="154"/>
        <v>19.394003412631733</v>
      </c>
      <c r="K1299" s="2">
        <f t="shared" si="156"/>
        <v>20.183496010580811</v>
      </c>
    </row>
    <row r="1300" spans="1:11" ht="13.5" x14ac:dyDescent="0.25">
      <c r="A1300" s="3">
        <f>TITRES_STAT!B1303</f>
        <v>44204</v>
      </c>
      <c r="B1300" s="6">
        <f>TITRES_STAT!D1303</f>
        <v>18.981000000000002</v>
      </c>
      <c r="C1300" s="2">
        <f t="shared" si="157"/>
        <v>-0.28969999999999985</v>
      </c>
      <c r="D1300" s="2">
        <f t="shared" si="158"/>
        <v>19.014960000000002</v>
      </c>
      <c r="E1300" s="2">
        <f t="shared" si="160"/>
        <v>19.246730000000003</v>
      </c>
      <c r="F1300" s="2">
        <f t="shared" ref="F1300:F1363" si="161">AVERAGE(B1281:B1300)</f>
        <v>19.214259999999999</v>
      </c>
      <c r="G1300" s="2">
        <f t="shared" si="155"/>
        <v>19.747025999999998</v>
      </c>
      <c r="H1300" s="2">
        <f t="shared" si="159"/>
        <v>24.131092999999996</v>
      </c>
      <c r="I1300" s="2">
        <f t="array" ref="I1300">SUMPRODUCT(B1284:B1303, (ROW(B1284:B1303)-ROW(B1284)+1)) / (20*21/2)</f>
        <v>19.09231619047619</v>
      </c>
      <c r="J1300" s="2">
        <f t="shared" si="154"/>
        <v>19.354669754285855</v>
      </c>
      <c r="K1300" s="2">
        <f t="shared" si="156"/>
        <v>20.136339304283524</v>
      </c>
    </row>
    <row r="1301" spans="1:11" ht="13.5" x14ac:dyDescent="0.25">
      <c r="A1301" s="3">
        <f>TITRES_STAT!B1304</f>
        <v>44207</v>
      </c>
      <c r="B1301" s="6">
        <f>TITRES_STAT!D1304</f>
        <v>18.981000000000002</v>
      </c>
      <c r="C1301" s="2">
        <f t="shared" si="157"/>
        <v>0</v>
      </c>
      <c r="D1301" s="2">
        <f t="shared" si="158"/>
        <v>19.110860000000002</v>
      </c>
      <c r="E1301" s="2">
        <f t="shared" si="160"/>
        <v>19.20777</v>
      </c>
      <c r="F1301" s="2">
        <f t="shared" si="161"/>
        <v>19.160315000000001</v>
      </c>
      <c r="G1301" s="2">
        <f t="shared" si="155"/>
        <v>19.707065999999998</v>
      </c>
      <c r="H1301" s="2">
        <f t="shared" si="159"/>
        <v>24.083690499999992</v>
      </c>
      <c r="I1301" s="2">
        <f t="array" ref="I1301">SUMPRODUCT(B1285:B1304, (ROW(B1285:B1304)-ROW(B1285)+1)) / (20*21/2)</f>
        <v>19.027907619047618</v>
      </c>
      <c r="J1301" s="2">
        <f t="shared" ref="J1301:J1364" si="162">$J$4*B1301+J1300*(1-$J$4)</f>
        <v>19.319082158639585</v>
      </c>
      <c r="K1301" s="2">
        <f t="shared" si="156"/>
        <v>20.091031880586129</v>
      </c>
    </row>
    <row r="1302" spans="1:11" ht="13.5" x14ac:dyDescent="0.25">
      <c r="A1302" s="3">
        <f>TITRES_STAT!B1305</f>
        <v>44208</v>
      </c>
      <c r="B1302" s="6">
        <f>TITRES_STAT!D1305</f>
        <v>18.981000000000002</v>
      </c>
      <c r="C1302" s="2">
        <f t="shared" si="157"/>
        <v>0</v>
      </c>
      <c r="D1302" s="2">
        <f t="shared" si="158"/>
        <v>19.096879999999999</v>
      </c>
      <c r="E1302" s="2">
        <f t="shared" si="160"/>
        <v>19.168809999999997</v>
      </c>
      <c r="F1302" s="2">
        <f t="shared" si="161"/>
        <v>19.136339999999997</v>
      </c>
      <c r="G1302" s="2">
        <f t="shared" si="155"/>
        <v>19.677095999999995</v>
      </c>
      <c r="H1302" s="2">
        <f t="shared" si="159"/>
        <v>24.03324099999999</v>
      </c>
      <c r="I1302" s="2">
        <f t="array" ref="I1302">SUMPRODUCT(B1286:B1305, (ROW(B1286:B1305)-ROW(B1286)+1)) / (20*21/2)</f>
        <v>18.923869047619046</v>
      </c>
      <c r="J1302" s="2">
        <f t="shared" si="162"/>
        <v>19.286883857816768</v>
      </c>
      <c r="K1302" s="2">
        <f t="shared" si="156"/>
        <v>20.04750121860236</v>
      </c>
    </row>
    <row r="1303" spans="1:11" ht="13.5" x14ac:dyDescent="0.25">
      <c r="A1303" s="3">
        <f>TITRES_STAT!B1306</f>
        <v>44209</v>
      </c>
      <c r="B1303" s="6">
        <f>TITRES_STAT!D1306</f>
        <v>18.4116</v>
      </c>
      <c r="C1303" s="2">
        <f t="shared" si="157"/>
        <v>-0.56940000000000168</v>
      </c>
      <c r="D1303" s="2">
        <f t="shared" si="158"/>
        <v>18.925060000000002</v>
      </c>
      <c r="E1303" s="2">
        <f t="shared" si="160"/>
        <v>19.07291</v>
      </c>
      <c r="F1303" s="2">
        <f t="shared" si="161"/>
        <v>19.087889999999994</v>
      </c>
      <c r="G1303" s="2">
        <f t="shared" si="155"/>
        <v>19.635737999999996</v>
      </c>
      <c r="H1303" s="2">
        <f t="shared" si="159"/>
        <v>23.979944499999998</v>
      </c>
      <c r="I1303" s="2">
        <f t="array" ref="I1303">SUMPRODUCT(B1287:B1306, (ROW(B1287:B1306)-ROW(B1287)+1)) / (20*21/2)</f>
        <v>18.871211428571428</v>
      </c>
      <c r="J1303" s="2">
        <f t="shared" si="162"/>
        <v>19.203523490405647</v>
      </c>
      <c r="K1303" s="2">
        <f t="shared" si="156"/>
        <v>19.98334822963756</v>
      </c>
    </row>
    <row r="1304" spans="1:11" ht="13.5" x14ac:dyDescent="0.25">
      <c r="A1304" s="3">
        <f>TITRES_STAT!B1307</f>
        <v>44211</v>
      </c>
      <c r="B1304" s="6">
        <f>TITRES_STAT!D1307</f>
        <v>18.4116</v>
      </c>
      <c r="C1304" s="2">
        <f t="shared" si="157"/>
        <v>0</v>
      </c>
      <c r="D1304" s="2">
        <f t="shared" si="158"/>
        <v>18.753239999999998</v>
      </c>
      <c r="E1304" s="2">
        <f t="shared" si="160"/>
        <v>18.92306</v>
      </c>
      <c r="F1304" s="2">
        <f t="shared" si="161"/>
        <v>19.074404999999999</v>
      </c>
      <c r="G1304" s="2">
        <f t="shared" si="155"/>
        <v>19.594379999999997</v>
      </c>
      <c r="H1304" s="2">
        <f t="shared" si="159"/>
        <v>23.926647999999997</v>
      </c>
      <c r="I1304" s="2">
        <f t="array" ref="I1304">SUMPRODUCT(B1288:B1307, (ROW(B1288:B1307)-ROW(B1288)+1)) / (20*21/2)</f>
        <v>18.819838095238094</v>
      </c>
      <c r="J1304" s="2">
        <f t="shared" si="162"/>
        <v>19.128102205605106</v>
      </c>
      <c r="K1304" s="2">
        <f t="shared" si="156"/>
        <v>19.921711044161576</v>
      </c>
    </row>
    <row r="1305" spans="1:11" ht="13.5" x14ac:dyDescent="0.25">
      <c r="A1305" s="3">
        <f>TITRES_STAT!B1308</f>
        <v>44214</v>
      </c>
      <c r="B1305" s="6">
        <f>TITRES_STAT!D1308</f>
        <v>17.981999999999999</v>
      </c>
      <c r="C1305" s="2">
        <f t="shared" si="157"/>
        <v>-0.42960000000000065</v>
      </c>
      <c r="D1305" s="2">
        <f t="shared" si="158"/>
        <v>18.553440000000002</v>
      </c>
      <c r="E1305" s="2">
        <f t="shared" si="160"/>
        <v>18.784199999999998</v>
      </c>
      <c r="F1305" s="2">
        <f t="shared" si="161"/>
        <v>19.074405000000002</v>
      </c>
      <c r="G1305" s="2">
        <f t="shared" si="155"/>
        <v>19.556417999999997</v>
      </c>
      <c r="H1305" s="2">
        <f t="shared" si="159"/>
        <v>23.871203499999996</v>
      </c>
      <c r="I1305" s="2">
        <f t="array" ref="I1305">SUMPRODUCT(B1289:B1308, (ROW(B1289:B1308)-ROW(B1289)+1)) / (20*21/2)</f>
        <v>18.721984285714289</v>
      </c>
      <c r="J1305" s="2">
        <f t="shared" si="162"/>
        <v>19.018949614595098</v>
      </c>
      <c r="K1305" s="2">
        <f t="shared" si="156"/>
        <v>19.845643944390535</v>
      </c>
    </row>
    <row r="1306" spans="1:11" ht="13.5" x14ac:dyDescent="0.25">
      <c r="A1306" s="3">
        <f>TITRES_STAT!B1309</f>
        <v>44215</v>
      </c>
      <c r="B1306" s="6">
        <f>TITRES_STAT!D1309</f>
        <v>18.5215</v>
      </c>
      <c r="C1306" s="2">
        <f t="shared" si="157"/>
        <v>0.53950000000000031</v>
      </c>
      <c r="D1306" s="2">
        <f t="shared" si="158"/>
        <v>18.461540000000003</v>
      </c>
      <c r="E1306" s="2">
        <f t="shared" si="160"/>
        <v>18.786200000000001</v>
      </c>
      <c r="F1306" s="2">
        <f t="shared" si="161"/>
        <v>19.060920000000003</v>
      </c>
      <c r="G1306" s="2">
        <f t="shared" si="155"/>
        <v>19.539235999999995</v>
      </c>
      <c r="H1306" s="2">
        <f t="shared" si="159"/>
        <v>23.818456499999996</v>
      </c>
      <c r="I1306" s="2">
        <f t="array" ref="I1306">SUMPRODUCT(B1290:B1309, (ROW(B1290:B1309)-ROW(B1290)+1)) / (20*21/2)</f>
        <v>18.677314285714285</v>
      </c>
      <c r="J1306" s="2">
        <f t="shared" si="162"/>
        <v>18.971573460824139</v>
      </c>
      <c r="K1306" s="2">
        <f t="shared" si="156"/>
        <v>19.793716730885023</v>
      </c>
    </row>
    <row r="1307" spans="1:11" ht="13.5" x14ac:dyDescent="0.25">
      <c r="A1307" s="3">
        <f>TITRES_STAT!B1310</f>
        <v>44216</v>
      </c>
      <c r="B1307" s="6">
        <f>TITRES_STAT!D1310</f>
        <v>18.5215</v>
      </c>
      <c r="C1307" s="2">
        <f t="shared" si="157"/>
        <v>0</v>
      </c>
      <c r="D1307" s="2">
        <f t="shared" si="158"/>
        <v>18.36964</v>
      </c>
      <c r="E1307" s="2">
        <f t="shared" si="160"/>
        <v>18.733259999999998</v>
      </c>
      <c r="F1307" s="2">
        <f t="shared" si="161"/>
        <v>19.019465000000004</v>
      </c>
      <c r="G1307" s="2">
        <f t="shared" si="155"/>
        <v>19.532043999999996</v>
      </c>
      <c r="H1307" s="2">
        <f t="shared" si="159"/>
        <v>23.7657095</v>
      </c>
      <c r="I1307" s="2">
        <f t="array" ref="I1307">SUMPRODUCT(B1291:B1310, (ROW(B1291:B1310)-ROW(B1291)+1)) / (20*21/2)</f>
        <v>18.684449523809526</v>
      </c>
      <c r="J1307" s="2">
        <f t="shared" si="162"/>
        <v>18.928709321698033</v>
      </c>
      <c r="K1307" s="2">
        <f t="shared" si="156"/>
        <v>19.743825878693453</v>
      </c>
    </row>
    <row r="1308" spans="1:11" ht="13.5" x14ac:dyDescent="0.25">
      <c r="A1308" s="3">
        <f>TITRES_STAT!B1311</f>
        <v>44217</v>
      </c>
      <c r="B1308" s="6">
        <f>TITRES_STAT!D1311</f>
        <v>17.992000000000001</v>
      </c>
      <c r="C1308" s="2">
        <f t="shared" si="157"/>
        <v>-0.52949999999999875</v>
      </c>
      <c r="D1308" s="2">
        <f t="shared" si="158"/>
        <v>18.285720000000001</v>
      </c>
      <c r="E1308" s="2">
        <f t="shared" si="160"/>
        <v>18.60539</v>
      </c>
      <c r="F1308" s="2">
        <f t="shared" si="161"/>
        <v>18.950535000000006</v>
      </c>
      <c r="G1308" s="2">
        <f t="shared" si="155"/>
        <v>19.525051999999995</v>
      </c>
      <c r="H1308" s="2">
        <f t="shared" si="159"/>
        <v>23.710314999999991</v>
      </c>
      <c r="I1308" s="2">
        <f t="array" ref="I1308">SUMPRODUCT(B1292:B1311, (ROW(B1292:B1311)-ROW(B1292)+1)) / (20*21/2)</f>
        <v>18.693440000000002</v>
      </c>
      <c r="J1308" s="2">
        <f t="shared" si="162"/>
        <v>18.839498910107746</v>
      </c>
      <c r="K1308" s="2">
        <f t="shared" si="156"/>
        <v>19.675126824627043</v>
      </c>
    </row>
    <row r="1309" spans="1:11" ht="13.5" x14ac:dyDescent="0.25">
      <c r="A1309" s="3">
        <f>TITRES_STAT!B1312</f>
        <v>44218</v>
      </c>
      <c r="B1309" s="6">
        <f>TITRES_STAT!D1312</f>
        <v>18.4815</v>
      </c>
      <c r="C1309" s="2">
        <f t="shared" si="157"/>
        <v>0.4894999999999996</v>
      </c>
      <c r="D1309" s="2">
        <f t="shared" si="158"/>
        <v>18.299700000000001</v>
      </c>
      <c r="E1309" s="2">
        <f t="shared" si="160"/>
        <v>18.52647</v>
      </c>
      <c r="F1309" s="2">
        <f t="shared" si="161"/>
        <v>18.906079999999999</v>
      </c>
      <c r="G1309" s="2">
        <f t="shared" si="155"/>
        <v>19.517059999999994</v>
      </c>
      <c r="H1309" s="2">
        <f t="shared" si="159"/>
        <v>23.653022499999988</v>
      </c>
      <c r="I1309" s="2">
        <f t="array" ref="I1309">SUMPRODUCT(B1293:B1312, (ROW(B1293:B1312)-ROW(B1293)+1)) / (20*21/2)</f>
        <v>18.65005714285714</v>
      </c>
      <c r="J1309" s="2">
        <f t="shared" si="162"/>
        <v>18.805403775811769</v>
      </c>
      <c r="K1309" s="2">
        <f t="shared" si="156"/>
        <v>19.628317929543631</v>
      </c>
    </row>
    <row r="1310" spans="1:11" ht="13.5" x14ac:dyDescent="0.25">
      <c r="A1310" s="3">
        <f>TITRES_STAT!B1313</f>
        <v>44221</v>
      </c>
      <c r="B1310" s="6">
        <f>TITRES_STAT!D1313</f>
        <v>18.981000000000002</v>
      </c>
      <c r="C1310" s="2">
        <f t="shared" si="157"/>
        <v>0.49950000000000117</v>
      </c>
      <c r="D1310" s="2">
        <f t="shared" si="158"/>
        <v>18.499500000000001</v>
      </c>
      <c r="E1310" s="2">
        <f t="shared" si="160"/>
        <v>18.52647</v>
      </c>
      <c r="F1310" s="2">
        <f t="shared" si="161"/>
        <v>18.886600000000001</v>
      </c>
      <c r="G1310" s="2">
        <f t="shared" si="155"/>
        <v>19.519257999999994</v>
      </c>
      <c r="H1310" s="2">
        <f t="shared" si="159"/>
        <v>23.594081499999987</v>
      </c>
      <c r="I1310" s="2">
        <f t="array" ref="I1310">SUMPRODUCT(B1294:B1313, (ROW(B1294:B1313)-ROW(B1294)+1)) / (20*21/2)</f>
        <v>18.611240952380953</v>
      </c>
      <c r="J1310" s="2">
        <f t="shared" si="162"/>
        <v>18.822127225734459</v>
      </c>
      <c r="K1310" s="2">
        <f t="shared" si="156"/>
        <v>19.602932912698783</v>
      </c>
    </row>
    <row r="1311" spans="1:11" ht="13.5" x14ac:dyDescent="0.25">
      <c r="A1311" s="3">
        <f>TITRES_STAT!B1314</f>
        <v>44222</v>
      </c>
      <c r="B1311" s="6">
        <f>TITRES_STAT!D1314</f>
        <v>18.981000000000002</v>
      </c>
      <c r="C1311" s="2">
        <f t="shared" si="157"/>
        <v>0</v>
      </c>
      <c r="D1311" s="2">
        <f t="shared" si="158"/>
        <v>18.5914</v>
      </c>
      <c r="E1311" s="2">
        <f t="shared" si="160"/>
        <v>18.52647</v>
      </c>
      <c r="F1311" s="2">
        <f t="shared" si="161"/>
        <v>18.867119999999996</v>
      </c>
      <c r="G1311" s="2">
        <f t="shared" si="155"/>
        <v>19.521455999999993</v>
      </c>
      <c r="H1311" s="2">
        <f t="shared" si="159"/>
        <v>23.539735999999984</v>
      </c>
      <c r="I1311" s="2">
        <f t="array" ref="I1311">SUMPRODUCT(B1295:B1314, (ROW(B1295:B1314)-ROW(B1295)+1)) / (20*21/2)</f>
        <v>18.629315238095238</v>
      </c>
      <c r="J1311" s="2">
        <f t="shared" si="162"/>
        <v>18.837257966140701</v>
      </c>
      <c r="K1311" s="2">
        <f t="shared" si="156"/>
        <v>19.578543386710596</v>
      </c>
    </row>
    <row r="1312" spans="1:11" ht="13.5" x14ac:dyDescent="0.25">
      <c r="A1312" s="3">
        <f>TITRES_STAT!B1315</f>
        <v>44223</v>
      </c>
      <c r="B1312" s="6">
        <f>TITRES_STAT!D1315</f>
        <v>18.4116</v>
      </c>
      <c r="C1312" s="2">
        <f t="shared" si="157"/>
        <v>-0.56940000000000168</v>
      </c>
      <c r="D1312" s="2">
        <f t="shared" si="158"/>
        <v>18.569420000000001</v>
      </c>
      <c r="E1312" s="2">
        <f t="shared" si="160"/>
        <v>18.469529999999999</v>
      </c>
      <c r="F1312" s="2">
        <f t="shared" si="161"/>
        <v>18.819169999999996</v>
      </c>
      <c r="G1312" s="2">
        <f t="shared" si="155"/>
        <v>19.512065999999994</v>
      </c>
      <c r="H1312" s="2">
        <f t="shared" si="159"/>
        <v>23.482543499999988</v>
      </c>
      <c r="I1312" s="2">
        <f t="array" ref="I1312">SUMPRODUCT(B1296:B1315, (ROW(B1296:B1315)-ROW(B1296)+1)) / (20*21/2)</f>
        <v>18.651909047619046</v>
      </c>
      <c r="J1312" s="2">
        <f t="shared" si="162"/>
        <v>18.796719112222537</v>
      </c>
      <c r="K1312" s="2">
        <f t="shared" si="156"/>
        <v>19.532780900957238</v>
      </c>
    </row>
    <row r="1313" spans="1:11" ht="13.5" x14ac:dyDescent="0.25">
      <c r="A1313" s="3">
        <f>TITRES_STAT!B1316</f>
        <v>44224</v>
      </c>
      <c r="B1313" s="6">
        <f>TITRES_STAT!D1316</f>
        <v>18.4116</v>
      </c>
      <c r="C1313" s="2">
        <f t="shared" si="157"/>
        <v>0</v>
      </c>
      <c r="D1313" s="2">
        <f t="shared" si="158"/>
        <v>18.653340000000004</v>
      </c>
      <c r="E1313" s="2">
        <f t="shared" si="160"/>
        <v>18.469529999999999</v>
      </c>
      <c r="F1313" s="2">
        <f t="shared" si="161"/>
        <v>18.77122</v>
      </c>
      <c r="G1313" s="2">
        <f t="shared" si="155"/>
        <v>19.502875999999997</v>
      </c>
      <c r="H1313" s="2">
        <f t="shared" si="159"/>
        <v>23.429296999999991</v>
      </c>
      <c r="I1313" s="2">
        <f t="array" ref="I1313">SUMPRODUCT(B1297:B1316, (ROW(B1297:B1316)-ROW(B1297)+1)) / (20*21/2)</f>
        <v>18.668843809523807</v>
      </c>
      <c r="J1313" s="2">
        <f t="shared" si="162"/>
        <v>18.760041101534675</v>
      </c>
      <c r="K1313" s="2">
        <f t="shared" si="156"/>
        <v>19.488813022488326</v>
      </c>
    </row>
    <row r="1314" spans="1:11" ht="13.5" x14ac:dyDescent="0.25">
      <c r="A1314" s="3">
        <f>TITRES_STAT!B1317</f>
        <v>44225</v>
      </c>
      <c r="B1314" s="6">
        <f>TITRES_STAT!D1317</f>
        <v>18.960999999999999</v>
      </c>
      <c r="C1314" s="2">
        <f t="shared" si="157"/>
        <v>0.54939999999999856</v>
      </c>
      <c r="D1314" s="2">
        <f t="shared" si="158"/>
        <v>18.74924</v>
      </c>
      <c r="E1314" s="2">
        <f t="shared" si="160"/>
        <v>18.524469999999997</v>
      </c>
      <c r="F1314" s="2">
        <f t="shared" si="161"/>
        <v>18.723765</v>
      </c>
      <c r="G1314" s="2">
        <f t="shared" si="155"/>
        <v>19.504673999999994</v>
      </c>
      <c r="H1314" s="2">
        <f t="shared" si="159"/>
        <v>23.37879749999999</v>
      </c>
      <c r="I1314" s="2">
        <f t="array" ref="I1314">SUMPRODUCT(B1298:B1317, (ROW(B1298:B1317)-ROW(B1298)+1)) / (20*21/2)</f>
        <v>18.636399523809523</v>
      </c>
      <c r="J1314" s="2">
        <f t="shared" si="162"/>
        <v>18.779180044245656</v>
      </c>
      <c r="K1314" s="2">
        <f t="shared" si="156"/>
        <v>19.468114472586823</v>
      </c>
    </row>
    <row r="1315" spans="1:11" ht="13.5" x14ac:dyDescent="0.25">
      <c r="A1315" s="3">
        <f>TITRES_STAT!B1318</f>
        <v>44228</v>
      </c>
      <c r="B1315" s="6">
        <f>TITRES_STAT!D1318</f>
        <v>18.960999999999999</v>
      </c>
      <c r="C1315" s="2">
        <f t="shared" si="157"/>
        <v>0</v>
      </c>
      <c r="D1315" s="2">
        <f t="shared" si="158"/>
        <v>18.745239999999999</v>
      </c>
      <c r="E1315" s="2">
        <f t="shared" si="160"/>
        <v>18.62237</v>
      </c>
      <c r="F1315" s="2">
        <f t="shared" si="161"/>
        <v>18.703285000000001</v>
      </c>
      <c r="G1315" s="2">
        <f t="shared" si="155"/>
        <v>19.502275999999998</v>
      </c>
      <c r="H1315" s="2">
        <f t="shared" si="159"/>
        <v>23.328297999999997</v>
      </c>
      <c r="I1315" s="2">
        <f t="array" ref="I1315">SUMPRODUCT(B1299:B1318, (ROW(B1299:B1318)-ROW(B1299)+1)) / (20*21/2)</f>
        <v>18.607142380952379</v>
      </c>
      <c r="J1315" s="2">
        <f t="shared" si="162"/>
        <v>18.796496230507973</v>
      </c>
      <c r="K1315" s="2">
        <f t="shared" si="156"/>
        <v>19.448227630524595</v>
      </c>
    </row>
    <row r="1316" spans="1:11" ht="13.5" x14ac:dyDescent="0.25">
      <c r="A1316" s="3">
        <f>TITRES_STAT!B1319</f>
        <v>44229</v>
      </c>
      <c r="B1316" s="6">
        <f>TITRES_STAT!D1319</f>
        <v>18.8811</v>
      </c>
      <c r="C1316" s="2">
        <f t="shared" si="157"/>
        <v>-7.9899999999998528E-2</v>
      </c>
      <c r="D1316" s="2">
        <f t="shared" si="158"/>
        <v>18.725259999999999</v>
      </c>
      <c r="E1316" s="2">
        <f t="shared" si="160"/>
        <v>18.658329999999999</v>
      </c>
      <c r="F1316" s="2">
        <f t="shared" si="161"/>
        <v>18.722265000000004</v>
      </c>
      <c r="G1316" s="2">
        <f t="shared" si="155"/>
        <v>19.481297999999999</v>
      </c>
      <c r="H1316" s="2">
        <f t="shared" si="159"/>
        <v>23.281744499999995</v>
      </c>
      <c r="I1316" s="2">
        <f t="array" ref="I1316">SUMPRODUCT(B1300:B1319, (ROW(B1300:B1319)-ROW(B1300)+1)) / (20*21/2)</f>
        <v>18.582119047619045</v>
      </c>
      <c r="J1316" s="2">
        <f t="shared" si="162"/>
        <v>18.804553732364358</v>
      </c>
      <c r="K1316" s="2">
        <f t="shared" si="156"/>
        <v>19.425987331288336</v>
      </c>
    </row>
    <row r="1317" spans="1:11" ht="13.5" x14ac:dyDescent="0.25">
      <c r="A1317" s="3">
        <f>TITRES_STAT!B1320</f>
        <v>44230</v>
      </c>
      <c r="B1317" s="6">
        <f>TITRES_STAT!D1320</f>
        <v>18.381599999999999</v>
      </c>
      <c r="C1317" s="2">
        <f t="shared" si="157"/>
        <v>-0.49950000000000117</v>
      </c>
      <c r="D1317" s="2">
        <f t="shared" si="158"/>
        <v>18.719259999999998</v>
      </c>
      <c r="E1317" s="2">
        <f t="shared" si="160"/>
        <v>18.64434</v>
      </c>
      <c r="F1317" s="2">
        <f t="shared" si="161"/>
        <v>18.688800000000004</v>
      </c>
      <c r="G1317" s="2">
        <f t="shared" si="155"/>
        <v>19.432546000000002</v>
      </c>
      <c r="H1317" s="2">
        <f t="shared" si="159"/>
        <v>23.232693499999996</v>
      </c>
      <c r="I1317" s="2">
        <f t="array" ref="I1317">SUMPRODUCT(B1301:B1320, (ROW(B1301:B1320)-ROW(B1301)+1)) / (20*21/2)</f>
        <v>18.561329523809523</v>
      </c>
      <c r="J1317" s="2">
        <f t="shared" si="162"/>
        <v>18.764272424520133</v>
      </c>
      <c r="K1317" s="2">
        <f t="shared" si="156"/>
        <v>19.385030965355462</v>
      </c>
    </row>
    <row r="1318" spans="1:11" ht="13.5" x14ac:dyDescent="0.25">
      <c r="A1318" s="3">
        <f>TITRES_STAT!B1321</f>
        <v>44231</v>
      </c>
      <c r="B1318" s="6">
        <f>TITRES_STAT!D1321</f>
        <v>18.381599999999999</v>
      </c>
      <c r="C1318" s="2">
        <f t="shared" si="157"/>
        <v>0</v>
      </c>
      <c r="D1318" s="2">
        <f t="shared" si="158"/>
        <v>18.713259999999998</v>
      </c>
      <c r="E1318" s="2">
        <f t="shared" si="160"/>
        <v>18.683299999999999</v>
      </c>
      <c r="F1318" s="2">
        <f t="shared" si="161"/>
        <v>18.644345000000001</v>
      </c>
      <c r="G1318" s="2">
        <f t="shared" si="155"/>
        <v>19.365214000000002</v>
      </c>
      <c r="H1318" s="2">
        <f t="shared" si="159"/>
        <v>23.183642499999998</v>
      </c>
      <c r="I1318" s="2">
        <f t="array" ref="I1318">SUMPRODUCT(B1302:B1321, (ROW(B1302:B1321)-ROW(B1302)+1)) / (20*21/2)</f>
        <v>18.543394285714282</v>
      </c>
      <c r="J1318" s="2">
        <f t="shared" si="162"/>
        <v>18.72782743170869</v>
      </c>
      <c r="K1318" s="2">
        <f t="shared" si="156"/>
        <v>19.345680731419954</v>
      </c>
    </row>
    <row r="1319" spans="1:11" ht="13.5" x14ac:dyDescent="0.25">
      <c r="A1319" s="3">
        <f>TITRES_STAT!B1322</f>
        <v>44232</v>
      </c>
      <c r="B1319" s="6">
        <f>TITRES_STAT!D1322</f>
        <v>18.381599999999999</v>
      </c>
      <c r="C1319" s="2">
        <f t="shared" si="157"/>
        <v>0</v>
      </c>
      <c r="D1319" s="2">
        <f t="shared" si="158"/>
        <v>18.597379999999998</v>
      </c>
      <c r="E1319" s="2">
        <f t="shared" si="160"/>
        <v>18.673309999999997</v>
      </c>
      <c r="F1319" s="2">
        <f t="shared" si="161"/>
        <v>18.599889999999998</v>
      </c>
      <c r="G1319" s="2">
        <f t="shared" si="155"/>
        <v>19.278500000000005</v>
      </c>
      <c r="H1319" s="2">
        <f t="shared" si="159"/>
        <v>23.13039599999999</v>
      </c>
      <c r="I1319" s="2">
        <f t="array" ref="I1319">SUMPRODUCT(B1303:B1322, (ROW(B1303:B1322)-ROW(B1303)+1)) / (20*21/2)</f>
        <v>18.52831333333333</v>
      </c>
      <c r="J1319" s="2">
        <f t="shared" si="162"/>
        <v>18.694853390593575</v>
      </c>
      <c r="K1319" s="2">
        <f t="shared" si="156"/>
        <v>19.30787364391329</v>
      </c>
    </row>
    <row r="1320" spans="1:11" ht="13.5" x14ac:dyDescent="0.25">
      <c r="A1320" s="3">
        <f>TITRES_STAT!B1323</f>
        <v>44235</v>
      </c>
      <c r="B1320" s="6">
        <f>TITRES_STAT!D1323</f>
        <v>18.381599999999999</v>
      </c>
      <c r="C1320" s="2">
        <f t="shared" si="157"/>
        <v>0</v>
      </c>
      <c r="D1320" s="2">
        <f t="shared" si="158"/>
        <v>18.4815</v>
      </c>
      <c r="E1320" s="2">
        <f t="shared" si="160"/>
        <v>18.613369999999996</v>
      </c>
      <c r="F1320" s="2">
        <f t="shared" si="161"/>
        <v>18.56992</v>
      </c>
      <c r="G1320" s="2">
        <f t="shared" si="155"/>
        <v>19.194784000000006</v>
      </c>
      <c r="H1320" s="2">
        <f t="shared" si="159"/>
        <v>23.08149499999999</v>
      </c>
      <c r="I1320" s="2">
        <f t="array" ref="I1320">SUMPRODUCT(B1304:B1323, (ROW(B1304:B1323)-ROW(B1304)+1)) / (20*21/2)</f>
        <v>18.516086666666666</v>
      </c>
      <c r="J1320" s="2">
        <f t="shared" si="162"/>
        <v>18.665019734346568</v>
      </c>
      <c r="K1320" s="2">
        <f t="shared" si="156"/>
        <v>19.271549187289239</v>
      </c>
    </row>
    <row r="1321" spans="1:11" ht="13.5" x14ac:dyDescent="0.25">
      <c r="A1321" s="3">
        <f>TITRES_STAT!B1324</f>
        <v>44236</v>
      </c>
      <c r="B1321" s="6">
        <f>TITRES_STAT!D1324</f>
        <v>18.381599999999999</v>
      </c>
      <c r="C1321" s="2">
        <f t="shared" si="157"/>
        <v>0</v>
      </c>
      <c r="D1321" s="2">
        <f t="shared" si="158"/>
        <v>18.381599999999999</v>
      </c>
      <c r="E1321" s="2">
        <f t="shared" si="160"/>
        <v>18.553429999999999</v>
      </c>
      <c r="F1321" s="2">
        <f t="shared" si="161"/>
        <v>18.539949999999997</v>
      </c>
      <c r="G1321" s="2">
        <f t="shared" si="155"/>
        <v>19.122856000000006</v>
      </c>
      <c r="H1321" s="2">
        <f t="shared" si="159"/>
        <v>23.028397999999989</v>
      </c>
      <c r="I1321" s="2">
        <f t="array" ref="I1321">SUMPRODUCT(B1305:B1324, (ROW(B1305:B1324)-ROW(B1305)+1)) / (20*21/2)</f>
        <v>18.504002857142858</v>
      </c>
      <c r="J1321" s="2">
        <f t="shared" si="162"/>
        <v>18.638027378694513</v>
      </c>
      <c r="K1321" s="2">
        <f t="shared" si="156"/>
        <v>19.236649219160249</v>
      </c>
    </row>
    <row r="1322" spans="1:11" ht="13.5" x14ac:dyDescent="0.25">
      <c r="A1322" s="3">
        <f>TITRES_STAT!B1325</f>
        <v>44237</v>
      </c>
      <c r="B1322" s="6">
        <f>TITRES_STAT!D1325</f>
        <v>18.381599999999999</v>
      </c>
      <c r="C1322" s="2">
        <f t="shared" si="157"/>
        <v>0</v>
      </c>
      <c r="D1322" s="2">
        <f t="shared" si="158"/>
        <v>18.381599999999999</v>
      </c>
      <c r="E1322" s="2">
        <f t="shared" si="160"/>
        <v>18.550429999999995</v>
      </c>
      <c r="F1322" s="2">
        <f t="shared" si="161"/>
        <v>18.509979999999999</v>
      </c>
      <c r="G1322" s="2">
        <f t="shared" si="155"/>
        <v>19.060918000000004</v>
      </c>
      <c r="H1322" s="2">
        <f t="shared" si="159"/>
        <v>22.979646999999986</v>
      </c>
      <c r="I1322" s="2">
        <f t="array" ref="I1322">SUMPRODUCT(B1306:B1325, (ROW(B1306:B1325)-ROW(B1306)+1)) / (20*21/2)</f>
        <v>18.492061904761904</v>
      </c>
      <c r="J1322" s="2">
        <f t="shared" si="162"/>
        <v>18.613605723580751</v>
      </c>
      <c r="K1322" s="2">
        <f t="shared" si="156"/>
        <v>19.203117877232398</v>
      </c>
    </row>
    <row r="1323" spans="1:11" ht="13.5" x14ac:dyDescent="0.25">
      <c r="A1323" s="3">
        <f>TITRES_STAT!B1326</f>
        <v>44238</v>
      </c>
      <c r="B1323" s="6">
        <f>TITRES_STAT!D1326</f>
        <v>18.381599999999999</v>
      </c>
      <c r="C1323" s="2">
        <f t="shared" si="157"/>
        <v>0</v>
      </c>
      <c r="D1323" s="2">
        <f t="shared" si="158"/>
        <v>18.381599999999999</v>
      </c>
      <c r="E1323" s="2">
        <f t="shared" si="160"/>
        <v>18.547429999999995</v>
      </c>
      <c r="F1323" s="2">
        <f t="shared" si="161"/>
        <v>18.508479999999999</v>
      </c>
      <c r="G1323" s="2">
        <f t="shared" si="155"/>
        <v>19.011568000000008</v>
      </c>
      <c r="H1323" s="2">
        <f t="shared" si="159"/>
        <v>22.935091499999984</v>
      </c>
      <c r="I1323" s="2">
        <f t="array" ref="I1323">SUMPRODUCT(B1307:B1326, (ROW(B1307:B1326)-ROW(B1307)+1)) / (20*21/2)</f>
        <v>18.506760952380951</v>
      </c>
      <c r="J1323" s="2">
        <f t="shared" si="162"/>
        <v>18.591509940382583</v>
      </c>
      <c r="K1323" s="2">
        <f t="shared" si="156"/>
        <v>19.170901489889953</v>
      </c>
    </row>
    <row r="1324" spans="1:11" ht="13.5" x14ac:dyDescent="0.25">
      <c r="A1324" s="3">
        <f>TITRES_STAT!B1327</f>
        <v>44239</v>
      </c>
      <c r="B1324" s="6">
        <f>TITRES_STAT!D1327</f>
        <v>18.381599999999999</v>
      </c>
      <c r="C1324" s="2">
        <f t="shared" si="157"/>
        <v>0</v>
      </c>
      <c r="D1324" s="2">
        <f t="shared" si="158"/>
        <v>18.381599999999999</v>
      </c>
      <c r="E1324" s="2">
        <f t="shared" si="160"/>
        <v>18.489489999999996</v>
      </c>
      <c r="F1324" s="2">
        <f t="shared" si="161"/>
        <v>18.506979999999995</v>
      </c>
      <c r="G1324" s="2">
        <f t="shared" si="155"/>
        <v>18.969610000000007</v>
      </c>
      <c r="H1324" s="2">
        <f t="shared" si="159"/>
        <v>22.887638999999986</v>
      </c>
      <c r="I1324" s="2">
        <f t="array" ref="I1324">SUMPRODUCT(B1308:B1327, (ROW(B1308:B1327)-ROW(B1308)+1)) / (20*21/2)</f>
        <v>18.492156190476191</v>
      </c>
      <c r="J1324" s="2">
        <f t="shared" si="162"/>
        <v>18.571518517489004</v>
      </c>
      <c r="K1324" s="2">
        <f t="shared" si="156"/>
        <v>19.139948490286425</v>
      </c>
    </row>
    <row r="1325" spans="1:11" ht="13.5" x14ac:dyDescent="0.25">
      <c r="A1325" s="3">
        <f>TITRES_STAT!B1328</f>
        <v>44242</v>
      </c>
      <c r="B1325" s="6">
        <f>TITRES_STAT!D1328</f>
        <v>18.381599999999999</v>
      </c>
      <c r="C1325" s="2">
        <f t="shared" si="157"/>
        <v>0</v>
      </c>
      <c r="D1325" s="2">
        <f t="shared" si="158"/>
        <v>18.381599999999999</v>
      </c>
      <c r="E1325" s="2">
        <f t="shared" si="160"/>
        <v>18.431549999999994</v>
      </c>
      <c r="F1325" s="2">
        <f t="shared" si="161"/>
        <v>18.526959999999995</v>
      </c>
      <c r="G1325" s="2">
        <f t="shared" si="155"/>
        <v>18.927652000000009</v>
      </c>
      <c r="H1325" s="2">
        <f t="shared" si="159"/>
        <v>22.844332499999986</v>
      </c>
      <c r="I1325" s="2">
        <f t="array" ref="I1325">SUMPRODUCT(B1309:B1328, (ROW(B1309:B1328)-ROW(B1309)+1)) / (20*21/2)</f>
        <v>18.506760476190475</v>
      </c>
      <c r="J1325" s="2">
        <f t="shared" si="162"/>
        <v>18.553431039632908</v>
      </c>
      <c r="K1325" s="2">
        <f t="shared" si="156"/>
        <v>19.110209333804605</v>
      </c>
    </row>
    <row r="1326" spans="1:11" ht="13.5" x14ac:dyDescent="0.25">
      <c r="A1326" s="3">
        <f>TITRES_STAT!B1329</f>
        <v>44243</v>
      </c>
      <c r="B1326" s="6">
        <f>TITRES_STAT!D1329</f>
        <v>18.6813</v>
      </c>
      <c r="C1326" s="2">
        <f t="shared" si="157"/>
        <v>0.29970000000000141</v>
      </c>
      <c r="D1326" s="2">
        <f t="shared" si="158"/>
        <v>18.441539999999996</v>
      </c>
      <c r="E1326" s="2">
        <f t="shared" si="160"/>
        <v>18.411569999999994</v>
      </c>
      <c r="F1326" s="2">
        <f t="shared" si="161"/>
        <v>18.534949999999998</v>
      </c>
      <c r="G1326" s="2">
        <f t="shared" si="155"/>
        <v>18.891888000000005</v>
      </c>
      <c r="H1326" s="2">
        <f t="shared" si="159"/>
        <v>22.806570499999989</v>
      </c>
      <c r="I1326" s="2">
        <f t="array" ref="I1326">SUMPRODUCT(B1310:B1329, (ROW(B1310:B1329)-ROW(B1310)+1)) / (20*21/2)</f>
        <v>18.518082380952382</v>
      </c>
      <c r="J1326" s="2">
        <f t="shared" si="162"/>
        <v>18.565609035858344</v>
      </c>
      <c r="K1326" s="2">
        <f t="shared" si="156"/>
        <v>19.093389359929915</v>
      </c>
    </row>
    <row r="1327" spans="1:11" ht="13.5" x14ac:dyDescent="0.25">
      <c r="A1327" s="3">
        <f>TITRES_STAT!B1330</f>
        <v>44244</v>
      </c>
      <c r="B1327" s="6">
        <f>TITRES_STAT!D1330</f>
        <v>18.381599999999999</v>
      </c>
      <c r="C1327" s="2">
        <f t="shared" si="157"/>
        <v>-0.29970000000000141</v>
      </c>
      <c r="D1327" s="2">
        <f t="shared" si="158"/>
        <v>18.441539999999996</v>
      </c>
      <c r="E1327" s="2">
        <f t="shared" si="160"/>
        <v>18.411569999999994</v>
      </c>
      <c r="F1327" s="2">
        <f t="shared" si="161"/>
        <v>18.527954999999999</v>
      </c>
      <c r="G1327" s="2">
        <f t="shared" si="155"/>
        <v>18.868512000000006</v>
      </c>
      <c r="H1327" s="2">
        <f t="shared" si="159"/>
        <v>22.771205999999989</v>
      </c>
      <c r="I1327" s="2">
        <f t="array" ref="I1327">SUMPRODUCT(B1311:B1330, (ROW(B1311:B1330)-ROW(B1311)+1)) / (20*21/2)</f>
        <v>18.528452857142856</v>
      </c>
      <c r="J1327" s="2">
        <f t="shared" si="162"/>
        <v>18.548084365776596</v>
      </c>
      <c r="K1327" s="2">
        <f t="shared" si="156"/>
        <v>19.06547605169737</v>
      </c>
    </row>
    <row r="1328" spans="1:11" ht="13.5" x14ac:dyDescent="0.25">
      <c r="A1328" s="3">
        <f>TITRES_STAT!B1331</f>
        <v>44245</v>
      </c>
      <c r="B1328" s="6">
        <f>TITRES_STAT!D1331</f>
        <v>18.6813</v>
      </c>
      <c r="C1328" s="2">
        <f t="shared" si="157"/>
        <v>0.29970000000000141</v>
      </c>
      <c r="D1328" s="2">
        <f t="shared" si="158"/>
        <v>18.501479999999997</v>
      </c>
      <c r="E1328" s="2">
        <f t="shared" si="160"/>
        <v>18.441539999999996</v>
      </c>
      <c r="F1328" s="2">
        <f t="shared" si="161"/>
        <v>18.562419999999999</v>
      </c>
      <c r="G1328" s="2">
        <f t="shared" si="155"/>
        <v>18.849132000000008</v>
      </c>
      <c r="H1328" s="2">
        <f t="shared" si="159"/>
        <v>22.741135999999994</v>
      </c>
      <c r="I1328" s="2">
        <f t="array" ref="I1328">SUMPRODUCT(B1312:B1331, (ROW(B1312:B1331)-ROW(B1312)+1)) / (20*21/2)</f>
        <v>18.540250476190476</v>
      </c>
      <c r="J1328" s="2">
        <f t="shared" si="162"/>
        <v>18.560771569035968</v>
      </c>
      <c r="K1328" s="2">
        <f t="shared" si="156"/>
        <v>19.050410324179829</v>
      </c>
    </row>
    <row r="1329" spans="1:11" ht="13.5" x14ac:dyDescent="0.25">
      <c r="A1329" s="3">
        <f>TITRES_STAT!B1332</f>
        <v>44246</v>
      </c>
      <c r="B1329" s="6">
        <f>TITRES_STAT!D1332</f>
        <v>18.6813</v>
      </c>
      <c r="C1329" s="2">
        <f t="shared" si="157"/>
        <v>0</v>
      </c>
      <c r="D1329" s="2">
        <f t="shared" si="158"/>
        <v>18.561419999999998</v>
      </c>
      <c r="E1329" s="2">
        <f t="shared" si="160"/>
        <v>18.471509999999995</v>
      </c>
      <c r="F1329" s="2">
        <f t="shared" si="161"/>
        <v>18.572409999999998</v>
      </c>
      <c r="G1329" s="2">
        <f t="shared" si="155"/>
        <v>18.829952000000006</v>
      </c>
      <c r="H1329" s="2">
        <f t="shared" si="159"/>
        <v>22.70736999999999</v>
      </c>
      <c r="I1329" s="2">
        <f t="array" ref="I1329">SUMPRODUCT(B1313:B1332, (ROW(B1313:B1332)-ROW(B1313)+1)) / (20*21/2)</f>
        <v>18.553475238095235</v>
      </c>
      <c r="J1329" s="2">
        <f t="shared" si="162"/>
        <v>18.572250467223018</v>
      </c>
      <c r="K1329" s="2">
        <f t="shared" si="156"/>
        <v>19.035935409506113</v>
      </c>
    </row>
    <row r="1330" spans="1:11" ht="13.5" x14ac:dyDescent="0.25">
      <c r="A1330" s="3">
        <f>TITRES_STAT!B1333</f>
        <v>44249</v>
      </c>
      <c r="B1330" s="6">
        <f>TITRES_STAT!D1333</f>
        <v>18.6813</v>
      </c>
      <c r="C1330" s="2">
        <f t="shared" si="157"/>
        <v>0</v>
      </c>
      <c r="D1330" s="2">
        <f t="shared" si="158"/>
        <v>18.621359999999999</v>
      </c>
      <c r="E1330" s="2">
        <f t="shared" si="160"/>
        <v>18.501479999999994</v>
      </c>
      <c r="F1330" s="2">
        <f t="shared" si="161"/>
        <v>18.557425000000002</v>
      </c>
      <c r="G1330" s="2">
        <f t="shared" ref="G1330:G1393" si="163">AVERAGE(B1281:B1330)</f>
        <v>18.813968000000006</v>
      </c>
      <c r="H1330" s="2">
        <f t="shared" si="159"/>
        <v>22.669807499999994</v>
      </c>
      <c r="I1330" s="2">
        <f t="array" ref="I1330">SUMPRODUCT(B1314:B1333, (ROW(B1314:B1333)-ROW(B1314)+1)) / (20*21/2)</f>
        <v>18.565415714285713</v>
      </c>
      <c r="J1330" s="2">
        <f t="shared" si="162"/>
        <v>18.582636137011299</v>
      </c>
      <c r="K1330" s="2">
        <f t="shared" si="156"/>
        <v>19.022028138545092</v>
      </c>
    </row>
    <row r="1331" spans="1:11" ht="13.5" x14ac:dyDescent="0.25">
      <c r="A1331" s="3">
        <f>TITRES_STAT!B1334</f>
        <v>44250</v>
      </c>
      <c r="B1331" s="6">
        <f>TITRES_STAT!D1334</f>
        <v>18.6813</v>
      </c>
      <c r="C1331" s="2">
        <f t="shared" si="157"/>
        <v>0</v>
      </c>
      <c r="D1331" s="2">
        <f t="shared" si="158"/>
        <v>18.621359999999999</v>
      </c>
      <c r="E1331" s="2">
        <f t="shared" si="160"/>
        <v>18.531449999999996</v>
      </c>
      <c r="F1331" s="2">
        <f t="shared" si="161"/>
        <v>18.542440000000003</v>
      </c>
      <c r="G1331" s="2">
        <f t="shared" si="163"/>
        <v>18.786396000000007</v>
      </c>
      <c r="H1331" s="2">
        <f t="shared" si="159"/>
        <v>22.63084649999999</v>
      </c>
      <c r="I1331" s="2">
        <f t="array" ref="I1331">SUMPRODUCT(B1315:B1334, (ROW(B1315:B1334)-ROW(B1315)+1)) / (20*21/2)</f>
        <v>18.576071904761903</v>
      </c>
      <c r="J1331" s="2">
        <f t="shared" si="162"/>
        <v>18.592032695391175</v>
      </c>
      <c r="K1331" s="2">
        <f t="shared" ref="K1331:K1394" si="164">$K$4*B1331+(1-$K$4)*K1330</f>
        <v>19.008666250759013</v>
      </c>
    </row>
    <row r="1332" spans="1:11" ht="13.5" x14ac:dyDescent="0.25">
      <c r="A1332" s="3">
        <f>TITRES_STAT!B1335</f>
        <v>44251</v>
      </c>
      <c r="B1332" s="6">
        <f>TITRES_STAT!D1335</f>
        <v>18.6813</v>
      </c>
      <c r="C1332" s="2">
        <f t="shared" si="157"/>
        <v>0</v>
      </c>
      <c r="D1332" s="2">
        <f t="shared" si="158"/>
        <v>18.6813</v>
      </c>
      <c r="E1332" s="2">
        <f t="shared" si="160"/>
        <v>18.561419999999995</v>
      </c>
      <c r="F1332" s="2">
        <f t="shared" si="161"/>
        <v>18.555925000000002</v>
      </c>
      <c r="G1332" s="2">
        <f t="shared" si="163"/>
        <v>18.770812000000006</v>
      </c>
      <c r="H1332" s="2">
        <f t="shared" si="159"/>
        <v>22.587939499999994</v>
      </c>
      <c r="I1332" s="2">
        <f t="array" ref="I1332">SUMPRODUCT(B1316:B1335, (ROW(B1316:B1335)-ROW(B1316)+1)) / (20*21/2)</f>
        <v>18.534783809523805</v>
      </c>
      <c r="J1332" s="2">
        <f t="shared" si="162"/>
        <v>18.600534343449159</v>
      </c>
      <c r="K1332" s="2">
        <f t="shared" si="164"/>
        <v>18.995828358572389</v>
      </c>
    </row>
    <row r="1333" spans="1:11" ht="13.5" x14ac:dyDescent="0.25">
      <c r="A1333" s="3">
        <f>TITRES_STAT!B1336</f>
        <v>44252</v>
      </c>
      <c r="B1333" s="6">
        <f>TITRES_STAT!D1336</f>
        <v>18.6813</v>
      </c>
      <c r="C1333" s="2">
        <f t="shared" si="157"/>
        <v>0</v>
      </c>
      <c r="D1333" s="2">
        <f t="shared" si="158"/>
        <v>18.6813</v>
      </c>
      <c r="E1333" s="2">
        <f t="shared" si="160"/>
        <v>18.591389999999997</v>
      </c>
      <c r="F1333" s="2">
        <f t="shared" si="161"/>
        <v>18.569410000000001</v>
      </c>
      <c r="G1333" s="2">
        <f t="shared" si="163"/>
        <v>18.756826000000004</v>
      </c>
      <c r="H1333" s="2">
        <f t="shared" si="159"/>
        <v>22.548978499999997</v>
      </c>
      <c r="I1333" s="2">
        <f t="array" ref="I1333">SUMPRODUCT(B1317:B1336, (ROW(B1317:B1336)-ROW(B1317)+1)) / (20*21/2)</f>
        <v>18.497491428571429</v>
      </c>
      <c r="J1333" s="2">
        <f t="shared" si="162"/>
        <v>18.608226310739713</v>
      </c>
      <c r="K1333" s="2">
        <f t="shared" si="164"/>
        <v>18.983493913138179</v>
      </c>
    </row>
    <row r="1334" spans="1:11" ht="13.5" x14ac:dyDescent="0.25">
      <c r="A1334" s="3">
        <f>TITRES_STAT!B1337</f>
        <v>44253</v>
      </c>
      <c r="B1334" s="6">
        <f>TITRES_STAT!D1337</f>
        <v>18.6813</v>
      </c>
      <c r="C1334" s="2">
        <f t="shared" si="157"/>
        <v>0</v>
      </c>
      <c r="D1334" s="2">
        <f t="shared" si="158"/>
        <v>18.6813</v>
      </c>
      <c r="E1334" s="2">
        <f t="shared" si="160"/>
        <v>18.621359999999996</v>
      </c>
      <c r="F1334" s="2">
        <f t="shared" si="161"/>
        <v>18.555425000000003</v>
      </c>
      <c r="G1334" s="2">
        <f t="shared" si="163"/>
        <v>18.756826000000004</v>
      </c>
      <c r="H1334" s="2">
        <f t="shared" si="159"/>
        <v>22.510067499999995</v>
      </c>
      <c r="I1334" s="2">
        <f t="array" ref="I1334">SUMPRODUCT(B1318:B1337, (ROW(B1318:B1337)-ROW(B1318)+1)) / (20*21/2)</f>
        <v>18.463814285714285</v>
      </c>
      <c r="J1334" s="2">
        <f t="shared" si="162"/>
        <v>18.615185709716883</v>
      </c>
      <c r="K1334" s="2">
        <f t="shared" si="164"/>
        <v>18.971643171446487</v>
      </c>
    </row>
    <row r="1335" spans="1:11" ht="13.5" x14ac:dyDescent="0.25">
      <c r="A1335" s="3">
        <f>TITRES_STAT!B1338</f>
        <v>44256</v>
      </c>
      <c r="B1335" s="6">
        <f>TITRES_STAT!D1338</f>
        <v>18.1219</v>
      </c>
      <c r="C1335" s="2">
        <f t="shared" si="157"/>
        <v>-0.55940000000000012</v>
      </c>
      <c r="D1335" s="2">
        <f t="shared" si="158"/>
        <v>18.569420000000001</v>
      </c>
      <c r="E1335" s="2">
        <f t="shared" si="160"/>
        <v>18.595389999999998</v>
      </c>
      <c r="F1335" s="2">
        <f t="shared" si="161"/>
        <v>18.513470000000002</v>
      </c>
      <c r="G1335" s="2">
        <f t="shared" si="163"/>
        <v>18.759624000000002</v>
      </c>
      <c r="H1335" s="2">
        <f t="shared" si="159"/>
        <v>22.469358499999995</v>
      </c>
      <c r="I1335" s="2">
        <f t="array" ref="I1335">SUMPRODUCT(B1319:B1338, (ROW(B1319:B1338)-ROW(B1319)+1)) / (20*21/2)</f>
        <v>18.431373809523809</v>
      </c>
      <c r="J1335" s="2">
        <f t="shared" si="162"/>
        <v>18.568206118315274</v>
      </c>
      <c r="K1335" s="2">
        <f t="shared" si="164"/>
        <v>18.938319909821136</v>
      </c>
    </row>
    <row r="1336" spans="1:11" ht="13.5" x14ac:dyDescent="0.25">
      <c r="A1336" s="3">
        <f>TITRES_STAT!B1339</f>
        <v>44257</v>
      </c>
      <c r="B1336" s="6">
        <f>TITRES_STAT!D1339</f>
        <v>18.1219</v>
      </c>
      <c r="C1336" s="2">
        <f t="shared" si="157"/>
        <v>0</v>
      </c>
      <c r="D1336" s="2">
        <f t="shared" si="158"/>
        <v>18.457540000000002</v>
      </c>
      <c r="E1336" s="2">
        <f t="shared" si="160"/>
        <v>18.539449999999999</v>
      </c>
      <c r="F1336" s="2">
        <f t="shared" si="161"/>
        <v>18.47551</v>
      </c>
      <c r="G1336" s="2">
        <f t="shared" si="163"/>
        <v>18.746238000000002</v>
      </c>
      <c r="H1336" s="2">
        <f t="shared" si="159"/>
        <v>22.425102999999993</v>
      </c>
      <c r="I1336" s="2">
        <f t="array" ref="I1336">SUMPRODUCT(B1320:B1339, (ROW(B1320:B1339)-ROW(B1320)+1)) / (20*21/2)</f>
        <v>18.415389047619048</v>
      </c>
      <c r="J1336" s="2">
        <f t="shared" si="162"/>
        <v>18.525700773713819</v>
      </c>
      <c r="K1336" s="2">
        <f t="shared" si="164"/>
        <v>18.906303442769325</v>
      </c>
    </row>
    <row r="1337" spans="1:11" ht="13.5" x14ac:dyDescent="0.25">
      <c r="A1337" s="3">
        <f>TITRES_STAT!B1340</f>
        <v>44258</v>
      </c>
      <c r="B1337" s="6">
        <f>TITRES_STAT!D1340</f>
        <v>18.1219</v>
      </c>
      <c r="C1337" s="2">
        <f t="shared" si="157"/>
        <v>0</v>
      </c>
      <c r="D1337" s="2">
        <f t="shared" si="158"/>
        <v>18.345659999999999</v>
      </c>
      <c r="E1337" s="2">
        <f t="shared" si="160"/>
        <v>18.513480000000001</v>
      </c>
      <c r="F1337" s="2">
        <f t="shared" si="161"/>
        <v>18.462524999999996</v>
      </c>
      <c r="G1337" s="2">
        <f t="shared" si="163"/>
        <v>18.721664000000004</v>
      </c>
      <c r="H1337" s="2">
        <f t="shared" si="159"/>
        <v>22.384893499999993</v>
      </c>
      <c r="I1337" s="2">
        <f t="array" ref="I1337">SUMPRODUCT(B1321:B1340, (ROW(B1321:B1340)-ROW(B1321)+1)) / (20*21/2)</f>
        <v>18.39988</v>
      </c>
      <c r="J1337" s="2">
        <f t="shared" si="162"/>
        <v>18.487243557169645</v>
      </c>
      <c r="K1337" s="2">
        <f t="shared" si="164"/>
        <v>18.875542523445038</v>
      </c>
    </row>
    <row r="1338" spans="1:11" ht="13.5" x14ac:dyDescent="0.25">
      <c r="A1338" s="3">
        <f>TITRES_STAT!B1341</f>
        <v>44259</v>
      </c>
      <c r="B1338" s="6">
        <f>TITRES_STAT!D1341</f>
        <v>18.1219</v>
      </c>
      <c r="C1338" s="2">
        <f t="shared" si="157"/>
        <v>0</v>
      </c>
      <c r="D1338" s="2">
        <f t="shared" si="158"/>
        <v>18.233779999999999</v>
      </c>
      <c r="E1338" s="2">
        <f t="shared" si="160"/>
        <v>18.457540000000002</v>
      </c>
      <c r="F1338" s="2">
        <f t="shared" si="161"/>
        <v>18.449539999999995</v>
      </c>
      <c r="G1338" s="2">
        <f t="shared" si="163"/>
        <v>18.696690000000004</v>
      </c>
      <c r="H1338" s="2">
        <f t="shared" si="159"/>
        <v>22.344683999999997</v>
      </c>
      <c r="I1338" s="2">
        <f t="array" ref="I1338">SUMPRODUCT(B1322:B1341, (ROW(B1322:B1341)-ROW(B1322)+1)) / (20*21/2)</f>
        <v>18.384846666666668</v>
      </c>
      <c r="J1338" s="2">
        <f t="shared" si="162"/>
        <v>18.452448932677296</v>
      </c>
      <c r="K1338" s="2">
        <f t="shared" si="164"/>
        <v>18.845987914682485</v>
      </c>
    </row>
    <row r="1339" spans="1:11" ht="13.5" x14ac:dyDescent="0.25">
      <c r="A1339" s="3">
        <f>TITRES_STAT!B1342</f>
        <v>44260</v>
      </c>
      <c r="B1339" s="6">
        <f>TITRES_STAT!D1342</f>
        <v>18.281700000000001</v>
      </c>
      <c r="C1339" s="2">
        <f t="shared" si="157"/>
        <v>0.15980000000000061</v>
      </c>
      <c r="D1339" s="2">
        <f t="shared" si="158"/>
        <v>18.153860000000002</v>
      </c>
      <c r="E1339" s="2">
        <f t="shared" si="160"/>
        <v>18.417580000000001</v>
      </c>
      <c r="F1339" s="2">
        <f t="shared" si="161"/>
        <v>18.444544999999994</v>
      </c>
      <c r="G1339" s="2">
        <f t="shared" si="163"/>
        <v>18.674912000000003</v>
      </c>
      <c r="H1339" s="2">
        <f t="shared" si="159"/>
        <v>22.305273500000002</v>
      </c>
      <c r="I1339" s="2">
        <f t="array" ref="I1339">SUMPRODUCT(B1323:B1342, (ROW(B1323:B1342)-ROW(B1323)+1)) / (20*21/2)</f>
        <v>18.37028904761905</v>
      </c>
      <c r="J1339" s="2">
        <f t="shared" si="162"/>
        <v>18.436187129565173</v>
      </c>
      <c r="K1339" s="2">
        <f t="shared" si="164"/>
        <v>18.823858976851799</v>
      </c>
    </row>
    <row r="1340" spans="1:11" ht="13.5" x14ac:dyDescent="0.25">
      <c r="A1340" s="3">
        <f>TITRES_STAT!B1343</f>
        <v>44263</v>
      </c>
      <c r="B1340" s="6">
        <f>TITRES_STAT!D1343</f>
        <v>18.281700000000001</v>
      </c>
      <c r="C1340" s="2">
        <f t="shared" si="157"/>
        <v>0</v>
      </c>
      <c r="D1340" s="2">
        <f t="shared" si="158"/>
        <v>18.18582</v>
      </c>
      <c r="E1340" s="2">
        <f t="shared" si="160"/>
        <v>18.37762</v>
      </c>
      <c r="F1340" s="2">
        <f t="shared" si="161"/>
        <v>18.439549999999993</v>
      </c>
      <c r="G1340" s="2">
        <f t="shared" si="163"/>
        <v>18.653134000000001</v>
      </c>
      <c r="H1340" s="2">
        <f t="shared" si="159"/>
        <v>22.266812000000002</v>
      </c>
      <c r="I1340" s="2">
        <f t="array" ref="I1340">SUMPRODUCT(B1324:B1343, (ROW(B1324:B1343)-ROW(B1324)+1)) / (20*21/2)</f>
        <v>18.356207142857144</v>
      </c>
      <c r="J1340" s="2">
        <f t="shared" si="162"/>
        <v>18.421474069606585</v>
      </c>
      <c r="K1340" s="2">
        <f t="shared" si="164"/>
        <v>18.802597840504671</v>
      </c>
    </row>
    <row r="1341" spans="1:11" ht="13.5" x14ac:dyDescent="0.25">
      <c r="A1341" s="3">
        <f>TITRES_STAT!B1344</f>
        <v>44264</v>
      </c>
      <c r="B1341" s="6">
        <f>TITRES_STAT!D1344</f>
        <v>18.281700000000001</v>
      </c>
      <c r="C1341" s="2">
        <f t="shared" si="157"/>
        <v>0</v>
      </c>
      <c r="D1341" s="2">
        <f t="shared" si="158"/>
        <v>18.217779999999998</v>
      </c>
      <c r="E1341" s="2">
        <f t="shared" si="160"/>
        <v>18.33766</v>
      </c>
      <c r="F1341" s="2">
        <f t="shared" si="161"/>
        <v>18.434554999999996</v>
      </c>
      <c r="G1341" s="2">
        <f t="shared" si="163"/>
        <v>18.631356</v>
      </c>
      <c r="H1341" s="2">
        <f t="shared" si="159"/>
        <v>22.232246500000002</v>
      </c>
      <c r="I1341" s="2">
        <f t="array" ref="I1341">SUMPRODUCT(B1325:B1344, (ROW(B1325:B1344)-ROW(B1325)+1)) / (20*21/2)</f>
        <v>18.342600952380952</v>
      </c>
      <c r="J1341" s="2">
        <f t="shared" si="162"/>
        <v>18.408162253453579</v>
      </c>
      <c r="K1341" s="2">
        <f t="shared" si="164"/>
        <v>18.782170474210371</v>
      </c>
    </row>
    <row r="1342" spans="1:11" ht="13.5" x14ac:dyDescent="0.25">
      <c r="A1342" s="3">
        <f>TITRES_STAT!B1345</f>
        <v>44265</v>
      </c>
      <c r="B1342" s="6">
        <f>TITRES_STAT!D1345</f>
        <v>18.281700000000001</v>
      </c>
      <c r="C1342" s="2">
        <f t="shared" si="157"/>
        <v>0</v>
      </c>
      <c r="D1342" s="2">
        <f t="shared" si="158"/>
        <v>18.249739999999999</v>
      </c>
      <c r="E1342" s="2">
        <f t="shared" si="160"/>
        <v>18.297699999999999</v>
      </c>
      <c r="F1342" s="2">
        <f t="shared" si="161"/>
        <v>18.429559999999995</v>
      </c>
      <c r="G1342" s="2">
        <f t="shared" si="163"/>
        <v>18.609577999999999</v>
      </c>
      <c r="H1342" s="2">
        <f t="shared" si="159"/>
        <v>22.201427500000008</v>
      </c>
      <c r="I1342" s="2">
        <f t="array" ref="I1342">SUMPRODUCT(B1326:B1345, (ROW(B1326:B1345)-ROW(B1326)+1)) / (20*21/2)</f>
        <v>18.329470476190476</v>
      </c>
      <c r="J1342" s="2">
        <f t="shared" si="162"/>
        <v>18.396118229315142</v>
      </c>
      <c r="K1342" s="2">
        <f t="shared" si="164"/>
        <v>18.762544181104083</v>
      </c>
    </row>
    <row r="1343" spans="1:11" ht="13.5" x14ac:dyDescent="0.25">
      <c r="A1343" s="3">
        <f>TITRES_STAT!B1346</f>
        <v>44266</v>
      </c>
      <c r="B1343" s="6">
        <f>TITRES_STAT!D1346</f>
        <v>18.281700000000001</v>
      </c>
      <c r="C1343" s="2">
        <f t="shared" si="157"/>
        <v>0</v>
      </c>
      <c r="D1343" s="2">
        <f t="shared" si="158"/>
        <v>18.281700000000001</v>
      </c>
      <c r="E1343" s="2">
        <f t="shared" si="160"/>
        <v>18.257740000000002</v>
      </c>
      <c r="F1343" s="2">
        <f t="shared" si="161"/>
        <v>18.424564999999998</v>
      </c>
      <c r="G1343" s="2">
        <f t="shared" si="163"/>
        <v>18.587799999999998</v>
      </c>
      <c r="H1343" s="2">
        <f t="shared" si="159"/>
        <v>22.170608500000007</v>
      </c>
      <c r="I1343" s="2">
        <f t="array" ref="I1343">SUMPRODUCT(B1327:B1346, (ROW(B1327:B1346)-ROW(B1327)+1)) / (20*21/2)</f>
        <v>18.316815714285713</v>
      </c>
      <c r="J1343" s="2">
        <f t="shared" si="162"/>
        <v>18.385221255094653</v>
      </c>
      <c r="K1343" s="2">
        <f t="shared" si="164"/>
        <v>18.743687546550984</v>
      </c>
    </row>
    <row r="1344" spans="1:11" ht="13.5" x14ac:dyDescent="0.25">
      <c r="A1344" s="3">
        <f>TITRES_STAT!B1347</f>
        <v>44267</v>
      </c>
      <c r="B1344" s="6">
        <f>TITRES_STAT!D1347</f>
        <v>18.281700000000001</v>
      </c>
      <c r="C1344" s="2">
        <f t="shared" si="157"/>
        <v>0</v>
      </c>
      <c r="D1344" s="2">
        <f t="shared" si="158"/>
        <v>18.281700000000001</v>
      </c>
      <c r="E1344" s="2">
        <f t="shared" si="160"/>
        <v>18.217779999999998</v>
      </c>
      <c r="F1344" s="2">
        <f t="shared" si="161"/>
        <v>18.41957</v>
      </c>
      <c r="G1344" s="2">
        <f t="shared" si="163"/>
        <v>18.555231999999997</v>
      </c>
      <c r="H1344" s="2">
        <f t="shared" si="159"/>
        <v>22.139789499999996</v>
      </c>
      <c r="I1344" s="2">
        <f t="array" ref="I1344">SUMPRODUCT(B1328:B1347, (ROW(B1328:B1347)-ROW(B1328)+1)) / (20*21/2)</f>
        <v>18.30606380952381</v>
      </c>
      <c r="J1344" s="2">
        <f t="shared" si="162"/>
        <v>18.375362087942779</v>
      </c>
      <c r="K1344" s="2">
        <f t="shared" si="164"/>
        <v>18.72557038786271</v>
      </c>
    </row>
    <row r="1345" spans="1:11" ht="13.5" x14ac:dyDescent="0.25">
      <c r="A1345" s="3">
        <f>TITRES_STAT!B1348</f>
        <v>44270</v>
      </c>
      <c r="B1345" s="6">
        <f>TITRES_STAT!D1348</f>
        <v>18.281700000000001</v>
      </c>
      <c r="C1345" s="2">
        <f t="shared" si="157"/>
        <v>0</v>
      </c>
      <c r="D1345" s="2">
        <f t="shared" si="158"/>
        <v>18.281700000000001</v>
      </c>
      <c r="E1345" s="2">
        <f t="shared" si="160"/>
        <v>18.23376</v>
      </c>
      <c r="F1345" s="2">
        <f t="shared" si="161"/>
        <v>18.414575000000003</v>
      </c>
      <c r="G1345" s="2">
        <f t="shared" si="163"/>
        <v>18.533453999999995</v>
      </c>
      <c r="H1345" s="2">
        <f t="shared" si="159"/>
        <v>22.105324</v>
      </c>
      <c r="I1345" s="2">
        <f t="array" ref="I1345">SUMPRODUCT(B1329:B1348, (ROW(B1329:B1348)-ROW(B1329)+1)) / (20*21/2)</f>
        <v>18.295787619047619</v>
      </c>
      <c r="J1345" s="2">
        <f t="shared" si="162"/>
        <v>18.366441889091085</v>
      </c>
      <c r="K1345" s="2">
        <f t="shared" si="164"/>
        <v>18.708163705985744</v>
      </c>
    </row>
    <row r="1346" spans="1:11" ht="13.5" x14ac:dyDescent="0.25">
      <c r="A1346" s="3">
        <f>TITRES_STAT!B1349</f>
        <v>44271</v>
      </c>
      <c r="B1346" s="6">
        <f>TITRES_STAT!D1349</f>
        <v>18.281700000000001</v>
      </c>
      <c r="C1346" s="2">
        <f t="shared" si="157"/>
        <v>0</v>
      </c>
      <c r="D1346" s="2">
        <f t="shared" si="158"/>
        <v>18.281700000000001</v>
      </c>
      <c r="E1346" s="2">
        <f t="shared" si="160"/>
        <v>18.249739999999999</v>
      </c>
      <c r="F1346" s="2">
        <f t="shared" si="161"/>
        <v>18.394595000000002</v>
      </c>
      <c r="G1346" s="2">
        <f t="shared" si="163"/>
        <v>18.529057999999996</v>
      </c>
      <c r="H1346" s="2">
        <f t="shared" si="159"/>
        <v>22.074404999999999</v>
      </c>
      <c r="I1346" s="2">
        <f t="array" ref="I1346">SUMPRODUCT(B1330:B1349, (ROW(B1330:B1349)-ROW(B1330)+1)) / (20*21/2)</f>
        <v>18.286461904761907</v>
      </c>
      <c r="J1346" s="2">
        <f t="shared" si="162"/>
        <v>18.358371232987171</v>
      </c>
      <c r="K1346" s="2">
        <f t="shared" si="164"/>
        <v>18.691439639084344</v>
      </c>
    </row>
    <row r="1347" spans="1:11" ht="13.5" x14ac:dyDescent="0.25">
      <c r="A1347" s="3">
        <f>TITRES_STAT!B1350</f>
        <v>44272</v>
      </c>
      <c r="B1347" s="6">
        <f>TITRES_STAT!D1350</f>
        <v>18.281700000000001</v>
      </c>
      <c r="C1347" s="2">
        <f t="shared" si="157"/>
        <v>0</v>
      </c>
      <c r="D1347" s="2">
        <f t="shared" si="158"/>
        <v>18.281700000000001</v>
      </c>
      <c r="E1347" s="2">
        <f t="shared" si="160"/>
        <v>18.265719999999998</v>
      </c>
      <c r="F1347" s="2">
        <f t="shared" si="161"/>
        <v>18.389600000000002</v>
      </c>
      <c r="G1347" s="2">
        <f t="shared" si="163"/>
        <v>18.513673999999995</v>
      </c>
      <c r="H1347" s="2">
        <f t="shared" si="159"/>
        <v>22.043435999999993</v>
      </c>
      <c r="I1347" s="2">
        <f t="array" ref="I1347">SUMPRODUCT(B1331:B1350, (ROW(B1331:B1350)-ROW(B1331)+1)) / (20*21/2)</f>
        <v>18.279086666666664</v>
      </c>
      <c r="J1347" s="2">
        <f t="shared" si="162"/>
        <v>18.351069210797917</v>
      </c>
      <c r="K1347" s="2">
        <f t="shared" si="164"/>
        <v>18.675371417943783</v>
      </c>
    </row>
    <row r="1348" spans="1:11" ht="13.5" x14ac:dyDescent="0.25">
      <c r="A1348" s="3">
        <f>TITRES_STAT!B1351</f>
        <v>44273</v>
      </c>
      <c r="B1348" s="6">
        <f>TITRES_STAT!D1351</f>
        <v>18.281700000000001</v>
      </c>
      <c r="C1348" s="2">
        <f t="shared" ref="C1348:C1411" si="165">B1348-B1347</f>
        <v>0</v>
      </c>
      <c r="D1348" s="2">
        <f t="shared" si="158"/>
        <v>18.281700000000001</v>
      </c>
      <c r="E1348" s="2">
        <f t="shared" si="160"/>
        <v>18.281700000000001</v>
      </c>
      <c r="F1348" s="2">
        <f t="shared" si="161"/>
        <v>18.369620000000005</v>
      </c>
      <c r="G1348" s="2">
        <f t="shared" si="163"/>
        <v>18.493893999999994</v>
      </c>
      <c r="H1348" s="2">
        <f t="shared" si="159"/>
        <v>22.012466999999997</v>
      </c>
      <c r="I1348" s="2">
        <f t="array" ref="I1348">SUMPRODUCT(B1332:B1351, (ROW(B1332:B1351)-ROW(B1332)+1)) / (20*21/2)</f>
        <v>18.29364285714286</v>
      </c>
      <c r="J1348" s="2">
        <f t="shared" si="162"/>
        <v>18.344462619293353</v>
      </c>
      <c r="K1348" s="2">
        <f t="shared" si="164"/>
        <v>18.659933323122459</v>
      </c>
    </row>
    <row r="1349" spans="1:11" ht="13.5" x14ac:dyDescent="0.25">
      <c r="A1349" s="3">
        <f>TITRES_STAT!B1352</f>
        <v>44274</v>
      </c>
      <c r="B1349" s="6">
        <f>TITRES_STAT!D1352</f>
        <v>18.271699999999999</v>
      </c>
      <c r="C1349" s="2">
        <f t="shared" si="165"/>
        <v>-1.0000000000001563E-2</v>
      </c>
      <c r="D1349" s="2">
        <f t="shared" si="158"/>
        <v>18.279699999999998</v>
      </c>
      <c r="E1349" s="2">
        <f t="shared" si="160"/>
        <v>18.280700000000003</v>
      </c>
      <c r="F1349" s="2">
        <f t="shared" si="161"/>
        <v>18.349139999999998</v>
      </c>
      <c r="G1349" s="2">
        <f t="shared" si="163"/>
        <v>18.473913999999994</v>
      </c>
      <c r="H1349" s="2">
        <f t="shared" si="159"/>
        <v>21.979000499999998</v>
      </c>
      <c r="I1349" s="2">
        <f t="array" ref="I1349">SUMPRODUCT(B1333:B1352, (ROW(B1333:B1352)-ROW(B1333)+1)) / (20*21/2)</f>
        <v>18.290121904761907</v>
      </c>
      <c r="J1349" s="2">
        <f t="shared" si="162"/>
        <v>18.337532846027319</v>
      </c>
      <c r="K1349" s="2">
        <f t="shared" si="164"/>
        <v>18.64470848692158</v>
      </c>
    </row>
    <row r="1350" spans="1:11" ht="13.5" x14ac:dyDescent="0.25">
      <c r="A1350" s="3">
        <f>TITRES_STAT!B1353</f>
        <v>44277</v>
      </c>
      <c r="B1350" s="6">
        <f>TITRES_STAT!D1353</f>
        <v>18.271699999999999</v>
      </c>
      <c r="C1350" s="2">
        <f t="shared" si="165"/>
        <v>0</v>
      </c>
      <c r="D1350" s="2">
        <f t="shared" ref="D1350:D1413" si="166">AVERAGE(B1346:B1350)</f>
        <v>18.277699999999999</v>
      </c>
      <c r="E1350" s="2">
        <f t="shared" si="160"/>
        <v>18.279700000000002</v>
      </c>
      <c r="F1350" s="2">
        <f t="shared" si="161"/>
        <v>18.328660000000003</v>
      </c>
      <c r="G1350" s="2">
        <f t="shared" si="163"/>
        <v>18.459727999999995</v>
      </c>
      <c r="H1350" s="2">
        <f t="shared" si="159"/>
        <v>21.945584</v>
      </c>
      <c r="I1350" s="2">
        <f t="array" ref="I1350">SUMPRODUCT(B1334:B1353, (ROW(B1334:B1353)-ROW(B1334)+1)) / (20*21/2)</f>
        <v>18.28755142857143</v>
      </c>
      <c r="J1350" s="2">
        <f t="shared" si="162"/>
        <v>18.331263051167575</v>
      </c>
      <c r="K1350" s="2">
        <f t="shared" si="164"/>
        <v>18.630080703120736</v>
      </c>
    </row>
    <row r="1351" spans="1:11" ht="13.5" x14ac:dyDescent="0.25">
      <c r="A1351" s="3">
        <f>TITRES_STAT!B1354</f>
        <v>44278</v>
      </c>
      <c r="B1351" s="6">
        <f>TITRES_STAT!D1354</f>
        <v>18.4815</v>
      </c>
      <c r="C1351" s="2">
        <f t="shared" si="165"/>
        <v>0.20980000000000132</v>
      </c>
      <c r="D1351" s="2">
        <f t="shared" si="166"/>
        <v>18.317659999999997</v>
      </c>
      <c r="E1351" s="2">
        <f t="shared" si="160"/>
        <v>18.299680000000002</v>
      </c>
      <c r="F1351" s="2">
        <f t="shared" si="161"/>
        <v>18.318670000000001</v>
      </c>
      <c r="G1351" s="2">
        <f t="shared" si="163"/>
        <v>18.449737999999996</v>
      </c>
      <c r="H1351" s="2">
        <f t="shared" si="159"/>
        <v>21.913266499999992</v>
      </c>
      <c r="I1351" s="2">
        <f t="array" ref="I1351">SUMPRODUCT(B1335:B1354, (ROW(B1335:B1354)-ROW(B1335)+1)) / (20*21/2)</f>
        <v>18.23556</v>
      </c>
      <c r="J1351" s="2">
        <f t="shared" si="162"/>
        <v>18.345571332008756</v>
      </c>
      <c r="K1351" s="2">
        <f t="shared" si="164"/>
        <v>18.624254008880708</v>
      </c>
    </row>
    <row r="1352" spans="1:11" ht="13.5" x14ac:dyDescent="0.25">
      <c r="A1352" s="3">
        <f>TITRES_STAT!B1355</f>
        <v>44279</v>
      </c>
      <c r="B1352" s="6">
        <f>TITRES_STAT!D1355</f>
        <v>18.281700000000001</v>
      </c>
      <c r="C1352" s="2">
        <f t="shared" si="165"/>
        <v>-0.19979999999999976</v>
      </c>
      <c r="D1352" s="2">
        <f t="shared" si="166"/>
        <v>18.317659999999997</v>
      </c>
      <c r="E1352" s="2">
        <f t="shared" si="160"/>
        <v>18.299680000000002</v>
      </c>
      <c r="F1352" s="2">
        <f t="shared" si="161"/>
        <v>18.298690000000001</v>
      </c>
      <c r="G1352" s="2">
        <f t="shared" si="163"/>
        <v>18.435751999999994</v>
      </c>
      <c r="H1352" s="2">
        <f t="shared" si="159"/>
        <v>21.883645999999988</v>
      </c>
      <c r="I1352" s="2">
        <f t="array" ref="I1352">SUMPRODUCT(B1336:B1355, (ROW(B1336:B1355)-ROW(B1336)+1)) / (20*21/2)</f>
        <v>18.188087619047622</v>
      </c>
      <c r="J1352" s="2">
        <f t="shared" si="162"/>
        <v>18.339488348007922</v>
      </c>
      <c r="K1352" s="2">
        <f t="shared" si="164"/>
        <v>18.610820518336368</v>
      </c>
    </row>
    <row r="1353" spans="1:11" ht="13.5" x14ac:dyDescent="0.25">
      <c r="A1353" s="3">
        <f>TITRES_STAT!B1356</f>
        <v>44280</v>
      </c>
      <c r="B1353" s="6">
        <f>TITRES_STAT!D1356</f>
        <v>18.271699999999999</v>
      </c>
      <c r="C1353" s="2">
        <f t="shared" si="165"/>
        <v>-1.0000000000001563E-2</v>
      </c>
      <c r="D1353" s="2">
        <f t="shared" si="166"/>
        <v>18.315660000000001</v>
      </c>
      <c r="E1353" s="2">
        <f t="shared" si="160"/>
        <v>18.298680000000001</v>
      </c>
      <c r="F1353" s="2">
        <f t="shared" si="161"/>
        <v>18.278210000000001</v>
      </c>
      <c r="G1353" s="2">
        <f t="shared" si="163"/>
        <v>18.432953999999999</v>
      </c>
      <c r="H1353" s="2">
        <f t="shared" si="159"/>
        <v>21.850428999999998</v>
      </c>
      <c r="I1353" s="2">
        <f t="array" ref="I1353">SUMPRODUCT(B1337:B1356, (ROW(B1337:B1356)-ROW(B1337)+1)) / (20*21/2)</f>
        <v>18.142470476190475</v>
      </c>
      <c r="J1353" s="2">
        <f t="shared" si="162"/>
        <v>18.333032314864312</v>
      </c>
      <c r="K1353" s="2">
        <f t="shared" si="164"/>
        <v>18.597521674480042</v>
      </c>
    </row>
    <row r="1354" spans="1:11" ht="13.5" x14ac:dyDescent="0.25">
      <c r="A1354" s="3">
        <f>TITRES_STAT!B1357</f>
        <v>44281</v>
      </c>
      <c r="B1354" s="6">
        <f>TITRES_STAT!D1357</f>
        <v>17.732299999999999</v>
      </c>
      <c r="C1354" s="2">
        <f t="shared" si="165"/>
        <v>-0.53940000000000055</v>
      </c>
      <c r="D1354" s="2">
        <f t="shared" si="166"/>
        <v>18.20778</v>
      </c>
      <c r="E1354" s="2">
        <f t="shared" si="160"/>
        <v>18.243740000000003</v>
      </c>
      <c r="F1354" s="2">
        <f t="shared" si="161"/>
        <v>18.23076</v>
      </c>
      <c r="G1354" s="2">
        <f t="shared" si="163"/>
        <v>18.419367999999999</v>
      </c>
      <c r="H1354" s="2">
        <f t="shared" ref="H1354:H1417" si="167">AVERAGE(B1155:B1354)</f>
        <v>21.814514999999997</v>
      </c>
      <c r="I1354" s="2">
        <f t="array" ref="I1354">SUMPRODUCT(B1338:B1357, (ROW(B1338:B1357)-ROW(B1338)+1)) / (20*21/2)</f>
        <v>18.085384761904763</v>
      </c>
      <c r="J1354" s="2">
        <f t="shared" si="162"/>
        <v>18.275819713448662</v>
      </c>
      <c r="K1354" s="2">
        <f t="shared" si="164"/>
        <v>18.563591412735729</v>
      </c>
    </row>
    <row r="1355" spans="1:11" ht="13.5" x14ac:dyDescent="0.25">
      <c r="A1355" s="3">
        <f>TITRES_STAT!B1358</f>
        <v>44284</v>
      </c>
      <c r="B1355" s="6">
        <f>TITRES_STAT!D1358</f>
        <v>17.732299999999999</v>
      </c>
      <c r="C1355" s="2">
        <f t="shared" si="165"/>
        <v>0</v>
      </c>
      <c r="D1355" s="2">
        <f t="shared" si="166"/>
        <v>18.099899999999998</v>
      </c>
      <c r="E1355" s="2">
        <f t="shared" si="160"/>
        <v>18.188800000000004</v>
      </c>
      <c r="F1355" s="2">
        <f t="shared" si="161"/>
        <v>18.211280000000002</v>
      </c>
      <c r="G1355" s="2">
        <f t="shared" si="163"/>
        <v>18.414373999999999</v>
      </c>
      <c r="H1355" s="2">
        <f t="shared" si="167"/>
        <v>21.778600999999995</v>
      </c>
      <c r="I1355" s="2">
        <f t="array" ref="I1355">SUMPRODUCT(B1339:B1358, (ROW(B1339:B1358)-ROW(B1339)+1)) / (20*21/2)</f>
        <v>18.030820476190474</v>
      </c>
      <c r="J1355" s="2">
        <f t="shared" si="162"/>
        <v>18.224055931215457</v>
      </c>
      <c r="K1355" s="2">
        <f t="shared" si="164"/>
        <v>18.530991749491193</v>
      </c>
    </row>
    <row r="1356" spans="1:11" ht="13.5" x14ac:dyDescent="0.25">
      <c r="A1356" s="3">
        <f>TITRES_STAT!B1359</f>
        <v>44285</v>
      </c>
      <c r="B1356" s="6">
        <f>TITRES_STAT!D1359</f>
        <v>17.732299999999999</v>
      </c>
      <c r="C1356" s="2">
        <f t="shared" si="165"/>
        <v>0</v>
      </c>
      <c r="D1356" s="2">
        <f t="shared" si="166"/>
        <v>17.950059999999997</v>
      </c>
      <c r="E1356" s="2">
        <f t="shared" ref="E1356:E1419" si="168">AVERAGE(B1347:B1356)</f>
        <v>18.133860000000002</v>
      </c>
      <c r="F1356" s="2">
        <f t="shared" si="161"/>
        <v>18.191800000000004</v>
      </c>
      <c r="G1356" s="2">
        <f t="shared" si="163"/>
        <v>18.398590000000002</v>
      </c>
      <c r="H1356" s="2">
        <f t="shared" si="167"/>
        <v>21.742687</v>
      </c>
      <c r="I1356" s="2">
        <f t="array" ref="I1356">SUMPRODUCT(B1340:B1359, (ROW(B1340:B1359)-ROW(B1340)+1)) / (20*21/2)</f>
        <v>17.978777619047619</v>
      </c>
      <c r="J1356" s="2">
        <f t="shared" si="162"/>
        <v>18.177222033004462</v>
      </c>
      <c r="K1356" s="2">
        <f t="shared" si="164"/>
        <v>18.499670504413107</v>
      </c>
    </row>
    <row r="1357" spans="1:11" ht="13.5" x14ac:dyDescent="0.25">
      <c r="A1357" s="3">
        <f>TITRES_STAT!B1360</f>
        <v>44286</v>
      </c>
      <c r="B1357" s="6">
        <f>TITRES_STAT!D1360</f>
        <v>17.592400000000001</v>
      </c>
      <c r="C1357" s="2">
        <f t="shared" si="165"/>
        <v>-0.13989999999999725</v>
      </c>
      <c r="D1357" s="2">
        <f t="shared" si="166"/>
        <v>17.812199999999997</v>
      </c>
      <c r="E1357" s="2">
        <f t="shared" si="168"/>
        <v>18.064929999999997</v>
      </c>
      <c r="F1357" s="2">
        <f t="shared" si="161"/>
        <v>18.165325000000003</v>
      </c>
      <c r="G1357" s="2">
        <f t="shared" si="163"/>
        <v>18.380008000000004</v>
      </c>
      <c r="H1357" s="2">
        <f t="shared" si="167"/>
        <v>21.709570000000003</v>
      </c>
      <c r="I1357" s="2">
        <f t="array" ref="I1357">SUMPRODUCT(B1341:B1360, (ROW(B1341:B1360)-ROW(B1341)+1)) / (20*21/2)</f>
        <v>17.930017142857142</v>
      </c>
      <c r="J1357" s="2">
        <f t="shared" si="162"/>
        <v>18.121524696527846</v>
      </c>
      <c r="K1357" s="2">
        <f t="shared" si="164"/>
        <v>18.464091268945928</v>
      </c>
    </row>
    <row r="1358" spans="1:11" ht="13.5" x14ac:dyDescent="0.25">
      <c r="A1358" s="3">
        <f>TITRES_STAT!B1361</f>
        <v>44287</v>
      </c>
      <c r="B1358" s="6">
        <f>TITRES_STAT!D1361</f>
        <v>17.592400000000001</v>
      </c>
      <c r="C1358" s="2">
        <f t="shared" si="165"/>
        <v>0</v>
      </c>
      <c r="D1358" s="2">
        <f t="shared" si="166"/>
        <v>17.67634</v>
      </c>
      <c r="E1358" s="2">
        <f t="shared" si="168"/>
        <v>17.995999999999999</v>
      </c>
      <c r="F1358" s="2">
        <f t="shared" si="161"/>
        <v>18.138850000000001</v>
      </c>
      <c r="G1358" s="2">
        <f t="shared" si="163"/>
        <v>18.372016000000002</v>
      </c>
      <c r="H1358" s="2">
        <f t="shared" si="167"/>
        <v>21.68004950000001</v>
      </c>
      <c r="I1358" s="2">
        <f t="array" ref="I1358">SUMPRODUCT(B1342:B1361, (ROW(B1342:B1361)-ROW(B1342)+1)) / (20*21/2)</f>
        <v>17.888348571428569</v>
      </c>
      <c r="J1358" s="2">
        <f t="shared" si="162"/>
        <v>18.071131868287097</v>
      </c>
      <c r="K1358" s="2">
        <f t="shared" si="164"/>
        <v>18.429907297614719</v>
      </c>
    </row>
    <row r="1359" spans="1:11" ht="13.5" x14ac:dyDescent="0.25">
      <c r="A1359" s="3">
        <f>TITRES_STAT!B1362</f>
        <v>44288</v>
      </c>
      <c r="B1359" s="6">
        <f>TITRES_STAT!D1362</f>
        <v>17.592400000000001</v>
      </c>
      <c r="C1359" s="2">
        <f t="shared" si="165"/>
        <v>0</v>
      </c>
      <c r="D1359" s="2">
        <f t="shared" si="166"/>
        <v>17.64836</v>
      </c>
      <c r="E1359" s="2">
        <f t="shared" si="168"/>
        <v>17.928069999999998</v>
      </c>
      <c r="F1359" s="2">
        <f t="shared" si="161"/>
        <v>18.104385000000001</v>
      </c>
      <c r="G1359" s="2">
        <f t="shared" si="163"/>
        <v>18.354234000000002</v>
      </c>
      <c r="H1359" s="2">
        <f t="shared" si="167"/>
        <v>21.650629000000016</v>
      </c>
      <c r="I1359" s="2">
        <f t="array" ref="I1359">SUMPRODUCT(B1343:B1362, (ROW(B1343:B1362)-ROW(B1343)+1)) / (20*21/2)</f>
        <v>17.849771904761909</v>
      </c>
      <c r="J1359" s="2">
        <f t="shared" si="162"/>
        <v>18.025538357021656</v>
      </c>
      <c r="K1359" s="2">
        <f t="shared" si="164"/>
        <v>18.397063874178851</v>
      </c>
    </row>
    <row r="1360" spans="1:11" ht="13.5" x14ac:dyDescent="0.25">
      <c r="A1360" s="3">
        <f>TITRES_STAT!B1363</f>
        <v>44291</v>
      </c>
      <c r="B1360" s="6">
        <f>TITRES_STAT!D1363</f>
        <v>17.592400000000001</v>
      </c>
      <c r="C1360" s="2">
        <f t="shared" si="165"/>
        <v>0</v>
      </c>
      <c r="D1360" s="2">
        <f t="shared" si="166"/>
        <v>17.620380000000001</v>
      </c>
      <c r="E1360" s="2">
        <f t="shared" si="168"/>
        <v>17.860139999999998</v>
      </c>
      <c r="F1360" s="2">
        <f t="shared" si="161"/>
        <v>18.069920000000003</v>
      </c>
      <c r="G1360" s="2">
        <f t="shared" si="163"/>
        <v>18.326462000000003</v>
      </c>
      <c r="H1360" s="2">
        <f t="shared" si="167"/>
        <v>21.621208500000026</v>
      </c>
      <c r="I1360" s="2">
        <f t="array" ref="I1360">SUMPRODUCT(B1344:B1363, (ROW(B1344:B1363)-ROW(B1344)+1)) / (20*21/2)</f>
        <v>17.846630000000001</v>
      </c>
      <c r="J1360" s="2">
        <f t="shared" si="162"/>
        <v>17.984287084924354</v>
      </c>
      <c r="K1360" s="2">
        <f t="shared" si="164"/>
        <v>18.365508428132625</v>
      </c>
    </row>
    <row r="1361" spans="1:11" ht="13.5" x14ac:dyDescent="0.25">
      <c r="A1361" s="3">
        <f>TITRES_STAT!B1364</f>
        <v>44292</v>
      </c>
      <c r="B1361" s="6">
        <f>TITRES_STAT!D1364</f>
        <v>17.632400000000001</v>
      </c>
      <c r="C1361" s="2">
        <f t="shared" si="165"/>
        <v>3.9999999999999147E-2</v>
      </c>
      <c r="D1361" s="2">
        <f t="shared" si="166"/>
        <v>17.6004</v>
      </c>
      <c r="E1361" s="2">
        <f t="shared" si="168"/>
        <v>17.775229999999997</v>
      </c>
      <c r="F1361" s="2">
        <f t="shared" si="161"/>
        <v>18.037455000000001</v>
      </c>
      <c r="G1361" s="2">
        <f t="shared" si="163"/>
        <v>18.299490000000002</v>
      </c>
      <c r="H1361" s="2">
        <f t="shared" si="167"/>
        <v>21.593236500000025</v>
      </c>
      <c r="I1361" s="2">
        <f t="array" ref="I1361">SUMPRODUCT(B1345:B1364, (ROW(B1345:B1364)-ROW(B1345)+1)) / (20*21/2)</f>
        <v>17.844962857142857</v>
      </c>
      <c r="J1361" s="2">
        <f t="shared" si="162"/>
        <v>17.950774029217275</v>
      </c>
      <c r="K1361" s="2">
        <f t="shared" si="164"/>
        <v>18.336759078009777</v>
      </c>
    </row>
    <row r="1362" spans="1:11" ht="13.5" x14ac:dyDescent="0.25">
      <c r="A1362" s="3">
        <f>TITRES_STAT!B1365</f>
        <v>44293</v>
      </c>
      <c r="B1362" s="6">
        <f>TITRES_STAT!D1365</f>
        <v>17.632400000000001</v>
      </c>
      <c r="C1362" s="2">
        <f t="shared" si="165"/>
        <v>0</v>
      </c>
      <c r="D1362" s="2">
        <f t="shared" si="166"/>
        <v>17.608400000000003</v>
      </c>
      <c r="E1362" s="2">
        <f t="shared" si="168"/>
        <v>17.710299999999997</v>
      </c>
      <c r="F1362" s="2">
        <f t="shared" si="161"/>
        <v>18.004990000000003</v>
      </c>
      <c r="G1362" s="2">
        <f t="shared" si="163"/>
        <v>18.283905999999998</v>
      </c>
      <c r="H1362" s="2">
        <f t="shared" si="167"/>
        <v>21.566463500000022</v>
      </c>
      <c r="I1362" s="2">
        <f t="array" ref="I1362">SUMPRODUCT(B1346:B1365, (ROW(B1346:B1365)-ROW(B1346)+1)) / (20*21/2)</f>
        <v>17.892341904761903</v>
      </c>
      <c r="J1362" s="2">
        <f t="shared" si="162"/>
        <v>17.920452693101346</v>
      </c>
      <c r="K1362" s="2">
        <f t="shared" si="164"/>
        <v>18.309137153381943</v>
      </c>
    </row>
    <row r="1363" spans="1:11" ht="13.5" x14ac:dyDescent="0.25">
      <c r="A1363" s="3">
        <f>TITRES_STAT!B1366</f>
        <v>44294</v>
      </c>
      <c r="B1363" s="6">
        <f>TITRES_STAT!D1366</f>
        <v>17.972000000000001</v>
      </c>
      <c r="C1363" s="2">
        <f t="shared" si="165"/>
        <v>0.33960000000000079</v>
      </c>
      <c r="D1363" s="2">
        <f t="shared" si="166"/>
        <v>17.684320000000003</v>
      </c>
      <c r="E1363" s="2">
        <f t="shared" si="168"/>
        <v>17.680329999999998</v>
      </c>
      <c r="F1363" s="2">
        <f t="shared" si="161"/>
        <v>17.989505000000001</v>
      </c>
      <c r="G1363" s="2">
        <f t="shared" si="163"/>
        <v>18.275113999999999</v>
      </c>
      <c r="H1363" s="2">
        <f t="shared" si="167"/>
        <v>21.543436500000027</v>
      </c>
      <c r="I1363" s="2">
        <f t="array" ref="I1363">SUMPRODUCT(B1347:B1366, (ROW(B1347:B1366)-ROW(B1347)+1)) / (20*21/2)</f>
        <v>17.93881714285714</v>
      </c>
      <c r="J1363" s="2">
        <f t="shared" si="162"/>
        <v>17.925361960425029</v>
      </c>
      <c r="K1363" s="2">
        <f t="shared" si="164"/>
        <v>18.295916088543436</v>
      </c>
    </row>
    <row r="1364" spans="1:11" ht="13.5" x14ac:dyDescent="0.25">
      <c r="A1364" s="3">
        <f>TITRES_STAT!B1367</f>
        <v>44298</v>
      </c>
      <c r="B1364" s="6">
        <f>TITRES_STAT!D1367</f>
        <v>17.972000000000001</v>
      </c>
      <c r="C1364" s="2">
        <f t="shared" si="165"/>
        <v>0</v>
      </c>
      <c r="D1364" s="2">
        <f t="shared" si="166"/>
        <v>17.760240000000003</v>
      </c>
      <c r="E1364" s="2">
        <f t="shared" si="168"/>
        <v>17.7043</v>
      </c>
      <c r="F1364" s="2">
        <f t="shared" ref="F1364:F1427" si="169">AVERAGE(B1345:B1364)</f>
        <v>17.974020000000003</v>
      </c>
      <c r="G1364" s="2">
        <f t="shared" si="163"/>
        <v>18.255333999999998</v>
      </c>
      <c r="H1364" s="2">
        <f t="shared" si="167"/>
        <v>21.520509500000021</v>
      </c>
      <c r="I1364" s="2">
        <f t="array" ref="I1364">SUMPRODUCT(B1348:B1367, (ROW(B1348:B1367)-ROW(B1348)+1)) / (20*21/2)</f>
        <v>17.984388571428568</v>
      </c>
      <c r="J1364" s="2">
        <f t="shared" si="162"/>
        <v>17.929803678479789</v>
      </c>
      <c r="K1364" s="2">
        <f t="shared" si="164"/>
        <v>18.283213496835849</v>
      </c>
    </row>
    <row r="1365" spans="1:11" ht="13.5" x14ac:dyDescent="0.25">
      <c r="A1365" s="3">
        <f>TITRES_STAT!B1368</f>
        <v>44299</v>
      </c>
      <c r="B1365" s="6">
        <f>TITRES_STAT!D1368</f>
        <v>18.471499999999999</v>
      </c>
      <c r="C1365" s="2">
        <f t="shared" si="165"/>
        <v>0.49949999999999761</v>
      </c>
      <c r="D1365" s="2">
        <f t="shared" si="166"/>
        <v>17.936059999999998</v>
      </c>
      <c r="E1365" s="2">
        <f t="shared" si="168"/>
        <v>17.778220000000001</v>
      </c>
      <c r="F1365" s="2">
        <f t="shared" si="169"/>
        <v>17.983510000000003</v>
      </c>
      <c r="G1365" s="2">
        <f t="shared" si="163"/>
        <v>18.245543999999999</v>
      </c>
      <c r="H1365" s="2">
        <f t="shared" si="167"/>
        <v>21.503476500000019</v>
      </c>
      <c r="I1365" s="2">
        <f t="array" ref="I1365">SUMPRODUCT(B1349:B1368, (ROW(B1349:B1368)-ROW(B1349)+1)) / (20*21/2)</f>
        <v>17.950084761904762</v>
      </c>
      <c r="J1365" s="2">
        <f t="shared" ref="J1365:J1428" si="170">$J$4*B1365+J1364*(1-$J$4)</f>
        <v>17.981393804338857</v>
      </c>
      <c r="K1365" s="2">
        <f t="shared" si="164"/>
        <v>18.290597281273662</v>
      </c>
    </row>
    <row r="1366" spans="1:11" ht="13.5" x14ac:dyDescent="0.25">
      <c r="A1366" s="3">
        <f>TITRES_STAT!B1369</f>
        <v>44300</v>
      </c>
      <c r="B1366" s="6">
        <f>TITRES_STAT!D1369</f>
        <v>18.471499999999999</v>
      </c>
      <c r="C1366" s="2">
        <f t="shared" si="165"/>
        <v>0</v>
      </c>
      <c r="D1366" s="2">
        <f t="shared" si="166"/>
        <v>18.103879999999997</v>
      </c>
      <c r="E1366" s="2">
        <f t="shared" si="168"/>
        <v>17.852139999999999</v>
      </c>
      <c r="F1366" s="2">
        <f t="shared" si="169"/>
        <v>17.992999999999999</v>
      </c>
      <c r="G1366" s="2">
        <f t="shared" si="163"/>
        <v>18.237351999999998</v>
      </c>
      <c r="H1366" s="2">
        <f t="shared" si="167"/>
        <v>21.483196500000023</v>
      </c>
      <c r="I1366" s="2">
        <f t="array" ref="I1366">SUMPRODUCT(B1350:B1369, (ROW(B1350:B1369)-ROW(B1350)+1)) / (20*21/2)</f>
        <v>17.918825714285713</v>
      </c>
      <c r="J1366" s="2">
        <f t="shared" si="170"/>
        <v>18.028070584878012</v>
      </c>
      <c r="K1366" s="2">
        <f t="shared" si="164"/>
        <v>18.297691505537443</v>
      </c>
    </row>
    <row r="1367" spans="1:11" ht="13.5" x14ac:dyDescent="0.25">
      <c r="A1367" s="3">
        <f>TITRES_STAT!B1370</f>
        <v>44301</v>
      </c>
      <c r="B1367" s="6">
        <f>TITRES_STAT!D1370</f>
        <v>18.471499999999999</v>
      </c>
      <c r="C1367" s="2">
        <f t="shared" si="165"/>
        <v>0</v>
      </c>
      <c r="D1367" s="2">
        <f t="shared" si="166"/>
        <v>18.271699999999999</v>
      </c>
      <c r="E1367" s="2">
        <f t="shared" si="168"/>
        <v>17.940049999999999</v>
      </c>
      <c r="F1367" s="2">
        <f t="shared" si="169"/>
        <v>18.002489999999995</v>
      </c>
      <c r="G1367" s="2">
        <f t="shared" si="163"/>
        <v>18.239149999999999</v>
      </c>
      <c r="H1367" s="2">
        <f t="shared" si="167"/>
        <v>21.462966500000025</v>
      </c>
      <c r="I1367" s="2">
        <f t="array" ref="I1367">SUMPRODUCT(B1351:B1370, (ROW(B1351:B1370)-ROW(B1351)+1)) / (20*21/2)</f>
        <v>17.890563809523808</v>
      </c>
      <c r="J1367" s="2">
        <f t="shared" si="170"/>
        <v>18.070301957746771</v>
      </c>
      <c r="K1367" s="2">
        <f t="shared" si="164"/>
        <v>18.304507524928134</v>
      </c>
    </row>
    <row r="1368" spans="1:11" ht="13.5" x14ac:dyDescent="0.25">
      <c r="A1368" s="3">
        <f>TITRES_STAT!B1371</f>
        <v>44302</v>
      </c>
      <c r="B1368" s="6">
        <f>TITRES_STAT!D1371</f>
        <v>17.642299999999999</v>
      </c>
      <c r="C1368" s="2">
        <f t="shared" si="165"/>
        <v>-0.82920000000000016</v>
      </c>
      <c r="D1368" s="2">
        <f t="shared" si="166"/>
        <v>18.205759999999998</v>
      </c>
      <c r="E1368" s="2">
        <f t="shared" si="168"/>
        <v>17.945039999999999</v>
      </c>
      <c r="F1368" s="2">
        <f t="shared" si="169"/>
        <v>17.970519999999993</v>
      </c>
      <c r="G1368" s="2">
        <f t="shared" si="163"/>
        <v>18.224363999999994</v>
      </c>
      <c r="H1368" s="2">
        <f t="shared" si="167"/>
        <v>21.441787500000022</v>
      </c>
      <c r="I1368" s="2">
        <f t="array" ref="I1368">SUMPRODUCT(B1352:B1371, (ROW(B1352:B1371)-ROW(B1352)+1)) / (20*21/2)</f>
        <v>17.869108571428573</v>
      </c>
      <c r="J1368" s="2">
        <f t="shared" si="170"/>
        <v>18.029539866532794</v>
      </c>
      <c r="K1368" s="2">
        <f t="shared" si="164"/>
        <v>18.278538602381932</v>
      </c>
    </row>
    <row r="1369" spans="1:11" ht="13.5" x14ac:dyDescent="0.25">
      <c r="A1369" s="3">
        <f>TITRES_STAT!B1372</f>
        <v>44305</v>
      </c>
      <c r="B1369" s="6">
        <f>TITRES_STAT!D1372</f>
        <v>17.642299999999999</v>
      </c>
      <c r="C1369" s="2">
        <f t="shared" si="165"/>
        <v>0</v>
      </c>
      <c r="D1369" s="2">
        <f t="shared" si="166"/>
        <v>18.139819999999997</v>
      </c>
      <c r="E1369" s="2">
        <f t="shared" si="168"/>
        <v>17.950030000000002</v>
      </c>
      <c r="F1369" s="2">
        <f t="shared" si="169"/>
        <v>17.939049999999995</v>
      </c>
      <c r="G1369" s="2">
        <f t="shared" si="163"/>
        <v>18.209577999999993</v>
      </c>
      <c r="H1369" s="2">
        <f t="shared" si="167"/>
        <v>21.420608500000021</v>
      </c>
      <c r="I1369" s="2">
        <f t="array" ref="I1369">SUMPRODUCT(B1353:B1372, (ROW(B1353:B1372)-ROW(B1353)+1)) / (20*21/2)</f>
        <v>17.851459047619052</v>
      </c>
      <c r="J1369" s="2">
        <f t="shared" si="170"/>
        <v>17.992659879243956</v>
      </c>
      <c r="K1369" s="2">
        <f t="shared" si="164"/>
        <v>18.253588068955189</v>
      </c>
    </row>
    <row r="1370" spans="1:11" ht="13.5" x14ac:dyDescent="0.25">
      <c r="A1370" s="3">
        <f>TITRES_STAT!B1373</f>
        <v>44306</v>
      </c>
      <c r="B1370" s="6">
        <f>TITRES_STAT!D1373</f>
        <v>17.642299999999999</v>
      </c>
      <c r="C1370" s="2">
        <f t="shared" si="165"/>
        <v>0</v>
      </c>
      <c r="D1370" s="2">
        <f t="shared" si="166"/>
        <v>17.973980000000001</v>
      </c>
      <c r="E1370" s="2">
        <f t="shared" si="168"/>
        <v>17.955019999999998</v>
      </c>
      <c r="F1370" s="2">
        <f t="shared" si="169"/>
        <v>17.907579999999996</v>
      </c>
      <c r="G1370" s="2">
        <f t="shared" si="163"/>
        <v>18.194791999999996</v>
      </c>
      <c r="H1370" s="2">
        <f t="shared" si="167"/>
        <v>21.396182500000027</v>
      </c>
      <c r="I1370" s="2">
        <f t="array" ref="I1370">SUMPRODUCT(B1354:B1373, (ROW(B1354:B1373)-ROW(B1354)+1)) / (20*21/2)</f>
        <v>17.836663809523809</v>
      </c>
      <c r="J1370" s="2">
        <f t="shared" si="170"/>
        <v>17.959292271696913</v>
      </c>
      <c r="K1370" s="2">
        <f t="shared" si="164"/>
        <v>18.229615987819692</v>
      </c>
    </row>
    <row r="1371" spans="1:11" ht="13.5" x14ac:dyDescent="0.25">
      <c r="A1371" s="3">
        <f>TITRES_STAT!B1374</f>
        <v>44307</v>
      </c>
      <c r="B1371" s="6">
        <f>TITRES_STAT!D1374</f>
        <v>17.682300000000001</v>
      </c>
      <c r="C1371" s="2">
        <f t="shared" si="165"/>
        <v>4.00000000000027E-2</v>
      </c>
      <c r="D1371" s="2">
        <f t="shared" si="166"/>
        <v>17.816139999999997</v>
      </c>
      <c r="E1371" s="2">
        <f t="shared" si="168"/>
        <v>17.96001</v>
      </c>
      <c r="F1371" s="2">
        <f t="shared" si="169"/>
        <v>17.867619999999995</v>
      </c>
      <c r="G1371" s="2">
        <f t="shared" si="163"/>
        <v>18.180805999999997</v>
      </c>
      <c r="H1371" s="2">
        <f t="shared" si="167"/>
        <v>21.368610000000022</v>
      </c>
      <c r="I1371" s="2">
        <f t="array" ref="I1371">SUMPRODUCT(B1355:B1374, (ROW(B1355:B1374)-ROW(B1355)+1)) / (20*21/2)</f>
        <v>17.824675238095239</v>
      </c>
      <c r="J1371" s="2">
        <f t="shared" si="170"/>
        <v>17.932912055344826</v>
      </c>
      <c r="K1371" s="2">
        <f t="shared" si="164"/>
        <v>18.208152615748329</v>
      </c>
    </row>
    <row r="1372" spans="1:11" ht="13.5" x14ac:dyDescent="0.25">
      <c r="A1372" s="3">
        <f>TITRES_STAT!B1375</f>
        <v>44308</v>
      </c>
      <c r="B1372" s="6">
        <f>TITRES_STAT!D1375</f>
        <v>17.682300000000001</v>
      </c>
      <c r="C1372" s="2">
        <f t="shared" si="165"/>
        <v>0</v>
      </c>
      <c r="D1372" s="2">
        <f t="shared" si="166"/>
        <v>17.658300000000001</v>
      </c>
      <c r="E1372" s="2">
        <f t="shared" si="168"/>
        <v>17.965</v>
      </c>
      <c r="F1372" s="2">
        <f t="shared" si="169"/>
        <v>17.837649999999996</v>
      </c>
      <c r="G1372" s="2">
        <f t="shared" si="163"/>
        <v>18.166819999999994</v>
      </c>
      <c r="H1372" s="2">
        <f t="shared" si="167"/>
        <v>21.337141500000026</v>
      </c>
      <c r="I1372" s="2">
        <f t="array" ref="I1372">SUMPRODUCT(B1356:B1375, (ROW(B1356:B1375)-ROW(B1356)+1)) / (20*21/2)</f>
        <v>17.81292476190476</v>
      </c>
      <c r="J1372" s="2">
        <f t="shared" si="170"/>
        <v>17.909044240550077</v>
      </c>
      <c r="K1372" s="2">
        <f t="shared" si="164"/>
        <v>18.187530944542512</v>
      </c>
    </row>
    <row r="1373" spans="1:11" ht="13.5" x14ac:dyDescent="0.25">
      <c r="A1373" s="3">
        <f>TITRES_STAT!B1376</f>
        <v>44309</v>
      </c>
      <c r="B1373" s="6">
        <f>TITRES_STAT!D1376</f>
        <v>17.682300000000001</v>
      </c>
      <c r="C1373" s="2">
        <f t="shared" si="165"/>
        <v>0</v>
      </c>
      <c r="D1373" s="2">
        <f t="shared" si="166"/>
        <v>17.6663</v>
      </c>
      <c r="E1373" s="2">
        <f t="shared" si="168"/>
        <v>17.936029999999999</v>
      </c>
      <c r="F1373" s="2">
        <f t="shared" si="169"/>
        <v>17.808179999999997</v>
      </c>
      <c r="G1373" s="2">
        <f t="shared" si="163"/>
        <v>18.152833999999999</v>
      </c>
      <c r="H1373" s="2">
        <f t="shared" si="167"/>
        <v>21.30317550000003</v>
      </c>
      <c r="I1373" s="2">
        <f t="array" ref="I1373">SUMPRODUCT(B1357:B1376, (ROW(B1357:B1376)-ROW(B1357)+1)) / (20*21/2)</f>
        <v>17.801412380952378</v>
      </c>
      <c r="J1373" s="2">
        <f t="shared" si="170"/>
        <v>17.887449550973876</v>
      </c>
      <c r="K1373" s="2">
        <f t="shared" si="164"/>
        <v>18.167717966325156</v>
      </c>
    </row>
    <row r="1374" spans="1:11" ht="13.5" x14ac:dyDescent="0.25">
      <c r="A1374" s="3">
        <f>TITRES_STAT!B1377</f>
        <v>44312</v>
      </c>
      <c r="B1374" s="6">
        <f>TITRES_STAT!D1377</f>
        <v>17.682300000000001</v>
      </c>
      <c r="C1374" s="2">
        <f t="shared" si="165"/>
        <v>0</v>
      </c>
      <c r="D1374" s="2">
        <f t="shared" si="166"/>
        <v>17.674299999999999</v>
      </c>
      <c r="E1374" s="2">
        <f t="shared" si="168"/>
        <v>17.907059999999998</v>
      </c>
      <c r="F1374" s="2">
        <f t="shared" si="169"/>
        <v>17.805679999999999</v>
      </c>
      <c r="G1374" s="2">
        <f t="shared" si="163"/>
        <v>18.138847999999999</v>
      </c>
      <c r="H1374" s="2">
        <f t="shared" si="167"/>
        <v>21.261867000000034</v>
      </c>
      <c r="I1374" s="2">
        <f t="array" ref="I1374">SUMPRODUCT(B1358:B1377, (ROW(B1358:B1377)-ROW(B1358)+1)) / (20*21/2)</f>
        <v>17.790138095238092</v>
      </c>
      <c r="J1374" s="2">
        <f t="shared" si="170"/>
        <v>17.867911498500174</v>
      </c>
      <c r="K1374" s="2">
        <f t="shared" si="164"/>
        <v>18.148681967645739</v>
      </c>
    </row>
    <row r="1375" spans="1:11" ht="13.5" x14ac:dyDescent="0.25">
      <c r="A1375" s="3">
        <f>TITRES_STAT!B1378</f>
        <v>44313</v>
      </c>
      <c r="B1375" s="6">
        <f>TITRES_STAT!D1378</f>
        <v>17.682300000000001</v>
      </c>
      <c r="C1375" s="2">
        <f t="shared" si="165"/>
        <v>0</v>
      </c>
      <c r="D1375" s="2">
        <f t="shared" si="166"/>
        <v>17.682300000000001</v>
      </c>
      <c r="E1375" s="2">
        <f t="shared" si="168"/>
        <v>17.828139999999998</v>
      </c>
      <c r="F1375" s="2">
        <f t="shared" si="169"/>
        <v>17.803180000000001</v>
      </c>
      <c r="G1375" s="2">
        <f t="shared" si="163"/>
        <v>18.124862000000004</v>
      </c>
      <c r="H1375" s="2">
        <f t="shared" si="167"/>
        <v>21.218410500000036</v>
      </c>
      <c r="I1375" s="2">
        <f t="array" ref="I1375">SUMPRODUCT(B1359:B1378, (ROW(B1359:B1378)-ROW(B1359)+1)) / (20*21/2)</f>
        <v>17.778435714285713</v>
      </c>
      <c r="J1375" s="2">
        <f t="shared" si="170"/>
        <v>17.850234212928726</v>
      </c>
      <c r="K1375" s="2">
        <f t="shared" si="164"/>
        <v>18.130392478718456</v>
      </c>
    </row>
    <row r="1376" spans="1:11" ht="13.5" x14ac:dyDescent="0.25">
      <c r="A1376" s="3">
        <f>TITRES_STAT!B1379</f>
        <v>44314</v>
      </c>
      <c r="B1376" s="6">
        <f>TITRES_STAT!D1379</f>
        <v>17.682300000000001</v>
      </c>
      <c r="C1376" s="2">
        <f t="shared" si="165"/>
        <v>0</v>
      </c>
      <c r="D1376" s="2">
        <f t="shared" si="166"/>
        <v>17.682300000000001</v>
      </c>
      <c r="E1376" s="2">
        <f t="shared" si="168"/>
        <v>17.749220000000001</v>
      </c>
      <c r="F1376" s="2">
        <f t="shared" si="169"/>
        <v>17.80068</v>
      </c>
      <c r="G1376" s="2">
        <f t="shared" si="163"/>
        <v>18.104882000000003</v>
      </c>
      <c r="H1376" s="2">
        <f t="shared" si="167"/>
        <v>21.175054000000035</v>
      </c>
      <c r="I1376" s="2">
        <f t="array" ref="I1376">SUMPRODUCT(B1360:B1379, (ROW(B1360:B1379)-ROW(B1360)+1)) / (20*21/2)</f>
        <v>17.766305238095235</v>
      </c>
      <c r="J1376" s="2">
        <f t="shared" si="170"/>
        <v>17.834240478364084</v>
      </c>
      <c r="K1376" s="2">
        <f t="shared" si="164"/>
        <v>18.112820224651063</v>
      </c>
    </row>
    <row r="1377" spans="1:11" ht="13.5" x14ac:dyDescent="0.25">
      <c r="A1377" s="3">
        <f>TITRES_STAT!B1380</f>
        <v>44315</v>
      </c>
      <c r="B1377" s="6">
        <f>TITRES_STAT!D1380</f>
        <v>17.682300000000001</v>
      </c>
      <c r="C1377" s="2">
        <f t="shared" si="165"/>
        <v>0</v>
      </c>
      <c r="D1377" s="2">
        <f t="shared" si="166"/>
        <v>17.682300000000001</v>
      </c>
      <c r="E1377" s="2">
        <f t="shared" si="168"/>
        <v>17.670300000000001</v>
      </c>
      <c r="F1377" s="2">
        <f t="shared" si="169"/>
        <v>17.805174999999998</v>
      </c>
      <c r="G1377" s="2">
        <f t="shared" si="163"/>
        <v>18.090896000000004</v>
      </c>
      <c r="H1377" s="2">
        <f t="shared" si="167"/>
        <v>21.131697500000037</v>
      </c>
      <c r="I1377" s="2">
        <f t="array" ref="I1377">SUMPRODUCT(B1361:B1380, (ROW(B1361:B1380)-ROW(B1361)+1)) / (20*21/2)</f>
        <v>17.753746666666668</v>
      </c>
      <c r="J1377" s="2">
        <f t="shared" si="170"/>
        <v>17.819769956615122</v>
      </c>
      <c r="K1377" s="2">
        <f t="shared" si="164"/>
        <v>18.095937078586314</v>
      </c>
    </row>
    <row r="1378" spans="1:11" ht="13.5" x14ac:dyDescent="0.25">
      <c r="A1378" s="3">
        <f>TITRES_STAT!B1381</f>
        <v>44316</v>
      </c>
      <c r="B1378" s="6">
        <f>TITRES_STAT!D1381</f>
        <v>17.682300000000001</v>
      </c>
      <c r="C1378" s="2">
        <f t="shared" si="165"/>
        <v>0</v>
      </c>
      <c r="D1378" s="2">
        <f t="shared" si="166"/>
        <v>17.682300000000001</v>
      </c>
      <c r="E1378" s="2">
        <f t="shared" si="168"/>
        <v>17.674299999999999</v>
      </c>
      <c r="F1378" s="2">
        <f t="shared" si="169"/>
        <v>17.809670000000001</v>
      </c>
      <c r="G1378" s="2">
        <f t="shared" si="163"/>
        <v>18.070916000000008</v>
      </c>
      <c r="H1378" s="2">
        <f t="shared" si="167"/>
        <v>21.087741500000039</v>
      </c>
      <c r="I1378" s="2">
        <f t="array" ref="I1378">SUMPRODUCT(B1362:B1381, (ROW(B1362:B1381)-ROW(B1362)+1)) / (20*21/2)</f>
        <v>17.740760000000002</v>
      </c>
      <c r="J1378" s="2">
        <f t="shared" si="170"/>
        <v>17.806677579794634</v>
      </c>
      <c r="K1378" s="2">
        <f t="shared" si="164"/>
        <v>18.079716016680969</v>
      </c>
    </row>
    <row r="1379" spans="1:11" ht="13.5" x14ac:dyDescent="0.25">
      <c r="A1379" s="3">
        <f>TITRES_STAT!B1382</f>
        <v>44319</v>
      </c>
      <c r="B1379" s="6">
        <f>TITRES_STAT!D1382</f>
        <v>17.682300000000001</v>
      </c>
      <c r="C1379" s="2">
        <f t="shared" si="165"/>
        <v>0</v>
      </c>
      <c r="D1379" s="2">
        <f t="shared" si="166"/>
        <v>17.682300000000001</v>
      </c>
      <c r="E1379" s="2">
        <f t="shared" si="168"/>
        <v>17.6783</v>
      </c>
      <c r="F1379" s="2">
        <f t="shared" si="169"/>
        <v>17.814164999999999</v>
      </c>
      <c r="G1379" s="2">
        <f t="shared" si="163"/>
        <v>18.050936000000007</v>
      </c>
      <c r="H1379" s="2">
        <f t="shared" si="167"/>
        <v>21.041438000000035</v>
      </c>
      <c r="I1379" s="2">
        <f t="array" ref="I1379">SUMPRODUCT(B1363:B1382, (ROW(B1363:B1382)-ROW(B1363)+1)) / (20*21/2)</f>
        <v>17.727535714285715</v>
      </c>
      <c r="J1379" s="2">
        <f t="shared" si="170"/>
        <v>17.794832096004669</v>
      </c>
      <c r="K1379" s="2">
        <f t="shared" si="164"/>
        <v>18.064131074850341</v>
      </c>
    </row>
    <row r="1380" spans="1:11" ht="13.5" x14ac:dyDescent="0.25">
      <c r="A1380" s="3">
        <f>TITRES_STAT!B1383</f>
        <v>44320</v>
      </c>
      <c r="B1380" s="6">
        <f>TITRES_STAT!D1383</f>
        <v>17.682300000000001</v>
      </c>
      <c r="C1380" s="2">
        <f t="shared" si="165"/>
        <v>0</v>
      </c>
      <c r="D1380" s="2">
        <f t="shared" si="166"/>
        <v>17.682300000000001</v>
      </c>
      <c r="E1380" s="2">
        <f t="shared" si="168"/>
        <v>17.682300000000001</v>
      </c>
      <c r="F1380" s="2">
        <f t="shared" si="169"/>
        <v>17.818660000000001</v>
      </c>
      <c r="G1380" s="2">
        <f t="shared" si="163"/>
        <v>18.030956000000007</v>
      </c>
      <c r="H1380" s="2">
        <f t="shared" si="167"/>
        <v>20.995484000000037</v>
      </c>
      <c r="I1380" s="2">
        <f t="array" ref="I1380">SUMPRODUCT(B1364:B1383, (ROW(B1364:B1383)-ROW(B1364)+1)) / (20*21/2)</f>
        <v>17.714073809523807</v>
      </c>
      <c r="J1380" s="2">
        <f t="shared" si="170"/>
        <v>17.784114753528034</v>
      </c>
      <c r="K1380" s="2">
        <f t="shared" si="164"/>
        <v>18.04915730720915</v>
      </c>
    </row>
    <row r="1381" spans="1:11" ht="13.5" x14ac:dyDescent="0.25">
      <c r="A1381" s="3">
        <f>TITRES_STAT!B1384</f>
        <v>44321</v>
      </c>
      <c r="B1381" s="6">
        <f>TITRES_STAT!D1384</f>
        <v>17.682300000000001</v>
      </c>
      <c r="C1381" s="2">
        <f t="shared" si="165"/>
        <v>0</v>
      </c>
      <c r="D1381" s="2">
        <f t="shared" si="166"/>
        <v>17.682300000000001</v>
      </c>
      <c r="E1381" s="2">
        <f t="shared" si="168"/>
        <v>17.682300000000001</v>
      </c>
      <c r="F1381" s="2">
        <f t="shared" si="169"/>
        <v>17.821154999999997</v>
      </c>
      <c r="G1381" s="2">
        <f t="shared" si="163"/>
        <v>18.01097600000001</v>
      </c>
      <c r="H1381" s="2">
        <f t="shared" si="167"/>
        <v>20.949530000000035</v>
      </c>
      <c r="I1381" s="2">
        <f t="array" ref="I1381">SUMPRODUCT(B1365:B1384, (ROW(B1365:B1384)-ROW(B1365)+1)) / (20*21/2)</f>
        <v>17.701991428571425</v>
      </c>
      <c r="J1381" s="2">
        <f t="shared" si="170"/>
        <v>17.774418110334885</v>
      </c>
      <c r="K1381" s="2">
        <f t="shared" si="164"/>
        <v>18.034770746142122</v>
      </c>
    </row>
    <row r="1382" spans="1:11" ht="13.5" x14ac:dyDescent="0.25">
      <c r="A1382" s="3">
        <f>TITRES_STAT!B1385</f>
        <v>44322</v>
      </c>
      <c r="B1382" s="6">
        <f>TITRES_STAT!D1385</f>
        <v>17.682300000000001</v>
      </c>
      <c r="C1382" s="2">
        <f t="shared" si="165"/>
        <v>0</v>
      </c>
      <c r="D1382" s="2">
        <f t="shared" si="166"/>
        <v>17.682300000000001</v>
      </c>
      <c r="E1382" s="2">
        <f t="shared" si="168"/>
        <v>17.682300000000001</v>
      </c>
      <c r="F1382" s="2">
        <f t="shared" si="169"/>
        <v>17.823650000000001</v>
      </c>
      <c r="G1382" s="2">
        <f t="shared" si="163"/>
        <v>17.99099600000001</v>
      </c>
      <c r="H1382" s="2">
        <f t="shared" si="167"/>
        <v>20.903576000000033</v>
      </c>
      <c r="I1382" s="2">
        <f t="array" ref="I1382">SUMPRODUCT(B1366:B1385, (ROW(B1366:B1385)-ROW(B1366)+1)) / (20*21/2)</f>
        <v>17.691288571428572</v>
      </c>
      <c r="J1382" s="2">
        <f t="shared" si="170"/>
        <v>17.765644956969656</v>
      </c>
      <c r="K1382" s="2">
        <f t="shared" si="164"/>
        <v>18.02094836394047</v>
      </c>
    </row>
    <row r="1383" spans="1:11" ht="13.5" x14ac:dyDescent="0.25">
      <c r="A1383" s="3">
        <f>TITRES_STAT!B1386</f>
        <v>44323</v>
      </c>
      <c r="B1383" s="6">
        <f>TITRES_STAT!D1386</f>
        <v>17.682300000000001</v>
      </c>
      <c r="C1383" s="2">
        <f t="shared" si="165"/>
        <v>0</v>
      </c>
      <c r="D1383" s="2">
        <f t="shared" si="166"/>
        <v>17.682300000000001</v>
      </c>
      <c r="E1383" s="2">
        <f t="shared" si="168"/>
        <v>17.682300000000001</v>
      </c>
      <c r="F1383" s="2">
        <f t="shared" si="169"/>
        <v>17.809165</v>
      </c>
      <c r="G1383" s="2">
        <f t="shared" si="163"/>
        <v>17.971016000000013</v>
      </c>
      <c r="H1383" s="2">
        <f t="shared" si="167"/>
        <v>20.857622000000035</v>
      </c>
      <c r="I1383" s="2">
        <f t="array" ref="I1383">SUMPRODUCT(B1367:B1386, (ROW(B1367:B1386)-ROW(B1367)+1)) / (20*21/2)</f>
        <v>17.693858095238099</v>
      </c>
      <c r="J1383" s="2">
        <f t="shared" si="170"/>
        <v>17.757707342020161</v>
      </c>
      <c r="K1383" s="2">
        <f t="shared" si="164"/>
        <v>18.007668035942803</v>
      </c>
    </row>
    <row r="1384" spans="1:11" ht="13.5" x14ac:dyDescent="0.25">
      <c r="A1384" s="3">
        <f>TITRES_STAT!B1387</f>
        <v>44326</v>
      </c>
      <c r="B1384" s="6">
        <f>TITRES_STAT!D1387</f>
        <v>17.682300000000001</v>
      </c>
      <c r="C1384" s="2">
        <f t="shared" si="165"/>
        <v>0</v>
      </c>
      <c r="D1384" s="2">
        <f t="shared" si="166"/>
        <v>17.682300000000001</v>
      </c>
      <c r="E1384" s="2">
        <f t="shared" si="168"/>
        <v>17.682300000000001</v>
      </c>
      <c r="F1384" s="2">
        <f t="shared" si="169"/>
        <v>17.79468</v>
      </c>
      <c r="G1384" s="2">
        <f t="shared" si="163"/>
        <v>17.951036000000016</v>
      </c>
      <c r="H1384" s="2">
        <f t="shared" si="167"/>
        <v>20.811668000000033</v>
      </c>
      <c r="I1384" s="2">
        <f t="array" ref="I1384">SUMPRODUCT(B1368:B1387, (ROW(B1368:B1387)-ROW(B1368)+1)) / (20*21/2)</f>
        <v>17.69971</v>
      </c>
      <c r="J1384" s="2">
        <f t="shared" si="170"/>
        <v>17.750525690399193</v>
      </c>
      <c r="K1384" s="2">
        <f t="shared" si="164"/>
        <v>17.994908505121515</v>
      </c>
    </row>
    <row r="1385" spans="1:11" ht="13.5" x14ac:dyDescent="0.25">
      <c r="A1385" s="3">
        <f>TITRES_STAT!B1388</f>
        <v>44327</v>
      </c>
      <c r="B1385" s="6">
        <f>TITRES_STAT!D1388</f>
        <v>17.682300000000001</v>
      </c>
      <c r="C1385" s="2">
        <f t="shared" si="165"/>
        <v>0</v>
      </c>
      <c r="D1385" s="2">
        <f t="shared" si="166"/>
        <v>17.682300000000001</v>
      </c>
      <c r="E1385" s="2">
        <f t="shared" si="168"/>
        <v>17.682300000000001</v>
      </c>
      <c r="F1385" s="2">
        <f t="shared" si="169"/>
        <v>17.755220000000001</v>
      </c>
      <c r="G1385" s="2">
        <f t="shared" si="163"/>
        <v>17.942244000000017</v>
      </c>
      <c r="H1385" s="2">
        <f t="shared" si="167"/>
        <v>20.765714000000031</v>
      </c>
      <c r="I1385" s="2">
        <f t="array" ref="I1385">SUMPRODUCT(B1369:B1388, (ROW(B1369:B1388)-ROW(B1369)+1)) / (20*21/2)</f>
        <v>17.708844285714289</v>
      </c>
      <c r="J1385" s="2">
        <f t="shared" si="170"/>
        <v>17.744028005599269</v>
      </c>
      <c r="K1385" s="2">
        <f t="shared" si="164"/>
        <v>17.982649348057926</v>
      </c>
    </row>
    <row r="1386" spans="1:11" ht="13.5" x14ac:dyDescent="0.25">
      <c r="A1386" s="3">
        <f>TITRES_STAT!B1389</f>
        <v>44333</v>
      </c>
      <c r="B1386" s="6">
        <f>TITRES_STAT!D1389</f>
        <v>17.7822</v>
      </c>
      <c r="C1386" s="2">
        <f t="shared" si="165"/>
        <v>9.9899999999998101E-2</v>
      </c>
      <c r="D1386" s="2">
        <f t="shared" si="166"/>
        <v>17.702280000000002</v>
      </c>
      <c r="E1386" s="2">
        <f t="shared" si="168"/>
        <v>17.69229</v>
      </c>
      <c r="F1386" s="2">
        <f t="shared" si="169"/>
        <v>17.720755</v>
      </c>
      <c r="G1386" s="2">
        <f t="shared" si="163"/>
        <v>17.935450000000017</v>
      </c>
      <c r="H1386" s="2">
        <f t="shared" si="167"/>
        <v>20.720259500000026</v>
      </c>
      <c r="I1386" s="2">
        <f t="array" ref="I1386">SUMPRODUCT(B1370:B1389, (ROW(B1370:B1389)-ROW(B1370)+1)) / (20*21/2)</f>
        <v>17.766788571428574</v>
      </c>
      <c r="J1386" s="2">
        <f t="shared" si="170"/>
        <v>17.747663433637435</v>
      </c>
      <c r="K1386" s="2">
        <f t="shared" si="164"/>
        <v>17.974788589310556</v>
      </c>
    </row>
    <row r="1387" spans="1:11" ht="13.5" x14ac:dyDescent="0.25">
      <c r="A1387" s="3">
        <f>TITRES_STAT!B1390</f>
        <v>44334</v>
      </c>
      <c r="B1387" s="6">
        <f>TITRES_STAT!D1390</f>
        <v>17.7822</v>
      </c>
      <c r="C1387" s="2">
        <f t="shared" si="165"/>
        <v>0</v>
      </c>
      <c r="D1387" s="2">
        <f t="shared" si="166"/>
        <v>17.722260000000002</v>
      </c>
      <c r="E1387" s="2">
        <f t="shared" si="168"/>
        <v>17.702279999999998</v>
      </c>
      <c r="F1387" s="2">
        <f t="shared" si="169"/>
        <v>17.68629</v>
      </c>
      <c r="G1387" s="2">
        <f t="shared" si="163"/>
        <v>17.928656000000014</v>
      </c>
      <c r="H1387" s="2">
        <f t="shared" si="167"/>
        <v>20.675804000000021</v>
      </c>
      <c r="I1387" s="2">
        <f t="array" ref="I1387">SUMPRODUCT(B1371:B1390, (ROW(B1371:B1390)-ROW(B1371)+1)) / (20*21/2)</f>
        <v>17.821592857142857</v>
      </c>
      <c r="J1387" s="2">
        <f t="shared" si="170"/>
        <v>17.750952630433872</v>
      </c>
      <c r="K1387" s="2">
        <f t="shared" si="164"/>
        <v>17.967236095612101</v>
      </c>
    </row>
    <row r="1388" spans="1:11" ht="13.5" x14ac:dyDescent="0.25">
      <c r="A1388" s="3">
        <f>TITRES_STAT!B1391</f>
        <v>44335</v>
      </c>
      <c r="B1388" s="6">
        <f>TITRES_STAT!D1391</f>
        <v>17.7822</v>
      </c>
      <c r="C1388" s="2">
        <f t="shared" si="165"/>
        <v>0</v>
      </c>
      <c r="D1388" s="2">
        <f t="shared" si="166"/>
        <v>17.742240000000002</v>
      </c>
      <c r="E1388" s="2">
        <f t="shared" si="168"/>
        <v>17.712269999999997</v>
      </c>
      <c r="F1388" s="2">
        <f t="shared" si="169"/>
        <v>17.693284999999996</v>
      </c>
      <c r="G1388" s="2">
        <f t="shared" si="163"/>
        <v>17.921862000000015</v>
      </c>
      <c r="H1388" s="2">
        <f t="shared" si="167"/>
        <v>20.631348500000016</v>
      </c>
      <c r="I1388" s="2">
        <f t="array" ref="I1388">SUMPRODUCT(B1372:B1391, (ROW(B1372:B1391)-ROW(B1372)+1)) / (20*21/2)</f>
        <v>17.873257142857145</v>
      </c>
      <c r="J1388" s="2">
        <f t="shared" si="170"/>
        <v>17.753928570392553</v>
      </c>
      <c r="K1388" s="2">
        <f t="shared" si="164"/>
        <v>17.959979778137118</v>
      </c>
    </row>
    <row r="1389" spans="1:11" ht="13.5" x14ac:dyDescent="0.25">
      <c r="A1389" s="3">
        <f>TITRES_STAT!B1392</f>
        <v>44336</v>
      </c>
      <c r="B1389" s="6">
        <f>TITRES_STAT!D1392</f>
        <v>18.3017</v>
      </c>
      <c r="C1389" s="2">
        <f t="shared" si="165"/>
        <v>0.51950000000000074</v>
      </c>
      <c r="D1389" s="2">
        <f t="shared" si="166"/>
        <v>17.866120000000002</v>
      </c>
      <c r="E1389" s="2">
        <f t="shared" si="168"/>
        <v>17.77421</v>
      </c>
      <c r="F1389" s="2">
        <f t="shared" si="169"/>
        <v>17.726254999999998</v>
      </c>
      <c r="G1389" s="2">
        <f t="shared" si="163"/>
        <v>17.922262000000014</v>
      </c>
      <c r="H1389" s="2">
        <f t="shared" si="167"/>
        <v>20.589490500000021</v>
      </c>
      <c r="I1389" s="2">
        <f t="array" ref="I1389">SUMPRODUCT(B1373:B1392, (ROW(B1373:B1392)-ROW(B1373)+1)) / (20*21/2)</f>
        <v>17.921971904761907</v>
      </c>
      <c r="J1389" s="2">
        <f t="shared" si="170"/>
        <v>17.806097277974214</v>
      </c>
      <c r="K1389" s="2">
        <f t="shared" si="164"/>
        <v>17.973380571151349</v>
      </c>
    </row>
    <row r="1390" spans="1:11" ht="13.5" x14ac:dyDescent="0.25">
      <c r="A1390" s="3">
        <f>TITRES_STAT!B1393</f>
        <v>44337</v>
      </c>
      <c r="B1390" s="6">
        <f>TITRES_STAT!D1393</f>
        <v>18.3017</v>
      </c>
      <c r="C1390" s="2">
        <f t="shared" si="165"/>
        <v>0</v>
      </c>
      <c r="D1390" s="2">
        <f t="shared" si="166"/>
        <v>17.989999999999998</v>
      </c>
      <c r="E1390" s="2">
        <f t="shared" si="168"/>
        <v>17.836150000000004</v>
      </c>
      <c r="F1390" s="2">
        <f t="shared" si="169"/>
        <v>17.759224999999997</v>
      </c>
      <c r="G1390" s="2">
        <f t="shared" si="163"/>
        <v>17.922662000000013</v>
      </c>
      <c r="H1390" s="2">
        <f t="shared" si="167"/>
        <v>20.547632500000024</v>
      </c>
      <c r="I1390" s="2">
        <f t="array" ref="I1390">SUMPRODUCT(B1374:B1393, (ROW(B1374:B1393)-ROW(B1374)+1)) / (20*21/2)</f>
        <v>17.967737142857146</v>
      </c>
      <c r="J1390" s="2">
        <f t="shared" si="170"/>
        <v>17.853297537214765</v>
      </c>
      <c r="K1390" s="2">
        <f t="shared" si="164"/>
        <v>17.986255842870904</v>
      </c>
    </row>
    <row r="1391" spans="1:11" ht="13.5" x14ac:dyDescent="0.25">
      <c r="A1391" s="3">
        <f>TITRES_STAT!B1394</f>
        <v>44340</v>
      </c>
      <c r="B1391" s="6">
        <f>TITRES_STAT!D1394</f>
        <v>18.3017</v>
      </c>
      <c r="C1391" s="2">
        <f t="shared" si="165"/>
        <v>0</v>
      </c>
      <c r="D1391" s="2">
        <f t="shared" si="166"/>
        <v>18.093899999999998</v>
      </c>
      <c r="E1391" s="2">
        <f t="shared" si="168"/>
        <v>17.898090000000003</v>
      </c>
      <c r="F1391" s="2">
        <f t="shared" si="169"/>
        <v>17.790194999999997</v>
      </c>
      <c r="G1391" s="2">
        <f t="shared" si="163"/>
        <v>17.923062000000012</v>
      </c>
      <c r="H1391" s="2">
        <f t="shared" si="167"/>
        <v>20.505774500000026</v>
      </c>
      <c r="I1391" s="2">
        <f t="array" ref="I1391">SUMPRODUCT(B1375:B1394, (ROW(B1375:B1394)-ROW(B1375)+1)) / (20*21/2)</f>
        <v>18.010552857142862</v>
      </c>
      <c r="J1391" s="2">
        <f t="shared" si="170"/>
        <v>17.896002533670501</v>
      </c>
      <c r="K1391" s="2">
        <f t="shared" si="164"/>
        <v>17.998626201974005</v>
      </c>
    </row>
    <row r="1392" spans="1:11" ht="13.5" x14ac:dyDescent="0.25">
      <c r="A1392" s="3">
        <f>TITRES_STAT!B1395</f>
        <v>44341</v>
      </c>
      <c r="B1392" s="6">
        <f>TITRES_STAT!D1395</f>
        <v>18.3017</v>
      </c>
      <c r="C1392" s="2">
        <f t="shared" si="165"/>
        <v>0</v>
      </c>
      <c r="D1392" s="2">
        <f t="shared" si="166"/>
        <v>18.197799999999997</v>
      </c>
      <c r="E1392" s="2">
        <f t="shared" si="168"/>
        <v>17.960030000000003</v>
      </c>
      <c r="F1392" s="2">
        <f t="shared" si="169"/>
        <v>17.821164999999997</v>
      </c>
      <c r="G1392" s="2">
        <f t="shared" si="163"/>
        <v>17.923462000000015</v>
      </c>
      <c r="H1392" s="2">
        <f t="shared" si="167"/>
        <v>20.463916500000025</v>
      </c>
      <c r="I1392" s="2">
        <f t="array" ref="I1392">SUMPRODUCT(B1376:B1395, (ROW(B1376:B1395)-ROW(B1376)+1)) / (20*21/2)</f>
        <v>18.050419047619052</v>
      </c>
      <c r="J1392" s="2">
        <f t="shared" si="170"/>
        <v>17.934640387606642</v>
      </c>
      <c r="K1392" s="2">
        <f t="shared" si="164"/>
        <v>18.010511448955416</v>
      </c>
    </row>
    <row r="1393" spans="1:11" ht="13.5" x14ac:dyDescent="0.25">
      <c r="A1393" s="3">
        <f>TITRES_STAT!B1396</f>
        <v>44342</v>
      </c>
      <c r="B1393" s="6">
        <f>TITRES_STAT!D1396</f>
        <v>18.3017</v>
      </c>
      <c r="C1393" s="2">
        <f t="shared" si="165"/>
        <v>0</v>
      </c>
      <c r="D1393" s="2">
        <f t="shared" si="166"/>
        <v>18.3017</v>
      </c>
      <c r="E1393" s="2">
        <f t="shared" si="168"/>
        <v>18.021970000000003</v>
      </c>
      <c r="F1393" s="2">
        <f t="shared" si="169"/>
        <v>17.852134999999997</v>
      </c>
      <c r="G1393" s="2">
        <f t="shared" si="163"/>
        <v>17.92386200000001</v>
      </c>
      <c r="H1393" s="2">
        <f t="shared" si="167"/>
        <v>20.422058500000023</v>
      </c>
      <c r="I1393" s="2">
        <f t="array" ref="I1393">SUMPRODUCT(B1377:B1396, (ROW(B1377:B1396)-ROW(B1377)+1)) / (20*21/2)</f>
        <v>18.037859523809527</v>
      </c>
      <c r="J1393" s="2">
        <f t="shared" si="170"/>
        <v>17.969598445929819</v>
      </c>
      <c r="K1393" s="2">
        <f t="shared" si="164"/>
        <v>18.021930607819911</v>
      </c>
    </row>
    <row r="1394" spans="1:11" ht="13.5" x14ac:dyDescent="0.25">
      <c r="A1394" s="3">
        <f>TITRES_STAT!B1397</f>
        <v>44343</v>
      </c>
      <c r="B1394" s="6">
        <f>TITRES_STAT!D1397</f>
        <v>18.3017</v>
      </c>
      <c r="C1394" s="2">
        <f t="shared" si="165"/>
        <v>0</v>
      </c>
      <c r="D1394" s="2">
        <f t="shared" si="166"/>
        <v>18.3017</v>
      </c>
      <c r="E1394" s="2">
        <f t="shared" si="168"/>
        <v>18.083910000000003</v>
      </c>
      <c r="F1394" s="2">
        <f t="shared" si="169"/>
        <v>17.883104999999993</v>
      </c>
      <c r="G1394" s="2">
        <f t="shared" ref="G1394:G1457" si="171">AVERAGE(B1345:B1394)</f>
        <v>17.924262000000009</v>
      </c>
      <c r="H1394" s="2">
        <f t="shared" si="167"/>
        <v>20.380200500000022</v>
      </c>
      <c r="I1394" s="2">
        <f t="array" ref="I1394">SUMPRODUCT(B1378:B1397, (ROW(B1378:B1397)-ROW(B1378)+1)) / (20*21/2)</f>
        <v>18.015310000000003</v>
      </c>
      <c r="J1394" s="2">
        <f t="shared" si="170"/>
        <v>18.001227165365073</v>
      </c>
      <c r="K1394" s="2">
        <f t="shared" si="164"/>
        <v>18.032901956532857</v>
      </c>
    </row>
    <row r="1395" spans="1:11" ht="13.5" x14ac:dyDescent="0.25">
      <c r="A1395" s="3">
        <f>TITRES_STAT!B1398</f>
        <v>44344</v>
      </c>
      <c r="B1395" s="6">
        <f>TITRES_STAT!D1398</f>
        <v>18.3017</v>
      </c>
      <c r="C1395" s="2">
        <f t="shared" si="165"/>
        <v>0</v>
      </c>
      <c r="D1395" s="2">
        <f t="shared" si="166"/>
        <v>18.3017</v>
      </c>
      <c r="E1395" s="2">
        <f t="shared" si="168"/>
        <v>18.145850000000003</v>
      </c>
      <c r="F1395" s="2">
        <f t="shared" si="169"/>
        <v>17.914074999999993</v>
      </c>
      <c r="G1395" s="2">
        <f t="shared" si="171"/>
        <v>17.924662000000009</v>
      </c>
      <c r="H1395" s="2">
        <f t="shared" si="167"/>
        <v>20.338342500000021</v>
      </c>
      <c r="I1395" s="2">
        <f t="array" ref="I1395">SUMPRODUCT(B1379:B1398, (ROW(B1379:B1398)-ROW(B1379)+1)) / (20*21/2)</f>
        <v>17.968979523809523</v>
      </c>
      <c r="J1395" s="2">
        <f t="shared" si="170"/>
        <v>18.029843625806492</v>
      </c>
      <c r="K1395" s="2">
        <f t="shared" ref="K1395:K1458" si="172">$K$4*B1395+(1-$K$4)*K1394</f>
        <v>18.043443056276669</v>
      </c>
    </row>
    <row r="1396" spans="1:11" ht="13.5" x14ac:dyDescent="0.25">
      <c r="A1396" s="3">
        <f>TITRES_STAT!B1399</f>
        <v>44347</v>
      </c>
      <c r="B1396" s="6">
        <f>TITRES_STAT!D1399</f>
        <v>17.7822</v>
      </c>
      <c r="C1396" s="2">
        <f t="shared" si="165"/>
        <v>-0.51950000000000074</v>
      </c>
      <c r="D1396" s="2">
        <f t="shared" si="166"/>
        <v>18.197800000000001</v>
      </c>
      <c r="E1396" s="2">
        <f t="shared" si="168"/>
        <v>18.145849999999999</v>
      </c>
      <c r="F1396" s="2">
        <f t="shared" si="169"/>
        <v>17.919069999999998</v>
      </c>
      <c r="G1396" s="2">
        <f t="shared" si="171"/>
        <v>17.914672000000007</v>
      </c>
      <c r="H1396" s="2">
        <f t="shared" si="167"/>
        <v>20.293887000000019</v>
      </c>
      <c r="I1396" s="2">
        <f t="array" ref="I1396">SUMPRODUCT(B1380:B1399, (ROW(B1380:B1399)-ROW(B1380)+1)) / (20*21/2)</f>
        <v>17.833447619047618</v>
      </c>
      <c r="J1396" s="2">
        <f t="shared" si="170"/>
        <v>18.006258518586826</v>
      </c>
      <c r="K1396" s="2">
        <f t="shared" si="172"/>
        <v>18.033198230540329</v>
      </c>
    </row>
    <row r="1397" spans="1:11" ht="13.5" x14ac:dyDescent="0.25">
      <c r="A1397" s="3">
        <f>TITRES_STAT!B1400</f>
        <v>44348</v>
      </c>
      <c r="B1397" s="6">
        <f>TITRES_STAT!D1400</f>
        <v>17.682300000000001</v>
      </c>
      <c r="C1397" s="2">
        <f t="shared" si="165"/>
        <v>-9.9899999999998101E-2</v>
      </c>
      <c r="D1397" s="2">
        <f t="shared" si="166"/>
        <v>18.073920000000001</v>
      </c>
      <c r="E1397" s="2">
        <f t="shared" si="168"/>
        <v>18.135859999999997</v>
      </c>
      <c r="F1397" s="2">
        <f t="shared" si="169"/>
        <v>17.919069999999998</v>
      </c>
      <c r="G1397" s="2">
        <f t="shared" si="171"/>
        <v>17.902684000000004</v>
      </c>
      <c r="H1397" s="2">
        <f t="shared" si="167"/>
        <v>20.248932000000018</v>
      </c>
      <c r="I1397" s="2">
        <f t="array" ref="I1397">SUMPRODUCT(B1381:B1400, (ROW(B1381:B1400)-ROW(B1381)+1)) / (20*21/2)</f>
        <v>17.656052857142853</v>
      </c>
      <c r="J1397" s="2">
        <f t="shared" si="170"/>
        <v>17.975405326340461</v>
      </c>
      <c r="K1397" s="2">
        <f t="shared" si="172"/>
        <v>18.019437515617177</v>
      </c>
    </row>
    <row r="1398" spans="1:11" ht="13.5" x14ac:dyDescent="0.25">
      <c r="A1398" s="3">
        <f>TITRES_STAT!B1401</f>
        <v>44349</v>
      </c>
      <c r="B1398" s="6">
        <f>TITRES_STAT!D1401</f>
        <v>17.432600000000001</v>
      </c>
      <c r="C1398" s="2">
        <f t="shared" si="165"/>
        <v>-0.2497000000000007</v>
      </c>
      <c r="D1398" s="2">
        <f t="shared" si="166"/>
        <v>17.900099999999998</v>
      </c>
      <c r="E1398" s="2">
        <f t="shared" si="168"/>
        <v>18.100899999999999</v>
      </c>
      <c r="F1398" s="2">
        <f t="shared" si="169"/>
        <v>17.906585</v>
      </c>
      <c r="G1398" s="2">
        <f t="shared" si="171"/>
        <v>17.885702000000002</v>
      </c>
      <c r="H1398" s="2">
        <f t="shared" si="167"/>
        <v>20.202728500000017</v>
      </c>
      <c r="I1398" s="2">
        <f t="array" ref="I1398">SUMPRODUCT(B1382:B1401, (ROW(B1382:B1401)-ROW(B1382)+1)) / (20*21/2)</f>
        <v>17.441078571428569</v>
      </c>
      <c r="J1398" s="2">
        <f t="shared" si="170"/>
        <v>17.923709580974705</v>
      </c>
      <c r="K1398" s="2">
        <f t="shared" si="172"/>
        <v>17.99642427971062</v>
      </c>
    </row>
    <row r="1399" spans="1:11" ht="13.5" x14ac:dyDescent="0.25">
      <c r="A1399" s="3">
        <f>TITRES_STAT!B1402</f>
        <v>44350</v>
      </c>
      <c r="B1399" s="6">
        <f>TITRES_STAT!D1402</f>
        <v>16.483499999999999</v>
      </c>
      <c r="C1399" s="2">
        <f t="shared" si="165"/>
        <v>-0.94910000000000139</v>
      </c>
      <c r="D1399" s="2">
        <f t="shared" si="166"/>
        <v>17.536459999999998</v>
      </c>
      <c r="E1399" s="2">
        <f t="shared" si="168"/>
        <v>17.919080000000001</v>
      </c>
      <c r="F1399" s="2">
        <f t="shared" si="169"/>
        <v>17.846644999999999</v>
      </c>
      <c r="G1399" s="2">
        <f t="shared" si="171"/>
        <v>17.849938000000005</v>
      </c>
      <c r="H1399" s="2">
        <f t="shared" si="167"/>
        <v>20.151779500000014</v>
      </c>
      <c r="I1399" s="2">
        <f t="array" ref="I1399">SUMPRODUCT(B1383:B1402, (ROW(B1383:B1402)-ROW(B1383)+1)) / (20*21/2)</f>
        <v>17.236474761904766</v>
      </c>
      <c r="J1399" s="2">
        <f t="shared" si="170"/>
        <v>17.786546763739018</v>
      </c>
      <c r="K1399" s="2">
        <f t="shared" si="172"/>
        <v>17.9370939158004</v>
      </c>
    </row>
    <row r="1400" spans="1:11" ht="13.5" x14ac:dyDescent="0.25">
      <c r="A1400" s="3">
        <f>TITRES_STAT!B1403</f>
        <v>44351</v>
      </c>
      <c r="B1400" s="6">
        <f>TITRES_STAT!D1403</f>
        <v>15.984</v>
      </c>
      <c r="C1400" s="2">
        <f t="shared" si="165"/>
        <v>-0.49949999999999939</v>
      </c>
      <c r="D1400" s="2">
        <f t="shared" si="166"/>
        <v>17.07292</v>
      </c>
      <c r="E1400" s="2">
        <f t="shared" si="168"/>
        <v>17.68731</v>
      </c>
      <c r="F1400" s="2">
        <f t="shared" si="169"/>
        <v>17.76173</v>
      </c>
      <c r="G1400" s="2">
        <f t="shared" si="171"/>
        <v>17.804184000000006</v>
      </c>
      <c r="H1400" s="2">
        <f t="shared" si="167"/>
        <v>20.098333000000014</v>
      </c>
      <c r="I1400" s="2">
        <f t="array" ref="I1400">SUMPRODUCT(B1384:B1403, (ROW(B1384:B1403)-ROW(B1384)+1)) / (20*21/2)</f>
        <v>17.10788904761905</v>
      </c>
      <c r="J1400" s="2">
        <f t="shared" si="170"/>
        <v>17.614875643382923</v>
      </c>
      <c r="K1400" s="2">
        <f t="shared" si="172"/>
        <v>17.860501997533721</v>
      </c>
    </row>
    <row r="1401" spans="1:11" ht="13.5" x14ac:dyDescent="0.25">
      <c r="A1401" s="3">
        <f>TITRES_STAT!B1404</f>
        <v>44354</v>
      </c>
      <c r="B1401" s="6">
        <f>TITRES_STAT!D1404</f>
        <v>15.5045</v>
      </c>
      <c r="C1401" s="2">
        <f t="shared" si="165"/>
        <v>-0.47949999999999982</v>
      </c>
      <c r="D1401" s="2">
        <f t="shared" si="166"/>
        <v>16.617380000000004</v>
      </c>
      <c r="E1401" s="2">
        <f t="shared" si="168"/>
        <v>17.407590000000003</v>
      </c>
      <c r="F1401" s="2">
        <f t="shared" si="169"/>
        <v>17.652840000000005</v>
      </c>
      <c r="G1401" s="2">
        <f t="shared" si="171"/>
        <v>17.744644000000005</v>
      </c>
      <c r="H1401" s="2">
        <f t="shared" si="167"/>
        <v>20.04248900000001</v>
      </c>
      <c r="I1401" s="2">
        <f t="array" ref="I1401">SUMPRODUCT(B1385:B1404, (ROW(B1385:B1404)-ROW(B1385)+1)) / (20*21/2)</f>
        <v>17.013981904761909</v>
      </c>
      <c r="J1401" s="2">
        <f t="shared" si="170"/>
        <v>17.413887486870262</v>
      </c>
      <c r="K1401" s="2">
        <f t="shared" si="172"/>
        <v>17.768109762336319</v>
      </c>
    </row>
    <row r="1402" spans="1:11" ht="13.5" x14ac:dyDescent="0.25">
      <c r="A1402" s="3">
        <f>TITRES_STAT!B1405</f>
        <v>44355</v>
      </c>
      <c r="B1402" s="6">
        <f>TITRES_STAT!D1405</f>
        <v>15.5045</v>
      </c>
      <c r="C1402" s="2">
        <f t="shared" si="165"/>
        <v>0</v>
      </c>
      <c r="D1402" s="2">
        <f t="shared" si="166"/>
        <v>16.181819999999998</v>
      </c>
      <c r="E1402" s="2">
        <f t="shared" si="168"/>
        <v>17.127870000000001</v>
      </c>
      <c r="F1402" s="2">
        <f t="shared" si="169"/>
        <v>17.543950000000002</v>
      </c>
      <c r="G1402" s="2">
        <f t="shared" si="171"/>
        <v>17.689100000000003</v>
      </c>
      <c r="H1402" s="2">
        <f t="shared" si="167"/>
        <v>19.98664500000001</v>
      </c>
      <c r="I1402" s="2">
        <f t="array" ref="I1402">SUMPRODUCT(B1386:B1405, (ROW(B1386:B1405)-ROW(B1386)+1)) / (20*21/2)</f>
        <v>16.925783333333335</v>
      </c>
      <c r="J1402" s="2">
        <f t="shared" si="170"/>
        <v>17.232041059549285</v>
      </c>
      <c r="K1402" s="2">
        <f t="shared" si="172"/>
        <v>17.679340752048621</v>
      </c>
    </row>
    <row r="1403" spans="1:11" ht="13.5" x14ac:dyDescent="0.25">
      <c r="A1403" s="3">
        <f>TITRES_STAT!B1406</f>
        <v>44356</v>
      </c>
      <c r="B1403" s="6">
        <f>TITRES_STAT!D1406</f>
        <v>16.1938</v>
      </c>
      <c r="C1403" s="2">
        <f t="shared" si="165"/>
        <v>0.68929999999999936</v>
      </c>
      <c r="D1403" s="2">
        <f t="shared" si="166"/>
        <v>15.934059999999999</v>
      </c>
      <c r="E1403" s="2">
        <f t="shared" si="168"/>
        <v>16.917079999999999</v>
      </c>
      <c r="F1403" s="2">
        <f t="shared" si="169"/>
        <v>17.469525000000001</v>
      </c>
      <c r="G1403" s="2">
        <f t="shared" si="171"/>
        <v>17.647542000000001</v>
      </c>
      <c r="H1403" s="2">
        <f t="shared" si="167"/>
        <v>19.934247500000012</v>
      </c>
      <c r="I1403" s="2">
        <f t="array" ref="I1403">SUMPRODUCT(B1387:B1406, (ROW(B1387:B1406)-ROW(B1387)+1)) / (20*21/2)</f>
        <v>16.843293333333335</v>
      </c>
      <c r="J1403" s="2">
        <f t="shared" si="170"/>
        <v>17.133160958639827</v>
      </c>
      <c r="K1403" s="2">
        <f t="shared" si="172"/>
        <v>17.621084251968284</v>
      </c>
    </row>
    <row r="1404" spans="1:11" ht="13.5" x14ac:dyDescent="0.25">
      <c r="A1404" s="3">
        <f>TITRES_STAT!B1407</f>
        <v>44357</v>
      </c>
      <c r="B1404" s="6">
        <f>TITRES_STAT!D1407</f>
        <v>16.483499999999999</v>
      </c>
      <c r="C1404" s="2">
        <f t="shared" si="165"/>
        <v>0.28969999999999985</v>
      </c>
      <c r="D1404" s="2">
        <f t="shared" si="166"/>
        <v>15.934059999999999</v>
      </c>
      <c r="E1404" s="2">
        <f t="shared" si="168"/>
        <v>16.73526</v>
      </c>
      <c r="F1404" s="2">
        <f t="shared" si="169"/>
        <v>17.409585</v>
      </c>
      <c r="G1404" s="2">
        <f t="shared" si="171"/>
        <v>17.622566000000003</v>
      </c>
      <c r="H1404" s="2">
        <f t="shared" si="167"/>
        <v>19.883298500000009</v>
      </c>
      <c r="I1404" s="2">
        <f t="array" ref="I1404">SUMPRODUCT(B1388:B1407, (ROW(B1388:B1407)-ROW(B1388)+1)) / (20*21/2)</f>
        <v>16.766987619047619</v>
      </c>
      <c r="J1404" s="2">
        <f t="shared" si="170"/>
        <v>17.071288486388415</v>
      </c>
      <c r="K1404" s="2">
        <f t="shared" si="172"/>
        <v>17.576473104832271</v>
      </c>
    </row>
    <row r="1405" spans="1:11" ht="13.5" x14ac:dyDescent="0.25">
      <c r="A1405" s="3">
        <f>TITRES_STAT!B1408</f>
        <v>44358</v>
      </c>
      <c r="B1405" s="6">
        <f>TITRES_STAT!D1408</f>
        <v>16.483499999999999</v>
      </c>
      <c r="C1405" s="2">
        <f t="shared" si="165"/>
        <v>0</v>
      </c>
      <c r="D1405" s="2">
        <f t="shared" si="166"/>
        <v>16.03396</v>
      </c>
      <c r="E1405" s="2">
        <f t="shared" si="168"/>
        <v>16.553440000000002</v>
      </c>
      <c r="F1405" s="2">
        <f t="shared" si="169"/>
        <v>17.349645000000002</v>
      </c>
      <c r="G1405" s="2">
        <f t="shared" si="171"/>
        <v>17.597590000000004</v>
      </c>
      <c r="H1405" s="2">
        <f t="shared" si="167"/>
        <v>19.83234950000001</v>
      </c>
      <c r="I1405" s="2">
        <f t="array" ref="I1405">SUMPRODUCT(B1389:B1408, (ROW(B1389:B1408)-ROW(B1389)+1)) / (20*21/2)</f>
        <v>16.74443761904762</v>
      </c>
      <c r="J1405" s="2">
        <f t="shared" si="170"/>
        <v>17.015308630541899</v>
      </c>
      <c r="K1405" s="2">
        <f t="shared" si="172"/>
        <v>17.533611414446693</v>
      </c>
    </row>
    <row r="1406" spans="1:11" ht="13.5" x14ac:dyDescent="0.25">
      <c r="A1406" s="3">
        <f>TITRES_STAT!B1409</f>
        <v>44361</v>
      </c>
      <c r="B1406" s="6">
        <f>TITRES_STAT!D1409</f>
        <v>16.483499999999999</v>
      </c>
      <c r="C1406" s="2">
        <f t="shared" si="165"/>
        <v>0</v>
      </c>
      <c r="D1406" s="2">
        <f t="shared" si="166"/>
        <v>16.229759999999999</v>
      </c>
      <c r="E1406" s="2">
        <f t="shared" si="168"/>
        <v>16.423570000000002</v>
      </c>
      <c r="F1406" s="2">
        <f t="shared" si="169"/>
        <v>17.284709999999997</v>
      </c>
      <c r="G1406" s="2">
        <f t="shared" si="171"/>
        <v>17.572614000000002</v>
      </c>
      <c r="H1406" s="2">
        <f t="shared" si="167"/>
        <v>19.781400500000007</v>
      </c>
      <c r="I1406" s="2">
        <f t="array" ref="I1406">SUMPRODUCT(B1390:B1409, (ROW(B1390:B1409)-ROW(B1390)+1)) / (20*21/2)</f>
        <v>16.725693333333336</v>
      </c>
      <c r="J1406" s="2">
        <f t="shared" si="170"/>
        <v>16.964660189537909</v>
      </c>
      <c r="K1406" s="2">
        <f t="shared" si="172"/>
        <v>17.492430574664468</v>
      </c>
    </row>
    <row r="1407" spans="1:11" ht="13.5" x14ac:dyDescent="0.25">
      <c r="A1407" s="3">
        <f>TITRES_STAT!B1410</f>
        <v>44362</v>
      </c>
      <c r="B1407" s="6">
        <f>TITRES_STAT!D1410</f>
        <v>16.483499999999999</v>
      </c>
      <c r="C1407" s="2">
        <f t="shared" si="165"/>
        <v>0</v>
      </c>
      <c r="D1407" s="2">
        <f t="shared" si="166"/>
        <v>16.425560000000001</v>
      </c>
      <c r="E1407" s="2">
        <f t="shared" si="168"/>
        <v>16.303689999999996</v>
      </c>
      <c r="F1407" s="2">
        <f t="shared" si="169"/>
        <v>17.219774999999998</v>
      </c>
      <c r="G1407" s="2">
        <f t="shared" si="171"/>
        <v>17.550436000000005</v>
      </c>
      <c r="H1407" s="2">
        <f t="shared" si="167"/>
        <v>19.730451500000004</v>
      </c>
      <c r="I1407" s="2">
        <f t="array" ref="I1407">SUMPRODUCT(B1391:B1410, (ROW(B1391:B1410)-ROW(B1391)+1)) / (20*21/2)</f>
        <v>16.713228571428573</v>
      </c>
      <c r="J1407" s="2">
        <f t="shared" si="170"/>
        <v>16.918835409581916</v>
      </c>
      <c r="K1407" s="2">
        <f t="shared" si="172"/>
        <v>17.452864669775664</v>
      </c>
    </row>
    <row r="1408" spans="1:11" ht="13.5" x14ac:dyDescent="0.25">
      <c r="A1408" s="3">
        <f>TITRES_STAT!B1411</f>
        <v>44363</v>
      </c>
      <c r="B1408" s="6">
        <f>TITRES_STAT!D1411</f>
        <v>16.983000000000001</v>
      </c>
      <c r="C1408" s="2">
        <f t="shared" si="165"/>
        <v>0.49950000000000117</v>
      </c>
      <c r="D1408" s="2">
        <f t="shared" si="166"/>
        <v>16.583400000000001</v>
      </c>
      <c r="E1408" s="2">
        <f t="shared" si="168"/>
        <v>16.258729999999996</v>
      </c>
      <c r="F1408" s="2">
        <f t="shared" si="169"/>
        <v>17.179814999999998</v>
      </c>
      <c r="G1408" s="2">
        <f t="shared" si="171"/>
        <v>17.538248000000003</v>
      </c>
      <c r="H1408" s="2">
        <f t="shared" si="167"/>
        <v>19.682000000000006</v>
      </c>
      <c r="I1408" s="2">
        <f t="array" ref="I1408">SUMPRODUCT(B1392:B1411, (ROW(B1392:B1411)-ROW(B1392)+1)) / (20*21/2)</f>
        <v>16.707043333333335</v>
      </c>
      <c r="J1408" s="2">
        <f t="shared" si="170"/>
        <v>16.924946322955066</v>
      </c>
      <c r="K1408" s="2">
        <f t="shared" si="172"/>
        <v>17.434438604294268</v>
      </c>
    </row>
    <row r="1409" spans="1:11" ht="13.5" x14ac:dyDescent="0.25">
      <c r="A1409" s="3">
        <f>TITRES_STAT!B1412</f>
        <v>44364</v>
      </c>
      <c r="B1409" s="6">
        <f>TITRES_STAT!D1412</f>
        <v>16.983000000000001</v>
      </c>
      <c r="C1409" s="2">
        <f t="shared" si="165"/>
        <v>0</v>
      </c>
      <c r="D1409" s="2">
        <f t="shared" si="166"/>
        <v>16.683299999999999</v>
      </c>
      <c r="E1409" s="2">
        <f t="shared" si="168"/>
        <v>16.308679999999999</v>
      </c>
      <c r="F1409" s="2">
        <f t="shared" si="169"/>
        <v>17.113880000000002</v>
      </c>
      <c r="G1409" s="2">
        <f t="shared" si="171"/>
        <v>17.526060000000001</v>
      </c>
      <c r="H1409" s="2">
        <f t="shared" si="167"/>
        <v>19.633548500000007</v>
      </c>
      <c r="I1409" s="2">
        <f t="array" ref="I1409">SUMPRODUCT(B1393:B1412, (ROW(B1393:B1412)-ROW(B1393)+1)) / (20*21/2)</f>
        <v>16.755661428571425</v>
      </c>
      <c r="J1409" s="2">
        <f t="shared" si="170"/>
        <v>16.930475244578393</v>
      </c>
      <c r="K1409" s="2">
        <f t="shared" si="172"/>
        <v>17.416735129616061</v>
      </c>
    </row>
    <row r="1410" spans="1:11" ht="13.5" x14ac:dyDescent="0.25">
      <c r="A1410" s="3">
        <f>TITRES_STAT!B1413</f>
        <v>44365</v>
      </c>
      <c r="B1410" s="6">
        <f>TITRES_STAT!D1413</f>
        <v>16.983000000000001</v>
      </c>
      <c r="C1410" s="2">
        <f t="shared" si="165"/>
        <v>0</v>
      </c>
      <c r="D1410" s="2">
        <f t="shared" si="166"/>
        <v>16.783200000000001</v>
      </c>
      <c r="E1410" s="2">
        <f t="shared" si="168"/>
        <v>16.408580000000001</v>
      </c>
      <c r="F1410" s="2">
        <f t="shared" si="169"/>
        <v>17.047945000000002</v>
      </c>
      <c r="G1410" s="2">
        <f t="shared" si="171"/>
        <v>17.513872000000003</v>
      </c>
      <c r="H1410" s="2">
        <f t="shared" si="167"/>
        <v>19.587594500000009</v>
      </c>
      <c r="I1410" s="2">
        <f t="array" ref="I1410">SUMPRODUCT(B1394:B1413, (ROW(B1394:B1413)-ROW(B1394)+1)) / (20*21/2)</f>
        <v>16.854751904761905</v>
      </c>
      <c r="J1410" s="2">
        <f t="shared" si="170"/>
        <v>16.935477602237594</v>
      </c>
      <c r="K1410" s="2">
        <f t="shared" si="172"/>
        <v>17.399725908846804</v>
      </c>
    </row>
    <row r="1411" spans="1:11" ht="13.5" x14ac:dyDescent="0.25">
      <c r="A1411" s="3">
        <f>TITRES_STAT!B1414</f>
        <v>44368</v>
      </c>
      <c r="B1411" s="6">
        <f>TITRES_STAT!D1414</f>
        <v>16.983000000000001</v>
      </c>
      <c r="C1411" s="2">
        <f t="shared" si="165"/>
        <v>0</v>
      </c>
      <c r="D1411" s="2">
        <f t="shared" si="166"/>
        <v>16.883100000000002</v>
      </c>
      <c r="E1411" s="2">
        <f t="shared" si="168"/>
        <v>16.556429999999999</v>
      </c>
      <c r="F1411" s="2">
        <f t="shared" si="169"/>
        <v>16.982010000000002</v>
      </c>
      <c r="G1411" s="2">
        <f t="shared" si="171"/>
        <v>17.500883999999999</v>
      </c>
      <c r="H1411" s="2">
        <f t="shared" si="167"/>
        <v>19.541640500000014</v>
      </c>
      <c r="I1411" s="2">
        <f t="array" ref="I1411">SUMPRODUCT(B1395:B1414, (ROW(B1395:B1414)-ROW(B1395)+1)) / (20*21/2)</f>
        <v>16.955364761904761</v>
      </c>
      <c r="J1411" s="2">
        <f t="shared" si="170"/>
        <v>16.940003544881634</v>
      </c>
      <c r="K1411" s="2">
        <f t="shared" si="172"/>
        <v>17.383383716343008</v>
      </c>
    </row>
    <row r="1412" spans="1:11" ht="13.5" x14ac:dyDescent="0.25">
      <c r="A1412" s="3">
        <f>TITRES_STAT!B1415</f>
        <v>44369</v>
      </c>
      <c r="B1412" s="6">
        <f>TITRES_STAT!D1415</f>
        <v>17.4925</v>
      </c>
      <c r="C1412" s="2">
        <f t="shared" ref="C1412:C1475" si="173">B1412-B1411</f>
        <v>0.50949999999999918</v>
      </c>
      <c r="D1412" s="2">
        <f t="shared" si="166"/>
        <v>17.084899999999998</v>
      </c>
      <c r="E1412" s="2">
        <f t="shared" si="168"/>
        <v>16.755230000000005</v>
      </c>
      <c r="F1412" s="2">
        <f t="shared" si="169"/>
        <v>16.941549999999999</v>
      </c>
      <c r="G1412" s="2">
        <f t="shared" si="171"/>
        <v>17.498085999999997</v>
      </c>
      <c r="H1412" s="2">
        <f t="shared" si="167"/>
        <v>19.498234000000011</v>
      </c>
      <c r="I1412" s="2">
        <f t="array" ref="I1412">SUMPRODUCT(B1396:B1415, (ROW(B1396:B1415)-ROW(B1396)+1)) / (20*21/2)</f>
        <v>17.057499999999997</v>
      </c>
      <c r="J1412" s="2">
        <f t="shared" si="170"/>
        <v>16.992622254892908</v>
      </c>
      <c r="K1412" s="2">
        <f t="shared" si="172"/>
        <v>17.387662786290342</v>
      </c>
    </row>
    <row r="1413" spans="1:11" ht="13.5" x14ac:dyDescent="0.25">
      <c r="A1413" s="3">
        <f>TITRES_STAT!B1416</f>
        <v>44370</v>
      </c>
      <c r="B1413" s="6">
        <f>TITRES_STAT!D1416</f>
        <v>17.981999999999999</v>
      </c>
      <c r="C1413" s="2">
        <f t="shared" si="173"/>
        <v>0.4894999999999996</v>
      </c>
      <c r="D1413" s="2">
        <f t="shared" si="166"/>
        <v>17.284699999999997</v>
      </c>
      <c r="E1413" s="2">
        <f t="shared" si="168"/>
        <v>16.934050000000003</v>
      </c>
      <c r="F1413" s="2">
        <f t="shared" si="169"/>
        <v>16.925564999999999</v>
      </c>
      <c r="G1413" s="2">
        <f t="shared" si="171"/>
        <v>17.498285999999997</v>
      </c>
      <c r="H1413" s="2">
        <f t="shared" si="167"/>
        <v>19.45727500000001</v>
      </c>
      <c r="I1413" s="2">
        <f t="array" ref="I1413">SUMPRODUCT(B1397:B1416, (ROW(B1397:B1416)-ROW(B1397)+1)) / (20*21/2)</f>
        <v>17.161157619047618</v>
      </c>
      <c r="J1413" s="2">
        <f t="shared" si="170"/>
        <v>17.086848706807867</v>
      </c>
      <c r="K1413" s="2">
        <f t="shared" si="172"/>
        <v>17.410970128004447</v>
      </c>
    </row>
    <row r="1414" spans="1:11" ht="13.5" x14ac:dyDescent="0.25">
      <c r="A1414" s="3">
        <f>TITRES_STAT!B1417</f>
        <v>44371</v>
      </c>
      <c r="B1414" s="6">
        <f>TITRES_STAT!D1417</f>
        <v>17.981999999999999</v>
      </c>
      <c r="C1414" s="2">
        <f t="shared" si="173"/>
        <v>0</v>
      </c>
      <c r="D1414" s="2">
        <f t="shared" ref="D1414:D1477" si="174">AVERAGE(B1410:B1414)</f>
        <v>17.484500000000001</v>
      </c>
      <c r="E1414" s="2">
        <f t="shared" si="168"/>
        <v>17.0839</v>
      </c>
      <c r="F1414" s="2">
        <f t="shared" si="169"/>
        <v>16.909579999999998</v>
      </c>
      <c r="G1414" s="2">
        <f t="shared" si="171"/>
        <v>17.498486</v>
      </c>
      <c r="H1414" s="2">
        <f t="shared" si="167"/>
        <v>19.417315000000009</v>
      </c>
      <c r="I1414" s="2">
        <f t="array" ref="I1414">SUMPRODUCT(B1398:B1417, (ROW(B1398:B1417)-ROW(B1398)+1)) / (20*21/2)</f>
        <v>17.263863809523809</v>
      </c>
      <c r="J1414" s="2">
        <f t="shared" si="170"/>
        <v>17.172101210921404</v>
      </c>
      <c r="K1414" s="2">
        <f t="shared" si="172"/>
        <v>17.433363456317998</v>
      </c>
    </row>
    <row r="1415" spans="1:11" ht="13.5" x14ac:dyDescent="0.25">
      <c r="A1415" s="3">
        <f>TITRES_STAT!B1418</f>
        <v>44372</v>
      </c>
      <c r="B1415" s="6">
        <f>TITRES_STAT!D1418</f>
        <v>17.981999999999999</v>
      </c>
      <c r="C1415" s="2">
        <f t="shared" si="173"/>
        <v>0</v>
      </c>
      <c r="D1415" s="2">
        <f t="shared" si="174"/>
        <v>17.6843</v>
      </c>
      <c r="E1415" s="2">
        <f t="shared" si="168"/>
        <v>17.233750000000001</v>
      </c>
      <c r="F1415" s="2">
        <f t="shared" si="169"/>
        <v>16.893594999999998</v>
      </c>
      <c r="G1415" s="2">
        <f t="shared" si="171"/>
        <v>17.488695999999997</v>
      </c>
      <c r="H1415" s="2">
        <f t="shared" si="167"/>
        <v>19.377455000000008</v>
      </c>
      <c r="I1415" s="2">
        <f t="array" ref="I1415">SUMPRODUCT(B1399:B1418, (ROW(B1399:B1418)-ROW(B1399)+1)) / (20*21/2)</f>
        <v>17.365142857142857</v>
      </c>
      <c r="J1415" s="2">
        <f t="shared" si="170"/>
        <v>17.24923442892889</v>
      </c>
      <c r="K1415" s="2">
        <f t="shared" si="172"/>
        <v>17.454878614893762</v>
      </c>
    </row>
    <row r="1416" spans="1:11" ht="13.5" x14ac:dyDescent="0.25">
      <c r="A1416" s="3">
        <f>TITRES_STAT!B1419</f>
        <v>44375</v>
      </c>
      <c r="B1416" s="6">
        <f>TITRES_STAT!D1419</f>
        <v>17.981999999999999</v>
      </c>
      <c r="C1416" s="2">
        <f t="shared" si="173"/>
        <v>0</v>
      </c>
      <c r="D1416" s="2">
        <f t="shared" si="174"/>
        <v>17.8841</v>
      </c>
      <c r="E1416" s="2">
        <f t="shared" si="168"/>
        <v>17.383600000000001</v>
      </c>
      <c r="F1416" s="2">
        <f t="shared" si="169"/>
        <v>16.903585</v>
      </c>
      <c r="G1416" s="2">
        <f t="shared" si="171"/>
        <v>17.478905999999998</v>
      </c>
      <c r="H1416" s="2">
        <f t="shared" si="167"/>
        <v>19.338144500000009</v>
      </c>
      <c r="I1416" s="2">
        <f t="array" ref="I1416">SUMPRODUCT(B1400:B1419, (ROW(B1400:B1419)-ROW(B1400)+1)) / (20*21/2)</f>
        <v>17.463805714285712</v>
      </c>
      <c r="J1416" s="2">
        <f t="shared" si="170"/>
        <v>17.319021626173758</v>
      </c>
      <c r="K1416" s="2">
        <f t="shared" si="172"/>
        <v>17.475550041760673</v>
      </c>
    </row>
    <row r="1417" spans="1:11" ht="13.5" x14ac:dyDescent="0.25">
      <c r="A1417" s="3">
        <f>TITRES_STAT!B1420</f>
        <v>44376</v>
      </c>
      <c r="B1417" s="6">
        <f>TITRES_STAT!D1420</f>
        <v>17.981999999999999</v>
      </c>
      <c r="C1417" s="2">
        <f t="shared" si="173"/>
        <v>0</v>
      </c>
      <c r="D1417" s="2">
        <f t="shared" si="174"/>
        <v>17.981999999999999</v>
      </c>
      <c r="E1417" s="2">
        <f t="shared" si="168"/>
        <v>17.533449999999998</v>
      </c>
      <c r="F1417" s="2">
        <f t="shared" si="169"/>
        <v>16.918569999999995</v>
      </c>
      <c r="G1417" s="2">
        <f t="shared" si="171"/>
        <v>17.469115999999996</v>
      </c>
      <c r="H1417" s="2">
        <f t="shared" si="167"/>
        <v>19.299183500000009</v>
      </c>
      <c r="I1417" s="2">
        <f t="array" ref="I1417">SUMPRODUCT(B1401:B1420, (ROW(B1401:B1420)-ROW(B1401)+1)) / (20*21/2)</f>
        <v>17.556285238095239</v>
      </c>
      <c r="J1417" s="2">
        <f t="shared" si="170"/>
        <v>17.38216242368102</v>
      </c>
      <c r="K1417" s="2">
        <f t="shared" si="172"/>
        <v>17.495410824436725</v>
      </c>
    </row>
    <row r="1418" spans="1:11" ht="13.5" x14ac:dyDescent="0.25">
      <c r="A1418" s="3">
        <f>TITRES_STAT!B1421</f>
        <v>44377</v>
      </c>
      <c r="B1418" s="6">
        <f>TITRES_STAT!D1421</f>
        <v>17.981999999999999</v>
      </c>
      <c r="C1418" s="2">
        <f t="shared" si="173"/>
        <v>0</v>
      </c>
      <c r="D1418" s="2">
        <f t="shared" si="174"/>
        <v>17.981999999999999</v>
      </c>
      <c r="E1418" s="2">
        <f t="shared" si="168"/>
        <v>17.63335</v>
      </c>
      <c r="F1418" s="2">
        <f t="shared" si="169"/>
        <v>16.946039999999993</v>
      </c>
      <c r="G1418" s="2">
        <f t="shared" si="171"/>
        <v>17.475909999999995</v>
      </c>
      <c r="H1418" s="2">
        <f t="shared" ref="H1418:H1481" si="175">AVERAGE(B1219:B1418)</f>
        <v>19.261771000000007</v>
      </c>
      <c r="I1418" s="2">
        <f t="array" ref="I1418">SUMPRODUCT(B1402:B1421, (ROW(B1402:B1421)-ROW(B1402)+1)) / (20*21/2)</f>
        <v>17.639202857142859</v>
      </c>
      <c r="J1418" s="2">
        <f t="shared" si="170"/>
        <v>17.439289811901876</v>
      </c>
      <c r="K1418" s="2">
        <f t="shared" si="172"/>
        <v>17.514492752890188</v>
      </c>
    </row>
    <row r="1419" spans="1:11" ht="13.5" x14ac:dyDescent="0.25">
      <c r="A1419" s="3">
        <f>TITRES_STAT!B1422</f>
        <v>44378</v>
      </c>
      <c r="B1419" s="6">
        <f>TITRES_STAT!D1422</f>
        <v>17.981999999999999</v>
      </c>
      <c r="C1419" s="2">
        <f t="shared" si="173"/>
        <v>0</v>
      </c>
      <c r="D1419" s="2">
        <f t="shared" si="174"/>
        <v>17.981999999999999</v>
      </c>
      <c r="E1419" s="2">
        <f t="shared" si="168"/>
        <v>17.733249999999998</v>
      </c>
      <c r="F1419" s="2">
        <f t="shared" si="169"/>
        <v>17.020964999999997</v>
      </c>
      <c r="G1419" s="2">
        <f t="shared" si="171"/>
        <v>17.482703999999995</v>
      </c>
      <c r="H1419" s="2">
        <f t="shared" si="175"/>
        <v>19.224858000000005</v>
      </c>
      <c r="I1419" s="2">
        <f t="array" ref="I1419">SUMPRODUCT(B1403:B1422, (ROW(B1403:B1422)-ROW(B1403)+1)) / (20*21/2)</f>
        <v>17.710275238095239</v>
      </c>
      <c r="J1419" s="2">
        <f t="shared" si="170"/>
        <v>17.490976496482649</v>
      </c>
      <c r="K1419" s="2">
        <f t="shared" si="172"/>
        <v>17.532826370423905</v>
      </c>
    </row>
    <row r="1420" spans="1:11" ht="13.5" x14ac:dyDescent="0.25">
      <c r="A1420" s="3">
        <f>TITRES_STAT!B1423</f>
        <v>44379</v>
      </c>
      <c r="B1420" s="6">
        <f>TITRES_STAT!D1423</f>
        <v>17.992000000000001</v>
      </c>
      <c r="C1420" s="2">
        <f t="shared" si="173"/>
        <v>1.0000000000001563E-2</v>
      </c>
      <c r="D1420" s="2">
        <f t="shared" si="174"/>
        <v>17.984000000000002</v>
      </c>
      <c r="E1420" s="2">
        <f t="shared" ref="E1420:E1483" si="176">AVERAGE(B1411:B1420)</f>
        <v>17.834150000000001</v>
      </c>
      <c r="F1420" s="2">
        <f t="shared" si="169"/>
        <v>17.121365000000001</v>
      </c>
      <c r="G1420" s="2">
        <f t="shared" si="171"/>
        <v>17.48969799999999</v>
      </c>
      <c r="H1420" s="2">
        <f t="shared" si="175"/>
        <v>19.188045000000002</v>
      </c>
      <c r="I1420" s="2">
        <f t="array" ref="I1420">SUMPRODUCT(B1404:B1423, (ROW(B1404:B1423)-ROW(B1404)+1)) / (20*21/2)</f>
        <v>17.768550000000001</v>
      </c>
      <c r="J1420" s="2">
        <f t="shared" si="170"/>
        <v>17.538693020627157</v>
      </c>
      <c r="K1420" s="2">
        <f t="shared" si="172"/>
        <v>17.550833179426888</v>
      </c>
    </row>
    <row r="1421" spans="1:11" ht="13.5" x14ac:dyDescent="0.25">
      <c r="A1421" s="3">
        <f>TITRES_STAT!B1424</f>
        <v>44382</v>
      </c>
      <c r="B1421" s="6">
        <f>TITRES_STAT!D1424</f>
        <v>17.992000000000001</v>
      </c>
      <c r="C1421" s="2">
        <f t="shared" si="173"/>
        <v>0</v>
      </c>
      <c r="D1421" s="2">
        <f t="shared" si="174"/>
        <v>17.986000000000001</v>
      </c>
      <c r="E1421" s="2">
        <f t="shared" si="176"/>
        <v>17.935049999999997</v>
      </c>
      <c r="F1421" s="2">
        <f t="shared" si="169"/>
        <v>17.245740000000001</v>
      </c>
      <c r="G1421" s="2">
        <f t="shared" si="171"/>
        <v>17.495891999999991</v>
      </c>
      <c r="H1421" s="2">
        <f t="shared" si="175"/>
        <v>19.153130000000004</v>
      </c>
      <c r="I1421" s="2">
        <f t="array" ref="I1421">SUMPRODUCT(B1405:B1424, (ROW(B1405:B1424)-ROW(B1405)+1)) / (20*21/2)</f>
        <v>17.819261904761902</v>
      </c>
      <c r="J1421" s="2">
        <f t="shared" si="170"/>
        <v>17.581865113900761</v>
      </c>
      <c r="K1421" s="2">
        <f t="shared" si="172"/>
        <v>17.568133839057207</v>
      </c>
    </row>
    <row r="1422" spans="1:11" ht="13.5" x14ac:dyDescent="0.25">
      <c r="A1422" s="3">
        <f>TITRES_STAT!B1425</f>
        <v>44383</v>
      </c>
      <c r="B1422" s="6">
        <f>TITRES_STAT!D1425</f>
        <v>17.992000000000001</v>
      </c>
      <c r="C1422" s="2">
        <f t="shared" si="173"/>
        <v>0</v>
      </c>
      <c r="D1422" s="2">
        <f t="shared" si="174"/>
        <v>17.988000000000003</v>
      </c>
      <c r="E1422" s="2">
        <f t="shared" si="176"/>
        <v>17.984999999999996</v>
      </c>
      <c r="F1422" s="2">
        <f t="shared" si="169"/>
        <v>17.370115000000002</v>
      </c>
      <c r="G1422" s="2">
        <f t="shared" si="171"/>
        <v>17.502085999999988</v>
      </c>
      <c r="H1422" s="2">
        <f t="shared" si="175"/>
        <v>19.123210000000004</v>
      </c>
      <c r="I1422" s="2">
        <f t="array" ref="I1422">SUMPRODUCT(B1406:B1425, (ROW(B1406:B1425)-ROW(B1406)+1)) / (20*21/2)</f>
        <v>17.863742857142856</v>
      </c>
      <c r="J1422" s="2">
        <f t="shared" si="170"/>
        <v>17.620925579243547</v>
      </c>
      <c r="K1422" s="2">
        <f t="shared" si="172"/>
        <v>17.584756041447122</v>
      </c>
    </row>
    <row r="1423" spans="1:11" ht="13.5" x14ac:dyDescent="0.25">
      <c r="A1423" s="3">
        <f>TITRES_STAT!B1426</f>
        <v>44384</v>
      </c>
      <c r="B1423" s="6">
        <f>TITRES_STAT!D1426</f>
        <v>17.981999999999999</v>
      </c>
      <c r="C1423" s="2">
        <f t="shared" si="173"/>
        <v>-1.0000000000001563E-2</v>
      </c>
      <c r="D1423" s="2">
        <f t="shared" si="174"/>
        <v>17.988000000000003</v>
      </c>
      <c r="E1423" s="2">
        <f t="shared" si="176"/>
        <v>17.984999999999999</v>
      </c>
      <c r="F1423" s="2">
        <f t="shared" si="169"/>
        <v>17.459525000000003</v>
      </c>
      <c r="G1423" s="2">
        <f t="shared" si="171"/>
        <v>17.508079999999989</v>
      </c>
      <c r="H1423" s="2">
        <f t="shared" si="175"/>
        <v>19.088245000000001</v>
      </c>
      <c r="I1423" s="2">
        <f t="array" ref="I1423">SUMPRODUCT(B1407:B1426, (ROW(B1407:B1426)-ROW(B1407)+1)) / (20*21/2)</f>
        <v>17.899088095238092</v>
      </c>
      <c r="J1423" s="2">
        <f t="shared" si="170"/>
        <v>17.655313619315589</v>
      </c>
      <c r="K1423" s="2">
        <f t="shared" si="172"/>
        <v>17.600334235900174</v>
      </c>
    </row>
    <row r="1424" spans="1:11" ht="13.5" x14ac:dyDescent="0.25">
      <c r="A1424" s="3">
        <f>TITRES_STAT!B1427</f>
        <v>44385</v>
      </c>
      <c r="B1424" s="6">
        <f>TITRES_STAT!D1427</f>
        <v>17.992000000000001</v>
      </c>
      <c r="C1424" s="2">
        <f t="shared" si="173"/>
        <v>1.0000000000001563E-2</v>
      </c>
      <c r="D1424" s="2">
        <f t="shared" si="174"/>
        <v>17.990000000000002</v>
      </c>
      <c r="E1424" s="2">
        <f t="shared" si="176"/>
        <v>17.985999999999997</v>
      </c>
      <c r="F1424" s="2">
        <f t="shared" si="169"/>
        <v>17.534950000000006</v>
      </c>
      <c r="G1424" s="2">
        <f t="shared" si="171"/>
        <v>17.514273999999986</v>
      </c>
      <c r="H1424" s="2">
        <f t="shared" si="175"/>
        <v>19.057075999999999</v>
      </c>
      <c r="I1424" s="2">
        <f t="array" ref="I1424">SUMPRODUCT(B1408:B1427, (ROW(B1408:B1427)-ROW(B1408)+1)) / (20*21/2)</f>
        <v>17.974869047619048</v>
      </c>
      <c r="J1424" s="2">
        <f t="shared" si="170"/>
        <v>17.68737898890458</v>
      </c>
      <c r="K1424" s="2">
        <f t="shared" si="172"/>
        <v>17.615693677629579</v>
      </c>
    </row>
    <row r="1425" spans="1:11" ht="13.5" x14ac:dyDescent="0.25">
      <c r="A1425" s="3">
        <f>TITRES_STAT!B1428</f>
        <v>44386</v>
      </c>
      <c r="B1425" s="6">
        <f>TITRES_STAT!D1428</f>
        <v>18.001999999999999</v>
      </c>
      <c r="C1425" s="2">
        <f t="shared" si="173"/>
        <v>9.9999999999980105E-3</v>
      </c>
      <c r="D1425" s="2">
        <f t="shared" si="174"/>
        <v>17.991999999999997</v>
      </c>
      <c r="E1425" s="2">
        <f t="shared" si="176"/>
        <v>17.988000000000003</v>
      </c>
      <c r="F1425" s="2">
        <f t="shared" si="169"/>
        <v>17.610875000000004</v>
      </c>
      <c r="G1425" s="2">
        <f t="shared" si="171"/>
        <v>17.520667999999986</v>
      </c>
      <c r="H1425" s="2">
        <f t="shared" si="175"/>
        <v>19.022710499999999</v>
      </c>
      <c r="I1425" s="2">
        <f t="array" ref="I1425">SUMPRODUCT(B1409:B1428, (ROW(B1409:B1428)-ROW(B1409)+1)) / (20*21/2)</f>
        <v>18.041135714285716</v>
      </c>
      <c r="J1425" s="2">
        <f t="shared" si="170"/>
        <v>17.717342894723192</v>
      </c>
      <c r="K1425" s="2">
        <f t="shared" si="172"/>
        <v>17.630842945173516</v>
      </c>
    </row>
    <row r="1426" spans="1:11" ht="13.5" x14ac:dyDescent="0.25">
      <c r="A1426" s="3">
        <f>TITRES_STAT!B1429</f>
        <v>44389</v>
      </c>
      <c r="B1426" s="6">
        <f>TITRES_STAT!D1429</f>
        <v>17.981999999999999</v>
      </c>
      <c r="C1426" s="2">
        <f t="shared" si="173"/>
        <v>-1.9999999999999574E-2</v>
      </c>
      <c r="D1426" s="2">
        <f t="shared" si="174"/>
        <v>17.990000000000002</v>
      </c>
      <c r="E1426" s="2">
        <f t="shared" si="176"/>
        <v>17.988000000000003</v>
      </c>
      <c r="F1426" s="2">
        <f t="shared" si="169"/>
        <v>17.6858</v>
      </c>
      <c r="G1426" s="2">
        <f t="shared" si="171"/>
        <v>17.526661999999984</v>
      </c>
      <c r="H1426" s="2">
        <f t="shared" si="175"/>
        <v>18.9885445</v>
      </c>
      <c r="I1426" s="2">
        <f t="array" ref="I1426">SUMPRODUCT(B1410:B1429, (ROW(B1410:B1429)-ROW(B1410)+1)) / (20*21/2)</f>
        <v>18.1526</v>
      </c>
      <c r="J1426" s="2">
        <f t="shared" si="170"/>
        <v>17.742548333320983</v>
      </c>
      <c r="K1426" s="2">
        <f t="shared" si="172"/>
        <v>17.644613810068673</v>
      </c>
    </row>
    <row r="1427" spans="1:11" ht="13.5" x14ac:dyDescent="0.25">
      <c r="A1427" s="3">
        <f>TITRES_STAT!B1430</f>
        <v>44390</v>
      </c>
      <c r="B1427" s="6">
        <f>TITRES_STAT!D1430</f>
        <v>18.4815</v>
      </c>
      <c r="C1427" s="2">
        <f t="shared" si="173"/>
        <v>0.49950000000000117</v>
      </c>
      <c r="D1427" s="2">
        <f t="shared" si="174"/>
        <v>18.087899999999998</v>
      </c>
      <c r="E1427" s="2">
        <f t="shared" si="176"/>
        <v>18.037950000000002</v>
      </c>
      <c r="F1427" s="2">
        <f t="shared" si="169"/>
        <v>17.785699999999999</v>
      </c>
      <c r="G1427" s="2">
        <f t="shared" si="171"/>
        <v>17.542645999999984</v>
      </c>
      <c r="H1427" s="2">
        <f t="shared" si="175"/>
        <v>18.960871999999995</v>
      </c>
      <c r="I1427" s="2">
        <f t="array" ref="I1427">SUMPRODUCT(B1411:B1430, (ROW(B1411:B1430)-ROW(B1411)+1)) / (20*21/2)</f>
        <v>18.173435714285713</v>
      </c>
      <c r="J1427" s="2">
        <f t="shared" si="170"/>
        <v>17.812924682528507</v>
      </c>
      <c r="K1427" s="2">
        <f t="shared" si="172"/>
        <v>17.67743287634049</v>
      </c>
    </row>
    <row r="1428" spans="1:11" ht="13.5" x14ac:dyDescent="0.25">
      <c r="A1428" s="3">
        <f>TITRES_STAT!B1431</f>
        <v>44391</v>
      </c>
      <c r="B1428" s="6">
        <f>TITRES_STAT!D1431</f>
        <v>18.4815</v>
      </c>
      <c r="C1428" s="2">
        <f t="shared" si="173"/>
        <v>0</v>
      </c>
      <c r="D1428" s="2">
        <f t="shared" si="174"/>
        <v>18.187799999999999</v>
      </c>
      <c r="E1428" s="2">
        <f t="shared" si="176"/>
        <v>18.087900000000001</v>
      </c>
      <c r="F1428" s="2">
        <f t="shared" ref="F1428:F1491" si="177">AVERAGE(B1409:B1428)</f>
        <v>17.860624999999999</v>
      </c>
      <c r="G1428" s="2">
        <f t="shared" si="171"/>
        <v>17.558629999999983</v>
      </c>
      <c r="H1428" s="2">
        <f t="shared" si="175"/>
        <v>18.933449499999995</v>
      </c>
      <c r="I1428" s="2">
        <f t="array" ref="I1428">SUMPRODUCT(B1412:B1431, (ROW(B1412:B1431)-ROW(B1412)+1)) / (20*21/2)</f>
        <v>18.188562857142859</v>
      </c>
      <c r="J1428" s="2">
        <f t="shared" si="170"/>
        <v>17.876598522287697</v>
      </c>
      <c r="K1428" s="2">
        <f t="shared" si="172"/>
        <v>17.70896492040557</v>
      </c>
    </row>
    <row r="1429" spans="1:11" ht="13.5" x14ac:dyDescent="0.25">
      <c r="A1429" s="3">
        <f>TITRES_STAT!B1432</f>
        <v>44392</v>
      </c>
      <c r="B1429" s="6">
        <f>TITRES_STAT!D1432</f>
        <v>19.030999999999999</v>
      </c>
      <c r="C1429" s="2">
        <f t="shared" si="173"/>
        <v>0.54949999999999832</v>
      </c>
      <c r="D1429" s="2">
        <f t="shared" si="174"/>
        <v>18.395599999999995</v>
      </c>
      <c r="E1429" s="2">
        <f t="shared" si="176"/>
        <v>18.192800000000002</v>
      </c>
      <c r="F1429" s="2">
        <f t="shared" si="177"/>
        <v>17.963024999999995</v>
      </c>
      <c r="G1429" s="2">
        <f t="shared" si="171"/>
        <v>17.585603999999986</v>
      </c>
      <c r="H1429" s="2">
        <f t="shared" si="175"/>
        <v>18.91227099999999</v>
      </c>
      <c r="I1429" s="2">
        <f t="array" ref="I1429">SUMPRODUCT(B1413:B1432, (ROW(B1413:B1432)-ROW(B1413)+1)) / (20*21/2)</f>
        <v>18.197981428571431</v>
      </c>
      <c r="J1429" s="2">
        <f t="shared" ref="J1429:J1492" si="178">$J$4*B1429+J1428*(1-$J$4)</f>
        <v>17.986541520165058</v>
      </c>
      <c r="K1429" s="2">
        <f t="shared" si="172"/>
        <v>17.760809433330842</v>
      </c>
    </row>
    <row r="1430" spans="1:11" ht="13.5" x14ac:dyDescent="0.25">
      <c r="A1430" s="3">
        <f>TITRES_STAT!B1433</f>
        <v>44393</v>
      </c>
      <c r="B1430" s="6">
        <f>TITRES_STAT!D1433</f>
        <v>18.181799999999999</v>
      </c>
      <c r="C1430" s="2">
        <f t="shared" si="173"/>
        <v>-0.84919999999999973</v>
      </c>
      <c r="D1430" s="2">
        <f t="shared" si="174"/>
        <v>18.431559999999998</v>
      </c>
      <c r="E1430" s="2">
        <f t="shared" si="176"/>
        <v>18.211780000000001</v>
      </c>
      <c r="F1430" s="2">
        <f t="shared" si="177"/>
        <v>18.022964999999999</v>
      </c>
      <c r="G1430" s="2">
        <f t="shared" si="171"/>
        <v>17.595593999999984</v>
      </c>
      <c r="H1430" s="2">
        <f t="shared" si="175"/>
        <v>18.88684649999999</v>
      </c>
      <c r="I1430" s="2">
        <f t="array" ref="I1430">SUMPRODUCT(B1414:B1433, (ROW(B1414:B1433)-ROW(B1414)+1)) / (20*21/2)</f>
        <v>18.204117619047619</v>
      </c>
      <c r="J1430" s="2">
        <f t="shared" si="178"/>
        <v>18.005137565863624</v>
      </c>
      <c r="K1430" s="2">
        <f t="shared" si="172"/>
        <v>17.777318867317867</v>
      </c>
    </row>
    <row r="1431" spans="1:11" ht="13.5" x14ac:dyDescent="0.25">
      <c r="A1431" s="3">
        <f>TITRES_STAT!B1434</f>
        <v>44396</v>
      </c>
      <c r="B1431" s="6">
        <f>TITRES_STAT!D1434</f>
        <v>18.181799999999999</v>
      </c>
      <c r="C1431" s="2">
        <f t="shared" si="173"/>
        <v>0</v>
      </c>
      <c r="D1431" s="2">
        <f t="shared" si="174"/>
        <v>18.471519999999998</v>
      </c>
      <c r="E1431" s="2">
        <f t="shared" si="176"/>
        <v>18.23076</v>
      </c>
      <c r="F1431" s="2">
        <f t="shared" si="177"/>
        <v>18.082904999999997</v>
      </c>
      <c r="G1431" s="2">
        <f t="shared" si="171"/>
        <v>17.605583999999986</v>
      </c>
      <c r="H1431" s="2">
        <f t="shared" si="175"/>
        <v>18.86142199999999</v>
      </c>
      <c r="I1431" s="2">
        <f t="array" ref="I1431">SUMPRODUCT(B1415:B1434, (ROW(B1415:B1434)-ROW(B1415)+1)) / (20*21/2)</f>
        <v>18.20930238095238</v>
      </c>
      <c r="J1431" s="2">
        <f t="shared" si="178"/>
        <v>18.021962559590897</v>
      </c>
      <c r="K1431" s="2">
        <f t="shared" si="172"/>
        <v>17.793180872521088</v>
      </c>
    </row>
    <row r="1432" spans="1:11" ht="13.5" x14ac:dyDescent="0.25">
      <c r="A1432" s="3">
        <f>TITRES_STAT!B1435</f>
        <v>44399</v>
      </c>
      <c r="B1432" s="6">
        <f>TITRES_STAT!D1435</f>
        <v>18.181799999999999</v>
      </c>
      <c r="C1432" s="2">
        <f t="shared" si="173"/>
        <v>0</v>
      </c>
      <c r="D1432" s="2">
        <f t="shared" si="174"/>
        <v>18.411579999999997</v>
      </c>
      <c r="E1432" s="2">
        <f t="shared" si="176"/>
        <v>18.249740000000003</v>
      </c>
      <c r="F1432" s="2">
        <f t="shared" si="177"/>
        <v>18.117370000000001</v>
      </c>
      <c r="G1432" s="2">
        <f t="shared" si="171"/>
        <v>17.615573999999985</v>
      </c>
      <c r="H1432" s="2">
        <f t="shared" si="175"/>
        <v>18.835997499999987</v>
      </c>
      <c r="I1432" s="2">
        <f t="array" ref="I1432">SUMPRODUCT(B1416:B1435, (ROW(B1416:B1435)-ROW(B1416)+1)) / (20*21/2)</f>
        <v>18.194507142857145</v>
      </c>
      <c r="J1432" s="2">
        <f t="shared" si="178"/>
        <v>18.037185172963191</v>
      </c>
      <c r="K1432" s="2">
        <f t="shared" si="172"/>
        <v>17.808420838304574</v>
      </c>
    </row>
    <row r="1433" spans="1:11" ht="13.5" x14ac:dyDescent="0.25">
      <c r="A1433" s="3">
        <f>TITRES_STAT!B1436</f>
        <v>44400</v>
      </c>
      <c r="B1433" s="6">
        <f>TITRES_STAT!D1436</f>
        <v>18.181799999999999</v>
      </c>
      <c r="C1433" s="2">
        <f t="shared" si="173"/>
        <v>0</v>
      </c>
      <c r="D1433" s="2">
        <f t="shared" si="174"/>
        <v>18.351639999999996</v>
      </c>
      <c r="E1433" s="2">
        <f t="shared" si="176"/>
        <v>18.269720000000003</v>
      </c>
      <c r="F1433" s="2">
        <f t="shared" si="177"/>
        <v>18.127360000000003</v>
      </c>
      <c r="G1433" s="2">
        <f t="shared" si="171"/>
        <v>17.625563999999986</v>
      </c>
      <c r="H1433" s="2">
        <f t="shared" si="175"/>
        <v>18.810572999999987</v>
      </c>
      <c r="I1433" s="2">
        <f t="array" ref="I1433">SUMPRODUCT(B1417:B1436, (ROW(B1417:B1436)-ROW(B1417)+1)) / (20*21/2)</f>
        <v>18.179711904761902</v>
      </c>
      <c r="J1433" s="2">
        <f t="shared" si="178"/>
        <v>18.050958013633362</v>
      </c>
      <c r="K1433" s="2">
        <f t="shared" si="172"/>
        <v>17.823063158371063</v>
      </c>
    </row>
    <row r="1434" spans="1:11" ht="13.5" x14ac:dyDescent="0.25">
      <c r="A1434" s="3">
        <f>TITRES_STAT!B1437</f>
        <v>44403</v>
      </c>
      <c r="B1434" s="6">
        <f>TITRES_STAT!D1437</f>
        <v>18.181799999999999</v>
      </c>
      <c r="C1434" s="2">
        <f t="shared" si="173"/>
        <v>0</v>
      </c>
      <c r="D1434" s="2">
        <f t="shared" si="174"/>
        <v>18.181799999999999</v>
      </c>
      <c r="E1434" s="2">
        <f t="shared" si="176"/>
        <v>18.288699999999999</v>
      </c>
      <c r="F1434" s="2">
        <f t="shared" si="177"/>
        <v>18.137350000000005</v>
      </c>
      <c r="G1434" s="2">
        <f t="shared" si="171"/>
        <v>17.635553999999985</v>
      </c>
      <c r="H1434" s="2">
        <f t="shared" si="175"/>
        <v>18.782101499999989</v>
      </c>
      <c r="I1434" s="2">
        <f t="array" ref="I1434">SUMPRODUCT(B1418:B1437, (ROW(B1418:B1437)-ROW(B1418)+1)) / (20*21/2)</f>
        <v>18.164916666666667</v>
      </c>
      <c r="J1434" s="2">
        <f t="shared" si="178"/>
        <v>18.06341915519209</v>
      </c>
      <c r="K1434" s="2">
        <f t="shared" si="172"/>
        <v>17.837131269807493</v>
      </c>
    </row>
    <row r="1435" spans="1:11" ht="13.5" x14ac:dyDescent="0.25">
      <c r="A1435" s="3">
        <f>TITRES_STAT!B1438</f>
        <v>44404</v>
      </c>
      <c r="B1435" s="6">
        <f>TITRES_STAT!D1438</f>
        <v>17.981999999999999</v>
      </c>
      <c r="C1435" s="2">
        <f t="shared" si="173"/>
        <v>-0.19979999999999976</v>
      </c>
      <c r="D1435" s="2">
        <f t="shared" si="174"/>
        <v>18.141839999999998</v>
      </c>
      <c r="E1435" s="2">
        <f t="shared" si="176"/>
        <v>18.286700000000003</v>
      </c>
      <c r="F1435" s="2">
        <f t="shared" si="177"/>
        <v>18.137350000000005</v>
      </c>
      <c r="G1435" s="2">
        <f t="shared" si="171"/>
        <v>17.641547999999986</v>
      </c>
      <c r="H1435" s="2">
        <f t="shared" si="175"/>
        <v>18.752630999999987</v>
      </c>
      <c r="I1435" s="2">
        <f t="array" ref="I1435">SUMPRODUCT(B1419:B1438, (ROW(B1419:B1438)-ROW(B1419)+1)) / (20*21/2)</f>
        <v>18.150121428571428</v>
      </c>
      <c r="J1435" s="2">
        <f t="shared" si="178"/>
        <v>18.0556649499357</v>
      </c>
      <c r="K1435" s="2">
        <f t="shared" si="172"/>
        <v>17.842812396481708</v>
      </c>
    </row>
    <row r="1436" spans="1:11" ht="13.5" x14ac:dyDescent="0.25">
      <c r="A1436" s="3">
        <f>TITRES_STAT!B1439</f>
        <v>44405</v>
      </c>
      <c r="B1436" s="6">
        <f>TITRES_STAT!D1439</f>
        <v>17.981999999999999</v>
      </c>
      <c r="C1436" s="2">
        <f t="shared" si="173"/>
        <v>0</v>
      </c>
      <c r="D1436" s="2">
        <f t="shared" si="174"/>
        <v>18.101880000000001</v>
      </c>
      <c r="E1436" s="2">
        <f t="shared" si="176"/>
        <v>18.2867</v>
      </c>
      <c r="F1436" s="2">
        <f t="shared" si="177"/>
        <v>18.137350000000005</v>
      </c>
      <c r="G1436" s="2">
        <f t="shared" si="171"/>
        <v>17.645543999999983</v>
      </c>
      <c r="H1436" s="2">
        <f t="shared" si="175"/>
        <v>18.726706999999987</v>
      </c>
      <c r="I1436" s="2">
        <f t="array" ref="I1436">SUMPRODUCT(B1420:B1439, (ROW(B1420:B1439)-ROW(B1420)+1)) / (20*21/2)</f>
        <v>18.135326190476189</v>
      </c>
      <c r="J1436" s="2">
        <f t="shared" si="178"/>
        <v>18.048649240418015</v>
      </c>
      <c r="K1436" s="2">
        <f t="shared" si="172"/>
        <v>17.848270733874582</v>
      </c>
    </row>
    <row r="1437" spans="1:11" ht="13.5" x14ac:dyDescent="0.25">
      <c r="A1437" s="3">
        <f>TITRES_STAT!B1440</f>
        <v>44406</v>
      </c>
      <c r="B1437" s="6">
        <f>TITRES_STAT!D1440</f>
        <v>17.981999999999999</v>
      </c>
      <c r="C1437" s="2">
        <f t="shared" si="173"/>
        <v>0</v>
      </c>
      <c r="D1437" s="2">
        <f t="shared" si="174"/>
        <v>18.061919999999997</v>
      </c>
      <c r="E1437" s="2">
        <f t="shared" si="176"/>
        <v>18.236749999999997</v>
      </c>
      <c r="F1437" s="2">
        <f t="shared" si="177"/>
        <v>18.137350000000005</v>
      </c>
      <c r="G1437" s="2">
        <f t="shared" si="171"/>
        <v>17.649539999999984</v>
      </c>
      <c r="H1437" s="2">
        <f t="shared" si="175"/>
        <v>18.701781999999991</v>
      </c>
      <c r="I1437" s="2">
        <f t="array" ref="I1437">SUMPRODUCT(B1421:B1440, (ROW(B1421:B1440)-ROW(B1421)+1)) / (20*21/2)</f>
        <v>18.12053095238095</v>
      </c>
      <c r="J1437" s="2">
        <f t="shared" si="178"/>
        <v>18.04230169371154</v>
      </c>
      <c r="K1437" s="2">
        <f t="shared" si="172"/>
        <v>17.853515018820676</v>
      </c>
    </row>
    <row r="1438" spans="1:11" ht="13.5" x14ac:dyDescent="0.25">
      <c r="A1438" s="3">
        <f>TITRES_STAT!B1441</f>
        <v>44407</v>
      </c>
      <c r="B1438" s="6">
        <f>TITRES_STAT!D1441</f>
        <v>17.981999999999999</v>
      </c>
      <c r="C1438" s="2">
        <f t="shared" si="173"/>
        <v>0</v>
      </c>
      <c r="D1438" s="2">
        <f t="shared" si="174"/>
        <v>18.02196</v>
      </c>
      <c r="E1438" s="2">
        <f t="shared" si="176"/>
        <v>18.186799999999998</v>
      </c>
      <c r="F1438" s="2">
        <f t="shared" si="177"/>
        <v>18.137349999999998</v>
      </c>
      <c r="G1438" s="2">
        <f t="shared" si="171"/>
        <v>17.653535999999985</v>
      </c>
      <c r="H1438" s="2">
        <f t="shared" si="175"/>
        <v>18.67680699999999</v>
      </c>
      <c r="I1438" s="2">
        <f t="array" ref="I1438">SUMPRODUCT(B1422:B1441, (ROW(B1422:B1441)-ROW(B1422)+1)) / (20*21/2)</f>
        <v>18.105783333333331</v>
      </c>
      <c r="J1438" s="2">
        <f t="shared" si="178"/>
        <v>18.036558675262825</v>
      </c>
      <c r="K1438" s="2">
        <f t="shared" si="172"/>
        <v>17.85855364553359</v>
      </c>
    </row>
    <row r="1439" spans="1:11" ht="13.5" x14ac:dyDescent="0.25">
      <c r="A1439" s="3">
        <f>TITRES_STAT!B1442</f>
        <v>44410</v>
      </c>
      <c r="B1439" s="6">
        <f>TITRES_STAT!D1442</f>
        <v>17.981999999999999</v>
      </c>
      <c r="C1439" s="2">
        <f t="shared" si="173"/>
        <v>0</v>
      </c>
      <c r="D1439" s="2">
        <f t="shared" si="174"/>
        <v>17.981999999999999</v>
      </c>
      <c r="E1439" s="2">
        <f t="shared" si="176"/>
        <v>18.081899999999997</v>
      </c>
      <c r="F1439" s="2">
        <f t="shared" si="177"/>
        <v>18.137349999999998</v>
      </c>
      <c r="G1439" s="2">
        <f t="shared" si="171"/>
        <v>17.647141999999985</v>
      </c>
      <c r="H1439" s="2">
        <f t="shared" si="175"/>
        <v>18.655278499999987</v>
      </c>
      <c r="I1439" s="2">
        <f t="array" ref="I1439">SUMPRODUCT(B1423:B1442, (ROW(B1423:B1442)-ROW(B1423)+1)) / (20*21/2)</f>
        <v>18.09108333333333</v>
      </c>
      <c r="J1439" s="2">
        <f t="shared" si="178"/>
        <v>18.03136261095208</v>
      </c>
      <c r="K1439" s="2">
        <f t="shared" si="172"/>
        <v>17.863394679042077</v>
      </c>
    </row>
    <row r="1440" spans="1:11" ht="13.5" x14ac:dyDescent="0.25">
      <c r="A1440" s="3">
        <f>TITRES_STAT!B1443</f>
        <v>44411</v>
      </c>
      <c r="B1440" s="6">
        <f>TITRES_STAT!D1443</f>
        <v>17.981999999999999</v>
      </c>
      <c r="C1440" s="2">
        <f t="shared" si="173"/>
        <v>0</v>
      </c>
      <c r="D1440" s="2">
        <f t="shared" si="174"/>
        <v>17.981999999999999</v>
      </c>
      <c r="E1440" s="2">
        <f t="shared" si="176"/>
        <v>18.061919999999997</v>
      </c>
      <c r="F1440" s="2">
        <f t="shared" si="177"/>
        <v>18.136849999999999</v>
      </c>
      <c r="G1440" s="2">
        <f t="shared" si="171"/>
        <v>17.640747999999984</v>
      </c>
      <c r="H1440" s="2">
        <f t="shared" si="175"/>
        <v>18.630453499999991</v>
      </c>
      <c r="I1440" s="2">
        <f t="array" ref="I1440">SUMPRODUCT(B1424:B1443, (ROW(B1424:B1443)-ROW(B1424)+1)) / (20*21/2)</f>
        <v>18.076430952380953</v>
      </c>
      <c r="J1440" s="2">
        <f t="shared" si="178"/>
        <v>18.026661409909025</v>
      </c>
      <c r="K1440" s="2">
        <f t="shared" si="172"/>
        <v>17.868045868099252</v>
      </c>
    </row>
    <row r="1441" spans="1:11" ht="13.5" x14ac:dyDescent="0.25">
      <c r="A1441" s="3">
        <f>TITRES_STAT!B1444</f>
        <v>44412</v>
      </c>
      <c r="B1441" s="6">
        <f>TITRES_STAT!D1444</f>
        <v>17.981999999999999</v>
      </c>
      <c r="C1441" s="2">
        <f t="shared" si="173"/>
        <v>0</v>
      </c>
      <c r="D1441" s="2">
        <f t="shared" si="174"/>
        <v>17.981999999999999</v>
      </c>
      <c r="E1441" s="2">
        <f t="shared" si="176"/>
        <v>18.04194</v>
      </c>
      <c r="F1441" s="2">
        <f t="shared" si="177"/>
        <v>18.136349999999993</v>
      </c>
      <c r="G1441" s="2">
        <f t="shared" si="171"/>
        <v>17.634353999999984</v>
      </c>
      <c r="H1441" s="2">
        <f t="shared" si="175"/>
        <v>18.605628499999987</v>
      </c>
      <c r="I1441" s="2">
        <f t="array" ref="I1441">SUMPRODUCT(B1425:B1444, (ROW(B1425:B1444)-ROW(B1425)+1)) / (20*21/2)</f>
        <v>18.061778571428569</v>
      </c>
      <c r="J1441" s="2">
        <f t="shared" si="178"/>
        <v>18.022407942298642</v>
      </c>
      <c r="K1441" s="2">
        <f t="shared" si="172"/>
        <v>17.872514657585555</v>
      </c>
    </row>
    <row r="1442" spans="1:11" ht="13.5" x14ac:dyDescent="0.25">
      <c r="A1442" s="3">
        <f>TITRES_STAT!B1445</f>
        <v>44413</v>
      </c>
      <c r="B1442" s="6">
        <f>TITRES_STAT!D1445</f>
        <v>17.981999999999999</v>
      </c>
      <c r="C1442" s="2">
        <f t="shared" si="173"/>
        <v>0</v>
      </c>
      <c r="D1442" s="2">
        <f t="shared" si="174"/>
        <v>17.981999999999999</v>
      </c>
      <c r="E1442" s="2">
        <f t="shared" si="176"/>
        <v>18.02196</v>
      </c>
      <c r="F1442" s="2">
        <f t="shared" si="177"/>
        <v>18.135849999999994</v>
      </c>
      <c r="G1442" s="2">
        <f t="shared" si="171"/>
        <v>17.627959999999984</v>
      </c>
      <c r="H1442" s="2">
        <f t="shared" si="175"/>
        <v>18.580803499999988</v>
      </c>
      <c r="I1442" s="2">
        <f t="array" ref="I1442">SUMPRODUCT(B1426:B1445, (ROW(B1426:B1445)-ROW(B1426)+1)) / (20*21/2)</f>
        <v>18.047173809523809</v>
      </c>
      <c r="J1442" s="2">
        <f t="shared" si="178"/>
        <v>18.018559566841631</v>
      </c>
      <c r="K1442" s="2">
        <f t="shared" si="172"/>
        <v>17.876808200425337</v>
      </c>
    </row>
    <row r="1443" spans="1:11" ht="13.5" x14ac:dyDescent="0.25">
      <c r="A1443" s="3">
        <f>TITRES_STAT!B1446</f>
        <v>44414</v>
      </c>
      <c r="B1443" s="6">
        <f>TITRES_STAT!D1446</f>
        <v>17.981999999999999</v>
      </c>
      <c r="C1443" s="2">
        <f t="shared" si="173"/>
        <v>0</v>
      </c>
      <c r="D1443" s="2">
        <f t="shared" si="174"/>
        <v>17.981999999999999</v>
      </c>
      <c r="E1443" s="2">
        <f t="shared" si="176"/>
        <v>18.001979999999996</v>
      </c>
      <c r="F1443" s="2">
        <f t="shared" si="177"/>
        <v>18.135849999999994</v>
      </c>
      <c r="G1443" s="2">
        <f t="shared" si="171"/>
        <v>17.621565999999984</v>
      </c>
      <c r="H1443" s="2">
        <f t="shared" si="175"/>
        <v>18.559374999999989</v>
      </c>
      <c r="I1443" s="2">
        <f t="array" ref="I1443">SUMPRODUCT(B1427:B1446, (ROW(B1427:B1446)-ROW(B1427)+1)) / (20*21/2)</f>
        <v>18.032664285714283</v>
      </c>
      <c r="J1443" s="2">
        <f t="shared" si="178"/>
        <v>18.015077703332906</v>
      </c>
      <c r="K1443" s="2">
        <f t="shared" si="172"/>
        <v>17.880933369036107</v>
      </c>
    </row>
    <row r="1444" spans="1:11" ht="13.5" x14ac:dyDescent="0.25">
      <c r="A1444" s="3">
        <f>TITRES_STAT!B1447</f>
        <v>44417</v>
      </c>
      <c r="B1444" s="6">
        <f>TITRES_STAT!D1447</f>
        <v>17.981999999999999</v>
      </c>
      <c r="C1444" s="2">
        <f t="shared" si="173"/>
        <v>0</v>
      </c>
      <c r="D1444" s="2">
        <f t="shared" si="174"/>
        <v>17.981999999999999</v>
      </c>
      <c r="E1444" s="2">
        <f t="shared" si="176"/>
        <v>17.981999999999999</v>
      </c>
      <c r="F1444" s="2">
        <f t="shared" si="177"/>
        <v>18.135349999999995</v>
      </c>
      <c r="G1444" s="2">
        <f t="shared" si="171"/>
        <v>17.615171999999983</v>
      </c>
      <c r="H1444" s="2">
        <f t="shared" si="175"/>
        <v>18.53794649999999</v>
      </c>
      <c r="I1444" s="2">
        <f t="array" ref="I1444">SUMPRODUCT(B1428:B1447, (ROW(B1428:B1447)-ROW(B1428)+1)) / (20*21/2)</f>
        <v>18.018154761904761</v>
      </c>
      <c r="J1444" s="2">
        <f t="shared" si="178"/>
        <v>18.01192744587263</v>
      </c>
      <c r="K1444" s="2">
        <f t="shared" si="172"/>
        <v>17.884896766328808</v>
      </c>
    </row>
    <row r="1445" spans="1:11" ht="13.5" x14ac:dyDescent="0.25">
      <c r="A1445" s="3">
        <f>TITRES_STAT!B1448</f>
        <v>44419</v>
      </c>
      <c r="B1445" s="6">
        <f>TITRES_STAT!D1448</f>
        <v>17.981999999999999</v>
      </c>
      <c r="C1445" s="2">
        <f t="shared" si="173"/>
        <v>0</v>
      </c>
      <c r="D1445" s="2">
        <f t="shared" si="174"/>
        <v>17.981999999999999</v>
      </c>
      <c r="E1445" s="2">
        <f t="shared" si="176"/>
        <v>17.981999999999999</v>
      </c>
      <c r="F1445" s="2">
        <f t="shared" si="177"/>
        <v>18.134349999999994</v>
      </c>
      <c r="G1445" s="2">
        <f t="shared" si="171"/>
        <v>17.608777999999987</v>
      </c>
      <c r="H1445" s="2">
        <f t="shared" si="175"/>
        <v>18.51676749999999</v>
      </c>
      <c r="I1445" s="2">
        <f t="array" ref="I1445">SUMPRODUCT(B1429:B1448, (ROW(B1429:B1448)-ROW(B1429)+1)) / (20*21/2)</f>
        <v>18.006023809523807</v>
      </c>
      <c r="J1445" s="2">
        <f t="shared" si="178"/>
        <v>18.009077212932379</v>
      </c>
      <c r="K1445" s="2">
        <f t="shared" si="172"/>
        <v>17.888704736276697</v>
      </c>
    </row>
    <row r="1446" spans="1:11" ht="13.5" x14ac:dyDescent="0.25">
      <c r="A1446" s="3">
        <f>TITRES_STAT!B1449</f>
        <v>44420</v>
      </c>
      <c r="B1446" s="6">
        <f>TITRES_STAT!D1449</f>
        <v>17.981999999999999</v>
      </c>
      <c r="C1446" s="2">
        <f t="shared" si="173"/>
        <v>0</v>
      </c>
      <c r="D1446" s="2">
        <f t="shared" si="174"/>
        <v>17.981999999999999</v>
      </c>
      <c r="E1446" s="2">
        <f t="shared" si="176"/>
        <v>17.981999999999999</v>
      </c>
      <c r="F1446" s="2">
        <f t="shared" si="177"/>
        <v>18.134349999999994</v>
      </c>
      <c r="G1446" s="2">
        <f t="shared" si="171"/>
        <v>17.612773999999987</v>
      </c>
      <c r="H1446" s="2">
        <f t="shared" si="175"/>
        <v>18.495838499999991</v>
      </c>
      <c r="I1446" s="2">
        <f t="array" ref="I1446">SUMPRODUCT(B1430:B1449, (ROW(B1430:B1449)-ROW(B1430)+1)) / (20*21/2)</f>
        <v>17.996271428571426</v>
      </c>
      <c r="J1446" s="2">
        <f t="shared" si="178"/>
        <v>18.006498430748344</v>
      </c>
      <c r="K1446" s="2">
        <f t="shared" si="172"/>
        <v>17.892363374069767</v>
      </c>
    </row>
    <row r="1447" spans="1:11" ht="13.5" x14ac:dyDescent="0.25">
      <c r="A1447" s="3">
        <f>TITRES_STAT!B1450</f>
        <v>44424</v>
      </c>
      <c r="B1447" s="6">
        <f>TITRES_STAT!D1450</f>
        <v>17.981999999999999</v>
      </c>
      <c r="C1447" s="2">
        <f t="shared" si="173"/>
        <v>0</v>
      </c>
      <c r="D1447" s="2">
        <f t="shared" si="174"/>
        <v>17.981999999999999</v>
      </c>
      <c r="E1447" s="2">
        <f t="shared" si="176"/>
        <v>17.981999999999999</v>
      </c>
      <c r="F1447" s="2">
        <f t="shared" si="177"/>
        <v>18.109374999999993</v>
      </c>
      <c r="G1447" s="2">
        <f t="shared" si="171"/>
        <v>17.618767999999985</v>
      </c>
      <c r="H1447" s="2">
        <f t="shared" si="175"/>
        <v>18.47810599999999</v>
      </c>
      <c r="I1447" s="2">
        <f t="array" ref="I1447">SUMPRODUCT(B1431:B1450, (ROW(B1431:B1450)-ROW(B1431)+1)) / (20*21/2)</f>
        <v>17.991514285714281</v>
      </c>
      <c r="J1447" s="2">
        <f t="shared" si="178"/>
        <v>18.004165246867551</v>
      </c>
      <c r="K1447" s="2">
        <f t="shared" si="172"/>
        <v>17.895878535870953</v>
      </c>
    </row>
    <row r="1448" spans="1:11" ht="13.5" x14ac:dyDescent="0.25">
      <c r="A1448" s="3">
        <f>TITRES_STAT!B1451</f>
        <v>44425</v>
      </c>
      <c r="B1448" s="6">
        <f>TITRES_STAT!D1451</f>
        <v>17.981999999999999</v>
      </c>
      <c r="C1448" s="2">
        <f t="shared" si="173"/>
        <v>0</v>
      </c>
      <c r="D1448" s="2">
        <f t="shared" si="174"/>
        <v>17.981999999999999</v>
      </c>
      <c r="E1448" s="2">
        <f t="shared" si="176"/>
        <v>17.981999999999999</v>
      </c>
      <c r="F1448" s="2">
        <f t="shared" si="177"/>
        <v>18.084399999999995</v>
      </c>
      <c r="G1448" s="2">
        <f t="shared" si="171"/>
        <v>17.629755999999983</v>
      </c>
      <c r="H1448" s="2">
        <f t="shared" si="175"/>
        <v>18.460373499999989</v>
      </c>
      <c r="I1448" s="2">
        <f t="array" ref="I1448">SUMPRODUCT(B1432:B1451, (ROW(B1432:B1451)-ROW(B1432)+1)) / (20*21/2)</f>
        <v>17.98770857142857</v>
      </c>
      <c r="J1448" s="2">
        <f t="shared" si="178"/>
        <v>18.002054270975403</v>
      </c>
      <c r="K1448" s="2">
        <f t="shared" si="172"/>
        <v>17.899255848189739</v>
      </c>
    </row>
    <row r="1449" spans="1:11" ht="13.5" x14ac:dyDescent="0.25">
      <c r="A1449" s="3">
        <f>TITRES_STAT!B1452</f>
        <v>44426</v>
      </c>
      <c r="B1449" s="6">
        <f>TITRES_STAT!D1452</f>
        <v>17.981999999999999</v>
      </c>
      <c r="C1449" s="2">
        <f t="shared" si="173"/>
        <v>0</v>
      </c>
      <c r="D1449" s="2">
        <f t="shared" si="174"/>
        <v>17.981999999999999</v>
      </c>
      <c r="E1449" s="2">
        <f t="shared" si="176"/>
        <v>17.981999999999999</v>
      </c>
      <c r="F1449" s="2">
        <f t="shared" si="177"/>
        <v>18.031949999999995</v>
      </c>
      <c r="G1449" s="2">
        <f t="shared" si="171"/>
        <v>17.659725999999985</v>
      </c>
      <c r="H1449" s="2">
        <f t="shared" si="175"/>
        <v>18.442640999999988</v>
      </c>
      <c r="I1449" s="2">
        <f t="array" ref="I1449">SUMPRODUCT(B1433:B1452, (ROW(B1433:B1452)-ROW(B1433)+1)) / (20*21/2)</f>
        <v>17.907787619047618</v>
      </c>
      <c r="J1449" s="2">
        <f t="shared" si="178"/>
        <v>18.000144340406319</v>
      </c>
      <c r="K1449" s="2">
        <f t="shared" si="172"/>
        <v>17.902500716888181</v>
      </c>
    </row>
    <row r="1450" spans="1:11" ht="13.5" x14ac:dyDescent="0.25">
      <c r="A1450" s="3">
        <f>TITRES_STAT!B1453</f>
        <v>44427</v>
      </c>
      <c r="B1450" s="6">
        <f>TITRES_STAT!D1453</f>
        <v>17.981999999999999</v>
      </c>
      <c r="C1450" s="2">
        <f t="shared" si="173"/>
        <v>0</v>
      </c>
      <c r="D1450" s="2">
        <f t="shared" si="174"/>
        <v>17.981999999999999</v>
      </c>
      <c r="E1450" s="2">
        <f t="shared" si="176"/>
        <v>17.981999999999999</v>
      </c>
      <c r="F1450" s="2">
        <f t="shared" si="177"/>
        <v>18.021959999999989</v>
      </c>
      <c r="G1450" s="2">
        <f t="shared" si="171"/>
        <v>17.699685999999989</v>
      </c>
      <c r="H1450" s="2">
        <f t="shared" si="175"/>
        <v>18.427655999999988</v>
      </c>
      <c r="I1450" s="2">
        <f t="array" ref="I1450">SUMPRODUCT(B1434:B1453, (ROW(B1434:B1453)-ROW(B1434)+1)) / (20*21/2)</f>
        <v>17.832671428571427</v>
      </c>
      <c r="J1450" s="2">
        <f t="shared" si="178"/>
        <v>17.99841630798667</v>
      </c>
      <c r="K1450" s="2">
        <f t="shared" si="172"/>
        <v>17.905618335833744</v>
      </c>
    </row>
    <row r="1451" spans="1:11" ht="13.5" x14ac:dyDescent="0.25">
      <c r="A1451" s="3">
        <f>TITRES_STAT!B1454</f>
        <v>44428</v>
      </c>
      <c r="B1451" s="6">
        <f>TITRES_STAT!D1454</f>
        <v>17.981999999999999</v>
      </c>
      <c r="C1451" s="2">
        <f t="shared" si="173"/>
        <v>0</v>
      </c>
      <c r="D1451" s="2">
        <f t="shared" si="174"/>
        <v>17.981999999999999</v>
      </c>
      <c r="E1451" s="2">
        <f t="shared" si="176"/>
        <v>17.981999999999999</v>
      </c>
      <c r="F1451" s="2">
        <f t="shared" si="177"/>
        <v>18.011969999999991</v>
      </c>
      <c r="G1451" s="2">
        <f t="shared" si="171"/>
        <v>17.749235999999986</v>
      </c>
      <c r="H1451" s="2">
        <f t="shared" si="175"/>
        <v>18.412670999999989</v>
      </c>
      <c r="I1451" s="2">
        <f t="array" ref="I1451">SUMPRODUCT(B1435:B1454, (ROW(B1435:B1454)-ROW(B1435)+1)) / (20*21/2)</f>
        <v>17.762360000000001</v>
      </c>
      <c r="J1451" s="2">
        <f t="shared" si="178"/>
        <v>17.996852850083179</v>
      </c>
      <c r="K1451" s="2">
        <f t="shared" si="172"/>
        <v>17.908613695212811</v>
      </c>
    </row>
    <row r="1452" spans="1:11" ht="13.5" x14ac:dyDescent="0.25">
      <c r="A1452" s="3">
        <f>TITRES_STAT!B1455</f>
        <v>44431</v>
      </c>
      <c r="B1452" s="6">
        <f>TITRES_STAT!D1455</f>
        <v>17.172799999999999</v>
      </c>
      <c r="C1452" s="2">
        <f t="shared" si="173"/>
        <v>-0.80920000000000059</v>
      </c>
      <c r="D1452" s="2">
        <f t="shared" si="174"/>
        <v>17.820159999999998</v>
      </c>
      <c r="E1452" s="2">
        <f t="shared" si="176"/>
        <v>17.90108</v>
      </c>
      <c r="F1452" s="2">
        <f t="shared" si="177"/>
        <v>17.961519999999993</v>
      </c>
      <c r="G1452" s="2">
        <f t="shared" si="171"/>
        <v>17.78260199999999</v>
      </c>
      <c r="H1452" s="2">
        <f t="shared" si="175"/>
        <v>18.396137499999988</v>
      </c>
      <c r="I1452" s="2">
        <f t="array" ref="I1452">SUMPRODUCT(B1436:B1455, (ROW(B1436:B1455)-ROW(B1436)+1)) / (20*21/2)</f>
        <v>17.696853333333333</v>
      </c>
      <c r="J1452" s="2">
        <f t="shared" si="178"/>
        <v>17.918371626265735</v>
      </c>
      <c r="K1452" s="2">
        <f t="shared" si="172"/>
        <v>17.879758256184861</v>
      </c>
    </row>
    <row r="1453" spans="1:11" ht="13.5" x14ac:dyDescent="0.25">
      <c r="A1453" s="3">
        <f>TITRES_STAT!B1456</f>
        <v>44432</v>
      </c>
      <c r="B1453" s="6">
        <f>TITRES_STAT!D1456</f>
        <v>17.172799999999999</v>
      </c>
      <c r="C1453" s="2">
        <f t="shared" si="173"/>
        <v>0</v>
      </c>
      <c r="D1453" s="2">
        <f t="shared" si="174"/>
        <v>17.658319999999996</v>
      </c>
      <c r="E1453" s="2">
        <f t="shared" si="176"/>
        <v>17.820159999999998</v>
      </c>
      <c r="F1453" s="2">
        <f t="shared" si="177"/>
        <v>17.911069999999995</v>
      </c>
      <c r="G1453" s="2">
        <f t="shared" si="171"/>
        <v>17.802181999999991</v>
      </c>
      <c r="H1453" s="2">
        <f t="shared" si="175"/>
        <v>18.379603999999986</v>
      </c>
      <c r="I1453" s="2">
        <f t="array" ref="I1453">SUMPRODUCT(B1437:B1456, (ROW(B1437:B1456)-ROW(B1437)+1)) / (20*21/2)</f>
        <v>17.635200000000001</v>
      </c>
      <c r="J1453" s="2">
        <f t="shared" si="178"/>
        <v>17.847364804716619</v>
      </c>
      <c r="K1453" s="2">
        <f t="shared" si="172"/>
        <v>17.852034403001142</v>
      </c>
    </row>
    <row r="1454" spans="1:11" ht="13.5" x14ac:dyDescent="0.25">
      <c r="A1454" s="3">
        <f>TITRES_STAT!B1457</f>
        <v>44433</v>
      </c>
      <c r="B1454" s="6">
        <f>TITRES_STAT!D1457</f>
        <v>17.172799999999999</v>
      </c>
      <c r="C1454" s="2">
        <f t="shared" si="173"/>
        <v>0</v>
      </c>
      <c r="D1454" s="2">
        <f t="shared" si="174"/>
        <v>17.496479999999998</v>
      </c>
      <c r="E1454" s="2">
        <f t="shared" si="176"/>
        <v>17.739239999999999</v>
      </c>
      <c r="F1454" s="2">
        <f t="shared" si="177"/>
        <v>17.860619999999997</v>
      </c>
      <c r="G1454" s="2">
        <f t="shared" si="171"/>
        <v>17.815967999999994</v>
      </c>
      <c r="H1454" s="2">
        <f t="shared" si="175"/>
        <v>18.363070499999985</v>
      </c>
      <c r="I1454" s="2">
        <f t="array" ref="I1454">SUMPRODUCT(B1438:B1457, (ROW(B1438:B1457)-ROW(B1438)+1)) / (20*21/2)</f>
        <v>17.577400000000001</v>
      </c>
      <c r="J1454" s="2">
        <f t="shared" si="178"/>
        <v>17.783120537600752</v>
      </c>
      <c r="K1454" s="2">
        <f t="shared" si="172"/>
        <v>17.825397759746195</v>
      </c>
    </row>
    <row r="1455" spans="1:11" ht="13.5" x14ac:dyDescent="0.25">
      <c r="A1455" s="3">
        <f>TITRES_STAT!B1458</f>
        <v>44434</v>
      </c>
      <c r="B1455" s="6">
        <f>TITRES_STAT!D1458</f>
        <v>17.172799999999999</v>
      </c>
      <c r="C1455" s="2">
        <f t="shared" si="173"/>
        <v>0</v>
      </c>
      <c r="D1455" s="2">
        <f t="shared" si="174"/>
        <v>17.334639999999997</v>
      </c>
      <c r="E1455" s="2">
        <f t="shared" si="176"/>
        <v>17.658319999999996</v>
      </c>
      <c r="F1455" s="2">
        <f t="shared" si="177"/>
        <v>17.820159999999998</v>
      </c>
      <c r="G1455" s="2">
        <f t="shared" si="171"/>
        <v>17.829753999999994</v>
      </c>
      <c r="H1455" s="2">
        <f t="shared" si="175"/>
        <v>18.349533999999984</v>
      </c>
      <c r="I1455" s="2">
        <f t="array" ref="I1455">SUMPRODUCT(B1439:B1458, (ROW(B1439:B1458)-ROW(B1439)+1)) / (20*21/2)</f>
        <v>17.523453333333332</v>
      </c>
      <c r="J1455" s="2">
        <f t="shared" si="178"/>
        <v>17.724994772114968</v>
      </c>
      <c r="K1455" s="2">
        <f t="shared" si="172"/>
        <v>17.799805690736541</v>
      </c>
    </row>
    <row r="1456" spans="1:11" ht="13.5" x14ac:dyDescent="0.25">
      <c r="A1456" s="3">
        <f>TITRES_STAT!B1459</f>
        <v>44435</v>
      </c>
      <c r="B1456" s="6">
        <f>TITRES_STAT!D1459</f>
        <v>17.172799999999999</v>
      </c>
      <c r="C1456" s="2">
        <f t="shared" si="173"/>
        <v>0</v>
      </c>
      <c r="D1456" s="2">
        <f t="shared" si="174"/>
        <v>17.172799999999999</v>
      </c>
      <c r="E1456" s="2">
        <f t="shared" si="176"/>
        <v>17.577399999999997</v>
      </c>
      <c r="F1456" s="2">
        <f t="shared" si="177"/>
        <v>17.779699999999998</v>
      </c>
      <c r="G1456" s="2">
        <f t="shared" si="171"/>
        <v>17.843539999999997</v>
      </c>
      <c r="H1456" s="2">
        <f t="shared" si="175"/>
        <v>18.33849499999998</v>
      </c>
      <c r="I1456" s="2">
        <f t="array" ref="I1456">SUMPRODUCT(B1440:B1459, (ROW(B1440:B1459)-ROW(B1440)+1)) / (20*21/2)</f>
        <v>17.47336</v>
      </c>
      <c r="J1456" s="2">
        <f t="shared" si="178"/>
        <v>17.672404793818306</v>
      </c>
      <c r="K1456" s="2">
        <f t="shared" si="172"/>
        <v>17.775217232276287</v>
      </c>
    </row>
    <row r="1457" spans="1:11" ht="13.5" x14ac:dyDescent="0.25">
      <c r="A1457" s="3">
        <f>TITRES_STAT!B1460</f>
        <v>44438</v>
      </c>
      <c r="B1457" s="6">
        <f>TITRES_STAT!D1460</f>
        <v>17.172799999999999</v>
      </c>
      <c r="C1457" s="2">
        <f t="shared" si="173"/>
        <v>0</v>
      </c>
      <c r="D1457" s="2">
        <f t="shared" si="174"/>
        <v>17.172799999999999</v>
      </c>
      <c r="E1457" s="2">
        <f t="shared" si="176"/>
        <v>17.496479999999998</v>
      </c>
      <c r="F1457" s="2">
        <f t="shared" si="177"/>
        <v>17.739239999999999</v>
      </c>
      <c r="G1457" s="2">
        <f t="shared" si="171"/>
        <v>17.857325999999997</v>
      </c>
      <c r="H1457" s="2">
        <f t="shared" si="175"/>
        <v>18.329953499999977</v>
      </c>
      <c r="I1457" s="2">
        <f t="array" ref="I1457">SUMPRODUCT(B1441:B1460, (ROW(B1441:B1460)-ROW(B1441)+1)) / (20*21/2)</f>
        <v>17.427119999999999</v>
      </c>
      <c r="J1457" s="2">
        <f t="shared" si="178"/>
        <v>17.624823384883229</v>
      </c>
      <c r="K1457" s="2">
        <f t="shared" si="172"/>
        <v>17.751593027088983</v>
      </c>
    </row>
    <row r="1458" spans="1:11" ht="13.5" x14ac:dyDescent="0.25">
      <c r="A1458" s="3">
        <f>TITRES_STAT!B1461</f>
        <v>44439</v>
      </c>
      <c r="B1458" s="6">
        <f>TITRES_STAT!D1461</f>
        <v>17.172799999999999</v>
      </c>
      <c r="C1458" s="2">
        <f t="shared" si="173"/>
        <v>0</v>
      </c>
      <c r="D1458" s="2">
        <f t="shared" si="174"/>
        <v>17.172799999999999</v>
      </c>
      <c r="E1458" s="2">
        <f t="shared" si="176"/>
        <v>17.415559999999996</v>
      </c>
      <c r="F1458" s="2">
        <f t="shared" si="177"/>
        <v>17.698779999999999</v>
      </c>
      <c r="G1458" s="2">
        <f t="shared" ref="G1458:G1521" si="179">AVERAGE(B1409:B1458)</f>
        <v>17.861121999999998</v>
      </c>
      <c r="H1458" s="2">
        <f t="shared" si="175"/>
        <v>18.324109499999977</v>
      </c>
      <c r="I1458" s="2">
        <f t="array" ref="I1458">SUMPRODUCT(B1442:B1461, (ROW(B1442:B1461)-ROW(B1442)+1)) / (20*21/2)</f>
        <v>17.38473333333333</v>
      </c>
      <c r="J1458" s="2">
        <f t="shared" si="178"/>
        <v>17.581773538703874</v>
      </c>
      <c r="K1458" s="2">
        <f t="shared" si="172"/>
        <v>17.72889526132079</v>
      </c>
    </row>
    <row r="1459" spans="1:11" ht="13.5" x14ac:dyDescent="0.25">
      <c r="A1459" s="3">
        <f>TITRES_STAT!B1462</f>
        <v>44440</v>
      </c>
      <c r="B1459" s="6">
        <f>TITRES_STAT!D1462</f>
        <v>17.172799999999999</v>
      </c>
      <c r="C1459" s="2">
        <f t="shared" si="173"/>
        <v>0</v>
      </c>
      <c r="D1459" s="2">
        <f t="shared" si="174"/>
        <v>17.172799999999999</v>
      </c>
      <c r="E1459" s="2">
        <f t="shared" si="176"/>
        <v>17.334639999999997</v>
      </c>
      <c r="F1459" s="2">
        <f t="shared" si="177"/>
        <v>17.658319999999996</v>
      </c>
      <c r="G1459" s="2">
        <f t="shared" si="179"/>
        <v>17.864917999999999</v>
      </c>
      <c r="H1459" s="2">
        <f t="shared" si="175"/>
        <v>18.315567999999978</v>
      </c>
      <c r="I1459" s="2">
        <f t="array" ref="I1459">SUMPRODUCT(B1443:B1462, (ROW(B1443:B1462)-ROW(B1443)+1)) / (20*21/2)</f>
        <v>17.3462</v>
      </c>
      <c r="J1459" s="2">
        <f t="shared" si="178"/>
        <v>17.542823677874935</v>
      </c>
      <c r="K1459" s="2">
        <f t="shared" ref="K1459:K1522" si="180">$K$4*B1459+(1-$K$4)*K1458</f>
        <v>17.707087604014095</v>
      </c>
    </row>
    <row r="1460" spans="1:11" ht="13.5" x14ac:dyDescent="0.25">
      <c r="A1460" s="3">
        <f>TITRES_STAT!B1463</f>
        <v>44441</v>
      </c>
      <c r="B1460" s="6">
        <f>TITRES_STAT!D1463</f>
        <v>17.172799999999999</v>
      </c>
      <c r="C1460" s="2">
        <f t="shared" si="173"/>
        <v>0</v>
      </c>
      <c r="D1460" s="2">
        <f t="shared" si="174"/>
        <v>17.172799999999999</v>
      </c>
      <c r="E1460" s="2">
        <f t="shared" si="176"/>
        <v>17.253719999999994</v>
      </c>
      <c r="F1460" s="2">
        <f t="shared" si="177"/>
        <v>17.61786</v>
      </c>
      <c r="G1460" s="2">
        <f t="shared" si="179"/>
        <v>17.868714000000001</v>
      </c>
      <c r="H1460" s="2">
        <f t="shared" si="175"/>
        <v>18.30707649999998</v>
      </c>
      <c r="I1460" s="2">
        <f t="array" ref="I1460">SUMPRODUCT(B1444:B1463, (ROW(B1444:B1463)-ROW(B1444)+1)) / (20*21/2)</f>
        <v>17.311519999999998</v>
      </c>
      <c r="J1460" s="2">
        <f t="shared" si="178"/>
        <v>17.507583327601132</v>
      </c>
      <c r="K1460" s="2">
        <f t="shared" si="180"/>
        <v>17.686135148954719</v>
      </c>
    </row>
    <row r="1461" spans="1:11" ht="13.5" x14ac:dyDescent="0.25">
      <c r="A1461" s="3">
        <f>TITRES_STAT!B1464</f>
        <v>44442</v>
      </c>
      <c r="B1461" s="6">
        <f>TITRES_STAT!D1464</f>
        <v>17.172799999999999</v>
      </c>
      <c r="C1461" s="2">
        <f t="shared" si="173"/>
        <v>0</v>
      </c>
      <c r="D1461" s="2">
        <f t="shared" si="174"/>
        <v>17.172799999999999</v>
      </c>
      <c r="E1461" s="2">
        <f t="shared" si="176"/>
        <v>17.172799999999999</v>
      </c>
      <c r="F1461" s="2">
        <f t="shared" si="177"/>
        <v>17.577399999999997</v>
      </c>
      <c r="G1461" s="2">
        <f t="shared" si="179"/>
        <v>17.872509999999998</v>
      </c>
      <c r="H1461" s="2">
        <f t="shared" si="175"/>
        <v>18.298584999999978</v>
      </c>
      <c r="I1461" s="2">
        <f t="array" ref="I1461">SUMPRODUCT(B1445:B1464, (ROW(B1445:B1464)-ROW(B1445)+1)) / (20*21/2)</f>
        <v>17.280693333333332</v>
      </c>
      <c r="J1461" s="2">
        <f t="shared" si="178"/>
        <v>17.475699201162929</v>
      </c>
      <c r="K1461" s="2">
        <f t="shared" si="180"/>
        <v>17.666004358799633</v>
      </c>
    </row>
    <row r="1462" spans="1:11" ht="13.5" x14ac:dyDescent="0.25">
      <c r="A1462" s="3">
        <f>TITRES_STAT!B1465</f>
        <v>44445</v>
      </c>
      <c r="B1462" s="6">
        <f>TITRES_STAT!D1465</f>
        <v>17.172799999999999</v>
      </c>
      <c r="C1462" s="2">
        <f t="shared" si="173"/>
        <v>0</v>
      </c>
      <c r="D1462" s="2">
        <f t="shared" si="174"/>
        <v>17.172799999999999</v>
      </c>
      <c r="E1462" s="2">
        <f t="shared" si="176"/>
        <v>17.172799999999999</v>
      </c>
      <c r="F1462" s="2">
        <f t="shared" si="177"/>
        <v>17.536939999999998</v>
      </c>
      <c r="G1462" s="2">
        <f t="shared" si="179"/>
        <v>17.866116000000002</v>
      </c>
      <c r="H1462" s="2">
        <f t="shared" si="175"/>
        <v>18.290043499999978</v>
      </c>
      <c r="I1462" s="2">
        <f t="array" ref="I1462">SUMPRODUCT(B1446:B1465, (ROW(B1446:B1465)-ROW(B1446)+1)) / (20*21/2)</f>
        <v>17.235643809523808</v>
      </c>
      <c r="J1462" s="2">
        <f t="shared" si="178"/>
        <v>17.44685165819503</v>
      </c>
      <c r="K1462" s="2">
        <f t="shared" si="180"/>
        <v>17.646663011395727</v>
      </c>
    </row>
    <row r="1463" spans="1:11" ht="13.5" x14ac:dyDescent="0.25">
      <c r="A1463" s="3">
        <f>TITRES_STAT!B1466</f>
        <v>44446</v>
      </c>
      <c r="B1463" s="6">
        <f>TITRES_STAT!D1466</f>
        <v>17.172799999999999</v>
      </c>
      <c r="C1463" s="2">
        <f t="shared" si="173"/>
        <v>0</v>
      </c>
      <c r="D1463" s="2">
        <f t="shared" si="174"/>
        <v>17.172799999999999</v>
      </c>
      <c r="E1463" s="2">
        <f t="shared" si="176"/>
        <v>17.172799999999999</v>
      </c>
      <c r="F1463" s="2">
        <f t="shared" si="177"/>
        <v>17.496479999999998</v>
      </c>
      <c r="G1463" s="2">
        <f t="shared" si="179"/>
        <v>17.849932000000003</v>
      </c>
      <c r="H1463" s="2">
        <f t="shared" si="175"/>
        <v>18.281551999999976</v>
      </c>
      <c r="I1463" s="2">
        <f t="array" ref="I1463">SUMPRODUCT(B1447:B1466, (ROW(B1447:B1466)-ROW(B1447)+1)) / (20*21/2)</f>
        <v>17.195351428571428</v>
      </c>
      <c r="J1463" s="2">
        <f t="shared" si="178"/>
        <v>17.420751500271692</v>
      </c>
      <c r="K1463" s="2">
        <f t="shared" si="180"/>
        <v>17.62808014820374</v>
      </c>
    </row>
    <row r="1464" spans="1:11" ht="13.5" x14ac:dyDescent="0.25">
      <c r="A1464" s="3">
        <f>TITRES_STAT!B1467</f>
        <v>44447</v>
      </c>
      <c r="B1464" s="6">
        <f>TITRES_STAT!D1467</f>
        <v>17.172799999999999</v>
      </c>
      <c r="C1464" s="2">
        <f t="shared" si="173"/>
        <v>0</v>
      </c>
      <c r="D1464" s="2">
        <f t="shared" si="174"/>
        <v>17.172799999999999</v>
      </c>
      <c r="E1464" s="2">
        <f t="shared" si="176"/>
        <v>17.172799999999999</v>
      </c>
      <c r="F1464" s="2">
        <f t="shared" si="177"/>
        <v>17.456019999999999</v>
      </c>
      <c r="G1464" s="2">
        <f t="shared" si="179"/>
        <v>17.833748000000003</v>
      </c>
      <c r="H1464" s="2">
        <f t="shared" si="175"/>
        <v>18.273060499999975</v>
      </c>
      <c r="I1464" s="2">
        <f t="array" ref="I1464">SUMPRODUCT(B1448:B1467, (ROW(B1448:B1467)-ROW(B1448)+1)) / (20*21/2)</f>
        <v>17.159816190476189</v>
      </c>
      <c r="J1464" s="2">
        <f t="shared" si="178"/>
        <v>17.397137071674386</v>
      </c>
      <c r="K1464" s="2">
        <f t="shared" si="180"/>
        <v>17.610226024744772</v>
      </c>
    </row>
    <row r="1465" spans="1:11" ht="13.5" x14ac:dyDescent="0.25">
      <c r="A1465" s="3">
        <f>TITRES_STAT!B1468</f>
        <v>44448</v>
      </c>
      <c r="B1465" s="6">
        <f>TITRES_STAT!D1468</f>
        <v>16.983000000000001</v>
      </c>
      <c r="C1465" s="2">
        <f t="shared" si="173"/>
        <v>-0.18979999999999819</v>
      </c>
      <c r="D1465" s="2">
        <f t="shared" si="174"/>
        <v>17.134840000000001</v>
      </c>
      <c r="E1465" s="2">
        <f t="shared" si="176"/>
        <v>17.15382</v>
      </c>
      <c r="F1465" s="2">
        <f t="shared" si="177"/>
        <v>17.406069999999996</v>
      </c>
      <c r="G1465" s="2">
        <f t="shared" si="179"/>
        <v>17.813768000000003</v>
      </c>
      <c r="H1465" s="2">
        <f t="shared" si="175"/>
        <v>18.262570999999976</v>
      </c>
      <c r="I1465" s="2">
        <f t="array" ref="I1465">SUMPRODUCT(B1449:B1468, (ROW(B1449:B1468)-ROW(B1449)+1)) / (20*21/2)</f>
        <v>17.129038095238094</v>
      </c>
      <c r="J1465" s="2">
        <f t="shared" si="178"/>
        <v>17.357695445800637</v>
      </c>
      <c r="K1465" s="2">
        <f t="shared" si="180"/>
        <v>17.585628925735175</v>
      </c>
    </row>
    <row r="1466" spans="1:11" ht="13.5" x14ac:dyDescent="0.25">
      <c r="A1466" s="3">
        <f>TITRES_STAT!B1469</f>
        <v>44449</v>
      </c>
      <c r="B1466" s="6">
        <f>TITRES_STAT!D1469</f>
        <v>16.983000000000001</v>
      </c>
      <c r="C1466" s="2">
        <f t="shared" si="173"/>
        <v>0</v>
      </c>
      <c r="D1466" s="2">
        <f t="shared" si="174"/>
        <v>17.096880000000002</v>
      </c>
      <c r="E1466" s="2">
        <f t="shared" si="176"/>
        <v>17.134840000000001</v>
      </c>
      <c r="F1466" s="2">
        <f t="shared" si="177"/>
        <v>17.356119999999997</v>
      </c>
      <c r="G1466" s="2">
        <f t="shared" si="179"/>
        <v>17.793788000000003</v>
      </c>
      <c r="H1466" s="2">
        <f t="shared" si="175"/>
        <v>18.247835999999978</v>
      </c>
      <c r="I1466" s="2">
        <f t="array" ref="I1466">SUMPRODUCT(B1450:B1469, (ROW(B1450:B1469)-ROW(B1450)+1)) / (20*21/2)</f>
        <v>17.103017142857144</v>
      </c>
      <c r="J1466" s="2">
        <f t="shared" si="178"/>
        <v>17.322010165248194</v>
      </c>
      <c r="K1466" s="2">
        <f t="shared" si="180"/>
        <v>17.561996418843602</v>
      </c>
    </row>
    <row r="1467" spans="1:11" ht="13.5" x14ac:dyDescent="0.25">
      <c r="A1467" s="3">
        <f>TITRES_STAT!B1470</f>
        <v>44452</v>
      </c>
      <c r="B1467" s="6">
        <f>TITRES_STAT!D1470</f>
        <v>16.983000000000001</v>
      </c>
      <c r="C1467" s="2">
        <f t="shared" si="173"/>
        <v>0</v>
      </c>
      <c r="D1467" s="2">
        <f t="shared" si="174"/>
        <v>17.058920000000001</v>
      </c>
      <c r="E1467" s="2">
        <f t="shared" si="176"/>
        <v>17.115859999999998</v>
      </c>
      <c r="F1467" s="2">
        <f t="shared" si="177"/>
        <v>17.306169999999998</v>
      </c>
      <c r="G1467" s="2">
        <f t="shared" si="179"/>
        <v>17.773808000000002</v>
      </c>
      <c r="H1467" s="2">
        <f t="shared" si="175"/>
        <v>18.228654999999982</v>
      </c>
      <c r="I1467" s="2">
        <f t="array" ref="I1467">SUMPRODUCT(B1451:B1470, (ROW(B1451:B1470)-ROW(B1451)+1)) / (20*21/2)</f>
        <v>17.129324761904762</v>
      </c>
      <c r="J1467" s="2">
        <f t="shared" si="178"/>
        <v>17.289723482843605</v>
      </c>
      <c r="K1467" s="2">
        <f t="shared" si="180"/>
        <v>17.539290676928168</v>
      </c>
    </row>
    <row r="1468" spans="1:11" ht="13.5" x14ac:dyDescent="0.25">
      <c r="A1468" s="3">
        <f>TITRES_STAT!B1471</f>
        <v>44453</v>
      </c>
      <c r="B1468" s="6">
        <f>TITRES_STAT!D1471</f>
        <v>16.983000000000001</v>
      </c>
      <c r="C1468" s="2">
        <f t="shared" si="173"/>
        <v>0</v>
      </c>
      <c r="D1468" s="2">
        <f t="shared" si="174"/>
        <v>17.020960000000002</v>
      </c>
      <c r="E1468" s="2">
        <f t="shared" si="176"/>
        <v>17.096879999999999</v>
      </c>
      <c r="F1468" s="2">
        <f t="shared" si="177"/>
        <v>17.256219999999999</v>
      </c>
      <c r="G1468" s="2">
        <f t="shared" si="179"/>
        <v>17.753828000000002</v>
      </c>
      <c r="H1468" s="2">
        <f t="shared" si="175"/>
        <v>18.204828999999982</v>
      </c>
      <c r="I1468" s="2">
        <f t="array" ref="I1468">SUMPRODUCT(B1452:B1471, (ROW(B1452:B1471)-ROW(B1452)+1)) / (20*21/2)</f>
        <v>17.158010952380952</v>
      </c>
      <c r="J1468" s="2">
        <f t="shared" si="178"/>
        <v>17.260511722572787</v>
      </c>
      <c r="K1468" s="2">
        <f t="shared" si="180"/>
        <v>17.51747535626432</v>
      </c>
    </row>
    <row r="1469" spans="1:11" ht="13.5" x14ac:dyDescent="0.25">
      <c r="A1469" s="3">
        <f>TITRES_STAT!B1472</f>
        <v>44454</v>
      </c>
      <c r="B1469" s="6">
        <f>TITRES_STAT!D1472</f>
        <v>16.983000000000001</v>
      </c>
      <c r="C1469" s="2">
        <f t="shared" si="173"/>
        <v>0</v>
      </c>
      <c r="D1469" s="2">
        <f t="shared" si="174"/>
        <v>16.983000000000001</v>
      </c>
      <c r="E1469" s="2">
        <f t="shared" si="176"/>
        <v>17.0779</v>
      </c>
      <c r="F1469" s="2">
        <f t="shared" si="177"/>
        <v>17.206269999999996</v>
      </c>
      <c r="G1469" s="2">
        <f t="shared" si="179"/>
        <v>17.733848000000002</v>
      </c>
      <c r="H1469" s="2">
        <f t="shared" si="175"/>
        <v>18.176157499999984</v>
      </c>
      <c r="I1469" s="2">
        <f t="array" ref="I1469">SUMPRODUCT(B1453:B1472, (ROW(B1453:B1472)-ROW(B1453)+1)) / (20*21/2)</f>
        <v>17.18907571428571</v>
      </c>
      <c r="J1469" s="2">
        <f t="shared" si="178"/>
        <v>17.234082034708713</v>
      </c>
      <c r="K1469" s="2">
        <f t="shared" si="180"/>
        <v>17.496515538371604</v>
      </c>
    </row>
    <row r="1470" spans="1:11" ht="13.5" x14ac:dyDescent="0.25">
      <c r="A1470" s="3">
        <f>TITRES_STAT!B1473</f>
        <v>44455</v>
      </c>
      <c r="B1470" s="6">
        <f>TITRES_STAT!D1473</f>
        <v>17.482500000000002</v>
      </c>
      <c r="C1470" s="2">
        <f t="shared" si="173"/>
        <v>0.49950000000000117</v>
      </c>
      <c r="D1470" s="2">
        <f t="shared" si="174"/>
        <v>17.082900000000002</v>
      </c>
      <c r="E1470" s="2">
        <f t="shared" si="176"/>
        <v>17.108870000000003</v>
      </c>
      <c r="F1470" s="2">
        <f t="shared" si="177"/>
        <v>17.181294999999999</v>
      </c>
      <c r="G1470" s="2">
        <f t="shared" si="179"/>
        <v>17.723658</v>
      </c>
      <c r="H1470" s="2">
        <f t="shared" si="175"/>
        <v>18.150732999999985</v>
      </c>
      <c r="I1470" s="2">
        <f t="array" ref="I1470">SUMPRODUCT(B1454:B1473, (ROW(B1454:B1473)-ROW(B1454)+1)) / (20*21/2)</f>
        <v>17.218665714285713</v>
      </c>
      <c r="J1470" s="2">
        <f t="shared" si="178"/>
        <v>17.257740888545978</v>
      </c>
      <c r="K1470" s="2">
        <f t="shared" si="180"/>
        <v>17.495965909415858</v>
      </c>
    </row>
    <row r="1471" spans="1:11" ht="13.5" x14ac:dyDescent="0.25">
      <c r="A1471" s="3">
        <f>TITRES_STAT!B1474</f>
        <v>44456</v>
      </c>
      <c r="B1471" s="6">
        <f>TITRES_STAT!D1474</f>
        <v>17.482500000000002</v>
      </c>
      <c r="C1471" s="2">
        <f t="shared" si="173"/>
        <v>0</v>
      </c>
      <c r="D1471" s="2">
        <f t="shared" si="174"/>
        <v>17.1828</v>
      </c>
      <c r="E1471" s="2">
        <f t="shared" si="176"/>
        <v>17.139840000000003</v>
      </c>
      <c r="F1471" s="2">
        <f t="shared" si="177"/>
        <v>17.156320000000001</v>
      </c>
      <c r="G1471" s="2">
        <f t="shared" si="179"/>
        <v>17.713467999999999</v>
      </c>
      <c r="H1471" s="2">
        <f t="shared" si="175"/>
        <v>18.128255499999987</v>
      </c>
      <c r="I1471" s="2">
        <f t="array" ref="I1471">SUMPRODUCT(B1455:B1474, (ROW(B1455:B1474)-ROW(B1455)+1)) / (20*21/2)</f>
        <v>17.246780952380952</v>
      </c>
      <c r="J1471" s="2">
        <f t="shared" si="178"/>
        <v>17.279146518208265</v>
      </c>
      <c r="K1471" s="2">
        <f t="shared" si="180"/>
        <v>17.495437834536808</v>
      </c>
    </row>
    <row r="1472" spans="1:11" ht="13.5" x14ac:dyDescent="0.25">
      <c r="A1472" s="3">
        <f>TITRES_STAT!B1475</f>
        <v>44459</v>
      </c>
      <c r="B1472" s="6">
        <f>TITRES_STAT!D1475</f>
        <v>17.482500000000002</v>
      </c>
      <c r="C1472" s="2">
        <f t="shared" si="173"/>
        <v>0</v>
      </c>
      <c r="D1472" s="2">
        <f t="shared" si="174"/>
        <v>17.282700000000002</v>
      </c>
      <c r="E1472" s="2">
        <f t="shared" si="176"/>
        <v>17.170810000000007</v>
      </c>
      <c r="F1472" s="2">
        <f t="shared" si="177"/>
        <v>17.171804999999999</v>
      </c>
      <c r="G1472" s="2">
        <f t="shared" si="179"/>
        <v>17.703277999999997</v>
      </c>
      <c r="H1472" s="2">
        <f t="shared" si="175"/>
        <v>18.108275499999987</v>
      </c>
      <c r="I1472" s="2">
        <f t="array" ref="I1472">SUMPRODUCT(B1456:B1475, (ROW(B1456:B1475)-ROW(B1456)+1)) / (20*21/2)</f>
        <v>17.273421428571428</v>
      </c>
      <c r="J1472" s="2">
        <f t="shared" si="178"/>
        <v>17.298513516474145</v>
      </c>
      <c r="K1472" s="2">
        <f t="shared" si="180"/>
        <v>17.494930468476543</v>
      </c>
    </row>
    <row r="1473" spans="1:11" ht="13.5" x14ac:dyDescent="0.25">
      <c r="A1473" s="3">
        <f>TITRES_STAT!B1476</f>
        <v>44460</v>
      </c>
      <c r="B1473" s="6">
        <f>TITRES_STAT!D1476</f>
        <v>17.482500000000002</v>
      </c>
      <c r="C1473" s="2">
        <f t="shared" si="173"/>
        <v>0</v>
      </c>
      <c r="D1473" s="2">
        <f t="shared" si="174"/>
        <v>17.382600000000004</v>
      </c>
      <c r="E1473" s="2">
        <f t="shared" si="176"/>
        <v>17.201780000000003</v>
      </c>
      <c r="F1473" s="2">
        <f t="shared" si="177"/>
        <v>17.187290000000001</v>
      </c>
      <c r="G1473" s="2">
        <f t="shared" si="179"/>
        <v>17.693287999999999</v>
      </c>
      <c r="H1473" s="2">
        <f t="shared" si="175"/>
        <v>18.091442499999985</v>
      </c>
      <c r="I1473" s="2">
        <f t="array" ref="I1473">SUMPRODUCT(B1457:B1476, (ROW(B1457:B1476)-ROW(B1457)+1)) / (20*21/2)</f>
        <v>17.298587142857144</v>
      </c>
      <c r="J1473" s="2">
        <f t="shared" si="178"/>
        <v>17.316036038714703</v>
      </c>
      <c r="K1473" s="2">
        <f t="shared" si="180"/>
        <v>17.494442999124523</v>
      </c>
    </row>
    <row r="1474" spans="1:11" ht="13.5" x14ac:dyDescent="0.25">
      <c r="A1474" s="3">
        <f>TITRES_STAT!B1477</f>
        <v>44461</v>
      </c>
      <c r="B1474" s="6">
        <f>TITRES_STAT!D1477</f>
        <v>17.482500000000002</v>
      </c>
      <c r="C1474" s="2">
        <f t="shared" si="173"/>
        <v>0</v>
      </c>
      <c r="D1474" s="2">
        <f t="shared" si="174"/>
        <v>17.482500000000002</v>
      </c>
      <c r="E1474" s="2">
        <f t="shared" si="176"/>
        <v>17.232750000000003</v>
      </c>
      <c r="F1474" s="2">
        <f t="shared" si="177"/>
        <v>17.202775000000003</v>
      </c>
      <c r="G1474" s="2">
        <f t="shared" si="179"/>
        <v>17.683097999999994</v>
      </c>
      <c r="H1474" s="2">
        <f t="shared" si="175"/>
        <v>18.076457499999989</v>
      </c>
      <c r="I1474" s="2">
        <f t="array" ref="I1474">SUMPRODUCT(B1458:B1477, (ROW(B1458:B1477)-ROW(B1458)+1)) / (20*21/2)</f>
        <v>17.322278095238097</v>
      </c>
      <c r="J1474" s="2">
        <f t="shared" si="178"/>
        <v>17.331889749313302</v>
      </c>
      <c r="K1474" s="2">
        <f t="shared" si="180"/>
        <v>17.49397464621768</v>
      </c>
    </row>
    <row r="1475" spans="1:11" ht="13.5" x14ac:dyDescent="0.25">
      <c r="A1475" s="3">
        <f>TITRES_STAT!B1478</f>
        <v>44462</v>
      </c>
      <c r="B1475" s="6">
        <f>TITRES_STAT!D1478</f>
        <v>17.482500000000002</v>
      </c>
      <c r="C1475" s="2">
        <f t="shared" si="173"/>
        <v>0</v>
      </c>
      <c r="D1475" s="2">
        <f t="shared" si="174"/>
        <v>17.482500000000002</v>
      </c>
      <c r="E1475" s="2">
        <f t="shared" si="176"/>
        <v>17.282700000000006</v>
      </c>
      <c r="F1475" s="2">
        <f t="shared" si="177"/>
        <v>17.218260000000004</v>
      </c>
      <c r="G1475" s="2">
        <f t="shared" si="179"/>
        <v>17.672707999999997</v>
      </c>
      <c r="H1475" s="2">
        <f t="shared" si="175"/>
        <v>18.061472499999986</v>
      </c>
      <c r="I1475" s="2">
        <f t="array" ref="I1475">SUMPRODUCT(B1459:B1478, (ROW(B1459:B1478)-ROW(B1459)+1)) / (20*21/2)</f>
        <v>17.29692285714286</v>
      </c>
      <c r="J1475" s="2">
        <f t="shared" si="178"/>
        <v>17.346233582712035</v>
      </c>
      <c r="K1475" s="2">
        <f t="shared" si="180"/>
        <v>17.493524660091499</v>
      </c>
    </row>
    <row r="1476" spans="1:11" ht="13.5" x14ac:dyDescent="0.25">
      <c r="A1476" s="3">
        <f>TITRES_STAT!B1479</f>
        <v>44463</v>
      </c>
      <c r="B1476" s="6">
        <f>TITRES_STAT!D1479</f>
        <v>17.482500000000002</v>
      </c>
      <c r="C1476" s="2">
        <f t="shared" ref="C1476:C1539" si="181">B1476-B1475</f>
        <v>0</v>
      </c>
      <c r="D1476" s="2">
        <f t="shared" si="174"/>
        <v>17.482500000000002</v>
      </c>
      <c r="E1476" s="2">
        <f t="shared" si="176"/>
        <v>17.332650000000001</v>
      </c>
      <c r="F1476" s="2">
        <f t="shared" si="177"/>
        <v>17.233745000000006</v>
      </c>
      <c r="G1476" s="2">
        <f t="shared" si="179"/>
        <v>17.662717999999995</v>
      </c>
      <c r="H1476" s="2">
        <f t="shared" si="175"/>
        <v>18.046537499999985</v>
      </c>
      <c r="I1476" s="2">
        <f t="array" ref="I1476">SUMPRODUCT(B1460:B1479, (ROW(B1460:B1479)-ROW(B1460)+1)) / (20*21/2)</f>
        <v>17.272471428571432</v>
      </c>
      <c r="J1476" s="2">
        <f t="shared" si="178"/>
        <v>17.35921133673946</v>
      </c>
      <c r="K1476" s="2">
        <f t="shared" si="180"/>
        <v>17.49309232048007</v>
      </c>
    </row>
    <row r="1477" spans="1:11" ht="13.5" x14ac:dyDescent="0.25">
      <c r="A1477" s="3">
        <f>TITRES_STAT!B1480</f>
        <v>44466</v>
      </c>
      <c r="B1477" s="6">
        <f>TITRES_STAT!D1480</f>
        <v>17.482500000000002</v>
      </c>
      <c r="C1477" s="2">
        <f t="shared" si="181"/>
        <v>0</v>
      </c>
      <c r="D1477" s="2">
        <f t="shared" si="174"/>
        <v>17.482500000000002</v>
      </c>
      <c r="E1477" s="2">
        <f t="shared" si="176"/>
        <v>17.382600000000004</v>
      </c>
      <c r="F1477" s="2">
        <f t="shared" si="177"/>
        <v>17.249230000000004</v>
      </c>
      <c r="G1477" s="2">
        <f t="shared" si="179"/>
        <v>17.642737999999994</v>
      </c>
      <c r="H1477" s="2">
        <f t="shared" si="175"/>
        <v>18.036197999999988</v>
      </c>
      <c r="I1477" s="2">
        <f t="array" ref="I1477">SUMPRODUCT(B1461:B1480, (ROW(B1461:B1480)-ROW(B1461)+1)) / (20*21/2)</f>
        <v>17.248923809523809</v>
      </c>
      <c r="J1477" s="2">
        <f t="shared" si="178"/>
        <v>17.370953114192844</v>
      </c>
      <c r="K1477" s="2">
        <f t="shared" si="180"/>
        <v>17.492676935363207</v>
      </c>
    </row>
    <row r="1478" spans="1:11" ht="13.5" x14ac:dyDescent="0.25">
      <c r="A1478" s="3">
        <f>TITRES_STAT!B1481</f>
        <v>44467</v>
      </c>
      <c r="B1478" s="6">
        <f>TITRES_STAT!D1481</f>
        <v>16.983000000000001</v>
      </c>
      <c r="C1478" s="2">
        <f t="shared" si="181"/>
        <v>-0.49950000000000117</v>
      </c>
      <c r="D1478" s="2">
        <f t="shared" ref="D1478:D1541" si="182">AVERAGE(B1474:B1478)</f>
        <v>17.382600000000004</v>
      </c>
      <c r="E1478" s="2">
        <f t="shared" si="176"/>
        <v>17.382600000000004</v>
      </c>
      <c r="F1478" s="2">
        <f t="shared" si="177"/>
        <v>17.239740000000005</v>
      </c>
      <c r="G1478" s="2">
        <f t="shared" si="179"/>
        <v>17.612767999999988</v>
      </c>
      <c r="H1478" s="2">
        <f t="shared" si="175"/>
        <v>18.022861499999991</v>
      </c>
      <c r="I1478" s="2">
        <f t="array" ref="I1478">SUMPRODUCT(B1462:B1481, (ROW(B1462:B1481)-ROW(B1462)+1)) / (20*21/2)</f>
        <v>17.226280000000003</v>
      </c>
      <c r="J1478" s="2">
        <f t="shared" si="178"/>
        <v>17.334005198555431</v>
      </c>
      <c r="K1478" s="2">
        <f t="shared" si="180"/>
        <v>17.47268960456465</v>
      </c>
    </row>
    <row r="1479" spans="1:11" ht="13.5" x14ac:dyDescent="0.25">
      <c r="A1479" s="3">
        <f>TITRES_STAT!B1482</f>
        <v>44468</v>
      </c>
      <c r="B1479" s="6">
        <f>TITRES_STAT!D1482</f>
        <v>16.983000000000001</v>
      </c>
      <c r="C1479" s="2">
        <f t="shared" si="181"/>
        <v>0</v>
      </c>
      <c r="D1479" s="2">
        <f t="shared" si="182"/>
        <v>17.282700000000002</v>
      </c>
      <c r="E1479" s="2">
        <f t="shared" si="176"/>
        <v>17.382600000000004</v>
      </c>
      <c r="F1479" s="2">
        <f t="shared" si="177"/>
        <v>17.230250000000005</v>
      </c>
      <c r="G1479" s="2">
        <f t="shared" si="179"/>
        <v>17.57180799999999</v>
      </c>
      <c r="H1479" s="2">
        <f t="shared" si="175"/>
        <v>18.009574999999991</v>
      </c>
      <c r="I1479" s="2">
        <f t="array" ref="I1479">SUMPRODUCT(B1463:B1482, (ROW(B1463:B1482)-ROW(B1463)+1)) / (20*21/2)</f>
        <v>17.204540000000001</v>
      </c>
      <c r="J1479" s="2">
        <f t="shared" si="178"/>
        <v>17.300576132026343</v>
      </c>
      <c r="K1479" s="2">
        <f t="shared" si="180"/>
        <v>17.453486090660153</v>
      </c>
    </row>
    <row r="1480" spans="1:11" ht="13.5" x14ac:dyDescent="0.25">
      <c r="A1480" s="3">
        <f>TITRES_STAT!B1483</f>
        <v>44469</v>
      </c>
      <c r="B1480" s="6">
        <f>TITRES_STAT!D1483</f>
        <v>16.983000000000001</v>
      </c>
      <c r="C1480" s="2">
        <f t="shared" si="181"/>
        <v>0</v>
      </c>
      <c r="D1480" s="2">
        <f t="shared" si="182"/>
        <v>17.182800000000004</v>
      </c>
      <c r="E1480" s="2">
        <f t="shared" si="176"/>
        <v>17.332650000000001</v>
      </c>
      <c r="F1480" s="2">
        <f t="shared" si="177"/>
        <v>17.220760000000006</v>
      </c>
      <c r="G1480" s="2">
        <f t="shared" si="179"/>
        <v>17.547831999999985</v>
      </c>
      <c r="H1480" s="2">
        <f t="shared" si="175"/>
        <v>17.997087499999992</v>
      </c>
      <c r="I1480" s="2">
        <f t="array" ref="I1480">SUMPRODUCT(B1464:B1483, (ROW(B1464:B1483)-ROW(B1464)+1)) / (20*21/2)</f>
        <v>17.183703809523809</v>
      </c>
      <c r="J1480" s="2">
        <f t="shared" si="178"/>
        <v>17.270330786119072</v>
      </c>
      <c r="K1480" s="2">
        <f t="shared" si="180"/>
        <v>17.435035655732303</v>
      </c>
    </row>
    <row r="1481" spans="1:11" ht="13.5" x14ac:dyDescent="0.25">
      <c r="A1481" s="3">
        <f>TITRES_STAT!B1484</f>
        <v>44470</v>
      </c>
      <c r="B1481" s="6">
        <f>TITRES_STAT!D1484</f>
        <v>16.983000000000001</v>
      </c>
      <c r="C1481" s="2">
        <f t="shared" si="181"/>
        <v>0</v>
      </c>
      <c r="D1481" s="2">
        <f t="shared" si="182"/>
        <v>17.082900000000002</v>
      </c>
      <c r="E1481" s="2">
        <f t="shared" si="176"/>
        <v>17.282700000000002</v>
      </c>
      <c r="F1481" s="2">
        <f t="shared" si="177"/>
        <v>17.211270000000006</v>
      </c>
      <c r="G1481" s="2">
        <f t="shared" si="179"/>
        <v>17.523855999999984</v>
      </c>
      <c r="H1481" s="2">
        <f t="shared" si="175"/>
        <v>17.981702999999992</v>
      </c>
      <c r="I1481" s="2">
        <f t="array" ref="I1481">SUMPRODUCT(B1465:B1484, (ROW(B1465:B1484)-ROW(B1465)+1)) / (20*21/2)</f>
        <v>17.163771428571426</v>
      </c>
      <c r="J1481" s="2">
        <f t="shared" si="178"/>
        <v>17.242965949345827</v>
      </c>
      <c r="K1481" s="2">
        <f t="shared" si="180"/>
        <v>17.417308767272214</v>
      </c>
    </row>
    <row r="1482" spans="1:11" ht="13.5" x14ac:dyDescent="0.25">
      <c r="A1482" s="3">
        <f>TITRES_STAT!B1485</f>
        <v>44473</v>
      </c>
      <c r="B1482" s="6">
        <f>TITRES_STAT!D1485</f>
        <v>16.983000000000001</v>
      </c>
      <c r="C1482" s="2">
        <f t="shared" si="181"/>
        <v>0</v>
      </c>
      <c r="D1482" s="2">
        <f t="shared" si="182"/>
        <v>16.983000000000001</v>
      </c>
      <c r="E1482" s="2">
        <f t="shared" si="176"/>
        <v>17.232750000000003</v>
      </c>
      <c r="F1482" s="2">
        <f t="shared" si="177"/>
        <v>17.201780000000007</v>
      </c>
      <c r="G1482" s="2">
        <f t="shared" si="179"/>
        <v>17.499879999999983</v>
      </c>
      <c r="H1482" s="2">
        <f t="shared" ref="H1482:H1545" si="183">AVERAGE(B1283:B1482)</f>
        <v>17.96931549999999</v>
      </c>
      <c r="I1482" s="2">
        <f t="array" ref="I1482">SUMPRODUCT(B1466:B1485, (ROW(B1466:B1485)-ROW(B1466)+1)) / (20*21/2)</f>
        <v>17.144742857142855</v>
      </c>
      <c r="J1482" s="2">
        <f t="shared" si="178"/>
        <v>17.218207287503368</v>
      </c>
      <c r="K1482" s="2">
        <f t="shared" si="180"/>
        <v>17.400277050908599</v>
      </c>
    </row>
    <row r="1483" spans="1:11" ht="13.5" x14ac:dyDescent="0.25">
      <c r="A1483" s="3">
        <f>TITRES_STAT!B1486</f>
        <v>44474</v>
      </c>
      <c r="B1483" s="6">
        <f>TITRES_STAT!D1486</f>
        <v>16.983000000000001</v>
      </c>
      <c r="C1483" s="2">
        <f t="shared" si="181"/>
        <v>0</v>
      </c>
      <c r="D1483" s="2">
        <f t="shared" si="182"/>
        <v>16.983000000000001</v>
      </c>
      <c r="E1483" s="2">
        <f t="shared" si="176"/>
        <v>17.182800000000004</v>
      </c>
      <c r="F1483" s="2">
        <f t="shared" si="177"/>
        <v>17.192290000000007</v>
      </c>
      <c r="G1483" s="2">
        <f t="shared" si="179"/>
        <v>17.475903999999982</v>
      </c>
      <c r="H1483" s="2">
        <f t="shared" si="183"/>
        <v>17.957327499999991</v>
      </c>
      <c r="I1483" s="2">
        <f t="array" ref="I1483">SUMPRODUCT(B1467:B1486, (ROW(B1467:B1486)-ROW(B1467)+1)) / (20*21/2)</f>
        <v>17.125714285714285</v>
      </c>
      <c r="J1483" s="2">
        <f t="shared" si="178"/>
        <v>17.19580659345543</v>
      </c>
      <c r="K1483" s="2">
        <f t="shared" si="180"/>
        <v>17.383913244990616</v>
      </c>
    </row>
    <row r="1484" spans="1:11" ht="13.5" x14ac:dyDescent="0.25">
      <c r="A1484" s="3">
        <f>TITRES_STAT!B1487</f>
        <v>44475</v>
      </c>
      <c r="B1484" s="6">
        <f>TITRES_STAT!D1487</f>
        <v>16.983000000000001</v>
      </c>
      <c r="C1484" s="2">
        <f t="shared" si="181"/>
        <v>0</v>
      </c>
      <c r="D1484" s="2">
        <f t="shared" si="182"/>
        <v>16.983000000000001</v>
      </c>
      <c r="E1484" s="2">
        <f t="shared" ref="E1484:E1547" si="184">AVERAGE(B1475:B1484)</f>
        <v>17.132850000000001</v>
      </c>
      <c r="F1484" s="2">
        <f t="shared" si="177"/>
        <v>17.182800000000007</v>
      </c>
      <c r="G1484" s="2">
        <f t="shared" si="179"/>
        <v>17.451927999999981</v>
      </c>
      <c r="H1484" s="2">
        <f t="shared" si="183"/>
        <v>17.948835999999989</v>
      </c>
      <c r="I1484" s="2">
        <f t="array" ref="I1484">SUMPRODUCT(B1468:B1487, (ROW(B1468:B1487)-ROW(B1468)+1)) / (20*21/2)</f>
        <v>17.106685714285717</v>
      </c>
      <c r="J1484" s="2">
        <f t="shared" si="178"/>
        <v>17.175539298840626</v>
      </c>
      <c r="K1484" s="2">
        <f t="shared" si="180"/>
        <v>17.36819115695177</v>
      </c>
    </row>
    <row r="1485" spans="1:11" ht="13.5" x14ac:dyDescent="0.25">
      <c r="A1485" s="3">
        <f>TITRES_STAT!B1488</f>
        <v>44476</v>
      </c>
      <c r="B1485" s="6">
        <f>TITRES_STAT!D1488</f>
        <v>16.983000000000001</v>
      </c>
      <c r="C1485" s="2">
        <f t="shared" si="181"/>
        <v>0</v>
      </c>
      <c r="D1485" s="2">
        <f t="shared" si="182"/>
        <v>16.983000000000001</v>
      </c>
      <c r="E1485" s="2">
        <f t="shared" si="184"/>
        <v>17.082900000000002</v>
      </c>
      <c r="F1485" s="2">
        <f t="shared" si="177"/>
        <v>17.182800000000007</v>
      </c>
      <c r="G1485" s="2">
        <f t="shared" si="179"/>
        <v>17.431947999999981</v>
      </c>
      <c r="H1485" s="2">
        <f t="shared" si="183"/>
        <v>17.943840999999992</v>
      </c>
      <c r="I1485" s="2">
        <f t="array" ref="I1485">SUMPRODUCT(B1469:B1488, (ROW(B1469:B1488)-ROW(B1469)+1)) / (20*21/2)</f>
        <v>17.087657142857143</v>
      </c>
      <c r="J1485" s="2">
        <f t="shared" si="178"/>
        <v>17.157202222760567</v>
      </c>
      <c r="K1485" s="2">
        <f t="shared" si="180"/>
        <v>17.353085621385034</v>
      </c>
    </row>
    <row r="1486" spans="1:11" ht="13.5" x14ac:dyDescent="0.25">
      <c r="A1486" s="3">
        <f>TITRES_STAT!B1489</f>
        <v>44477</v>
      </c>
      <c r="B1486" s="6">
        <f>TITRES_STAT!D1489</f>
        <v>16.983000000000001</v>
      </c>
      <c r="C1486" s="2">
        <f t="shared" si="181"/>
        <v>0</v>
      </c>
      <c r="D1486" s="2">
        <f t="shared" si="182"/>
        <v>16.983000000000001</v>
      </c>
      <c r="E1486" s="2">
        <f t="shared" si="184"/>
        <v>17.032950000000003</v>
      </c>
      <c r="F1486" s="2">
        <f t="shared" si="177"/>
        <v>17.182800000000004</v>
      </c>
      <c r="G1486" s="2">
        <f t="shared" si="179"/>
        <v>17.41196799999998</v>
      </c>
      <c r="H1486" s="2">
        <f t="shared" si="183"/>
        <v>17.934799999999992</v>
      </c>
      <c r="I1486" s="2">
        <f t="array" ref="I1486">SUMPRODUCT(B1470:B1489, (ROW(B1470:B1489)-ROW(B1470)+1)) / (20*21/2)</f>
        <v>17.068628571428572</v>
      </c>
      <c r="J1486" s="2">
        <f t="shared" si="178"/>
        <v>17.140611534878609</v>
      </c>
      <c r="K1486" s="2">
        <f t="shared" si="180"/>
        <v>17.338572459762094</v>
      </c>
    </row>
    <row r="1487" spans="1:11" ht="13.5" x14ac:dyDescent="0.25">
      <c r="A1487" s="3">
        <f>TITRES_STAT!B1490</f>
        <v>44480</v>
      </c>
      <c r="B1487" s="6">
        <f>TITRES_STAT!D1490</f>
        <v>16.983000000000001</v>
      </c>
      <c r="C1487" s="2">
        <f t="shared" si="181"/>
        <v>0</v>
      </c>
      <c r="D1487" s="2">
        <f t="shared" si="182"/>
        <v>16.983000000000001</v>
      </c>
      <c r="E1487" s="2">
        <f t="shared" si="184"/>
        <v>16.983000000000001</v>
      </c>
      <c r="F1487" s="2">
        <f t="shared" si="177"/>
        <v>17.182800000000004</v>
      </c>
      <c r="G1487" s="2">
        <f t="shared" si="179"/>
        <v>17.39198799999998</v>
      </c>
      <c r="H1487" s="2">
        <f t="shared" si="183"/>
        <v>17.922961999999995</v>
      </c>
      <c r="I1487" s="2">
        <f t="array" ref="I1487">SUMPRODUCT(B1471:B1490, (ROW(B1471:B1490)-ROW(B1471)+1)) / (20*21/2)</f>
        <v>17.003933333333336</v>
      </c>
      <c r="J1487" s="2">
        <f t="shared" si="178"/>
        <v>17.125600912509217</v>
      </c>
      <c r="K1487" s="2">
        <f t="shared" si="180"/>
        <v>17.324628441732209</v>
      </c>
    </row>
    <row r="1488" spans="1:11" ht="13.5" x14ac:dyDescent="0.25">
      <c r="A1488" s="3">
        <f>TITRES_STAT!B1491</f>
        <v>44481</v>
      </c>
      <c r="B1488" s="6">
        <f>TITRES_STAT!D1491</f>
        <v>16.983000000000001</v>
      </c>
      <c r="C1488" s="2">
        <f t="shared" si="181"/>
        <v>0</v>
      </c>
      <c r="D1488" s="2">
        <f t="shared" si="182"/>
        <v>16.983000000000001</v>
      </c>
      <c r="E1488" s="2">
        <f t="shared" si="184"/>
        <v>16.983000000000001</v>
      </c>
      <c r="F1488" s="2">
        <f t="shared" si="177"/>
        <v>17.182800000000004</v>
      </c>
      <c r="G1488" s="2">
        <f t="shared" si="179"/>
        <v>17.37200799999998</v>
      </c>
      <c r="H1488" s="2">
        <f t="shared" si="183"/>
        <v>17.911023999999998</v>
      </c>
      <c r="I1488" s="2">
        <f t="array" ref="I1488">SUMPRODUCT(B1472:B1491, (ROW(B1472:B1491)-ROW(B1472)+1)) / (20*21/2)</f>
        <v>16.894423809523808</v>
      </c>
      <c r="J1488" s="2">
        <f t="shared" si="178"/>
        <v>17.112019873222625</v>
      </c>
      <c r="K1488" s="2">
        <f t="shared" si="180"/>
        <v>17.311231247938789</v>
      </c>
    </row>
    <row r="1489" spans="1:11" ht="13.5" x14ac:dyDescent="0.25">
      <c r="A1489" s="3">
        <f>TITRES_STAT!B1492</f>
        <v>44482</v>
      </c>
      <c r="B1489" s="6">
        <f>TITRES_STAT!D1492</f>
        <v>16.983000000000001</v>
      </c>
      <c r="C1489" s="2">
        <f t="shared" si="181"/>
        <v>0</v>
      </c>
      <c r="D1489" s="2">
        <f t="shared" si="182"/>
        <v>16.983000000000001</v>
      </c>
      <c r="E1489" s="2">
        <f t="shared" si="184"/>
        <v>16.983000000000001</v>
      </c>
      <c r="F1489" s="2">
        <f t="shared" si="177"/>
        <v>17.182800000000004</v>
      </c>
      <c r="G1489" s="2">
        <f t="shared" si="179"/>
        <v>17.352027999999979</v>
      </c>
      <c r="H1489" s="2">
        <f t="shared" si="183"/>
        <v>17.899085999999997</v>
      </c>
      <c r="I1489" s="2">
        <f t="array" ref="I1489">SUMPRODUCT(B1473:B1492, (ROW(B1473:B1492)-ROW(B1473)+1)) / (20*21/2)</f>
        <v>16.79205</v>
      </c>
      <c r="J1489" s="2">
        <f t="shared" si="178"/>
        <v>17.099732266249042</v>
      </c>
      <c r="K1489" s="2">
        <f t="shared" si="180"/>
        <v>17.298359434294131</v>
      </c>
    </row>
    <row r="1490" spans="1:11" ht="13.5" x14ac:dyDescent="0.25">
      <c r="A1490" s="3">
        <f>TITRES_STAT!B1493</f>
        <v>44483</v>
      </c>
      <c r="B1490" s="6">
        <f>TITRES_STAT!D1493</f>
        <v>16.503499999999999</v>
      </c>
      <c r="C1490" s="2">
        <f t="shared" si="181"/>
        <v>-0.47950000000000159</v>
      </c>
      <c r="D1490" s="2">
        <f t="shared" si="182"/>
        <v>16.8871</v>
      </c>
      <c r="E1490" s="2">
        <f t="shared" si="184"/>
        <v>16.93505</v>
      </c>
      <c r="F1490" s="2">
        <f t="shared" si="177"/>
        <v>17.133850000000002</v>
      </c>
      <c r="G1490" s="2">
        <f t="shared" si="179"/>
        <v>17.32245799999998</v>
      </c>
      <c r="H1490" s="2">
        <f t="shared" si="183"/>
        <v>17.884750499999996</v>
      </c>
      <c r="I1490" s="2">
        <f t="array" ref="I1490">SUMPRODUCT(B1474:B1493, (ROW(B1474:B1493)-ROW(B1474)+1)) / (20*21/2)</f>
        <v>16.696811904761901</v>
      </c>
      <c r="J1490" s="2">
        <f t="shared" si="178"/>
        <v>17.042948240891988</v>
      </c>
      <c r="K1490" s="2">
        <f t="shared" si="180"/>
        <v>17.267188476086517</v>
      </c>
    </row>
    <row r="1491" spans="1:11" ht="13.5" x14ac:dyDescent="0.25">
      <c r="A1491" s="3">
        <f>TITRES_STAT!B1494</f>
        <v>44488</v>
      </c>
      <c r="B1491" s="6">
        <f>TITRES_STAT!D1494</f>
        <v>15.984</v>
      </c>
      <c r="C1491" s="2">
        <f t="shared" si="181"/>
        <v>-0.51949999999999896</v>
      </c>
      <c r="D1491" s="2">
        <f t="shared" si="182"/>
        <v>16.6873</v>
      </c>
      <c r="E1491" s="2">
        <f t="shared" si="184"/>
        <v>16.835150000000002</v>
      </c>
      <c r="F1491" s="2">
        <f t="shared" si="177"/>
        <v>17.058924999999999</v>
      </c>
      <c r="G1491" s="2">
        <f t="shared" si="179"/>
        <v>17.282497999999983</v>
      </c>
      <c r="H1491" s="2">
        <f t="shared" si="183"/>
        <v>17.867817499999997</v>
      </c>
      <c r="I1491" s="2">
        <f t="array" ref="I1491">SUMPRODUCT(B1475:B1494, (ROW(B1475:B1494)-ROW(B1475)+1)) / (20*21/2)</f>
        <v>16.608709523809523</v>
      </c>
      <c r="J1491" s="2">
        <f t="shared" si="178"/>
        <v>16.942096027473703</v>
      </c>
      <c r="K1491" s="2">
        <f t="shared" si="180"/>
        <v>17.216867359377243</v>
      </c>
    </row>
    <row r="1492" spans="1:11" ht="13.5" x14ac:dyDescent="0.25">
      <c r="A1492" s="3">
        <f>TITRES_STAT!B1495</f>
        <v>44489</v>
      </c>
      <c r="B1492" s="6">
        <f>TITRES_STAT!D1495</f>
        <v>15.984</v>
      </c>
      <c r="C1492" s="2">
        <f t="shared" si="181"/>
        <v>0</v>
      </c>
      <c r="D1492" s="2">
        <f t="shared" si="182"/>
        <v>16.487499999999997</v>
      </c>
      <c r="E1492" s="2">
        <f t="shared" si="184"/>
        <v>16.735250000000001</v>
      </c>
      <c r="F1492" s="2">
        <f t="shared" ref="F1492:F1555" si="185">AVERAGE(B1473:B1492)</f>
        <v>16.983999999999998</v>
      </c>
      <c r="G1492" s="2">
        <f t="shared" si="179"/>
        <v>17.242537999999985</v>
      </c>
      <c r="H1492" s="2">
        <f t="shared" si="183"/>
        <v>17.850884499999996</v>
      </c>
      <c r="I1492" s="2">
        <f t="array" ref="I1492">SUMPRODUCT(B1476:B1495, (ROW(B1476:B1495)-ROW(B1476)+1)) / (20*21/2)</f>
        <v>16.527742857142858</v>
      </c>
      <c r="J1492" s="2">
        <f t="shared" si="178"/>
        <v>16.850848786761922</v>
      </c>
      <c r="K1492" s="2">
        <f t="shared" si="180"/>
        <v>17.168519619793823</v>
      </c>
    </row>
    <row r="1493" spans="1:11" ht="13.5" x14ac:dyDescent="0.25">
      <c r="A1493" s="3">
        <f>TITRES_STAT!B1496</f>
        <v>44490</v>
      </c>
      <c r="B1493" s="6">
        <f>TITRES_STAT!D1496</f>
        <v>15.984</v>
      </c>
      <c r="C1493" s="2">
        <f t="shared" si="181"/>
        <v>0</v>
      </c>
      <c r="D1493" s="2">
        <f t="shared" si="182"/>
        <v>16.287699999999997</v>
      </c>
      <c r="E1493" s="2">
        <f t="shared" si="184"/>
        <v>16.635350000000003</v>
      </c>
      <c r="F1493" s="2">
        <f t="shared" si="185"/>
        <v>16.909074999999998</v>
      </c>
      <c r="G1493" s="2">
        <f t="shared" si="179"/>
        <v>17.202577999999988</v>
      </c>
      <c r="H1493" s="2">
        <f t="shared" si="183"/>
        <v>17.833951499999998</v>
      </c>
      <c r="I1493" s="2">
        <f t="array" ref="I1493">SUMPRODUCT(B1477:B1496, (ROW(B1477:B1496)-ROW(B1477)+1)) / (20*21/2)</f>
        <v>16.453911904761906</v>
      </c>
      <c r="J1493" s="2">
        <f t="shared" ref="J1493:J1556" si="186">$J$4*B1493+J1492*(1-$J$4)</f>
        <v>16.768291759451262</v>
      </c>
      <c r="K1493" s="2">
        <f t="shared" si="180"/>
        <v>17.122067869997988</v>
      </c>
    </row>
    <row r="1494" spans="1:11" ht="13.5" x14ac:dyDescent="0.25">
      <c r="A1494" s="3">
        <f>TITRES_STAT!B1497</f>
        <v>44491</v>
      </c>
      <c r="B1494" s="6">
        <f>TITRES_STAT!D1497</f>
        <v>15.984</v>
      </c>
      <c r="C1494" s="2">
        <f t="shared" si="181"/>
        <v>0</v>
      </c>
      <c r="D1494" s="2">
        <f t="shared" si="182"/>
        <v>16.087899999999998</v>
      </c>
      <c r="E1494" s="2">
        <f t="shared" si="184"/>
        <v>16.535450000000004</v>
      </c>
      <c r="F1494" s="2">
        <f t="shared" si="185"/>
        <v>16.834149999999998</v>
      </c>
      <c r="G1494" s="2">
        <f t="shared" si="179"/>
        <v>17.162617999999988</v>
      </c>
      <c r="H1494" s="2">
        <f t="shared" si="183"/>
        <v>17.814320999999996</v>
      </c>
      <c r="I1494" s="2">
        <f t="array" ref="I1494">SUMPRODUCT(B1478:B1497, (ROW(B1478:B1497)-ROW(B1478)+1)) / (20*21/2)</f>
        <v>16.387216666666667</v>
      </c>
      <c r="J1494" s="2">
        <f t="shared" si="186"/>
        <v>16.69359730617019</v>
      </c>
      <c r="K1494" s="2">
        <f t="shared" si="180"/>
        <v>17.077437757449047</v>
      </c>
    </row>
    <row r="1495" spans="1:11" ht="13.5" x14ac:dyDescent="0.25">
      <c r="A1495" s="3">
        <f>TITRES_STAT!B1498</f>
        <v>44494</v>
      </c>
      <c r="B1495" s="6">
        <f>TITRES_STAT!D1498</f>
        <v>15.984</v>
      </c>
      <c r="C1495" s="2">
        <f t="shared" si="181"/>
        <v>0</v>
      </c>
      <c r="D1495" s="2">
        <f t="shared" si="182"/>
        <v>15.984</v>
      </c>
      <c r="E1495" s="2">
        <f t="shared" si="184"/>
        <v>16.435549999999999</v>
      </c>
      <c r="F1495" s="2">
        <f t="shared" si="185"/>
        <v>16.759224999999997</v>
      </c>
      <c r="G1495" s="2">
        <f t="shared" si="179"/>
        <v>17.122657999999991</v>
      </c>
      <c r="H1495" s="2">
        <f t="shared" si="183"/>
        <v>17.797387999999998</v>
      </c>
      <c r="I1495" s="2">
        <f t="array" ref="I1495">SUMPRODUCT(B1479:B1498, (ROW(B1479:B1498)-ROW(B1479)+1)) / (20*21/2)</f>
        <v>16.31814285714286</v>
      </c>
      <c r="J1495" s="2">
        <f t="shared" si="186"/>
        <v>16.626016610344458</v>
      </c>
      <c r="K1495" s="2">
        <f t="shared" si="180"/>
        <v>17.034557845392225</v>
      </c>
    </row>
    <row r="1496" spans="1:11" ht="13.5" x14ac:dyDescent="0.25">
      <c r="A1496" s="3">
        <f>TITRES_STAT!B1499</f>
        <v>44495</v>
      </c>
      <c r="B1496" s="6">
        <f>TITRES_STAT!D1499</f>
        <v>15.984</v>
      </c>
      <c r="C1496" s="2">
        <f t="shared" si="181"/>
        <v>0</v>
      </c>
      <c r="D1496" s="2">
        <f t="shared" si="182"/>
        <v>15.984</v>
      </c>
      <c r="E1496" s="2">
        <f t="shared" si="184"/>
        <v>16.335650000000001</v>
      </c>
      <c r="F1496" s="2">
        <f t="shared" si="185"/>
        <v>16.6843</v>
      </c>
      <c r="G1496" s="2">
        <f t="shared" si="179"/>
        <v>17.082697999999993</v>
      </c>
      <c r="H1496" s="2">
        <f t="shared" si="183"/>
        <v>17.784800499999992</v>
      </c>
      <c r="I1496" s="2">
        <f t="array" ref="I1496">SUMPRODUCT(B1480:B1499, (ROW(B1480:B1499)-ROW(B1480)+1)) / (20*21/2)</f>
        <v>16.254301904761906</v>
      </c>
      <c r="J1496" s="2">
        <f t="shared" si="186"/>
        <v>16.564872171264032</v>
      </c>
      <c r="K1496" s="2">
        <f t="shared" si="180"/>
        <v>16.993359498514099</v>
      </c>
    </row>
    <row r="1497" spans="1:11" ht="13.5" x14ac:dyDescent="0.25">
      <c r="A1497" s="3">
        <f>TITRES_STAT!B1500</f>
        <v>44496</v>
      </c>
      <c r="B1497" s="6">
        <f>TITRES_STAT!D1500</f>
        <v>15.984</v>
      </c>
      <c r="C1497" s="2">
        <f t="shared" si="181"/>
        <v>0</v>
      </c>
      <c r="D1497" s="2">
        <f t="shared" si="182"/>
        <v>15.984</v>
      </c>
      <c r="E1497" s="2">
        <f t="shared" si="184"/>
        <v>16.235749999999999</v>
      </c>
      <c r="F1497" s="2">
        <f t="shared" si="185"/>
        <v>16.609374999999996</v>
      </c>
      <c r="G1497" s="2">
        <f t="shared" si="179"/>
        <v>17.042737999999996</v>
      </c>
      <c r="H1497" s="2">
        <f t="shared" si="183"/>
        <v>17.769465999999991</v>
      </c>
      <c r="I1497" s="2">
        <f t="array" ref="I1497">SUMPRODUCT(B1481:B1500, (ROW(B1481:B1500)-ROW(B1481)+1)) / (20*21/2)</f>
        <v>16.19569380952381</v>
      </c>
      <c r="J1497" s="2">
        <f t="shared" si="186"/>
        <v>16.509551012096029</v>
      </c>
      <c r="K1497" s="2">
        <f t="shared" si="180"/>
        <v>16.953776773082176</v>
      </c>
    </row>
    <row r="1498" spans="1:11" ht="13.5" x14ac:dyDescent="0.25">
      <c r="A1498" s="3">
        <f>TITRES_STAT!B1501</f>
        <v>44497</v>
      </c>
      <c r="B1498" s="6">
        <f>TITRES_STAT!D1501</f>
        <v>15.8841</v>
      </c>
      <c r="C1498" s="2">
        <f t="shared" si="181"/>
        <v>-9.9899999999999878E-2</v>
      </c>
      <c r="D1498" s="2">
        <f t="shared" si="182"/>
        <v>15.96402</v>
      </c>
      <c r="E1498" s="2">
        <f t="shared" si="184"/>
        <v>16.125859999999996</v>
      </c>
      <c r="F1498" s="2">
        <f t="shared" si="185"/>
        <v>16.55443</v>
      </c>
      <c r="G1498" s="2">
        <f t="shared" si="179"/>
        <v>17.000779999999995</v>
      </c>
      <c r="H1498" s="2">
        <f t="shared" si="183"/>
        <v>17.752532999999993</v>
      </c>
      <c r="I1498" s="2">
        <f t="array" ref="I1498">SUMPRODUCT(B1482:B1501, (ROW(B1482:B1501)-ROW(B1482)+1)) / (20*21/2)</f>
        <v>16.142318571428568</v>
      </c>
      <c r="J1498" s="2">
        <f t="shared" si="186"/>
        <v>16.449984249039264</v>
      </c>
      <c r="K1498" s="2">
        <f t="shared" si="180"/>
        <v>16.911828664333857</v>
      </c>
    </row>
    <row r="1499" spans="1:11" ht="13.5" x14ac:dyDescent="0.25">
      <c r="A1499" s="3">
        <f>TITRES_STAT!B1502</f>
        <v>44498</v>
      </c>
      <c r="B1499" s="6">
        <f>TITRES_STAT!D1502</f>
        <v>15.8841</v>
      </c>
      <c r="C1499" s="2">
        <f t="shared" si="181"/>
        <v>0</v>
      </c>
      <c r="D1499" s="2">
        <f t="shared" si="182"/>
        <v>15.944040000000001</v>
      </c>
      <c r="E1499" s="2">
        <f t="shared" si="184"/>
        <v>16.015969999999996</v>
      </c>
      <c r="F1499" s="2">
        <f t="shared" si="185"/>
        <v>16.499485</v>
      </c>
      <c r="G1499" s="2">
        <f t="shared" si="179"/>
        <v>16.958821999999994</v>
      </c>
      <c r="H1499" s="2">
        <f t="shared" si="183"/>
        <v>17.735599999999994</v>
      </c>
      <c r="I1499" s="2">
        <f t="array" ref="I1499">SUMPRODUCT(B1483:B1502, (ROW(B1483:B1502)-ROW(B1483)+1)) / (20*21/2)</f>
        <v>16.09417619047619</v>
      </c>
      <c r="J1499" s="2">
        <f t="shared" si="186"/>
        <v>16.396090511035524</v>
      </c>
      <c r="K1499" s="2">
        <f t="shared" si="180"/>
        <v>16.871525579458019</v>
      </c>
    </row>
    <row r="1500" spans="1:11" ht="13.5" x14ac:dyDescent="0.25">
      <c r="A1500" s="3">
        <f>TITRES_STAT!B1503</f>
        <v>44501</v>
      </c>
      <c r="B1500" s="6">
        <f>TITRES_STAT!D1503</f>
        <v>15.8841</v>
      </c>
      <c r="C1500" s="2">
        <f t="shared" si="181"/>
        <v>0</v>
      </c>
      <c r="D1500" s="2">
        <f t="shared" si="182"/>
        <v>15.924060000000001</v>
      </c>
      <c r="E1500" s="2">
        <f t="shared" si="184"/>
        <v>15.954029999999998</v>
      </c>
      <c r="F1500" s="2">
        <f t="shared" si="185"/>
        <v>16.44454</v>
      </c>
      <c r="G1500" s="2">
        <f t="shared" si="179"/>
        <v>16.916863999999997</v>
      </c>
      <c r="H1500" s="2">
        <f t="shared" si="183"/>
        <v>17.720115499999999</v>
      </c>
      <c r="I1500" s="2">
        <f t="array" ref="I1500">SUMPRODUCT(B1484:B1503, (ROW(B1484:B1503)-ROW(B1484)+1)) / (20*21/2)</f>
        <v>16.051266666666663</v>
      </c>
      <c r="J1500" s="2">
        <f t="shared" si="186"/>
        <v>16.347329509984522</v>
      </c>
      <c r="K1500" s="2">
        <f t="shared" si="180"/>
        <v>16.83280300771457</v>
      </c>
    </row>
    <row r="1501" spans="1:11" ht="13.5" x14ac:dyDescent="0.25">
      <c r="A1501" s="3">
        <f>TITRES_STAT!B1504</f>
        <v>44502</v>
      </c>
      <c r="B1501" s="6">
        <f>TITRES_STAT!D1504</f>
        <v>15.8841</v>
      </c>
      <c r="C1501" s="2">
        <f t="shared" si="181"/>
        <v>0</v>
      </c>
      <c r="D1501" s="2">
        <f t="shared" si="182"/>
        <v>15.904080000000002</v>
      </c>
      <c r="E1501" s="2">
        <f t="shared" si="184"/>
        <v>15.944039999999998</v>
      </c>
      <c r="F1501" s="2">
        <f t="shared" si="185"/>
        <v>16.389595</v>
      </c>
      <c r="G1501" s="2">
        <f t="shared" si="179"/>
        <v>16.874905999999999</v>
      </c>
      <c r="H1501" s="2">
        <f t="shared" si="183"/>
        <v>17.704630999999999</v>
      </c>
      <c r="I1501" s="2">
        <f t="array" ref="I1501">SUMPRODUCT(B1485:B1504, (ROW(B1485:B1504)-ROW(B1485)+1)) / (20*21/2)</f>
        <v>15.975532857142857</v>
      </c>
      <c r="J1501" s="2">
        <f t="shared" si="186"/>
        <v>16.303212413795521</v>
      </c>
      <c r="K1501" s="2">
        <f t="shared" si="180"/>
        <v>16.795598968196355</v>
      </c>
    </row>
    <row r="1502" spans="1:11" ht="13.5" x14ac:dyDescent="0.25">
      <c r="A1502" s="3">
        <f>TITRES_STAT!B1505</f>
        <v>44503</v>
      </c>
      <c r="B1502" s="6">
        <f>TITRES_STAT!D1505</f>
        <v>15.8841</v>
      </c>
      <c r="C1502" s="2">
        <f t="shared" si="181"/>
        <v>0</v>
      </c>
      <c r="D1502" s="2">
        <f t="shared" si="182"/>
        <v>15.8841</v>
      </c>
      <c r="E1502" s="2">
        <f t="shared" si="184"/>
        <v>15.934049999999999</v>
      </c>
      <c r="F1502" s="2">
        <f t="shared" si="185"/>
        <v>16.334650000000003</v>
      </c>
      <c r="G1502" s="2">
        <f t="shared" si="179"/>
        <v>16.849132000000001</v>
      </c>
      <c r="H1502" s="2">
        <f t="shared" si="183"/>
        <v>17.6891465</v>
      </c>
      <c r="I1502" s="2">
        <f t="array" ref="I1502">SUMPRODUCT(B1486:B1505, (ROW(B1486:B1505)-ROW(B1486)+1)) / (20*21/2)</f>
        <v>15.906934761904763</v>
      </c>
      <c r="J1502" s="2">
        <f t="shared" si="186"/>
        <v>16.263296945814997</v>
      </c>
      <c r="K1502" s="2">
        <f t="shared" si="180"/>
        <v>16.759853910620031</v>
      </c>
    </row>
    <row r="1503" spans="1:11" ht="13.5" x14ac:dyDescent="0.25">
      <c r="A1503" s="3">
        <f>TITRES_STAT!B1506</f>
        <v>44504</v>
      </c>
      <c r="B1503" s="6">
        <f>TITRES_STAT!D1506</f>
        <v>15.8841</v>
      </c>
      <c r="C1503" s="2">
        <f t="shared" si="181"/>
        <v>0</v>
      </c>
      <c r="D1503" s="2">
        <f t="shared" si="182"/>
        <v>15.8841</v>
      </c>
      <c r="E1503" s="2">
        <f t="shared" si="184"/>
        <v>15.924060000000001</v>
      </c>
      <c r="F1503" s="2">
        <f t="shared" si="185"/>
        <v>16.279705</v>
      </c>
      <c r="G1503" s="2">
        <f t="shared" si="179"/>
        <v>16.823357999999999</v>
      </c>
      <c r="H1503" s="2">
        <f t="shared" si="183"/>
        <v>17.676508999999999</v>
      </c>
      <c r="I1503" s="2">
        <f t="array" ref="I1503">SUMPRODUCT(B1487:B1506, (ROW(B1487:B1506)-ROW(B1487)+1)) / (20*21/2)</f>
        <v>15.845472380952383</v>
      </c>
      <c r="J1503" s="2">
        <f t="shared" si="186"/>
        <v>16.227182950975472</v>
      </c>
      <c r="K1503" s="2">
        <f t="shared" si="180"/>
        <v>16.725510620007483</v>
      </c>
    </row>
    <row r="1504" spans="1:11" ht="13.5" x14ac:dyDescent="0.25">
      <c r="A1504" s="3">
        <f>TITRES_STAT!B1507</f>
        <v>44505</v>
      </c>
      <c r="B1504" s="6">
        <f>TITRES_STAT!D1507</f>
        <v>15.484500000000001</v>
      </c>
      <c r="C1504" s="2">
        <f t="shared" si="181"/>
        <v>-0.39959999999999951</v>
      </c>
      <c r="D1504" s="2">
        <f t="shared" si="182"/>
        <v>15.804179999999999</v>
      </c>
      <c r="E1504" s="2">
        <f t="shared" si="184"/>
        <v>15.874110000000002</v>
      </c>
      <c r="F1504" s="2">
        <f t="shared" si="185"/>
        <v>16.204780000000003</v>
      </c>
      <c r="G1504" s="2">
        <f t="shared" si="179"/>
        <v>16.789592000000003</v>
      </c>
      <c r="H1504" s="2">
        <f t="shared" si="183"/>
        <v>17.661873500000002</v>
      </c>
      <c r="I1504" s="2">
        <f t="array" ref="I1504">SUMPRODUCT(B1488:B1507, (ROW(B1488:B1507)-ROW(B1488)+1)) / (20*21/2)</f>
        <v>15.791145714285715</v>
      </c>
      <c r="J1504" s="2">
        <f t="shared" si="186"/>
        <v>16.156451241358759</v>
      </c>
      <c r="K1504" s="2">
        <f t="shared" si="180"/>
        <v>16.676843536869935</v>
      </c>
    </row>
    <row r="1505" spans="1:11" ht="13.5" x14ac:dyDescent="0.25">
      <c r="A1505" s="3">
        <f>TITRES_STAT!B1508</f>
        <v>44508</v>
      </c>
      <c r="B1505" s="6">
        <f>TITRES_STAT!D1508</f>
        <v>15.484500000000001</v>
      </c>
      <c r="C1505" s="2">
        <f t="shared" si="181"/>
        <v>0</v>
      </c>
      <c r="D1505" s="2">
        <f t="shared" si="182"/>
        <v>15.724259999999997</v>
      </c>
      <c r="E1505" s="2">
        <f t="shared" si="184"/>
        <v>15.824160000000001</v>
      </c>
      <c r="F1505" s="2">
        <f t="shared" si="185"/>
        <v>16.129854999999999</v>
      </c>
      <c r="G1505" s="2">
        <f t="shared" si="179"/>
        <v>16.755826000000003</v>
      </c>
      <c r="H1505" s="2">
        <f t="shared" si="183"/>
        <v>17.649386000000003</v>
      </c>
      <c r="I1505" s="2">
        <f t="array" ref="I1505">SUMPRODUCT(B1489:B1508, (ROW(B1489:B1508)-ROW(B1489)+1)) / (20*21/2)</f>
        <v>15.743954761904766</v>
      </c>
      <c r="J1505" s="2">
        <f t="shared" si="186"/>
        <v>16.092455885038877</v>
      </c>
      <c r="K1505" s="2">
        <f t="shared" si="180"/>
        <v>16.630084966796606</v>
      </c>
    </row>
    <row r="1506" spans="1:11" ht="13.5" x14ac:dyDescent="0.25">
      <c r="A1506" s="3">
        <f>TITRES_STAT!B1509</f>
        <v>44509</v>
      </c>
      <c r="B1506" s="6">
        <f>TITRES_STAT!D1509</f>
        <v>15.484500000000001</v>
      </c>
      <c r="C1506" s="2">
        <f t="shared" si="181"/>
        <v>0</v>
      </c>
      <c r="D1506" s="2">
        <f t="shared" si="182"/>
        <v>15.64434</v>
      </c>
      <c r="E1506" s="2">
        <f t="shared" si="184"/>
        <v>15.774210000000002</v>
      </c>
      <c r="F1506" s="2">
        <f t="shared" si="185"/>
        <v>16.054930000000002</v>
      </c>
      <c r="G1506" s="2">
        <f t="shared" si="179"/>
        <v>16.722060000000006</v>
      </c>
      <c r="H1506" s="2">
        <f t="shared" si="183"/>
        <v>17.634201000000001</v>
      </c>
      <c r="I1506" s="2">
        <f t="array" ref="I1506">SUMPRODUCT(B1490:B1509, (ROW(B1490:B1509)-ROW(B1490)+1)) / (20*21/2)</f>
        <v>15.703899523809525</v>
      </c>
      <c r="J1506" s="2">
        <f t="shared" si="186"/>
        <v>16.034555324558983</v>
      </c>
      <c r="K1506" s="2">
        <f t="shared" si="180"/>
        <v>16.585160066137917</v>
      </c>
    </row>
    <row r="1507" spans="1:11" ht="13.5" x14ac:dyDescent="0.25">
      <c r="A1507" s="3">
        <f>TITRES_STAT!B1510</f>
        <v>44510</v>
      </c>
      <c r="B1507" s="6">
        <f>TITRES_STAT!D1510</f>
        <v>15.484500000000001</v>
      </c>
      <c r="C1507" s="2">
        <f t="shared" si="181"/>
        <v>0</v>
      </c>
      <c r="D1507" s="2">
        <f t="shared" si="182"/>
        <v>15.564419999999998</v>
      </c>
      <c r="E1507" s="2">
        <f t="shared" si="184"/>
        <v>15.724260000000001</v>
      </c>
      <c r="F1507" s="2">
        <f t="shared" si="185"/>
        <v>15.980005000000002</v>
      </c>
      <c r="G1507" s="2">
        <f t="shared" si="179"/>
        <v>16.688294000000006</v>
      </c>
      <c r="H1507" s="2">
        <f t="shared" si="183"/>
        <v>17.619015999999998</v>
      </c>
      <c r="I1507" s="2">
        <f t="array" ref="I1507">SUMPRODUCT(B1491:B1510, (ROW(B1491:B1510)-ROW(B1491)+1)) / (20*21/2)</f>
        <v>15.661465714285715</v>
      </c>
      <c r="J1507" s="2">
        <f t="shared" si="186"/>
        <v>15.982169103172414</v>
      </c>
      <c r="K1507" s="2">
        <f t="shared" si="180"/>
        <v>16.541996926289372</v>
      </c>
    </row>
    <row r="1508" spans="1:11" ht="13.5" x14ac:dyDescent="0.25">
      <c r="A1508" s="3">
        <f>TITRES_STAT!B1511</f>
        <v>44511</v>
      </c>
      <c r="B1508" s="6">
        <f>TITRES_STAT!D1511</f>
        <v>15.484500000000001</v>
      </c>
      <c r="C1508" s="2">
        <f t="shared" si="181"/>
        <v>0</v>
      </c>
      <c r="D1508" s="2">
        <f t="shared" si="182"/>
        <v>15.484500000000001</v>
      </c>
      <c r="E1508" s="2">
        <f t="shared" si="184"/>
        <v>15.684299999999999</v>
      </c>
      <c r="F1508" s="2">
        <f t="shared" si="185"/>
        <v>15.905080000000002</v>
      </c>
      <c r="G1508" s="2">
        <f t="shared" si="179"/>
        <v>16.65452800000001</v>
      </c>
      <c r="H1508" s="2">
        <f t="shared" si="183"/>
        <v>17.606478500000001</v>
      </c>
      <c r="I1508" s="2">
        <f t="array" ref="I1508">SUMPRODUCT(B1492:B1511, (ROW(B1492:B1511)-ROW(B1492)+1)) / (20*21/2)</f>
        <v>15.624360000000001</v>
      </c>
      <c r="J1508" s="2">
        <f t="shared" si="186"/>
        <v>15.934772045727421</v>
      </c>
      <c r="K1508" s="2">
        <f t="shared" si="180"/>
        <v>16.50052645859175</v>
      </c>
    </row>
    <row r="1509" spans="1:11" ht="13.5" x14ac:dyDescent="0.25">
      <c r="A1509" s="3">
        <f>TITRES_STAT!B1512</f>
        <v>44512</v>
      </c>
      <c r="B1509" s="6">
        <f>TITRES_STAT!D1512</f>
        <v>15.484500000000001</v>
      </c>
      <c r="C1509" s="2">
        <f t="shared" si="181"/>
        <v>0</v>
      </c>
      <c r="D1509" s="2">
        <f t="shared" si="182"/>
        <v>15.484500000000001</v>
      </c>
      <c r="E1509" s="2">
        <f t="shared" si="184"/>
        <v>15.64434</v>
      </c>
      <c r="F1509" s="2">
        <f t="shared" si="185"/>
        <v>15.830155</v>
      </c>
      <c r="G1509" s="2">
        <f t="shared" si="179"/>
        <v>16.62076200000001</v>
      </c>
      <c r="H1509" s="2">
        <f t="shared" si="183"/>
        <v>17.591493499999999</v>
      </c>
      <c r="I1509" s="2">
        <f t="array" ref="I1509">SUMPRODUCT(B1493:B1512, (ROW(B1493:B1512)-ROW(B1493)+1)) / (20*21/2)</f>
        <v>15.590108571428571</v>
      </c>
      <c r="J1509" s="2">
        <f t="shared" si="186"/>
        <v>15.89188899375338</v>
      </c>
      <c r="K1509" s="2">
        <f t="shared" si="180"/>
        <v>16.460682283745015</v>
      </c>
    </row>
    <row r="1510" spans="1:11" ht="13.5" x14ac:dyDescent="0.25">
      <c r="A1510" s="3">
        <f>TITRES_STAT!B1513</f>
        <v>44515</v>
      </c>
      <c r="B1510" s="6">
        <f>TITRES_STAT!D1513</f>
        <v>15.384600000000001</v>
      </c>
      <c r="C1510" s="2">
        <f t="shared" si="181"/>
        <v>-9.9899999999999878E-2</v>
      </c>
      <c r="D1510" s="2">
        <f t="shared" si="182"/>
        <v>15.464520000000002</v>
      </c>
      <c r="E1510" s="2">
        <f t="shared" si="184"/>
        <v>15.594389999999999</v>
      </c>
      <c r="F1510" s="2">
        <f t="shared" si="185"/>
        <v>15.77421</v>
      </c>
      <c r="G1510" s="2">
        <f t="shared" si="179"/>
        <v>16.584998000000009</v>
      </c>
      <c r="H1510" s="2">
        <f t="shared" si="183"/>
        <v>17.573511499999999</v>
      </c>
      <c r="I1510" s="2">
        <f t="array" ref="I1510">SUMPRODUCT(B1494:B1513, (ROW(B1494:B1513)-ROW(B1494)+1)) / (20*21/2)</f>
        <v>15.55871142857143</v>
      </c>
      <c r="J1510" s="2">
        <f t="shared" si="186"/>
        <v>15.843575756253058</v>
      </c>
      <c r="K1510" s="2">
        <f t="shared" si="180"/>
        <v>16.418482978500112</v>
      </c>
    </row>
    <row r="1511" spans="1:11" ht="13.5" x14ac:dyDescent="0.25">
      <c r="A1511" s="3">
        <f>TITRES_STAT!B1514</f>
        <v>44516</v>
      </c>
      <c r="B1511" s="6">
        <f>TITRES_STAT!D1514</f>
        <v>15.384600000000001</v>
      </c>
      <c r="C1511" s="2">
        <f t="shared" si="181"/>
        <v>0</v>
      </c>
      <c r="D1511" s="2">
        <f t="shared" si="182"/>
        <v>15.44454</v>
      </c>
      <c r="E1511" s="2">
        <f t="shared" si="184"/>
        <v>15.54444</v>
      </c>
      <c r="F1511" s="2">
        <f t="shared" si="185"/>
        <v>15.744239999999996</v>
      </c>
      <c r="G1511" s="2">
        <f t="shared" si="179"/>
        <v>16.549234000000009</v>
      </c>
      <c r="H1511" s="2">
        <f t="shared" si="183"/>
        <v>17.555529499999995</v>
      </c>
      <c r="I1511" s="2">
        <f t="array" ref="I1511">SUMPRODUCT(B1495:B1514, (ROW(B1495:B1514)-ROW(B1495)+1)) / (20*21/2)</f>
        <v>15.530168571428574</v>
      </c>
      <c r="J1511" s="2">
        <f t="shared" si="186"/>
        <v>15.799863779467051</v>
      </c>
      <c r="K1511" s="2">
        <f t="shared" si="180"/>
        <v>16.377938547970697</v>
      </c>
    </row>
    <row r="1512" spans="1:11" ht="13.5" x14ac:dyDescent="0.25">
      <c r="A1512" s="3">
        <f>TITRES_STAT!B1515</f>
        <v>44517</v>
      </c>
      <c r="B1512" s="6">
        <f>TITRES_STAT!D1515</f>
        <v>15.384600000000001</v>
      </c>
      <c r="C1512" s="2">
        <f t="shared" si="181"/>
        <v>0</v>
      </c>
      <c r="D1512" s="2">
        <f t="shared" si="182"/>
        <v>15.42456</v>
      </c>
      <c r="E1512" s="2">
        <f t="shared" si="184"/>
        <v>15.494489999999999</v>
      </c>
      <c r="F1512" s="2">
        <f t="shared" si="185"/>
        <v>15.714269999999996</v>
      </c>
      <c r="G1512" s="2">
        <f t="shared" si="179"/>
        <v>16.513470000000005</v>
      </c>
      <c r="H1512" s="2">
        <f t="shared" si="183"/>
        <v>17.540394499999994</v>
      </c>
      <c r="I1512" s="2">
        <f t="array" ref="I1512">SUMPRODUCT(B1496:B1515, (ROW(B1496:B1515)-ROW(B1496)+1)) / (20*21/2)</f>
        <v>15.561565714285713</v>
      </c>
      <c r="J1512" s="2">
        <f t="shared" si="186"/>
        <v>15.760314848089235</v>
      </c>
      <c r="K1512" s="2">
        <f t="shared" si="180"/>
        <v>16.338984095109101</v>
      </c>
    </row>
    <row r="1513" spans="1:11" ht="13.5" x14ac:dyDescent="0.25">
      <c r="A1513" s="3">
        <f>TITRES_STAT!B1516</f>
        <v>44518</v>
      </c>
      <c r="B1513" s="6">
        <f>TITRES_STAT!D1516</f>
        <v>15.384600000000001</v>
      </c>
      <c r="C1513" s="2">
        <f t="shared" si="181"/>
        <v>0</v>
      </c>
      <c r="D1513" s="2">
        <f t="shared" si="182"/>
        <v>15.404580000000001</v>
      </c>
      <c r="E1513" s="2">
        <f t="shared" si="184"/>
        <v>15.44454</v>
      </c>
      <c r="F1513" s="2">
        <f t="shared" si="185"/>
        <v>15.684299999999997</v>
      </c>
      <c r="G1513" s="2">
        <f t="shared" si="179"/>
        <v>16.477706000000001</v>
      </c>
      <c r="H1513" s="2">
        <f t="shared" si="183"/>
        <v>17.525259499999994</v>
      </c>
      <c r="I1513" s="2">
        <f t="array" ref="I1513">SUMPRODUCT(B1497:B1516, (ROW(B1497:B1516)-ROW(B1497)+1)) / (20*21/2)</f>
        <v>15.592962857142854</v>
      </c>
      <c r="J1513" s="2">
        <f t="shared" si="186"/>
        <v>15.724532481604546</v>
      </c>
      <c r="K1513" s="2">
        <f t="shared" si="180"/>
        <v>16.301557267849923</v>
      </c>
    </row>
    <row r="1514" spans="1:11" ht="13.5" x14ac:dyDescent="0.25">
      <c r="A1514" s="3">
        <f>TITRES_STAT!B1517</f>
        <v>44519</v>
      </c>
      <c r="B1514" s="6">
        <f>TITRES_STAT!D1517</f>
        <v>15.384600000000001</v>
      </c>
      <c r="C1514" s="2">
        <f t="shared" si="181"/>
        <v>0</v>
      </c>
      <c r="D1514" s="2">
        <f t="shared" si="182"/>
        <v>15.384600000000001</v>
      </c>
      <c r="E1514" s="2">
        <f t="shared" si="184"/>
        <v>15.434550000000002</v>
      </c>
      <c r="F1514" s="2">
        <f t="shared" si="185"/>
        <v>15.654329999999996</v>
      </c>
      <c r="G1514" s="2">
        <f t="shared" si="179"/>
        <v>16.441942000000001</v>
      </c>
      <c r="H1514" s="2">
        <f t="shared" si="183"/>
        <v>17.507377499999997</v>
      </c>
      <c r="I1514" s="2">
        <f t="array" ref="I1514">SUMPRODUCT(B1498:B1517, (ROW(B1498:B1517)-ROW(B1498)+1)) / (20*21/2)</f>
        <v>15.624359999999998</v>
      </c>
      <c r="J1514" s="2">
        <f t="shared" si="186"/>
        <v>15.69215795954697</v>
      </c>
      <c r="K1514" s="2">
        <f t="shared" si="180"/>
        <v>16.265598159306791</v>
      </c>
    </row>
    <row r="1515" spans="1:11" ht="13.5" x14ac:dyDescent="0.25">
      <c r="A1515" s="3">
        <f>TITRES_STAT!B1518</f>
        <v>44522</v>
      </c>
      <c r="B1515" s="6">
        <f>TITRES_STAT!D1518</f>
        <v>15.984</v>
      </c>
      <c r="C1515" s="2">
        <f t="shared" si="181"/>
        <v>0.59939999999999927</v>
      </c>
      <c r="D1515" s="2">
        <f t="shared" si="182"/>
        <v>15.504480000000001</v>
      </c>
      <c r="E1515" s="2">
        <f t="shared" si="184"/>
        <v>15.484500000000002</v>
      </c>
      <c r="F1515" s="2">
        <f t="shared" si="185"/>
        <v>15.654329999999996</v>
      </c>
      <c r="G1515" s="2">
        <f t="shared" si="179"/>
        <v>16.421962000000001</v>
      </c>
      <c r="H1515" s="2">
        <f t="shared" si="183"/>
        <v>17.492492499999997</v>
      </c>
      <c r="I1515" s="2">
        <f t="array" ref="I1515">SUMPRODUCT(B1499:B1518, (ROW(B1499:B1518)-ROW(B1499)+1)) / (20*21/2)</f>
        <v>15.655757142857142</v>
      </c>
      <c r="J1515" s="2">
        <f t="shared" si="186"/>
        <v>15.719952439590116</v>
      </c>
      <c r="K1515" s="2">
        <f t="shared" si="180"/>
        <v>16.254555094235936</v>
      </c>
    </row>
    <row r="1516" spans="1:11" ht="13.5" x14ac:dyDescent="0.25">
      <c r="A1516" s="3">
        <f>TITRES_STAT!B1519</f>
        <v>44523</v>
      </c>
      <c r="B1516" s="6">
        <f>TITRES_STAT!D1519</f>
        <v>15.984</v>
      </c>
      <c r="C1516" s="2">
        <f t="shared" si="181"/>
        <v>0</v>
      </c>
      <c r="D1516" s="2">
        <f t="shared" si="182"/>
        <v>15.624360000000001</v>
      </c>
      <c r="E1516" s="2">
        <f t="shared" si="184"/>
        <v>15.534450000000003</v>
      </c>
      <c r="F1516" s="2">
        <f t="shared" si="185"/>
        <v>15.654329999999998</v>
      </c>
      <c r="G1516" s="2">
        <f t="shared" si="179"/>
        <v>16.401982</v>
      </c>
      <c r="H1516" s="2">
        <f t="shared" si="183"/>
        <v>17.478006999999998</v>
      </c>
      <c r="I1516" s="2">
        <f t="array" ref="I1516">SUMPRODUCT(B1500:B1519, (ROW(B1500:B1519)-ROW(B1500)+1)) / (20*21/2)</f>
        <v>15.686678571428571</v>
      </c>
      <c r="J1516" s="2">
        <f t="shared" si="186"/>
        <v>15.745099826295821</v>
      </c>
      <c r="K1516" s="2">
        <f t="shared" si="180"/>
        <v>16.243945090540411</v>
      </c>
    </row>
    <row r="1517" spans="1:11" ht="13.5" x14ac:dyDescent="0.25">
      <c r="A1517" s="3">
        <f>TITRES_STAT!B1520</f>
        <v>44524</v>
      </c>
      <c r="B1517" s="6">
        <f>TITRES_STAT!D1520</f>
        <v>15.984</v>
      </c>
      <c r="C1517" s="2">
        <f t="shared" si="181"/>
        <v>0</v>
      </c>
      <c r="D1517" s="2">
        <f t="shared" si="182"/>
        <v>15.74424</v>
      </c>
      <c r="E1517" s="2">
        <f t="shared" si="184"/>
        <v>15.584400000000002</v>
      </c>
      <c r="F1517" s="2">
        <f t="shared" si="185"/>
        <v>15.654329999999998</v>
      </c>
      <c r="G1517" s="2">
        <f t="shared" si="179"/>
        <v>16.382002</v>
      </c>
      <c r="H1517" s="2">
        <f t="shared" si="183"/>
        <v>17.466018999999999</v>
      </c>
      <c r="I1517" s="2">
        <f t="array" ref="I1517">SUMPRODUCT(B1501:B1520, (ROW(B1501:B1520)-ROW(B1501)+1)) / (20*21/2)</f>
        <v>15.717124285714284</v>
      </c>
      <c r="J1517" s="2">
        <f t="shared" si="186"/>
        <v>15.767852223791458</v>
      </c>
      <c r="K1517" s="2">
        <f t="shared" si="180"/>
        <v>16.233751165421179</v>
      </c>
    </row>
    <row r="1518" spans="1:11" ht="13.5" x14ac:dyDescent="0.25">
      <c r="A1518" s="3">
        <f>TITRES_STAT!B1521</f>
        <v>44525</v>
      </c>
      <c r="B1518" s="6">
        <f>TITRES_STAT!D1521</f>
        <v>15.984</v>
      </c>
      <c r="C1518" s="2">
        <f t="shared" si="181"/>
        <v>0</v>
      </c>
      <c r="D1518" s="2">
        <f t="shared" si="182"/>
        <v>15.86412</v>
      </c>
      <c r="E1518" s="2">
        <f t="shared" si="184"/>
        <v>15.634350000000001</v>
      </c>
      <c r="F1518" s="2">
        <f t="shared" si="185"/>
        <v>15.659324999999999</v>
      </c>
      <c r="G1518" s="2">
        <f t="shared" si="179"/>
        <v>16.362022000000003</v>
      </c>
      <c r="H1518" s="2">
        <f t="shared" si="183"/>
        <v>17.454031000000001</v>
      </c>
      <c r="I1518" s="2">
        <f t="array" ref="I1518">SUMPRODUCT(B1502:B1521, (ROW(B1502:B1521)-ROW(B1502)+1)) / (20*21/2)</f>
        <v>15.747094285714285</v>
      </c>
      <c r="J1518" s="2">
        <f t="shared" si="186"/>
        <v>15.788437726287508</v>
      </c>
      <c r="K1518" s="2">
        <f t="shared" si="180"/>
        <v>16.22395700207133</v>
      </c>
    </row>
    <row r="1519" spans="1:11" ht="13.5" x14ac:dyDescent="0.25">
      <c r="A1519" s="3">
        <f>TITRES_STAT!B1522</f>
        <v>44526</v>
      </c>
      <c r="B1519" s="6">
        <f>TITRES_STAT!D1522</f>
        <v>15.984</v>
      </c>
      <c r="C1519" s="2">
        <f t="shared" si="181"/>
        <v>0</v>
      </c>
      <c r="D1519" s="2">
        <f t="shared" si="182"/>
        <v>15.984</v>
      </c>
      <c r="E1519" s="2">
        <f t="shared" si="184"/>
        <v>15.684299999999999</v>
      </c>
      <c r="F1519" s="2">
        <f t="shared" si="185"/>
        <v>15.664319999999998</v>
      </c>
      <c r="G1519" s="2">
        <f t="shared" si="179"/>
        <v>16.342042000000003</v>
      </c>
      <c r="H1519" s="2">
        <f t="shared" si="183"/>
        <v>17.442043000000002</v>
      </c>
      <c r="I1519" s="2">
        <f t="array" ref="I1519">SUMPRODUCT(B1503:B1522, (ROW(B1503:B1522)-ROW(B1503)+1)) / (20*21/2)</f>
        <v>15.776588571428571</v>
      </c>
      <c r="J1519" s="2">
        <f t="shared" si="186"/>
        <v>15.807062704736317</v>
      </c>
      <c r="K1519" s="2">
        <f t="shared" si="180"/>
        <v>16.214546923558729</v>
      </c>
    </row>
    <row r="1520" spans="1:11" ht="13.5" x14ac:dyDescent="0.25">
      <c r="A1520" s="3">
        <f>TITRES_STAT!B1523</f>
        <v>44529</v>
      </c>
      <c r="B1520" s="6">
        <f>TITRES_STAT!D1523</f>
        <v>15.984</v>
      </c>
      <c r="C1520" s="2">
        <f t="shared" si="181"/>
        <v>0</v>
      </c>
      <c r="D1520" s="2">
        <f t="shared" si="182"/>
        <v>15.984</v>
      </c>
      <c r="E1520" s="2">
        <f t="shared" si="184"/>
        <v>15.74424</v>
      </c>
      <c r="F1520" s="2">
        <f t="shared" si="185"/>
        <v>15.669314999999997</v>
      </c>
      <c r="G1520" s="2">
        <f t="shared" si="179"/>
        <v>16.312072000000004</v>
      </c>
      <c r="H1520" s="2">
        <f t="shared" si="183"/>
        <v>17.430055000000003</v>
      </c>
      <c r="I1520" s="2">
        <f t="array" ref="I1520">SUMPRODUCT(B1504:B1523, (ROW(B1504:B1523)-ROW(B1504)+1)) / (20*21/2)</f>
        <v>15.805607142857141</v>
      </c>
      <c r="J1520" s="2">
        <f t="shared" si="186"/>
        <v>15.82391387571381</v>
      </c>
      <c r="K1520" s="2">
        <f t="shared" si="180"/>
        <v>16.205505867732896</v>
      </c>
    </row>
    <row r="1521" spans="1:11" ht="13.5" x14ac:dyDescent="0.25">
      <c r="A1521" s="3">
        <f>TITRES_STAT!B1524</f>
        <v>44530</v>
      </c>
      <c r="B1521" s="6">
        <f>TITRES_STAT!D1524</f>
        <v>15.984</v>
      </c>
      <c r="C1521" s="2">
        <f t="shared" si="181"/>
        <v>0</v>
      </c>
      <c r="D1521" s="2">
        <f t="shared" si="182"/>
        <v>15.984</v>
      </c>
      <c r="E1521" s="2">
        <f t="shared" si="184"/>
        <v>15.804179999999999</v>
      </c>
      <c r="F1521" s="2">
        <f t="shared" si="185"/>
        <v>15.67431</v>
      </c>
      <c r="G1521" s="2">
        <f t="shared" si="179"/>
        <v>16.282102000000002</v>
      </c>
      <c r="H1521" s="2">
        <f t="shared" si="183"/>
        <v>17.418067000000004</v>
      </c>
      <c r="I1521" s="2">
        <f t="array" ref="I1521">SUMPRODUCT(B1505:B1524, (ROW(B1505:B1524)-ROW(B1505)+1)) / (20*21/2)</f>
        <v>15.902654761904762</v>
      </c>
      <c r="J1521" s="2">
        <f t="shared" si="186"/>
        <v>15.839160173264876</v>
      </c>
      <c r="K1521" s="2">
        <f t="shared" si="180"/>
        <v>16.196819363115921</v>
      </c>
    </row>
    <row r="1522" spans="1:11" ht="13.5" x14ac:dyDescent="0.25">
      <c r="A1522" s="3">
        <f>TITRES_STAT!B1525</f>
        <v>44531</v>
      </c>
      <c r="B1522" s="6">
        <f>TITRES_STAT!D1525</f>
        <v>15.984</v>
      </c>
      <c r="C1522" s="2">
        <f t="shared" si="181"/>
        <v>0</v>
      </c>
      <c r="D1522" s="2">
        <f t="shared" si="182"/>
        <v>15.984</v>
      </c>
      <c r="E1522" s="2">
        <f t="shared" si="184"/>
        <v>15.86412</v>
      </c>
      <c r="F1522" s="2">
        <f t="shared" si="185"/>
        <v>15.679304999999999</v>
      </c>
      <c r="G1522" s="2">
        <f t="shared" ref="G1522:G1585" si="187">AVERAGE(B1473:B1522)</f>
        <v>16.252132000000003</v>
      </c>
      <c r="H1522" s="2">
        <f t="shared" si="183"/>
        <v>17.406079000000002</v>
      </c>
      <c r="I1522" s="2">
        <f t="array" ref="I1522">SUMPRODUCT(B1506:B1525, (ROW(B1506:B1525)-ROW(B1506)+1)) / (20*21/2)</f>
        <v>15.993898571428572</v>
      </c>
      <c r="J1522" s="2">
        <f t="shared" si="186"/>
        <v>15.852954442477746</v>
      </c>
      <c r="K1522" s="2">
        <f t="shared" si="180"/>
        <v>16.188473505738827</v>
      </c>
    </row>
    <row r="1523" spans="1:11" ht="13.5" x14ac:dyDescent="0.25">
      <c r="A1523" s="3">
        <f>TITRES_STAT!B1526</f>
        <v>44532</v>
      </c>
      <c r="B1523" s="6">
        <f>TITRES_STAT!D1526</f>
        <v>15.984</v>
      </c>
      <c r="C1523" s="2">
        <f t="shared" si="181"/>
        <v>0</v>
      </c>
      <c r="D1523" s="2">
        <f t="shared" si="182"/>
        <v>15.984</v>
      </c>
      <c r="E1523" s="2">
        <f t="shared" si="184"/>
        <v>15.924060000000001</v>
      </c>
      <c r="F1523" s="2">
        <f t="shared" si="185"/>
        <v>15.684299999999999</v>
      </c>
      <c r="G1523" s="2">
        <f t="shared" si="187"/>
        <v>16.222162000000004</v>
      </c>
      <c r="H1523" s="2">
        <f t="shared" si="183"/>
        <v>17.394091000000003</v>
      </c>
      <c r="I1523" s="2">
        <f t="array" ref="I1523">SUMPRODUCT(B1507:B1526, (ROW(B1507:B1526)-ROW(B1507)+1)) / (20*21/2)</f>
        <v>16.079338571428572</v>
      </c>
      <c r="J1523" s="2">
        <f t="shared" si="186"/>
        <v>15.86543497176558</v>
      </c>
      <c r="K1523" s="2">
        <f t="shared" ref="K1523:K1586" si="188">$K$4*B1523+(1-$K$4)*K1522</f>
        <v>16.180454936886324</v>
      </c>
    </row>
    <row r="1524" spans="1:11" ht="13.5" x14ac:dyDescent="0.25">
      <c r="A1524" s="3">
        <f>TITRES_STAT!B1527</f>
        <v>44533</v>
      </c>
      <c r="B1524" s="6">
        <f>TITRES_STAT!D1527</f>
        <v>16.703299999999999</v>
      </c>
      <c r="C1524" s="2">
        <f t="shared" si="181"/>
        <v>0.71929999999999872</v>
      </c>
      <c r="D1524" s="2">
        <f t="shared" si="182"/>
        <v>16.127859999999998</v>
      </c>
      <c r="E1524" s="2">
        <f t="shared" si="184"/>
        <v>16.05593</v>
      </c>
      <c r="F1524" s="2">
        <f t="shared" si="185"/>
        <v>15.745240000000001</v>
      </c>
      <c r="G1524" s="2">
        <f t="shared" si="187"/>
        <v>16.206578000000004</v>
      </c>
      <c r="H1524" s="2">
        <f t="shared" si="183"/>
        <v>17.385699500000005</v>
      </c>
      <c r="I1524" s="2">
        <f t="array" ref="I1524">SUMPRODUCT(B1508:B1527, (ROW(B1508:B1527)-ROW(B1508)+1)) / (20*21/2)</f>
        <v>16.158974761904762</v>
      </c>
      <c r="J1524" s="2">
        <f t="shared" si="186"/>
        <v>15.945231641121239</v>
      </c>
      <c r="K1524" s="2">
        <f t="shared" si="188"/>
        <v>16.200958664851566</v>
      </c>
    </row>
    <row r="1525" spans="1:11" ht="13.5" x14ac:dyDescent="0.25">
      <c r="A1525" s="3">
        <f>TITRES_STAT!B1528</f>
        <v>44536</v>
      </c>
      <c r="B1525" s="6">
        <f>TITRES_STAT!D1528</f>
        <v>16.703299999999999</v>
      </c>
      <c r="C1525" s="2">
        <f t="shared" si="181"/>
        <v>0</v>
      </c>
      <c r="D1525" s="2">
        <f t="shared" si="182"/>
        <v>16.271719999999998</v>
      </c>
      <c r="E1525" s="2">
        <f t="shared" si="184"/>
        <v>16.127859999999998</v>
      </c>
      <c r="F1525" s="2">
        <f t="shared" si="185"/>
        <v>15.806180000000003</v>
      </c>
      <c r="G1525" s="2">
        <f t="shared" si="187"/>
        <v>16.190994000000003</v>
      </c>
      <c r="H1525" s="2">
        <f t="shared" si="183"/>
        <v>17.377308000000006</v>
      </c>
      <c r="I1525" s="2">
        <f t="array" ref="I1525">SUMPRODUCT(B1509:B1528, (ROW(B1509:B1528)-ROW(B1509)+1)) / (20*21/2)</f>
        <v>16.232807142857141</v>
      </c>
      <c r="J1525" s="2">
        <f t="shared" si="186"/>
        <v>16.01742862768112</v>
      </c>
      <c r="K1525" s="2">
        <f t="shared" si="188"/>
        <v>16.220658325053467</v>
      </c>
    </row>
    <row r="1526" spans="1:11" ht="13.5" x14ac:dyDescent="0.25">
      <c r="A1526" s="3">
        <f>TITRES_STAT!B1529</f>
        <v>44537</v>
      </c>
      <c r="B1526" s="6">
        <f>TITRES_STAT!D1529</f>
        <v>16.703299999999999</v>
      </c>
      <c r="C1526" s="2">
        <f t="shared" si="181"/>
        <v>0</v>
      </c>
      <c r="D1526" s="2">
        <f t="shared" si="182"/>
        <v>16.415579999999999</v>
      </c>
      <c r="E1526" s="2">
        <f t="shared" si="184"/>
        <v>16.19979</v>
      </c>
      <c r="F1526" s="2">
        <f t="shared" si="185"/>
        <v>15.867120000000005</v>
      </c>
      <c r="G1526" s="2">
        <f t="shared" si="187"/>
        <v>16.175410000000007</v>
      </c>
      <c r="H1526" s="2">
        <f t="shared" si="183"/>
        <v>17.367418000000008</v>
      </c>
      <c r="I1526" s="2">
        <f t="array" ref="I1526">SUMPRODUCT(B1510:B1529, (ROW(B1510:B1529)-ROW(B1510)+1)) / (20*21/2)</f>
        <v>16.300835714285714</v>
      </c>
      <c r="J1526" s="2">
        <f t="shared" si="186"/>
        <v>16.08274971075911</v>
      </c>
      <c r="K1526" s="2">
        <f t="shared" si="188"/>
        <v>16.239585449561176</v>
      </c>
    </row>
    <row r="1527" spans="1:11" ht="13.5" x14ac:dyDescent="0.25">
      <c r="A1527" s="3">
        <f>TITRES_STAT!B1530</f>
        <v>44538</v>
      </c>
      <c r="B1527" s="6">
        <f>TITRES_STAT!D1530</f>
        <v>16.703299999999999</v>
      </c>
      <c r="C1527" s="2">
        <f t="shared" si="181"/>
        <v>0</v>
      </c>
      <c r="D1527" s="2">
        <f t="shared" si="182"/>
        <v>16.559439999999999</v>
      </c>
      <c r="E1527" s="2">
        <f t="shared" si="184"/>
        <v>16.271719999999998</v>
      </c>
      <c r="F1527" s="2">
        <f t="shared" si="185"/>
        <v>15.928060000000006</v>
      </c>
      <c r="G1527" s="2">
        <f t="shared" si="187"/>
        <v>16.159826000000006</v>
      </c>
      <c r="H1527" s="2">
        <f t="shared" si="183"/>
        <v>17.359026500000009</v>
      </c>
      <c r="I1527" s="2">
        <f t="array" ref="I1527">SUMPRODUCT(B1511:B1530, (ROW(B1511:B1530)-ROW(B1511)+1)) / (20*21/2)</f>
        <v>16.363060476190473</v>
      </c>
      <c r="J1527" s="2">
        <f t="shared" si="186"/>
        <v>16.141849738305861</v>
      </c>
      <c r="K1527" s="2">
        <f t="shared" si="188"/>
        <v>16.257770333892111</v>
      </c>
    </row>
    <row r="1528" spans="1:11" ht="13.5" x14ac:dyDescent="0.25">
      <c r="A1528" s="3">
        <f>TITRES_STAT!B1531</f>
        <v>44539</v>
      </c>
      <c r="B1528" s="6">
        <f>TITRES_STAT!D1531</f>
        <v>16.703299999999999</v>
      </c>
      <c r="C1528" s="2">
        <f t="shared" si="181"/>
        <v>0</v>
      </c>
      <c r="D1528" s="2">
        <f t="shared" si="182"/>
        <v>16.703299999999999</v>
      </c>
      <c r="E1528" s="2">
        <f t="shared" si="184"/>
        <v>16.343650000000004</v>
      </c>
      <c r="F1528" s="2">
        <f t="shared" si="185"/>
        <v>15.989000000000004</v>
      </c>
      <c r="G1528" s="2">
        <f t="shared" si="187"/>
        <v>16.154232000000007</v>
      </c>
      <c r="H1528" s="2">
        <f t="shared" si="183"/>
        <v>17.349136500000007</v>
      </c>
      <c r="I1528" s="2">
        <f t="array" ref="I1528">SUMPRODUCT(B1512:B1531, (ROW(B1512:B1531)-ROW(B1512)+1)) / (20*21/2)</f>
        <v>16.419005714285714</v>
      </c>
      <c r="J1528" s="2">
        <f t="shared" si="186"/>
        <v>16.195321191800542</v>
      </c>
      <c r="K1528" s="2">
        <f t="shared" si="188"/>
        <v>16.275242085504185</v>
      </c>
    </row>
    <row r="1529" spans="1:11" ht="13.5" x14ac:dyDescent="0.25">
      <c r="A1529" s="3">
        <f>TITRES_STAT!B1532</f>
        <v>44540</v>
      </c>
      <c r="B1529" s="6">
        <f>TITRES_STAT!D1532</f>
        <v>16.703299999999999</v>
      </c>
      <c r="C1529" s="2">
        <f t="shared" si="181"/>
        <v>0</v>
      </c>
      <c r="D1529" s="2">
        <f t="shared" si="182"/>
        <v>16.703299999999999</v>
      </c>
      <c r="E1529" s="2">
        <f t="shared" si="184"/>
        <v>16.415579999999999</v>
      </c>
      <c r="F1529" s="2">
        <f t="shared" si="185"/>
        <v>16.049940000000003</v>
      </c>
      <c r="G1529" s="2">
        <f t="shared" si="187"/>
        <v>16.148638000000009</v>
      </c>
      <c r="H1529" s="2">
        <f t="shared" si="183"/>
        <v>17.339246500000012</v>
      </c>
      <c r="I1529" s="2">
        <f t="array" ref="I1529">SUMPRODUCT(B1513:B1532, (ROW(B1513:B1532)-ROW(B1513)+1)) / (20*21/2)</f>
        <v>16.468671428571426</v>
      </c>
      <c r="J1529" s="2">
        <f t="shared" si="186"/>
        <v>16.243700125914778</v>
      </c>
      <c r="K1529" s="2">
        <f t="shared" si="188"/>
        <v>16.292028670386376</v>
      </c>
    </row>
    <row r="1530" spans="1:11" ht="13.5" x14ac:dyDescent="0.25">
      <c r="A1530" s="3">
        <f>TITRES_STAT!B1533</f>
        <v>44543</v>
      </c>
      <c r="B1530" s="6">
        <f>TITRES_STAT!D1533</f>
        <v>16.703299999999999</v>
      </c>
      <c r="C1530" s="2">
        <f t="shared" si="181"/>
        <v>0</v>
      </c>
      <c r="D1530" s="2">
        <f t="shared" si="182"/>
        <v>16.703299999999999</v>
      </c>
      <c r="E1530" s="2">
        <f t="shared" si="184"/>
        <v>16.487510000000004</v>
      </c>
      <c r="F1530" s="2">
        <f t="shared" si="185"/>
        <v>16.115875000000006</v>
      </c>
      <c r="G1530" s="2">
        <f t="shared" si="187"/>
        <v>16.14304400000001</v>
      </c>
      <c r="H1530" s="2">
        <f t="shared" si="183"/>
        <v>17.32935650000001</v>
      </c>
      <c r="I1530" s="2">
        <f t="array" ref="I1530">SUMPRODUCT(B1514:B1533, (ROW(B1514:B1533)-ROW(B1514)+1)) / (20*21/2)</f>
        <v>16.512057619047617</v>
      </c>
      <c r="J1530" s="2">
        <f t="shared" si="186"/>
        <v>16.287471542494323</v>
      </c>
      <c r="K1530" s="2">
        <f t="shared" si="188"/>
        <v>16.308156957822206</v>
      </c>
    </row>
    <row r="1531" spans="1:11" ht="13.5" x14ac:dyDescent="0.25">
      <c r="A1531" s="3">
        <f>TITRES_STAT!B1534</f>
        <v>44544</v>
      </c>
      <c r="B1531" s="6">
        <f>TITRES_STAT!D1534</f>
        <v>16.703299999999999</v>
      </c>
      <c r="C1531" s="2">
        <f t="shared" si="181"/>
        <v>0</v>
      </c>
      <c r="D1531" s="2">
        <f t="shared" si="182"/>
        <v>16.703299999999999</v>
      </c>
      <c r="E1531" s="2">
        <f t="shared" si="184"/>
        <v>16.559440000000002</v>
      </c>
      <c r="F1531" s="2">
        <f t="shared" si="185"/>
        <v>16.181810000000006</v>
      </c>
      <c r="G1531" s="2">
        <f t="shared" si="187"/>
        <v>16.137450000000012</v>
      </c>
      <c r="H1531" s="2">
        <f t="shared" si="183"/>
        <v>17.319466500000011</v>
      </c>
      <c r="I1531" s="2">
        <f t="array" ref="I1531">SUMPRODUCT(B1515:B1534, (ROW(B1515:B1534)-ROW(B1515)+1)) / (20*21/2)</f>
        <v>16.549164285714284</v>
      </c>
      <c r="J1531" s="2">
        <f t="shared" si="186"/>
        <v>16.32707425273296</v>
      </c>
      <c r="K1531" s="2">
        <f t="shared" si="188"/>
        <v>16.323652763397806</v>
      </c>
    </row>
    <row r="1532" spans="1:11" ht="13.5" x14ac:dyDescent="0.25">
      <c r="A1532" s="3">
        <f>TITRES_STAT!B1535</f>
        <v>44545</v>
      </c>
      <c r="B1532" s="6">
        <f>TITRES_STAT!D1535</f>
        <v>16.703299999999999</v>
      </c>
      <c r="C1532" s="2">
        <f t="shared" si="181"/>
        <v>0</v>
      </c>
      <c r="D1532" s="2">
        <f t="shared" si="182"/>
        <v>16.703299999999999</v>
      </c>
      <c r="E1532" s="2">
        <f t="shared" si="184"/>
        <v>16.631369999999997</v>
      </c>
      <c r="F1532" s="2">
        <f t="shared" si="185"/>
        <v>16.247745000000005</v>
      </c>
      <c r="G1532" s="2">
        <f t="shared" si="187"/>
        <v>16.131856000000013</v>
      </c>
      <c r="H1532" s="2">
        <f t="shared" si="183"/>
        <v>17.309576500000009</v>
      </c>
      <c r="I1532" s="2">
        <f t="array" ref="I1532">SUMPRODUCT(B1516:B1535, (ROW(B1516:B1535)-ROW(B1516)+1)) / (20*21/2)</f>
        <v>16.573334285714285</v>
      </c>
      <c r="J1532" s="2">
        <f t="shared" si="186"/>
        <v>16.362905276282202</v>
      </c>
      <c r="K1532" s="2">
        <f t="shared" si="188"/>
        <v>16.338540890323383</v>
      </c>
    </row>
    <row r="1533" spans="1:11" ht="13.5" x14ac:dyDescent="0.25">
      <c r="A1533" s="3">
        <f>TITRES_STAT!B1536</f>
        <v>44546</v>
      </c>
      <c r="B1533" s="6">
        <f>TITRES_STAT!D1536</f>
        <v>16.703299999999999</v>
      </c>
      <c r="C1533" s="2">
        <f t="shared" si="181"/>
        <v>0</v>
      </c>
      <c r="D1533" s="2">
        <f t="shared" si="182"/>
        <v>16.703299999999999</v>
      </c>
      <c r="E1533" s="2">
        <f t="shared" si="184"/>
        <v>16.703300000000002</v>
      </c>
      <c r="F1533" s="2">
        <f t="shared" si="185"/>
        <v>16.313680000000005</v>
      </c>
      <c r="G1533" s="2">
        <f t="shared" si="187"/>
        <v>16.126262000000008</v>
      </c>
      <c r="H1533" s="2">
        <f t="shared" si="183"/>
        <v>17.299686500000011</v>
      </c>
      <c r="I1533" s="2">
        <f t="array" ref="I1533">SUMPRODUCT(B1517:B1536, (ROW(B1517:B1536)-ROW(B1517)+1)) / (20*21/2)</f>
        <v>16.594411904761902</v>
      </c>
      <c r="J1533" s="2">
        <f t="shared" si="186"/>
        <v>16.395323821398183</v>
      </c>
      <c r="K1533" s="2">
        <f t="shared" si="188"/>
        <v>16.35284516913423</v>
      </c>
    </row>
    <row r="1534" spans="1:11" ht="13.5" x14ac:dyDescent="0.25">
      <c r="A1534" s="3">
        <f>TITRES_STAT!B1537</f>
        <v>44550</v>
      </c>
      <c r="B1534" s="6">
        <f>TITRES_STAT!D1537</f>
        <v>16.703299999999999</v>
      </c>
      <c r="C1534" s="2">
        <f t="shared" si="181"/>
        <v>0</v>
      </c>
      <c r="D1534" s="2">
        <f t="shared" si="182"/>
        <v>16.703299999999999</v>
      </c>
      <c r="E1534" s="2">
        <f t="shared" si="184"/>
        <v>16.703300000000002</v>
      </c>
      <c r="F1534" s="2">
        <f t="shared" si="185"/>
        <v>16.379615000000008</v>
      </c>
      <c r="G1534" s="2">
        <f t="shared" si="187"/>
        <v>16.120668000000009</v>
      </c>
      <c r="H1534" s="2">
        <f t="shared" si="183"/>
        <v>17.289796500000012</v>
      </c>
      <c r="I1534" s="2">
        <f t="array" ref="I1534">SUMPRODUCT(B1518:B1537, (ROW(B1518:B1537)-ROW(B1518)+1)) / (20*21/2)</f>
        <v>16.612397142857141</v>
      </c>
      <c r="J1534" s="2">
        <f t="shared" si="186"/>
        <v>16.424654886026929</v>
      </c>
      <c r="K1534" s="2">
        <f t="shared" si="188"/>
        <v>16.366588495834851</v>
      </c>
    </row>
    <row r="1535" spans="1:11" ht="13.5" x14ac:dyDescent="0.25">
      <c r="A1535" s="3">
        <f>TITRES_STAT!B1538</f>
        <v>44551</v>
      </c>
      <c r="B1535" s="6">
        <f>TITRES_STAT!D1538</f>
        <v>16.633400000000002</v>
      </c>
      <c r="C1535" s="2">
        <f t="shared" si="181"/>
        <v>-6.9899999999996965E-2</v>
      </c>
      <c r="D1535" s="2">
        <f t="shared" si="182"/>
        <v>16.689319999999999</v>
      </c>
      <c r="E1535" s="2">
        <f t="shared" si="184"/>
        <v>16.69631</v>
      </c>
      <c r="F1535" s="2">
        <f t="shared" si="185"/>
        <v>16.412085000000005</v>
      </c>
      <c r="G1535" s="2">
        <f t="shared" si="187"/>
        <v>16.113676000000009</v>
      </c>
      <c r="H1535" s="2">
        <f t="shared" si="183"/>
        <v>17.282354000000012</v>
      </c>
      <c r="I1535" s="2">
        <f t="array" ref="I1535">SUMPRODUCT(B1519:B1538, (ROW(B1519:B1538)-ROW(B1519)+1)) / (20*21/2)</f>
        <v>16.627289999999999</v>
      </c>
      <c r="J1535" s="2">
        <f t="shared" si="186"/>
        <v>16.444535373071982</v>
      </c>
      <c r="K1535" s="2">
        <f t="shared" si="188"/>
        <v>16.377051692076623</v>
      </c>
    </row>
    <row r="1536" spans="1:11" ht="13.5" x14ac:dyDescent="0.25">
      <c r="A1536" s="3">
        <f>TITRES_STAT!B1539</f>
        <v>44552</v>
      </c>
      <c r="B1536" s="6">
        <f>TITRES_STAT!D1539</f>
        <v>16.633400000000002</v>
      </c>
      <c r="C1536" s="2">
        <f t="shared" si="181"/>
        <v>0</v>
      </c>
      <c r="D1536" s="2">
        <f t="shared" si="182"/>
        <v>16.675339999999998</v>
      </c>
      <c r="E1536" s="2">
        <f t="shared" si="184"/>
        <v>16.689319999999999</v>
      </c>
      <c r="F1536" s="2">
        <f t="shared" si="185"/>
        <v>16.444555000000005</v>
      </c>
      <c r="G1536" s="2">
        <f t="shared" si="187"/>
        <v>16.106684000000008</v>
      </c>
      <c r="H1536" s="2">
        <f t="shared" si="183"/>
        <v>17.274911500000016</v>
      </c>
      <c r="I1536" s="2">
        <f t="array" ref="I1536">SUMPRODUCT(B1520:B1539, (ROW(B1520:B1539)-ROW(B1520)+1)) / (20*21/2)</f>
        <v>16.639090476190479</v>
      </c>
      <c r="J1536" s="2">
        <f t="shared" si="186"/>
        <v>16.462522480398459</v>
      </c>
      <c r="K1536" s="2">
        <f t="shared" si="188"/>
        <v>16.387104566897147</v>
      </c>
    </row>
    <row r="1537" spans="1:11" ht="13.5" x14ac:dyDescent="0.25">
      <c r="A1537" s="3">
        <f>TITRES_STAT!B1540</f>
        <v>44553</v>
      </c>
      <c r="B1537" s="6">
        <f>TITRES_STAT!D1540</f>
        <v>16.633400000000002</v>
      </c>
      <c r="C1537" s="2">
        <f t="shared" si="181"/>
        <v>0</v>
      </c>
      <c r="D1537" s="2">
        <f t="shared" si="182"/>
        <v>16.661360000000002</v>
      </c>
      <c r="E1537" s="2">
        <f t="shared" si="184"/>
        <v>16.68233</v>
      </c>
      <c r="F1537" s="2">
        <f t="shared" si="185"/>
        <v>16.477025000000005</v>
      </c>
      <c r="G1537" s="2">
        <f t="shared" si="187"/>
        <v>16.099692000000008</v>
      </c>
      <c r="H1537" s="2">
        <f t="shared" si="183"/>
        <v>17.267469000000016</v>
      </c>
      <c r="I1537" s="2">
        <f t="array" ref="I1537">SUMPRODUCT(B1521:B1540, (ROW(B1521:B1540)-ROW(B1521)+1)) / (20*21/2)</f>
        <v>16.647798571428574</v>
      </c>
      <c r="J1537" s="2">
        <f t="shared" si="186"/>
        <v>16.47879652988432</v>
      </c>
      <c r="K1537" s="2">
        <f t="shared" si="188"/>
        <v>16.396763211332555</v>
      </c>
    </row>
    <row r="1538" spans="1:11" ht="13.5" x14ac:dyDescent="0.25">
      <c r="A1538" s="3">
        <f>TITRES_STAT!B1541</f>
        <v>44554</v>
      </c>
      <c r="B1538" s="6">
        <f>TITRES_STAT!D1541</f>
        <v>16.633400000000002</v>
      </c>
      <c r="C1538" s="2">
        <f t="shared" si="181"/>
        <v>0</v>
      </c>
      <c r="D1538" s="2">
        <f t="shared" si="182"/>
        <v>16.647379999999998</v>
      </c>
      <c r="E1538" s="2">
        <f t="shared" si="184"/>
        <v>16.675339999999998</v>
      </c>
      <c r="F1538" s="2">
        <f t="shared" si="185"/>
        <v>16.509495000000005</v>
      </c>
      <c r="G1538" s="2">
        <f t="shared" si="187"/>
        <v>16.092700000000004</v>
      </c>
      <c r="H1538" s="2">
        <f t="shared" si="183"/>
        <v>17.260026500000016</v>
      </c>
      <c r="I1538" s="2">
        <f t="array" ref="I1538">SUMPRODUCT(B1522:B1541, (ROW(B1522:B1541)-ROW(B1522)+1)) / (20*21/2)</f>
        <v>16.651509523809523</v>
      </c>
      <c r="J1538" s="2">
        <f t="shared" si="186"/>
        <v>16.493520669895336</v>
      </c>
      <c r="K1538" s="2">
        <f t="shared" si="188"/>
        <v>16.406043085397947</v>
      </c>
    </row>
    <row r="1539" spans="1:11" ht="13.5" x14ac:dyDescent="0.25">
      <c r="A1539" s="3">
        <f>TITRES_STAT!B1542</f>
        <v>44557</v>
      </c>
      <c r="B1539" s="6">
        <f>TITRES_STAT!D1542</f>
        <v>16.633400000000002</v>
      </c>
      <c r="C1539" s="2">
        <f t="shared" si="181"/>
        <v>0</v>
      </c>
      <c r="D1539" s="2">
        <f t="shared" si="182"/>
        <v>16.633400000000002</v>
      </c>
      <c r="E1539" s="2">
        <f t="shared" si="184"/>
        <v>16.668349999999997</v>
      </c>
      <c r="F1539" s="2">
        <f t="shared" si="185"/>
        <v>16.541965000000001</v>
      </c>
      <c r="G1539" s="2">
        <f t="shared" si="187"/>
        <v>16.085708000000004</v>
      </c>
      <c r="H1539" s="2">
        <f t="shared" si="183"/>
        <v>17.251785000000019</v>
      </c>
      <c r="I1539" s="2">
        <f t="array" ref="I1539">SUMPRODUCT(B1523:B1542, (ROW(B1523:B1542)-ROW(B1523)+1)) / (20*21/2)</f>
        <v>16.652223333333335</v>
      </c>
      <c r="J1539" s="2">
        <f t="shared" si="186"/>
        <v>16.506842510857684</v>
      </c>
      <c r="K1539" s="2">
        <f t="shared" si="188"/>
        <v>16.414959042833321</v>
      </c>
    </row>
    <row r="1540" spans="1:11" ht="13.5" x14ac:dyDescent="0.25">
      <c r="A1540" s="3">
        <f>TITRES_STAT!B1543</f>
        <v>44558</v>
      </c>
      <c r="B1540" s="6">
        <f>TITRES_STAT!D1543</f>
        <v>16.633400000000002</v>
      </c>
      <c r="C1540" s="2">
        <f t="shared" ref="C1540:C1603" si="189">B1540-B1539</f>
        <v>0</v>
      </c>
      <c r="D1540" s="2">
        <f t="shared" si="182"/>
        <v>16.633400000000002</v>
      </c>
      <c r="E1540" s="2">
        <f t="shared" si="184"/>
        <v>16.661359999999995</v>
      </c>
      <c r="F1540" s="2">
        <f t="shared" si="185"/>
        <v>16.574435000000001</v>
      </c>
      <c r="G1540" s="2">
        <f t="shared" si="187"/>
        <v>16.088306000000003</v>
      </c>
      <c r="H1540" s="2">
        <f t="shared" si="183"/>
        <v>17.243543500000023</v>
      </c>
      <c r="I1540" s="2">
        <f t="array" ref="I1540">SUMPRODUCT(B1524:B1543, (ROW(B1524:B1543)-ROW(B1524)+1)) / (20*21/2)</f>
        <v>16.649940000000001</v>
      </c>
      <c r="J1540" s="2">
        <f t="shared" si="186"/>
        <v>16.518895605061715</v>
      </c>
      <c r="K1540" s="2">
        <f t="shared" si="188"/>
        <v>16.423525354879072</v>
      </c>
    </row>
    <row r="1541" spans="1:11" ht="13.5" x14ac:dyDescent="0.25">
      <c r="A1541" s="3">
        <f>TITRES_STAT!B1544</f>
        <v>44559</v>
      </c>
      <c r="B1541" s="6">
        <f>TITRES_STAT!D1544</f>
        <v>16.613399999999999</v>
      </c>
      <c r="C1541" s="2">
        <f t="shared" si="189"/>
        <v>-2.0000000000003126E-2</v>
      </c>
      <c r="D1541" s="2">
        <f t="shared" si="182"/>
        <v>16.6294</v>
      </c>
      <c r="E1541" s="2">
        <f t="shared" si="184"/>
        <v>16.652369999999998</v>
      </c>
      <c r="F1541" s="2">
        <f t="shared" si="185"/>
        <v>16.605905</v>
      </c>
      <c r="G1541" s="2">
        <f t="shared" si="187"/>
        <v>16.100894</v>
      </c>
      <c r="H1541" s="2">
        <f t="shared" si="183"/>
        <v>17.235202000000022</v>
      </c>
      <c r="I1541" s="2">
        <f t="array" ref="I1541">SUMPRODUCT(B1525:B1544, (ROW(B1525:B1544)-ROW(B1525)+1)) / (20*21/2)</f>
        <v>16.644659523809523</v>
      </c>
      <c r="J1541" s="2">
        <f t="shared" si="186"/>
        <v>16.527896023627267</v>
      </c>
      <c r="K1541" s="2">
        <f t="shared" si="188"/>
        <v>16.430971419393618</v>
      </c>
    </row>
    <row r="1542" spans="1:11" ht="13.5" x14ac:dyDescent="0.25">
      <c r="A1542" s="3">
        <f>TITRES_STAT!B1545</f>
        <v>44560</v>
      </c>
      <c r="B1542" s="6">
        <f>TITRES_STAT!D1545</f>
        <v>16.613399999999999</v>
      </c>
      <c r="C1542" s="2">
        <f t="shared" si="189"/>
        <v>0</v>
      </c>
      <c r="D1542" s="2">
        <f t="shared" ref="D1542:D1605" si="190">AVERAGE(B1538:B1542)</f>
        <v>16.625399999999999</v>
      </c>
      <c r="E1542" s="2">
        <f t="shared" si="184"/>
        <v>16.643380000000001</v>
      </c>
      <c r="F1542" s="2">
        <f t="shared" si="185"/>
        <v>16.637374999999999</v>
      </c>
      <c r="G1542" s="2">
        <f t="shared" si="187"/>
        <v>16.113482000000001</v>
      </c>
      <c r="H1542" s="2">
        <f t="shared" si="183"/>
        <v>17.226860500000026</v>
      </c>
      <c r="I1542" s="2">
        <f t="array" ref="I1542">SUMPRODUCT(B1526:B1545, (ROW(B1526:B1545)-ROW(B1526)+1)) / (20*21/2)</f>
        <v>16.639807142857141</v>
      </c>
      <c r="J1542" s="2">
        <f t="shared" si="186"/>
        <v>16.53603925947229</v>
      </c>
      <c r="K1542" s="2">
        <f t="shared" si="188"/>
        <v>16.438125481378183</v>
      </c>
    </row>
    <row r="1543" spans="1:11" ht="13.5" x14ac:dyDescent="0.25">
      <c r="A1543" s="3">
        <f>TITRES_STAT!B1546</f>
        <v>44561</v>
      </c>
      <c r="B1543" s="6">
        <f>TITRES_STAT!D1546</f>
        <v>16.613399999999999</v>
      </c>
      <c r="C1543" s="2">
        <f t="shared" si="189"/>
        <v>0</v>
      </c>
      <c r="D1543" s="2">
        <f t="shared" si="190"/>
        <v>16.621400000000001</v>
      </c>
      <c r="E1543" s="2">
        <f t="shared" si="184"/>
        <v>16.634390000000003</v>
      </c>
      <c r="F1543" s="2">
        <f t="shared" si="185"/>
        <v>16.668845000000001</v>
      </c>
      <c r="G1543" s="2">
        <f t="shared" si="187"/>
        <v>16.126069999999999</v>
      </c>
      <c r="H1543" s="2">
        <f t="shared" si="183"/>
        <v>17.218519000000025</v>
      </c>
      <c r="I1543" s="2">
        <f t="array" ref="I1543">SUMPRODUCT(B1527:B1546, (ROW(B1527:B1546)-ROW(B1527)+1)) / (20*21/2)</f>
        <v>16.635382857142858</v>
      </c>
      <c r="J1543" s="2">
        <f t="shared" si="186"/>
        <v>16.543406949046357</v>
      </c>
      <c r="K1543" s="2">
        <f t="shared" si="188"/>
        <v>16.444998991912371</v>
      </c>
    </row>
    <row r="1544" spans="1:11" ht="13.5" x14ac:dyDescent="0.25">
      <c r="A1544" s="3">
        <f>TITRES_STAT!B1547</f>
        <v>44564</v>
      </c>
      <c r="B1544" s="6">
        <f>TITRES_STAT!D1547</f>
        <v>16.613399999999999</v>
      </c>
      <c r="C1544" s="2">
        <f t="shared" si="189"/>
        <v>0</v>
      </c>
      <c r="D1544" s="2">
        <f t="shared" si="190"/>
        <v>16.6174</v>
      </c>
      <c r="E1544" s="2">
        <f t="shared" si="184"/>
        <v>16.625400000000003</v>
      </c>
      <c r="F1544" s="2">
        <f t="shared" si="185"/>
        <v>16.664350000000002</v>
      </c>
      <c r="G1544" s="2">
        <f t="shared" si="187"/>
        <v>16.138658</v>
      </c>
      <c r="H1544" s="2">
        <f t="shared" si="183"/>
        <v>17.210177500000029</v>
      </c>
      <c r="I1544" s="2">
        <f t="array" ref="I1544">SUMPRODUCT(B1528:B1547, (ROW(B1528:B1547)-ROW(B1528)+1)) / (20*21/2)</f>
        <v>16.631386666666668</v>
      </c>
      <c r="J1544" s="2">
        <f t="shared" si="186"/>
        <v>16.550072953899086</v>
      </c>
      <c r="K1544" s="2">
        <f t="shared" si="188"/>
        <v>16.451602953013847</v>
      </c>
    </row>
    <row r="1545" spans="1:11" ht="13.5" x14ac:dyDescent="0.25">
      <c r="A1545" s="3">
        <f>TITRES_STAT!B1548</f>
        <v>44565</v>
      </c>
      <c r="B1545" s="6">
        <f>TITRES_STAT!D1548</f>
        <v>16.613399999999999</v>
      </c>
      <c r="C1545" s="2">
        <f t="shared" si="189"/>
        <v>0</v>
      </c>
      <c r="D1545" s="2">
        <f t="shared" si="190"/>
        <v>16.613399999999999</v>
      </c>
      <c r="E1545" s="2">
        <f t="shared" si="184"/>
        <v>16.623400000000004</v>
      </c>
      <c r="F1545" s="2">
        <f t="shared" si="185"/>
        <v>16.659855</v>
      </c>
      <c r="G1545" s="2">
        <f t="shared" si="187"/>
        <v>16.151246</v>
      </c>
      <c r="H1545" s="2">
        <f t="shared" si="183"/>
        <v>17.201836000000029</v>
      </c>
      <c r="I1545" s="2">
        <f t="array" ref="I1545">SUMPRODUCT(B1529:B1548, (ROW(B1529:B1548)-ROW(B1529)+1)) / (20*21/2)</f>
        <v>16.62781857142857</v>
      </c>
      <c r="J1545" s="2">
        <f t="shared" si="186"/>
        <v>16.556104101146794</v>
      </c>
      <c r="K1545" s="2">
        <f t="shared" si="188"/>
        <v>16.457947935248598</v>
      </c>
    </row>
    <row r="1546" spans="1:11" ht="13.5" x14ac:dyDescent="0.25">
      <c r="A1546" s="3">
        <f>TITRES_STAT!B1549</f>
        <v>44566</v>
      </c>
      <c r="B1546" s="6">
        <f>TITRES_STAT!D1549</f>
        <v>16.613399999999999</v>
      </c>
      <c r="C1546" s="2">
        <f t="shared" si="189"/>
        <v>0</v>
      </c>
      <c r="D1546" s="2">
        <f t="shared" si="190"/>
        <v>16.613399999999999</v>
      </c>
      <c r="E1546" s="2">
        <f t="shared" si="184"/>
        <v>16.621400000000001</v>
      </c>
      <c r="F1546" s="2">
        <f t="shared" si="185"/>
        <v>16.655360000000002</v>
      </c>
      <c r="G1546" s="2">
        <f t="shared" si="187"/>
        <v>16.163833999999998</v>
      </c>
      <c r="H1546" s="2">
        <f t="shared" ref="H1546:H1609" si="191">AVERAGE(B1347:B1546)</f>
        <v>17.193494500000032</v>
      </c>
      <c r="I1546" s="2">
        <f t="array" ref="I1546">SUMPRODUCT(B1530:B1549, (ROW(B1530:B1549)-ROW(B1530)+1)) / (20*21/2)</f>
        <v>16.624678571428571</v>
      </c>
      <c r="J1546" s="2">
        <f t="shared" si="186"/>
        <v>16.561560853418527</v>
      </c>
      <c r="K1546" s="2">
        <f t="shared" si="188"/>
        <v>16.464044094650614</v>
      </c>
    </row>
    <row r="1547" spans="1:11" ht="13.5" x14ac:dyDescent="0.25">
      <c r="A1547" s="3">
        <f>TITRES_STAT!B1550</f>
        <v>44567</v>
      </c>
      <c r="B1547" s="6">
        <f>TITRES_STAT!D1550</f>
        <v>16.613399999999999</v>
      </c>
      <c r="C1547" s="2">
        <f t="shared" si="189"/>
        <v>0</v>
      </c>
      <c r="D1547" s="2">
        <f t="shared" si="190"/>
        <v>16.613399999999999</v>
      </c>
      <c r="E1547" s="2">
        <f t="shared" si="184"/>
        <v>16.619400000000002</v>
      </c>
      <c r="F1547" s="2">
        <f t="shared" si="185"/>
        <v>16.650865000000003</v>
      </c>
      <c r="G1547" s="2">
        <f t="shared" si="187"/>
        <v>16.176421999999999</v>
      </c>
      <c r="H1547" s="2">
        <f t="shared" si="191"/>
        <v>17.185153000000035</v>
      </c>
      <c r="I1547" s="2">
        <f t="array" ref="I1547">SUMPRODUCT(B1531:B1550, (ROW(B1531:B1550)-ROW(B1531)+1)) / (20*21/2)</f>
        <v>16.621966666666665</v>
      </c>
      <c r="J1547" s="2">
        <f t="shared" si="186"/>
        <v>16.566497914997715</v>
      </c>
      <c r="K1547" s="2">
        <f t="shared" si="188"/>
        <v>16.469901188978042</v>
      </c>
    </row>
    <row r="1548" spans="1:11" ht="13.5" x14ac:dyDescent="0.25">
      <c r="A1548" s="3">
        <f>TITRES_STAT!B1551</f>
        <v>44568</v>
      </c>
      <c r="B1548" s="6">
        <f>TITRES_STAT!D1551</f>
        <v>16.613399999999999</v>
      </c>
      <c r="C1548" s="2">
        <f t="shared" si="189"/>
        <v>0</v>
      </c>
      <c r="D1548" s="2">
        <f t="shared" si="190"/>
        <v>16.613399999999999</v>
      </c>
      <c r="E1548" s="2">
        <f t="shared" ref="E1548:E1611" si="192">AVERAGE(B1539:B1548)</f>
        <v>16.617400000000004</v>
      </c>
      <c r="F1548" s="2">
        <f t="shared" si="185"/>
        <v>16.646370000000001</v>
      </c>
      <c r="G1548" s="2">
        <f t="shared" si="187"/>
        <v>16.191008</v>
      </c>
      <c r="H1548" s="2">
        <f t="shared" si="191"/>
        <v>17.176811500000035</v>
      </c>
      <c r="I1548" s="2">
        <f t="array" ref="I1548">SUMPRODUCT(B1532:B1551, (ROW(B1532:B1551)-ROW(B1532)+1)) / (20*21/2)</f>
        <v>16.619682857142859</v>
      </c>
      <c r="J1548" s="2">
        <f t="shared" si="186"/>
        <v>16.570964780236029</v>
      </c>
      <c r="K1548" s="2">
        <f t="shared" si="188"/>
        <v>16.475528593331845</v>
      </c>
    </row>
    <row r="1549" spans="1:11" ht="13.5" x14ac:dyDescent="0.25">
      <c r="A1549" s="3">
        <f>TITRES_STAT!B1552</f>
        <v>44571</v>
      </c>
      <c r="B1549" s="6">
        <f>TITRES_STAT!D1552</f>
        <v>16.613399999999999</v>
      </c>
      <c r="C1549" s="2">
        <f t="shared" si="189"/>
        <v>0</v>
      </c>
      <c r="D1549" s="2">
        <f t="shared" si="190"/>
        <v>16.613399999999999</v>
      </c>
      <c r="E1549" s="2">
        <f t="shared" si="192"/>
        <v>16.615400000000001</v>
      </c>
      <c r="F1549" s="2">
        <f t="shared" si="185"/>
        <v>16.641875000000006</v>
      </c>
      <c r="G1549" s="2">
        <f t="shared" si="187"/>
        <v>16.205593999999998</v>
      </c>
      <c r="H1549" s="2">
        <f t="shared" si="191"/>
        <v>17.168520000000036</v>
      </c>
      <c r="I1549" s="2">
        <f t="array" ref="I1549">SUMPRODUCT(B1533:B1552, (ROW(B1533:B1552)-ROW(B1533)+1)) / (20*21/2)</f>
        <v>16.617827142857141</v>
      </c>
      <c r="J1549" s="2">
        <f t="shared" si="186"/>
        <v>16.575006229737358</v>
      </c>
      <c r="K1549" s="2">
        <f t="shared" si="188"/>
        <v>16.480935315161968</v>
      </c>
    </row>
    <row r="1550" spans="1:11" ht="13.5" x14ac:dyDescent="0.25">
      <c r="A1550" s="3">
        <f>TITRES_STAT!B1553</f>
        <v>44572</v>
      </c>
      <c r="B1550" s="6">
        <f>TITRES_STAT!D1553</f>
        <v>16.613399999999999</v>
      </c>
      <c r="C1550" s="2">
        <f t="shared" si="189"/>
        <v>0</v>
      </c>
      <c r="D1550" s="2">
        <f t="shared" si="190"/>
        <v>16.613399999999999</v>
      </c>
      <c r="E1550" s="2">
        <f t="shared" si="192"/>
        <v>16.613400000000002</v>
      </c>
      <c r="F1550" s="2">
        <f t="shared" si="185"/>
        <v>16.637380000000004</v>
      </c>
      <c r="G1550" s="2">
        <f t="shared" si="187"/>
        <v>16.220179999999999</v>
      </c>
      <c r="H1550" s="2">
        <f t="shared" si="191"/>
        <v>17.160228500000038</v>
      </c>
      <c r="I1550" s="2">
        <f t="array" ref="I1550">SUMPRODUCT(B1534:B1553, (ROW(B1534:B1553)-ROW(B1534)+1)) / (20*21/2)</f>
        <v>16.616399523809523</v>
      </c>
      <c r="J1550" s="2">
        <f t="shared" si="186"/>
        <v>16.57866277928618</v>
      </c>
      <c r="K1550" s="2">
        <f t="shared" si="188"/>
        <v>16.486130008685031</v>
      </c>
    </row>
    <row r="1551" spans="1:11" ht="13.5" x14ac:dyDescent="0.25">
      <c r="A1551" s="3">
        <f>TITRES_STAT!B1554</f>
        <v>44573</v>
      </c>
      <c r="B1551" s="6">
        <f>TITRES_STAT!D1554</f>
        <v>16.613399999999999</v>
      </c>
      <c r="C1551" s="2">
        <f t="shared" si="189"/>
        <v>0</v>
      </c>
      <c r="D1551" s="2">
        <f t="shared" si="190"/>
        <v>16.613399999999999</v>
      </c>
      <c r="E1551" s="2">
        <f t="shared" si="192"/>
        <v>16.613400000000002</v>
      </c>
      <c r="F1551" s="2">
        <f t="shared" si="185"/>
        <v>16.632885000000005</v>
      </c>
      <c r="G1551" s="2">
        <f t="shared" si="187"/>
        <v>16.234765999999997</v>
      </c>
      <c r="H1551" s="2">
        <f t="shared" si="191"/>
        <v>17.150888000000037</v>
      </c>
      <c r="I1551" s="2">
        <f t="array" ref="I1551">SUMPRODUCT(B1535:B1554, (ROW(B1535:B1554)-ROW(B1535)+1)) / (20*21/2)</f>
        <v>16.610638095238095</v>
      </c>
      <c r="J1551" s="2">
        <f t="shared" si="186"/>
        <v>16.581971086020829</v>
      </c>
      <c r="K1551" s="2">
        <f t="shared" si="188"/>
        <v>16.491120988736597</v>
      </c>
    </row>
    <row r="1552" spans="1:11" ht="13.5" x14ac:dyDescent="0.25">
      <c r="A1552" s="3">
        <f>TITRES_STAT!B1555</f>
        <v>44574</v>
      </c>
      <c r="B1552" s="6">
        <f>TITRES_STAT!D1555</f>
        <v>16.613399999999999</v>
      </c>
      <c r="C1552" s="2">
        <f t="shared" si="189"/>
        <v>0</v>
      </c>
      <c r="D1552" s="2">
        <f t="shared" si="190"/>
        <v>16.613399999999999</v>
      </c>
      <c r="E1552" s="2">
        <f t="shared" si="192"/>
        <v>16.613400000000002</v>
      </c>
      <c r="F1552" s="2">
        <f t="shared" si="185"/>
        <v>16.628390000000007</v>
      </c>
      <c r="G1552" s="2">
        <f t="shared" si="187"/>
        <v>16.249351999999998</v>
      </c>
      <c r="H1552" s="2">
        <f t="shared" si="191"/>
        <v>17.142546500000034</v>
      </c>
      <c r="I1552" s="2">
        <f t="array" ref="I1552">SUMPRODUCT(B1536:B1555, (ROW(B1536:B1555)-ROW(B1536)+1)) / (20*21/2)</f>
        <v>16.605542857142858</v>
      </c>
      <c r="J1552" s="2">
        <f t="shared" si="186"/>
        <v>16.584964315923607</v>
      </c>
      <c r="K1552" s="2">
        <f t="shared" si="188"/>
        <v>16.495916244080263</v>
      </c>
    </row>
    <row r="1553" spans="1:11" ht="13.5" x14ac:dyDescent="0.25">
      <c r="A1553" s="3">
        <f>TITRES_STAT!B1556</f>
        <v>44575</v>
      </c>
      <c r="B1553" s="6">
        <f>TITRES_STAT!D1556</f>
        <v>16.613399999999999</v>
      </c>
      <c r="C1553" s="2">
        <f t="shared" si="189"/>
        <v>0</v>
      </c>
      <c r="D1553" s="2">
        <f t="shared" si="190"/>
        <v>16.613399999999999</v>
      </c>
      <c r="E1553" s="2">
        <f t="shared" si="192"/>
        <v>16.613400000000002</v>
      </c>
      <c r="F1553" s="2">
        <f t="shared" si="185"/>
        <v>16.623895000000008</v>
      </c>
      <c r="G1553" s="2">
        <f t="shared" si="187"/>
        <v>16.263937999999996</v>
      </c>
      <c r="H1553" s="2">
        <f t="shared" si="191"/>
        <v>17.134255000000032</v>
      </c>
      <c r="I1553" s="2">
        <f t="array" ref="I1553">SUMPRODUCT(B1537:B1556, (ROW(B1537:B1556)-ROW(B1537)+1)) / (20*21/2)</f>
        <v>16.600780952380955</v>
      </c>
      <c r="J1553" s="2">
        <f t="shared" si="186"/>
        <v>16.587672476311834</v>
      </c>
      <c r="K1553" s="2">
        <f t="shared" si="188"/>
        <v>16.500523450194763</v>
      </c>
    </row>
    <row r="1554" spans="1:11" ht="13.5" x14ac:dyDescent="0.25">
      <c r="A1554" s="3">
        <f>TITRES_STAT!B1557</f>
        <v>44578</v>
      </c>
      <c r="B1554" s="6">
        <f>TITRES_STAT!D1557</f>
        <v>16.563400000000001</v>
      </c>
      <c r="C1554" s="2">
        <f t="shared" si="189"/>
        <v>-4.9999999999997158E-2</v>
      </c>
      <c r="D1554" s="2">
        <f t="shared" si="190"/>
        <v>16.603400000000001</v>
      </c>
      <c r="E1554" s="2">
        <f t="shared" si="192"/>
        <v>16.6084</v>
      </c>
      <c r="F1554" s="2">
        <f t="shared" si="185"/>
        <v>16.616900000000008</v>
      </c>
      <c r="G1554" s="2">
        <f t="shared" si="187"/>
        <v>16.285515999999994</v>
      </c>
      <c r="H1554" s="2">
        <f t="shared" si="191"/>
        <v>17.128410500000033</v>
      </c>
      <c r="I1554" s="2">
        <f t="array" ref="I1554">SUMPRODUCT(B1538:B1557, (ROW(B1538:B1557)-ROW(B1538)+1)) / (20*21/2)</f>
        <v>16.596352380952382</v>
      </c>
      <c r="J1554" s="2">
        <f t="shared" si="186"/>
        <v>16.585360811901182</v>
      </c>
      <c r="K1554" s="2">
        <f t="shared" si="188"/>
        <v>16.502989197245949</v>
      </c>
    </row>
    <row r="1555" spans="1:11" ht="13.5" x14ac:dyDescent="0.25">
      <c r="A1555" s="3">
        <f>TITRES_STAT!B1558</f>
        <v>44579</v>
      </c>
      <c r="B1555" s="6">
        <f>TITRES_STAT!D1558</f>
        <v>16.563400000000001</v>
      </c>
      <c r="C1555" s="2">
        <f t="shared" si="189"/>
        <v>0</v>
      </c>
      <c r="D1555" s="2">
        <f t="shared" si="190"/>
        <v>16.593399999999999</v>
      </c>
      <c r="E1555" s="2">
        <f t="shared" si="192"/>
        <v>16.603400000000001</v>
      </c>
      <c r="F1555" s="2">
        <f t="shared" si="185"/>
        <v>16.613400000000006</v>
      </c>
      <c r="G1555" s="2">
        <f t="shared" si="187"/>
        <v>16.307093999999996</v>
      </c>
      <c r="H1555" s="2">
        <f t="shared" si="191"/>
        <v>17.122566000000035</v>
      </c>
      <c r="I1555" s="2">
        <f t="array" ref="I1555">SUMPRODUCT(B1539:B1558, (ROW(B1539:B1558)-ROW(B1539)+1)) / (20*21/2)</f>
        <v>16.592257142857143</v>
      </c>
      <c r="J1555" s="2">
        <f t="shared" si="186"/>
        <v>16.583269306005832</v>
      </c>
      <c r="K1555" s="2">
        <f t="shared" si="188"/>
        <v>16.505358248334343</v>
      </c>
    </row>
    <row r="1556" spans="1:11" ht="13.5" x14ac:dyDescent="0.25">
      <c r="A1556" s="3">
        <f>TITRES_STAT!B1559</f>
        <v>44580</v>
      </c>
      <c r="B1556" s="6">
        <f>TITRES_STAT!D1559</f>
        <v>16.563400000000001</v>
      </c>
      <c r="C1556" s="2">
        <f t="shared" si="189"/>
        <v>0</v>
      </c>
      <c r="D1556" s="2">
        <f t="shared" si="190"/>
        <v>16.583400000000001</v>
      </c>
      <c r="E1556" s="2">
        <f t="shared" si="192"/>
        <v>16.598399999999998</v>
      </c>
      <c r="F1556" s="2">
        <f t="shared" ref="F1556:F1619" si="193">AVERAGE(B1537:B1556)</f>
        <v>16.609900000000003</v>
      </c>
      <c r="G1556" s="2">
        <f t="shared" si="187"/>
        <v>16.328671999999994</v>
      </c>
      <c r="H1556" s="2">
        <f t="shared" si="191"/>
        <v>17.116721500000033</v>
      </c>
      <c r="I1556" s="2">
        <f t="array" ref="I1556">SUMPRODUCT(B1540:B1559, (ROW(B1540:B1559)-ROW(B1540)+1)) / (20*21/2)</f>
        <v>16.588495238095238</v>
      </c>
      <c r="J1556" s="2">
        <f t="shared" si="186"/>
        <v>16.581376991148133</v>
      </c>
      <c r="K1556" s="2">
        <f t="shared" si="188"/>
        <v>16.507634395458489</v>
      </c>
    </row>
    <row r="1557" spans="1:11" ht="13.5" x14ac:dyDescent="0.25">
      <c r="A1557" s="3">
        <f>TITRES_STAT!B1560</f>
        <v>44581</v>
      </c>
      <c r="B1557" s="6">
        <f>TITRES_STAT!D1560</f>
        <v>16.563400000000001</v>
      </c>
      <c r="C1557" s="2">
        <f t="shared" si="189"/>
        <v>0</v>
      </c>
      <c r="D1557" s="2">
        <f t="shared" si="190"/>
        <v>16.573399999999999</v>
      </c>
      <c r="E1557" s="2">
        <f t="shared" si="192"/>
        <v>16.593399999999999</v>
      </c>
      <c r="F1557" s="2">
        <f t="shared" si="193"/>
        <v>16.606400000000004</v>
      </c>
      <c r="G1557" s="2">
        <f t="shared" si="187"/>
        <v>16.350249999999996</v>
      </c>
      <c r="H1557" s="2">
        <f t="shared" si="191"/>
        <v>17.111576500000034</v>
      </c>
      <c r="I1557" s="2">
        <f t="array" ref="I1557">SUMPRODUCT(B1541:B1560, (ROW(B1541:B1560)-ROW(B1541)+1)) / (20*21/2)</f>
        <v>16.585066666666666</v>
      </c>
      <c r="J1557" s="2">
        <f t="shared" ref="J1557:J1620" si="194">$J$4*B1557+J1556*(1-$J$4)</f>
        <v>16.579664896753073</v>
      </c>
      <c r="K1557" s="2">
        <f t="shared" si="188"/>
        <v>16.509821281911098</v>
      </c>
    </row>
    <row r="1558" spans="1:11" ht="13.5" x14ac:dyDescent="0.25">
      <c r="A1558" s="3">
        <f>TITRES_STAT!B1561</f>
        <v>44582</v>
      </c>
      <c r="B1558" s="6">
        <f>TITRES_STAT!D1561</f>
        <v>16.563400000000001</v>
      </c>
      <c r="C1558" s="2">
        <f t="shared" si="189"/>
        <v>0</v>
      </c>
      <c r="D1558" s="2">
        <f t="shared" si="190"/>
        <v>16.563400000000001</v>
      </c>
      <c r="E1558" s="2">
        <f t="shared" si="192"/>
        <v>16.5884</v>
      </c>
      <c r="F1558" s="2">
        <f t="shared" si="193"/>
        <v>16.602900000000005</v>
      </c>
      <c r="G1558" s="2">
        <f t="shared" si="187"/>
        <v>16.37182799999999</v>
      </c>
      <c r="H1558" s="2">
        <f t="shared" si="191"/>
        <v>17.106431500000031</v>
      </c>
      <c r="I1558" s="2">
        <f t="array" ref="I1558">SUMPRODUCT(B1542:B1561, (ROW(B1542:B1561)-ROW(B1542)+1)) / (20*21/2)</f>
        <v>16.581971428571428</v>
      </c>
      <c r="J1558" s="2">
        <f t="shared" si="194"/>
        <v>16.578115858967067</v>
      </c>
      <c r="K1558" s="2">
        <f t="shared" si="188"/>
        <v>16.511922408110664</v>
      </c>
    </row>
    <row r="1559" spans="1:11" ht="13.5" x14ac:dyDescent="0.25">
      <c r="A1559" s="3">
        <f>TITRES_STAT!B1562</f>
        <v>44585</v>
      </c>
      <c r="B1559" s="6">
        <f>TITRES_STAT!D1562</f>
        <v>16.563400000000001</v>
      </c>
      <c r="C1559" s="2">
        <f t="shared" si="189"/>
        <v>0</v>
      </c>
      <c r="D1559" s="2">
        <f t="shared" si="190"/>
        <v>16.563400000000001</v>
      </c>
      <c r="E1559" s="2">
        <f t="shared" si="192"/>
        <v>16.583400000000001</v>
      </c>
      <c r="F1559" s="2">
        <f t="shared" si="193"/>
        <v>16.599400000000003</v>
      </c>
      <c r="G1559" s="2">
        <f t="shared" si="187"/>
        <v>16.393405999999992</v>
      </c>
      <c r="H1559" s="2">
        <f t="shared" si="191"/>
        <v>17.101286500000032</v>
      </c>
      <c r="I1559" s="2">
        <f t="array" ref="I1559">SUMPRODUCT(B1543:B1562, (ROW(B1543:B1562)-ROW(B1543)+1)) / (20*21/2)</f>
        <v>16.579114285714287</v>
      </c>
      <c r="J1559" s="2">
        <f t="shared" si="194"/>
        <v>16.576714348589253</v>
      </c>
      <c r="K1559" s="2">
        <f t="shared" si="188"/>
        <v>16.513941137204366</v>
      </c>
    </row>
    <row r="1560" spans="1:11" ht="13.5" x14ac:dyDescent="0.25">
      <c r="A1560" s="3">
        <f>TITRES_STAT!B1563</f>
        <v>44586</v>
      </c>
      <c r="B1560" s="6">
        <f>TITRES_STAT!D1563</f>
        <v>16.563400000000001</v>
      </c>
      <c r="C1560" s="2">
        <f t="shared" si="189"/>
        <v>0</v>
      </c>
      <c r="D1560" s="2">
        <f t="shared" si="190"/>
        <v>16.563400000000001</v>
      </c>
      <c r="E1560" s="2">
        <f t="shared" si="192"/>
        <v>16.578399999999998</v>
      </c>
      <c r="F1560" s="2">
        <f t="shared" si="193"/>
        <v>16.595900000000004</v>
      </c>
      <c r="G1560" s="2">
        <f t="shared" si="187"/>
        <v>16.416981999999994</v>
      </c>
      <c r="H1560" s="2">
        <f t="shared" si="191"/>
        <v>17.096141500000034</v>
      </c>
      <c r="I1560" s="2">
        <f t="array" ref="I1560">SUMPRODUCT(B1544:B1563, (ROW(B1544:B1563)-ROW(B1544)+1)) / (20*21/2)</f>
        <v>16.506095238095238</v>
      </c>
      <c r="J1560" s="2">
        <f t="shared" si="194"/>
        <v>16.575446315390277</v>
      </c>
      <c r="K1560" s="2">
        <f t="shared" si="188"/>
        <v>16.515880700451255</v>
      </c>
    </row>
    <row r="1561" spans="1:11" ht="13.5" x14ac:dyDescent="0.25">
      <c r="A1561" s="3">
        <f>TITRES_STAT!B1564</f>
        <v>44587</v>
      </c>
      <c r="B1561" s="6">
        <f>TITRES_STAT!D1564</f>
        <v>16.563400000000001</v>
      </c>
      <c r="C1561" s="2">
        <f t="shared" si="189"/>
        <v>0</v>
      </c>
      <c r="D1561" s="2">
        <f t="shared" si="190"/>
        <v>16.563400000000001</v>
      </c>
      <c r="E1561" s="2">
        <f t="shared" si="192"/>
        <v>16.573399999999999</v>
      </c>
      <c r="F1561" s="2">
        <f t="shared" si="193"/>
        <v>16.593400000000003</v>
      </c>
      <c r="G1561" s="2">
        <f t="shared" si="187"/>
        <v>16.440557999999996</v>
      </c>
      <c r="H1561" s="2">
        <f t="shared" si="191"/>
        <v>17.090796500000032</v>
      </c>
      <c r="I1561" s="2">
        <f t="array" ref="I1561">SUMPRODUCT(B1545:B1564, (ROW(B1545:B1564)-ROW(B1545)+1)) / (20*21/2)</f>
        <v>16.436834285714287</v>
      </c>
      <c r="J1561" s="2">
        <f t="shared" si="194"/>
        <v>16.57429904725787</v>
      </c>
      <c r="K1561" s="2">
        <f t="shared" si="188"/>
        <v>16.517744202394343</v>
      </c>
    </row>
    <row r="1562" spans="1:11" ht="13.5" x14ac:dyDescent="0.25">
      <c r="A1562" s="3">
        <f>TITRES_STAT!B1565</f>
        <v>44588</v>
      </c>
      <c r="B1562" s="6">
        <f>TITRES_STAT!D1565</f>
        <v>16.563400000000001</v>
      </c>
      <c r="C1562" s="2">
        <f t="shared" si="189"/>
        <v>0</v>
      </c>
      <c r="D1562" s="2">
        <f t="shared" si="190"/>
        <v>16.563400000000001</v>
      </c>
      <c r="E1562" s="2">
        <f t="shared" si="192"/>
        <v>16.568400000000004</v>
      </c>
      <c r="F1562" s="2">
        <f t="shared" si="193"/>
        <v>16.590900000000001</v>
      </c>
      <c r="G1562" s="2">
        <f t="shared" si="187"/>
        <v>16.464133999999994</v>
      </c>
      <c r="H1562" s="2">
        <f t="shared" si="191"/>
        <v>17.08545150000003</v>
      </c>
      <c r="I1562" s="2">
        <f t="array" ref="I1562">SUMPRODUCT(B1546:B1565, (ROW(B1546:B1565)-ROW(B1546)+1)) / (20*21/2)</f>
        <v>16.303779047619049</v>
      </c>
      <c r="J1562" s="2">
        <f t="shared" si="194"/>
        <v>16.573261042757121</v>
      </c>
      <c r="K1562" s="2">
        <f t="shared" si="188"/>
        <v>16.519534625829859</v>
      </c>
    </row>
    <row r="1563" spans="1:11" ht="13.5" x14ac:dyDescent="0.25">
      <c r="A1563" s="3">
        <f>TITRES_STAT!B1566</f>
        <v>44589</v>
      </c>
      <c r="B1563" s="6">
        <f>TITRES_STAT!D1566</f>
        <v>15.824199999999999</v>
      </c>
      <c r="C1563" s="2">
        <f t="shared" si="189"/>
        <v>-0.73920000000000208</v>
      </c>
      <c r="D1563" s="2">
        <f t="shared" si="190"/>
        <v>16.415560000000003</v>
      </c>
      <c r="E1563" s="2">
        <f t="shared" si="192"/>
        <v>16.48948</v>
      </c>
      <c r="F1563" s="2">
        <f t="shared" si="193"/>
        <v>16.551440000000003</v>
      </c>
      <c r="G1563" s="2">
        <f t="shared" si="187"/>
        <v>16.472925999999994</v>
      </c>
      <c r="H1563" s="2">
        <f t="shared" si="191"/>
        <v>17.074712500000029</v>
      </c>
      <c r="I1563" s="2">
        <f t="array" ref="I1563">SUMPRODUCT(B1547:B1566, (ROW(B1547:B1566)-ROW(B1547)+1)) / (20*21/2)</f>
        <v>16.165488095238093</v>
      </c>
      <c r="J1563" s="2">
        <f t="shared" si="194"/>
        <v>16.50192189582787</v>
      </c>
      <c r="K1563" s="2">
        <f t="shared" si="188"/>
        <v>16.492266601287511</v>
      </c>
    </row>
    <row r="1564" spans="1:11" ht="13.5" x14ac:dyDescent="0.25">
      <c r="A1564" s="3">
        <f>TITRES_STAT!B1567</f>
        <v>44592</v>
      </c>
      <c r="B1564" s="6">
        <f>TITRES_STAT!D1567</f>
        <v>15.824199999999999</v>
      </c>
      <c r="C1564" s="2">
        <f t="shared" si="189"/>
        <v>0</v>
      </c>
      <c r="D1564" s="2">
        <f t="shared" si="190"/>
        <v>16.267720000000004</v>
      </c>
      <c r="E1564" s="2">
        <f t="shared" si="192"/>
        <v>16.415559999999999</v>
      </c>
      <c r="F1564" s="2">
        <f t="shared" si="193"/>
        <v>16.511980000000001</v>
      </c>
      <c r="G1564" s="2">
        <f t="shared" si="187"/>
        <v>16.481717999999997</v>
      </c>
      <c r="H1564" s="2">
        <f t="shared" si="191"/>
        <v>17.063973500000028</v>
      </c>
      <c r="I1564" s="2">
        <f t="array" ref="I1564">SUMPRODUCT(B1548:B1567, (ROW(B1548:B1567)-ROW(B1548)+1)) / (20*21/2)</f>
        <v>16.034951428571429</v>
      </c>
      <c r="J1564" s="2">
        <f t="shared" si="194"/>
        <v>16.437376953368073</v>
      </c>
      <c r="K1564" s="2">
        <f t="shared" si="188"/>
        <v>16.466067911040941</v>
      </c>
    </row>
    <row r="1565" spans="1:11" ht="13.5" x14ac:dyDescent="0.25">
      <c r="A1565" s="3">
        <f>TITRES_STAT!B1568</f>
        <v>44593</v>
      </c>
      <c r="B1565" s="6">
        <f>TITRES_STAT!D1568</f>
        <v>15.1149</v>
      </c>
      <c r="C1565" s="2">
        <f t="shared" si="189"/>
        <v>-0.70929999999999893</v>
      </c>
      <c r="D1565" s="2">
        <f t="shared" si="190"/>
        <v>15.978020000000001</v>
      </c>
      <c r="E1565" s="2">
        <f t="shared" si="192"/>
        <v>16.270710000000001</v>
      </c>
      <c r="F1565" s="2">
        <f t="shared" si="193"/>
        <v>16.437055000000001</v>
      </c>
      <c r="G1565" s="2">
        <f t="shared" si="187"/>
        <v>16.464335999999999</v>
      </c>
      <c r="H1565" s="2">
        <f t="shared" si="191"/>
        <v>17.047190500000028</v>
      </c>
      <c r="I1565" s="2">
        <f t="array" ref="I1565">SUMPRODUCT(B1549:B1568, (ROW(B1549:B1568)-ROW(B1549)+1)) / (20*21/2)</f>
        <v>15.912169047619049</v>
      </c>
      <c r="J1565" s="2">
        <f t="shared" si="194"/>
        <v>16.311426767333018</v>
      </c>
      <c r="K1565" s="2">
        <f t="shared" si="188"/>
        <v>16.413080934137376</v>
      </c>
    </row>
    <row r="1566" spans="1:11" ht="13.5" x14ac:dyDescent="0.25">
      <c r="A1566" s="3">
        <f>TITRES_STAT!B1569</f>
        <v>44594</v>
      </c>
      <c r="B1566" s="6">
        <f>TITRES_STAT!D1569</f>
        <v>14.984999999999999</v>
      </c>
      <c r="C1566" s="2">
        <f t="shared" si="189"/>
        <v>-0.12990000000000101</v>
      </c>
      <c r="D1566" s="2">
        <f t="shared" si="190"/>
        <v>15.66234</v>
      </c>
      <c r="E1566" s="2">
        <f t="shared" si="192"/>
        <v>16.112870000000004</v>
      </c>
      <c r="F1566" s="2">
        <f t="shared" si="193"/>
        <v>16.355634999999999</v>
      </c>
      <c r="G1566" s="2">
        <f t="shared" si="187"/>
        <v>16.444355999999999</v>
      </c>
      <c r="H1566" s="2">
        <f t="shared" si="191"/>
        <v>17.029758000000029</v>
      </c>
      <c r="I1566" s="2">
        <f t="array" ref="I1566">SUMPRODUCT(B1550:B1569, (ROW(B1550:B1569)-ROW(B1550)+1)) / (20*21/2)</f>
        <v>15.733398095238096</v>
      </c>
      <c r="J1566" s="2">
        <f t="shared" si="194"/>
        <v>16.185100408539398</v>
      </c>
      <c r="K1566" s="2">
        <f t="shared" si="188"/>
        <v>16.357077760249634</v>
      </c>
    </row>
    <row r="1567" spans="1:11" ht="13.5" x14ac:dyDescent="0.25">
      <c r="A1567" s="3">
        <f>TITRES_STAT!B1570</f>
        <v>44595</v>
      </c>
      <c r="B1567" s="6">
        <f>TITRES_STAT!D1570</f>
        <v>14.984999999999999</v>
      </c>
      <c r="C1567" s="2">
        <f t="shared" si="189"/>
        <v>0</v>
      </c>
      <c r="D1567" s="2">
        <f t="shared" si="190"/>
        <v>15.34666</v>
      </c>
      <c r="E1567" s="2">
        <f t="shared" si="192"/>
        <v>15.955030000000004</v>
      </c>
      <c r="F1567" s="2">
        <f t="shared" si="193"/>
        <v>16.274215000000002</v>
      </c>
      <c r="G1567" s="2">
        <f t="shared" si="187"/>
        <v>16.424375999999999</v>
      </c>
      <c r="H1567" s="2">
        <f t="shared" si="191"/>
        <v>17.012325500000028</v>
      </c>
      <c r="I1567" s="2">
        <f t="array" ref="I1567">SUMPRODUCT(B1551:B1570, (ROW(B1551:B1570)-ROW(B1551)+1)) / (20*21/2)</f>
        <v>15.565568571428569</v>
      </c>
      <c r="J1567" s="2">
        <f t="shared" si="194"/>
        <v>16.070805131535646</v>
      </c>
      <c r="K1567" s="2">
        <f t="shared" si="188"/>
        <v>16.303270789259454</v>
      </c>
    </row>
    <row r="1568" spans="1:11" ht="13.5" x14ac:dyDescent="0.25">
      <c r="A1568" s="3">
        <f>TITRES_STAT!B1571</f>
        <v>44596</v>
      </c>
      <c r="B1568" s="6">
        <f>TITRES_STAT!D1571</f>
        <v>14.984999999999999</v>
      </c>
      <c r="C1568" s="2">
        <f t="shared" si="189"/>
        <v>0</v>
      </c>
      <c r="D1568" s="2">
        <f t="shared" si="190"/>
        <v>15.178819999999998</v>
      </c>
      <c r="E1568" s="2">
        <f t="shared" si="192"/>
        <v>15.797190000000006</v>
      </c>
      <c r="F1568" s="2">
        <f t="shared" si="193"/>
        <v>16.192795</v>
      </c>
      <c r="G1568" s="2">
        <f t="shared" si="187"/>
        <v>16.404396000000002</v>
      </c>
      <c r="H1568" s="2">
        <f t="shared" si="191"/>
        <v>16.999039000000028</v>
      </c>
      <c r="I1568" s="2">
        <f t="array" ref="I1568">SUMPRODUCT(B1552:B1571, (ROW(B1552:B1571)-ROW(B1552)+1)) / (20*21/2)</f>
        <v>15.408680476190479</v>
      </c>
      <c r="J1568" s="2">
        <f t="shared" si="194"/>
        <v>15.96739511900844</v>
      </c>
      <c r="K1568" s="2">
        <f t="shared" si="188"/>
        <v>16.251573895563006</v>
      </c>
    </row>
    <row r="1569" spans="1:11" ht="13.5" x14ac:dyDescent="0.25">
      <c r="A1569" s="3">
        <f>TITRES_STAT!B1572</f>
        <v>44599</v>
      </c>
      <c r="B1569" s="6">
        <f>TITRES_STAT!D1572</f>
        <v>14.3157</v>
      </c>
      <c r="C1569" s="2">
        <f t="shared" si="189"/>
        <v>-0.66929999999999978</v>
      </c>
      <c r="D1569" s="2">
        <f t="shared" si="190"/>
        <v>14.87712</v>
      </c>
      <c r="E1569" s="2">
        <f t="shared" si="192"/>
        <v>15.572419999999999</v>
      </c>
      <c r="F1569" s="2">
        <f t="shared" si="193"/>
        <v>16.077909999999999</v>
      </c>
      <c r="G1569" s="2">
        <f t="shared" si="187"/>
        <v>16.371030000000005</v>
      </c>
      <c r="H1569" s="2">
        <f t="shared" si="191"/>
        <v>16.982406000000026</v>
      </c>
      <c r="I1569" s="2">
        <f t="array" ref="I1569">SUMPRODUCT(B1553:B1572, (ROW(B1553:B1572)-ROW(B1553)+1)) / (20*21/2)</f>
        <v>15.231333809523811</v>
      </c>
      <c r="J1569" s="2">
        <f t="shared" si="194"/>
        <v>15.810090821960017</v>
      </c>
      <c r="K1569" s="2">
        <f t="shared" si="188"/>
        <v>16.175657272207594</v>
      </c>
    </row>
    <row r="1570" spans="1:11" ht="13.5" x14ac:dyDescent="0.25">
      <c r="A1570" s="3">
        <f>TITRES_STAT!B1573</f>
        <v>44600</v>
      </c>
      <c r="B1570" s="6">
        <f>TITRES_STAT!D1573</f>
        <v>14.3157</v>
      </c>
      <c r="C1570" s="2">
        <f t="shared" si="189"/>
        <v>0</v>
      </c>
      <c r="D1570" s="2">
        <f t="shared" si="190"/>
        <v>14.717279999999999</v>
      </c>
      <c r="E1570" s="2">
        <f t="shared" si="192"/>
        <v>15.347649999999998</v>
      </c>
      <c r="F1570" s="2">
        <f t="shared" si="193"/>
        <v>15.963024999999998</v>
      </c>
      <c r="G1570" s="2">
        <f t="shared" si="187"/>
        <v>16.337664000000004</v>
      </c>
      <c r="H1570" s="2">
        <f t="shared" si="191"/>
        <v>16.965773000000024</v>
      </c>
      <c r="I1570" s="2">
        <f t="array" ref="I1570">SUMPRODUCT(B1554:B1573, (ROW(B1554:B1573)-ROW(B1554)+1)) / (20*21/2)</f>
        <v>15.06649857142857</v>
      </c>
      <c r="J1570" s="2">
        <f t="shared" si="194"/>
        <v>15.667767886535254</v>
      </c>
      <c r="K1570" s="2">
        <f t="shared" si="188"/>
        <v>16.10271777133671</v>
      </c>
    </row>
    <row r="1571" spans="1:11" ht="13.5" x14ac:dyDescent="0.25">
      <c r="A1571" s="3">
        <f>TITRES_STAT!B1574</f>
        <v>44601</v>
      </c>
      <c r="B1571" s="6">
        <f>TITRES_STAT!D1574</f>
        <v>14.3157</v>
      </c>
      <c r="C1571" s="2">
        <f t="shared" si="189"/>
        <v>0</v>
      </c>
      <c r="D1571" s="2">
        <f t="shared" si="190"/>
        <v>14.58342</v>
      </c>
      <c r="E1571" s="2">
        <f t="shared" si="192"/>
        <v>15.122879999999999</v>
      </c>
      <c r="F1571" s="2">
        <f t="shared" si="193"/>
        <v>15.848140000000001</v>
      </c>
      <c r="G1571" s="2">
        <f t="shared" si="187"/>
        <v>16.304298000000003</v>
      </c>
      <c r="H1571" s="2">
        <f t="shared" si="191"/>
        <v>16.948940000000022</v>
      </c>
      <c r="I1571" s="2">
        <f t="array" ref="I1571">SUMPRODUCT(B1555:B1574, (ROW(B1555:B1574)-ROW(B1555)+1)) / (20*21/2)</f>
        <v>14.914174761904762</v>
      </c>
      <c r="J1571" s="2">
        <f t="shared" si="194"/>
        <v>15.538999516389039</v>
      </c>
      <c r="K1571" s="2">
        <f t="shared" si="188"/>
        <v>16.032638643048998</v>
      </c>
    </row>
    <row r="1572" spans="1:11" ht="13.5" x14ac:dyDescent="0.25">
      <c r="A1572" s="3">
        <f>TITRES_STAT!B1575</f>
        <v>44602</v>
      </c>
      <c r="B1572" s="6">
        <f>TITRES_STAT!D1575</f>
        <v>13.986000000000001</v>
      </c>
      <c r="C1572" s="2">
        <f t="shared" si="189"/>
        <v>-0.32969999999999899</v>
      </c>
      <c r="D1572" s="2">
        <f t="shared" si="190"/>
        <v>14.383619999999999</v>
      </c>
      <c r="E1572" s="2">
        <f t="shared" si="192"/>
        <v>14.865139999999997</v>
      </c>
      <c r="F1572" s="2">
        <f t="shared" si="193"/>
        <v>15.71677</v>
      </c>
      <c r="G1572" s="2">
        <f t="shared" si="187"/>
        <v>16.264338000000006</v>
      </c>
      <c r="H1572" s="2">
        <f t="shared" si="191"/>
        <v>16.930458500000022</v>
      </c>
      <c r="I1572" s="2">
        <f t="array" ref="I1572">SUMPRODUCT(B1556:B1575, (ROW(B1556:B1575)-ROW(B1556)+1)) / (20*21/2)</f>
        <v>14.774124285714286</v>
      </c>
      <c r="J1572" s="2">
        <f t="shared" si="194"/>
        <v>15.391094800542465</v>
      </c>
      <c r="K1572" s="2">
        <f t="shared" si="188"/>
        <v>15.952378304105899</v>
      </c>
    </row>
    <row r="1573" spans="1:11" ht="13.5" x14ac:dyDescent="0.25">
      <c r="A1573" s="3">
        <f>TITRES_STAT!B1576</f>
        <v>44603</v>
      </c>
      <c r="B1573" s="6">
        <f>TITRES_STAT!D1576</f>
        <v>13.986000000000001</v>
      </c>
      <c r="C1573" s="2">
        <f t="shared" si="189"/>
        <v>0</v>
      </c>
      <c r="D1573" s="2">
        <f t="shared" si="190"/>
        <v>14.183820000000001</v>
      </c>
      <c r="E1573" s="2">
        <f t="shared" si="192"/>
        <v>14.681319999999996</v>
      </c>
      <c r="F1573" s="2">
        <f t="shared" si="193"/>
        <v>15.585399999999998</v>
      </c>
      <c r="G1573" s="2">
        <f t="shared" si="187"/>
        <v>16.224378000000005</v>
      </c>
      <c r="H1573" s="2">
        <f t="shared" si="191"/>
        <v>16.911977000000022</v>
      </c>
      <c r="I1573" s="2">
        <f t="array" ref="I1573">SUMPRODUCT(B1557:B1576, (ROW(B1557:B1576)-ROW(B1557)+1)) / (20*21/2)</f>
        <v>14.587356666666667</v>
      </c>
      <c r="J1573" s="2">
        <f t="shared" si="194"/>
        <v>15.25727624810985</v>
      </c>
      <c r="K1573" s="2">
        <f t="shared" si="188"/>
        <v>15.875265429435078</v>
      </c>
    </row>
    <row r="1574" spans="1:11" ht="13.5" x14ac:dyDescent="0.25">
      <c r="A1574" s="3">
        <f>TITRES_STAT!B1577</f>
        <v>44606</v>
      </c>
      <c r="B1574" s="6">
        <f>TITRES_STAT!D1577</f>
        <v>13.986000000000001</v>
      </c>
      <c r="C1574" s="2">
        <f t="shared" si="189"/>
        <v>0</v>
      </c>
      <c r="D1574" s="2">
        <f t="shared" si="190"/>
        <v>14.117880000000003</v>
      </c>
      <c r="E1574" s="2">
        <f t="shared" si="192"/>
        <v>14.497499999999999</v>
      </c>
      <c r="F1574" s="2">
        <f t="shared" si="193"/>
        <v>15.456529999999997</v>
      </c>
      <c r="G1574" s="2">
        <f t="shared" si="187"/>
        <v>16.170032000000003</v>
      </c>
      <c r="H1574" s="2">
        <f t="shared" si="191"/>
        <v>16.893495500000018</v>
      </c>
      <c r="I1574" s="2">
        <f t="array" ref="I1574">SUMPRODUCT(B1558:B1577, (ROW(B1558:B1577)-ROW(B1558)+1)) / (20*21/2)</f>
        <v>14.415811904761904</v>
      </c>
      <c r="J1574" s="2">
        <f t="shared" si="194"/>
        <v>15.136202319718437</v>
      </c>
      <c r="K1574" s="2">
        <f t="shared" si="188"/>
        <v>15.801176589065076</v>
      </c>
    </row>
    <row r="1575" spans="1:11" ht="13.5" x14ac:dyDescent="0.25">
      <c r="A1575" s="3">
        <f>TITRES_STAT!B1578</f>
        <v>44607</v>
      </c>
      <c r="B1575" s="6">
        <f>TITRES_STAT!D1578</f>
        <v>13.986000000000001</v>
      </c>
      <c r="C1575" s="2">
        <f t="shared" si="189"/>
        <v>0</v>
      </c>
      <c r="D1575" s="2">
        <f t="shared" si="190"/>
        <v>14.051940000000002</v>
      </c>
      <c r="E1575" s="2">
        <f t="shared" si="192"/>
        <v>14.384609999999999</v>
      </c>
      <c r="F1575" s="2">
        <f t="shared" si="193"/>
        <v>15.327659999999998</v>
      </c>
      <c r="G1575" s="2">
        <f t="shared" si="187"/>
        <v>16.115686000000004</v>
      </c>
      <c r="H1575" s="2">
        <f t="shared" si="191"/>
        <v>16.875014000000018</v>
      </c>
      <c r="I1575" s="2">
        <f t="array" ref="I1575">SUMPRODUCT(B1559:B1578, (ROW(B1559:B1578)-ROW(B1559)+1)) / (20*21/2)</f>
        <v>14.259490000000001</v>
      </c>
      <c r="J1575" s="2">
        <f t="shared" si="194"/>
        <v>15.026659241650016</v>
      </c>
      <c r="K1575" s="2">
        <f t="shared" si="188"/>
        <v>15.729993193415465</v>
      </c>
    </row>
    <row r="1576" spans="1:11" ht="13.5" x14ac:dyDescent="0.25">
      <c r="A1576" s="3">
        <f>TITRES_STAT!B1579</f>
        <v>44608</v>
      </c>
      <c r="B1576" s="6">
        <f>TITRES_STAT!D1579</f>
        <v>13.3666</v>
      </c>
      <c r="C1576" s="2">
        <f t="shared" si="189"/>
        <v>-0.61940000000000062</v>
      </c>
      <c r="D1576" s="2">
        <f t="shared" si="190"/>
        <v>13.862120000000001</v>
      </c>
      <c r="E1576" s="2">
        <f t="shared" si="192"/>
        <v>14.222770000000002</v>
      </c>
      <c r="F1576" s="2">
        <f t="shared" si="193"/>
        <v>15.167820000000001</v>
      </c>
      <c r="G1576" s="2">
        <f t="shared" si="187"/>
        <v>16.048952</v>
      </c>
      <c r="H1576" s="2">
        <f t="shared" si="191"/>
        <v>16.853435500000018</v>
      </c>
      <c r="I1576" s="2">
        <f t="array" ref="I1576">SUMPRODUCT(B1560:B1579, (ROW(B1560:B1579)-ROW(B1560)+1)) / (20*21/2)</f>
        <v>14.118390952380954</v>
      </c>
      <c r="J1576" s="2">
        <f t="shared" si="194"/>
        <v>14.868558361492871</v>
      </c>
      <c r="K1576" s="2">
        <f t="shared" si="188"/>
        <v>15.637311107399173</v>
      </c>
    </row>
    <row r="1577" spans="1:11" ht="13.5" x14ac:dyDescent="0.25">
      <c r="A1577" s="3">
        <f>TITRES_STAT!B1580</f>
        <v>44609</v>
      </c>
      <c r="B1577" s="6">
        <f>TITRES_STAT!D1580</f>
        <v>13.3666</v>
      </c>
      <c r="C1577" s="2">
        <f t="shared" si="189"/>
        <v>0</v>
      </c>
      <c r="D1577" s="2">
        <f t="shared" si="190"/>
        <v>13.738239999999999</v>
      </c>
      <c r="E1577" s="2">
        <f t="shared" si="192"/>
        <v>14.060930000000003</v>
      </c>
      <c r="F1577" s="2">
        <f t="shared" si="193"/>
        <v>15.00798</v>
      </c>
      <c r="G1577" s="2">
        <f t="shared" si="187"/>
        <v>15.982218000000003</v>
      </c>
      <c r="H1577" s="2">
        <f t="shared" si="191"/>
        <v>16.831857000000017</v>
      </c>
      <c r="I1577" s="2">
        <f t="array" ref="I1577">SUMPRODUCT(B1561:B1580, (ROW(B1561:B1580)-ROW(B1561)+1)) / (20*21/2)</f>
        <v>13.992514761904765</v>
      </c>
      <c r="J1577" s="2">
        <f t="shared" si="194"/>
        <v>14.725514708017361</v>
      </c>
      <c r="K1577" s="2">
        <f t="shared" si="188"/>
        <v>15.548263612991363</v>
      </c>
    </row>
    <row r="1578" spans="1:11" ht="13.5" x14ac:dyDescent="0.25">
      <c r="A1578" s="3">
        <f>TITRES_STAT!B1581</f>
        <v>44610</v>
      </c>
      <c r="B1578" s="6">
        <f>TITRES_STAT!D1581</f>
        <v>13.3666</v>
      </c>
      <c r="C1578" s="2">
        <f t="shared" si="189"/>
        <v>0</v>
      </c>
      <c r="D1578" s="2">
        <f t="shared" si="190"/>
        <v>13.61436</v>
      </c>
      <c r="E1578" s="2">
        <f t="shared" si="192"/>
        <v>13.899090000000001</v>
      </c>
      <c r="F1578" s="2">
        <f t="shared" si="193"/>
        <v>14.848140000000001</v>
      </c>
      <c r="G1578" s="2">
        <f t="shared" si="187"/>
        <v>15.915483999999999</v>
      </c>
      <c r="H1578" s="2">
        <f t="shared" si="191"/>
        <v>16.810278500000017</v>
      </c>
      <c r="I1578" s="2">
        <f t="array" ref="I1578">SUMPRODUCT(B1562:B1581, (ROW(B1562:B1581)-ROW(B1562)+1)) / (20*21/2)</f>
        <v>13.88186142857143</v>
      </c>
      <c r="J1578" s="2">
        <f t="shared" si="194"/>
        <v>14.596094259634755</v>
      </c>
      <c r="K1578" s="2">
        <f t="shared" si="188"/>
        <v>15.46270817718778</v>
      </c>
    </row>
    <row r="1579" spans="1:11" ht="13.5" x14ac:dyDescent="0.25">
      <c r="A1579" s="3">
        <f>TITRES_STAT!B1582</f>
        <v>44613</v>
      </c>
      <c r="B1579" s="6">
        <f>TITRES_STAT!D1582</f>
        <v>13.3666</v>
      </c>
      <c r="C1579" s="2">
        <f t="shared" si="189"/>
        <v>0</v>
      </c>
      <c r="D1579" s="2">
        <f t="shared" si="190"/>
        <v>13.49048</v>
      </c>
      <c r="E1579" s="2">
        <f t="shared" si="192"/>
        <v>13.804180000000002</v>
      </c>
      <c r="F1579" s="2">
        <f t="shared" si="193"/>
        <v>14.688299999999998</v>
      </c>
      <c r="G1579" s="2">
        <f t="shared" si="187"/>
        <v>15.848750000000001</v>
      </c>
      <c r="H1579" s="2">
        <f t="shared" si="191"/>
        <v>16.788700000000016</v>
      </c>
      <c r="I1579" s="2">
        <f t="array" ref="I1579">SUMPRODUCT(B1563:B1582, (ROW(B1563:B1582)-ROW(B1563)+1)) / (20*21/2)</f>
        <v>13.786430952380954</v>
      </c>
      <c r="J1579" s="2">
        <f t="shared" si="194"/>
        <v>14.478999568240969</v>
      </c>
      <c r="K1579" s="2">
        <f t="shared" si="188"/>
        <v>15.38050785651375</v>
      </c>
    </row>
    <row r="1580" spans="1:11" ht="13.5" x14ac:dyDescent="0.25">
      <c r="A1580" s="3">
        <f>TITRES_STAT!B1583</f>
        <v>44614</v>
      </c>
      <c r="B1580" s="6">
        <f>TITRES_STAT!D1583</f>
        <v>13.3666</v>
      </c>
      <c r="C1580" s="2">
        <f t="shared" si="189"/>
        <v>0</v>
      </c>
      <c r="D1580" s="2">
        <f t="shared" si="190"/>
        <v>13.3666</v>
      </c>
      <c r="E1580" s="2">
        <f t="shared" si="192"/>
        <v>13.709270000000004</v>
      </c>
      <c r="F1580" s="2">
        <f t="shared" si="193"/>
        <v>14.528459999999999</v>
      </c>
      <c r="G1580" s="2">
        <f t="shared" si="187"/>
        <v>15.782015999999999</v>
      </c>
      <c r="H1580" s="2">
        <f t="shared" si="191"/>
        <v>16.767121500000016</v>
      </c>
      <c r="I1580" s="2">
        <f t="array" ref="I1580">SUMPRODUCT(B1564:B1583, (ROW(B1564:B1583)-ROW(B1564)+1)) / (20*21/2)</f>
        <v>13.706223333333336</v>
      </c>
      <c r="J1580" s="2">
        <f t="shared" si="194"/>
        <v>14.373056752218019</v>
      </c>
      <c r="K1580" s="2">
        <f t="shared" si="188"/>
        <v>15.301531077826937</v>
      </c>
    </row>
    <row r="1581" spans="1:11" ht="13.5" x14ac:dyDescent="0.25">
      <c r="A1581" s="3">
        <f>TITRES_STAT!B1584</f>
        <v>44615</v>
      </c>
      <c r="B1581" s="6">
        <f>TITRES_STAT!D1584</f>
        <v>13.3666</v>
      </c>
      <c r="C1581" s="2">
        <f t="shared" si="189"/>
        <v>0</v>
      </c>
      <c r="D1581" s="2">
        <f t="shared" si="190"/>
        <v>13.3666</v>
      </c>
      <c r="E1581" s="2">
        <f t="shared" si="192"/>
        <v>13.614360000000001</v>
      </c>
      <c r="F1581" s="2">
        <f t="shared" si="193"/>
        <v>14.368619999999998</v>
      </c>
      <c r="G1581" s="2">
        <f t="shared" si="187"/>
        <v>15.715281999999997</v>
      </c>
      <c r="H1581" s="2">
        <f t="shared" si="191"/>
        <v>16.745543000000012</v>
      </c>
      <c r="I1581" s="2">
        <f t="array" ref="I1581">SUMPRODUCT(B1565:B1584, (ROW(B1565:B1584)-ROW(B1565)+1)) / (20*21/2)</f>
        <v>13.637718571428573</v>
      </c>
      <c r="J1581" s="2">
        <f t="shared" si="194"/>
        <v>14.277203728197255</v>
      </c>
      <c r="K1581" s="2">
        <f t="shared" si="188"/>
        <v>15.225651427716077</v>
      </c>
    </row>
    <row r="1582" spans="1:11" ht="13.5" x14ac:dyDescent="0.25">
      <c r="A1582" s="3">
        <f>TITRES_STAT!B1585</f>
        <v>44616</v>
      </c>
      <c r="B1582" s="6">
        <f>TITRES_STAT!D1585</f>
        <v>13.3666</v>
      </c>
      <c r="C1582" s="2">
        <f t="shared" si="189"/>
        <v>0</v>
      </c>
      <c r="D1582" s="2">
        <f t="shared" si="190"/>
        <v>13.3666</v>
      </c>
      <c r="E1582" s="2">
        <f t="shared" si="192"/>
        <v>13.552420000000001</v>
      </c>
      <c r="F1582" s="2">
        <f t="shared" si="193"/>
        <v>14.208779999999999</v>
      </c>
      <c r="G1582" s="2">
        <f t="shared" si="187"/>
        <v>15.648547999999996</v>
      </c>
      <c r="H1582" s="2">
        <f t="shared" si="191"/>
        <v>16.723964500000012</v>
      </c>
      <c r="I1582" s="2">
        <f t="array" ref="I1582">SUMPRODUCT(B1566:B1585, (ROW(B1566:B1585)-ROW(B1566)+1)) / (20*21/2)</f>
        <v>13.580916666666669</v>
      </c>
      <c r="J1582" s="2">
        <f t="shared" si="194"/>
        <v>14.19047956360704</v>
      </c>
      <c r="K1582" s="2">
        <f t="shared" si="188"/>
        <v>15.152747450158584</v>
      </c>
    </row>
    <row r="1583" spans="1:11" ht="13.5" x14ac:dyDescent="0.25">
      <c r="A1583" s="3">
        <f>TITRES_STAT!B1586</f>
        <v>44617</v>
      </c>
      <c r="B1583" s="6">
        <f>TITRES_STAT!D1586</f>
        <v>13.3666</v>
      </c>
      <c r="C1583" s="2">
        <f t="shared" si="189"/>
        <v>0</v>
      </c>
      <c r="D1583" s="2">
        <f t="shared" si="190"/>
        <v>13.3666</v>
      </c>
      <c r="E1583" s="2">
        <f t="shared" si="192"/>
        <v>13.490480000000002</v>
      </c>
      <c r="F1583" s="2">
        <f t="shared" si="193"/>
        <v>14.085899999999999</v>
      </c>
      <c r="G1583" s="2">
        <f t="shared" si="187"/>
        <v>15.581813999999994</v>
      </c>
      <c r="H1583" s="2">
        <f t="shared" si="191"/>
        <v>16.702386000000008</v>
      </c>
      <c r="I1583" s="2">
        <f t="array" ref="I1583">SUMPRODUCT(B1567:B1586, (ROW(B1567:B1586)-ROW(B1567)+1)) / (20*21/2)</f>
        <v>13.532440000000001</v>
      </c>
      <c r="J1583" s="2">
        <f t="shared" si="194"/>
        <v>14.112014843263513</v>
      </c>
      <c r="K1583" s="2">
        <f t="shared" si="188"/>
        <v>15.08270245211315</v>
      </c>
    </row>
    <row r="1584" spans="1:11" ht="13.5" x14ac:dyDescent="0.25">
      <c r="A1584" s="3">
        <f>TITRES_STAT!B1587</f>
        <v>44620</v>
      </c>
      <c r="B1584" s="6">
        <f>TITRES_STAT!D1587</f>
        <v>13.3666</v>
      </c>
      <c r="C1584" s="2">
        <f t="shared" si="189"/>
        <v>0</v>
      </c>
      <c r="D1584" s="2">
        <f t="shared" si="190"/>
        <v>13.3666</v>
      </c>
      <c r="E1584" s="2">
        <f t="shared" si="192"/>
        <v>13.428540000000002</v>
      </c>
      <c r="F1584" s="2">
        <f t="shared" si="193"/>
        <v>13.96302</v>
      </c>
      <c r="G1584" s="2">
        <f t="shared" si="187"/>
        <v>15.515079999999994</v>
      </c>
      <c r="H1584" s="2">
        <f t="shared" si="191"/>
        <v>16.680807500000004</v>
      </c>
      <c r="I1584" s="2">
        <f t="array" ref="I1584">SUMPRODUCT(B1568:B1587, (ROW(B1568:B1587)-ROW(B1568)+1)) / (20*21/2)</f>
        <v>13.491670000000003</v>
      </c>
      <c r="J1584" s="2">
        <f t="shared" si="194"/>
        <v>14.041022953428893</v>
      </c>
      <c r="K1584" s="2">
        <f t="shared" si="188"/>
        <v>15.015404316736165</v>
      </c>
    </row>
    <row r="1585" spans="1:11" ht="13.5" x14ac:dyDescent="0.25">
      <c r="A1585" s="3">
        <f>TITRES_STAT!B1588</f>
        <v>44621</v>
      </c>
      <c r="B1585" s="6">
        <f>TITRES_STAT!D1588</f>
        <v>13.3666</v>
      </c>
      <c r="C1585" s="2">
        <f t="shared" si="189"/>
        <v>0</v>
      </c>
      <c r="D1585" s="2">
        <f t="shared" si="190"/>
        <v>13.3666</v>
      </c>
      <c r="E1585" s="2">
        <f t="shared" si="192"/>
        <v>13.366600000000002</v>
      </c>
      <c r="F1585" s="2">
        <f t="shared" si="193"/>
        <v>13.875605000000002</v>
      </c>
      <c r="G1585" s="2">
        <f t="shared" si="187"/>
        <v>15.449743999999992</v>
      </c>
      <c r="H1585" s="2">
        <f t="shared" si="191"/>
        <v>16.659229000000003</v>
      </c>
      <c r="I1585" s="2">
        <f t="array" ref="I1585">SUMPRODUCT(B1569:B1588, (ROW(B1569:B1588)-ROW(B1569)+1)) / (20*21/2)</f>
        <v>13.45860666666667</v>
      </c>
      <c r="J1585" s="2">
        <f t="shared" si="194"/>
        <v>13.976792195959474</v>
      </c>
      <c r="K1585" s="2">
        <f t="shared" si="188"/>
        <v>14.950745323922982</v>
      </c>
    </row>
    <row r="1586" spans="1:11" ht="13.5" x14ac:dyDescent="0.25">
      <c r="A1586" s="3">
        <f>TITRES_STAT!B1589</f>
        <v>44622</v>
      </c>
      <c r="B1586" s="6">
        <f>TITRES_STAT!D1589</f>
        <v>13.3666</v>
      </c>
      <c r="C1586" s="2">
        <f t="shared" si="189"/>
        <v>0</v>
      </c>
      <c r="D1586" s="2">
        <f t="shared" si="190"/>
        <v>13.3666</v>
      </c>
      <c r="E1586" s="2">
        <f t="shared" si="192"/>
        <v>13.366600000000002</v>
      </c>
      <c r="F1586" s="2">
        <f t="shared" si="193"/>
        <v>13.794685000000005</v>
      </c>
      <c r="G1586" s="2">
        <f t="shared" ref="G1586:G1649" si="195">AVERAGE(B1537:B1586)</f>
        <v>15.38440799999999</v>
      </c>
      <c r="H1586" s="2">
        <f t="shared" si="191"/>
        <v>16.637151000000003</v>
      </c>
      <c r="I1586" s="2">
        <f t="array" ref="I1586">SUMPRODUCT(B1570:B1589, (ROW(B1570:B1589)-ROW(B1570)+1)) / (20*21/2)</f>
        <v>13.433250000000003</v>
      </c>
      <c r="J1586" s="2">
        <f t="shared" si="194"/>
        <v>13.918678653487143</v>
      </c>
      <c r="K1586" s="2">
        <f t="shared" si="188"/>
        <v>14.888621977886787</v>
      </c>
    </row>
    <row r="1587" spans="1:11" ht="13.5" x14ac:dyDescent="0.25">
      <c r="A1587" s="3">
        <f>TITRES_STAT!B1590</f>
        <v>44623</v>
      </c>
      <c r="B1587" s="6">
        <f>TITRES_STAT!D1590</f>
        <v>13.3666</v>
      </c>
      <c r="C1587" s="2">
        <f t="shared" si="189"/>
        <v>0</v>
      </c>
      <c r="D1587" s="2">
        <f t="shared" si="190"/>
        <v>13.3666</v>
      </c>
      <c r="E1587" s="2">
        <f t="shared" si="192"/>
        <v>13.366600000000002</v>
      </c>
      <c r="F1587" s="2">
        <f t="shared" si="193"/>
        <v>13.713765000000004</v>
      </c>
      <c r="G1587" s="2">
        <f t="shared" si="195"/>
        <v>15.31907199999999</v>
      </c>
      <c r="H1587" s="2">
        <f t="shared" si="191"/>
        <v>16.615073000000002</v>
      </c>
      <c r="I1587" s="2">
        <f t="array" ref="I1587">SUMPRODUCT(B1571:B1590, (ROW(B1571:B1590)-ROW(B1571)+1)) / (20*21/2)</f>
        <v>13.412412857142858</v>
      </c>
      <c r="J1587" s="2">
        <f t="shared" si="194"/>
        <v>13.866099734107415</v>
      </c>
      <c r="K1587" s="2">
        <f t="shared" ref="K1587:K1650" si="196">$K$4*B1587+(1-$K$4)*K1586</f>
        <v>14.82893484149907</v>
      </c>
    </row>
    <row r="1588" spans="1:11" ht="13.5" x14ac:dyDescent="0.25">
      <c r="A1588" s="3">
        <f>TITRES_STAT!B1591</f>
        <v>44624</v>
      </c>
      <c r="B1588" s="6">
        <f>TITRES_STAT!D1591</f>
        <v>13.3666</v>
      </c>
      <c r="C1588" s="2">
        <f t="shared" si="189"/>
        <v>0</v>
      </c>
      <c r="D1588" s="2">
        <f t="shared" si="190"/>
        <v>13.3666</v>
      </c>
      <c r="E1588" s="2">
        <f t="shared" si="192"/>
        <v>13.366600000000002</v>
      </c>
      <c r="F1588" s="2">
        <f t="shared" si="193"/>
        <v>13.632845000000003</v>
      </c>
      <c r="G1588" s="2">
        <f t="shared" si="195"/>
        <v>15.253735999999989</v>
      </c>
      <c r="H1588" s="2">
        <f t="shared" si="191"/>
        <v>16.592995000000002</v>
      </c>
      <c r="I1588" s="2">
        <f t="array" ref="I1588">SUMPRODUCT(B1572:B1591, (ROW(B1572:B1591)-ROW(B1572)+1)) / (20*21/2)</f>
        <v>13.39609523809524</v>
      </c>
      <c r="J1588" s="2">
        <f t="shared" si="194"/>
        <v>13.81852833085909</v>
      </c>
      <c r="K1588" s="2">
        <f t="shared" si="196"/>
        <v>14.771588377126557</v>
      </c>
    </row>
    <row r="1589" spans="1:11" ht="13.5" x14ac:dyDescent="0.25">
      <c r="A1589" s="3">
        <f>TITRES_STAT!B1592</f>
        <v>44627</v>
      </c>
      <c r="B1589" s="6">
        <f>TITRES_STAT!D1592</f>
        <v>13.3666</v>
      </c>
      <c r="C1589" s="2">
        <f t="shared" si="189"/>
        <v>0</v>
      </c>
      <c r="D1589" s="2">
        <f t="shared" si="190"/>
        <v>13.3666</v>
      </c>
      <c r="E1589" s="2">
        <f t="shared" si="192"/>
        <v>13.366600000000002</v>
      </c>
      <c r="F1589" s="2">
        <f t="shared" si="193"/>
        <v>13.585390000000004</v>
      </c>
      <c r="G1589" s="2">
        <f t="shared" si="195"/>
        <v>15.188399999999987</v>
      </c>
      <c r="H1589" s="2">
        <f t="shared" si="191"/>
        <v>16.568319500000001</v>
      </c>
      <c r="I1589" s="2">
        <f t="array" ref="I1589">SUMPRODUCT(B1573:B1592, (ROW(B1573:B1592)-ROW(B1573)+1)) / (20*21/2)</f>
        <v>13.348144761904765</v>
      </c>
      <c r="J1589" s="2">
        <f t="shared" si="194"/>
        <v>13.775487537443938</v>
      </c>
      <c r="K1589" s="2">
        <f t="shared" si="196"/>
        <v>14.716490793709831</v>
      </c>
    </row>
    <row r="1590" spans="1:11" ht="13.5" x14ac:dyDescent="0.25">
      <c r="A1590" s="3">
        <f>TITRES_STAT!B1593</f>
        <v>44628</v>
      </c>
      <c r="B1590" s="6">
        <f>TITRES_STAT!D1593</f>
        <v>13.3666</v>
      </c>
      <c r="C1590" s="2">
        <f t="shared" si="189"/>
        <v>0</v>
      </c>
      <c r="D1590" s="2">
        <f t="shared" si="190"/>
        <v>13.3666</v>
      </c>
      <c r="E1590" s="2">
        <f t="shared" si="192"/>
        <v>13.366600000000002</v>
      </c>
      <c r="F1590" s="2">
        <f t="shared" si="193"/>
        <v>13.537935000000004</v>
      </c>
      <c r="G1590" s="2">
        <f t="shared" si="195"/>
        <v>15.123063999999985</v>
      </c>
      <c r="H1590" s="2">
        <f t="shared" si="191"/>
        <v>16.543644</v>
      </c>
      <c r="I1590" s="2">
        <f t="array" ref="I1590">SUMPRODUCT(B1574:B1593, (ROW(B1574:B1593)-ROW(B1574)+1)) / (20*21/2)</f>
        <v>13.304951428571432</v>
      </c>
      <c r="J1590" s="2">
        <f t="shared" si="194"/>
        <v>13.736545867211182</v>
      </c>
      <c r="K1590" s="2">
        <f t="shared" si="196"/>
        <v>14.663553899838858</v>
      </c>
    </row>
    <row r="1591" spans="1:11" ht="13.5" x14ac:dyDescent="0.25">
      <c r="A1591" s="3">
        <f>TITRES_STAT!B1594</f>
        <v>44629</v>
      </c>
      <c r="B1591" s="6">
        <f>TITRES_STAT!D1594</f>
        <v>13.3666</v>
      </c>
      <c r="C1591" s="2">
        <f t="shared" si="189"/>
        <v>0</v>
      </c>
      <c r="D1591" s="2">
        <f t="shared" si="190"/>
        <v>13.3666</v>
      </c>
      <c r="E1591" s="2">
        <f t="shared" si="192"/>
        <v>13.366600000000002</v>
      </c>
      <c r="F1591" s="2">
        <f t="shared" si="193"/>
        <v>13.490480000000002</v>
      </c>
      <c r="G1591" s="2">
        <f t="shared" si="195"/>
        <v>15.058127999999986</v>
      </c>
      <c r="H1591" s="2">
        <f t="shared" si="191"/>
        <v>16.5189685</v>
      </c>
      <c r="I1591" s="2">
        <f t="array" ref="I1591">SUMPRODUCT(B1575:B1594, (ROW(B1575:B1594)-ROW(B1575)+1)) / (20*21/2)</f>
        <v>13.26651523809524</v>
      </c>
      <c r="J1591" s="2">
        <f t="shared" si="194"/>
        <v>13.701312927476785</v>
      </c>
      <c r="K1591" s="2">
        <f t="shared" si="196"/>
        <v>14.612692962590275</v>
      </c>
    </row>
    <row r="1592" spans="1:11" ht="13.5" x14ac:dyDescent="0.25">
      <c r="A1592" s="3">
        <f>TITRES_STAT!B1595</f>
        <v>44630</v>
      </c>
      <c r="B1592" s="6">
        <f>TITRES_STAT!D1595</f>
        <v>12.987</v>
      </c>
      <c r="C1592" s="2">
        <f t="shared" si="189"/>
        <v>-0.37959999999999994</v>
      </c>
      <c r="D1592" s="2">
        <f t="shared" si="190"/>
        <v>13.29068</v>
      </c>
      <c r="E1592" s="2">
        <f t="shared" si="192"/>
        <v>13.328640000000002</v>
      </c>
      <c r="F1592" s="2">
        <f t="shared" si="193"/>
        <v>13.440530000000004</v>
      </c>
      <c r="G1592" s="2">
        <f t="shared" si="195"/>
        <v>14.985599999999984</v>
      </c>
      <c r="H1592" s="2">
        <f t="shared" si="191"/>
        <v>16.492395000000002</v>
      </c>
      <c r="I1592" s="2">
        <f t="array" ref="I1592">SUMPRODUCT(B1576:B1595, (ROW(B1576:B1595)-ROW(B1576)+1)) / (20*21/2)</f>
        <v>13.23283619047619</v>
      </c>
      <c r="J1592" s="2">
        <f t="shared" si="194"/>
        <v>13.633283124859949</v>
      </c>
      <c r="K1592" s="2">
        <f t="shared" si="196"/>
        <v>14.548940297390656</v>
      </c>
    </row>
    <row r="1593" spans="1:11" ht="13.5" x14ac:dyDescent="0.25">
      <c r="A1593" s="3">
        <f>TITRES_STAT!B1596</f>
        <v>44631</v>
      </c>
      <c r="B1593" s="6">
        <f>TITRES_STAT!D1596</f>
        <v>12.987</v>
      </c>
      <c r="C1593" s="2">
        <f t="shared" si="189"/>
        <v>0</v>
      </c>
      <c r="D1593" s="2">
        <f t="shared" si="190"/>
        <v>13.214760000000002</v>
      </c>
      <c r="E1593" s="2">
        <f t="shared" si="192"/>
        <v>13.29068</v>
      </c>
      <c r="F1593" s="2">
        <f t="shared" si="193"/>
        <v>13.390580000000003</v>
      </c>
      <c r="G1593" s="2">
        <f t="shared" si="195"/>
        <v>14.913071999999984</v>
      </c>
      <c r="H1593" s="2">
        <f t="shared" si="191"/>
        <v>16.465821500000004</v>
      </c>
      <c r="I1593" s="2">
        <f t="array" ref="I1593">SUMPRODUCT(B1577:B1596, (ROW(B1577:B1596)-ROW(B1577)+1)) / (20*21/2)</f>
        <v>13.203914285714287</v>
      </c>
      <c r="J1593" s="2">
        <f t="shared" si="194"/>
        <v>13.571732351063764</v>
      </c>
      <c r="K1593" s="2">
        <f t="shared" si="196"/>
        <v>14.48768773670867</v>
      </c>
    </row>
    <row r="1594" spans="1:11" ht="13.5" x14ac:dyDescent="0.25">
      <c r="A1594" s="3">
        <f>TITRES_STAT!B1597</f>
        <v>44634</v>
      </c>
      <c r="B1594" s="6">
        <f>TITRES_STAT!D1597</f>
        <v>12.987</v>
      </c>
      <c r="C1594" s="2">
        <f t="shared" si="189"/>
        <v>0</v>
      </c>
      <c r="D1594" s="2">
        <f t="shared" si="190"/>
        <v>13.138839999999998</v>
      </c>
      <c r="E1594" s="2">
        <f t="shared" si="192"/>
        <v>13.25272</v>
      </c>
      <c r="F1594" s="2">
        <f t="shared" si="193"/>
        <v>13.340630000000001</v>
      </c>
      <c r="G1594" s="2">
        <f t="shared" si="195"/>
        <v>14.840543999999984</v>
      </c>
      <c r="H1594" s="2">
        <f t="shared" si="191"/>
        <v>16.439248000000006</v>
      </c>
      <c r="I1594" s="2">
        <f t="array" ref="I1594">SUMPRODUCT(B1578:B1597, (ROW(B1578:B1597)-ROW(B1578)+1)) / (20*21/2)</f>
        <v>13.176799999999998</v>
      </c>
      <c r="J1594" s="2">
        <f t="shared" si="194"/>
        <v>13.516043555724359</v>
      </c>
      <c r="K1594" s="2">
        <f t="shared" si="196"/>
        <v>14.428837237229899</v>
      </c>
    </row>
    <row r="1595" spans="1:11" ht="13.5" x14ac:dyDescent="0.25">
      <c r="A1595" s="3">
        <f>TITRES_STAT!B1598</f>
        <v>44635</v>
      </c>
      <c r="B1595" s="6">
        <f>TITRES_STAT!D1598</f>
        <v>12.987</v>
      </c>
      <c r="C1595" s="2">
        <f t="shared" si="189"/>
        <v>0</v>
      </c>
      <c r="D1595" s="2">
        <f t="shared" si="190"/>
        <v>13.06292</v>
      </c>
      <c r="E1595" s="2">
        <f t="shared" si="192"/>
        <v>13.214759999999998</v>
      </c>
      <c r="F1595" s="2">
        <f t="shared" si="193"/>
        <v>13.290680000000004</v>
      </c>
      <c r="G1595" s="2">
        <f t="shared" si="195"/>
        <v>14.768015999999983</v>
      </c>
      <c r="H1595" s="2">
        <f t="shared" si="191"/>
        <v>16.412674500000008</v>
      </c>
      <c r="I1595" s="2">
        <f t="array" ref="I1595">SUMPRODUCT(B1579:B1598, (ROW(B1579:B1598)-ROW(B1579)+1)) / (20*21/2)</f>
        <v>13.151493333333335</v>
      </c>
      <c r="J1595" s="2">
        <f t="shared" si="194"/>
        <v>13.465658455179183</v>
      </c>
      <c r="K1595" s="2">
        <f t="shared" si="196"/>
        <v>14.372294600475787</v>
      </c>
    </row>
    <row r="1596" spans="1:11" ht="13.5" x14ac:dyDescent="0.25">
      <c r="A1596" s="3">
        <f>TITRES_STAT!B1599</f>
        <v>44636</v>
      </c>
      <c r="B1596" s="6">
        <f>TITRES_STAT!D1599</f>
        <v>12.987</v>
      </c>
      <c r="C1596" s="2">
        <f t="shared" si="189"/>
        <v>0</v>
      </c>
      <c r="D1596" s="2">
        <f t="shared" si="190"/>
        <v>12.987</v>
      </c>
      <c r="E1596" s="2">
        <f t="shared" si="192"/>
        <v>13.176799999999997</v>
      </c>
      <c r="F1596" s="2">
        <f t="shared" si="193"/>
        <v>13.271700000000001</v>
      </c>
      <c r="G1596" s="2">
        <f t="shared" si="195"/>
        <v>14.695487999999985</v>
      </c>
      <c r="H1596" s="2">
        <f t="shared" si="191"/>
        <v>16.388698500000011</v>
      </c>
      <c r="I1596" s="2">
        <f t="array" ref="I1596">SUMPRODUCT(B1580:B1599, (ROW(B1580:B1599)-ROW(B1580)+1)) / (20*21/2)</f>
        <v>13.183175238095238</v>
      </c>
      <c r="J1596" s="2">
        <f t="shared" si="194"/>
        <v>13.420071935638308</v>
      </c>
      <c r="K1596" s="2">
        <f t="shared" si="196"/>
        <v>14.317969322025757</v>
      </c>
    </row>
    <row r="1597" spans="1:11" ht="13.5" x14ac:dyDescent="0.25">
      <c r="A1597" s="3">
        <f>TITRES_STAT!B1600</f>
        <v>44637</v>
      </c>
      <c r="B1597" s="6">
        <f>TITRES_STAT!D1600</f>
        <v>12.987</v>
      </c>
      <c r="C1597" s="2">
        <f t="shared" si="189"/>
        <v>0</v>
      </c>
      <c r="D1597" s="2">
        <f t="shared" si="190"/>
        <v>12.987</v>
      </c>
      <c r="E1597" s="2">
        <f t="shared" si="192"/>
        <v>13.138839999999998</v>
      </c>
      <c r="F1597" s="2">
        <f t="shared" si="193"/>
        <v>13.252720000000002</v>
      </c>
      <c r="G1597" s="2">
        <f t="shared" si="195"/>
        <v>14.622959999999985</v>
      </c>
      <c r="H1597" s="2">
        <f t="shared" si="191"/>
        <v>16.365222000000006</v>
      </c>
      <c r="I1597" s="2">
        <f t="array" ref="I1597">SUMPRODUCT(B1581:B1600, (ROW(B1581:B1600)-ROW(B1581)+1)) / (20*21/2)</f>
        <v>13.155867619047617</v>
      </c>
      <c r="J1597" s="2">
        <f t="shared" si="194"/>
        <v>13.378826989387042</v>
      </c>
      <c r="K1597" s="2">
        <f t="shared" si="196"/>
        <v>14.265774446652198</v>
      </c>
    </row>
    <row r="1598" spans="1:11" ht="13.5" x14ac:dyDescent="0.25">
      <c r="A1598" s="3">
        <f>TITRES_STAT!B1601</f>
        <v>44638</v>
      </c>
      <c r="B1598" s="6">
        <f>TITRES_STAT!D1601</f>
        <v>12.987</v>
      </c>
      <c r="C1598" s="2">
        <f t="shared" si="189"/>
        <v>0</v>
      </c>
      <c r="D1598" s="2">
        <f t="shared" si="190"/>
        <v>12.987</v>
      </c>
      <c r="E1598" s="2">
        <f t="shared" si="192"/>
        <v>13.100879999999998</v>
      </c>
      <c r="F1598" s="2">
        <f t="shared" si="193"/>
        <v>13.233740000000001</v>
      </c>
      <c r="G1598" s="2">
        <f t="shared" si="195"/>
        <v>14.550431999999985</v>
      </c>
      <c r="H1598" s="2">
        <f t="shared" si="191"/>
        <v>16.342994000000012</v>
      </c>
      <c r="I1598" s="2">
        <f t="array" ref="I1598">SUMPRODUCT(B1582:B1601, (ROW(B1582:B1601)-ROW(B1582)+1)) / (20*21/2)</f>
        <v>13.079139047619046</v>
      </c>
      <c r="J1598" s="2">
        <f t="shared" si="194"/>
        <v>13.341510133254943</v>
      </c>
      <c r="K1598" s="2">
        <f t="shared" si="196"/>
        <v>14.215626429136426</v>
      </c>
    </row>
    <row r="1599" spans="1:11" ht="13.5" x14ac:dyDescent="0.25">
      <c r="A1599" s="3">
        <f>TITRES_STAT!B1602</f>
        <v>44641</v>
      </c>
      <c r="B1599" s="6">
        <f>TITRES_STAT!D1602</f>
        <v>13.5664</v>
      </c>
      <c r="C1599" s="2">
        <f t="shared" si="189"/>
        <v>0.57939999999999969</v>
      </c>
      <c r="D1599" s="2">
        <f t="shared" si="190"/>
        <v>13.102879999999999</v>
      </c>
      <c r="E1599" s="2">
        <f t="shared" si="192"/>
        <v>13.120859999999997</v>
      </c>
      <c r="F1599" s="2">
        <f t="shared" si="193"/>
        <v>13.243729999999999</v>
      </c>
      <c r="G1599" s="2">
        <f t="shared" si="195"/>
        <v>14.489491999999986</v>
      </c>
      <c r="H1599" s="2">
        <f t="shared" si="191"/>
        <v>16.328408500000009</v>
      </c>
      <c r="I1599" s="2">
        <f t="array" ref="I1599">SUMPRODUCT(B1583:B1602, (ROW(B1583:B1602)-ROW(B1583)+1)) / (20*21/2)</f>
        <v>13.006929523809523</v>
      </c>
      <c r="J1599" s="2">
        <f t="shared" si="194"/>
        <v>13.362928215802091</v>
      </c>
      <c r="K1599" s="2">
        <f t="shared" si="196"/>
        <v>14.190166569170293</v>
      </c>
    </row>
    <row r="1600" spans="1:11" ht="13.5" x14ac:dyDescent="0.25">
      <c r="A1600" s="3">
        <f>TITRES_STAT!B1603</f>
        <v>44642</v>
      </c>
      <c r="B1600" s="6">
        <f>TITRES_STAT!D1603</f>
        <v>12.957000000000001</v>
      </c>
      <c r="C1600" s="2">
        <f t="shared" si="189"/>
        <v>-0.60939999999999905</v>
      </c>
      <c r="D1600" s="2">
        <f t="shared" si="190"/>
        <v>13.096879999999999</v>
      </c>
      <c r="E1600" s="2">
        <f t="shared" si="192"/>
        <v>13.079899999999999</v>
      </c>
      <c r="F1600" s="2">
        <f t="shared" si="193"/>
        <v>13.223249999999998</v>
      </c>
      <c r="G1600" s="2">
        <f t="shared" si="195"/>
        <v>14.416363999999989</v>
      </c>
      <c r="H1600" s="2">
        <f t="shared" si="191"/>
        <v>16.313273500000012</v>
      </c>
      <c r="I1600" s="2">
        <f t="array" ref="I1600">SUMPRODUCT(B1584:B1603, (ROW(B1584:B1603)-ROW(B1584)+1)) / (20*21/2)</f>
        <v>12.939239047619047</v>
      </c>
      <c r="J1600" s="2">
        <f t="shared" si="194"/>
        <v>13.324268385725702</v>
      </c>
      <c r="K1600" s="2">
        <f t="shared" si="196"/>
        <v>14.141807095869497</v>
      </c>
    </row>
    <row r="1601" spans="1:11" ht="13.5" x14ac:dyDescent="0.25">
      <c r="A1601" s="3">
        <f>TITRES_STAT!B1604</f>
        <v>44643</v>
      </c>
      <c r="B1601" s="6">
        <f>TITRES_STAT!D1604</f>
        <v>12.4176</v>
      </c>
      <c r="C1601" s="2">
        <f t="shared" si="189"/>
        <v>-0.53940000000000055</v>
      </c>
      <c r="D1601" s="2">
        <f t="shared" si="190"/>
        <v>12.982999999999999</v>
      </c>
      <c r="E1601" s="2">
        <f t="shared" si="192"/>
        <v>12.984999999999999</v>
      </c>
      <c r="F1601" s="2">
        <f t="shared" si="193"/>
        <v>13.175799999999999</v>
      </c>
      <c r="G1601" s="2">
        <f t="shared" si="195"/>
        <v>14.332447999999991</v>
      </c>
      <c r="H1601" s="2">
        <f t="shared" si="191"/>
        <v>16.297839000000014</v>
      </c>
      <c r="I1601" s="2">
        <f t="array" ref="I1601">SUMPRODUCT(B1585:B1604, (ROW(B1585:B1604)-ROW(B1585)+1)) / (20*21/2)</f>
        <v>12.876067619047619</v>
      </c>
      <c r="J1601" s="2">
        <f t="shared" si="194"/>
        <v>13.237919015656587</v>
      </c>
      <c r="K1601" s="2">
        <f t="shared" si="196"/>
        <v>14.074191131325595</v>
      </c>
    </row>
    <row r="1602" spans="1:11" ht="13.5" x14ac:dyDescent="0.25">
      <c r="A1602" s="3">
        <f>TITRES_STAT!B1605</f>
        <v>44644</v>
      </c>
      <c r="B1602" s="6">
        <f>TITRES_STAT!D1605</f>
        <v>12.4176</v>
      </c>
      <c r="C1602" s="2">
        <f t="shared" si="189"/>
        <v>0</v>
      </c>
      <c r="D1602" s="2">
        <f t="shared" si="190"/>
        <v>12.869120000000001</v>
      </c>
      <c r="E1602" s="2">
        <f t="shared" si="192"/>
        <v>12.928059999999999</v>
      </c>
      <c r="F1602" s="2">
        <f t="shared" si="193"/>
        <v>13.128349999999998</v>
      </c>
      <c r="G1602" s="2">
        <f t="shared" si="195"/>
        <v>14.24853199999999</v>
      </c>
      <c r="H1602" s="2">
        <f t="shared" si="191"/>
        <v>16.282404500000013</v>
      </c>
      <c r="I1602" s="2">
        <f t="array" ref="I1602">SUMPRODUCT(B1586:B1605, (ROW(B1586:B1605)-ROW(B1586)+1)) / (20*21/2)</f>
        <v>12.817415238095236</v>
      </c>
      <c r="J1602" s="2">
        <f t="shared" si="194"/>
        <v>13.159793395117864</v>
      </c>
      <c r="K1602" s="2">
        <f t="shared" si="196"/>
        <v>14.009226773234396</v>
      </c>
    </row>
    <row r="1603" spans="1:11" ht="13.5" x14ac:dyDescent="0.25">
      <c r="A1603" s="3">
        <f>TITRES_STAT!B1606</f>
        <v>44645</v>
      </c>
      <c r="B1603" s="6">
        <f>TITRES_STAT!D1606</f>
        <v>12.4176</v>
      </c>
      <c r="C1603" s="2">
        <f t="shared" si="189"/>
        <v>0</v>
      </c>
      <c r="D1603" s="2">
        <f t="shared" si="190"/>
        <v>12.755240000000001</v>
      </c>
      <c r="E1603" s="2">
        <f t="shared" si="192"/>
        <v>12.871119999999999</v>
      </c>
      <c r="F1603" s="2">
        <f t="shared" si="193"/>
        <v>13.080899999999996</v>
      </c>
      <c r="G1603" s="2">
        <f t="shared" si="195"/>
        <v>14.164615999999992</v>
      </c>
      <c r="H1603" s="2">
        <f t="shared" si="191"/>
        <v>16.263523500000012</v>
      </c>
      <c r="I1603" s="2">
        <f t="array" ref="I1603">SUMPRODUCT(B1587:B1606, (ROW(B1587:B1606)-ROW(B1587)+1)) / (20*21/2)</f>
        <v>12.763281904761905</v>
      </c>
      <c r="J1603" s="2">
        <f t="shared" si="194"/>
        <v>13.089108309868545</v>
      </c>
      <c r="K1603" s="2">
        <f t="shared" si="196"/>
        <v>13.946810037029124</v>
      </c>
    </row>
    <row r="1604" spans="1:11" ht="13.5" x14ac:dyDescent="0.25">
      <c r="A1604" s="3">
        <f>TITRES_STAT!B1607</f>
        <v>44648</v>
      </c>
      <c r="B1604" s="6">
        <f>TITRES_STAT!D1607</f>
        <v>12.4176</v>
      </c>
      <c r="C1604" s="2">
        <f t="shared" ref="C1604:C1667" si="197">B1604-B1603</f>
        <v>0</v>
      </c>
      <c r="D1604" s="2">
        <f t="shared" si="190"/>
        <v>12.52548</v>
      </c>
      <c r="E1604" s="2">
        <f t="shared" si="192"/>
        <v>12.814179999999997</v>
      </c>
      <c r="F1604" s="2">
        <f t="shared" si="193"/>
        <v>13.033449999999997</v>
      </c>
      <c r="G1604" s="2">
        <f t="shared" si="195"/>
        <v>14.081699999999994</v>
      </c>
      <c r="H1604" s="2">
        <f t="shared" si="191"/>
        <v>16.243194000000013</v>
      </c>
      <c r="I1604" s="2">
        <f t="array" ref="I1604">SUMPRODUCT(B1588:B1607, (ROW(B1588:B1607)-ROW(B1588)+1)) / (20*21/2)</f>
        <v>12.713667619047618</v>
      </c>
      <c r="J1604" s="2">
        <f t="shared" si="194"/>
        <v>13.025155137500112</v>
      </c>
      <c r="K1604" s="2">
        <f t="shared" si="196"/>
        <v>13.886841015969157</v>
      </c>
    </row>
    <row r="1605" spans="1:11" ht="13.5" x14ac:dyDescent="0.25">
      <c r="A1605" s="3">
        <f>TITRES_STAT!B1608</f>
        <v>44649</v>
      </c>
      <c r="B1605" s="6">
        <f>TITRES_STAT!D1608</f>
        <v>12.4176</v>
      </c>
      <c r="C1605" s="2">
        <f t="shared" si="197"/>
        <v>0</v>
      </c>
      <c r="D1605" s="2">
        <f t="shared" si="190"/>
        <v>12.4176</v>
      </c>
      <c r="E1605" s="2">
        <f t="shared" si="192"/>
        <v>12.757239999999996</v>
      </c>
      <c r="F1605" s="2">
        <f t="shared" si="193"/>
        <v>12.985999999999995</v>
      </c>
      <c r="G1605" s="2">
        <f t="shared" si="195"/>
        <v>13.998783999999995</v>
      </c>
      <c r="H1605" s="2">
        <f t="shared" si="191"/>
        <v>16.222864500000014</v>
      </c>
      <c r="I1605" s="2">
        <f t="array" ref="I1605">SUMPRODUCT(B1589:B1608, (ROW(B1589:B1608)-ROW(B1589)+1)) / (20*21/2)</f>
        <v>12.668572380952382</v>
      </c>
      <c r="J1605" s="2">
        <f t="shared" si="194"/>
        <v>12.967292743452482</v>
      </c>
      <c r="K1605" s="2">
        <f t="shared" si="196"/>
        <v>13.829223721225269</v>
      </c>
    </row>
    <row r="1606" spans="1:11" ht="13.5" x14ac:dyDescent="0.25">
      <c r="A1606" s="3">
        <f>TITRES_STAT!B1609</f>
        <v>44650</v>
      </c>
      <c r="B1606" s="6">
        <f>TITRES_STAT!D1609</f>
        <v>12.4176</v>
      </c>
      <c r="C1606" s="2">
        <f t="shared" si="197"/>
        <v>0</v>
      </c>
      <c r="D1606" s="2">
        <f t="shared" ref="D1606:D1669" si="198">AVERAGE(B1602:B1606)</f>
        <v>12.4176</v>
      </c>
      <c r="E1606" s="2">
        <f t="shared" si="192"/>
        <v>12.700299999999995</v>
      </c>
      <c r="F1606" s="2">
        <f t="shared" si="193"/>
        <v>12.938549999999996</v>
      </c>
      <c r="G1606" s="2">
        <f t="shared" si="195"/>
        <v>13.915867999999998</v>
      </c>
      <c r="H1606" s="2">
        <f t="shared" si="191"/>
        <v>16.202535000000015</v>
      </c>
      <c r="I1606" s="2">
        <f t="array" ref="I1606">SUMPRODUCT(B1590:B1609, (ROW(B1590:B1609)-ROW(B1590)+1)) / (20*21/2)</f>
        <v>12.627996190476189</v>
      </c>
      <c r="J1606" s="2">
        <f t="shared" si="194"/>
        <v>12.914941053599865</v>
      </c>
      <c r="K1606" s="2">
        <f t="shared" si="196"/>
        <v>13.773865928236042</v>
      </c>
    </row>
    <row r="1607" spans="1:11" ht="13.5" x14ac:dyDescent="0.25">
      <c r="A1607" s="3">
        <f>TITRES_STAT!B1610</f>
        <v>44651</v>
      </c>
      <c r="B1607" s="6">
        <f>TITRES_STAT!D1610</f>
        <v>12.4176</v>
      </c>
      <c r="C1607" s="2">
        <f t="shared" si="197"/>
        <v>0</v>
      </c>
      <c r="D1607" s="2">
        <f t="shared" si="198"/>
        <v>12.4176</v>
      </c>
      <c r="E1607" s="2">
        <f t="shared" si="192"/>
        <v>12.643359999999998</v>
      </c>
      <c r="F1607" s="2">
        <f t="shared" si="193"/>
        <v>12.891099999999998</v>
      </c>
      <c r="G1607" s="2">
        <f t="shared" si="195"/>
        <v>13.832951999999999</v>
      </c>
      <c r="H1607" s="2">
        <f t="shared" si="191"/>
        <v>16.182205500000013</v>
      </c>
      <c r="I1607" s="2">
        <f t="array" ref="I1607">SUMPRODUCT(B1591:B1610, (ROW(B1591:B1610)-ROW(B1591)+1)) / (20*21/2)</f>
        <v>12.591939047619046</v>
      </c>
      <c r="J1607" s="2">
        <f t="shared" si="194"/>
        <v>12.867575238971305</v>
      </c>
      <c r="K1607" s="2">
        <f t="shared" si="196"/>
        <v>13.720679029089531</v>
      </c>
    </row>
    <row r="1608" spans="1:11" ht="13.5" x14ac:dyDescent="0.25">
      <c r="A1608" s="3">
        <f>TITRES_STAT!B1611</f>
        <v>44652</v>
      </c>
      <c r="B1608" s="6">
        <f>TITRES_STAT!D1611</f>
        <v>12.4176</v>
      </c>
      <c r="C1608" s="2">
        <f t="shared" si="197"/>
        <v>0</v>
      </c>
      <c r="D1608" s="2">
        <f t="shared" si="198"/>
        <v>12.4176</v>
      </c>
      <c r="E1608" s="2">
        <f t="shared" si="192"/>
        <v>12.586419999999999</v>
      </c>
      <c r="F1608" s="2">
        <f t="shared" si="193"/>
        <v>12.843649999999997</v>
      </c>
      <c r="G1608" s="2">
        <f t="shared" si="195"/>
        <v>13.750036</v>
      </c>
      <c r="H1608" s="2">
        <f t="shared" si="191"/>
        <v>16.159378500000013</v>
      </c>
      <c r="I1608" s="2">
        <f t="array" ref="I1608">SUMPRODUCT(B1592:B1611, (ROW(B1592:B1611)-ROW(B1592)+1)) / (20*21/2)</f>
        <v>12.560400952380952</v>
      </c>
      <c r="J1608" s="2">
        <f t="shared" si="194"/>
        <v>12.824720454307371</v>
      </c>
      <c r="K1608" s="2">
        <f t="shared" si="196"/>
        <v>13.669577890693862</v>
      </c>
    </row>
    <row r="1609" spans="1:11" ht="13.5" x14ac:dyDescent="0.25">
      <c r="A1609" s="3">
        <f>TITRES_STAT!B1612</f>
        <v>44655</v>
      </c>
      <c r="B1609" s="6">
        <f>TITRES_STAT!D1612</f>
        <v>12.4176</v>
      </c>
      <c r="C1609" s="2">
        <f t="shared" si="197"/>
        <v>0</v>
      </c>
      <c r="D1609" s="2">
        <f t="shared" si="198"/>
        <v>12.4176</v>
      </c>
      <c r="E1609" s="2">
        <f t="shared" si="192"/>
        <v>12.471539999999999</v>
      </c>
      <c r="F1609" s="2">
        <f t="shared" si="193"/>
        <v>12.796199999999995</v>
      </c>
      <c r="G1609" s="2">
        <f t="shared" si="195"/>
        <v>13.667120000000001</v>
      </c>
      <c r="H1609" s="2">
        <f t="shared" si="191"/>
        <v>16.136551500000014</v>
      </c>
      <c r="I1609" s="2">
        <f t="array" ref="I1609">SUMPRODUCT(B1593:B1612, (ROW(B1593:B1612)-ROW(B1593)+1)) / (20*21/2)</f>
        <v>12.533381904761905</v>
      </c>
      <c r="J1609" s="2">
        <f t="shared" si="194"/>
        <v>12.78594707770667</v>
      </c>
      <c r="K1609" s="2">
        <f t="shared" si="196"/>
        <v>13.620480718509789</v>
      </c>
    </row>
    <row r="1610" spans="1:11" ht="13.5" x14ac:dyDescent="0.25">
      <c r="A1610" s="3">
        <f>TITRES_STAT!B1613</f>
        <v>44656</v>
      </c>
      <c r="B1610" s="6">
        <f>TITRES_STAT!D1613</f>
        <v>12.4176</v>
      </c>
      <c r="C1610" s="2">
        <f t="shared" si="197"/>
        <v>0</v>
      </c>
      <c r="D1610" s="2">
        <f t="shared" si="198"/>
        <v>12.4176</v>
      </c>
      <c r="E1610" s="2">
        <f t="shared" si="192"/>
        <v>12.417599999999998</v>
      </c>
      <c r="F1610" s="2">
        <f t="shared" si="193"/>
        <v>12.748749999999996</v>
      </c>
      <c r="G1610" s="2">
        <f t="shared" si="195"/>
        <v>13.584204000000001</v>
      </c>
      <c r="H1610" s="2">
        <f t="shared" ref="H1610:H1673" si="199">AVERAGE(B1411:B1610)</f>
        <v>16.113724500000014</v>
      </c>
      <c r="I1610" s="2">
        <f t="array" ref="I1610">SUMPRODUCT(B1594:B1613, (ROW(B1594:B1613)-ROW(B1594)+1)) / (20*21/2)</f>
        <v>12.509074285714286</v>
      </c>
      <c r="J1610" s="2">
        <f t="shared" si="194"/>
        <v>12.750866403639368</v>
      </c>
      <c r="K1610" s="2">
        <f t="shared" si="196"/>
        <v>13.573308925627053</v>
      </c>
    </row>
    <row r="1611" spans="1:11" ht="13.5" x14ac:dyDescent="0.25">
      <c r="A1611" s="3">
        <f>TITRES_STAT!B1614</f>
        <v>44657</v>
      </c>
      <c r="B1611" s="6">
        <f>TITRES_STAT!D1614</f>
        <v>12.4176</v>
      </c>
      <c r="C1611" s="2">
        <f t="shared" si="197"/>
        <v>0</v>
      </c>
      <c r="D1611" s="2">
        <f t="shared" si="198"/>
        <v>12.4176</v>
      </c>
      <c r="E1611" s="2">
        <f t="shared" si="192"/>
        <v>12.417599999999998</v>
      </c>
      <c r="F1611" s="2">
        <f t="shared" si="193"/>
        <v>12.701299999999996</v>
      </c>
      <c r="G1611" s="2">
        <f t="shared" si="195"/>
        <v>13.501288000000002</v>
      </c>
      <c r="H1611" s="2">
        <f t="shared" si="199"/>
        <v>16.090897500000015</v>
      </c>
      <c r="I1611" s="2">
        <f t="array" ref="I1611">SUMPRODUCT(B1595:B1614, (ROW(B1595:B1614)-ROW(B1595)+1)) / (20*21/2)</f>
        <v>12.487478095238096</v>
      </c>
      <c r="J1611" s="2">
        <f t="shared" si="194"/>
        <v>12.719126746149904</v>
      </c>
      <c r="K1611" s="2">
        <f t="shared" si="196"/>
        <v>13.527987006975014</v>
      </c>
    </row>
    <row r="1612" spans="1:11" ht="13.5" x14ac:dyDescent="0.25">
      <c r="A1612" s="3">
        <f>TITRES_STAT!B1615</f>
        <v>44658</v>
      </c>
      <c r="B1612" s="6">
        <f>TITRES_STAT!D1615</f>
        <v>12.4176</v>
      </c>
      <c r="C1612" s="2">
        <f t="shared" si="197"/>
        <v>0</v>
      </c>
      <c r="D1612" s="2">
        <f t="shared" si="198"/>
        <v>12.4176</v>
      </c>
      <c r="E1612" s="2">
        <f t="shared" ref="E1612:E1675" si="200">AVERAGE(B1603:B1612)</f>
        <v>12.417599999999998</v>
      </c>
      <c r="F1612" s="2">
        <f t="shared" si="193"/>
        <v>12.672829999999996</v>
      </c>
      <c r="G1612" s="2">
        <f t="shared" si="195"/>
        <v>13.418372000000002</v>
      </c>
      <c r="H1612" s="2">
        <f t="shared" si="199"/>
        <v>16.065523000000013</v>
      </c>
      <c r="I1612" s="2">
        <f t="array" ref="I1612">SUMPRODUCT(B1596:B1615, (ROW(B1596:B1615)-ROW(B1596)+1)) / (20*21/2)</f>
        <v>12.468593333333335</v>
      </c>
      <c r="J1612" s="2">
        <f t="shared" si="194"/>
        <v>12.690409913183247</v>
      </c>
      <c r="K1612" s="2">
        <f t="shared" si="196"/>
        <v>13.484442418466191</v>
      </c>
    </row>
    <row r="1613" spans="1:11" ht="13.5" x14ac:dyDescent="0.25">
      <c r="A1613" s="3">
        <f>TITRES_STAT!B1616</f>
        <v>44659</v>
      </c>
      <c r="B1613" s="6">
        <f>TITRES_STAT!D1616</f>
        <v>12.4176</v>
      </c>
      <c r="C1613" s="2">
        <f t="shared" si="197"/>
        <v>0</v>
      </c>
      <c r="D1613" s="2">
        <f t="shared" si="198"/>
        <v>12.4176</v>
      </c>
      <c r="E1613" s="2">
        <f t="shared" si="200"/>
        <v>12.417599999999998</v>
      </c>
      <c r="F1613" s="2">
        <f t="shared" si="193"/>
        <v>12.644359999999995</v>
      </c>
      <c r="G1613" s="2">
        <f t="shared" si="195"/>
        <v>13.350240000000001</v>
      </c>
      <c r="H1613" s="2">
        <f t="shared" si="199"/>
        <v>16.037701000000013</v>
      </c>
      <c r="I1613" s="2">
        <f t="array" ref="I1613">SUMPRODUCT(B1597:B1616, (ROW(B1597:B1616)-ROW(B1597)+1)) / (20*21/2)</f>
        <v>12.411505714285717</v>
      </c>
      <c r="J1613" s="2">
        <f t="shared" si="194"/>
        <v>12.664428016689605</v>
      </c>
      <c r="K1613" s="2">
        <f t="shared" si="196"/>
        <v>13.442605460879282</v>
      </c>
    </row>
    <row r="1614" spans="1:11" ht="13.5" x14ac:dyDescent="0.25">
      <c r="A1614" s="3">
        <f>TITRES_STAT!B1617</f>
        <v>44662</v>
      </c>
      <c r="B1614" s="6">
        <f>TITRES_STAT!D1617</f>
        <v>12.4176</v>
      </c>
      <c r="C1614" s="2">
        <f t="shared" si="197"/>
        <v>0</v>
      </c>
      <c r="D1614" s="2">
        <f t="shared" si="198"/>
        <v>12.4176</v>
      </c>
      <c r="E1614" s="2">
        <f t="shared" si="200"/>
        <v>12.417599999999998</v>
      </c>
      <c r="F1614" s="2">
        <f t="shared" si="193"/>
        <v>12.615889999999995</v>
      </c>
      <c r="G1614" s="2">
        <f t="shared" si="195"/>
        <v>13.282108000000003</v>
      </c>
      <c r="H1614" s="2">
        <f t="shared" si="199"/>
        <v>16.009879000000012</v>
      </c>
      <c r="I1614" s="2">
        <f t="array" ref="I1614">SUMPRODUCT(B1598:B1617, (ROW(B1598:B1617)-ROW(B1598)+1)) / (20*21/2)</f>
        <v>12.359175238095238</v>
      </c>
      <c r="J1614" s="2">
        <f t="shared" si="194"/>
        <v>12.64092058652869</v>
      </c>
      <c r="K1614" s="2">
        <f t="shared" si="196"/>
        <v>13.40240916829578</v>
      </c>
    </row>
    <row r="1615" spans="1:11" ht="13.5" x14ac:dyDescent="0.25">
      <c r="A1615" s="3">
        <f>TITRES_STAT!B1618</f>
        <v>44663</v>
      </c>
      <c r="B1615" s="6">
        <f>TITRES_STAT!D1618</f>
        <v>12.4176</v>
      </c>
      <c r="C1615" s="2">
        <f t="shared" si="197"/>
        <v>0</v>
      </c>
      <c r="D1615" s="2">
        <f t="shared" si="198"/>
        <v>12.4176</v>
      </c>
      <c r="E1615" s="2">
        <f t="shared" si="200"/>
        <v>12.417599999999998</v>
      </c>
      <c r="F1615" s="2">
        <f t="shared" si="193"/>
        <v>12.587419999999995</v>
      </c>
      <c r="G1615" s="2">
        <f t="shared" si="195"/>
        <v>13.228162000000003</v>
      </c>
      <c r="H1615" s="2">
        <f t="shared" si="199"/>
        <v>15.982057000000012</v>
      </c>
      <c r="I1615" s="2">
        <f t="array" ref="I1615">SUMPRODUCT(B1599:B1618, (ROW(B1599:B1618)-ROW(B1599)+1)) / (20*21/2)</f>
        <v>12.311601904761908</v>
      </c>
      <c r="J1615" s="2">
        <f t="shared" si="194"/>
        <v>12.619651959240244</v>
      </c>
      <c r="K1615" s="2">
        <f t="shared" si="196"/>
        <v>13.363789200911633</v>
      </c>
    </row>
    <row r="1616" spans="1:11" ht="13.5" x14ac:dyDescent="0.25">
      <c r="A1616" s="3">
        <f>TITRES_STAT!B1619</f>
        <v>44664</v>
      </c>
      <c r="B1616" s="6">
        <f>TITRES_STAT!D1619</f>
        <v>11.988</v>
      </c>
      <c r="C1616" s="2">
        <f t="shared" si="197"/>
        <v>-0.42960000000000065</v>
      </c>
      <c r="D1616" s="2">
        <f t="shared" si="198"/>
        <v>12.33168</v>
      </c>
      <c r="E1616" s="2">
        <f t="shared" si="200"/>
        <v>12.374639999999999</v>
      </c>
      <c r="F1616" s="2">
        <f t="shared" si="193"/>
        <v>12.537469999999995</v>
      </c>
      <c r="G1616" s="2">
        <f t="shared" si="195"/>
        <v>13.168222000000005</v>
      </c>
      <c r="H1616" s="2">
        <f t="shared" si="199"/>
        <v>15.952087000000011</v>
      </c>
      <c r="I1616" s="2">
        <f t="array" ref="I1616">SUMPRODUCT(B1600:B1619, (ROW(B1600:B1619)-ROW(B1600)+1)) / (20*21/2)</f>
        <v>12.268785714285713</v>
      </c>
      <c r="J1616" s="2">
        <f t="shared" si="194"/>
        <v>12.559494629788793</v>
      </c>
      <c r="K1616" s="2">
        <f t="shared" si="196"/>
        <v>13.309836683228824</v>
      </c>
    </row>
    <row r="1617" spans="1:11" ht="13.5" x14ac:dyDescent="0.25">
      <c r="A1617" s="3">
        <f>TITRES_STAT!B1620</f>
        <v>44665</v>
      </c>
      <c r="B1617" s="6">
        <f>TITRES_STAT!D1620</f>
        <v>11.988</v>
      </c>
      <c r="C1617" s="2">
        <f t="shared" si="197"/>
        <v>0</v>
      </c>
      <c r="D1617" s="2">
        <f t="shared" si="198"/>
        <v>12.245760000000001</v>
      </c>
      <c r="E1617" s="2">
        <f t="shared" si="200"/>
        <v>12.33168</v>
      </c>
      <c r="F1617" s="2">
        <f t="shared" si="193"/>
        <v>12.487519999999996</v>
      </c>
      <c r="G1617" s="2">
        <f t="shared" si="195"/>
        <v>13.108282000000004</v>
      </c>
      <c r="H1617" s="2">
        <f t="shared" si="199"/>
        <v>15.922117000000007</v>
      </c>
      <c r="I1617" s="2">
        <f t="array" ref="I1617">SUMPRODUCT(B1601:B1620, (ROW(B1601:B1620)-ROW(B1601)+1)) / (20*21/2)</f>
        <v>12.201133333333333</v>
      </c>
      <c r="J1617" s="2">
        <f t="shared" si="194"/>
        <v>12.505066569808909</v>
      </c>
      <c r="K1617" s="2">
        <f t="shared" si="196"/>
        <v>13.257999950553184</v>
      </c>
    </row>
    <row r="1618" spans="1:11" ht="13.5" x14ac:dyDescent="0.25">
      <c r="A1618" s="3">
        <f>TITRES_STAT!B1621</f>
        <v>44666</v>
      </c>
      <c r="B1618" s="6">
        <f>TITRES_STAT!D1621</f>
        <v>11.988</v>
      </c>
      <c r="C1618" s="2">
        <f t="shared" si="197"/>
        <v>0</v>
      </c>
      <c r="D1618" s="2">
        <f t="shared" si="198"/>
        <v>12.159839999999999</v>
      </c>
      <c r="E1618" s="2">
        <f t="shared" si="200"/>
        <v>12.288720000000001</v>
      </c>
      <c r="F1618" s="2">
        <f t="shared" si="193"/>
        <v>12.437569999999997</v>
      </c>
      <c r="G1618" s="2">
        <f t="shared" si="195"/>
        <v>13.048342000000007</v>
      </c>
      <c r="H1618" s="2">
        <f t="shared" si="199"/>
        <v>15.892147000000005</v>
      </c>
      <c r="I1618" s="2">
        <f t="array" ref="I1618">SUMPRODUCT(B1602:B1621, (ROW(B1602:B1621)-ROW(B1602)+1)) / (20*21/2)</f>
        <v>12.09024619047619</v>
      </c>
      <c r="J1618" s="2">
        <f t="shared" si="194"/>
        <v>12.455822134589013</v>
      </c>
      <c r="K1618" s="2">
        <f t="shared" si="196"/>
        <v>13.208196030923649</v>
      </c>
    </row>
    <row r="1619" spans="1:11" ht="13.5" x14ac:dyDescent="0.25">
      <c r="A1619" s="3">
        <f>TITRES_STAT!B1622</f>
        <v>44669</v>
      </c>
      <c r="B1619" s="6">
        <f>TITRES_STAT!D1622</f>
        <v>11.988</v>
      </c>
      <c r="C1619" s="2">
        <f t="shared" si="197"/>
        <v>0</v>
      </c>
      <c r="D1619" s="2">
        <f t="shared" si="198"/>
        <v>12.073919999999999</v>
      </c>
      <c r="E1619" s="2">
        <f t="shared" si="200"/>
        <v>12.245760000000001</v>
      </c>
      <c r="F1619" s="2">
        <f t="shared" si="193"/>
        <v>12.358649999999997</v>
      </c>
      <c r="G1619" s="2">
        <f t="shared" si="195"/>
        <v>13.001788000000007</v>
      </c>
      <c r="H1619" s="2">
        <f t="shared" si="199"/>
        <v>15.862177000000001</v>
      </c>
      <c r="I1619" s="2">
        <f t="array" ref="I1619">SUMPRODUCT(B1603:B1622, (ROW(B1603:B1622)-ROW(B1603)+1)) / (20*21/2)</f>
        <v>11.985495714285713</v>
      </c>
      <c r="J1619" s="2">
        <f t="shared" si="194"/>
        <v>12.411267645580537</v>
      </c>
      <c r="K1619" s="2">
        <f t="shared" si="196"/>
        <v>13.160345206181546</v>
      </c>
    </row>
    <row r="1620" spans="1:11" ht="13.5" x14ac:dyDescent="0.25">
      <c r="A1620" s="3">
        <f>TITRES_STAT!B1623</f>
        <v>44670</v>
      </c>
      <c r="B1620" s="6">
        <f>TITRES_STAT!D1623</f>
        <v>11.648300000000001</v>
      </c>
      <c r="C1620" s="2">
        <f t="shared" si="197"/>
        <v>-0.33969999999999878</v>
      </c>
      <c r="D1620" s="2">
        <f t="shared" si="198"/>
        <v>11.920059999999999</v>
      </c>
      <c r="E1620" s="2">
        <f t="shared" si="200"/>
        <v>12.16883</v>
      </c>
      <c r="F1620" s="2">
        <f t="shared" ref="F1620:F1683" si="201">AVERAGE(B1601:B1620)</f>
        <v>12.293214999999998</v>
      </c>
      <c r="G1620" s="2">
        <f t="shared" si="195"/>
        <v>12.948440000000007</v>
      </c>
      <c r="H1620" s="2">
        <f t="shared" si="199"/>
        <v>15.830458499999999</v>
      </c>
      <c r="I1620" s="2">
        <f t="array" ref="I1620">SUMPRODUCT(B1604:B1623, (ROW(B1604:B1623)-ROW(B1604)+1)) / (20*21/2)</f>
        <v>11.886881904761903</v>
      </c>
      <c r="J1620" s="2">
        <f t="shared" si="194"/>
        <v>12.338604060287151</v>
      </c>
      <c r="K1620" s="2">
        <f t="shared" si="196"/>
        <v>13.101049315743055</v>
      </c>
    </row>
    <row r="1621" spans="1:11" ht="13.5" x14ac:dyDescent="0.25">
      <c r="A1621" s="3">
        <f>TITRES_STAT!B1624</f>
        <v>44671</v>
      </c>
      <c r="B1621" s="6">
        <f>TITRES_STAT!D1624</f>
        <v>11.1289</v>
      </c>
      <c r="C1621" s="2">
        <f t="shared" si="197"/>
        <v>-0.51940000000000097</v>
      </c>
      <c r="D1621" s="2">
        <f t="shared" si="198"/>
        <v>11.748239999999999</v>
      </c>
      <c r="E1621" s="2">
        <f t="shared" si="200"/>
        <v>12.039960000000001</v>
      </c>
      <c r="F1621" s="2">
        <f t="shared" si="201"/>
        <v>12.228779999999997</v>
      </c>
      <c r="G1621" s="2">
        <f t="shared" si="195"/>
        <v>12.884704000000006</v>
      </c>
      <c r="H1621" s="2">
        <f t="shared" si="199"/>
        <v>15.796142999999999</v>
      </c>
      <c r="I1621" s="2">
        <f t="array" ref="I1621">SUMPRODUCT(B1605:B1624, (ROW(B1605:B1624)-ROW(B1605)+1)) / (20*21/2)</f>
        <v>11.841976190476188</v>
      </c>
      <c r="J1621" s="2">
        <f t="shared" ref="J1621:J1684" si="202">$J$4*B1621+J1620*(1-$J$4)</f>
        <v>12.223394149783614</v>
      </c>
      <c r="K1621" s="2">
        <f t="shared" si="196"/>
        <v>13.023710126890387</v>
      </c>
    </row>
    <row r="1622" spans="1:11" ht="13.5" x14ac:dyDescent="0.25">
      <c r="A1622" s="3">
        <f>TITRES_STAT!B1625</f>
        <v>44672</v>
      </c>
      <c r="B1622" s="6">
        <f>TITRES_STAT!D1625</f>
        <v>11.1289</v>
      </c>
      <c r="C1622" s="2">
        <f t="shared" si="197"/>
        <v>0</v>
      </c>
      <c r="D1622" s="2">
        <f t="shared" si="198"/>
        <v>11.576420000000001</v>
      </c>
      <c r="E1622" s="2">
        <f t="shared" si="200"/>
        <v>11.911090000000002</v>
      </c>
      <c r="F1622" s="2">
        <f t="shared" si="201"/>
        <v>12.164344999999997</v>
      </c>
      <c r="G1622" s="2">
        <f t="shared" si="195"/>
        <v>12.827562000000006</v>
      </c>
      <c r="H1622" s="2">
        <f t="shared" si="199"/>
        <v>15.761827499999997</v>
      </c>
      <c r="I1622" s="2">
        <f t="array" ref="I1622">SUMPRODUCT(B1606:B1625, (ROW(B1606:B1625)-ROW(B1606)+1)) / (20*21/2)</f>
        <v>11.800828571428571</v>
      </c>
      <c r="J1622" s="2">
        <f t="shared" si="202"/>
        <v>12.119156611708984</v>
      </c>
      <c r="K1622" s="2">
        <f t="shared" si="196"/>
        <v>12.949403847404492</v>
      </c>
    </row>
    <row r="1623" spans="1:11" ht="13.5" x14ac:dyDescent="0.25">
      <c r="A1623" s="3">
        <f>TITRES_STAT!B1626</f>
        <v>44673</v>
      </c>
      <c r="B1623" s="6">
        <f>TITRES_STAT!D1626</f>
        <v>11.1289</v>
      </c>
      <c r="C1623" s="2">
        <f t="shared" si="197"/>
        <v>0</v>
      </c>
      <c r="D1623" s="2">
        <f t="shared" si="198"/>
        <v>11.4046</v>
      </c>
      <c r="E1623" s="2">
        <f t="shared" si="200"/>
        <v>11.782220000000001</v>
      </c>
      <c r="F1623" s="2">
        <f t="shared" si="201"/>
        <v>12.099909999999998</v>
      </c>
      <c r="G1623" s="2">
        <f t="shared" si="195"/>
        <v>12.770420000000009</v>
      </c>
      <c r="H1623" s="2">
        <f t="shared" si="199"/>
        <v>15.727561999999999</v>
      </c>
      <c r="I1623" s="2">
        <f t="array" ref="I1623">SUMPRODUCT(B1607:B1626, (ROW(B1607:B1626)-ROW(B1607)+1)) / (20*21/2)</f>
        <v>11.788172380952384</v>
      </c>
      <c r="J1623" s="2">
        <f t="shared" si="202"/>
        <v>12.024846458212892</v>
      </c>
      <c r="K1623" s="2">
        <f t="shared" si="196"/>
        <v>12.87801153966314</v>
      </c>
    </row>
    <row r="1624" spans="1:11" ht="13.5" x14ac:dyDescent="0.25">
      <c r="A1624" s="3">
        <f>TITRES_STAT!B1627</f>
        <v>44676</v>
      </c>
      <c r="B1624" s="6">
        <f>TITRES_STAT!D1627</f>
        <v>11.628399999999999</v>
      </c>
      <c r="C1624" s="2">
        <f t="shared" si="197"/>
        <v>0.49949999999999939</v>
      </c>
      <c r="D1624" s="2">
        <f t="shared" si="198"/>
        <v>11.33268</v>
      </c>
      <c r="E1624" s="2">
        <f t="shared" si="200"/>
        <v>11.7033</v>
      </c>
      <c r="F1624" s="2">
        <f t="shared" si="201"/>
        <v>12.060449999999998</v>
      </c>
      <c r="G1624" s="2">
        <f t="shared" si="195"/>
        <v>12.723268000000008</v>
      </c>
      <c r="H1624" s="2">
        <f t="shared" si="199"/>
        <v>15.695743999999998</v>
      </c>
      <c r="I1624" s="2">
        <f t="array" ref="I1624">SUMPRODUCT(B1608:B1627, (ROW(B1608:B1627)-ROW(B1608)+1)) / (20*21/2)</f>
        <v>11.77803761904762</v>
      </c>
      <c r="J1624" s="2">
        <f t="shared" si="202"/>
        <v>11.987089652668807</v>
      </c>
      <c r="K1624" s="2">
        <f t="shared" si="196"/>
        <v>12.829007165558703</v>
      </c>
    </row>
    <row r="1625" spans="1:11" ht="13.5" x14ac:dyDescent="0.25">
      <c r="A1625" s="3">
        <f>TITRES_STAT!B1628</f>
        <v>44677</v>
      </c>
      <c r="B1625" s="6">
        <f>TITRES_STAT!D1628</f>
        <v>11.628399999999999</v>
      </c>
      <c r="C1625" s="2">
        <f t="shared" si="197"/>
        <v>0</v>
      </c>
      <c r="D1625" s="2">
        <f t="shared" si="198"/>
        <v>11.3287</v>
      </c>
      <c r="E1625" s="2">
        <f t="shared" si="200"/>
        <v>11.624379999999999</v>
      </c>
      <c r="F1625" s="2">
        <f t="shared" si="201"/>
        <v>12.020989999999998</v>
      </c>
      <c r="G1625" s="2">
        <f t="shared" si="195"/>
        <v>12.676116000000006</v>
      </c>
      <c r="H1625" s="2">
        <f t="shared" si="199"/>
        <v>15.663875999999995</v>
      </c>
      <c r="I1625" s="2">
        <f t="array" ref="I1625">SUMPRODUCT(B1609:B1628, (ROW(B1609:B1628)-ROW(B1609)+1)) / (20*21/2)</f>
        <v>11.770424285714288</v>
      </c>
      <c r="J1625" s="2">
        <f t="shared" si="202"/>
        <v>11.952928733367017</v>
      </c>
      <c r="K1625" s="2">
        <f t="shared" si="196"/>
        <v>12.781924531615225</v>
      </c>
    </row>
    <row r="1626" spans="1:11" ht="13.5" x14ac:dyDescent="0.25">
      <c r="A1626" s="3">
        <f>TITRES_STAT!B1629</f>
        <v>44678</v>
      </c>
      <c r="B1626" s="6">
        <f>TITRES_STAT!D1629</f>
        <v>11.8881</v>
      </c>
      <c r="C1626" s="2">
        <f t="shared" si="197"/>
        <v>0.25970000000000049</v>
      </c>
      <c r="D1626" s="2">
        <f t="shared" si="198"/>
        <v>11.480540000000001</v>
      </c>
      <c r="E1626" s="2">
        <f t="shared" si="200"/>
        <v>11.614389999999998</v>
      </c>
      <c r="F1626" s="2">
        <f t="shared" si="201"/>
        <v>11.994514999999998</v>
      </c>
      <c r="G1626" s="2">
        <f t="shared" si="195"/>
        <v>12.646546000000006</v>
      </c>
      <c r="H1626" s="2">
        <f t="shared" si="199"/>
        <v>15.633406499999994</v>
      </c>
      <c r="I1626" s="2">
        <f t="array" ref="I1626">SUMPRODUCT(B1610:B1629, (ROW(B1610:B1629)-ROW(B1610)+1)) / (20*21/2)</f>
        <v>11.76533238095238</v>
      </c>
      <c r="J1626" s="2">
        <f t="shared" si="202"/>
        <v>11.946754568284444</v>
      </c>
      <c r="K1626" s="2">
        <f t="shared" si="196"/>
        <v>12.746872589198942</v>
      </c>
    </row>
    <row r="1627" spans="1:11" ht="13.5" x14ac:dyDescent="0.25">
      <c r="A1627" s="3">
        <f>TITRES_STAT!B1630</f>
        <v>44679</v>
      </c>
      <c r="B1627" s="6">
        <f>TITRES_STAT!D1630</f>
        <v>11.8881</v>
      </c>
      <c r="C1627" s="2">
        <f t="shared" si="197"/>
        <v>0</v>
      </c>
      <c r="D1627" s="2">
        <f t="shared" si="198"/>
        <v>11.632380000000001</v>
      </c>
      <c r="E1627" s="2">
        <f t="shared" si="200"/>
        <v>11.604399999999998</v>
      </c>
      <c r="F1627" s="2">
        <f t="shared" si="201"/>
        <v>11.968039999999998</v>
      </c>
      <c r="G1627" s="2">
        <f t="shared" si="195"/>
        <v>12.616976000000005</v>
      </c>
      <c r="H1627" s="2">
        <f t="shared" si="199"/>
        <v>15.600439499999995</v>
      </c>
      <c r="I1627" s="2">
        <f t="array" ref="I1627">SUMPRODUCT(B1611:B1630, (ROW(B1611:B1630)-ROW(B1611)+1)) / (20*21/2)</f>
        <v>11.762761904761904</v>
      </c>
      <c r="J1627" s="2">
        <f t="shared" si="202"/>
        <v>11.94116841892402</v>
      </c>
      <c r="K1627" s="2">
        <f t="shared" si="196"/>
        <v>12.713195232759769</v>
      </c>
    </row>
    <row r="1628" spans="1:11" ht="13.5" x14ac:dyDescent="0.25">
      <c r="A1628" s="3">
        <f>TITRES_STAT!B1631</f>
        <v>44680</v>
      </c>
      <c r="B1628" s="6">
        <f>TITRES_STAT!D1631</f>
        <v>11.8881</v>
      </c>
      <c r="C1628" s="2">
        <f t="shared" si="197"/>
        <v>0</v>
      </c>
      <c r="D1628" s="2">
        <f t="shared" si="198"/>
        <v>11.784220000000001</v>
      </c>
      <c r="E1628" s="2">
        <f t="shared" si="200"/>
        <v>11.594409999999998</v>
      </c>
      <c r="F1628" s="2">
        <f t="shared" si="201"/>
        <v>11.941565000000001</v>
      </c>
      <c r="G1628" s="2">
        <f t="shared" si="195"/>
        <v>12.587406000000003</v>
      </c>
      <c r="H1628" s="2">
        <f t="shared" si="199"/>
        <v>15.567472499999994</v>
      </c>
      <c r="I1628" s="2">
        <f t="array" ref="I1628">SUMPRODUCT(B1612:B1631, (ROW(B1612:B1631)-ROW(B1612)+1)) / (20*21/2)</f>
        <v>11.762712857142857</v>
      </c>
      <c r="J1628" s="2">
        <f t="shared" si="202"/>
        <v>11.936114283788399</v>
      </c>
      <c r="K1628" s="2">
        <f t="shared" si="196"/>
        <v>12.68083855696527</v>
      </c>
    </row>
    <row r="1629" spans="1:11" ht="13.5" x14ac:dyDescent="0.25">
      <c r="A1629" s="3">
        <f>TITRES_STAT!B1632</f>
        <v>44685</v>
      </c>
      <c r="B1629" s="6">
        <f>TITRES_STAT!D1632</f>
        <v>11.8881</v>
      </c>
      <c r="C1629" s="2">
        <f t="shared" si="197"/>
        <v>0</v>
      </c>
      <c r="D1629" s="2">
        <f t="shared" si="198"/>
        <v>11.836160000000001</v>
      </c>
      <c r="E1629" s="2">
        <f t="shared" si="200"/>
        <v>11.584419999999998</v>
      </c>
      <c r="F1629" s="2">
        <f t="shared" si="201"/>
        <v>11.915089999999999</v>
      </c>
      <c r="G1629" s="2">
        <f t="shared" si="195"/>
        <v>12.557836000000002</v>
      </c>
      <c r="H1629" s="2">
        <f t="shared" si="199"/>
        <v>15.531757999999993</v>
      </c>
      <c r="I1629" s="2">
        <f t="array" ref="I1629">SUMPRODUCT(B1613:B1632, (ROW(B1613:B1632)-ROW(B1613)+1)) / (20*21/2)</f>
        <v>11.765185238095238</v>
      </c>
      <c r="J1629" s="2">
        <f t="shared" si="202"/>
        <v>11.93154149485617</v>
      </c>
      <c r="K1629" s="2">
        <f t="shared" si="196"/>
        <v>12.649750770417613</v>
      </c>
    </row>
    <row r="1630" spans="1:11" ht="13.5" x14ac:dyDescent="0.25">
      <c r="A1630" s="3">
        <f>TITRES_STAT!B1633</f>
        <v>44686</v>
      </c>
      <c r="B1630" s="6">
        <f>TITRES_STAT!D1633</f>
        <v>11.8881</v>
      </c>
      <c r="C1630" s="2">
        <f t="shared" si="197"/>
        <v>0</v>
      </c>
      <c r="D1630" s="2">
        <f t="shared" si="198"/>
        <v>11.8881</v>
      </c>
      <c r="E1630" s="2">
        <f t="shared" si="200"/>
        <v>11.608399999999998</v>
      </c>
      <c r="F1630" s="2">
        <f t="shared" si="201"/>
        <v>11.888615</v>
      </c>
      <c r="G1630" s="2">
        <f t="shared" si="195"/>
        <v>12.528266</v>
      </c>
      <c r="H1630" s="2">
        <f t="shared" si="199"/>
        <v>15.500289499999992</v>
      </c>
      <c r="I1630" s="2">
        <f t="array" ref="I1630">SUMPRODUCT(B1614:B1633, (ROW(B1614:B1633)-ROW(B1614)+1)) / (20*21/2)</f>
        <v>11.779693333333332</v>
      </c>
      <c r="J1630" s="2">
        <f t="shared" si="202"/>
        <v>11.927404209631773</v>
      </c>
      <c r="K1630" s="2">
        <f t="shared" si="196"/>
        <v>12.619882112754178</v>
      </c>
    </row>
    <row r="1631" spans="1:11" ht="13.5" x14ac:dyDescent="0.25">
      <c r="A1631" s="3">
        <f>TITRES_STAT!B1634</f>
        <v>44687</v>
      </c>
      <c r="B1631" s="6">
        <f>TITRES_STAT!D1634</f>
        <v>11.8881</v>
      </c>
      <c r="C1631" s="2">
        <f t="shared" si="197"/>
        <v>0</v>
      </c>
      <c r="D1631" s="2">
        <f t="shared" si="198"/>
        <v>11.8881</v>
      </c>
      <c r="E1631" s="2">
        <f t="shared" si="200"/>
        <v>11.684319999999998</v>
      </c>
      <c r="F1631" s="2">
        <f t="shared" si="201"/>
        <v>11.862140000000002</v>
      </c>
      <c r="G1631" s="2">
        <f t="shared" si="195"/>
        <v>12.498696000000001</v>
      </c>
      <c r="H1631" s="2">
        <f t="shared" si="199"/>
        <v>15.468820999999991</v>
      </c>
      <c r="I1631" s="2">
        <f t="array" ref="I1631">SUMPRODUCT(B1615:B1634, (ROW(B1615:B1634)-ROW(B1615)+1)) / (20*21/2)</f>
        <v>11.79624714285714</v>
      </c>
      <c r="J1631" s="2">
        <f t="shared" si="202"/>
        <v>11.923660951571604</v>
      </c>
      <c r="K1631" s="2">
        <f t="shared" si="196"/>
        <v>12.591184774999114</v>
      </c>
    </row>
    <row r="1632" spans="1:11" ht="13.5" x14ac:dyDescent="0.25">
      <c r="A1632" s="3">
        <f>TITRES_STAT!B1635</f>
        <v>44690</v>
      </c>
      <c r="B1632" s="6">
        <f>TITRES_STAT!D1635</f>
        <v>11.8881</v>
      </c>
      <c r="C1632" s="2">
        <f t="shared" si="197"/>
        <v>0</v>
      </c>
      <c r="D1632" s="2">
        <f t="shared" si="198"/>
        <v>11.8881</v>
      </c>
      <c r="E1632" s="2">
        <f t="shared" si="200"/>
        <v>11.760239999999998</v>
      </c>
      <c r="F1632" s="2">
        <f t="shared" si="201"/>
        <v>11.835665000000002</v>
      </c>
      <c r="G1632" s="2">
        <f t="shared" si="195"/>
        <v>12.469125999999999</v>
      </c>
      <c r="H1632" s="2">
        <f t="shared" si="199"/>
        <v>15.437352499999992</v>
      </c>
      <c r="I1632" s="2">
        <f t="array" ref="I1632">SUMPRODUCT(B1616:B1635, (ROW(B1616:B1635)-ROW(B1616)+1)) / (20*21/2)</f>
        <v>11.814846666666666</v>
      </c>
      <c r="J1632" s="2">
        <f t="shared" si="202"/>
        <v>11.920274194279068</v>
      </c>
      <c r="K1632" s="2">
        <f t="shared" si="196"/>
        <v>12.563612823038365</v>
      </c>
    </row>
    <row r="1633" spans="1:11" ht="13.5" x14ac:dyDescent="0.25">
      <c r="A1633" s="3">
        <f>TITRES_STAT!B1636</f>
        <v>44691</v>
      </c>
      <c r="B1633" s="6">
        <f>TITRES_STAT!D1636</f>
        <v>11.988</v>
      </c>
      <c r="C1633" s="2">
        <f t="shared" si="197"/>
        <v>9.9899999999999878E-2</v>
      </c>
      <c r="D1633" s="2">
        <f t="shared" si="198"/>
        <v>11.90808</v>
      </c>
      <c r="E1633" s="2">
        <f t="shared" si="200"/>
        <v>11.846149999999998</v>
      </c>
      <c r="F1633" s="2">
        <f t="shared" si="201"/>
        <v>11.814185000000004</v>
      </c>
      <c r="G1633" s="2">
        <f t="shared" si="195"/>
        <v>12.441553999999996</v>
      </c>
      <c r="H1633" s="2">
        <f t="shared" si="199"/>
        <v>15.40638349999999</v>
      </c>
      <c r="I1633" s="2">
        <f t="array" ref="I1633">SUMPRODUCT(B1617:B1636, (ROW(B1617:B1636)-ROW(B1617)+1)) / (20*21/2)</f>
        <v>11.835491904761906</v>
      </c>
      <c r="J1633" s="2">
        <f t="shared" si="202"/>
        <v>11.926724271014397</v>
      </c>
      <c r="K1633" s="2">
        <f t="shared" si="196"/>
        <v>12.541039771154509</v>
      </c>
    </row>
    <row r="1634" spans="1:11" ht="13.5" x14ac:dyDescent="0.25">
      <c r="A1634" s="3">
        <f>TITRES_STAT!B1637</f>
        <v>44692</v>
      </c>
      <c r="B1634" s="6">
        <f>TITRES_STAT!D1637</f>
        <v>11.988</v>
      </c>
      <c r="C1634" s="2">
        <f t="shared" si="197"/>
        <v>0</v>
      </c>
      <c r="D1634" s="2">
        <f t="shared" si="198"/>
        <v>11.928059999999999</v>
      </c>
      <c r="E1634" s="2">
        <f t="shared" si="200"/>
        <v>11.882109999999999</v>
      </c>
      <c r="F1634" s="2">
        <f t="shared" si="201"/>
        <v>11.792705000000003</v>
      </c>
      <c r="G1634" s="2">
        <f t="shared" si="195"/>
        <v>12.413981999999997</v>
      </c>
      <c r="H1634" s="2">
        <f t="shared" si="199"/>
        <v>15.375414499999993</v>
      </c>
      <c r="I1634" s="2">
        <f t="array" ref="I1634">SUMPRODUCT(B1618:B1637, (ROW(B1618:B1637)-ROW(B1618)+1)) / (20*21/2)</f>
        <v>11.85613714285714</v>
      </c>
      <c r="J1634" s="2">
        <f t="shared" si="202"/>
        <v>11.932560054727313</v>
      </c>
      <c r="K1634" s="2">
        <f t="shared" si="196"/>
        <v>12.519351936991587</v>
      </c>
    </row>
    <row r="1635" spans="1:11" ht="13.5" x14ac:dyDescent="0.25">
      <c r="A1635" s="3">
        <f>TITRES_STAT!B1638</f>
        <v>44693</v>
      </c>
      <c r="B1635" s="6">
        <f>TITRES_STAT!D1638</f>
        <v>11.988</v>
      </c>
      <c r="C1635" s="2">
        <f t="shared" si="197"/>
        <v>0</v>
      </c>
      <c r="D1635" s="2">
        <f t="shared" si="198"/>
        <v>11.948040000000001</v>
      </c>
      <c r="E1635" s="2">
        <f t="shared" si="200"/>
        <v>11.918069999999998</v>
      </c>
      <c r="F1635" s="2">
        <f t="shared" si="201"/>
        <v>11.771225000000003</v>
      </c>
      <c r="G1635" s="2">
        <f t="shared" si="195"/>
        <v>12.386410000000001</v>
      </c>
      <c r="H1635" s="2">
        <f t="shared" si="199"/>
        <v>15.345444499999992</v>
      </c>
      <c r="I1635" s="2">
        <f t="array" ref="I1635">SUMPRODUCT(B1619:B1638, (ROW(B1619:B1638)-ROW(B1619)+1)) / (20*21/2)</f>
        <v>11.876782380952379</v>
      </c>
      <c r="J1635" s="2">
        <f t="shared" si="202"/>
        <v>11.937840049515188</v>
      </c>
      <c r="K1635" s="2">
        <f t="shared" si="196"/>
        <v>12.498514606129174</v>
      </c>
    </row>
    <row r="1636" spans="1:11" ht="13.5" x14ac:dyDescent="0.25">
      <c r="A1636" s="3">
        <f>TITRES_STAT!B1639</f>
        <v>44694</v>
      </c>
      <c r="B1636" s="6">
        <f>TITRES_STAT!D1639</f>
        <v>11.988</v>
      </c>
      <c r="C1636" s="2">
        <f t="shared" si="197"/>
        <v>0</v>
      </c>
      <c r="D1636" s="2">
        <f t="shared" si="198"/>
        <v>11.968019999999999</v>
      </c>
      <c r="E1636" s="2">
        <f t="shared" si="200"/>
        <v>11.928059999999999</v>
      </c>
      <c r="F1636" s="2">
        <f t="shared" si="201"/>
        <v>11.771225000000001</v>
      </c>
      <c r="G1636" s="2">
        <f t="shared" si="195"/>
        <v>12.358838</v>
      </c>
      <c r="H1636" s="2">
        <f t="shared" si="199"/>
        <v>15.315474499999992</v>
      </c>
      <c r="I1636" s="2">
        <f t="array" ref="I1636">SUMPRODUCT(B1620:B1639, (ROW(B1620:B1639)-ROW(B1620)+1)) / (20*21/2)</f>
        <v>11.897427619047617</v>
      </c>
      <c r="J1636" s="2">
        <f t="shared" si="202"/>
        <v>11.9426171876566</v>
      </c>
      <c r="K1636" s="2">
        <f t="shared" si="196"/>
        <v>12.478494425496656</v>
      </c>
    </row>
    <row r="1637" spans="1:11" ht="13.5" x14ac:dyDescent="0.25">
      <c r="A1637" s="3">
        <f>TITRES_STAT!B1640</f>
        <v>44697</v>
      </c>
      <c r="B1637" s="6">
        <f>TITRES_STAT!D1640</f>
        <v>11.988</v>
      </c>
      <c r="C1637" s="2">
        <f t="shared" si="197"/>
        <v>0</v>
      </c>
      <c r="D1637" s="2">
        <f t="shared" si="198"/>
        <v>11.988</v>
      </c>
      <c r="E1637" s="2">
        <f t="shared" si="200"/>
        <v>11.93805</v>
      </c>
      <c r="F1637" s="2">
        <f t="shared" si="201"/>
        <v>11.771224999999999</v>
      </c>
      <c r="G1637" s="2">
        <f t="shared" si="195"/>
        <v>12.331266000000001</v>
      </c>
      <c r="H1637" s="2">
        <f t="shared" si="199"/>
        <v>15.285504499999991</v>
      </c>
      <c r="I1637" s="2">
        <f t="array" ref="I1637">SUMPRODUCT(B1621:B1640, (ROW(B1621:B1640)-ROW(B1621)+1)) / (20*21/2)</f>
        <v>11.918072857142857</v>
      </c>
      <c r="J1637" s="2">
        <f t="shared" si="202"/>
        <v>11.946939360260734</v>
      </c>
      <c r="K1637" s="2">
        <f t="shared" si="196"/>
        <v>12.459259349986983</v>
      </c>
    </row>
    <row r="1638" spans="1:11" ht="13.5" x14ac:dyDescent="0.25">
      <c r="A1638" s="3">
        <f>TITRES_STAT!B1641</f>
        <v>44698</v>
      </c>
      <c r="B1638" s="6">
        <f>TITRES_STAT!D1641</f>
        <v>11.988</v>
      </c>
      <c r="C1638" s="2">
        <f t="shared" si="197"/>
        <v>0</v>
      </c>
      <c r="D1638" s="2">
        <f t="shared" si="198"/>
        <v>11.988</v>
      </c>
      <c r="E1638" s="2">
        <f t="shared" si="200"/>
        <v>11.948040000000001</v>
      </c>
      <c r="F1638" s="2">
        <f t="shared" si="201"/>
        <v>11.771224999999999</v>
      </c>
      <c r="G1638" s="2">
        <f t="shared" si="195"/>
        <v>12.303694000000005</v>
      </c>
      <c r="H1638" s="2">
        <f t="shared" si="199"/>
        <v>15.255534499999989</v>
      </c>
      <c r="I1638" s="2">
        <f t="array" ref="I1638">SUMPRODUCT(B1622:B1641, (ROW(B1622:B1641)-ROW(B1622)+1)) / (20*21/2)</f>
        <v>11.937100476190478</v>
      </c>
      <c r="J1638" s="2">
        <f t="shared" si="202"/>
        <v>11.95084989737876</v>
      </c>
      <c r="K1638" s="2">
        <f t="shared" si="196"/>
        <v>12.440778591163966</v>
      </c>
    </row>
    <row r="1639" spans="1:11" ht="13.5" x14ac:dyDescent="0.25">
      <c r="A1639" s="3">
        <f>TITRES_STAT!B1642</f>
        <v>44699</v>
      </c>
      <c r="B1639" s="6">
        <f>TITRES_STAT!D1642</f>
        <v>11.988</v>
      </c>
      <c r="C1639" s="2">
        <f t="shared" si="197"/>
        <v>0</v>
      </c>
      <c r="D1639" s="2">
        <f t="shared" si="198"/>
        <v>11.988</v>
      </c>
      <c r="E1639" s="2">
        <f t="shared" si="200"/>
        <v>11.958029999999999</v>
      </c>
      <c r="F1639" s="2">
        <f t="shared" si="201"/>
        <v>11.771224999999998</v>
      </c>
      <c r="G1639" s="2">
        <f t="shared" si="195"/>
        <v>12.276122000000004</v>
      </c>
      <c r="H1639" s="2">
        <f t="shared" si="199"/>
        <v>15.225564499999988</v>
      </c>
      <c r="I1639" s="2">
        <f t="array" ref="I1639">SUMPRODUCT(B1623:B1642, (ROW(B1623:B1642)-ROW(B1623)+1)) / (20*21/2)</f>
        <v>11.952037142857145</v>
      </c>
      <c r="J1639" s="2">
        <f t="shared" si="202"/>
        <v>11.954388002390306</v>
      </c>
      <c r="K1639" s="2">
        <f t="shared" si="196"/>
        <v>12.423022567981064</v>
      </c>
    </row>
    <row r="1640" spans="1:11" ht="13.5" x14ac:dyDescent="0.25">
      <c r="A1640" s="3">
        <f>TITRES_STAT!B1643</f>
        <v>44700</v>
      </c>
      <c r="B1640" s="6">
        <f>TITRES_STAT!D1643</f>
        <v>11.988</v>
      </c>
      <c r="C1640" s="2">
        <f t="shared" si="197"/>
        <v>0</v>
      </c>
      <c r="D1640" s="2">
        <f t="shared" si="198"/>
        <v>11.988</v>
      </c>
      <c r="E1640" s="2">
        <f t="shared" si="200"/>
        <v>11.968019999999999</v>
      </c>
      <c r="F1640" s="2">
        <f t="shared" si="201"/>
        <v>11.788209999999998</v>
      </c>
      <c r="G1640" s="2">
        <f t="shared" si="195"/>
        <v>12.248550000000005</v>
      </c>
      <c r="H1640" s="2">
        <f t="shared" si="199"/>
        <v>15.195594499999988</v>
      </c>
      <c r="I1640" s="2">
        <f t="array" ref="I1640">SUMPRODUCT(B1624:B1643, (ROW(B1624:B1643)-ROW(B1624)+1)) / (20*21/2)</f>
        <v>12.014263809523811</v>
      </c>
      <c r="J1640" s="2">
        <f t="shared" si="202"/>
        <v>11.957589145019801</v>
      </c>
      <c r="K1640" s="2">
        <f t="shared" si="196"/>
        <v>12.405962859432787</v>
      </c>
    </row>
    <row r="1641" spans="1:11" ht="13.5" x14ac:dyDescent="0.25">
      <c r="A1641" s="3">
        <f>TITRES_STAT!B1644</f>
        <v>44701</v>
      </c>
      <c r="B1641" s="6">
        <f>TITRES_STAT!D1644</f>
        <v>11.988</v>
      </c>
      <c r="C1641" s="2">
        <f t="shared" si="197"/>
        <v>0</v>
      </c>
      <c r="D1641" s="2">
        <f t="shared" si="198"/>
        <v>11.988</v>
      </c>
      <c r="E1641" s="2">
        <f t="shared" si="200"/>
        <v>11.978010000000001</v>
      </c>
      <c r="F1641" s="2">
        <f t="shared" si="201"/>
        <v>11.831164999999999</v>
      </c>
      <c r="G1641" s="2">
        <f t="shared" si="195"/>
        <v>12.220978000000009</v>
      </c>
      <c r="H1641" s="2">
        <f t="shared" si="199"/>
        <v>15.165624499999987</v>
      </c>
      <c r="I1641" s="2">
        <f t="array" ref="I1641">SUMPRODUCT(B1625:B1644, (ROW(B1625:B1644)-ROW(B1625)+1)) / (20*21/2)</f>
        <v>12.118354285714286</v>
      </c>
      <c r="J1641" s="2">
        <f t="shared" si="202"/>
        <v>11.960485416922678</v>
      </c>
      <c r="K1641" s="2">
        <f t="shared" si="196"/>
        <v>12.389572159062872</v>
      </c>
    </row>
    <row r="1642" spans="1:11" ht="13.5" x14ac:dyDescent="0.25">
      <c r="A1642" s="3">
        <f>TITRES_STAT!B1645</f>
        <v>44704</v>
      </c>
      <c r="B1642" s="6">
        <f>TITRES_STAT!D1645</f>
        <v>11.988</v>
      </c>
      <c r="C1642" s="2">
        <f t="shared" si="197"/>
        <v>0</v>
      </c>
      <c r="D1642" s="2">
        <f t="shared" si="198"/>
        <v>11.988</v>
      </c>
      <c r="E1642" s="2">
        <f t="shared" si="200"/>
        <v>11.988</v>
      </c>
      <c r="F1642" s="2">
        <f t="shared" si="201"/>
        <v>11.87412</v>
      </c>
      <c r="G1642" s="2">
        <f t="shared" si="195"/>
        <v>12.200998000000009</v>
      </c>
      <c r="H1642" s="2">
        <f t="shared" si="199"/>
        <v>15.135654499999989</v>
      </c>
      <c r="I1642" s="2">
        <f t="array" ref="I1642">SUMPRODUCT(B1626:B1645, (ROW(B1626:B1645)-ROW(B1626)+1)) / (20*21/2)</f>
        <v>12.269965714285716</v>
      </c>
      <c r="J1642" s="2">
        <f t="shared" si="202"/>
        <v>11.963105853406233</v>
      </c>
      <c r="K1642" s="2">
        <f t="shared" si="196"/>
        <v>12.373824231256485</v>
      </c>
    </row>
    <row r="1643" spans="1:11" ht="13.5" x14ac:dyDescent="0.25">
      <c r="A1643" s="3">
        <f>TITRES_STAT!B1646</f>
        <v>44705</v>
      </c>
      <c r="B1643" s="6">
        <f>TITRES_STAT!D1646</f>
        <v>12.5275</v>
      </c>
      <c r="C1643" s="2">
        <f t="shared" si="197"/>
        <v>0.53950000000000031</v>
      </c>
      <c r="D1643" s="2">
        <f t="shared" si="198"/>
        <v>12.0959</v>
      </c>
      <c r="E1643" s="2">
        <f t="shared" si="200"/>
        <v>12.04195</v>
      </c>
      <c r="F1643" s="2">
        <f t="shared" si="201"/>
        <v>11.944050000000001</v>
      </c>
      <c r="G1643" s="2">
        <f t="shared" si="195"/>
        <v>12.191808000000007</v>
      </c>
      <c r="H1643" s="2">
        <f t="shared" si="199"/>
        <v>15.108381999999988</v>
      </c>
      <c r="I1643" s="2">
        <f t="array" ref="I1643">SUMPRODUCT(B1627:B1646, (ROW(B1627:B1646)-ROW(B1627)+1)) / (20*21/2)</f>
        <v>12.470196190476191</v>
      </c>
      <c r="J1643" s="2">
        <f t="shared" si="202"/>
        <v>12.016857676891354</v>
      </c>
      <c r="K1643" s="2">
        <f t="shared" si="196"/>
        <v>12.379850731991526</v>
      </c>
    </row>
    <row r="1644" spans="1:11" ht="13.5" x14ac:dyDescent="0.25">
      <c r="A1644" s="3">
        <f>TITRES_STAT!B1647</f>
        <v>44706</v>
      </c>
      <c r="B1644" s="6">
        <f>TITRES_STAT!D1647</f>
        <v>13.037000000000001</v>
      </c>
      <c r="C1644" s="2">
        <f t="shared" si="197"/>
        <v>0.50950000000000095</v>
      </c>
      <c r="D1644" s="2">
        <f t="shared" si="198"/>
        <v>12.3057</v>
      </c>
      <c r="E1644" s="2">
        <f t="shared" si="200"/>
        <v>12.146850000000001</v>
      </c>
      <c r="F1644" s="2">
        <f t="shared" si="201"/>
        <v>12.014480000000001</v>
      </c>
      <c r="G1644" s="2">
        <f t="shared" si="195"/>
        <v>12.192808000000007</v>
      </c>
      <c r="H1644" s="2">
        <f t="shared" si="199"/>
        <v>15.083656999999985</v>
      </c>
      <c r="I1644" s="2">
        <f t="array" ref="I1644">SUMPRODUCT(B1628:B1647, (ROW(B1628:B1647)-ROW(B1628)+1)) / (20*21/2)</f>
        <v>12.65934238095238</v>
      </c>
      <c r="J1644" s="2">
        <f t="shared" si="202"/>
        <v>12.114014088615987</v>
      </c>
      <c r="K1644" s="2">
        <f t="shared" si="196"/>
        <v>12.405621291521271</v>
      </c>
    </row>
    <row r="1645" spans="1:11" ht="13.5" x14ac:dyDescent="0.25">
      <c r="A1645" s="3">
        <f>TITRES_STAT!B1648</f>
        <v>44707</v>
      </c>
      <c r="B1645" s="6">
        <f>TITRES_STAT!D1648</f>
        <v>13.606400000000001</v>
      </c>
      <c r="C1645" s="2">
        <f t="shared" si="197"/>
        <v>0.56939999999999991</v>
      </c>
      <c r="D1645" s="2">
        <f t="shared" si="198"/>
        <v>12.629380000000001</v>
      </c>
      <c r="E1645" s="2">
        <f t="shared" si="200"/>
        <v>12.308690000000002</v>
      </c>
      <c r="F1645" s="2">
        <f t="shared" si="201"/>
        <v>12.113380000000001</v>
      </c>
      <c r="G1645" s="2">
        <f t="shared" si="195"/>
        <v>12.205196000000006</v>
      </c>
      <c r="H1645" s="2">
        <f t="shared" si="199"/>
        <v>15.061778999999985</v>
      </c>
      <c r="I1645" s="2">
        <f t="array" ref="I1645">SUMPRODUCT(B1629:B1648, (ROW(B1629:B1648)-ROW(B1629)+1)) / (20*21/2)</f>
        <v>12.836451904761905</v>
      </c>
      <c r="J1645" s="2">
        <f t="shared" si="202"/>
        <v>12.256146080176368</v>
      </c>
      <c r="K1645" s="2">
        <f t="shared" si="196"/>
        <v>12.452710652638084</v>
      </c>
    </row>
    <row r="1646" spans="1:11" ht="13.5" x14ac:dyDescent="0.25">
      <c r="A1646" s="3">
        <f>TITRES_STAT!B1649</f>
        <v>44708</v>
      </c>
      <c r="B1646" s="6">
        <f>TITRES_STAT!D1649</f>
        <v>14.2158</v>
      </c>
      <c r="C1646" s="2">
        <f t="shared" si="197"/>
        <v>0.60939999999999905</v>
      </c>
      <c r="D1646" s="2">
        <f t="shared" si="198"/>
        <v>13.074940000000002</v>
      </c>
      <c r="E1646" s="2">
        <f t="shared" si="200"/>
        <v>12.531470000000002</v>
      </c>
      <c r="F1646" s="2">
        <f t="shared" si="201"/>
        <v>12.229765</v>
      </c>
      <c r="G1646" s="2">
        <f t="shared" si="195"/>
        <v>12.229772000000002</v>
      </c>
      <c r="H1646" s="2">
        <f t="shared" si="199"/>
        <v>15.042947999999985</v>
      </c>
      <c r="I1646" s="2">
        <f t="array" ref="I1646">SUMPRODUCT(B1630:B1649, (ROW(B1630:B1649)-ROW(B1630)+1)) / (20*21/2)</f>
        <v>13.002524761904761</v>
      </c>
      <c r="J1646" s="2">
        <f t="shared" si="202"/>
        <v>12.442779786826236</v>
      </c>
      <c r="K1646" s="2">
        <f t="shared" si="196"/>
        <v>12.52185141135816</v>
      </c>
    </row>
    <row r="1647" spans="1:11" ht="13.5" x14ac:dyDescent="0.25">
      <c r="A1647" s="3">
        <f>TITRES_STAT!B1650</f>
        <v>44711</v>
      </c>
      <c r="B1647" s="6">
        <f>TITRES_STAT!D1650</f>
        <v>14.2158</v>
      </c>
      <c r="C1647" s="2">
        <f t="shared" si="197"/>
        <v>0</v>
      </c>
      <c r="D1647" s="2">
        <f t="shared" si="198"/>
        <v>13.520500000000002</v>
      </c>
      <c r="E1647" s="2">
        <f t="shared" si="200"/>
        <v>12.754250000000003</v>
      </c>
      <c r="F1647" s="2">
        <f t="shared" si="201"/>
        <v>12.34615</v>
      </c>
      <c r="G1647" s="2">
        <f t="shared" si="195"/>
        <v>12.254348</v>
      </c>
      <c r="H1647" s="2">
        <f t="shared" si="199"/>
        <v>15.024116999999988</v>
      </c>
      <c r="I1647" s="2">
        <f t="array" ref="I1647">SUMPRODUCT(B1631:B1650, (ROW(B1631:B1650)-ROW(B1631)+1)) / (20*21/2)</f>
        <v>13.157560952380951</v>
      </c>
      <c r="J1647" s="2">
        <f t="shared" si="202"/>
        <v>12.611638854747547</v>
      </c>
      <c r="K1647" s="2">
        <f t="shared" si="196"/>
        <v>12.588280767775487</v>
      </c>
    </row>
    <row r="1648" spans="1:11" ht="13.5" x14ac:dyDescent="0.25">
      <c r="A1648" s="3">
        <f>TITRES_STAT!B1651</f>
        <v>44712</v>
      </c>
      <c r="B1648" s="6">
        <f>TITRES_STAT!D1651</f>
        <v>14.2058</v>
      </c>
      <c r="C1648" s="2">
        <f t="shared" si="197"/>
        <v>-9.9999999999997868E-3</v>
      </c>
      <c r="D1648" s="2">
        <f t="shared" si="198"/>
        <v>13.856159999999999</v>
      </c>
      <c r="E1648" s="2">
        <f t="shared" si="200"/>
        <v>12.976030000000003</v>
      </c>
      <c r="F1648" s="2">
        <f t="shared" si="201"/>
        <v>12.462035000000002</v>
      </c>
      <c r="G1648" s="2">
        <f t="shared" si="195"/>
        <v>12.278723999999997</v>
      </c>
      <c r="H1648" s="2">
        <f t="shared" si="199"/>
        <v>15.005235999999989</v>
      </c>
      <c r="I1648" s="2">
        <f t="array" ref="I1648">SUMPRODUCT(B1632:B1651, (ROW(B1632:B1651)-ROW(B1632)+1)) / (20*21/2)</f>
        <v>13.301560476190476</v>
      </c>
      <c r="J1648" s="2">
        <f t="shared" si="202"/>
        <v>12.76346372572397</v>
      </c>
      <c r="K1648" s="2">
        <f t="shared" si="196"/>
        <v>12.651712894529389</v>
      </c>
    </row>
    <row r="1649" spans="1:11" ht="13.5" x14ac:dyDescent="0.25">
      <c r="A1649" s="3">
        <f>TITRES_STAT!B1652</f>
        <v>44713</v>
      </c>
      <c r="B1649" s="6">
        <f>TITRES_STAT!D1652</f>
        <v>14.2058</v>
      </c>
      <c r="C1649" s="2">
        <f t="shared" si="197"/>
        <v>0</v>
      </c>
      <c r="D1649" s="2">
        <f t="shared" si="198"/>
        <v>14.089920000000001</v>
      </c>
      <c r="E1649" s="2">
        <f t="shared" si="200"/>
        <v>13.19781</v>
      </c>
      <c r="F1649" s="2">
        <f t="shared" si="201"/>
        <v>12.577920000000002</v>
      </c>
      <c r="G1649" s="2">
        <f t="shared" si="195"/>
        <v>12.291511999999997</v>
      </c>
      <c r="H1649" s="2">
        <f t="shared" si="199"/>
        <v>14.986354999999989</v>
      </c>
      <c r="I1649" s="2">
        <f t="array" ref="I1649">SUMPRODUCT(B1633:B1652, (ROW(B1633:B1652)-ROW(B1633)+1)) / (20*21/2)</f>
        <v>13.435475714285712</v>
      </c>
      <c r="J1649" s="2">
        <f t="shared" si="202"/>
        <v>12.900829085178829</v>
      </c>
      <c r="K1649" s="2">
        <f t="shared" si="196"/>
        <v>12.712657486900785</v>
      </c>
    </row>
    <row r="1650" spans="1:11" ht="13.5" x14ac:dyDescent="0.25">
      <c r="A1650" s="3">
        <f>TITRES_STAT!B1653</f>
        <v>44714</v>
      </c>
      <c r="B1650" s="6">
        <f>TITRES_STAT!D1653</f>
        <v>14.2058</v>
      </c>
      <c r="C1650" s="2">
        <f t="shared" si="197"/>
        <v>0</v>
      </c>
      <c r="D1650" s="2">
        <f t="shared" si="198"/>
        <v>14.209799999999998</v>
      </c>
      <c r="E1650" s="2">
        <f t="shared" si="200"/>
        <v>13.419589999999999</v>
      </c>
      <c r="F1650" s="2">
        <f t="shared" si="201"/>
        <v>12.693805000000003</v>
      </c>
      <c r="G1650" s="2">
        <f t="shared" ref="G1650:G1713" si="203">AVERAGE(B1601:B1650)</f>
        <v>12.316487999999994</v>
      </c>
      <c r="H1650" s="2">
        <f t="shared" si="199"/>
        <v>14.967473999999992</v>
      </c>
      <c r="I1650" s="2">
        <f t="array" ref="I1650">SUMPRODUCT(B1634:B1653, (ROW(B1634:B1653)-ROW(B1634)+1)) / (20*21/2)</f>
        <v>13.619192380952379</v>
      </c>
      <c r="J1650" s="2">
        <f t="shared" si="202"/>
        <v>13.025112029447511</v>
      </c>
      <c r="K1650" s="2">
        <f t="shared" si="196"/>
        <v>12.771212095257617</v>
      </c>
    </row>
    <row r="1651" spans="1:11" ht="13.5" x14ac:dyDescent="0.25">
      <c r="A1651" s="3">
        <f>TITRES_STAT!B1654</f>
        <v>44715</v>
      </c>
      <c r="B1651" s="6">
        <f>TITRES_STAT!D1654</f>
        <v>14.2058</v>
      </c>
      <c r="C1651" s="2">
        <f t="shared" si="197"/>
        <v>0</v>
      </c>
      <c r="D1651" s="2">
        <f t="shared" si="198"/>
        <v>14.207799999999997</v>
      </c>
      <c r="E1651" s="2">
        <f t="shared" si="200"/>
        <v>13.64137</v>
      </c>
      <c r="F1651" s="2">
        <f t="shared" si="201"/>
        <v>12.809690000000003</v>
      </c>
      <c r="G1651" s="2">
        <f t="shared" si="203"/>
        <v>12.352251999999995</v>
      </c>
      <c r="H1651" s="2">
        <f t="shared" si="199"/>
        <v>14.948592999999995</v>
      </c>
      <c r="I1651" s="2">
        <f t="array" ref="I1651">SUMPRODUCT(B1635:B1654, (ROW(B1635:B1654)-ROW(B1635)+1)) / (20*21/2)</f>
        <v>13.852056190476191</v>
      </c>
      <c r="J1651" s="2">
        <f t="shared" si="202"/>
        <v>13.137558502833462</v>
      </c>
      <c r="K1651" s="2">
        <f t="shared" ref="K1651:K1714" si="204">$K$4*B1651+(1-$K$4)*K1650</f>
        <v>12.827470444463202</v>
      </c>
    </row>
    <row r="1652" spans="1:11" ht="13.5" x14ac:dyDescent="0.25">
      <c r="A1652" s="3">
        <f>TITRES_STAT!B1655</f>
        <v>44718</v>
      </c>
      <c r="B1652" s="6">
        <f>TITRES_STAT!D1655</f>
        <v>14.2158</v>
      </c>
      <c r="C1652" s="2">
        <f t="shared" si="197"/>
        <v>9.9999999999997868E-3</v>
      </c>
      <c r="D1652" s="2">
        <f t="shared" si="198"/>
        <v>14.207800000000001</v>
      </c>
      <c r="E1652" s="2">
        <f t="shared" si="200"/>
        <v>13.864149999999999</v>
      </c>
      <c r="F1652" s="2">
        <f t="shared" si="201"/>
        <v>12.926075000000003</v>
      </c>
      <c r="G1652" s="2">
        <f t="shared" si="203"/>
        <v>12.388215999999991</v>
      </c>
      <c r="H1652" s="2">
        <f t="shared" si="199"/>
        <v>14.933807999999997</v>
      </c>
      <c r="I1652" s="2">
        <f t="array" ref="I1652">SUMPRODUCT(B1636:B1655, (ROW(B1636:B1655)-ROW(B1636)+1)) / (20*21/2)</f>
        <v>14.133774761904762</v>
      </c>
      <c r="J1652" s="2">
        <f t="shared" si="202"/>
        <v>13.240248169230274</v>
      </c>
      <c r="K1652" s="2">
        <f t="shared" si="204"/>
        <v>12.881914740758763</v>
      </c>
    </row>
    <row r="1653" spans="1:11" ht="13.5" x14ac:dyDescent="0.25">
      <c r="A1653" s="3">
        <f>TITRES_STAT!B1656</f>
        <v>44719</v>
      </c>
      <c r="B1653" s="6">
        <f>TITRES_STAT!D1656</f>
        <v>14.8551</v>
      </c>
      <c r="C1653" s="2">
        <f t="shared" si="197"/>
        <v>0.63930000000000042</v>
      </c>
      <c r="D1653" s="2">
        <f t="shared" si="198"/>
        <v>14.33766</v>
      </c>
      <c r="E1653" s="2">
        <f t="shared" si="200"/>
        <v>14.096909999999999</v>
      </c>
      <c r="F1653" s="2">
        <f t="shared" si="201"/>
        <v>13.069430000000002</v>
      </c>
      <c r="G1653" s="2">
        <f t="shared" si="203"/>
        <v>12.436965999999993</v>
      </c>
      <c r="H1653" s="2">
        <f t="shared" si="199"/>
        <v>14.922219499999999</v>
      </c>
      <c r="I1653" s="2">
        <f t="array" ref="I1653">SUMPRODUCT(B1637:B1656, (ROW(B1637:B1656)-ROW(B1637)+1)) / (20*21/2)</f>
        <v>14.395418095238096</v>
      </c>
      <c r="J1653" s="2">
        <f t="shared" si="202"/>
        <v>13.394043581684533</v>
      </c>
      <c r="K1653" s="2">
        <f t="shared" si="204"/>
        <v>12.959294554846654</v>
      </c>
    </row>
    <row r="1654" spans="1:11" ht="13.5" x14ac:dyDescent="0.25">
      <c r="A1654" s="3">
        <f>TITRES_STAT!B1657</f>
        <v>44720</v>
      </c>
      <c r="B1654" s="6">
        <f>TITRES_STAT!D1657</f>
        <v>15.5145</v>
      </c>
      <c r="C1654" s="2">
        <f t="shared" si="197"/>
        <v>0.65939999999999976</v>
      </c>
      <c r="D1654" s="2">
        <f t="shared" si="198"/>
        <v>14.599399999999999</v>
      </c>
      <c r="E1654" s="2">
        <f t="shared" si="200"/>
        <v>14.344659999999999</v>
      </c>
      <c r="F1654" s="2">
        <f t="shared" si="201"/>
        <v>13.245755000000003</v>
      </c>
      <c r="G1654" s="2">
        <f t="shared" si="203"/>
        <v>12.498903999999992</v>
      </c>
      <c r="H1654" s="2">
        <f t="shared" si="199"/>
        <v>14.913928000000004</v>
      </c>
      <c r="I1654" s="2">
        <f t="array" ref="I1654">SUMPRODUCT(B1638:B1657, (ROW(B1638:B1657)-ROW(B1638)+1)) / (20*21/2)</f>
        <v>14.636986190476195</v>
      </c>
      <c r="J1654" s="2">
        <f t="shared" si="202"/>
        <v>13.595991812000292</v>
      </c>
      <c r="K1654" s="2">
        <f t="shared" si="204"/>
        <v>13.059498689950708</v>
      </c>
    </row>
    <row r="1655" spans="1:11" ht="13.5" x14ac:dyDescent="0.25">
      <c r="A1655" s="3">
        <f>TITRES_STAT!B1658</f>
        <v>44721</v>
      </c>
      <c r="B1655" s="6">
        <f>TITRES_STAT!D1658</f>
        <v>16.203800000000001</v>
      </c>
      <c r="C1655" s="2">
        <f t="shared" si="197"/>
        <v>0.68930000000000113</v>
      </c>
      <c r="D1655" s="2">
        <f t="shared" si="198"/>
        <v>14.999000000000001</v>
      </c>
      <c r="E1655" s="2">
        <f t="shared" si="200"/>
        <v>14.604399999999998</v>
      </c>
      <c r="F1655" s="2">
        <f t="shared" si="201"/>
        <v>13.456545000000002</v>
      </c>
      <c r="G1655" s="2">
        <f t="shared" si="203"/>
        <v>12.574627999999995</v>
      </c>
      <c r="H1655" s="2">
        <f t="shared" si="199"/>
        <v>14.909083000000004</v>
      </c>
      <c r="I1655" s="2">
        <f t="array" ref="I1655">SUMPRODUCT(B1639:B1658, (ROW(B1639:B1658)-ROW(B1639)+1)) / (20*21/2)</f>
        <v>14.858479047619047</v>
      </c>
      <c r="J1655" s="2">
        <f t="shared" si="202"/>
        <v>13.844354496571693</v>
      </c>
      <c r="K1655" s="2">
        <f t="shared" si="204"/>
        <v>13.18280462367813</v>
      </c>
    </row>
    <row r="1656" spans="1:11" ht="13.5" x14ac:dyDescent="0.25">
      <c r="A1656" s="3">
        <f>TITRES_STAT!B1659</f>
        <v>44722</v>
      </c>
      <c r="B1656" s="6">
        <f>TITRES_STAT!D1659</f>
        <v>16.203800000000001</v>
      </c>
      <c r="C1656" s="2">
        <f t="shared" si="197"/>
        <v>0</v>
      </c>
      <c r="D1656" s="2">
        <f t="shared" si="198"/>
        <v>15.398599999999998</v>
      </c>
      <c r="E1656" s="2">
        <f t="shared" si="200"/>
        <v>14.803199999999999</v>
      </c>
      <c r="F1656" s="2">
        <f t="shared" si="201"/>
        <v>13.667335000000003</v>
      </c>
      <c r="G1656" s="2">
        <f t="shared" si="203"/>
        <v>12.650351999999996</v>
      </c>
      <c r="H1656" s="2">
        <f t="shared" si="199"/>
        <v>14.90423800000001</v>
      </c>
      <c r="I1656" s="2">
        <f t="array" ref="I1656">SUMPRODUCT(B1640:B1659, (ROW(B1640:B1659)-ROW(B1640)+1)) / (20*21/2)</f>
        <v>15.059896666666667</v>
      </c>
      <c r="J1656" s="2">
        <f t="shared" si="202"/>
        <v>14.069063592136294</v>
      </c>
      <c r="K1656" s="2">
        <f t="shared" si="204"/>
        <v>13.301275030592713</v>
      </c>
    </row>
    <row r="1657" spans="1:11" ht="13.5" x14ac:dyDescent="0.25">
      <c r="A1657" s="3">
        <f>TITRES_STAT!B1660</f>
        <v>44725</v>
      </c>
      <c r="B1657" s="6">
        <f>TITRES_STAT!D1660</f>
        <v>16.203800000000001</v>
      </c>
      <c r="C1657" s="2">
        <f t="shared" si="197"/>
        <v>0</v>
      </c>
      <c r="D1657" s="2">
        <f t="shared" si="198"/>
        <v>15.796199999999999</v>
      </c>
      <c r="E1657" s="2">
        <f t="shared" si="200"/>
        <v>15.002000000000001</v>
      </c>
      <c r="F1657" s="2">
        <f t="shared" si="201"/>
        <v>13.878125000000002</v>
      </c>
      <c r="G1657" s="2">
        <f t="shared" si="203"/>
        <v>12.726075999999996</v>
      </c>
      <c r="H1657" s="2">
        <f t="shared" si="199"/>
        <v>14.899393000000014</v>
      </c>
      <c r="I1657" s="2">
        <f t="array" ref="I1657">SUMPRODUCT(B1641:B1660, (ROW(B1641:B1660)-ROW(B1641)+1)) / (20*21/2)</f>
        <v>15.241239047619048</v>
      </c>
      <c r="J1657" s="2">
        <f t="shared" si="202"/>
        <v>14.272371821456646</v>
      </c>
      <c r="K1657" s="2">
        <f t="shared" si="204"/>
        <v>13.41509953919692</v>
      </c>
    </row>
    <row r="1658" spans="1:11" ht="13.5" x14ac:dyDescent="0.25">
      <c r="A1658" s="3">
        <f>TITRES_STAT!B1661</f>
        <v>44726</v>
      </c>
      <c r="B1658" s="6">
        <f>TITRES_STAT!D1661</f>
        <v>16.203800000000001</v>
      </c>
      <c r="C1658" s="2">
        <f t="shared" si="197"/>
        <v>0</v>
      </c>
      <c r="D1658" s="2">
        <f t="shared" si="198"/>
        <v>16.065940000000001</v>
      </c>
      <c r="E1658" s="2">
        <f t="shared" si="200"/>
        <v>15.2018</v>
      </c>
      <c r="F1658" s="2">
        <f t="shared" si="201"/>
        <v>14.088915000000004</v>
      </c>
      <c r="G1658" s="2">
        <f t="shared" si="203"/>
        <v>12.801799999999998</v>
      </c>
      <c r="H1658" s="2">
        <f t="shared" si="199"/>
        <v>14.894548000000018</v>
      </c>
      <c r="I1658" s="2">
        <f t="array" ref="I1658">SUMPRODUCT(B1642:B1661, (ROW(B1642:B1661)-ROW(B1642)+1)) / (20*21/2)</f>
        <v>15.334001428571431</v>
      </c>
      <c r="J1658" s="2">
        <f t="shared" si="202"/>
        <v>14.456317362270299</v>
      </c>
      <c r="K1658" s="2">
        <f t="shared" si="204"/>
        <v>13.524460341581355</v>
      </c>
    </row>
    <row r="1659" spans="1:11" ht="13.5" x14ac:dyDescent="0.25">
      <c r="A1659" s="3">
        <f>TITRES_STAT!B1662</f>
        <v>44727</v>
      </c>
      <c r="B1659" s="6">
        <f>TITRES_STAT!D1662</f>
        <v>16.203800000000001</v>
      </c>
      <c r="C1659" s="2">
        <f t="shared" si="197"/>
        <v>0</v>
      </c>
      <c r="D1659" s="2">
        <f t="shared" si="198"/>
        <v>16.203800000000001</v>
      </c>
      <c r="E1659" s="2">
        <f t="shared" si="200"/>
        <v>15.401600000000002</v>
      </c>
      <c r="F1659" s="2">
        <f t="shared" si="201"/>
        <v>14.299704999999999</v>
      </c>
      <c r="G1659" s="2">
        <f t="shared" si="203"/>
        <v>12.877523999999999</v>
      </c>
      <c r="H1659" s="2">
        <f t="shared" si="199"/>
        <v>14.889703000000019</v>
      </c>
      <c r="I1659" s="2">
        <f t="array" ref="I1659">SUMPRODUCT(B1643:B1662, (ROW(B1643:B1662)-ROW(B1643)+1)) / (20*21/2)</f>
        <v>15.457685238095239</v>
      </c>
      <c r="J1659" s="2">
        <f t="shared" si="202"/>
        <v>14.622744280149318</v>
      </c>
      <c r="K1659" s="2">
        <f t="shared" si="204"/>
        <v>13.629532485048752</v>
      </c>
    </row>
    <row r="1660" spans="1:11" ht="13.5" x14ac:dyDescent="0.25">
      <c r="A1660" s="3">
        <f>TITRES_STAT!B1663</f>
        <v>44728</v>
      </c>
      <c r="B1660" s="6">
        <f>TITRES_STAT!D1663</f>
        <v>16.203800000000001</v>
      </c>
      <c r="C1660" s="2">
        <f t="shared" si="197"/>
        <v>0</v>
      </c>
      <c r="D1660" s="2">
        <f t="shared" si="198"/>
        <v>16.203800000000001</v>
      </c>
      <c r="E1660" s="2">
        <f t="shared" si="200"/>
        <v>15.601400000000002</v>
      </c>
      <c r="F1660" s="2">
        <f t="shared" si="201"/>
        <v>14.510495000000001</v>
      </c>
      <c r="G1660" s="2">
        <f t="shared" si="203"/>
        <v>12.953247999999999</v>
      </c>
      <c r="H1660" s="2">
        <f t="shared" si="199"/>
        <v>14.884858000000023</v>
      </c>
      <c r="I1660" s="2">
        <f t="array" ref="I1660">SUMPRODUCT(B1644:B1663, (ROW(B1644:B1663)-ROW(B1644)+1)) / (20*21/2)</f>
        <v>15.562340476190474</v>
      </c>
      <c r="J1660" s="2">
        <f t="shared" si="202"/>
        <v>14.773321015373192</v>
      </c>
      <c r="K1660" s="2">
        <f t="shared" si="204"/>
        <v>13.730484152301742</v>
      </c>
    </row>
    <row r="1661" spans="1:11" ht="13.5" x14ac:dyDescent="0.25">
      <c r="A1661" s="3">
        <f>TITRES_STAT!B1664</f>
        <v>44729</v>
      </c>
      <c r="B1661" s="6">
        <f>TITRES_STAT!D1664</f>
        <v>15.484500000000001</v>
      </c>
      <c r="C1661" s="2">
        <f t="shared" si="197"/>
        <v>-0.71930000000000049</v>
      </c>
      <c r="D1661" s="2">
        <f t="shared" si="198"/>
        <v>16.059940000000001</v>
      </c>
      <c r="E1661" s="2">
        <f t="shared" si="200"/>
        <v>15.72927</v>
      </c>
      <c r="F1661" s="2">
        <f t="shared" si="201"/>
        <v>14.685320000000001</v>
      </c>
      <c r="G1661" s="2">
        <f t="shared" si="203"/>
        <v>13.014586000000001</v>
      </c>
      <c r="H1661" s="2">
        <f t="shared" si="199"/>
        <v>14.876416500000026</v>
      </c>
      <c r="I1661" s="2">
        <f t="array" ref="I1661">SUMPRODUCT(B1645:B1664, (ROW(B1645:B1664)-ROW(B1645)+1)) / (20*21/2)</f>
        <v>15.65053619047619</v>
      </c>
      <c r="J1661" s="2">
        <f t="shared" si="202"/>
        <v>14.84105234724241</v>
      </c>
      <c r="K1661" s="2">
        <f t="shared" si="204"/>
        <v>13.799269087505595</v>
      </c>
    </row>
    <row r="1662" spans="1:11" ht="13.5" x14ac:dyDescent="0.25">
      <c r="A1662" s="3">
        <f>TITRES_STAT!B1665</f>
        <v>44732</v>
      </c>
      <c r="B1662" s="6">
        <f>TITRES_STAT!D1665</f>
        <v>15.984</v>
      </c>
      <c r="C1662" s="2">
        <f t="shared" si="197"/>
        <v>0.49949999999999939</v>
      </c>
      <c r="D1662" s="2">
        <f t="shared" si="198"/>
        <v>16.015979999999999</v>
      </c>
      <c r="E1662" s="2">
        <f t="shared" si="200"/>
        <v>15.906090000000001</v>
      </c>
      <c r="F1662" s="2">
        <f t="shared" si="201"/>
        <v>14.885119999999997</v>
      </c>
      <c r="G1662" s="2">
        <f t="shared" si="203"/>
        <v>13.085914000000002</v>
      </c>
      <c r="H1662" s="2">
        <f t="shared" si="199"/>
        <v>14.870472500000023</v>
      </c>
      <c r="I1662" s="2">
        <f t="array" ref="I1662">SUMPRODUCT(B1646:B1665, (ROW(B1646:B1665)-ROW(B1646)+1)) / (20*21/2)</f>
        <v>15.656193809523808</v>
      </c>
      <c r="J1662" s="2">
        <f t="shared" si="202"/>
        <v>14.949904504647893</v>
      </c>
      <c r="K1662" s="2">
        <f t="shared" si="204"/>
        <v>13.884944809564198</v>
      </c>
    </row>
    <row r="1663" spans="1:11" ht="13.5" x14ac:dyDescent="0.25">
      <c r="A1663" s="3">
        <f>TITRES_STAT!B1666</f>
        <v>44733</v>
      </c>
      <c r="B1663" s="6">
        <f>TITRES_STAT!D1666</f>
        <v>15.984</v>
      </c>
      <c r="C1663" s="2">
        <f t="shared" si="197"/>
        <v>0</v>
      </c>
      <c r="D1663" s="2">
        <f t="shared" si="198"/>
        <v>15.972020000000001</v>
      </c>
      <c r="E1663" s="2">
        <f t="shared" si="200"/>
        <v>16.018980000000003</v>
      </c>
      <c r="F1663" s="2">
        <f t="shared" si="201"/>
        <v>15.057944999999998</v>
      </c>
      <c r="G1663" s="2">
        <f t="shared" si="203"/>
        <v>13.157242000000004</v>
      </c>
      <c r="H1663" s="2">
        <f t="shared" si="199"/>
        <v>14.864528500000027</v>
      </c>
      <c r="I1663" s="2">
        <f t="array" ref="I1663">SUMPRODUCT(B1647:B1666, (ROW(B1647:B1666)-ROW(B1647)+1)) / (20*21/2)</f>
        <v>15.653954761904762</v>
      </c>
      <c r="J1663" s="2">
        <f t="shared" si="202"/>
        <v>15.048389789919522</v>
      </c>
      <c r="K1663" s="2">
        <f t="shared" si="204"/>
        <v>13.967260699385209</v>
      </c>
    </row>
    <row r="1664" spans="1:11" ht="13.5" x14ac:dyDescent="0.25">
      <c r="A1664" s="3">
        <f>TITRES_STAT!B1667</f>
        <v>44734</v>
      </c>
      <c r="B1664" s="6">
        <f>TITRES_STAT!D1667</f>
        <v>15.984</v>
      </c>
      <c r="C1664" s="2">
        <f t="shared" si="197"/>
        <v>0</v>
      </c>
      <c r="D1664" s="2">
        <f t="shared" si="198"/>
        <v>15.928059999999999</v>
      </c>
      <c r="E1664" s="2">
        <f t="shared" si="200"/>
        <v>16.065930000000002</v>
      </c>
      <c r="F1664" s="2">
        <f t="shared" si="201"/>
        <v>15.205294999999998</v>
      </c>
      <c r="G1664" s="2">
        <f t="shared" si="203"/>
        <v>13.228570000000005</v>
      </c>
      <c r="H1664" s="2">
        <f t="shared" si="199"/>
        <v>14.858584500000024</v>
      </c>
      <c r="I1664" s="2">
        <f t="array" ref="I1664">SUMPRODUCT(B1648:B1667, (ROW(B1648:B1667)-ROW(B1648)+1)) / (20*21/2)</f>
        <v>15.646720952380953</v>
      </c>
      <c r="J1664" s="2">
        <f t="shared" si="202"/>
        <v>15.137495524212902</v>
      </c>
      <c r="K1664" s="2">
        <f t="shared" si="204"/>
        <v>14.046348515095593</v>
      </c>
    </row>
    <row r="1665" spans="1:11" ht="13.5" x14ac:dyDescent="0.25">
      <c r="A1665" s="3">
        <f>TITRES_STAT!B1668</f>
        <v>44735</v>
      </c>
      <c r="B1665" s="6">
        <f>TITRES_STAT!D1668</f>
        <v>15.264699999999999</v>
      </c>
      <c r="C1665" s="2">
        <f t="shared" si="197"/>
        <v>-0.71930000000000049</v>
      </c>
      <c r="D1665" s="2">
        <f t="shared" si="198"/>
        <v>15.74024</v>
      </c>
      <c r="E1665" s="2">
        <f t="shared" si="200"/>
        <v>15.972020000000001</v>
      </c>
      <c r="F1665" s="2">
        <f t="shared" si="201"/>
        <v>15.288209999999998</v>
      </c>
      <c r="G1665" s="2">
        <f t="shared" si="203"/>
        <v>13.285512000000004</v>
      </c>
      <c r="H1665" s="2">
        <f t="shared" si="199"/>
        <v>14.849993000000024</v>
      </c>
      <c r="I1665" s="2">
        <f t="array" ref="I1665">SUMPRODUCT(B1649:B1668, (ROW(B1649:B1668)-ROW(B1649)+1)) / (20*21/2)</f>
        <v>15.569797142857142</v>
      </c>
      <c r="J1665" s="2">
        <f t="shared" si="202"/>
        <v>15.149610236192625</v>
      </c>
      <c r="K1665" s="2">
        <f t="shared" si="204"/>
        <v>14.094127004699688</v>
      </c>
    </row>
    <row r="1666" spans="1:11" ht="13.5" x14ac:dyDescent="0.25">
      <c r="A1666" s="3">
        <f>TITRES_STAT!B1669</f>
        <v>44736</v>
      </c>
      <c r="B1666" s="6">
        <f>TITRES_STAT!D1669</f>
        <v>15.264699999999999</v>
      </c>
      <c r="C1666" s="2">
        <f t="shared" si="197"/>
        <v>0</v>
      </c>
      <c r="D1666" s="2">
        <f t="shared" si="198"/>
        <v>15.696279999999998</v>
      </c>
      <c r="E1666" s="2">
        <f t="shared" si="200"/>
        <v>15.878110000000001</v>
      </c>
      <c r="F1666" s="2">
        <f t="shared" si="201"/>
        <v>15.340654999999998</v>
      </c>
      <c r="G1666" s="2">
        <f t="shared" si="203"/>
        <v>13.351046000000002</v>
      </c>
      <c r="H1666" s="2">
        <f t="shared" si="199"/>
        <v>14.841401500000028</v>
      </c>
      <c r="I1666" s="2">
        <f t="array" ref="I1666">SUMPRODUCT(B1650:B1669, (ROW(B1650:B1669)-ROW(B1650)+1)) / (20*21/2)</f>
        <v>15.429227619047616</v>
      </c>
      <c r="J1666" s="2">
        <f t="shared" si="202"/>
        <v>15.160571166079043</v>
      </c>
      <c r="K1666" s="2">
        <f t="shared" si="204"/>
        <v>14.140031828044799</v>
      </c>
    </row>
    <row r="1667" spans="1:11" ht="13.5" x14ac:dyDescent="0.25">
      <c r="A1667" s="3">
        <f>TITRES_STAT!B1670</f>
        <v>44739</v>
      </c>
      <c r="B1667" s="6">
        <f>TITRES_STAT!D1670</f>
        <v>15.264699999999999</v>
      </c>
      <c r="C1667" s="2">
        <f t="shared" si="197"/>
        <v>0</v>
      </c>
      <c r="D1667" s="2">
        <f t="shared" si="198"/>
        <v>15.552420000000001</v>
      </c>
      <c r="E1667" s="2">
        <f t="shared" si="200"/>
        <v>15.784199999999998</v>
      </c>
      <c r="F1667" s="2">
        <f t="shared" si="201"/>
        <v>15.3931</v>
      </c>
      <c r="G1667" s="2">
        <f t="shared" si="203"/>
        <v>13.41658</v>
      </c>
      <c r="H1667" s="2">
        <f t="shared" si="199"/>
        <v>14.832810000000029</v>
      </c>
      <c r="I1667" s="2">
        <f t="array" ref="I1667">SUMPRODUCT(B1651:B1670, (ROW(B1651:B1670)-ROW(B1651)+1)) / (20*21/2)</f>
        <v>15.24617095238095</v>
      </c>
      <c r="J1667" s="2">
        <f t="shared" si="202"/>
        <v>15.17048819788104</v>
      </c>
      <c r="K1667" s="2">
        <f t="shared" si="204"/>
        <v>14.184136462239122</v>
      </c>
    </row>
    <row r="1668" spans="1:11" ht="13.5" x14ac:dyDescent="0.25">
      <c r="A1668" s="3">
        <f>TITRES_STAT!B1671</f>
        <v>44740</v>
      </c>
      <c r="B1668" s="6">
        <f>TITRES_STAT!D1671</f>
        <v>14.5854</v>
      </c>
      <c r="C1668" s="2">
        <f t="shared" ref="C1668:C1731" si="205">B1668-B1667</f>
        <v>-0.67929999999999957</v>
      </c>
      <c r="D1668" s="2">
        <f t="shared" si="198"/>
        <v>15.272699999999997</v>
      </c>
      <c r="E1668" s="2">
        <f t="shared" si="200"/>
        <v>15.62236</v>
      </c>
      <c r="F1668" s="2">
        <f t="shared" si="201"/>
        <v>15.41208</v>
      </c>
      <c r="G1668" s="2">
        <f t="shared" si="203"/>
        <v>13.468528000000001</v>
      </c>
      <c r="H1668" s="2">
        <f t="shared" si="199"/>
        <v>14.820822000000028</v>
      </c>
      <c r="I1668" s="2">
        <f t="array" ref="I1668">SUMPRODUCT(B1652:B1671, (ROW(B1652:B1671)-ROW(B1652)+1)) / (20*21/2)</f>
        <v>15.020920476190476</v>
      </c>
      <c r="J1668" s="2">
        <f t="shared" si="202"/>
        <v>15.11476551236856</v>
      </c>
      <c r="K1668" s="2">
        <f t="shared" si="204"/>
        <v>14.199872287249352</v>
      </c>
    </row>
    <row r="1669" spans="1:11" ht="13.5" x14ac:dyDescent="0.25">
      <c r="A1669" s="3">
        <f>TITRES_STAT!B1672</f>
        <v>44741</v>
      </c>
      <c r="B1669" s="6">
        <f>TITRES_STAT!D1672</f>
        <v>13.9361</v>
      </c>
      <c r="C1669" s="2">
        <f t="shared" si="205"/>
        <v>-0.64930000000000021</v>
      </c>
      <c r="D1669" s="2">
        <f t="shared" si="198"/>
        <v>14.86312</v>
      </c>
      <c r="E1669" s="2">
        <f t="shared" si="200"/>
        <v>15.395590000000002</v>
      </c>
      <c r="F1669" s="2">
        <f t="shared" si="201"/>
        <v>15.398595000000004</v>
      </c>
      <c r="G1669" s="2">
        <f t="shared" si="203"/>
        <v>13.507490000000001</v>
      </c>
      <c r="H1669" s="2">
        <f t="shared" si="199"/>
        <v>14.805587500000026</v>
      </c>
      <c r="I1669" s="2">
        <f t="array" ref="I1669">SUMPRODUCT(B1653:B1672, (ROW(B1653:B1672)-ROW(B1653)+1)) / (20*21/2)</f>
        <v>14.856607142857147</v>
      </c>
      <c r="J1669" s="2">
        <f t="shared" si="202"/>
        <v>15.002511654047744</v>
      </c>
      <c r="K1669" s="2">
        <f t="shared" si="204"/>
        <v>14.189528275984673</v>
      </c>
    </row>
    <row r="1670" spans="1:11" ht="13.5" x14ac:dyDescent="0.25">
      <c r="A1670" s="3">
        <f>TITRES_STAT!B1673</f>
        <v>44742</v>
      </c>
      <c r="B1670" s="6">
        <f>TITRES_STAT!D1673</f>
        <v>13.4765</v>
      </c>
      <c r="C1670" s="2">
        <f t="shared" si="205"/>
        <v>-0.45960000000000001</v>
      </c>
      <c r="D1670" s="2">
        <f t="shared" ref="D1670:D1733" si="206">AVERAGE(B1666:B1670)</f>
        <v>14.50548</v>
      </c>
      <c r="E1670" s="2">
        <f t="shared" si="200"/>
        <v>15.122859999999999</v>
      </c>
      <c r="F1670" s="2">
        <f t="shared" si="201"/>
        <v>15.362130000000002</v>
      </c>
      <c r="G1670" s="2">
        <f t="shared" si="203"/>
        <v>13.544053999999999</v>
      </c>
      <c r="H1670" s="2">
        <f t="shared" si="199"/>
        <v>14.785557500000028</v>
      </c>
      <c r="I1670" s="2">
        <f t="array" ref="I1670">SUMPRODUCT(B1654:B1673, (ROW(B1654:B1673)-ROW(B1654)+1)) / (20*21/2)</f>
        <v>14.695338571428572</v>
      </c>
      <c r="J1670" s="2">
        <f t="shared" si="202"/>
        <v>14.857177210805101</v>
      </c>
      <c r="K1670" s="2">
        <f t="shared" si="204"/>
        <v>14.161566382808804</v>
      </c>
    </row>
    <row r="1671" spans="1:11" ht="13.5" x14ac:dyDescent="0.25">
      <c r="A1671" s="3">
        <f>TITRES_STAT!B1674</f>
        <v>44743</v>
      </c>
      <c r="B1671" s="6">
        <f>TITRES_STAT!D1674</f>
        <v>12.997</v>
      </c>
      <c r="C1671" s="2">
        <f t="shared" si="205"/>
        <v>-0.47949999999999982</v>
      </c>
      <c r="D1671" s="2">
        <f t="shared" si="206"/>
        <v>14.051939999999998</v>
      </c>
      <c r="E1671" s="2">
        <f t="shared" si="200"/>
        <v>14.874110000000002</v>
      </c>
      <c r="F1671" s="2">
        <f t="shared" si="201"/>
        <v>15.301690000000002</v>
      </c>
      <c r="G1671" s="2">
        <f t="shared" si="203"/>
        <v>13.581415999999999</v>
      </c>
      <c r="H1671" s="2">
        <f t="shared" si="199"/>
        <v>14.763130000000025</v>
      </c>
      <c r="I1671" s="2">
        <f t="array" ref="I1671">SUMPRODUCT(B1655:B1674, (ROW(B1655:B1674)-ROW(B1655)+1)) / (20*21/2)</f>
        <v>14.540159047619047</v>
      </c>
      <c r="J1671" s="2">
        <f t="shared" si="202"/>
        <v>14.68001747644271</v>
      </c>
      <c r="K1671" s="2">
        <f t="shared" si="204"/>
        <v>14.115897112894734</v>
      </c>
    </row>
    <row r="1672" spans="1:11" ht="13.5" x14ac:dyDescent="0.25">
      <c r="A1672" s="3">
        <f>TITRES_STAT!B1675</f>
        <v>44746</v>
      </c>
      <c r="B1672" s="6">
        <f>TITRES_STAT!D1675</f>
        <v>13.5764</v>
      </c>
      <c r="C1672" s="2">
        <f t="shared" si="205"/>
        <v>0.57939999999999969</v>
      </c>
      <c r="D1672" s="2">
        <f t="shared" si="206"/>
        <v>13.714279999999999</v>
      </c>
      <c r="E1672" s="2">
        <f t="shared" si="200"/>
        <v>14.633349999999998</v>
      </c>
      <c r="F1672" s="2">
        <f t="shared" si="201"/>
        <v>15.269720000000001</v>
      </c>
      <c r="G1672" s="2">
        <f t="shared" si="203"/>
        <v>13.630366000000002</v>
      </c>
      <c r="H1672" s="2">
        <f t="shared" si="199"/>
        <v>14.743599500000025</v>
      </c>
      <c r="I1672" s="2">
        <f t="array" ref="I1672">SUMPRODUCT(B1656:B1675, (ROW(B1656:B1675)-ROW(B1656)+1)) / (20*21/2)</f>
        <v>14.340932380952381</v>
      </c>
      <c r="J1672" s="2">
        <f t="shared" si="202"/>
        <v>14.574911050114832</v>
      </c>
      <c r="K1672" s="2">
        <f t="shared" si="204"/>
        <v>14.094740363369452</v>
      </c>
    </row>
    <row r="1673" spans="1:11" ht="13.5" x14ac:dyDescent="0.25">
      <c r="A1673" s="3">
        <f>TITRES_STAT!B1676</f>
        <v>44747</v>
      </c>
      <c r="B1673" s="6">
        <f>TITRES_STAT!D1676</f>
        <v>13.5764</v>
      </c>
      <c r="C1673" s="2">
        <f t="shared" si="205"/>
        <v>0</v>
      </c>
      <c r="D1673" s="2">
        <f t="shared" si="206"/>
        <v>13.51248</v>
      </c>
      <c r="E1673" s="2">
        <f t="shared" si="200"/>
        <v>14.392589999999998</v>
      </c>
      <c r="F1673" s="2">
        <f t="shared" si="201"/>
        <v>15.205785000000001</v>
      </c>
      <c r="G1673" s="2">
        <f t="shared" si="203"/>
        <v>13.679316000000002</v>
      </c>
      <c r="H1673" s="2">
        <f t="shared" si="199"/>
        <v>14.724069000000025</v>
      </c>
      <c r="I1673" s="2">
        <f t="array" ref="I1673">SUMPRODUCT(B1657:B1676, (ROW(B1657:B1676)-ROW(B1657)+1)) / (20*21/2)</f>
        <v>14.156880952380954</v>
      </c>
      <c r="J1673" s="2">
        <f t="shared" si="202"/>
        <v>14.479814759627704</v>
      </c>
      <c r="K1673" s="2">
        <f t="shared" si="204"/>
        <v>14.074413290296141</v>
      </c>
    </row>
    <row r="1674" spans="1:11" ht="13.5" x14ac:dyDescent="0.25">
      <c r="A1674" s="3">
        <f>TITRES_STAT!B1677</f>
        <v>44748</v>
      </c>
      <c r="B1674" s="6">
        <f>TITRES_STAT!D1677</f>
        <v>13.5764</v>
      </c>
      <c r="C1674" s="2">
        <f t="shared" si="205"/>
        <v>0</v>
      </c>
      <c r="D1674" s="2">
        <f t="shared" si="206"/>
        <v>13.440539999999999</v>
      </c>
      <c r="E1674" s="2">
        <f t="shared" si="200"/>
        <v>14.15183</v>
      </c>
      <c r="F1674" s="2">
        <f t="shared" si="201"/>
        <v>15.108879999999999</v>
      </c>
      <c r="G1674" s="2">
        <f t="shared" si="203"/>
        <v>13.718276000000003</v>
      </c>
      <c r="H1674" s="2">
        <f t="shared" ref="H1674:H1737" si="207">AVERAGE(B1475:B1674)</f>
        <v>14.704538500000023</v>
      </c>
      <c r="I1674" s="2">
        <f t="array" ref="I1674">SUMPRODUCT(B1658:B1677, (ROW(B1658:B1677)-ROW(B1658)+1)) / (20*21/2)</f>
        <v>13.988004761904763</v>
      </c>
      <c r="J1674" s="2">
        <f t="shared" si="202"/>
        <v>14.393775258710779</v>
      </c>
      <c r="K1674" s="2">
        <f t="shared" si="204"/>
        <v>14.054883357343352</v>
      </c>
    </row>
    <row r="1675" spans="1:11" ht="13.5" x14ac:dyDescent="0.25">
      <c r="A1675" s="3">
        <f>TITRES_STAT!B1678</f>
        <v>44749</v>
      </c>
      <c r="B1675" s="6">
        <f>TITRES_STAT!D1678</f>
        <v>13.016999999999999</v>
      </c>
      <c r="C1675" s="2">
        <f t="shared" si="205"/>
        <v>-0.55940000000000012</v>
      </c>
      <c r="D1675" s="2">
        <f t="shared" si="206"/>
        <v>13.34864</v>
      </c>
      <c r="E1675" s="2">
        <f t="shared" si="200"/>
        <v>13.927060000000001</v>
      </c>
      <c r="F1675" s="2">
        <f t="shared" si="201"/>
        <v>14.949539999999995</v>
      </c>
      <c r="G1675" s="2">
        <f t="shared" si="203"/>
        <v>13.746048000000004</v>
      </c>
      <c r="H1675" s="2">
        <f t="shared" si="207"/>
        <v>14.682211000000022</v>
      </c>
      <c r="I1675" s="2">
        <f t="array" ref="I1675">SUMPRODUCT(B1659:B1678, (ROW(B1659:B1678)-ROW(B1659)+1)) / (20*21/2)</f>
        <v>13.83430380952381</v>
      </c>
      <c r="J1675" s="2">
        <f t="shared" si="202"/>
        <v>14.262653805500229</v>
      </c>
      <c r="K1675" s="2">
        <f t="shared" si="204"/>
        <v>14.014182049212241</v>
      </c>
    </row>
    <row r="1676" spans="1:11" ht="13.5" x14ac:dyDescent="0.25">
      <c r="A1676" s="3">
        <f>TITRES_STAT!B1679</f>
        <v>44750</v>
      </c>
      <c r="B1676" s="6">
        <f>TITRES_STAT!D1679</f>
        <v>13.016999999999999</v>
      </c>
      <c r="C1676" s="2">
        <f t="shared" si="205"/>
        <v>0</v>
      </c>
      <c r="D1676" s="2">
        <f t="shared" si="206"/>
        <v>13.352639999999999</v>
      </c>
      <c r="E1676" s="2">
        <f t="shared" ref="E1676:E1739" si="208">AVERAGE(B1667:B1676)</f>
        <v>13.70229</v>
      </c>
      <c r="F1676" s="2">
        <f t="shared" si="201"/>
        <v>14.790199999999999</v>
      </c>
      <c r="G1676" s="2">
        <f t="shared" si="203"/>
        <v>13.768626000000001</v>
      </c>
      <c r="H1676" s="2">
        <f t="shared" si="207"/>
        <v>14.659883500000021</v>
      </c>
      <c r="I1676" s="2">
        <f t="array" ref="I1676">SUMPRODUCT(B1660:B1679, (ROW(B1660:B1679)-ROW(B1660)+1)) / (20*21/2)</f>
        <v>13.695778095238095</v>
      </c>
      <c r="J1676" s="2">
        <f t="shared" si="202"/>
        <v>14.144020109738301</v>
      </c>
      <c r="K1676" s="2">
        <f t="shared" si="204"/>
        <v>13.975076870811762</v>
      </c>
    </row>
    <row r="1677" spans="1:11" ht="13.5" x14ac:dyDescent="0.25">
      <c r="A1677" s="3">
        <f>TITRES_STAT!B1680</f>
        <v>44753</v>
      </c>
      <c r="B1677" s="6">
        <f>TITRES_STAT!D1680</f>
        <v>13.016999999999999</v>
      </c>
      <c r="C1677" s="2">
        <f t="shared" si="205"/>
        <v>0</v>
      </c>
      <c r="D1677" s="2">
        <f t="shared" si="206"/>
        <v>13.240759999999998</v>
      </c>
      <c r="E1677" s="2">
        <f t="shared" si="208"/>
        <v>13.477519999999998</v>
      </c>
      <c r="F1677" s="2">
        <f t="shared" si="201"/>
        <v>14.630860000000002</v>
      </c>
      <c r="G1677" s="2">
        <f t="shared" si="203"/>
        <v>13.791204000000002</v>
      </c>
      <c r="H1677" s="2">
        <f t="shared" si="207"/>
        <v>14.63755600000002</v>
      </c>
      <c r="I1677" s="2">
        <f t="array" ref="I1677">SUMPRODUCT(B1661:B1680, (ROW(B1661:B1680)-ROW(B1661)+1)) / (20*21/2)</f>
        <v>13.572427619047618</v>
      </c>
      <c r="J1677" s="2">
        <f t="shared" si="202"/>
        <v>14.036684861191796</v>
      </c>
      <c r="K1677" s="2">
        <f t="shared" si="204"/>
        <v>13.937505228819145</v>
      </c>
    </row>
    <row r="1678" spans="1:11" ht="13.5" x14ac:dyDescent="0.25">
      <c r="A1678" s="3">
        <f>TITRES_STAT!B1681</f>
        <v>44754</v>
      </c>
      <c r="B1678" s="6">
        <f>TITRES_STAT!D1681</f>
        <v>13.016999999999999</v>
      </c>
      <c r="C1678" s="2">
        <f t="shared" si="205"/>
        <v>0</v>
      </c>
      <c r="D1678" s="2">
        <f t="shared" si="206"/>
        <v>13.128879999999999</v>
      </c>
      <c r="E1678" s="2">
        <f t="shared" si="208"/>
        <v>13.320679999999999</v>
      </c>
      <c r="F1678" s="2">
        <f t="shared" si="201"/>
        <v>14.471520000000002</v>
      </c>
      <c r="G1678" s="2">
        <f t="shared" si="203"/>
        <v>13.813782000000003</v>
      </c>
      <c r="H1678" s="2">
        <f t="shared" si="207"/>
        <v>14.617726000000019</v>
      </c>
      <c r="I1678" s="2">
        <f t="array" ref="I1678">SUMPRODUCT(B1662:B1681, (ROW(B1662:B1681)-ROW(B1662)+1)) / (20*21/2)</f>
        <v>13.464252380952379</v>
      </c>
      <c r="J1678" s="2">
        <f t="shared" si="202"/>
        <v>13.939572017268768</v>
      </c>
      <c r="K1678" s="2">
        <f t="shared" si="204"/>
        <v>13.901406984551729</v>
      </c>
    </row>
    <row r="1679" spans="1:11" ht="13.5" x14ac:dyDescent="0.25">
      <c r="A1679" s="3">
        <f>TITRES_STAT!B1682</f>
        <v>44755</v>
      </c>
      <c r="B1679" s="6">
        <f>TITRES_STAT!D1682</f>
        <v>13.016999999999999</v>
      </c>
      <c r="C1679" s="2">
        <f t="shared" si="205"/>
        <v>0</v>
      </c>
      <c r="D1679" s="2">
        <f t="shared" si="206"/>
        <v>13.016999999999999</v>
      </c>
      <c r="E1679" s="2">
        <f t="shared" si="208"/>
        <v>13.228769999999997</v>
      </c>
      <c r="F1679" s="2">
        <f t="shared" si="201"/>
        <v>14.312180000000001</v>
      </c>
      <c r="G1679" s="2">
        <f t="shared" si="203"/>
        <v>13.836360000000006</v>
      </c>
      <c r="H1679" s="2">
        <f t="shared" si="207"/>
        <v>14.597896000000013</v>
      </c>
      <c r="I1679" s="2">
        <f t="array" ref="I1679">SUMPRODUCT(B1663:B1682, (ROW(B1663:B1682)-ROW(B1663)+1)) / (20*21/2)</f>
        <v>13.367827142857143</v>
      </c>
      <c r="J1679" s="2">
        <f t="shared" si="202"/>
        <v>13.851708015624123</v>
      </c>
      <c r="K1679" s="2">
        <f t="shared" si="204"/>
        <v>13.866724357706564</v>
      </c>
    </row>
    <row r="1680" spans="1:11" ht="13.5" x14ac:dyDescent="0.25">
      <c r="A1680" s="3">
        <f>TITRES_STAT!B1683</f>
        <v>44756</v>
      </c>
      <c r="B1680" s="6">
        <f>TITRES_STAT!D1683</f>
        <v>13.016999999999999</v>
      </c>
      <c r="C1680" s="2">
        <f t="shared" si="205"/>
        <v>0</v>
      </c>
      <c r="D1680" s="2">
        <f t="shared" si="206"/>
        <v>13.016999999999999</v>
      </c>
      <c r="E1680" s="2">
        <f t="shared" si="208"/>
        <v>13.182819999999998</v>
      </c>
      <c r="F1680" s="2">
        <f t="shared" si="201"/>
        <v>14.152840000000001</v>
      </c>
      <c r="G1680" s="2">
        <f t="shared" si="203"/>
        <v>13.858938000000009</v>
      </c>
      <c r="H1680" s="2">
        <f t="shared" si="207"/>
        <v>14.57806600000001</v>
      </c>
      <c r="I1680" s="2">
        <f t="array" ref="I1680">SUMPRODUCT(B1664:B1683, (ROW(B1664:B1683)-ROW(B1664)+1)) / (20*21/2)</f>
        <v>13.285530476190475</v>
      </c>
      <c r="J1680" s="2">
        <f t="shared" si="202"/>
        <v>13.772212014136111</v>
      </c>
      <c r="K1680" s="2">
        <f t="shared" si="204"/>
        <v>13.833401833874936</v>
      </c>
    </row>
    <row r="1681" spans="1:11" ht="13.5" x14ac:dyDescent="0.25">
      <c r="A1681" s="3">
        <f>TITRES_STAT!B1684</f>
        <v>44757</v>
      </c>
      <c r="B1681" s="6">
        <f>TITRES_STAT!D1684</f>
        <v>13.016999999999999</v>
      </c>
      <c r="C1681" s="2">
        <f t="shared" si="205"/>
        <v>0</v>
      </c>
      <c r="D1681" s="2">
        <f t="shared" si="206"/>
        <v>13.016999999999999</v>
      </c>
      <c r="E1681" s="2">
        <f t="shared" si="208"/>
        <v>13.184819999999998</v>
      </c>
      <c r="F1681" s="2">
        <f t="shared" si="201"/>
        <v>14.029465000000002</v>
      </c>
      <c r="G1681" s="2">
        <f t="shared" si="203"/>
        <v>13.88151600000001</v>
      </c>
      <c r="H1681" s="2">
        <f t="shared" si="207"/>
        <v>14.558236000000013</v>
      </c>
      <c r="I1681" s="2">
        <f t="array" ref="I1681">SUMPRODUCT(B1665:B1684, (ROW(B1665:B1684)-ROW(B1665)+1)) / (20*21/2)</f>
        <v>13.21736238095238</v>
      </c>
      <c r="J1681" s="2">
        <f t="shared" si="202"/>
        <v>13.700287060408861</v>
      </c>
      <c r="K1681" s="2">
        <f t="shared" si="204"/>
        <v>13.801386075683762</v>
      </c>
    </row>
    <row r="1682" spans="1:11" ht="13.5" x14ac:dyDescent="0.25">
      <c r="A1682" s="3">
        <f>TITRES_STAT!B1685</f>
        <v>44760</v>
      </c>
      <c r="B1682" s="6">
        <f>TITRES_STAT!D1685</f>
        <v>13.016999999999999</v>
      </c>
      <c r="C1682" s="2">
        <f t="shared" si="205"/>
        <v>0</v>
      </c>
      <c r="D1682" s="2">
        <f t="shared" si="206"/>
        <v>13.016999999999999</v>
      </c>
      <c r="E1682" s="2">
        <f t="shared" si="208"/>
        <v>13.128879999999999</v>
      </c>
      <c r="F1682" s="2">
        <f t="shared" si="201"/>
        <v>13.881114999999999</v>
      </c>
      <c r="G1682" s="2">
        <f t="shared" si="203"/>
        <v>13.90409400000001</v>
      </c>
      <c r="H1682" s="2">
        <f t="shared" si="207"/>
        <v>14.538406000000011</v>
      </c>
      <c r="I1682" s="2">
        <f t="array" ref="I1682">SUMPRODUCT(B1666:B1685, (ROW(B1666:B1685)-ROW(B1666)+1)) / (20*21/2)</f>
        <v>13.208037142857142</v>
      </c>
      <c r="J1682" s="2">
        <f t="shared" si="202"/>
        <v>13.635212102274684</v>
      </c>
      <c r="K1682" s="2">
        <f t="shared" si="204"/>
        <v>13.770625837421655</v>
      </c>
    </row>
    <row r="1683" spans="1:11" ht="13.5" x14ac:dyDescent="0.25">
      <c r="A1683" s="3">
        <f>TITRES_STAT!B1686</f>
        <v>44761</v>
      </c>
      <c r="B1683" s="6">
        <f>TITRES_STAT!D1686</f>
        <v>13.016999999999999</v>
      </c>
      <c r="C1683" s="2">
        <f t="shared" si="205"/>
        <v>0</v>
      </c>
      <c r="D1683" s="2">
        <f t="shared" si="206"/>
        <v>13.016999999999999</v>
      </c>
      <c r="E1683" s="2">
        <f t="shared" si="208"/>
        <v>13.072939999999997</v>
      </c>
      <c r="F1683" s="2">
        <f t="shared" si="201"/>
        <v>13.732764999999997</v>
      </c>
      <c r="G1683" s="2">
        <f t="shared" si="203"/>
        <v>13.924674000000012</v>
      </c>
      <c r="H1683" s="2">
        <f t="shared" si="207"/>
        <v>14.518576000000014</v>
      </c>
      <c r="I1683" s="2">
        <f t="array" ref="I1683">SUMPRODUCT(B1667:B1686, (ROW(B1667:B1686)-ROW(B1667)+1)) / (20*21/2)</f>
        <v>13.159608095238092</v>
      </c>
      <c r="J1683" s="2">
        <f t="shared" si="202"/>
        <v>13.576334759200904</v>
      </c>
      <c r="K1683" s="2">
        <f t="shared" si="204"/>
        <v>13.741071883012964</v>
      </c>
    </row>
    <row r="1684" spans="1:11" ht="13.5" x14ac:dyDescent="0.25">
      <c r="A1684" s="3">
        <f>TITRES_STAT!B1687</f>
        <v>44762</v>
      </c>
      <c r="B1684" s="6">
        <f>TITRES_STAT!D1687</f>
        <v>13.016999999999999</v>
      </c>
      <c r="C1684" s="2">
        <f t="shared" si="205"/>
        <v>0</v>
      </c>
      <c r="D1684" s="2">
        <f t="shared" si="206"/>
        <v>13.016999999999999</v>
      </c>
      <c r="E1684" s="2">
        <f t="shared" si="208"/>
        <v>13.016999999999999</v>
      </c>
      <c r="F1684" s="2">
        <f t="shared" ref="F1684:F1747" si="209">AVERAGE(B1665:B1684)</f>
        <v>13.584414999999998</v>
      </c>
      <c r="G1684" s="2">
        <f t="shared" si="203"/>
        <v>13.945254000000013</v>
      </c>
      <c r="H1684" s="2">
        <f t="shared" si="207"/>
        <v>14.498746000000013</v>
      </c>
      <c r="I1684" s="2">
        <f t="array" ref="I1684">SUMPRODUCT(B1668:B1687, (ROW(B1668:B1687)-ROW(B1668)+1)) / (20*21/2)</f>
        <v>13.066844285714286</v>
      </c>
      <c r="J1684" s="2">
        <f t="shared" si="202"/>
        <v>13.523064782134151</v>
      </c>
      <c r="K1684" s="2">
        <f t="shared" si="204"/>
        <v>13.712676907208536</v>
      </c>
    </row>
    <row r="1685" spans="1:11" ht="13.5" x14ac:dyDescent="0.25">
      <c r="A1685" s="3">
        <f>TITRES_STAT!B1688</f>
        <v>44763</v>
      </c>
      <c r="B1685" s="6">
        <f>TITRES_STAT!D1688</f>
        <v>13.486499999999999</v>
      </c>
      <c r="C1685" s="2">
        <f t="shared" si="205"/>
        <v>0.46950000000000003</v>
      </c>
      <c r="D1685" s="2">
        <f t="shared" si="206"/>
        <v>13.110899999999997</v>
      </c>
      <c r="E1685" s="2">
        <f t="shared" si="208"/>
        <v>13.063949999999997</v>
      </c>
      <c r="F1685" s="2">
        <f t="shared" si="209"/>
        <v>13.495504999999998</v>
      </c>
      <c r="G1685" s="2">
        <f t="shared" si="203"/>
        <v>13.975224000000011</v>
      </c>
      <c r="H1685" s="2">
        <f t="shared" si="207"/>
        <v>14.481263500000011</v>
      </c>
      <c r="I1685" s="2">
        <f t="array" ref="I1685">SUMPRODUCT(B1669:B1688, (ROW(B1669:B1688)-ROW(B1669)+1)) / (20*21/2)</f>
        <v>13.040009523809523</v>
      </c>
      <c r="J1685" s="2">
        <f t="shared" ref="J1685:J1748" si="210">$J$4*B1685+J1684*(1-$J$4)</f>
        <v>13.519582421930899</v>
      </c>
      <c r="K1685" s="2">
        <f t="shared" si="204"/>
        <v>13.703807224572907</v>
      </c>
    </row>
    <row r="1686" spans="1:11" ht="13.5" x14ac:dyDescent="0.25">
      <c r="A1686" s="3">
        <f>TITRES_STAT!B1689</f>
        <v>44764</v>
      </c>
      <c r="B1686" s="6">
        <f>TITRES_STAT!D1689</f>
        <v>12.987</v>
      </c>
      <c r="C1686" s="2">
        <f t="shared" si="205"/>
        <v>-0.49949999999999939</v>
      </c>
      <c r="D1686" s="2">
        <f t="shared" si="206"/>
        <v>13.104900000000001</v>
      </c>
      <c r="E1686" s="2">
        <f t="shared" si="208"/>
        <v>13.060949999999997</v>
      </c>
      <c r="F1686" s="2">
        <f t="shared" si="209"/>
        <v>13.381619999999998</v>
      </c>
      <c r="G1686" s="2">
        <f t="shared" si="203"/>
        <v>13.995204000000012</v>
      </c>
      <c r="H1686" s="2">
        <f t="shared" si="207"/>
        <v>14.461283500000011</v>
      </c>
      <c r="I1686" s="2">
        <f t="array" ref="I1686">SUMPRODUCT(B1670:B1689, (ROW(B1670:B1689)-ROW(B1670)+1)) / (20*21/2)</f>
        <v>12.975262380952383</v>
      </c>
      <c r="J1686" s="2">
        <f t="shared" si="210"/>
        <v>13.468860286508908</v>
      </c>
      <c r="K1686" s="2">
        <f t="shared" si="204"/>
        <v>13.675697137334755</v>
      </c>
    </row>
    <row r="1687" spans="1:11" ht="13.5" x14ac:dyDescent="0.25">
      <c r="A1687" s="3">
        <f>TITRES_STAT!B1690</f>
        <v>44768</v>
      </c>
      <c r="B1687" s="6">
        <f>TITRES_STAT!D1690</f>
        <v>12.4076</v>
      </c>
      <c r="C1687" s="2">
        <f t="shared" si="205"/>
        <v>-0.57939999999999969</v>
      </c>
      <c r="D1687" s="2">
        <f t="shared" si="206"/>
        <v>12.98302</v>
      </c>
      <c r="E1687" s="2">
        <f t="shared" si="208"/>
        <v>13.000009999999998</v>
      </c>
      <c r="F1687" s="2">
        <f t="shared" si="209"/>
        <v>13.238764999999997</v>
      </c>
      <c r="G1687" s="2">
        <f t="shared" si="203"/>
        <v>14.003596000000011</v>
      </c>
      <c r="H1687" s="2">
        <f t="shared" si="207"/>
        <v>14.43840650000001</v>
      </c>
      <c r="I1687" s="2">
        <f t="array" ref="I1687">SUMPRODUCT(B1671:B1690, (ROW(B1671:B1690)-ROW(B1671)+1)) / (20*21/2)</f>
        <v>12.917460952380953</v>
      </c>
      <c r="J1687" s="2">
        <f t="shared" si="210"/>
        <v>13.367787878269965</v>
      </c>
      <c r="K1687" s="2">
        <f t="shared" si="204"/>
        <v>13.62596783783143</v>
      </c>
    </row>
    <row r="1688" spans="1:11" ht="13.5" x14ac:dyDescent="0.25">
      <c r="A1688" s="3">
        <f>TITRES_STAT!B1691</f>
        <v>44769</v>
      </c>
      <c r="B1688" s="6">
        <f>TITRES_STAT!D1691</f>
        <v>12.957000000000001</v>
      </c>
      <c r="C1688" s="2">
        <f t="shared" si="205"/>
        <v>0.54940000000000033</v>
      </c>
      <c r="D1688" s="2">
        <f t="shared" si="206"/>
        <v>12.971019999999999</v>
      </c>
      <c r="E1688" s="2">
        <f t="shared" si="208"/>
        <v>12.994009999999998</v>
      </c>
      <c r="F1688" s="2">
        <f t="shared" si="209"/>
        <v>13.157344999999998</v>
      </c>
      <c r="G1688" s="2">
        <f t="shared" si="203"/>
        <v>14.022976000000011</v>
      </c>
      <c r="H1688" s="2">
        <f t="shared" si="207"/>
        <v>14.418276500000005</v>
      </c>
      <c r="I1688" s="2">
        <f t="array" ref="I1688">SUMPRODUCT(B1672:B1691, (ROW(B1672:B1691)-ROW(B1672)+1)) / (20*21/2)</f>
        <v>12.864416666666667</v>
      </c>
      <c r="J1688" s="2">
        <f t="shared" si="210"/>
        <v>13.328665223196635</v>
      </c>
      <c r="K1688" s="2">
        <f t="shared" si="204"/>
        <v>13.599733804975296</v>
      </c>
    </row>
    <row r="1689" spans="1:11" ht="13.5" x14ac:dyDescent="0.25">
      <c r="A1689" s="3">
        <f>TITRES_STAT!B1692</f>
        <v>44770</v>
      </c>
      <c r="B1689" s="6">
        <f>TITRES_STAT!D1692</f>
        <v>12.477499999999999</v>
      </c>
      <c r="C1689" s="2">
        <f t="shared" si="205"/>
        <v>-0.47950000000000159</v>
      </c>
      <c r="D1689" s="2">
        <f t="shared" si="206"/>
        <v>12.86312</v>
      </c>
      <c r="E1689" s="2">
        <f t="shared" si="208"/>
        <v>12.940059999999997</v>
      </c>
      <c r="F1689" s="2">
        <f t="shared" si="209"/>
        <v>13.084414999999998</v>
      </c>
      <c r="G1689" s="2">
        <f t="shared" si="203"/>
        <v>14.032766000000006</v>
      </c>
      <c r="H1689" s="2">
        <f t="shared" si="207"/>
        <v>14.395749000000002</v>
      </c>
      <c r="I1689" s="2">
        <f t="array" ref="I1689">SUMPRODUCT(B1673:B1692, (ROW(B1673:B1692)-ROW(B1673)+1)) / (20*21/2)</f>
        <v>12.813846190476193</v>
      </c>
      <c r="J1689" s="2">
        <f t="shared" si="210"/>
        <v>13.247601868606479</v>
      </c>
      <c r="K1689" s="2">
        <f t="shared" si="204"/>
        <v>13.555724636152735</v>
      </c>
    </row>
    <row r="1690" spans="1:11" ht="13.5" x14ac:dyDescent="0.25">
      <c r="A1690" s="3">
        <f>TITRES_STAT!B1693</f>
        <v>44771</v>
      </c>
      <c r="B1690" s="6">
        <f>TITRES_STAT!D1693</f>
        <v>12.477499999999999</v>
      </c>
      <c r="C1690" s="2">
        <f t="shared" si="205"/>
        <v>0</v>
      </c>
      <c r="D1690" s="2">
        <f t="shared" si="206"/>
        <v>12.66132</v>
      </c>
      <c r="E1690" s="2">
        <f t="shared" si="208"/>
        <v>12.886109999999997</v>
      </c>
      <c r="F1690" s="2">
        <f t="shared" si="209"/>
        <v>13.034464999999997</v>
      </c>
      <c r="G1690" s="2">
        <f t="shared" si="203"/>
        <v>14.042556000000005</v>
      </c>
      <c r="H1690" s="2">
        <f t="shared" si="207"/>
        <v>14.375619000000004</v>
      </c>
      <c r="I1690" s="2">
        <f t="array" ref="I1690">SUMPRODUCT(B1674:B1693, (ROW(B1674:B1693)-ROW(B1674)+1)) / (20*21/2)</f>
        <v>12.768508571428573</v>
      </c>
      <c r="J1690" s="2">
        <f t="shared" si="210"/>
        <v>13.174258833501099</v>
      </c>
      <c r="K1690" s="2">
        <f t="shared" si="204"/>
        <v>13.513441317087924</v>
      </c>
    </row>
    <row r="1691" spans="1:11" ht="13.5" x14ac:dyDescent="0.25">
      <c r="A1691" s="3">
        <f>TITRES_STAT!B1694</f>
        <v>44774</v>
      </c>
      <c r="B1691" s="6">
        <f>TITRES_STAT!D1694</f>
        <v>12.477499999999999</v>
      </c>
      <c r="C1691" s="2">
        <f t="shared" si="205"/>
        <v>0</v>
      </c>
      <c r="D1691" s="2">
        <f t="shared" si="206"/>
        <v>12.559419999999999</v>
      </c>
      <c r="E1691" s="2">
        <f t="shared" si="208"/>
        <v>12.832159999999998</v>
      </c>
      <c r="F1691" s="2">
        <f t="shared" si="209"/>
        <v>13.008489999999998</v>
      </c>
      <c r="G1691" s="2">
        <f t="shared" si="203"/>
        <v>14.052346000000002</v>
      </c>
      <c r="H1691" s="2">
        <f t="shared" si="207"/>
        <v>14.358086499999997</v>
      </c>
      <c r="I1691" s="2">
        <f t="array" ref="I1691">SUMPRODUCT(B1675:B1694, (ROW(B1675:B1694)-ROW(B1675)+1)) / (20*21/2)</f>
        <v>12.728403809523808</v>
      </c>
      <c r="J1691" s="2">
        <f t="shared" si="210"/>
        <v>13.107900849358137</v>
      </c>
      <c r="K1691" s="2">
        <f t="shared" si="204"/>
        <v>13.472816167398204</v>
      </c>
    </row>
    <row r="1692" spans="1:11" ht="13.5" x14ac:dyDescent="0.25">
      <c r="A1692" s="3">
        <f>TITRES_STAT!B1695</f>
        <v>44775</v>
      </c>
      <c r="B1692" s="6">
        <f>TITRES_STAT!D1695</f>
        <v>12.477499999999999</v>
      </c>
      <c r="C1692" s="2">
        <f t="shared" si="205"/>
        <v>0</v>
      </c>
      <c r="D1692" s="2">
        <f t="shared" si="206"/>
        <v>12.573399999999999</v>
      </c>
      <c r="E1692" s="2">
        <f t="shared" si="208"/>
        <v>12.778209999999996</v>
      </c>
      <c r="F1692" s="2">
        <f t="shared" si="209"/>
        <v>12.953544999999997</v>
      </c>
      <c r="G1692" s="2">
        <f t="shared" si="203"/>
        <v>14.062136000000001</v>
      </c>
      <c r="H1692" s="2">
        <f t="shared" si="207"/>
        <v>14.340553999999999</v>
      </c>
      <c r="I1692" s="2">
        <f t="array" ref="I1692">SUMPRODUCT(B1676:B1695, (ROW(B1676:B1695)-ROW(B1676)+1)) / (20*21/2)</f>
        <v>12.693531904761905</v>
      </c>
      <c r="J1692" s="2">
        <f t="shared" si="210"/>
        <v>13.04786267322879</v>
      </c>
      <c r="K1692" s="2">
        <f t="shared" si="204"/>
        <v>13.433784160833568</v>
      </c>
    </row>
    <row r="1693" spans="1:11" ht="13.5" x14ac:dyDescent="0.25">
      <c r="A1693" s="3">
        <f>TITRES_STAT!B1696</f>
        <v>44776</v>
      </c>
      <c r="B1693" s="6">
        <f>TITRES_STAT!D1696</f>
        <v>12.477499999999999</v>
      </c>
      <c r="C1693" s="2">
        <f t="shared" si="205"/>
        <v>0</v>
      </c>
      <c r="D1693" s="2">
        <f t="shared" si="206"/>
        <v>12.477499999999999</v>
      </c>
      <c r="E1693" s="2">
        <f t="shared" si="208"/>
        <v>12.724259999999996</v>
      </c>
      <c r="F1693" s="2">
        <f t="shared" si="209"/>
        <v>12.898599999999997</v>
      </c>
      <c r="G1693" s="2">
        <f t="shared" si="203"/>
        <v>14.061135999999999</v>
      </c>
      <c r="H1693" s="2">
        <f t="shared" si="207"/>
        <v>14.323021499999998</v>
      </c>
      <c r="I1693" s="2">
        <f t="array" ref="I1693">SUMPRODUCT(B1677:B1696, (ROW(B1677:B1696)-ROW(B1677)+1)) / (20*21/2)</f>
        <v>12.617467142857144</v>
      </c>
      <c r="J1693" s="2">
        <f t="shared" si="210"/>
        <v>12.993542418635572</v>
      </c>
      <c r="K1693" s="2">
        <f t="shared" si="204"/>
        <v>13.396282821193036</v>
      </c>
    </row>
    <row r="1694" spans="1:11" ht="13.5" x14ac:dyDescent="0.25">
      <c r="A1694" s="3">
        <f>TITRES_STAT!B1697</f>
        <v>44777</v>
      </c>
      <c r="B1694" s="6">
        <f>TITRES_STAT!D1697</f>
        <v>12.477499999999999</v>
      </c>
      <c r="C1694" s="2">
        <f t="shared" si="205"/>
        <v>0</v>
      </c>
      <c r="D1694" s="2">
        <f t="shared" si="206"/>
        <v>12.477499999999999</v>
      </c>
      <c r="E1694" s="2">
        <f t="shared" si="208"/>
        <v>12.670309999999997</v>
      </c>
      <c r="F1694" s="2">
        <f t="shared" si="209"/>
        <v>12.843654999999998</v>
      </c>
      <c r="G1694" s="2">
        <f t="shared" si="203"/>
        <v>14.049945999999998</v>
      </c>
      <c r="H1694" s="2">
        <f t="shared" si="207"/>
        <v>14.305489</v>
      </c>
      <c r="I1694" s="2">
        <f t="array" ref="I1694">SUMPRODUCT(B1678:B1697, (ROW(B1678:B1697)-ROW(B1678)+1)) / (20*21/2)</f>
        <v>12.546159523809525</v>
      </c>
      <c r="J1694" s="2">
        <f t="shared" si="210"/>
        <v>12.94439552162266</v>
      </c>
      <c r="K1694" s="2">
        <f t="shared" si="204"/>
        <v>13.36025212232272</v>
      </c>
    </row>
    <row r="1695" spans="1:11" ht="13.5" x14ac:dyDescent="0.25">
      <c r="A1695" s="3">
        <f>TITRES_STAT!B1698</f>
        <v>44778</v>
      </c>
      <c r="B1695" s="6">
        <f>TITRES_STAT!D1698</f>
        <v>12.477499999999999</v>
      </c>
      <c r="C1695" s="2">
        <f t="shared" si="205"/>
        <v>0</v>
      </c>
      <c r="D1695" s="2">
        <f t="shared" si="206"/>
        <v>12.477499999999999</v>
      </c>
      <c r="E1695" s="2">
        <f t="shared" si="208"/>
        <v>12.569409999999996</v>
      </c>
      <c r="F1695" s="2">
        <f t="shared" si="209"/>
        <v>12.816679999999996</v>
      </c>
      <c r="G1695" s="2">
        <f t="shared" si="203"/>
        <v>14.027367999999994</v>
      </c>
      <c r="H1695" s="2">
        <f t="shared" si="207"/>
        <v>14.287956500000002</v>
      </c>
      <c r="I1695" s="2">
        <f t="array" ref="I1695">SUMPRODUCT(B1679:B1698, (ROW(B1679:B1698)-ROW(B1679)+1)) / (20*21/2)</f>
        <v>12.481513809523811</v>
      </c>
      <c r="J1695" s="2">
        <f t="shared" si="210"/>
        <v>12.89992928146812</v>
      </c>
      <c r="K1695" s="2">
        <f t="shared" si="204"/>
        <v>13.325634392035553</v>
      </c>
    </row>
    <row r="1696" spans="1:11" ht="13.5" x14ac:dyDescent="0.25">
      <c r="A1696" s="3">
        <f>TITRES_STAT!B1699</f>
        <v>44781</v>
      </c>
      <c r="B1696" s="6">
        <f>TITRES_STAT!D1699</f>
        <v>12.018000000000001</v>
      </c>
      <c r="C1696" s="2">
        <f t="shared" si="205"/>
        <v>-0.45949999999999847</v>
      </c>
      <c r="D1696" s="2">
        <f t="shared" si="206"/>
        <v>12.3856</v>
      </c>
      <c r="E1696" s="2">
        <f t="shared" si="208"/>
        <v>12.472509999999996</v>
      </c>
      <c r="F1696" s="2">
        <f t="shared" si="209"/>
        <v>12.766729999999995</v>
      </c>
      <c r="G1696" s="2">
        <f t="shared" si="203"/>
        <v>13.983411999999994</v>
      </c>
      <c r="H1696" s="2">
        <f t="shared" si="207"/>
        <v>14.268126500000005</v>
      </c>
      <c r="I1696" s="2">
        <f t="array" ref="I1696">SUMPRODUCT(B1680:B1699, (ROW(B1680:B1699)-ROW(B1680)+1)) / (20*21/2)</f>
        <v>12.421530000000002</v>
      </c>
      <c r="J1696" s="2">
        <f t="shared" si="210"/>
        <v>12.815936016566393</v>
      </c>
      <c r="K1696" s="2">
        <f t="shared" si="204"/>
        <v>13.274354611955728</v>
      </c>
    </row>
    <row r="1697" spans="1:11" ht="13.5" x14ac:dyDescent="0.25">
      <c r="A1697" s="3">
        <f>TITRES_STAT!B1700</f>
        <v>44782</v>
      </c>
      <c r="B1697" s="6">
        <f>TITRES_STAT!D1700</f>
        <v>12.018000000000001</v>
      </c>
      <c r="C1697" s="2">
        <f t="shared" si="205"/>
        <v>0</v>
      </c>
      <c r="D1697" s="2">
        <f t="shared" si="206"/>
        <v>12.293699999999999</v>
      </c>
      <c r="E1697" s="2">
        <f t="shared" si="208"/>
        <v>12.43355</v>
      </c>
      <c r="F1697" s="2">
        <f t="shared" si="209"/>
        <v>12.716779999999996</v>
      </c>
      <c r="G1697" s="2">
        <f t="shared" si="203"/>
        <v>13.939455999999996</v>
      </c>
      <c r="H1697" s="2">
        <f t="shared" si="207"/>
        <v>14.248296500000007</v>
      </c>
      <c r="I1697" s="2">
        <f t="array" ref="I1697">SUMPRODUCT(B1681:B1700, (ROW(B1681:B1700)-ROW(B1681)+1)) / (20*21/2)</f>
        <v>12.366208095238095</v>
      </c>
      <c r="J1697" s="2">
        <f t="shared" si="210"/>
        <v>12.739942110226737</v>
      </c>
      <c r="K1697" s="2">
        <f t="shared" si="204"/>
        <v>13.225085803643738</v>
      </c>
    </row>
    <row r="1698" spans="1:11" ht="13.5" x14ac:dyDescent="0.25">
      <c r="A1698" s="3">
        <f>TITRES_STAT!B1701</f>
        <v>44783</v>
      </c>
      <c r="B1698" s="6">
        <f>TITRES_STAT!D1701</f>
        <v>12.038</v>
      </c>
      <c r="C1698" s="2">
        <f t="shared" si="205"/>
        <v>1.9999999999999574E-2</v>
      </c>
      <c r="D1698" s="2">
        <f t="shared" si="206"/>
        <v>12.2058</v>
      </c>
      <c r="E1698" s="2">
        <f t="shared" si="208"/>
        <v>12.34165</v>
      </c>
      <c r="F1698" s="2">
        <f t="shared" si="209"/>
        <v>12.667829999999997</v>
      </c>
      <c r="G1698" s="2">
        <f t="shared" si="203"/>
        <v>13.896099999999995</v>
      </c>
      <c r="H1698" s="2">
        <f t="shared" si="207"/>
        <v>14.229066000000007</v>
      </c>
      <c r="I1698" s="2">
        <f t="array" ref="I1698">SUMPRODUCT(B1682:B1701, (ROW(B1682:B1701)-ROW(B1682)+1)) / (20*21/2)</f>
        <v>12.315548095238098</v>
      </c>
      <c r="J1698" s="2">
        <f t="shared" si="210"/>
        <v>12.673090480681335</v>
      </c>
      <c r="K1698" s="2">
        <f t="shared" si="204"/>
        <v>13.178533419187122</v>
      </c>
    </row>
    <row r="1699" spans="1:11" ht="13.5" x14ac:dyDescent="0.25">
      <c r="A1699" s="3">
        <f>TITRES_STAT!B1702</f>
        <v>44784</v>
      </c>
      <c r="B1699" s="6">
        <f>TITRES_STAT!D1702</f>
        <v>12.038</v>
      </c>
      <c r="C1699" s="2">
        <f t="shared" si="205"/>
        <v>0</v>
      </c>
      <c r="D1699" s="2">
        <f t="shared" si="206"/>
        <v>12.117900000000001</v>
      </c>
      <c r="E1699" s="2">
        <f t="shared" si="208"/>
        <v>12.297699999999999</v>
      </c>
      <c r="F1699" s="2">
        <f t="shared" si="209"/>
        <v>12.618879999999997</v>
      </c>
      <c r="G1699" s="2">
        <f t="shared" si="203"/>
        <v>13.852743999999996</v>
      </c>
      <c r="H1699" s="2">
        <f t="shared" si="207"/>
        <v>14.209835500000011</v>
      </c>
      <c r="I1699" s="2">
        <f t="array" ref="I1699">SUMPRODUCT(B1683:B1702, (ROW(B1683:B1702)-ROW(B1683)+1)) / (20*21/2)</f>
        <v>12.269549999999999</v>
      </c>
      <c r="J1699" s="2">
        <f t="shared" si="210"/>
        <v>12.612605672997399</v>
      </c>
      <c r="K1699" s="2">
        <f t="shared" si="204"/>
        <v>13.133806618434686</v>
      </c>
    </row>
    <row r="1700" spans="1:11" ht="13.5" x14ac:dyDescent="0.25">
      <c r="A1700" s="3">
        <f>TITRES_STAT!B1703</f>
        <v>44785</v>
      </c>
      <c r="B1700" s="6">
        <f>TITRES_STAT!D1703</f>
        <v>12.038</v>
      </c>
      <c r="C1700" s="2">
        <f t="shared" si="205"/>
        <v>0</v>
      </c>
      <c r="D1700" s="2">
        <f t="shared" si="206"/>
        <v>12.029999999999998</v>
      </c>
      <c r="E1700" s="2">
        <f t="shared" si="208"/>
        <v>12.253749999999998</v>
      </c>
      <c r="F1700" s="2">
        <f t="shared" si="209"/>
        <v>12.569929999999998</v>
      </c>
      <c r="G1700" s="2">
        <f t="shared" si="203"/>
        <v>13.809387999999995</v>
      </c>
      <c r="H1700" s="2">
        <f t="shared" si="207"/>
        <v>14.19060500000001</v>
      </c>
      <c r="I1700" s="2">
        <f t="array" ref="I1700">SUMPRODUCT(B1684:B1703, (ROW(B1684:B1703)-ROW(B1684)+1)) / (20*21/2)</f>
        <v>12.22821380952381</v>
      </c>
      <c r="J1700" s="2">
        <f t="shared" si="210"/>
        <v>12.557881323188123</v>
      </c>
      <c r="K1700" s="2">
        <f t="shared" si="204"/>
        <v>13.09083380986862</v>
      </c>
    </row>
    <row r="1701" spans="1:11" ht="13.5" x14ac:dyDescent="0.25">
      <c r="A1701" s="3">
        <f>TITRES_STAT!B1704</f>
        <v>44788</v>
      </c>
      <c r="B1701" s="6">
        <f>TITRES_STAT!D1704</f>
        <v>12.038</v>
      </c>
      <c r="C1701" s="2">
        <f t="shared" si="205"/>
        <v>0</v>
      </c>
      <c r="D1701" s="2">
        <f t="shared" si="206"/>
        <v>12.034000000000001</v>
      </c>
      <c r="E1701" s="2">
        <f t="shared" si="208"/>
        <v>12.209799999999998</v>
      </c>
      <c r="F1701" s="2">
        <f t="shared" si="209"/>
        <v>12.52098</v>
      </c>
      <c r="G1701" s="2">
        <f t="shared" si="203"/>
        <v>13.766031999999996</v>
      </c>
      <c r="H1701" s="2">
        <f t="shared" si="207"/>
        <v>14.171374500000008</v>
      </c>
      <c r="I1701" s="2">
        <f t="array" ref="I1701">SUMPRODUCT(B1685:B1704, (ROW(B1685:B1704)-ROW(B1685)+1)) / (20*21/2)</f>
        <v>12.191539523809523</v>
      </c>
      <c r="J1701" s="2">
        <f t="shared" si="210"/>
        <v>12.508368816217827</v>
      </c>
      <c r="K1701" s="2">
        <f t="shared" si="204"/>
        <v>13.049546209481615</v>
      </c>
    </row>
    <row r="1702" spans="1:11" ht="13.5" x14ac:dyDescent="0.25">
      <c r="A1702" s="3">
        <f>TITRES_STAT!B1705</f>
        <v>44789</v>
      </c>
      <c r="B1702" s="6">
        <f>TITRES_STAT!D1705</f>
        <v>12.038</v>
      </c>
      <c r="C1702" s="2">
        <f t="shared" si="205"/>
        <v>0</v>
      </c>
      <c r="D1702" s="2">
        <f t="shared" si="206"/>
        <v>12.038</v>
      </c>
      <c r="E1702" s="2">
        <f t="shared" si="208"/>
        <v>12.165849999999999</v>
      </c>
      <c r="F1702" s="2">
        <f t="shared" si="209"/>
        <v>12.47203</v>
      </c>
      <c r="G1702" s="2">
        <f t="shared" si="203"/>
        <v>13.722475999999997</v>
      </c>
      <c r="H1702" s="2">
        <f t="shared" si="207"/>
        <v>14.152144000000007</v>
      </c>
      <c r="I1702" s="2">
        <f t="array" ref="I1702">SUMPRODUCT(B1686:B1705, (ROW(B1686:B1705)-ROW(B1686)+1)) / (20*21/2)</f>
        <v>12.210898571428572</v>
      </c>
      <c r="J1702" s="2">
        <f t="shared" si="210"/>
        <v>12.463571786101843</v>
      </c>
      <c r="K1702" s="2">
        <f t="shared" si="204"/>
        <v>13.009877730678415</v>
      </c>
    </row>
    <row r="1703" spans="1:11" ht="13.5" x14ac:dyDescent="0.25">
      <c r="A1703" s="3">
        <f>TITRES_STAT!B1706</f>
        <v>44790</v>
      </c>
      <c r="B1703" s="6">
        <f>TITRES_STAT!D1706</f>
        <v>12.038</v>
      </c>
      <c r="C1703" s="2">
        <f t="shared" si="205"/>
        <v>0</v>
      </c>
      <c r="D1703" s="2">
        <f t="shared" si="206"/>
        <v>12.038</v>
      </c>
      <c r="E1703" s="2">
        <f t="shared" si="208"/>
        <v>12.121899999999998</v>
      </c>
      <c r="F1703" s="2">
        <f t="shared" si="209"/>
        <v>12.423080000000001</v>
      </c>
      <c r="G1703" s="2">
        <f t="shared" si="203"/>
        <v>13.666133999999998</v>
      </c>
      <c r="H1703" s="2">
        <f t="shared" si="207"/>
        <v>14.132913500000011</v>
      </c>
      <c r="I1703" s="2">
        <f t="array" ref="I1703">SUMPRODUCT(B1687:B1706, (ROW(B1687:B1706)-ROW(B1687)+1)) / (20*21/2)</f>
        <v>12.234586666666663</v>
      </c>
      <c r="J1703" s="2">
        <f t="shared" si="210"/>
        <v>12.423041139806431</v>
      </c>
      <c r="K1703" s="2">
        <f t="shared" si="204"/>
        <v>12.971764878494948</v>
      </c>
    </row>
    <row r="1704" spans="1:11" ht="13.5" x14ac:dyDescent="0.25">
      <c r="A1704" s="3">
        <f>TITRES_STAT!B1707</f>
        <v>44791</v>
      </c>
      <c r="B1704" s="6">
        <f>TITRES_STAT!D1707</f>
        <v>12.038</v>
      </c>
      <c r="C1704" s="2">
        <f t="shared" si="205"/>
        <v>0</v>
      </c>
      <c r="D1704" s="2">
        <f t="shared" si="206"/>
        <v>12.038</v>
      </c>
      <c r="E1704" s="2">
        <f t="shared" si="208"/>
        <v>12.077949999999998</v>
      </c>
      <c r="F1704" s="2">
        <f t="shared" si="209"/>
        <v>12.374130000000003</v>
      </c>
      <c r="G1704" s="2">
        <f t="shared" si="203"/>
        <v>13.596603999999999</v>
      </c>
      <c r="H1704" s="2">
        <f t="shared" si="207"/>
        <v>14.115681000000009</v>
      </c>
      <c r="I1704" s="2">
        <f t="array" ref="I1704">SUMPRODUCT(B1688:B1707, (ROW(B1688:B1707)-ROW(B1688)+1)) / (20*21/2)</f>
        <v>12.260225238095236</v>
      </c>
      <c r="J1704" s="2">
        <f t="shared" si="210"/>
        <v>12.386370555062962</v>
      </c>
      <c r="K1704" s="2">
        <f t="shared" si="204"/>
        <v>12.935146647965734</v>
      </c>
    </row>
    <row r="1705" spans="1:11" ht="13.5" x14ac:dyDescent="0.25">
      <c r="A1705" s="3">
        <f>TITRES_STAT!B1708</f>
        <v>44792</v>
      </c>
      <c r="B1705" s="6">
        <f>TITRES_STAT!D1708</f>
        <v>12.577400000000001</v>
      </c>
      <c r="C1705" s="2">
        <f t="shared" si="205"/>
        <v>0.53940000000000055</v>
      </c>
      <c r="D1705" s="2">
        <f t="shared" si="206"/>
        <v>12.14588</v>
      </c>
      <c r="E1705" s="2">
        <f t="shared" si="208"/>
        <v>12.087939999999998</v>
      </c>
      <c r="F1705" s="2">
        <f t="shared" si="209"/>
        <v>12.328675000000002</v>
      </c>
      <c r="G1705" s="2">
        <f t="shared" si="203"/>
        <v>13.524076000000001</v>
      </c>
      <c r="H1705" s="2">
        <f t="shared" si="207"/>
        <v>14.101145500000012</v>
      </c>
      <c r="I1705" s="2">
        <f t="array" ref="I1705">SUMPRODUCT(B1689:B1708, (ROW(B1689:B1708)-ROW(B1689)+1)) / (20*21/2)</f>
        <v>12.285055238095239</v>
      </c>
      <c r="J1705" s="2">
        <f t="shared" si="210"/>
        <v>12.404563835533157</v>
      </c>
      <c r="K1705" s="2">
        <f t="shared" si="204"/>
        <v>12.921117367653352</v>
      </c>
    </row>
    <row r="1706" spans="1:11" ht="13.5" x14ac:dyDescent="0.25">
      <c r="A1706" s="3">
        <f>TITRES_STAT!B1709</f>
        <v>44795</v>
      </c>
      <c r="B1706" s="6">
        <f>TITRES_STAT!D1709</f>
        <v>12.577400000000001</v>
      </c>
      <c r="C1706" s="2">
        <f t="shared" si="205"/>
        <v>0</v>
      </c>
      <c r="D1706" s="2">
        <f t="shared" si="206"/>
        <v>12.25376</v>
      </c>
      <c r="E1706" s="2">
        <f t="shared" si="208"/>
        <v>12.143879999999999</v>
      </c>
      <c r="F1706" s="2">
        <f t="shared" si="209"/>
        <v>12.308195000000003</v>
      </c>
      <c r="G1706" s="2">
        <f t="shared" si="203"/>
        <v>13.451548000000003</v>
      </c>
      <c r="H1706" s="2">
        <f t="shared" si="207"/>
        <v>14.086610000000009</v>
      </c>
      <c r="I1706" s="2">
        <f t="array" ref="I1706">SUMPRODUCT(B1690:B1709, (ROW(B1690:B1709)-ROW(B1690)+1)) / (20*21/2)</f>
        <v>12.311692857142857</v>
      </c>
      <c r="J1706" s="2">
        <f t="shared" si="210"/>
        <v>12.421024422625237</v>
      </c>
      <c r="K1706" s="2">
        <f t="shared" si="204"/>
        <v>12.907638255196357</v>
      </c>
    </row>
    <row r="1707" spans="1:11" ht="13.5" x14ac:dyDescent="0.25">
      <c r="A1707" s="3">
        <f>TITRES_STAT!B1710</f>
        <v>44796</v>
      </c>
      <c r="B1707" s="6">
        <f>TITRES_STAT!D1710</f>
        <v>12.577400000000001</v>
      </c>
      <c r="C1707" s="2">
        <f t="shared" si="205"/>
        <v>0</v>
      </c>
      <c r="D1707" s="2">
        <f t="shared" si="206"/>
        <v>12.36164</v>
      </c>
      <c r="E1707" s="2">
        <f t="shared" si="208"/>
        <v>12.199819999999999</v>
      </c>
      <c r="F1707" s="2">
        <f t="shared" si="209"/>
        <v>12.316685000000005</v>
      </c>
      <c r="G1707" s="2">
        <f t="shared" si="203"/>
        <v>13.379020000000004</v>
      </c>
      <c r="H1707" s="2">
        <f t="shared" si="207"/>
        <v>14.072074500000008</v>
      </c>
      <c r="I1707" s="2">
        <f t="array" ref="I1707">SUMPRODUCT(B1691:B1710, (ROW(B1691:B1710)-ROW(B1691)+1)) / (20*21/2)</f>
        <v>12.36735</v>
      </c>
      <c r="J1707" s="2">
        <f t="shared" si="210"/>
        <v>12.435917334756168</v>
      </c>
      <c r="K1707" s="2">
        <f t="shared" si="204"/>
        <v>12.894687735384736</v>
      </c>
    </row>
    <row r="1708" spans="1:11" ht="13.5" x14ac:dyDescent="0.25">
      <c r="A1708" s="3">
        <f>TITRES_STAT!B1711</f>
        <v>44797</v>
      </c>
      <c r="B1708" s="6">
        <f>TITRES_STAT!D1711</f>
        <v>12.577400000000001</v>
      </c>
      <c r="C1708" s="2">
        <f t="shared" si="205"/>
        <v>0</v>
      </c>
      <c r="D1708" s="2">
        <f t="shared" si="206"/>
        <v>12.469519999999999</v>
      </c>
      <c r="E1708" s="2">
        <f t="shared" si="208"/>
        <v>12.253759999999998</v>
      </c>
      <c r="F1708" s="2">
        <f t="shared" si="209"/>
        <v>12.297705000000004</v>
      </c>
      <c r="G1708" s="2">
        <f t="shared" si="203"/>
        <v>13.306492000000006</v>
      </c>
      <c r="H1708" s="2">
        <f t="shared" si="207"/>
        <v>14.057539000000006</v>
      </c>
      <c r="I1708" s="2">
        <f t="array" ref="I1708">SUMPRODUCT(B1692:B1711, (ROW(B1692:B1711)-ROW(B1692)+1)) / (20*21/2)</f>
        <v>12.421056666666669</v>
      </c>
      <c r="J1708" s="2">
        <f t="shared" si="210"/>
        <v>12.449391874303201</v>
      </c>
      <c r="K1708" s="2">
        <f t="shared" si="204"/>
        <v>12.882245079095139</v>
      </c>
    </row>
    <row r="1709" spans="1:11" ht="13.5" x14ac:dyDescent="0.25">
      <c r="A1709" s="3">
        <f>TITRES_STAT!B1712</f>
        <v>44798</v>
      </c>
      <c r="B1709" s="6">
        <f>TITRES_STAT!D1712</f>
        <v>12.577400000000001</v>
      </c>
      <c r="C1709" s="2">
        <f t="shared" si="205"/>
        <v>0</v>
      </c>
      <c r="D1709" s="2">
        <f t="shared" si="206"/>
        <v>12.577400000000001</v>
      </c>
      <c r="E1709" s="2">
        <f t="shared" si="208"/>
        <v>12.307699999999999</v>
      </c>
      <c r="F1709" s="2">
        <f t="shared" si="209"/>
        <v>12.302700000000005</v>
      </c>
      <c r="G1709" s="2">
        <f t="shared" si="203"/>
        <v>13.233964000000006</v>
      </c>
      <c r="H1709" s="2">
        <f t="shared" si="207"/>
        <v>14.043003500000005</v>
      </c>
      <c r="I1709" s="2">
        <f t="array" ref="I1709">SUMPRODUCT(B1693:B1712, (ROW(B1693:B1712)-ROW(B1693)+1)) / (20*21/2)</f>
        <v>12.417631904761905</v>
      </c>
      <c r="J1709" s="2">
        <f t="shared" si="210"/>
        <v>12.461583124369563</v>
      </c>
      <c r="K1709" s="2">
        <f t="shared" si="204"/>
        <v>12.870290370111015</v>
      </c>
    </row>
    <row r="1710" spans="1:11" ht="13.5" x14ac:dyDescent="0.25">
      <c r="A1710" s="3">
        <f>TITRES_STAT!B1713</f>
        <v>44799</v>
      </c>
      <c r="B1710" s="6">
        <f>TITRES_STAT!D1713</f>
        <v>12.8871</v>
      </c>
      <c r="C1710" s="2">
        <f t="shared" si="205"/>
        <v>0.30969999999999942</v>
      </c>
      <c r="D1710" s="2">
        <f t="shared" si="206"/>
        <v>12.639340000000001</v>
      </c>
      <c r="E1710" s="2">
        <f t="shared" si="208"/>
        <v>12.392609999999999</v>
      </c>
      <c r="F1710" s="2">
        <f t="shared" si="209"/>
        <v>12.323180000000004</v>
      </c>
      <c r="G1710" s="2">
        <f t="shared" si="203"/>
        <v>13.167630000000006</v>
      </c>
      <c r="H1710" s="2">
        <f t="shared" si="207"/>
        <v>14.030516000000002</v>
      </c>
      <c r="I1710" s="2">
        <f t="array" ref="I1710">SUMPRODUCT(B1694:B1713, (ROW(B1694:B1713)-ROW(B1694)+1)) / (20*21/2)</f>
        <v>12.415015714285714</v>
      </c>
      <c r="J1710" s="2">
        <f t="shared" si="210"/>
        <v>12.50210854109627</v>
      </c>
      <c r="K1710" s="2">
        <f t="shared" si="204"/>
        <v>12.870949571283132</v>
      </c>
    </row>
    <row r="1711" spans="1:11" ht="13.5" x14ac:dyDescent="0.25">
      <c r="A1711" s="3">
        <f>TITRES_STAT!B1714</f>
        <v>44802</v>
      </c>
      <c r="B1711" s="6">
        <f>TITRES_STAT!D1714</f>
        <v>12.8871</v>
      </c>
      <c r="C1711" s="2">
        <f t="shared" si="205"/>
        <v>0</v>
      </c>
      <c r="D1711" s="2">
        <f t="shared" si="206"/>
        <v>12.701280000000002</v>
      </c>
      <c r="E1711" s="2">
        <f t="shared" si="208"/>
        <v>12.47752</v>
      </c>
      <c r="F1711" s="2">
        <f t="shared" si="209"/>
        <v>12.343660000000003</v>
      </c>
      <c r="G1711" s="2">
        <f t="shared" si="203"/>
        <v>13.115682000000009</v>
      </c>
      <c r="H1711" s="2">
        <f t="shared" si="207"/>
        <v>14.0180285</v>
      </c>
      <c r="I1711" s="2">
        <f t="array" ref="I1711">SUMPRODUCT(B1695:B1714, (ROW(B1695:B1714)-ROW(B1695)+1)) / (20*21/2)</f>
        <v>12.413208095238096</v>
      </c>
      <c r="J1711" s="2">
        <f t="shared" si="210"/>
        <v>12.538774394325197</v>
      </c>
      <c r="K1711" s="2">
        <f t="shared" si="204"/>
        <v>12.871582921428892</v>
      </c>
    </row>
    <row r="1712" spans="1:11" ht="13.5" x14ac:dyDescent="0.25">
      <c r="A1712" s="3">
        <f>TITRES_STAT!B1715</f>
        <v>44803</v>
      </c>
      <c r="B1712" s="6">
        <f>TITRES_STAT!D1715</f>
        <v>12.307700000000001</v>
      </c>
      <c r="C1712" s="2">
        <f t="shared" si="205"/>
        <v>-0.57939999999999969</v>
      </c>
      <c r="D1712" s="2">
        <f t="shared" si="206"/>
        <v>12.64734</v>
      </c>
      <c r="E1712" s="2">
        <f t="shared" si="208"/>
        <v>12.504490000000001</v>
      </c>
      <c r="F1712" s="2">
        <f t="shared" si="209"/>
        <v>12.335170000000003</v>
      </c>
      <c r="G1712" s="2">
        <f t="shared" si="203"/>
        <v>13.042156000000007</v>
      </c>
      <c r="H1712" s="2">
        <f t="shared" si="207"/>
        <v>14.002643999999998</v>
      </c>
      <c r="I1712" s="2">
        <f t="array" ref="I1712">SUMPRODUCT(B1696:B1715, (ROW(B1696:B1715)-ROW(B1696)+1)) / (20*21/2)</f>
        <v>12.415066190476191</v>
      </c>
      <c r="J1712" s="2">
        <f t="shared" si="210"/>
        <v>12.516767309151369</v>
      </c>
      <c r="K1712" s="2">
        <f t="shared" si="204"/>
        <v>12.849469865686583</v>
      </c>
    </row>
    <row r="1713" spans="1:11" ht="13.5" x14ac:dyDescent="0.25">
      <c r="A1713" s="3">
        <f>TITRES_STAT!B1716</f>
        <v>44804</v>
      </c>
      <c r="B1713" s="6">
        <f>TITRES_STAT!D1716</f>
        <v>12.307700000000001</v>
      </c>
      <c r="C1713" s="2">
        <f t="shared" si="205"/>
        <v>0</v>
      </c>
      <c r="D1713" s="2">
        <f t="shared" si="206"/>
        <v>12.593399999999999</v>
      </c>
      <c r="E1713" s="2">
        <f t="shared" si="208"/>
        <v>12.531459999999999</v>
      </c>
      <c r="F1713" s="2">
        <f t="shared" si="209"/>
        <v>12.326680000000003</v>
      </c>
      <c r="G1713" s="2">
        <f t="shared" si="203"/>
        <v>12.968630000000005</v>
      </c>
      <c r="H1713" s="2">
        <f t="shared" si="207"/>
        <v>13.987259499999995</v>
      </c>
      <c r="I1713" s="2">
        <f t="array" ref="I1713">SUMPRODUCT(B1697:B1716, (ROW(B1697:B1716)-ROW(B1697)+1)) / (20*21/2)</f>
        <v>12.417589999999999</v>
      </c>
      <c r="J1713" s="2">
        <f t="shared" si="210"/>
        <v>12.496856136851239</v>
      </c>
      <c r="K1713" s="2">
        <f t="shared" si="204"/>
        <v>12.828223988600834</v>
      </c>
    </row>
    <row r="1714" spans="1:11" ht="13.5" x14ac:dyDescent="0.25">
      <c r="A1714" s="3">
        <f>TITRES_STAT!B1717</f>
        <v>44805</v>
      </c>
      <c r="B1714" s="6">
        <f>TITRES_STAT!D1717</f>
        <v>12.307700000000001</v>
      </c>
      <c r="C1714" s="2">
        <f t="shared" si="205"/>
        <v>0</v>
      </c>
      <c r="D1714" s="2">
        <f t="shared" si="206"/>
        <v>12.53946</v>
      </c>
      <c r="E1714" s="2">
        <f t="shared" si="208"/>
        <v>12.55843</v>
      </c>
      <c r="F1714" s="2">
        <f t="shared" si="209"/>
        <v>12.318190000000005</v>
      </c>
      <c r="G1714" s="2">
        <f t="shared" ref="G1714:G1777" si="211">AVERAGE(B1665:B1714)</f>
        <v>12.895104000000003</v>
      </c>
      <c r="H1714" s="2">
        <f t="shared" si="207"/>
        <v>13.971874999999994</v>
      </c>
      <c r="I1714" s="2">
        <f t="array" ref="I1714">SUMPRODUCT(B1698:B1717, (ROW(B1698:B1717)-ROW(B1698)+1)) / (20*21/2)</f>
        <v>12.418591428571428</v>
      </c>
      <c r="J1714" s="2">
        <f t="shared" si="210"/>
        <v>12.478841266674932</v>
      </c>
      <c r="K1714" s="2">
        <f t="shared" si="204"/>
        <v>12.807811283165508</v>
      </c>
    </row>
    <row r="1715" spans="1:11" ht="13.5" x14ac:dyDescent="0.25">
      <c r="A1715" s="3">
        <f>TITRES_STAT!B1718</f>
        <v>44806</v>
      </c>
      <c r="B1715" s="6">
        <f>TITRES_STAT!D1718</f>
        <v>12.3377</v>
      </c>
      <c r="C1715" s="2">
        <f t="shared" si="205"/>
        <v>2.9999999999999361E-2</v>
      </c>
      <c r="D1715" s="2">
        <f t="shared" si="206"/>
        <v>12.429579999999998</v>
      </c>
      <c r="E1715" s="2">
        <f t="shared" si="208"/>
        <v>12.534459999999999</v>
      </c>
      <c r="F1715" s="2">
        <f t="shared" si="209"/>
        <v>12.311200000000003</v>
      </c>
      <c r="G1715" s="2">
        <f t="shared" si="211"/>
        <v>12.836564000000005</v>
      </c>
      <c r="H1715" s="2">
        <f t="shared" si="207"/>
        <v>13.953643499999991</v>
      </c>
      <c r="I1715" s="2">
        <f t="array" ref="I1715">SUMPRODUCT(B1699:B1718, (ROW(B1699:B1718)-ROW(B1699)+1)) / (20*21/2)</f>
        <v>12.431384761904761</v>
      </c>
      <c r="J1715" s="2">
        <f t="shared" si="210"/>
        <v>12.46539924127732</v>
      </c>
      <c r="K1715" s="2">
        <f t="shared" ref="K1715:K1778" si="212">$K$4*B1715+(1-$K$4)*K1714</f>
        <v>12.789375546570783</v>
      </c>
    </row>
    <row r="1716" spans="1:11" ht="13.5" x14ac:dyDescent="0.25">
      <c r="A1716" s="3">
        <f>TITRES_STAT!B1719</f>
        <v>44809</v>
      </c>
      <c r="B1716" s="6">
        <f>TITRES_STAT!D1719</f>
        <v>12.3377</v>
      </c>
      <c r="C1716" s="2">
        <f t="shared" si="205"/>
        <v>0</v>
      </c>
      <c r="D1716" s="2">
        <f t="shared" si="206"/>
        <v>12.319700000000001</v>
      </c>
      <c r="E1716" s="2">
        <f t="shared" si="208"/>
        <v>12.510490000000001</v>
      </c>
      <c r="F1716" s="2">
        <f t="shared" si="209"/>
        <v>12.327185000000004</v>
      </c>
      <c r="G1716" s="2">
        <f t="shared" si="211"/>
        <v>12.778024000000006</v>
      </c>
      <c r="H1716" s="2">
        <f t="shared" si="207"/>
        <v>13.935411999999992</v>
      </c>
      <c r="I1716" s="2">
        <f t="array" ref="I1716">SUMPRODUCT(B1700:B1719, (ROW(B1700:B1719)-ROW(B1700)+1)) / (20*21/2)</f>
        <v>12.443037619047621</v>
      </c>
      <c r="J1716" s="2">
        <f t="shared" si="210"/>
        <v>12.453237408774717</v>
      </c>
      <c r="K1716" s="2">
        <f t="shared" si="212"/>
        <v>12.771662780038596</v>
      </c>
    </row>
    <row r="1717" spans="1:11" ht="13.5" x14ac:dyDescent="0.25">
      <c r="A1717" s="3">
        <f>TITRES_STAT!B1720</f>
        <v>44810</v>
      </c>
      <c r="B1717" s="6">
        <f>TITRES_STAT!D1720</f>
        <v>12.3377</v>
      </c>
      <c r="C1717" s="2">
        <f t="shared" si="205"/>
        <v>0</v>
      </c>
      <c r="D1717" s="2">
        <f t="shared" si="206"/>
        <v>12.325699999999999</v>
      </c>
      <c r="E1717" s="2">
        <f t="shared" si="208"/>
        <v>12.486519999999999</v>
      </c>
      <c r="F1717" s="2">
        <f t="shared" si="209"/>
        <v>12.343170000000004</v>
      </c>
      <c r="G1717" s="2">
        <f t="shared" si="211"/>
        <v>12.719484000000007</v>
      </c>
      <c r="H1717" s="2">
        <f t="shared" si="207"/>
        <v>13.91718049999999</v>
      </c>
      <c r="I1717" s="2">
        <f t="array" ref="I1717">SUMPRODUCT(B1701:B1720, (ROW(B1701:B1720)-ROW(B1701)+1)) / (20*21/2)</f>
        <v>12.45255</v>
      </c>
      <c r="J1717" s="2">
        <f t="shared" si="210"/>
        <v>12.442233846034267</v>
      </c>
      <c r="K1717" s="2">
        <f t="shared" si="212"/>
        <v>12.754644631801789</v>
      </c>
    </row>
    <row r="1718" spans="1:11" ht="13.5" x14ac:dyDescent="0.25">
      <c r="A1718" s="3">
        <f>TITRES_STAT!B1721</f>
        <v>44811</v>
      </c>
      <c r="B1718" s="6">
        <f>TITRES_STAT!D1721</f>
        <v>12.477499999999999</v>
      </c>
      <c r="C1718" s="2">
        <f t="shared" si="205"/>
        <v>0.13979999999999926</v>
      </c>
      <c r="D1718" s="2">
        <f t="shared" si="206"/>
        <v>12.35966</v>
      </c>
      <c r="E1718" s="2">
        <f t="shared" si="208"/>
        <v>12.47653</v>
      </c>
      <c r="F1718" s="2">
        <f t="shared" si="209"/>
        <v>12.365145000000002</v>
      </c>
      <c r="G1718" s="2">
        <f t="shared" si="211"/>
        <v>12.677326000000004</v>
      </c>
      <c r="H1718" s="2">
        <f t="shared" si="207"/>
        <v>13.899647999999992</v>
      </c>
      <c r="I1718" s="2">
        <f t="array" ref="I1718">SUMPRODUCT(B1702:B1721, (ROW(B1702:B1721)-ROW(B1702)+1)) / (20*21/2)</f>
        <v>12.459921904761904</v>
      </c>
      <c r="J1718" s="2">
        <f t="shared" si="210"/>
        <v>12.445592527364335</v>
      </c>
      <c r="K1718" s="2">
        <f t="shared" si="212"/>
        <v>12.743776214868387</v>
      </c>
    </row>
    <row r="1719" spans="1:11" ht="13.5" x14ac:dyDescent="0.25">
      <c r="A1719" s="3">
        <f>TITRES_STAT!B1722</f>
        <v>44812</v>
      </c>
      <c r="B1719" s="6">
        <f>TITRES_STAT!D1722</f>
        <v>12.487500000000001</v>
      </c>
      <c r="C1719" s="2">
        <f t="shared" si="205"/>
        <v>1.0000000000001563E-2</v>
      </c>
      <c r="D1719" s="2">
        <f t="shared" si="206"/>
        <v>12.395619999999999</v>
      </c>
      <c r="E1719" s="2">
        <f t="shared" si="208"/>
        <v>12.467539999999998</v>
      </c>
      <c r="F1719" s="2">
        <f t="shared" si="209"/>
        <v>12.387620000000002</v>
      </c>
      <c r="G1719" s="2">
        <f t="shared" si="211"/>
        <v>12.648354000000005</v>
      </c>
      <c r="H1719" s="2">
        <f t="shared" si="207"/>
        <v>13.882165499999992</v>
      </c>
      <c r="I1719" s="2">
        <f t="array" ref="I1719">SUMPRODUCT(B1703:B1722, (ROW(B1703:B1722)-ROW(B1703)+1)) / (20*21/2)</f>
        <v>12.465153333333332</v>
      </c>
      <c r="J1719" s="2">
        <f t="shared" si="210"/>
        <v>12.449583715234398</v>
      </c>
      <c r="K1719" s="2">
        <f t="shared" si="212"/>
        <v>12.733726167226489</v>
      </c>
    </row>
    <row r="1720" spans="1:11" ht="13.5" x14ac:dyDescent="0.25">
      <c r="A1720" s="3">
        <f>TITRES_STAT!B1723</f>
        <v>44813</v>
      </c>
      <c r="B1720" s="6">
        <f>TITRES_STAT!D1723</f>
        <v>12.487500000000001</v>
      </c>
      <c r="C1720" s="2">
        <f t="shared" si="205"/>
        <v>0</v>
      </c>
      <c r="D1720" s="2">
        <f t="shared" si="206"/>
        <v>12.42558</v>
      </c>
      <c r="E1720" s="2">
        <f t="shared" si="208"/>
        <v>12.427579999999997</v>
      </c>
      <c r="F1720" s="2">
        <f t="shared" si="209"/>
        <v>12.410095000000004</v>
      </c>
      <c r="G1720" s="2">
        <f t="shared" si="211"/>
        <v>12.628574</v>
      </c>
      <c r="H1720" s="2">
        <f t="shared" si="207"/>
        <v>13.864682999999992</v>
      </c>
      <c r="I1720" s="2">
        <f t="array" ref="I1720">SUMPRODUCT(B1704:B1723, (ROW(B1704:B1723)-ROW(B1704)+1)) / (20*21/2)</f>
        <v>12.468244285714286</v>
      </c>
      <c r="J1720" s="2">
        <f t="shared" si="210"/>
        <v>12.453194789973979</v>
      </c>
      <c r="K1720" s="2">
        <f t="shared" si="212"/>
        <v>12.72407023909996</v>
      </c>
    </row>
    <row r="1721" spans="1:11" ht="13.5" x14ac:dyDescent="0.25">
      <c r="A1721" s="3">
        <f>TITRES_STAT!B1724</f>
        <v>44816</v>
      </c>
      <c r="B1721" s="6">
        <f>TITRES_STAT!D1724</f>
        <v>12.487500000000001</v>
      </c>
      <c r="C1721" s="2">
        <f t="shared" si="205"/>
        <v>0</v>
      </c>
      <c r="D1721" s="2">
        <f t="shared" si="206"/>
        <v>12.455539999999999</v>
      </c>
      <c r="E1721" s="2">
        <f t="shared" si="208"/>
        <v>12.38762</v>
      </c>
      <c r="F1721" s="2">
        <f t="shared" si="209"/>
        <v>12.432570000000004</v>
      </c>
      <c r="G1721" s="2">
        <f t="shared" si="211"/>
        <v>12.618383999999999</v>
      </c>
      <c r="H1721" s="2">
        <f t="shared" si="207"/>
        <v>13.847200499999992</v>
      </c>
      <c r="I1721" s="2">
        <f t="array" ref="I1721">SUMPRODUCT(B1705:B1724, (ROW(B1705:B1724)-ROW(B1705)+1)) / (20*21/2)</f>
        <v>12.469194761904761</v>
      </c>
      <c r="J1721" s="2">
        <f t="shared" si="210"/>
        <v>12.456461952833601</v>
      </c>
      <c r="K1721" s="2">
        <f t="shared" si="212"/>
        <v>12.714792974821531</v>
      </c>
    </row>
    <row r="1722" spans="1:11" ht="13.5" x14ac:dyDescent="0.25">
      <c r="A1722" s="3">
        <f>TITRES_STAT!B1725</f>
        <v>44817</v>
      </c>
      <c r="B1722" s="6">
        <f>TITRES_STAT!D1725</f>
        <v>12.487500000000001</v>
      </c>
      <c r="C1722" s="2">
        <f t="shared" si="205"/>
        <v>0</v>
      </c>
      <c r="D1722" s="2">
        <f t="shared" si="206"/>
        <v>12.485499999999998</v>
      </c>
      <c r="E1722" s="2">
        <f t="shared" si="208"/>
        <v>12.405599999999998</v>
      </c>
      <c r="F1722" s="2">
        <f t="shared" si="209"/>
        <v>12.455045000000004</v>
      </c>
      <c r="G1722" s="2">
        <f t="shared" si="211"/>
        <v>12.596606</v>
      </c>
      <c r="H1722" s="2">
        <f t="shared" si="207"/>
        <v>13.829717999999991</v>
      </c>
      <c r="I1722" s="2">
        <f t="array" ref="I1722">SUMPRODUCT(B1706:B1725, (ROW(B1706:B1725)-ROW(B1706)+1)) / (20*21/2)</f>
        <v>12.468004761904762</v>
      </c>
      <c r="J1722" s="2">
        <f t="shared" si="210"/>
        <v>12.459417957325639</v>
      </c>
      <c r="K1722" s="2">
        <f t="shared" si="212"/>
        <v>12.70587952482853</v>
      </c>
    </row>
    <row r="1723" spans="1:11" ht="13.5" x14ac:dyDescent="0.25">
      <c r="A1723" s="3">
        <f>TITRES_STAT!B1726</f>
        <v>44818</v>
      </c>
      <c r="B1723" s="6">
        <f>TITRES_STAT!D1726</f>
        <v>12.487500000000001</v>
      </c>
      <c r="C1723" s="2">
        <f t="shared" si="205"/>
        <v>0</v>
      </c>
      <c r="D1723" s="2">
        <f t="shared" si="206"/>
        <v>12.487500000000001</v>
      </c>
      <c r="E1723" s="2">
        <f t="shared" si="208"/>
        <v>12.423579999999998</v>
      </c>
      <c r="F1723" s="2">
        <f t="shared" si="209"/>
        <v>12.477520000000004</v>
      </c>
      <c r="G1723" s="2">
        <f t="shared" si="211"/>
        <v>12.574827999999998</v>
      </c>
      <c r="H1723" s="2">
        <f t="shared" si="207"/>
        <v>13.812235499999991</v>
      </c>
      <c r="I1723" s="2">
        <f t="array" ref="I1723">SUMPRODUCT(B1707:B1726, (ROW(B1707:B1726)-ROW(B1707)+1)) / (20*21/2)</f>
        <v>12.467242857142857</v>
      </c>
      <c r="J1723" s="2">
        <f t="shared" si="210"/>
        <v>12.462092437580342</v>
      </c>
      <c r="K1723" s="2">
        <f t="shared" si="212"/>
        <v>12.697315621894079</v>
      </c>
    </row>
    <row r="1724" spans="1:11" ht="13.5" x14ac:dyDescent="0.25">
      <c r="A1724" s="3">
        <f>TITRES_STAT!B1727</f>
        <v>44819</v>
      </c>
      <c r="B1724" s="6">
        <f>TITRES_STAT!D1727</f>
        <v>12.487500000000001</v>
      </c>
      <c r="C1724" s="2">
        <f t="shared" si="205"/>
        <v>0</v>
      </c>
      <c r="D1724" s="2">
        <f t="shared" si="206"/>
        <v>12.487500000000001</v>
      </c>
      <c r="E1724" s="2">
        <f t="shared" si="208"/>
        <v>12.441559999999999</v>
      </c>
      <c r="F1724" s="2">
        <f t="shared" si="209"/>
        <v>12.499995000000004</v>
      </c>
      <c r="G1724" s="2">
        <f t="shared" si="211"/>
        <v>12.553049999999999</v>
      </c>
      <c r="H1724" s="2">
        <f t="shared" si="207"/>
        <v>13.791156499999991</v>
      </c>
      <c r="I1724" s="2">
        <f t="array" ref="I1724">SUMPRODUCT(B1708:B1727, (ROW(B1708:B1727)-ROW(B1708)+1)) / (20*21/2)</f>
        <v>12.447880476190475</v>
      </c>
      <c r="J1724" s="2">
        <f t="shared" si="210"/>
        <v>12.464512205429834</v>
      </c>
      <c r="K1724" s="2">
        <f t="shared" si="212"/>
        <v>12.689087558290391</v>
      </c>
    </row>
    <row r="1725" spans="1:11" ht="13.5" x14ac:dyDescent="0.25">
      <c r="A1725" s="3">
        <f>TITRES_STAT!B1728</f>
        <v>44820</v>
      </c>
      <c r="B1725" s="6">
        <f>TITRES_STAT!D1728</f>
        <v>12.487500000000001</v>
      </c>
      <c r="C1725" s="2">
        <f t="shared" si="205"/>
        <v>0</v>
      </c>
      <c r="D1725" s="2">
        <f t="shared" si="206"/>
        <v>12.487500000000001</v>
      </c>
      <c r="E1725" s="2">
        <f t="shared" si="208"/>
        <v>12.456539999999999</v>
      </c>
      <c r="F1725" s="2">
        <f t="shared" si="209"/>
        <v>12.495500000000003</v>
      </c>
      <c r="G1725" s="2">
        <f t="shared" si="211"/>
        <v>12.542459999999997</v>
      </c>
      <c r="H1725" s="2">
        <f t="shared" si="207"/>
        <v>13.77007749999999</v>
      </c>
      <c r="I1725" s="2">
        <f t="array" ref="I1725">SUMPRODUCT(B1709:B1728, (ROW(B1709:B1728)-ROW(B1709)+1)) / (20*21/2)</f>
        <v>12.429897619047619</v>
      </c>
      <c r="J1725" s="2">
        <f t="shared" si="210"/>
        <v>12.466701519198422</v>
      </c>
      <c r="K1725" s="2">
        <f t="shared" si="212"/>
        <v>12.68118216384763</v>
      </c>
    </row>
    <row r="1726" spans="1:11" ht="13.5" x14ac:dyDescent="0.25">
      <c r="A1726" s="3">
        <f>TITRES_STAT!B1729</f>
        <v>44823</v>
      </c>
      <c r="B1726" s="6">
        <f>TITRES_STAT!D1729</f>
        <v>12.487500000000001</v>
      </c>
      <c r="C1726" s="2">
        <f t="shared" si="205"/>
        <v>0</v>
      </c>
      <c r="D1726" s="2">
        <f t="shared" si="206"/>
        <v>12.487500000000001</v>
      </c>
      <c r="E1726" s="2">
        <f t="shared" si="208"/>
        <v>12.471519999999998</v>
      </c>
      <c r="F1726" s="2">
        <f t="shared" si="209"/>
        <v>12.491005000000005</v>
      </c>
      <c r="G1726" s="2">
        <f t="shared" si="211"/>
        <v>12.531869999999993</v>
      </c>
      <c r="H1726" s="2">
        <f t="shared" si="207"/>
        <v>13.748998499999988</v>
      </c>
      <c r="I1726" s="2">
        <f t="array" ref="I1726">SUMPRODUCT(B1710:B1729, (ROW(B1710:B1729)-ROW(B1710)+1)) / (20*21/2)</f>
        <v>12.413294285714285</v>
      </c>
      <c r="J1726" s="2">
        <f t="shared" si="210"/>
        <v>12.468682326893811</v>
      </c>
      <c r="K1726" s="2">
        <f t="shared" si="212"/>
        <v>12.673586784873214</v>
      </c>
    </row>
    <row r="1727" spans="1:11" ht="13.5" x14ac:dyDescent="0.25">
      <c r="A1727" s="3">
        <f>TITRES_STAT!B1730</f>
        <v>44824</v>
      </c>
      <c r="B1727" s="6">
        <f>TITRES_STAT!D1730</f>
        <v>12.287699999999999</v>
      </c>
      <c r="C1727" s="2">
        <f t="shared" si="205"/>
        <v>-0.19980000000000153</v>
      </c>
      <c r="D1727" s="2">
        <f t="shared" si="206"/>
        <v>12.44754</v>
      </c>
      <c r="E1727" s="2">
        <f t="shared" si="208"/>
        <v>12.466519999999999</v>
      </c>
      <c r="F1727" s="2">
        <f t="shared" si="209"/>
        <v>12.476520000000004</v>
      </c>
      <c r="G1727" s="2">
        <f t="shared" si="211"/>
        <v>12.517283999999991</v>
      </c>
      <c r="H1727" s="2">
        <f t="shared" si="207"/>
        <v>13.72692049999999</v>
      </c>
      <c r="I1727" s="2">
        <f t="array" ref="I1727">SUMPRODUCT(B1711:B1730, (ROW(B1711:B1730)-ROW(B1711)+1)) / (20*21/2)</f>
        <v>12.398070476190478</v>
      </c>
      <c r="J1727" s="2">
        <f t="shared" si="210"/>
        <v>12.451445914808685</v>
      </c>
      <c r="K1727" s="2">
        <f t="shared" si="212"/>
        <v>12.658453969780147</v>
      </c>
    </row>
    <row r="1728" spans="1:11" ht="13.5" x14ac:dyDescent="0.25">
      <c r="A1728" s="3">
        <f>TITRES_STAT!B1731</f>
        <v>44825</v>
      </c>
      <c r="B1728" s="6">
        <f>TITRES_STAT!D1731</f>
        <v>12.287699999999999</v>
      </c>
      <c r="C1728" s="2">
        <f t="shared" si="205"/>
        <v>0</v>
      </c>
      <c r="D1728" s="2">
        <f t="shared" si="206"/>
        <v>12.407580000000001</v>
      </c>
      <c r="E1728" s="2">
        <f t="shared" si="208"/>
        <v>12.44754</v>
      </c>
      <c r="F1728" s="2">
        <f t="shared" si="209"/>
        <v>12.462035000000004</v>
      </c>
      <c r="G1728" s="2">
        <f t="shared" si="211"/>
        <v>12.502697999999992</v>
      </c>
      <c r="H1728" s="2">
        <f t="shared" si="207"/>
        <v>13.704842499999989</v>
      </c>
      <c r="I1728" s="2">
        <f t="array" ref="I1728">SUMPRODUCT(B1712:B1731, (ROW(B1712:B1731)-ROW(B1712)+1)) / (20*21/2)</f>
        <v>12.380948571428572</v>
      </c>
      <c r="J1728" s="2">
        <f t="shared" si="210"/>
        <v>12.435851065779286</v>
      </c>
      <c r="K1728" s="2">
        <f t="shared" si="212"/>
        <v>12.64391459841622</v>
      </c>
    </row>
    <row r="1729" spans="1:11" ht="13.5" x14ac:dyDescent="0.25">
      <c r="A1729" s="3">
        <f>TITRES_STAT!B1732</f>
        <v>44826</v>
      </c>
      <c r="B1729" s="6">
        <f>TITRES_STAT!D1732</f>
        <v>12.287699999999999</v>
      </c>
      <c r="C1729" s="2">
        <f t="shared" si="205"/>
        <v>0</v>
      </c>
      <c r="D1729" s="2">
        <f t="shared" si="206"/>
        <v>12.367620000000001</v>
      </c>
      <c r="E1729" s="2">
        <f t="shared" si="208"/>
        <v>12.42756</v>
      </c>
      <c r="F1729" s="2">
        <f t="shared" si="209"/>
        <v>12.447550000000003</v>
      </c>
      <c r="G1729" s="2">
        <f t="shared" si="211"/>
        <v>12.488111999999992</v>
      </c>
      <c r="H1729" s="2">
        <f t="shared" si="207"/>
        <v>13.682764499999987</v>
      </c>
      <c r="I1729" s="2">
        <f t="array" ref="I1729">SUMPRODUCT(B1713:B1732, (ROW(B1713:B1732)-ROW(B1713)+1)) / (20*21/2)</f>
        <v>12.366918571428572</v>
      </c>
      <c r="J1729" s="2">
        <f t="shared" si="210"/>
        <v>12.421741440466972</v>
      </c>
      <c r="K1729" s="2">
        <f t="shared" si="212"/>
        <v>12.629945398478329</v>
      </c>
    </row>
    <row r="1730" spans="1:11" ht="13.5" x14ac:dyDescent="0.25">
      <c r="A1730" s="3">
        <f>TITRES_STAT!B1733</f>
        <v>44827</v>
      </c>
      <c r="B1730" s="6">
        <f>TITRES_STAT!D1733</f>
        <v>12.287699999999999</v>
      </c>
      <c r="C1730" s="2">
        <f t="shared" si="205"/>
        <v>0</v>
      </c>
      <c r="D1730" s="2">
        <f t="shared" si="206"/>
        <v>12.32766</v>
      </c>
      <c r="E1730" s="2">
        <f t="shared" si="208"/>
        <v>12.407579999999999</v>
      </c>
      <c r="F1730" s="2">
        <f t="shared" si="209"/>
        <v>12.417580000000003</v>
      </c>
      <c r="G1730" s="2">
        <f t="shared" si="211"/>
        <v>12.473525999999993</v>
      </c>
      <c r="H1730" s="2">
        <f t="shared" si="207"/>
        <v>13.660686499999986</v>
      </c>
      <c r="I1730" s="2">
        <f t="array" ref="I1730">SUMPRODUCT(B1714:B1733, (ROW(B1714:B1733)-ROW(B1714)+1)) / (20*21/2)</f>
        <v>12.330383333333334</v>
      </c>
      <c r="J1730" s="2">
        <f t="shared" si="210"/>
        <v>12.408975588993927</v>
      </c>
      <c r="K1730" s="2">
        <f t="shared" si="212"/>
        <v>12.616524010302708</v>
      </c>
    </row>
    <row r="1731" spans="1:11" ht="13.5" x14ac:dyDescent="0.25">
      <c r="A1731" s="3">
        <f>TITRES_STAT!B1734</f>
        <v>44830</v>
      </c>
      <c r="B1731" s="6">
        <f>TITRES_STAT!D1734</f>
        <v>12.2378</v>
      </c>
      <c r="C1731" s="2">
        <f t="shared" si="205"/>
        <v>-4.9899999999999167E-2</v>
      </c>
      <c r="D1731" s="2">
        <f t="shared" si="206"/>
        <v>12.277719999999999</v>
      </c>
      <c r="E1731" s="2">
        <f t="shared" si="208"/>
        <v>12.38261</v>
      </c>
      <c r="F1731" s="2">
        <f t="shared" si="209"/>
        <v>12.385115000000003</v>
      </c>
      <c r="G1731" s="2">
        <f t="shared" si="211"/>
        <v>12.457941999999996</v>
      </c>
      <c r="H1731" s="2">
        <f t="shared" si="207"/>
        <v>13.638358999999987</v>
      </c>
      <c r="I1731" s="2">
        <f t="array" ref="I1731">SUMPRODUCT(B1715:B1734, (ROW(B1715:B1734)-ROW(B1715)+1)) / (20*21/2)</f>
        <v>12.295322857142857</v>
      </c>
      <c r="J1731" s="2">
        <f t="shared" si="210"/>
        <v>12.392673151946887</v>
      </c>
      <c r="K1731" s="2">
        <f t="shared" si="212"/>
        <v>12.601672088330053</v>
      </c>
    </row>
    <row r="1732" spans="1:11" ht="13.5" x14ac:dyDescent="0.25">
      <c r="A1732" s="3">
        <f>TITRES_STAT!B1735</f>
        <v>44831</v>
      </c>
      <c r="B1732" s="6">
        <f>TITRES_STAT!D1735</f>
        <v>12.2378</v>
      </c>
      <c r="C1732" s="2">
        <f t="shared" ref="C1732:C1795" si="213">B1732-B1731</f>
        <v>0</v>
      </c>
      <c r="D1732" s="2">
        <f t="shared" si="206"/>
        <v>12.26774</v>
      </c>
      <c r="E1732" s="2">
        <f t="shared" si="208"/>
        <v>12.35764</v>
      </c>
      <c r="F1732" s="2">
        <f t="shared" si="209"/>
        <v>12.381620000000002</v>
      </c>
      <c r="G1732" s="2">
        <f t="shared" si="211"/>
        <v>12.442357999999997</v>
      </c>
      <c r="H1732" s="2">
        <f t="shared" si="207"/>
        <v>13.616031499999988</v>
      </c>
      <c r="I1732" s="2">
        <f t="array" ref="I1732">SUMPRODUCT(B1716:B1735, (ROW(B1716:B1735)-ROW(B1716)+1)) / (20*21/2)</f>
        <v>12.261737142857143</v>
      </c>
      <c r="J1732" s="2">
        <f t="shared" si="210"/>
        <v>12.377923327951946</v>
      </c>
      <c r="K1732" s="2">
        <f t="shared" si="212"/>
        <v>12.587402594670051</v>
      </c>
    </row>
    <row r="1733" spans="1:11" ht="13.5" x14ac:dyDescent="0.25">
      <c r="A1733" s="3">
        <f>TITRES_STAT!B1736</f>
        <v>44832</v>
      </c>
      <c r="B1733" s="6">
        <f>TITRES_STAT!D1736</f>
        <v>11.997999999999999</v>
      </c>
      <c r="C1733" s="2">
        <f t="shared" si="213"/>
        <v>-0.23980000000000068</v>
      </c>
      <c r="D1733" s="2">
        <f t="shared" si="206"/>
        <v>12.209799999999998</v>
      </c>
      <c r="E1733" s="2">
        <f t="shared" si="208"/>
        <v>12.30869</v>
      </c>
      <c r="F1733" s="2">
        <f t="shared" si="209"/>
        <v>12.366135</v>
      </c>
      <c r="G1733" s="2">
        <f t="shared" si="211"/>
        <v>12.421977999999999</v>
      </c>
      <c r="H1733" s="2">
        <f t="shared" si="207"/>
        <v>13.59250499999999</v>
      </c>
      <c r="I1733" s="2">
        <f t="array" ref="I1733">SUMPRODUCT(B1717:B1736, (ROW(B1717:B1736)-ROW(B1717)+1)) / (20*21/2)</f>
        <v>12.229769047619049</v>
      </c>
      <c r="J1733" s="2">
        <f t="shared" si="210"/>
        <v>12.341740153861284</v>
      </c>
      <c r="K1733" s="2">
        <f t="shared" si="212"/>
        <v>12.564288767428089</v>
      </c>
    </row>
    <row r="1734" spans="1:11" ht="13.5" x14ac:dyDescent="0.25">
      <c r="A1734" s="3">
        <f>TITRES_STAT!B1737</f>
        <v>44833</v>
      </c>
      <c r="B1734" s="6">
        <f>TITRES_STAT!D1737</f>
        <v>11.997999999999999</v>
      </c>
      <c r="C1734" s="2">
        <f t="shared" si="213"/>
        <v>0</v>
      </c>
      <c r="D1734" s="2">
        <f t="shared" ref="D1734:D1797" si="214">AVERAGE(B1730:B1734)</f>
        <v>12.151859999999999</v>
      </c>
      <c r="E1734" s="2">
        <f t="shared" si="208"/>
        <v>12.259739999999999</v>
      </c>
      <c r="F1734" s="2">
        <f t="shared" si="209"/>
        <v>12.350649999999998</v>
      </c>
      <c r="G1734" s="2">
        <f t="shared" si="211"/>
        <v>12.401598000000002</v>
      </c>
      <c r="H1734" s="2">
        <f t="shared" si="207"/>
        <v>13.568978499999991</v>
      </c>
      <c r="I1734" s="2">
        <f t="array" ref="I1734">SUMPRODUCT(B1718:B1737, (ROW(B1718:B1737)-ROW(B1718)+1)) / (20*21/2)</f>
        <v>12.199418571428573</v>
      </c>
      <c r="J1734" s="2">
        <f t="shared" si="210"/>
        <v>12.309002996350687</v>
      </c>
      <c r="K1734" s="2">
        <f t="shared" si="212"/>
        <v>12.542081364783851</v>
      </c>
    </row>
    <row r="1735" spans="1:11" ht="13.5" x14ac:dyDescent="0.25">
      <c r="A1735" s="3">
        <f>TITRES_STAT!B1738</f>
        <v>44834</v>
      </c>
      <c r="B1735" s="6">
        <f>TITRES_STAT!D1738</f>
        <v>11.997999999999999</v>
      </c>
      <c r="C1735" s="2">
        <f t="shared" si="213"/>
        <v>0</v>
      </c>
      <c r="D1735" s="2">
        <f t="shared" si="214"/>
        <v>12.093919999999999</v>
      </c>
      <c r="E1735" s="2">
        <f t="shared" si="208"/>
        <v>12.210790000000001</v>
      </c>
      <c r="F1735" s="2">
        <f t="shared" si="209"/>
        <v>12.333664999999998</v>
      </c>
      <c r="G1735" s="2">
        <f t="shared" si="211"/>
        <v>12.371828000000002</v>
      </c>
      <c r="H1735" s="2">
        <f t="shared" si="207"/>
        <v>13.545801499999993</v>
      </c>
      <c r="I1735" s="2">
        <f t="array" ref="I1735">SUMPRODUCT(B1719:B1738, (ROW(B1719:B1738)-ROW(B1719)+1)) / (20*21/2)</f>
        <v>12.170685714285714</v>
      </c>
      <c r="J1735" s="2">
        <f t="shared" si="210"/>
        <v>12.279383663364907</v>
      </c>
      <c r="K1735" s="2">
        <f t="shared" si="212"/>
        <v>12.520744840674681</v>
      </c>
    </row>
    <row r="1736" spans="1:11" ht="13.5" x14ac:dyDescent="0.25">
      <c r="A1736" s="3">
        <f>TITRES_STAT!B1739</f>
        <v>44837</v>
      </c>
      <c r="B1736" s="6">
        <f>TITRES_STAT!D1739</f>
        <v>11.997999999999999</v>
      </c>
      <c r="C1736" s="2">
        <f t="shared" si="213"/>
        <v>0</v>
      </c>
      <c r="D1736" s="2">
        <f t="shared" si="214"/>
        <v>12.045959999999997</v>
      </c>
      <c r="E1736" s="2">
        <f t="shared" si="208"/>
        <v>12.161840000000002</v>
      </c>
      <c r="F1736" s="2">
        <f t="shared" si="209"/>
        <v>12.316679999999996</v>
      </c>
      <c r="G1736" s="2">
        <f t="shared" si="211"/>
        <v>12.352048000000003</v>
      </c>
      <c r="H1736" s="2">
        <f t="shared" si="207"/>
        <v>13.522624499999996</v>
      </c>
      <c r="I1736" s="2">
        <f t="array" ref="I1736">SUMPRODUCT(B1720:B1739, (ROW(B1720:B1739)-ROW(B1720)+1)) / (20*21/2)</f>
        <v>12.144236190476191</v>
      </c>
      <c r="J1736" s="2">
        <f t="shared" si="210"/>
        <v>12.252585219234916</v>
      </c>
      <c r="K1736" s="2">
        <f t="shared" si="212"/>
        <v>12.500245043001165</v>
      </c>
    </row>
    <row r="1737" spans="1:11" ht="13.5" x14ac:dyDescent="0.25">
      <c r="A1737" s="3">
        <f>TITRES_STAT!B1740</f>
        <v>44838</v>
      </c>
      <c r="B1737" s="6">
        <f>TITRES_STAT!D1740</f>
        <v>11.997999999999999</v>
      </c>
      <c r="C1737" s="2">
        <f t="shared" si="213"/>
        <v>0</v>
      </c>
      <c r="D1737" s="2">
        <f t="shared" si="214"/>
        <v>11.997999999999999</v>
      </c>
      <c r="E1737" s="2">
        <f t="shared" si="208"/>
        <v>12.13287</v>
      </c>
      <c r="F1737" s="2">
        <f t="shared" si="209"/>
        <v>12.299694999999996</v>
      </c>
      <c r="G1737" s="2">
        <f t="shared" si="211"/>
        <v>12.343856000000006</v>
      </c>
      <c r="H1737" s="2">
        <f t="shared" si="207"/>
        <v>13.499447499999997</v>
      </c>
      <c r="I1737" s="2">
        <f t="array" ref="I1737">SUMPRODUCT(B1721:B1740, (ROW(B1721:B1740)-ROW(B1721)+1)) / (20*21/2)</f>
        <v>12.07254619047619</v>
      </c>
      <c r="J1737" s="2">
        <f t="shared" si="210"/>
        <v>12.22833900787921</v>
      </c>
      <c r="K1737" s="2">
        <f t="shared" si="212"/>
        <v>12.480549158961905</v>
      </c>
    </row>
    <row r="1738" spans="1:11" ht="13.5" x14ac:dyDescent="0.25">
      <c r="A1738" s="3">
        <f>TITRES_STAT!B1741</f>
        <v>44839</v>
      </c>
      <c r="B1738" s="6">
        <f>TITRES_STAT!D1741</f>
        <v>11.997999999999999</v>
      </c>
      <c r="C1738" s="2">
        <f t="shared" si="213"/>
        <v>0</v>
      </c>
      <c r="D1738" s="2">
        <f t="shared" si="214"/>
        <v>11.997999999999999</v>
      </c>
      <c r="E1738" s="2">
        <f t="shared" si="208"/>
        <v>12.103900000000001</v>
      </c>
      <c r="F1738" s="2">
        <f t="shared" si="209"/>
        <v>12.275719999999996</v>
      </c>
      <c r="G1738" s="2">
        <f t="shared" si="211"/>
        <v>12.324676000000006</v>
      </c>
      <c r="H1738" s="2">
        <f t="shared" ref="H1738:H1801" si="215">AVERAGE(B1539:B1738)</f>
        <v>13.476270499999996</v>
      </c>
      <c r="I1738" s="2">
        <f t="array" ref="I1738">SUMPRODUCT(B1722:B1741, (ROW(B1722:B1741)-ROW(B1722)+1)) / (20*21/2)</f>
        <v>12.005565714285714</v>
      </c>
      <c r="J1738" s="2">
        <f t="shared" si="210"/>
        <v>12.206401959509762</v>
      </c>
      <c r="K1738" s="2">
        <f t="shared" si="212"/>
        <v>12.461625662532027</v>
      </c>
    </row>
    <row r="1739" spans="1:11" ht="13.5" x14ac:dyDescent="0.25">
      <c r="A1739" s="3">
        <f>TITRES_STAT!B1742</f>
        <v>44840</v>
      </c>
      <c r="B1739" s="6">
        <f>TITRES_STAT!D1742</f>
        <v>11.997999999999999</v>
      </c>
      <c r="C1739" s="2">
        <f t="shared" si="213"/>
        <v>0</v>
      </c>
      <c r="D1739" s="2">
        <f t="shared" si="214"/>
        <v>11.997999999999999</v>
      </c>
      <c r="E1739" s="2">
        <f t="shared" si="208"/>
        <v>12.074930000000002</v>
      </c>
      <c r="F1739" s="2">
        <f t="shared" si="209"/>
        <v>12.251244999999995</v>
      </c>
      <c r="G1739" s="2">
        <f t="shared" si="211"/>
        <v>12.315086000000008</v>
      </c>
      <c r="H1739" s="2">
        <f t="shared" si="215"/>
        <v>13.453093499999996</v>
      </c>
      <c r="I1739" s="2">
        <f t="array" ref="I1739">SUMPRODUCT(B1723:B1742, (ROW(B1723:B1742)-ROW(B1723)+1)) / (20*21/2)</f>
        <v>11.943294761904761</v>
      </c>
      <c r="J1739" s="2">
        <f t="shared" si="210"/>
        <v>12.186554153842167</v>
      </c>
      <c r="K1739" s="2">
        <f t="shared" si="212"/>
        <v>12.443444264001361</v>
      </c>
    </row>
    <row r="1740" spans="1:11" ht="13.5" x14ac:dyDescent="0.25">
      <c r="A1740" s="3">
        <f>TITRES_STAT!B1743</f>
        <v>44841</v>
      </c>
      <c r="B1740" s="6">
        <f>TITRES_STAT!D1743</f>
        <v>11.4985</v>
      </c>
      <c r="C1740" s="2">
        <f t="shared" si="213"/>
        <v>-0.49949999999999939</v>
      </c>
      <c r="D1740" s="2">
        <f t="shared" si="214"/>
        <v>11.898099999999999</v>
      </c>
      <c r="E1740" s="2">
        <f t="shared" ref="E1740:E1803" si="216">AVERAGE(B1731:B1740)</f>
        <v>11.996010000000002</v>
      </c>
      <c r="F1740" s="2">
        <f t="shared" si="209"/>
        <v>12.201794999999997</v>
      </c>
      <c r="G1740" s="2">
        <f t="shared" si="211"/>
        <v>12.29550600000001</v>
      </c>
      <c r="H1740" s="2">
        <f t="shared" si="215"/>
        <v>13.427418999999997</v>
      </c>
      <c r="I1740" s="2">
        <f t="array" ref="I1740">SUMPRODUCT(B1724:B1743, (ROW(B1724:B1743)-ROW(B1724)+1)) / (20*21/2)</f>
        <v>11.838161904761906</v>
      </c>
      <c r="J1740" s="2">
        <f t="shared" si="210"/>
        <v>12.121025186809579</v>
      </c>
      <c r="K1740" s="2">
        <f t="shared" si="212"/>
        <v>12.406387626197386</v>
      </c>
    </row>
    <row r="1741" spans="1:11" ht="13.5" x14ac:dyDescent="0.25">
      <c r="A1741" s="3">
        <f>TITRES_STAT!B1744</f>
        <v>44844</v>
      </c>
      <c r="B1741" s="6">
        <f>TITRES_STAT!D1744</f>
        <v>11.4985</v>
      </c>
      <c r="C1741" s="2">
        <f t="shared" si="213"/>
        <v>0</v>
      </c>
      <c r="D1741" s="2">
        <f t="shared" si="214"/>
        <v>11.7982</v>
      </c>
      <c r="E1741" s="2">
        <f t="shared" si="216"/>
        <v>11.922079999999999</v>
      </c>
      <c r="F1741" s="2">
        <f t="shared" si="209"/>
        <v>12.152344999999997</v>
      </c>
      <c r="G1741" s="2">
        <f t="shared" si="211"/>
        <v>12.275926000000009</v>
      </c>
      <c r="H1741" s="2">
        <f t="shared" si="215"/>
        <v>13.401844499999999</v>
      </c>
      <c r="I1741" s="2">
        <f t="array" ref="I1741">SUMPRODUCT(B1725:B1744, (ROW(B1725:B1744)-ROW(B1725)+1)) / (20*21/2)</f>
        <v>11.740117142857143</v>
      </c>
      <c r="J1741" s="2">
        <f t="shared" si="210"/>
        <v>12.061737073780096</v>
      </c>
      <c r="K1741" s="2">
        <f t="shared" si="212"/>
        <v>12.37078418987592</v>
      </c>
    </row>
    <row r="1742" spans="1:11" ht="13.5" x14ac:dyDescent="0.25">
      <c r="A1742" s="3">
        <f>TITRES_STAT!B1745</f>
        <v>44845</v>
      </c>
      <c r="B1742" s="6">
        <f>TITRES_STAT!D1745</f>
        <v>11.4985</v>
      </c>
      <c r="C1742" s="2">
        <f t="shared" si="213"/>
        <v>0</v>
      </c>
      <c r="D1742" s="2">
        <f t="shared" si="214"/>
        <v>11.6983</v>
      </c>
      <c r="E1742" s="2">
        <f t="shared" si="216"/>
        <v>11.84815</v>
      </c>
      <c r="F1742" s="2">
        <f t="shared" si="209"/>
        <v>12.102894999999998</v>
      </c>
      <c r="G1742" s="2">
        <f t="shared" si="211"/>
        <v>12.256346000000008</v>
      </c>
      <c r="H1742" s="2">
        <f t="shared" si="215"/>
        <v>13.37627</v>
      </c>
      <c r="I1742" s="2">
        <f t="array" ref="I1742">SUMPRODUCT(B1726:B1745, (ROW(B1726:B1745)-ROW(B1726)+1)) / (20*21/2)</f>
        <v>11.649160476190476</v>
      </c>
      <c r="J1742" s="2">
        <f t="shared" si="210"/>
        <v>12.0080954477058</v>
      </c>
      <c r="K1742" s="2">
        <f t="shared" si="212"/>
        <v>12.336576966743531</v>
      </c>
    </row>
    <row r="1743" spans="1:11" ht="13.5" x14ac:dyDescent="0.25">
      <c r="A1743" s="3">
        <f>TITRES_STAT!B1746</f>
        <v>44846</v>
      </c>
      <c r="B1743" s="6">
        <f>TITRES_STAT!D1746</f>
        <v>10.999000000000001</v>
      </c>
      <c r="C1743" s="2">
        <f t="shared" si="213"/>
        <v>-0.49949999999999939</v>
      </c>
      <c r="D1743" s="2">
        <f t="shared" si="214"/>
        <v>11.4985</v>
      </c>
      <c r="E1743" s="2">
        <f t="shared" si="216"/>
        <v>11.748250000000002</v>
      </c>
      <c r="F1743" s="2">
        <f t="shared" si="209"/>
        <v>12.028469999999999</v>
      </c>
      <c r="G1743" s="2">
        <f t="shared" si="211"/>
        <v>12.226776000000006</v>
      </c>
      <c r="H1743" s="2">
        <f t="shared" si="215"/>
        <v>13.348197999999998</v>
      </c>
      <c r="I1743" s="2">
        <f t="array" ref="I1743">SUMPRODUCT(B1727:B1746, (ROW(B1727:B1746)-ROW(B1727)+1)) / (20*21/2)</f>
        <v>11.518672857142857</v>
      </c>
      <c r="J1743" s="2">
        <f t="shared" si="210"/>
        <v>11.911991119352868</v>
      </c>
      <c r="K1743" s="2">
        <f t="shared" si="212"/>
        <v>12.284122968047706</v>
      </c>
    </row>
    <row r="1744" spans="1:11" ht="13.5" x14ac:dyDescent="0.25">
      <c r="A1744" s="3">
        <f>TITRES_STAT!B1747</f>
        <v>44847</v>
      </c>
      <c r="B1744" s="6">
        <f>TITRES_STAT!D1747</f>
        <v>10.999000000000001</v>
      </c>
      <c r="C1744" s="2">
        <f t="shared" si="213"/>
        <v>0</v>
      </c>
      <c r="D1744" s="2">
        <f t="shared" si="214"/>
        <v>11.2987</v>
      </c>
      <c r="E1744" s="2">
        <f t="shared" si="216"/>
        <v>11.648349999999999</v>
      </c>
      <c r="F1744" s="2">
        <f t="shared" si="209"/>
        <v>11.954044999999997</v>
      </c>
      <c r="G1744" s="2">
        <f t="shared" si="211"/>
        <v>12.197206000000005</v>
      </c>
      <c r="H1744" s="2">
        <f t="shared" si="215"/>
        <v>13.320125999999998</v>
      </c>
      <c r="I1744" s="2">
        <f t="array" ref="I1744">SUMPRODUCT(B1728:B1747, (ROW(B1728:B1747)-ROW(B1728)+1)) / (20*21/2)</f>
        <v>11.357642380952377</v>
      </c>
      <c r="J1744" s="2">
        <f t="shared" si="210"/>
        <v>11.825039584176404</v>
      </c>
      <c r="K1744" s="2">
        <f t="shared" si="212"/>
        <v>12.23372598890858</v>
      </c>
    </row>
    <row r="1745" spans="1:11" ht="13.5" x14ac:dyDescent="0.25">
      <c r="A1745" s="3">
        <f>TITRES_STAT!B1748</f>
        <v>44848</v>
      </c>
      <c r="B1745" s="6">
        <f>TITRES_STAT!D1748</f>
        <v>10.999000000000001</v>
      </c>
      <c r="C1745" s="2">
        <f t="shared" si="213"/>
        <v>0</v>
      </c>
      <c r="D1745" s="2">
        <f t="shared" si="214"/>
        <v>11.198800000000002</v>
      </c>
      <c r="E1745" s="2">
        <f t="shared" si="216"/>
        <v>11.548449999999999</v>
      </c>
      <c r="F1745" s="2">
        <f t="shared" si="209"/>
        <v>11.879619999999999</v>
      </c>
      <c r="G1745" s="2">
        <f t="shared" si="211"/>
        <v>12.167636000000007</v>
      </c>
      <c r="H1745" s="2">
        <f t="shared" si="215"/>
        <v>13.292053999999997</v>
      </c>
      <c r="I1745" s="2">
        <f t="array" ref="I1745">SUMPRODUCT(B1729:B1748, (ROW(B1729:B1748)-ROW(B1729)+1)) / (20*21/2)</f>
        <v>11.207077619047617</v>
      </c>
      <c r="J1745" s="2">
        <f t="shared" si="210"/>
        <v>11.746369147588174</v>
      </c>
      <c r="K1745" s="2">
        <f t="shared" si="212"/>
        <v>12.185305361892556</v>
      </c>
    </row>
    <row r="1746" spans="1:11" ht="13.5" x14ac:dyDescent="0.25">
      <c r="A1746" s="3">
        <f>TITRES_STAT!B1749</f>
        <v>44851</v>
      </c>
      <c r="B1746" s="6">
        <f>TITRES_STAT!D1749</f>
        <v>10.509499999999999</v>
      </c>
      <c r="C1746" s="2">
        <f t="shared" si="213"/>
        <v>-0.48950000000000138</v>
      </c>
      <c r="D1746" s="2">
        <f t="shared" si="214"/>
        <v>11.001000000000001</v>
      </c>
      <c r="E1746" s="2">
        <f t="shared" si="216"/>
        <v>11.399599999999998</v>
      </c>
      <c r="F1746" s="2">
        <f t="shared" si="209"/>
        <v>11.780719999999999</v>
      </c>
      <c r="G1746" s="2">
        <f t="shared" si="211"/>
        <v>12.137466000000007</v>
      </c>
      <c r="H1746" s="2">
        <f t="shared" si="215"/>
        <v>13.261534499999996</v>
      </c>
      <c r="I1746" s="2">
        <f t="array" ref="I1746">SUMPRODUCT(B1730:B1749, (ROW(B1730:B1749)-ROW(B1730)+1)) / (20*21/2)</f>
        <v>11.058416666666666</v>
      </c>
      <c r="J1746" s="2">
        <f t="shared" si="210"/>
        <v>11.62857208591311</v>
      </c>
      <c r="K1746" s="2">
        <f t="shared" si="212"/>
        <v>12.119587504563437</v>
      </c>
    </row>
    <row r="1747" spans="1:11" ht="13.5" x14ac:dyDescent="0.25">
      <c r="A1747" s="3">
        <f>TITRES_STAT!B1750</f>
        <v>44852</v>
      </c>
      <c r="B1747" s="6">
        <f>TITRES_STAT!D1750</f>
        <v>10.0899</v>
      </c>
      <c r="C1747" s="2">
        <f t="shared" si="213"/>
        <v>-0.41959999999999908</v>
      </c>
      <c r="D1747" s="2">
        <f t="shared" si="214"/>
        <v>10.719280000000001</v>
      </c>
      <c r="E1747" s="2">
        <f t="shared" si="216"/>
        <v>11.208789999999999</v>
      </c>
      <c r="F1747" s="2">
        <f t="shared" si="209"/>
        <v>11.67083</v>
      </c>
      <c r="G1747" s="2">
        <f t="shared" si="211"/>
        <v>12.098904000000003</v>
      </c>
      <c r="H1747" s="2">
        <f t="shared" si="215"/>
        <v>13.228916999999997</v>
      </c>
      <c r="I1747" s="2">
        <f t="array" ref="I1747">SUMPRODUCT(B1731:B1750, (ROW(B1731:B1750)-ROW(B1731)+1)) / (20*21/2)</f>
        <v>10.920649523809525</v>
      </c>
      <c r="J1747" s="2">
        <f t="shared" si="210"/>
        <v>11.482031887254719</v>
      </c>
      <c r="K1747" s="2">
        <f t="shared" si="212"/>
        <v>12.039991916149184</v>
      </c>
    </row>
    <row r="1748" spans="1:11" ht="13.5" x14ac:dyDescent="0.25">
      <c r="A1748" s="3">
        <f>TITRES_STAT!B1751</f>
        <v>44853</v>
      </c>
      <c r="B1748" s="6">
        <f>TITRES_STAT!D1751</f>
        <v>10.0899</v>
      </c>
      <c r="C1748" s="2">
        <f t="shared" si="213"/>
        <v>0</v>
      </c>
      <c r="D1748" s="2">
        <f t="shared" si="214"/>
        <v>10.537459999999999</v>
      </c>
      <c r="E1748" s="2">
        <f t="shared" si="216"/>
        <v>11.01798</v>
      </c>
      <c r="F1748" s="2">
        <f t="shared" ref="F1748:F1811" si="217">AVERAGE(B1729:B1748)</f>
        <v>11.56094</v>
      </c>
      <c r="G1748" s="2">
        <f t="shared" si="211"/>
        <v>12.059942000000001</v>
      </c>
      <c r="H1748" s="2">
        <f t="shared" si="215"/>
        <v>13.196299499999999</v>
      </c>
      <c r="I1748" s="2">
        <f t="array" ref="I1748">SUMPRODUCT(B1732:B1751, (ROW(B1732:B1751)-ROW(B1732)+1)) / (20*21/2)</f>
        <v>10.793776190476191</v>
      </c>
      <c r="J1748" s="2">
        <f t="shared" si="210"/>
        <v>11.349447897992365</v>
      </c>
      <c r="K1748" s="2">
        <f t="shared" si="212"/>
        <v>11.963517723359018</v>
      </c>
    </row>
    <row r="1749" spans="1:11" ht="13.5" x14ac:dyDescent="0.25">
      <c r="A1749" s="3">
        <f>TITRES_STAT!B1752</f>
        <v>44854</v>
      </c>
      <c r="B1749" s="6">
        <f>TITRES_STAT!D1752</f>
        <v>10</v>
      </c>
      <c r="C1749" s="2">
        <f t="shared" si="213"/>
        <v>-8.9900000000000091E-2</v>
      </c>
      <c r="D1749" s="2">
        <f t="shared" si="214"/>
        <v>10.33766</v>
      </c>
      <c r="E1749" s="2">
        <f t="shared" si="216"/>
        <v>10.818180000000002</v>
      </c>
      <c r="F1749" s="2">
        <f t="shared" si="217"/>
        <v>11.446555</v>
      </c>
      <c r="G1749" s="2">
        <f t="shared" si="211"/>
        <v>12.019182000000001</v>
      </c>
      <c r="H1749" s="2">
        <f t="shared" si="215"/>
        <v>13.163232499999998</v>
      </c>
      <c r="I1749" s="2">
        <f t="array" ref="I1749">SUMPRODUCT(B1733:B1752, (ROW(B1733:B1752)-ROW(B1733)+1)) / (20*21/2)</f>
        <v>10.677559047619049</v>
      </c>
      <c r="J1749" s="2">
        <f t="shared" ref="J1749:J1812" si="218">$J$4*B1749+J1748*(1-$J$4)</f>
        <v>11.220929050564521</v>
      </c>
      <c r="K1749" s="2">
        <f t="shared" si="212"/>
        <v>11.886517028325333</v>
      </c>
    </row>
    <row r="1750" spans="1:11" ht="13.5" x14ac:dyDescent="0.25">
      <c r="A1750" s="3">
        <f>TITRES_STAT!B1753</f>
        <v>44855</v>
      </c>
      <c r="B1750" s="6">
        <f>TITRES_STAT!D1753</f>
        <v>10</v>
      </c>
      <c r="C1750" s="2">
        <f t="shared" si="213"/>
        <v>0</v>
      </c>
      <c r="D1750" s="2">
        <f t="shared" si="214"/>
        <v>10.13786</v>
      </c>
      <c r="E1750" s="2">
        <f t="shared" si="216"/>
        <v>10.668330000000001</v>
      </c>
      <c r="F1750" s="2">
        <f t="shared" si="217"/>
        <v>11.332170000000001</v>
      </c>
      <c r="G1750" s="2">
        <f t="shared" si="211"/>
        <v>11.978422</v>
      </c>
      <c r="H1750" s="2">
        <f t="shared" si="215"/>
        <v>13.130165499999999</v>
      </c>
      <c r="I1750" s="2">
        <f t="array" ref="I1750">SUMPRODUCT(B1734:B1753, (ROW(B1734:B1753)-ROW(B1734)+1)) / (20*21/2)</f>
        <v>10.571998095238095</v>
      </c>
      <c r="J1750" s="2">
        <f t="shared" si="218"/>
        <v>11.104650093367901</v>
      </c>
      <c r="K1750" s="2">
        <f t="shared" si="212"/>
        <v>11.812535968391007</v>
      </c>
    </row>
    <row r="1751" spans="1:11" ht="13.5" x14ac:dyDescent="0.25">
      <c r="A1751" s="3">
        <f>TITRES_STAT!B1754</f>
        <v>44858</v>
      </c>
      <c r="B1751" s="6">
        <f>TITRES_STAT!D1754</f>
        <v>10</v>
      </c>
      <c r="C1751" s="2">
        <f t="shared" si="213"/>
        <v>0</v>
      </c>
      <c r="D1751" s="2">
        <f t="shared" si="214"/>
        <v>10.035959999999999</v>
      </c>
      <c r="E1751" s="2">
        <f t="shared" si="216"/>
        <v>10.51848</v>
      </c>
      <c r="F1751" s="2">
        <f t="shared" si="217"/>
        <v>11.220279999999999</v>
      </c>
      <c r="G1751" s="2">
        <f t="shared" si="211"/>
        <v>11.937661999999996</v>
      </c>
      <c r="H1751" s="2">
        <f t="shared" si="215"/>
        <v>13.0970985</v>
      </c>
      <c r="I1751" s="2">
        <f t="array" ref="I1751">SUMPRODUCT(B1735:B1754, (ROW(B1735:B1754)-ROW(B1735)+1)) / (20*21/2)</f>
        <v>10.475951428571427</v>
      </c>
      <c r="J1751" s="2">
        <f t="shared" si="218"/>
        <v>10.999445322570958</v>
      </c>
      <c r="K1751" s="2">
        <f t="shared" si="212"/>
        <v>11.741456126493322</v>
      </c>
    </row>
    <row r="1752" spans="1:11" ht="13.5" x14ac:dyDescent="0.25">
      <c r="A1752" s="3">
        <f>TITRES_STAT!B1755</f>
        <v>44859</v>
      </c>
      <c r="B1752" s="6">
        <f>TITRES_STAT!D1755</f>
        <v>10</v>
      </c>
      <c r="C1752" s="2">
        <f t="shared" si="213"/>
        <v>0</v>
      </c>
      <c r="D1752" s="2">
        <f t="shared" si="214"/>
        <v>10.01798</v>
      </c>
      <c r="E1752" s="2">
        <f t="shared" si="216"/>
        <v>10.36863</v>
      </c>
      <c r="F1752" s="2">
        <f t="shared" si="217"/>
        <v>11.10839</v>
      </c>
      <c r="G1752" s="2">
        <f t="shared" si="211"/>
        <v>11.896901999999995</v>
      </c>
      <c r="H1752" s="2">
        <f t="shared" si="215"/>
        <v>13.0640315</v>
      </c>
      <c r="I1752" s="2">
        <f t="array" ref="I1752">SUMPRODUCT(B1736:B1755, (ROW(B1736:B1755)-ROW(B1736)+1)) / (20*21/2)</f>
        <v>10.389419047619048</v>
      </c>
      <c r="J1752" s="2">
        <f t="shared" si="218"/>
        <v>10.904260053754676</v>
      </c>
      <c r="K1752" s="2">
        <f t="shared" si="212"/>
        <v>11.673163729375938</v>
      </c>
    </row>
    <row r="1753" spans="1:11" ht="13.5" x14ac:dyDescent="0.25">
      <c r="A1753" s="3">
        <f>TITRES_STAT!B1756</f>
        <v>44860</v>
      </c>
      <c r="B1753" s="6">
        <f>TITRES_STAT!D1756</f>
        <v>10</v>
      </c>
      <c r="C1753" s="2">
        <f t="shared" si="213"/>
        <v>0</v>
      </c>
      <c r="D1753" s="2">
        <f t="shared" si="214"/>
        <v>10</v>
      </c>
      <c r="E1753" s="2">
        <f t="shared" si="216"/>
        <v>10.26873</v>
      </c>
      <c r="F1753" s="2">
        <f t="shared" si="217"/>
        <v>11.00849</v>
      </c>
      <c r="G1753" s="2">
        <f t="shared" si="211"/>
        <v>11.856141999999995</v>
      </c>
      <c r="H1753" s="2">
        <f t="shared" si="215"/>
        <v>13.0309645</v>
      </c>
      <c r="I1753" s="2">
        <f t="array" ref="I1753">SUMPRODUCT(B1737:B1756, (ROW(B1737:B1756)-ROW(B1737)+1)) / (20*21/2)</f>
        <v>10.312400952380951</v>
      </c>
      <c r="J1753" s="2">
        <f t="shared" si="218"/>
        <v>10.818140048635183</v>
      </c>
      <c r="K1753" s="2">
        <f t="shared" si="212"/>
        <v>11.607549465478844</v>
      </c>
    </row>
    <row r="1754" spans="1:11" ht="13.5" x14ac:dyDescent="0.25">
      <c r="A1754" s="3">
        <f>TITRES_STAT!B1757</f>
        <v>44861</v>
      </c>
      <c r="B1754" s="6">
        <f>TITRES_STAT!D1757</f>
        <v>10</v>
      </c>
      <c r="C1754" s="2">
        <f t="shared" si="213"/>
        <v>0</v>
      </c>
      <c r="D1754" s="2">
        <f t="shared" si="214"/>
        <v>10</v>
      </c>
      <c r="E1754" s="2">
        <f t="shared" si="216"/>
        <v>10.16883</v>
      </c>
      <c r="F1754" s="2">
        <f t="shared" si="217"/>
        <v>10.90859</v>
      </c>
      <c r="G1754" s="2">
        <f t="shared" si="211"/>
        <v>11.815382</v>
      </c>
      <c r="H1754" s="2">
        <f t="shared" si="215"/>
        <v>12.9981475</v>
      </c>
      <c r="I1754" s="2">
        <f t="array" ref="I1754">SUMPRODUCT(B1738:B1757, (ROW(B1738:B1757)-ROW(B1738)+1)) / (20*21/2)</f>
        <v>10.244897142857141</v>
      </c>
      <c r="J1754" s="2">
        <f t="shared" si="218"/>
        <v>10.740221948765166</v>
      </c>
      <c r="K1754" s="2">
        <f t="shared" si="212"/>
        <v>11.544508309969871</v>
      </c>
    </row>
    <row r="1755" spans="1:11" ht="13.5" x14ac:dyDescent="0.25">
      <c r="A1755" s="3">
        <f>TITRES_STAT!B1758</f>
        <v>44862</v>
      </c>
      <c r="B1755" s="6">
        <f>TITRES_STAT!D1758</f>
        <v>10</v>
      </c>
      <c r="C1755" s="2">
        <f t="shared" si="213"/>
        <v>0</v>
      </c>
      <c r="D1755" s="2">
        <f t="shared" si="214"/>
        <v>10</v>
      </c>
      <c r="E1755" s="2">
        <f t="shared" si="216"/>
        <v>10.06893</v>
      </c>
      <c r="F1755" s="2">
        <f t="shared" si="217"/>
        <v>10.80869</v>
      </c>
      <c r="G1755" s="2">
        <f t="shared" si="211"/>
        <v>11.763833999999997</v>
      </c>
      <c r="H1755" s="2">
        <f t="shared" si="215"/>
        <v>12.9653305</v>
      </c>
      <c r="I1755" s="2">
        <f t="array" ref="I1755">SUMPRODUCT(B1739:B1758, (ROW(B1739:B1758)-ROW(B1739)+1)) / (20*21/2)</f>
        <v>10.18690761904762</v>
      </c>
      <c r="J1755" s="2">
        <f t="shared" si="218"/>
        <v>10.669724620311341</v>
      </c>
      <c r="K1755" s="2">
        <f t="shared" si="212"/>
        <v>11.48393935663772</v>
      </c>
    </row>
    <row r="1756" spans="1:11" ht="13.5" x14ac:dyDescent="0.25">
      <c r="A1756" s="3">
        <f>TITRES_STAT!B1759</f>
        <v>44865</v>
      </c>
      <c r="B1756" s="6">
        <f>TITRES_STAT!D1759</f>
        <v>10</v>
      </c>
      <c r="C1756" s="2">
        <f t="shared" si="213"/>
        <v>0</v>
      </c>
      <c r="D1756" s="2">
        <f t="shared" si="214"/>
        <v>10</v>
      </c>
      <c r="E1756" s="2">
        <f t="shared" si="216"/>
        <v>10.01798</v>
      </c>
      <c r="F1756" s="2">
        <f t="shared" si="217"/>
        <v>10.708789999999999</v>
      </c>
      <c r="G1756" s="2">
        <f t="shared" si="211"/>
        <v>11.712285999999999</v>
      </c>
      <c r="H1756" s="2">
        <f t="shared" si="215"/>
        <v>12.932513500000001</v>
      </c>
      <c r="I1756" s="2">
        <f t="array" ref="I1756">SUMPRODUCT(B1740:B1759, (ROW(B1740:B1759)-ROW(B1740)+1)) / (20*21/2)</f>
        <v>10.138432380952381</v>
      </c>
      <c r="J1756" s="2">
        <f t="shared" si="218"/>
        <v>10.605941323138833</v>
      </c>
      <c r="K1756" s="2">
        <f t="shared" si="212"/>
        <v>11.425745656377417</v>
      </c>
    </row>
    <row r="1757" spans="1:11" ht="13.5" x14ac:dyDescent="0.25">
      <c r="A1757" s="3">
        <f>TITRES_STAT!B1760</f>
        <v>44866</v>
      </c>
      <c r="B1757" s="6">
        <f>TITRES_STAT!D1760</f>
        <v>10</v>
      </c>
      <c r="C1757" s="2">
        <f t="shared" si="213"/>
        <v>0</v>
      </c>
      <c r="D1757" s="2">
        <f t="shared" si="214"/>
        <v>10</v>
      </c>
      <c r="E1757" s="2">
        <f t="shared" si="216"/>
        <v>10.008990000000001</v>
      </c>
      <c r="F1757" s="2">
        <f t="shared" si="217"/>
        <v>10.608889999999999</v>
      </c>
      <c r="G1757" s="2">
        <f t="shared" si="211"/>
        <v>11.660737999999998</v>
      </c>
      <c r="H1757" s="2">
        <f t="shared" si="215"/>
        <v>12.899696499999999</v>
      </c>
      <c r="I1757" s="2">
        <f t="array" ref="I1757">SUMPRODUCT(B1741:B1760, (ROW(B1741:B1760)-ROW(B1741)+1)) / (20*21/2)</f>
        <v>10.099471428571428</v>
      </c>
      <c r="J1757" s="2">
        <f t="shared" si="218"/>
        <v>10.54823262569704</v>
      </c>
      <c r="K1757" s="2">
        <f t="shared" si="212"/>
        <v>11.369834062009677</v>
      </c>
    </row>
    <row r="1758" spans="1:11" ht="13.5" x14ac:dyDescent="0.25">
      <c r="A1758" s="3">
        <f>TITRES_STAT!B1761</f>
        <v>44867</v>
      </c>
      <c r="B1758" s="6">
        <f>TITRES_STAT!D1761</f>
        <v>10</v>
      </c>
      <c r="C1758" s="2">
        <f t="shared" si="213"/>
        <v>0</v>
      </c>
      <c r="D1758" s="2">
        <f t="shared" si="214"/>
        <v>10</v>
      </c>
      <c r="E1758" s="2">
        <f t="shared" si="216"/>
        <v>10</v>
      </c>
      <c r="F1758" s="2">
        <f t="shared" si="217"/>
        <v>10.508990000000001</v>
      </c>
      <c r="G1758" s="2">
        <f t="shared" si="211"/>
        <v>11.609189999999998</v>
      </c>
      <c r="H1758" s="2">
        <f t="shared" si="215"/>
        <v>12.866879500000003</v>
      </c>
      <c r="I1758" s="2">
        <f t="array" ref="I1758">SUMPRODUCT(B1742:B1761, (ROW(B1742:B1761)-ROW(B1742)+1)) / (20*21/2)</f>
        <v>10.067646190476191</v>
      </c>
      <c r="J1758" s="2">
        <f t="shared" si="218"/>
        <v>10.496019994678274</v>
      </c>
      <c r="K1758" s="2">
        <f t="shared" si="212"/>
        <v>11.316115079185769</v>
      </c>
    </row>
    <row r="1759" spans="1:11" ht="13.5" x14ac:dyDescent="0.25">
      <c r="A1759" s="3">
        <f>TITRES_STAT!B1762</f>
        <v>44868</v>
      </c>
      <c r="B1759" s="6">
        <f>TITRES_STAT!D1762</f>
        <v>10</v>
      </c>
      <c r="C1759" s="2">
        <f t="shared" si="213"/>
        <v>0</v>
      </c>
      <c r="D1759" s="2">
        <f t="shared" si="214"/>
        <v>10</v>
      </c>
      <c r="E1759" s="2">
        <f t="shared" si="216"/>
        <v>10</v>
      </c>
      <c r="F1759" s="2">
        <f t="shared" si="217"/>
        <v>10.409090000000001</v>
      </c>
      <c r="G1759" s="2">
        <f t="shared" si="211"/>
        <v>11.557642000000001</v>
      </c>
      <c r="H1759" s="2">
        <f t="shared" si="215"/>
        <v>12.834062500000002</v>
      </c>
      <c r="I1759" s="2">
        <f t="array" ref="I1759">SUMPRODUCT(B1743:B1762, (ROW(B1743:B1762)-ROW(B1743)+1)) / (20*21/2)</f>
        <v>10.042956666666667</v>
      </c>
      <c r="J1759" s="2">
        <f t="shared" si="218"/>
        <v>10.448779995185106</v>
      </c>
      <c r="K1759" s="2">
        <f t="shared" si="212"/>
        <v>11.26450272313927</v>
      </c>
    </row>
    <row r="1760" spans="1:11" ht="13.5" x14ac:dyDescent="0.25">
      <c r="A1760" s="3">
        <f>TITRES_STAT!B1763</f>
        <v>44869</v>
      </c>
      <c r="B1760" s="6">
        <f>TITRES_STAT!D1763</f>
        <v>10</v>
      </c>
      <c r="C1760" s="2">
        <f t="shared" si="213"/>
        <v>0</v>
      </c>
      <c r="D1760" s="2">
        <f t="shared" si="214"/>
        <v>10</v>
      </c>
      <c r="E1760" s="2">
        <f t="shared" si="216"/>
        <v>10</v>
      </c>
      <c r="F1760" s="2">
        <f t="shared" si="217"/>
        <v>10.334165</v>
      </c>
      <c r="G1760" s="2">
        <f t="shared" si="211"/>
        <v>11.4999</v>
      </c>
      <c r="H1760" s="2">
        <f t="shared" si="215"/>
        <v>12.801245500000002</v>
      </c>
      <c r="I1760" s="2">
        <f t="array" ref="I1760">SUMPRODUCT(B1744:B1763, (ROW(B1744:B1763)-ROW(B1744)+1)) / (20*21/2)</f>
        <v>10.025402857142858</v>
      </c>
      <c r="J1760" s="2">
        <f t="shared" si="218"/>
        <v>10.406039043262716</v>
      </c>
      <c r="K1760" s="2">
        <f t="shared" si="212"/>
        <v>11.214914381055378</v>
      </c>
    </row>
    <row r="1761" spans="1:11" ht="13.5" x14ac:dyDescent="0.25">
      <c r="A1761" s="3">
        <f>TITRES_STAT!B1764</f>
        <v>44872</v>
      </c>
      <c r="B1761" s="6">
        <f>TITRES_STAT!D1764</f>
        <v>10</v>
      </c>
      <c r="C1761" s="2">
        <f t="shared" si="213"/>
        <v>0</v>
      </c>
      <c r="D1761" s="2">
        <f t="shared" si="214"/>
        <v>10</v>
      </c>
      <c r="E1761" s="2">
        <f t="shared" si="216"/>
        <v>10</v>
      </c>
      <c r="F1761" s="2">
        <f t="shared" si="217"/>
        <v>10.25924</v>
      </c>
      <c r="G1761" s="2">
        <f t="shared" si="211"/>
        <v>11.442157999999999</v>
      </c>
      <c r="H1761" s="2">
        <f t="shared" si="215"/>
        <v>12.768428500000002</v>
      </c>
      <c r="I1761" s="2">
        <f t="array" ref="I1761">SUMPRODUCT(B1745:B1764, (ROW(B1745:B1764)-ROW(B1745)+1)) / (20*21/2)</f>
        <v>10.055415714285715</v>
      </c>
      <c r="J1761" s="2">
        <f t="shared" si="218"/>
        <v>10.367368658190076</v>
      </c>
      <c r="K1761" s="2">
        <f t="shared" si="212"/>
        <v>11.16727067983752</v>
      </c>
    </row>
    <row r="1762" spans="1:11" ht="13.5" x14ac:dyDescent="0.25">
      <c r="A1762" s="3">
        <f>TITRES_STAT!B1765</f>
        <v>44873</v>
      </c>
      <c r="B1762" s="6">
        <f>TITRES_STAT!D1765</f>
        <v>10</v>
      </c>
      <c r="C1762" s="2">
        <f t="shared" si="213"/>
        <v>0</v>
      </c>
      <c r="D1762" s="2">
        <f t="shared" si="214"/>
        <v>10</v>
      </c>
      <c r="E1762" s="2">
        <f t="shared" si="216"/>
        <v>10</v>
      </c>
      <c r="F1762" s="2">
        <f t="shared" si="217"/>
        <v>10.184315000000002</v>
      </c>
      <c r="G1762" s="2">
        <f t="shared" si="211"/>
        <v>11.396003999999998</v>
      </c>
      <c r="H1762" s="2">
        <f t="shared" si="215"/>
        <v>12.735611500000005</v>
      </c>
      <c r="I1762" s="2">
        <f t="array" ref="I1762">SUMPRODUCT(B1746:B1765, (ROW(B1746:B1765)-ROW(B1746)+1)) / (20*21/2)</f>
        <v>10.132769047619048</v>
      </c>
      <c r="J1762" s="2">
        <f t="shared" si="218"/>
        <v>10.332381166933878</v>
      </c>
      <c r="K1762" s="2">
        <f t="shared" si="212"/>
        <v>11.121495359059578</v>
      </c>
    </row>
    <row r="1763" spans="1:11" ht="13.5" x14ac:dyDescent="0.25">
      <c r="A1763" s="3">
        <f>TITRES_STAT!B1766</f>
        <v>44874</v>
      </c>
      <c r="B1763" s="6">
        <f>TITRES_STAT!D1766</f>
        <v>10</v>
      </c>
      <c r="C1763" s="2">
        <f t="shared" si="213"/>
        <v>0</v>
      </c>
      <c r="D1763" s="2">
        <f t="shared" si="214"/>
        <v>10</v>
      </c>
      <c r="E1763" s="2">
        <f t="shared" si="216"/>
        <v>10</v>
      </c>
      <c r="F1763" s="2">
        <f t="shared" si="217"/>
        <v>10.134364999999999</v>
      </c>
      <c r="G1763" s="2">
        <f t="shared" si="211"/>
        <v>11.349849999999998</v>
      </c>
      <c r="H1763" s="2">
        <f t="shared" si="215"/>
        <v>12.706490500000003</v>
      </c>
      <c r="I1763" s="2">
        <f t="array" ref="I1763">SUMPRODUCT(B1747:B1766, (ROW(B1747:B1766)-ROW(B1747)+1)) / (20*21/2)</f>
        <v>10.210502857142858</v>
      </c>
      <c r="J1763" s="2">
        <f t="shared" si="218"/>
        <v>10.30072581770208</v>
      </c>
      <c r="K1763" s="2">
        <f t="shared" si="212"/>
        <v>11.07751514890038</v>
      </c>
    </row>
    <row r="1764" spans="1:11" ht="13.5" x14ac:dyDescent="0.25">
      <c r="A1764" s="3">
        <f>TITRES_STAT!B1767</f>
        <v>44875</v>
      </c>
      <c r="B1764" s="6">
        <f>TITRES_STAT!D1767</f>
        <v>10.4495</v>
      </c>
      <c r="C1764" s="2">
        <f t="shared" si="213"/>
        <v>0.44950000000000045</v>
      </c>
      <c r="D1764" s="2">
        <f t="shared" si="214"/>
        <v>10.0899</v>
      </c>
      <c r="E1764" s="2">
        <f t="shared" si="216"/>
        <v>10.04495</v>
      </c>
      <c r="F1764" s="2">
        <f t="shared" si="217"/>
        <v>10.10689</v>
      </c>
      <c r="G1764" s="2">
        <f t="shared" si="211"/>
        <v>11.312685999999999</v>
      </c>
      <c r="H1764" s="2">
        <f t="shared" si="215"/>
        <v>12.679617000000002</v>
      </c>
      <c r="I1764" s="2">
        <f t="array" ref="I1764">SUMPRODUCT(B1748:B1767, (ROW(B1748:B1767)-ROW(B1748)+1)) / (20*21/2)</f>
        <v>10.291990952380953</v>
      </c>
      <c r="J1764" s="2">
        <f t="shared" si="218"/>
        <v>10.314894787444739</v>
      </c>
      <c r="K1764" s="2">
        <f t="shared" si="212"/>
        <v>11.052887103845464</v>
      </c>
    </row>
    <row r="1765" spans="1:11" ht="13.5" x14ac:dyDescent="0.25">
      <c r="A1765" s="3">
        <f>TITRES_STAT!B1768</f>
        <v>44876</v>
      </c>
      <c r="B1765" s="6">
        <f>TITRES_STAT!D1768</f>
        <v>10.9191</v>
      </c>
      <c r="C1765" s="2">
        <f t="shared" si="213"/>
        <v>0.4695999999999998</v>
      </c>
      <c r="D1765" s="2">
        <f t="shared" si="214"/>
        <v>10.273720000000001</v>
      </c>
      <c r="E1765" s="2">
        <f t="shared" si="216"/>
        <v>10.13686</v>
      </c>
      <c r="F1765" s="2">
        <f t="shared" si="217"/>
        <v>10.102895</v>
      </c>
      <c r="G1765" s="2">
        <f t="shared" si="211"/>
        <v>11.284313999999997</v>
      </c>
      <c r="H1765" s="2">
        <f t="shared" si="215"/>
        <v>12.658638000000003</v>
      </c>
      <c r="I1765" s="2">
        <f t="array" ref="I1765">SUMPRODUCT(B1749:B1768, (ROW(B1749:B1768)-ROW(B1749)+1)) / (20*21/2)</f>
        <v>10.369245238095237</v>
      </c>
      <c r="J1765" s="2">
        <f t="shared" si="218"/>
        <v>10.372438141021432</v>
      </c>
      <c r="K1765" s="2">
        <f t="shared" si="212"/>
        <v>11.047640550753485</v>
      </c>
    </row>
    <row r="1766" spans="1:11" ht="13.5" x14ac:dyDescent="0.25">
      <c r="A1766" s="3">
        <f>TITRES_STAT!B1769</f>
        <v>44879</v>
      </c>
      <c r="B1766" s="6">
        <f>TITRES_STAT!D1769</f>
        <v>10.9191</v>
      </c>
      <c r="C1766" s="2">
        <f t="shared" si="213"/>
        <v>0</v>
      </c>
      <c r="D1766" s="2">
        <f t="shared" si="214"/>
        <v>10.45754</v>
      </c>
      <c r="E1766" s="2">
        <f t="shared" si="216"/>
        <v>10.228770000000001</v>
      </c>
      <c r="F1766" s="2">
        <f t="shared" si="217"/>
        <v>10.123375000000001</v>
      </c>
      <c r="G1766" s="2">
        <f t="shared" si="211"/>
        <v>11.255941999999996</v>
      </c>
      <c r="H1766" s="2">
        <f t="shared" si="215"/>
        <v>12.638308500000003</v>
      </c>
      <c r="I1766" s="2">
        <f t="array" ref="I1766">SUMPRODUCT(B1750:B1769, (ROW(B1750:B1769)-ROW(B1750)+1)) / (20*21/2)</f>
        <v>10.442265714285716</v>
      </c>
      <c r="J1766" s="2">
        <f t="shared" si="218"/>
        <v>10.424501175209867</v>
      </c>
      <c r="K1766" s="2">
        <f t="shared" si="212"/>
        <v>11.042599744841585</v>
      </c>
    </row>
    <row r="1767" spans="1:11" ht="13.5" x14ac:dyDescent="0.25">
      <c r="A1767" s="3">
        <f>TITRES_STAT!B1770</f>
        <v>44880</v>
      </c>
      <c r="B1767" s="6">
        <f>TITRES_STAT!D1770</f>
        <v>10.978999999999999</v>
      </c>
      <c r="C1767" s="2">
        <f t="shared" si="213"/>
        <v>5.9899999999998954E-2</v>
      </c>
      <c r="D1767" s="2">
        <f t="shared" si="214"/>
        <v>10.65334</v>
      </c>
      <c r="E1767" s="2">
        <f t="shared" si="216"/>
        <v>10.32667</v>
      </c>
      <c r="F1767" s="2">
        <f t="shared" si="217"/>
        <v>10.16783</v>
      </c>
      <c r="G1767" s="2">
        <f t="shared" si="211"/>
        <v>11.228767999999995</v>
      </c>
      <c r="H1767" s="2">
        <f t="shared" si="215"/>
        <v>12.618278499999999</v>
      </c>
      <c r="I1767" s="2">
        <f t="array" ref="I1767">SUMPRODUCT(B1751:B1770, (ROW(B1751:B1770)-ROW(B1751)+1)) / (20*21/2)</f>
        <v>10.510624285714286</v>
      </c>
      <c r="J1767" s="2">
        <f t="shared" si="218"/>
        <v>10.477310587094641</v>
      </c>
      <c r="K1767" s="2">
        <f t="shared" si="212"/>
        <v>11.040105637200739</v>
      </c>
    </row>
    <row r="1768" spans="1:11" ht="13.5" x14ac:dyDescent="0.25">
      <c r="A1768" s="3">
        <f>TITRES_STAT!B1771</f>
        <v>44881</v>
      </c>
      <c r="B1768" s="6">
        <f>TITRES_STAT!D1771</f>
        <v>10.978999999999999</v>
      </c>
      <c r="C1768" s="2">
        <f t="shared" si="213"/>
        <v>0</v>
      </c>
      <c r="D1768" s="2">
        <f t="shared" si="214"/>
        <v>10.84914</v>
      </c>
      <c r="E1768" s="2">
        <f t="shared" si="216"/>
        <v>10.424569999999999</v>
      </c>
      <c r="F1768" s="2">
        <f t="shared" si="217"/>
        <v>10.212285</v>
      </c>
      <c r="G1768" s="2">
        <f t="shared" si="211"/>
        <v>11.198797999999996</v>
      </c>
      <c r="H1768" s="2">
        <f t="shared" si="215"/>
        <v>12.598248499999997</v>
      </c>
      <c r="I1768" s="2">
        <f t="array" ref="I1768">SUMPRODUCT(B1752:B1771, (ROW(B1752:B1771)-ROW(B1752)+1)) / (20*21/2)</f>
        <v>10.574320952380951</v>
      </c>
      <c r="J1768" s="2">
        <f t="shared" si="218"/>
        <v>10.525090531180865</v>
      </c>
      <c r="K1768" s="2">
        <f t="shared" si="212"/>
        <v>11.037709337702671</v>
      </c>
    </row>
    <row r="1769" spans="1:11" ht="13.5" x14ac:dyDescent="0.25">
      <c r="A1769" s="3">
        <f>TITRES_STAT!B1772</f>
        <v>44882</v>
      </c>
      <c r="B1769" s="6">
        <f>TITRES_STAT!D1772</f>
        <v>10.978999999999999</v>
      </c>
      <c r="C1769" s="2">
        <f t="shared" si="213"/>
        <v>0</v>
      </c>
      <c r="D1769" s="2">
        <f t="shared" si="214"/>
        <v>10.95504</v>
      </c>
      <c r="E1769" s="2">
        <f t="shared" si="216"/>
        <v>10.52247</v>
      </c>
      <c r="F1769" s="2">
        <f t="shared" si="217"/>
        <v>10.261234999999999</v>
      </c>
      <c r="G1769" s="2">
        <f t="shared" si="211"/>
        <v>11.168628000000002</v>
      </c>
      <c r="H1769" s="2">
        <f t="shared" si="215"/>
        <v>12.581564999999996</v>
      </c>
      <c r="I1769" s="2">
        <f t="array" ref="I1769">SUMPRODUCT(B1753:B1772, (ROW(B1753:B1772)-ROW(B1753)+1)) / (20*21/2)</f>
        <v>10.633355714285715</v>
      </c>
      <c r="J1769" s="2">
        <f t="shared" si="218"/>
        <v>10.568320004401734</v>
      </c>
      <c r="K1769" s="2">
        <f t="shared" si="212"/>
        <v>11.035407010733939</v>
      </c>
    </row>
    <row r="1770" spans="1:11" ht="13.5" x14ac:dyDescent="0.25">
      <c r="A1770" s="3">
        <f>TITRES_STAT!B1773</f>
        <v>44883</v>
      </c>
      <c r="B1770" s="6">
        <f>TITRES_STAT!D1773</f>
        <v>10.978999999999999</v>
      </c>
      <c r="C1770" s="2">
        <f t="shared" si="213"/>
        <v>0</v>
      </c>
      <c r="D1770" s="2">
        <f t="shared" si="214"/>
        <v>10.96702</v>
      </c>
      <c r="E1770" s="2">
        <f t="shared" si="216"/>
        <v>10.620369999999999</v>
      </c>
      <c r="F1770" s="2">
        <f t="shared" si="217"/>
        <v>10.310184999999999</v>
      </c>
      <c r="G1770" s="2">
        <f t="shared" si="211"/>
        <v>11.138458000000004</v>
      </c>
      <c r="H1770" s="2">
        <f t="shared" si="215"/>
        <v>12.564881499999997</v>
      </c>
      <c r="I1770" s="2">
        <f t="array" ref="I1770">SUMPRODUCT(B1754:B1773, (ROW(B1754:B1773)-ROW(B1754)+1)) / (20*21/2)</f>
        <v>10.68772857142857</v>
      </c>
      <c r="J1770" s="2">
        <f t="shared" si="218"/>
        <v>10.607432384934901</v>
      </c>
      <c r="K1770" s="2">
        <f t="shared" si="212"/>
        <v>11.033194971097315</v>
      </c>
    </row>
    <row r="1771" spans="1:11" ht="13.5" x14ac:dyDescent="0.25">
      <c r="A1771" s="3">
        <f>TITRES_STAT!B1774</f>
        <v>44886</v>
      </c>
      <c r="B1771" s="6">
        <f>TITRES_STAT!D1774</f>
        <v>10.978999999999999</v>
      </c>
      <c r="C1771" s="2">
        <f t="shared" si="213"/>
        <v>0</v>
      </c>
      <c r="D1771" s="2">
        <f t="shared" si="214"/>
        <v>10.978999999999999</v>
      </c>
      <c r="E1771" s="2">
        <f t="shared" si="216"/>
        <v>10.71827</v>
      </c>
      <c r="F1771" s="2">
        <f t="shared" si="217"/>
        <v>10.359134999999998</v>
      </c>
      <c r="G1771" s="2">
        <f t="shared" si="211"/>
        <v>11.108288000000002</v>
      </c>
      <c r="H1771" s="2">
        <f t="shared" si="215"/>
        <v>12.548197999999996</v>
      </c>
      <c r="I1771" s="2">
        <f t="array" ref="I1771">SUMPRODUCT(B1755:B1774, (ROW(B1755:B1774)-ROW(B1755)+1)) / (20*21/2)</f>
        <v>10.737439523809522</v>
      </c>
      <c r="J1771" s="2">
        <f t="shared" si="218"/>
        <v>10.642819776845862</v>
      </c>
      <c r="K1771" s="2">
        <f t="shared" si="212"/>
        <v>11.031069678113107</v>
      </c>
    </row>
    <row r="1772" spans="1:11" ht="13.5" x14ac:dyDescent="0.25">
      <c r="A1772" s="3">
        <f>TITRES_STAT!B1775</f>
        <v>44887</v>
      </c>
      <c r="B1772" s="6">
        <f>TITRES_STAT!D1775</f>
        <v>10.978999999999999</v>
      </c>
      <c r="C1772" s="2">
        <f t="shared" si="213"/>
        <v>0</v>
      </c>
      <c r="D1772" s="2">
        <f t="shared" si="214"/>
        <v>10.978999999999999</v>
      </c>
      <c r="E1772" s="2">
        <f t="shared" si="216"/>
        <v>10.81617</v>
      </c>
      <c r="F1772" s="2">
        <f t="shared" si="217"/>
        <v>10.408084999999996</v>
      </c>
      <c r="G1772" s="2">
        <f t="shared" si="211"/>
        <v>11.078118000000002</v>
      </c>
      <c r="H1772" s="2">
        <f t="shared" si="215"/>
        <v>12.533162999999995</v>
      </c>
      <c r="I1772" s="2">
        <f t="array" ref="I1772">SUMPRODUCT(B1756:B1775, (ROW(B1756:B1775)-ROW(B1756)+1)) / (20*21/2)</f>
        <v>10.782488571428571</v>
      </c>
      <c r="J1772" s="2">
        <f t="shared" si="218"/>
        <v>10.674836940955778</v>
      </c>
      <c r="K1772" s="2">
        <f t="shared" si="212"/>
        <v>11.02902772995181</v>
      </c>
    </row>
    <row r="1773" spans="1:11" ht="13.5" x14ac:dyDescent="0.25">
      <c r="A1773" s="3">
        <f>TITRES_STAT!B1776</f>
        <v>44888</v>
      </c>
      <c r="B1773" s="6">
        <f>TITRES_STAT!D1776</f>
        <v>10.978999999999999</v>
      </c>
      <c r="C1773" s="2">
        <f t="shared" si="213"/>
        <v>0</v>
      </c>
      <c r="D1773" s="2">
        <f t="shared" si="214"/>
        <v>10.978999999999999</v>
      </c>
      <c r="E1773" s="2">
        <f t="shared" si="216"/>
        <v>10.914069999999999</v>
      </c>
      <c r="F1773" s="2">
        <f t="shared" si="217"/>
        <v>10.457034999999996</v>
      </c>
      <c r="G1773" s="2">
        <f t="shared" si="211"/>
        <v>11.047948000000002</v>
      </c>
      <c r="H1773" s="2">
        <f t="shared" si="215"/>
        <v>12.518127999999997</v>
      </c>
      <c r="I1773" s="2">
        <f t="array" ref="I1773">SUMPRODUCT(B1757:B1776, (ROW(B1757:B1776)-ROW(B1757)+1)) / (20*21/2)</f>
        <v>10.822875714285713</v>
      </c>
      <c r="J1773" s="2">
        <f t="shared" si="218"/>
        <v>10.703804851340941</v>
      </c>
      <c r="K1773" s="2">
        <f t="shared" si="212"/>
        <v>11.027065858188994</v>
      </c>
    </row>
    <row r="1774" spans="1:11" ht="13.5" x14ac:dyDescent="0.25">
      <c r="A1774" s="3">
        <f>TITRES_STAT!B1777</f>
        <v>44889</v>
      </c>
      <c r="B1774" s="6">
        <f>TITRES_STAT!D1777</f>
        <v>10.978999999999999</v>
      </c>
      <c r="C1774" s="2">
        <f t="shared" si="213"/>
        <v>0</v>
      </c>
      <c r="D1774" s="2">
        <f t="shared" si="214"/>
        <v>10.978999999999999</v>
      </c>
      <c r="E1774" s="2">
        <f t="shared" si="216"/>
        <v>10.96702</v>
      </c>
      <c r="F1774" s="2">
        <f t="shared" si="217"/>
        <v>10.505984999999995</v>
      </c>
      <c r="G1774" s="2">
        <f t="shared" si="211"/>
        <v>11.017778</v>
      </c>
      <c r="H1774" s="2">
        <f t="shared" si="215"/>
        <v>12.503092999999996</v>
      </c>
      <c r="I1774" s="2">
        <f t="array" ref="I1774">SUMPRODUCT(B1758:B1777, (ROW(B1758:B1777)-ROW(B1758)+1)) / (20*21/2)</f>
        <v>10.858600952380952</v>
      </c>
      <c r="J1774" s="2">
        <f t="shared" si="218"/>
        <v>10.730013913117993</v>
      </c>
      <c r="K1774" s="2">
        <f t="shared" si="212"/>
        <v>11.025180922573741</v>
      </c>
    </row>
    <row r="1775" spans="1:11" ht="13.5" x14ac:dyDescent="0.25">
      <c r="A1775" s="3">
        <f>TITRES_STAT!B1778</f>
        <v>44890</v>
      </c>
      <c r="B1775" s="6">
        <f>TITRES_STAT!D1778</f>
        <v>10.978999999999999</v>
      </c>
      <c r="C1775" s="2">
        <f t="shared" si="213"/>
        <v>0</v>
      </c>
      <c r="D1775" s="2">
        <f t="shared" si="214"/>
        <v>10.978999999999999</v>
      </c>
      <c r="E1775" s="2">
        <f t="shared" si="216"/>
        <v>10.973009999999999</v>
      </c>
      <c r="F1775" s="2">
        <f t="shared" si="217"/>
        <v>10.554934999999995</v>
      </c>
      <c r="G1775" s="2">
        <f t="shared" si="211"/>
        <v>10.987608000000002</v>
      </c>
      <c r="H1775" s="2">
        <f t="shared" si="215"/>
        <v>12.488057999999993</v>
      </c>
      <c r="I1775" s="2">
        <f t="array" ref="I1775">SUMPRODUCT(B1759:B1778, (ROW(B1759:B1778)-ROW(B1759)+1)) / (20*21/2)</f>
        <v>10.889664285714284</v>
      </c>
      <c r="J1775" s="2">
        <f t="shared" si="218"/>
        <v>10.753726873773422</v>
      </c>
      <c r="K1775" s="2">
        <f t="shared" si="212"/>
        <v>11.023369906002221</v>
      </c>
    </row>
    <row r="1776" spans="1:11" ht="13.5" x14ac:dyDescent="0.25">
      <c r="A1776" s="3">
        <f>TITRES_STAT!B1779</f>
        <v>44893</v>
      </c>
      <c r="B1776" s="6">
        <f>TITRES_STAT!D1779</f>
        <v>10.978999999999999</v>
      </c>
      <c r="C1776" s="2">
        <f t="shared" si="213"/>
        <v>0</v>
      </c>
      <c r="D1776" s="2">
        <f t="shared" si="214"/>
        <v>10.978999999999999</v>
      </c>
      <c r="E1776" s="2">
        <f t="shared" si="216"/>
        <v>10.978999999999999</v>
      </c>
      <c r="F1776" s="2">
        <f t="shared" si="217"/>
        <v>10.603884999999995</v>
      </c>
      <c r="G1776" s="2">
        <f t="shared" si="211"/>
        <v>10.957438000000002</v>
      </c>
      <c r="H1776" s="2">
        <f t="shared" si="215"/>
        <v>12.476119999999995</v>
      </c>
      <c r="I1776" s="2">
        <f t="array" ref="I1776">SUMPRODUCT(B1760:B1779, (ROW(B1760:B1779)-ROW(B1760)+1)) / (20*21/2)</f>
        <v>10.916065714285713</v>
      </c>
      <c r="J1776" s="2">
        <f t="shared" si="218"/>
        <v>10.775181457223571</v>
      </c>
      <c r="K1776" s="2">
        <f t="shared" si="212"/>
        <v>11.021629909688409</v>
      </c>
    </row>
    <row r="1777" spans="1:11" ht="13.5" x14ac:dyDescent="0.25">
      <c r="A1777" s="3">
        <f>TITRES_STAT!B1780</f>
        <v>44894</v>
      </c>
      <c r="B1777" s="6">
        <f>TITRES_STAT!D1780</f>
        <v>10.978999999999999</v>
      </c>
      <c r="C1777" s="2">
        <f t="shared" si="213"/>
        <v>0</v>
      </c>
      <c r="D1777" s="2">
        <f t="shared" si="214"/>
        <v>10.978999999999999</v>
      </c>
      <c r="E1777" s="2">
        <f t="shared" si="216"/>
        <v>10.978999999999999</v>
      </c>
      <c r="F1777" s="2">
        <f t="shared" si="217"/>
        <v>10.652834999999996</v>
      </c>
      <c r="G1777" s="2">
        <f t="shared" si="211"/>
        <v>10.931264000000001</v>
      </c>
      <c r="H1777" s="2">
        <f t="shared" si="215"/>
        <v>12.464181999999992</v>
      </c>
      <c r="I1777" s="2">
        <f t="array" ref="I1777">SUMPRODUCT(B1761:B1780, (ROW(B1761:B1780)-ROW(B1761)+1)) / (20*21/2)</f>
        <v>10.891186190476191</v>
      </c>
      <c r="J1777" s="2">
        <f t="shared" si="218"/>
        <v>10.794592747011801</v>
      </c>
      <c r="K1777" s="2">
        <f t="shared" si="212"/>
        <v>11.019958148524157</v>
      </c>
    </row>
    <row r="1778" spans="1:11" ht="13.5" x14ac:dyDescent="0.25">
      <c r="A1778" s="3">
        <f>TITRES_STAT!B1781</f>
        <v>44895</v>
      </c>
      <c r="B1778" s="6">
        <f>TITRES_STAT!D1781</f>
        <v>10.978999999999999</v>
      </c>
      <c r="C1778" s="2">
        <f t="shared" si="213"/>
        <v>0</v>
      </c>
      <c r="D1778" s="2">
        <f t="shared" si="214"/>
        <v>10.978999999999999</v>
      </c>
      <c r="E1778" s="2">
        <f t="shared" si="216"/>
        <v>10.978999999999999</v>
      </c>
      <c r="F1778" s="2">
        <f t="shared" si="217"/>
        <v>10.701784999999996</v>
      </c>
      <c r="G1778" s="2">
        <f t="shared" ref="G1778:G1841" si="219">AVERAGE(B1729:B1778)</f>
        <v>10.90509</v>
      </c>
      <c r="H1778" s="2">
        <f t="shared" si="215"/>
        <v>12.452243999999991</v>
      </c>
      <c r="I1778" s="2">
        <f t="array" ref="I1778">SUMPRODUCT(B1762:B1781, (ROW(B1762:B1781)-ROW(B1762)+1)) / (20*21/2)</f>
        <v>10.819261428571428</v>
      </c>
      <c r="J1778" s="2">
        <f t="shared" si="218"/>
        <v>10.812155342534487</v>
      </c>
      <c r="K1778" s="2">
        <f t="shared" si="212"/>
        <v>11.01835194662125</v>
      </c>
    </row>
    <row r="1779" spans="1:11" ht="13.5" x14ac:dyDescent="0.25">
      <c r="A1779" s="3">
        <f>TITRES_STAT!B1782</f>
        <v>44896</v>
      </c>
      <c r="B1779" s="6">
        <f>TITRES_STAT!D1782</f>
        <v>10.978999999999999</v>
      </c>
      <c r="C1779" s="2">
        <f t="shared" si="213"/>
        <v>0</v>
      </c>
      <c r="D1779" s="2">
        <f t="shared" si="214"/>
        <v>10.978999999999999</v>
      </c>
      <c r="E1779" s="2">
        <f t="shared" si="216"/>
        <v>10.978999999999999</v>
      </c>
      <c r="F1779" s="2">
        <f t="shared" si="217"/>
        <v>10.750734999999995</v>
      </c>
      <c r="G1779" s="2">
        <f t="shared" si="219"/>
        <v>10.878915999999998</v>
      </c>
      <c r="H1779" s="2">
        <f t="shared" si="215"/>
        <v>12.440305999999989</v>
      </c>
      <c r="I1779" s="2">
        <f t="array" ref="I1779">SUMPRODUCT(B1763:B1782, (ROW(B1763:B1782)-ROW(B1763)+1)) / (20*21/2)</f>
        <v>10.745336666666667</v>
      </c>
      <c r="J1779" s="2">
        <f t="shared" si="218"/>
        <v>10.828045309912154</v>
      </c>
      <c r="K1779" s="2">
        <f t="shared" ref="K1779:K1842" si="220">$K$4*B1779+(1-$K$4)*K1778</f>
        <v>11.01680873302826</v>
      </c>
    </row>
    <row r="1780" spans="1:11" ht="13.5" x14ac:dyDescent="0.25">
      <c r="A1780" s="3">
        <f>TITRES_STAT!B1783</f>
        <v>44897</v>
      </c>
      <c r="B1780" s="6">
        <f>TITRES_STAT!D1783</f>
        <v>10.4895</v>
      </c>
      <c r="C1780" s="2">
        <f t="shared" si="213"/>
        <v>-0.4894999999999996</v>
      </c>
      <c r="D1780" s="2">
        <f t="shared" si="214"/>
        <v>10.8811</v>
      </c>
      <c r="E1780" s="2">
        <f t="shared" si="216"/>
        <v>10.93005</v>
      </c>
      <c r="F1780" s="2">
        <f t="shared" si="217"/>
        <v>10.775209999999994</v>
      </c>
      <c r="G1780" s="2">
        <f t="shared" si="219"/>
        <v>10.842952</v>
      </c>
      <c r="H1780" s="2">
        <f t="shared" si="215"/>
        <v>12.425920499999991</v>
      </c>
      <c r="I1780" s="2">
        <f t="array" ref="I1780">SUMPRODUCT(B1764:B1783, (ROW(B1764:B1783)-ROW(B1764)+1)) / (20*21/2)</f>
        <v>10.628592857142856</v>
      </c>
      <c r="J1780" s="2">
        <f t="shared" si="218"/>
        <v>10.795802899444331</v>
      </c>
      <c r="K1780" s="2">
        <f t="shared" si="220"/>
        <v>10.996129959184016</v>
      </c>
    </row>
    <row r="1781" spans="1:11" ht="13.5" x14ac:dyDescent="0.25">
      <c r="A1781" s="3">
        <f>TITRES_STAT!B1784</f>
        <v>44900</v>
      </c>
      <c r="B1781" s="6">
        <f>TITRES_STAT!D1784</f>
        <v>10.02</v>
      </c>
      <c r="C1781" s="2">
        <f t="shared" si="213"/>
        <v>-0.46950000000000003</v>
      </c>
      <c r="D1781" s="2">
        <f t="shared" si="214"/>
        <v>10.689299999999999</v>
      </c>
      <c r="E1781" s="2">
        <f t="shared" si="216"/>
        <v>10.834149999999998</v>
      </c>
      <c r="F1781" s="2">
        <f t="shared" si="217"/>
        <v>10.776209999999995</v>
      </c>
      <c r="G1781" s="2">
        <f t="shared" si="219"/>
        <v>10.798595999999998</v>
      </c>
      <c r="H1781" s="2">
        <f t="shared" si="215"/>
        <v>12.409187499999989</v>
      </c>
      <c r="I1781" s="2">
        <f t="array" ref="I1781">SUMPRODUCT(B1765:B1784, (ROW(B1765:B1784)-ROW(B1765)+1)) / (20*21/2)</f>
        <v>10.554904285714283</v>
      </c>
      <c r="J1781" s="2">
        <f t="shared" si="218"/>
        <v>10.721916909021061</v>
      </c>
      <c r="K1781" s="2">
        <f t="shared" si="220"/>
        <v>10.957850352941506</v>
      </c>
    </row>
    <row r="1782" spans="1:11" ht="13.5" x14ac:dyDescent="0.25">
      <c r="A1782" s="3">
        <f>TITRES_STAT!B1785</f>
        <v>44901</v>
      </c>
      <c r="B1782" s="6">
        <f>TITRES_STAT!D1785</f>
        <v>10</v>
      </c>
      <c r="C1782" s="2">
        <f t="shared" si="213"/>
        <v>-1.9999999999999574E-2</v>
      </c>
      <c r="D1782" s="2">
        <f t="shared" si="214"/>
        <v>10.493500000000001</v>
      </c>
      <c r="E1782" s="2">
        <f t="shared" si="216"/>
        <v>10.73625</v>
      </c>
      <c r="F1782" s="2">
        <f t="shared" si="217"/>
        <v>10.776209999999997</v>
      </c>
      <c r="G1782" s="2">
        <f t="shared" si="219"/>
        <v>10.753839999999995</v>
      </c>
      <c r="H1782" s="2">
        <f t="shared" si="215"/>
        <v>12.392354499999987</v>
      </c>
      <c r="I1782" s="2">
        <f t="array" ref="I1782">SUMPRODUCT(B1766:B1785, (ROW(B1766:B1785)-ROW(B1766)+1)) / (20*21/2)</f>
        <v>10.483451428571428</v>
      </c>
      <c r="J1782" s="2">
        <f t="shared" si="218"/>
        <v>10.653162917685723</v>
      </c>
      <c r="K1782" s="2">
        <f t="shared" si="220"/>
        <v>10.920287594002623</v>
      </c>
    </row>
    <row r="1783" spans="1:11" ht="13.5" x14ac:dyDescent="0.25">
      <c r="A1783" s="3">
        <f>TITRES_STAT!B1786</f>
        <v>44902</v>
      </c>
      <c r="B1783" s="6">
        <f>TITRES_STAT!D1786</f>
        <v>9.5503999999999998</v>
      </c>
      <c r="C1783" s="2">
        <f t="shared" si="213"/>
        <v>-0.44960000000000022</v>
      </c>
      <c r="D1783" s="2">
        <f t="shared" si="214"/>
        <v>10.20778</v>
      </c>
      <c r="E1783" s="2">
        <f t="shared" si="216"/>
        <v>10.593389999999998</v>
      </c>
      <c r="F1783" s="2">
        <f t="shared" si="217"/>
        <v>10.753729999999997</v>
      </c>
      <c r="G1783" s="2">
        <f t="shared" si="219"/>
        <v>10.704887999999997</v>
      </c>
      <c r="H1783" s="2">
        <f t="shared" si="215"/>
        <v>12.373273499999987</v>
      </c>
      <c r="I1783" s="2">
        <f t="array" ref="I1783">SUMPRODUCT(B1767:B1786, (ROW(B1767:B1786)-ROW(B1767)+1)) / (20*21/2)</f>
        <v>10.458337142857141</v>
      </c>
      <c r="J1783" s="2">
        <f t="shared" si="218"/>
        <v>10.548137877906131</v>
      </c>
      <c r="K1783" s="2">
        <f t="shared" si="220"/>
        <v>10.866566511884873</v>
      </c>
    </row>
    <row r="1784" spans="1:11" ht="13.5" x14ac:dyDescent="0.25">
      <c r="A1784" s="3">
        <f>TITRES_STAT!B1787</f>
        <v>44903</v>
      </c>
      <c r="B1784" s="6">
        <f>TITRES_STAT!D1787</f>
        <v>9.98</v>
      </c>
      <c r="C1784" s="2">
        <f t="shared" si="213"/>
        <v>0.42960000000000065</v>
      </c>
      <c r="D1784" s="2">
        <f t="shared" si="214"/>
        <v>10.00798</v>
      </c>
      <c r="E1784" s="2">
        <f t="shared" si="216"/>
        <v>10.49349</v>
      </c>
      <c r="F1784" s="2">
        <f t="shared" si="217"/>
        <v>10.730254999999996</v>
      </c>
      <c r="G1784" s="2">
        <f t="shared" si="219"/>
        <v>10.664527999999995</v>
      </c>
      <c r="H1784" s="2">
        <f t="shared" si="215"/>
        <v>12.356340499999989</v>
      </c>
      <c r="I1784" s="2">
        <f t="array" ref="I1784">SUMPRODUCT(B1768:B1787, (ROW(B1768:B1787)-ROW(B1768)+1)) / (20*21/2)</f>
        <v>10.479363333333332</v>
      </c>
      <c r="J1784" s="2">
        <f t="shared" si="218"/>
        <v>10.494029508581736</v>
      </c>
      <c r="K1784" s="2">
        <f t="shared" si="220"/>
        <v>10.831799197693309</v>
      </c>
    </row>
    <row r="1785" spans="1:11" ht="13.5" x14ac:dyDescent="0.25">
      <c r="A1785" s="3">
        <f>TITRES_STAT!B1788</f>
        <v>44904</v>
      </c>
      <c r="B1785" s="6">
        <f>TITRES_STAT!D1788</f>
        <v>9.98</v>
      </c>
      <c r="C1785" s="2">
        <f t="shared" si="213"/>
        <v>0</v>
      </c>
      <c r="D1785" s="2">
        <f t="shared" si="214"/>
        <v>9.9060799999999993</v>
      </c>
      <c r="E1785" s="2">
        <f t="shared" si="216"/>
        <v>10.39359</v>
      </c>
      <c r="F1785" s="2">
        <f t="shared" si="217"/>
        <v>10.683299999999999</v>
      </c>
      <c r="G1785" s="2">
        <f t="shared" si="219"/>
        <v>10.624167999999997</v>
      </c>
      <c r="H1785" s="2">
        <f t="shared" si="215"/>
        <v>12.339407499999991</v>
      </c>
      <c r="I1785" s="2">
        <f t="array" ref="I1785">SUMPRODUCT(B1769:B1788, (ROW(B1769:B1788)-ROW(B1769)+1)) / (20*21/2)</f>
        <v>10.500865238095239</v>
      </c>
      <c r="J1785" s="2">
        <f t="shared" si="218"/>
        <v>10.445074317288238</v>
      </c>
      <c r="K1785" s="2">
        <f t="shared" si="220"/>
        <v>10.798395307587688</v>
      </c>
    </row>
    <row r="1786" spans="1:11" ht="13.5" x14ac:dyDescent="0.25">
      <c r="A1786" s="3">
        <f>TITRES_STAT!B1789</f>
        <v>44907</v>
      </c>
      <c r="B1786" s="6">
        <f>TITRES_STAT!D1789</f>
        <v>10.419600000000001</v>
      </c>
      <c r="C1786" s="2">
        <f t="shared" si="213"/>
        <v>0.43960000000000043</v>
      </c>
      <c r="D1786" s="2">
        <f t="shared" si="214"/>
        <v>9.9860000000000007</v>
      </c>
      <c r="E1786" s="2">
        <f t="shared" si="216"/>
        <v>10.33765</v>
      </c>
      <c r="F1786" s="2">
        <f t="shared" si="217"/>
        <v>10.658324999999998</v>
      </c>
      <c r="G1786" s="2">
        <f t="shared" si="219"/>
        <v>10.592599999999996</v>
      </c>
      <c r="H1786" s="2">
        <f t="shared" si="215"/>
        <v>12.324672499999993</v>
      </c>
      <c r="I1786" s="2">
        <f t="array" ref="I1786">SUMPRODUCT(B1770:B1789, (ROW(B1770:B1789)-ROW(B1770)+1)) / (20*21/2)</f>
        <v>10.531404761904762</v>
      </c>
      <c r="J1786" s="2">
        <f t="shared" si="218"/>
        <v>10.442648191832216</v>
      </c>
      <c r="K1786" s="2">
        <f t="shared" si="220"/>
        <v>10.783540589643074</v>
      </c>
    </row>
    <row r="1787" spans="1:11" ht="13.5" x14ac:dyDescent="0.25">
      <c r="A1787" s="3">
        <f>TITRES_STAT!B1790</f>
        <v>44908</v>
      </c>
      <c r="B1787" s="6">
        <f>TITRES_STAT!D1790</f>
        <v>10.879099999999999</v>
      </c>
      <c r="C1787" s="2">
        <f t="shared" si="213"/>
        <v>0.45949999999999847</v>
      </c>
      <c r="D1787" s="2">
        <f t="shared" si="214"/>
        <v>10.161820000000001</v>
      </c>
      <c r="E1787" s="2">
        <f t="shared" si="216"/>
        <v>10.32766</v>
      </c>
      <c r="F1787" s="2">
        <f t="shared" si="217"/>
        <v>10.653329999999999</v>
      </c>
      <c r="G1787" s="2">
        <f t="shared" si="219"/>
        <v>10.570221999999996</v>
      </c>
      <c r="H1787" s="2">
        <f t="shared" si="215"/>
        <v>12.312234999999994</v>
      </c>
      <c r="I1787" s="2">
        <f t="array" ref="I1787">SUMPRODUCT(B1771:B1790, (ROW(B1771:B1790)-ROW(B1771)+1)) / (20*21/2)</f>
        <v>10.561991904761905</v>
      </c>
      <c r="J1787" s="2">
        <f t="shared" si="218"/>
        <v>10.484215030705338</v>
      </c>
      <c r="K1787" s="2">
        <f t="shared" si="220"/>
        <v>10.787288017500209</v>
      </c>
    </row>
    <row r="1788" spans="1:11" ht="13.5" x14ac:dyDescent="0.25">
      <c r="A1788" s="3">
        <f>TITRES_STAT!B1791</f>
        <v>44909</v>
      </c>
      <c r="B1788" s="6">
        <f>TITRES_STAT!D1791</f>
        <v>10.879099999999999</v>
      </c>
      <c r="C1788" s="2">
        <f t="shared" si="213"/>
        <v>0</v>
      </c>
      <c r="D1788" s="2">
        <f t="shared" si="214"/>
        <v>10.427560000000001</v>
      </c>
      <c r="E1788" s="2">
        <f t="shared" si="216"/>
        <v>10.31767</v>
      </c>
      <c r="F1788" s="2">
        <f t="shared" si="217"/>
        <v>10.648334999999999</v>
      </c>
      <c r="G1788" s="2">
        <f t="shared" si="219"/>
        <v>10.547843999999998</v>
      </c>
      <c r="H1788" s="2">
        <f t="shared" si="215"/>
        <v>12.299797499999995</v>
      </c>
      <c r="I1788" s="2">
        <f t="array" ref="I1788">SUMPRODUCT(B1772:B1791, (ROW(B1772:B1791)-ROW(B1772)+1)) / (20*21/2)</f>
        <v>10.592626666666666</v>
      </c>
      <c r="J1788" s="2">
        <f t="shared" si="218"/>
        <v>10.521823123019114</v>
      </c>
      <c r="K1788" s="2">
        <f t="shared" si="220"/>
        <v>10.790888487402162</v>
      </c>
    </row>
    <row r="1789" spans="1:11" ht="13.5" x14ac:dyDescent="0.25">
      <c r="A1789" s="3">
        <f>TITRES_STAT!B1792</f>
        <v>44910</v>
      </c>
      <c r="B1789" s="6">
        <f>TITRES_STAT!D1792</f>
        <v>10.968999999999999</v>
      </c>
      <c r="C1789" s="2">
        <f t="shared" si="213"/>
        <v>8.9900000000000091E-2</v>
      </c>
      <c r="D1789" s="2">
        <f t="shared" si="214"/>
        <v>10.625360000000001</v>
      </c>
      <c r="E1789" s="2">
        <f t="shared" si="216"/>
        <v>10.316669999999998</v>
      </c>
      <c r="F1789" s="2">
        <f t="shared" si="217"/>
        <v>10.647834999999997</v>
      </c>
      <c r="G1789" s="2">
        <f t="shared" si="219"/>
        <v>10.527264000000001</v>
      </c>
      <c r="H1789" s="2">
        <f t="shared" si="215"/>
        <v>12.287809499999995</v>
      </c>
      <c r="I1789" s="2">
        <f t="array" ref="I1789">SUMPRODUCT(B1773:B1792, (ROW(B1773:B1792)-ROW(B1773)+1)) / (20*21/2)</f>
        <v>10.623309047619047</v>
      </c>
      <c r="J1789" s="2">
        <f t="shared" si="218"/>
        <v>10.564411397017293</v>
      </c>
      <c r="K1789" s="2">
        <f t="shared" si="220"/>
        <v>10.797873252602079</v>
      </c>
    </row>
    <row r="1790" spans="1:11" ht="13.5" x14ac:dyDescent="0.25">
      <c r="A1790" s="3">
        <f>TITRES_STAT!B1793</f>
        <v>44911</v>
      </c>
      <c r="B1790" s="6">
        <f>TITRES_STAT!D1793</f>
        <v>10.968999999999999</v>
      </c>
      <c r="C1790" s="2">
        <f t="shared" si="213"/>
        <v>0</v>
      </c>
      <c r="D1790" s="2">
        <f t="shared" si="214"/>
        <v>10.82316</v>
      </c>
      <c r="E1790" s="2">
        <f t="shared" si="216"/>
        <v>10.364619999999999</v>
      </c>
      <c r="F1790" s="2">
        <f t="shared" si="217"/>
        <v>10.647334999999996</v>
      </c>
      <c r="G1790" s="2">
        <f t="shared" si="219"/>
        <v>10.516673999999998</v>
      </c>
      <c r="H1790" s="2">
        <f t="shared" si="215"/>
        <v>12.275821499999992</v>
      </c>
      <c r="I1790" s="2">
        <f t="array" ref="I1790">SUMPRODUCT(B1774:B1793, (ROW(B1774:B1793)-ROW(B1774)+1)) / (20*21/2)</f>
        <v>10.700658095238095</v>
      </c>
      <c r="J1790" s="2">
        <f t="shared" si="218"/>
        <v>10.602943644920408</v>
      </c>
      <c r="K1790" s="2">
        <f t="shared" si="220"/>
        <v>10.804584105441213</v>
      </c>
    </row>
    <row r="1791" spans="1:11" ht="13.5" x14ac:dyDescent="0.25">
      <c r="A1791" s="3">
        <f>TITRES_STAT!B1794</f>
        <v>44914</v>
      </c>
      <c r="B1791" s="6">
        <f>TITRES_STAT!D1794</f>
        <v>10.968999999999999</v>
      </c>
      <c r="C1791" s="2">
        <f t="shared" si="213"/>
        <v>0</v>
      </c>
      <c r="D1791" s="2">
        <f t="shared" si="214"/>
        <v>10.93304</v>
      </c>
      <c r="E1791" s="2">
        <f t="shared" si="216"/>
        <v>10.459519999999999</v>
      </c>
      <c r="F1791" s="2">
        <f t="shared" si="217"/>
        <v>10.646834999999998</v>
      </c>
      <c r="G1791" s="2">
        <f t="shared" si="219"/>
        <v>10.506083999999998</v>
      </c>
      <c r="H1791" s="2">
        <f t="shared" si="215"/>
        <v>12.263833499999997</v>
      </c>
      <c r="I1791" s="2">
        <f t="array" ref="I1791">SUMPRODUCT(B1775:B1794, (ROW(B1775:B1794)-ROW(B1775)+1)) / (20*21/2)</f>
        <v>10.775723809523809</v>
      </c>
      <c r="J1791" s="2">
        <f t="shared" si="218"/>
        <v>10.637806154927988</v>
      </c>
      <c r="K1791" s="2">
        <f t="shared" si="220"/>
        <v>10.811031787580774</v>
      </c>
    </row>
    <row r="1792" spans="1:11" ht="13.5" x14ac:dyDescent="0.25">
      <c r="A1792" s="3">
        <f>TITRES_STAT!B1795</f>
        <v>44915</v>
      </c>
      <c r="B1792" s="6">
        <f>TITRES_STAT!D1795</f>
        <v>10.968999999999999</v>
      </c>
      <c r="C1792" s="2">
        <f t="shared" si="213"/>
        <v>0</v>
      </c>
      <c r="D1792" s="2">
        <f t="shared" si="214"/>
        <v>10.95102</v>
      </c>
      <c r="E1792" s="2">
        <f t="shared" si="216"/>
        <v>10.556419999999999</v>
      </c>
      <c r="F1792" s="2">
        <f t="shared" si="217"/>
        <v>10.646334999999997</v>
      </c>
      <c r="G1792" s="2">
        <f t="shared" si="219"/>
        <v>10.495493999999999</v>
      </c>
      <c r="H1792" s="2">
        <f t="shared" si="215"/>
        <v>12.253743499999995</v>
      </c>
      <c r="I1792" s="2">
        <f t="array" ref="I1792">SUMPRODUCT(B1776:B1795, (ROW(B1776:B1795)-ROW(B1776)+1)) / (20*21/2)</f>
        <v>10.84850619047619</v>
      </c>
      <c r="J1792" s="2">
        <f t="shared" si="218"/>
        <v>10.669348425887227</v>
      </c>
      <c r="K1792" s="2">
        <f t="shared" si="220"/>
        <v>10.817226619440353</v>
      </c>
    </row>
    <row r="1793" spans="1:11" ht="13.5" x14ac:dyDescent="0.25">
      <c r="A1793" s="3">
        <f>TITRES_STAT!B1796</f>
        <v>44916</v>
      </c>
      <c r="B1793" s="6">
        <f>TITRES_STAT!D1796</f>
        <v>11.458500000000001</v>
      </c>
      <c r="C1793" s="2">
        <f t="shared" si="213"/>
        <v>0.48950000000000138</v>
      </c>
      <c r="D1793" s="2">
        <f t="shared" si="214"/>
        <v>11.0669</v>
      </c>
      <c r="E1793" s="2">
        <f t="shared" si="216"/>
        <v>10.747229999999998</v>
      </c>
      <c r="F1793" s="2">
        <f t="shared" si="217"/>
        <v>10.670309999999997</v>
      </c>
      <c r="G1793" s="2">
        <f t="shared" si="219"/>
        <v>10.504683999999997</v>
      </c>
      <c r="H1793" s="2">
        <f t="shared" si="215"/>
        <v>12.246100999999996</v>
      </c>
      <c r="I1793" s="2">
        <f t="array" ref="I1793">SUMPRODUCT(B1777:B1796, (ROW(B1777:B1796)-ROW(B1777)+1)) / (20*21/2)</f>
        <v>10.919005238095236</v>
      </c>
      <c r="J1793" s="2">
        <f t="shared" si="218"/>
        <v>10.744505718659871</v>
      </c>
      <c r="K1793" s="2">
        <f t="shared" si="220"/>
        <v>10.842374595148575</v>
      </c>
    </row>
    <row r="1794" spans="1:11" ht="13.5" x14ac:dyDescent="0.25">
      <c r="A1794" s="3">
        <f>TITRES_STAT!B1797</f>
        <v>44917</v>
      </c>
      <c r="B1794" s="6">
        <f>TITRES_STAT!D1797</f>
        <v>11.458500000000001</v>
      </c>
      <c r="C1794" s="2">
        <f t="shared" si="213"/>
        <v>0</v>
      </c>
      <c r="D1794" s="2">
        <f t="shared" si="214"/>
        <v>11.1648</v>
      </c>
      <c r="E1794" s="2">
        <f t="shared" si="216"/>
        <v>10.895079999999998</v>
      </c>
      <c r="F1794" s="2">
        <f t="shared" si="217"/>
        <v>10.694284999999999</v>
      </c>
      <c r="G1794" s="2">
        <f t="shared" si="219"/>
        <v>10.513873999999996</v>
      </c>
      <c r="H1794" s="2">
        <f t="shared" si="215"/>
        <v>12.238458499999997</v>
      </c>
      <c r="I1794" s="2">
        <f t="array" ref="I1794">SUMPRODUCT(B1778:B1797, (ROW(B1778:B1797)-ROW(B1778)+1)) / (20*21/2)</f>
        <v>10.987220952380953</v>
      </c>
      <c r="J1794" s="2">
        <f t="shared" si="218"/>
        <v>10.812505174025597</v>
      </c>
      <c r="K1794" s="2">
        <f t="shared" si="220"/>
        <v>10.866536375730986</v>
      </c>
    </row>
    <row r="1795" spans="1:11" ht="13.5" x14ac:dyDescent="0.25">
      <c r="A1795" s="3">
        <f>TITRES_STAT!B1798</f>
        <v>44918</v>
      </c>
      <c r="B1795" s="6">
        <f>TITRES_STAT!D1798</f>
        <v>11.458500000000001</v>
      </c>
      <c r="C1795" s="2">
        <f t="shared" si="213"/>
        <v>0</v>
      </c>
      <c r="D1795" s="2">
        <f t="shared" si="214"/>
        <v>11.262700000000001</v>
      </c>
      <c r="E1795" s="2">
        <f t="shared" si="216"/>
        <v>11.04293</v>
      </c>
      <c r="F1795" s="2">
        <f t="shared" si="217"/>
        <v>10.718260000000001</v>
      </c>
      <c r="G1795" s="2">
        <f t="shared" si="219"/>
        <v>10.523063999999998</v>
      </c>
      <c r="H1795" s="2">
        <f t="shared" si="215"/>
        <v>12.230815999999997</v>
      </c>
      <c r="I1795" s="2">
        <f t="array" ref="I1795">SUMPRODUCT(B1779:B1798, (ROW(B1779:B1798)-ROW(B1779)+1)) / (20*21/2)</f>
        <v>11.053153333333334</v>
      </c>
      <c r="J1795" s="2">
        <f t="shared" si="218"/>
        <v>10.874028490785065</v>
      </c>
      <c r="K1795" s="2">
        <f t="shared" si="220"/>
        <v>10.889750635506243</v>
      </c>
    </row>
    <row r="1796" spans="1:11" ht="13.5" x14ac:dyDescent="0.25">
      <c r="A1796" s="3">
        <f>TITRES_STAT!B1799</f>
        <v>44921</v>
      </c>
      <c r="B1796" s="6">
        <f>TITRES_STAT!D1799</f>
        <v>11.458500000000001</v>
      </c>
      <c r="C1796" s="2">
        <f t="shared" ref="C1796:C1859" si="221">B1796-B1795</f>
        <v>0</v>
      </c>
      <c r="D1796" s="2">
        <f t="shared" si="214"/>
        <v>11.360600000000002</v>
      </c>
      <c r="E1796" s="2">
        <f t="shared" si="216"/>
        <v>11.14682</v>
      </c>
      <c r="F1796" s="2">
        <f t="shared" si="217"/>
        <v>10.742235000000003</v>
      </c>
      <c r="G1796" s="2">
        <f t="shared" si="219"/>
        <v>10.542043999999997</v>
      </c>
      <c r="H1796" s="2">
        <f t="shared" si="215"/>
        <v>12.223173499999998</v>
      </c>
      <c r="I1796" s="2">
        <f t="array" ref="I1796">SUMPRODUCT(B1780:B1799, (ROW(B1780:B1799)-ROW(B1780)+1)) / (20*21/2)</f>
        <v>11.116802380952382</v>
      </c>
      <c r="J1796" s="2">
        <f t="shared" si="218"/>
        <v>10.92969244404363</v>
      </c>
      <c r="K1796" s="2">
        <f t="shared" si="220"/>
        <v>10.912054532153057</v>
      </c>
    </row>
    <row r="1797" spans="1:11" ht="13.5" x14ac:dyDescent="0.25">
      <c r="A1797" s="3">
        <f>TITRES_STAT!B1800</f>
        <v>44922</v>
      </c>
      <c r="B1797" s="6">
        <f>TITRES_STAT!D1800</f>
        <v>11.458500000000001</v>
      </c>
      <c r="C1797" s="2">
        <f t="shared" si="221"/>
        <v>0</v>
      </c>
      <c r="D1797" s="2">
        <f t="shared" si="214"/>
        <v>11.458500000000001</v>
      </c>
      <c r="E1797" s="2">
        <f t="shared" si="216"/>
        <v>11.20476</v>
      </c>
      <c r="F1797" s="2">
        <f t="shared" si="217"/>
        <v>10.766210000000001</v>
      </c>
      <c r="G1797" s="2">
        <f t="shared" si="219"/>
        <v>10.569415999999997</v>
      </c>
      <c r="H1797" s="2">
        <f t="shared" si="215"/>
        <v>12.215530999999999</v>
      </c>
      <c r="I1797" s="2">
        <f t="array" ref="I1797">SUMPRODUCT(B1781:B1800, (ROW(B1781:B1800)-ROW(B1781)+1)) / (20*21/2)</f>
        <v>11.129644285714287</v>
      </c>
      <c r="J1797" s="2">
        <f t="shared" si="218"/>
        <v>10.980055068420427</v>
      </c>
      <c r="K1797" s="2">
        <f t="shared" si="220"/>
        <v>10.933483766186271</v>
      </c>
    </row>
    <row r="1798" spans="1:11" ht="13.5" x14ac:dyDescent="0.25">
      <c r="A1798" s="3">
        <f>TITRES_STAT!B1801</f>
        <v>44923</v>
      </c>
      <c r="B1798" s="6">
        <f>TITRES_STAT!D1801</f>
        <v>11.458500000000001</v>
      </c>
      <c r="C1798" s="2">
        <f t="shared" si="221"/>
        <v>0</v>
      </c>
      <c r="D1798" s="2">
        <f t="shared" ref="D1798:D1861" si="222">AVERAGE(B1794:B1798)</f>
        <v>11.458500000000001</v>
      </c>
      <c r="E1798" s="2">
        <f t="shared" si="216"/>
        <v>11.262700000000001</v>
      </c>
      <c r="F1798" s="2">
        <f t="shared" si="217"/>
        <v>10.790185000000003</v>
      </c>
      <c r="G1798" s="2">
        <f t="shared" si="219"/>
        <v>10.596787999999997</v>
      </c>
      <c r="H1798" s="2">
        <f t="shared" si="215"/>
        <v>12.207888499999999</v>
      </c>
      <c r="I1798" s="2">
        <f t="array" ref="I1798">SUMPRODUCT(B1782:B1801, (ROW(B1782:B1801)-ROW(B1782)+1)) / (20*21/2)</f>
        <v>11.140298095238096</v>
      </c>
      <c r="J1798" s="2">
        <f t="shared" si="218"/>
        <v>11.025621252380386</v>
      </c>
      <c r="K1798" s="2">
        <f t="shared" si="220"/>
        <v>10.954072638100536</v>
      </c>
    </row>
    <row r="1799" spans="1:11" ht="13.5" x14ac:dyDescent="0.25">
      <c r="A1799" s="3">
        <f>TITRES_STAT!B1802</f>
        <v>44924</v>
      </c>
      <c r="B1799" s="6">
        <f>TITRES_STAT!D1802</f>
        <v>11.458500000000001</v>
      </c>
      <c r="C1799" s="2">
        <f t="shared" si="221"/>
        <v>0</v>
      </c>
      <c r="D1799" s="2">
        <f t="shared" si="222"/>
        <v>11.458500000000001</v>
      </c>
      <c r="E1799" s="2">
        <f t="shared" si="216"/>
        <v>11.31165</v>
      </c>
      <c r="F1799" s="2">
        <f t="shared" si="217"/>
        <v>10.814160000000005</v>
      </c>
      <c r="G1799" s="2">
        <f t="shared" si="219"/>
        <v>10.625957999999999</v>
      </c>
      <c r="H1799" s="2">
        <f t="shared" si="215"/>
        <v>12.197349000000001</v>
      </c>
      <c r="I1799" s="2">
        <f t="array" ref="I1799">SUMPRODUCT(B1783:B1802, (ROW(B1783:B1802)-ROW(B1783)+1)) / (20*21/2)</f>
        <v>11.146528095238095</v>
      </c>
      <c r="J1799" s="2">
        <f t="shared" si="218"/>
        <v>11.066847799772731</v>
      </c>
      <c r="K1799" s="2">
        <f t="shared" si="220"/>
        <v>10.973854103273064</v>
      </c>
    </row>
    <row r="1800" spans="1:11" ht="13.5" x14ac:dyDescent="0.25">
      <c r="A1800" s="3">
        <f>TITRES_STAT!B1803</f>
        <v>44925</v>
      </c>
      <c r="B1800" s="6">
        <f>TITRES_STAT!D1803</f>
        <v>10.949</v>
      </c>
      <c r="C1800" s="2">
        <f t="shared" si="221"/>
        <v>-0.50950000000000095</v>
      </c>
      <c r="D1800" s="2">
        <f t="shared" si="222"/>
        <v>11.3566</v>
      </c>
      <c r="E1800" s="2">
        <f t="shared" si="216"/>
        <v>11.309650000000001</v>
      </c>
      <c r="F1800" s="2">
        <f t="shared" si="217"/>
        <v>10.837135000000004</v>
      </c>
      <c r="G1800" s="2">
        <f t="shared" si="219"/>
        <v>10.644937999999998</v>
      </c>
      <c r="H1800" s="2">
        <f t="shared" si="215"/>
        <v>12.187308999999997</v>
      </c>
      <c r="I1800" s="2">
        <f t="array" ref="I1800">SUMPRODUCT(B1784:B1803, (ROW(B1784:B1803)-ROW(B1784)+1)) / (20*21/2)</f>
        <v>11.152048571428573</v>
      </c>
      <c r="J1800" s="2">
        <f t="shared" si="218"/>
        <v>11.055624199794376</v>
      </c>
      <c r="K1800" s="2">
        <f t="shared" si="220"/>
        <v>10.972879432556473</v>
      </c>
    </row>
    <row r="1801" spans="1:11" ht="13.5" x14ac:dyDescent="0.25">
      <c r="A1801" s="3">
        <f>TITRES_STAT!B1804</f>
        <v>44928</v>
      </c>
      <c r="B1801" s="6">
        <f>TITRES_STAT!D1804</f>
        <v>10.949</v>
      </c>
      <c r="C1801" s="2">
        <f t="shared" si="221"/>
        <v>0</v>
      </c>
      <c r="D1801" s="2">
        <f t="shared" si="222"/>
        <v>11.2547</v>
      </c>
      <c r="E1801" s="2">
        <f t="shared" si="216"/>
        <v>11.307650000000001</v>
      </c>
      <c r="F1801" s="2">
        <f t="shared" si="217"/>
        <v>10.883585000000005</v>
      </c>
      <c r="G1801" s="2">
        <f t="shared" si="219"/>
        <v>10.663917999999999</v>
      </c>
      <c r="H1801" s="2">
        <f t="shared" si="215"/>
        <v>12.179966</v>
      </c>
      <c r="I1801" s="2">
        <f t="array" ref="I1801">SUMPRODUCT(B1785:B1804, (ROW(B1785:B1804)-ROW(B1785)+1)) / (20*21/2)</f>
        <v>11.150718571428573</v>
      </c>
      <c r="J1801" s="2">
        <f t="shared" si="218"/>
        <v>11.045469514099674</v>
      </c>
      <c r="K1801" s="2">
        <f t="shared" si="220"/>
        <v>10.971942984220926</v>
      </c>
    </row>
    <row r="1802" spans="1:11" ht="13.5" x14ac:dyDescent="0.25">
      <c r="A1802" s="3">
        <f>TITRES_STAT!B1805</f>
        <v>44929</v>
      </c>
      <c r="B1802" s="6">
        <f>TITRES_STAT!D1805</f>
        <v>10.949</v>
      </c>
      <c r="C1802" s="2">
        <f t="shared" si="221"/>
        <v>0</v>
      </c>
      <c r="D1802" s="2">
        <f t="shared" si="222"/>
        <v>11.152799999999999</v>
      </c>
      <c r="E1802" s="2">
        <f t="shared" si="216"/>
        <v>11.30565</v>
      </c>
      <c r="F1802" s="2">
        <f t="shared" si="217"/>
        <v>10.931035000000005</v>
      </c>
      <c r="G1802" s="2">
        <f t="shared" si="219"/>
        <v>10.682897999999998</v>
      </c>
      <c r="H1802" s="2">
        <f t="shared" ref="H1802:H1865" si="223">AVERAGE(B1603:B1802)</f>
        <v>12.172623000000002</v>
      </c>
      <c r="I1802" s="2">
        <f t="array" ref="I1802">SUMPRODUCT(B1786:B1805, (ROW(B1786:B1805)-ROW(B1786)+1)) / (20*21/2)</f>
        <v>11.144583809523811</v>
      </c>
      <c r="J1802" s="2">
        <f t="shared" si="218"/>
        <v>11.036281941328276</v>
      </c>
      <c r="K1802" s="2">
        <f t="shared" si="220"/>
        <v>10.971043259349516</v>
      </c>
    </row>
    <row r="1803" spans="1:11" ht="13.5" x14ac:dyDescent="0.25">
      <c r="A1803" s="3">
        <f>TITRES_STAT!B1806</f>
        <v>44930</v>
      </c>
      <c r="B1803" s="6">
        <f>TITRES_STAT!D1806</f>
        <v>10.989000000000001</v>
      </c>
      <c r="C1803" s="2">
        <f t="shared" si="221"/>
        <v>4.0000000000000924E-2</v>
      </c>
      <c r="D1803" s="2">
        <f t="shared" si="222"/>
        <v>11.0589</v>
      </c>
      <c r="E1803" s="2">
        <f t="shared" si="216"/>
        <v>11.258700000000001</v>
      </c>
      <c r="F1803" s="2">
        <f t="shared" si="217"/>
        <v>11.002965000000005</v>
      </c>
      <c r="G1803" s="2">
        <f t="shared" si="219"/>
        <v>10.702677999999999</v>
      </c>
      <c r="H1803" s="2">
        <f t="shared" si="223"/>
        <v>12.165480000000002</v>
      </c>
      <c r="I1803" s="2">
        <f t="array" ref="I1803">SUMPRODUCT(B1787:B1806, (ROW(B1787:B1806)-ROW(B1787)+1)) / (20*21/2)</f>
        <v>11.133644285714288</v>
      </c>
      <c r="J1803" s="2">
        <f t="shared" si="218"/>
        <v>11.031778899297013</v>
      </c>
      <c r="K1803" s="2">
        <f t="shared" si="220"/>
        <v>10.971747445257378</v>
      </c>
    </row>
    <row r="1804" spans="1:11" ht="13.5" x14ac:dyDescent="0.25">
      <c r="A1804" s="3">
        <f>TITRES_STAT!B1807</f>
        <v>44931</v>
      </c>
      <c r="B1804" s="6">
        <f>TITRES_STAT!D1807</f>
        <v>10.989000000000001</v>
      </c>
      <c r="C1804" s="2">
        <f t="shared" si="221"/>
        <v>0</v>
      </c>
      <c r="D1804" s="2">
        <f t="shared" si="222"/>
        <v>10.965</v>
      </c>
      <c r="E1804" s="2">
        <f t="shared" ref="E1804:E1867" si="224">AVERAGE(B1795:B1804)</f>
        <v>11.21175</v>
      </c>
      <c r="F1804" s="2">
        <f t="shared" si="217"/>
        <v>11.053415000000005</v>
      </c>
      <c r="G1804" s="2">
        <f t="shared" si="219"/>
        <v>10.722458000000001</v>
      </c>
      <c r="H1804" s="2">
        <f t="shared" si="223"/>
        <v>12.158337000000003</v>
      </c>
      <c r="I1804" s="2">
        <f t="array" ref="I1804">SUMPRODUCT(B1788:B1807, (ROW(B1788:B1807)-ROW(B1788)+1)) / (20*21/2)</f>
        <v>11.119993333333337</v>
      </c>
      <c r="J1804" s="2">
        <f t="shared" si="218"/>
        <v>11.027704718411584</v>
      </c>
      <c r="K1804" s="2">
        <f t="shared" si="220"/>
        <v>10.972424016031599</v>
      </c>
    </row>
    <row r="1805" spans="1:11" ht="13.5" x14ac:dyDescent="0.25">
      <c r="A1805" s="3">
        <f>TITRES_STAT!B1808</f>
        <v>44932</v>
      </c>
      <c r="B1805" s="6">
        <f>TITRES_STAT!D1808</f>
        <v>10.989000000000001</v>
      </c>
      <c r="C1805" s="2">
        <f t="shared" si="221"/>
        <v>0</v>
      </c>
      <c r="D1805" s="2">
        <f t="shared" si="222"/>
        <v>10.973000000000003</v>
      </c>
      <c r="E1805" s="2">
        <f t="shared" si="224"/>
        <v>11.164800000000001</v>
      </c>
      <c r="F1805" s="2">
        <f t="shared" si="217"/>
        <v>11.103865000000003</v>
      </c>
      <c r="G1805" s="2">
        <f t="shared" si="219"/>
        <v>10.742238000000002</v>
      </c>
      <c r="H1805" s="2">
        <f t="shared" si="223"/>
        <v>12.151194000000006</v>
      </c>
      <c r="I1805" s="2">
        <f t="array" ref="I1805">SUMPRODUCT(B1789:B1808, (ROW(B1789:B1808)-ROW(B1789)+1)) / (20*21/2)</f>
        <v>11.10581904761905</v>
      </c>
      <c r="J1805" s="2">
        <f t="shared" si="218"/>
        <v>11.024018554753338</v>
      </c>
      <c r="K1805" s="2">
        <f t="shared" si="220"/>
        <v>10.973074054618596</v>
      </c>
    </row>
    <row r="1806" spans="1:11" ht="13.5" x14ac:dyDescent="0.25">
      <c r="A1806" s="3">
        <f>TITRES_STAT!B1809</f>
        <v>44935</v>
      </c>
      <c r="B1806" s="6">
        <f>TITRES_STAT!D1809</f>
        <v>10.989000000000001</v>
      </c>
      <c r="C1806" s="2">
        <f t="shared" si="221"/>
        <v>0</v>
      </c>
      <c r="D1806" s="2">
        <f t="shared" si="222"/>
        <v>10.981000000000003</v>
      </c>
      <c r="E1806" s="2">
        <f t="shared" si="224"/>
        <v>11.117850000000001</v>
      </c>
      <c r="F1806" s="2">
        <f t="shared" si="217"/>
        <v>11.132335000000003</v>
      </c>
      <c r="G1806" s="2">
        <f t="shared" si="219"/>
        <v>10.762018000000001</v>
      </c>
      <c r="H1806" s="2">
        <f t="shared" si="223"/>
        <v>12.144051000000008</v>
      </c>
      <c r="I1806" s="2">
        <f t="array" ref="I1806">SUMPRODUCT(B1790:B1809, (ROW(B1790:B1809)-ROW(B1790)+1)) / (20*21/2)</f>
        <v>11.091121428571432</v>
      </c>
      <c r="J1806" s="2">
        <f t="shared" si="218"/>
        <v>11.02068345430064</v>
      </c>
      <c r="K1806" s="2">
        <f t="shared" si="220"/>
        <v>10.973698601496299</v>
      </c>
    </row>
    <row r="1807" spans="1:11" ht="13.5" x14ac:dyDescent="0.25">
      <c r="A1807" s="3">
        <f>TITRES_STAT!B1810</f>
        <v>44936</v>
      </c>
      <c r="B1807" s="6">
        <f>TITRES_STAT!D1810</f>
        <v>10.989000000000001</v>
      </c>
      <c r="C1807" s="2">
        <f t="shared" si="221"/>
        <v>0</v>
      </c>
      <c r="D1807" s="2">
        <f t="shared" si="222"/>
        <v>10.989000000000001</v>
      </c>
      <c r="E1807" s="2">
        <f t="shared" si="224"/>
        <v>11.070900000000002</v>
      </c>
      <c r="F1807" s="2">
        <f t="shared" si="217"/>
        <v>11.137830000000005</v>
      </c>
      <c r="G1807" s="2">
        <f t="shared" si="219"/>
        <v>10.781798000000002</v>
      </c>
      <c r="H1807" s="2">
        <f t="shared" si="223"/>
        <v>12.136908000000011</v>
      </c>
      <c r="I1807" s="2">
        <f t="array" ref="I1807">SUMPRODUCT(B1791:B1810, (ROW(B1791:B1810)-ROW(B1791)+1)) / (20*21/2)</f>
        <v>11.076328571428574</v>
      </c>
      <c r="J1807" s="2">
        <f t="shared" si="218"/>
        <v>11.017665982462484</v>
      </c>
      <c r="K1807" s="2">
        <f t="shared" si="220"/>
        <v>10.974298656339581</v>
      </c>
    </row>
    <row r="1808" spans="1:11" ht="13.5" x14ac:dyDescent="0.25">
      <c r="A1808" s="3">
        <f>TITRES_STAT!B1811</f>
        <v>44937</v>
      </c>
      <c r="B1808" s="6">
        <f>TITRES_STAT!D1811</f>
        <v>10.989000000000001</v>
      </c>
      <c r="C1808" s="2">
        <f t="shared" si="221"/>
        <v>0</v>
      </c>
      <c r="D1808" s="2">
        <f t="shared" si="222"/>
        <v>10.989000000000001</v>
      </c>
      <c r="E1808" s="2">
        <f t="shared" si="224"/>
        <v>11.023950000000003</v>
      </c>
      <c r="F1808" s="2">
        <f t="shared" si="217"/>
        <v>11.143325000000003</v>
      </c>
      <c r="G1808" s="2">
        <f t="shared" si="219"/>
        <v>10.801578000000001</v>
      </c>
      <c r="H1808" s="2">
        <f t="shared" si="223"/>
        <v>12.129765000000011</v>
      </c>
      <c r="I1808" s="2">
        <f t="array" ref="I1808">SUMPRODUCT(B1792:B1811, (ROW(B1792:B1811)-ROW(B1792)+1)) / (20*21/2)</f>
        <v>11.061440476190478</v>
      </c>
      <c r="J1808" s="2">
        <f t="shared" si="218"/>
        <v>11.014935888894628</v>
      </c>
      <c r="K1808" s="2">
        <f t="shared" si="220"/>
        <v>10.974875179620382</v>
      </c>
    </row>
    <row r="1809" spans="1:11" ht="13.5" x14ac:dyDescent="0.25">
      <c r="A1809" s="3">
        <f>TITRES_STAT!B1812</f>
        <v>44938</v>
      </c>
      <c r="B1809" s="6">
        <f>TITRES_STAT!D1812</f>
        <v>10.989000000000001</v>
      </c>
      <c r="C1809" s="2">
        <f t="shared" si="221"/>
        <v>0</v>
      </c>
      <c r="D1809" s="2">
        <f t="shared" si="222"/>
        <v>10.989000000000001</v>
      </c>
      <c r="E1809" s="2">
        <f t="shared" si="224"/>
        <v>10.977000000000002</v>
      </c>
      <c r="F1809" s="2">
        <f t="shared" si="217"/>
        <v>11.144325000000002</v>
      </c>
      <c r="G1809" s="2">
        <f t="shared" si="219"/>
        <v>10.821358</v>
      </c>
      <c r="H1809" s="2">
        <f t="shared" si="223"/>
        <v>12.122622000000012</v>
      </c>
      <c r="I1809" s="2">
        <f t="array" ref="I1809">SUMPRODUCT(B1793:B1812, (ROW(B1793:B1812)-ROW(B1793)+1)) / (20*21/2)</f>
        <v>11.046457142857147</v>
      </c>
      <c r="J1809" s="2">
        <f t="shared" si="218"/>
        <v>11.012465804237998</v>
      </c>
      <c r="K1809" s="2">
        <f t="shared" si="220"/>
        <v>10.975429094145072</v>
      </c>
    </row>
    <row r="1810" spans="1:11" ht="13.5" x14ac:dyDescent="0.25">
      <c r="A1810" s="3">
        <f>TITRES_STAT!B1813</f>
        <v>44939</v>
      </c>
      <c r="B1810" s="6">
        <f>TITRES_STAT!D1813</f>
        <v>10.989000000000001</v>
      </c>
      <c r="C1810" s="2">
        <f t="shared" si="221"/>
        <v>0</v>
      </c>
      <c r="D1810" s="2">
        <f t="shared" si="222"/>
        <v>10.989000000000001</v>
      </c>
      <c r="E1810" s="2">
        <f t="shared" si="224"/>
        <v>10.981000000000003</v>
      </c>
      <c r="F1810" s="2">
        <f t="shared" si="217"/>
        <v>11.145325000000003</v>
      </c>
      <c r="G1810" s="2">
        <f t="shared" si="219"/>
        <v>10.841137999999999</v>
      </c>
      <c r="H1810" s="2">
        <f t="shared" si="223"/>
        <v>12.115479000000015</v>
      </c>
      <c r="I1810" s="2">
        <f t="array" ref="I1810">SUMPRODUCT(B1794:B1813, (ROW(B1794:B1813)-ROW(B1794)+1)) / (20*21/2)</f>
        <v>11.031378571428574</v>
      </c>
      <c r="J1810" s="2">
        <f t="shared" si="218"/>
        <v>11.010230965739142</v>
      </c>
      <c r="K1810" s="2">
        <f t="shared" si="220"/>
        <v>10.97596128653154</v>
      </c>
    </row>
    <row r="1811" spans="1:11" ht="13.5" x14ac:dyDescent="0.25">
      <c r="A1811" s="3">
        <f>TITRES_STAT!B1814</f>
        <v>44942</v>
      </c>
      <c r="B1811" s="6">
        <f>TITRES_STAT!D1814</f>
        <v>10.989000000000001</v>
      </c>
      <c r="C1811" s="2">
        <f t="shared" si="221"/>
        <v>0</v>
      </c>
      <c r="D1811" s="2">
        <f t="shared" si="222"/>
        <v>10.989000000000001</v>
      </c>
      <c r="E1811" s="2">
        <f t="shared" si="224"/>
        <v>10.985000000000003</v>
      </c>
      <c r="F1811" s="2">
        <f t="shared" si="217"/>
        <v>11.146325000000001</v>
      </c>
      <c r="G1811" s="2">
        <f t="shared" si="219"/>
        <v>10.860917999999996</v>
      </c>
      <c r="H1811" s="2">
        <f t="shared" si="223"/>
        <v>12.108336000000016</v>
      </c>
      <c r="I1811" s="2">
        <f t="array" ref="I1811">SUMPRODUCT(B1795:B1814, (ROW(B1795:B1814)-ROW(B1795)+1)) / (20*21/2)</f>
        <v>11.018535714285719</v>
      </c>
      <c r="J1811" s="2">
        <f t="shared" si="218"/>
        <v>11.008208969002082</v>
      </c>
      <c r="K1811" s="2">
        <f t="shared" si="220"/>
        <v>10.976472608628342</v>
      </c>
    </row>
    <row r="1812" spans="1:11" ht="13.5" x14ac:dyDescent="0.25">
      <c r="A1812" s="3">
        <f>TITRES_STAT!B1815</f>
        <v>44943</v>
      </c>
      <c r="B1812" s="6">
        <f>TITRES_STAT!D1815</f>
        <v>10.989000000000001</v>
      </c>
      <c r="C1812" s="2">
        <f t="shared" si="221"/>
        <v>0</v>
      </c>
      <c r="D1812" s="2">
        <f t="shared" si="222"/>
        <v>10.989000000000001</v>
      </c>
      <c r="E1812" s="2">
        <f t="shared" si="224"/>
        <v>10.989000000000003</v>
      </c>
      <c r="F1812" s="2">
        <f t="shared" ref="F1812:F1875" si="225">AVERAGE(B1793:B1812)</f>
        <v>11.147325000000002</v>
      </c>
      <c r="G1812" s="2">
        <f t="shared" si="219"/>
        <v>10.880698000000001</v>
      </c>
      <c r="H1812" s="2">
        <f t="shared" si="223"/>
        <v>12.101193000000016</v>
      </c>
      <c r="I1812" s="2">
        <f t="array" ref="I1812">SUMPRODUCT(B1796:B1815, (ROW(B1796:B1815)-ROW(B1796)+1)) / (20*21/2)</f>
        <v>11.007928571428575</v>
      </c>
      <c r="J1812" s="2">
        <f t="shared" si="218"/>
        <v>11.006379543382836</v>
      </c>
      <c r="K1812" s="2">
        <f t="shared" si="220"/>
        <v>10.976963878878211</v>
      </c>
    </row>
    <row r="1813" spans="1:11" ht="13.5" x14ac:dyDescent="0.25">
      <c r="A1813" s="3">
        <f>TITRES_STAT!B1816</f>
        <v>44944</v>
      </c>
      <c r="B1813" s="6">
        <f>TITRES_STAT!D1816</f>
        <v>10.989000000000001</v>
      </c>
      <c r="C1813" s="2">
        <f t="shared" si="221"/>
        <v>0</v>
      </c>
      <c r="D1813" s="2">
        <f t="shared" si="222"/>
        <v>10.989000000000001</v>
      </c>
      <c r="E1813" s="2">
        <f t="shared" si="224"/>
        <v>10.989000000000003</v>
      </c>
      <c r="F1813" s="2">
        <f t="shared" si="225"/>
        <v>11.123850000000001</v>
      </c>
      <c r="G1813" s="2">
        <f t="shared" si="219"/>
        <v>10.900478</v>
      </c>
      <c r="H1813" s="2">
        <f t="shared" si="223"/>
        <v>12.094050000000017</v>
      </c>
      <c r="I1813" s="2">
        <f t="array" ref="I1813">SUMPRODUCT(B1797:B1816, (ROW(B1797:B1816)-ROW(B1797)+1)) / (20*21/2)</f>
        <v>10.999557142857146</v>
      </c>
      <c r="J1813" s="2">
        <f t="shared" ref="J1813:J1876" si="226">$J$4*B1813+J1812*(1-$J$4)</f>
        <v>11.004724348774948</v>
      </c>
      <c r="K1813" s="2">
        <f t="shared" si="220"/>
        <v>10.977435883628084</v>
      </c>
    </row>
    <row r="1814" spans="1:11" ht="13.5" x14ac:dyDescent="0.25">
      <c r="A1814" s="3">
        <f>TITRES_STAT!B1817</f>
        <v>44945</v>
      </c>
      <c r="B1814" s="6">
        <f>TITRES_STAT!D1817</f>
        <v>10.989000000000001</v>
      </c>
      <c r="C1814" s="2">
        <f t="shared" si="221"/>
        <v>0</v>
      </c>
      <c r="D1814" s="2">
        <f t="shared" si="222"/>
        <v>10.989000000000001</v>
      </c>
      <c r="E1814" s="2">
        <f t="shared" si="224"/>
        <v>10.989000000000003</v>
      </c>
      <c r="F1814" s="2">
        <f t="shared" si="225"/>
        <v>11.100375000000003</v>
      </c>
      <c r="G1814" s="2">
        <f t="shared" si="219"/>
        <v>10.911268</v>
      </c>
      <c r="H1814" s="2">
        <f t="shared" si="223"/>
        <v>12.086907000000018</v>
      </c>
      <c r="I1814" s="2">
        <f t="array" ref="I1814">SUMPRODUCT(B1798:B1817, (ROW(B1798:B1817)-ROW(B1798)+1)) / (20*21/2)</f>
        <v>10.99342142857143</v>
      </c>
      <c r="J1814" s="2">
        <f t="shared" si="226"/>
        <v>11.003226791748762</v>
      </c>
      <c r="K1814" s="2">
        <f t="shared" si="220"/>
        <v>10.977889378387767</v>
      </c>
    </row>
    <row r="1815" spans="1:11" ht="13.5" x14ac:dyDescent="0.25">
      <c r="A1815" s="3">
        <f>TITRES_STAT!B1818</f>
        <v>44946</v>
      </c>
      <c r="B1815" s="6">
        <f>TITRES_STAT!D1818</f>
        <v>10.989000000000001</v>
      </c>
      <c r="C1815" s="2">
        <f t="shared" si="221"/>
        <v>0</v>
      </c>
      <c r="D1815" s="2">
        <f t="shared" si="222"/>
        <v>10.989000000000001</v>
      </c>
      <c r="E1815" s="2">
        <f t="shared" si="224"/>
        <v>10.989000000000003</v>
      </c>
      <c r="F1815" s="2">
        <f t="shared" si="225"/>
        <v>11.076900000000002</v>
      </c>
      <c r="G1815" s="2">
        <f t="shared" si="219"/>
        <v>10.912666</v>
      </c>
      <c r="H1815" s="2">
        <f t="shared" si="223"/>
        <v>12.079764000000017</v>
      </c>
      <c r="I1815" s="2">
        <f t="array" ref="I1815">SUMPRODUCT(B1799:B1818, (ROW(B1799:B1818)-ROW(B1799)+1)) / (20*21/2)</f>
        <v>10.989521428571431</v>
      </c>
      <c r="J1815" s="2">
        <f t="shared" si="226"/>
        <v>11.001871859201263</v>
      </c>
      <c r="K1815" s="2">
        <f t="shared" si="220"/>
        <v>10.978325089039227</v>
      </c>
    </row>
    <row r="1816" spans="1:11" ht="13.5" x14ac:dyDescent="0.25">
      <c r="A1816" s="3">
        <f>TITRES_STAT!B1819</f>
        <v>44949</v>
      </c>
      <c r="B1816" s="6">
        <f>TITRES_STAT!D1819</f>
        <v>10.989000000000001</v>
      </c>
      <c r="C1816" s="2">
        <f t="shared" si="221"/>
        <v>0</v>
      </c>
      <c r="D1816" s="2">
        <f t="shared" si="222"/>
        <v>10.989000000000001</v>
      </c>
      <c r="E1816" s="2">
        <f t="shared" si="224"/>
        <v>10.989000000000003</v>
      </c>
      <c r="F1816" s="2">
        <f t="shared" si="225"/>
        <v>11.053425000000002</v>
      </c>
      <c r="G1816" s="2">
        <f t="shared" si="219"/>
        <v>10.914063999999998</v>
      </c>
      <c r="H1816" s="2">
        <f t="shared" si="223"/>
        <v>12.074769000000018</v>
      </c>
      <c r="I1816" s="2">
        <f t="array" ref="I1816">SUMPRODUCT(B1800:B1819, (ROW(B1800:B1819)-ROW(B1800)+1)) / (20*21/2)</f>
        <v>10.987857142857147</v>
      </c>
      <c r="J1816" s="2">
        <f t="shared" si="226"/>
        <v>11.000645967848762</v>
      </c>
      <c r="K1816" s="2">
        <f t="shared" si="220"/>
        <v>10.978743712998474</v>
      </c>
    </row>
    <row r="1817" spans="1:11" ht="13.5" x14ac:dyDescent="0.25">
      <c r="A1817" s="3">
        <f>TITRES_STAT!B1820</f>
        <v>44950</v>
      </c>
      <c r="B1817" s="6">
        <f>TITRES_STAT!D1820</f>
        <v>10.989000000000001</v>
      </c>
      <c r="C1817" s="2">
        <f t="shared" si="221"/>
        <v>0</v>
      </c>
      <c r="D1817" s="2">
        <f t="shared" si="222"/>
        <v>10.989000000000001</v>
      </c>
      <c r="E1817" s="2">
        <f t="shared" si="224"/>
        <v>10.989000000000003</v>
      </c>
      <c r="F1817" s="2">
        <f t="shared" si="225"/>
        <v>11.029950000000003</v>
      </c>
      <c r="G1817" s="2">
        <f t="shared" si="219"/>
        <v>10.914263999999998</v>
      </c>
      <c r="H1817" s="2">
        <f t="shared" si="223"/>
        <v>12.069774000000017</v>
      </c>
      <c r="I1817" s="2">
        <f t="array" ref="I1817">SUMPRODUCT(B1801:B1820, (ROW(B1801:B1820)-ROW(B1801)+1)) / (20*21/2)</f>
        <v>10.945619047619049</v>
      </c>
      <c r="J1817" s="2">
        <f t="shared" si="226"/>
        <v>10.999536828053643</v>
      </c>
      <c r="K1817" s="2">
        <f t="shared" si="220"/>
        <v>10.979145920331868</v>
      </c>
    </row>
    <row r="1818" spans="1:11" ht="13.5" x14ac:dyDescent="0.25">
      <c r="A1818" s="3">
        <f>TITRES_STAT!B1821</f>
        <v>44951</v>
      </c>
      <c r="B1818" s="6">
        <f>TITRES_STAT!D1821</f>
        <v>10.989000000000001</v>
      </c>
      <c r="C1818" s="2">
        <f t="shared" si="221"/>
        <v>0</v>
      </c>
      <c r="D1818" s="2">
        <f t="shared" si="222"/>
        <v>10.989000000000001</v>
      </c>
      <c r="E1818" s="2">
        <f t="shared" si="224"/>
        <v>10.989000000000003</v>
      </c>
      <c r="F1818" s="2">
        <f t="shared" si="225"/>
        <v>11.006475000000004</v>
      </c>
      <c r="G1818" s="2">
        <f t="shared" si="219"/>
        <v>10.914463999999999</v>
      </c>
      <c r="H1818" s="2">
        <f t="shared" si="223"/>
        <v>12.064779000000017</v>
      </c>
      <c r="I1818" s="2">
        <f t="array" ref="I1818">SUMPRODUCT(B1802:B1821, (ROW(B1802:B1821)-ROW(B1802)+1)) / (20*21/2)</f>
        <v>10.910083333333334</v>
      </c>
      <c r="J1818" s="2">
        <f t="shared" si="226"/>
        <v>10.998533320619963</v>
      </c>
      <c r="K1818" s="2">
        <f t="shared" si="220"/>
        <v>10.979532354828658</v>
      </c>
    </row>
    <row r="1819" spans="1:11" ht="13.5" x14ac:dyDescent="0.25">
      <c r="A1819" s="3">
        <f>TITRES_STAT!B1822</f>
        <v>44952</v>
      </c>
      <c r="B1819" s="6">
        <f>TITRES_STAT!D1822</f>
        <v>10.989000000000001</v>
      </c>
      <c r="C1819" s="2">
        <f t="shared" si="221"/>
        <v>0</v>
      </c>
      <c r="D1819" s="2">
        <f t="shared" si="222"/>
        <v>10.989000000000001</v>
      </c>
      <c r="E1819" s="2">
        <f t="shared" si="224"/>
        <v>10.989000000000003</v>
      </c>
      <c r="F1819" s="2">
        <f t="shared" si="225"/>
        <v>10.983000000000002</v>
      </c>
      <c r="G1819" s="2">
        <f t="shared" si="219"/>
        <v>10.914663999999998</v>
      </c>
      <c r="H1819" s="2">
        <f t="shared" si="223"/>
        <v>12.059784000000015</v>
      </c>
      <c r="I1819" s="2">
        <f t="array" ref="I1819">SUMPRODUCT(B1803:B1822, (ROW(B1803:B1822)-ROW(B1803)+1)) / (20*21/2)</f>
        <v>10.915269523809526</v>
      </c>
      <c r="J1819" s="2">
        <f t="shared" si="226"/>
        <v>10.997625385322824</v>
      </c>
      <c r="K1819" s="2">
        <f t="shared" si="220"/>
        <v>10.979903635031455</v>
      </c>
    </row>
    <row r="1820" spans="1:11" ht="13.5" x14ac:dyDescent="0.25">
      <c r="A1820" s="3">
        <f>TITRES_STAT!B1823</f>
        <v>44953</v>
      </c>
      <c r="B1820" s="6">
        <f>TITRES_STAT!D1823</f>
        <v>10.5395</v>
      </c>
      <c r="C1820" s="2">
        <f t="shared" si="221"/>
        <v>-0.44950000000000045</v>
      </c>
      <c r="D1820" s="2">
        <f t="shared" si="222"/>
        <v>10.899100000000001</v>
      </c>
      <c r="E1820" s="2">
        <f t="shared" si="224"/>
        <v>10.944050000000002</v>
      </c>
      <c r="F1820" s="2">
        <f t="shared" si="225"/>
        <v>10.962525000000003</v>
      </c>
      <c r="G1820" s="2">
        <f t="shared" si="219"/>
        <v>10.905873999999994</v>
      </c>
      <c r="H1820" s="2">
        <f t="shared" si="223"/>
        <v>12.054240000000014</v>
      </c>
      <c r="I1820" s="2">
        <f t="array" ref="I1820">SUMPRODUCT(B1804:B1823, (ROW(B1804:B1823)-ROW(B1804)+1)) / (20*21/2)</f>
        <v>10.920217619047621</v>
      </c>
      <c r="J1820" s="2">
        <f t="shared" si="226"/>
        <v>10.953994396244459</v>
      </c>
      <c r="K1820" s="2">
        <f t="shared" si="220"/>
        <v>10.962632904245909</v>
      </c>
    </row>
    <row r="1821" spans="1:11" ht="13.5" x14ac:dyDescent="0.25">
      <c r="A1821" s="3">
        <f>TITRES_STAT!B1824</f>
        <v>44956</v>
      </c>
      <c r="B1821" s="6">
        <f>TITRES_STAT!D1824</f>
        <v>10.589399999999999</v>
      </c>
      <c r="C1821" s="2">
        <f t="shared" si="221"/>
        <v>4.9899999999999167E-2</v>
      </c>
      <c r="D1821" s="2">
        <f t="shared" si="222"/>
        <v>10.819179999999999</v>
      </c>
      <c r="E1821" s="2">
        <f t="shared" si="224"/>
        <v>10.904090000000002</v>
      </c>
      <c r="F1821" s="2">
        <f t="shared" si="225"/>
        <v>10.944545000000003</v>
      </c>
      <c r="G1821" s="2">
        <f t="shared" si="219"/>
        <v>10.898081999999993</v>
      </c>
      <c r="H1821" s="2">
        <f t="shared" si="223"/>
        <v>12.051542500000014</v>
      </c>
      <c r="I1821" s="2">
        <f t="array" ref="I1821">SUMPRODUCT(B1805:B1824, (ROW(B1805:B1824)-ROW(B1805)+1)) / (20*21/2)</f>
        <v>10.925118095238096</v>
      </c>
      <c r="J1821" s="2">
        <f t="shared" si="226"/>
        <v>10.919271120411654</v>
      </c>
      <c r="K1821" s="2">
        <f t="shared" si="220"/>
        <v>10.947996319765679</v>
      </c>
    </row>
    <row r="1822" spans="1:11" ht="13.5" x14ac:dyDescent="0.25">
      <c r="A1822" s="3">
        <f>TITRES_STAT!B1825</f>
        <v>44957</v>
      </c>
      <c r="B1822" s="6">
        <f>TITRES_STAT!D1825</f>
        <v>10.999000000000001</v>
      </c>
      <c r="C1822" s="2">
        <f t="shared" si="221"/>
        <v>0.40960000000000107</v>
      </c>
      <c r="D1822" s="2">
        <f t="shared" si="222"/>
        <v>10.82118</v>
      </c>
      <c r="E1822" s="2">
        <f t="shared" si="224"/>
        <v>10.905090000000001</v>
      </c>
      <c r="F1822" s="2">
        <f t="shared" si="225"/>
        <v>10.947045000000003</v>
      </c>
      <c r="G1822" s="2">
        <f t="shared" si="219"/>
        <v>10.898481999999992</v>
      </c>
      <c r="H1822" s="2">
        <f t="shared" si="223"/>
        <v>12.050893000000013</v>
      </c>
      <c r="I1822" s="2">
        <f t="array" ref="I1822">SUMPRODUCT(B1806:B1825, (ROW(B1806:B1825)-ROW(B1806)+1)) / (20*21/2)</f>
        <v>10.929970952380954</v>
      </c>
      <c r="J1822" s="2">
        <f t="shared" si="226"/>
        <v>10.926864347039116</v>
      </c>
      <c r="K1822" s="2">
        <f t="shared" si="220"/>
        <v>10.949996464088594</v>
      </c>
    </row>
    <row r="1823" spans="1:11" ht="13.5" x14ac:dyDescent="0.25">
      <c r="A1823" s="3">
        <f>TITRES_STAT!B1826</f>
        <v>44958</v>
      </c>
      <c r="B1823" s="6">
        <f>TITRES_STAT!D1826</f>
        <v>10.999000000000001</v>
      </c>
      <c r="C1823" s="2">
        <f t="shared" si="221"/>
        <v>0</v>
      </c>
      <c r="D1823" s="2">
        <f t="shared" si="222"/>
        <v>10.823180000000001</v>
      </c>
      <c r="E1823" s="2">
        <f t="shared" si="224"/>
        <v>10.906090000000001</v>
      </c>
      <c r="F1823" s="2">
        <f t="shared" si="225"/>
        <v>10.947545000000002</v>
      </c>
      <c r="G1823" s="2">
        <f t="shared" si="219"/>
        <v>10.898881999999993</v>
      </c>
      <c r="H1823" s="2">
        <f t="shared" si="223"/>
        <v>12.050243500000013</v>
      </c>
      <c r="I1823" s="2">
        <f t="array" ref="I1823">SUMPRODUCT(B1807:B1826, (ROW(B1807:B1826)-ROW(B1807)+1)) / (20*21/2)</f>
        <v>10.93382380952381</v>
      </c>
      <c r="J1823" s="2">
        <f t="shared" si="226"/>
        <v>10.933734409225867</v>
      </c>
      <c r="K1823" s="2">
        <f t="shared" si="220"/>
        <v>10.951918171379237</v>
      </c>
    </row>
    <row r="1824" spans="1:11" ht="13.5" x14ac:dyDescent="0.25">
      <c r="A1824" s="3">
        <f>TITRES_STAT!B1827</f>
        <v>44959</v>
      </c>
      <c r="B1824" s="6">
        <f>TITRES_STAT!D1827</f>
        <v>10.999000000000001</v>
      </c>
      <c r="C1824" s="2">
        <f t="shared" si="221"/>
        <v>0</v>
      </c>
      <c r="D1824" s="2">
        <f t="shared" si="222"/>
        <v>10.825180000000001</v>
      </c>
      <c r="E1824" s="2">
        <f t="shared" si="224"/>
        <v>10.90709</v>
      </c>
      <c r="F1824" s="2">
        <f t="shared" si="225"/>
        <v>10.948045000000002</v>
      </c>
      <c r="G1824" s="2">
        <f t="shared" si="219"/>
        <v>10.899281999999994</v>
      </c>
      <c r="H1824" s="2">
        <f t="shared" si="223"/>
        <v>12.047096500000011</v>
      </c>
      <c r="I1824" s="2">
        <f t="array" ref="I1824">SUMPRODUCT(B1808:B1827, (ROW(B1808:B1827)-ROW(B1808)+1)) / (20*21/2)</f>
        <v>10.984295714285714</v>
      </c>
      <c r="J1824" s="2">
        <f t="shared" si="226"/>
        <v>10.939950179775785</v>
      </c>
      <c r="K1824" s="2">
        <f t="shared" si="220"/>
        <v>10.953764517599659</v>
      </c>
    </row>
    <row r="1825" spans="1:11" ht="13.5" x14ac:dyDescent="0.25">
      <c r="A1825" s="3">
        <f>TITRES_STAT!B1828</f>
        <v>44960</v>
      </c>
      <c r="B1825" s="6">
        <f>TITRES_STAT!D1828</f>
        <v>10.999000000000001</v>
      </c>
      <c r="C1825" s="2">
        <f t="shared" si="221"/>
        <v>0</v>
      </c>
      <c r="D1825" s="2">
        <f t="shared" si="222"/>
        <v>10.917080000000002</v>
      </c>
      <c r="E1825" s="2">
        <f t="shared" si="224"/>
        <v>10.908089999999998</v>
      </c>
      <c r="F1825" s="2">
        <f t="shared" si="225"/>
        <v>10.948545000000001</v>
      </c>
      <c r="G1825" s="2">
        <f t="shared" si="219"/>
        <v>10.899681999999995</v>
      </c>
      <c r="H1825" s="2">
        <f t="shared" si="223"/>
        <v>12.043949500000011</v>
      </c>
      <c r="I1825" s="2">
        <f t="array" ref="I1825">SUMPRODUCT(B1809:B1828, (ROW(B1809:B1828)-ROW(B1809)+1)) / (20*21/2)</f>
        <v>11.032436666666667</v>
      </c>
      <c r="J1825" s="2">
        <f t="shared" si="226"/>
        <v>10.945573972178092</v>
      </c>
      <c r="K1825" s="2">
        <f t="shared" si="220"/>
        <v>10.955538458085947</v>
      </c>
    </row>
    <row r="1826" spans="1:11" ht="13.5" x14ac:dyDescent="0.25">
      <c r="A1826" s="3">
        <f>TITRES_STAT!B1829</f>
        <v>44963</v>
      </c>
      <c r="B1826" s="6">
        <f>TITRES_STAT!D1829</f>
        <v>10.989000000000001</v>
      </c>
      <c r="C1826" s="2">
        <f t="shared" si="221"/>
        <v>-9.9999999999997868E-3</v>
      </c>
      <c r="D1826" s="2">
        <f t="shared" si="222"/>
        <v>10.997</v>
      </c>
      <c r="E1826" s="2">
        <f t="shared" si="224"/>
        <v>10.908089999999998</v>
      </c>
      <c r="F1826" s="2">
        <f t="shared" si="225"/>
        <v>10.948545000000001</v>
      </c>
      <c r="G1826" s="2">
        <f t="shared" si="219"/>
        <v>10.899881999999996</v>
      </c>
      <c r="H1826" s="2">
        <f t="shared" si="223"/>
        <v>12.039454000000008</v>
      </c>
      <c r="I1826" s="2">
        <f t="array" ref="I1826">SUMPRODUCT(B1810:B1829, (ROW(B1810:B1829)-ROW(B1810)+1)) / (20*21/2)</f>
        <v>11.07824666666667</v>
      </c>
      <c r="J1826" s="2">
        <f t="shared" si="226"/>
        <v>10.949709784351608</v>
      </c>
      <c r="K1826" s="2">
        <f t="shared" si="220"/>
        <v>10.956850675415909</v>
      </c>
    </row>
    <row r="1827" spans="1:11" ht="13.5" x14ac:dyDescent="0.25">
      <c r="A1827" s="3">
        <f>TITRES_STAT!B1830</f>
        <v>44964</v>
      </c>
      <c r="B1827" s="6">
        <f>TITRES_STAT!D1830</f>
        <v>11.4785</v>
      </c>
      <c r="C1827" s="2">
        <f t="shared" si="221"/>
        <v>0.4894999999999996</v>
      </c>
      <c r="D1827" s="2">
        <f t="shared" si="222"/>
        <v>11.0929</v>
      </c>
      <c r="E1827" s="2">
        <f t="shared" si="224"/>
        <v>10.957039999999999</v>
      </c>
      <c r="F1827" s="2">
        <f t="shared" si="225"/>
        <v>10.973020000000002</v>
      </c>
      <c r="G1827" s="2">
        <f t="shared" si="219"/>
        <v>10.909871999999996</v>
      </c>
      <c r="H1827" s="2">
        <f t="shared" si="223"/>
        <v>12.037406000000008</v>
      </c>
      <c r="I1827" s="2">
        <f t="array" ref="I1827">SUMPRODUCT(B1811:B1830, (ROW(B1811:B1830)-ROW(B1811)+1)) / (20*21/2)</f>
        <v>11.121725714285715</v>
      </c>
      <c r="J1827" s="2">
        <f t="shared" si="226"/>
        <v>11.000070757270503</v>
      </c>
      <c r="K1827" s="2">
        <f t="shared" si="220"/>
        <v>10.977307511674109</v>
      </c>
    </row>
    <row r="1828" spans="1:11" ht="13.5" x14ac:dyDescent="0.25">
      <c r="A1828" s="3">
        <f>TITRES_STAT!B1831</f>
        <v>44965</v>
      </c>
      <c r="B1828" s="6">
        <f>TITRES_STAT!D1831</f>
        <v>11.4785</v>
      </c>
      <c r="C1828" s="2">
        <f t="shared" si="221"/>
        <v>0</v>
      </c>
      <c r="D1828" s="2">
        <f t="shared" si="222"/>
        <v>11.188800000000001</v>
      </c>
      <c r="E1828" s="2">
        <f t="shared" si="224"/>
        <v>11.005990000000001</v>
      </c>
      <c r="F1828" s="2">
        <f t="shared" si="225"/>
        <v>10.997495000000001</v>
      </c>
      <c r="G1828" s="2">
        <f t="shared" si="219"/>
        <v>10.919861999999998</v>
      </c>
      <c r="H1828" s="2">
        <f t="shared" si="223"/>
        <v>12.035358000000008</v>
      </c>
      <c r="I1828" s="2">
        <f t="array" ref="I1828">SUMPRODUCT(B1812:B1831, (ROW(B1812:B1831)-ROW(B1812)+1)) / (20*21/2)</f>
        <v>11.162873809523809</v>
      </c>
      <c r="J1828" s="2">
        <f t="shared" si="226"/>
        <v>11.045635447054266</v>
      </c>
      <c r="K1828" s="2">
        <f t="shared" si="220"/>
        <v>10.996962119059438</v>
      </c>
    </row>
    <row r="1829" spans="1:11" ht="13.5" x14ac:dyDescent="0.25">
      <c r="A1829" s="3">
        <f>TITRES_STAT!B1832</f>
        <v>44966</v>
      </c>
      <c r="B1829" s="6">
        <f>TITRES_STAT!D1832</f>
        <v>11.4785</v>
      </c>
      <c r="C1829" s="2">
        <f t="shared" si="221"/>
        <v>0</v>
      </c>
      <c r="D1829" s="2">
        <f t="shared" si="222"/>
        <v>11.284699999999997</v>
      </c>
      <c r="E1829" s="2">
        <f t="shared" si="224"/>
        <v>11.05494</v>
      </c>
      <c r="F1829" s="2">
        <f t="shared" si="225"/>
        <v>11.02197</v>
      </c>
      <c r="G1829" s="2">
        <f t="shared" si="219"/>
        <v>10.929851999999999</v>
      </c>
      <c r="H1829" s="2">
        <f t="shared" si="223"/>
        <v>12.033310000000007</v>
      </c>
      <c r="I1829" s="2">
        <f t="array" ref="I1829">SUMPRODUCT(B1813:B1832, (ROW(B1813:B1832)-ROW(B1813)+1)) / (20*21/2)</f>
        <v>11.201690952380954</v>
      </c>
      <c r="J1829" s="2">
        <f t="shared" si="226"/>
        <v>11.086860642572908</v>
      </c>
      <c r="K1829" s="2">
        <f t="shared" si="220"/>
        <v>11.015845957527695</v>
      </c>
    </row>
    <row r="1830" spans="1:11" ht="13.5" x14ac:dyDescent="0.25">
      <c r="A1830" s="3">
        <f>TITRES_STAT!B1833</f>
        <v>44967</v>
      </c>
      <c r="B1830" s="6">
        <f>TITRES_STAT!D1833</f>
        <v>11.4785</v>
      </c>
      <c r="C1830" s="2">
        <f t="shared" si="221"/>
        <v>0</v>
      </c>
      <c r="D1830" s="2">
        <f t="shared" si="222"/>
        <v>11.380599999999998</v>
      </c>
      <c r="E1830" s="2">
        <f t="shared" si="224"/>
        <v>11.14884</v>
      </c>
      <c r="F1830" s="2">
        <f t="shared" si="225"/>
        <v>11.046445</v>
      </c>
      <c r="G1830" s="2">
        <f t="shared" si="219"/>
        <v>10.949631999999999</v>
      </c>
      <c r="H1830" s="2">
        <f t="shared" si="223"/>
        <v>12.031262000000011</v>
      </c>
      <c r="I1830" s="2">
        <f t="array" ref="I1830">SUMPRODUCT(B1814:B1833, (ROW(B1814:B1833)-ROW(B1814)+1)) / (20*21/2)</f>
        <v>11.238177142857147</v>
      </c>
      <c r="J1830" s="2">
        <f t="shared" si="226"/>
        <v>11.124159628994537</v>
      </c>
      <c r="K1830" s="2">
        <f t="shared" si="220"/>
        <v>11.033989253310923</v>
      </c>
    </row>
    <row r="1831" spans="1:11" ht="13.5" x14ac:dyDescent="0.25">
      <c r="A1831" s="3">
        <f>TITRES_STAT!B1834</f>
        <v>44970</v>
      </c>
      <c r="B1831" s="6">
        <f>TITRES_STAT!D1834</f>
        <v>11.4785</v>
      </c>
      <c r="C1831" s="2">
        <f t="shared" si="221"/>
        <v>0</v>
      </c>
      <c r="D1831" s="2">
        <f t="shared" si="222"/>
        <v>11.4785</v>
      </c>
      <c r="E1831" s="2">
        <f t="shared" si="224"/>
        <v>11.237749999999998</v>
      </c>
      <c r="F1831" s="2">
        <f t="shared" si="225"/>
        <v>11.070919999999999</v>
      </c>
      <c r="G1831" s="2">
        <f t="shared" si="219"/>
        <v>10.978802</v>
      </c>
      <c r="H1831" s="2">
        <f t="shared" si="223"/>
        <v>12.02921400000001</v>
      </c>
      <c r="I1831" s="2">
        <f t="array" ref="I1831">SUMPRODUCT(B1815:B1834, (ROW(B1815:B1834)-ROW(B1815)+1)) / (20*21/2)</f>
        <v>11.272332380952383</v>
      </c>
      <c r="J1831" s="2">
        <f t="shared" si="226"/>
        <v>11.157906330995058</v>
      </c>
      <c r="K1831" s="2">
        <f t="shared" si="220"/>
        <v>11.05142104729873</v>
      </c>
    </row>
    <row r="1832" spans="1:11" ht="13.5" x14ac:dyDescent="0.25">
      <c r="A1832" s="3">
        <f>TITRES_STAT!B1835</f>
        <v>44971</v>
      </c>
      <c r="B1832" s="6">
        <f>TITRES_STAT!D1835</f>
        <v>11.4785</v>
      </c>
      <c r="C1832" s="2">
        <f t="shared" si="221"/>
        <v>0</v>
      </c>
      <c r="D1832" s="2">
        <f t="shared" si="222"/>
        <v>11.4785</v>
      </c>
      <c r="E1832" s="2">
        <f t="shared" si="224"/>
        <v>11.285699999999999</v>
      </c>
      <c r="F1832" s="2">
        <f t="shared" si="225"/>
        <v>11.095395</v>
      </c>
      <c r="G1832" s="2">
        <f t="shared" si="219"/>
        <v>11.008372000000001</v>
      </c>
      <c r="H1832" s="2">
        <f t="shared" si="223"/>
        <v>12.027166000000008</v>
      </c>
      <c r="I1832" s="2">
        <f t="array" ref="I1832">SUMPRODUCT(B1816:B1835, (ROW(B1816:B1835)-ROW(B1816)+1)) / (20*21/2)</f>
        <v>11.304156666666666</v>
      </c>
      <c r="J1832" s="2">
        <f t="shared" si="226"/>
        <v>11.188439061376481</v>
      </c>
      <c r="K1832" s="2">
        <f t="shared" si="220"/>
        <v>11.068169241522309</v>
      </c>
    </row>
    <row r="1833" spans="1:11" ht="13.5" x14ac:dyDescent="0.25">
      <c r="A1833" s="3">
        <f>TITRES_STAT!B1836</f>
        <v>44972</v>
      </c>
      <c r="B1833" s="6">
        <f>TITRES_STAT!D1836</f>
        <v>11.4785</v>
      </c>
      <c r="C1833" s="2">
        <f t="shared" si="221"/>
        <v>0</v>
      </c>
      <c r="D1833" s="2">
        <f t="shared" si="222"/>
        <v>11.4785</v>
      </c>
      <c r="E1833" s="2">
        <f t="shared" si="224"/>
        <v>11.333649999999999</v>
      </c>
      <c r="F1833" s="2">
        <f t="shared" si="225"/>
        <v>11.119869999999999</v>
      </c>
      <c r="G1833" s="2">
        <f t="shared" si="219"/>
        <v>11.046934</v>
      </c>
      <c r="H1833" s="2">
        <f t="shared" si="223"/>
        <v>12.02461850000001</v>
      </c>
      <c r="I1833" s="2">
        <f t="array" ref="I1833">SUMPRODUCT(B1817:B1836, (ROW(B1817:B1836)-ROW(B1817)+1)) / (20*21/2)</f>
        <v>11.382173809523811</v>
      </c>
      <c r="J1833" s="2">
        <f t="shared" si="226"/>
        <v>11.21606391267396</v>
      </c>
      <c r="K1833" s="2">
        <f t="shared" si="220"/>
        <v>11.084260643815552</v>
      </c>
    </row>
    <row r="1834" spans="1:11" ht="13.5" x14ac:dyDescent="0.25">
      <c r="A1834" s="3">
        <f>TITRES_STAT!B1837</f>
        <v>44973</v>
      </c>
      <c r="B1834" s="6">
        <f>TITRES_STAT!D1837</f>
        <v>11.4785</v>
      </c>
      <c r="C1834" s="2">
        <f t="shared" si="221"/>
        <v>0</v>
      </c>
      <c r="D1834" s="2">
        <f t="shared" si="222"/>
        <v>11.4785</v>
      </c>
      <c r="E1834" s="2">
        <f t="shared" si="224"/>
        <v>11.381599999999997</v>
      </c>
      <c r="F1834" s="2">
        <f t="shared" si="225"/>
        <v>11.144344999999998</v>
      </c>
      <c r="G1834" s="2">
        <f t="shared" si="219"/>
        <v>11.076904000000003</v>
      </c>
      <c r="H1834" s="2">
        <f t="shared" si="223"/>
        <v>12.022071000000013</v>
      </c>
      <c r="I1834" s="2">
        <f t="array" ref="I1834">SUMPRODUCT(B1818:B1837, (ROW(B1818:B1837)-ROW(B1818)+1)) / (20*21/2)</f>
        <v>11.455433809523809</v>
      </c>
      <c r="J1834" s="2">
        <f t="shared" si="226"/>
        <v>11.24105782575263</v>
      </c>
      <c r="K1834" s="2">
        <f t="shared" si="220"/>
        <v>11.099721010724746</v>
      </c>
    </row>
    <row r="1835" spans="1:11" ht="13.5" x14ac:dyDescent="0.25">
      <c r="A1835" s="3">
        <f>TITRES_STAT!B1838</f>
        <v>44974</v>
      </c>
      <c r="B1835" s="6">
        <f>TITRES_STAT!D1838</f>
        <v>11.4785</v>
      </c>
      <c r="C1835" s="2">
        <f t="shared" si="221"/>
        <v>0</v>
      </c>
      <c r="D1835" s="2">
        <f t="shared" si="222"/>
        <v>11.4785</v>
      </c>
      <c r="E1835" s="2">
        <f t="shared" si="224"/>
        <v>11.429549999999997</v>
      </c>
      <c r="F1835" s="2">
        <f t="shared" si="225"/>
        <v>11.168819999999998</v>
      </c>
      <c r="G1835" s="2">
        <f t="shared" si="219"/>
        <v>11.106873999999999</v>
      </c>
      <c r="H1835" s="2">
        <f t="shared" si="223"/>
        <v>12.019523500000014</v>
      </c>
      <c r="I1835" s="2">
        <f t="array" ref="I1835">SUMPRODUCT(B1819:B1838, (ROW(B1819:B1838)-ROW(B1819)+1)) / (20*21/2)</f>
        <v>11.523936666666668</v>
      </c>
      <c r="J1835" s="2">
        <f t="shared" si="226"/>
        <v>11.263671366157141</v>
      </c>
      <c r="K1835" s="2">
        <f t="shared" si="220"/>
        <v>11.11457508873554</v>
      </c>
    </row>
    <row r="1836" spans="1:11" ht="13.5" x14ac:dyDescent="0.25">
      <c r="A1836" s="3">
        <f>TITRES_STAT!B1839</f>
        <v>44977</v>
      </c>
      <c r="B1836" s="6">
        <f>TITRES_STAT!D1839</f>
        <v>11.988</v>
      </c>
      <c r="C1836" s="2">
        <f t="shared" si="221"/>
        <v>0.50949999999999918</v>
      </c>
      <c r="D1836" s="2">
        <f t="shared" si="222"/>
        <v>11.580400000000001</v>
      </c>
      <c r="E1836" s="2">
        <f t="shared" si="224"/>
        <v>11.529449999999999</v>
      </c>
      <c r="F1836" s="2">
        <f t="shared" si="225"/>
        <v>11.218769999999997</v>
      </c>
      <c r="G1836" s="2">
        <f t="shared" si="219"/>
        <v>11.138242</v>
      </c>
      <c r="H1836" s="2">
        <f t="shared" si="223"/>
        <v>12.019523500000012</v>
      </c>
      <c r="I1836" s="2">
        <f t="array" ref="I1836">SUMPRODUCT(B1820:B1839, (ROW(B1820:B1839)-ROW(B1820)+1)) / (20*21/2)</f>
        <v>11.587682380952382</v>
      </c>
      <c r="J1836" s="2">
        <f t="shared" si="226"/>
        <v>11.332655045570746</v>
      </c>
      <c r="K1836" s="2">
        <f t="shared" si="220"/>
        <v>11.148827046040029</v>
      </c>
    </row>
    <row r="1837" spans="1:11" ht="13.5" x14ac:dyDescent="0.25">
      <c r="A1837" s="3">
        <f>TITRES_STAT!B1840</f>
        <v>44978</v>
      </c>
      <c r="B1837" s="6">
        <f>TITRES_STAT!D1840</f>
        <v>11.988</v>
      </c>
      <c r="C1837" s="2">
        <f t="shared" si="221"/>
        <v>0</v>
      </c>
      <c r="D1837" s="2">
        <f t="shared" si="222"/>
        <v>11.682300000000001</v>
      </c>
      <c r="E1837" s="2">
        <f t="shared" si="224"/>
        <v>11.580399999999999</v>
      </c>
      <c r="F1837" s="2">
        <f t="shared" si="225"/>
        <v>11.268719999999998</v>
      </c>
      <c r="G1837" s="2">
        <f t="shared" si="219"/>
        <v>11.160419999999998</v>
      </c>
      <c r="H1837" s="2">
        <f t="shared" si="223"/>
        <v>12.019523500000012</v>
      </c>
      <c r="I1837" s="2">
        <f t="array" ref="I1837">SUMPRODUCT(B1821:B1840, (ROW(B1821:B1840)-ROW(B1821)+1)) / (20*21/2)</f>
        <v>11.646670952380953</v>
      </c>
      <c r="J1837" s="2">
        <f t="shared" si="226"/>
        <v>11.395068850754486</v>
      </c>
      <c r="K1837" s="2">
        <f t="shared" si="220"/>
        <v>11.181735789332578</v>
      </c>
    </row>
    <row r="1838" spans="1:11" ht="13.5" x14ac:dyDescent="0.25">
      <c r="A1838" s="3">
        <f>TITRES_STAT!B1841</f>
        <v>44979</v>
      </c>
      <c r="B1838" s="6">
        <f>TITRES_STAT!D1841</f>
        <v>11.988</v>
      </c>
      <c r="C1838" s="2">
        <f t="shared" si="221"/>
        <v>0</v>
      </c>
      <c r="D1838" s="2">
        <f t="shared" si="222"/>
        <v>11.7842</v>
      </c>
      <c r="E1838" s="2">
        <f t="shared" si="224"/>
        <v>11.631349999999999</v>
      </c>
      <c r="F1838" s="2">
        <f t="shared" si="225"/>
        <v>11.318669999999999</v>
      </c>
      <c r="G1838" s="2">
        <f t="shared" si="219"/>
        <v>11.182598000000002</v>
      </c>
      <c r="H1838" s="2">
        <f t="shared" si="223"/>
        <v>12.019523500000009</v>
      </c>
      <c r="I1838" s="2">
        <f t="array" ref="I1838">SUMPRODUCT(B1822:B1841, (ROW(B1822:B1841)-ROW(B1822)+1)) / (20*21/2)</f>
        <v>11.698761904761904</v>
      </c>
      <c r="J1838" s="2">
        <f t="shared" si="226"/>
        <v>11.451538484015964</v>
      </c>
      <c r="K1838" s="2">
        <f t="shared" si="220"/>
        <v>11.213353993672477</v>
      </c>
    </row>
    <row r="1839" spans="1:11" ht="13.5" x14ac:dyDescent="0.25">
      <c r="A1839" s="3">
        <f>TITRES_STAT!B1842</f>
        <v>44980</v>
      </c>
      <c r="B1839" s="6">
        <f>TITRES_STAT!D1842</f>
        <v>11.988</v>
      </c>
      <c r="C1839" s="2">
        <f t="shared" si="221"/>
        <v>0</v>
      </c>
      <c r="D1839" s="2">
        <f t="shared" si="222"/>
        <v>11.886099999999999</v>
      </c>
      <c r="E1839" s="2">
        <f t="shared" si="224"/>
        <v>11.6823</v>
      </c>
      <c r="F1839" s="2">
        <f t="shared" si="225"/>
        <v>11.36862</v>
      </c>
      <c r="G1839" s="2">
        <f t="shared" si="219"/>
        <v>11.202978000000003</v>
      </c>
      <c r="H1839" s="2">
        <f t="shared" si="223"/>
        <v>12.019523500000007</v>
      </c>
      <c r="I1839" s="2">
        <f t="array" ref="I1839">SUMPRODUCT(B1823:B1842, (ROW(B1823:B1842)-ROW(B1823)+1)) / (20*21/2)</f>
        <v>11.744192857142856</v>
      </c>
      <c r="J1839" s="2">
        <f t="shared" si="226"/>
        <v>11.502630056966826</v>
      </c>
      <c r="K1839" s="2">
        <f t="shared" si="220"/>
        <v>11.243732268430421</v>
      </c>
    </row>
    <row r="1840" spans="1:11" ht="13.5" x14ac:dyDescent="0.25">
      <c r="A1840" s="3">
        <f>TITRES_STAT!B1843</f>
        <v>44981</v>
      </c>
      <c r="B1840" s="6">
        <f>TITRES_STAT!D1843</f>
        <v>11.988</v>
      </c>
      <c r="C1840" s="2">
        <f t="shared" si="221"/>
        <v>0</v>
      </c>
      <c r="D1840" s="2">
        <f t="shared" si="222"/>
        <v>11.988</v>
      </c>
      <c r="E1840" s="2">
        <f t="shared" si="224"/>
        <v>11.73325</v>
      </c>
      <c r="F1840" s="2">
        <f t="shared" si="225"/>
        <v>11.441044999999999</v>
      </c>
      <c r="G1840" s="2">
        <f t="shared" si="219"/>
        <v>11.223358000000003</v>
      </c>
      <c r="H1840" s="2">
        <f t="shared" si="223"/>
        <v>12.019523500000007</v>
      </c>
      <c r="I1840" s="2">
        <f t="array" ref="I1840">SUMPRODUCT(B1824:B1843, (ROW(B1824:B1843)-ROW(B1824)+1)) / (20*21/2)</f>
        <v>11.784914285714287</v>
      </c>
      <c r="J1840" s="2">
        <f t="shared" si="226"/>
        <v>11.548855765827129</v>
      </c>
      <c r="K1840" s="2">
        <f t="shared" si="220"/>
        <v>11.272919238295895</v>
      </c>
    </row>
    <row r="1841" spans="1:11" ht="13.5" x14ac:dyDescent="0.25">
      <c r="A1841" s="3">
        <f>TITRES_STAT!B1844</f>
        <v>44984</v>
      </c>
      <c r="B1841" s="6">
        <f>TITRES_STAT!D1844</f>
        <v>11.988</v>
      </c>
      <c r="C1841" s="2">
        <f t="shared" si="221"/>
        <v>0</v>
      </c>
      <c r="D1841" s="2">
        <f t="shared" si="222"/>
        <v>11.988</v>
      </c>
      <c r="E1841" s="2">
        <f t="shared" si="224"/>
        <v>11.7842</v>
      </c>
      <c r="F1841" s="2">
        <f t="shared" si="225"/>
        <v>11.510974999999998</v>
      </c>
      <c r="G1841" s="2">
        <f t="shared" si="219"/>
        <v>11.243738000000002</v>
      </c>
      <c r="H1841" s="2">
        <f t="shared" si="223"/>
        <v>12.019523500000005</v>
      </c>
      <c r="I1841" s="2">
        <f t="array" ref="I1841">SUMPRODUCT(B1825:B1844, (ROW(B1825:B1844)-ROW(B1825)+1)) / (20*21/2)</f>
        <v>11.820926190476191</v>
      </c>
      <c r="J1841" s="2">
        <f t="shared" si="226"/>
        <v>11.590679026224546</v>
      </c>
      <c r="K1841" s="2">
        <f t="shared" si="220"/>
        <v>11.30096162110782</v>
      </c>
    </row>
    <row r="1842" spans="1:11" ht="13.5" x14ac:dyDescent="0.25">
      <c r="A1842" s="3">
        <f>TITRES_STAT!B1845</f>
        <v>44985</v>
      </c>
      <c r="B1842" s="6">
        <f>TITRES_STAT!D1845</f>
        <v>11.988</v>
      </c>
      <c r="C1842" s="2">
        <f t="shared" si="221"/>
        <v>0</v>
      </c>
      <c r="D1842" s="2">
        <f t="shared" si="222"/>
        <v>11.988</v>
      </c>
      <c r="E1842" s="2">
        <f t="shared" si="224"/>
        <v>11.835150000000001</v>
      </c>
      <c r="F1842" s="2">
        <f t="shared" si="225"/>
        <v>11.560424999999999</v>
      </c>
      <c r="G1842" s="2">
        <f t="shared" ref="G1842:G1905" si="227">AVERAGE(B1793:B1842)</f>
        <v>11.264118000000003</v>
      </c>
      <c r="H1842" s="2">
        <f t="shared" si="223"/>
        <v>12.019523500000005</v>
      </c>
      <c r="I1842" s="2">
        <f t="array" ref="I1842">SUMPRODUCT(B1826:B1845, (ROW(B1826:B1845)-ROW(B1826)+1)) / (20*21/2)</f>
        <v>11.85222857142857</v>
      </c>
      <c r="J1842" s="2">
        <f t="shared" si="226"/>
        <v>11.628519118965066</v>
      </c>
      <c r="K1842" s="2">
        <f t="shared" si="220"/>
        <v>11.327904302633005</v>
      </c>
    </row>
    <row r="1843" spans="1:11" ht="13.5" x14ac:dyDescent="0.25">
      <c r="A1843" s="3">
        <f>TITRES_STAT!B1846</f>
        <v>44986</v>
      </c>
      <c r="B1843" s="6">
        <f>TITRES_STAT!D1846</f>
        <v>11.988</v>
      </c>
      <c r="C1843" s="2">
        <f t="shared" si="221"/>
        <v>0</v>
      </c>
      <c r="D1843" s="2">
        <f t="shared" si="222"/>
        <v>11.988</v>
      </c>
      <c r="E1843" s="2">
        <f t="shared" si="224"/>
        <v>11.886099999999999</v>
      </c>
      <c r="F1843" s="2">
        <f t="shared" si="225"/>
        <v>11.609874999999999</v>
      </c>
      <c r="G1843" s="2">
        <f t="shared" si="227"/>
        <v>11.274708000000006</v>
      </c>
      <c r="H1843" s="2">
        <f t="shared" si="223"/>
        <v>12.016826000000004</v>
      </c>
      <c r="I1843" s="2">
        <f t="array" ref="I1843">SUMPRODUCT(B1827:B1846, (ROW(B1827:B1846)-ROW(B1827)+1)) / (20*21/2)</f>
        <v>11.878821428571428</v>
      </c>
      <c r="J1843" s="2">
        <f t="shared" si="226"/>
        <v>11.662755393349347</v>
      </c>
      <c r="K1843" s="2">
        <f t="shared" ref="K1843:K1906" si="228">$K$4*B1843+(1-$K$4)*K1842</f>
        <v>11.353790408412102</v>
      </c>
    </row>
    <row r="1844" spans="1:11" ht="13.5" x14ac:dyDescent="0.25">
      <c r="A1844" s="3">
        <f>TITRES_STAT!B1847</f>
        <v>44987</v>
      </c>
      <c r="B1844" s="6">
        <f>TITRES_STAT!D1847</f>
        <v>11.988</v>
      </c>
      <c r="C1844" s="2">
        <f t="shared" si="221"/>
        <v>0</v>
      </c>
      <c r="D1844" s="2">
        <f t="shared" si="222"/>
        <v>11.988</v>
      </c>
      <c r="E1844" s="2">
        <f t="shared" si="224"/>
        <v>11.937049999999999</v>
      </c>
      <c r="F1844" s="2">
        <f t="shared" si="225"/>
        <v>11.659324999999999</v>
      </c>
      <c r="G1844" s="2">
        <f t="shared" si="227"/>
        <v>11.285298000000006</v>
      </c>
      <c r="H1844" s="2">
        <f t="shared" si="223"/>
        <v>12.011581000000003</v>
      </c>
      <c r="I1844" s="2">
        <f t="array" ref="I1844">SUMPRODUCT(B1828:B1847, (ROW(B1828:B1847)-ROW(B1828)+1)) / (20*21/2)</f>
        <v>11.952038095238096</v>
      </c>
      <c r="J1844" s="2">
        <f t="shared" si="226"/>
        <v>11.69373107017322</v>
      </c>
      <c r="K1844" s="2">
        <f t="shared" si="228"/>
        <v>11.378661372788098</v>
      </c>
    </row>
    <row r="1845" spans="1:11" ht="13.5" x14ac:dyDescent="0.25">
      <c r="A1845" s="3">
        <f>TITRES_STAT!B1848</f>
        <v>44988</v>
      </c>
      <c r="B1845" s="6">
        <f>TITRES_STAT!D1848</f>
        <v>11.988</v>
      </c>
      <c r="C1845" s="2">
        <f t="shared" si="221"/>
        <v>0</v>
      </c>
      <c r="D1845" s="2">
        <f t="shared" si="222"/>
        <v>11.988</v>
      </c>
      <c r="E1845" s="2">
        <f t="shared" si="224"/>
        <v>11.988</v>
      </c>
      <c r="F1845" s="2">
        <f t="shared" si="225"/>
        <v>11.708774999999999</v>
      </c>
      <c r="G1845" s="2">
        <f t="shared" si="227"/>
        <v>11.295888000000005</v>
      </c>
      <c r="H1845" s="2">
        <f t="shared" si="223"/>
        <v>12.003489000000002</v>
      </c>
      <c r="I1845" s="2">
        <f t="array" ref="I1845">SUMPRODUCT(B1829:B1848, (ROW(B1829:B1848)-ROW(B1829)+1)) / (20*21/2)</f>
        <v>12.020259523809527</v>
      </c>
      <c r="J1845" s="2">
        <f t="shared" si="226"/>
        <v>11.721756682537675</v>
      </c>
      <c r="K1845" s="2">
        <f t="shared" si="228"/>
        <v>11.402557005227781</v>
      </c>
    </row>
    <row r="1846" spans="1:11" ht="13.5" x14ac:dyDescent="0.25">
      <c r="A1846" s="3">
        <f>TITRES_STAT!B1849</f>
        <v>44991</v>
      </c>
      <c r="B1846" s="6">
        <f>TITRES_STAT!D1849</f>
        <v>11.988</v>
      </c>
      <c r="C1846" s="2">
        <f t="shared" si="221"/>
        <v>0</v>
      </c>
      <c r="D1846" s="2">
        <f t="shared" si="222"/>
        <v>11.988</v>
      </c>
      <c r="E1846" s="2">
        <f t="shared" si="224"/>
        <v>11.988</v>
      </c>
      <c r="F1846" s="2">
        <f t="shared" si="225"/>
        <v>11.758724999999998</v>
      </c>
      <c r="G1846" s="2">
        <f t="shared" si="227"/>
        <v>11.306478000000006</v>
      </c>
      <c r="H1846" s="2">
        <f t="shared" si="223"/>
        <v>11.992349999999998</v>
      </c>
      <c r="I1846" s="2">
        <f t="array" ref="I1846">SUMPRODUCT(B1830:B1849, (ROW(B1830:B1849)-ROW(B1830)+1)) / (20*21/2)</f>
        <v>12.083485714285715</v>
      </c>
      <c r="J1846" s="2">
        <f t="shared" si="226"/>
        <v>11.747113188962659</v>
      </c>
      <c r="K1846" s="2">
        <f t="shared" si="228"/>
        <v>11.425515554042377</v>
      </c>
    </row>
    <row r="1847" spans="1:11" ht="13.5" x14ac:dyDescent="0.25">
      <c r="A1847" s="3">
        <f>TITRES_STAT!B1850</f>
        <v>44992</v>
      </c>
      <c r="B1847" s="6">
        <f>TITRES_STAT!D1850</f>
        <v>12.5275</v>
      </c>
      <c r="C1847" s="2">
        <f t="shared" si="221"/>
        <v>0.53950000000000031</v>
      </c>
      <c r="D1847" s="2">
        <f t="shared" si="222"/>
        <v>12.0959</v>
      </c>
      <c r="E1847" s="2">
        <f t="shared" si="224"/>
        <v>12.04195</v>
      </c>
      <c r="F1847" s="2">
        <f t="shared" si="225"/>
        <v>11.811174999999999</v>
      </c>
      <c r="G1847" s="2">
        <f t="shared" si="227"/>
        <v>11.327858000000003</v>
      </c>
      <c r="H1847" s="2">
        <f t="shared" si="223"/>
        <v>11.9839085</v>
      </c>
      <c r="I1847" s="2">
        <f t="array" ref="I1847">SUMPRODUCT(B1831:B1850, (ROW(B1831:B1850)-ROW(B1831)+1)) / (20*21/2)</f>
        <v>12.141716666666666</v>
      </c>
      <c r="J1847" s="2">
        <f t="shared" si="226"/>
        <v>11.821435742394787</v>
      </c>
      <c r="K1847" s="2">
        <f t="shared" si="228"/>
        <v>11.468730630354441</v>
      </c>
    </row>
    <row r="1848" spans="1:11" ht="13.5" x14ac:dyDescent="0.25">
      <c r="A1848" s="3">
        <f>TITRES_STAT!B1851</f>
        <v>44993</v>
      </c>
      <c r="B1848" s="6">
        <f>TITRES_STAT!D1851</f>
        <v>12.5275</v>
      </c>
      <c r="C1848" s="2">
        <f t="shared" si="221"/>
        <v>0</v>
      </c>
      <c r="D1848" s="2">
        <f t="shared" si="222"/>
        <v>12.203800000000001</v>
      </c>
      <c r="E1848" s="2">
        <f t="shared" si="224"/>
        <v>12.0959</v>
      </c>
      <c r="F1848" s="2">
        <f t="shared" si="225"/>
        <v>11.863624999999999</v>
      </c>
      <c r="G1848" s="2">
        <f t="shared" si="227"/>
        <v>11.349238000000005</v>
      </c>
      <c r="H1848" s="2">
        <f t="shared" si="223"/>
        <v>11.975517000000002</v>
      </c>
      <c r="I1848" s="2">
        <f t="array" ref="I1848">SUMPRODUCT(B1832:B1851, (ROW(B1832:B1851)-ROW(B1832)+1)) / (20*21/2)</f>
        <v>12.194952380952381</v>
      </c>
      <c r="J1848" s="2">
        <f t="shared" si="226"/>
        <v>11.888679957404806</v>
      </c>
      <c r="K1848" s="2">
        <f t="shared" si="228"/>
        <v>11.510250997791523</v>
      </c>
    </row>
    <row r="1849" spans="1:11" ht="13.5" x14ac:dyDescent="0.25">
      <c r="A1849" s="3">
        <f>TITRES_STAT!B1852</f>
        <v>44994</v>
      </c>
      <c r="B1849" s="6">
        <f>TITRES_STAT!D1852</f>
        <v>12.5275</v>
      </c>
      <c r="C1849" s="2">
        <f t="shared" si="221"/>
        <v>0</v>
      </c>
      <c r="D1849" s="2">
        <f t="shared" si="222"/>
        <v>12.311700000000002</v>
      </c>
      <c r="E1849" s="2">
        <f t="shared" si="224"/>
        <v>12.149850000000001</v>
      </c>
      <c r="F1849" s="2">
        <f t="shared" si="225"/>
        <v>11.916074999999999</v>
      </c>
      <c r="G1849" s="2">
        <f t="shared" si="227"/>
        <v>11.370618000000002</v>
      </c>
      <c r="H1849" s="2">
        <f t="shared" si="223"/>
        <v>11.967125500000003</v>
      </c>
      <c r="I1849" s="2">
        <f t="array" ref="I1849">SUMPRODUCT(B1833:B1852, (ROW(B1833:B1852)-ROW(B1833)+1)) / (20*21/2)</f>
        <v>12.296469047619047</v>
      </c>
      <c r="J1849" s="2">
        <f t="shared" si="226"/>
        <v>11.94951996146149</v>
      </c>
      <c r="K1849" s="2">
        <f t="shared" si="228"/>
        <v>11.55014311552519</v>
      </c>
    </row>
    <row r="1850" spans="1:11" ht="13.5" x14ac:dyDescent="0.25">
      <c r="A1850" s="3">
        <f>TITRES_STAT!B1853</f>
        <v>44995</v>
      </c>
      <c r="B1850" s="6">
        <f>TITRES_STAT!D1853</f>
        <v>12.5275</v>
      </c>
      <c r="C1850" s="2">
        <f t="shared" si="221"/>
        <v>0</v>
      </c>
      <c r="D1850" s="2">
        <f t="shared" si="222"/>
        <v>12.419599999999999</v>
      </c>
      <c r="E1850" s="2">
        <f t="shared" si="224"/>
        <v>12.203800000000001</v>
      </c>
      <c r="F1850" s="2">
        <f t="shared" si="225"/>
        <v>11.968525</v>
      </c>
      <c r="G1850" s="2">
        <f t="shared" si="227"/>
        <v>11.402188000000002</v>
      </c>
      <c r="H1850" s="2">
        <f t="shared" si="223"/>
        <v>11.958734000000003</v>
      </c>
      <c r="I1850" s="2">
        <f t="array" ref="I1850">SUMPRODUCT(B1834:B1853, (ROW(B1834:B1853)-ROW(B1834)+1)) / (20*21/2)</f>
        <v>12.428383809523808</v>
      </c>
      <c r="J1850" s="2">
        <f t="shared" si="226"/>
        <v>12.004565679417539</v>
      </c>
      <c r="K1850" s="2">
        <f t="shared" si="228"/>
        <v>11.588470836484987</v>
      </c>
    </row>
    <row r="1851" spans="1:11" ht="13.5" x14ac:dyDescent="0.25">
      <c r="A1851" s="3">
        <f>TITRES_STAT!B1854</f>
        <v>44998</v>
      </c>
      <c r="B1851" s="6">
        <f>TITRES_STAT!D1854</f>
        <v>12.5275</v>
      </c>
      <c r="C1851" s="2">
        <f t="shared" si="221"/>
        <v>0</v>
      </c>
      <c r="D1851" s="2">
        <f t="shared" si="222"/>
        <v>12.5275</v>
      </c>
      <c r="E1851" s="2">
        <f t="shared" si="224"/>
        <v>12.257750000000001</v>
      </c>
      <c r="F1851" s="2">
        <f t="shared" si="225"/>
        <v>12.020975</v>
      </c>
      <c r="G1851" s="2">
        <f t="shared" si="227"/>
        <v>11.433758000000003</v>
      </c>
      <c r="H1851" s="2">
        <f t="shared" si="223"/>
        <v>11.950342500000007</v>
      </c>
      <c r="I1851" s="2">
        <f t="array" ref="I1851">SUMPRODUCT(B1835:B1854, (ROW(B1835:B1854)-ROW(B1835)+1)) / (20*21/2)</f>
        <v>12.550736666666667</v>
      </c>
      <c r="J1851" s="2">
        <f t="shared" si="226"/>
        <v>12.05436894804444</v>
      </c>
      <c r="K1851" s="2">
        <f t="shared" si="228"/>
        <v>11.625295509564008</v>
      </c>
    </row>
    <row r="1852" spans="1:11" ht="13.5" x14ac:dyDescent="0.25">
      <c r="A1852" s="3">
        <f>TITRES_STAT!B1855</f>
        <v>44999</v>
      </c>
      <c r="B1852" s="6">
        <f>TITRES_STAT!D1855</f>
        <v>13.0869</v>
      </c>
      <c r="C1852" s="2">
        <f t="shared" si="221"/>
        <v>0.55940000000000012</v>
      </c>
      <c r="D1852" s="2">
        <f t="shared" si="222"/>
        <v>12.639379999999999</v>
      </c>
      <c r="E1852" s="2">
        <f t="shared" si="224"/>
        <v>12.367640000000002</v>
      </c>
      <c r="F1852" s="2">
        <f t="shared" si="225"/>
        <v>12.101395</v>
      </c>
      <c r="G1852" s="2">
        <f t="shared" si="227"/>
        <v>11.476516000000002</v>
      </c>
      <c r="H1852" s="2">
        <f t="shared" si="223"/>
        <v>11.944698000000006</v>
      </c>
      <c r="I1852" s="2">
        <f t="array" ref="I1852">SUMPRODUCT(B1836:B1855, (ROW(B1836:B1855)-ROW(B1836)+1)) / (20*21/2)</f>
        <v>12.663527619047619</v>
      </c>
      <c r="J1852" s="2">
        <f t="shared" si="226"/>
        <v>12.152705238706874</v>
      </c>
      <c r="K1852" s="2">
        <f t="shared" si="228"/>
        <v>11.682613332718361</v>
      </c>
    </row>
    <row r="1853" spans="1:11" ht="13.5" x14ac:dyDescent="0.25">
      <c r="A1853" s="3">
        <f>TITRES_STAT!B1856</f>
        <v>45000</v>
      </c>
      <c r="B1853" s="6">
        <f>TITRES_STAT!D1856</f>
        <v>13.486499999999999</v>
      </c>
      <c r="C1853" s="2">
        <f t="shared" si="221"/>
        <v>0.39959999999999951</v>
      </c>
      <c r="D1853" s="2">
        <f t="shared" si="222"/>
        <v>12.83118</v>
      </c>
      <c r="E1853" s="2">
        <f t="shared" si="224"/>
        <v>12.51749</v>
      </c>
      <c r="F1853" s="2">
        <f t="shared" si="225"/>
        <v>12.201795000000001</v>
      </c>
      <c r="G1853" s="2">
        <f t="shared" si="227"/>
        <v>11.526466000000003</v>
      </c>
      <c r="H1853" s="2">
        <f t="shared" si="223"/>
        <v>11.937855000000006</v>
      </c>
      <c r="I1853" s="2">
        <f t="array" ref="I1853">SUMPRODUCT(B1837:B1856, (ROW(B1837:B1856)-ROW(B1837)+1)) / (20*21/2)</f>
        <v>12.766756666666668</v>
      </c>
      <c r="J1853" s="2">
        <f t="shared" si="226"/>
        <v>12.279733311210983</v>
      </c>
      <c r="K1853" s="2">
        <f t="shared" si="228"/>
        <v>11.753353986337249</v>
      </c>
    </row>
    <row r="1854" spans="1:11" ht="13.5" x14ac:dyDescent="0.25">
      <c r="A1854" s="3">
        <f>TITRES_STAT!B1857</f>
        <v>45001</v>
      </c>
      <c r="B1854" s="6">
        <f>TITRES_STAT!D1857</f>
        <v>13.486499999999999</v>
      </c>
      <c r="C1854" s="2">
        <f t="shared" si="221"/>
        <v>0</v>
      </c>
      <c r="D1854" s="2">
        <f t="shared" si="222"/>
        <v>13.02298</v>
      </c>
      <c r="E1854" s="2">
        <f t="shared" si="224"/>
        <v>12.667340000000001</v>
      </c>
      <c r="F1854" s="2">
        <f t="shared" si="225"/>
        <v>12.302195000000001</v>
      </c>
      <c r="G1854" s="2">
        <f t="shared" si="227"/>
        <v>11.576416</v>
      </c>
      <c r="H1854" s="2">
        <f t="shared" si="223"/>
        <v>11.927715000000008</v>
      </c>
      <c r="I1854" s="2">
        <f t="array" ref="I1854">SUMPRODUCT(B1838:B1857, (ROW(B1838:B1857)-ROW(B1838)+1)) / (20*21/2)</f>
        <v>12.805764285714288</v>
      </c>
      <c r="J1854" s="2">
        <f t="shared" si="226"/>
        <v>12.39466347204803</v>
      </c>
      <c r="K1854" s="2">
        <f t="shared" si="228"/>
        <v>11.821320496676964</v>
      </c>
    </row>
    <row r="1855" spans="1:11" ht="13.5" x14ac:dyDescent="0.25">
      <c r="A1855" s="3">
        <f>TITRES_STAT!B1858</f>
        <v>45002</v>
      </c>
      <c r="B1855" s="6">
        <f>TITRES_STAT!D1858</f>
        <v>13.486499999999999</v>
      </c>
      <c r="C1855" s="2">
        <f t="shared" si="221"/>
        <v>0</v>
      </c>
      <c r="D1855" s="2">
        <f t="shared" si="222"/>
        <v>13.214779999999999</v>
      </c>
      <c r="E1855" s="2">
        <f t="shared" si="224"/>
        <v>12.817190000000002</v>
      </c>
      <c r="F1855" s="2">
        <f t="shared" si="225"/>
        <v>12.402595000000002</v>
      </c>
      <c r="G1855" s="2">
        <f t="shared" si="227"/>
        <v>11.626365999999997</v>
      </c>
      <c r="H1855" s="2">
        <f t="shared" si="223"/>
        <v>11.914128500000004</v>
      </c>
      <c r="I1855" s="2">
        <f t="array" ref="I1855">SUMPRODUCT(B1839:B1858, (ROW(B1839:B1858)-ROW(B1839)+1)) / (20*21/2)</f>
        <v>12.840490476190476</v>
      </c>
      <c r="J1855" s="2">
        <f t="shared" si="226"/>
        <v>12.498647903281551</v>
      </c>
      <c r="K1855" s="2">
        <f t="shared" si="228"/>
        <v>11.886621653670025</v>
      </c>
    </row>
    <row r="1856" spans="1:11" ht="13.5" x14ac:dyDescent="0.25">
      <c r="A1856" s="3">
        <f>TITRES_STAT!B1859</f>
        <v>45006</v>
      </c>
      <c r="B1856" s="6">
        <f>TITRES_STAT!D1859</f>
        <v>13.486499999999999</v>
      </c>
      <c r="C1856" s="2">
        <f t="shared" si="221"/>
        <v>0</v>
      </c>
      <c r="D1856" s="2">
        <f t="shared" si="222"/>
        <v>13.40658</v>
      </c>
      <c r="E1856" s="2">
        <f t="shared" si="224"/>
        <v>12.967040000000003</v>
      </c>
      <c r="F1856" s="2">
        <f t="shared" si="225"/>
        <v>12.477520000000002</v>
      </c>
      <c r="G1856" s="2">
        <f t="shared" si="227"/>
        <v>11.676315999999996</v>
      </c>
      <c r="H1856" s="2">
        <f t="shared" si="223"/>
        <v>11.900542000000005</v>
      </c>
      <c r="I1856" s="2">
        <f t="array" ref="I1856">SUMPRODUCT(B1840:B1859, (ROW(B1840:B1859)-ROW(B1840)+1)) / (20*21/2)</f>
        <v>12.870935238095237</v>
      </c>
      <c r="J1856" s="2">
        <f t="shared" si="226"/>
        <v>12.592729055349974</v>
      </c>
      <c r="K1856" s="2">
        <f t="shared" si="228"/>
        <v>11.949361980977082</v>
      </c>
    </row>
    <row r="1857" spans="1:11" ht="13.5" x14ac:dyDescent="0.25">
      <c r="A1857" s="3">
        <f>TITRES_STAT!B1860</f>
        <v>45007</v>
      </c>
      <c r="B1857" s="6">
        <f>TITRES_STAT!D1860</f>
        <v>12.8871</v>
      </c>
      <c r="C1857" s="2">
        <f t="shared" si="221"/>
        <v>-0.59939999999999927</v>
      </c>
      <c r="D1857" s="2">
        <f t="shared" si="222"/>
        <v>13.366620000000001</v>
      </c>
      <c r="E1857" s="2">
        <f t="shared" si="224"/>
        <v>13.003000000000004</v>
      </c>
      <c r="F1857" s="2">
        <f t="shared" si="225"/>
        <v>12.522475000000002</v>
      </c>
      <c r="G1857" s="2">
        <f t="shared" si="227"/>
        <v>11.714277999999997</v>
      </c>
      <c r="H1857" s="2">
        <f t="shared" si="223"/>
        <v>11.8839585</v>
      </c>
      <c r="I1857" s="2">
        <f t="array" ref="I1857">SUMPRODUCT(B1841:B1860, (ROW(B1841:B1860)-ROW(B1841)+1)) / (20*21/2)</f>
        <v>12.897098571428568</v>
      </c>
      <c r="J1857" s="2">
        <f t="shared" si="226"/>
        <v>12.620764383411881</v>
      </c>
      <c r="K1857" s="2">
        <f t="shared" si="228"/>
        <v>11.986136020938766</v>
      </c>
    </row>
    <row r="1858" spans="1:11" ht="13.5" x14ac:dyDescent="0.25">
      <c r="A1858" s="3">
        <f>TITRES_STAT!B1861</f>
        <v>45008</v>
      </c>
      <c r="B1858" s="6">
        <f>TITRES_STAT!D1861</f>
        <v>12.8871</v>
      </c>
      <c r="C1858" s="2">
        <f t="shared" si="221"/>
        <v>0</v>
      </c>
      <c r="D1858" s="2">
        <f t="shared" si="222"/>
        <v>13.246739999999999</v>
      </c>
      <c r="E1858" s="2">
        <f t="shared" si="224"/>
        <v>13.038960000000003</v>
      </c>
      <c r="F1858" s="2">
        <f t="shared" si="225"/>
        <v>12.567430000000002</v>
      </c>
      <c r="G1858" s="2">
        <f t="shared" si="227"/>
        <v>11.752239999999997</v>
      </c>
      <c r="H1858" s="2">
        <f t="shared" si="223"/>
        <v>11.867374999999999</v>
      </c>
      <c r="I1858" s="2">
        <f t="array" ref="I1858">SUMPRODUCT(B1842:B1861, (ROW(B1842:B1861)-ROW(B1842)+1)) / (20*21/2)</f>
        <v>12.863799523809522</v>
      </c>
      <c r="J1858" s="2">
        <f t="shared" si="226"/>
        <v>12.646129680229796</v>
      </c>
      <c r="K1858" s="2">
        <f t="shared" si="228"/>
        <v>12.021467941686264</v>
      </c>
    </row>
    <row r="1859" spans="1:11" ht="13.5" x14ac:dyDescent="0.25">
      <c r="A1859" s="3">
        <f>TITRES_STAT!B1862</f>
        <v>45009</v>
      </c>
      <c r="B1859" s="6">
        <f>TITRES_STAT!D1862</f>
        <v>12.8871</v>
      </c>
      <c r="C1859" s="2">
        <f t="shared" si="221"/>
        <v>0</v>
      </c>
      <c r="D1859" s="2">
        <f t="shared" si="222"/>
        <v>13.126860000000002</v>
      </c>
      <c r="E1859" s="2">
        <f t="shared" si="224"/>
        <v>13.074920000000002</v>
      </c>
      <c r="F1859" s="2">
        <f t="shared" si="225"/>
        <v>12.612385000000002</v>
      </c>
      <c r="G1859" s="2">
        <f t="shared" si="227"/>
        <v>11.790201999999999</v>
      </c>
      <c r="H1859" s="2">
        <f t="shared" si="223"/>
        <v>11.850791499999998</v>
      </c>
      <c r="I1859" s="2">
        <f t="array" ref="I1859">SUMPRODUCT(B1843:B1862, (ROW(B1843:B1862)-ROW(B1843)+1)) / (20*21/2)</f>
        <v>12.828978095238094</v>
      </c>
      <c r="J1859" s="2">
        <f t="shared" si="226"/>
        <v>12.669079234493624</v>
      </c>
      <c r="K1859" s="2">
        <f t="shared" si="228"/>
        <v>12.055414296914254</v>
      </c>
    </row>
    <row r="1860" spans="1:11" ht="13.5" x14ac:dyDescent="0.25">
      <c r="A1860" s="3">
        <f>TITRES_STAT!B1863</f>
        <v>45012</v>
      </c>
      <c r="B1860" s="6">
        <f>TITRES_STAT!D1863</f>
        <v>12.8871</v>
      </c>
      <c r="C1860" s="2">
        <f t="shared" ref="C1860:C1923" si="229">B1860-B1859</f>
        <v>0</v>
      </c>
      <c r="D1860" s="2">
        <f t="shared" si="222"/>
        <v>13.006980000000002</v>
      </c>
      <c r="E1860" s="2">
        <f t="shared" si="224"/>
        <v>13.11088</v>
      </c>
      <c r="F1860" s="2">
        <f t="shared" si="225"/>
        <v>12.657340000000001</v>
      </c>
      <c r="G1860" s="2">
        <f t="shared" si="227"/>
        <v>11.828163999999999</v>
      </c>
      <c r="H1860" s="2">
        <f t="shared" si="223"/>
        <v>11.834207999999997</v>
      </c>
      <c r="I1860" s="2">
        <f t="array" ref="I1860">SUMPRODUCT(B1844:B1863, (ROW(B1844:B1863)-ROW(B1844)+1)) / (20*21/2)</f>
        <v>12.792634285714286</v>
      </c>
      <c r="J1860" s="2">
        <f t="shared" si="226"/>
        <v>12.689843116922802</v>
      </c>
      <c r="K1860" s="2">
        <f t="shared" si="228"/>
        <v>12.088029422525461</v>
      </c>
    </row>
    <row r="1861" spans="1:11" ht="13.5" x14ac:dyDescent="0.25">
      <c r="A1861" s="3">
        <f>TITRES_STAT!B1864</f>
        <v>45013</v>
      </c>
      <c r="B1861" s="6">
        <f>TITRES_STAT!D1864</f>
        <v>12.307700000000001</v>
      </c>
      <c r="C1861" s="2">
        <f t="shared" si="229"/>
        <v>-0.57939999999999969</v>
      </c>
      <c r="D1861" s="2">
        <f t="shared" si="222"/>
        <v>12.77122</v>
      </c>
      <c r="E1861" s="2">
        <f t="shared" si="224"/>
        <v>13.088900000000001</v>
      </c>
      <c r="F1861" s="2">
        <f t="shared" si="225"/>
        <v>12.673325000000002</v>
      </c>
      <c r="G1861" s="2">
        <f t="shared" si="227"/>
        <v>11.854537999999998</v>
      </c>
      <c r="H1861" s="2">
        <f t="shared" si="223"/>
        <v>11.818323999999997</v>
      </c>
      <c r="I1861" s="2">
        <f t="array" ref="I1861">SUMPRODUCT(B1845:B1864, (ROW(B1845:B1864)-ROW(B1845)+1)) / (20*21/2)</f>
        <v>12.702434761904762</v>
      </c>
      <c r="J1861" s="2">
        <f t="shared" si="226"/>
        <v>12.653448534358727</v>
      </c>
      <c r="K1861" s="2">
        <f t="shared" si="228"/>
        <v>12.096643954975441</v>
      </c>
    </row>
    <row r="1862" spans="1:11" ht="13.5" x14ac:dyDescent="0.25">
      <c r="A1862" s="3">
        <f>TITRES_STAT!B1865</f>
        <v>45014</v>
      </c>
      <c r="B1862" s="6">
        <f>TITRES_STAT!D1865</f>
        <v>12.307700000000001</v>
      </c>
      <c r="C1862" s="2">
        <f t="shared" si="229"/>
        <v>0</v>
      </c>
      <c r="D1862" s="2">
        <f t="shared" ref="D1862:D1925" si="230">AVERAGE(B1858:B1862)</f>
        <v>12.655339999999999</v>
      </c>
      <c r="E1862" s="2">
        <f t="shared" si="224"/>
        <v>13.01098</v>
      </c>
      <c r="F1862" s="2">
        <f t="shared" si="225"/>
        <v>12.689310000000003</v>
      </c>
      <c r="G1862" s="2">
        <f t="shared" si="227"/>
        <v>11.880911999999997</v>
      </c>
      <c r="H1862" s="2">
        <f t="shared" si="223"/>
        <v>11.7999425</v>
      </c>
      <c r="I1862" s="2">
        <f t="array" ref="I1862">SUMPRODUCT(B1846:B1865, (ROW(B1846:B1865)-ROW(B1846)+1)) / (20*21/2)</f>
        <v>12.587643809523808</v>
      </c>
      <c r="J1862" s="2">
        <f t="shared" si="226"/>
        <v>12.620520102515039</v>
      </c>
      <c r="K1862" s="2">
        <f t="shared" si="228"/>
        <v>12.104920662623464</v>
      </c>
    </row>
    <row r="1863" spans="1:11" ht="13.5" x14ac:dyDescent="0.25">
      <c r="A1863" s="3">
        <f>TITRES_STAT!B1866</f>
        <v>45015</v>
      </c>
      <c r="B1863" s="6">
        <f>TITRES_STAT!D1866</f>
        <v>12.307700000000001</v>
      </c>
      <c r="C1863" s="2">
        <f t="shared" si="229"/>
        <v>0</v>
      </c>
      <c r="D1863" s="2">
        <f t="shared" si="230"/>
        <v>12.53946</v>
      </c>
      <c r="E1863" s="2">
        <f t="shared" si="224"/>
        <v>12.8931</v>
      </c>
      <c r="F1863" s="2">
        <f t="shared" si="225"/>
        <v>12.705295000000003</v>
      </c>
      <c r="G1863" s="2">
        <f t="shared" si="227"/>
        <v>11.907285999999994</v>
      </c>
      <c r="H1863" s="2">
        <f t="shared" si="223"/>
        <v>11.781561</v>
      </c>
      <c r="I1863" s="2">
        <f t="array" ref="I1863">SUMPRODUCT(B1847:B1866, (ROW(B1847:B1866)-ROW(B1847)+1)) / (20*21/2)</f>
        <v>12.427660000000001</v>
      </c>
      <c r="J1863" s="2">
        <f t="shared" si="226"/>
        <v>12.590727711799321</v>
      </c>
      <c r="K1863" s="2">
        <f t="shared" si="228"/>
        <v>12.112872793500975</v>
      </c>
    </row>
    <row r="1864" spans="1:11" ht="13.5" x14ac:dyDescent="0.25">
      <c r="A1864" s="3">
        <f>TITRES_STAT!B1867</f>
        <v>45016</v>
      </c>
      <c r="B1864" s="6">
        <f>TITRES_STAT!D1867</f>
        <v>11.7582</v>
      </c>
      <c r="C1864" s="2">
        <f t="shared" si="229"/>
        <v>-0.5495000000000001</v>
      </c>
      <c r="D1864" s="2">
        <f t="shared" si="230"/>
        <v>12.31368</v>
      </c>
      <c r="E1864" s="2">
        <f t="shared" si="224"/>
        <v>12.720270000000001</v>
      </c>
      <c r="F1864" s="2">
        <f t="shared" si="225"/>
        <v>12.693805000000003</v>
      </c>
      <c r="G1864" s="2">
        <f t="shared" si="227"/>
        <v>11.922669999999993</v>
      </c>
      <c r="H1864" s="2">
        <f t="shared" si="223"/>
        <v>11.760432000000002</v>
      </c>
      <c r="I1864" s="2">
        <f t="array" ref="I1864">SUMPRODUCT(B1848:B1867, (ROW(B1848:B1867)-ROW(B1848)+1)) / (20*21/2)</f>
        <v>12.319052380952382</v>
      </c>
      <c r="J1864" s="2">
        <f t="shared" si="226"/>
        <v>12.511439358294625</v>
      </c>
      <c r="K1864" s="2">
        <f t="shared" si="228"/>
        <v>12.098964056500936</v>
      </c>
    </row>
    <row r="1865" spans="1:11" ht="13.5" x14ac:dyDescent="0.25">
      <c r="A1865" s="3">
        <f>TITRES_STAT!B1868</f>
        <v>45019</v>
      </c>
      <c r="B1865" s="6">
        <f>TITRES_STAT!D1868</f>
        <v>11.4885</v>
      </c>
      <c r="C1865" s="2">
        <f t="shared" si="229"/>
        <v>-0.26970000000000027</v>
      </c>
      <c r="D1865" s="2">
        <f t="shared" si="230"/>
        <v>12.033960000000002</v>
      </c>
      <c r="E1865" s="2">
        <f t="shared" si="224"/>
        <v>12.52047</v>
      </c>
      <c r="F1865" s="2">
        <f t="shared" si="225"/>
        <v>12.668830000000003</v>
      </c>
      <c r="G1865" s="2">
        <f t="shared" si="227"/>
        <v>11.932659999999991</v>
      </c>
      <c r="H1865" s="2">
        <f t="shared" si="223"/>
        <v>11.741551000000005</v>
      </c>
      <c r="I1865" s="2">
        <f t="array" ref="I1865">SUMPRODUCT(B1849:B1868, (ROW(B1849:B1868)-ROW(B1849)+1)) / (20*21/2)</f>
        <v>12.21639238095238</v>
      </c>
      <c r="J1865" s="2">
        <f t="shared" si="226"/>
        <v>12.414016562266566</v>
      </c>
      <c r="K1865" s="2">
        <f t="shared" si="228"/>
        <v>12.07502428957933</v>
      </c>
    </row>
    <row r="1866" spans="1:11" ht="13.5" x14ac:dyDescent="0.25">
      <c r="A1866" s="3">
        <f>TITRES_STAT!B1869</f>
        <v>45020</v>
      </c>
      <c r="B1866" s="6">
        <f>TITRES_STAT!D1869</f>
        <v>10.989000000000001</v>
      </c>
      <c r="C1866" s="2">
        <f t="shared" si="229"/>
        <v>-0.49949999999999939</v>
      </c>
      <c r="D1866" s="2">
        <f t="shared" si="230"/>
        <v>11.77022</v>
      </c>
      <c r="E1866" s="2">
        <f t="shared" si="224"/>
        <v>12.270720000000001</v>
      </c>
      <c r="F1866" s="2">
        <f t="shared" si="225"/>
        <v>12.618880000000003</v>
      </c>
      <c r="G1866" s="2">
        <f t="shared" si="227"/>
        <v>11.932659999999993</v>
      </c>
      <c r="H1866" s="2">
        <f t="shared" ref="H1866:H1929" si="231">AVERAGE(B1667:B1866)</f>
        <v>11.720172500000006</v>
      </c>
      <c r="I1866" s="2">
        <f t="array" ref="I1866">SUMPRODUCT(B1850:B1869, (ROW(B1850:B1869)-ROW(B1850)+1)) / (20*21/2)</f>
        <v>12.118680000000001</v>
      </c>
      <c r="J1866" s="2">
        <f t="shared" si="226"/>
        <v>12.27830069919356</v>
      </c>
      <c r="K1866" s="2">
        <f t="shared" si="228"/>
        <v>12.032435101752689</v>
      </c>
    </row>
    <row r="1867" spans="1:11" ht="13.5" x14ac:dyDescent="0.25">
      <c r="A1867" s="3">
        <f>TITRES_STAT!B1870</f>
        <v>45021</v>
      </c>
      <c r="B1867" s="6">
        <f>TITRES_STAT!D1870</f>
        <v>11.4785</v>
      </c>
      <c r="C1867" s="2">
        <f t="shared" si="229"/>
        <v>0.4894999999999996</v>
      </c>
      <c r="D1867" s="2">
        <f t="shared" si="230"/>
        <v>11.604380000000001</v>
      </c>
      <c r="E1867" s="2">
        <f t="shared" si="224"/>
        <v>12.129859999999999</v>
      </c>
      <c r="F1867" s="2">
        <f t="shared" si="225"/>
        <v>12.566430000000002</v>
      </c>
      <c r="G1867" s="2">
        <f t="shared" si="227"/>
        <v>11.942449999999994</v>
      </c>
      <c r="H1867" s="2">
        <f t="shared" si="231"/>
        <v>11.701241500000007</v>
      </c>
      <c r="I1867" s="2">
        <f t="array" ref="I1867">SUMPRODUCT(B1851:B1870, (ROW(B1851:B1870)-ROW(B1851)+1)) / (20*21/2)</f>
        <v>12.025915238095241</v>
      </c>
      <c r="J1867" s="2">
        <f t="shared" si="226"/>
        <v>12.202129204032268</v>
      </c>
      <c r="K1867" s="2">
        <f t="shared" si="228"/>
        <v>12.010712156585917</v>
      </c>
    </row>
    <row r="1868" spans="1:11" ht="13.5" x14ac:dyDescent="0.25">
      <c r="A1868" s="3">
        <f>TITRES_STAT!B1871</f>
        <v>45022</v>
      </c>
      <c r="B1868" s="6">
        <f>TITRES_STAT!D1871</f>
        <v>11.4885</v>
      </c>
      <c r="C1868" s="2">
        <f t="shared" si="229"/>
        <v>9.9999999999997868E-3</v>
      </c>
      <c r="D1868" s="2">
        <f t="shared" si="230"/>
        <v>11.440540000000002</v>
      </c>
      <c r="E1868" s="2">
        <f t="shared" ref="E1868:E1931" si="232">AVERAGE(B1859:B1868)</f>
        <v>11.99</v>
      </c>
      <c r="F1868" s="2">
        <f t="shared" si="225"/>
        <v>12.514480000000002</v>
      </c>
      <c r="G1868" s="2">
        <f t="shared" si="227"/>
        <v>11.952439999999994</v>
      </c>
      <c r="H1868" s="2">
        <f t="shared" si="231"/>
        <v>11.685757000000008</v>
      </c>
      <c r="I1868" s="2">
        <f t="array" ref="I1868">SUMPRODUCT(B1852:B1871, (ROW(B1852:B1871)-ROW(B1852)+1)) / (20*21/2)</f>
        <v>11.938098095238095</v>
      </c>
      <c r="J1868" s="2">
        <f t="shared" si="226"/>
        <v>12.134164517933957</v>
      </c>
      <c r="K1868" s="2">
        <f t="shared" si="228"/>
        <v>11.990233248484509</v>
      </c>
    </row>
    <row r="1869" spans="1:11" ht="13.5" x14ac:dyDescent="0.25">
      <c r="A1869" s="3">
        <f>TITRES_STAT!B1872</f>
        <v>45023</v>
      </c>
      <c r="B1869" s="6">
        <f>TITRES_STAT!D1872</f>
        <v>11.4885</v>
      </c>
      <c r="C1869" s="2">
        <f t="shared" si="229"/>
        <v>0</v>
      </c>
      <c r="D1869" s="2">
        <f t="shared" si="230"/>
        <v>11.386600000000001</v>
      </c>
      <c r="E1869" s="2">
        <f t="shared" si="232"/>
        <v>11.85014</v>
      </c>
      <c r="F1869" s="2">
        <f t="shared" si="225"/>
        <v>12.462530000000001</v>
      </c>
      <c r="G1869" s="2">
        <f t="shared" si="227"/>
        <v>11.962429999999998</v>
      </c>
      <c r="H1869" s="2">
        <f t="shared" si="231"/>
        <v>11.673519000000008</v>
      </c>
      <c r="I1869" s="2">
        <f t="array" ref="I1869">SUMPRODUCT(B1853:B1872, (ROW(B1853:B1872)-ROW(B1853)+1)) / (20*21/2)</f>
        <v>11.855228571428571</v>
      </c>
      <c r="J1869" s="2">
        <f t="shared" si="226"/>
        <v>12.072672659083105</v>
      </c>
      <c r="K1869" s="2">
        <f t="shared" si="228"/>
        <v>11.970557434818449</v>
      </c>
    </row>
    <row r="1870" spans="1:11" ht="13.5" x14ac:dyDescent="0.25">
      <c r="A1870" s="3">
        <f>TITRES_STAT!B1873</f>
        <v>45026</v>
      </c>
      <c r="B1870" s="6">
        <f>TITRES_STAT!D1873</f>
        <v>11.4885</v>
      </c>
      <c r="C1870" s="2">
        <f t="shared" si="229"/>
        <v>0</v>
      </c>
      <c r="D1870" s="2">
        <f t="shared" si="230"/>
        <v>11.386600000000001</v>
      </c>
      <c r="E1870" s="2">
        <f t="shared" si="232"/>
        <v>11.710280000000001</v>
      </c>
      <c r="F1870" s="2">
        <f t="shared" si="225"/>
        <v>12.41058</v>
      </c>
      <c r="G1870" s="2">
        <f t="shared" si="227"/>
        <v>11.981409999999999</v>
      </c>
      <c r="H1870" s="2">
        <f t="shared" si="231"/>
        <v>11.663579000000006</v>
      </c>
      <c r="I1870" s="2">
        <f t="array" ref="I1870">SUMPRODUCT(B1854:B1873, (ROW(B1854:B1873)-ROW(B1854)+1)) / (20*21/2)</f>
        <v>11.779970476190478</v>
      </c>
      <c r="J1870" s="2">
        <f t="shared" si="226"/>
        <v>12.017037167741858</v>
      </c>
      <c r="K1870" s="2">
        <f t="shared" si="228"/>
        <v>11.951653221688314</v>
      </c>
    </row>
    <row r="1871" spans="1:11" ht="13.5" x14ac:dyDescent="0.25">
      <c r="A1871" s="3">
        <f>TITRES_STAT!B1874</f>
        <v>45027</v>
      </c>
      <c r="B1871" s="6">
        <f>TITRES_STAT!D1874</f>
        <v>11.4885</v>
      </c>
      <c r="C1871" s="2">
        <f t="shared" si="229"/>
        <v>0</v>
      </c>
      <c r="D1871" s="2">
        <f t="shared" si="230"/>
        <v>11.486500000000001</v>
      </c>
      <c r="E1871" s="2">
        <f t="shared" si="232"/>
        <v>11.628360000000001</v>
      </c>
      <c r="F1871" s="2">
        <f t="shared" si="225"/>
        <v>12.358629999999998</v>
      </c>
      <c r="G1871" s="2">
        <f t="shared" si="227"/>
        <v>11.999392</v>
      </c>
      <c r="H1871" s="2">
        <f t="shared" si="231"/>
        <v>11.656036500000004</v>
      </c>
      <c r="I1871" s="2">
        <f t="array" ref="I1871">SUMPRODUCT(B1855:B1874, (ROW(B1855:B1874)-ROW(B1855)+1)) / (20*21/2)</f>
        <v>11.714226666666667</v>
      </c>
      <c r="J1871" s="2">
        <f t="shared" si="226"/>
        <v>11.966700294623587</v>
      </c>
      <c r="K1871" s="2">
        <f t="shared" si="228"/>
        <v>11.933490350249556</v>
      </c>
    </row>
    <row r="1872" spans="1:11" ht="13.5" x14ac:dyDescent="0.25">
      <c r="A1872" s="3">
        <f>TITRES_STAT!B1875</f>
        <v>45028</v>
      </c>
      <c r="B1872" s="6">
        <f>TITRES_STAT!D1875</f>
        <v>11.4885</v>
      </c>
      <c r="C1872" s="2">
        <f t="shared" si="229"/>
        <v>0</v>
      </c>
      <c r="D1872" s="2">
        <f t="shared" si="230"/>
        <v>11.4885</v>
      </c>
      <c r="E1872" s="2">
        <f t="shared" si="232"/>
        <v>11.54644</v>
      </c>
      <c r="F1872" s="2">
        <f t="shared" si="225"/>
        <v>12.278709999999997</v>
      </c>
      <c r="G1872" s="2">
        <f t="shared" si="227"/>
        <v>12.009182000000001</v>
      </c>
      <c r="H1872" s="2">
        <f t="shared" si="231"/>
        <v>11.645597000000004</v>
      </c>
      <c r="I1872" s="2">
        <f t="array" ref="I1872">SUMPRODUCT(B1856:B1875, (ROW(B1856:B1875)-ROW(B1856)+1)) / (20*21/2)</f>
        <v>11.657997142857143</v>
      </c>
      <c r="J1872" s="2">
        <f t="shared" si="226"/>
        <v>11.921157409421342</v>
      </c>
      <c r="K1872" s="2">
        <f t="shared" si="228"/>
        <v>11.916039748278985</v>
      </c>
    </row>
    <row r="1873" spans="1:11" ht="13.5" x14ac:dyDescent="0.25">
      <c r="A1873" s="3">
        <f>TITRES_STAT!B1876</f>
        <v>45029</v>
      </c>
      <c r="B1873" s="6">
        <f>TITRES_STAT!D1876</f>
        <v>11.4885</v>
      </c>
      <c r="C1873" s="2">
        <f t="shared" si="229"/>
        <v>0</v>
      </c>
      <c r="D1873" s="2">
        <f t="shared" si="230"/>
        <v>11.4885</v>
      </c>
      <c r="E1873" s="2">
        <f t="shared" si="232"/>
        <v>11.464520000000002</v>
      </c>
      <c r="F1873" s="2">
        <f t="shared" si="225"/>
        <v>12.178809999999995</v>
      </c>
      <c r="G1873" s="2">
        <f t="shared" si="227"/>
        <v>12.018972000000002</v>
      </c>
      <c r="H1873" s="2">
        <f t="shared" si="231"/>
        <v>11.635157500000002</v>
      </c>
      <c r="I1873" s="2">
        <f t="array" ref="I1873">SUMPRODUCT(B1857:B1876, (ROW(B1857:B1876)-ROW(B1857)+1)) / (20*21/2)</f>
        <v>11.611281904761904</v>
      </c>
      <c r="J1873" s="2">
        <f t="shared" si="226"/>
        <v>11.879951941857405</v>
      </c>
      <c r="K1873" s="2">
        <f t="shared" si="228"/>
        <v>11.899273483640593</v>
      </c>
    </row>
    <row r="1874" spans="1:11" ht="13.5" x14ac:dyDescent="0.25">
      <c r="A1874" s="3">
        <f>TITRES_STAT!B1877</f>
        <v>45030</v>
      </c>
      <c r="B1874" s="6">
        <f>TITRES_STAT!D1877</f>
        <v>11.4885</v>
      </c>
      <c r="C1874" s="2">
        <f t="shared" si="229"/>
        <v>0</v>
      </c>
      <c r="D1874" s="2">
        <f t="shared" si="230"/>
        <v>11.4885</v>
      </c>
      <c r="E1874" s="2">
        <f t="shared" si="232"/>
        <v>11.437550000000002</v>
      </c>
      <c r="F1874" s="2">
        <f t="shared" si="225"/>
        <v>12.078909999999997</v>
      </c>
      <c r="G1874" s="2">
        <f t="shared" si="227"/>
        <v>12.028761999999999</v>
      </c>
      <c r="H1874" s="2">
        <f t="shared" si="231"/>
        <v>11.624718000000003</v>
      </c>
      <c r="I1874" s="2">
        <f t="array" ref="I1874">SUMPRODUCT(B1858:B1877, (ROW(B1858:B1877)-ROW(B1858)+1)) / (20*21/2)</f>
        <v>11.574080952380951</v>
      </c>
      <c r="J1874" s="2">
        <f t="shared" si="226"/>
        <v>11.842670804537653</v>
      </c>
      <c r="K1874" s="2">
        <f t="shared" si="228"/>
        <v>11.883164719576257</v>
      </c>
    </row>
    <row r="1875" spans="1:11" ht="13.5" x14ac:dyDescent="0.25">
      <c r="A1875" s="3">
        <f>TITRES_STAT!B1878</f>
        <v>45033</v>
      </c>
      <c r="B1875" s="6">
        <f>TITRES_STAT!D1878</f>
        <v>11.4885</v>
      </c>
      <c r="C1875" s="2">
        <f t="shared" si="229"/>
        <v>0</v>
      </c>
      <c r="D1875" s="2">
        <f t="shared" si="230"/>
        <v>11.4885</v>
      </c>
      <c r="E1875" s="2">
        <f t="shared" si="232"/>
        <v>11.437550000000002</v>
      </c>
      <c r="F1875" s="2">
        <f t="shared" si="225"/>
        <v>11.979009999999995</v>
      </c>
      <c r="G1875" s="2">
        <f t="shared" si="227"/>
        <v>12.038551999999999</v>
      </c>
      <c r="H1875" s="2">
        <f t="shared" si="231"/>
        <v>11.617075500000004</v>
      </c>
      <c r="I1875" s="2">
        <f t="array" ref="I1875">SUMPRODUCT(B1859:B1878, (ROW(B1859:B1878)-ROW(B1859)+1)) / (20*21/2)</f>
        <v>11.495968571428572</v>
      </c>
      <c r="J1875" s="2">
        <f t="shared" si="226"/>
        <v>11.808940251724543</v>
      </c>
      <c r="K1875" s="2">
        <f t="shared" si="228"/>
        <v>11.867687671749737</v>
      </c>
    </row>
    <row r="1876" spans="1:11" ht="13.5" x14ac:dyDescent="0.25">
      <c r="A1876" s="3">
        <f>TITRES_STAT!B1879</f>
        <v>45034</v>
      </c>
      <c r="B1876" s="6">
        <f>TITRES_STAT!D1879</f>
        <v>11.4885</v>
      </c>
      <c r="C1876" s="2">
        <f t="shared" si="229"/>
        <v>0</v>
      </c>
      <c r="D1876" s="2">
        <f t="shared" si="230"/>
        <v>11.4885</v>
      </c>
      <c r="E1876" s="2">
        <f t="shared" si="232"/>
        <v>11.487500000000001</v>
      </c>
      <c r="F1876" s="2">
        <f t="shared" ref="F1876:F1939" si="233">AVERAGE(B1857:B1876)</f>
        <v>11.879109999999994</v>
      </c>
      <c r="G1876" s="2">
        <f t="shared" si="227"/>
        <v>12.048541999999999</v>
      </c>
      <c r="H1876" s="2">
        <f t="shared" si="231"/>
        <v>11.609433000000001</v>
      </c>
      <c r="I1876" s="2">
        <f t="array" ref="I1876">SUMPRODUCT(B1860:B1879, (ROW(B1860:B1879)-ROW(B1860)+1)) / (20*21/2)</f>
        <v>11.426894761904764</v>
      </c>
      <c r="J1876" s="2">
        <f t="shared" si="226"/>
        <v>11.778422132512683</v>
      </c>
      <c r="K1876" s="2">
        <f t="shared" si="228"/>
        <v>11.852817566975236</v>
      </c>
    </row>
    <row r="1877" spans="1:11" ht="13.5" x14ac:dyDescent="0.25">
      <c r="A1877" s="3">
        <f>TITRES_STAT!B1880</f>
        <v>45035</v>
      </c>
      <c r="B1877" s="6">
        <f>TITRES_STAT!D1880</f>
        <v>11.4885</v>
      </c>
      <c r="C1877" s="2">
        <f t="shared" si="229"/>
        <v>0</v>
      </c>
      <c r="D1877" s="2">
        <f t="shared" si="230"/>
        <v>11.4885</v>
      </c>
      <c r="E1877" s="2">
        <f t="shared" si="232"/>
        <v>11.4885</v>
      </c>
      <c r="F1877" s="2">
        <f t="shared" si="233"/>
        <v>11.809179999999994</v>
      </c>
      <c r="G1877" s="2">
        <f t="shared" si="227"/>
        <v>12.048741999999999</v>
      </c>
      <c r="H1877" s="2">
        <f t="shared" si="231"/>
        <v>11.601790500000002</v>
      </c>
      <c r="I1877" s="2">
        <f t="array" ref="I1877">SUMPRODUCT(B1861:B1880, (ROW(B1861:B1880)-ROW(B1861)+1)) / (20*21/2)</f>
        <v>11.32119285714286</v>
      </c>
      <c r="J1877" s="2">
        <f t="shared" ref="J1877:J1940" si="234">$J$4*B1877+J1876*(1-$J$4)</f>
        <v>11.750810500844809</v>
      </c>
      <c r="K1877" s="2">
        <f t="shared" si="228"/>
        <v>11.838530603564443</v>
      </c>
    </row>
    <row r="1878" spans="1:11" ht="13.5" x14ac:dyDescent="0.25">
      <c r="A1878" s="3">
        <f>TITRES_STAT!B1881</f>
        <v>45036</v>
      </c>
      <c r="B1878" s="6">
        <f>TITRES_STAT!D1881</f>
        <v>10.989000000000001</v>
      </c>
      <c r="C1878" s="2">
        <f t="shared" si="229"/>
        <v>-0.49949999999999939</v>
      </c>
      <c r="D1878" s="2">
        <f t="shared" si="230"/>
        <v>11.3886</v>
      </c>
      <c r="E1878" s="2">
        <f t="shared" si="232"/>
        <v>11.438550000000001</v>
      </c>
      <c r="F1878" s="2">
        <f t="shared" si="233"/>
        <v>11.714274999999995</v>
      </c>
      <c r="G1878" s="2">
        <f t="shared" si="227"/>
        <v>12.038952000000002</v>
      </c>
      <c r="H1878" s="2">
        <f t="shared" si="231"/>
        <v>11.5916505</v>
      </c>
      <c r="I1878" s="2">
        <f t="array" ref="I1878">SUMPRODUCT(B1862:B1881, (ROW(B1862:B1881)-ROW(B1862)+1)) / (20*21/2)</f>
        <v>11.226812857142859</v>
      </c>
      <c r="J1878" s="2">
        <f t="shared" si="234"/>
        <v>11.67825711981197</v>
      </c>
      <c r="K1878" s="2">
        <f t="shared" si="228"/>
        <v>11.805215677934465</v>
      </c>
    </row>
    <row r="1879" spans="1:11" ht="13.5" x14ac:dyDescent="0.25">
      <c r="A1879" s="3">
        <f>TITRES_STAT!B1882</f>
        <v>45040</v>
      </c>
      <c r="B1879" s="6">
        <f>TITRES_STAT!D1882</f>
        <v>10.989000000000001</v>
      </c>
      <c r="C1879" s="2">
        <f t="shared" si="229"/>
        <v>0</v>
      </c>
      <c r="D1879" s="2">
        <f t="shared" si="230"/>
        <v>11.2887</v>
      </c>
      <c r="E1879" s="2">
        <f t="shared" si="232"/>
        <v>11.3886</v>
      </c>
      <c r="F1879" s="2">
        <f t="shared" si="233"/>
        <v>11.619369999999996</v>
      </c>
      <c r="G1879" s="2">
        <f t="shared" si="227"/>
        <v>12.029162000000001</v>
      </c>
      <c r="H1879" s="2">
        <f t="shared" si="231"/>
        <v>11.581510500000002</v>
      </c>
      <c r="I1879" s="2">
        <f t="array" ref="I1879">SUMPRODUCT(B1863:B1882, (ROW(B1863:B1882)-ROW(B1863)+1)) / (20*21/2)</f>
        <v>11.140995714285717</v>
      </c>
      <c r="J1879" s="2">
        <f t="shared" si="234"/>
        <v>11.612613584591783</v>
      </c>
      <c r="K1879" s="2">
        <f t="shared" si="228"/>
        <v>11.77320721997625</v>
      </c>
    </row>
    <row r="1880" spans="1:11" ht="13.5" x14ac:dyDescent="0.25">
      <c r="A1880" s="3">
        <f>TITRES_STAT!B1883</f>
        <v>45041</v>
      </c>
      <c r="B1880" s="6">
        <f>TITRES_STAT!D1883</f>
        <v>10.509499999999999</v>
      </c>
      <c r="C1880" s="2">
        <f t="shared" si="229"/>
        <v>-0.47950000000000159</v>
      </c>
      <c r="D1880" s="2">
        <f t="shared" si="230"/>
        <v>11.0929</v>
      </c>
      <c r="E1880" s="2">
        <f t="shared" si="232"/>
        <v>11.290700000000001</v>
      </c>
      <c r="F1880" s="2">
        <f t="shared" si="233"/>
        <v>11.500489999999997</v>
      </c>
      <c r="G1880" s="2">
        <f t="shared" si="227"/>
        <v>12.009782</v>
      </c>
      <c r="H1880" s="2">
        <f t="shared" si="231"/>
        <v>11.568973000000002</v>
      </c>
      <c r="I1880" s="2">
        <f t="array" ref="I1880">SUMPRODUCT(B1864:B1883, (ROW(B1864:B1883)-ROW(B1864)+1)) / (20*21/2)</f>
        <v>11.063741428571429</v>
      </c>
      <c r="J1880" s="2">
        <f t="shared" si="234"/>
        <v>11.507555147963993</v>
      </c>
      <c r="K1880" s="2">
        <f t="shared" si="228"/>
        <v>11.723650074094829</v>
      </c>
    </row>
    <row r="1881" spans="1:11" ht="13.5" x14ac:dyDescent="0.25">
      <c r="A1881" s="3">
        <f>TITRES_STAT!B1884</f>
        <v>45042</v>
      </c>
      <c r="B1881" s="6">
        <f>TITRES_STAT!D1884</f>
        <v>10.509499999999999</v>
      </c>
      <c r="C1881" s="2">
        <f t="shared" si="229"/>
        <v>0</v>
      </c>
      <c r="D1881" s="2">
        <f t="shared" si="230"/>
        <v>10.8971</v>
      </c>
      <c r="E1881" s="2">
        <f t="shared" si="232"/>
        <v>11.192800000000002</v>
      </c>
      <c r="F1881" s="2">
        <f t="shared" si="233"/>
        <v>11.41058</v>
      </c>
      <c r="G1881" s="2">
        <f t="shared" si="227"/>
        <v>11.990402</v>
      </c>
      <c r="H1881" s="2">
        <f t="shared" si="231"/>
        <v>11.556435500000003</v>
      </c>
      <c r="I1881" s="2">
        <f t="array" ref="I1881">SUMPRODUCT(B1865:B1884, (ROW(B1865:B1884)-ROW(B1865)+1)) / (20*21/2)</f>
        <v>10.995050000000001</v>
      </c>
      <c r="J1881" s="2">
        <f t="shared" si="234"/>
        <v>11.412502276729327</v>
      </c>
      <c r="K1881" s="2">
        <f t="shared" si="228"/>
        <v>11.676036345698954</v>
      </c>
    </row>
    <row r="1882" spans="1:11" ht="13.5" x14ac:dyDescent="0.25">
      <c r="A1882" s="3">
        <f>TITRES_STAT!B1885</f>
        <v>45043</v>
      </c>
      <c r="B1882" s="6">
        <f>TITRES_STAT!D1885</f>
        <v>10.509499999999999</v>
      </c>
      <c r="C1882" s="2">
        <f t="shared" si="229"/>
        <v>0</v>
      </c>
      <c r="D1882" s="2">
        <f t="shared" si="230"/>
        <v>10.7013</v>
      </c>
      <c r="E1882" s="2">
        <f t="shared" si="232"/>
        <v>11.094900000000001</v>
      </c>
      <c r="F1882" s="2">
        <f t="shared" si="233"/>
        <v>11.32067</v>
      </c>
      <c r="G1882" s="2">
        <f t="shared" si="227"/>
        <v>11.971021999999998</v>
      </c>
      <c r="H1882" s="2">
        <f t="shared" si="231"/>
        <v>11.543898000000004</v>
      </c>
      <c r="I1882" s="2">
        <f t="array" ref="I1882">SUMPRODUCT(B1866:B1885, (ROW(B1866:B1885)-ROW(B1866)+1)) / (20*21/2)</f>
        <v>10.932304761904762</v>
      </c>
      <c r="J1882" s="2">
        <f t="shared" si="234"/>
        <v>11.326502059897964</v>
      </c>
      <c r="K1882" s="2">
        <f t="shared" si="228"/>
        <v>11.630289822338211</v>
      </c>
    </row>
    <row r="1883" spans="1:11" ht="13.5" x14ac:dyDescent="0.25">
      <c r="A1883" s="3">
        <f>TITRES_STAT!B1886</f>
        <v>45044</v>
      </c>
      <c r="B1883" s="6">
        <f>TITRES_STAT!D1886</f>
        <v>10.509499999999999</v>
      </c>
      <c r="C1883" s="2">
        <f t="shared" si="229"/>
        <v>0</v>
      </c>
      <c r="D1883" s="2">
        <f t="shared" si="230"/>
        <v>10.605399999999999</v>
      </c>
      <c r="E1883" s="2">
        <f t="shared" si="232"/>
        <v>10.997000000000002</v>
      </c>
      <c r="F1883" s="2">
        <f t="shared" si="233"/>
        <v>11.23076</v>
      </c>
      <c r="G1883" s="2">
        <f t="shared" si="227"/>
        <v>11.951641999999998</v>
      </c>
      <c r="H1883" s="2">
        <f t="shared" si="231"/>
        <v>11.531360500000005</v>
      </c>
      <c r="I1883" s="2">
        <f t="array" ref="I1883">SUMPRODUCT(B1867:B1886, (ROW(B1867:B1886)-ROW(B1867)+1)) / (20*21/2)</f>
        <v>10.874221428571429</v>
      </c>
      <c r="J1883" s="2">
        <f t="shared" si="234"/>
        <v>11.248692339907681</v>
      </c>
      <c r="K1883" s="2">
        <f t="shared" si="228"/>
        <v>11.586337280285733</v>
      </c>
    </row>
    <row r="1884" spans="1:11" ht="13.5" x14ac:dyDescent="0.25">
      <c r="A1884" s="3">
        <f>TITRES_STAT!B1887</f>
        <v>45048</v>
      </c>
      <c r="B1884" s="6">
        <f>TITRES_STAT!D1887</f>
        <v>10.509499999999999</v>
      </c>
      <c r="C1884" s="2">
        <f t="shared" si="229"/>
        <v>0</v>
      </c>
      <c r="D1884" s="2">
        <f t="shared" si="230"/>
        <v>10.509499999999999</v>
      </c>
      <c r="E1884" s="2">
        <f t="shared" si="232"/>
        <v>10.899100000000001</v>
      </c>
      <c r="F1884" s="2">
        <f t="shared" si="233"/>
        <v>11.168325000000001</v>
      </c>
      <c r="G1884" s="2">
        <f t="shared" si="227"/>
        <v>11.932261999999996</v>
      </c>
      <c r="H1884" s="2">
        <f t="shared" si="231"/>
        <v>11.518823000000006</v>
      </c>
      <c r="I1884" s="2">
        <f t="array" ref="I1884">SUMPRODUCT(B1868:B1887, (ROW(B1868:B1887)-ROW(B1868)+1)) / (20*21/2)</f>
        <v>10.818421428571428</v>
      </c>
      <c r="J1884" s="2">
        <f t="shared" si="234"/>
        <v>11.178293069440283</v>
      </c>
      <c r="K1884" s="2">
        <f t="shared" si="228"/>
        <v>11.544108367333351</v>
      </c>
    </row>
    <row r="1885" spans="1:11" ht="13.5" x14ac:dyDescent="0.25">
      <c r="A1885" s="3">
        <f>TITRES_STAT!B1888</f>
        <v>45049</v>
      </c>
      <c r="B1885" s="6">
        <f>TITRES_STAT!D1888</f>
        <v>10.509499999999999</v>
      </c>
      <c r="C1885" s="2">
        <f t="shared" si="229"/>
        <v>0</v>
      </c>
      <c r="D1885" s="2">
        <f t="shared" si="230"/>
        <v>10.509499999999999</v>
      </c>
      <c r="E1885" s="2">
        <f t="shared" si="232"/>
        <v>10.801200000000001</v>
      </c>
      <c r="F1885" s="2">
        <f t="shared" si="233"/>
        <v>11.119375000000002</v>
      </c>
      <c r="G1885" s="2">
        <f t="shared" si="227"/>
        <v>11.912881999999998</v>
      </c>
      <c r="H1885" s="2">
        <f t="shared" si="231"/>
        <v>11.50393800000001</v>
      </c>
      <c r="I1885" s="2">
        <f t="array" ref="I1885">SUMPRODUCT(B1869:B1888, (ROW(B1869:B1888)-ROW(B1869)+1)) / (20*21/2)</f>
        <v>10.767235714285716</v>
      </c>
      <c r="J1885" s="2">
        <f t="shared" si="234"/>
        <v>11.11459849139835</v>
      </c>
      <c r="K1885" s="2">
        <f t="shared" si="228"/>
        <v>11.503535490183022</v>
      </c>
    </row>
    <row r="1886" spans="1:11" ht="13.5" x14ac:dyDescent="0.25">
      <c r="A1886" s="3">
        <f>TITRES_STAT!B1889</f>
        <v>45050</v>
      </c>
      <c r="B1886" s="6">
        <f>TITRES_STAT!D1889</f>
        <v>10.509499999999999</v>
      </c>
      <c r="C1886" s="2">
        <f t="shared" si="229"/>
        <v>0</v>
      </c>
      <c r="D1886" s="2">
        <f t="shared" si="230"/>
        <v>10.509499999999999</v>
      </c>
      <c r="E1886" s="2">
        <f t="shared" si="232"/>
        <v>10.703300000000002</v>
      </c>
      <c r="F1886" s="2">
        <f t="shared" si="233"/>
        <v>11.095400000000001</v>
      </c>
      <c r="G1886" s="2">
        <f t="shared" si="227"/>
        <v>11.883311999999997</v>
      </c>
      <c r="H1886" s="2">
        <f t="shared" si="231"/>
        <v>11.49155050000001</v>
      </c>
      <c r="I1886" s="2">
        <f t="array" ref="I1886">SUMPRODUCT(B1870:B1889, (ROW(B1870:B1889)-ROW(B1870)+1)) / (20*21/2)</f>
        <v>10.675997619047619</v>
      </c>
      <c r="J1886" s="2">
        <f t="shared" si="234"/>
        <v>11.056970063646126</v>
      </c>
      <c r="K1886" s="2">
        <f t="shared" si="228"/>
        <v>11.464553706254277</v>
      </c>
    </row>
    <row r="1887" spans="1:11" ht="13.5" x14ac:dyDescent="0.25">
      <c r="A1887" s="3">
        <f>TITRES_STAT!B1890</f>
        <v>45051</v>
      </c>
      <c r="B1887" s="6">
        <f>TITRES_STAT!D1890</f>
        <v>10.509499999999999</v>
      </c>
      <c r="C1887" s="2">
        <f t="shared" si="229"/>
        <v>0</v>
      </c>
      <c r="D1887" s="2">
        <f t="shared" si="230"/>
        <v>10.509499999999999</v>
      </c>
      <c r="E1887" s="2">
        <f t="shared" si="232"/>
        <v>10.605400000000001</v>
      </c>
      <c r="F1887" s="2">
        <f t="shared" si="233"/>
        <v>11.046950000000001</v>
      </c>
      <c r="G1887" s="2">
        <f t="shared" si="227"/>
        <v>11.853741999999995</v>
      </c>
      <c r="H1887" s="2">
        <f t="shared" si="231"/>
        <v>11.482060000000011</v>
      </c>
      <c r="I1887" s="2">
        <f t="array" ref="I1887">SUMPRODUCT(B1871:B1890, (ROW(B1871:B1890)-ROW(B1871)+1)) / (20*21/2)</f>
        <v>10.586895238095238</v>
      </c>
      <c r="J1887" s="2">
        <f t="shared" si="234"/>
        <v>11.00483005758459</v>
      </c>
      <c r="K1887" s="2">
        <f t="shared" si="228"/>
        <v>11.427100619734501</v>
      </c>
    </row>
    <row r="1888" spans="1:11" ht="13.5" x14ac:dyDescent="0.25">
      <c r="A1888" s="3">
        <f>TITRES_STAT!B1891</f>
        <v>45054</v>
      </c>
      <c r="B1888" s="6">
        <f>TITRES_STAT!D1891</f>
        <v>10.509499999999999</v>
      </c>
      <c r="C1888" s="2">
        <f t="shared" si="229"/>
        <v>0</v>
      </c>
      <c r="D1888" s="2">
        <f t="shared" si="230"/>
        <v>10.509499999999999</v>
      </c>
      <c r="E1888" s="2">
        <f t="shared" si="232"/>
        <v>10.557450000000001</v>
      </c>
      <c r="F1888" s="2">
        <f t="shared" si="233"/>
        <v>10.998000000000001</v>
      </c>
      <c r="G1888" s="2">
        <f t="shared" si="227"/>
        <v>11.824171999999997</v>
      </c>
      <c r="H1888" s="2">
        <f t="shared" si="231"/>
        <v>11.46982250000001</v>
      </c>
      <c r="I1888" s="2">
        <f t="array" ref="I1888">SUMPRODUCT(B1872:B1891, (ROW(B1872:B1891)-ROW(B1872)+1)) / (20*21/2)</f>
        <v>10.504928571428572</v>
      </c>
      <c r="J1888" s="2">
        <f t="shared" si="234"/>
        <v>10.957655766386058</v>
      </c>
      <c r="K1888" s="2">
        <f t="shared" si="228"/>
        <v>11.391116281705697</v>
      </c>
    </row>
    <row r="1889" spans="1:11" ht="13.5" x14ac:dyDescent="0.25">
      <c r="A1889" s="3">
        <f>TITRES_STAT!B1892</f>
        <v>45055</v>
      </c>
      <c r="B1889" s="6">
        <f>TITRES_STAT!D1892</f>
        <v>10.039999999999999</v>
      </c>
      <c r="C1889" s="2">
        <f t="shared" si="229"/>
        <v>-0.46950000000000003</v>
      </c>
      <c r="D1889" s="2">
        <f t="shared" si="230"/>
        <v>10.4156</v>
      </c>
      <c r="E1889" s="2">
        <f t="shared" si="232"/>
        <v>10.462550000000002</v>
      </c>
      <c r="F1889" s="2">
        <f t="shared" si="233"/>
        <v>10.925575</v>
      </c>
      <c r="G1889" s="2">
        <f t="shared" si="227"/>
        <v>11.785211999999996</v>
      </c>
      <c r="H1889" s="2">
        <f t="shared" si="231"/>
        <v>11.457635000000009</v>
      </c>
      <c r="I1889" s="2">
        <f t="array" ref="I1889">SUMPRODUCT(B1873:B1892, (ROW(B1873:B1892)-ROW(B1873)+1)) / (20*21/2)</f>
        <v>10.43009761904762</v>
      </c>
      <c r="J1889" s="2">
        <f t="shared" si="234"/>
        <v>10.870259979111196</v>
      </c>
      <c r="K1889" s="2">
        <f t="shared" si="228"/>
        <v>11.338131329481945</v>
      </c>
    </row>
    <row r="1890" spans="1:11" ht="13.5" x14ac:dyDescent="0.25">
      <c r="A1890" s="3">
        <f>TITRES_STAT!B1893</f>
        <v>45056</v>
      </c>
      <c r="B1890" s="6">
        <f>TITRES_STAT!D1893</f>
        <v>9.99</v>
      </c>
      <c r="C1890" s="2">
        <f t="shared" si="229"/>
        <v>-4.9999999999998934E-2</v>
      </c>
      <c r="D1890" s="2">
        <f t="shared" si="230"/>
        <v>10.3117</v>
      </c>
      <c r="E1890" s="2">
        <f t="shared" si="232"/>
        <v>10.410600000000001</v>
      </c>
      <c r="F1890" s="2">
        <f t="shared" si="233"/>
        <v>10.850650000000002</v>
      </c>
      <c r="G1890" s="2">
        <f t="shared" si="227"/>
        <v>11.745251999999995</v>
      </c>
      <c r="H1890" s="2">
        <f t="shared" si="231"/>
        <v>11.445197500000008</v>
      </c>
      <c r="I1890" s="2">
        <f t="array" ref="I1890">SUMPRODUCT(B1874:B1893, (ROW(B1874:B1893)-ROW(B1874)+1)) / (20*21/2)</f>
        <v>10.363354761904763</v>
      </c>
      <c r="J1890" s="2">
        <f t="shared" si="234"/>
        <v>10.78642569538632</v>
      </c>
      <c r="K1890" s="2">
        <f t="shared" si="228"/>
        <v>11.285263434208144</v>
      </c>
    </row>
    <row r="1891" spans="1:11" ht="13.5" x14ac:dyDescent="0.25">
      <c r="A1891" s="3">
        <f>TITRES_STAT!B1894</f>
        <v>45057</v>
      </c>
      <c r="B1891" s="6">
        <f>TITRES_STAT!D1894</f>
        <v>9.99</v>
      </c>
      <c r="C1891" s="2">
        <f t="shared" si="229"/>
        <v>0</v>
      </c>
      <c r="D1891" s="2">
        <f t="shared" si="230"/>
        <v>10.207800000000001</v>
      </c>
      <c r="E1891" s="2">
        <f t="shared" si="232"/>
        <v>10.358650000000001</v>
      </c>
      <c r="F1891" s="2">
        <f t="shared" si="233"/>
        <v>10.775725000000001</v>
      </c>
      <c r="G1891" s="2">
        <f t="shared" si="227"/>
        <v>11.705291999999996</v>
      </c>
      <c r="H1891" s="2">
        <f t="shared" si="231"/>
        <v>11.432760000000007</v>
      </c>
      <c r="I1891" s="2">
        <f t="array" ref="I1891">SUMPRODUCT(B1875:B1894, (ROW(B1875:B1894)-ROW(B1875)+1)) / (20*21/2)</f>
        <v>10.303700000000001</v>
      </c>
      <c r="J1891" s="2">
        <f t="shared" si="234"/>
        <v>10.710575629159052</v>
      </c>
      <c r="K1891" s="2">
        <f t="shared" si="228"/>
        <v>11.234468789729394</v>
      </c>
    </row>
    <row r="1892" spans="1:11" ht="13.5" x14ac:dyDescent="0.25">
      <c r="A1892" s="3">
        <f>TITRES_STAT!B1895</f>
        <v>45058</v>
      </c>
      <c r="B1892" s="6">
        <f>TITRES_STAT!D1895</f>
        <v>9.99</v>
      </c>
      <c r="C1892" s="2">
        <f t="shared" si="229"/>
        <v>0</v>
      </c>
      <c r="D1892" s="2">
        <f t="shared" si="230"/>
        <v>10.103899999999999</v>
      </c>
      <c r="E1892" s="2">
        <f t="shared" si="232"/>
        <v>10.306699999999999</v>
      </c>
      <c r="F1892" s="2">
        <f t="shared" si="233"/>
        <v>10.700800000000003</v>
      </c>
      <c r="G1892" s="2">
        <f t="shared" si="227"/>
        <v>11.665331999999996</v>
      </c>
      <c r="H1892" s="2">
        <f t="shared" si="231"/>
        <v>11.420322500000006</v>
      </c>
      <c r="I1892" s="2">
        <f t="array" ref="I1892">SUMPRODUCT(B1876:B1895, (ROW(B1876:B1895)-ROW(B1876)+1)) / (20*21/2)</f>
        <v>10.251133333333332</v>
      </c>
      <c r="J1892" s="2">
        <f t="shared" si="234"/>
        <v>10.641949378762952</v>
      </c>
      <c r="K1892" s="2">
        <f t="shared" si="228"/>
        <v>11.185666092092948</v>
      </c>
    </row>
    <row r="1893" spans="1:11" ht="13.5" x14ac:dyDescent="0.25">
      <c r="A1893" s="3">
        <f>TITRES_STAT!B1896</f>
        <v>45061</v>
      </c>
      <c r="B1893" s="6">
        <f>TITRES_STAT!D1896</f>
        <v>10</v>
      </c>
      <c r="C1893" s="2">
        <f t="shared" si="229"/>
        <v>9.9999999999997868E-3</v>
      </c>
      <c r="D1893" s="2">
        <f t="shared" si="230"/>
        <v>10.002000000000001</v>
      </c>
      <c r="E1893" s="2">
        <f t="shared" si="232"/>
        <v>10.255749999999999</v>
      </c>
      <c r="F1893" s="2">
        <f t="shared" si="233"/>
        <v>10.626375000000001</v>
      </c>
      <c r="G1893" s="2">
        <f t="shared" si="227"/>
        <v>11.625571999999998</v>
      </c>
      <c r="H1893" s="2">
        <f t="shared" si="231"/>
        <v>11.407935000000004</v>
      </c>
      <c r="I1893" s="2">
        <f t="array" ref="I1893">SUMPRODUCT(B1877:B1896, (ROW(B1877:B1896)-ROW(B1877)+1)) / (20*21/2)</f>
        <v>10.205654761904762</v>
      </c>
      <c r="J1893" s="2">
        <f t="shared" si="234"/>
        <v>10.580811342690291</v>
      </c>
      <c r="K1893" s="2">
        <f t="shared" si="228"/>
        <v>11.139169382599107</v>
      </c>
    </row>
    <row r="1894" spans="1:11" ht="13.5" x14ac:dyDescent="0.25">
      <c r="A1894" s="3">
        <f>TITRES_STAT!B1897</f>
        <v>45062</v>
      </c>
      <c r="B1894" s="6">
        <f>TITRES_STAT!D1897</f>
        <v>10</v>
      </c>
      <c r="C1894" s="2">
        <f t="shared" si="229"/>
        <v>0</v>
      </c>
      <c r="D1894" s="2">
        <f t="shared" si="230"/>
        <v>9.9939999999999998</v>
      </c>
      <c r="E1894" s="2">
        <f t="shared" si="232"/>
        <v>10.204799999999999</v>
      </c>
      <c r="F1894" s="2">
        <f t="shared" si="233"/>
        <v>10.551950000000001</v>
      </c>
      <c r="G1894" s="2">
        <f t="shared" si="227"/>
        <v>11.585811999999997</v>
      </c>
      <c r="H1894" s="2">
        <f t="shared" si="231"/>
        <v>11.395547500000005</v>
      </c>
      <c r="I1894" s="2">
        <f t="array" ref="I1894">SUMPRODUCT(B1878:B1897, (ROW(B1878:B1897)-ROW(B1878)+1)) / (20*21/2)</f>
        <v>10.167264285714285</v>
      </c>
      <c r="J1894" s="2">
        <f t="shared" si="234"/>
        <v>10.525495976719787</v>
      </c>
      <c r="K1894" s="2">
        <f t="shared" si="228"/>
        <v>11.094496073477574</v>
      </c>
    </row>
    <row r="1895" spans="1:11" ht="13.5" x14ac:dyDescent="0.25">
      <c r="A1895" s="3">
        <f>TITRES_STAT!B1898</f>
        <v>45063</v>
      </c>
      <c r="B1895" s="6">
        <f>TITRES_STAT!D1898</f>
        <v>10</v>
      </c>
      <c r="C1895" s="2">
        <f t="shared" si="229"/>
        <v>0</v>
      </c>
      <c r="D1895" s="2">
        <f t="shared" si="230"/>
        <v>9.9960000000000004</v>
      </c>
      <c r="E1895" s="2">
        <f t="shared" si="232"/>
        <v>10.15385</v>
      </c>
      <c r="F1895" s="2">
        <f t="shared" si="233"/>
        <v>10.477525000000002</v>
      </c>
      <c r="G1895" s="2">
        <f t="shared" si="227"/>
        <v>11.546051999999998</v>
      </c>
      <c r="H1895" s="2">
        <f t="shared" si="231"/>
        <v>11.383160000000005</v>
      </c>
      <c r="I1895" s="2">
        <f t="array" ref="I1895">SUMPRODUCT(B1879:B1898, (ROW(B1879:B1898)-ROW(B1879)+1)) / (20*21/2)</f>
        <v>10.135961904761906</v>
      </c>
      <c r="J1895" s="2">
        <f t="shared" si="234"/>
        <v>10.475448740841712</v>
      </c>
      <c r="K1895" s="2">
        <f t="shared" si="228"/>
        <v>11.051574658831395</v>
      </c>
    </row>
    <row r="1896" spans="1:11" ht="13.5" x14ac:dyDescent="0.25">
      <c r="A1896" s="3">
        <f>TITRES_STAT!B1899</f>
        <v>45064</v>
      </c>
      <c r="B1896" s="6">
        <f>TITRES_STAT!D1899</f>
        <v>10</v>
      </c>
      <c r="C1896" s="2">
        <f t="shared" si="229"/>
        <v>0</v>
      </c>
      <c r="D1896" s="2">
        <f t="shared" si="230"/>
        <v>9.9980000000000011</v>
      </c>
      <c r="E1896" s="2">
        <f t="shared" si="232"/>
        <v>10.1029</v>
      </c>
      <c r="F1896" s="2">
        <f t="shared" si="233"/>
        <v>10.403100000000002</v>
      </c>
      <c r="G1896" s="2">
        <f t="shared" si="227"/>
        <v>11.506291999999998</v>
      </c>
      <c r="H1896" s="2">
        <f t="shared" si="231"/>
        <v>11.373070000000006</v>
      </c>
      <c r="I1896" s="2">
        <f t="array" ref="I1896">SUMPRODUCT(B1880:B1899, (ROW(B1880:B1899)-ROW(B1880)+1)) / (20*21/2)</f>
        <v>10.109369047619046</v>
      </c>
      <c r="J1896" s="2">
        <f t="shared" si="234"/>
        <v>10.430167908380596</v>
      </c>
      <c r="K1896" s="2">
        <f t="shared" si="228"/>
        <v>11.01033643691644</v>
      </c>
    </row>
    <row r="1897" spans="1:11" ht="13.5" x14ac:dyDescent="0.25">
      <c r="A1897" s="3">
        <f>TITRES_STAT!B1900</f>
        <v>45065</v>
      </c>
      <c r="B1897" s="6">
        <f>TITRES_STAT!D1900</f>
        <v>10</v>
      </c>
      <c r="C1897" s="2">
        <f t="shared" si="229"/>
        <v>0</v>
      </c>
      <c r="D1897" s="2">
        <f t="shared" si="230"/>
        <v>10</v>
      </c>
      <c r="E1897" s="2">
        <f t="shared" si="232"/>
        <v>10.05195</v>
      </c>
      <c r="F1897" s="2">
        <f t="shared" si="233"/>
        <v>10.328675000000002</v>
      </c>
      <c r="G1897" s="2">
        <f t="shared" si="227"/>
        <v>11.455741999999997</v>
      </c>
      <c r="H1897" s="2">
        <f t="shared" si="231"/>
        <v>11.362980000000002</v>
      </c>
      <c r="I1897" s="2">
        <f t="array" ref="I1897">SUMPRODUCT(B1881:B1900, (ROW(B1881:B1900)-ROW(B1881)+1)) / (20*21/2)</f>
        <v>10.087485714285714</v>
      </c>
      <c r="J1897" s="2">
        <f t="shared" si="234"/>
        <v>10.389199536153873</v>
      </c>
      <c r="K1897" s="2">
        <f t="shared" si="228"/>
        <v>10.970715400174619</v>
      </c>
    </row>
    <row r="1898" spans="1:11" ht="13.5" x14ac:dyDescent="0.25">
      <c r="A1898" s="3">
        <f>TITRES_STAT!B1901</f>
        <v>45068</v>
      </c>
      <c r="B1898" s="6">
        <f>TITRES_STAT!D1901</f>
        <v>10</v>
      </c>
      <c r="C1898" s="2">
        <f t="shared" si="229"/>
        <v>0</v>
      </c>
      <c r="D1898" s="2">
        <f t="shared" si="230"/>
        <v>10</v>
      </c>
      <c r="E1898" s="2">
        <f t="shared" si="232"/>
        <v>10.001000000000001</v>
      </c>
      <c r="F1898" s="2">
        <f t="shared" si="233"/>
        <v>10.279225</v>
      </c>
      <c r="G1898" s="2">
        <f t="shared" si="227"/>
        <v>11.405192</v>
      </c>
      <c r="H1898" s="2">
        <f t="shared" si="231"/>
        <v>11.352790000000002</v>
      </c>
      <c r="I1898" s="2">
        <f t="array" ref="I1898">SUMPRODUCT(B1882:B1901, (ROW(B1882:B1901)-ROW(B1882)+1)) / (20*21/2)</f>
        <v>10.068028571428572</v>
      </c>
      <c r="J1898" s="2">
        <f t="shared" si="234"/>
        <v>10.352132913663029</v>
      </c>
      <c r="K1898" s="2">
        <f t="shared" si="228"/>
        <v>10.932648129579537</v>
      </c>
    </row>
    <row r="1899" spans="1:11" ht="13.5" x14ac:dyDescent="0.25">
      <c r="A1899" s="3">
        <f>TITRES_STAT!B1902</f>
        <v>45069</v>
      </c>
      <c r="B1899" s="6">
        <f>TITRES_STAT!D1902</f>
        <v>10</v>
      </c>
      <c r="C1899" s="2">
        <f t="shared" si="229"/>
        <v>0</v>
      </c>
      <c r="D1899" s="2">
        <f t="shared" si="230"/>
        <v>10</v>
      </c>
      <c r="E1899" s="2">
        <f t="shared" si="232"/>
        <v>9.9969999999999999</v>
      </c>
      <c r="F1899" s="2">
        <f t="shared" si="233"/>
        <v>10.229775</v>
      </c>
      <c r="G1899" s="2">
        <f t="shared" si="227"/>
        <v>11.354641999999998</v>
      </c>
      <c r="H1899" s="2">
        <f t="shared" si="231"/>
        <v>11.342600000000003</v>
      </c>
      <c r="I1899" s="2">
        <f t="array" ref="I1899">SUMPRODUCT(B1883:B1902, (ROW(B1883:B1902)-ROW(B1883)+1)) / (20*21/2)</f>
        <v>10.050997619047619</v>
      </c>
      <c r="J1899" s="2">
        <f t="shared" si="234"/>
        <v>10.318596445695121</v>
      </c>
      <c r="K1899" s="2">
        <f t="shared" si="228"/>
        <v>10.896073693125437</v>
      </c>
    </row>
    <row r="1900" spans="1:11" ht="13.5" x14ac:dyDescent="0.25">
      <c r="A1900" s="3">
        <f>TITRES_STAT!B1903</f>
        <v>45070</v>
      </c>
      <c r="B1900" s="6">
        <f>TITRES_STAT!D1903</f>
        <v>10</v>
      </c>
      <c r="C1900" s="2">
        <f t="shared" si="229"/>
        <v>0</v>
      </c>
      <c r="D1900" s="2">
        <f t="shared" si="230"/>
        <v>10</v>
      </c>
      <c r="E1900" s="2">
        <f t="shared" si="232"/>
        <v>9.9980000000000011</v>
      </c>
      <c r="F1900" s="2">
        <f t="shared" si="233"/>
        <v>10.2043</v>
      </c>
      <c r="G1900" s="2">
        <f t="shared" si="227"/>
        <v>11.304091999999999</v>
      </c>
      <c r="H1900" s="2">
        <f t="shared" si="231"/>
        <v>11.332410000000003</v>
      </c>
      <c r="I1900" s="2">
        <f t="array" ref="I1900">SUMPRODUCT(B1884:B1903, (ROW(B1884:B1903)-ROW(B1884)+1)) / (20*21/2)</f>
        <v>10.036392857142857</v>
      </c>
      <c r="J1900" s="2">
        <f t="shared" si="234"/>
        <v>10.288253927057491</v>
      </c>
      <c r="K1900" s="2">
        <f t="shared" si="228"/>
        <v>10.860933548296989</v>
      </c>
    </row>
    <row r="1901" spans="1:11" ht="13.5" x14ac:dyDescent="0.25">
      <c r="A1901" s="3">
        <f>TITRES_STAT!B1904</f>
        <v>45071</v>
      </c>
      <c r="B1901" s="6">
        <f>TITRES_STAT!D1904</f>
        <v>10</v>
      </c>
      <c r="C1901" s="2">
        <f t="shared" si="229"/>
        <v>0</v>
      </c>
      <c r="D1901" s="2">
        <f t="shared" si="230"/>
        <v>10</v>
      </c>
      <c r="E1901" s="2">
        <f t="shared" si="232"/>
        <v>9.9990000000000006</v>
      </c>
      <c r="F1901" s="2">
        <f t="shared" si="233"/>
        <v>10.178825</v>
      </c>
      <c r="G1901" s="2">
        <f t="shared" si="227"/>
        <v>11.253541999999998</v>
      </c>
      <c r="H1901" s="2">
        <f t="shared" si="231"/>
        <v>11.32222</v>
      </c>
      <c r="I1901" s="2">
        <f t="array" ref="I1901">SUMPRODUCT(B1885:B1904, (ROW(B1885:B1904)-ROW(B1885)+1)) / (20*21/2)</f>
        <v>10.024214285714287</v>
      </c>
      <c r="J1901" s="2">
        <f t="shared" si="234"/>
        <v>10.260801172099635</v>
      </c>
      <c r="K1901" s="2">
        <f t="shared" si="228"/>
        <v>10.827171448363774</v>
      </c>
    </row>
    <row r="1902" spans="1:11" ht="13.5" x14ac:dyDescent="0.25">
      <c r="A1902" s="3">
        <f>TITRES_STAT!B1905</f>
        <v>45072</v>
      </c>
      <c r="B1902" s="6">
        <f>TITRES_STAT!D1905</f>
        <v>10</v>
      </c>
      <c r="C1902" s="2">
        <f t="shared" si="229"/>
        <v>0</v>
      </c>
      <c r="D1902" s="2">
        <f t="shared" si="230"/>
        <v>10</v>
      </c>
      <c r="E1902" s="2">
        <f t="shared" si="232"/>
        <v>10</v>
      </c>
      <c r="F1902" s="2">
        <f t="shared" si="233"/>
        <v>10.15335</v>
      </c>
      <c r="G1902" s="2">
        <f t="shared" si="227"/>
        <v>11.191803999999998</v>
      </c>
      <c r="H1902" s="2">
        <f t="shared" si="231"/>
        <v>11.31203</v>
      </c>
      <c r="I1902" s="2">
        <f t="array" ref="I1902">SUMPRODUCT(B1886:B1905, (ROW(B1886:B1905)-ROW(B1886)+1)) / (20*21/2)</f>
        <v>10.05731904761905</v>
      </c>
      <c r="J1902" s="2">
        <f t="shared" si="234"/>
        <v>10.235962965233004</v>
      </c>
      <c r="K1902" s="2">
        <f t="shared" si="228"/>
        <v>10.794733352349509</v>
      </c>
    </row>
    <row r="1903" spans="1:11" ht="13.5" x14ac:dyDescent="0.25">
      <c r="A1903" s="3">
        <f>TITRES_STAT!B1906</f>
        <v>45075</v>
      </c>
      <c r="B1903" s="6">
        <f>TITRES_STAT!D1906</f>
        <v>10</v>
      </c>
      <c r="C1903" s="2">
        <f t="shared" si="229"/>
        <v>0</v>
      </c>
      <c r="D1903" s="2">
        <f t="shared" si="230"/>
        <v>10</v>
      </c>
      <c r="E1903" s="2">
        <f t="shared" si="232"/>
        <v>10</v>
      </c>
      <c r="F1903" s="2">
        <f t="shared" si="233"/>
        <v>10.127875</v>
      </c>
      <c r="G1903" s="2">
        <f t="shared" si="227"/>
        <v>11.122073999999998</v>
      </c>
      <c r="H1903" s="2">
        <f t="shared" si="231"/>
        <v>11.301839999999997</v>
      </c>
      <c r="I1903" s="2">
        <f t="array" ref="I1903">SUMPRODUCT(B1887:B1906, (ROW(B1887:B1906)-ROW(B1887)+1)) / (20*21/2)</f>
        <v>10.135469047619047</v>
      </c>
      <c r="J1903" s="2">
        <f t="shared" si="234"/>
        <v>10.21349030187748</v>
      </c>
      <c r="K1903" s="2">
        <f t="shared" si="228"/>
        <v>10.763567338531882</v>
      </c>
    </row>
    <row r="1904" spans="1:11" ht="13.5" x14ac:dyDescent="0.25">
      <c r="A1904" s="3">
        <f>TITRES_STAT!B1907</f>
        <v>45076</v>
      </c>
      <c r="B1904" s="6">
        <f>TITRES_STAT!D1907</f>
        <v>10</v>
      </c>
      <c r="C1904" s="2">
        <f t="shared" si="229"/>
        <v>0</v>
      </c>
      <c r="D1904" s="2">
        <f t="shared" si="230"/>
        <v>10</v>
      </c>
      <c r="E1904" s="2">
        <f t="shared" si="232"/>
        <v>10</v>
      </c>
      <c r="F1904" s="2">
        <f t="shared" si="233"/>
        <v>10.102399999999999</v>
      </c>
      <c r="G1904" s="2">
        <f t="shared" si="227"/>
        <v>11.052343999999998</v>
      </c>
      <c r="H1904" s="2">
        <f t="shared" si="231"/>
        <v>11.291649999999997</v>
      </c>
      <c r="I1904" s="2">
        <f t="array" ref="I1904">SUMPRODUCT(B1888:B1907, (ROW(B1888:B1907)-ROW(B1888)+1)) / (20*21/2)</f>
        <v>10.218330952380951</v>
      </c>
      <c r="J1904" s="2">
        <f t="shared" si="234"/>
        <v>10.193157892174863</v>
      </c>
      <c r="K1904" s="2">
        <f t="shared" si="228"/>
        <v>10.733623521334554</v>
      </c>
    </row>
    <row r="1905" spans="1:11" ht="13.5" x14ac:dyDescent="0.25">
      <c r="A1905" s="3">
        <f>TITRES_STAT!B1908</f>
        <v>45077</v>
      </c>
      <c r="B1905" s="6">
        <f>TITRES_STAT!D1908</f>
        <v>10.45</v>
      </c>
      <c r="C1905" s="2">
        <f t="shared" si="229"/>
        <v>0.44999999999999929</v>
      </c>
      <c r="D1905" s="2">
        <f t="shared" si="230"/>
        <v>10.09</v>
      </c>
      <c r="E1905" s="2">
        <f t="shared" si="232"/>
        <v>10.045</v>
      </c>
      <c r="F1905" s="2">
        <f t="shared" si="233"/>
        <v>10.099425</v>
      </c>
      <c r="G1905" s="2">
        <f t="shared" si="227"/>
        <v>10.991614</v>
      </c>
      <c r="H1905" s="2">
        <f t="shared" si="231"/>
        <v>11.281012999999994</v>
      </c>
      <c r="I1905" s="2">
        <f t="array" ref="I1905">SUMPRODUCT(B1889:B1908, (ROW(B1889:B1908)-ROW(B1889)+1)) / (20*21/2)</f>
        <v>10.298904761904762</v>
      </c>
      <c r="J1905" s="2">
        <f t="shared" si="234"/>
        <v>10.217619045301067</v>
      </c>
      <c r="K1905" s="2">
        <f t="shared" si="228"/>
        <v>10.722501030301826</v>
      </c>
    </row>
    <row r="1906" spans="1:11" ht="13.5" x14ac:dyDescent="0.25">
      <c r="A1906" s="3">
        <f>TITRES_STAT!B1909</f>
        <v>45078</v>
      </c>
      <c r="B1906" s="6">
        <f>TITRES_STAT!D1909</f>
        <v>10.92</v>
      </c>
      <c r="C1906" s="2">
        <f t="shared" si="229"/>
        <v>0.47000000000000064</v>
      </c>
      <c r="D1906" s="2">
        <f t="shared" si="230"/>
        <v>10.274000000000001</v>
      </c>
      <c r="E1906" s="2">
        <f t="shared" si="232"/>
        <v>10.137</v>
      </c>
      <c r="F1906" s="2">
        <f t="shared" si="233"/>
        <v>10.119949999999999</v>
      </c>
      <c r="G1906" s="2">
        <f t="shared" ref="G1906:G1969" si="235">AVERAGE(B1857:B1906)</f>
        <v>10.940283999999998</v>
      </c>
      <c r="H1906" s="2">
        <f t="shared" si="231"/>
        <v>11.272725999999993</v>
      </c>
      <c r="I1906" s="2">
        <f t="array" ref="I1906">SUMPRODUCT(B1890:B1909, (ROW(B1890:B1909)-ROW(B1890)+1)) / (20*21/2)</f>
        <v>10.405761904761905</v>
      </c>
      <c r="J1906" s="2">
        <f t="shared" si="234"/>
        <v>10.284512469558109</v>
      </c>
      <c r="K1906" s="2">
        <f t="shared" si="228"/>
        <v>10.730246087937049</v>
      </c>
    </row>
    <row r="1907" spans="1:11" ht="13.5" x14ac:dyDescent="0.25">
      <c r="A1907" s="3">
        <f>TITRES_STAT!B1910</f>
        <v>45079</v>
      </c>
      <c r="B1907" s="6">
        <f>TITRES_STAT!D1910</f>
        <v>10.99</v>
      </c>
      <c r="C1907" s="2">
        <f t="shared" si="229"/>
        <v>7.0000000000000284E-2</v>
      </c>
      <c r="D1907" s="2">
        <f t="shared" si="230"/>
        <v>10.472</v>
      </c>
      <c r="E1907" s="2">
        <f t="shared" si="232"/>
        <v>10.236000000000001</v>
      </c>
      <c r="F1907" s="2">
        <f t="shared" si="233"/>
        <v>10.143974999999999</v>
      </c>
      <c r="G1907" s="2">
        <f t="shared" si="235"/>
        <v>10.902341999999999</v>
      </c>
      <c r="H1907" s="2">
        <f t="shared" si="231"/>
        <v>11.264788999999992</v>
      </c>
      <c r="I1907" s="2">
        <f t="array" ref="I1907">SUMPRODUCT(B1891:B1910, (ROW(B1891:B1910)-ROW(B1891)+1)) / (20*21/2)</f>
        <v>10.506666666666668</v>
      </c>
      <c r="J1907" s="2">
        <f t="shared" si="234"/>
        <v>10.351701758171624</v>
      </c>
      <c r="K1907" s="2">
        <f t="shared" ref="K1907:K1970" si="236">$K$4*B1907+(1-$K$4)*K1906</f>
        <v>10.740432515861087</v>
      </c>
    </row>
    <row r="1908" spans="1:11" ht="13.5" x14ac:dyDescent="0.25">
      <c r="A1908" s="3">
        <f>TITRES_STAT!B1911</f>
        <v>45082</v>
      </c>
      <c r="B1908" s="6">
        <f>TITRES_STAT!D1911</f>
        <v>10.99</v>
      </c>
      <c r="C1908" s="2">
        <f t="shared" si="229"/>
        <v>0</v>
      </c>
      <c r="D1908" s="2">
        <f t="shared" si="230"/>
        <v>10.67</v>
      </c>
      <c r="E1908" s="2">
        <f t="shared" si="232"/>
        <v>10.334999999999999</v>
      </c>
      <c r="F1908" s="2">
        <f t="shared" si="233"/>
        <v>10.167999999999999</v>
      </c>
      <c r="G1908" s="2">
        <f t="shared" si="235"/>
        <v>10.864399999999998</v>
      </c>
      <c r="H1908" s="2">
        <f t="shared" si="231"/>
        <v>11.25685199999999</v>
      </c>
      <c r="I1908" s="2">
        <f t="array" ref="I1908">SUMPRODUCT(B1892:B1911, (ROW(B1892:B1911)-ROW(B1892)+1)) / (20*21/2)</f>
        <v>10.601380952380952</v>
      </c>
      <c r="J1908" s="2">
        <f t="shared" si="234"/>
        <v>10.412492066917183</v>
      </c>
      <c r="K1908" s="2">
        <f t="shared" si="236"/>
        <v>10.750219476023398</v>
      </c>
    </row>
    <row r="1909" spans="1:11" ht="13.5" x14ac:dyDescent="0.25">
      <c r="A1909" s="3">
        <f>TITRES_STAT!B1912</f>
        <v>45083</v>
      </c>
      <c r="B1909" s="6">
        <f>TITRES_STAT!D1912</f>
        <v>11.29</v>
      </c>
      <c r="C1909" s="2">
        <f t="shared" si="229"/>
        <v>0.29999999999999893</v>
      </c>
      <c r="D1909" s="2">
        <f t="shared" si="230"/>
        <v>10.928000000000001</v>
      </c>
      <c r="E1909" s="2">
        <f t="shared" si="232"/>
        <v>10.463999999999999</v>
      </c>
      <c r="F1909" s="2">
        <f t="shared" si="233"/>
        <v>10.230499999999999</v>
      </c>
      <c r="G1909" s="2">
        <f t="shared" si="235"/>
        <v>10.832457999999999</v>
      </c>
      <c r="H1909" s="2">
        <f t="shared" si="231"/>
        <v>11.25041499999999</v>
      </c>
      <c r="I1909" s="2">
        <f t="array" ref="I1909">SUMPRODUCT(B1893:B1912, (ROW(B1893:B1912)-ROW(B1893)+1)) / (20*21/2)</f>
        <v>10.689904761904762</v>
      </c>
      <c r="J1909" s="2">
        <f t="shared" si="234"/>
        <v>10.496064251020309</v>
      </c>
      <c r="K1909" s="2">
        <f t="shared" si="236"/>
        <v>10.771387339708756</v>
      </c>
    </row>
    <row r="1910" spans="1:11" ht="13.5" x14ac:dyDescent="0.25">
      <c r="A1910" s="3">
        <f>TITRES_STAT!B1913</f>
        <v>45084</v>
      </c>
      <c r="B1910" s="6">
        <f>TITRES_STAT!D1913</f>
        <v>11.29</v>
      </c>
      <c r="C1910" s="2">
        <f t="shared" si="229"/>
        <v>0</v>
      </c>
      <c r="D1910" s="2">
        <f t="shared" si="230"/>
        <v>11.096</v>
      </c>
      <c r="E1910" s="2">
        <f t="shared" si="232"/>
        <v>10.592999999999998</v>
      </c>
      <c r="F1910" s="2">
        <f t="shared" si="233"/>
        <v>10.295500000000001</v>
      </c>
      <c r="G1910" s="2">
        <f t="shared" si="235"/>
        <v>10.800515999999998</v>
      </c>
      <c r="H1910" s="2">
        <f t="shared" si="231"/>
        <v>11.242429499999989</v>
      </c>
      <c r="I1910" s="2">
        <f t="array" ref="I1910">SUMPRODUCT(B1894:B1913, (ROW(B1894:B1913)-ROW(B1894)+1)) / (20*21/2)</f>
        <v>10.773190476190475</v>
      </c>
      <c r="J1910" s="2">
        <f t="shared" si="234"/>
        <v>10.571677179494566</v>
      </c>
      <c r="K1910" s="2">
        <f t="shared" si="236"/>
        <v>10.791725091092728</v>
      </c>
    </row>
    <row r="1911" spans="1:11" ht="13.5" x14ac:dyDescent="0.25">
      <c r="A1911" s="3">
        <f>TITRES_STAT!B1914</f>
        <v>45085</v>
      </c>
      <c r="B1911" s="6">
        <f>TITRES_STAT!D1914</f>
        <v>11.29</v>
      </c>
      <c r="C1911" s="2">
        <f t="shared" si="229"/>
        <v>0</v>
      </c>
      <c r="D1911" s="2">
        <f t="shared" si="230"/>
        <v>11.169999999999998</v>
      </c>
      <c r="E1911" s="2">
        <f t="shared" si="232"/>
        <v>10.722</v>
      </c>
      <c r="F1911" s="2">
        <f t="shared" si="233"/>
        <v>10.360499999999998</v>
      </c>
      <c r="G1911" s="2">
        <f t="shared" si="235"/>
        <v>10.780162000000001</v>
      </c>
      <c r="H1911" s="2">
        <f t="shared" si="231"/>
        <v>11.234443999999989</v>
      </c>
      <c r="I1911" s="2">
        <f t="array" ref="I1911">SUMPRODUCT(B1895:B1914, (ROW(B1895:B1914)-ROW(B1895)+1)) / (20*21/2)</f>
        <v>10.850285714285715</v>
      </c>
      <c r="J1911" s="2">
        <f t="shared" si="234"/>
        <v>10.64008887668556</v>
      </c>
      <c r="K1911" s="2">
        <f t="shared" si="236"/>
        <v>10.811265283598896</v>
      </c>
    </row>
    <row r="1912" spans="1:11" ht="13.5" x14ac:dyDescent="0.25">
      <c r="A1912" s="3">
        <f>TITRES_STAT!B1915</f>
        <v>45086</v>
      </c>
      <c r="B1912" s="6">
        <f>TITRES_STAT!D1915</f>
        <v>11.29</v>
      </c>
      <c r="C1912" s="2">
        <f t="shared" si="229"/>
        <v>0</v>
      </c>
      <c r="D1912" s="2">
        <f t="shared" si="230"/>
        <v>11.23</v>
      </c>
      <c r="E1912" s="2">
        <f t="shared" si="232"/>
        <v>10.850999999999999</v>
      </c>
      <c r="F1912" s="2">
        <f t="shared" si="233"/>
        <v>10.425499999999998</v>
      </c>
      <c r="G1912" s="2">
        <f t="shared" si="235"/>
        <v>10.759808</v>
      </c>
      <c r="H1912" s="2">
        <f t="shared" si="231"/>
        <v>11.229355499999988</v>
      </c>
      <c r="I1912" s="2">
        <f t="array" ref="I1912">SUMPRODUCT(B1896:B1915, (ROW(B1896:B1915)-ROW(B1896)+1)) / (20*21/2)</f>
        <v>10.873571428571429</v>
      </c>
      <c r="J1912" s="2">
        <f t="shared" si="234"/>
        <v>10.701985174144079</v>
      </c>
      <c r="K1912" s="2">
        <f t="shared" si="236"/>
        <v>10.830039194046</v>
      </c>
    </row>
    <row r="1913" spans="1:11" ht="13.5" x14ac:dyDescent="0.25">
      <c r="A1913" s="3">
        <f>TITRES_STAT!B1916</f>
        <v>45089</v>
      </c>
      <c r="B1913" s="6">
        <f>TITRES_STAT!D1916</f>
        <v>11.3</v>
      </c>
      <c r="C1913" s="2">
        <f t="shared" si="229"/>
        <v>1.0000000000001563E-2</v>
      </c>
      <c r="D1913" s="2">
        <f t="shared" si="230"/>
        <v>11.291999999999998</v>
      </c>
      <c r="E1913" s="2">
        <f t="shared" si="232"/>
        <v>10.980999999999998</v>
      </c>
      <c r="F1913" s="2">
        <f t="shared" si="233"/>
        <v>10.490500000000001</v>
      </c>
      <c r="G1913" s="2">
        <f t="shared" si="235"/>
        <v>10.739654</v>
      </c>
      <c r="H1913" s="2">
        <f t="shared" si="231"/>
        <v>11.224316999999992</v>
      </c>
      <c r="I1913" s="2">
        <f t="array" ref="I1913">SUMPRODUCT(B1897:B1916, (ROW(B1897:B1916)-ROW(B1897)+1)) / (20*21/2)</f>
        <v>10.847333333333331</v>
      </c>
      <c r="J1913" s="2">
        <f t="shared" si="234"/>
        <v>10.758938967082738</v>
      </c>
      <c r="K1913" s="2">
        <f t="shared" si="236"/>
        <v>10.848469029573609</v>
      </c>
    </row>
    <row r="1914" spans="1:11" ht="13.5" x14ac:dyDescent="0.25">
      <c r="A1914" s="3">
        <f>TITRES_STAT!B1917</f>
        <v>45090</v>
      </c>
      <c r="B1914" s="6">
        <f>TITRES_STAT!D1917</f>
        <v>11.3</v>
      </c>
      <c r="C1914" s="2">
        <f t="shared" si="229"/>
        <v>0</v>
      </c>
      <c r="D1914" s="2">
        <f t="shared" si="230"/>
        <v>11.294</v>
      </c>
      <c r="E1914" s="2">
        <f t="shared" si="232"/>
        <v>11.110999999999999</v>
      </c>
      <c r="F1914" s="2">
        <f t="shared" si="233"/>
        <v>10.5555</v>
      </c>
      <c r="G1914" s="2">
        <f t="shared" si="235"/>
        <v>10.730490000000001</v>
      </c>
      <c r="H1914" s="2">
        <f t="shared" si="231"/>
        <v>11.219278499999991</v>
      </c>
      <c r="I1914" s="2">
        <f t="array" ref="I1914">SUMPRODUCT(B1898:B1917, (ROW(B1898:B1917)-ROW(B1898)+1)) / (20*21/2)</f>
        <v>10.789095238095237</v>
      </c>
      <c r="J1914" s="2">
        <f t="shared" si="234"/>
        <v>10.810468589265334</v>
      </c>
      <c r="K1914" s="2">
        <f t="shared" si="236"/>
        <v>10.866176126453077</v>
      </c>
    </row>
    <row r="1915" spans="1:11" ht="13.5" x14ac:dyDescent="0.25">
      <c r="A1915" s="3">
        <f>TITRES_STAT!B1918</f>
        <v>45091</v>
      </c>
      <c r="B1915" s="6">
        <f>TITRES_STAT!D1918</f>
        <v>10.8</v>
      </c>
      <c r="C1915" s="2">
        <f t="shared" si="229"/>
        <v>-0.5</v>
      </c>
      <c r="D1915" s="2">
        <f t="shared" si="230"/>
        <v>11.195999999999998</v>
      </c>
      <c r="E1915" s="2">
        <f t="shared" si="232"/>
        <v>11.145999999999999</v>
      </c>
      <c r="F1915" s="2">
        <f t="shared" si="233"/>
        <v>10.595499999999999</v>
      </c>
      <c r="G1915" s="2">
        <f t="shared" si="235"/>
        <v>10.716720000000002</v>
      </c>
      <c r="H1915" s="2">
        <f t="shared" si="231"/>
        <v>11.211589999999992</v>
      </c>
      <c r="I1915" s="2">
        <f t="array" ref="I1915">SUMPRODUCT(B1899:B1918, (ROW(B1899:B1918)-ROW(B1899)+1)) / (20*21/2)</f>
        <v>10.730857142857142</v>
      </c>
      <c r="J1915" s="2">
        <f t="shared" si="234"/>
        <v>10.809471580763873</v>
      </c>
      <c r="K1915" s="2">
        <f t="shared" si="236"/>
        <v>10.863580984239231</v>
      </c>
    </row>
    <row r="1916" spans="1:11" ht="13.5" x14ac:dyDescent="0.25">
      <c r="A1916" s="3">
        <f>TITRES_STAT!B1919</f>
        <v>45092</v>
      </c>
      <c r="B1916" s="6">
        <f>TITRES_STAT!D1919</f>
        <v>10.32</v>
      </c>
      <c r="C1916" s="2">
        <f t="shared" si="229"/>
        <v>-0.48000000000000043</v>
      </c>
      <c r="D1916" s="2">
        <f t="shared" si="230"/>
        <v>11.001999999999999</v>
      </c>
      <c r="E1916" s="2">
        <f t="shared" si="232"/>
        <v>11.085999999999999</v>
      </c>
      <c r="F1916" s="2">
        <f t="shared" si="233"/>
        <v>10.611499999999999</v>
      </c>
      <c r="G1916" s="2">
        <f t="shared" si="235"/>
        <v>10.703340000000003</v>
      </c>
      <c r="H1916" s="2">
        <f t="shared" si="231"/>
        <v>11.201501499999992</v>
      </c>
      <c r="I1916" s="2">
        <f t="array" ref="I1916">SUMPRODUCT(B1900:B1919, (ROW(B1900:B1919)-ROW(B1900)+1)) / (20*21/2)</f>
        <v>10.672619047619047</v>
      </c>
      <c r="J1916" s="2">
        <f t="shared" si="234"/>
        <v>10.762855239738741</v>
      </c>
      <c r="K1916" s="2">
        <f t="shared" si="236"/>
        <v>10.842264082896516</v>
      </c>
    </row>
    <row r="1917" spans="1:11" ht="13.5" x14ac:dyDescent="0.25">
      <c r="A1917" s="3">
        <f>TITRES_STAT!B1920</f>
        <v>45093</v>
      </c>
      <c r="B1917" s="6">
        <f>TITRES_STAT!D1920</f>
        <v>10</v>
      </c>
      <c r="C1917" s="2">
        <f t="shared" si="229"/>
        <v>-0.32000000000000028</v>
      </c>
      <c r="D1917" s="2">
        <f t="shared" si="230"/>
        <v>10.744000000000002</v>
      </c>
      <c r="E1917" s="2">
        <f t="shared" si="232"/>
        <v>10.987</v>
      </c>
      <c r="F1917" s="2">
        <f t="shared" si="233"/>
        <v>10.611499999999999</v>
      </c>
      <c r="G1917" s="2">
        <f t="shared" si="235"/>
        <v>10.673770000000005</v>
      </c>
      <c r="H1917" s="2">
        <f t="shared" si="231"/>
        <v>11.189812999999992</v>
      </c>
      <c r="I1917" s="2">
        <f t="array" ref="I1917">SUMPRODUCT(B1901:B1920, (ROW(B1901:B1920)-ROW(B1901)+1)) / (20*21/2)</f>
        <v>10.614380952380952</v>
      </c>
      <c r="J1917" s="2">
        <f t="shared" si="234"/>
        <v>10.690202359763623</v>
      </c>
      <c r="K1917" s="2">
        <f t="shared" si="236"/>
        <v>10.80923411886136</v>
      </c>
    </row>
    <row r="1918" spans="1:11" ht="13.5" x14ac:dyDescent="0.25">
      <c r="A1918" s="3">
        <f>TITRES_STAT!B1921</f>
        <v>45096</v>
      </c>
      <c r="B1918" s="6">
        <f>TITRES_STAT!D1921</f>
        <v>10</v>
      </c>
      <c r="C1918" s="2">
        <f t="shared" si="229"/>
        <v>0</v>
      </c>
      <c r="D1918" s="2">
        <f t="shared" si="230"/>
        <v>10.484</v>
      </c>
      <c r="E1918" s="2">
        <f t="shared" si="232"/>
        <v>10.888</v>
      </c>
      <c r="F1918" s="2">
        <f t="shared" si="233"/>
        <v>10.611499999999999</v>
      </c>
      <c r="G1918" s="2">
        <f t="shared" si="235"/>
        <v>10.644000000000004</v>
      </c>
      <c r="H1918" s="2">
        <f t="shared" si="231"/>
        <v>11.177425499999993</v>
      </c>
      <c r="I1918" s="2">
        <f t="array" ref="I1918">SUMPRODUCT(B1902:B1921, (ROW(B1902:B1921)-ROW(B1902)+1)) / (20*21/2)</f>
        <v>10.556142857142857</v>
      </c>
      <c r="J1918" s="2">
        <f t="shared" si="234"/>
        <v>10.624468801690897</v>
      </c>
      <c r="K1918" s="2">
        <f t="shared" si="236"/>
        <v>10.777499447533463</v>
      </c>
    </row>
    <row r="1919" spans="1:11" ht="13.5" x14ac:dyDescent="0.25">
      <c r="A1919" s="3">
        <f>TITRES_STAT!B1922</f>
        <v>45097</v>
      </c>
      <c r="B1919" s="6">
        <f>TITRES_STAT!D1922</f>
        <v>10</v>
      </c>
      <c r="C1919" s="2">
        <f t="shared" si="229"/>
        <v>0</v>
      </c>
      <c r="D1919" s="2">
        <f t="shared" si="230"/>
        <v>10.224</v>
      </c>
      <c r="E1919" s="2">
        <f t="shared" si="232"/>
        <v>10.759</v>
      </c>
      <c r="F1919" s="2">
        <f t="shared" si="233"/>
        <v>10.611499999999999</v>
      </c>
      <c r="G1919" s="2">
        <f t="shared" si="235"/>
        <v>10.614230000000003</v>
      </c>
      <c r="H1919" s="2">
        <f t="shared" si="231"/>
        <v>11.164987999999994</v>
      </c>
      <c r="I1919" s="2">
        <f t="array" ref="I1919">SUMPRODUCT(B1903:B1922, (ROW(B1903:B1922)-ROW(B1903)+1)) / (20*21/2)</f>
        <v>10.540761904761904</v>
      </c>
      <c r="J1919" s="2">
        <f t="shared" si="234"/>
        <v>10.56499558248224</v>
      </c>
      <c r="K1919" s="2">
        <f t="shared" si="236"/>
        <v>10.747009273120387</v>
      </c>
    </row>
    <row r="1920" spans="1:11" ht="13.5" x14ac:dyDescent="0.25">
      <c r="A1920" s="3">
        <f>TITRES_STAT!B1923</f>
        <v>45098</v>
      </c>
      <c r="B1920" s="6">
        <f>TITRES_STAT!D1923</f>
        <v>10</v>
      </c>
      <c r="C1920" s="2">
        <f t="shared" si="229"/>
        <v>0</v>
      </c>
      <c r="D1920" s="2">
        <f t="shared" si="230"/>
        <v>10.064</v>
      </c>
      <c r="E1920" s="2">
        <f t="shared" si="232"/>
        <v>10.629999999999999</v>
      </c>
      <c r="F1920" s="2">
        <f t="shared" si="233"/>
        <v>10.611499999999999</v>
      </c>
      <c r="G1920" s="2">
        <f t="shared" si="235"/>
        <v>10.584460000000004</v>
      </c>
      <c r="H1920" s="2">
        <f t="shared" si="231"/>
        <v>11.152550499999995</v>
      </c>
      <c r="I1920" s="2">
        <f t="array" ref="I1920">SUMPRODUCT(B1904:B1923, (ROW(B1904:B1923)-ROW(B1904)+1)) / (20*21/2)</f>
        <v>10.523238095238096</v>
      </c>
      <c r="J1920" s="2">
        <f t="shared" si="234"/>
        <v>10.511186479388693</v>
      </c>
      <c r="K1920" s="2">
        <f t="shared" si="236"/>
        <v>10.71771479182155</v>
      </c>
    </row>
    <row r="1921" spans="1:11" ht="13.5" x14ac:dyDescent="0.25">
      <c r="A1921" s="3">
        <f>TITRES_STAT!B1924</f>
        <v>45099</v>
      </c>
      <c r="B1921" s="6">
        <f>TITRES_STAT!D1924</f>
        <v>10</v>
      </c>
      <c r="C1921" s="2">
        <f t="shared" si="229"/>
        <v>0</v>
      </c>
      <c r="D1921" s="2">
        <f t="shared" si="230"/>
        <v>10</v>
      </c>
      <c r="E1921" s="2">
        <f t="shared" si="232"/>
        <v>10.500999999999999</v>
      </c>
      <c r="F1921" s="2">
        <f t="shared" si="233"/>
        <v>10.611500000000001</v>
      </c>
      <c r="G1921" s="2">
        <f t="shared" si="235"/>
        <v>10.554690000000003</v>
      </c>
      <c r="H1921" s="2">
        <f t="shared" si="231"/>
        <v>11.140112999999994</v>
      </c>
      <c r="I1921" s="2">
        <f t="array" ref="I1921">SUMPRODUCT(B1905:B1924, (ROW(B1905:B1924)-ROW(B1905)+1)) / (20*21/2)</f>
        <v>10.503571428571428</v>
      </c>
      <c r="J1921" s="2">
        <f t="shared" si="234"/>
        <v>10.462502052780247</v>
      </c>
      <c r="K1921" s="2">
        <f t="shared" si="236"/>
        <v>10.689569113710901</v>
      </c>
    </row>
    <row r="1922" spans="1:11" ht="13.5" x14ac:dyDescent="0.25">
      <c r="A1922" s="3">
        <f>TITRES_STAT!B1925</f>
        <v>45100</v>
      </c>
      <c r="B1922" s="6">
        <f>TITRES_STAT!D1925</f>
        <v>10.45</v>
      </c>
      <c r="C1922" s="2">
        <f t="shared" si="229"/>
        <v>0.44999999999999929</v>
      </c>
      <c r="D1922" s="2">
        <f t="shared" si="230"/>
        <v>10.09</v>
      </c>
      <c r="E1922" s="2">
        <f t="shared" si="232"/>
        <v>10.417</v>
      </c>
      <c r="F1922" s="2">
        <f t="shared" si="233"/>
        <v>10.633999999999999</v>
      </c>
      <c r="G1922" s="2">
        <f t="shared" si="235"/>
        <v>10.533920000000006</v>
      </c>
      <c r="H1922" s="2">
        <f t="shared" si="231"/>
        <v>11.129925499999992</v>
      </c>
      <c r="I1922" s="2">
        <f t="array" ref="I1922">SUMPRODUCT(B1906:B1925, (ROW(B1906:B1925)-ROW(B1906)+1)) / (20*21/2)</f>
        <v>10.481761904761905</v>
      </c>
      <c r="J1922" s="2">
        <f t="shared" si="234"/>
        <v>10.46131138108689</v>
      </c>
      <c r="K1922" s="2">
        <f t="shared" si="236"/>
        <v>10.680174246506553</v>
      </c>
    </row>
    <row r="1923" spans="1:11" ht="13.5" x14ac:dyDescent="0.25">
      <c r="A1923" s="3">
        <f>TITRES_STAT!B1926</f>
        <v>45103</v>
      </c>
      <c r="B1923" s="6">
        <f>TITRES_STAT!D1926</f>
        <v>10.45</v>
      </c>
      <c r="C1923" s="2">
        <f t="shared" si="229"/>
        <v>0</v>
      </c>
      <c r="D1923" s="2">
        <f t="shared" si="230"/>
        <v>10.180000000000001</v>
      </c>
      <c r="E1923" s="2">
        <f t="shared" si="232"/>
        <v>10.332000000000001</v>
      </c>
      <c r="F1923" s="2">
        <f t="shared" si="233"/>
        <v>10.656499999999998</v>
      </c>
      <c r="G1923" s="2">
        <f t="shared" si="235"/>
        <v>10.513150000000005</v>
      </c>
      <c r="H1923" s="2">
        <f t="shared" si="231"/>
        <v>11.119737999999993</v>
      </c>
      <c r="I1923" s="2">
        <f t="array" ref="I1923">SUMPRODUCT(B1907:B1926, (ROW(B1907:B1926)-ROW(B1907)+1)) / (20*21/2)</f>
        <v>10.459952380952382</v>
      </c>
      <c r="J1923" s="2">
        <f t="shared" si="234"/>
        <v>10.460234106697662</v>
      </c>
      <c r="K1923" s="2">
        <f t="shared" si="236"/>
        <v>10.671147805467081</v>
      </c>
    </row>
    <row r="1924" spans="1:11" ht="13.5" x14ac:dyDescent="0.25">
      <c r="A1924" s="3">
        <f>TITRES_STAT!B1927</f>
        <v>45104</v>
      </c>
      <c r="B1924" s="6">
        <f>TITRES_STAT!D1927</f>
        <v>10.45</v>
      </c>
      <c r="C1924" s="2">
        <f t="shared" ref="C1924:C1987" si="237">B1924-B1923</f>
        <v>0</v>
      </c>
      <c r="D1924" s="2">
        <f t="shared" si="230"/>
        <v>10.27</v>
      </c>
      <c r="E1924" s="2">
        <f t="shared" si="232"/>
        <v>10.247000000000002</v>
      </c>
      <c r="F1924" s="2">
        <f t="shared" si="233"/>
        <v>10.678999999999998</v>
      </c>
      <c r="G1924" s="2">
        <f t="shared" si="235"/>
        <v>10.492380000000004</v>
      </c>
      <c r="H1924" s="2">
        <f t="shared" si="231"/>
        <v>11.109550499999994</v>
      </c>
      <c r="I1924" s="2">
        <f t="array" ref="I1924">SUMPRODUCT(B1908:B1927, (ROW(B1908:B1927)-ROW(B1908)+1)) / (20*21/2)</f>
        <v>10.44038095238095</v>
      </c>
      <c r="J1924" s="2">
        <f t="shared" si="234"/>
        <v>10.459259429869313</v>
      </c>
      <c r="K1924" s="2">
        <f t="shared" si="236"/>
        <v>10.662475342507589</v>
      </c>
    </row>
    <row r="1925" spans="1:11" ht="13.5" x14ac:dyDescent="0.25">
      <c r="A1925" s="3">
        <f>TITRES_STAT!B1928</f>
        <v>45107</v>
      </c>
      <c r="B1925" s="6">
        <f>TITRES_STAT!D1928</f>
        <v>10.45</v>
      </c>
      <c r="C1925" s="2">
        <f t="shared" si="237"/>
        <v>0</v>
      </c>
      <c r="D1925" s="2">
        <f t="shared" si="230"/>
        <v>10.36</v>
      </c>
      <c r="E1925" s="2">
        <f t="shared" si="232"/>
        <v>10.212</v>
      </c>
      <c r="F1925" s="2">
        <f t="shared" si="233"/>
        <v>10.678999999999998</v>
      </c>
      <c r="G1925" s="2">
        <f t="shared" si="235"/>
        <v>10.471610000000005</v>
      </c>
      <c r="H1925" s="2">
        <f t="shared" si="231"/>
        <v>11.099362999999993</v>
      </c>
      <c r="I1925" s="2">
        <f t="array" ref="I1925">SUMPRODUCT(B1909:B1928, (ROW(B1909:B1928)-ROW(B1909)+1)) / (20*21/2)</f>
        <v>10.423380952380951</v>
      </c>
      <c r="J1925" s="2">
        <f t="shared" si="234"/>
        <v>10.458377579405569</v>
      </c>
      <c r="K1925" s="2">
        <f t="shared" si="236"/>
        <v>10.654142976134743</v>
      </c>
    </row>
    <row r="1926" spans="1:11" ht="13.5" x14ac:dyDescent="0.25">
      <c r="A1926" s="3">
        <f>TITRES_STAT!B1929</f>
        <v>45110</v>
      </c>
      <c r="B1926" s="6">
        <f>TITRES_STAT!D1929</f>
        <v>10.45</v>
      </c>
      <c r="C1926" s="2">
        <f t="shared" si="237"/>
        <v>0</v>
      </c>
      <c r="D1926" s="2">
        <f t="shared" ref="D1926:D1989" si="238">AVERAGE(B1922:B1926)</f>
        <v>10.45</v>
      </c>
      <c r="E1926" s="2">
        <f t="shared" si="232"/>
        <v>10.225000000000001</v>
      </c>
      <c r="F1926" s="2">
        <f t="shared" si="233"/>
        <v>10.655499999999996</v>
      </c>
      <c r="G1926" s="2">
        <f t="shared" si="235"/>
        <v>10.450840000000003</v>
      </c>
      <c r="H1926" s="2">
        <f t="shared" si="231"/>
        <v>11.089175499999993</v>
      </c>
      <c r="I1926" s="2">
        <f t="array" ref="I1926">SUMPRODUCT(B1910:B1929, (ROW(B1910:B1929)-ROW(B1910)+1)) / (20*21/2)</f>
        <v>10.408952380952382</v>
      </c>
      <c r="J1926" s="2">
        <f t="shared" si="234"/>
        <v>10.457579714700277</v>
      </c>
      <c r="K1926" s="2">
        <f t="shared" si="236"/>
        <v>10.6461373692275</v>
      </c>
    </row>
    <row r="1927" spans="1:11" ht="13.5" x14ac:dyDescent="0.25">
      <c r="A1927" s="3">
        <f>TITRES_STAT!B1930</f>
        <v>45111</v>
      </c>
      <c r="B1927" s="6">
        <f>TITRES_STAT!D1930</f>
        <v>10.45</v>
      </c>
      <c r="C1927" s="2">
        <f t="shared" si="237"/>
        <v>0</v>
      </c>
      <c r="D1927" s="2">
        <f t="shared" si="238"/>
        <v>10.45</v>
      </c>
      <c r="E1927" s="2">
        <f t="shared" si="232"/>
        <v>10.270000000000001</v>
      </c>
      <c r="F1927" s="2">
        <f t="shared" si="233"/>
        <v>10.628499999999997</v>
      </c>
      <c r="G1927" s="2">
        <f t="shared" si="235"/>
        <v>10.430070000000002</v>
      </c>
      <c r="H1927" s="2">
        <f t="shared" si="231"/>
        <v>11.07998699999999</v>
      </c>
      <c r="I1927" s="2">
        <f t="array" ref="I1927">SUMPRODUCT(B1911:B1930, (ROW(B1911:B1930)-ROW(B1911)+1)) / (20*21/2)</f>
        <v>10.398523809523807</v>
      </c>
      <c r="J1927" s="2">
        <f t="shared" si="234"/>
        <v>10.456857837109775</v>
      </c>
      <c r="K1927" s="2">
        <f t="shared" si="236"/>
        <v>10.638445707689167</v>
      </c>
    </row>
    <row r="1928" spans="1:11" ht="13.5" x14ac:dyDescent="0.25">
      <c r="A1928" s="3">
        <f>TITRES_STAT!B1931</f>
        <v>45112</v>
      </c>
      <c r="B1928" s="6">
        <f>TITRES_STAT!D1931</f>
        <v>10.45</v>
      </c>
      <c r="C1928" s="2">
        <f t="shared" si="237"/>
        <v>0</v>
      </c>
      <c r="D1928" s="2">
        <f t="shared" si="238"/>
        <v>10.45</v>
      </c>
      <c r="E1928" s="2">
        <f t="shared" si="232"/>
        <v>10.315000000000001</v>
      </c>
      <c r="F1928" s="2">
        <f t="shared" si="233"/>
        <v>10.601499999999996</v>
      </c>
      <c r="G1928" s="2">
        <f t="shared" si="235"/>
        <v>10.419290000000004</v>
      </c>
      <c r="H1928" s="2">
        <f t="shared" si="231"/>
        <v>11.070798499999988</v>
      </c>
      <c r="I1928" s="2">
        <f t="array" ref="I1928">SUMPRODUCT(B1912:B1931, (ROW(B1912:B1931)-ROW(B1912)+1)) / (20*21/2)</f>
        <v>10.392095238095239</v>
      </c>
      <c r="J1928" s="2">
        <f t="shared" si="234"/>
        <v>10.456204709765986</v>
      </c>
      <c r="K1928" s="2">
        <f t="shared" si="236"/>
        <v>10.631055679936651</v>
      </c>
    </row>
    <row r="1929" spans="1:11" ht="13.5" x14ac:dyDescent="0.25">
      <c r="A1929" s="3">
        <f>TITRES_STAT!B1932</f>
        <v>45113</v>
      </c>
      <c r="B1929" s="6">
        <f>TITRES_STAT!D1932</f>
        <v>10.45</v>
      </c>
      <c r="C1929" s="2">
        <f t="shared" si="237"/>
        <v>0</v>
      </c>
      <c r="D1929" s="2">
        <f t="shared" si="238"/>
        <v>10.45</v>
      </c>
      <c r="E1929" s="2">
        <f t="shared" si="232"/>
        <v>10.360000000000001</v>
      </c>
      <c r="F1929" s="2">
        <f t="shared" si="233"/>
        <v>10.559499999999996</v>
      </c>
      <c r="G1929" s="2">
        <f t="shared" si="235"/>
        <v>10.408510000000001</v>
      </c>
      <c r="H1929" s="2">
        <f t="shared" si="231"/>
        <v>11.061609999999984</v>
      </c>
      <c r="I1929" s="2">
        <f t="array" ref="I1929">SUMPRODUCT(B1913:B1932, (ROW(B1913:B1932)-ROW(B1913)+1)) / (20*21/2)</f>
        <v>10.384904761904762</v>
      </c>
      <c r="J1929" s="2">
        <f t="shared" si="234"/>
        <v>10.455613785026369</v>
      </c>
      <c r="K1929" s="2">
        <f t="shared" si="236"/>
        <v>10.623955457194038</v>
      </c>
    </row>
    <row r="1930" spans="1:11" ht="13.5" x14ac:dyDescent="0.25">
      <c r="A1930" s="3">
        <f>TITRES_STAT!B1933</f>
        <v>45114</v>
      </c>
      <c r="B1930" s="6">
        <f>TITRES_STAT!D1933</f>
        <v>10.45</v>
      </c>
      <c r="C1930" s="2">
        <f t="shared" si="237"/>
        <v>0</v>
      </c>
      <c r="D1930" s="2">
        <f t="shared" si="238"/>
        <v>10.45</v>
      </c>
      <c r="E1930" s="2">
        <f t="shared" si="232"/>
        <v>10.405000000000001</v>
      </c>
      <c r="F1930" s="2">
        <f t="shared" si="233"/>
        <v>10.517499999999995</v>
      </c>
      <c r="G1930" s="2">
        <f t="shared" si="235"/>
        <v>10.407320000000002</v>
      </c>
      <c r="H1930" s="2">
        <f t="shared" ref="H1930:H1993" si="239">AVERAGE(B1731:B1930)</f>
        <v>11.052421499999982</v>
      </c>
      <c r="I1930" s="2">
        <f t="array" ref="I1930">SUMPRODUCT(B1914:B1933, (ROW(B1914:B1933)-ROW(B1914)+1)) / (20*21/2)</f>
        <v>10.381952380952381</v>
      </c>
      <c r="J1930" s="2">
        <f t="shared" si="234"/>
        <v>10.455079138833382</v>
      </c>
      <c r="K1930" s="2">
        <f t="shared" si="236"/>
        <v>10.617133674558978</v>
      </c>
    </row>
    <row r="1931" spans="1:11" ht="13.5" x14ac:dyDescent="0.25">
      <c r="A1931" s="3">
        <f>TITRES_STAT!B1934</f>
        <v>45117</v>
      </c>
      <c r="B1931" s="6">
        <f>TITRES_STAT!D1934</f>
        <v>10.45</v>
      </c>
      <c r="C1931" s="2">
        <f t="shared" si="237"/>
        <v>0</v>
      </c>
      <c r="D1931" s="2">
        <f t="shared" si="238"/>
        <v>10.45</v>
      </c>
      <c r="E1931" s="2">
        <f t="shared" si="232"/>
        <v>10.450000000000001</v>
      </c>
      <c r="F1931" s="2">
        <f t="shared" si="233"/>
        <v>10.475499999999995</v>
      </c>
      <c r="G1931" s="2">
        <f t="shared" si="235"/>
        <v>10.406130000000001</v>
      </c>
      <c r="H1931" s="2">
        <f t="shared" si="239"/>
        <v>11.04348249999998</v>
      </c>
      <c r="I1931" s="2">
        <f t="array" ref="I1931">SUMPRODUCT(B1915:B1934, (ROW(B1915:B1934)-ROW(B1915)+1)) / (20*21/2)</f>
        <v>10.388047619047619</v>
      </c>
      <c r="J1931" s="2">
        <f t="shared" si="234"/>
        <v>10.454595411325441</v>
      </c>
      <c r="K1931" s="2">
        <f t="shared" si="236"/>
        <v>10.610579412811568</v>
      </c>
    </row>
    <row r="1932" spans="1:11" ht="13.5" x14ac:dyDescent="0.25">
      <c r="A1932" s="3">
        <f>TITRES_STAT!B1935</f>
        <v>45118</v>
      </c>
      <c r="B1932" s="6">
        <f>TITRES_STAT!D1935</f>
        <v>10.4</v>
      </c>
      <c r="C1932" s="2">
        <f t="shared" si="237"/>
        <v>-4.9999999999998934E-2</v>
      </c>
      <c r="D1932" s="2">
        <f t="shared" si="238"/>
        <v>10.44</v>
      </c>
      <c r="E1932" s="2">
        <f t="shared" ref="E1932:E1995" si="240">AVERAGE(B1923:B1932)</f>
        <v>10.445000000000002</v>
      </c>
      <c r="F1932" s="2">
        <f t="shared" si="233"/>
        <v>10.430999999999997</v>
      </c>
      <c r="G1932" s="2">
        <f t="shared" si="235"/>
        <v>10.40394</v>
      </c>
      <c r="H1932" s="2">
        <f t="shared" si="239"/>
        <v>11.034293499999979</v>
      </c>
      <c r="I1932" s="2">
        <f t="array" ref="I1932">SUMPRODUCT(B1916:B1935, (ROW(B1916:B1935)-ROW(B1916)+1)) / (20*21/2)</f>
        <v>10.398190476190475</v>
      </c>
      <c r="J1932" s="2">
        <f t="shared" si="234"/>
        <v>10.449395848342066</v>
      </c>
      <c r="K1932" s="2">
        <f t="shared" si="236"/>
        <v>10.602321396622878</v>
      </c>
    </row>
    <row r="1933" spans="1:11" ht="13.5" x14ac:dyDescent="0.25">
      <c r="A1933" s="3">
        <f>TITRES_STAT!B1936</f>
        <v>45119</v>
      </c>
      <c r="B1933" s="6">
        <f>TITRES_STAT!D1936</f>
        <v>10.4</v>
      </c>
      <c r="C1933" s="2">
        <f t="shared" si="237"/>
        <v>0</v>
      </c>
      <c r="D1933" s="2">
        <f t="shared" si="238"/>
        <v>10.43</v>
      </c>
      <c r="E1933" s="2">
        <f t="shared" si="240"/>
        <v>10.440000000000001</v>
      </c>
      <c r="F1933" s="2">
        <f t="shared" si="233"/>
        <v>10.385999999999999</v>
      </c>
      <c r="G1933" s="2">
        <f t="shared" si="235"/>
        <v>10.40175</v>
      </c>
      <c r="H1933" s="2">
        <f t="shared" si="239"/>
        <v>11.026303499999981</v>
      </c>
      <c r="I1933" s="2">
        <f t="array" ref="I1933">SUMPRODUCT(B1917:B1936, (ROW(B1917:B1936)-ROW(B1917)+1)) / (20*21/2)</f>
        <v>10.41</v>
      </c>
      <c r="J1933" s="2">
        <f t="shared" si="234"/>
        <v>10.444691481833297</v>
      </c>
      <c r="K1933" s="2">
        <f t="shared" si="236"/>
        <v>10.594387224206296</v>
      </c>
    </row>
    <row r="1934" spans="1:11" ht="13.5" x14ac:dyDescent="0.25">
      <c r="A1934" s="3">
        <f>TITRES_STAT!B1937</f>
        <v>45120</v>
      </c>
      <c r="B1934" s="6">
        <f>TITRES_STAT!D1937</f>
        <v>10.45</v>
      </c>
      <c r="C1934" s="2">
        <f t="shared" si="237"/>
        <v>4.9999999999998934E-2</v>
      </c>
      <c r="D1934" s="2">
        <f t="shared" si="238"/>
        <v>10.429999999999998</v>
      </c>
      <c r="E1934" s="2">
        <f t="shared" si="240"/>
        <v>10.440000000000001</v>
      </c>
      <c r="F1934" s="2">
        <f t="shared" si="233"/>
        <v>10.343499999999999</v>
      </c>
      <c r="G1934" s="2">
        <f t="shared" si="235"/>
        <v>10.400559999999999</v>
      </c>
      <c r="H1934" s="2">
        <f t="shared" si="239"/>
        <v>11.018563499999981</v>
      </c>
      <c r="I1934" s="2">
        <f t="array" ref="I1934">SUMPRODUCT(B1918:B1937, (ROW(B1918:B1937)-ROW(B1918)+1)) / (20*21/2)</f>
        <v>10.421190476190475</v>
      </c>
      <c r="J1934" s="2">
        <f t="shared" si="234"/>
        <v>10.445197054992031</v>
      </c>
      <c r="K1934" s="2">
        <f t="shared" si="236"/>
        <v>10.588724980119775</v>
      </c>
    </row>
    <row r="1935" spans="1:11" ht="13.5" x14ac:dyDescent="0.25">
      <c r="A1935" s="3">
        <f>TITRES_STAT!B1938</f>
        <v>45121</v>
      </c>
      <c r="B1935" s="6">
        <f>TITRES_STAT!D1938</f>
        <v>10.45</v>
      </c>
      <c r="C1935" s="2">
        <f t="shared" si="237"/>
        <v>0</v>
      </c>
      <c r="D1935" s="2">
        <f t="shared" si="238"/>
        <v>10.430000000000001</v>
      </c>
      <c r="E1935" s="2">
        <f t="shared" si="240"/>
        <v>10.440000000000001</v>
      </c>
      <c r="F1935" s="2">
        <f t="shared" si="233"/>
        <v>10.325999999999997</v>
      </c>
      <c r="G1935" s="2">
        <f t="shared" si="235"/>
        <v>10.399369999999999</v>
      </c>
      <c r="H1935" s="2">
        <f t="shared" si="239"/>
        <v>11.010823499999981</v>
      </c>
      <c r="I1935" s="2">
        <f t="array" ref="I1935">SUMPRODUCT(B1919:B1938, (ROW(B1919:B1938)-ROW(B1919)+1)) / (20*21/2)</f>
        <v>10.430238095238092</v>
      </c>
      <c r="J1935" s="2">
        <f t="shared" si="234"/>
        <v>10.445654478326123</v>
      </c>
      <c r="K1935" s="2">
        <f t="shared" si="236"/>
        <v>10.583284784820961</v>
      </c>
    </row>
    <row r="1936" spans="1:11" ht="13.5" x14ac:dyDescent="0.25">
      <c r="A1936" s="3">
        <f>TITRES_STAT!B1939</f>
        <v>45124</v>
      </c>
      <c r="B1936" s="6">
        <f>TITRES_STAT!D1939</f>
        <v>10.45</v>
      </c>
      <c r="C1936" s="2">
        <f t="shared" si="237"/>
        <v>0</v>
      </c>
      <c r="D1936" s="2">
        <f t="shared" si="238"/>
        <v>10.430000000000001</v>
      </c>
      <c r="E1936" s="2">
        <f t="shared" si="240"/>
        <v>10.440000000000001</v>
      </c>
      <c r="F1936" s="2">
        <f t="shared" si="233"/>
        <v>10.3325</v>
      </c>
      <c r="G1936" s="2">
        <f t="shared" si="235"/>
        <v>10.398179999999998</v>
      </c>
      <c r="H1936" s="2">
        <f t="shared" si="239"/>
        <v>11.003083499999979</v>
      </c>
      <c r="I1936" s="2">
        <f t="array" ref="I1936">SUMPRODUCT(B1920:B1939, (ROW(B1920:B1939)-ROW(B1920)+1)) / (20*21/2)</f>
        <v>10.437142857142858</v>
      </c>
      <c r="J1936" s="2">
        <f t="shared" si="234"/>
        <v>10.446068337533159</v>
      </c>
      <c r="K1936" s="2">
        <f t="shared" si="236"/>
        <v>10.578057930514257</v>
      </c>
    </row>
    <row r="1937" spans="1:11" ht="13.5" x14ac:dyDescent="0.25">
      <c r="A1937" s="3">
        <f>TITRES_STAT!B1940</f>
        <v>45125</v>
      </c>
      <c r="B1937" s="6">
        <f>TITRES_STAT!D1940</f>
        <v>10.45</v>
      </c>
      <c r="C1937" s="2">
        <f t="shared" si="237"/>
        <v>0</v>
      </c>
      <c r="D1937" s="2">
        <f t="shared" si="238"/>
        <v>10.440000000000001</v>
      </c>
      <c r="E1937" s="2">
        <f t="shared" si="240"/>
        <v>10.440000000000001</v>
      </c>
      <c r="F1937" s="2">
        <f t="shared" si="233"/>
        <v>10.354999999999999</v>
      </c>
      <c r="G1937" s="2">
        <f t="shared" si="235"/>
        <v>10.396989999999995</v>
      </c>
      <c r="H1937" s="2">
        <f t="shared" si="239"/>
        <v>10.995343499999981</v>
      </c>
      <c r="I1937" s="2">
        <f t="array" ref="I1937">SUMPRODUCT(B1921:B1940, (ROW(B1921:B1940)-ROW(B1921)+1)) / (20*21/2)</f>
        <v>10.441904761904762</v>
      </c>
      <c r="J1937" s="2">
        <f t="shared" si="234"/>
        <v>10.44644278157762</v>
      </c>
      <c r="K1937" s="2">
        <f t="shared" si="236"/>
        <v>10.573036050886248</v>
      </c>
    </row>
    <row r="1938" spans="1:11" ht="13.5" x14ac:dyDescent="0.25">
      <c r="A1938" s="3">
        <f>TITRES_STAT!B1941</f>
        <v>45127</v>
      </c>
      <c r="B1938" s="6">
        <f>TITRES_STAT!D1941</f>
        <v>10.45</v>
      </c>
      <c r="C1938" s="2">
        <f t="shared" si="237"/>
        <v>0</v>
      </c>
      <c r="D1938" s="2">
        <f t="shared" si="238"/>
        <v>10.45</v>
      </c>
      <c r="E1938" s="2">
        <f t="shared" si="240"/>
        <v>10.440000000000001</v>
      </c>
      <c r="F1938" s="2">
        <f t="shared" si="233"/>
        <v>10.3775</v>
      </c>
      <c r="G1938" s="2">
        <f t="shared" si="235"/>
        <v>10.395799999999994</v>
      </c>
      <c r="H1938" s="2">
        <f t="shared" si="239"/>
        <v>10.987603499999983</v>
      </c>
      <c r="I1938" s="2">
        <f t="array" ref="I1938">SUMPRODUCT(B1922:B1941, (ROW(B1922:B1941)-ROW(B1922)+1)) / (20*21/2)</f>
        <v>10.444523809523812</v>
      </c>
      <c r="J1938" s="2">
        <f t="shared" si="234"/>
        <v>10.446781564284514</v>
      </c>
      <c r="K1938" s="2">
        <f t="shared" si="236"/>
        <v>10.568211107714239</v>
      </c>
    </row>
    <row r="1939" spans="1:11" ht="13.5" x14ac:dyDescent="0.25">
      <c r="A1939" s="3">
        <f>TITRES_STAT!B1942</f>
        <v>45128</v>
      </c>
      <c r="B1939" s="6">
        <f>TITRES_STAT!D1942</f>
        <v>10.45</v>
      </c>
      <c r="C1939" s="2">
        <f t="shared" si="237"/>
        <v>0</v>
      </c>
      <c r="D1939" s="2">
        <f t="shared" si="238"/>
        <v>10.45</v>
      </c>
      <c r="E1939" s="2">
        <f t="shared" si="240"/>
        <v>10.440000000000001</v>
      </c>
      <c r="F1939" s="2">
        <f t="shared" si="233"/>
        <v>10.399999999999997</v>
      </c>
      <c r="G1939" s="2">
        <f t="shared" si="235"/>
        <v>10.403999999999996</v>
      </c>
      <c r="H1939" s="2">
        <f t="shared" si="239"/>
        <v>10.979863499999983</v>
      </c>
      <c r="I1939" s="2">
        <f t="array" ref="I1939">SUMPRODUCT(B1923:B1942, (ROW(B1923:B1942)-ROW(B1923)+1)) / (20*21/2)</f>
        <v>10.444999999999999</v>
      </c>
      <c r="J1939" s="2">
        <f t="shared" si="234"/>
        <v>10.447088081971703</v>
      </c>
      <c r="K1939" s="2">
        <f t="shared" si="236"/>
        <v>10.563575377999955</v>
      </c>
    </row>
    <row r="1940" spans="1:11" ht="13.5" x14ac:dyDescent="0.25">
      <c r="A1940" s="3">
        <f>TITRES_STAT!B1943</f>
        <v>45131</v>
      </c>
      <c r="B1940" s="6">
        <f>TITRES_STAT!D1943</f>
        <v>10.45</v>
      </c>
      <c r="C1940" s="2">
        <f t="shared" si="237"/>
        <v>0</v>
      </c>
      <c r="D1940" s="2">
        <f t="shared" si="238"/>
        <v>10.45</v>
      </c>
      <c r="E1940" s="2">
        <f t="shared" si="240"/>
        <v>10.440000000000001</v>
      </c>
      <c r="F1940" s="2">
        <f t="shared" ref="F1940:F2003" si="241">AVERAGE(B1921:B1940)</f>
        <v>10.422499999999996</v>
      </c>
      <c r="G1940" s="2">
        <f t="shared" si="235"/>
        <v>10.413199999999994</v>
      </c>
      <c r="H1940" s="2">
        <f t="shared" si="239"/>
        <v>10.974620999999983</v>
      </c>
      <c r="I1940" s="2">
        <f t="array" ref="I1940">SUMPRODUCT(B1924:B1943, (ROW(B1924:B1943)-ROW(B1924)+1)) / (20*21/2)</f>
        <v>10.445476190476191</v>
      </c>
      <c r="J1940" s="2">
        <f t="shared" si="234"/>
        <v>10.447365407498207</v>
      </c>
      <c r="K1940" s="2">
        <f t="shared" si="236"/>
        <v>10.5591214416078</v>
      </c>
    </row>
    <row r="1941" spans="1:11" ht="13.5" x14ac:dyDescent="0.25">
      <c r="A1941" s="3">
        <f>TITRES_STAT!B1944</f>
        <v>45133</v>
      </c>
      <c r="B1941" s="6">
        <f>TITRES_STAT!D1944</f>
        <v>10.45</v>
      </c>
      <c r="C1941" s="2">
        <f t="shared" si="237"/>
        <v>0</v>
      </c>
      <c r="D1941" s="2">
        <f t="shared" si="238"/>
        <v>10.45</v>
      </c>
      <c r="E1941" s="2">
        <f t="shared" si="240"/>
        <v>10.440000000000001</v>
      </c>
      <c r="F1941" s="2">
        <f t="shared" si="241"/>
        <v>10.444999999999997</v>
      </c>
      <c r="G1941" s="2">
        <f t="shared" si="235"/>
        <v>10.422399999999996</v>
      </c>
      <c r="H1941" s="2">
        <f t="shared" si="239"/>
        <v>10.969378499999983</v>
      </c>
      <c r="I1941" s="2">
        <f t="array" ref="I1941">SUMPRODUCT(B1925:B1944, (ROW(B1925:B1944)-ROW(B1925)+1)) / (20*21/2)</f>
        <v>10.445952380952379</v>
      </c>
      <c r="J1941" s="2">
        <f t="shared" ref="J1941:J2004" si="242">$J$4*B1941+J1940*(1-$J$4)</f>
        <v>10.447616321069807</v>
      </c>
      <c r="K1941" s="2">
        <f t="shared" si="236"/>
        <v>10.554842169387888</v>
      </c>
    </row>
    <row r="1942" spans="1:11" ht="13.5" x14ac:dyDescent="0.25">
      <c r="A1942" s="3">
        <f>TITRES_STAT!B1945</f>
        <v>45134</v>
      </c>
      <c r="B1942" s="6">
        <f>TITRES_STAT!D1945</f>
        <v>10.45</v>
      </c>
      <c r="C1942" s="2">
        <f t="shared" si="237"/>
        <v>0</v>
      </c>
      <c r="D1942" s="2">
        <f t="shared" si="238"/>
        <v>10.45</v>
      </c>
      <c r="E1942" s="2">
        <f t="shared" si="240"/>
        <v>10.445000000000002</v>
      </c>
      <c r="F1942" s="2">
        <f t="shared" si="241"/>
        <v>10.444999999999997</v>
      </c>
      <c r="G1942" s="2">
        <f t="shared" si="235"/>
        <v>10.431599999999996</v>
      </c>
      <c r="H1942" s="2">
        <f t="shared" si="239"/>
        <v>10.964135999999986</v>
      </c>
      <c r="I1942" s="2">
        <f t="array" ref="I1942">SUMPRODUCT(B1926:B1945, (ROW(B1926:B1945)-ROW(B1926)+1)) / (20*21/2)</f>
        <v>10.446428571428571</v>
      </c>
      <c r="J1942" s="2">
        <f t="shared" si="242"/>
        <v>10.447843338110777</v>
      </c>
      <c r="K1942" s="2">
        <f t="shared" si="236"/>
        <v>10.550730711764833</v>
      </c>
    </row>
    <row r="1943" spans="1:11" ht="13.5" x14ac:dyDescent="0.25">
      <c r="A1943" s="3">
        <f>TITRES_STAT!B1946</f>
        <v>45135</v>
      </c>
      <c r="B1943" s="6">
        <f>TITRES_STAT!D1946</f>
        <v>10.45</v>
      </c>
      <c r="C1943" s="2">
        <f t="shared" si="237"/>
        <v>0</v>
      </c>
      <c r="D1943" s="2">
        <f t="shared" si="238"/>
        <v>10.45</v>
      </c>
      <c r="E1943" s="2">
        <f t="shared" si="240"/>
        <v>10.450000000000001</v>
      </c>
      <c r="F1943" s="2">
        <f t="shared" si="241"/>
        <v>10.444999999999997</v>
      </c>
      <c r="G1943" s="2">
        <f t="shared" si="235"/>
        <v>10.440599999999995</v>
      </c>
      <c r="H1943" s="2">
        <f t="shared" si="239"/>
        <v>10.961390999999985</v>
      </c>
      <c r="I1943" s="2">
        <f t="array" ref="I1943">SUMPRODUCT(B1927:B1946, (ROW(B1927:B1946)-ROW(B1927)+1)) / (20*21/2)</f>
        <v>10.44690476190476</v>
      </c>
      <c r="J1943" s="2">
        <f t="shared" si="242"/>
        <v>10.44804873448118</v>
      </c>
      <c r="K1943" s="2">
        <f t="shared" si="236"/>
        <v>10.546780487774056</v>
      </c>
    </row>
    <row r="1944" spans="1:11" ht="13.5" x14ac:dyDescent="0.25">
      <c r="A1944" s="3">
        <f>TITRES_STAT!B1947</f>
        <v>45138</v>
      </c>
      <c r="B1944" s="6">
        <f>TITRES_STAT!D1947</f>
        <v>10.45</v>
      </c>
      <c r="C1944" s="2">
        <f t="shared" si="237"/>
        <v>0</v>
      </c>
      <c r="D1944" s="2">
        <f t="shared" si="238"/>
        <v>10.45</v>
      </c>
      <c r="E1944" s="2">
        <f t="shared" si="240"/>
        <v>10.450000000000001</v>
      </c>
      <c r="F1944" s="2">
        <f t="shared" si="241"/>
        <v>10.444999999999997</v>
      </c>
      <c r="G1944" s="2">
        <f t="shared" si="235"/>
        <v>10.449599999999997</v>
      </c>
      <c r="H1944" s="2">
        <f t="shared" si="239"/>
        <v>10.958645999999986</v>
      </c>
      <c r="I1944" s="2">
        <f t="array" ref="I1944">SUMPRODUCT(B1928:B1947, (ROW(B1928:B1947)-ROW(B1928)+1)) / (20*21/2)</f>
        <v>10.447380952380952</v>
      </c>
      <c r="J1944" s="2">
        <f t="shared" si="242"/>
        <v>10.448234569292497</v>
      </c>
      <c r="K1944" s="2">
        <f t="shared" si="236"/>
        <v>10.542985174528015</v>
      </c>
    </row>
    <row r="1945" spans="1:11" ht="13.5" x14ac:dyDescent="0.25">
      <c r="A1945" s="3">
        <f>TITRES_STAT!B1948</f>
        <v>45139</v>
      </c>
      <c r="B1945" s="6">
        <f>TITRES_STAT!D1948</f>
        <v>10.45</v>
      </c>
      <c r="C1945" s="2">
        <f t="shared" si="237"/>
        <v>0</v>
      </c>
      <c r="D1945" s="2">
        <f t="shared" si="238"/>
        <v>10.45</v>
      </c>
      <c r="E1945" s="2">
        <f t="shared" si="240"/>
        <v>10.450000000000001</v>
      </c>
      <c r="F1945" s="2">
        <f t="shared" si="241"/>
        <v>10.444999999999997</v>
      </c>
      <c r="G1945" s="2">
        <f t="shared" si="235"/>
        <v>10.458599999999997</v>
      </c>
      <c r="H1945" s="2">
        <f t="shared" si="239"/>
        <v>10.955900999999985</v>
      </c>
      <c r="I1945" s="2">
        <f t="array" ref="I1945">SUMPRODUCT(B1929:B1948, (ROW(B1929:B1948)-ROW(B1929)+1)) / (20*21/2)</f>
        <v>10.447857142857144</v>
      </c>
      <c r="J1945" s="2">
        <f t="shared" si="242"/>
        <v>10.448402705550354</v>
      </c>
      <c r="K1945" s="2">
        <f t="shared" si="236"/>
        <v>10.539338697095545</v>
      </c>
    </row>
    <row r="1946" spans="1:11" ht="13.5" x14ac:dyDescent="0.25">
      <c r="A1946" s="3">
        <f>TITRES_STAT!B1949</f>
        <v>45140</v>
      </c>
      <c r="B1946" s="6">
        <f>TITRES_STAT!D1949</f>
        <v>10.45</v>
      </c>
      <c r="C1946" s="2">
        <f t="shared" si="237"/>
        <v>0</v>
      </c>
      <c r="D1946" s="2">
        <f t="shared" si="238"/>
        <v>10.45</v>
      </c>
      <c r="E1946" s="2">
        <f t="shared" si="240"/>
        <v>10.450000000000001</v>
      </c>
      <c r="F1946" s="2">
        <f t="shared" si="241"/>
        <v>10.444999999999997</v>
      </c>
      <c r="G1946" s="2">
        <f t="shared" si="235"/>
        <v>10.467599999999996</v>
      </c>
      <c r="H1946" s="2">
        <f t="shared" si="239"/>
        <v>10.955603499999985</v>
      </c>
      <c r="I1946" s="2">
        <f t="array" ref="I1946">SUMPRODUCT(B1930:B1949, (ROW(B1930:B1949)-ROW(B1930)+1)) / (20*21/2)</f>
        <v>10.448333333333332</v>
      </c>
      <c r="J1946" s="2">
        <f t="shared" si="242"/>
        <v>10.448554828831274</v>
      </c>
      <c r="K1946" s="2">
        <f t="shared" si="236"/>
        <v>10.535835218778073</v>
      </c>
    </row>
    <row r="1947" spans="1:11" ht="13.5" x14ac:dyDescent="0.25">
      <c r="A1947" s="3">
        <f>TITRES_STAT!B1950</f>
        <v>45141</v>
      </c>
      <c r="B1947" s="6">
        <f>TITRES_STAT!D1950</f>
        <v>10.45</v>
      </c>
      <c r="C1947" s="2">
        <f t="shared" si="237"/>
        <v>0</v>
      </c>
      <c r="D1947" s="2">
        <f t="shared" si="238"/>
        <v>10.45</v>
      </c>
      <c r="E1947" s="2">
        <f t="shared" si="240"/>
        <v>10.450000000000001</v>
      </c>
      <c r="F1947" s="2">
        <f t="shared" si="241"/>
        <v>10.444999999999997</v>
      </c>
      <c r="G1947" s="2">
        <f t="shared" si="235"/>
        <v>10.476599999999996</v>
      </c>
      <c r="H1947" s="2">
        <f t="shared" si="239"/>
        <v>10.957403999999986</v>
      </c>
      <c r="I1947" s="2">
        <f t="array" ref="I1947">SUMPRODUCT(B1931:B1950, (ROW(B1931:B1950)-ROW(B1931)+1)) / (20*21/2)</f>
        <v>10.448809523809524</v>
      </c>
      <c r="J1947" s="2">
        <f t="shared" si="242"/>
        <v>10.448692464180676</v>
      </c>
      <c r="K1947" s="2">
        <f t="shared" si="236"/>
        <v>10.532469131767169</v>
      </c>
    </row>
    <row r="1948" spans="1:11" ht="13.5" x14ac:dyDescent="0.25">
      <c r="A1948" s="3">
        <f>TITRES_STAT!B1951</f>
        <v>45142</v>
      </c>
      <c r="B1948" s="6">
        <f>TITRES_STAT!D1951</f>
        <v>10.45</v>
      </c>
      <c r="C1948" s="2">
        <f t="shared" si="237"/>
        <v>0</v>
      </c>
      <c r="D1948" s="2">
        <f t="shared" si="238"/>
        <v>10.45</v>
      </c>
      <c r="E1948" s="2">
        <f t="shared" si="240"/>
        <v>10.450000000000001</v>
      </c>
      <c r="F1948" s="2">
        <f t="shared" si="241"/>
        <v>10.444999999999997</v>
      </c>
      <c r="G1948" s="2">
        <f t="shared" si="235"/>
        <v>10.485599999999994</v>
      </c>
      <c r="H1948" s="2">
        <f t="shared" si="239"/>
        <v>10.959204499999984</v>
      </c>
      <c r="I1948" s="2">
        <f t="array" ref="I1948">SUMPRODUCT(B1932:B1951, (ROW(B1932:B1951)-ROW(B1932)+1)) / (20*21/2)</f>
        <v>10.449285714285711</v>
      </c>
      <c r="J1948" s="2">
        <f t="shared" si="242"/>
        <v>10.448816991401564</v>
      </c>
      <c r="K1948" s="2">
        <f t="shared" si="236"/>
        <v>10.529235048168458</v>
      </c>
    </row>
    <row r="1949" spans="1:11" ht="13.5" x14ac:dyDescent="0.25">
      <c r="A1949" s="3">
        <f>TITRES_STAT!B1952</f>
        <v>45145</v>
      </c>
      <c r="B1949" s="6">
        <f>TITRES_STAT!D1952</f>
        <v>10.45</v>
      </c>
      <c r="C1949" s="2">
        <f t="shared" si="237"/>
        <v>0</v>
      </c>
      <c r="D1949" s="2">
        <f t="shared" si="238"/>
        <v>10.45</v>
      </c>
      <c r="E1949" s="2">
        <f t="shared" si="240"/>
        <v>10.450000000000001</v>
      </c>
      <c r="F1949" s="2">
        <f t="shared" si="241"/>
        <v>10.444999999999997</v>
      </c>
      <c r="G1949" s="2">
        <f t="shared" si="235"/>
        <v>10.494599999999997</v>
      </c>
      <c r="H1949" s="2">
        <f t="shared" si="239"/>
        <v>10.961454499999986</v>
      </c>
      <c r="I1949" s="2">
        <f t="array" ref="I1949">SUMPRODUCT(B1933:B1952, (ROW(B1933:B1952)-ROW(B1933)+1)) / (20*21/2)</f>
        <v>10.449761904761903</v>
      </c>
      <c r="J1949" s="2">
        <f t="shared" si="242"/>
        <v>10.448929658887129</v>
      </c>
      <c r="K1949" s="2">
        <f t="shared" si="236"/>
        <v>10.526127791377538</v>
      </c>
    </row>
    <row r="1950" spans="1:11" ht="13.5" x14ac:dyDescent="0.25">
      <c r="A1950" s="3">
        <f>TITRES_STAT!B1953</f>
        <v>45146</v>
      </c>
      <c r="B1950" s="6">
        <f>TITRES_STAT!D1953</f>
        <v>10.45</v>
      </c>
      <c r="C1950" s="2">
        <f t="shared" si="237"/>
        <v>0</v>
      </c>
      <c r="D1950" s="2">
        <f t="shared" si="238"/>
        <v>10.45</v>
      </c>
      <c r="E1950" s="2">
        <f t="shared" si="240"/>
        <v>10.450000000000001</v>
      </c>
      <c r="F1950" s="2">
        <f t="shared" si="241"/>
        <v>10.444999999999997</v>
      </c>
      <c r="G1950" s="2">
        <f t="shared" si="235"/>
        <v>10.503599999999995</v>
      </c>
      <c r="H1950" s="2">
        <f t="shared" si="239"/>
        <v>10.963704499999984</v>
      </c>
      <c r="I1950" s="2">
        <f t="array" ref="I1950">SUMPRODUCT(B1934:B1953, (ROW(B1934:B1953)-ROW(B1934)+1)) / (20*21/2)</f>
        <v>10.45</v>
      </c>
      <c r="J1950" s="2">
        <f t="shared" si="242"/>
        <v>10.449031596135974</v>
      </c>
      <c r="K1950" s="2">
        <f t="shared" si="236"/>
        <v>10.523142387794106</v>
      </c>
    </row>
    <row r="1951" spans="1:11" ht="13.5" x14ac:dyDescent="0.25">
      <c r="A1951" s="3">
        <f>TITRES_STAT!B1954</f>
        <v>45147</v>
      </c>
      <c r="B1951" s="6">
        <f>TITRES_STAT!D1954</f>
        <v>10.45</v>
      </c>
      <c r="C1951" s="2">
        <f t="shared" si="237"/>
        <v>0</v>
      </c>
      <c r="D1951" s="2">
        <f t="shared" si="238"/>
        <v>10.45</v>
      </c>
      <c r="E1951" s="2">
        <f t="shared" si="240"/>
        <v>10.450000000000001</v>
      </c>
      <c r="F1951" s="2">
        <f t="shared" si="241"/>
        <v>10.444999999999997</v>
      </c>
      <c r="G1951" s="2">
        <f t="shared" si="235"/>
        <v>10.512599999999996</v>
      </c>
      <c r="H1951" s="2">
        <f t="shared" si="239"/>
        <v>10.965954499999986</v>
      </c>
      <c r="I1951" s="2">
        <f t="array" ref="I1951">SUMPRODUCT(B1935:B1954, (ROW(B1935:B1954)-ROW(B1935)+1)) / (20*21/2)</f>
        <v>10.45</v>
      </c>
      <c r="J1951" s="2">
        <f t="shared" si="242"/>
        <v>10.449123825075405</v>
      </c>
      <c r="K1951" s="2">
        <f t="shared" si="236"/>
        <v>10.520274058861004</v>
      </c>
    </row>
    <row r="1952" spans="1:11" ht="13.5" x14ac:dyDescent="0.25">
      <c r="A1952" s="3">
        <f>TITRES_STAT!B1955</f>
        <v>45148</v>
      </c>
      <c r="B1952" s="6">
        <f>TITRES_STAT!D1955</f>
        <v>10.45</v>
      </c>
      <c r="C1952" s="2">
        <f t="shared" si="237"/>
        <v>0</v>
      </c>
      <c r="D1952" s="2">
        <f t="shared" si="238"/>
        <v>10.45</v>
      </c>
      <c r="E1952" s="2">
        <f t="shared" si="240"/>
        <v>10.450000000000001</v>
      </c>
      <c r="F1952" s="2">
        <f t="shared" si="241"/>
        <v>10.447499999999996</v>
      </c>
      <c r="G1952" s="2">
        <f t="shared" si="235"/>
        <v>10.521599999999994</v>
      </c>
      <c r="H1952" s="2">
        <f t="shared" si="239"/>
        <v>10.968204499999988</v>
      </c>
      <c r="I1952" s="2">
        <f t="array" ref="I1952">SUMPRODUCT(B1936:B1955, (ROW(B1936:B1955)-ROW(B1936)+1)) / (20*21/2)</f>
        <v>10.45</v>
      </c>
      <c r="J1952" s="2">
        <f t="shared" si="242"/>
        <v>10.449207270306319</v>
      </c>
      <c r="K1952" s="2">
        <f t="shared" si="236"/>
        <v>10.517518213415475</v>
      </c>
    </row>
    <row r="1953" spans="1:11" ht="13.5" x14ac:dyDescent="0.25">
      <c r="A1953" s="3">
        <f>TITRES_STAT!B1956</f>
        <v>45149</v>
      </c>
      <c r="B1953" s="6">
        <f>TITRES_STAT!D1956</f>
        <v>10.45</v>
      </c>
      <c r="C1953" s="2">
        <f t="shared" si="237"/>
        <v>0</v>
      </c>
      <c r="D1953" s="2">
        <f t="shared" si="238"/>
        <v>10.45</v>
      </c>
      <c r="E1953" s="2">
        <f t="shared" si="240"/>
        <v>10.450000000000001</v>
      </c>
      <c r="F1953" s="2">
        <f t="shared" si="241"/>
        <v>10.449999999999998</v>
      </c>
      <c r="G1953" s="2">
        <f t="shared" si="235"/>
        <v>10.530599999999994</v>
      </c>
      <c r="H1953" s="2">
        <f t="shared" si="239"/>
        <v>10.970454499999986</v>
      </c>
      <c r="I1953" s="2">
        <f t="array" ref="I1953">SUMPRODUCT(B1937:B1956, (ROW(B1937:B1956)-ROW(B1937)+1)) / (20*21/2)</f>
        <v>10.45</v>
      </c>
      <c r="J1953" s="2">
        <f t="shared" si="242"/>
        <v>10.449282768372385</v>
      </c>
      <c r="K1953" s="2">
        <f t="shared" si="236"/>
        <v>10.514870440340358</v>
      </c>
    </row>
    <row r="1954" spans="1:11" ht="13.5" x14ac:dyDescent="0.25">
      <c r="A1954" s="3">
        <f>TITRES_STAT!B1957</f>
        <v>45152</v>
      </c>
      <c r="B1954" s="6">
        <f>TITRES_STAT!D1957</f>
        <v>10.45</v>
      </c>
      <c r="C1954" s="2">
        <f t="shared" si="237"/>
        <v>0</v>
      </c>
      <c r="D1954" s="2">
        <f t="shared" si="238"/>
        <v>10.45</v>
      </c>
      <c r="E1954" s="2">
        <f t="shared" si="240"/>
        <v>10.450000000000001</v>
      </c>
      <c r="F1954" s="2">
        <f t="shared" si="241"/>
        <v>10.449999999999998</v>
      </c>
      <c r="G1954" s="2">
        <f t="shared" si="235"/>
        <v>10.539599999999993</v>
      </c>
      <c r="H1954" s="2">
        <f t="shared" si="239"/>
        <v>10.972704499999987</v>
      </c>
      <c r="I1954" s="2">
        <f t="array" ref="I1954">SUMPRODUCT(B1938:B1957, (ROW(B1938:B1957)-ROW(B1938)+1)) / (20*21/2)</f>
        <v>10.45</v>
      </c>
      <c r="J1954" s="2">
        <f t="shared" si="242"/>
        <v>10.449351076146444</v>
      </c>
      <c r="K1954" s="2">
        <f t="shared" si="236"/>
        <v>10.512326501503482</v>
      </c>
    </row>
    <row r="1955" spans="1:11" ht="13.5" x14ac:dyDescent="0.25">
      <c r="A1955" s="3">
        <f>TITRES_STAT!B1958</f>
        <v>45153</v>
      </c>
      <c r="B1955" s="6">
        <f>TITRES_STAT!D1958</f>
        <v>10.45</v>
      </c>
      <c r="C1955" s="2">
        <f t="shared" si="237"/>
        <v>0</v>
      </c>
      <c r="D1955" s="2">
        <f t="shared" si="238"/>
        <v>10.45</v>
      </c>
      <c r="E1955" s="2">
        <f t="shared" si="240"/>
        <v>10.450000000000001</v>
      </c>
      <c r="F1955" s="2">
        <f t="shared" si="241"/>
        <v>10.449999999999998</v>
      </c>
      <c r="G1955" s="2">
        <f t="shared" si="235"/>
        <v>10.539599999999993</v>
      </c>
      <c r="H1955" s="2">
        <f t="shared" si="239"/>
        <v>10.974954499999988</v>
      </c>
      <c r="I1955" s="2">
        <f t="array" ref="I1955">SUMPRODUCT(B1939:B1958, (ROW(B1939:B1958)-ROW(B1939)+1)) / (20*21/2)</f>
        <v>10.45</v>
      </c>
      <c r="J1955" s="2">
        <f t="shared" si="242"/>
        <v>10.449412878418212</v>
      </c>
      <c r="K1955" s="2">
        <f t="shared" si="236"/>
        <v>10.509882324973935</v>
      </c>
    </row>
    <row r="1956" spans="1:11" ht="13.5" x14ac:dyDescent="0.25">
      <c r="A1956" s="3">
        <f>TITRES_STAT!B1959</f>
        <v>45154</v>
      </c>
      <c r="B1956" s="6">
        <f>TITRES_STAT!D1959</f>
        <v>10.45</v>
      </c>
      <c r="C1956" s="2">
        <f t="shared" si="237"/>
        <v>0</v>
      </c>
      <c r="D1956" s="2">
        <f t="shared" si="238"/>
        <v>10.45</v>
      </c>
      <c r="E1956" s="2">
        <f t="shared" si="240"/>
        <v>10.450000000000001</v>
      </c>
      <c r="F1956" s="2">
        <f t="shared" si="241"/>
        <v>10.449999999999998</v>
      </c>
      <c r="G1956" s="2">
        <f t="shared" si="235"/>
        <v>10.530199999999994</v>
      </c>
      <c r="H1956" s="2">
        <f t="shared" si="239"/>
        <v>10.977204499999988</v>
      </c>
      <c r="I1956" s="2">
        <f t="array" ref="I1956">SUMPRODUCT(B1940:B1959, (ROW(B1940:B1959)-ROW(B1940)+1)) / (20*21/2)</f>
        <v>10.45</v>
      </c>
      <c r="J1956" s="2">
        <f t="shared" si="242"/>
        <v>10.449468794759335</v>
      </c>
      <c r="K1956" s="2">
        <f t="shared" si="236"/>
        <v>10.507533998504369</v>
      </c>
    </row>
    <row r="1957" spans="1:11" ht="13.5" x14ac:dyDescent="0.25">
      <c r="A1957" s="3">
        <f>TITRES_STAT!B1960</f>
        <v>45155</v>
      </c>
      <c r="B1957" s="6">
        <f>TITRES_STAT!D1960</f>
        <v>10.45</v>
      </c>
      <c r="C1957" s="2">
        <f t="shared" si="237"/>
        <v>0</v>
      </c>
      <c r="D1957" s="2">
        <f t="shared" si="238"/>
        <v>10.45</v>
      </c>
      <c r="E1957" s="2">
        <f t="shared" si="240"/>
        <v>10.450000000000001</v>
      </c>
      <c r="F1957" s="2">
        <f t="shared" si="241"/>
        <v>10.449999999999998</v>
      </c>
      <c r="G1957" s="2">
        <f t="shared" si="235"/>
        <v>10.519399999999994</v>
      </c>
      <c r="H1957" s="2">
        <f t="shared" si="239"/>
        <v>10.97945449999999</v>
      </c>
      <c r="I1957" s="2">
        <f t="array" ref="I1957">SUMPRODUCT(B1941:B1960, (ROW(B1941:B1960)-ROW(B1941)+1)) / (20*21/2)</f>
        <v>10.45</v>
      </c>
      <c r="J1957" s="2">
        <f t="shared" si="242"/>
        <v>10.449519385734638</v>
      </c>
      <c r="K1957" s="2">
        <f t="shared" si="236"/>
        <v>10.505277763268905</v>
      </c>
    </row>
    <row r="1958" spans="1:11" ht="13.5" x14ac:dyDescent="0.25">
      <c r="A1958" s="3">
        <f>TITRES_STAT!B1961</f>
        <v>45156</v>
      </c>
      <c r="B1958" s="6">
        <f>TITRES_STAT!D1961</f>
        <v>10.45</v>
      </c>
      <c r="C1958" s="2">
        <f t="shared" si="237"/>
        <v>0</v>
      </c>
      <c r="D1958" s="2">
        <f t="shared" si="238"/>
        <v>10.45</v>
      </c>
      <c r="E1958" s="2">
        <f t="shared" si="240"/>
        <v>10.450000000000001</v>
      </c>
      <c r="F1958" s="2">
        <f t="shared" si="241"/>
        <v>10.449999999999998</v>
      </c>
      <c r="G1958" s="2">
        <f t="shared" si="235"/>
        <v>10.508599999999994</v>
      </c>
      <c r="H1958" s="2">
        <f t="shared" si="239"/>
        <v>10.981704499999989</v>
      </c>
      <c r="I1958" s="2">
        <f t="array" ref="I1958">SUMPRODUCT(B1942:B1961, (ROW(B1942:B1961)-ROW(B1942)+1)) / (20*21/2)</f>
        <v>10.45</v>
      </c>
      <c r="J1958" s="2">
        <f t="shared" si="242"/>
        <v>10.449565158521816</v>
      </c>
      <c r="K1958" s="2">
        <f t="shared" si="236"/>
        <v>10.503110007846596</v>
      </c>
    </row>
    <row r="1959" spans="1:11" ht="13.5" x14ac:dyDescent="0.25">
      <c r="A1959" s="3">
        <f>TITRES_STAT!B1962</f>
        <v>45159</v>
      </c>
      <c r="B1959" s="6">
        <f>TITRES_STAT!D1962</f>
        <v>10.45</v>
      </c>
      <c r="C1959" s="2">
        <f t="shared" si="237"/>
        <v>0</v>
      </c>
      <c r="D1959" s="2">
        <f t="shared" si="238"/>
        <v>10.45</v>
      </c>
      <c r="E1959" s="2">
        <f t="shared" si="240"/>
        <v>10.450000000000001</v>
      </c>
      <c r="F1959" s="2">
        <f t="shared" si="241"/>
        <v>10.449999999999998</v>
      </c>
      <c r="G1959" s="2">
        <f t="shared" si="235"/>
        <v>10.491799999999994</v>
      </c>
      <c r="H1959" s="2">
        <f t="shared" si="239"/>
        <v>10.983954499999989</v>
      </c>
      <c r="I1959" s="2">
        <f t="array" ref="I1959">SUMPRODUCT(B1943:B1962, (ROW(B1943:B1962)-ROW(B1943)+1)) / (20*21/2)</f>
        <v>10.45</v>
      </c>
      <c r="J1959" s="2">
        <f t="shared" si="242"/>
        <v>10.449606571995929</v>
      </c>
      <c r="K1959" s="2">
        <f t="shared" si="236"/>
        <v>10.501027262440848</v>
      </c>
    </row>
    <row r="1960" spans="1:11" ht="13.5" x14ac:dyDescent="0.25">
      <c r="A1960" s="3">
        <f>TITRES_STAT!B1963</f>
        <v>45160</v>
      </c>
      <c r="B1960" s="6">
        <f>TITRES_STAT!D1963</f>
        <v>10.45</v>
      </c>
      <c r="C1960" s="2">
        <f t="shared" si="237"/>
        <v>0</v>
      </c>
      <c r="D1960" s="2">
        <f t="shared" si="238"/>
        <v>10.45</v>
      </c>
      <c r="E1960" s="2">
        <f t="shared" si="240"/>
        <v>10.450000000000001</v>
      </c>
      <c r="F1960" s="2">
        <f t="shared" si="241"/>
        <v>10.449999999999998</v>
      </c>
      <c r="G1960" s="2">
        <f t="shared" si="235"/>
        <v>10.474999999999993</v>
      </c>
      <c r="H1960" s="2">
        <f t="shared" si="239"/>
        <v>10.986204499999991</v>
      </c>
      <c r="I1960" s="2">
        <f t="array" ref="I1960">SUMPRODUCT(B1944:B1963, (ROW(B1944:B1963)-ROW(B1944)+1)) / (20*21/2)</f>
        <v>10.45</v>
      </c>
      <c r="J1960" s="2">
        <f t="shared" si="242"/>
        <v>10.44964404132965</v>
      </c>
      <c r="K1960" s="2">
        <f t="shared" si="236"/>
        <v>10.499026193325522</v>
      </c>
    </row>
    <row r="1961" spans="1:11" ht="13.5" x14ac:dyDescent="0.25">
      <c r="A1961" s="3">
        <f>TITRES_STAT!B1964</f>
        <v>45161</v>
      </c>
      <c r="B1961" s="6">
        <f>TITRES_STAT!D1964</f>
        <v>10.45</v>
      </c>
      <c r="C1961" s="2">
        <f t="shared" si="237"/>
        <v>0</v>
      </c>
      <c r="D1961" s="2">
        <f t="shared" si="238"/>
        <v>10.45</v>
      </c>
      <c r="E1961" s="2">
        <f t="shared" si="240"/>
        <v>10.450000000000001</v>
      </c>
      <c r="F1961" s="2">
        <f t="shared" si="241"/>
        <v>10.449999999999998</v>
      </c>
      <c r="G1961" s="2">
        <f t="shared" si="235"/>
        <v>10.458199999999994</v>
      </c>
      <c r="H1961" s="2">
        <f t="shared" si="239"/>
        <v>10.988454499999989</v>
      </c>
      <c r="I1961" s="2">
        <f t="array" ref="I1961">SUMPRODUCT(B1945:B1964, (ROW(B1945:B1964)-ROW(B1945)+1)) / (20*21/2)</f>
        <v>10.45</v>
      </c>
      <c r="J1961" s="2">
        <f t="shared" si="242"/>
        <v>10.449677942155398</v>
      </c>
      <c r="K1961" s="2">
        <f t="shared" si="236"/>
        <v>10.497103597508834</v>
      </c>
    </row>
    <row r="1962" spans="1:11" ht="13.5" x14ac:dyDescent="0.25">
      <c r="A1962" s="3">
        <f>TITRES_STAT!B1965</f>
        <v>45162</v>
      </c>
      <c r="B1962" s="6">
        <f>TITRES_STAT!D1965</f>
        <v>10.45</v>
      </c>
      <c r="C1962" s="2">
        <f t="shared" si="237"/>
        <v>0</v>
      </c>
      <c r="D1962" s="2">
        <f t="shared" si="238"/>
        <v>10.45</v>
      </c>
      <c r="E1962" s="2">
        <f t="shared" si="240"/>
        <v>10.450000000000001</v>
      </c>
      <c r="F1962" s="2">
        <f t="shared" si="241"/>
        <v>10.449999999999998</v>
      </c>
      <c r="G1962" s="2">
        <f t="shared" si="235"/>
        <v>10.441399999999994</v>
      </c>
      <c r="H1962" s="2">
        <f t="shared" si="239"/>
        <v>10.990704499999991</v>
      </c>
      <c r="I1962" s="2">
        <f t="array" ref="I1962">SUMPRODUCT(B1946:B1965, (ROW(B1946:B1965)-ROW(B1946)+1)) / (20*21/2)</f>
        <v>10.45</v>
      </c>
      <c r="J1962" s="2">
        <f t="shared" si="242"/>
        <v>10.449708614331074</v>
      </c>
      <c r="K1962" s="2">
        <f t="shared" si="236"/>
        <v>10.495256397606529</v>
      </c>
    </row>
    <row r="1963" spans="1:11" ht="13.5" x14ac:dyDescent="0.25">
      <c r="A1963" s="3">
        <f>TITRES_STAT!B1966</f>
        <v>45163</v>
      </c>
      <c r="B1963" s="6">
        <f>TITRES_STAT!D1966</f>
        <v>10.45</v>
      </c>
      <c r="C1963" s="2">
        <f t="shared" si="237"/>
        <v>0</v>
      </c>
      <c r="D1963" s="2">
        <f t="shared" si="238"/>
        <v>10.45</v>
      </c>
      <c r="E1963" s="2">
        <f t="shared" si="240"/>
        <v>10.450000000000001</v>
      </c>
      <c r="F1963" s="2">
        <f t="shared" si="241"/>
        <v>10.449999999999998</v>
      </c>
      <c r="G1963" s="2">
        <f t="shared" si="235"/>
        <v>10.424399999999993</v>
      </c>
      <c r="H1963" s="2">
        <f t="shared" si="239"/>
        <v>10.992954499999991</v>
      </c>
      <c r="I1963" s="2">
        <f t="array" ref="I1963">SUMPRODUCT(B1947:B1966, (ROW(B1947:B1966)-ROW(B1947)+1)) / (20*21/2)</f>
        <v>10.45</v>
      </c>
      <c r="J1963" s="2">
        <f t="shared" si="242"/>
        <v>10.449736365347162</v>
      </c>
      <c r="K1963" s="2">
        <f t="shared" si="236"/>
        <v>10.493481636916076</v>
      </c>
    </row>
    <row r="1964" spans="1:11" ht="13.5" x14ac:dyDescent="0.25">
      <c r="A1964" s="3">
        <f>TITRES_STAT!B1967</f>
        <v>45166</v>
      </c>
      <c r="B1964" s="6">
        <f>TITRES_STAT!D1967</f>
        <v>10.45</v>
      </c>
      <c r="C1964" s="2">
        <f t="shared" si="237"/>
        <v>0</v>
      </c>
      <c r="D1964" s="2">
        <f t="shared" si="238"/>
        <v>10.45</v>
      </c>
      <c r="E1964" s="2">
        <f t="shared" si="240"/>
        <v>10.450000000000001</v>
      </c>
      <c r="F1964" s="2">
        <f t="shared" si="241"/>
        <v>10.449999999999998</v>
      </c>
      <c r="G1964" s="2">
        <f t="shared" si="235"/>
        <v>10.407399999999994</v>
      </c>
      <c r="H1964" s="2">
        <f t="shared" si="239"/>
        <v>10.99295699999999</v>
      </c>
      <c r="I1964" s="2">
        <f t="array" ref="I1964">SUMPRODUCT(B1948:B1967, (ROW(B1948:B1967)-ROW(B1948)+1)) / (20*21/2)</f>
        <v>10.494761904761903</v>
      </c>
      <c r="J1964" s="2">
        <f t="shared" si="242"/>
        <v>10.449761473409337</v>
      </c>
      <c r="K1964" s="2">
        <f t="shared" si="236"/>
        <v>10.491776474684073</v>
      </c>
    </row>
    <row r="1965" spans="1:11" ht="13.5" x14ac:dyDescent="0.25">
      <c r="A1965" s="3">
        <f>TITRES_STAT!B1968</f>
        <v>45167</v>
      </c>
      <c r="B1965" s="6">
        <f>TITRES_STAT!D1968</f>
        <v>10.45</v>
      </c>
      <c r="C1965" s="2">
        <f t="shared" si="237"/>
        <v>0</v>
      </c>
      <c r="D1965" s="2">
        <f t="shared" si="238"/>
        <v>10.45</v>
      </c>
      <c r="E1965" s="2">
        <f t="shared" si="240"/>
        <v>10.450000000000001</v>
      </c>
      <c r="F1965" s="2">
        <f t="shared" si="241"/>
        <v>10.449999999999998</v>
      </c>
      <c r="G1965" s="2">
        <f t="shared" si="235"/>
        <v>10.400399999999992</v>
      </c>
      <c r="H1965" s="2">
        <f t="shared" si="239"/>
        <v>10.990611499999991</v>
      </c>
      <c r="I1965" s="2">
        <f t="array" ref="I1965">SUMPRODUCT(B1949:B1968, (ROW(B1949:B1968)-ROW(B1949)+1)) / (20*21/2)</f>
        <v>10.537285714285714</v>
      </c>
      <c r="J1965" s="2">
        <f t="shared" si="242"/>
        <v>10.449784190227495</v>
      </c>
      <c r="K1965" s="2">
        <f t="shared" si="236"/>
        <v>10.490138181559209</v>
      </c>
    </row>
    <row r="1966" spans="1:11" ht="13.5" x14ac:dyDescent="0.25">
      <c r="A1966" s="3">
        <f>TITRES_STAT!B1969</f>
        <v>45168</v>
      </c>
      <c r="B1966" s="6">
        <f>TITRES_STAT!D1969</f>
        <v>10.45</v>
      </c>
      <c r="C1966" s="2">
        <f t="shared" si="237"/>
        <v>0</v>
      </c>
      <c r="D1966" s="2">
        <f t="shared" si="238"/>
        <v>10.45</v>
      </c>
      <c r="E1966" s="2">
        <f t="shared" si="240"/>
        <v>10.450000000000001</v>
      </c>
      <c r="F1966" s="2">
        <f t="shared" si="241"/>
        <v>10.449999999999998</v>
      </c>
      <c r="G1966" s="2">
        <f t="shared" si="235"/>
        <v>10.402999999999993</v>
      </c>
      <c r="H1966" s="2">
        <f t="shared" si="239"/>
        <v>10.988265999999989</v>
      </c>
      <c r="I1966" s="2">
        <f t="array" ref="I1966">SUMPRODUCT(B1950:B1969, (ROW(B1950:B1969)-ROW(B1950)+1)) / (20*21/2)</f>
        <v>10.577571428571428</v>
      </c>
      <c r="J1966" s="2">
        <f t="shared" si="242"/>
        <v>10.449804743539163</v>
      </c>
      <c r="K1966" s="2">
        <f t="shared" si="236"/>
        <v>10.488564135223553</v>
      </c>
    </row>
    <row r="1967" spans="1:11" ht="13.5" x14ac:dyDescent="0.25">
      <c r="A1967" s="3">
        <f>TITRES_STAT!B1970</f>
        <v>45169</v>
      </c>
      <c r="B1967" s="6">
        <f>TITRES_STAT!D1970</f>
        <v>10.92</v>
      </c>
      <c r="C1967" s="2">
        <f t="shared" si="237"/>
        <v>0.47000000000000064</v>
      </c>
      <c r="D1967" s="2">
        <f t="shared" si="238"/>
        <v>10.544</v>
      </c>
      <c r="E1967" s="2">
        <f t="shared" si="240"/>
        <v>10.497000000000002</v>
      </c>
      <c r="F1967" s="2">
        <f t="shared" si="241"/>
        <v>10.473499999999998</v>
      </c>
      <c r="G1967" s="2">
        <f t="shared" si="235"/>
        <v>10.421399999999991</v>
      </c>
      <c r="H1967" s="2">
        <f t="shared" si="239"/>
        <v>10.987970999999991</v>
      </c>
      <c r="I1967" s="2">
        <f t="array" ref="I1967">SUMPRODUCT(B1951:B1970, (ROW(B1951:B1970)-ROW(B1951)+1)) / (20*21/2)</f>
        <v>10.615619047619049</v>
      </c>
      <c r="J1967" s="2">
        <f t="shared" si="242"/>
        <v>10.494585244154482</v>
      </c>
      <c r="K1967" s="2">
        <f t="shared" si="236"/>
        <v>10.505483188744199</v>
      </c>
    </row>
    <row r="1968" spans="1:11" ht="13.5" x14ac:dyDescent="0.25">
      <c r="A1968" s="3">
        <f>TITRES_STAT!B1971</f>
        <v>45170</v>
      </c>
      <c r="B1968" s="6">
        <f>TITRES_STAT!D1971</f>
        <v>10.92</v>
      </c>
      <c r="C1968" s="2">
        <f t="shared" si="237"/>
        <v>0</v>
      </c>
      <c r="D1968" s="2">
        <f t="shared" si="238"/>
        <v>10.638</v>
      </c>
      <c r="E1968" s="2">
        <f t="shared" si="240"/>
        <v>10.544</v>
      </c>
      <c r="F1968" s="2">
        <f t="shared" si="241"/>
        <v>10.496999999999996</v>
      </c>
      <c r="G1968" s="2">
        <f t="shared" si="235"/>
        <v>10.439799999999993</v>
      </c>
      <c r="H1968" s="2">
        <f t="shared" si="239"/>
        <v>10.987675999999995</v>
      </c>
      <c r="I1968" s="2">
        <f t="array" ref="I1968">SUMPRODUCT(B1952:B1971, (ROW(B1952:B1971)-ROW(B1952)+1)) / (20*21/2)</f>
        <v>10.651428571428573</v>
      </c>
      <c r="J1968" s="2">
        <f t="shared" si="242"/>
        <v>10.535100935187391</v>
      </c>
      <c r="K1968" s="2">
        <f t="shared" si="236"/>
        <v>10.521738749969916</v>
      </c>
    </row>
    <row r="1969" spans="1:11" ht="13.5" x14ac:dyDescent="0.25">
      <c r="A1969" s="3">
        <f>TITRES_STAT!B1972</f>
        <v>45173</v>
      </c>
      <c r="B1969" s="6">
        <f>TITRES_STAT!D1972</f>
        <v>10.92</v>
      </c>
      <c r="C1969" s="2">
        <f t="shared" si="237"/>
        <v>0</v>
      </c>
      <c r="D1969" s="2">
        <f t="shared" si="238"/>
        <v>10.732000000000001</v>
      </c>
      <c r="E1969" s="2">
        <f t="shared" si="240"/>
        <v>10.591000000000001</v>
      </c>
      <c r="F1969" s="2">
        <f t="shared" si="241"/>
        <v>10.520499999999997</v>
      </c>
      <c r="G1969" s="2">
        <f t="shared" si="235"/>
        <v>10.458199999999993</v>
      </c>
      <c r="H1969" s="2">
        <f t="shared" si="239"/>
        <v>10.987380999999996</v>
      </c>
      <c r="I1969" s="2">
        <f t="array" ref="I1969">SUMPRODUCT(B1953:B1972, (ROW(B1953:B1972)-ROW(B1953)+1)) / (20*21/2)</f>
        <v>10.684999999999999</v>
      </c>
      <c r="J1969" s="2">
        <f t="shared" si="242"/>
        <v>10.571757988979069</v>
      </c>
      <c r="K1969" s="2">
        <f t="shared" si="236"/>
        <v>10.53735683820639</v>
      </c>
    </row>
    <row r="1970" spans="1:11" ht="13.5" x14ac:dyDescent="0.25">
      <c r="A1970" s="3">
        <f>TITRES_STAT!B1973</f>
        <v>45174</v>
      </c>
      <c r="B1970" s="6">
        <f>TITRES_STAT!D1973</f>
        <v>10.92</v>
      </c>
      <c r="C1970" s="2">
        <f t="shared" si="237"/>
        <v>0</v>
      </c>
      <c r="D1970" s="2">
        <f t="shared" si="238"/>
        <v>10.826000000000001</v>
      </c>
      <c r="E1970" s="2">
        <f t="shared" si="240"/>
        <v>10.638000000000002</v>
      </c>
      <c r="F1970" s="2">
        <f t="shared" si="241"/>
        <v>10.543999999999997</v>
      </c>
      <c r="G1970" s="2">
        <f t="shared" ref="G1970:G2033" si="243">AVERAGE(B1921:B1970)</f>
        <v>10.476599999999992</v>
      </c>
      <c r="H1970" s="2">
        <f t="shared" si="239"/>
        <v>10.987085999999998</v>
      </c>
      <c r="I1970" s="2">
        <f t="array" ref="I1970">SUMPRODUCT(B1954:B1973, (ROW(B1954:B1973)-ROW(B1954)+1)) / (20*21/2)</f>
        <v>10.716333333333333</v>
      </c>
      <c r="J1970" s="2">
        <f t="shared" si="242"/>
        <v>10.604923894790588</v>
      </c>
      <c r="K1970" s="2">
        <f t="shared" si="236"/>
        <v>10.552362452394375</v>
      </c>
    </row>
    <row r="1971" spans="1:11" ht="13.5" x14ac:dyDescent="0.25">
      <c r="A1971" s="3">
        <f>TITRES_STAT!B1974</f>
        <v>45175</v>
      </c>
      <c r="B1971" s="6">
        <f>TITRES_STAT!D1974</f>
        <v>10.92</v>
      </c>
      <c r="C1971" s="2">
        <f t="shared" si="237"/>
        <v>0</v>
      </c>
      <c r="D1971" s="2">
        <f t="shared" si="238"/>
        <v>10.92</v>
      </c>
      <c r="E1971" s="2">
        <f t="shared" si="240"/>
        <v>10.685</v>
      </c>
      <c r="F1971" s="2">
        <f t="shared" si="241"/>
        <v>10.567499999999997</v>
      </c>
      <c r="G1971" s="2">
        <f t="shared" si="243"/>
        <v>10.494999999999994</v>
      </c>
      <c r="H1971" s="2">
        <f t="shared" si="239"/>
        <v>10.986790999999998</v>
      </c>
      <c r="I1971" s="2">
        <f t="array" ref="I1971">SUMPRODUCT(B1955:B1974, (ROW(B1955:B1974)-ROW(B1955)+1)) / (20*21/2)</f>
        <v>10.745428571428571</v>
      </c>
      <c r="J1971" s="2">
        <f t="shared" si="242"/>
        <v>10.634931142905771</v>
      </c>
      <c r="K1971" s="2">
        <f t="shared" ref="K1971:K2034" si="244">$K$4*B1971+(1-$K$4)*K1970</f>
        <v>10.566779611124007</v>
      </c>
    </row>
    <row r="1972" spans="1:11" ht="13.5" x14ac:dyDescent="0.25">
      <c r="A1972" s="3">
        <f>TITRES_STAT!B1975</f>
        <v>45176</v>
      </c>
      <c r="B1972" s="6">
        <f>TITRES_STAT!D1975</f>
        <v>10.92</v>
      </c>
      <c r="C1972" s="2">
        <f t="shared" si="237"/>
        <v>0</v>
      </c>
      <c r="D1972" s="2">
        <f t="shared" si="238"/>
        <v>10.92</v>
      </c>
      <c r="E1972" s="2">
        <f t="shared" si="240"/>
        <v>10.732000000000001</v>
      </c>
      <c r="F1972" s="2">
        <f t="shared" si="241"/>
        <v>10.590999999999998</v>
      </c>
      <c r="G1972" s="2">
        <f t="shared" si="243"/>
        <v>10.504399999999993</v>
      </c>
      <c r="H1972" s="2">
        <f t="shared" si="239"/>
        <v>10.986495999999999</v>
      </c>
      <c r="I1972" s="2">
        <f t="array" ref="I1972">SUMPRODUCT(B1956:B1975, (ROW(B1956:B1975)-ROW(B1956)+1)) / (20*21/2)</f>
        <v>10.778952380952381</v>
      </c>
      <c r="J1972" s="2">
        <f t="shared" si="242"/>
        <v>10.662080557867124</v>
      </c>
      <c r="K1972" s="2">
        <f t="shared" si="244"/>
        <v>10.580631391079928</v>
      </c>
    </row>
    <row r="1973" spans="1:11" ht="13.5" x14ac:dyDescent="0.25">
      <c r="A1973" s="3">
        <f>TITRES_STAT!B1976</f>
        <v>45177</v>
      </c>
      <c r="B1973" s="6">
        <f>TITRES_STAT!D1976</f>
        <v>10.92</v>
      </c>
      <c r="C1973" s="2">
        <f t="shared" si="237"/>
        <v>0</v>
      </c>
      <c r="D1973" s="2">
        <f t="shared" si="238"/>
        <v>10.92</v>
      </c>
      <c r="E1973" s="2">
        <f t="shared" si="240"/>
        <v>10.779</v>
      </c>
      <c r="F1973" s="2">
        <f t="shared" si="241"/>
        <v>10.614499999999996</v>
      </c>
      <c r="G1973" s="2">
        <f t="shared" si="243"/>
        <v>10.513799999999994</v>
      </c>
      <c r="H1973" s="2">
        <f t="shared" si="239"/>
        <v>10.986201000000001</v>
      </c>
      <c r="I1973" s="2">
        <f t="array" ref="I1973">SUMPRODUCT(B1957:B1976, (ROW(B1957:B1976)-ROW(B1957)+1)) / (20*21/2)</f>
        <v>10.809904761904761</v>
      </c>
      <c r="J1973" s="2">
        <f t="shared" si="242"/>
        <v>10.686644314260732</v>
      </c>
      <c r="K1973" s="2">
        <f t="shared" si="244"/>
        <v>10.593939963978753</v>
      </c>
    </row>
    <row r="1974" spans="1:11" ht="13.5" x14ac:dyDescent="0.25">
      <c r="A1974" s="3">
        <f>TITRES_STAT!B1977</f>
        <v>45180</v>
      </c>
      <c r="B1974" s="6">
        <f>TITRES_STAT!D1977</f>
        <v>10.92</v>
      </c>
      <c r="C1974" s="2">
        <f t="shared" si="237"/>
        <v>0</v>
      </c>
      <c r="D1974" s="2">
        <f t="shared" si="238"/>
        <v>10.92</v>
      </c>
      <c r="E1974" s="2">
        <f t="shared" si="240"/>
        <v>10.826000000000001</v>
      </c>
      <c r="F1974" s="2">
        <f t="shared" si="241"/>
        <v>10.637999999999996</v>
      </c>
      <c r="G1974" s="2">
        <f t="shared" si="243"/>
        <v>10.523199999999996</v>
      </c>
      <c r="H1974" s="2">
        <f t="shared" si="239"/>
        <v>10.985906000000002</v>
      </c>
      <c r="I1974" s="2">
        <f t="array" ref="I1974">SUMPRODUCT(B1958:B1977, (ROW(B1958:B1977)-ROW(B1958)+1)) / (20*21/2)</f>
        <v>10.838285714285714</v>
      </c>
      <c r="J1974" s="2">
        <f t="shared" si="242"/>
        <v>10.708868665283521</v>
      </c>
      <c r="K1974" s="2">
        <f t="shared" si="244"/>
        <v>10.606726632058018</v>
      </c>
    </row>
    <row r="1975" spans="1:11" ht="13.5" x14ac:dyDescent="0.25">
      <c r="A1975" s="3">
        <f>TITRES_STAT!B1978</f>
        <v>45181</v>
      </c>
      <c r="B1975" s="6">
        <f>TITRES_STAT!D1978</f>
        <v>10.99</v>
      </c>
      <c r="C1975" s="2">
        <f t="shared" si="237"/>
        <v>7.0000000000000284E-2</v>
      </c>
      <c r="D1975" s="2">
        <f t="shared" si="238"/>
        <v>10.934000000000001</v>
      </c>
      <c r="E1975" s="2">
        <f t="shared" si="240"/>
        <v>10.879999999999999</v>
      </c>
      <c r="F1975" s="2">
        <f t="shared" si="241"/>
        <v>10.664999999999997</v>
      </c>
      <c r="G1975" s="2">
        <f t="shared" si="243"/>
        <v>10.533999999999997</v>
      </c>
      <c r="H1975" s="2">
        <f t="shared" si="239"/>
        <v>10.985961000000001</v>
      </c>
      <c r="I1975" s="2">
        <f t="array" ref="I1975">SUMPRODUCT(B1959:B1978, (ROW(B1959:B1978)-ROW(B1959)+1)) / (20*21/2)</f>
        <v>10.910761904761904</v>
      </c>
      <c r="J1975" s="2">
        <f t="shared" si="242"/>
        <v>10.735643078113663</v>
      </c>
      <c r="K1975" s="2">
        <f t="shared" si="244"/>
        <v>10.621756960212608</v>
      </c>
    </row>
    <row r="1976" spans="1:11" ht="13.5" x14ac:dyDescent="0.25">
      <c r="A1976" s="3">
        <f>TITRES_STAT!B1979</f>
        <v>45182</v>
      </c>
      <c r="B1976" s="6">
        <f>TITRES_STAT!D1979</f>
        <v>10.99</v>
      </c>
      <c r="C1976" s="2">
        <f t="shared" si="237"/>
        <v>0</v>
      </c>
      <c r="D1976" s="2">
        <f t="shared" si="238"/>
        <v>10.948</v>
      </c>
      <c r="E1976" s="2">
        <f t="shared" si="240"/>
        <v>10.933999999999999</v>
      </c>
      <c r="F1976" s="2">
        <f t="shared" si="241"/>
        <v>10.691999999999998</v>
      </c>
      <c r="G1976" s="2">
        <f t="shared" si="243"/>
        <v>10.544799999999995</v>
      </c>
      <c r="H1976" s="2">
        <f t="shared" si="239"/>
        <v>10.986016000000001</v>
      </c>
      <c r="I1976" s="2">
        <f t="array" ref="I1976">SUMPRODUCT(B1960:B1979, (ROW(B1960:B1979)-ROW(B1960)+1)) / (20*21/2)</f>
        <v>10.978333333333332</v>
      </c>
      <c r="J1976" s="2">
        <f t="shared" si="242"/>
        <v>10.759867546864744</v>
      </c>
      <c r="K1976" s="2">
        <f t="shared" si="244"/>
        <v>10.636197863733683</v>
      </c>
    </row>
    <row r="1977" spans="1:11" ht="13.5" x14ac:dyDescent="0.25">
      <c r="A1977" s="3">
        <f>TITRES_STAT!B1980</f>
        <v>45183</v>
      </c>
      <c r="B1977" s="6">
        <f>TITRES_STAT!D1980</f>
        <v>10.99</v>
      </c>
      <c r="C1977" s="2">
        <f t="shared" si="237"/>
        <v>0</v>
      </c>
      <c r="D1977" s="2">
        <f t="shared" si="238"/>
        <v>10.962</v>
      </c>
      <c r="E1977" s="2">
        <f t="shared" si="240"/>
        <v>10.940999999999999</v>
      </c>
      <c r="F1977" s="2">
        <f t="shared" si="241"/>
        <v>10.718999999999999</v>
      </c>
      <c r="G1977" s="2">
        <f t="shared" si="243"/>
        <v>10.555599999999997</v>
      </c>
      <c r="H1977" s="2">
        <f t="shared" si="239"/>
        <v>10.986071000000004</v>
      </c>
      <c r="I1977" s="2">
        <f t="array" ref="I1977">SUMPRODUCT(B1961:B1980, (ROW(B1961:B1980)-ROW(B1961)+1)) / (20*21/2)</f>
        <v>11.040999999999999</v>
      </c>
      <c r="J1977" s="2">
        <f t="shared" si="242"/>
        <v>10.781784923353817</v>
      </c>
      <c r="K1977" s="2">
        <f t="shared" si="244"/>
        <v>10.650072457312755</v>
      </c>
    </row>
    <row r="1978" spans="1:11" ht="13.5" x14ac:dyDescent="0.25">
      <c r="A1978" s="3">
        <f>TITRES_STAT!B1981</f>
        <v>45184</v>
      </c>
      <c r="B1978" s="6">
        <f>TITRES_STAT!D1981</f>
        <v>11.48</v>
      </c>
      <c r="C1978" s="2">
        <f t="shared" si="237"/>
        <v>0.49000000000000021</v>
      </c>
      <c r="D1978" s="2">
        <f t="shared" si="238"/>
        <v>11.074000000000002</v>
      </c>
      <c r="E1978" s="2">
        <f t="shared" si="240"/>
        <v>10.996999999999998</v>
      </c>
      <c r="F1978" s="2">
        <f t="shared" si="241"/>
        <v>10.7705</v>
      </c>
      <c r="G1978" s="2">
        <f t="shared" si="243"/>
        <v>10.576199999999996</v>
      </c>
      <c r="H1978" s="2">
        <f t="shared" si="239"/>
        <v>10.988576000000005</v>
      </c>
      <c r="I1978" s="2">
        <f t="array" ref="I1978">SUMPRODUCT(B1962:B1981, (ROW(B1962:B1981)-ROW(B1962)+1)) / (20*21/2)</f>
        <v>11.098761904761906</v>
      </c>
      <c r="J1978" s="2">
        <f t="shared" si="242"/>
        <v>10.848281597320121</v>
      </c>
      <c r="K1978" s="2">
        <f t="shared" si="244"/>
        <v>10.682618635457352</v>
      </c>
    </row>
    <row r="1979" spans="1:11" ht="13.5" x14ac:dyDescent="0.25">
      <c r="A1979" s="3">
        <f>TITRES_STAT!B1982</f>
        <v>45187</v>
      </c>
      <c r="B1979" s="6">
        <f>TITRES_STAT!D1982</f>
        <v>11.48</v>
      </c>
      <c r="C1979" s="2">
        <f t="shared" si="237"/>
        <v>0</v>
      </c>
      <c r="D1979" s="2">
        <f t="shared" si="238"/>
        <v>11.186000000000002</v>
      </c>
      <c r="E1979" s="2">
        <f t="shared" si="240"/>
        <v>11.053000000000001</v>
      </c>
      <c r="F1979" s="2">
        <f t="shared" si="241"/>
        <v>10.821999999999999</v>
      </c>
      <c r="G1979" s="2">
        <f t="shared" si="243"/>
        <v>10.596799999999998</v>
      </c>
      <c r="H1979" s="2">
        <f t="shared" si="239"/>
        <v>10.991081000000007</v>
      </c>
      <c r="I1979" s="2">
        <f t="array" ref="I1979">SUMPRODUCT(B1963:B1982, (ROW(B1963:B1982)-ROW(B1963)+1)) / (20*21/2)</f>
        <v>11.151619047619048</v>
      </c>
      <c r="J1979" s="2">
        <f t="shared" si="242"/>
        <v>10.908445254718204</v>
      </c>
      <c r="K1979" s="2">
        <f t="shared" si="244"/>
        <v>10.713888492890398</v>
      </c>
    </row>
    <row r="1980" spans="1:11" ht="13.5" x14ac:dyDescent="0.25">
      <c r="A1980" s="3">
        <f>TITRES_STAT!B1983</f>
        <v>45188</v>
      </c>
      <c r="B1980" s="6">
        <f>TITRES_STAT!D1983</f>
        <v>11.48</v>
      </c>
      <c r="C1980" s="2">
        <f t="shared" si="237"/>
        <v>0</v>
      </c>
      <c r="D1980" s="2">
        <f t="shared" si="238"/>
        <v>11.284000000000001</v>
      </c>
      <c r="E1980" s="2">
        <f t="shared" si="240"/>
        <v>11.109</v>
      </c>
      <c r="F1980" s="2">
        <f t="shared" si="241"/>
        <v>10.873499999999998</v>
      </c>
      <c r="G1980" s="2">
        <f t="shared" si="243"/>
        <v>10.6174</v>
      </c>
      <c r="H1980" s="2">
        <f t="shared" si="239"/>
        <v>10.996033500000008</v>
      </c>
      <c r="I1980" s="2">
        <f t="array" ref="I1980">SUMPRODUCT(B1964:B1983, (ROW(B1964:B1983)-ROW(B1964)+1)) / (20*21/2)</f>
        <v>11.19957142857143</v>
      </c>
      <c r="J1980" s="2">
        <f t="shared" si="242"/>
        <v>10.962879039983138</v>
      </c>
      <c r="K1980" s="2">
        <f t="shared" si="244"/>
        <v>10.743932081404498</v>
      </c>
    </row>
    <row r="1981" spans="1:11" ht="13.5" x14ac:dyDescent="0.25">
      <c r="A1981" s="3">
        <f>TITRES_STAT!B1984</f>
        <v>45189</v>
      </c>
      <c r="B1981" s="6">
        <f>TITRES_STAT!D1984</f>
        <v>11.48</v>
      </c>
      <c r="C1981" s="2">
        <f t="shared" si="237"/>
        <v>0</v>
      </c>
      <c r="D1981" s="2">
        <f t="shared" si="238"/>
        <v>11.382000000000001</v>
      </c>
      <c r="E1981" s="2">
        <f t="shared" si="240"/>
        <v>11.165000000000003</v>
      </c>
      <c r="F1981" s="2">
        <f t="shared" si="241"/>
        <v>10.924999999999999</v>
      </c>
      <c r="G1981" s="2">
        <f t="shared" si="243"/>
        <v>10.638</v>
      </c>
      <c r="H1981" s="2">
        <f t="shared" si="239"/>
        <v>11.003333500000007</v>
      </c>
      <c r="I1981" s="2">
        <f t="array" ref="I1981">SUMPRODUCT(B1965:B1984, (ROW(B1965:B1984)-ROW(B1965)+1)) / (20*21/2)</f>
        <v>11.24261904761905</v>
      </c>
      <c r="J1981" s="2">
        <f t="shared" si="242"/>
        <v>11.01212865522284</v>
      </c>
      <c r="K1981" s="2">
        <f t="shared" si="244"/>
        <v>10.77279748997687</v>
      </c>
    </row>
    <row r="1982" spans="1:11" ht="13.5" x14ac:dyDescent="0.25">
      <c r="A1982" s="3">
        <f>TITRES_STAT!B1985</f>
        <v>45190</v>
      </c>
      <c r="B1982" s="6">
        <f>TITRES_STAT!D1985</f>
        <v>11.48</v>
      </c>
      <c r="C1982" s="2">
        <f t="shared" si="237"/>
        <v>0</v>
      </c>
      <c r="D1982" s="2">
        <f t="shared" si="238"/>
        <v>11.48</v>
      </c>
      <c r="E1982" s="2">
        <f t="shared" si="240"/>
        <v>11.221000000000002</v>
      </c>
      <c r="F1982" s="2">
        <f t="shared" si="241"/>
        <v>10.976499999999998</v>
      </c>
      <c r="G1982" s="2">
        <f t="shared" si="243"/>
        <v>10.659600000000001</v>
      </c>
      <c r="H1982" s="2">
        <f t="shared" si="239"/>
        <v>11.010733500000008</v>
      </c>
      <c r="I1982" s="2">
        <f t="array" ref="I1982">SUMPRODUCT(B1966:B1985, (ROW(B1966:B1985)-ROW(B1966)+1)) / (20*21/2)</f>
        <v>11.280761904761905</v>
      </c>
      <c r="J1982" s="2">
        <f t="shared" si="242"/>
        <v>11.056687830915903</v>
      </c>
      <c r="K1982" s="2">
        <f t="shared" si="244"/>
        <v>10.800530921742485</v>
      </c>
    </row>
    <row r="1983" spans="1:11" ht="13.5" x14ac:dyDescent="0.25">
      <c r="A1983" s="3">
        <f>TITRES_STAT!B1986</f>
        <v>45191</v>
      </c>
      <c r="B1983" s="6">
        <f>TITRES_STAT!D1986</f>
        <v>11.48</v>
      </c>
      <c r="C1983" s="2">
        <f t="shared" si="237"/>
        <v>0</v>
      </c>
      <c r="D1983" s="2">
        <f t="shared" si="238"/>
        <v>11.48</v>
      </c>
      <c r="E1983" s="2">
        <f t="shared" si="240"/>
        <v>11.277000000000003</v>
      </c>
      <c r="F1983" s="2">
        <f t="shared" si="241"/>
        <v>11.027999999999999</v>
      </c>
      <c r="G1983" s="2">
        <f t="shared" si="243"/>
        <v>10.6812</v>
      </c>
      <c r="H1983" s="2">
        <f t="shared" si="239"/>
        <v>11.020381500000008</v>
      </c>
      <c r="I1983" s="2">
        <f t="array" ref="I1983">SUMPRODUCT(B1967:B1986, (ROW(B1967:B1986)-ROW(B1967)+1)) / (20*21/2)</f>
        <v>11.314</v>
      </c>
      <c r="J1983" s="2">
        <f t="shared" si="242"/>
        <v>11.097003275590581</v>
      </c>
      <c r="K1983" s="2">
        <f t="shared" si="244"/>
        <v>10.827176767948661</v>
      </c>
    </row>
    <row r="1984" spans="1:11" ht="13.5" x14ac:dyDescent="0.25">
      <c r="A1984" s="3">
        <f>TITRES_STAT!B1987</f>
        <v>45194</v>
      </c>
      <c r="B1984" s="6">
        <f>TITRES_STAT!D1987</f>
        <v>11.48</v>
      </c>
      <c r="C1984" s="2">
        <f t="shared" si="237"/>
        <v>0</v>
      </c>
      <c r="D1984" s="2">
        <f t="shared" si="238"/>
        <v>11.48</v>
      </c>
      <c r="E1984" s="2">
        <f t="shared" si="240"/>
        <v>11.333000000000002</v>
      </c>
      <c r="F1984" s="2">
        <f t="shared" si="241"/>
        <v>11.079499999999998</v>
      </c>
      <c r="G1984" s="2">
        <f t="shared" si="243"/>
        <v>10.7018</v>
      </c>
      <c r="H1984" s="2">
        <f t="shared" si="239"/>
        <v>11.02788150000001</v>
      </c>
      <c r="I1984" s="2">
        <f t="array" ref="I1984">SUMPRODUCT(B1968:B1987, (ROW(B1968:B1987)-ROW(B1968)+1)) / (20*21/2)</f>
        <v>11.342333333333334</v>
      </c>
      <c r="J1984" s="2">
        <f t="shared" si="242"/>
        <v>11.133479154105764</v>
      </c>
      <c r="K1984" s="2">
        <f t="shared" si="244"/>
        <v>10.852777679009499</v>
      </c>
    </row>
    <row r="1985" spans="1:11" ht="13.5" x14ac:dyDescent="0.25">
      <c r="A1985" s="3">
        <f>TITRES_STAT!B1988</f>
        <v>45195</v>
      </c>
      <c r="B1985" s="6">
        <f>TITRES_STAT!D1988</f>
        <v>11.48</v>
      </c>
      <c r="C1985" s="2">
        <f t="shared" si="237"/>
        <v>0</v>
      </c>
      <c r="D1985" s="2">
        <f t="shared" si="238"/>
        <v>11.48</v>
      </c>
      <c r="E1985" s="2">
        <f t="shared" si="240"/>
        <v>11.382000000000001</v>
      </c>
      <c r="F1985" s="2">
        <f t="shared" si="241"/>
        <v>11.130999999999997</v>
      </c>
      <c r="G1985" s="2">
        <f t="shared" si="243"/>
        <v>10.722400000000002</v>
      </c>
      <c r="H1985" s="2">
        <f t="shared" si="239"/>
        <v>11.035381500000007</v>
      </c>
      <c r="I1985" s="2">
        <f t="array" ref="I1985">SUMPRODUCT(B1969:B1988, (ROW(B1969:B1988)-ROW(B1969)+1)) / (20*21/2)</f>
        <v>11.368</v>
      </c>
      <c r="J1985" s="2">
        <f t="shared" si="242"/>
        <v>11.166481139429026</v>
      </c>
      <c r="K1985" s="2">
        <f t="shared" si="244"/>
        <v>10.877374632773833</v>
      </c>
    </row>
    <row r="1986" spans="1:11" ht="13.5" x14ac:dyDescent="0.25">
      <c r="A1986" s="3">
        <f>TITRES_STAT!B1989</f>
        <v>45197</v>
      </c>
      <c r="B1986" s="6">
        <f>TITRES_STAT!D1989</f>
        <v>11.48</v>
      </c>
      <c r="C1986" s="2">
        <f t="shared" si="237"/>
        <v>0</v>
      </c>
      <c r="D1986" s="2">
        <f t="shared" si="238"/>
        <v>11.48</v>
      </c>
      <c r="E1986" s="2">
        <f t="shared" si="240"/>
        <v>11.431000000000003</v>
      </c>
      <c r="F1986" s="2">
        <f t="shared" si="241"/>
        <v>11.182499999999994</v>
      </c>
      <c r="G1986" s="2">
        <f t="shared" si="243"/>
        <v>10.743000000000002</v>
      </c>
      <c r="H1986" s="2">
        <f t="shared" si="239"/>
        <v>11.040683500000009</v>
      </c>
      <c r="I1986" s="2">
        <f t="array" ref="I1986">SUMPRODUCT(B1970:B1989, (ROW(B1970:B1989)-ROW(B1970)+1)) / (20*21/2)</f>
        <v>11.391</v>
      </c>
      <c r="J1986" s="2">
        <f t="shared" si="242"/>
        <v>11.196340078531025</v>
      </c>
      <c r="K1986" s="2">
        <f t="shared" si="244"/>
        <v>10.901007000116035</v>
      </c>
    </row>
    <row r="1987" spans="1:11" ht="13.5" x14ac:dyDescent="0.25">
      <c r="A1987" s="3">
        <f>TITRES_STAT!B1990</f>
        <v>45198</v>
      </c>
      <c r="B1987" s="6">
        <f>TITRES_STAT!D1990</f>
        <v>11.48</v>
      </c>
      <c r="C1987" s="2">
        <f t="shared" si="237"/>
        <v>0</v>
      </c>
      <c r="D1987" s="2">
        <f t="shared" si="238"/>
        <v>11.48</v>
      </c>
      <c r="E1987" s="2">
        <f t="shared" si="240"/>
        <v>11.480000000000002</v>
      </c>
      <c r="F1987" s="2">
        <f t="shared" si="241"/>
        <v>11.210499999999994</v>
      </c>
      <c r="G1987" s="2">
        <f t="shared" si="243"/>
        <v>10.763600000000004</v>
      </c>
      <c r="H1987" s="2">
        <f t="shared" si="239"/>
        <v>11.043688000000008</v>
      </c>
      <c r="I1987" s="2">
        <f t="array" ref="I1987">SUMPRODUCT(B1971:B1990, (ROW(B1971:B1990)-ROW(B1971)+1)) / (20*21/2)</f>
        <v>11.411333333333333</v>
      </c>
      <c r="J1987" s="2">
        <f t="shared" si="242"/>
        <v>11.223355309147118</v>
      </c>
      <c r="K1987" s="2">
        <f t="shared" si="244"/>
        <v>10.923712607954624</v>
      </c>
    </row>
    <row r="1988" spans="1:11" ht="13.5" x14ac:dyDescent="0.25">
      <c r="A1988" s="3">
        <f>TITRES_STAT!B1991</f>
        <v>45201</v>
      </c>
      <c r="B1988" s="6">
        <f>TITRES_STAT!D1991</f>
        <v>11.48</v>
      </c>
      <c r="C1988" s="2">
        <f t="shared" ref="C1988:C2051" si="245">B1988-B1987</f>
        <v>0</v>
      </c>
      <c r="D1988" s="2">
        <f t="shared" si="238"/>
        <v>11.48</v>
      </c>
      <c r="E1988" s="2">
        <f t="shared" si="240"/>
        <v>11.480000000000002</v>
      </c>
      <c r="F1988" s="2">
        <f t="shared" si="241"/>
        <v>11.238499999999995</v>
      </c>
      <c r="G1988" s="2">
        <f t="shared" si="243"/>
        <v>10.784200000000004</v>
      </c>
      <c r="H1988" s="2">
        <f t="shared" si="239"/>
        <v>11.046692500000011</v>
      </c>
      <c r="I1988" s="2">
        <f t="array" ref="I1988">SUMPRODUCT(B1972:B1991, (ROW(B1972:B1991)-ROW(B1972)+1)) / (20*21/2)</f>
        <v>11.429</v>
      </c>
      <c r="J1988" s="2">
        <f t="shared" si="242"/>
        <v>11.247797660656918</v>
      </c>
      <c r="K1988" s="2">
        <f t="shared" si="244"/>
        <v>10.945527799799542</v>
      </c>
    </row>
    <row r="1989" spans="1:11" ht="13.5" x14ac:dyDescent="0.25">
      <c r="A1989" s="3">
        <f>TITRES_STAT!B1992</f>
        <v>45202</v>
      </c>
      <c r="B1989" s="6">
        <f>TITRES_STAT!D1992</f>
        <v>11.48</v>
      </c>
      <c r="C1989" s="2">
        <f t="shared" si="245"/>
        <v>0</v>
      </c>
      <c r="D1989" s="2">
        <f t="shared" si="238"/>
        <v>11.48</v>
      </c>
      <c r="E1989" s="2">
        <f t="shared" si="240"/>
        <v>11.480000000000002</v>
      </c>
      <c r="F1989" s="2">
        <f t="shared" si="241"/>
        <v>11.266499999999997</v>
      </c>
      <c r="G1989" s="2">
        <f t="shared" si="243"/>
        <v>10.804800000000006</v>
      </c>
      <c r="H1989" s="2">
        <f t="shared" si="239"/>
        <v>11.049247500000012</v>
      </c>
      <c r="I1989" s="2">
        <f t="array" ref="I1989">SUMPRODUCT(B1973:B1992, (ROW(B1973:B1992)-ROW(B1973)+1)) / (20*21/2)</f>
        <v>11.444000000000001</v>
      </c>
      <c r="J1989" s="2">
        <f t="shared" si="242"/>
        <v>11.269912169165783</v>
      </c>
      <c r="K1989" s="2">
        <f t="shared" si="244"/>
        <v>10.966487493925051</v>
      </c>
    </row>
    <row r="1990" spans="1:11" ht="13.5" x14ac:dyDescent="0.25">
      <c r="A1990" s="3">
        <f>TITRES_STAT!B1993</f>
        <v>45203</v>
      </c>
      <c r="B1990" s="6">
        <f>TITRES_STAT!D1993</f>
        <v>11.48</v>
      </c>
      <c r="C1990" s="2">
        <f t="shared" si="245"/>
        <v>0</v>
      </c>
      <c r="D1990" s="2">
        <f t="shared" ref="D1990:D2053" si="246">AVERAGE(B1986:B1990)</f>
        <v>11.48</v>
      </c>
      <c r="E1990" s="2">
        <f t="shared" si="240"/>
        <v>11.480000000000002</v>
      </c>
      <c r="F1990" s="2">
        <f t="shared" si="241"/>
        <v>11.294499999999996</v>
      </c>
      <c r="G1990" s="2">
        <f t="shared" si="243"/>
        <v>10.825400000000004</v>
      </c>
      <c r="H1990" s="2">
        <f t="shared" si="239"/>
        <v>11.051802500000013</v>
      </c>
      <c r="I1990" s="2">
        <f t="array" ref="I1990">SUMPRODUCT(B1974:B1993, (ROW(B1974:B1993)-ROW(B1974)+1)) / (20*21/2)</f>
        <v>11.456333333333335</v>
      </c>
      <c r="J1990" s="2">
        <f t="shared" si="242"/>
        <v>11.289920534007138</v>
      </c>
      <c r="K1990" s="2">
        <f t="shared" si="244"/>
        <v>10.986625239261326</v>
      </c>
    </row>
    <row r="1991" spans="1:11" ht="13.5" x14ac:dyDescent="0.25">
      <c r="A1991" s="3">
        <f>TITRES_STAT!B1994</f>
        <v>45204</v>
      </c>
      <c r="B1991" s="6">
        <f>TITRES_STAT!D1994</f>
        <v>11.48</v>
      </c>
      <c r="C1991" s="2">
        <f t="shared" si="245"/>
        <v>0</v>
      </c>
      <c r="D1991" s="2">
        <f t="shared" si="246"/>
        <v>11.48</v>
      </c>
      <c r="E1991" s="2">
        <f t="shared" si="240"/>
        <v>11.480000000000002</v>
      </c>
      <c r="F1991" s="2">
        <f t="shared" si="241"/>
        <v>11.322499999999996</v>
      </c>
      <c r="G1991" s="2">
        <f t="shared" si="243"/>
        <v>10.846000000000005</v>
      </c>
      <c r="H1991" s="2">
        <f t="shared" si="239"/>
        <v>11.054357500000014</v>
      </c>
      <c r="I1991" s="2">
        <f t="array" ref="I1991">SUMPRODUCT(B1975:B1994, (ROW(B1975:B1994)-ROW(B1975)+1)) / (20*21/2)</f>
        <v>11.466000000000001</v>
      </c>
      <c r="J1991" s="2">
        <f t="shared" si="242"/>
        <v>11.308023340292172</v>
      </c>
      <c r="K1991" s="2">
        <f t="shared" si="244"/>
        <v>11.005973269094216</v>
      </c>
    </row>
    <row r="1992" spans="1:11" ht="13.5" x14ac:dyDescent="0.25">
      <c r="A1992" s="3">
        <f>TITRES_STAT!B1995</f>
        <v>45205</v>
      </c>
      <c r="B1992" s="6">
        <f>TITRES_STAT!D1995</f>
        <v>11.48</v>
      </c>
      <c r="C1992" s="2">
        <f t="shared" si="245"/>
        <v>0</v>
      </c>
      <c r="D1992" s="2">
        <f t="shared" si="246"/>
        <v>11.48</v>
      </c>
      <c r="E1992" s="2">
        <f t="shared" si="240"/>
        <v>11.480000000000002</v>
      </c>
      <c r="F1992" s="2">
        <f t="shared" si="241"/>
        <v>11.350499999999997</v>
      </c>
      <c r="G1992" s="2">
        <f t="shared" si="243"/>
        <v>10.866600000000005</v>
      </c>
      <c r="H1992" s="2">
        <f t="shared" si="239"/>
        <v>11.056912500000015</v>
      </c>
      <c r="I1992" s="2">
        <f t="array" ref="I1992">SUMPRODUCT(B1976:B1995, (ROW(B1976:B1995)-ROW(B1976)+1)) / (20*21/2)</f>
        <v>11.473000000000003</v>
      </c>
      <c r="J1992" s="2">
        <f t="shared" si="242"/>
        <v>11.324402069788157</v>
      </c>
      <c r="K1992" s="2">
        <f t="shared" si="244"/>
        <v>11.024562552659148</v>
      </c>
    </row>
    <row r="1993" spans="1:11" ht="13.5" x14ac:dyDescent="0.25">
      <c r="A1993" s="3">
        <f>TITRES_STAT!B1996</f>
        <v>45208</v>
      </c>
      <c r="B1993" s="6">
        <f>TITRES_STAT!D1996</f>
        <v>11.48</v>
      </c>
      <c r="C1993" s="2">
        <f t="shared" si="245"/>
        <v>0</v>
      </c>
      <c r="D1993" s="2">
        <f t="shared" si="246"/>
        <v>11.48</v>
      </c>
      <c r="E1993" s="2">
        <f t="shared" si="240"/>
        <v>11.480000000000002</v>
      </c>
      <c r="F1993" s="2">
        <f t="shared" si="241"/>
        <v>11.378499999999997</v>
      </c>
      <c r="G1993" s="2">
        <f t="shared" si="243"/>
        <v>10.887200000000005</v>
      </c>
      <c r="H1993" s="2">
        <f t="shared" si="239"/>
        <v>11.057020000000016</v>
      </c>
      <c r="I1993" s="2">
        <f t="array" ref="I1993">SUMPRODUCT(B1977:B1996, (ROW(B1977:B1996)-ROW(B1977)+1)) / (20*21/2)</f>
        <v>11.429095238095242</v>
      </c>
      <c r="J1993" s="2">
        <f t="shared" si="242"/>
        <v>11.339220920284523</v>
      </c>
      <c r="K1993" s="2">
        <f t="shared" si="244"/>
        <v>11.04242284471173</v>
      </c>
    </row>
    <row r="1994" spans="1:11" ht="13.5" x14ac:dyDescent="0.25">
      <c r="A1994" s="3">
        <f>TITRES_STAT!B1997</f>
        <v>45209</v>
      </c>
      <c r="B1994" s="6">
        <f>TITRES_STAT!D1997</f>
        <v>11.48</v>
      </c>
      <c r="C1994" s="2">
        <f t="shared" si="245"/>
        <v>0</v>
      </c>
      <c r="D1994" s="2">
        <f t="shared" si="246"/>
        <v>11.48</v>
      </c>
      <c r="E1994" s="2">
        <f t="shared" si="240"/>
        <v>11.480000000000002</v>
      </c>
      <c r="F1994" s="2">
        <f t="shared" si="241"/>
        <v>11.406499999999998</v>
      </c>
      <c r="G1994" s="2">
        <f t="shared" si="243"/>
        <v>10.907800000000007</v>
      </c>
      <c r="H1994" s="2">
        <f t="shared" ref="H1994:H2057" si="247">AVERAGE(B1795:B1994)</f>
        <v>11.057127500000018</v>
      </c>
      <c r="I1994" s="2">
        <f t="array" ref="I1994">SUMPRODUCT(B1978:B1997, (ROW(B1978:B1997)-ROW(B1978)+1)) / (20*21/2)</f>
        <v>11.385285714285716</v>
      </c>
      <c r="J1994" s="2">
        <f t="shared" si="242"/>
        <v>11.352628451685998</v>
      </c>
      <c r="K1994" s="2">
        <f t="shared" si="244"/>
        <v>11.059582733154407</v>
      </c>
    </row>
    <row r="1995" spans="1:11" ht="13.5" x14ac:dyDescent="0.25">
      <c r="A1995" s="3">
        <f>TITRES_STAT!B1998</f>
        <v>45210</v>
      </c>
      <c r="B1995" s="6">
        <f>TITRES_STAT!D1998</f>
        <v>11.48</v>
      </c>
      <c r="C1995" s="2">
        <f t="shared" si="245"/>
        <v>0</v>
      </c>
      <c r="D1995" s="2">
        <f t="shared" si="246"/>
        <v>11.48</v>
      </c>
      <c r="E1995" s="2">
        <f t="shared" si="240"/>
        <v>11.480000000000002</v>
      </c>
      <c r="F1995" s="2">
        <f t="shared" si="241"/>
        <v>11.430999999999997</v>
      </c>
      <c r="G1995" s="2">
        <f t="shared" si="243"/>
        <v>10.928400000000005</v>
      </c>
      <c r="H1995" s="2">
        <f t="shared" si="247"/>
        <v>11.057235000000016</v>
      </c>
      <c r="I1995" s="2">
        <f t="array" ref="I1995">SUMPRODUCT(B1979:B1998, (ROW(B1979:B1998)-ROW(B1979)+1)) / (20*21/2)</f>
        <v>11.341571428571431</v>
      </c>
      <c r="J1995" s="2">
        <f t="shared" si="242"/>
        <v>11.364759075334952</v>
      </c>
      <c r="K1995" s="2">
        <f t="shared" si="244"/>
        <v>11.07606968479541</v>
      </c>
    </row>
    <row r="1996" spans="1:11" ht="13.5" x14ac:dyDescent="0.25">
      <c r="A1996" s="3">
        <f>TITRES_STAT!B1999</f>
        <v>45211</v>
      </c>
      <c r="B1996" s="6">
        <f>TITRES_STAT!D1999</f>
        <v>10.97</v>
      </c>
      <c r="C1996" s="2">
        <f t="shared" si="245"/>
        <v>-0.50999999999999979</v>
      </c>
      <c r="D1996" s="2">
        <f t="shared" si="246"/>
        <v>11.378</v>
      </c>
      <c r="E1996" s="2">
        <f t="shared" ref="E1996:E2059" si="248">AVERAGE(B1987:B1996)</f>
        <v>11.429000000000002</v>
      </c>
      <c r="F1996" s="2">
        <f t="shared" si="241"/>
        <v>11.429999999999998</v>
      </c>
      <c r="G1996" s="2">
        <f t="shared" si="243"/>
        <v>10.938800000000006</v>
      </c>
      <c r="H1996" s="2">
        <f t="shared" si="247"/>
        <v>11.054792500000017</v>
      </c>
      <c r="I1996" s="2">
        <f t="array" ref="I1996">SUMPRODUCT(B1980:B1999, (ROW(B1980:B1999)-ROW(B1980)+1)) / (20*21/2)</f>
        <v>11.300285714285716</v>
      </c>
      <c r="J1996" s="2">
        <f t="shared" si="242"/>
        <v>11.3271629729221</v>
      </c>
      <c r="K1996" s="2">
        <f t="shared" si="244"/>
        <v>11.071910089313237</v>
      </c>
    </row>
    <row r="1997" spans="1:11" ht="13.5" x14ac:dyDescent="0.25">
      <c r="A1997" s="3">
        <f>TITRES_STAT!B2000</f>
        <v>45212</v>
      </c>
      <c r="B1997" s="6">
        <f>TITRES_STAT!D2000</f>
        <v>10.97</v>
      </c>
      <c r="C1997" s="2">
        <f t="shared" si="245"/>
        <v>0</v>
      </c>
      <c r="D1997" s="2">
        <f t="shared" si="246"/>
        <v>11.276</v>
      </c>
      <c r="E1997" s="2">
        <f t="shared" si="248"/>
        <v>11.378000000000002</v>
      </c>
      <c r="F1997" s="2">
        <f t="shared" si="241"/>
        <v>11.428999999999998</v>
      </c>
      <c r="G1997" s="2">
        <f t="shared" si="243"/>
        <v>10.949200000000005</v>
      </c>
      <c r="H1997" s="2">
        <f t="shared" si="247"/>
        <v>11.052350000000015</v>
      </c>
      <c r="I1997" s="2">
        <f t="array" ref="I1997">SUMPRODUCT(B1981:B2000, (ROW(B1981:B2000)-ROW(B1981)+1)) / (20*21/2)</f>
        <v>11.261428571428572</v>
      </c>
      <c r="J1997" s="2">
        <f t="shared" si="242"/>
        <v>11.293147451691425</v>
      </c>
      <c r="K1997" s="2">
        <f t="shared" si="244"/>
        <v>11.067913615222521</v>
      </c>
    </row>
    <row r="1998" spans="1:11" ht="13.5" x14ac:dyDescent="0.25">
      <c r="A1998" s="3">
        <f>TITRES_STAT!B2001</f>
        <v>45215</v>
      </c>
      <c r="B1998" s="6">
        <f>TITRES_STAT!D2001</f>
        <v>10.97</v>
      </c>
      <c r="C1998" s="2">
        <f t="shared" si="245"/>
        <v>0</v>
      </c>
      <c r="D1998" s="2">
        <f t="shared" si="246"/>
        <v>11.173999999999999</v>
      </c>
      <c r="E1998" s="2">
        <f t="shared" si="248"/>
        <v>11.327000000000002</v>
      </c>
      <c r="F1998" s="2">
        <f t="shared" si="241"/>
        <v>11.403499999999998</v>
      </c>
      <c r="G1998" s="2">
        <f t="shared" si="243"/>
        <v>10.959600000000007</v>
      </c>
      <c r="H1998" s="2">
        <f t="shared" si="247"/>
        <v>11.049907500000016</v>
      </c>
      <c r="I1998" s="2">
        <f t="array" ref="I1998">SUMPRODUCT(B1982:B2001, (ROW(B1982:B2001)-ROW(B1982)+1)) / (20*21/2)</f>
        <v>11.225</v>
      </c>
      <c r="J1998" s="2">
        <f t="shared" si="242"/>
        <v>11.262371503911289</v>
      </c>
      <c r="K1998" s="2">
        <f t="shared" si="244"/>
        <v>11.064073865605952</v>
      </c>
    </row>
    <row r="1999" spans="1:11" ht="13.5" x14ac:dyDescent="0.25">
      <c r="A1999" s="3">
        <f>TITRES_STAT!B2002</f>
        <v>45216</v>
      </c>
      <c r="B1999" s="6">
        <f>TITRES_STAT!D2002</f>
        <v>10.97</v>
      </c>
      <c r="C1999" s="2">
        <f t="shared" si="245"/>
        <v>0</v>
      </c>
      <c r="D1999" s="2">
        <f t="shared" si="246"/>
        <v>11.071999999999999</v>
      </c>
      <c r="E1999" s="2">
        <f t="shared" si="248"/>
        <v>11.276</v>
      </c>
      <c r="F1999" s="2">
        <f t="shared" si="241"/>
        <v>11.377999999999998</v>
      </c>
      <c r="G1999" s="2">
        <f t="shared" si="243"/>
        <v>10.970000000000006</v>
      </c>
      <c r="H1999" s="2">
        <f t="shared" si="247"/>
        <v>11.047465000000013</v>
      </c>
      <c r="I1999" s="2">
        <f t="array" ref="I1999">SUMPRODUCT(B1983:B2002, (ROW(B1983:B2002)-ROW(B1983)+1)) / (20*21/2)</f>
        <v>11.145285714285714</v>
      </c>
      <c r="J1999" s="2">
        <f t="shared" si="242"/>
        <v>11.234526598776881</v>
      </c>
      <c r="K1999" s="2">
        <f t="shared" si="244"/>
        <v>11.060384694405718</v>
      </c>
    </row>
    <row r="2000" spans="1:11" ht="13.5" x14ac:dyDescent="0.25">
      <c r="A2000" s="3">
        <f>TITRES_STAT!B2003</f>
        <v>45217</v>
      </c>
      <c r="B2000" s="6">
        <f>TITRES_STAT!D2003</f>
        <v>10.97</v>
      </c>
      <c r="C2000" s="2">
        <f t="shared" si="245"/>
        <v>0</v>
      </c>
      <c r="D2000" s="2">
        <f t="shared" si="246"/>
        <v>10.97</v>
      </c>
      <c r="E2000" s="2">
        <f t="shared" si="248"/>
        <v>11.225</v>
      </c>
      <c r="F2000" s="2">
        <f t="shared" si="241"/>
        <v>11.352499999999999</v>
      </c>
      <c r="G2000" s="2">
        <f t="shared" si="243"/>
        <v>10.980400000000007</v>
      </c>
      <c r="H2000" s="2">
        <f t="shared" si="247"/>
        <v>11.047570000000013</v>
      </c>
      <c r="I2000" s="2">
        <f t="array" ref="I2000">SUMPRODUCT(B1984:B2003, (ROW(B1984:B2003)-ROW(B1984)+1)) / (20*21/2)</f>
        <v>11.02552380952381</v>
      </c>
      <c r="J2000" s="2">
        <f t="shared" si="242"/>
        <v>11.20933358936956</v>
      </c>
      <c r="K2000" s="2">
        <f t="shared" si="244"/>
        <v>11.056840196585886</v>
      </c>
    </row>
    <row r="2001" spans="1:11" ht="13.5" x14ac:dyDescent="0.25">
      <c r="A2001" s="3">
        <f>TITRES_STAT!B2004</f>
        <v>45218</v>
      </c>
      <c r="B2001" s="6">
        <f>TITRES_STAT!D2004</f>
        <v>10.97</v>
      </c>
      <c r="C2001" s="2">
        <f t="shared" si="245"/>
        <v>0</v>
      </c>
      <c r="D2001" s="2">
        <f t="shared" si="246"/>
        <v>10.97</v>
      </c>
      <c r="E2001" s="2">
        <f t="shared" si="248"/>
        <v>11.173999999999999</v>
      </c>
      <c r="F2001" s="2">
        <f t="shared" si="241"/>
        <v>11.327</v>
      </c>
      <c r="G2001" s="2">
        <f t="shared" si="243"/>
        <v>10.990800000000009</v>
      </c>
      <c r="H2001" s="2">
        <f t="shared" si="247"/>
        <v>11.047675000000011</v>
      </c>
      <c r="I2001" s="2">
        <f t="array" ref="I2001">SUMPRODUCT(B1985:B2004, (ROW(B1985:B2004)-ROW(B1985)+1)) / (20*21/2)</f>
        <v>10.912714285714285</v>
      </c>
      <c r="J2001" s="2">
        <f t="shared" si="242"/>
        <v>11.186539914191506</v>
      </c>
      <c r="K2001" s="2">
        <f t="shared" si="244"/>
        <v>11.053434698680558</v>
      </c>
    </row>
    <row r="2002" spans="1:11" ht="13.5" x14ac:dyDescent="0.25">
      <c r="A2002" s="3">
        <f>TITRES_STAT!B2005</f>
        <v>45219</v>
      </c>
      <c r="B2002" s="6">
        <f>TITRES_STAT!D2005</f>
        <v>10.49</v>
      </c>
      <c r="C2002" s="2">
        <f t="shared" si="245"/>
        <v>-0.48000000000000043</v>
      </c>
      <c r="D2002" s="2">
        <f t="shared" si="246"/>
        <v>10.874000000000001</v>
      </c>
      <c r="E2002" s="2">
        <f t="shared" si="248"/>
        <v>11.074999999999999</v>
      </c>
      <c r="F2002" s="2">
        <f t="shared" si="241"/>
        <v>11.2775</v>
      </c>
      <c r="G2002" s="2">
        <f t="shared" si="243"/>
        <v>10.991600000000007</v>
      </c>
      <c r="H2002" s="2">
        <f t="shared" si="247"/>
        <v>11.045380000000009</v>
      </c>
      <c r="I2002" s="2">
        <f t="array" ref="I2002">SUMPRODUCT(B1986:B2005, (ROW(B1986:B2005)-ROW(B1986)+1)) / (20*21/2)</f>
        <v>10.764000000000001</v>
      </c>
      <c r="J2002" s="2">
        <f t="shared" si="242"/>
        <v>11.120202779506601</v>
      </c>
      <c r="K2002" s="2">
        <f t="shared" si="244"/>
        <v>11.031339220300929</v>
      </c>
    </row>
    <row r="2003" spans="1:11" ht="13.5" x14ac:dyDescent="0.25">
      <c r="A2003" s="3">
        <f>TITRES_STAT!B2006</f>
        <v>45222</v>
      </c>
      <c r="B2003" s="6">
        <f>TITRES_STAT!D2006</f>
        <v>10.02</v>
      </c>
      <c r="C2003" s="2">
        <f t="shared" si="245"/>
        <v>-0.47000000000000064</v>
      </c>
      <c r="D2003" s="2">
        <f t="shared" si="246"/>
        <v>10.684000000000001</v>
      </c>
      <c r="E2003" s="2">
        <f t="shared" si="248"/>
        <v>10.928999999999998</v>
      </c>
      <c r="F2003" s="2">
        <f t="shared" si="241"/>
        <v>11.204500000000001</v>
      </c>
      <c r="G2003" s="2">
        <f t="shared" si="243"/>
        <v>10.983000000000009</v>
      </c>
      <c r="H2003" s="2">
        <f t="shared" si="247"/>
        <v>11.040535000000009</v>
      </c>
      <c r="I2003" s="2">
        <f t="array" ref="I2003">SUMPRODUCT(B1987:B2006, (ROW(B1987:B2006)-ROW(B1987)+1)) / (20*21/2)</f>
        <v>10.584380952380949</v>
      </c>
      <c r="J2003" s="2">
        <f t="shared" si="242"/>
        <v>11.015421562410733</v>
      </c>
      <c r="K2003" s="2">
        <f t="shared" si="244"/>
        <v>10.991678858720499</v>
      </c>
    </row>
    <row r="2004" spans="1:11" ht="13.5" x14ac:dyDescent="0.25">
      <c r="A2004" s="3">
        <f>TITRES_STAT!B2007</f>
        <v>45223</v>
      </c>
      <c r="B2004" s="6">
        <f>TITRES_STAT!D2007</f>
        <v>10.02</v>
      </c>
      <c r="C2004" s="2">
        <f t="shared" si="245"/>
        <v>0</v>
      </c>
      <c r="D2004" s="2">
        <f t="shared" si="246"/>
        <v>10.494</v>
      </c>
      <c r="E2004" s="2">
        <f t="shared" si="248"/>
        <v>10.782999999999998</v>
      </c>
      <c r="F2004" s="2">
        <f t="shared" ref="F2004:F2067" si="249">AVERAGE(B1985:B2004)</f>
        <v>11.131500000000003</v>
      </c>
      <c r="G2004" s="2">
        <f t="shared" si="243"/>
        <v>10.974400000000008</v>
      </c>
      <c r="H2004" s="2">
        <f t="shared" si="247"/>
        <v>11.03569000000001</v>
      </c>
      <c r="I2004" s="2">
        <f t="array" ref="I2004">SUMPRODUCT(B1988:B2007, (ROW(B1988:B2007)-ROW(B1988)+1)) / (20*21/2)</f>
        <v>10.415857142857142</v>
      </c>
      <c r="J2004" s="2">
        <f t="shared" si="242"/>
        <v>10.920619508847805</v>
      </c>
      <c r="K2004" s="2">
        <f t="shared" si="244"/>
        <v>10.953573805437342</v>
      </c>
    </row>
    <row r="2005" spans="1:11" ht="13.5" x14ac:dyDescent="0.25">
      <c r="A2005" s="3">
        <f>TITRES_STAT!B2008</f>
        <v>45224</v>
      </c>
      <c r="B2005" s="6">
        <f>TITRES_STAT!D2008</f>
        <v>9.57</v>
      </c>
      <c r="C2005" s="2">
        <f t="shared" si="245"/>
        <v>-0.44999999999999929</v>
      </c>
      <c r="D2005" s="2">
        <f t="shared" si="246"/>
        <v>10.214</v>
      </c>
      <c r="E2005" s="2">
        <f t="shared" si="248"/>
        <v>10.591999999999999</v>
      </c>
      <c r="F2005" s="2">
        <f t="shared" si="249"/>
        <v>11.036000000000003</v>
      </c>
      <c r="G2005" s="2">
        <f t="shared" si="243"/>
        <v>10.956800000000008</v>
      </c>
      <c r="H2005" s="2">
        <f t="shared" si="247"/>
        <v>11.02859500000001</v>
      </c>
      <c r="I2005" s="2">
        <f t="array" ref="I2005">SUMPRODUCT(B1989:B2008, (ROW(B1989:B2008)-ROW(B1989)+1)) / (20*21/2)</f>
        <v>10.297476190476189</v>
      </c>
      <c r="J2005" s="2">
        <f t="shared" ref="J2005:J2068" si="250">$J$4*B2005+J2004*(1-$J$4)</f>
        <v>10.791989079433728</v>
      </c>
      <c r="K2005" s="2">
        <f t="shared" si="244"/>
        <v>10.899316009145682</v>
      </c>
    </row>
    <row r="2006" spans="1:11" ht="13.5" x14ac:dyDescent="0.25">
      <c r="A2006" s="3">
        <f>TITRES_STAT!B2009</f>
        <v>45225</v>
      </c>
      <c r="B2006" s="6">
        <f>TITRES_STAT!D2009</f>
        <v>9.15</v>
      </c>
      <c r="C2006" s="2">
        <f t="shared" si="245"/>
        <v>-0.41999999999999993</v>
      </c>
      <c r="D2006" s="2">
        <f t="shared" si="246"/>
        <v>9.8499999999999979</v>
      </c>
      <c r="E2006" s="2">
        <f t="shared" si="248"/>
        <v>10.41</v>
      </c>
      <c r="F2006" s="2">
        <f t="shared" si="249"/>
        <v>10.919500000000003</v>
      </c>
      <c r="G2006" s="2">
        <f t="shared" si="243"/>
        <v>10.930800000000009</v>
      </c>
      <c r="H2006" s="2">
        <f t="shared" si="247"/>
        <v>11.01940000000001</v>
      </c>
      <c r="I2006" s="2">
        <f t="array" ref="I2006">SUMPRODUCT(B1990:B2009, (ROW(B1990:B2009)-ROW(B1990)+1)) / (20*21/2)</f>
        <v>10.187285714285714</v>
      </c>
      <c r="J2006" s="2">
        <f t="shared" si="250"/>
        <v>10.635609167106708</v>
      </c>
      <c r="K2006" s="2">
        <f t="shared" si="244"/>
        <v>10.830715381336049</v>
      </c>
    </row>
    <row r="2007" spans="1:11" ht="13.5" x14ac:dyDescent="0.25">
      <c r="A2007" s="3">
        <f>TITRES_STAT!B2010</f>
        <v>45226</v>
      </c>
      <c r="B2007" s="6">
        <f>TITRES_STAT!D2010</f>
        <v>9.15</v>
      </c>
      <c r="C2007" s="2">
        <f t="shared" si="245"/>
        <v>0</v>
      </c>
      <c r="D2007" s="2">
        <f t="shared" si="246"/>
        <v>9.581999999999999</v>
      </c>
      <c r="E2007" s="2">
        <f t="shared" si="248"/>
        <v>10.228</v>
      </c>
      <c r="F2007" s="2">
        <f t="shared" si="249"/>
        <v>10.803000000000003</v>
      </c>
      <c r="G2007" s="2">
        <f t="shared" si="243"/>
        <v>10.904800000000007</v>
      </c>
      <c r="H2007" s="2">
        <f t="shared" si="247"/>
        <v>11.01020500000001</v>
      </c>
      <c r="I2007" s="2">
        <f t="array" ref="I2007">SUMPRODUCT(B1991:B2010, (ROW(B1991:B2010)-ROW(B1991)+1)) / (20*21/2)</f>
        <v>10.126285714285714</v>
      </c>
      <c r="J2007" s="2">
        <f t="shared" si="250"/>
        <v>10.494122579763212</v>
      </c>
      <c r="K2007" s="2">
        <f t="shared" si="244"/>
        <v>10.764804974224832</v>
      </c>
    </row>
    <row r="2008" spans="1:11" ht="13.5" x14ac:dyDescent="0.25">
      <c r="A2008" s="3">
        <f>TITRES_STAT!B2011</f>
        <v>45229</v>
      </c>
      <c r="B2008" s="6">
        <f>TITRES_STAT!D2011</f>
        <v>9.56</v>
      </c>
      <c r="C2008" s="2">
        <f t="shared" si="245"/>
        <v>0.41000000000000014</v>
      </c>
      <c r="D2008" s="2">
        <f t="shared" si="246"/>
        <v>9.49</v>
      </c>
      <c r="E2008" s="2">
        <f t="shared" si="248"/>
        <v>10.087</v>
      </c>
      <c r="F2008" s="2">
        <f t="shared" si="249"/>
        <v>10.707000000000003</v>
      </c>
      <c r="G2008" s="2">
        <f t="shared" si="243"/>
        <v>10.887000000000006</v>
      </c>
      <c r="H2008" s="2">
        <f t="shared" si="247"/>
        <v>11.00306000000001</v>
      </c>
      <c r="I2008" s="2">
        <f t="array" ref="I2008">SUMPRODUCT(B1992:B2011, (ROW(B1992:B2011)-ROW(B1992)+1)) / (20*21/2)</f>
        <v>10.072476190476191</v>
      </c>
      <c r="J2008" s="2">
        <f t="shared" si="250"/>
        <v>10.405158524547668</v>
      </c>
      <c r="K2008" s="2">
        <f t="shared" si="244"/>
        <v>10.717557720333662</v>
      </c>
    </row>
    <row r="2009" spans="1:11" ht="13.5" x14ac:dyDescent="0.25">
      <c r="A2009" s="3">
        <f>TITRES_STAT!B2012</f>
        <v>45230</v>
      </c>
      <c r="B2009" s="6">
        <f>TITRES_STAT!D2012</f>
        <v>9.5500000000000007</v>
      </c>
      <c r="C2009" s="2">
        <f t="shared" si="245"/>
        <v>-9.9999999999997868E-3</v>
      </c>
      <c r="D2009" s="2">
        <f t="shared" si="246"/>
        <v>9.3960000000000008</v>
      </c>
      <c r="E2009" s="2">
        <f t="shared" si="248"/>
        <v>9.9450000000000003</v>
      </c>
      <c r="F2009" s="2">
        <f t="shared" si="249"/>
        <v>10.610500000000004</v>
      </c>
      <c r="G2009" s="2">
        <f t="shared" si="243"/>
        <v>10.869000000000003</v>
      </c>
      <c r="H2009" s="2">
        <f t="shared" si="247"/>
        <v>10.995865000000011</v>
      </c>
      <c r="I2009" s="2">
        <f t="array" ref="I2009">SUMPRODUCT(B1993:B2012, (ROW(B1993:B2012)-ROW(B1993)+1)) / (20*21/2)</f>
        <v>10.025857142857141</v>
      </c>
      <c r="J2009" s="2">
        <f t="shared" si="250"/>
        <v>10.323714855543129</v>
      </c>
      <c r="K2009" s="2">
        <f t="shared" si="244"/>
        <v>10.671771143065676</v>
      </c>
    </row>
    <row r="2010" spans="1:11" ht="13.5" x14ac:dyDescent="0.25">
      <c r="A2010" s="3">
        <f>TITRES_STAT!B2013</f>
        <v>45231</v>
      </c>
      <c r="B2010" s="6">
        <f>TITRES_STAT!D2013</f>
        <v>9.9700000000000006</v>
      </c>
      <c r="C2010" s="2">
        <f t="shared" si="245"/>
        <v>0.41999999999999993</v>
      </c>
      <c r="D2010" s="2">
        <f t="shared" si="246"/>
        <v>9.4759999999999991</v>
      </c>
      <c r="E2010" s="2">
        <f t="shared" si="248"/>
        <v>9.8450000000000006</v>
      </c>
      <c r="F2010" s="2">
        <f t="shared" si="249"/>
        <v>10.535000000000002</v>
      </c>
      <c r="G2010" s="2">
        <f t="shared" si="243"/>
        <v>10.859400000000003</v>
      </c>
      <c r="H2010" s="2">
        <f t="shared" si="247"/>
        <v>10.990770000000012</v>
      </c>
      <c r="I2010" s="2">
        <f t="array" ref="I2010">SUMPRODUCT(B1994:B2013, (ROW(B1994:B2013)-ROW(B1994)+1)) / (20*21/2)</f>
        <v>9.9864285714285721</v>
      </c>
      <c r="J2010" s="2">
        <f t="shared" si="250"/>
        <v>10.290027726443782</v>
      </c>
      <c r="K2010" s="2">
        <f t="shared" si="244"/>
        <v>10.644250706082708</v>
      </c>
    </row>
    <row r="2011" spans="1:11" ht="13.5" x14ac:dyDescent="0.25">
      <c r="A2011" s="3">
        <f>TITRES_STAT!B2014</f>
        <v>45232</v>
      </c>
      <c r="B2011" s="6">
        <f>TITRES_STAT!D2014</f>
        <v>9.9700000000000006</v>
      </c>
      <c r="C2011" s="2">
        <f t="shared" si="245"/>
        <v>0</v>
      </c>
      <c r="D2011" s="2">
        <f t="shared" si="246"/>
        <v>9.64</v>
      </c>
      <c r="E2011" s="2">
        <f t="shared" si="248"/>
        <v>9.7449999999999992</v>
      </c>
      <c r="F2011" s="2">
        <f t="shared" si="249"/>
        <v>10.459500000000002</v>
      </c>
      <c r="G2011" s="2">
        <f t="shared" si="243"/>
        <v>10.849800000000005</v>
      </c>
      <c r="H2011" s="2">
        <f t="shared" si="247"/>
        <v>10.985675000000009</v>
      </c>
      <c r="I2011" s="2">
        <f t="array" ref="I2011">SUMPRODUCT(B1995:B2014, (ROW(B1995:B2014)-ROW(B1995)+1)) / (20*21/2)</f>
        <v>9.9122857142857139</v>
      </c>
      <c r="J2011" s="2">
        <f t="shared" si="250"/>
        <v>10.259548895353898</v>
      </c>
      <c r="K2011" s="2">
        <f t="shared" si="244"/>
        <v>10.617809501922602</v>
      </c>
    </row>
    <row r="2012" spans="1:11" ht="13.5" x14ac:dyDescent="0.25">
      <c r="A2012" s="3">
        <f>TITRES_STAT!B2015</f>
        <v>45233</v>
      </c>
      <c r="B2012" s="6">
        <f>TITRES_STAT!D2015</f>
        <v>9.9700000000000006</v>
      </c>
      <c r="C2012" s="2">
        <f t="shared" si="245"/>
        <v>0</v>
      </c>
      <c r="D2012" s="2">
        <f t="shared" si="246"/>
        <v>9.8039999999999985</v>
      </c>
      <c r="E2012" s="2">
        <f t="shared" si="248"/>
        <v>9.6929999999999996</v>
      </c>
      <c r="F2012" s="2">
        <f t="shared" si="249"/>
        <v>10.384</v>
      </c>
      <c r="G2012" s="2">
        <f t="shared" si="243"/>
        <v>10.840200000000005</v>
      </c>
      <c r="H2012" s="2">
        <f t="shared" si="247"/>
        <v>10.98058000000001</v>
      </c>
      <c r="I2012" s="2">
        <f t="array" ref="I2012">SUMPRODUCT(B1996:B2015, (ROW(B1996:B2015)-ROW(B1996)+1)) / (20*21/2)</f>
        <v>9.847428571428571</v>
      </c>
      <c r="J2012" s="2">
        <f t="shared" si="250"/>
        <v>10.231972810082098</v>
      </c>
      <c r="K2012" s="2">
        <f t="shared" si="244"/>
        <v>10.592405207729559</v>
      </c>
    </row>
    <row r="2013" spans="1:11" ht="13.5" x14ac:dyDescent="0.25">
      <c r="A2013" s="3">
        <f>TITRES_STAT!B2016</f>
        <v>45236</v>
      </c>
      <c r="B2013" s="6">
        <f>TITRES_STAT!D2016</f>
        <v>9.9700000000000006</v>
      </c>
      <c r="C2013" s="2">
        <f t="shared" si="245"/>
        <v>0</v>
      </c>
      <c r="D2013" s="2">
        <f t="shared" si="246"/>
        <v>9.8859999999999992</v>
      </c>
      <c r="E2013" s="2">
        <f t="shared" si="248"/>
        <v>9.6879999999999988</v>
      </c>
      <c r="F2013" s="2">
        <f t="shared" si="249"/>
        <v>10.3085</v>
      </c>
      <c r="G2013" s="2">
        <f t="shared" si="243"/>
        <v>10.830600000000006</v>
      </c>
      <c r="H2013" s="2">
        <f t="shared" si="247"/>
        <v>10.97548500000001</v>
      </c>
      <c r="I2013" s="2">
        <f t="array" ref="I2013">SUMPRODUCT(B1997:B2016, (ROW(B1997:B2016)-ROW(B1997)+1)) / (20*21/2)</f>
        <v>9.7604285714285695</v>
      </c>
      <c r="J2013" s="2">
        <f t="shared" si="250"/>
        <v>10.207023018645707</v>
      </c>
      <c r="K2013" s="2">
        <f t="shared" si="244"/>
        <v>10.567997160367616</v>
      </c>
    </row>
    <row r="2014" spans="1:11" ht="13.5" x14ac:dyDescent="0.25">
      <c r="A2014" s="3">
        <f>TITRES_STAT!B2017</f>
        <v>45237</v>
      </c>
      <c r="B2014" s="6">
        <f>TITRES_STAT!D2017</f>
        <v>9.5299999999999994</v>
      </c>
      <c r="C2014" s="2">
        <f t="shared" si="245"/>
        <v>-0.44000000000000128</v>
      </c>
      <c r="D2014" s="2">
        <f t="shared" si="246"/>
        <v>9.8820000000000014</v>
      </c>
      <c r="E2014" s="2">
        <f t="shared" si="248"/>
        <v>9.6389999999999993</v>
      </c>
      <c r="F2014" s="2">
        <f t="shared" si="249"/>
        <v>10.211</v>
      </c>
      <c r="G2014" s="2">
        <f t="shared" si="243"/>
        <v>10.812200000000004</v>
      </c>
      <c r="H2014" s="2">
        <f t="shared" si="247"/>
        <v>10.968190000000014</v>
      </c>
      <c r="I2014" s="2">
        <f t="array" ref="I2014">SUMPRODUCT(B1998:B2017, (ROW(B1998:B2017)-ROW(B1998)+1)) / (20*21/2)</f>
        <v>9.6761428571428567</v>
      </c>
      <c r="J2014" s="2">
        <f t="shared" si="250"/>
        <v>10.142544635917544</v>
      </c>
      <c r="K2014" s="2">
        <f t="shared" si="244"/>
        <v>10.527291389372808</v>
      </c>
    </row>
    <row r="2015" spans="1:11" ht="13.5" x14ac:dyDescent="0.25">
      <c r="A2015" s="3">
        <f>TITRES_STAT!B2018</f>
        <v>45238</v>
      </c>
      <c r="B2015" s="6">
        <f>TITRES_STAT!D2018</f>
        <v>9.5299999999999994</v>
      </c>
      <c r="C2015" s="2">
        <f t="shared" si="245"/>
        <v>0</v>
      </c>
      <c r="D2015" s="2">
        <f t="shared" si="246"/>
        <v>9.7940000000000005</v>
      </c>
      <c r="E2015" s="2">
        <f t="shared" si="248"/>
        <v>9.6349999999999998</v>
      </c>
      <c r="F2015" s="2">
        <f t="shared" si="249"/>
        <v>10.1135</v>
      </c>
      <c r="G2015" s="2">
        <f t="shared" si="243"/>
        <v>10.793800000000003</v>
      </c>
      <c r="H2015" s="2">
        <f t="shared" si="247"/>
        <v>10.960895000000015</v>
      </c>
      <c r="I2015" s="2">
        <f t="array" ref="I2015">SUMPRODUCT(B1999:B2018, (ROW(B1999:B2018)-ROW(B1999)+1)) / (20*21/2)</f>
        <v>9.5872380952380958</v>
      </c>
      <c r="J2015" s="2">
        <f t="shared" si="250"/>
        <v>10.084207051544443</v>
      </c>
      <c r="K2015" s="2">
        <f t="shared" si="244"/>
        <v>10.488181923122893</v>
      </c>
    </row>
    <row r="2016" spans="1:11" ht="13.5" x14ac:dyDescent="0.25">
      <c r="A2016" s="3">
        <f>TITRES_STAT!B2019</f>
        <v>45239</v>
      </c>
      <c r="B2016" s="6">
        <f>TITRES_STAT!D2019</f>
        <v>9.1999999999999993</v>
      </c>
      <c r="C2016" s="2">
        <f t="shared" si="245"/>
        <v>-0.33000000000000007</v>
      </c>
      <c r="D2016" s="2">
        <f t="shared" si="246"/>
        <v>9.64</v>
      </c>
      <c r="E2016" s="2">
        <f t="shared" si="248"/>
        <v>9.64</v>
      </c>
      <c r="F2016" s="2">
        <f t="shared" si="249"/>
        <v>10.025</v>
      </c>
      <c r="G2016" s="2">
        <f t="shared" si="243"/>
        <v>10.768800000000004</v>
      </c>
      <c r="H2016" s="2">
        <f t="shared" si="247"/>
        <v>10.951950000000016</v>
      </c>
      <c r="I2016" s="2">
        <f t="array" ref="I2016">SUMPRODUCT(B2000:B2019, (ROW(B2000:B2019)-ROW(B2000)+1)) / (20*21/2)</f>
        <v>9.507714285714286</v>
      </c>
      <c r="J2016" s="2">
        <f t="shared" si="250"/>
        <v>9.9999968561592585</v>
      </c>
      <c r="K2016" s="2">
        <f t="shared" si="244"/>
        <v>10.437664984961211</v>
      </c>
    </row>
    <row r="2017" spans="1:11" ht="13.5" x14ac:dyDescent="0.25">
      <c r="A2017" s="3">
        <f>TITRES_STAT!B2020</f>
        <v>45240</v>
      </c>
      <c r="B2017" s="6">
        <f>TITRES_STAT!D2020</f>
        <v>9.14</v>
      </c>
      <c r="C2017" s="2">
        <f t="shared" si="245"/>
        <v>-5.9999999999998721E-2</v>
      </c>
      <c r="D2017" s="2">
        <f t="shared" si="246"/>
        <v>9.4740000000000002</v>
      </c>
      <c r="E2017" s="2">
        <f t="shared" si="248"/>
        <v>9.6389999999999993</v>
      </c>
      <c r="F2017" s="2">
        <f t="shared" si="249"/>
        <v>9.9335000000000004</v>
      </c>
      <c r="G2017" s="2">
        <f t="shared" si="243"/>
        <v>10.733200000000004</v>
      </c>
      <c r="H2017" s="2">
        <f t="shared" si="247"/>
        <v>10.942705000000014</v>
      </c>
      <c r="I2017" s="2">
        <f t="array" ref="I2017">SUMPRODUCT(B2001:B2020, (ROW(B2001:B2020)-ROW(B2001)+1)) / (20*21/2)</f>
        <v>9.4375714285714274</v>
      </c>
      <c r="J2017" s="2">
        <f t="shared" si="250"/>
        <v>9.9180923936679015</v>
      </c>
      <c r="K2017" s="2">
        <f t="shared" si="244"/>
        <v>10.386776162021556</v>
      </c>
    </row>
    <row r="2018" spans="1:11" ht="13.5" x14ac:dyDescent="0.25">
      <c r="A2018" s="3">
        <f>TITRES_STAT!B2021</f>
        <v>45243</v>
      </c>
      <c r="B2018" s="6">
        <f>TITRES_STAT!D2021</f>
        <v>9</v>
      </c>
      <c r="C2018" s="2">
        <f t="shared" si="245"/>
        <v>-0.14000000000000057</v>
      </c>
      <c r="D2018" s="2">
        <f t="shared" si="246"/>
        <v>9.2799999999999994</v>
      </c>
      <c r="E2018" s="2">
        <f t="shared" si="248"/>
        <v>9.5830000000000002</v>
      </c>
      <c r="F2018" s="2">
        <f t="shared" si="249"/>
        <v>9.8349999999999991</v>
      </c>
      <c r="G2018" s="2">
        <f t="shared" si="243"/>
        <v>10.694800000000003</v>
      </c>
      <c r="H2018" s="2">
        <f t="shared" si="247"/>
        <v>10.932760000000014</v>
      </c>
      <c r="I2018" s="2">
        <f t="array" ref="I2018">SUMPRODUCT(B2002:B2021, (ROW(B2002:B2021)-ROW(B2002)+1)) / (20*21/2)</f>
        <v>9.3768095238095235</v>
      </c>
      <c r="J2018" s="2">
        <f t="shared" si="250"/>
        <v>9.8306550228423877</v>
      </c>
      <c r="K2018" s="2">
        <f t="shared" si="244"/>
        <v>10.332392783118751</v>
      </c>
    </row>
    <row r="2019" spans="1:11" ht="13.5" x14ac:dyDescent="0.25">
      <c r="A2019" s="3">
        <f>TITRES_STAT!B2022</f>
        <v>45244</v>
      </c>
      <c r="B2019" s="6">
        <f>TITRES_STAT!D2022</f>
        <v>9</v>
      </c>
      <c r="C2019" s="2">
        <f t="shared" si="245"/>
        <v>0</v>
      </c>
      <c r="D2019" s="2">
        <f t="shared" si="246"/>
        <v>9.1739999999999995</v>
      </c>
      <c r="E2019" s="2">
        <f t="shared" si="248"/>
        <v>9.5280000000000005</v>
      </c>
      <c r="F2019" s="2">
        <f t="shared" si="249"/>
        <v>9.7365000000000013</v>
      </c>
      <c r="G2019" s="2">
        <f t="shared" si="243"/>
        <v>10.656400000000003</v>
      </c>
      <c r="H2019" s="2">
        <f t="shared" si="247"/>
        <v>10.922815000000014</v>
      </c>
      <c r="I2019" s="2">
        <f t="array" ref="I2019">SUMPRODUCT(B2003:B2022, (ROW(B2003:B2022)-ROW(B2003)+1)) / (20*21/2)</f>
        <v>9.3254285714285725</v>
      </c>
      <c r="J2019" s="2">
        <f t="shared" si="250"/>
        <v>9.7515450206669225</v>
      </c>
      <c r="K2019" s="2">
        <f t="shared" si="244"/>
        <v>10.280142085741545</v>
      </c>
    </row>
    <row r="2020" spans="1:11" ht="13.5" x14ac:dyDescent="0.25">
      <c r="A2020" s="3">
        <f>TITRES_STAT!B2023</f>
        <v>45245</v>
      </c>
      <c r="B2020" s="6">
        <f>TITRES_STAT!D2023</f>
        <v>9</v>
      </c>
      <c r="C2020" s="2">
        <f t="shared" si="245"/>
        <v>0</v>
      </c>
      <c r="D2020" s="2">
        <f t="shared" si="246"/>
        <v>9.0680000000000014</v>
      </c>
      <c r="E2020" s="2">
        <f t="shared" si="248"/>
        <v>9.4310000000000009</v>
      </c>
      <c r="F2020" s="2">
        <f t="shared" si="249"/>
        <v>9.6379999999999999</v>
      </c>
      <c r="G2020" s="2">
        <f t="shared" si="243"/>
        <v>10.618000000000002</v>
      </c>
      <c r="H2020" s="2">
        <f t="shared" si="247"/>
        <v>10.915117500000013</v>
      </c>
      <c r="I2020" s="2">
        <f t="array" ref="I2020">SUMPRODUCT(B2004:B2023, (ROW(B2004:B2023)-ROW(B2004)+1)) / (20*21/2)</f>
        <v>9.2811428571428589</v>
      </c>
      <c r="J2020" s="2">
        <f t="shared" si="250"/>
        <v>9.6799693044129302</v>
      </c>
      <c r="K2020" s="2">
        <f t="shared" si="244"/>
        <v>10.229940435320309</v>
      </c>
    </row>
    <row r="2021" spans="1:11" ht="13.5" x14ac:dyDescent="0.25">
      <c r="A2021" s="3">
        <f>TITRES_STAT!B2024</f>
        <v>45246</v>
      </c>
      <c r="B2021" s="6">
        <f>TITRES_STAT!D2024</f>
        <v>9</v>
      </c>
      <c r="C2021" s="2">
        <f t="shared" si="245"/>
        <v>0</v>
      </c>
      <c r="D2021" s="2">
        <f t="shared" si="246"/>
        <v>9.0280000000000005</v>
      </c>
      <c r="E2021" s="2">
        <f t="shared" si="248"/>
        <v>9.3339999999999996</v>
      </c>
      <c r="F2021" s="2">
        <f t="shared" si="249"/>
        <v>9.5394999999999985</v>
      </c>
      <c r="G2021" s="2">
        <f t="shared" si="243"/>
        <v>10.579600000000001</v>
      </c>
      <c r="H2021" s="2">
        <f t="shared" si="247"/>
        <v>10.907170500000014</v>
      </c>
      <c r="I2021" s="2">
        <f t="array" ref="I2021">SUMPRODUCT(B2005:B2024, (ROW(B2005:B2024)-ROW(B2005)+1)) / (20*21/2)</f>
        <v>9.241714285714286</v>
      </c>
      <c r="J2021" s="2">
        <f t="shared" si="250"/>
        <v>9.6152103230402712</v>
      </c>
      <c r="K2021" s="2">
        <f t="shared" si="244"/>
        <v>10.181707477072454</v>
      </c>
    </row>
    <row r="2022" spans="1:11" ht="13.5" x14ac:dyDescent="0.25">
      <c r="A2022" s="3">
        <f>TITRES_STAT!B2025</f>
        <v>45247</v>
      </c>
      <c r="B2022" s="6">
        <f>TITRES_STAT!D2025</f>
        <v>9</v>
      </c>
      <c r="C2022" s="2">
        <f t="shared" si="245"/>
        <v>0</v>
      </c>
      <c r="D2022" s="2">
        <f t="shared" si="246"/>
        <v>9</v>
      </c>
      <c r="E2022" s="2">
        <f t="shared" si="248"/>
        <v>9.2370000000000001</v>
      </c>
      <c r="F2022" s="2">
        <f t="shared" si="249"/>
        <v>9.4649999999999999</v>
      </c>
      <c r="G2022" s="2">
        <f t="shared" si="243"/>
        <v>10.541200000000002</v>
      </c>
      <c r="H2022" s="2">
        <f t="shared" si="247"/>
        <v>10.897175500000014</v>
      </c>
      <c r="I2022" s="2">
        <f t="array" ref="I2022">SUMPRODUCT(B2006:B2025, (ROW(B2006:B2025)-ROW(B2006)+1)) / (20*21/2)</f>
        <v>9.2071428571428573</v>
      </c>
      <c r="J2022" s="2">
        <f t="shared" si="250"/>
        <v>9.556618863703104</v>
      </c>
      <c r="K2022" s="2">
        <f t="shared" si="244"/>
        <v>10.13536600738334</v>
      </c>
    </row>
    <row r="2023" spans="1:11" ht="13.5" x14ac:dyDescent="0.25">
      <c r="A2023" s="3">
        <f>TITRES_STAT!B2026</f>
        <v>45250</v>
      </c>
      <c r="B2023" s="6">
        <f>TITRES_STAT!D2026</f>
        <v>9</v>
      </c>
      <c r="C2023" s="2">
        <f t="shared" si="245"/>
        <v>0</v>
      </c>
      <c r="D2023" s="2">
        <f t="shared" si="246"/>
        <v>9</v>
      </c>
      <c r="E2023" s="2">
        <f t="shared" si="248"/>
        <v>9.14</v>
      </c>
      <c r="F2023" s="2">
        <f t="shared" si="249"/>
        <v>9.4139999999999997</v>
      </c>
      <c r="G2023" s="2">
        <f t="shared" si="243"/>
        <v>10.502800000000002</v>
      </c>
      <c r="H2023" s="2">
        <f t="shared" si="247"/>
        <v>10.887180500000014</v>
      </c>
      <c r="I2023" s="2">
        <f t="array" ref="I2023">SUMPRODUCT(B2007:B2026, (ROW(B2007:B2026)-ROW(B2007)+1)) / (20*21/2)</f>
        <v>9.1752857142857138</v>
      </c>
      <c r="J2023" s="2">
        <f t="shared" si="250"/>
        <v>9.5036075433504283</v>
      </c>
      <c r="K2023" s="2">
        <f t="shared" si="244"/>
        <v>10.090841850231053</v>
      </c>
    </row>
    <row r="2024" spans="1:11" ht="13.5" x14ac:dyDescent="0.25">
      <c r="A2024" s="3">
        <f>TITRES_STAT!B2027</f>
        <v>45251</v>
      </c>
      <c r="B2024" s="6">
        <f>TITRES_STAT!D2027</f>
        <v>9</v>
      </c>
      <c r="C2024" s="2">
        <f t="shared" si="245"/>
        <v>0</v>
      </c>
      <c r="D2024" s="2">
        <f t="shared" si="246"/>
        <v>9</v>
      </c>
      <c r="E2024" s="2">
        <f t="shared" si="248"/>
        <v>9.0869999999999997</v>
      </c>
      <c r="F2024" s="2">
        <f t="shared" si="249"/>
        <v>9.3629999999999995</v>
      </c>
      <c r="G2024" s="2">
        <f t="shared" si="243"/>
        <v>10.464400000000001</v>
      </c>
      <c r="H2024" s="2">
        <f t="shared" si="247"/>
        <v>10.877185500000014</v>
      </c>
      <c r="I2024" s="2">
        <f t="array" ref="I2024">SUMPRODUCT(B2008:B2027, (ROW(B2008:B2027)-ROW(B2008)+1)) / (20*21/2)</f>
        <v>9.1250952380952377</v>
      </c>
      <c r="J2024" s="2">
        <f t="shared" si="250"/>
        <v>9.4556449201741977</v>
      </c>
      <c r="K2024" s="2">
        <f t="shared" si="244"/>
        <v>10.048063738457287</v>
      </c>
    </row>
    <row r="2025" spans="1:11" ht="13.5" x14ac:dyDescent="0.25">
      <c r="A2025" s="3">
        <f>TITRES_STAT!B2028</f>
        <v>45252</v>
      </c>
      <c r="B2025" s="6">
        <f>TITRES_STAT!D2028</f>
        <v>9</v>
      </c>
      <c r="C2025" s="2">
        <f t="shared" si="245"/>
        <v>0</v>
      </c>
      <c r="D2025" s="2">
        <f t="shared" si="246"/>
        <v>9</v>
      </c>
      <c r="E2025" s="2">
        <f t="shared" si="248"/>
        <v>9.0340000000000007</v>
      </c>
      <c r="F2025" s="2">
        <f t="shared" si="249"/>
        <v>9.3345000000000002</v>
      </c>
      <c r="G2025" s="2">
        <f t="shared" si="243"/>
        <v>10.4246</v>
      </c>
      <c r="H2025" s="2">
        <f t="shared" si="247"/>
        <v>10.867190500000016</v>
      </c>
      <c r="I2025" s="2">
        <f t="array" ref="I2025">SUMPRODUCT(B2009:B2028, (ROW(B2009:B2028)-ROW(B2009)+1)) / (20*21/2)</f>
        <v>9.0775238095238109</v>
      </c>
      <c r="J2025" s="2">
        <f t="shared" si="250"/>
        <v>9.4122501658718942</v>
      </c>
      <c r="K2025" s="2">
        <f t="shared" si="244"/>
        <v>10.006963199694257</v>
      </c>
    </row>
    <row r="2026" spans="1:11" ht="13.5" x14ac:dyDescent="0.25">
      <c r="A2026" s="3">
        <f>TITRES_STAT!B2029</f>
        <v>45253</v>
      </c>
      <c r="B2026" s="6">
        <f>TITRES_STAT!D2029</f>
        <v>9</v>
      </c>
      <c r="C2026" s="2">
        <f t="shared" si="245"/>
        <v>0</v>
      </c>
      <c r="D2026" s="2">
        <f t="shared" si="246"/>
        <v>9</v>
      </c>
      <c r="E2026" s="2">
        <f t="shared" si="248"/>
        <v>9.0139999999999993</v>
      </c>
      <c r="F2026" s="2">
        <f t="shared" si="249"/>
        <v>9.3270000000000017</v>
      </c>
      <c r="G2026" s="2">
        <f t="shared" si="243"/>
        <v>10.3848</v>
      </c>
      <c r="H2026" s="2">
        <f t="shared" si="247"/>
        <v>10.857245500000015</v>
      </c>
      <c r="I2026" s="2">
        <f t="array" ref="I2026">SUMPRODUCT(B2010:B2029, (ROW(B2010:B2029)-ROW(B2010)+1)) / (20*21/2)</f>
        <v>9.0325714285714298</v>
      </c>
      <c r="J2026" s="2">
        <f t="shared" si="250"/>
        <v>9.3729882453126674</v>
      </c>
      <c r="K2026" s="2">
        <f t="shared" si="244"/>
        <v>9.9674744467650704</v>
      </c>
    </row>
    <row r="2027" spans="1:11" ht="13.5" x14ac:dyDescent="0.25">
      <c r="A2027" s="3">
        <f>TITRES_STAT!B2030</f>
        <v>45254</v>
      </c>
      <c r="B2027" s="6">
        <f>TITRES_STAT!D2030</f>
        <v>8.8000000000000007</v>
      </c>
      <c r="C2027" s="2">
        <f t="shared" si="245"/>
        <v>-0.19999999999999929</v>
      </c>
      <c r="D2027" s="2">
        <f t="shared" si="246"/>
        <v>8.9599999999999991</v>
      </c>
      <c r="E2027" s="2">
        <f t="shared" si="248"/>
        <v>8.98</v>
      </c>
      <c r="F2027" s="2">
        <f t="shared" si="249"/>
        <v>9.3094999999999999</v>
      </c>
      <c r="G2027" s="2">
        <f t="shared" si="243"/>
        <v>10.340999999999999</v>
      </c>
      <c r="H2027" s="2">
        <f t="shared" si="247"/>
        <v>10.843853000000017</v>
      </c>
      <c r="I2027" s="2">
        <f t="array" ref="I2027">SUMPRODUCT(B2011:B2030, (ROW(B2011:B2030)-ROW(B2011)+1)) / (20*21/2)</f>
        <v>8.9540476190476195</v>
      </c>
      <c r="J2027" s="2">
        <f t="shared" si="250"/>
        <v>9.3184179362352708</v>
      </c>
      <c r="K2027" s="2">
        <f t="shared" si="244"/>
        <v>9.9216911351272259</v>
      </c>
    </row>
    <row r="2028" spans="1:11" ht="13.5" x14ac:dyDescent="0.25">
      <c r="A2028" s="3">
        <f>TITRES_STAT!B2031</f>
        <v>45257</v>
      </c>
      <c r="B2028" s="6">
        <f>TITRES_STAT!D2031</f>
        <v>8.81</v>
      </c>
      <c r="C2028" s="2">
        <f t="shared" si="245"/>
        <v>9.9999999999997868E-3</v>
      </c>
      <c r="D2028" s="2">
        <f t="shared" si="246"/>
        <v>8.9220000000000006</v>
      </c>
      <c r="E2028" s="2">
        <f t="shared" si="248"/>
        <v>8.9610000000000003</v>
      </c>
      <c r="F2028" s="2">
        <f t="shared" si="249"/>
        <v>9.2720000000000002</v>
      </c>
      <c r="G2028" s="2">
        <f t="shared" si="243"/>
        <v>10.287599999999998</v>
      </c>
      <c r="H2028" s="2">
        <f t="shared" si="247"/>
        <v>10.830510500000017</v>
      </c>
      <c r="I2028" s="2">
        <f t="array" ref="I2028">SUMPRODUCT(B2012:B2031, (ROW(B2012:B2031)-ROW(B2012)+1)) / (20*21/2)</f>
        <v>8.882952380952382</v>
      </c>
      <c r="J2028" s="2">
        <f t="shared" si="250"/>
        <v>9.2699971804033403</v>
      </c>
      <c r="K2028" s="2">
        <f t="shared" si="244"/>
        <v>9.8780954043379232</v>
      </c>
    </row>
    <row r="2029" spans="1:11" ht="13.5" x14ac:dyDescent="0.25">
      <c r="A2029" s="3">
        <f>TITRES_STAT!B2032</f>
        <v>45258</v>
      </c>
      <c r="B2029" s="6">
        <f>TITRES_STAT!D2032</f>
        <v>8.8000000000000007</v>
      </c>
      <c r="C2029" s="2">
        <f t="shared" si="245"/>
        <v>-9.9999999999997868E-3</v>
      </c>
      <c r="D2029" s="2">
        <f t="shared" si="246"/>
        <v>8.8819999999999997</v>
      </c>
      <c r="E2029" s="2">
        <f t="shared" si="248"/>
        <v>8.9409999999999989</v>
      </c>
      <c r="F2029" s="2">
        <f t="shared" si="249"/>
        <v>9.2345000000000006</v>
      </c>
      <c r="G2029" s="2">
        <f t="shared" si="243"/>
        <v>10.233999999999998</v>
      </c>
      <c r="H2029" s="2">
        <f t="shared" si="247"/>
        <v>10.817118000000017</v>
      </c>
      <c r="I2029" s="2">
        <f t="array" ref="I2029">SUMPRODUCT(B2013:B2032, (ROW(B2013:B2032)-ROW(B2013)+1)) / (20*21/2)</f>
        <v>8.8545238095238084</v>
      </c>
      <c r="J2029" s="2">
        <f t="shared" si="250"/>
        <v>9.2252355441744509</v>
      </c>
      <c r="K2029" s="2">
        <f t="shared" si="244"/>
        <v>9.835817153187417</v>
      </c>
    </row>
    <row r="2030" spans="1:11" ht="13.5" x14ac:dyDescent="0.25">
      <c r="A2030" s="3">
        <f>TITRES_STAT!B2033</f>
        <v>45259</v>
      </c>
      <c r="B2030" s="6">
        <f>TITRES_STAT!D2033</f>
        <v>8.41</v>
      </c>
      <c r="C2030" s="2">
        <f t="shared" si="245"/>
        <v>-0.39000000000000057</v>
      </c>
      <c r="D2030" s="2">
        <f t="shared" si="246"/>
        <v>8.7639999999999993</v>
      </c>
      <c r="E2030" s="2">
        <f t="shared" si="248"/>
        <v>8.8819999999999997</v>
      </c>
      <c r="F2030" s="2">
        <f t="shared" si="249"/>
        <v>9.1565000000000012</v>
      </c>
      <c r="G2030" s="2">
        <f t="shared" si="243"/>
        <v>10.172599999999999</v>
      </c>
      <c r="H2030" s="2">
        <f t="shared" si="247"/>
        <v>10.801775500000018</v>
      </c>
      <c r="I2030" s="2">
        <f t="array" ref="I2030">SUMPRODUCT(B2014:B2033, (ROW(B2014:B2033)-ROW(B2014)+1)) / (20*21/2)</f>
        <v>8.7946190476190473</v>
      </c>
      <c r="J2030" s="2">
        <f t="shared" si="250"/>
        <v>9.147594063776884</v>
      </c>
      <c r="K2030" s="2">
        <f t="shared" si="244"/>
        <v>9.7799027550232047</v>
      </c>
    </row>
    <row r="2031" spans="1:11" ht="13.5" x14ac:dyDescent="0.25">
      <c r="A2031" s="3">
        <f>TITRES_STAT!B2034</f>
        <v>45260</v>
      </c>
      <c r="B2031" s="6">
        <f>TITRES_STAT!D2034</f>
        <v>8.41</v>
      </c>
      <c r="C2031" s="2">
        <f t="shared" si="245"/>
        <v>0</v>
      </c>
      <c r="D2031" s="2">
        <f t="shared" si="246"/>
        <v>8.6460000000000008</v>
      </c>
      <c r="E2031" s="2">
        <f t="shared" si="248"/>
        <v>8.8229999999999986</v>
      </c>
      <c r="F2031" s="2">
        <f t="shared" si="249"/>
        <v>9.0785000000000018</v>
      </c>
      <c r="G2031" s="2">
        <f t="shared" si="243"/>
        <v>10.111200000000002</v>
      </c>
      <c r="H2031" s="2">
        <f t="shared" si="247"/>
        <v>10.786433000000015</v>
      </c>
      <c r="I2031" s="2">
        <f t="array" ref="I2031">SUMPRODUCT(B2015:B2034, (ROW(B2015:B2034)-ROW(B2015)+1)) / (20*21/2)</f>
        <v>8.7412857142857145</v>
      </c>
      <c r="J2031" s="2">
        <f t="shared" si="250"/>
        <v>9.077347010083848</v>
      </c>
      <c r="K2031" s="2">
        <f t="shared" si="244"/>
        <v>9.7261810783556282</v>
      </c>
    </row>
    <row r="2032" spans="1:11" ht="13.5" x14ac:dyDescent="0.25">
      <c r="A2032" s="3">
        <f>TITRES_STAT!B2035</f>
        <v>45261</v>
      </c>
      <c r="B2032" s="6">
        <f>TITRES_STAT!D2035</f>
        <v>8.7799999999999994</v>
      </c>
      <c r="C2032" s="2">
        <f t="shared" si="245"/>
        <v>0.36999999999999922</v>
      </c>
      <c r="D2032" s="2">
        <f t="shared" si="246"/>
        <v>8.6419999999999995</v>
      </c>
      <c r="E2032" s="2">
        <f t="shared" si="248"/>
        <v>8.8009999999999984</v>
      </c>
      <c r="F2032" s="2">
        <f t="shared" si="249"/>
        <v>9.0190000000000019</v>
      </c>
      <c r="G2032" s="2">
        <f t="shared" si="243"/>
        <v>10.057200000000002</v>
      </c>
      <c r="H2032" s="2">
        <f t="shared" si="247"/>
        <v>10.772940500000018</v>
      </c>
      <c r="I2032" s="2">
        <f t="array" ref="I2032">SUMPRODUCT(B2016:B2035, (ROW(B2016:B2035)-ROW(B2016)+1)) / (20*21/2)</f>
        <v>8.6581904761904767</v>
      </c>
      <c r="J2032" s="2">
        <f t="shared" si="250"/>
        <v>9.04902824721872</v>
      </c>
      <c r="K2032" s="2">
        <f t="shared" si="244"/>
        <v>9.6890759380279565</v>
      </c>
    </row>
    <row r="2033" spans="1:11" ht="13.5" x14ac:dyDescent="0.25">
      <c r="A2033" s="3">
        <f>TITRES_STAT!B2036</f>
        <v>45264</v>
      </c>
      <c r="B2033" s="6">
        <f>TITRES_STAT!D2036</f>
        <v>8.39</v>
      </c>
      <c r="C2033" s="2">
        <f t="shared" si="245"/>
        <v>-0.38999999999999879</v>
      </c>
      <c r="D2033" s="2">
        <f t="shared" si="246"/>
        <v>8.5579999999999998</v>
      </c>
      <c r="E2033" s="2">
        <f t="shared" si="248"/>
        <v>8.7399999999999984</v>
      </c>
      <c r="F2033" s="2">
        <f t="shared" si="249"/>
        <v>8.9400000000000013</v>
      </c>
      <c r="G2033" s="2">
        <f t="shared" si="243"/>
        <v>9.9954000000000018</v>
      </c>
      <c r="H2033" s="2">
        <f t="shared" si="247"/>
        <v>10.757498000000016</v>
      </c>
      <c r="I2033" s="2">
        <f t="array" ref="I2033">SUMPRODUCT(B2017:B2036, (ROW(B2017:B2036)-ROW(B2017)+1)) / (20*21/2)</f>
        <v>8.5823333333333327</v>
      </c>
      <c r="J2033" s="2">
        <f t="shared" si="250"/>
        <v>8.9862636522455084</v>
      </c>
      <c r="K2033" s="2">
        <f t="shared" si="244"/>
        <v>9.6381317835954867</v>
      </c>
    </row>
    <row r="2034" spans="1:11" ht="13.5" x14ac:dyDescent="0.25">
      <c r="A2034" s="3">
        <f>TITRES_STAT!B2037</f>
        <v>45265</v>
      </c>
      <c r="B2034" s="6">
        <f>TITRES_STAT!D2037</f>
        <v>8.3800000000000008</v>
      </c>
      <c r="C2034" s="2">
        <f t="shared" si="245"/>
        <v>-9.9999999999997868E-3</v>
      </c>
      <c r="D2034" s="2">
        <f t="shared" si="246"/>
        <v>8.4740000000000002</v>
      </c>
      <c r="E2034" s="2">
        <f t="shared" si="248"/>
        <v>8.677999999999999</v>
      </c>
      <c r="F2034" s="2">
        <f t="shared" si="249"/>
        <v>8.8824999999999985</v>
      </c>
      <c r="G2034" s="2">
        <f t="shared" ref="G2034:G2097" si="251">AVERAGE(B1985:B2034)</f>
        <v>9.9334000000000024</v>
      </c>
      <c r="H2034" s="2">
        <f t="shared" si="247"/>
        <v>10.742005500000015</v>
      </c>
      <c r="I2034" s="2">
        <f t="array" ref="I2034">SUMPRODUCT(B2018:B2037, (ROW(B2018:B2037)-ROW(B2018)+1)) / (20*21/2)</f>
        <v>8.5121428571428588</v>
      </c>
      <c r="J2034" s="2">
        <f t="shared" si="250"/>
        <v>8.9285242567935548</v>
      </c>
      <c r="K2034" s="2">
        <f t="shared" si="244"/>
        <v>9.5887932822780169</v>
      </c>
    </row>
    <row r="2035" spans="1:11" ht="13.5" x14ac:dyDescent="0.25">
      <c r="A2035" s="3">
        <f>TITRES_STAT!B2038</f>
        <v>45266</v>
      </c>
      <c r="B2035" s="6">
        <f>TITRES_STAT!D2038</f>
        <v>8.01</v>
      </c>
      <c r="C2035" s="2">
        <f t="shared" si="245"/>
        <v>-0.37000000000000099</v>
      </c>
      <c r="D2035" s="2">
        <f t="shared" si="246"/>
        <v>8.3940000000000001</v>
      </c>
      <c r="E2035" s="2">
        <f t="shared" si="248"/>
        <v>8.5789999999999988</v>
      </c>
      <c r="F2035" s="2">
        <f t="shared" si="249"/>
        <v>8.8064999999999998</v>
      </c>
      <c r="G2035" s="2">
        <f t="shared" si="251"/>
        <v>9.8640000000000025</v>
      </c>
      <c r="H2035" s="2">
        <f t="shared" si="247"/>
        <v>10.724663000000016</v>
      </c>
      <c r="I2035" s="2">
        <f t="array" ref="I2035">SUMPRODUCT(B2019:B2038, (ROW(B2019:B2038)-ROW(B2019)+1)) / (20*21/2)</f>
        <v>8.4473333333333329</v>
      </c>
      <c r="J2035" s="2">
        <f t="shared" si="250"/>
        <v>8.841045756146551</v>
      </c>
      <c r="K2035" s="2">
        <f t="shared" ref="K2035:K2098" si="252">$K$4*B2035+(1-$K$4)*K2034</f>
        <v>9.526879820227899</v>
      </c>
    </row>
    <row r="2036" spans="1:11" ht="13.5" x14ac:dyDescent="0.25">
      <c r="A2036" s="3">
        <f>TITRES_STAT!B2039</f>
        <v>45267</v>
      </c>
      <c r="B2036" s="6">
        <f>TITRES_STAT!D2039</f>
        <v>8.01</v>
      </c>
      <c r="C2036" s="2">
        <f t="shared" si="245"/>
        <v>0</v>
      </c>
      <c r="D2036" s="2">
        <f t="shared" si="246"/>
        <v>8.3140000000000001</v>
      </c>
      <c r="E2036" s="2">
        <f t="shared" si="248"/>
        <v>8.48</v>
      </c>
      <c r="F2036" s="2">
        <f t="shared" si="249"/>
        <v>8.7469999999999999</v>
      </c>
      <c r="G2036" s="2">
        <f t="shared" si="251"/>
        <v>9.7946000000000009</v>
      </c>
      <c r="H2036" s="2">
        <f t="shared" si="247"/>
        <v>10.704773000000019</v>
      </c>
      <c r="I2036" s="2">
        <f t="array" ref="I2036">SUMPRODUCT(B2020:B2039, (ROW(B2020:B2039)-ROW(B2020)+1)) / (20*21/2)</f>
        <v>8.3872380952380965</v>
      </c>
      <c r="J2036" s="2">
        <f t="shared" si="250"/>
        <v>8.7618985412754515</v>
      </c>
      <c r="K2036" s="2">
        <f t="shared" si="252"/>
        <v>9.4673943370817071</v>
      </c>
    </row>
    <row r="2037" spans="1:11" ht="13.5" x14ac:dyDescent="0.25">
      <c r="A2037" s="3">
        <f>TITRES_STAT!B2040</f>
        <v>45268</v>
      </c>
      <c r="B2037" s="6">
        <f>TITRES_STAT!D2040</f>
        <v>8.01</v>
      </c>
      <c r="C2037" s="2">
        <f t="shared" si="245"/>
        <v>0</v>
      </c>
      <c r="D2037" s="2">
        <f t="shared" si="246"/>
        <v>8.16</v>
      </c>
      <c r="E2037" s="2">
        <f t="shared" si="248"/>
        <v>8.4010000000000016</v>
      </c>
      <c r="F2037" s="2">
        <f t="shared" si="249"/>
        <v>8.6904999999999966</v>
      </c>
      <c r="G2037" s="2">
        <f t="shared" si="251"/>
        <v>9.725200000000001</v>
      </c>
      <c r="H2037" s="2">
        <f t="shared" si="247"/>
        <v>10.684883000000019</v>
      </c>
      <c r="I2037" s="2">
        <f t="array" ref="I2037">SUMPRODUCT(B2021:B2040, (ROW(B2021:B2040)-ROW(B2021)+1)) / (20*21/2)</f>
        <v>8.331857142857146</v>
      </c>
      <c r="J2037" s="2">
        <f t="shared" si="250"/>
        <v>8.6902891563920761</v>
      </c>
      <c r="K2037" s="2">
        <f t="shared" si="252"/>
        <v>9.4102416179804642</v>
      </c>
    </row>
    <row r="2038" spans="1:11" ht="13.5" x14ac:dyDescent="0.25">
      <c r="A2038" s="3">
        <f>TITRES_STAT!B2041</f>
        <v>45271</v>
      </c>
      <c r="B2038" s="6">
        <f>TITRES_STAT!D2041</f>
        <v>8.01</v>
      </c>
      <c r="C2038" s="2">
        <f t="shared" si="245"/>
        <v>0</v>
      </c>
      <c r="D2038" s="2">
        <f t="shared" si="246"/>
        <v>8.0839999999999996</v>
      </c>
      <c r="E2038" s="2">
        <f t="shared" si="248"/>
        <v>8.3210000000000015</v>
      </c>
      <c r="F2038" s="2">
        <f t="shared" si="249"/>
        <v>8.6409999999999965</v>
      </c>
      <c r="G2038" s="2">
        <f t="shared" si="251"/>
        <v>9.6557999999999993</v>
      </c>
      <c r="H2038" s="2">
        <f t="shared" si="247"/>
        <v>10.66499300000002</v>
      </c>
      <c r="I2038" s="2">
        <f t="array" ref="I2038">SUMPRODUCT(B2022:B2041, (ROW(B2022:B2041)-ROW(B2022)+1)) / (20*21/2)</f>
        <v>8.2802380952380972</v>
      </c>
      <c r="J2038" s="2">
        <f t="shared" si="250"/>
        <v>8.6254997129261639</v>
      </c>
      <c r="K2038" s="2">
        <f t="shared" si="252"/>
        <v>9.3553301819812305</v>
      </c>
    </row>
    <row r="2039" spans="1:11" ht="13.5" x14ac:dyDescent="0.25">
      <c r="A2039" s="3">
        <f>TITRES_STAT!B2042</f>
        <v>45272</v>
      </c>
      <c r="B2039" s="6">
        <f>TITRES_STAT!D2042</f>
        <v>8.01</v>
      </c>
      <c r="C2039" s="2">
        <f t="shared" si="245"/>
        <v>0</v>
      </c>
      <c r="D2039" s="2">
        <f t="shared" si="246"/>
        <v>8.01</v>
      </c>
      <c r="E2039" s="2">
        <f t="shared" si="248"/>
        <v>8.2420000000000009</v>
      </c>
      <c r="F2039" s="2">
        <f t="shared" si="249"/>
        <v>8.5914999999999981</v>
      </c>
      <c r="G2039" s="2">
        <f t="shared" si="251"/>
        <v>9.5863999999999994</v>
      </c>
      <c r="H2039" s="2">
        <f t="shared" si="247"/>
        <v>10.64510300000002</v>
      </c>
      <c r="I2039" s="2">
        <f t="array" ref="I2039">SUMPRODUCT(B2023:B2042, (ROW(B2023:B2042)-ROW(B2023)+1)) / (20*21/2)</f>
        <v>8.2333809523809531</v>
      </c>
      <c r="J2039" s="2">
        <f t="shared" si="250"/>
        <v>8.5668806926474819</v>
      </c>
      <c r="K2039" s="2">
        <f t="shared" si="252"/>
        <v>9.3025721356290259</v>
      </c>
    </row>
    <row r="2040" spans="1:11" ht="13.5" x14ac:dyDescent="0.25">
      <c r="A2040" s="3">
        <f>TITRES_STAT!B2043</f>
        <v>45273</v>
      </c>
      <c r="B2040" s="6">
        <f>TITRES_STAT!D2043</f>
        <v>8.01</v>
      </c>
      <c r="C2040" s="2">
        <f t="shared" si="245"/>
        <v>0</v>
      </c>
      <c r="D2040" s="2">
        <f t="shared" si="246"/>
        <v>8.01</v>
      </c>
      <c r="E2040" s="2">
        <f t="shared" si="248"/>
        <v>8.2020000000000017</v>
      </c>
      <c r="F2040" s="2">
        <f t="shared" si="249"/>
        <v>8.541999999999998</v>
      </c>
      <c r="G2040" s="2">
        <f t="shared" si="251"/>
        <v>9.5169999999999995</v>
      </c>
      <c r="H2040" s="2">
        <f t="shared" si="247"/>
        <v>10.625213000000022</v>
      </c>
      <c r="I2040" s="2">
        <f t="array" ref="I2040">SUMPRODUCT(B2024:B2043, (ROW(B2024:B2043)-ROW(B2024)+1)) / (20*21/2)</f>
        <v>8.1912857142857138</v>
      </c>
      <c r="J2040" s="2">
        <f t="shared" si="250"/>
        <v>8.5138444362048649</v>
      </c>
      <c r="K2040" s="2">
        <f t="shared" si="252"/>
        <v>9.2518830322710262</v>
      </c>
    </row>
    <row r="2041" spans="1:11" ht="13.5" x14ac:dyDescent="0.25">
      <c r="A2041" s="3">
        <f>TITRES_STAT!B2044</f>
        <v>45274</v>
      </c>
      <c r="B2041" s="6">
        <f>TITRES_STAT!D2044</f>
        <v>8</v>
      </c>
      <c r="C2041" s="2">
        <f t="shared" si="245"/>
        <v>-9.9999999999997868E-3</v>
      </c>
      <c r="D2041" s="2">
        <f t="shared" si="246"/>
        <v>8.0079999999999991</v>
      </c>
      <c r="E2041" s="2">
        <f t="shared" si="248"/>
        <v>8.1609999999999996</v>
      </c>
      <c r="F2041" s="2">
        <f t="shared" si="249"/>
        <v>8.4919999999999973</v>
      </c>
      <c r="G2041" s="2">
        <f t="shared" si="251"/>
        <v>9.4474</v>
      </c>
      <c r="H2041" s="2">
        <f t="shared" si="247"/>
        <v>10.60527300000002</v>
      </c>
      <c r="I2041" s="2">
        <f t="array" ref="I2041">SUMPRODUCT(B2025:B2044, (ROW(B2025:B2044)-ROW(B2025)+1)) / (20*21/2)</f>
        <v>8.1539523809523811</v>
      </c>
      <c r="J2041" s="2">
        <f t="shared" si="250"/>
        <v>8.4649068708520208</v>
      </c>
      <c r="K2041" s="2">
        <f t="shared" si="252"/>
        <v>9.2027895800251045</v>
      </c>
    </row>
    <row r="2042" spans="1:11" ht="13.5" x14ac:dyDescent="0.25">
      <c r="A2042" s="3">
        <f>TITRES_STAT!B2045</f>
        <v>45275</v>
      </c>
      <c r="B2042" s="6">
        <f>TITRES_STAT!D2045</f>
        <v>8</v>
      </c>
      <c r="C2042" s="2">
        <f t="shared" si="245"/>
        <v>0</v>
      </c>
      <c r="D2042" s="2">
        <f t="shared" si="246"/>
        <v>8.0060000000000002</v>
      </c>
      <c r="E2042" s="2">
        <f t="shared" si="248"/>
        <v>8.0830000000000002</v>
      </c>
      <c r="F2042" s="2">
        <f t="shared" si="249"/>
        <v>8.4419999999999984</v>
      </c>
      <c r="G2042" s="2">
        <f t="shared" si="251"/>
        <v>9.3778000000000006</v>
      </c>
      <c r="H2042" s="2">
        <f t="shared" si="247"/>
        <v>10.585333000000022</v>
      </c>
      <c r="I2042" s="2">
        <f t="array" ref="I2042">SUMPRODUCT(B2026:B2045, (ROW(B2026:B2045)-ROW(B2026)+1)) / (20*21/2)</f>
        <v>8.121380952380953</v>
      </c>
      <c r="J2042" s="2">
        <f t="shared" si="250"/>
        <v>8.4206300260089719</v>
      </c>
      <c r="K2042" s="2">
        <f t="shared" si="252"/>
        <v>9.1556213612005912</v>
      </c>
    </row>
    <row r="2043" spans="1:11" ht="13.5" x14ac:dyDescent="0.25">
      <c r="A2043" s="3">
        <f>TITRES_STAT!B2046</f>
        <v>45278</v>
      </c>
      <c r="B2043" s="6">
        <f>TITRES_STAT!D2046</f>
        <v>8</v>
      </c>
      <c r="C2043" s="2">
        <f t="shared" si="245"/>
        <v>0</v>
      </c>
      <c r="D2043" s="2">
        <f t="shared" si="246"/>
        <v>8.0039999999999996</v>
      </c>
      <c r="E2043" s="2">
        <f t="shared" si="248"/>
        <v>8.0440000000000005</v>
      </c>
      <c r="F2043" s="2">
        <f t="shared" si="249"/>
        <v>8.3919999999999995</v>
      </c>
      <c r="G2043" s="2">
        <f t="shared" si="251"/>
        <v>9.3081999999999994</v>
      </c>
      <c r="H2043" s="2">
        <f t="shared" si="247"/>
        <v>10.565393000000022</v>
      </c>
      <c r="I2043" s="2">
        <f t="array" ref="I2043">SUMPRODUCT(B2027:B2046, (ROW(B2027:B2046)-ROW(B2027)+1)) / (20*21/2)</f>
        <v>8.0935714285714297</v>
      </c>
      <c r="J2043" s="2">
        <f t="shared" si="250"/>
        <v>8.3805700235319271</v>
      </c>
      <c r="K2043" s="2">
        <f t="shared" si="252"/>
        <v>9.1103028764476282</v>
      </c>
    </row>
    <row r="2044" spans="1:11" ht="13.5" x14ac:dyDescent="0.25">
      <c r="A2044" s="3">
        <f>TITRES_STAT!B2047</f>
        <v>45279</v>
      </c>
      <c r="B2044" s="6">
        <f>TITRES_STAT!D2047</f>
        <v>8</v>
      </c>
      <c r="C2044" s="2">
        <f t="shared" si="245"/>
        <v>0</v>
      </c>
      <c r="D2044" s="2">
        <f t="shared" si="246"/>
        <v>8.0019999999999989</v>
      </c>
      <c r="E2044" s="2">
        <f t="shared" si="248"/>
        <v>8.0060000000000002</v>
      </c>
      <c r="F2044" s="2">
        <f t="shared" si="249"/>
        <v>8.3420000000000005</v>
      </c>
      <c r="G2044" s="2">
        <f t="shared" si="251"/>
        <v>9.2385999999999981</v>
      </c>
      <c r="H2044" s="2">
        <f t="shared" si="247"/>
        <v>10.545453000000018</v>
      </c>
      <c r="I2044" s="2">
        <f t="array" ref="I2044">SUMPRODUCT(B2028:B2047, (ROW(B2028:B2047)-ROW(B2028)+1)) / (20*21/2)</f>
        <v>8.0705238095238094</v>
      </c>
      <c r="J2044" s="2">
        <f t="shared" si="250"/>
        <v>8.3443252593860286</v>
      </c>
      <c r="K2044" s="2">
        <f t="shared" si="252"/>
        <v>9.0667615871751739</v>
      </c>
    </row>
    <row r="2045" spans="1:11" ht="13.5" x14ac:dyDescent="0.25">
      <c r="A2045" s="3">
        <f>TITRES_STAT!B2048</f>
        <v>45280</v>
      </c>
      <c r="B2045" s="6">
        <f>TITRES_STAT!D2048</f>
        <v>8</v>
      </c>
      <c r="C2045" s="2">
        <f t="shared" si="245"/>
        <v>0</v>
      </c>
      <c r="D2045" s="2">
        <f t="shared" si="246"/>
        <v>8</v>
      </c>
      <c r="E2045" s="2">
        <f t="shared" si="248"/>
        <v>8.004999999999999</v>
      </c>
      <c r="F2045" s="2">
        <f t="shared" si="249"/>
        <v>8.2920000000000016</v>
      </c>
      <c r="G2045" s="2">
        <f t="shared" si="251"/>
        <v>9.1690000000000005</v>
      </c>
      <c r="H2045" s="2">
        <f t="shared" si="247"/>
        <v>10.525513000000016</v>
      </c>
      <c r="I2045" s="2">
        <f t="array" ref="I2045">SUMPRODUCT(B2029:B2048, (ROW(B2029:B2048)-ROW(B2029)+1)) / (20*21/2)</f>
        <v>8.051285714285715</v>
      </c>
      <c r="J2045" s="2">
        <f t="shared" si="250"/>
        <v>8.3115323775397414</v>
      </c>
      <c r="K2045" s="2">
        <f t="shared" si="252"/>
        <v>9.0249277994428159</v>
      </c>
    </row>
    <row r="2046" spans="1:11" ht="13.5" x14ac:dyDescent="0.25">
      <c r="A2046" s="3">
        <f>TITRES_STAT!B2049</f>
        <v>45281</v>
      </c>
      <c r="B2046" s="6">
        <f>TITRES_STAT!D2049</f>
        <v>8</v>
      </c>
      <c r="C2046" s="2">
        <f t="shared" si="245"/>
        <v>0</v>
      </c>
      <c r="D2046" s="2">
        <f t="shared" si="246"/>
        <v>8</v>
      </c>
      <c r="E2046" s="2">
        <f t="shared" si="248"/>
        <v>8.0039999999999996</v>
      </c>
      <c r="F2046" s="2">
        <f t="shared" si="249"/>
        <v>8.2420000000000009</v>
      </c>
      <c r="G2046" s="2">
        <f t="shared" si="251"/>
        <v>9.1095999999999986</v>
      </c>
      <c r="H2046" s="2">
        <f t="shared" si="247"/>
        <v>10.505573000000016</v>
      </c>
      <c r="I2046" s="2">
        <f t="array" ref="I2046">SUMPRODUCT(B2030:B2049, (ROW(B2030:B2049)-ROW(B2030)+1)) / (20*21/2)</f>
        <v>8.0359047619047619</v>
      </c>
      <c r="J2046" s="2">
        <f t="shared" si="250"/>
        <v>8.2818626272978619</v>
      </c>
      <c r="K2046" s="2">
        <f t="shared" si="252"/>
        <v>8.9847345524058433</v>
      </c>
    </row>
    <row r="2047" spans="1:11" ht="13.5" x14ac:dyDescent="0.25">
      <c r="A2047" s="3">
        <f>TITRES_STAT!B2050</f>
        <v>45282</v>
      </c>
      <c r="B2047" s="6">
        <f>TITRES_STAT!D2050</f>
        <v>8</v>
      </c>
      <c r="C2047" s="2">
        <f t="shared" si="245"/>
        <v>0</v>
      </c>
      <c r="D2047" s="2">
        <f t="shared" si="246"/>
        <v>8</v>
      </c>
      <c r="E2047" s="2">
        <f t="shared" si="248"/>
        <v>8.0030000000000001</v>
      </c>
      <c r="F2047" s="2">
        <f t="shared" si="249"/>
        <v>8.2020000000000017</v>
      </c>
      <c r="G2047" s="2">
        <f t="shared" si="251"/>
        <v>9.0502000000000002</v>
      </c>
      <c r="H2047" s="2">
        <f t="shared" si="247"/>
        <v>10.482935500000014</v>
      </c>
      <c r="I2047" s="2">
        <f t="array" ref="I2047">SUMPRODUCT(B2031:B2050, (ROW(B2031:B2050)-ROW(B2031)+1)) / (20*21/2)</f>
        <v>8.0233809523809523</v>
      </c>
      <c r="J2047" s="2">
        <f t="shared" si="250"/>
        <v>8.2550185675552079</v>
      </c>
      <c r="K2047" s="2">
        <f t="shared" si="252"/>
        <v>8.9461175111350268</v>
      </c>
    </row>
    <row r="2048" spans="1:11" ht="13.5" x14ac:dyDescent="0.25">
      <c r="A2048" s="3">
        <f>TITRES_STAT!B2051</f>
        <v>45285</v>
      </c>
      <c r="B2048" s="6">
        <f>TITRES_STAT!D2051</f>
        <v>8</v>
      </c>
      <c r="C2048" s="2">
        <f t="shared" si="245"/>
        <v>0</v>
      </c>
      <c r="D2048" s="2">
        <f t="shared" si="246"/>
        <v>8</v>
      </c>
      <c r="E2048" s="2">
        <f t="shared" si="248"/>
        <v>8.0019999999999989</v>
      </c>
      <c r="F2048" s="2">
        <f t="shared" si="249"/>
        <v>8.1615000000000002</v>
      </c>
      <c r="G2048" s="2">
        <f t="shared" si="251"/>
        <v>8.9908000000000001</v>
      </c>
      <c r="H2048" s="2">
        <f t="shared" si="247"/>
        <v>10.460298000000016</v>
      </c>
      <c r="I2048" s="2">
        <f t="array" ref="I2048">SUMPRODUCT(B2032:B2051, (ROW(B2032:B2051)-ROW(B2032)+1)) / (20*21/2)</f>
        <v>8.0128571428571433</v>
      </c>
      <c r="J2048" s="2">
        <f t="shared" si="250"/>
        <v>8.2307310849309019</v>
      </c>
      <c r="K2048" s="2">
        <f t="shared" si="252"/>
        <v>8.9090148636395359</v>
      </c>
    </row>
    <row r="2049" spans="1:11" ht="13.5" x14ac:dyDescent="0.25">
      <c r="A2049" s="3">
        <f>TITRES_STAT!B2052</f>
        <v>45286</v>
      </c>
      <c r="B2049" s="6">
        <f>TITRES_STAT!D2052</f>
        <v>8</v>
      </c>
      <c r="C2049" s="2">
        <f t="shared" si="245"/>
        <v>0</v>
      </c>
      <c r="D2049" s="2">
        <f t="shared" si="246"/>
        <v>8</v>
      </c>
      <c r="E2049" s="2">
        <f t="shared" si="248"/>
        <v>8.0009999999999994</v>
      </c>
      <c r="F2049" s="2">
        <f t="shared" si="249"/>
        <v>8.1215000000000011</v>
      </c>
      <c r="G2049" s="2">
        <f t="shared" si="251"/>
        <v>8.9314</v>
      </c>
      <c r="H2049" s="2">
        <f t="shared" si="247"/>
        <v>10.437660500000016</v>
      </c>
      <c r="I2049" s="2">
        <f t="array" ref="I2049">SUMPRODUCT(B2033:B2052, (ROW(B2033:B2052)-ROW(B2033)+1)) / (20*21/2)</f>
        <v>8.0043333333333333</v>
      </c>
      <c r="J2049" s="2">
        <f t="shared" si="250"/>
        <v>8.2087566958898641</v>
      </c>
      <c r="K2049" s="2">
        <f t="shared" si="252"/>
        <v>8.8733672219281825</v>
      </c>
    </row>
    <row r="2050" spans="1:11" ht="13.5" x14ac:dyDescent="0.25">
      <c r="A2050" s="3">
        <f>TITRES_STAT!B2053</f>
        <v>45287</v>
      </c>
      <c r="B2050" s="6">
        <f>TITRES_STAT!D2053</f>
        <v>7.99</v>
      </c>
      <c r="C2050" s="2">
        <f t="shared" si="245"/>
        <v>-9.9999999999997868E-3</v>
      </c>
      <c r="D2050" s="2">
        <f t="shared" si="246"/>
        <v>7.9980000000000002</v>
      </c>
      <c r="E2050" s="2">
        <f t="shared" si="248"/>
        <v>7.9989999999999997</v>
      </c>
      <c r="F2050" s="2">
        <f t="shared" si="249"/>
        <v>8.1005000000000003</v>
      </c>
      <c r="G2050" s="2">
        <f t="shared" si="251"/>
        <v>8.8718000000000004</v>
      </c>
      <c r="H2050" s="2">
        <f t="shared" si="247"/>
        <v>10.414973000000014</v>
      </c>
      <c r="I2050" s="2">
        <f t="array" ref="I2050">SUMPRODUCT(B2034:B2053, (ROW(B2034:B2053)-ROW(B2034)+1)) / (20*21/2)</f>
        <v>7.9995714285714277</v>
      </c>
      <c r="J2050" s="2">
        <f t="shared" si="250"/>
        <v>8.1879227248527346</v>
      </c>
      <c r="K2050" s="2">
        <f t="shared" si="252"/>
        <v>8.838725370087861</v>
      </c>
    </row>
    <row r="2051" spans="1:11" ht="13.5" x14ac:dyDescent="0.25">
      <c r="A2051" s="3">
        <f>TITRES_STAT!B2054</f>
        <v>45288</v>
      </c>
      <c r="B2051" s="6">
        <f>TITRES_STAT!D2054</f>
        <v>7.99</v>
      </c>
      <c r="C2051" s="2">
        <f t="shared" si="245"/>
        <v>0</v>
      </c>
      <c r="D2051" s="2">
        <f t="shared" si="246"/>
        <v>7.9960000000000004</v>
      </c>
      <c r="E2051" s="2">
        <f t="shared" si="248"/>
        <v>7.9979999999999993</v>
      </c>
      <c r="F2051" s="2">
        <f t="shared" si="249"/>
        <v>8.0795000000000012</v>
      </c>
      <c r="G2051" s="2">
        <f t="shared" si="251"/>
        <v>8.8121999999999989</v>
      </c>
      <c r="H2051" s="2">
        <f t="shared" si="247"/>
        <v>10.392285500000012</v>
      </c>
      <c r="I2051" s="2">
        <f t="array" ref="I2051">SUMPRODUCT(B2035:B2054, (ROW(B2035:B2054)-ROW(B2035)+1)) / (20*21/2)</f>
        <v>7.9967142857142841</v>
      </c>
      <c r="J2051" s="2">
        <f t="shared" si="250"/>
        <v>8.1690729415334271</v>
      </c>
      <c r="K2051" s="2">
        <f t="shared" si="252"/>
        <v>8.8054420222412784</v>
      </c>
    </row>
    <row r="2052" spans="1:11" ht="13.5" x14ac:dyDescent="0.25">
      <c r="A2052" s="3">
        <f>TITRES_STAT!B2055</f>
        <v>45289</v>
      </c>
      <c r="B2052" s="6">
        <f>TITRES_STAT!D2055</f>
        <v>7.99</v>
      </c>
      <c r="C2052" s="2">
        <f t="shared" ref="C2052:C2115" si="253">B2052-B2051</f>
        <v>0</v>
      </c>
      <c r="D2052" s="2">
        <f t="shared" si="246"/>
        <v>7.9940000000000015</v>
      </c>
      <c r="E2052" s="2">
        <f t="shared" si="248"/>
        <v>7.9969999999999999</v>
      </c>
      <c r="F2052" s="2">
        <f t="shared" si="249"/>
        <v>8.0400000000000009</v>
      </c>
      <c r="G2052" s="2">
        <f t="shared" si="251"/>
        <v>8.7622</v>
      </c>
      <c r="H2052" s="2">
        <f t="shared" si="247"/>
        <v>10.366801000000011</v>
      </c>
      <c r="I2052" s="2">
        <f t="array" ref="I2052">SUMPRODUCT(B2036:B2055, (ROW(B2036:B2055)-ROW(B2036)+1)) / (20*21/2)</f>
        <v>7.9957142857142838</v>
      </c>
      <c r="J2052" s="2">
        <f t="shared" si="250"/>
        <v>8.1520183756731015</v>
      </c>
      <c r="K2052" s="2">
        <f t="shared" si="252"/>
        <v>8.7734639037220123</v>
      </c>
    </row>
    <row r="2053" spans="1:11" ht="13.5" x14ac:dyDescent="0.25">
      <c r="A2053" s="3">
        <f>TITRES_STAT!B2056</f>
        <v>45293</v>
      </c>
      <c r="B2053" s="6">
        <f>TITRES_STAT!D2056</f>
        <v>7.99</v>
      </c>
      <c r="C2053" s="2">
        <f t="shared" si="253"/>
        <v>0</v>
      </c>
      <c r="D2053" s="2">
        <f t="shared" si="246"/>
        <v>7.992</v>
      </c>
      <c r="E2053" s="2">
        <f t="shared" si="248"/>
        <v>7.9959999999999996</v>
      </c>
      <c r="F2053" s="2">
        <f t="shared" si="249"/>
        <v>8.0200000000000014</v>
      </c>
      <c r="G2053" s="2">
        <f t="shared" si="251"/>
        <v>8.7216000000000005</v>
      </c>
      <c r="H2053" s="2">
        <f t="shared" si="247"/>
        <v>10.339318500000013</v>
      </c>
      <c r="I2053" s="2">
        <f t="array" ref="I2053">SUMPRODUCT(B2037:B2056, (ROW(B2037:B2056)-ROW(B2037)+1)) / (20*21/2)</f>
        <v>7.9948095238095229</v>
      </c>
      <c r="J2053" s="2">
        <f t="shared" si="250"/>
        <v>8.1365880541804252</v>
      </c>
      <c r="K2053" s="2">
        <f t="shared" si="252"/>
        <v>8.742739829066247</v>
      </c>
    </row>
    <row r="2054" spans="1:11" ht="13.5" x14ac:dyDescent="0.25">
      <c r="A2054" s="3">
        <f>TITRES_STAT!B2057</f>
        <v>45294</v>
      </c>
      <c r="B2054" s="6">
        <f>TITRES_STAT!D2057</f>
        <v>7.99</v>
      </c>
      <c r="C2054" s="2">
        <f t="shared" si="253"/>
        <v>0</v>
      </c>
      <c r="D2054" s="2">
        <f t="shared" ref="D2054:D2117" si="254">AVERAGE(B2050:B2054)</f>
        <v>7.99</v>
      </c>
      <c r="E2054" s="2">
        <f t="shared" si="248"/>
        <v>7.9950000000000001</v>
      </c>
      <c r="F2054" s="2">
        <f t="shared" si="249"/>
        <v>8.0005000000000024</v>
      </c>
      <c r="G2054" s="2">
        <f t="shared" si="251"/>
        <v>8.6809999999999992</v>
      </c>
      <c r="H2054" s="2">
        <f t="shared" si="247"/>
        <v>10.311836000000014</v>
      </c>
      <c r="I2054" s="2">
        <f t="array" ref="I2054">SUMPRODUCT(B2038:B2057, (ROW(B2038:B2057)-ROW(B2038)+1)) / (20*21/2)</f>
        <v>7.9939999999999989</v>
      </c>
      <c r="J2054" s="2">
        <f t="shared" si="250"/>
        <v>8.1226272871156233</v>
      </c>
      <c r="K2054" s="2">
        <f t="shared" si="252"/>
        <v>8.7132206200832556</v>
      </c>
    </row>
    <row r="2055" spans="1:11" ht="13.5" x14ac:dyDescent="0.25">
      <c r="A2055" s="3">
        <f>TITRES_STAT!B2058</f>
        <v>45295</v>
      </c>
      <c r="B2055" s="6">
        <f>TITRES_STAT!D2058</f>
        <v>7.99</v>
      </c>
      <c r="C2055" s="2">
        <f t="shared" si="253"/>
        <v>0</v>
      </c>
      <c r="D2055" s="2">
        <f t="shared" si="254"/>
        <v>7.99</v>
      </c>
      <c r="E2055" s="2">
        <f t="shared" si="248"/>
        <v>7.9939999999999998</v>
      </c>
      <c r="F2055" s="2">
        <f t="shared" si="249"/>
        <v>7.9995000000000021</v>
      </c>
      <c r="G2055" s="2">
        <f t="shared" si="251"/>
        <v>8.6494</v>
      </c>
      <c r="H2055" s="2">
        <f t="shared" si="247"/>
        <v>10.284353500000014</v>
      </c>
      <c r="I2055" s="2">
        <f t="array" ref="I2055">SUMPRODUCT(B2039:B2058, (ROW(B2039:B2058)-ROW(B2039)+1)) / (20*21/2)</f>
        <v>7.994238095238094</v>
      </c>
      <c r="J2055" s="2">
        <f t="shared" si="250"/>
        <v>8.1099961169141359</v>
      </c>
      <c r="K2055" s="2">
        <f t="shared" si="252"/>
        <v>8.6848590271388133</v>
      </c>
    </row>
    <row r="2056" spans="1:11" ht="13.5" x14ac:dyDescent="0.25">
      <c r="A2056" s="3">
        <f>TITRES_STAT!B2059</f>
        <v>45296</v>
      </c>
      <c r="B2056" s="6">
        <f>TITRES_STAT!D2059</f>
        <v>7.99</v>
      </c>
      <c r="C2056" s="2">
        <f t="shared" si="253"/>
        <v>0</v>
      </c>
      <c r="D2056" s="2">
        <f t="shared" si="254"/>
        <v>7.99</v>
      </c>
      <c r="E2056" s="2">
        <f t="shared" si="248"/>
        <v>7.9930000000000003</v>
      </c>
      <c r="F2056" s="2">
        <f t="shared" si="249"/>
        <v>7.9985000000000017</v>
      </c>
      <c r="G2056" s="2">
        <f t="shared" si="251"/>
        <v>8.6262000000000008</v>
      </c>
      <c r="H2056" s="2">
        <f t="shared" si="247"/>
        <v>10.256871000000015</v>
      </c>
      <c r="I2056" s="2">
        <f t="array" ref="I2056">SUMPRODUCT(B2040:B2059, (ROW(B2040:B2059)-ROW(B2040)+1)) / (20*21/2)</f>
        <v>7.9945238095238089</v>
      </c>
      <c r="J2056" s="2">
        <f t="shared" si="250"/>
        <v>8.0985679153032653</v>
      </c>
      <c r="K2056" s="2">
        <f t="shared" si="252"/>
        <v>8.657609653525526</v>
      </c>
    </row>
    <row r="2057" spans="1:11" ht="13.5" x14ac:dyDescent="0.25">
      <c r="A2057" s="3">
        <f>TITRES_STAT!B2060</f>
        <v>45299</v>
      </c>
      <c r="B2057" s="6">
        <f>TITRES_STAT!D2060</f>
        <v>7.99</v>
      </c>
      <c r="C2057" s="2">
        <f t="shared" si="253"/>
        <v>0</v>
      </c>
      <c r="D2057" s="2">
        <f t="shared" si="254"/>
        <v>7.99</v>
      </c>
      <c r="E2057" s="2">
        <f t="shared" si="248"/>
        <v>7.992</v>
      </c>
      <c r="F2057" s="2">
        <f t="shared" si="249"/>
        <v>7.9975000000000005</v>
      </c>
      <c r="G2057" s="2">
        <f t="shared" si="251"/>
        <v>8.6030000000000015</v>
      </c>
      <c r="H2057" s="2">
        <f t="shared" si="247"/>
        <v>10.232385500000015</v>
      </c>
      <c r="I2057" s="2">
        <f t="array" ref="I2057">SUMPRODUCT(B2041:B2060, (ROW(B2041:B2060)-ROW(B2041)+1)) / (20*21/2)</f>
        <v>7.9948571428571418</v>
      </c>
      <c r="J2057" s="2">
        <f t="shared" si="250"/>
        <v>8.0882281138458119</v>
      </c>
      <c r="K2057" s="2">
        <f t="shared" si="252"/>
        <v>8.6314288827990335</v>
      </c>
    </row>
    <row r="2058" spans="1:11" ht="13.5" x14ac:dyDescent="0.25">
      <c r="A2058" s="3">
        <f>TITRES_STAT!B2061</f>
        <v>45300</v>
      </c>
      <c r="B2058" s="6">
        <f>TITRES_STAT!D2061</f>
        <v>8</v>
      </c>
      <c r="C2058" s="2">
        <f t="shared" si="253"/>
        <v>9.9999999999997868E-3</v>
      </c>
      <c r="D2058" s="2">
        <f t="shared" si="254"/>
        <v>7.992</v>
      </c>
      <c r="E2058" s="2">
        <f t="shared" si="248"/>
        <v>7.992</v>
      </c>
      <c r="F2058" s="2">
        <f t="shared" si="249"/>
        <v>7.9969999999999999</v>
      </c>
      <c r="G2058" s="2">
        <f t="shared" si="251"/>
        <v>8.5718000000000014</v>
      </c>
      <c r="H2058" s="2">
        <f t="shared" ref="H2058:H2121" si="255">AVERAGE(B1859:B2058)</f>
        <v>10.207950000000016</v>
      </c>
      <c r="I2058" s="2">
        <f t="array" ref="I2058">SUMPRODUCT(B2042:B2061, (ROW(B2042:B2061)-ROW(B2042)+1)) / (20*21/2)</f>
        <v>7.9952380952380953</v>
      </c>
      <c r="J2058" s="2">
        <f t="shared" si="250"/>
        <v>8.0798254363366873</v>
      </c>
      <c r="K2058" s="2">
        <f t="shared" si="252"/>
        <v>8.6066669658265234</v>
      </c>
    </row>
    <row r="2059" spans="1:11" ht="13.5" x14ac:dyDescent="0.25">
      <c r="A2059" s="3">
        <f>TITRES_STAT!B2062</f>
        <v>45301</v>
      </c>
      <c r="B2059" s="6">
        <f>TITRES_STAT!D2062</f>
        <v>8</v>
      </c>
      <c r="C2059" s="2">
        <f t="shared" si="253"/>
        <v>0</v>
      </c>
      <c r="D2059" s="2">
        <f t="shared" si="254"/>
        <v>7.9939999999999998</v>
      </c>
      <c r="E2059" s="2">
        <f t="shared" si="248"/>
        <v>7.9920000000000018</v>
      </c>
      <c r="F2059" s="2">
        <f t="shared" si="249"/>
        <v>7.9964999999999993</v>
      </c>
      <c r="G2059" s="2">
        <f t="shared" si="251"/>
        <v>8.5408000000000008</v>
      </c>
      <c r="H2059" s="2">
        <f t="shared" si="255"/>
        <v>10.183514500000015</v>
      </c>
      <c r="I2059" s="2">
        <f t="array" ref="I2059">SUMPRODUCT(B2043:B2062, (ROW(B2043:B2062)-ROW(B2043)+1)) / (20*21/2)</f>
        <v>7.995619047619047</v>
      </c>
      <c r="J2059" s="2">
        <f t="shared" si="250"/>
        <v>8.072223013828431</v>
      </c>
      <c r="K2059" s="2">
        <f t="shared" si="252"/>
        <v>8.5828761044215618</v>
      </c>
    </row>
    <row r="2060" spans="1:11" ht="13.5" x14ac:dyDescent="0.25">
      <c r="A2060" s="3">
        <f>TITRES_STAT!B2063</f>
        <v>45302</v>
      </c>
      <c r="B2060" s="6">
        <f>TITRES_STAT!D2063</f>
        <v>8</v>
      </c>
      <c r="C2060" s="2">
        <f t="shared" si="253"/>
        <v>0</v>
      </c>
      <c r="D2060" s="2">
        <f t="shared" si="254"/>
        <v>7.9960000000000004</v>
      </c>
      <c r="E2060" s="2">
        <f t="shared" ref="E2060:E2123" si="256">AVERAGE(B2051:B2060)</f>
        <v>7.9930000000000003</v>
      </c>
      <c r="F2060" s="2">
        <f t="shared" si="249"/>
        <v>7.9959999999999978</v>
      </c>
      <c r="G2060" s="2">
        <f t="shared" si="251"/>
        <v>8.5014000000000003</v>
      </c>
      <c r="H2060" s="2">
        <f t="shared" si="255"/>
        <v>10.159079000000014</v>
      </c>
      <c r="I2060" s="2">
        <f t="array" ref="I2060">SUMPRODUCT(B2044:B2063, (ROW(B2044:B2063)-ROW(B2044)+1)) / (20*21/2)</f>
        <v>7.9959999999999996</v>
      </c>
      <c r="J2060" s="2">
        <f t="shared" si="250"/>
        <v>8.0653446315590571</v>
      </c>
      <c r="K2060" s="2">
        <f t="shared" si="252"/>
        <v>8.5600182179736581</v>
      </c>
    </row>
    <row r="2061" spans="1:11" ht="13.5" x14ac:dyDescent="0.25">
      <c r="A2061" s="3">
        <f>TITRES_STAT!B2064</f>
        <v>45303</v>
      </c>
      <c r="B2061" s="6">
        <f>TITRES_STAT!D2064</f>
        <v>8</v>
      </c>
      <c r="C2061" s="2">
        <f t="shared" si="253"/>
        <v>0</v>
      </c>
      <c r="D2061" s="2">
        <f t="shared" si="254"/>
        <v>7.9980000000000002</v>
      </c>
      <c r="E2061" s="2">
        <f t="shared" si="256"/>
        <v>7.9939999999999998</v>
      </c>
      <c r="F2061" s="2">
        <f t="shared" si="249"/>
        <v>7.9959999999999978</v>
      </c>
      <c r="G2061" s="2">
        <f t="shared" si="251"/>
        <v>8.4619999999999997</v>
      </c>
      <c r="H2061" s="2">
        <f t="shared" si="255"/>
        <v>10.137540500000016</v>
      </c>
      <c r="I2061" s="2">
        <f t="array" ref="I2061">SUMPRODUCT(B2045:B2064, (ROW(B2045:B2064)-ROW(B2045)+1)) / (20*21/2)</f>
        <v>7.9963809523809521</v>
      </c>
      <c r="J2061" s="2">
        <f t="shared" si="250"/>
        <v>8.0591213333153373</v>
      </c>
      <c r="K2061" s="2">
        <f t="shared" si="252"/>
        <v>8.5380567192295942</v>
      </c>
    </row>
    <row r="2062" spans="1:11" ht="13.5" x14ac:dyDescent="0.25">
      <c r="A2062" s="3">
        <f>TITRES_STAT!B2065</f>
        <v>45306</v>
      </c>
      <c r="B2062" s="6">
        <f>TITRES_STAT!D2065</f>
        <v>8</v>
      </c>
      <c r="C2062" s="2">
        <f t="shared" si="253"/>
        <v>0</v>
      </c>
      <c r="D2062" s="2">
        <f t="shared" si="254"/>
        <v>8</v>
      </c>
      <c r="E2062" s="2">
        <f t="shared" si="256"/>
        <v>7.9950000000000001</v>
      </c>
      <c r="F2062" s="2">
        <f t="shared" si="249"/>
        <v>7.9959999999999978</v>
      </c>
      <c r="G2062" s="2">
        <f t="shared" si="251"/>
        <v>8.422600000000001</v>
      </c>
      <c r="H2062" s="2">
        <f t="shared" si="255"/>
        <v>10.116002000000016</v>
      </c>
      <c r="I2062" s="2">
        <f t="array" ref="I2062">SUMPRODUCT(B2046:B2065, (ROW(B2046:B2065)-ROW(B2046)+1)) / (20*21/2)</f>
        <v>7.9967619047619047</v>
      </c>
      <c r="J2062" s="2">
        <f t="shared" si="250"/>
        <v>8.0534907301424479</v>
      </c>
      <c r="K2062" s="2">
        <f t="shared" si="252"/>
        <v>8.5169564557303961</v>
      </c>
    </row>
    <row r="2063" spans="1:11" ht="13.5" x14ac:dyDescent="0.25">
      <c r="A2063" s="3">
        <f>TITRES_STAT!B2066</f>
        <v>45307</v>
      </c>
      <c r="B2063" s="6">
        <f>TITRES_STAT!D2066</f>
        <v>8</v>
      </c>
      <c r="C2063" s="2">
        <f t="shared" si="253"/>
        <v>0</v>
      </c>
      <c r="D2063" s="2">
        <f t="shared" si="254"/>
        <v>8</v>
      </c>
      <c r="E2063" s="2">
        <f t="shared" si="256"/>
        <v>7.9960000000000004</v>
      </c>
      <c r="F2063" s="2">
        <f t="shared" si="249"/>
        <v>7.9959999999999978</v>
      </c>
      <c r="G2063" s="2">
        <f t="shared" si="251"/>
        <v>8.3832000000000004</v>
      </c>
      <c r="H2063" s="2">
        <f t="shared" si="255"/>
        <v>10.094463500000016</v>
      </c>
      <c r="I2063" s="2">
        <f t="array" ref="I2063">SUMPRODUCT(B2047:B2066, (ROW(B2047:B2066)-ROW(B2047)+1)) / (20*21/2)</f>
        <v>7.9876190476190478</v>
      </c>
      <c r="J2063" s="2">
        <f t="shared" si="250"/>
        <v>8.0483963748907854</v>
      </c>
      <c r="K2063" s="2">
        <f t="shared" si="252"/>
        <v>8.496683653544892</v>
      </c>
    </row>
    <row r="2064" spans="1:11" ht="13.5" x14ac:dyDescent="0.25">
      <c r="A2064" s="3">
        <f>TITRES_STAT!B2067</f>
        <v>45308</v>
      </c>
      <c r="B2064" s="6">
        <f>TITRES_STAT!D2067</f>
        <v>8</v>
      </c>
      <c r="C2064" s="2">
        <f t="shared" si="253"/>
        <v>0</v>
      </c>
      <c r="D2064" s="2">
        <f t="shared" si="254"/>
        <v>8</v>
      </c>
      <c r="E2064" s="2">
        <f t="shared" si="256"/>
        <v>7.9969999999999999</v>
      </c>
      <c r="F2064" s="2">
        <f t="shared" si="249"/>
        <v>7.9959999999999996</v>
      </c>
      <c r="G2064" s="2">
        <f t="shared" si="251"/>
        <v>8.3526000000000007</v>
      </c>
      <c r="H2064" s="2">
        <f t="shared" si="255"/>
        <v>10.075672500000017</v>
      </c>
      <c r="I2064" s="2">
        <f t="array" ref="I2064">SUMPRODUCT(B2048:B2067, (ROW(B2048:B2067)-ROW(B2048)+1)) / (20*21/2)</f>
        <v>7.9789523809523804</v>
      </c>
      <c r="J2064" s="2">
        <f t="shared" si="250"/>
        <v>8.0437871963297578</v>
      </c>
      <c r="K2064" s="2">
        <f t="shared" si="252"/>
        <v>8.4772058632097984</v>
      </c>
    </row>
    <row r="2065" spans="1:11" ht="13.5" x14ac:dyDescent="0.25">
      <c r="A2065" s="3">
        <f>TITRES_STAT!B2068</f>
        <v>45309</v>
      </c>
      <c r="B2065" s="6">
        <f>TITRES_STAT!D2068</f>
        <v>8</v>
      </c>
      <c r="C2065" s="2">
        <f t="shared" si="253"/>
        <v>0</v>
      </c>
      <c r="D2065" s="2">
        <f t="shared" si="254"/>
        <v>8</v>
      </c>
      <c r="E2065" s="2">
        <f t="shared" si="256"/>
        <v>7.9980000000000002</v>
      </c>
      <c r="F2065" s="2">
        <f t="shared" si="249"/>
        <v>7.9959999999999996</v>
      </c>
      <c r="G2065" s="2">
        <f t="shared" si="251"/>
        <v>8.322000000000001</v>
      </c>
      <c r="H2065" s="2">
        <f t="shared" si="255"/>
        <v>10.058230000000018</v>
      </c>
      <c r="I2065" s="2">
        <f t="array" ref="I2065">SUMPRODUCT(B2049:B2068, (ROW(B2049:B2068)-ROW(B2049)+1)) / (20*21/2)</f>
        <v>7.970761904761904</v>
      </c>
      <c r="J2065" s="2">
        <f t="shared" si="250"/>
        <v>8.0396169871554939</v>
      </c>
      <c r="K2065" s="2">
        <f t="shared" si="252"/>
        <v>8.4584919077898064</v>
      </c>
    </row>
    <row r="2066" spans="1:11" ht="13.5" x14ac:dyDescent="0.25">
      <c r="A2066" s="3">
        <f>TITRES_STAT!B2069</f>
        <v>45310</v>
      </c>
      <c r="B2066" s="6">
        <f>TITRES_STAT!D2069</f>
        <v>7.9</v>
      </c>
      <c r="C2066" s="2">
        <f t="shared" si="253"/>
        <v>-9.9999999999999645E-2</v>
      </c>
      <c r="D2066" s="2">
        <f t="shared" si="254"/>
        <v>7.9799999999999995</v>
      </c>
      <c r="E2066" s="2">
        <f t="shared" si="256"/>
        <v>7.9890000000000017</v>
      </c>
      <c r="F2066" s="2">
        <f t="shared" si="249"/>
        <v>7.9910000000000014</v>
      </c>
      <c r="G2066" s="2">
        <f t="shared" si="251"/>
        <v>8.2959999999999994</v>
      </c>
      <c r="H2066" s="2">
        <f t="shared" si="255"/>
        <v>10.042785000000018</v>
      </c>
      <c r="I2066" s="2">
        <f t="array" ref="I2066">SUMPRODUCT(B2050:B2069, (ROW(B2050:B2069)-ROW(B2050)+1)) / (20*21/2)</f>
        <v>7.9630476190476189</v>
      </c>
      <c r="J2066" s="2">
        <f t="shared" si="250"/>
        <v>8.0263201312359236</v>
      </c>
      <c r="K2066" s="2">
        <f t="shared" si="252"/>
        <v>8.4365902643470694</v>
      </c>
    </row>
    <row r="2067" spans="1:11" ht="13.5" x14ac:dyDescent="0.25">
      <c r="A2067" s="3">
        <f>TITRES_STAT!B2070</f>
        <v>45313</v>
      </c>
      <c r="B2067" s="6">
        <f>TITRES_STAT!D2070</f>
        <v>7.9</v>
      </c>
      <c r="C2067" s="2">
        <f t="shared" si="253"/>
        <v>0</v>
      </c>
      <c r="D2067" s="2">
        <f t="shared" si="254"/>
        <v>7.9599999999999991</v>
      </c>
      <c r="E2067" s="2">
        <f t="shared" si="256"/>
        <v>7.9800000000000013</v>
      </c>
      <c r="F2067" s="2">
        <f t="shared" si="249"/>
        <v>7.9860000000000015</v>
      </c>
      <c r="G2067" s="2">
        <f t="shared" si="251"/>
        <v>8.2711999999999986</v>
      </c>
      <c r="H2067" s="2">
        <f t="shared" si="255"/>
        <v>10.02489250000002</v>
      </c>
      <c r="I2067" s="2">
        <f t="array" ref="I2067">SUMPRODUCT(B2051:B2070, (ROW(B2051:B2070)-ROW(B2051)+1)) / (20*21/2)</f>
        <v>7.9558095238095241</v>
      </c>
      <c r="J2067" s="2">
        <f t="shared" si="250"/>
        <v>8.0142896425467889</v>
      </c>
      <c r="K2067" s="2">
        <f t="shared" si="252"/>
        <v>8.4155475088824794</v>
      </c>
    </row>
    <row r="2068" spans="1:11" ht="13.5" x14ac:dyDescent="0.25">
      <c r="A2068" s="3">
        <f>TITRES_STAT!B2071</f>
        <v>45314</v>
      </c>
      <c r="B2068" s="6">
        <f>TITRES_STAT!D2071</f>
        <v>7.9</v>
      </c>
      <c r="C2068" s="2">
        <f t="shared" si="253"/>
        <v>0</v>
      </c>
      <c r="D2068" s="2">
        <f t="shared" si="254"/>
        <v>7.9399999999999995</v>
      </c>
      <c r="E2068" s="2">
        <f t="shared" si="256"/>
        <v>7.9700000000000006</v>
      </c>
      <c r="F2068" s="2">
        <f t="shared" ref="F2068:F2131" si="257">AVERAGE(B2049:B2068)</f>
        <v>7.9810000000000016</v>
      </c>
      <c r="G2068" s="2">
        <f t="shared" si="251"/>
        <v>8.2491999999999983</v>
      </c>
      <c r="H2068" s="2">
        <f t="shared" si="255"/>
        <v>10.006950000000019</v>
      </c>
      <c r="I2068" s="2">
        <f t="array" ref="I2068">SUMPRODUCT(B2052:B2071, (ROW(B2052:B2071)-ROW(B2052)+1)) / (20*21/2)</f>
        <v>7.9489999999999998</v>
      </c>
      <c r="J2068" s="2">
        <f t="shared" si="250"/>
        <v>8.0034049146851896</v>
      </c>
      <c r="K2068" s="2">
        <f t="shared" si="252"/>
        <v>8.3953299595145392</v>
      </c>
    </row>
    <row r="2069" spans="1:11" ht="13.5" x14ac:dyDescent="0.25">
      <c r="A2069" s="3">
        <f>TITRES_STAT!B2072</f>
        <v>45315</v>
      </c>
      <c r="B2069" s="6">
        <f>TITRES_STAT!D2072</f>
        <v>7.9</v>
      </c>
      <c r="C2069" s="2">
        <f t="shared" si="253"/>
        <v>0</v>
      </c>
      <c r="D2069" s="2">
        <f t="shared" si="254"/>
        <v>7.92</v>
      </c>
      <c r="E2069" s="2">
        <f t="shared" si="256"/>
        <v>7.9600000000000009</v>
      </c>
      <c r="F2069" s="2">
        <f t="shared" si="257"/>
        <v>7.9760000000000018</v>
      </c>
      <c r="G2069" s="2">
        <f t="shared" si="251"/>
        <v>8.2271999999999981</v>
      </c>
      <c r="H2069" s="2">
        <f t="shared" si="255"/>
        <v>9.9890075000000191</v>
      </c>
      <c r="I2069" s="2">
        <f t="array" ref="I2069">SUMPRODUCT(B2053:B2072, (ROW(B2053:B2072)-ROW(B2053)+1)) / (20*21/2)</f>
        <v>7.9426190476190479</v>
      </c>
      <c r="J2069" s="2">
        <f t="shared" ref="J2069:J2132" si="258">$J$4*B2069+J2068*(1-$J$4)</f>
        <v>7.9935568275723146</v>
      </c>
      <c r="K2069" s="2">
        <f t="shared" si="252"/>
        <v>8.3759052552198519</v>
      </c>
    </row>
    <row r="2070" spans="1:11" ht="13.5" x14ac:dyDescent="0.25">
      <c r="A2070" s="3">
        <f>TITRES_STAT!B2073</f>
        <v>45316</v>
      </c>
      <c r="B2070" s="6">
        <f>TITRES_STAT!D2073</f>
        <v>7.9</v>
      </c>
      <c r="C2070" s="2">
        <f t="shared" si="253"/>
        <v>0</v>
      </c>
      <c r="D2070" s="2">
        <f t="shared" si="254"/>
        <v>7.9</v>
      </c>
      <c r="E2070" s="2">
        <f t="shared" si="256"/>
        <v>7.95</v>
      </c>
      <c r="F2070" s="2">
        <f t="shared" si="257"/>
        <v>7.9715000000000016</v>
      </c>
      <c r="G2070" s="2">
        <f t="shared" si="251"/>
        <v>8.2051999999999978</v>
      </c>
      <c r="H2070" s="2">
        <f t="shared" si="255"/>
        <v>9.9710650000000189</v>
      </c>
      <c r="I2070" s="2">
        <f t="array" ref="I2070">SUMPRODUCT(B2054:B2073, (ROW(B2054:B2073)-ROW(B2054)+1)) / (20*21/2)</f>
        <v>7.9033333333333333</v>
      </c>
      <c r="J2070" s="2">
        <f t="shared" si="258"/>
        <v>7.9846466535178084</v>
      </c>
      <c r="K2070" s="2">
        <f t="shared" si="252"/>
        <v>8.3572423040347612</v>
      </c>
    </row>
    <row r="2071" spans="1:11" ht="13.5" x14ac:dyDescent="0.25">
      <c r="A2071" s="3">
        <f>TITRES_STAT!B2074</f>
        <v>45317</v>
      </c>
      <c r="B2071" s="6">
        <f>TITRES_STAT!D2074</f>
        <v>7.9</v>
      </c>
      <c r="C2071" s="2">
        <f t="shared" si="253"/>
        <v>0</v>
      </c>
      <c r="D2071" s="2">
        <f t="shared" si="254"/>
        <v>7.9</v>
      </c>
      <c r="E2071" s="2">
        <f t="shared" si="256"/>
        <v>7.94</v>
      </c>
      <c r="F2071" s="2">
        <f t="shared" si="257"/>
        <v>7.9670000000000014</v>
      </c>
      <c r="G2071" s="2">
        <f t="shared" si="251"/>
        <v>8.1831999999999976</v>
      </c>
      <c r="H2071" s="2">
        <f t="shared" si="255"/>
        <v>9.9531225000000187</v>
      </c>
      <c r="I2071" s="2">
        <f t="array" ref="I2071">SUMPRODUCT(B2055:B2074, (ROW(B2055:B2074)-ROW(B2055)+1)) / (20*21/2)</f>
        <v>7.866142857142858</v>
      </c>
      <c r="J2071" s="2">
        <f t="shared" si="258"/>
        <v>7.9765850674684931</v>
      </c>
      <c r="K2071" s="2">
        <f t="shared" si="252"/>
        <v>8.339311233288301</v>
      </c>
    </row>
    <row r="2072" spans="1:11" ht="13.5" x14ac:dyDescent="0.25">
      <c r="A2072" s="3">
        <f>TITRES_STAT!B2075</f>
        <v>45320</v>
      </c>
      <c r="B2072" s="6">
        <f>TITRES_STAT!D2075</f>
        <v>7.9</v>
      </c>
      <c r="C2072" s="2">
        <f t="shared" si="253"/>
        <v>0</v>
      </c>
      <c r="D2072" s="2">
        <f t="shared" si="254"/>
        <v>7.9</v>
      </c>
      <c r="E2072" s="2">
        <f t="shared" si="256"/>
        <v>7.93</v>
      </c>
      <c r="F2072" s="2">
        <f t="shared" si="257"/>
        <v>7.9625000000000012</v>
      </c>
      <c r="G2072" s="2">
        <f t="shared" si="251"/>
        <v>8.1611999999999973</v>
      </c>
      <c r="H2072" s="2">
        <f t="shared" si="255"/>
        <v>9.9351800000000203</v>
      </c>
      <c r="I2072" s="2">
        <f t="array" ref="I2072">SUMPRODUCT(B2056:B2075, (ROW(B2056:B2075)-ROW(B2056)+1)) / (20*21/2)</f>
        <v>7.8310476190476201</v>
      </c>
      <c r="J2072" s="2">
        <f t="shared" si="258"/>
        <v>7.9692912515191132</v>
      </c>
      <c r="K2072" s="2">
        <f t="shared" si="252"/>
        <v>8.3220833417868008</v>
      </c>
    </row>
    <row r="2073" spans="1:11" ht="13.5" x14ac:dyDescent="0.25">
      <c r="A2073" s="3">
        <f>TITRES_STAT!B2076</f>
        <v>45321</v>
      </c>
      <c r="B2073" s="6">
        <f>TITRES_STAT!D2076</f>
        <v>7.55</v>
      </c>
      <c r="C2073" s="2">
        <f t="shared" si="253"/>
        <v>-0.35000000000000053</v>
      </c>
      <c r="D2073" s="2">
        <f t="shared" si="254"/>
        <v>7.83</v>
      </c>
      <c r="E2073" s="2">
        <f t="shared" si="256"/>
        <v>7.8849999999999998</v>
      </c>
      <c r="F2073" s="2">
        <f t="shared" si="257"/>
        <v>7.9405000000000028</v>
      </c>
      <c r="G2073" s="2">
        <f t="shared" si="251"/>
        <v>8.1321999999999974</v>
      </c>
      <c r="H2073" s="2">
        <f t="shared" si="255"/>
        <v>9.9154875000000189</v>
      </c>
      <c r="I2073" s="2">
        <f t="array" ref="I2073">SUMPRODUCT(B2057:B2076, (ROW(B2057:B2076)-ROW(B2057)+1)) / (20*21/2)</f>
        <v>7.7980476190476198</v>
      </c>
      <c r="J2073" s="2">
        <f t="shared" si="258"/>
        <v>7.9293587513744361</v>
      </c>
      <c r="K2073" s="2">
        <f t="shared" si="252"/>
        <v>8.2918055636775154</v>
      </c>
    </row>
    <row r="2074" spans="1:11" ht="13.5" x14ac:dyDescent="0.25">
      <c r="A2074" s="3">
        <f>TITRES_STAT!B2077</f>
        <v>45322</v>
      </c>
      <c r="B2074" s="6">
        <f>TITRES_STAT!D2077</f>
        <v>7.55</v>
      </c>
      <c r="C2074" s="2">
        <f t="shared" si="253"/>
        <v>0</v>
      </c>
      <c r="D2074" s="2">
        <f t="shared" si="254"/>
        <v>7.7600000000000007</v>
      </c>
      <c r="E2074" s="2">
        <f t="shared" si="256"/>
        <v>7.839999999999999</v>
      </c>
      <c r="F2074" s="2">
        <f t="shared" si="257"/>
        <v>7.9185000000000034</v>
      </c>
      <c r="G2074" s="2">
        <f t="shared" si="251"/>
        <v>8.1031999999999975</v>
      </c>
      <c r="H2074" s="2">
        <f t="shared" si="255"/>
        <v>9.8957950000000174</v>
      </c>
      <c r="I2074" s="2">
        <f t="array" ref="I2074">SUMPRODUCT(B2058:B2077, (ROW(B2058:B2077)-ROW(B2058)+1)) / (20*21/2)</f>
        <v>7.762380952380953</v>
      </c>
      <c r="J2074" s="2">
        <f t="shared" si="258"/>
        <v>7.8932293464816325</v>
      </c>
      <c r="K2074" s="2">
        <f t="shared" si="252"/>
        <v>8.2627151494156532</v>
      </c>
    </row>
    <row r="2075" spans="1:11" ht="13.5" x14ac:dyDescent="0.25">
      <c r="A2075" s="3">
        <f>TITRES_STAT!B2078</f>
        <v>45323</v>
      </c>
      <c r="B2075" s="6">
        <f>TITRES_STAT!D2078</f>
        <v>7.55</v>
      </c>
      <c r="C2075" s="2">
        <f t="shared" si="253"/>
        <v>0</v>
      </c>
      <c r="D2075" s="2">
        <f t="shared" si="254"/>
        <v>7.69</v>
      </c>
      <c r="E2075" s="2">
        <f t="shared" si="256"/>
        <v>7.794999999999999</v>
      </c>
      <c r="F2075" s="2">
        <f t="shared" si="257"/>
        <v>7.8965000000000032</v>
      </c>
      <c r="G2075" s="2">
        <f t="shared" si="251"/>
        <v>8.0741999999999994</v>
      </c>
      <c r="H2075" s="2">
        <f t="shared" si="255"/>
        <v>9.876102500000016</v>
      </c>
      <c r="I2075" s="2">
        <f t="array" ref="I2075">SUMPRODUCT(B2059:B2078, (ROW(B2059:B2078)-ROW(B2059)+1)) / (20*21/2)</f>
        <v>7.7290476190476198</v>
      </c>
      <c r="J2075" s="2">
        <f t="shared" si="258"/>
        <v>7.8605408372929055</v>
      </c>
      <c r="K2075" s="2">
        <f t="shared" si="252"/>
        <v>8.2347655357130787</v>
      </c>
    </row>
    <row r="2076" spans="1:11" ht="13.5" x14ac:dyDescent="0.25">
      <c r="A2076" s="3">
        <f>TITRES_STAT!B2079</f>
        <v>45324</v>
      </c>
      <c r="B2076" s="6">
        <f>TITRES_STAT!D2079</f>
        <v>7.55</v>
      </c>
      <c r="C2076" s="2">
        <f t="shared" si="253"/>
        <v>0</v>
      </c>
      <c r="D2076" s="2">
        <f t="shared" si="254"/>
        <v>7.62</v>
      </c>
      <c r="E2076" s="2">
        <f t="shared" si="256"/>
        <v>7.76</v>
      </c>
      <c r="F2076" s="2">
        <f t="shared" si="257"/>
        <v>7.8745000000000047</v>
      </c>
      <c r="G2076" s="2">
        <f t="shared" si="251"/>
        <v>8.0451999999999995</v>
      </c>
      <c r="H2076" s="2">
        <f t="shared" si="255"/>
        <v>9.8564100000000145</v>
      </c>
      <c r="I2076" s="2">
        <f t="array" ref="I2076">SUMPRODUCT(B2060:B2079, (ROW(B2060:B2079)-ROW(B2060)+1)) / (20*21/2)</f>
        <v>7.6933333333333325</v>
      </c>
      <c r="J2076" s="2">
        <f t="shared" si="258"/>
        <v>7.8309655194554857</v>
      </c>
      <c r="K2076" s="2">
        <f t="shared" si="252"/>
        <v>8.2079119852929576</v>
      </c>
    </row>
    <row r="2077" spans="1:11" ht="13.5" x14ac:dyDescent="0.25">
      <c r="A2077" s="3">
        <f>TITRES_STAT!B2080</f>
        <v>45327</v>
      </c>
      <c r="B2077" s="6">
        <f>TITRES_STAT!D2080</f>
        <v>7.5</v>
      </c>
      <c r="C2077" s="2">
        <f t="shared" si="253"/>
        <v>-4.9999999999999822E-2</v>
      </c>
      <c r="D2077" s="2">
        <f t="shared" si="254"/>
        <v>7.5400000000000009</v>
      </c>
      <c r="E2077" s="2">
        <f t="shared" si="256"/>
        <v>7.7199999999999989</v>
      </c>
      <c r="F2077" s="2">
        <f t="shared" si="257"/>
        <v>7.8500000000000032</v>
      </c>
      <c r="G2077" s="2">
        <f t="shared" si="251"/>
        <v>8.0191999999999997</v>
      </c>
      <c r="H2077" s="2">
        <f t="shared" si="255"/>
        <v>9.8364675000000137</v>
      </c>
      <c r="I2077" s="2">
        <f t="array" ref="I2077">SUMPRODUCT(B2061:B2080, (ROW(B2061:B2080)-ROW(B2061)+1)) / (20*21/2)</f>
        <v>7.6602380952380953</v>
      </c>
      <c r="J2077" s="2">
        <f t="shared" si="258"/>
        <v>7.7994449937930588</v>
      </c>
      <c r="K2077" s="2">
        <f t="shared" si="252"/>
        <v>8.1801507309677444</v>
      </c>
    </row>
    <row r="2078" spans="1:11" ht="13.5" x14ac:dyDescent="0.25">
      <c r="A2078" s="3">
        <f>TITRES_STAT!B2081</f>
        <v>45328</v>
      </c>
      <c r="B2078" s="6">
        <f>TITRES_STAT!D2081</f>
        <v>7.5</v>
      </c>
      <c r="C2078" s="2">
        <f t="shared" si="253"/>
        <v>0</v>
      </c>
      <c r="D2078" s="2">
        <f t="shared" si="254"/>
        <v>7.5299999999999994</v>
      </c>
      <c r="E2078" s="2">
        <f t="shared" si="256"/>
        <v>7.6799999999999979</v>
      </c>
      <c r="F2078" s="2">
        <f t="shared" si="257"/>
        <v>7.8250000000000011</v>
      </c>
      <c r="G2078" s="2">
        <f t="shared" si="251"/>
        <v>7.9929999999999994</v>
      </c>
      <c r="H2078" s="2">
        <f t="shared" si="255"/>
        <v>9.8190225000000133</v>
      </c>
      <c r="I2078" s="2">
        <f t="array" ref="I2078">SUMPRODUCT(B2062:B2081, (ROW(B2062:B2081)-ROW(B2062)+1)) / (20*21/2)</f>
        <v>7.6297619047619047</v>
      </c>
      <c r="J2078" s="2">
        <f t="shared" si="258"/>
        <v>7.7709264229556245</v>
      </c>
      <c r="K2078" s="2">
        <f t="shared" si="252"/>
        <v>8.1534781532827356</v>
      </c>
    </row>
    <row r="2079" spans="1:11" ht="13.5" x14ac:dyDescent="0.25">
      <c r="A2079" s="3">
        <f>TITRES_STAT!B2082</f>
        <v>45329</v>
      </c>
      <c r="B2079" s="6">
        <f>TITRES_STAT!D2082</f>
        <v>7.45</v>
      </c>
      <c r="C2079" s="2">
        <f t="shared" si="253"/>
        <v>-4.9999999999999822E-2</v>
      </c>
      <c r="D2079" s="2">
        <f t="shared" si="254"/>
        <v>7.5100000000000007</v>
      </c>
      <c r="E2079" s="2">
        <f t="shared" si="256"/>
        <v>7.6350000000000007</v>
      </c>
      <c r="F2079" s="2">
        <f t="shared" si="257"/>
        <v>7.7975000000000012</v>
      </c>
      <c r="G2079" s="2">
        <f t="shared" si="251"/>
        <v>7.9659999999999993</v>
      </c>
      <c r="H2079" s="2">
        <f t="shared" si="255"/>
        <v>9.8013275000000135</v>
      </c>
      <c r="I2079" s="2">
        <f t="array" ref="I2079">SUMPRODUCT(B2063:B2082, (ROW(B2063:B2082)-ROW(B2063)+1)) / (20*21/2)</f>
        <v>7.6019047619047608</v>
      </c>
      <c r="J2079" s="2">
        <f t="shared" si="258"/>
        <v>7.7403620017217554</v>
      </c>
      <c r="K2079" s="2">
        <f t="shared" si="252"/>
        <v>8.1258907747226292</v>
      </c>
    </row>
    <row r="2080" spans="1:11" ht="13.5" x14ac:dyDescent="0.25">
      <c r="A2080" s="3">
        <f>TITRES_STAT!B2083</f>
        <v>45330</v>
      </c>
      <c r="B2080" s="6">
        <f>TITRES_STAT!D2083</f>
        <v>7.45</v>
      </c>
      <c r="C2080" s="2">
        <f t="shared" si="253"/>
        <v>0</v>
      </c>
      <c r="D2080" s="2">
        <f t="shared" si="254"/>
        <v>7.49</v>
      </c>
      <c r="E2080" s="2">
        <f t="shared" si="256"/>
        <v>7.5900000000000007</v>
      </c>
      <c r="F2080" s="2">
        <f t="shared" si="257"/>
        <v>7.7699999999999987</v>
      </c>
      <c r="G2080" s="2">
        <f t="shared" si="251"/>
        <v>7.9467999999999988</v>
      </c>
      <c r="H2080" s="2">
        <f t="shared" si="255"/>
        <v>9.7860300000000127</v>
      </c>
      <c r="I2080" s="2">
        <f t="array" ref="I2080">SUMPRODUCT(B2064:B2083, (ROW(B2064:B2083)-ROW(B2064)+1)) / (20*21/2)</f>
        <v>7.5766666666666662</v>
      </c>
      <c r="J2080" s="2">
        <f t="shared" si="258"/>
        <v>7.7127084777482553</v>
      </c>
      <c r="K2080" s="2">
        <f t="shared" si="252"/>
        <v>8.0993852541452718</v>
      </c>
    </row>
    <row r="2081" spans="1:11" ht="13.5" x14ac:dyDescent="0.25">
      <c r="A2081" s="3">
        <f>TITRES_STAT!B2084</f>
        <v>45331</v>
      </c>
      <c r="B2081" s="6">
        <f>TITRES_STAT!D2084</f>
        <v>7.45</v>
      </c>
      <c r="C2081" s="2">
        <f t="shared" si="253"/>
        <v>0</v>
      </c>
      <c r="D2081" s="2">
        <f t="shared" si="254"/>
        <v>7.4700000000000006</v>
      </c>
      <c r="E2081" s="2">
        <f t="shared" si="256"/>
        <v>7.5449999999999999</v>
      </c>
      <c r="F2081" s="2">
        <f t="shared" si="257"/>
        <v>7.7424999999999979</v>
      </c>
      <c r="G2081" s="2">
        <f t="shared" si="251"/>
        <v>7.9275999999999991</v>
      </c>
      <c r="H2081" s="2">
        <f t="shared" si="255"/>
        <v>9.7707325000000136</v>
      </c>
      <c r="I2081" s="2">
        <f t="array" ref="I2081">SUMPRODUCT(B2065:B2084, (ROW(B2065:B2084)-ROW(B2065)+1)) / (20*21/2)</f>
        <v>7.5540476190476182</v>
      </c>
      <c r="J2081" s="2">
        <f t="shared" si="258"/>
        <v>7.687688622724612</v>
      </c>
      <c r="K2081" s="2">
        <f t="shared" si="252"/>
        <v>8.0739191657474176</v>
      </c>
    </row>
    <row r="2082" spans="1:11" ht="13.5" x14ac:dyDescent="0.25">
      <c r="A2082" s="3">
        <f>TITRES_STAT!B2085</f>
        <v>45334</v>
      </c>
      <c r="B2082" s="6">
        <f>TITRES_STAT!D2085</f>
        <v>7.45</v>
      </c>
      <c r="C2082" s="2">
        <f t="shared" si="253"/>
        <v>0</v>
      </c>
      <c r="D2082" s="2">
        <f t="shared" si="254"/>
        <v>7.4599999999999991</v>
      </c>
      <c r="E2082" s="2">
        <f t="shared" si="256"/>
        <v>7.5000000000000018</v>
      </c>
      <c r="F2082" s="2">
        <f t="shared" si="257"/>
        <v>7.7149999999999981</v>
      </c>
      <c r="G2082" s="2">
        <f t="shared" si="251"/>
        <v>7.900999999999998</v>
      </c>
      <c r="H2082" s="2">
        <f t="shared" si="255"/>
        <v>9.7554350000000127</v>
      </c>
      <c r="I2082" s="2">
        <f t="array" ref="I2082">SUMPRODUCT(B2066:B2085, (ROW(B2066:B2085)-ROW(B2066)+1)) / (20*21/2)</f>
        <v>7.5340476190476187</v>
      </c>
      <c r="J2082" s="2">
        <f t="shared" si="258"/>
        <v>7.6650516110365539</v>
      </c>
      <c r="K2082" s="2">
        <f t="shared" si="252"/>
        <v>8.0494517474828129</v>
      </c>
    </row>
    <row r="2083" spans="1:11" ht="13.5" x14ac:dyDescent="0.25">
      <c r="A2083" s="3">
        <f>TITRES_STAT!B2086</f>
        <v>45335</v>
      </c>
      <c r="B2083" s="6">
        <f>TITRES_STAT!D2086</f>
        <v>7.45</v>
      </c>
      <c r="C2083" s="2">
        <f t="shared" si="253"/>
        <v>0</v>
      </c>
      <c r="D2083" s="2">
        <f t="shared" si="254"/>
        <v>7.45</v>
      </c>
      <c r="E2083" s="2">
        <f t="shared" si="256"/>
        <v>7.49</v>
      </c>
      <c r="F2083" s="2">
        <f t="shared" si="257"/>
        <v>7.6874999999999973</v>
      </c>
      <c r="G2083" s="2">
        <f t="shared" si="251"/>
        <v>7.8821999999999983</v>
      </c>
      <c r="H2083" s="2">
        <f t="shared" si="255"/>
        <v>9.7401375000000137</v>
      </c>
      <c r="I2083" s="2">
        <f t="array" ref="I2083">SUMPRODUCT(B2067:B2086, (ROW(B2067:B2086)-ROW(B2067)+1)) / (20*21/2)</f>
        <v>7.5166666666666657</v>
      </c>
      <c r="J2083" s="2">
        <f t="shared" si="258"/>
        <v>7.6445705052235491</v>
      </c>
      <c r="K2083" s="2">
        <f t="shared" si="252"/>
        <v>8.02594383581682</v>
      </c>
    </row>
    <row r="2084" spans="1:11" ht="13.5" x14ac:dyDescent="0.25">
      <c r="A2084" s="3">
        <f>TITRES_STAT!B2087</f>
        <v>45336</v>
      </c>
      <c r="B2084" s="6">
        <f>TITRES_STAT!D2087</f>
        <v>7.45</v>
      </c>
      <c r="C2084" s="2">
        <f t="shared" si="253"/>
        <v>0</v>
      </c>
      <c r="D2084" s="2">
        <f t="shared" si="254"/>
        <v>7.45</v>
      </c>
      <c r="E2084" s="2">
        <f t="shared" si="256"/>
        <v>7.4800000000000013</v>
      </c>
      <c r="F2084" s="2">
        <f t="shared" si="257"/>
        <v>7.6599999999999984</v>
      </c>
      <c r="G2084" s="2">
        <f t="shared" si="251"/>
        <v>7.863599999999999</v>
      </c>
      <c r="H2084" s="2">
        <f t="shared" si="255"/>
        <v>9.7248400000000128</v>
      </c>
      <c r="I2084" s="2">
        <f t="array" ref="I2084">SUMPRODUCT(B2068:B2087, (ROW(B2068:B2087)-ROW(B2068)+1)) / (20*21/2)</f>
        <v>7.5014285714285709</v>
      </c>
      <c r="J2084" s="2">
        <f t="shared" si="258"/>
        <v>7.6260399809165449</v>
      </c>
      <c r="K2084" s="2">
        <f t="shared" si="252"/>
        <v>8.003357803039691</v>
      </c>
    </row>
    <row r="2085" spans="1:11" ht="13.5" x14ac:dyDescent="0.25">
      <c r="A2085" s="3">
        <f>TITRES_STAT!B2088</f>
        <v>45337</v>
      </c>
      <c r="B2085" s="6">
        <f>TITRES_STAT!D2088</f>
        <v>7.45</v>
      </c>
      <c r="C2085" s="2">
        <f t="shared" si="253"/>
        <v>0</v>
      </c>
      <c r="D2085" s="2">
        <f t="shared" si="254"/>
        <v>7.45</v>
      </c>
      <c r="E2085" s="2">
        <f t="shared" si="256"/>
        <v>7.4700000000000015</v>
      </c>
      <c r="F2085" s="2">
        <f t="shared" si="257"/>
        <v>7.6324999999999976</v>
      </c>
      <c r="G2085" s="2">
        <f t="shared" si="251"/>
        <v>7.8523999999999994</v>
      </c>
      <c r="H2085" s="2">
        <f t="shared" si="255"/>
        <v>9.7095425000000137</v>
      </c>
      <c r="I2085" s="2">
        <f t="array" ref="I2085">SUMPRODUCT(B2069:B2088, (ROW(B2069:B2088)-ROW(B2069)+1)) / (20*21/2)</f>
        <v>7.4883333333333333</v>
      </c>
      <c r="J2085" s="2">
        <f t="shared" si="258"/>
        <v>7.6092742684483028</v>
      </c>
      <c r="K2085" s="2">
        <f t="shared" si="252"/>
        <v>7.9816574970381344</v>
      </c>
    </row>
    <row r="2086" spans="1:11" ht="13.5" x14ac:dyDescent="0.25">
      <c r="A2086" s="3">
        <f>TITRES_STAT!B2089</f>
        <v>45338</v>
      </c>
      <c r="B2086" s="6">
        <f>TITRES_STAT!D2089</f>
        <v>7.45</v>
      </c>
      <c r="C2086" s="2">
        <f t="shared" si="253"/>
        <v>0</v>
      </c>
      <c r="D2086" s="2">
        <f t="shared" si="254"/>
        <v>7.45</v>
      </c>
      <c r="E2086" s="2">
        <f t="shared" si="256"/>
        <v>7.4600000000000009</v>
      </c>
      <c r="F2086" s="2">
        <f t="shared" si="257"/>
        <v>7.6099999999999977</v>
      </c>
      <c r="G2086" s="2">
        <f t="shared" si="251"/>
        <v>7.8411999999999988</v>
      </c>
      <c r="H2086" s="2">
        <f t="shared" si="255"/>
        <v>9.6942450000000129</v>
      </c>
      <c r="I2086" s="2">
        <f t="array" ref="I2086">SUMPRODUCT(B2070:B2089, (ROW(B2070:B2089)-ROW(B2070)+1)) / (20*21/2)</f>
        <v>7.477380952380952</v>
      </c>
      <c r="J2086" s="2">
        <f t="shared" si="258"/>
        <v>7.5941052905008455</v>
      </c>
      <c r="K2086" s="2">
        <f t="shared" si="252"/>
        <v>7.9608081834287958</v>
      </c>
    </row>
    <row r="2087" spans="1:11" ht="13.5" x14ac:dyDescent="0.25">
      <c r="A2087" s="3">
        <f>TITRES_STAT!B2090</f>
        <v>45341</v>
      </c>
      <c r="B2087" s="6">
        <f>TITRES_STAT!D2090</f>
        <v>7.45</v>
      </c>
      <c r="C2087" s="2">
        <f t="shared" si="253"/>
        <v>0</v>
      </c>
      <c r="D2087" s="2">
        <f t="shared" si="254"/>
        <v>7.45</v>
      </c>
      <c r="E2087" s="2">
        <f t="shared" si="256"/>
        <v>7.455000000000001</v>
      </c>
      <c r="F2087" s="2">
        <f t="shared" si="257"/>
        <v>7.5874999999999986</v>
      </c>
      <c r="G2087" s="2">
        <f t="shared" si="251"/>
        <v>7.8299999999999992</v>
      </c>
      <c r="H2087" s="2">
        <f t="shared" si="255"/>
        <v>9.6789475000000138</v>
      </c>
      <c r="I2087" s="2">
        <f t="array" ref="I2087">SUMPRODUCT(B2071:B2090, (ROW(B2071:B2090)-ROW(B2071)+1)) / (20*21/2)</f>
        <v>7.468571428571428</v>
      </c>
      <c r="J2087" s="2">
        <f t="shared" si="258"/>
        <v>7.5803809771198125</v>
      </c>
      <c r="K2087" s="2">
        <f t="shared" si="252"/>
        <v>7.9407764899610003</v>
      </c>
    </row>
    <row r="2088" spans="1:11" ht="13.5" x14ac:dyDescent="0.25">
      <c r="A2088" s="3">
        <f>TITRES_STAT!B2091</f>
        <v>45342</v>
      </c>
      <c r="B2088" s="6">
        <f>TITRES_STAT!D2091</f>
        <v>7.45</v>
      </c>
      <c r="C2088" s="2">
        <f t="shared" si="253"/>
        <v>0</v>
      </c>
      <c r="D2088" s="2">
        <f t="shared" si="254"/>
        <v>7.45</v>
      </c>
      <c r="E2088" s="2">
        <f t="shared" si="256"/>
        <v>7.4500000000000011</v>
      </c>
      <c r="F2088" s="2">
        <f t="shared" si="257"/>
        <v>7.5649999999999977</v>
      </c>
      <c r="G2088" s="2">
        <f t="shared" si="251"/>
        <v>7.8187999999999986</v>
      </c>
      <c r="H2088" s="2">
        <f t="shared" si="255"/>
        <v>9.663650000000013</v>
      </c>
      <c r="I2088" s="2">
        <f t="array" ref="I2088">SUMPRODUCT(B2072:B2091, (ROW(B2072:B2091)-ROW(B2072)+1)) / (20*21/2)</f>
        <v>7.461904761904762</v>
      </c>
      <c r="J2088" s="2">
        <f t="shared" si="258"/>
        <v>7.5679637412036405</v>
      </c>
      <c r="K2088" s="2">
        <f t="shared" si="252"/>
        <v>7.9215303530997847</v>
      </c>
    </row>
    <row r="2089" spans="1:11" ht="13.5" x14ac:dyDescent="0.25">
      <c r="A2089" s="3">
        <f>TITRES_STAT!B2092</f>
        <v>45343</v>
      </c>
      <c r="B2089" s="6">
        <f>TITRES_STAT!D2092</f>
        <v>7.45</v>
      </c>
      <c r="C2089" s="2">
        <f t="shared" si="253"/>
        <v>0</v>
      </c>
      <c r="D2089" s="2">
        <f t="shared" si="254"/>
        <v>7.45</v>
      </c>
      <c r="E2089" s="2">
        <f t="shared" si="256"/>
        <v>7.4500000000000011</v>
      </c>
      <c r="F2089" s="2">
        <f t="shared" si="257"/>
        <v>7.5424999999999995</v>
      </c>
      <c r="G2089" s="2">
        <f t="shared" si="251"/>
        <v>7.807599999999999</v>
      </c>
      <c r="H2089" s="2">
        <f t="shared" si="255"/>
        <v>9.6507000000000129</v>
      </c>
      <c r="I2089" s="2">
        <f t="array" ref="I2089">SUMPRODUCT(B2073:B2092, (ROW(B2073:B2092)-ROW(B2073)+1)) / (20*21/2)</f>
        <v>7.4573809523809524</v>
      </c>
      <c r="J2089" s="2">
        <f t="shared" si="258"/>
        <v>7.5567290991842464</v>
      </c>
      <c r="K2089" s="2">
        <f t="shared" si="252"/>
        <v>7.9030389667037149</v>
      </c>
    </row>
    <row r="2090" spans="1:11" ht="13.5" x14ac:dyDescent="0.25">
      <c r="A2090" s="3">
        <f>TITRES_STAT!B2093</f>
        <v>45344</v>
      </c>
      <c r="B2090" s="6">
        <f>TITRES_STAT!D2093</f>
        <v>7.45</v>
      </c>
      <c r="C2090" s="2">
        <f t="shared" si="253"/>
        <v>0</v>
      </c>
      <c r="D2090" s="2">
        <f t="shared" si="254"/>
        <v>7.45</v>
      </c>
      <c r="E2090" s="2">
        <f t="shared" si="256"/>
        <v>7.4500000000000011</v>
      </c>
      <c r="F2090" s="2">
        <f t="shared" si="257"/>
        <v>7.5199999999999987</v>
      </c>
      <c r="G2090" s="2">
        <f t="shared" si="251"/>
        <v>7.7963999999999976</v>
      </c>
      <c r="H2090" s="2">
        <f t="shared" si="255"/>
        <v>9.6380000000000123</v>
      </c>
      <c r="I2090" s="2">
        <f t="array" ref="I2090">SUMPRODUCT(B2074:B2093, (ROW(B2074:B2093)-ROW(B2074)+1)) / (20*21/2)</f>
        <v>7.4645238095238096</v>
      </c>
      <c r="J2090" s="2">
        <f t="shared" si="258"/>
        <v>7.5465644230714615</v>
      </c>
      <c r="K2090" s="2">
        <f t="shared" si="252"/>
        <v>7.8852727327153342</v>
      </c>
    </row>
    <row r="2091" spans="1:11" ht="13.5" x14ac:dyDescent="0.25">
      <c r="A2091" s="3">
        <f>TITRES_STAT!B2094</f>
        <v>45345</v>
      </c>
      <c r="B2091" s="6">
        <f>TITRES_STAT!D2094</f>
        <v>7.45</v>
      </c>
      <c r="C2091" s="2">
        <f t="shared" si="253"/>
        <v>0</v>
      </c>
      <c r="D2091" s="2">
        <f t="shared" si="254"/>
        <v>7.45</v>
      </c>
      <c r="E2091" s="2">
        <f t="shared" si="256"/>
        <v>7.4500000000000011</v>
      </c>
      <c r="F2091" s="2">
        <f t="shared" si="257"/>
        <v>7.4974999999999996</v>
      </c>
      <c r="G2091" s="2">
        <f t="shared" si="251"/>
        <v>7.7853999999999974</v>
      </c>
      <c r="H2091" s="2">
        <f t="shared" si="255"/>
        <v>9.6253000000000117</v>
      </c>
      <c r="I2091" s="2">
        <f t="array" ref="I2091">SUMPRODUCT(B2075:B2094, (ROW(B2075:B2094)-ROW(B2075)+1)) / (20*21/2)</f>
        <v>7.4716666666666667</v>
      </c>
      <c r="J2091" s="2">
        <f t="shared" si="258"/>
        <v>7.5373678113503697</v>
      </c>
      <c r="K2091" s="2">
        <f t="shared" si="252"/>
        <v>7.8682032137853213</v>
      </c>
    </row>
    <row r="2092" spans="1:11" ht="13.5" x14ac:dyDescent="0.25">
      <c r="A2092" s="3">
        <f>TITRES_STAT!B2095</f>
        <v>45348</v>
      </c>
      <c r="B2092" s="6">
        <f>TITRES_STAT!D2095</f>
        <v>7.45</v>
      </c>
      <c r="C2092" s="2">
        <f t="shared" si="253"/>
        <v>0</v>
      </c>
      <c r="D2092" s="2">
        <f t="shared" si="254"/>
        <v>7.45</v>
      </c>
      <c r="E2092" s="2">
        <f t="shared" si="256"/>
        <v>7.4500000000000011</v>
      </c>
      <c r="F2092" s="2">
        <f t="shared" si="257"/>
        <v>7.4749999999999996</v>
      </c>
      <c r="G2092" s="2">
        <f t="shared" si="251"/>
        <v>7.7743999999999973</v>
      </c>
      <c r="H2092" s="2">
        <f t="shared" si="255"/>
        <v>9.6126000000000129</v>
      </c>
      <c r="I2092" s="2">
        <f t="array" ref="I2092">SUMPRODUCT(B2076:B2095, (ROW(B2076:B2095)-ROW(B2076)+1)) / (20*21/2)</f>
        <v>7.4692857142857152</v>
      </c>
      <c r="J2092" s="2">
        <f t="shared" si="258"/>
        <v>7.5290470674122396</v>
      </c>
      <c r="K2092" s="2">
        <f t="shared" si="252"/>
        <v>7.8518030877545248</v>
      </c>
    </row>
    <row r="2093" spans="1:11" ht="13.5" x14ac:dyDescent="0.25">
      <c r="A2093" s="3">
        <f>TITRES_STAT!B2096</f>
        <v>45349</v>
      </c>
      <c r="B2093" s="6">
        <f>TITRES_STAT!D2096</f>
        <v>7.55</v>
      </c>
      <c r="C2093" s="2">
        <f t="shared" si="253"/>
        <v>9.9999999999999645E-2</v>
      </c>
      <c r="D2093" s="2">
        <f t="shared" si="254"/>
        <v>7.4700000000000006</v>
      </c>
      <c r="E2093" s="2">
        <f t="shared" si="256"/>
        <v>7.4600000000000009</v>
      </c>
      <c r="F2093" s="2">
        <f t="shared" si="257"/>
        <v>7.4750000000000014</v>
      </c>
      <c r="G2093" s="2">
        <f t="shared" si="251"/>
        <v>7.765399999999997</v>
      </c>
      <c r="H2093" s="2">
        <f t="shared" si="255"/>
        <v>9.600350000000013</v>
      </c>
      <c r="I2093" s="2">
        <f t="array" ref="I2093">SUMPRODUCT(B2077:B2096, (ROW(B2077:B2096)-ROW(B2077)+1)) / (20*21/2)</f>
        <v>7.4673809523809531</v>
      </c>
      <c r="J2093" s="2">
        <f t="shared" si="258"/>
        <v>7.5310425848015505</v>
      </c>
      <c r="K2093" s="2">
        <f t="shared" si="252"/>
        <v>7.8399676725484655</v>
      </c>
    </row>
    <row r="2094" spans="1:11" ht="13.5" x14ac:dyDescent="0.25">
      <c r="A2094" s="3">
        <f>TITRES_STAT!B2097</f>
        <v>45350</v>
      </c>
      <c r="B2094" s="6">
        <f>TITRES_STAT!D2097</f>
        <v>7.55</v>
      </c>
      <c r="C2094" s="2">
        <f t="shared" si="253"/>
        <v>0</v>
      </c>
      <c r="D2094" s="2">
        <f t="shared" si="254"/>
        <v>7.49</v>
      </c>
      <c r="E2094" s="2">
        <f t="shared" si="256"/>
        <v>7.4700000000000006</v>
      </c>
      <c r="F2094" s="2">
        <f t="shared" si="257"/>
        <v>7.4750000000000032</v>
      </c>
      <c r="G2094" s="2">
        <f t="shared" si="251"/>
        <v>7.7563999999999984</v>
      </c>
      <c r="H2094" s="2">
        <f t="shared" si="255"/>
        <v>9.5881000000000114</v>
      </c>
      <c r="I2094" s="2">
        <f t="array" ref="I2094">SUMPRODUCT(B2078:B2097, (ROW(B2078:B2097)-ROW(B2078)+1)) / (20*21/2)</f>
        <v>7.4659523809523796</v>
      </c>
      <c r="J2094" s="2">
        <f t="shared" si="258"/>
        <v>7.5328480529156892</v>
      </c>
      <c r="K2094" s="2">
        <f t="shared" si="252"/>
        <v>7.8285963912720549</v>
      </c>
    </row>
    <row r="2095" spans="1:11" ht="13.5" x14ac:dyDescent="0.25">
      <c r="A2095" s="3">
        <f>TITRES_STAT!B2098</f>
        <v>45351</v>
      </c>
      <c r="B2095" s="6">
        <f>TITRES_STAT!D2098</f>
        <v>7.45</v>
      </c>
      <c r="C2095" s="2">
        <f t="shared" si="253"/>
        <v>-9.9999999999999645E-2</v>
      </c>
      <c r="D2095" s="2">
        <f t="shared" si="254"/>
        <v>7.49</v>
      </c>
      <c r="E2095" s="2">
        <f t="shared" si="256"/>
        <v>7.4700000000000006</v>
      </c>
      <c r="F2095" s="2">
        <f t="shared" si="257"/>
        <v>7.4700000000000015</v>
      </c>
      <c r="G2095" s="2">
        <f t="shared" si="251"/>
        <v>7.7453999999999983</v>
      </c>
      <c r="H2095" s="2">
        <f t="shared" si="255"/>
        <v>9.5753500000000127</v>
      </c>
      <c r="I2095" s="2">
        <f t="array" ref="I2095">SUMPRODUCT(B2079:B2098, (ROW(B2079:B2098)-ROW(B2079)+1)) / (20*21/2)</f>
        <v>7.496190476190475</v>
      </c>
      <c r="J2095" s="2">
        <f t="shared" si="258"/>
        <v>7.5249577621618142</v>
      </c>
      <c r="K2095" s="2">
        <f t="shared" si="252"/>
        <v>7.8137494739672686</v>
      </c>
    </row>
    <row r="2096" spans="1:11" ht="13.5" x14ac:dyDescent="0.25">
      <c r="A2096" s="3">
        <f>TITRES_STAT!B2099</f>
        <v>45352</v>
      </c>
      <c r="B2096" s="6">
        <f>TITRES_STAT!D2099</f>
        <v>7.45</v>
      </c>
      <c r="C2096" s="2">
        <f t="shared" si="253"/>
        <v>0</v>
      </c>
      <c r="D2096" s="2">
        <f t="shared" si="254"/>
        <v>7.49</v>
      </c>
      <c r="E2096" s="2">
        <f t="shared" si="256"/>
        <v>7.4700000000000006</v>
      </c>
      <c r="F2096" s="2">
        <f t="shared" si="257"/>
        <v>7.4650000000000007</v>
      </c>
      <c r="G2096" s="2">
        <f t="shared" si="251"/>
        <v>7.7343999999999991</v>
      </c>
      <c r="H2096" s="2">
        <f t="shared" si="255"/>
        <v>9.5626000000000104</v>
      </c>
      <c r="I2096" s="2">
        <f t="array" ref="I2096">SUMPRODUCT(B2080:B2099, (ROW(B2080:B2099)-ROW(B2080)+1)) / (20*21/2)</f>
        <v>7.5250952380952381</v>
      </c>
      <c r="J2096" s="2">
        <f t="shared" si="258"/>
        <v>7.5178189276702128</v>
      </c>
      <c r="K2096" s="2">
        <f t="shared" si="252"/>
        <v>7.7994847887136505</v>
      </c>
    </row>
    <row r="2097" spans="1:11" ht="13.5" x14ac:dyDescent="0.25">
      <c r="A2097" s="3">
        <f>TITRES_STAT!B2100</f>
        <v>45355</v>
      </c>
      <c r="B2097" s="6">
        <f>TITRES_STAT!D2100</f>
        <v>7.45</v>
      </c>
      <c r="C2097" s="2">
        <f t="shared" si="253"/>
        <v>0</v>
      </c>
      <c r="D2097" s="2">
        <f t="shared" si="254"/>
        <v>7.49</v>
      </c>
      <c r="E2097" s="2">
        <f t="shared" si="256"/>
        <v>7.4700000000000006</v>
      </c>
      <c r="F2097" s="2">
        <f t="shared" si="257"/>
        <v>7.4625000000000004</v>
      </c>
      <c r="G2097" s="2">
        <f t="shared" si="251"/>
        <v>7.7233999999999989</v>
      </c>
      <c r="H2097" s="2">
        <f t="shared" si="255"/>
        <v>9.5498500000000117</v>
      </c>
      <c r="I2097" s="2">
        <f t="array" ref="I2097">SUMPRODUCT(B2081:B2100, (ROW(B2081:B2100)-ROW(B2081)+1)) / (20*21/2)</f>
        <v>7.5514761904761905</v>
      </c>
      <c r="J2097" s="2">
        <f t="shared" si="258"/>
        <v>7.5113599821778116</v>
      </c>
      <c r="K2097" s="2">
        <f t="shared" si="252"/>
        <v>7.7857795028817423</v>
      </c>
    </row>
    <row r="2098" spans="1:11" ht="13.5" x14ac:dyDescent="0.25">
      <c r="A2098" s="3">
        <f>TITRES_STAT!B2101</f>
        <v>45356</v>
      </c>
      <c r="B2098" s="6">
        <f>TITRES_STAT!D2101</f>
        <v>7.78</v>
      </c>
      <c r="C2098" s="2">
        <f t="shared" si="253"/>
        <v>0.33000000000000007</v>
      </c>
      <c r="D2098" s="2">
        <f t="shared" si="254"/>
        <v>7.5359999999999996</v>
      </c>
      <c r="E2098" s="2">
        <f t="shared" si="256"/>
        <v>7.5030000000000001</v>
      </c>
      <c r="F2098" s="2">
        <f t="shared" si="257"/>
        <v>7.4764999999999997</v>
      </c>
      <c r="G2098" s="2">
        <f t="shared" ref="G2098:G2161" si="259">AVERAGE(B2049:B2098)</f>
        <v>7.7189999999999985</v>
      </c>
      <c r="H2098" s="2">
        <f t="shared" si="255"/>
        <v>9.5387500000000109</v>
      </c>
      <c r="I2098" s="2">
        <f t="array" ref="I2098">SUMPRODUCT(B2082:B2101, (ROW(B2082:B2101)-ROW(B2082)+1)) / (20*21/2)</f>
        <v>7.5763333333333343</v>
      </c>
      <c r="J2098" s="2">
        <f t="shared" si="258"/>
        <v>7.536944745779925</v>
      </c>
      <c r="K2098" s="2">
        <f t="shared" si="252"/>
        <v>7.7855528557099092</v>
      </c>
    </row>
    <row r="2099" spans="1:11" ht="13.5" x14ac:dyDescent="0.25">
      <c r="A2099" s="3">
        <f>TITRES_STAT!B2102</f>
        <v>45357</v>
      </c>
      <c r="B2099" s="6">
        <f>TITRES_STAT!D2102</f>
        <v>7.78</v>
      </c>
      <c r="C2099" s="2">
        <f t="shared" si="253"/>
        <v>0</v>
      </c>
      <c r="D2099" s="2">
        <f t="shared" si="254"/>
        <v>7.5820000000000007</v>
      </c>
      <c r="E2099" s="2">
        <f t="shared" si="256"/>
        <v>7.5360000000000014</v>
      </c>
      <c r="F2099" s="2">
        <f t="shared" si="257"/>
        <v>7.4930000000000003</v>
      </c>
      <c r="G2099" s="2">
        <f t="shared" si="259"/>
        <v>7.7145999999999981</v>
      </c>
      <c r="H2099" s="2">
        <f t="shared" si="255"/>
        <v>9.5276500000000119</v>
      </c>
      <c r="I2099" s="2">
        <f t="array" ref="I2099">SUMPRODUCT(B2083:B2102, (ROW(B2083:B2102)-ROW(B2083)+1)) / (20*21/2)</f>
        <v>7.5996666666666659</v>
      </c>
      <c r="J2099" s="2">
        <f t="shared" si="258"/>
        <v>7.5600928652294561</v>
      </c>
      <c r="K2099" s="2">
        <f t="shared" ref="K2099:K2162" si="260">$K$4*B2099+(1-$K$4)*K2098</f>
        <v>7.7853350966624619</v>
      </c>
    </row>
    <row r="2100" spans="1:11" ht="13.5" x14ac:dyDescent="0.25">
      <c r="A2100" s="3">
        <f>TITRES_STAT!B2103</f>
        <v>45358</v>
      </c>
      <c r="B2100" s="6">
        <f>TITRES_STAT!D2103</f>
        <v>7.77</v>
      </c>
      <c r="C2100" s="2">
        <f t="shared" si="253"/>
        <v>-1.0000000000000675E-2</v>
      </c>
      <c r="D2100" s="2">
        <f t="shared" si="254"/>
        <v>7.6460000000000008</v>
      </c>
      <c r="E2100" s="2">
        <f t="shared" si="256"/>
        <v>7.5680000000000005</v>
      </c>
      <c r="F2100" s="2">
        <f t="shared" si="257"/>
        <v>7.5090000000000021</v>
      </c>
      <c r="G2100" s="2">
        <f t="shared" si="259"/>
        <v>7.7101999999999977</v>
      </c>
      <c r="H2100" s="2">
        <f t="shared" si="255"/>
        <v>9.5165000000000095</v>
      </c>
      <c r="I2100" s="2">
        <f t="array" ref="I2100">SUMPRODUCT(B2084:B2103, (ROW(B2084:B2103)-ROW(B2084)+1)) / (20*21/2)</f>
        <v>7.621476190476189</v>
      </c>
      <c r="J2100" s="2">
        <f t="shared" si="258"/>
        <v>7.5800840209218894</v>
      </c>
      <c r="K2100" s="2">
        <f t="shared" si="260"/>
        <v>7.784733720322758</v>
      </c>
    </row>
    <row r="2101" spans="1:11" ht="13.5" x14ac:dyDescent="0.25">
      <c r="A2101" s="3">
        <f>TITRES_STAT!B2104</f>
        <v>45359</v>
      </c>
      <c r="B2101" s="6">
        <f>TITRES_STAT!D2104</f>
        <v>7.77</v>
      </c>
      <c r="C2101" s="2">
        <f t="shared" si="253"/>
        <v>0</v>
      </c>
      <c r="D2101" s="2">
        <f t="shared" si="254"/>
        <v>7.7099999999999991</v>
      </c>
      <c r="E2101" s="2">
        <f t="shared" si="256"/>
        <v>7.6</v>
      </c>
      <c r="F2101" s="2">
        <f t="shared" si="257"/>
        <v>7.5250000000000012</v>
      </c>
      <c r="G2101" s="2">
        <f t="shared" si="259"/>
        <v>7.7057999999999973</v>
      </c>
      <c r="H2101" s="2">
        <f t="shared" si="255"/>
        <v>9.5053500000000106</v>
      </c>
      <c r="I2101" s="2">
        <f t="array" ref="I2101">SUMPRODUCT(B2085:B2104, (ROW(B2085:B2104)-ROW(B2085)+1)) / (20*21/2)</f>
        <v>7.6417619047619043</v>
      </c>
      <c r="J2101" s="2">
        <f t="shared" si="258"/>
        <v>7.5981712570245667</v>
      </c>
      <c r="K2101" s="2">
        <f t="shared" si="260"/>
        <v>7.7841559273689249</v>
      </c>
    </row>
    <row r="2102" spans="1:11" ht="13.5" x14ac:dyDescent="0.25">
      <c r="A2102" s="3">
        <f>TITRES_STAT!B2105</f>
        <v>45362</v>
      </c>
      <c r="B2102" s="6">
        <f>TITRES_STAT!D2105</f>
        <v>7.77</v>
      </c>
      <c r="C2102" s="2">
        <f t="shared" si="253"/>
        <v>0</v>
      </c>
      <c r="D2102" s="2">
        <f t="shared" si="254"/>
        <v>7.7739999999999991</v>
      </c>
      <c r="E2102" s="2">
        <f t="shared" si="256"/>
        <v>7.6319999999999997</v>
      </c>
      <c r="F2102" s="2">
        <f t="shared" si="257"/>
        <v>7.5410000000000021</v>
      </c>
      <c r="G2102" s="2">
        <f t="shared" si="259"/>
        <v>7.701399999999996</v>
      </c>
      <c r="H2102" s="2">
        <f t="shared" si="255"/>
        <v>9.49420000000001</v>
      </c>
      <c r="I2102" s="2">
        <f t="array" ref="I2102">SUMPRODUCT(B2086:B2105, (ROW(B2086:B2105)-ROW(B2086)+1)) / (20*21/2)</f>
        <v>7.6605238095238075</v>
      </c>
      <c r="J2102" s="2">
        <f t="shared" si="258"/>
        <v>7.6145358992127035</v>
      </c>
      <c r="K2102" s="2">
        <f t="shared" si="260"/>
        <v>7.783600792962301</v>
      </c>
    </row>
    <row r="2103" spans="1:11" ht="13.5" x14ac:dyDescent="0.25">
      <c r="A2103" s="3">
        <f>TITRES_STAT!B2106</f>
        <v>45363</v>
      </c>
      <c r="B2103" s="6">
        <f>TITRES_STAT!D2106</f>
        <v>7.77</v>
      </c>
      <c r="C2103" s="2">
        <f t="shared" si="253"/>
        <v>0</v>
      </c>
      <c r="D2103" s="2">
        <f t="shared" si="254"/>
        <v>7.7720000000000002</v>
      </c>
      <c r="E2103" s="2">
        <f t="shared" si="256"/>
        <v>7.653999999999999</v>
      </c>
      <c r="F2103" s="2">
        <f t="shared" si="257"/>
        <v>7.5570000000000022</v>
      </c>
      <c r="G2103" s="2">
        <f t="shared" si="259"/>
        <v>7.6969999999999956</v>
      </c>
      <c r="H2103" s="2">
        <f t="shared" si="255"/>
        <v>9.4830500000000093</v>
      </c>
      <c r="I2103" s="2">
        <f t="array" ref="I2103">SUMPRODUCT(B2087:B2106, (ROW(B2087:B2106)-ROW(B2087)+1)) / (20*21/2)</f>
        <v>7.6777619047619048</v>
      </c>
      <c r="J2103" s="2">
        <f t="shared" si="258"/>
        <v>7.6293420040495894</v>
      </c>
      <c r="K2103" s="2">
        <f t="shared" si="260"/>
        <v>7.7830674285324069</v>
      </c>
    </row>
    <row r="2104" spans="1:11" ht="13.5" x14ac:dyDescent="0.25">
      <c r="A2104" s="3">
        <f>TITRES_STAT!B2107</f>
        <v>45364</v>
      </c>
      <c r="B2104" s="6">
        <f>TITRES_STAT!D2107</f>
        <v>7.77</v>
      </c>
      <c r="C2104" s="2">
        <f t="shared" si="253"/>
        <v>0</v>
      </c>
      <c r="D2104" s="2">
        <f t="shared" si="254"/>
        <v>7.7699999999999987</v>
      </c>
      <c r="E2104" s="2">
        <f t="shared" si="256"/>
        <v>7.6759999999999993</v>
      </c>
      <c r="F2104" s="2">
        <f t="shared" si="257"/>
        <v>7.5730000000000022</v>
      </c>
      <c r="G2104" s="2">
        <f t="shared" si="259"/>
        <v>7.6925999999999952</v>
      </c>
      <c r="H2104" s="2">
        <f t="shared" si="255"/>
        <v>9.4719000000000086</v>
      </c>
      <c r="I2104" s="2">
        <f t="array" ref="I2104">SUMPRODUCT(B2088:B2107, (ROW(B2088:B2107)-ROW(B2088)+1)) / (20*21/2)</f>
        <v>7.693476190476189</v>
      </c>
      <c r="J2104" s="2">
        <f t="shared" si="258"/>
        <v>7.6427380036639141</v>
      </c>
      <c r="K2104" s="2">
        <f t="shared" si="260"/>
        <v>7.7825549803546652</v>
      </c>
    </row>
    <row r="2105" spans="1:11" ht="13.5" x14ac:dyDescent="0.25">
      <c r="A2105" s="3">
        <f>TITRES_STAT!B2108</f>
        <v>45365</v>
      </c>
      <c r="B2105" s="6">
        <f>TITRES_STAT!D2108</f>
        <v>7.77</v>
      </c>
      <c r="C2105" s="2">
        <f t="shared" si="253"/>
        <v>0</v>
      </c>
      <c r="D2105" s="2">
        <f t="shared" si="254"/>
        <v>7.7699999999999987</v>
      </c>
      <c r="E2105" s="2">
        <f t="shared" si="256"/>
        <v>7.7079999999999984</v>
      </c>
      <c r="F2105" s="2">
        <f t="shared" si="257"/>
        <v>7.5890000000000013</v>
      </c>
      <c r="G2105" s="2">
        <f t="shared" si="259"/>
        <v>7.6881999999999948</v>
      </c>
      <c r="H2105" s="2">
        <f t="shared" si="255"/>
        <v>9.4585000000000079</v>
      </c>
      <c r="I2105" s="2">
        <f t="array" ref="I2105">SUMPRODUCT(B2089:B2108, (ROW(B2089:B2108)-ROW(B2089)+1)) / (20*21/2)</f>
        <v>7.7076666666666647</v>
      </c>
      <c r="J2105" s="2">
        <f t="shared" si="258"/>
        <v>7.6548581937911608</v>
      </c>
      <c r="K2105" s="2">
        <f t="shared" si="260"/>
        <v>7.782062628183894</v>
      </c>
    </row>
    <row r="2106" spans="1:11" ht="13.5" x14ac:dyDescent="0.25">
      <c r="A2106" s="3">
        <f>TITRES_STAT!B2109</f>
        <v>45366</v>
      </c>
      <c r="B2106" s="6">
        <f>TITRES_STAT!D2109</f>
        <v>7.77</v>
      </c>
      <c r="C2106" s="2">
        <f t="shared" si="253"/>
        <v>0</v>
      </c>
      <c r="D2106" s="2">
        <f t="shared" si="254"/>
        <v>7.7699999999999987</v>
      </c>
      <c r="E2106" s="2">
        <f t="shared" si="256"/>
        <v>7.7399999999999975</v>
      </c>
      <c r="F2106" s="2">
        <f t="shared" si="257"/>
        <v>7.6050000000000013</v>
      </c>
      <c r="G2106" s="2">
        <f t="shared" si="259"/>
        <v>7.6837999999999953</v>
      </c>
      <c r="H2106" s="2">
        <f t="shared" si="255"/>
        <v>9.4427500000000073</v>
      </c>
      <c r="I2106" s="2">
        <f t="array" ref="I2106">SUMPRODUCT(B2090:B2109, (ROW(B2090:B2109)-ROW(B2090)+1)) / (20*21/2)</f>
        <v>7.7203333333333335</v>
      </c>
      <c r="J2106" s="2">
        <f t="shared" si="258"/>
        <v>7.6658240800967645</v>
      </c>
      <c r="K2106" s="2">
        <f t="shared" si="260"/>
        <v>7.7815895839413889</v>
      </c>
    </row>
    <row r="2107" spans="1:11" ht="13.5" x14ac:dyDescent="0.25">
      <c r="A2107" s="3">
        <f>TITRES_STAT!B2110</f>
        <v>45369</v>
      </c>
      <c r="B2107" s="6">
        <f>TITRES_STAT!D2110</f>
        <v>7.77</v>
      </c>
      <c r="C2107" s="2">
        <f t="shared" si="253"/>
        <v>0</v>
      </c>
      <c r="D2107" s="2">
        <f t="shared" si="254"/>
        <v>7.7699999999999987</v>
      </c>
      <c r="E2107" s="2">
        <f t="shared" si="256"/>
        <v>7.7719999999999985</v>
      </c>
      <c r="F2107" s="2">
        <f t="shared" si="257"/>
        <v>7.6210000000000004</v>
      </c>
      <c r="G2107" s="2">
        <f t="shared" si="259"/>
        <v>7.679399999999994</v>
      </c>
      <c r="H2107" s="2">
        <f t="shared" si="255"/>
        <v>9.4266500000000093</v>
      </c>
      <c r="I2107" s="2">
        <f t="array" ref="I2107">SUMPRODUCT(B2091:B2110, (ROW(B2091:B2110)-ROW(B2091)+1)) / (20*21/2)</f>
        <v>7.763857142857141</v>
      </c>
      <c r="J2107" s="2">
        <f t="shared" si="258"/>
        <v>7.6757455962780252</v>
      </c>
      <c r="K2107" s="2">
        <f t="shared" si="260"/>
        <v>7.7811350904534917</v>
      </c>
    </row>
    <row r="2108" spans="1:11" ht="13.5" x14ac:dyDescent="0.25">
      <c r="A2108" s="3">
        <f>TITRES_STAT!B2111</f>
        <v>45370</v>
      </c>
      <c r="B2108" s="6">
        <f>TITRES_STAT!D2111</f>
        <v>7.77</v>
      </c>
      <c r="C2108" s="2">
        <f t="shared" si="253"/>
        <v>0</v>
      </c>
      <c r="D2108" s="2">
        <f t="shared" si="254"/>
        <v>7.7699999999999987</v>
      </c>
      <c r="E2108" s="2">
        <f t="shared" si="256"/>
        <v>7.7709999999999981</v>
      </c>
      <c r="F2108" s="2">
        <f t="shared" si="257"/>
        <v>7.6370000000000005</v>
      </c>
      <c r="G2108" s="2">
        <f t="shared" si="259"/>
        <v>7.6747999999999932</v>
      </c>
      <c r="H2108" s="2">
        <f t="shared" si="255"/>
        <v>9.4105500000000077</v>
      </c>
      <c r="I2108" s="2">
        <f t="array" ref="I2108">SUMPRODUCT(B2092:B2111, (ROW(B2092:B2111)-ROW(B2092)+1)) / (20*21/2)</f>
        <v>7.8042380952380936</v>
      </c>
      <c r="J2108" s="2">
        <f t="shared" si="258"/>
        <v>7.6847222061563087</v>
      </c>
      <c r="K2108" s="2">
        <f t="shared" si="260"/>
        <v>7.7806984202396299</v>
      </c>
    </row>
    <row r="2109" spans="1:11" ht="13.5" x14ac:dyDescent="0.25">
      <c r="A2109" s="3">
        <f>TITRES_STAT!B2112</f>
        <v>45372</v>
      </c>
      <c r="B2109" s="6">
        <f>TITRES_STAT!D2112</f>
        <v>7.77</v>
      </c>
      <c r="C2109" s="2">
        <f t="shared" si="253"/>
        <v>0</v>
      </c>
      <c r="D2109" s="2">
        <f t="shared" si="254"/>
        <v>7.7699999999999987</v>
      </c>
      <c r="E2109" s="2">
        <f t="shared" si="256"/>
        <v>7.7699999999999978</v>
      </c>
      <c r="F2109" s="2">
        <f t="shared" si="257"/>
        <v>7.6530000000000014</v>
      </c>
      <c r="G2109" s="2">
        <f t="shared" si="259"/>
        <v>7.6701999999999915</v>
      </c>
      <c r="H2109" s="2">
        <f t="shared" si="255"/>
        <v>9.3929500000000079</v>
      </c>
      <c r="I2109" s="2">
        <f t="array" ref="I2109">SUMPRODUCT(B2093:B2112, (ROW(B2093:B2112)-ROW(B2093)+1)) / (20*21/2)</f>
        <v>7.8414761904761896</v>
      </c>
      <c r="J2109" s="2">
        <f t="shared" si="258"/>
        <v>7.6928439008080893</v>
      </c>
      <c r="K2109" s="2">
        <f t="shared" si="260"/>
        <v>7.7802788743478795</v>
      </c>
    </row>
    <row r="2110" spans="1:11" ht="13.5" x14ac:dyDescent="0.25">
      <c r="A2110" s="3">
        <f>TITRES_STAT!B2113</f>
        <v>45373</v>
      </c>
      <c r="B2110" s="6">
        <f>TITRES_STAT!D2113</f>
        <v>8.11</v>
      </c>
      <c r="C2110" s="2">
        <f t="shared" si="253"/>
        <v>0.33999999999999986</v>
      </c>
      <c r="D2110" s="2">
        <f t="shared" si="254"/>
        <v>7.8379999999999992</v>
      </c>
      <c r="E2110" s="2">
        <f t="shared" si="256"/>
        <v>7.8039999999999976</v>
      </c>
      <c r="F2110" s="2">
        <f t="shared" si="257"/>
        <v>7.6860000000000017</v>
      </c>
      <c r="G2110" s="2">
        <f t="shared" si="259"/>
        <v>7.6723999999999926</v>
      </c>
      <c r="H2110" s="2">
        <f t="shared" si="255"/>
        <v>9.3770500000000077</v>
      </c>
      <c r="I2110" s="2">
        <f t="array" ref="I2110">SUMPRODUCT(B2094:B2113, (ROW(B2094:B2113)-ROW(B2094)+1)) / (20*21/2)</f>
        <v>7.875571428571428</v>
      </c>
      <c r="J2110" s="2">
        <f t="shared" si="258"/>
        <v>7.7325730531120804</v>
      </c>
      <c r="K2110" s="2">
        <f t="shared" si="260"/>
        <v>7.7932091145695317</v>
      </c>
    </row>
    <row r="2111" spans="1:11" ht="13.5" x14ac:dyDescent="0.25">
      <c r="A2111" s="3">
        <f>TITRES_STAT!B2114</f>
        <v>45376</v>
      </c>
      <c r="B2111" s="6">
        <f>TITRES_STAT!D2114</f>
        <v>8.11</v>
      </c>
      <c r="C2111" s="2">
        <f t="shared" si="253"/>
        <v>0</v>
      </c>
      <c r="D2111" s="2">
        <f t="shared" si="254"/>
        <v>7.9060000000000006</v>
      </c>
      <c r="E2111" s="2">
        <f t="shared" si="256"/>
        <v>7.8379999999999983</v>
      </c>
      <c r="F2111" s="2">
        <f t="shared" si="257"/>
        <v>7.7189999999999994</v>
      </c>
      <c r="G2111" s="2">
        <f t="shared" si="259"/>
        <v>7.6745999999999928</v>
      </c>
      <c r="H2111" s="2">
        <f t="shared" si="255"/>
        <v>9.3611500000000056</v>
      </c>
      <c r="I2111" s="2">
        <f t="array" ref="I2111">SUMPRODUCT(B2095:B2114, (ROW(B2095:B2114)-ROW(B2095)+1)) / (20*21/2)</f>
        <v>7.9069999999999991</v>
      </c>
      <c r="J2111" s="2">
        <f t="shared" si="258"/>
        <v>7.7685184766252151</v>
      </c>
      <c r="K2111" s="2">
        <f t="shared" si="260"/>
        <v>7.8056322865471977</v>
      </c>
    </row>
    <row r="2112" spans="1:11" ht="13.5" x14ac:dyDescent="0.25">
      <c r="A2112" s="3">
        <f>TITRES_STAT!B2115</f>
        <v>45377</v>
      </c>
      <c r="B2112" s="6">
        <f>TITRES_STAT!D2115</f>
        <v>8.11</v>
      </c>
      <c r="C2112" s="2">
        <f t="shared" si="253"/>
        <v>0</v>
      </c>
      <c r="D2112" s="2">
        <f t="shared" si="254"/>
        <v>7.9739999999999993</v>
      </c>
      <c r="E2112" s="2">
        <f t="shared" si="256"/>
        <v>7.8719999999999981</v>
      </c>
      <c r="F2112" s="2">
        <f t="shared" si="257"/>
        <v>7.7520000000000007</v>
      </c>
      <c r="G2112" s="2">
        <f t="shared" si="259"/>
        <v>7.676799999999993</v>
      </c>
      <c r="H2112" s="2">
        <f t="shared" si="255"/>
        <v>9.3452500000000054</v>
      </c>
      <c r="I2112" s="2">
        <f t="array" ref="I2112">SUMPRODUCT(B2096:B2115, (ROW(B2096:B2115)-ROW(B2096)+1)) / (20*21/2)</f>
        <v>7.9014761904761892</v>
      </c>
      <c r="J2112" s="2">
        <f t="shared" si="258"/>
        <v>7.8010405264704321</v>
      </c>
      <c r="K2112" s="2">
        <f t="shared" si="260"/>
        <v>7.8175682753100535</v>
      </c>
    </row>
    <row r="2113" spans="1:11" ht="13.5" x14ac:dyDescent="0.25">
      <c r="A2113" s="3">
        <f>TITRES_STAT!B2116</f>
        <v>45378</v>
      </c>
      <c r="B2113" s="6">
        <f>TITRES_STAT!D2116</f>
        <v>8.11</v>
      </c>
      <c r="C2113" s="2">
        <f t="shared" si="253"/>
        <v>0</v>
      </c>
      <c r="D2113" s="2">
        <f t="shared" si="254"/>
        <v>8.041999999999998</v>
      </c>
      <c r="E2113" s="2">
        <f t="shared" si="256"/>
        <v>7.9059999999999988</v>
      </c>
      <c r="F2113" s="2">
        <f t="shared" si="257"/>
        <v>7.7800000000000011</v>
      </c>
      <c r="G2113" s="2">
        <f t="shared" si="259"/>
        <v>7.6789999999999932</v>
      </c>
      <c r="H2113" s="2">
        <f t="shared" si="255"/>
        <v>9.3293000000000035</v>
      </c>
      <c r="I2113" s="2">
        <f t="array" ref="I2113">SUMPRODUCT(B2097:B2116, (ROW(B2097:B2116)-ROW(B2097)+1)) / (20*21/2)</f>
        <v>7.8945238095238093</v>
      </c>
      <c r="J2113" s="2">
        <f t="shared" si="258"/>
        <v>7.8304652382351527</v>
      </c>
      <c r="K2113" s="2">
        <f t="shared" si="260"/>
        <v>7.8290361860822086</v>
      </c>
    </row>
    <row r="2114" spans="1:11" ht="13.5" x14ac:dyDescent="0.25">
      <c r="A2114" s="3">
        <f>TITRES_STAT!B2117</f>
        <v>45379</v>
      </c>
      <c r="B2114" s="6">
        <f>TITRES_STAT!D2117</f>
        <v>8.11</v>
      </c>
      <c r="C2114" s="2">
        <f t="shared" si="253"/>
        <v>0</v>
      </c>
      <c r="D2114" s="2">
        <f t="shared" si="254"/>
        <v>8.11</v>
      </c>
      <c r="E2114" s="2">
        <f t="shared" si="256"/>
        <v>7.9399999999999995</v>
      </c>
      <c r="F2114" s="2">
        <f t="shared" si="257"/>
        <v>7.8080000000000016</v>
      </c>
      <c r="G2114" s="2">
        <f t="shared" si="259"/>
        <v>7.6811999999999943</v>
      </c>
      <c r="H2114" s="2">
        <f t="shared" si="255"/>
        <v>9.3133500000000033</v>
      </c>
      <c r="I2114" s="2">
        <f t="array" ref="I2114">SUMPRODUCT(B2098:B2117, (ROW(B2098:B2117)-ROW(B2098)+1)) / (20*21/2)</f>
        <v>7.8861428571428558</v>
      </c>
      <c r="J2114" s="2">
        <f t="shared" si="258"/>
        <v>7.857087596498471</v>
      </c>
      <c r="K2114" s="2">
        <f t="shared" si="260"/>
        <v>7.8400543748632989</v>
      </c>
    </row>
    <row r="2115" spans="1:11" ht="13.5" x14ac:dyDescent="0.25">
      <c r="A2115" s="3">
        <f>TITRES_STAT!B2118</f>
        <v>45380</v>
      </c>
      <c r="B2115" s="6">
        <f>TITRES_STAT!D2118</f>
        <v>7.75</v>
      </c>
      <c r="C2115" s="2">
        <f t="shared" si="253"/>
        <v>-0.35999999999999943</v>
      </c>
      <c r="D2115" s="2">
        <f t="shared" si="254"/>
        <v>8.0380000000000003</v>
      </c>
      <c r="E2115" s="2">
        <f t="shared" si="256"/>
        <v>7.9379999999999997</v>
      </c>
      <c r="F2115" s="2">
        <f t="shared" si="257"/>
        <v>7.8229999999999986</v>
      </c>
      <c r="G2115" s="2">
        <f t="shared" si="259"/>
        <v>7.6761999999999944</v>
      </c>
      <c r="H2115" s="2">
        <f t="shared" si="255"/>
        <v>9.2981000000000034</v>
      </c>
      <c r="I2115" s="2">
        <f t="array" ref="I2115">SUMPRODUCT(B2099:B2118, (ROW(B2099:B2118)-ROW(B2099)+1)) / (20*21/2)</f>
        <v>7.8763333333333332</v>
      </c>
      <c r="J2115" s="2">
        <f t="shared" si="258"/>
        <v>7.846888777784331</v>
      </c>
      <c r="K2115" s="2">
        <f t="shared" si="260"/>
        <v>7.8365228307510124</v>
      </c>
    </row>
    <row r="2116" spans="1:11" ht="13.5" x14ac:dyDescent="0.25">
      <c r="A2116" s="3">
        <f>TITRES_STAT!B2119</f>
        <v>45383</v>
      </c>
      <c r="B2116" s="6">
        <f>TITRES_STAT!D2119</f>
        <v>7.75</v>
      </c>
      <c r="C2116" s="2">
        <f t="shared" ref="C2116:C2179" si="261">B2116-B2115</f>
        <v>0</v>
      </c>
      <c r="D2116" s="2">
        <f t="shared" si="254"/>
        <v>7.9659999999999993</v>
      </c>
      <c r="E2116" s="2">
        <f t="shared" si="256"/>
        <v>7.9359999999999999</v>
      </c>
      <c r="F2116" s="2">
        <f t="shared" si="257"/>
        <v>7.8379999999999992</v>
      </c>
      <c r="G2116" s="2">
        <f t="shared" si="259"/>
        <v>7.673199999999996</v>
      </c>
      <c r="H2116" s="2">
        <f t="shared" si="255"/>
        <v>9.2852500000000013</v>
      </c>
      <c r="I2116" s="2">
        <f t="array" ref="I2116">SUMPRODUCT(B2100:B2119, (ROW(B2100:B2119)-ROW(B2100)+1)) / (20*21/2)</f>
        <v>7.8657142857142857</v>
      </c>
      <c r="J2116" s="2">
        <f t="shared" si="258"/>
        <v>7.8376612751382044</v>
      </c>
      <c r="K2116" s="2">
        <f t="shared" si="260"/>
        <v>7.8331297785646985</v>
      </c>
    </row>
    <row r="2117" spans="1:11" ht="13.5" x14ac:dyDescent="0.25">
      <c r="A2117" s="3">
        <f>TITRES_STAT!B2120</f>
        <v>45384</v>
      </c>
      <c r="B2117" s="6">
        <f>TITRES_STAT!D2120</f>
        <v>7.75</v>
      </c>
      <c r="C2117" s="2">
        <f t="shared" si="261"/>
        <v>0</v>
      </c>
      <c r="D2117" s="2">
        <f t="shared" si="254"/>
        <v>7.8940000000000001</v>
      </c>
      <c r="E2117" s="2">
        <f t="shared" si="256"/>
        <v>7.9340000000000002</v>
      </c>
      <c r="F2117" s="2">
        <f t="shared" si="257"/>
        <v>7.8529999999999989</v>
      </c>
      <c r="G2117" s="2">
        <f t="shared" si="259"/>
        <v>7.6701999999999968</v>
      </c>
      <c r="H2117" s="2">
        <f t="shared" si="255"/>
        <v>9.2740000000000027</v>
      </c>
      <c r="I2117" s="2">
        <f t="array" ref="I2117">SUMPRODUCT(B2101:B2120, (ROW(B2101:B2120)-ROW(B2101)+1)) / (20*21/2)</f>
        <v>7.8229047619047618</v>
      </c>
      <c r="J2117" s="2">
        <f t="shared" si="258"/>
        <v>7.8293125822678995</v>
      </c>
      <c r="K2117" s="2">
        <f t="shared" si="260"/>
        <v>7.8298697872484357</v>
      </c>
    </row>
    <row r="2118" spans="1:11" ht="13.5" x14ac:dyDescent="0.25">
      <c r="A2118" s="3">
        <f>TITRES_STAT!B2121</f>
        <v>45385</v>
      </c>
      <c r="B2118" s="6">
        <f>TITRES_STAT!D2121</f>
        <v>7.75</v>
      </c>
      <c r="C2118" s="2">
        <f t="shared" si="261"/>
        <v>0</v>
      </c>
      <c r="D2118" s="2">
        <f t="shared" ref="D2118:D2181" si="262">AVERAGE(B2114:B2118)</f>
        <v>7.8220000000000001</v>
      </c>
      <c r="E2118" s="2">
        <f t="shared" si="256"/>
        <v>7.9319999999999995</v>
      </c>
      <c r="F2118" s="2">
        <f t="shared" si="257"/>
        <v>7.8514999999999988</v>
      </c>
      <c r="G2118" s="2">
        <f t="shared" si="259"/>
        <v>7.6671999999999967</v>
      </c>
      <c r="H2118" s="2">
        <f t="shared" si="255"/>
        <v>9.262750000000004</v>
      </c>
      <c r="I2118" s="2">
        <f t="array" ref="I2118">SUMPRODUCT(B2102:B2121, (ROW(B2102:B2121)-ROW(B2102)+1)) / (20*21/2)</f>
        <v>7.7551904761904762</v>
      </c>
      <c r="J2118" s="2">
        <f t="shared" si="258"/>
        <v>7.8217590030042903</v>
      </c>
      <c r="K2118" s="2">
        <f t="shared" si="260"/>
        <v>7.8267376387288889</v>
      </c>
    </row>
    <row r="2119" spans="1:11" ht="13.5" x14ac:dyDescent="0.25">
      <c r="A2119" s="3">
        <f>TITRES_STAT!B2122</f>
        <v>45386</v>
      </c>
      <c r="B2119" s="6">
        <f>TITRES_STAT!D2122</f>
        <v>7.74</v>
      </c>
      <c r="C2119" s="2">
        <f t="shared" si="261"/>
        <v>-9.9999999999997868E-3</v>
      </c>
      <c r="D2119" s="2">
        <f t="shared" si="262"/>
        <v>7.7480000000000002</v>
      </c>
      <c r="E2119" s="2">
        <f t="shared" si="256"/>
        <v>7.9289999999999994</v>
      </c>
      <c r="F2119" s="2">
        <f t="shared" si="257"/>
        <v>7.849499999999999</v>
      </c>
      <c r="G2119" s="2">
        <f t="shared" si="259"/>
        <v>7.6639999999999988</v>
      </c>
      <c r="H2119" s="2">
        <f t="shared" si="255"/>
        <v>9.2514500000000037</v>
      </c>
      <c r="I2119" s="2">
        <f t="array" ref="I2119">SUMPRODUCT(B2103:B2122, (ROW(B2103:B2122)-ROW(B2103)+1)) / (20*21/2)</f>
        <v>7.691523809523809</v>
      </c>
      <c r="J2119" s="2">
        <f t="shared" si="258"/>
        <v>7.8139724312895957</v>
      </c>
      <c r="K2119" s="2">
        <f t="shared" si="260"/>
        <v>7.8233361627003051</v>
      </c>
    </row>
    <row r="2120" spans="1:11" ht="13.5" x14ac:dyDescent="0.25">
      <c r="A2120" s="3">
        <f>TITRES_STAT!B2123</f>
        <v>45387</v>
      </c>
      <c r="B2120" s="6">
        <f>TITRES_STAT!D2123</f>
        <v>7.4</v>
      </c>
      <c r="C2120" s="2">
        <f t="shared" si="261"/>
        <v>-0.33999999999999986</v>
      </c>
      <c r="D2120" s="2">
        <f t="shared" si="262"/>
        <v>7.6779999999999999</v>
      </c>
      <c r="E2120" s="2">
        <f t="shared" si="256"/>
        <v>7.8579999999999997</v>
      </c>
      <c r="F2120" s="2">
        <f t="shared" si="257"/>
        <v>7.8309999999999986</v>
      </c>
      <c r="G2120" s="2">
        <f t="shared" si="259"/>
        <v>7.653999999999999</v>
      </c>
      <c r="H2120" s="2">
        <f t="shared" si="255"/>
        <v>9.2384500000000038</v>
      </c>
      <c r="I2120" s="2">
        <f t="array" ref="I2120">SUMPRODUCT(B2104:B2123, (ROW(B2104:B2123)-ROW(B2104)+1)) / (20*21/2)</f>
        <v>7.6280476190476199</v>
      </c>
      <c r="J2120" s="2">
        <f t="shared" si="258"/>
        <v>7.7745464854524915</v>
      </c>
      <c r="K2120" s="2">
        <f t="shared" si="260"/>
        <v>7.8067347445551949</v>
      </c>
    </row>
    <row r="2121" spans="1:11" ht="13.5" x14ac:dyDescent="0.25">
      <c r="A2121" s="3">
        <f>TITRES_STAT!B2124</f>
        <v>45390</v>
      </c>
      <c r="B2121" s="6">
        <f>TITRES_STAT!D2124</f>
        <v>7.12</v>
      </c>
      <c r="C2121" s="2">
        <f t="shared" si="261"/>
        <v>-0.28000000000000025</v>
      </c>
      <c r="D2121" s="2">
        <f t="shared" si="262"/>
        <v>7.5519999999999996</v>
      </c>
      <c r="E2121" s="2">
        <f t="shared" si="256"/>
        <v>7.7590000000000003</v>
      </c>
      <c r="F2121" s="2">
        <f t="shared" si="257"/>
        <v>7.7984999999999998</v>
      </c>
      <c r="G2121" s="2">
        <f t="shared" si="259"/>
        <v>7.6384000000000007</v>
      </c>
      <c r="H2121" s="2">
        <f t="shared" si="255"/>
        <v>9.2240500000000036</v>
      </c>
      <c r="I2121" s="2">
        <f t="array" ref="I2121">SUMPRODUCT(B2105:B2124, (ROW(B2105:B2124)-ROW(B2105)+1)) / (20*21/2)</f>
        <v>7.5668095238095239</v>
      </c>
      <c r="J2121" s="2">
        <f t="shared" si="258"/>
        <v>7.7122087249332072</v>
      </c>
      <c r="K2121" s="2">
        <f t="shared" si="260"/>
        <v>7.7798039702589135</v>
      </c>
    </row>
    <row r="2122" spans="1:11" ht="13.5" x14ac:dyDescent="0.25">
      <c r="A2122" s="3">
        <f>TITRES_STAT!B2125</f>
        <v>45394</v>
      </c>
      <c r="B2122" s="6">
        <f>TITRES_STAT!D2125</f>
        <v>7.13</v>
      </c>
      <c r="C2122" s="2">
        <f t="shared" si="261"/>
        <v>9.9999999999997868E-3</v>
      </c>
      <c r="D2122" s="2">
        <f t="shared" si="262"/>
        <v>7.4279999999999999</v>
      </c>
      <c r="E2122" s="2">
        <f t="shared" si="256"/>
        <v>7.6609999999999996</v>
      </c>
      <c r="F2122" s="2">
        <f t="shared" si="257"/>
        <v>7.7664999999999988</v>
      </c>
      <c r="G2122" s="2">
        <f t="shared" si="259"/>
        <v>7.6230000000000011</v>
      </c>
      <c r="H2122" s="2">
        <f t="shared" ref="H2122:H2185" si="263">AVERAGE(B1923:B2122)</f>
        <v>9.207450000000005</v>
      </c>
      <c r="I2122" s="2">
        <f t="array" ref="I2122">SUMPRODUCT(B2106:B2125, (ROW(B2106:B2125)-ROW(B2106)+1)) / (20*21/2)</f>
        <v>7.4821428571428568</v>
      </c>
      <c r="J2122" s="2">
        <f t="shared" si="258"/>
        <v>7.6567602749395682</v>
      </c>
      <c r="K2122" s="2">
        <f t="shared" si="260"/>
        <v>7.7543214616213092</v>
      </c>
    </row>
    <row r="2123" spans="1:11" ht="13.5" x14ac:dyDescent="0.25">
      <c r="A2123" s="3">
        <f>TITRES_STAT!B2126</f>
        <v>45397</v>
      </c>
      <c r="B2123" s="6">
        <f>TITRES_STAT!D2126</f>
        <v>7.1</v>
      </c>
      <c r="C2123" s="2">
        <f t="shared" si="261"/>
        <v>-3.0000000000000249E-2</v>
      </c>
      <c r="D2123" s="2">
        <f t="shared" si="262"/>
        <v>7.298</v>
      </c>
      <c r="E2123" s="2">
        <f t="shared" si="256"/>
        <v>7.56</v>
      </c>
      <c r="F2123" s="2">
        <f t="shared" si="257"/>
        <v>7.7329999999999988</v>
      </c>
      <c r="G2123" s="2">
        <f t="shared" si="259"/>
        <v>7.6140000000000017</v>
      </c>
      <c r="H2123" s="2">
        <f t="shared" si="263"/>
        <v>9.1907000000000032</v>
      </c>
      <c r="I2123" s="2">
        <f t="array" ref="I2123">SUMPRODUCT(B2107:B2126, (ROW(B2107:B2126)-ROW(B2107)+1)) / (20*21/2)</f>
        <v>7.402047619047619</v>
      </c>
      <c r="J2123" s="2">
        <f t="shared" si="258"/>
        <v>7.6037354868500859</v>
      </c>
      <c r="K2123" s="2">
        <f t="shared" si="260"/>
        <v>7.7286617964596891</v>
      </c>
    </row>
    <row r="2124" spans="1:11" ht="13.5" x14ac:dyDescent="0.25">
      <c r="A2124" s="3">
        <f>TITRES_STAT!B2127</f>
        <v>45398</v>
      </c>
      <c r="B2124" s="6">
        <f>TITRES_STAT!D2127</f>
        <v>7.09</v>
      </c>
      <c r="C2124" s="2">
        <f t="shared" si="261"/>
        <v>-9.9999999999997868E-3</v>
      </c>
      <c r="D2124" s="2">
        <f t="shared" si="262"/>
        <v>7.168000000000001</v>
      </c>
      <c r="E2124" s="2">
        <f t="shared" ref="E2124:E2187" si="264">AVERAGE(B2115:B2124)</f>
        <v>7.4580000000000002</v>
      </c>
      <c r="F2124" s="2">
        <f t="shared" si="257"/>
        <v>7.6989999999999998</v>
      </c>
      <c r="G2124" s="2">
        <f t="shared" si="259"/>
        <v>7.6048000000000027</v>
      </c>
      <c r="H2124" s="2">
        <f t="shared" si="263"/>
        <v>9.1739000000000033</v>
      </c>
      <c r="I2124" s="2">
        <f t="array" ref="I2124">SUMPRODUCT(B2108:B2127, (ROW(B2108:B2127)-ROW(B2108)+1)) / (20*21/2)</f>
        <v>7.3255714285714282</v>
      </c>
      <c r="J2124" s="2">
        <f t="shared" si="258"/>
        <v>7.554808297626268</v>
      </c>
      <c r="K2124" s="2">
        <f t="shared" si="260"/>
        <v>7.703616235814212</v>
      </c>
    </row>
    <row r="2125" spans="1:11" ht="13.5" x14ac:dyDescent="0.25">
      <c r="A2125" s="3">
        <f>TITRES_STAT!B2128</f>
        <v>45399</v>
      </c>
      <c r="B2125" s="6">
        <f>TITRES_STAT!D2128</f>
        <v>6.81</v>
      </c>
      <c r="C2125" s="2">
        <f t="shared" si="261"/>
        <v>-0.28000000000000025</v>
      </c>
      <c r="D2125" s="2">
        <f t="shared" si="262"/>
        <v>7.05</v>
      </c>
      <c r="E2125" s="2">
        <f t="shared" si="264"/>
        <v>7.3639999999999999</v>
      </c>
      <c r="F2125" s="2">
        <f t="shared" si="257"/>
        <v>7.6510000000000007</v>
      </c>
      <c r="G2125" s="2">
        <f t="shared" si="259"/>
        <v>7.5900000000000034</v>
      </c>
      <c r="H2125" s="2">
        <f t="shared" si="263"/>
        <v>9.1557000000000031</v>
      </c>
      <c r="I2125" s="2">
        <f t="array" ref="I2125">SUMPRODUCT(B2109:B2128, (ROW(B2109:B2128)-ROW(B2109)+1)) / (20*21/2)</f>
        <v>7.2527619047619041</v>
      </c>
      <c r="J2125" s="2">
        <f t="shared" si="258"/>
        <v>7.4838741740428141</v>
      </c>
      <c r="K2125" s="2">
        <f t="shared" si="260"/>
        <v>7.6685724618607134</v>
      </c>
    </row>
    <row r="2126" spans="1:11" ht="13.5" x14ac:dyDescent="0.25">
      <c r="A2126" s="3">
        <f>TITRES_STAT!B2129</f>
        <v>45400</v>
      </c>
      <c r="B2126" s="6">
        <f>TITRES_STAT!D2129</f>
        <v>6.81</v>
      </c>
      <c r="C2126" s="2">
        <f t="shared" si="261"/>
        <v>0</v>
      </c>
      <c r="D2126" s="2">
        <f t="shared" si="262"/>
        <v>6.9879999999999995</v>
      </c>
      <c r="E2126" s="2">
        <f t="shared" si="264"/>
        <v>7.2700000000000005</v>
      </c>
      <c r="F2126" s="2">
        <f t="shared" si="257"/>
        <v>7.6029999999999998</v>
      </c>
      <c r="G2126" s="2">
        <f t="shared" si="259"/>
        <v>7.5752000000000033</v>
      </c>
      <c r="H2126" s="2">
        <f t="shared" si="263"/>
        <v>9.1375000000000028</v>
      </c>
      <c r="I2126" s="2">
        <f t="array" ref="I2126">SUMPRODUCT(B2110:B2129, (ROW(B2110:B2129)-ROW(B2110)+1)) / (20*21/2)</f>
        <v>7.1846190476190479</v>
      </c>
      <c r="J2126" s="2">
        <f t="shared" si="258"/>
        <v>7.4196956812768322</v>
      </c>
      <c r="K2126" s="2">
        <f t="shared" si="260"/>
        <v>7.6349029535524497</v>
      </c>
    </row>
    <row r="2127" spans="1:11" ht="13.5" x14ac:dyDescent="0.25">
      <c r="A2127" s="3">
        <f>TITRES_STAT!B2130</f>
        <v>45401</v>
      </c>
      <c r="B2127" s="6">
        <f>TITRES_STAT!D2130</f>
        <v>6.8</v>
      </c>
      <c r="C2127" s="2">
        <f t="shared" si="261"/>
        <v>-9.9999999999997868E-3</v>
      </c>
      <c r="D2127" s="2">
        <f t="shared" si="262"/>
        <v>6.9219999999999997</v>
      </c>
      <c r="E2127" s="2">
        <f t="shared" si="264"/>
        <v>7.1749999999999998</v>
      </c>
      <c r="F2127" s="2">
        <f t="shared" si="257"/>
        <v>7.5545</v>
      </c>
      <c r="G2127" s="2">
        <f t="shared" si="259"/>
        <v>7.561200000000003</v>
      </c>
      <c r="H2127" s="2">
        <f t="shared" si="263"/>
        <v>9.1192500000000027</v>
      </c>
      <c r="I2127" s="2">
        <f t="array" ref="I2127">SUMPRODUCT(B2111:B2130, (ROW(B2111:B2130)-ROW(B2111)+1)) / (20*21/2)</f>
        <v>7.0944761904761897</v>
      </c>
      <c r="J2127" s="2">
        <f t="shared" si="258"/>
        <v>7.3606770449647527</v>
      </c>
      <c r="K2127" s="2">
        <f t="shared" si="260"/>
        <v>7.6021616612562752</v>
      </c>
    </row>
    <row r="2128" spans="1:11" ht="13.5" x14ac:dyDescent="0.25">
      <c r="A2128" s="3">
        <f>TITRES_STAT!B2131</f>
        <v>45404</v>
      </c>
      <c r="B2128" s="6">
        <f>TITRES_STAT!D2131</f>
        <v>6.79</v>
      </c>
      <c r="C2128" s="2">
        <f t="shared" si="261"/>
        <v>-9.9999999999997868E-3</v>
      </c>
      <c r="D2128" s="2">
        <f t="shared" si="262"/>
        <v>6.8599999999999994</v>
      </c>
      <c r="E2128" s="2">
        <f t="shared" si="264"/>
        <v>7.0790000000000006</v>
      </c>
      <c r="F2128" s="2">
        <f t="shared" si="257"/>
        <v>7.5054999999999996</v>
      </c>
      <c r="G2128" s="2">
        <f t="shared" si="259"/>
        <v>7.5470000000000041</v>
      </c>
      <c r="H2128" s="2">
        <f t="shared" si="263"/>
        <v>9.1009500000000045</v>
      </c>
      <c r="I2128" s="2">
        <f t="array" ref="I2128">SUMPRODUCT(B2112:B2131, (ROW(B2112:B2131)-ROW(B2112)+1)) / (20*21/2)</f>
        <v>7.0024285714285712</v>
      </c>
      <c r="J2128" s="2">
        <f t="shared" si="258"/>
        <v>7.3063268502062044</v>
      </c>
      <c r="K2128" s="2">
        <f t="shared" si="260"/>
        <v>7.5703121843442647</v>
      </c>
    </row>
    <row r="2129" spans="1:11" ht="13.5" x14ac:dyDescent="0.25">
      <c r="A2129" s="3">
        <f>TITRES_STAT!B2132</f>
        <v>45405</v>
      </c>
      <c r="B2129" s="6">
        <f>TITRES_STAT!D2132</f>
        <v>6.79</v>
      </c>
      <c r="C2129" s="2">
        <f t="shared" si="261"/>
        <v>0</v>
      </c>
      <c r="D2129" s="2">
        <f t="shared" si="262"/>
        <v>6.8</v>
      </c>
      <c r="E2129" s="2">
        <f t="shared" si="264"/>
        <v>6.984</v>
      </c>
      <c r="F2129" s="2">
        <f t="shared" si="257"/>
        <v>7.4565000000000001</v>
      </c>
      <c r="G2129" s="2">
        <f t="shared" si="259"/>
        <v>7.5338000000000047</v>
      </c>
      <c r="H2129" s="2">
        <f t="shared" si="263"/>
        <v>9.0826500000000028</v>
      </c>
      <c r="I2129" s="2">
        <f t="array" ref="I2129">SUMPRODUCT(B2113:B2132, (ROW(B2113:B2132)-ROW(B2113)+1)) / (20*21/2)</f>
        <v>6.9184761904761913</v>
      </c>
      <c r="J2129" s="2">
        <f t="shared" si="258"/>
        <v>7.25715286447228</v>
      </c>
      <c r="K2129" s="2">
        <f t="shared" si="260"/>
        <v>7.5397117065268429</v>
      </c>
    </row>
    <row r="2130" spans="1:11" ht="13.5" x14ac:dyDescent="0.25">
      <c r="A2130" s="3">
        <f>TITRES_STAT!B2133</f>
        <v>45406</v>
      </c>
      <c r="B2130" s="6">
        <f>TITRES_STAT!D2133</f>
        <v>6.51</v>
      </c>
      <c r="C2130" s="2">
        <f t="shared" si="261"/>
        <v>-0.28000000000000025</v>
      </c>
      <c r="D2130" s="2">
        <f t="shared" si="262"/>
        <v>6.7399999999999993</v>
      </c>
      <c r="E2130" s="2">
        <f t="shared" si="264"/>
        <v>6.8950000000000005</v>
      </c>
      <c r="F2130" s="2">
        <f t="shared" si="257"/>
        <v>7.3764999999999983</v>
      </c>
      <c r="G2130" s="2">
        <f t="shared" si="259"/>
        <v>7.5150000000000041</v>
      </c>
      <c r="H2130" s="2">
        <f t="shared" si="263"/>
        <v>9.0629500000000043</v>
      </c>
      <c r="I2130" s="2">
        <f t="array" ref="I2130">SUMPRODUCT(B2114:B2133, (ROW(B2114:B2133)-ROW(B2114)+1)) / (20*21/2)</f>
        <v>6.8426190476190483</v>
      </c>
      <c r="J2130" s="2">
        <f t="shared" si="258"/>
        <v>7.1859954488082538</v>
      </c>
      <c r="K2130" s="2">
        <f t="shared" si="260"/>
        <v>7.4993308552904958</v>
      </c>
    </row>
    <row r="2131" spans="1:11" ht="13.5" x14ac:dyDescent="0.25">
      <c r="A2131" s="3">
        <f>TITRES_STAT!B2134</f>
        <v>45407</v>
      </c>
      <c r="B2131" s="6">
        <f>TITRES_STAT!D2134</f>
        <v>6.41</v>
      </c>
      <c r="C2131" s="2">
        <f t="shared" si="261"/>
        <v>-9.9999999999999645E-2</v>
      </c>
      <c r="D2131" s="2">
        <f t="shared" si="262"/>
        <v>6.6599999999999993</v>
      </c>
      <c r="E2131" s="2">
        <f t="shared" si="264"/>
        <v>6.8239999999999998</v>
      </c>
      <c r="F2131" s="2">
        <f t="shared" si="257"/>
        <v>7.2914999999999992</v>
      </c>
      <c r="G2131" s="2">
        <f t="shared" si="259"/>
        <v>7.4942000000000037</v>
      </c>
      <c r="H2131" s="2">
        <f t="shared" si="263"/>
        <v>9.0427500000000034</v>
      </c>
      <c r="I2131" s="2">
        <f t="array" ref="I2131">SUMPRODUCT(B2115:B2134, (ROW(B2115:B2134)-ROW(B2115)+1)) / (20*21/2)</f>
        <v>6.7748571428571429</v>
      </c>
      <c r="J2131" s="2">
        <f t="shared" si="258"/>
        <v>7.1120911203503248</v>
      </c>
      <c r="K2131" s="2">
        <f t="shared" si="260"/>
        <v>7.4566119982202803</v>
      </c>
    </row>
    <row r="2132" spans="1:11" ht="13.5" x14ac:dyDescent="0.25">
      <c r="A2132" s="3">
        <f>TITRES_STAT!B2135</f>
        <v>45408</v>
      </c>
      <c r="B2132" s="6">
        <f>TITRES_STAT!D2135</f>
        <v>6.41</v>
      </c>
      <c r="C2132" s="2">
        <f t="shared" si="261"/>
        <v>0</v>
      </c>
      <c r="D2132" s="2">
        <f t="shared" si="262"/>
        <v>6.581999999999999</v>
      </c>
      <c r="E2132" s="2">
        <f t="shared" si="264"/>
        <v>6.7519999999999998</v>
      </c>
      <c r="F2132" s="2">
        <f t="shared" ref="F2132:F2195" si="265">AVERAGE(B2113:B2132)</f>
        <v>7.2065000000000001</v>
      </c>
      <c r="G2132" s="2">
        <f t="shared" si="259"/>
        <v>7.4734000000000052</v>
      </c>
      <c r="H2132" s="2">
        <f t="shared" si="263"/>
        <v>9.0228000000000037</v>
      </c>
      <c r="I2132" s="2">
        <f t="array" ref="I2132">SUMPRODUCT(B2116:B2135, (ROW(B2116:B2135)-ROW(B2116)+1)) / (20*21/2)</f>
        <v>6.688523809523808</v>
      </c>
      <c r="J2132" s="2">
        <f t="shared" si="258"/>
        <v>7.0452252993645796</v>
      </c>
      <c r="K2132" s="2">
        <f t="shared" si="260"/>
        <v>7.4155683904469356</v>
      </c>
    </row>
    <row r="2133" spans="1:11" ht="13.5" x14ac:dyDescent="0.25">
      <c r="A2133" s="3">
        <f>TITRES_STAT!B2136</f>
        <v>45411</v>
      </c>
      <c r="B2133" s="6">
        <f>TITRES_STAT!D2136</f>
        <v>6.41</v>
      </c>
      <c r="C2133" s="2">
        <f t="shared" si="261"/>
        <v>0</v>
      </c>
      <c r="D2133" s="2">
        <f t="shared" si="262"/>
        <v>6.5060000000000002</v>
      </c>
      <c r="E2133" s="2">
        <f t="shared" si="264"/>
        <v>6.6829999999999981</v>
      </c>
      <c r="F2133" s="2">
        <f t="shared" si="265"/>
        <v>7.1215000000000002</v>
      </c>
      <c r="G2133" s="2">
        <f t="shared" si="259"/>
        <v>7.4526000000000057</v>
      </c>
      <c r="H2133" s="2">
        <f t="shared" si="263"/>
        <v>9.002850000000004</v>
      </c>
      <c r="I2133" s="2">
        <f t="array" ref="I2133">SUMPRODUCT(B2117:B2136, (ROW(B2117:B2136)-ROW(B2117)+1)) / (20*21/2)</f>
        <v>6.5879999999999992</v>
      </c>
      <c r="J2133" s="2">
        <f t="shared" ref="J2133:J2196" si="266">$J$4*B2133+J2132*(1-$J$4)</f>
        <v>6.9847276518060486</v>
      </c>
      <c r="K2133" s="2">
        <f t="shared" si="260"/>
        <v>7.3761343359196045</v>
      </c>
    </row>
    <row r="2134" spans="1:11" ht="13.5" x14ac:dyDescent="0.25">
      <c r="A2134" s="3">
        <f>TITRES_STAT!B2137</f>
        <v>45412</v>
      </c>
      <c r="B2134" s="6">
        <f>TITRES_STAT!D2137</f>
        <v>6.41</v>
      </c>
      <c r="C2134" s="2">
        <f t="shared" si="261"/>
        <v>0</v>
      </c>
      <c r="D2134" s="2">
        <f t="shared" si="262"/>
        <v>6.43</v>
      </c>
      <c r="E2134" s="2">
        <f t="shared" si="264"/>
        <v>6.6149999999999993</v>
      </c>
      <c r="F2134" s="2">
        <f t="shared" si="265"/>
        <v>7.0365000000000011</v>
      </c>
      <c r="G2134" s="2">
        <f t="shared" si="259"/>
        <v>7.4318000000000053</v>
      </c>
      <c r="H2134" s="2">
        <f t="shared" si="263"/>
        <v>8.9826500000000031</v>
      </c>
      <c r="I2134" s="2">
        <f t="array" ref="I2134">SUMPRODUCT(B2118:B2137, (ROW(B2118:B2137)-ROW(B2118)+1)) / (20*21/2)</f>
        <v>6.4743809523809519</v>
      </c>
      <c r="J2134" s="2">
        <f t="shared" si="266"/>
        <v>6.9299916849673773</v>
      </c>
      <c r="K2134" s="2">
        <f t="shared" si="260"/>
        <v>7.3382467149031489</v>
      </c>
    </row>
    <row r="2135" spans="1:11" ht="13.5" x14ac:dyDescent="0.25">
      <c r="A2135" s="3">
        <f>TITRES_STAT!B2138</f>
        <v>45414</v>
      </c>
      <c r="B2135" s="6">
        <f>TITRES_STAT!D2138</f>
        <v>6.13</v>
      </c>
      <c r="C2135" s="2">
        <f t="shared" si="261"/>
        <v>-0.28000000000000025</v>
      </c>
      <c r="D2135" s="2">
        <f t="shared" si="262"/>
        <v>6.3540000000000001</v>
      </c>
      <c r="E2135" s="2">
        <f t="shared" si="264"/>
        <v>6.5469999999999988</v>
      </c>
      <c r="F2135" s="2">
        <f t="shared" si="265"/>
        <v>6.9555000000000007</v>
      </c>
      <c r="G2135" s="2">
        <f t="shared" si="259"/>
        <v>7.4054000000000055</v>
      </c>
      <c r="H2135" s="2">
        <f t="shared" si="263"/>
        <v>8.9610500000000037</v>
      </c>
      <c r="I2135" s="2">
        <f t="array" ref="I2135">SUMPRODUCT(B2119:B2138, (ROW(B2119:B2138)-ROW(B2119)+1)) / (20*21/2)</f>
        <v>6.3468571428571439</v>
      </c>
      <c r="J2135" s="2">
        <f t="shared" si="266"/>
        <v>6.8538020006847695</v>
      </c>
      <c r="K2135" s="2">
        <f t="shared" si="260"/>
        <v>7.2908644907892999</v>
      </c>
    </row>
    <row r="2136" spans="1:11" ht="13.5" x14ac:dyDescent="0.25">
      <c r="A2136" s="3">
        <f>TITRES_STAT!B2139</f>
        <v>45415</v>
      </c>
      <c r="B2136" s="6">
        <f>TITRES_STAT!D2139</f>
        <v>5.9</v>
      </c>
      <c r="C2136" s="2">
        <f t="shared" si="261"/>
        <v>-0.22999999999999954</v>
      </c>
      <c r="D2136" s="2">
        <f t="shared" si="262"/>
        <v>6.2519999999999998</v>
      </c>
      <c r="E2136" s="2">
        <f t="shared" si="264"/>
        <v>6.4559999999999986</v>
      </c>
      <c r="F2136" s="2">
        <f t="shared" si="265"/>
        <v>6.8630000000000013</v>
      </c>
      <c r="G2136" s="2">
        <f t="shared" si="259"/>
        <v>7.3744000000000041</v>
      </c>
      <c r="H2136" s="2">
        <f t="shared" si="263"/>
        <v>8.9383000000000035</v>
      </c>
      <c r="I2136" s="2">
        <f t="array" ref="I2136">SUMPRODUCT(B2120:B2139, (ROW(B2120:B2139)-ROW(B2120)+1)) / (20*21/2)</f>
        <v>6.2304285714285719</v>
      </c>
      <c r="J2136" s="2">
        <f t="shared" si="266"/>
        <v>6.7629637149052675</v>
      </c>
      <c r="K2136" s="2">
        <f t="shared" si="260"/>
        <v>7.236320785268151</v>
      </c>
    </row>
    <row r="2137" spans="1:11" ht="13.5" x14ac:dyDescent="0.25">
      <c r="A2137" s="3">
        <f>TITRES_STAT!B2140</f>
        <v>45418</v>
      </c>
      <c r="B2137" s="6">
        <f>TITRES_STAT!D2140</f>
        <v>5.67</v>
      </c>
      <c r="C2137" s="2">
        <f t="shared" si="261"/>
        <v>-0.23000000000000043</v>
      </c>
      <c r="D2137" s="2">
        <f t="shared" si="262"/>
        <v>6.104000000000001</v>
      </c>
      <c r="E2137" s="2">
        <f t="shared" si="264"/>
        <v>6.3429999999999991</v>
      </c>
      <c r="F2137" s="2">
        <f t="shared" si="265"/>
        <v>6.7589999999999986</v>
      </c>
      <c r="G2137" s="2">
        <f t="shared" si="259"/>
        <v>7.3388000000000044</v>
      </c>
      <c r="H2137" s="2">
        <f t="shared" si="263"/>
        <v>8.9144000000000059</v>
      </c>
      <c r="I2137" s="2">
        <f t="array" ref="I2137">SUMPRODUCT(B2121:B2140, (ROW(B2121:B2140)-ROW(B2121)+1)) / (20*21/2)</f>
        <v>6.1250476190476189</v>
      </c>
      <c r="J2137" s="2">
        <f t="shared" si="266"/>
        <v>6.6588719325333372</v>
      </c>
      <c r="K2137" s="2">
        <f t="shared" si="260"/>
        <v>7.1748964407478315</v>
      </c>
    </row>
    <row r="2138" spans="1:11" ht="13.5" x14ac:dyDescent="0.25">
      <c r="A2138" s="3">
        <f>TITRES_STAT!B2141</f>
        <v>45419</v>
      </c>
      <c r="B2138" s="6">
        <f>TITRES_STAT!D2141</f>
        <v>5.42</v>
      </c>
      <c r="C2138" s="2">
        <f t="shared" si="261"/>
        <v>-0.25</v>
      </c>
      <c r="D2138" s="2">
        <f t="shared" si="262"/>
        <v>5.9060000000000006</v>
      </c>
      <c r="E2138" s="2">
        <f t="shared" si="264"/>
        <v>6.2060000000000004</v>
      </c>
      <c r="F2138" s="2">
        <f t="shared" si="265"/>
        <v>6.6425000000000001</v>
      </c>
      <c r="G2138" s="2">
        <f t="shared" si="259"/>
        <v>7.2982000000000049</v>
      </c>
      <c r="H2138" s="2">
        <f t="shared" si="263"/>
        <v>8.8892500000000059</v>
      </c>
      <c r="I2138" s="2">
        <f t="array" ref="I2138">SUMPRODUCT(B2122:B2141, (ROW(B2122:B2141)-ROW(B2122)+1)) / (20*21/2)</f>
        <v>6.0290952380952385</v>
      </c>
      <c r="J2138" s="2">
        <f t="shared" si="266"/>
        <v>6.5408841294349243</v>
      </c>
      <c r="K2138" s="2">
        <f t="shared" si="260"/>
        <v>7.1060769724832111</v>
      </c>
    </row>
    <row r="2139" spans="1:11" ht="13.5" x14ac:dyDescent="0.25">
      <c r="A2139" s="3">
        <f>TITRES_STAT!B2142</f>
        <v>45420</v>
      </c>
      <c r="B2139" s="6">
        <f>TITRES_STAT!D2142</f>
        <v>5.42</v>
      </c>
      <c r="C2139" s="2">
        <f t="shared" si="261"/>
        <v>0</v>
      </c>
      <c r="D2139" s="2">
        <f t="shared" si="262"/>
        <v>5.7080000000000011</v>
      </c>
      <c r="E2139" s="2">
        <f t="shared" si="264"/>
        <v>6.0690000000000008</v>
      </c>
      <c r="F2139" s="2">
        <f t="shared" si="265"/>
        <v>6.5265000000000004</v>
      </c>
      <c r="G2139" s="2">
        <f t="shared" si="259"/>
        <v>7.2576000000000045</v>
      </c>
      <c r="H2139" s="2">
        <f t="shared" si="263"/>
        <v>8.8641000000000059</v>
      </c>
      <c r="I2139" s="2">
        <f t="array" ref="I2139">SUMPRODUCT(B2123:B2142, (ROW(B2123:B2142)-ROW(B2123)+1)) / (20*21/2)</f>
        <v>5.9431428571428571</v>
      </c>
      <c r="J2139" s="2">
        <f t="shared" si="266"/>
        <v>6.4341332599649315</v>
      </c>
      <c r="K2139" s="2">
        <f t="shared" si="260"/>
        <v>7.0399563068956343</v>
      </c>
    </row>
    <row r="2140" spans="1:11" ht="13.5" x14ac:dyDescent="0.25">
      <c r="A2140" s="3">
        <f>TITRES_STAT!B2143</f>
        <v>45421</v>
      </c>
      <c r="B2140" s="6">
        <f>TITRES_STAT!D2143</f>
        <v>5.42</v>
      </c>
      <c r="C2140" s="2">
        <f t="shared" si="261"/>
        <v>0</v>
      </c>
      <c r="D2140" s="2">
        <f t="shared" si="262"/>
        <v>5.5660000000000007</v>
      </c>
      <c r="E2140" s="2">
        <f t="shared" si="264"/>
        <v>5.9600000000000009</v>
      </c>
      <c r="F2140" s="2">
        <f t="shared" si="265"/>
        <v>6.4274999999999993</v>
      </c>
      <c r="G2140" s="2">
        <f t="shared" si="259"/>
        <v>7.217000000000005</v>
      </c>
      <c r="H2140" s="2">
        <f t="shared" si="263"/>
        <v>8.8389500000000059</v>
      </c>
      <c r="I2140" s="2">
        <f t="array" ref="I2140">SUMPRODUCT(B2124:B2143, (ROW(B2124:B2143)-ROW(B2124)+1)) / (20*21/2)</f>
        <v>5.8652380952380954</v>
      </c>
      <c r="J2140" s="2">
        <f t="shared" si="266"/>
        <v>6.3375491399682717</v>
      </c>
      <c r="K2140" s="2">
        <f t="shared" si="260"/>
        <v>6.9764286085860023</v>
      </c>
    </row>
    <row r="2141" spans="1:11" ht="13.5" x14ac:dyDescent="0.25">
      <c r="A2141" s="3">
        <f>TITRES_STAT!B2144</f>
        <v>45422</v>
      </c>
      <c r="B2141" s="6">
        <f>TITRES_STAT!D2144</f>
        <v>5.42</v>
      </c>
      <c r="C2141" s="2">
        <f t="shared" si="261"/>
        <v>0</v>
      </c>
      <c r="D2141" s="2">
        <f t="shared" si="262"/>
        <v>5.4700000000000006</v>
      </c>
      <c r="E2141" s="2">
        <f t="shared" si="264"/>
        <v>5.8610000000000007</v>
      </c>
      <c r="F2141" s="2">
        <f t="shared" si="265"/>
        <v>6.3424999999999994</v>
      </c>
      <c r="G2141" s="2">
        <f t="shared" si="259"/>
        <v>7.1764000000000046</v>
      </c>
      <c r="H2141" s="2">
        <f t="shared" si="263"/>
        <v>8.8138000000000059</v>
      </c>
      <c r="I2141" s="2">
        <f t="array" ref="I2141">SUMPRODUCT(B2125:B2144, (ROW(B2125:B2144)-ROW(B2125)+1)) / (20*21/2)</f>
        <v>5.7952380952380951</v>
      </c>
      <c r="J2141" s="2">
        <f t="shared" si="266"/>
        <v>6.250163507590341</v>
      </c>
      <c r="K2141" s="2">
        <f t="shared" si="260"/>
        <v>6.9153921925630222</v>
      </c>
    </row>
    <row r="2142" spans="1:11" ht="13.5" x14ac:dyDescent="0.25">
      <c r="A2142" s="3">
        <f>TITRES_STAT!B2145</f>
        <v>45425</v>
      </c>
      <c r="B2142" s="6">
        <f>TITRES_STAT!D2145</f>
        <v>5.44</v>
      </c>
      <c r="C2142" s="2">
        <f t="shared" si="261"/>
        <v>2.0000000000000462E-2</v>
      </c>
      <c r="D2142" s="2">
        <f t="shared" si="262"/>
        <v>5.4240000000000004</v>
      </c>
      <c r="E2142" s="2">
        <f t="shared" si="264"/>
        <v>5.7640000000000011</v>
      </c>
      <c r="F2142" s="2">
        <f t="shared" si="265"/>
        <v>6.258</v>
      </c>
      <c r="G2142" s="2">
        <f t="shared" si="259"/>
        <v>7.136200000000005</v>
      </c>
      <c r="H2142" s="2">
        <f t="shared" si="263"/>
        <v>8.7887500000000074</v>
      </c>
      <c r="I2142" s="2">
        <f t="array" ref="I2142">SUMPRODUCT(B2126:B2145, (ROW(B2126:B2145)-ROW(B2126)+1)) / (20*21/2)</f>
        <v>5.7330952380952382</v>
      </c>
      <c r="J2142" s="2">
        <f t="shared" si="266"/>
        <v>6.1730050782960229</v>
      </c>
      <c r="K2142" s="2">
        <f t="shared" si="260"/>
        <v>6.857533675207609</v>
      </c>
    </row>
    <row r="2143" spans="1:11" ht="13.5" x14ac:dyDescent="0.25">
      <c r="A2143" s="3">
        <f>TITRES_STAT!B2146</f>
        <v>45426</v>
      </c>
      <c r="B2143" s="6">
        <f>TITRES_STAT!D2146</f>
        <v>5.44</v>
      </c>
      <c r="C2143" s="2">
        <f t="shared" si="261"/>
        <v>0</v>
      </c>
      <c r="D2143" s="2">
        <f t="shared" si="262"/>
        <v>5.4279999999999999</v>
      </c>
      <c r="E2143" s="2">
        <f t="shared" si="264"/>
        <v>5.6669999999999998</v>
      </c>
      <c r="F2143" s="2">
        <f t="shared" si="265"/>
        <v>6.1749999999999989</v>
      </c>
      <c r="G2143" s="2">
        <f t="shared" si="259"/>
        <v>7.0940000000000047</v>
      </c>
      <c r="H2143" s="2">
        <f t="shared" si="263"/>
        <v>8.7637000000000054</v>
      </c>
      <c r="I2143" s="2">
        <f t="array" ref="I2143">SUMPRODUCT(B2127:B2146, (ROW(B2127:B2146)-ROW(B2127)+1)) / (20*21/2)</f>
        <v>5.65842857142857</v>
      </c>
      <c r="J2143" s="2">
        <f t="shared" si="266"/>
        <v>6.1031950708392593</v>
      </c>
      <c r="K2143" s="2">
        <f t="shared" si="260"/>
        <v>6.8019441193171142</v>
      </c>
    </row>
    <row r="2144" spans="1:11" ht="13.5" x14ac:dyDescent="0.25">
      <c r="A2144" s="3">
        <f>TITRES_STAT!B2147</f>
        <v>45427</v>
      </c>
      <c r="B2144" s="6">
        <f>TITRES_STAT!D2147</f>
        <v>5.44</v>
      </c>
      <c r="C2144" s="2">
        <f t="shared" si="261"/>
        <v>0</v>
      </c>
      <c r="D2144" s="2">
        <f t="shared" si="262"/>
        <v>5.4320000000000004</v>
      </c>
      <c r="E2144" s="2">
        <f t="shared" si="264"/>
        <v>5.57</v>
      </c>
      <c r="F2144" s="2">
        <f t="shared" si="265"/>
        <v>6.0924999999999994</v>
      </c>
      <c r="G2144" s="2">
        <f t="shared" si="259"/>
        <v>7.0518000000000036</v>
      </c>
      <c r="H2144" s="2">
        <f t="shared" si="263"/>
        <v>8.7386500000000069</v>
      </c>
      <c r="I2144" s="2">
        <f t="array" ref="I2144">SUMPRODUCT(B2128:B2147, (ROW(B2128:B2147)-ROW(B2128)+1)) / (20*21/2)</f>
        <v>5.5912380952380945</v>
      </c>
      <c r="J2144" s="2">
        <f t="shared" si="266"/>
        <v>6.040033635521235</v>
      </c>
      <c r="K2144" s="2">
        <f t="shared" si="260"/>
        <v>6.7485345460105606</v>
      </c>
    </row>
    <row r="2145" spans="1:11" ht="13.5" x14ac:dyDescent="0.25">
      <c r="A2145" s="3">
        <f>TITRES_STAT!B2148</f>
        <v>45428</v>
      </c>
      <c r="B2145" s="6">
        <f>TITRES_STAT!D2148</f>
        <v>5.44</v>
      </c>
      <c r="C2145" s="2">
        <f t="shared" si="261"/>
        <v>0</v>
      </c>
      <c r="D2145" s="2">
        <f t="shared" si="262"/>
        <v>5.4360000000000008</v>
      </c>
      <c r="E2145" s="2">
        <f t="shared" si="264"/>
        <v>5.5009999999999994</v>
      </c>
      <c r="F2145" s="2">
        <f t="shared" si="265"/>
        <v>6.0239999999999991</v>
      </c>
      <c r="G2145" s="2">
        <f t="shared" si="259"/>
        <v>7.0116000000000032</v>
      </c>
      <c r="H2145" s="2">
        <f t="shared" si="263"/>
        <v>8.7136000000000067</v>
      </c>
      <c r="I2145" s="2">
        <f t="array" ref="I2145">SUMPRODUCT(B2129:B2148, (ROW(B2129:B2148)-ROW(B2129)+1)) / (20*21/2)</f>
        <v>5.5314761904761909</v>
      </c>
      <c r="J2145" s="2">
        <f t="shared" si="266"/>
        <v>5.9828875749954031</v>
      </c>
      <c r="K2145" s="2">
        <f t="shared" si="260"/>
        <v>6.6972194657748521</v>
      </c>
    </row>
    <row r="2146" spans="1:11" ht="13.5" x14ac:dyDescent="0.25">
      <c r="A2146" s="3">
        <f>TITRES_STAT!B2149</f>
        <v>45429</v>
      </c>
      <c r="B2146" s="6">
        <f>TITRES_STAT!D2149</f>
        <v>5.24</v>
      </c>
      <c r="C2146" s="2">
        <f t="shared" si="261"/>
        <v>-0.20000000000000018</v>
      </c>
      <c r="D2146" s="2">
        <f t="shared" si="262"/>
        <v>5.4</v>
      </c>
      <c r="E2146" s="2">
        <f t="shared" si="264"/>
        <v>5.4349999999999996</v>
      </c>
      <c r="F2146" s="2">
        <f t="shared" si="265"/>
        <v>5.9454999999999991</v>
      </c>
      <c r="G2146" s="2">
        <f t="shared" si="259"/>
        <v>6.9674000000000031</v>
      </c>
      <c r="H2146" s="2">
        <f t="shared" si="263"/>
        <v>8.687550000000007</v>
      </c>
      <c r="I2146" s="2">
        <f t="array" ref="I2146">SUMPRODUCT(B2130:B2149, (ROW(B2130:B2149)-ROW(B2130)+1)) / (20*21/2)</f>
        <v>5.4790952380952387</v>
      </c>
      <c r="J2146" s="2">
        <f t="shared" si="266"/>
        <v>5.9121363773767941</v>
      </c>
      <c r="K2146" s="2">
        <f t="shared" si="260"/>
        <v>6.6400736043719162</v>
      </c>
    </row>
    <row r="2147" spans="1:11" ht="13.5" x14ac:dyDescent="0.25">
      <c r="A2147" s="3">
        <f>TITRES_STAT!B2150</f>
        <v>45432</v>
      </c>
      <c r="B2147" s="6">
        <f>TITRES_STAT!D2150</f>
        <v>5.24</v>
      </c>
      <c r="C2147" s="2">
        <f t="shared" si="261"/>
        <v>0</v>
      </c>
      <c r="D2147" s="2">
        <f t="shared" si="262"/>
        <v>5.3600000000000012</v>
      </c>
      <c r="E2147" s="2">
        <f t="shared" si="264"/>
        <v>5.3920000000000003</v>
      </c>
      <c r="F2147" s="2">
        <f t="shared" si="265"/>
        <v>5.8674999999999988</v>
      </c>
      <c r="G2147" s="2">
        <f t="shared" si="259"/>
        <v>6.9232000000000014</v>
      </c>
      <c r="H2147" s="2">
        <f t="shared" si="263"/>
        <v>8.6615000000000073</v>
      </c>
      <c r="I2147" s="2">
        <f t="array" ref="I2147">SUMPRODUCT(B2131:B2150, (ROW(B2131:B2150)-ROW(B2131)+1)) / (20*21/2)</f>
        <v>5.4340952380952388</v>
      </c>
      <c r="J2147" s="2">
        <f t="shared" si="266"/>
        <v>5.8481233890551954</v>
      </c>
      <c r="K2147" s="2">
        <f t="shared" si="260"/>
        <v>6.5851687571416448</v>
      </c>
    </row>
    <row r="2148" spans="1:11" ht="13.5" x14ac:dyDescent="0.25">
      <c r="A2148" s="3">
        <f>TITRES_STAT!B2151</f>
        <v>45433</v>
      </c>
      <c r="B2148" s="6">
        <f>TITRES_STAT!D2151</f>
        <v>5.24</v>
      </c>
      <c r="C2148" s="2">
        <f t="shared" si="261"/>
        <v>0</v>
      </c>
      <c r="D2148" s="2">
        <f t="shared" si="262"/>
        <v>5.32</v>
      </c>
      <c r="E2148" s="2">
        <f t="shared" si="264"/>
        <v>5.3740000000000006</v>
      </c>
      <c r="F2148" s="2">
        <f t="shared" si="265"/>
        <v>5.7899999999999991</v>
      </c>
      <c r="G2148" s="2">
        <f t="shared" si="259"/>
        <v>6.8724000000000016</v>
      </c>
      <c r="H2148" s="2">
        <f t="shared" si="263"/>
        <v>8.6354500000000058</v>
      </c>
      <c r="I2148" s="2">
        <f t="array" ref="I2148">SUMPRODUCT(B2132:B2151, (ROW(B2132:B2151)-ROW(B2132)+1)) / (20*21/2)</f>
        <v>5.395142857142857</v>
      </c>
      <c r="J2148" s="2">
        <f t="shared" si="266"/>
        <v>5.7902068758118439</v>
      </c>
      <c r="K2148" s="2">
        <f t="shared" si="260"/>
        <v>6.5324170411753055</v>
      </c>
    </row>
    <row r="2149" spans="1:11" ht="13.5" x14ac:dyDescent="0.25">
      <c r="A2149" s="3">
        <f>TITRES_STAT!B2152</f>
        <v>45434</v>
      </c>
      <c r="B2149" s="6">
        <f>TITRES_STAT!D2152</f>
        <v>5.24</v>
      </c>
      <c r="C2149" s="2">
        <f t="shared" si="261"/>
        <v>0</v>
      </c>
      <c r="D2149" s="2">
        <f t="shared" si="262"/>
        <v>5.2799999999999994</v>
      </c>
      <c r="E2149" s="2">
        <f t="shared" si="264"/>
        <v>5.3560000000000008</v>
      </c>
      <c r="F2149" s="2">
        <f t="shared" si="265"/>
        <v>5.7124999999999986</v>
      </c>
      <c r="G2149" s="2">
        <f t="shared" si="259"/>
        <v>6.821600000000001</v>
      </c>
      <c r="H2149" s="2">
        <f t="shared" si="263"/>
        <v>8.6094000000000062</v>
      </c>
      <c r="I2149" s="2">
        <f t="array" ref="I2149">SUMPRODUCT(B2133:B2152, (ROW(B2133:B2152)-ROW(B2133)+1)) / (20*21/2)</f>
        <v>5.361761904761905</v>
      </c>
      <c r="J2149" s="2">
        <f t="shared" si="266"/>
        <v>5.7378062209726215</v>
      </c>
      <c r="K2149" s="2">
        <f t="shared" si="260"/>
        <v>6.4817340199527447</v>
      </c>
    </row>
    <row r="2150" spans="1:11" ht="13.5" x14ac:dyDescent="0.25">
      <c r="A2150" s="3">
        <f>TITRES_STAT!B2153</f>
        <v>45435</v>
      </c>
      <c r="B2150" s="6">
        <f>TITRES_STAT!D2153</f>
        <v>5.24</v>
      </c>
      <c r="C2150" s="2">
        <f t="shared" si="261"/>
        <v>0</v>
      </c>
      <c r="D2150" s="2">
        <f t="shared" si="262"/>
        <v>5.24</v>
      </c>
      <c r="E2150" s="2">
        <f t="shared" si="264"/>
        <v>5.338000000000001</v>
      </c>
      <c r="F2150" s="2">
        <f t="shared" si="265"/>
        <v>5.6489999999999991</v>
      </c>
      <c r="G2150" s="2">
        <f t="shared" si="259"/>
        <v>6.7710000000000017</v>
      </c>
      <c r="H2150" s="2">
        <f t="shared" si="263"/>
        <v>8.5833500000000065</v>
      </c>
      <c r="I2150" s="2">
        <f t="array" ref="I2150">SUMPRODUCT(B2134:B2153, (ROW(B2134:B2153)-ROW(B2134)+1)) / (20*21/2)</f>
        <v>5.3530000000000006</v>
      </c>
      <c r="J2150" s="2">
        <f t="shared" si="266"/>
        <v>5.6903961046895155</v>
      </c>
      <c r="K2150" s="2">
        <f t="shared" si="260"/>
        <v>6.4330385681898914</v>
      </c>
    </row>
    <row r="2151" spans="1:11" ht="13.5" x14ac:dyDescent="0.25">
      <c r="A2151" s="3">
        <f>TITRES_STAT!B2154</f>
        <v>45436</v>
      </c>
      <c r="B2151" s="6">
        <f>TITRES_STAT!D2154</f>
        <v>5.24</v>
      </c>
      <c r="C2151" s="2">
        <f t="shared" si="261"/>
        <v>0</v>
      </c>
      <c r="D2151" s="2">
        <f t="shared" si="262"/>
        <v>5.24</v>
      </c>
      <c r="E2151" s="2">
        <f t="shared" si="264"/>
        <v>5.3200000000000012</v>
      </c>
      <c r="F2151" s="2">
        <f t="shared" si="265"/>
        <v>5.5904999999999987</v>
      </c>
      <c r="G2151" s="2">
        <f t="shared" si="259"/>
        <v>6.7204000000000015</v>
      </c>
      <c r="H2151" s="2">
        <f t="shared" si="263"/>
        <v>8.5573000000000068</v>
      </c>
      <c r="I2151" s="2">
        <f t="array" ref="I2151">SUMPRODUCT(B2135:B2154, (ROW(B2135:B2154)-ROW(B2135)+1)) / (20*21/2)</f>
        <v>5.3488571428571436</v>
      </c>
      <c r="J2151" s="2">
        <f t="shared" si="266"/>
        <v>5.647501237576229</v>
      </c>
      <c r="K2151" s="2">
        <f t="shared" si="260"/>
        <v>6.3862527419863664</v>
      </c>
    </row>
    <row r="2152" spans="1:11" ht="13.5" x14ac:dyDescent="0.25">
      <c r="A2152" s="3">
        <f>TITRES_STAT!B2155</f>
        <v>45439</v>
      </c>
      <c r="B2152" s="6">
        <f>TITRES_STAT!D2155</f>
        <v>5.24</v>
      </c>
      <c r="C2152" s="2">
        <f t="shared" si="261"/>
        <v>0</v>
      </c>
      <c r="D2152" s="2">
        <f t="shared" si="262"/>
        <v>5.24</v>
      </c>
      <c r="E2152" s="2">
        <f t="shared" si="264"/>
        <v>5.3000000000000016</v>
      </c>
      <c r="F2152" s="2">
        <f t="shared" si="265"/>
        <v>5.5319999999999983</v>
      </c>
      <c r="G2152" s="2">
        <f t="shared" si="259"/>
        <v>6.6698000000000013</v>
      </c>
      <c r="H2152" s="2">
        <f t="shared" si="263"/>
        <v>8.5312500000000071</v>
      </c>
      <c r="I2152" s="2">
        <f t="array" ref="I2152">SUMPRODUCT(B2136:B2155, (ROW(B2136:B2155)-ROW(B2136)+1)) / (20*21/2)</f>
        <v>5.3359999999999994</v>
      </c>
      <c r="J2152" s="2">
        <f t="shared" si="266"/>
        <v>5.6086915959023029</v>
      </c>
      <c r="K2152" s="2">
        <f t="shared" si="260"/>
        <v>6.3413016540653322</v>
      </c>
    </row>
    <row r="2153" spans="1:11" ht="13.5" x14ac:dyDescent="0.25">
      <c r="A2153" s="3">
        <f>TITRES_STAT!B2156</f>
        <v>45440</v>
      </c>
      <c r="B2153" s="6">
        <f>TITRES_STAT!D2156</f>
        <v>5.44</v>
      </c>
      <c r="C2153" s="2">
        <f t="shared" si="261"/>
        <v>0.20000000000000018</v>
      </c>
      <c r="D2153" s="2">
        <f t="shared" si="262"/>
        <v>5.28</v>
      </c>
      <c r="E2153" s="2">
        <f t="shared" si="264"/>
        <v>5.3000000000000007</v>
      </c>
      <c r="F2153" s="2">
        <f t="shared" si="265"/>
        <v>5.4834999999999976</v>
      </c>
      <c r="G2153" s="2">
        <f t="shared" si="259"/>
        <v>6.6232000000000006</v>
      </c>
      <c r="H2153" s="2">
        <f t="shared" si="263"/>
        <v>8.5062000000000069</v>
      </c>
      <c r="I2153" s="2">
        <f t="array" ref="I2153">SUMPRODUCT(B2137:B2156, (ROW(B2137:B2156)-ROW(B2137)+1)) / (20*21/2)</f>
        <v>5.3118571428571428</v>
      </c>
      <c r="J2153" s="2">
        <f t="shared" si="266"/>
        <v>5.5926257296258939</v>
      </c>
      <c r="K2153" s="2">
        <f t="shared" si="260"/>
        <v>6.305956491160809</v>
      </c>
    </row>
    <row r="2154" spans="1:11" ht="13.5" x14ac:dyDescent="0.25">
      <c r="A2154" s="3">
        <f>TITRES_STAT!B2157</f>
        <v>45441</v>
      </c>
      <c r="B2154" s="6">
        <f>TITRES_STAT!D2157</f>
        <v>5.44</v>
      </c>
      <c r="C2154" s="2">
        <f t="shared" si="261"/>
        <v>0</v>
      </c>
      <c r="D2154" s="2">
        <f t="shared" si="262"/>
        <v>5.32</v>
      </c>
      <c r="E2154" s="2">
        <f t="shared" si="264"/>
        <v>5.3</v>
      </c>
      <c r="F2154" s="2">
        <f t="shared" si="265"/>
        <v>5.4349999999999978</v>
      </c>
      <c r="G2154" s="2">
        <f t="shared" si="259"/>
        <v>6.5766</v>
      </c>
      <c r="H2154" s="2">
        <f t="shared" si="263"/>
        <v>8.4811500000000084</v>
      </c>
      <c r="I2154" s="2">
        <f t="array" ref="I2154">SUMPRODUCT(B2138:B2157, (ROW(B2138:B2157)-ROW(B2138)+1)) / (20*21/2)</f>
        <v>5.2913333333333332</v>
      </c>
      <c r="J2154" s="2">
        <f t="shared" si="266"/>
        <v>5.5780899458519997</v>
      </c>
      <c r="K2154" s="2">
        <f t="shared" si="260"/>
        <v>6.2719974130760709</v>
      </c>
    </row>
    <row r="2155" spans="1:11" ht="13.5" x14ac:dyDescent="0.25">
      <c r="A2155" s="3">
        <f>TITRES_STAT!B2158</f>
        <v>45442</v>
      </c>
      <c r="B2155" s="6">
        <f>TITRES_STAT!D2158</f>
        <v>5.3</v>
      </c>
      <c r="C2155" s="2">
        <f t="shared" si="261"/>
        <v>-0.14000000000000057</v>
      </c>
      <c r="D2155" s="2">
        <f t="shared" si="262"/>
        <v>5.3320000000000007</v>
      </c>
      <c r="E2155" s="2">
        <f t="shared" si="264"/>
        <v>5.2859999999999996</v>
      </c>
      <c r="F2155" s="2">
        <f t="shared" si="265"/>
        <v>5.3934999999999977</v>
      </c>
      <c r="G2155" s="2">
        <f t="shared" si="259"/>
        <v>6.5272000000000006</v>
      </c>
      <c r="H2155" s="2">
        <f t="shared" si="263"/>
        <v>8.4554000000000062</v>
      </c>
      <c r="I2155" s="2">
        <f t="array" ref="I2155">SUMPRODUCT(B2139:B2158, (ROW(B2139:B2158)-ROW(B2139)+1)) / (20*21/2)</f>
        <v>5.2733333333333325</v>
      </c>
      <c r="J2155" s="2">
        <f t="shared" si="266"/>
        <v>5.5516051891041904</v>
      </c>
      <c r="K2155" s="2">
        <f t="shared" si="260"/>
        <v>6.2338798674652454</v>
      </c>
    </row>
    <row r="2156" spans="1:11" ht="13.5" x14ac:dyDescent="0.25">
      <c r="A2156" s="3">
        <f>TITRES_STAT!B2159</f>
        <v>45443</v>
      </c>
      <c r="B2156" s="6">
        <f>TITRES_STAT!D2159</f>
        <v>5.14</v>
      </c>
      <c r="C2156" s="2">
        <f t="shared" si="261"/>
        <v>-0.16000000000000014</v>
      </c>
      <c r="D2156" s="2">
        <f t="shared" si="262"/>
        <v>5.3120000000000003</v>
      </c>
      <c r="E2156" s="2">
        <f t="shared" si="264"/>
        <v>5.2759999999999998</v>
      </c>
      <c r="F2156" s="2">
        <f t="shared" si="265"/>
        <v>5.3554999999999984</v>
      </c>
      <c r="G2156" s="2">
        <f t="shared" si="259"/>
        <v>6.4745999999999988</v>
      </c>
      <c r="H2156" s="2">
        <f t="shared" si="263"/>
        <v>8.4288500000000077</v>
      </c>
      <c r="I2156" s="2">
        <f t="array" ref="I2156">SUMPRODUCT(B2140:B2159, (ROW(B2140:B2159)-ROW(B2140)+1)) / (20*21/2)</f>
        <v>5.2566666666666659</v>
      </c>
      <c r="J2156" s="2">
        <f t="shared" si="266"/>
        <v>5.5124046949037915</v>
      </c>
      <c r="K2156" s="2">
        <f t="shared" si="260"/>
        <v>6.1909826177607261</v>
      </c>
    </row>
    <row r="2157" spans="1:11" ht="13.5" x14ac:dyDescent="0.25">
      <c r="A2157" s="3">
        <f>TITRES_STAT!B2160</f>
        <v>45446</v>
      </c>
      <c r="B2157" s="6">
        <f>TITRES_STAT!D2160</f>
        <v>5.14</v>
      </c>
      <c r="C2157" s="2">
        <f t="shared" si="261"/>
        <v>0</v>
      </c>
      <c r="D2157" s="2">
        <f t="shared" si="262"/>
        <v>5.2919999999999998</v>
      </c>
      <c r="E2157" s="2">
        <f t="shared" si="264"/>
        <v>5.266</v>
      </c>
      <c r="F2157" s="2">
        <f t="shared" si="265"/>
        <v>5.3289999999999988</v>
      </c>
      <c r="G2157" s="2">
        <f t="shared" si="259"/>
        <v>6.4219999999999997</v>
      </c>
      <c r="H2157" s="2">
        <f t="shared" si="263"/>
        <v>8.4023000000000074</v>
      </c>
      <c r="I2157" s="2">
        <f t="array" ref="I2157">SUMPRODUCT(B2141:B2160, (ROW(B2141:B2160)-ROW(B2141)+1)) / (20*21/2)</f>
        <v>5.2413333333333325</v>
      </c>
      <c r="J2157" s="2">
        <f t="shared" si="266"/>
        <v>5.4769375811034298</v>
      </c>
      <c r="K2157" s="2">
        <f t="shared" si="260"/>
        <v>6.1497676131426582</v>
      </c>
    </row>
    <row r="2158" spans="1:11" ht="13.5" x14ac:dyDescent="0.25">
      <c r="A2158" s="3">
        <f>TITRES_STAT!B2161</f>
        <v>45447</v>
      </c>
      <c r="B2158" s="6">
        <f>TITRES_STAT!D2161</f>
        <v>5.14</v>
      </c>
      <c r="C2158" s="2">
        <f t="shared" si="261"/>
        <v>0</v>
      </c>
      <c r="D2158" s="2">
        <f t="shared" si="262"/>
        <v>5.2320000000000002</v>
      </c>
      <c r="E2158" s="2">
        <f t="shared" si="264"/>
        <v>5.2560000000000002</v>
      </c>
      <c r="F2158" s="2">
        <f t="shared" si="265"/>
        <v>5.3149999999999995</v>
      </c>
      <c r="G2158" s="2">
        <f t="shared" si="259"/>
        <v>6.369399999999998</v>
      </c>
      <c r="H2158" s="2">
        <f t="shared" si="263"/>
        <v>8.3757500000000089</v>
      </c>
      <c r="I2158" s="2">
        <f t="array" ref="I2158">SUMPRODUCT(B2142:B2161, (ROW(B2142:B2161)-ROW(B2142)+1)) / (20*21/2)</f>
        <v>5.214952380952381</v>
      </c>
      <c r="J2158" s="2">
        <f t="shared" si="266"/>
        <v>5.4448482876650086</v>
      </c>
      <c r="K2158" s="2">
        <f t="shared" si="260"/>
        <v>6.1101688832154952</v>
      </c>
    </row>
    <row r="2159" spans="1:11" ht="13.5" x14ac:dyDescent="0.25">
      <c r="A2159" s="3">
        <f>TITRES_STAT!B2162</f>
        <v>45448</v>
      </c>
      <c r="B2159" s="6">
        <f>TITRES_STAT!D2162</f>
        <v>5.14</v>
      </c>
      <c r="C2159" s="2">
        <f t="shared" si="261"/>
        <v>0</v>
      </c>
      <c r="D2159" s="2">
        <f t="shared" si="262"/>
        <v>5.1719999999999997</v>
      </c>
      <c r="E2159" s="2">
        <f t="shared" si="264"/>
        <v>5.2460000000000004</v>
      </c>
      <c r="F2159" s="2">
        <f t="shared" si="265"/>
        <v>5.3010000000000002</v>
      </c>
      <c r="G2159" s="2">
        <f t="shared" si="259"/>
        <v>6.316799999999998</v>
      </c>
      <c r="H2159" s="2">
        <f t="shared" si="263"/>
        <v>8.3492000000000086</v>
      </c>
      <c r="I2159" s="2">
        <f t="array" ref="I2159">SUMPRODUCT(B2143:B2162, (ROW(B2143:B2162)-ROW(B2143)+1)) / (20*21/2)</f>
        <v>5.1905238095238095</v>
      </c>
      <c r="J2159" s="2">
        <f t="shared" si="266"/>
        <v>5.4158151174111975</v>
      </c>
      <c r="K2159" s="2">
        <f t="shared" si="260"/>
        <v>6.0721230446580243</v>
      </c>
    </row>
    <row r="2160" spans="1:11" ht="13.5" x14ac:dyDescent="0.25">
      <c r="A2160" s="3">
        <f>TITRES_STAT!B2163</f>
        <v>45449</v>
      </c>
      <c r="B2160" s="6">
        <f>TITRES_STAT!D2163</f>
        <v>5.14</v>
      </c>
      <c r="C2160" s="2">
        <f t="shared" si="261"/>
        <v>0</v>
      </c>
      <c r="D2160" s="2">
        <f t="shared" si="262"/>
        <v>5.14</v>
      </c>
      <c r="E2160" s="2">
        <f t="shared" si="264"/>
        <v>5.2360000000000007</v>
      </c>
      <c r="F2160" s="2">
        <f t="shared" si="265"/>
        <v>5.2870000000000008</v>
      </c>
      <c r="G2160" s="2">
        <f t="shared" si="259"/>
        <v>6.2573999999999979</v>
      </c>
      <c r="H2160" s="2">
        <f t="shared" si="263"/>
        <v>8.3226500000000083</v>
      </c>
      <c r="I2160" s="2">
        <f t="array" ref="I2160">SUMPRODUCT(B2144:B2163, (ROW(B2144:B2163)-ROW(B2144)+1)) / (20*21/2)</f>
        <v>5.1681428571428567</v>
      </c>
      <c r="J2160" s="2">
        <f t="shared" si="266"/>
        <v>5.3895470109910839</v>
      </c>
      <c r="K2160" s="2">
        <f t="shared" si="260"/>
        <v>6.0355691997694745</v>
      </c>
    </row>
    <row r="2161" spans="1:11" ht="13.5" x14ac:dyDescent="0.25">
      <c r="A2161" s="3">
        <f>TITRES_STAT!B2164</f>
        <v>45450</v>
      </c>
      <c r="B2161" s="6">
        <f>TITRES_STAT!D2164</f>
        <v>5.01</v>
      </c>
      <c r="C2161" s="2">
        <f t="shared" si="261"/>
        <v>-0.12999999999999989</v>
      </c>
      <c r="D2161" s="2">
        <f t="shared" si="262"/>
        <v>5.1139999999999999</v>
      </c>
      <c r="E2161" s="2">
        <f t="shared" si="264"/>
        <v>5.2130000000000001</v>
      </c>
      <c r="F2161" s="2">
        <f t="shared" si="265"/>
        <v>5.2665000000000006</v>
      </c>
      <c r="G2161" s="2">
        <f t="shared" si="259"/>
        <v>6.1953999999999976</v>
      </c>
      <c r="H2161" s="2">
        <f t="shared" si="263"/>
        <v>8.2954500000000078</v>
      </c>
      <c r="I2161" s="2">
        <f t="array" ref="I2161">SUMPRODUCT(B2145:B2164, (ROW(B2145:B2164)-ROW(B2145)+1)) / (20*21/2)</f>
        <v>5.1468571428571428</v>
      </c>
      <c r="J2161" s="2">
        <f t="shared" si="266"/>
        <v>5.3533996766109802</v>
      </c>
      <c r="K2161" s="2">
        <f t="shared" si="260"/>
        <v>5.9953507997785147</v>
      </c>
    </row>
    <row r="2162" spans="1:11" ht="13.5" x14ac:dyDescent="0.25">
      <c r="A2162" s="3">
        <f>TITRES_STAT!B2165</f>
        <v>45453</v>
      </c>
      <c r="B2162" s="6">
        <f>TITRES_STAT!D2165</f>
        <v>5.01</v>
      </c>
      <c r="C2162" s="2">
        <f t="shared" si="261"/>
        <v>0</v>
      </c>
      <c r="D2162" s="2">
        <f t="shared" si="262"/>
        <v>5.0879999999999992</v>
      </c>
      <c r="E2162" s="2">
        <f t="shared" si="264"/>
        <v>5.1899999999999995</v>
      </c>
      <c r="F2162" s="2">
        <f t="shared" si="265"/>
        <v>5.245000000000001</v>
      </c>
      <c r="G2162" s="2">
        <f t="shared" ref="G2162:G2225" si="267">AVERAGE(B2113:B2162)</f>
        <v>6.1333999999999982</v>
      </c>
      <c r="H2162" s="2">
        <f t="shared" si="263"/>
        <v>8.2682500000000054</v>
      </c>
      <c r="I2162" s="2">
        <f t="array" ref="I2162">SUMPRODUCT(B2146:B2165, (ROW(B2146:B2165)-ROW(B2146)+1)) / (20*21/2)</f>
        <v>5.1276666666666664</v>
      </c>
      <c r="J2162" s="2">
        <f t="shared" si="266"/>
        <v>5.3206949455051724</v>
      </c>
      <c r="K2162" s="2">
        <f t="shared" si="260"/>
        <v>5.9567095919440636</v>
      </c>
    </row>
    <row r="2163" spans="1:11" ht="13.5" x14ac:dyDescent="0.25">
      <c r="A2163" s="3">
        <f>TITRES_STAT!B2166</f>
        <v>45454</v>
      </c>
      <c r="B2163" s="6">
        <f>TITRES_STAT!D2166</f>
        <v>5.01</v>
      </c>
      <c r="C2163" s="2">
        <f t="shared" si="261"/>
        <v>0</v>
      </c>
      <c r="D2163" s="2">
        <f t="shared" si="262"/>
        <v>5.0619999999999994</v>
      </c>
      <c r="E2163" s="2">
        <f t="shared" si="264"/>
        <v>5.1469999999999994</v>
      </c>
      <c r="F2163" s="2">
        <f t="shared" si="265"/>
        <v>5.2235000000000005</v>
      </c>
      <c r="G2163" s="2">
        <f t="shared" si="267"/>
        <v>6.0713999999999988</v>
      </c>
      <c r="H2163" s="2">
        <f t="shared" si="263"/>
        <v>8.2410500000000066</v>
      </c>
      <c r="I2163" s="2">
        <f t="array" ref="I2163">SUMPRODUCT(B2147:B2166, (ROW(B2147:B2166)-ROW(B2147)+1)) / (20*21/2)</f>
        <v>5.123904761904762</v>
      </c>
      <c r="J2163" s="2">
        <f t="shared" si="266"/>
        <v>5.2911049506951562</v>
      </c>
      <c r="K2163" s="2">
        <f t="shared" ref="K2163:K2226" si="268">$K$4*B2163+(1-$K$4)*K2162</f>
        <v>5.9195837255933164</v>
      </c>
    </row>
    <row r="2164" spans="1:11" ht="13.5" x14ac:dyDescent="0.25">
      <c r="A2164" s="3">
        <f>TITRES_STAT!B2167</f>
        <v>45455</v>
      </c>
      <c r="B2164" s="6">
        <f>TITRES_STAT!D2167</f>
        <v>5</v>
      </c>
      <c r="C2164" s="2">
        <f t="shared" si="261"/>
        <v>-9.9999999999997868E-3</v>
      </c>
      <c r="D2164" s="2">
        <f t="shared" si="262"/>
        <v>5.0339999999999998</v>
      </c>
      <c r="E2164" s="2">
        <f t="shared" si="264"/>
        <v>5.1029999999999998</v>
      </c>
      <c r="F2164" s="2">
        <f t="shared" si="265"/>
        <v>5.2015000000000011</v>
      </c>
      <c r="G2164" s="2">
        <f t="shared" si="267"/>
        <v>6.0091999999999981</v>
      </c>
      <c r="H2164" s="2">
        <f t="shared" si="263"/>
        <v>8.2138000000000062</v>
      </c>
      <c r="I2164" s="2">
        <f t="array" ref="I2164">SUMPRODUCT(B2148:B2167, (ROW(B2148:B2167)-ROW(B2148)+1)) / (20*21/2)</f>
        <v>5.1425238095238095</v>
      </c>
      <c r="J2164" s="2">
        <f t="shared" si="266"/>
        <v>5.2633806696765699</v>
      </c>
      <c r="K2164" s="2">
        <f t="shared" si="268"/>
        <v>5.8835216187073041</v>
      </c>
    </row>
    <row r="2165" spans="1:11" ht="13.5" x14ac:dyDescent="0.25">
      <c r="A2165" s="3">
        <f>TITRES_STAT!B2168</f>
        <v>45456</v>
      </c>
      <c r="B2165" s="6">
        <f>TITRES_STAT!D2168</f>
        <v>5</v>
      </c>
      <c r="C2165" s="2">
        <f t="shared" si="261"/>
        <v>0</v>
      </c>
      <c r="D2165" s="2">
        <f t="shared" si="262"/>
        <v>5.0060000000000002</v>
      </c>
      <c r="E2165" s="2">
        <f t="shared" si="264"/>
        <v>5.0729999999999995</v>
      </c>
      <c r="F2165" s="2">
        <f t="shared" si="265"/>
        <v>5.1795000000000009</v>
      </c>
      <c r="G2165" s="2">
        <f t="shared" si="267"/>
        <v>5.9541999999999984</v>
      </c>
      <c r="H2165" s="2">
        <f t="shared" si="263"/>
        <v>8.1865500000000058</v>
      </c>
      <c r="I2165" s="2">
        <f t="array" ref="I2165">SUMPRODUCT(B2149:B2168, (ROW(B2149:B2168)-ROW(B2149)+1)) / (20*21/2)</f>
        <v>5.1586190476190472</v>
      </c>
      <c r="J2165" s="2">
        <f t="shared" si="266"/>
        <v>5.2382967963740397</v>
      </c>
      <c r="K2165" s="2">
        <f t="shared" si="268"/>
        <v>5.8488737120913319</v>
      </c>
    </row>
    <row r="2166" spans="1:11" ht="13.5" x14ac:dyDescent="0.25">
      <c r="A2166" s="3">
        <f>TITRES_STAT!B2169</f>
        <v>45457</v>
      </c>
      <c r="B2166" s="6">
        <f>TITRES_STAT!D2169</f>
        <v>5.14</v>
      </c>
      <c r="C2166" s="2">
        <f t="shared" si="261"/>
        <v>0.13999999999999968</v>
      </c>
      <c r="D2166" s="2">
        <f t="shared" si="262"/>
        <v>5.032</v>
      </c>
      <c r="E2166" s="2">
        <f t="shared" si="264"/>
        <v>5.0729999999999995</v>
      </c>
      <c r="F2166" s="2">
        <f t="shared" si="265"/>
        <v>5.1745000000000001</v>
      </c>
      <c r="G2166" s="2">
        <f t="shared" si="267"/>
        <v>5.9019999999999984</v>
      </c>
      <c r="H2166" s="2">
        <f t="shared" si="263"/>
        <v>8.1600000000000055</v>
      </c>
      <c r="I2166" s="2">
        <f t="array" ref="I2166">SUMPRODUCT(B2150:B2169, (ROW(B2150:B2169)-ROW(B2150)+1)) / (20*21/2)</f>
        <v>5.1741904761904758</v>
      </c>
      <c r="J2166" s="2">
        <f t="shared" si="266"/>
        <v>5.2289351967193696</v>
      </c>
      <c r="K2166" s="2">
        <f t="shared" si="268"/>
        <v>5.8210747429897109</v>
      </c>
    </row>
    <row r="2167" spans="1:11" ht="13.5" x14ac:dyDescent="0.25">
      <c r="A2167" s="3">
        <f>TITRES_STAT!B2170</f>
        <v>45461</v>
      </c>
      <c r="B2167" s="6">
        <f>TITRES_STAT!D2170</f>
        <v>5.37</v>
      </c>
      <c r="C2167" s="2">
        <f t="shared" si="261"/>
        <v>0.23000000000000043</v>
      </c>
      <c r="D2167" s="2">
        <f t="shared" si="262"/>
        <v>5.1040000000000001</v>
      </c>
      <c r="E2167" s="2">
        <f t="shared" si="264"/>
        <v>5.0959999999999992</v>
      </c>
      <c r="F2167" s="2">
        <f t="shared" si="265"/>
        <v>5.1810000000000009</v>
      </c>
      <c r="G2167" s="2">
        <f t="shared" si="267"/>
        <v>5.8543999999999983</v>
      </c>
      <c r="H2167" s="2">
        <f t="shared" si="263"/>
        <v>8.1322500000000044</v>
      </c>
      <c r="I2167" s="2">
        <f t="array" ref="I2167">SUMPRODUCT(B2151:B2170, (ROW(B2151:B2170)-ROW(B2151)+1)) / (20*21/2)</f>
        <v>5.2035238095238086</v>
      </c>
      <c r="J2167" s="2">
        <f t="shared" si="266"/>
        <v>5.2423699398889534</v>
      </c>
      <c r="K2167" s="2">
        <f t="shared" si="268"/>
        <v>5.8033855373822716</v>
      </c>
    </row>
    <row r="2168" spans="1:11" ht="13.5" x14ac:dyDescent="0.25">
      <c r="A2168" s="3">
        <f>TITRES_STAT!B2171</f>
        <v>45462</v>
      </c>
      <c r="B2168" s="6">
        <f>TITRES_STAT!D2171</f>
        <v>5.35</v>
      </c>
      <c r="C2168" s="2">
        <f t="shared" si="261"/>
        <v>-2.0000000000000462E-2</v>
      </c>
      <c r="D2168" s="2">
        <f t="shared" si="262"/>
        <v>5.1719999999999997</v>
      </c>
      <c r="E2168" s="2">
        <f t="shared" si="264"/>
        <v>5.1169999999999991</v>
      </c>
      <c r="F2168" s="2">
        <f t="shared" si="265"/>
        <v>5.1865000000000006</v>
      </c>
      <c r="G2168" s="2">
        <f t="shared" si="267"/>
        <v>5.8063999999999991</v>
      </c>
      <c r="H2168" s="2">
        <f t="shared" si="263"/>
        <v>8.1044000000000036</v>
      </c>
      <c r="I2168" s="2">
        <f t="array" ref="I2168">SUMPRODUCT(B2152:B2171, (ROW(B2152:B2171)-ROW(B2152)+1)) / (20*21/2)</f>
        <v>5.2316190476190467</v>
      </c>
      <c r="J2168" s="2">
        <f t="shared" si="266"/>
        <v>5.2526204218042913</v>
      </c>
      <c r="K2168" s="2">
        <f t="shared" si="268"/>
        <v>5.7856057123868885</v>
      </c>
    </row>
    <row r="2169" spans="1:11" ht="13.5" x14ac:dyDescent="0.25">
      <c r="A2169" s="3">
        <f>TITRES_STAT!B2172</f>
        <v>45463</v>
      </c>
      <c r="B2169" s="6">
        <f>TITRES_STAT!D2172</f>
        <v>5.35</v>
      </c>
      <c r="C2169" s="2">
        <f t="shared" si="261"/>
        <v>0</v>
      </c>
      <c r="D2169" s="2">
        <f t="shared" si="262"/>
        <v>5.242</v>
      </c>
      <c r="E2169" s="2">
        <f t="shared" si="264"/>
        <v>5.1379999999999999</v>
      </c>
      <c r="F2169" s="2">
        <f t="shared" si="265"/>
        <v>5.1920000000000002</v>
      </c>
      <c r="G2169" s="2">
        <f t="shared" si="267"/>
        <v>5.7586000000000004</v>
      </c>
      <c r="H2169" s="2">
        <f t="shared" si="263"/>
        <v>8.0765500000000028</v>
      </c>
      <c r="I2169" s="2">
        <f t="array" ref="I2169">SUMPRODUCT(B2153:B2172, (ROW(B2153:B2172)-ROW(B2153)+1)) / (20*21/2)</f>
        <v>5.2584761904761903</v>
      </c>
      <c r="J2169" s="2">
        <f t="shared" si="266"/>
        <v>5.2618946673467395</v>
      </c>
      <c r="K2169" s="2">
        <f t="shared" si="268"/>
        <v>5.7685231354305406</v>
      </c>
    </row>
    <row r="2170" spans="1:11" ht="13.5" x14ac:dyDescent="0.25">
      <c r="A2170" s="3">
        <f>TITRES_STAT!B2173</f>
        <v>45464</v>
      </c>
      <c r="B2170" s="6">
        <f>TITRES_STAT!D2173</f>
        <v>5.5</v>
      </c>
      <c r="C2170" s="2">
        <f t="shared" si="261"/>
        <v>0.15000000000000036</v>
      </c>
      <c r="D2170" s="2">
        <f t="shared" si="262"/>
        <v>5.3420000000000005</v>
      </c>
      <c r="E2170" s="2">
        <f t="shared" si="264"/>
        <v>5.1740000000000004</v>
      </c>
      <c r="F2170" s="2">
        <f t="shared" si="265"/>
        <v>5.2050000000000001</v>
      </c>
      <c r="G2170" s="2">
        <f t="shared" si="267"/>
        <v>5.7205999999999992</v>
      </c>
      <c r="H2170" s="2">
        <f t="shared" si="263"/>
        <v>8.049450000000002</v>
      </c>
      <c r="I2170" s="2">
        <f t="array" ref="I2170">SUMPRODUCT(B2154:B2173, (ROW(B2154:B2173)-ROW(B2154)+1)) / (20*21/2)</f>
        <v>5.2840952380952375</v>
      </c>
      <c r="J2170" s="2">
        <f t="shared" si="266"/>
        <v>5.2845713656946689</v>
      </c>
      <c r="K2170" s="2">
        <f t="shared" si="268"/>
        <v>5.757992816394049</v>
      </c>
    </row>
    <row r="2171" spans="1:11" ht="13.5" x14ac:dyDescent="0.25">
      <c r="A2171" s="3">
        <f>TITRES_STAT!B2174</f>
        <v>45467</v>
      </c>
      <c r="B2171" s="6">
        <f>TITRES_STAT!D2174</f>
        <v>5.5</v>
      </c>
      <c r="C2171" s="2">
        <f t="shared" si="261"/>
        <v>0</v>
      </c>
      <c r="D2171" s="2">
        <f t="shared" si="262"/>
        <v>5.4139999999999997</v>
      </c>
      <c r="E2171" s="2">
        <f t="shared" si="264"/>
        <v>5.2230000000000008</v>
      </c>
      <c r="F2171" s="2">
        <f t="shared" si="265"/>
        <v>5.218</v>
      </c>
      <c r="G2171" s="2">
        <f t="shared" si="267"/>
        <v>5.6882000000000001</v>
      </c>
      <c r="H2171" s="2">
        <f t="shared" si="263"/>
        <v>8.022350000000003</v>
      </c>
      <c r="I2171" s="2">
        <f t="array" ref="I2171">SUMPRODUCT(B2155:B2174, (ROW(B2155:B2174)-ROW(B2155)+1)) / (20*21/2)</f>
        <v>5.3094285714285716</v>
      </c>
      <c r="J2171" s="2">
        <f t="shared" si="266"/>
        <v>5.3050883784856531</v>
      </c>
      <c r="K2171" s="2">
        <f t="shared" si="268"/>
        <v>5.747875451045263</v>
      </c>
    </row>
    <row r="2172" spans="1:11" ht="13.5" x14ac:dyDescent="0.25">
      <c r="A2172" s="3">
        <f>TITRES_STAT!B2175</f>
        <v>45468</v>
      </c>
      <c r="B2172" s="6">
        <f>TITRES_STAT!D2175</f>
        <v>5.5</v>
      </c>
      <c r="C2172" s="2">
        <f t="shared" si="261"/>
        <v>0</v>
      </c>
      <c r="D2172" s="2">
        <f t="shared" si="262"/>
        <v>5.4399999999999995</v>
      </c>
      <c r="E2172" s="2">
        <f t="shared" si="264"/>
        <v>5.2720000000000002</v>
      </c>
      <c r="F2172" s="2">
        <f t="shared" si="265"/>
        <v>5.2309999999999999</v>
      </c>
      <c r="G2172" s="2">
        <f t="shared" si="267"/>
        <v>5.6555999999999997</v>
      </c>
      <c r="H2172" s="2">
        <f t="shared" si="263"/>
        <v>7.9952500000000031</v>
      </c>
      <c r="I2172" s="2">
        <f t="array" ref="I2172">SUMPRODUCT(B2156:B2175, (ROW(B2156:B2175)-ROW(B2156)+1)) / (20*21/2)</f>
        <v>5.3573333333333331</v>
      </c>
      <c r="J2172" s="2">
        <f t="shared" si="266"/>
        <v>5.3236513900584477</v>
      </c>
      <c r="K2172" s="2">
        <f t="shared" si="268"/>
        <v>5.7381548451219198</v>
      </c>
    </row>
    <row r="2173" spans="1:11" ht="13.5" x14ac:dyDescent="0.25">
      <c r="A2173" s="3">
        <f>TITRES_STAT!B2176</f>
        <v>45469</v>
      </c>
      <c r="B2173" s="6">
        <f>TITRES_STAT!D2176</f>
        <v>5.5</v>
      </c>
      <c r="C2173" s="2">
        <f t="shared" si="261"/>
        <v>0</v>
      </c>
      <c r="D2173" s="2">
        <f t="shared" si="262"/>
        <v>5.4700000000000006</v>
      </c>
      <c r="E2173" s="2">
        <f t="shared" si="264"/>
        <v>5.3209999999999997</v>
      </c>
      <c r="F2173" s="2">
        <f t="shared" si="265"/>
        <v>5.2339999999999991</v>
      </c>
      <c r="G2173" s="2">
        <f t="shared" si="267"/>
        <v>5.6235999999999988</v>
      </c>
      <c r="H2173" s="2">
        <f t="shared" si="263"/>
        <v>7.9681500000000032</v>
      </c>
      <c r="I2173" s="2">
        <f t="array" ref="I2173">SUMPRODUCT(B2157:B2176, (ROW(B2157:B2176)-ROW(B2157)+1)) / (20*21/2)</f>
        <v>5.4269523809523799</v>
      </c>
      <c r="J2173" s="2">
        <f t="shared" si="266"/>
        <v>5.3404464957671669</v>
      </c>
      <c r="K2173" s="2">
        <f t="shared" si="268"/>
        <v>5.7288154394308641</v>
      </c>
    </row>
    <row r="2174" spans="1:11" ht="13.5" x14ac:dyDescent="0.25">
      <c r="A2174" s="3">
        <f>TITRES_STAT!B2177</f>
        <v>45470</v>
      </c>
      <c r="B2174" s="6">
        <f>TITRES_STAT!D2177</f>
        <v>5.5</v>
      </c>
      <c r="C2174" s="2">
        <f t="shared" si="261"/>
        <v>0</v>
      </c>
      <c r="D2174" s="2">
        <f t="shared" si="262"/>
        <v>5.5</v>
      </c>
      <c r="E2174" s="2">
        <f t="shared" si="264"/>
        <v>5.3710000000000004</v>
      </c>
      <c r="F2174" s="2">
        <f t="shared" si="265"/>
        <v>5.2369999999999992</v>
      </c>
      <c r="G2174" s="2">
        <f t="shared" si="267"/>
        <v>5.5917999999999983</v>
      </c>
      <c r="H2174" s="2">
        <f t="shared" si="263"/>
        <v>7.9410500000000024</v>
      </c>
      <c r="I2174" s="2">
        <f t="array" ref="I2174">SUMPRODUCT(B2158:B2177, (ROW(B2158:B2177)-ROW(B2158)+1)) / (20*21/2)</f>
        <v>5.5172857142857152</v>
      </c>
      <c r="J2174" s="2">
        <f t="shared" si="266"/>
        <v>5.3556420675988656</v>
      </c>
      <c r="K2174" s="2">
        <f t="shared" si="268"/>
        <v>5.7198422849433799</v>
      </c>
    </row>
    <row r="2175" spans="1:11" ht="13.5" x14ac:dyDescent="0.25">
      <c r="A2175" s="3">
        <f>TITRES_STAT!B2178</f>
        <v>45471</v>
      </c>
      <c r="B2175" s="6">
        <f>TITRES_STAT!D2178</f>
        <v>5.74</v>
      </c>
      <c r="C2175" s="2">
        <f t="shared" si="261"/>
        <v>0.24000000000000021</v>
      </c>
      <c r="D2175" s="2">
        <f t="shared" si="262"/>
        <v>5.548</v>
      </c>
      <c r="E2175" s="2">
        <f t="shared" si="264"/>
        <v>5.4450000000000003</v>
      </c>
      <c r="F2175" s="2">
        <f t="shared" si="265"/>
        <v>5.2589999999999986</v>
      </c>
      <c r="G2175" s="2">
        <f t="shared" si="267"/>
        <v>5.5703999999999985</v>
      </c>
      <c r="H2175" s="2">
        <f t="shared" si="263"/>
        <v>7.9148000000000023</v>
      </c>
      <c r="I2175" s="2">
        <f t="array" ref="I2175">SUMPRODUCT(B2159:B2178, (ROW(B2159:B2178)-ROW(B2159)+1)) / (20*21/2)</f>
        <v>5.5785238095238103</v>
      </c>
      <c r="J2175" s="2">
        <f t="shared" si="266"/>
        <v>5.3922475849704021</v>
      </c>
      <c r="K2175" s="2">
        <f t="shared" si="268"/>
        <v>5.7206327835730519</v>
      </c>
    </row>
    <row r="2176" spans="1:11" ht="13.5" x14ac:dyDescent="0.25">
      <c r="A2176" s="3">
        <f>TITRES_STAT!B2179</f>
        <v>45474</v>
      </c>
      <c r="B2176" s="6">
        <f>TITRES_STAT!D2179</f>
        <v>5.99</v>
      </c>
      <c r="C2176" s="2">
        <f t="shared" si="261"/>
        <v>0.25</v>
      </c>
      <c r="D2176" s="2">
        <f t="shared" si="262"/>
        <v>5.6460000000000008</v>
      </c>
      <c r="E2176" s="2">
        <f t="shared" si="264"/>
        <v>5.53</v>
      </c>
      <c r="F2176" s="2">
        <f t="shared" si="265"/>
        <v>5.301499999999999</v>
      </c>
      <c r="G2176" s="2">
        <f t="shared" si="267"/>
        <v>5.5539999999999985</v>
      </c>
      <c r="H2176" s="2">
        <f t="shared" si="263"/>
        <v>7.8898000000000028</v>
      </c>
      <c r="I2176" s="2">
        <f t="array" ref="I2176">SUMPRODUCT(B2160:B2179, (ROW(B2160:B2179)-ROW(B2160)+1)) / (20*21/2)</f>
        <v>5.6356666666666664</v>
      </c>
      <c r="J2176" s="2">
        <f t="shared" si="266"/>
        <v>5.4491763864017928</v>
      </c>
      <c r="K2176" s="2">
        <f t="shared" si="268"/>
        <v>5.7311962038250899</v>
      </c>
    </row>
    <row r="2177" spans="1:11" ht="13.5" x14ac:dyDescent="0.25">
      <c r="A2177" s="3">
        <f>TITRES_STAT!B2180</f>
        <v>45475</v>
      </c>
      <c r="B2177" s="6">
        <f>TITRES_STAT!D2180</f>
        <v>6.25</v>
      </c>
      <c r="C2177" s="2">
        <f t="shared" si="261"/>
        <v>0.25999999999999979</v>
      </c>
      <c r="D2177" s="2">
        <f t="shared" si="262"/>
        <v>5.7960000000000012</v>
      </c>
      <c r="E2177" s="2">
        <f t="shared" si="264"/>
        <v>5.6180000000000003</v>
      </c>
      <c r="F2177" s="2">
        <f t="shared" si="265"/>
        <v>5.3569999999999993</v>
      </c>
      <c r="G2177" s="2">
        <f t="shared" si="267"/>
        <v>5.5429999999999975</v>
      </c>
      <c r="H2177" s="2">
        <f t="shared" si="263"/>
        <v>7.8661000000000021</v>
      </c>
      <c r="I2177" s="2">
        <f t="array" ref="I2177">SUMPRODUCT(B2161:B2180, (ROW(B2161:B2180)-ROW(B2161)+1)) / (20*21/2)</f>
        <v>5.6887142857142861</v>
      </c>
      <c r="J2177" s="2">
        <f t="shared" si="266"/>
        <v>5.5254453019825744</v>
      </c>
      <c r="K2177" s="2">
        <f t="shared" si="268"/>
        <v>5.7515414507339102</v>
      </c>
    </row>
    <row r="2178" spans="1:11" ht="13.5" x14ac:dyDescent="0.25">
      <c r="A2178" s="3">
        <f>TITRES_STAT!B2181</f>
        <v>45476</v>
      </c>
      <c r="B2178" s="6">
        <f>TITRES_STAT!D2181</f>
        <v>6</v>
      </c>
      <c r="C2178" s="2">
        <f t="shared" si="261"/>
        <v>-0.25</v>
      </c>
      <c r="D2178" s="2">
        <f t="shared" si="262"/>
        <v>5.8959999999999999</v>
      </c>
      <c r="E2178" s="2">
        <f t="shared" si="264"/>
        <v>5.6830000000000007</v>
      </c>
      <c r="F2178" s="2">
        <f t="shared" si="265"/>
        <v>5.3999999999999995</v>
      </c>
      <c r="G2178" s="2">
        <f t="shared" si="267"/>
        <v>5.5271999999999979</v>
      </c>
      <c r="H2178" s="2">
        <f t="shared" si="263"/>
        <v>7.8387000000000038</v>
      </c>
      <c r="I2178" s="2">
        <f t="array" ref="I2178">SUMPRODUCT(B2162:B2181, (ROW(B2162:B2181)-ROW(B2162)+1)) / (20*21/2)</f>
        <v>5.7376666666666658</v>
      </c>
      <c r="J2178" s="2">
        <f t="shared" si="266"/>
        <v>5.5706409875080434</v>
      </c>
      <c r="K2178" s="2">
        <f t="shared" si="268"/>
        <v>5.7612849232541494</v>
      </c>
    </row>
    <row r="2179" spans="1:11" ht="13.5" x14ac:dyDescent="0.25">
      <c r="A2179" s="3">
        <f>TITRES_STAT!B2182</f>
        <v>45477</v>
      </c>
      <c r="B2179" s="6">
        <f>TITRES_STAT!D2182</f>
        <v>6</v>
      </c>
      <c r="C2179" s="2">
        <f t="shared" si="261"/>
        <v>0</v>
      </c>
      <c r="D2179" s="2">
        <f t="shared" si="262"/>
        <v>5.9960000000000004</v>
      </c>
      <c r="E2179" s="2">
        <f t="shared" si="264"/>
        <v>5.7480000000000002</v>
      </c>
      <c r="F2179" s="2">
        <f t="shared" si="265"/>
        <v>5.4429999999999996</v>
      </c>
      <c r="G2179" s="2">
        <f t="shared" si="267"/>
        <v>5.5113999999999974</v>
      </c>
      <c r="H2179" s="2">
        <f t="shared" si="263"/>
        <v>7.8113000000000037</v>
      </c>
      <c r="I2179" s="2">
        <f t="array" ref="I2179">SUMPRODUCT(B2163:B2182, (ROW(B2163:B2182)-ROW(B2163)+1)) / (20*21/2)</f>
        <v>5.7819047619047614</v>
      </c>
      <c r="J2179" s="2">
        <f t="shared" si="266"/>
        <v>5.6115323220310867</v>
      </c>
      <c r="K2179" s="2">
        <f t="shared" si="268"/>
        <v>5.7706462988128102</v>
      </c>
    </row>
    <row r="2180" spans="1:11" ht="13.5" x14ac:dyDescent="0.25">
      <c r="A2180" s="3">
        <f>TITRES_STAT!B2183</f>
        <v>45478</v>
      </c>
      <c r="B2180" s="6">
        <f>TITRES_STAT!D2183</f>
        <v>6</v>
      </c>
      <c r="C2180" s="2">
        <f t="shared" ref="C2180:C2243" si="269">B2180-B2179</f>
        <v>0</v>
      </c>
      <c r="D2180" s="2">
        <f t="shared" si="262"/>
        <v>6.048</v>
      </c>
      <c r="E2180" s="2">
        <f t="shared" si="264"/>
        <v>5.798</v>
      </c>
      <c r="F2180" s="2">
        <f t="shared" si="265"/>
        <v>5.4859999999999998</v>
      </c>
      <c r="G2180" s="2">
        <f t="shared" si="267"/>
        <v>5.5011999999999981</v>
      </c>
      <c r="H2180" s="2">
        <f t="shared" si="263"/>
        <v>7.7839000000000036</v>
      </c>
      <c r="I2180" s="2">
        <f t="array" ref="I2180">SUMPRODUCT(B2164:B2183, (ROW(B2164:B2183)-ROW(B2164)+1)) / (20*21/2)</f>
        <v>5.8471428571428579</v>
      </c>
      <c r="J2180" s="2">
        <f t="shared" si="266"/>
        <v>5.6485292437424119</v>
      </c>
      <c r="K2180" s="2">
        <f t="shared" si="268"/>
        <v>5.7796405616044648</v>
      </c>
    </row>
    <row r="2181" spans="1:11" ht="13.5" x14ac:dyDescent="0.25">
      <c r="A2181" s="3">
        <f>TITRES_STAT!B2184</f>
        <v>45481</v>
      </c>
      <c r="B2181" s="6">
        <f>TITRES_STAT!D2184</f>
        <v>6</v>
      </c>
      <c r="C2181" s="2">
        <f t="shared" si="269"/>
        <v>0</v>
      </c>
      <c r="D2181" s="2">
        <f t="shared" si="262"/>
        <v>6.05</v>
      </c>
      <c r="E2181" s="2">
        <f t="shared" si="264"/>
        <v>5.8480000000000008</v>
      </c>
      <c r="F2181" s="2">
        <f t="shared" si="265"/>
        <v>5.5354999999999999</v>
      </c>
      <c r="G2181" s="2">
        <f t="shared" si="267"/>
        <v>5.4929999999999977</v>
      </c>
      <c r="H2181" s="2">
        <f t="shared" si="263"/>
        <v>7.7565000000000044</v>
      </c>
      <c r="I2181" s="2">
        <f t="array" ref="I2181">SUMPRODUCT(B2165:B2184, (ROW(B2165:B2184)-ROW(B2165)+1)) / (20*21/2)</f>
        <v>5.9063809523809532</v>
      </c>
      <c r="J2181" s="2">
        <f t="shared" si="266"/>
        <v>5.6820026491002773</v>
      </c>
      <c r="K2181" s="2">
        <f t="shared" si="268"/>
        <v>5.7882821082082119</v>
      </c>
    </row>
    <row r="2182" spans="1:11" ht="13.5" x14ac:dyDescent="0.25">
      <c r="A2182" s="3">
        <f>TITRES_STAT!B2185</f>
        <v>45482</v>
      </c>
      <c r="B2182" s="6">
        <f>TITRES_STAT!D2185</f>
        <v>6</v>
      </c>
      <c r="C2182" s="2">
        <f t="shared" si="269"/>
        <v>0</v>
      </c>
      <c r="D2182" s="2">
        <f t="shared" ref="D2182:D2245" si="270">AVERAGE(B2178:B2182)</f>
        <v>6</v>
      </c>
      <c r="E2182" s="2">
        <f t="shared" si="264"/>
        <v>5.8980000000000006</v>
      </c>
      <c r="F2182" s="2">
        <f t="shared" si="265"/>
        <v>5.5849999999999991</v>
      </c>
      <c r="G2182" s="2">
        <f t="shared" si="267"/>
        <v>5.4847999999999981</v>
      </c>
      <c r="H2182" s="2">
        <f t="shared" si="263"/>
        <v>7.7291000000000052</v>
      </c>
      <c r="I2182" s="2">
        <f t="array" ref="I2182">SUMPRODUCT(B2166:B2185, (ROW(B2166:B2185)-ROW(B2166)+1)) / (20*21/2)</f>
        <v>5.9595714285714294</v>
      </c>
      <c r="J2182" s="2">
        <f t="shared" si="266"/>
        <v>5.7122881110907269</v>
      </c>
      <c r="K2182" s="2">
        <f t="shared" si="268"/>
        <v>5.7965847706314193</v>
      </c>
    </row>
    <row r="2183" spans="1:11" ht="13.5" x14ac:dyDescent="0.25">
      <c r="A2183" s="3">
        <f>TITRES_STAT!B2186</f>
        <v>45483</v>
      </c>
      <c r="B2183" s="6">
        <f>TITRES_STAT!D2186</f>
        <v>6.27</v>
      </c>
      <c r="C2183" s="2">
        <f t="shared" si="269"/>
        <v>0.26999999999999957</v>
      </c>
      <c r="D2183" s="2">
        <f t="shared" si="270"/>
        <v>6.0540000000000003</v>
      </c>
      <c r="E2183" s="2">
        <f t="shared" si="264"/>
        <v>5.9749999999999996</v>
      </c>
      <c r="F2183" s="2">
        <f t="shared" si="265"/>
        <v>5.6479999999999997</v>
      </c>
      <c r="G2183" s="2">
        <f t="shared" si="267"/>
        <v>5.4819999999999967</v>
      </c>
      <c r="H2183" s="2">
        <f t="shared" si="263"/>
        <v>7.7030500000000055</v>
      </c>
      <c r="I2183" s="2">
        <f t="array" ref="I2183">SUMPRODUCT(B2167:B2186, (ROW(B2167:B2186)-ROW(B2167)+1)) / (20*21/2)</f>
        <v>6.0238571428571435</v>
      </c>
      <c r="J2183" s="2">
        <f t="shared" si="266"/>
        <v>5.7654035290820858</v>
      </c>
      <c r="K2183" s="2">
        <f t="shared" si="268"/>
        <v>5.8151500737439132</v>
      </c>
    </row>
    <row r="2184" spans="1:11" ht="13.5" x14ac:dyDescent="0.25">
      <c r="A2184" s="3">
        <f>TITRES_STAT!B2187</f>
        <v>45484</v>
      </c>
      <c r="B2184" s="6">
        <f>TITRES_STAT!D2187</f>
        <v>6.27</v>
      </c>
      <c r="C2184" s="2">
        <f t="shared" si="269"/>
        <v>0</v>
      </c>
      <c r="D2184" s="2">
        <f t="shared" si="270"/>
        <v>6.1079999999999997</v>
      </c>
      <c r="E2184" s="2">
        <f t="shared" si="264"/>
        <v>6.0519999999999996</v>
      </c>
      <c r="F2184" s="2">
        <f t="shared" si="265"/>
        <v>5.7114999999999991</v>
      </c>
      <c r="G2184" s="2">
        <f t="shared" si="267"/>
        <v>5.479199999999997</v>
      </c>
      <c r="H2184" s="2">
        <f t="shared" si="263"/>
        <v>7.6770000000000049</v>
      </c>
      <c r="I2184" s="2">
        <f t="array" ref="I2184">SUMPRODUCT(B2168:B2187, (ROW(B2168:B2187)-ROW(B2168)+1)) / (20*21/2)</f>
        <v>6.0819047619047621</v>
      </c>
      <c r="J2184" s="2">
        <f t="shared" si="266"/>
        <v>5.8134603358361723</v>
      </c>
      <c r="K2184" s="2">
        <f t="shared" si="268"/>
        <v>5.8329873257539564</v>
      </c>
    </row>
    <row r="2185" spans="1:11" ht="13.5" x14ac:dyDescent="0.25">
      <c r="A2185" s="3">
        <f>TITRES_STAT!B2188</f>
        <v>45485</v>
      </c>
      <c r="B2185" s="6">
        <f>TITRES_STAT!D2188</f>
        <v>6.27</v>
      </c>
      <c r="C2185" s="2">
        <f t="shared" si="269"/>
        <v>0</v>
      </c>
      <c r="D2185" s="2">
        <f t="shared" si="270"/>
        <v>6.1619999999999999</v>
      </c>
      <c r="E2185" s="2">
        <f t="shared" si="264"/>
        <v>6.1049999999999995</v>
      </c>
      <c r="F2185" s="2">
        <f t="shared" si="265"/>
        <v>5.7749999999999995</v>
      </c>
      <c r="G2185" s="2">
        <f t="shared" si="267"/>
        <v>5.4819999999999967</v>
      </c>
      <c r="H2185" s="2">
        <f t="shared" si="263"/>
        <v>7.6509500000000052</v>
      </c>
      <c r="I2185" s="2">
        <f t="array" ref="I2185">SUMPRODUCT(B2169:B2188, (ROW(B2169:B2188)-ROW(B2169)+1)) / (20*21/2)</f>
        <v>6.1348095238095235</v>
      </c>
      <c r="J2185" s="2">
        <f t="shared" si="266"/>
        <v>5.8569403038517747</v>
      </c>
      <c r="K2185" s="2">
        <f t="shared" si="268"/>
        <v>5.8501250776851741</v>
      </c>
    </row>
    <row r="2186" spans="1:11" ht="13.5" x14ac:dyDescent="0.25">
      <c r="A2186" s="3">
        <f>TITRES_STAT!B2189</f>
        <v>45488</v>
      </c>
      <c r="B2186" s="6">
        <f>TITRES_STAT!D2189</f>
        <v>6.45</v>
      </c>
      <c r="C2186" s="2">
        <f t="shared" si="269"/>
        <v>0.1800000000000006</v>
      </c>
      <c r="D2186" s="2">
        <f t="shared" si="270"/>
        <v>6.2519999999999998</v>
      </c>
      <c r="E2186" s="2">
        <f t="shared" si="264"/>
        <v>6.1509999999999989</v>
      </c>
      <c r="F2186" s="2">
        <f t="shared" si="265"/>
        <v>5.8405000000000005</v>
      </c>
      <c r="G2186" s="2">
        <f t="shared" si="267"/>
        <v>5.4929999999999986</v>
      </c>
      <c r="H2186" s="2">
        <f t="shared" ref="H2186:H2249" si="271">AVERAGE(B1987:B2186)</f>
        <v>7.6258000000000052</v>
      </c>
      <c r="I2186" s="2">
        <f t="array" ref="I2186">SUMPRODUCT(B2170:B2189, (ROW(B2170:B2189)-ROW(B2170)+1)) / (20*21/2)</f>
        <v>6.1824761904761898</v>
      </c>
      <c r="J2186" s="2">
        <f t="shared" si="266"/>
        <v>5.9134221796754147</v>
      </c>
      <c r="K2186" s="2">
        <f t="shared" si="268"/>
        <v>5.8736495844426182</v>
      </c>
    </row>
    <row r="2187" spans="1:11" ht="13.5" x14ac:dyDescent="0.25">
      <c r="A2187" s="3">
        <f>TITRES_STAT!B2190</f>
        <v>45489</v>
      </c>
      <c r="B2187" s="6">
        <f>TITRES_STAT!D2190</f>
        <v>6.45</v>
      </c>
      <c r="C2187" s="2">
        <f t="shared" si="269"/>
        <v>0</v>
      </c>
      <c r="D2187" s="2">
        <f t="shared" si="270"/>
        <v>6.3419999999999996</v>
      </c>
      <c r="E2187" s="2">
        <f t="shared" si="264"/>
        <v>6.1709999999999994</v>
      </c>
      <c r="F2187" s="2">
        <f t="shared" si="265"/>
        <v>5.8944999999999999</v>
      </c>
      <c r="G2187" s="2">
        <f t="shared" si="267"/>
        <v>5.5085999999999986</v>
      </c>
      <c r="H2187" s="2">
        <f t="shared" si="271"/>
        <v>7.6006500000000052</v>
      </c>
      <c r="I2187" s="2">
        <f t="array" ref="I2187">SUMPRODUCT(B2171:B2190, (ROW(B2171:B2190)-ROW(B2171)+1)) / (20*21/2)</f>
        <v>6.2249047619047611</v>
      </c>
      <c r="J2187" s="2">
        <f t="shared" si="266"/>
        <v>5.9645248292301378</v>
      </c>
      <c r="K2187" s="2">
        <f t="shared" si="268"/>
        <v>5.8962515615233002</v>
      </c>
    </row>
    <row r="2188" spans="1:11" ht="13.5" x14ac:dyDescent="0.25">
      <c r="A2188" s="3">
        <f>TITRES_STAT!B2191</f>
        <v>45490</v>
      </c>
      <c r="B2188" s="6">
        <f>TITRES_STAT!D2191</f>
        <v>6.45</v>
      </c>
      <c r="C2188" s="2">
        <f t="shared" si="269"/>
        <v>0</v>
      </c>
      <c r="D2188" s="2">
        <f t="shared" si="270"/>
        <v>6.3779999999999992</v>
      </c>
      <c r="E2188" s="2">
        <f t="shared" ref="E2188:E2251" si="272">AVERAGE(B2179:B2188)</f>
        <v>6.2160000000000011</v>
      </c>
      <c r="F2188" s="2">
        <f t="shared" si="265"/>
        <v>5.9495000000000005</v>
      </c>
      <c r="G2188" s="2">
        <f t="shared" si="267"/>
        <v>5.5291999999999994</v>
      </c>
      <c r="H2188" s="2">
        <f t="shared" si="271"/>
        <v>7.5755000000000052</v>
      </c>
      <c r="I2188" s="2">
        <f t="array" ref="I2188">SUMPRODUCT(B2172:B2191, (ROW(B2172:B2191)-ROW(B2172)+1)) / (20*21/2)</f>
        <v>6.2628095238095227</v>
      </c>
      <c r="J2188" s="2">
        <f t="shared" si="266"/>
        <v>6.0107605597796478</v>
      </c>
      <c r="K2188" s="2">
        <f t="shared" si="268"/>
        <v>5.9179671865616026</v>
      </c>
    </row>
    <row r="2189" spans="1:11" ht="13.5" x14ac:dyDescent="0.25">
      <c r="A2189" s="3">
        <f>TITRES_STAT!B2192</f>
        <v>45491</v>
      </c>
      <c r="B2189" s="6">
        <f>TITRES_STAT!D2192</f>
        <v>6.45</v>
      </c>
      <c r="C2189" s="2">
        <f t="shared" si="269"/>
        <v>0</v>
      </c>
      <c r="D2189" s="2">
        <f t="shared" si="270"/>
        <v>6.4139999999999997</v>
      </c>
      <c r="E2189" s="2">
        <f t="shared" si="272"/>
        <v>6.261000000000001</v>
      </c>
      <c r="F2189" s="2">
        <f t="shared" si="265"/>
        <v>6.0045000000000002</v>
      </c>
      <c r="G2189" s="2">
        <f t="shared" si="267"/>
        <v>5.5498000000000003</v>
      </c>
      <c r="H2189" s="2">
        <f t="shared" si="271"/>
        <v>7.5503500000000052</v>
      </c>
      <c r="I2189" s="2">
        <f t="array" ref="I2189">SUMPRODUCT(B2173:B2192, (ROW(B2173:B2192)-ROW(B2173)+1)) / (20*21/2)</f>
        <v>6.2961904761904757</v>
      </c>
      <c r="J2189" s="2">
        <f t="shared" si="266"/>
        <v>6.0525928874196815</v>
      </c>
      <c r="K2189" s="2">
        <f t="shared" si="268"/>
        <v>5.9388312184611474</v>
      </c>
    </row>
    <row r="2190" spans="1:11" ht="13.5" x14ac:dyDescent="0.25">
      <c r="A2190" s="3">
        <f>TITRES_STAT!B2193</f>
        <v>45492</v>
      </c>
      <c r="B2190" s="6">
        <f>TITRES_STAT!D2193</f>
        <v>6.45</v>
      </c>
      <c r="C2190" s="2">
        <f t="shared" si="269"/>
        <v>0</v>
      </c>
      <c r="D2190" s="2">
        <f t="shared" si="270"/>
        <v>6.45</v>
      </c>
      <c r="E2190" s="2">
        <f t="shared" si="272"/>
        <v>6.3060000000000009</v>
      </c>
      <c r="F2190" s="2">
        <f t="shared" si="265"/>
        <v>6.0520000000000005</v>
      </c>
      <c r="G2190" s="2">
        <f t="shared" si="267"/>
        <v>5.5704000000000011</v>
      </c>
      <c r="H2190" s="2">
        <f t="shared" si="271"/>
        <v>7.5252000000000052</v>
      </c>
      <c r="I2190" s="2">
        <f t="array" ref="I2190">SUMPRODUCT(B2174:B2193, (ROW(B2174:B2193)-ROW(B2174)+1)) / (20*21/2)</f>
        <v>6.325047619047619</v>
      </c>
      <c r="J2190" s="2">
        <f t="shared" si="266"/>
        <v>6.0904411838559032</v>
      </c>
      <c r="K2190" s="2">
        <f t="shared" si="268"/>
        <v>5.9588770530312987</v>
      </c>
    </row>
    <row r="2191" spans="1:11" ht="13.5" x14ac:dyDescent="0.25">
      <c r="A2191" s="3">
        <f>TITRES_STAT!B2194</f>
        <v>45495</v>
      </c>
      <c r="B2191" s="6">
        <f>TITRES_STAT!D2194</f>
        <v>6.45</v>
      </c>
      <c r="C2191" s="2">
        <f t="shared" si="269"/>
        <v>0</v>
      </c>
      <c r="D2191" s="2">
        <f t="shared" si="270"/>
        <v>6.45</v>
      </c>
      <c r="E2191" s="2">
        <f t="shared" si="272"/>
        <v>6.3510000000000009</v>
      </c>
      <c r="F2191" s="2">
        <f t="shared" si="265"/>
        <v>6.0995000000000008</v>
      </c>
      <c r="G2191" s="2">
        <f t="shared" si="267"/>
        <v>5.5910000000000002</v>
      </c>
      <c r="H2191" s="2">
        <f t="shared" si="271"/>
        <v>7.500050000000007</v>
      </c>
      <c r="I2191" s="2">
        <f t="array" ref="I2191">SUMPRODUCT(B2175:B2194, (ROW(B2175:B2194)-ROW(B2175)+1)) / (20*21/2)</f>
        <v>6.3493809523809519</v>
      </c>
      <c r="J2191" s="2">
        <f t="shared" si="266"/>
        <v>6.1246848806315324</v>
      </c>
      <c r="K2191" s="2">
        <f t="shared" si="268"/>
        <v>5.9781367764418363</v>
      </c>
    </row>
    <row r="2192" spans="1:11" ht="13.5" x14ac:dyDescent="0.25">
      <c r="A2192" s="3">
        <f>TITRES_STAT!B2195</f>
        <v>45496</v>
      </c>
      <c r="B2192" s="6">
        <f>TITRES_STAT!D2195</f>
        <v>6.45</v>
      </c>
      <c r="C2192" s="2">
        <f t="shared" si="269"/>
        <v>0</v>
      </c>
      <c r="D2192" s="2">
        <f t="shared" si="270"/>
        <v>6.45</v>
      </c>
      <c r="E2192" s="2">
        <f t="shared" si="272"/>
        <v>6.3960000000000008</v>
      </c>
      <c r="F2192" s="2">
        <f t="shared" si="265"/>
        <v>6.1470000000000002</v>
      </c>
      <c r="G2192" s="2">
        <f t="shared" si="267"/>
        <v>5.6112000000000002</v>
      </c>
      <c r="H2192" s="2">
        <f t="shared" si="271"/>
        <v>7.4749000000000079</v>
      </c>
      <c r="I2192" s="2">
        <f t="array" ref="I2192">SUMPRODUCT(B2176:B2195, (ROW(B2176:B2195)-ROW(B2176)+1)) / (20*21/2)</f>
        <v>6.3691904761904761</v>
      </c>
      <c r="J2192" s="2">
        <f t="shared" si="266"/>
        <v>6.1556672729523392</v>
      </c>
      <c r="K2192" s="2">
        <f t="shared" si="268"/>
        <v>5.9966412165813718</v>
      </c>
    </row>
    <row r="2193" spans="1:11" ht="13.5" x14ac:dyDescent="0.25">
      <c r="A2193" s="3">
        <f>TITRES_STAT!B2196</f>
        <v>45497</v>
      </c>
      <c r="B2193" s="6">
        <f>TITRES_STAT!D2196</f>
        <v>6.45</v>
      </c>
      <c r="C2193" s="2">
        <f t="shared" si="269"/>
        <v>0</v>
      </c>
      <c r="D2193" s="2">
        <f t="shared" si="270"/>
        <v>6.45</v>
      </c>
      <c r="E2193" s="2">
        <f t="shared" si="272"/>
        <v>6.4139999999999997</v>
      </c>
      <c r="F2193" s="2">
        <f t="shared" si="265"/>
        <v>6.1945000000000006</v>
      </c>
      <c r="G2193" s="2">
        <f t="shared" si="267"/>
        <v>5.6314000000000002</v>
      </c>
      <c r="H2193" s="2">
        <f t="shared" si="271"/>
        <v>7.4497500000000096</v>
      </c>
      <c r="I2193" s="2">
        <f t="array" ref="I2193">SUMPRODUCT(B2177:B2196, (ROW(B2177:B2196)-ROW(B2177)+1)) / (20*21/2)</f>
        <v>6.3903809523809514</v>
      </c>
      <c r="J2193" s="2">
        <f t="shared" si="266"/>
        <v>6.1836989612425928</v>
      </c>
      <c r="K2193" s="2">
        <f t="shared" si="268"/>
        <v>6.0144199924017103</v>
      </c>
    </row>
    <row r="2194" spans="1:11" ht="13.5" x14ac:dyDescent="0.25">
      <c r="A2194" s="3">
        <f>TITRES_STAT!B2197</f>
        <v>45499</v>
      </c>
      <c r="B2194" s="6">
        <f>TITRES_STAT!D2197</f>
        <v>6.45</v>
      </c>
      <c r="C2194" s="2">
        <f t="shared" si="269"/>
        <v>0</v>
      </c>
      <c r="D2194" s="2">
        <f t="shared" si="270"/>
        <v>6.45</v>
      </c>
      <c r="E2194" s="2">
        <f t="shared" si="272"/>
        <v>6.4320000000000004</v>
      </c>
      <c r="F2194" s="2">
        <f t="shared" si="265"/>
        <v>6.2420000000000009</v>
      </c>
      <c r="G2194" s="2">
        <f t="shared" si="267"/>
        <v>5.6515999999999993</v>
      </c>
      <c r="H2194" s="2">
        <f t="shared" si="271"/>
        <v>7.4246000000000096</v>
      </c>
      <c r="I2194" s="2">
        <f t="array" ref="I2194">SUMPRODUCT(B2178:B2197, (ROW(B2178:B2197)-ROW(B2178)+1)) / (20*21/2)</f>
        <v>6.4091428571428564</v>
      </c>
      <c r="J2194" s="2">
        <f t="shared" si="266"/>
        <v>6.2090609649337747</v>
      </c>
      <c r="K2194" s="2">
        <f t="shared" si="268"/>
        <v>6.0315015613271337</v>
      </c>
    </row>
    <row r="2195" spans="1:11" ht="13.5" x14ac:dyDescent="0.25">
      <c r="A2195" s="3">
        <f>TITRES_STAT!B2198</f>
        <v>45502</v>
      </c>
      <c r="B2195" s="6">
        <f>TITRES_STAT!D2198</f>
        <v>6.45</v>
      </c>
      <c r="C2195" s="2">
        <f t="shared" si="269"/>
        <v>0</v>
      </c>
      <c r="D2195" s="2">
        <f t="shared" si="270"/>
        <v>6.45</v>
      </c>
      <c r="E2195" s="2">
        <f t="shared" si="272"/>
        <v>6.4500000000000011</v>
      </c>
      <c r="F2195" s="2">
        <f t="shared" si="265"/>
        <v>6.2775000000000016</v>
      </c>
      <c r="G2195" s="2">
        <f t="shared" si="267"/>
        <v>5.6717999999999993</v>
      </c>
      <c r="H2195" s="2">
        <f t="shared" si="271"/>
        <v>7.3994500000000096</v>
      </c>
      <c r="I2195" s="2">
        <f t="array" ref="I2195">SUMPRODUCT(B2179:B2198, (ROW(B2179:B2198)-ROW(B2179)+1)) / (20*21/2)</f>
        <v>6.4505238095238102</v>
      </c>
      <c r="J2195" s="2">
        <f t="shared" si="266"/>
        <v>6.2320075397019874</v>
      </c>
      <c r="K2195" s="2">
        <f t="shared" si="268"/>
        <v>6.0479132648045013</v>
      </c>
    </row>
    <row r="2196" spans="1:11" ht="13.5" x14ac:dyDescent="0.25">
      <c r="A2196" s="3">
        <f>TITRES_STAT!B2199</f>
        <v>45503</v>
      </c>
      <c r="B2196" s="6">
        <f>TITRES_STAT!D2199</f>
        <v>6.5</v>
      </c>
      <c r="C2196" s="2">
        <f t="shared" si="269"/>
        <v>4.9999999999999822E-2</v>
      </c>
      <c r="D2196" s="2">
        <f t="shared" si="270"/>
        <v>6.4599999999999991</v>
      </c>
      <c r="E2196" s="2">
        <f t="shared" si="272"/>
        <v>6.455000000000001</v>
      </c>
      <c r="F2196" s="2">
        <f t="shared" ref="F2196:F2259" si="273">AVERAGE(B2177:B2196)</f>
        <v>6.3030000000000008</v>
      </c>
      <c r="G2196" s="2">
        <f t="shared" si="267"/>
        <v>5.6969999999999992</v>
      </c>
      <c r="H2196" s="2">
        <f t="shared" si="271"/>
        <v>7.3771000000000084</v>
      </c>
      <c r="I2196" s="2">
        <f t="array" ref="I2196">SUMPRODUCT(B2180:B2199, (ROW(B2180:B2199)-ROW(B2180)+1)) / (20*21/2)</f>
        <v>6.4645238095238096</v>
      </c>
      <c r="J2196" s="2">
        <f t="shared" si="266"/>
        <v>6.2575306311589411</v>
      </c>
      <c r="K2196" s="2">
        <f t="shared" si="268"/>
        <v>6.0656421563807958</v>
      </c>
    </row>
    <row r="2197" spans="1:11" ht="13.5" x14ac:dyDescent="0.25">
      <c r="A2197" s="3">
        <f>TITRES_STAT!B2200</f>
        <v>45504</v>
      </c>
      <c r="B2197" s="6">
        <f>TITRES_STAT!D2200</f>
        <v>6.5</v>
      </c>
      <c r="C2197" s="2">
        <f t="shared" si="269"/>
        <v>0</v>
      </c>
      <c r="D2197" s="2">
        <f t="shared" si="270"/>
        <v>6.4700000000000006</v>
      </c>
      <c r="E2197" s="2">
        <f t="shared" si="272"/>
        <v>6.4600000000000009</v>
      </c>
      <c r="F2197" s="2">
        <f t="shared" si="273"/>
        <v>6.315500000000001</v>
      </c>
      <c r="G2197" s="2">
        <f t="shared" si="267"/>
        <v>5.7221999999999991</v>
      </c>
      <c r="H2197" s="2">
        <f t="shared" si="271"/>
        <v>7.354750000000009</v>
      </c>
      <c r="I2197" s="2">
        <f t="array" ref="I2197">SUMPRODUCT(B2181:B2200, (ROW(B2181:B2200)-ROW(B2181)+1)) / (20*21/2)</f>
        <v>6.4761428571428574</v>
      </c>
      <c r="J2197" s="2">
        <f t="shared" ref="J2197:J2260" si="274">$J$4*B2197+J2196*(1-$J$4)</f>
        <v>6.2806229520009467</v>
      </c>
      <c r="K2197" s="2">
        <f t="shared" si="268"/>
        <v>6.0826757973070391</v>
      </c>
    </row>
    <row r="2198" spans="1:11" ht="13.5" x14ac:dyDescent="0.25">
      <c r="A2198" s="3">
        <f>TITRES_STAT!B2201</f>
        <v>45505</v>
      </c>
      <c r="B2198" s="6">
        <f>TITRES_STAT!D2201</f>
        <v>6.75</v>
      </c>
      <c r="C2198" s="2">
        <f t="shared" si="269"/>
        <v>0.25</v>
      </c>
      <c r="D2198" s="2">
        <f t="shared" si="270"/>
        <v>6.5299999999999994</v>
      </c>
      <c r="E2198" s="2">
        <f t="shared" si="272"/>
        <v>6.49</v>
      </c>
      <c r="F2198" s="2">
        <f t="shared" si="273"/>
        <v>6.3530000000000015</v>
      </c>
      <c r="G2198" s="2">
        <f t="shared" si="267"/>
        <v>5.7523999999999988</v>
      </c>
      <c r="H2198" s="2">
        <f t="shared" si="271"/>
        <v>7.3336500000000093</v>
      </c>
      <c r="I2198" s="2">
        <f t="array" ref="I2198">SUMPRODUCT(B2182:B2201, (ROW(B2182:B2201)-ROW(B2182)+1)) / (20*21/2)</f>
        <v>6.4577619047619041</v>
      </c>
      <c r="J2198" s="2">
        <f t="shared" si="274"/>
        <v>6.3253255280008567</v>
      </c>
      <c r="K2198" s="2">
        <f t="shared" si="268"/>
        <v>6.1088453738832333</v>
      </c>
    </row>
    <row r="2199" spans="1:11" ht="13.5" x14ac:dyDescent="0.25">
      <c r="A2199" s="3">
        <f>TITRES_STAT!B2202</f>
        <v>45506</v>
      </c>
      <c r="B2199" s="6">
        <f>TITRES_STAT!D2202</f>
        <v>6.5</v>
      </c>
      <c r="C2199" s="2">
        <f t="shared" si="269"/>
        <v>-0.25</v>
      </c>
      <c r="D2199" s="2">
        <f t="shared" si="270"/>
        <v>6.5400000000000009</v>
      </c>
      <c r="E2199" s="2">
        <f t="shared" si="272"/>
        <v>6.4950000000000001</v>
      </c>
      <c r="F2199" s="2">
        <f t="shared" si="273"/>
        <v>6.3780000000000019</v>
      </c>
      <c r="G2199" s="2">
        <f t="shared" si="267"/>
        <v>5.7775999999999987</v>
      </c>
      <c r="H2199" s="2">
        <f t="shared" si="271"/>
        <v>7.311300000000009</v>
      </c>
      <c r="I2199" s="2">
        <f t="array" ref="I2199">SUMPRODUCT(B2183:B2202, (ROW(B2183:B2202)-ROW(B2183)+1)) / (20*21/2)</f>
        <v>6.4564761904761898</v>
      </c>
      <c r="J2199" s="2">
        <f t="shared" si="274"/>
        <v>6.3419611920007757</v>
      </c>
      <c r="K2199" s="2">
        <f t="shared" si="268"/>
        <v>6.1241847709858517</v>
      </c>
    </row>
    <row r="2200" spans="1:11" ht="13.5" x14ac:dyDescent="0.25">
      <c r="A2200" s="3">
        <f>TITRES_STAT!B2203</f>
        <v>45509</v>
      </c>
      <c r="B2200" s="6">
        <f>TITRES_STAT!D2203</f>
        <v>6.5</v>
      </c>
      <c r="C2200" s="2">
        <f t="shared" si="269"/>
        <v>0</v>
      </c>
      <c r="D2200" s="2">
        <f t="shared" si="270"/>
        <v>6.55</v>
      </c>
      <c r="E2200" s="2">
        <f t="shared" si="272"/>
        <v>6.5</v>
      </c>
      <c r="F2200" s="2">
        <f t="shared" si="273"/>
        <v>6.4030000000000005</v>
      </c>
      <c r="G2200" s="2">
        <f t="shared" si="267"/>
        <v>5.8027999999999986</v>
      </c>
      <c r="H2200" s="2">
        <f t="shared" si="271"/>
        <v>7.2889500000000105</v>
      </c>
      <c r="I2200" s="2">
        <f t="array" ref="I2200">SUMPRODUCT(B2184:B2203, (ROW(B2184:B2203)-ROW(B2184)+1)) / (20*21/2)</f>
        <v>6.4532857142857134</v>
      </c>
      <c r="J2200" s="2">
        <f t="shared" si="274"/>
        <v>6.3570125070483208</v>
      </c>
      <c r="K2200" s="2">
        <f t="shared" si="268"/>
        <v>6.1389226231040537</v>
      </c>
    </row>
    <row r="2201" spans="1:11" ht="13.5" x14ac:dyDescent="0.25">
      <c r="A2201" s="3">
        <f>TITRES_STAT!B2204</f>
        <v>45510</v>
      </c>
      <c r="B2201" s="6">
        <f>TITRES_STAT!D2204</f>
        <v>6.21</v>
      </c>
      <c r="C2201" s="2">
        <f t="shared" si="269"/>
        <v>-0.29000000000000004</v>
      </c>
      <c r="D2201" s="2">
        <f t="shared" si="270"/>
        <v>6.492</v>
      </c>
      <c r="E2201" s="2">
        <f t="shared" si="272"/>
        <v>6.4759999999999991</v>
      </c>
      <c r="F2201" s="2">
        <f t="shared" si="273"/>
        <v>6.4135000000000009</v>
      </c>
      <c r="G2201" s="2">
        <f t="shared" si="267"/>
        <v>5.8221999999999978</v>
      </c>
      <c r="H2201" s="2">
        <f t="shared" si="271"/>
        <v>7.26515000000001</v>
      </c>
      <c r="I2201" s="2">
        <f t="array" ref="I2201">SUMPRODUCT(B2185:B2204, (ROW(B2185:B2204)-ROW(B2185)+1)) / (20*21/2)</f>
        <v>6.4494761904761901</v>
      </c>
      <c r="J2201" s="2">
        <f t="shared" si="274"/>
        <v>6.3430113159008616</v>
      </c>
      <c r="K2201" s="2">
        <f t="shared" si="268"/>
        <v>6.1417099712176197</v>
      </c>
    </row>
    <row r="2202" spans="1:11" ht="13.5" x14ac:dyDescent="0.25">
      <c r="A2202" s="3">
        <f>TITRES_STAT!B2205</f>
        <v>45511</v>
      </c>
      <c r="B2202" s="6">
        <f>TITRES_STAT!D2205</f>
        <v>6.4</v>
      </c>
      <c r="C2202" s="2">
        <f t="shared" si="269"/>
        <v>0.19000000000000039</v>
      </c>
      <c r="D2202" s="2">
        <f t="shared" si="270"/>
        <v>6.4719999999999995</v>
      </c>
      <c r="E2202" s="2">
        <f t="shared" si="272"/>
        <v>6.471000000000001</v>
      </c>
      <c r="F2202" s="2">
        <f t="shared" si="273"/>
        <v>6.4335000000000004</v>
      </c>
      <c r="G2202" s="2">
        <f t="shared" si="267"/>
        <v>5.8453999999999962</v>
      </c>
      <c r="H2202" s="2">
        <f t="shared" si="271"/>
        <v>7.2447000000000106</v>
      </c>
      <c r="I2202" s="2">
        <f t="array" ref="I2202">SUMPRODUCT(B2186:B2205, (ROW(B2186:B2205)-ROW(B2186)+1)) / (20*21/2)</f>
        <v>6.4450476190476191</v>
      </c>
      <c r="J2202" s="2">
        <f t="shared" si="274"/>
        <v>6.3484388096245894</v>
      </c>
      <c r="K2202" s="2">
        <f t="shared" si="268"/>
        <v>6.1518389919541843</v>
      </c>
    </row>
    <row r="2203" spans="1:11" ht="13.5" x14ac:dyDescent="0.25">
      <c r="A2203" s="3">
        <f>TITRES_STAT!B2206</f>
        <v>45512</v>
      </c>
      <c r="B2203" s="6">
        <f>TITRES_STAT!D2206</f>
        <v>6.4</v>
      </c>
      <c r="C2203" s="2">
        <f t="shared" si="269"/>
        <v>0</v>
      </c>
      <c r="D2203" s="2">
        <f t="shared" si="270"/>
        <v>6.4019999999999992</v>
      </c>
      <c r="E2203" s="2">
        <f t="shared" si="272"/>
        <v>6.4659999999999993</v>
      </c>
      <c r="F2203" s="2">
        <f t="shared" si="273"/>
        <v>6.44</v>
      </c>
      <c r="G2203" s="2">
        <f t="shared" si="267"/>
        <v>5.8645999999999967</v>
      </c>
      <c r="H2203" s="2">
        <f t="shared" si="271"/>
        <v>7.2266000000000101</v>
      </c>
      <c r="I2203" s="2">
        <f t="array" ref="I2203">SUMPRODUCT(B2187:B2206, (ROW(B2187:B2206)-ROW(B2187)+1)) / (20*21/2)</f>
        <v>6.4666666666666659</v>
      </c>
      <c r="J2203" s="2">
        <f t="shared" si="274"/>
        <v>6.3533493991841521</v>
      </c>
      <c r="K2203" s="2">
        <f t="shared" si="268"/>
        <v>6.1615707961912749</v>
      </c>
    </row>
    <row r="2204" spans="1:11" ht="13.5" x14ac:dyDescent="0.25">
      <c r="A2204" s="3">
        <f>TITRES_STAT!B2207</f>
        <v>45513</v>
      </c>
      <c r="B2204" s="6">
        <f>TITRES_STAT!D2207</f>
        <v>6.4</v>
      </c>
      <c r="C2204" s="2">
        <f t="shared" si="269"/>
        <v>0</v>
      </c>
      <c r="D2204" s="2">
        <f t="shared" si="270"/>
        <v>6.3819999999999997</v>
      </c>
      <c r="E2204" s="2">
        <f t="shared" si="272"/>
        <v>6.4610000000000003</v>
      </c>
      <c r="F2204" s="2">
        <f t="shared" si="273"/>
        <v>6.4465000000000003</v>
      </c>
      <c r="G2204" s="2">
        <f t="shared" si="267"/>
        <v>5.8837999999999955</v>
      </c>
      <c r="H2204" s="2">
        <f t="shared" si="271"/>
        <v>7.2085000000000106</v>
      </c>
      <c r="I2204" s="2">
        <f t="array" ref="I2204">SUMPRODUCT(B2188:B2207, (ROW(B2188:B2207)-ROW(B2188)+1)) / (20*21/2)</f>
        <v>6.5157619047619066</v>
      </c>
      <c r="J2204" s="2">
        <f t="shared" si="274"/>
        <v>6.3577923135475665</v>
      </c>
      <c r="K2204" s="2">
        <f t="shared" si="268"/>
        <v>6.1709209610465194</v>
      </c>
    </row>
    <row r="2205" spans="1:11" ht="13.5" x14ac:dyDescent="0.25">
      <c r="A2205" s="3">
        <f>TITRES_STAT!B2208</f>
        <v>45516</v>
      </c>
      <c r="B2205" s="6">
        <f>TITRES_STAT!D2208</f>
        <v>6.4</v>
      </c>
      <c r="C2205" s="2">
        <f t="shared" si="269"/>
        <v>0</v>
      </c>
      <c r="D2205" s="2">
        <f t="shared" si="270"/>
        <v>6.3619999999999992</v>
      </c>
      <c r="E2205" s="2">
        <f t="shared" si="272"/>
        <v>6.4560000000000004</v>
      </c>
      <c r="F2205" s="2">
        <f t="shared" si="273"/>
        <v>6.4530000000000012</v>
      </c>
      <c r="G2205" s="2">
        <f t="shared" si="267"/>
        <v>5.9057999999999957</v>
      </c>
      <c r="H2205" s="2">
        <f t="shared" si="271"/>
        <v>7.1926500000000102</v>
      </c>
      <c r="I2205" s="2">
        <f t="array" ref="I2205">SUMPRODUCT(B2189:B2208, (ROW(B2189:B2208)-ROW(B2189)+1)) / (20*21/2)</f>
        <v>6.5632857142857155</v>
      </c>
      <c r="J2205" s="2">
        <f t="shared" si="274"/>
        <v>6.3618120932097035</v>
      </c>
      <c r="K2205" s="2">
        <f t="shared" si="268"/>
        <v>6.1799044527701854</v>
      </c>
    </row>
    <row r="2206" spans="1:11" ht="13.5" x14ac:dyDescent="0.25">
      <c r="A2206" s="3">
        <f>TITRES_STAT!B2209</f>
        <v>45518</v>
      </c>
      <c r="B2206" s="6">
        <f>TITRES_STAT!D2209</f>
        <v>6.68</v>
      </c>
      <c r="C2206" s="2">
        <f t="shared" si="269"/>
        <v>0.27999999999999936</v>
      </c>
      <c r="D2206" s="2">
        <f t="shared" si="270"/>
        <v>6.4560000000000004</v>
      </c>
      <c r="E2206" s="2">
        <f t="shared" si="272"/>
        <v>6.4739999999999993</v>
      </c>
      <c r="F2206" s="2">
        <f t="shared" si="273"/>
        <v>6.464500000000001</v>
      </c>
      <c r="G2206" s="2">
        <f t="shared" si="267"/>
        <v>5.9365999999999959</v>
      </c>
      <c r="H2206" s="2">
        <f t="shared" si="271"/>
        <v>7.1803000000000097</v>
      </c>
      <c r="I2206" s="2">
        <f t="array" ref="I2206">SUMPRODUCT(B2190:B2209, (ROW(B2190:B2209)-ROW(B2190)+1)) / (20*21/2)</f>
        <v>6.6091904761904763</v>
      </c>
      <c r="J2206" s="2">
        <f t="shared" si="274"/>
        <v>6.3921157033802078</v>
      </c>
      <c r="K2206" s="2">
        <f t="shared" si="268"/>
        <v>6.1995160428576295</v>
      </c>
    </row>
    <row r="2207" spans="1:11" ht="13.5" x14ac:dyDescent="0.25">
      <c r="A2207" s="3">
        <f>TITRES_STAT!B2210</f>
        <v>45519</v>
      </c>
      <c r="B2207" s="6">
        <f>TITRES_STAT!D2210</f>
        <v>6.98</v>
      </c>
      <c r="C2207" s="2">
        <f t="shared" si="269"/>
        <v>0.30000000000000071</v>
      </c>
      <c r="D2207" s="2">
        <f t="shared" si="270"/>
        <v>6.5720000000000001</v>
      </c>
      <c r="E2207" s="2">
        <f t="shared" si="272"/>
        <v>6.5220000000000002</v>
      </c>
      <c r="F2207" s="2">
        <f t="shared" si="273"/>
        <v>6.4910000000000014</v>
      </c>
      <c r="G2207" s="2">
        <f t="shared" si="267"/>
        <v>5.9733999999999972</v>
      </c>
      <c r="H2207" s="2">
        <f t="shared" si="271"/>
        <v>7.1694500000000083</v>
      </c>
      <c r="I2207" s="2">
        <f t="array" ref="I2207">SUMPRODUCT(B2191:B2210, (ROW(B2191:B2210)-ROW(B2191)+1)) / (20*21/2)</f>
        <v>6.6810476190476189</v>
      </c>
      <c r="J2207" s="2">
        <f t="shared" si="274"/>
        <v>6.4481046840106648</v>
      </c>
      <c r="K2207" s="2">
        <f t="shared" si="268"/>
        <v>6.2301232568632123</v>
      </c>
    </row>
    <row r="2208" spans="1:11" ht="13.5" x14ac:dyDescent="0.25">
      <c r="A2208" s="3">
        <f>TITRES_STAT!B2211</f>
        <v>45520</v>
      </c>
      <c r="B2208" s="6">
        <f>TITRES_STAT!D2211</f>
        <v>6.99</v>
      </c>
      <c r="C2208" s="2">
        <f t="shared" si="269"/>
        <v>9.9999999999997868E-3</v>
      </c>
      <c r="D2208" s="2">
        <f t="shared" si="270"/>
        <v>6.69</v>
      </c>
      <c r="E2208" s="2">
        <f t="shared" si="272"/>
        <v>6.5459999999999994</v>
      </c>
      <c r="F2208" s="2">
        <f t="shared" si="273"/>
        <v>6.5180000000000007</v>
      </c>
      <c r="G2208" s="2">
        <f t="shared" si="267"/>
        <v>6.0103999999999971</v>
      </c>
      <c r="H2208" s="2">
        <f t="shared" si="271"/>
        <v>7.1566000000000081</v>
      </c>
      <c r="I2208" s="2">
        <f t="array" ref="I2208">SUMPRODUCT(B2192:B2211, (ROW(B2192:B2211)-ROW(B2192)+1)) / (20*21/2)</f>
        <v>6.7507619047619052</v>
      </c>
      <c r="J2208" s="2">
        <f t="shared" si="274"/>
        <v>6.4997137617239344</v>
      </c>
      <c r="K2208" s="2">
        <f t="shared" si="268"/>
        <v>6.2599223448293611</v>
      </c>
    </row>
    <row r="2209" spans="1:11" ht="13.5" x14ac:dyDescent="0.25">
      <c r="A2209" s="3">
        <f>TITRES_STAT!B2212</f>
        <v>45523</v>
      </c>
      <c r="B2209" s="6">
        <f>TITRES_STAT!D2212</f>
        <v>7</v>
      </c>
      <c r="C2209" s="2">
        <f t="shared" si="269"/>
        <v>9.9999999999997868E-3</v>
      </c>
      <c r="D2209" s="2">
        <f t="shared" si="270"/>
        <v>6.8100000000000005</v>
      </c>
      <c r="E2209" s="2">
        <f t="shared" si="272"/>
        <v>6.596000000000001</v>
      </c>
      <c r="F2209" s="2">
        <f t="shared" si="273"/>
        <v>6.5455000000000014</v>
      </c>
      <c r="G2209" s="2">
        <f t="shared" si="267"/>
        <v>6.0475999999999974</v>
      </c>
      <c r="H2209" s="2">
        <f t="shared" si="271"/>
        <v>7.1438500000000067</v>
      </c>
      <c r="I2209" s="2">
        <f t="array" ref="I2209">SUMPRODUCT(B2193:B2212, (ROW(B2193:B2212)-ROW(B2193)+1)) / (20*21/2)</f>
        <v>6.8287142857142857</v>
      </c>
      <c r="J2209" s="2">
        <f t="shared" si="274"/>
        <v>6.5473600701311794</v>
      </c>
      <c r="K2209" s="2">
        <f t="shared" si="268"/>
        <v>6.2889449979733074</v>
      </c>
    </row>
    <row r="2210" spans="1:11" ht="13.5" x14ac:dyDescent="0.25">
      <c r="A2210" s="3">
        <f>TITRES_STAT!B2213</f>
        <v>45524</v>
      </c>
      <c r="B2210" s="6">
        <f>TITRES_STAT!D2213</f>
        <v>7.3</v>
      </c>
      <c r="C2210" s="2">
        <f t="shared" si="269"/>
        <v>0.29999999999999982</v>
      </c>
      <c r="D2210" s="2">
        <f t="shared" si="270"/>
        <v>6.9899999999999993</v>
      </c>
      <c r="E2210" s="2">
        <f t="shared" si="272"/>
        <v>6.6760000000000002</v>
      </c>
      <c r="F2210" s="2">
        <f t="shared" si="273"/>
        <v>6.588000000000001</v>
      </c>
      <c r="G2210" s="2">
        <f t="shared" si="267"/>
        <v>6.090799999999998</v>
      </c>
      <c r="H2210" s="2">
        <f t="shared" si="271"/>
        <v>7.1305000000000049</v>
      </c>
      <c r="I2210" s="2">
        <f t="array" ref="I2210">SUMPRODUCT(B2194:B2213, (ROW(B2194:B2213)-ROW(B2194)+1)) / (20*21/2)</f>
        <v>6.9019047619047615</v>
      </c>
      <c r="J2210" s="2">
        <f t="shared" si="274"/>
        <v>6.6190400634520197</v>
      </c>
      <c r="K2210" s="2">
        <f t="shared" si="268"/>
        <v>6.3285942137390601</v>
      </c>
    </row>
    <row r="2211" spans="1:11" ht="13.5" x14ac:dyDescent="0.25">
      <c r="A2211" s="3">
        <f>TITRES_STAT!B2214</f>
        <v>45525</v>
      </c>
      <c r="B2211" s="6">
        <f>TITRES_STAT!D2214</f>
        <v>7.32</v>
      </c>
      <c r="C2211" s="2">
        <f t="shared" si="269"/>
        <v>2.0000000000000462E-2</v>
      </c>
      <c r="D2211" s="2">
        <f t="shared" si="270"/>
        <v>7.1180000000000003</v>
      </c>
      <c r="E2211" s="2">
        <f t="shared" si="272"/>
        <v>6.7870000000000008</v>
      </c>
      <c r="F2211" s="2">
        <f t="shared" si="273"/>
        <v>6.6315000000000008</v>
      </c>
      <c r="G2211" s="2">
        <f t="shared" si="267"/>
        <v>6.1369999999999978</v>
      </c>
      <c r="H2211" s="2">
        <f t="shared" si="271"/>
        <v>7.1172500000000047</v>
      </c>
      <c r="I2211" s="2">
        <f t="array" ref="I2211">SUMPRODUCT(B2195:B2214, (ROW(B2195:B2214)-ROW(B2195)+1)) / (20*21/2)</f>
        <v>6.9741428571428559</v>
      </c>
      <c r="J2211" s="2">
        <f t="shared" si="274"/>
        <v>6.6857981526470658</v>
      </c>
      <c r="K2211" s="2">
        <f t="shared" si="268"/>
        <v>6.3674728720238027</v>
      </c>
    </row>
    <row r="2212" spans="1:11" ht="13.5" x14ac:dyDescent="0.25">
      <c r="A2212" s="3">
        <f>TITRES_STAT!B2215</f>
        <v>45526</v>
      </c>
      <c r="B2212" s="6">
        <f>TITRES_STAT!D2215</f>
        <v>7.45</v>
      </c>
      <c r="C2212" s="2">
        <f t="shared" si="269"/>
        <v>0.12999999999999989</v>
      </c>
      <c r="D2212" s="2">
        <f t="shared" si="270"/>
        <v>7.2120000000000006</v>
      </c>
      <c r="E2212" s="2">
        <f t="shared" si="272"/>
        <v>6.8920000000000003</v>
      </c>
      <c r="F2212" s="2">
        <f t="shared" si="273"/>
        <v>6.6815000000000015</v>
      </c>
      <c r="G2212" s="2">
        <f t="shared" si="267"/>
        <v>6.1857999999999977</v>
      </c>
      <c r="H2212" s="2">
        <f t="shared" si="271"/>
        <v>7.1046500000000057</v>
      </c>
      <c r="I2212" s="2">
        <f t="array" ref="I2212">SUMPRODUCT(B2196:B2215, (ROW(B2196:B2215)-ROW(B2196)+1)) / (20*21/2)</f>
        <v>7.0414285714285709</v>
      </c>
      <c r="J2212" s="2">
        <f t="shared" si="274"/>
        <v>6.7585792809663934</v>
      </c>
      <c r="K2212" s="2">
        <f t="shared" si="268"/>
        <v>6.4099249162581637</v>
      </c>
    </row>
    <row r="2213" spans="1:11" ht="13.5" x14ac:dyDescent="0.25">
      <c r="A2213" s="3">
        <f>TITRES_STAT!B2216</f>
        <v>45527</v>
      </c>
      <c r="B2213" s="6">
        <f>TITRES_STAT!D2216</f>
        <v>7.45</v>
      </c>
      <c r="C2213" s="2">
        <f t="shared" si="269"/>
        <v>0</v>
      </c>
      <c r="D2213" s="2">
        <f t="shared" si="270"/>
        <v>7.3040000000000003</v>
      </c>
      <c r="E2213" s="2">
        <f t="shared" si="272"/>
        <v>6.9969999999999999</v>
      </c>
      <c r="F2213" s="2">
        <f t="shared" si="273"/>
        <v>6.7315000000000014</v>
      </c>
      <c r="G2213" s="2">
        <f t="shared" si="267"/>
        <v>6.2345999999999977</v>
      </c>
      <c r="H2213" s="2">
        <f t="shared" si="271"/>
        <v>7.0920500000000057</v>
      </c>
      <c r="I2213" s="2">
        <f t="array" ref="I2213">SUMPRODUCT(B2197:B2216, (ROW(B2197:B2216)-ROW(B2197)+1)) / (20*21/2)</f>
        <v>7.1037619047619049</v>
      </c>
      <c r="J2213" s="2">
        <f t="shared" si="274"/>
        <v>6.8244288732553082</v>
      </c>
      <c r="K2213" s="2">
        <f t="shared" si="268"/>
        <v>6.450712174444118</v>
      </c>
    </row>
    <row r="2214" spans="1:11" ht="13.5" x14ac:dyDescent="0.25">
      <c r="A2214" s="3">
        <f>TITRES_STAT!B2217</f>
        <v>45530</v>
      </c>
      <c r="B2214" s="6">
        <f>TITRES_STAT!D2217</f>
        <v>7.49</v>
      </c>
      <c r="C2214" s="2">
        <f t="shared" si="269"/>
        <v>4.0000000000000036E-2</v>
      </c>
      <c r="D2214" s="2">
        <f t="shared" si="270"/>
        <v>7.4019999999999992</v>
      </c>
      <c r="E2214" s="2">
        <f t="shared" si="272"/>
        <v>7.1059999999999999</v>
      </c>
      <c r="F2214" s="2">
        <f t="shared" si="273"/>
        <v>6.783500000000001</v>
      </c>
      <c r="G2214" s="2">
        <f t="shared" si="267"/>
        <v>6.284399999999998</v>
      </c>
      <c r="H2214" s="2">
        <f t="shared" si="271"/>
        <v>7.0818500000000064</v>
      </c>
      <c r="I2214" s="2">
        <f t="array" ref="I2214">SUMPRODUCT(B2198:B2217, (ROW(B2198:B2217)-ROW(B2198)+1)) / (20*21/2)</f>
        <v>7.1613809523809522</v>
      </c>
      <c r="J2214" s="2">
        <f t="shared" si="274"/>
        <v>6.8878165996119449</v>
      </c>
      <c r="K2214" s="2">
        <f t="shared" si="268"/>
        <v>6.491468559760035</v>
      </c>
    </row>
    <row r="2215" spans="1:11" ht="13.5" x14ac:dyDescent="0.25">
      <c r="A2215" s="3">
        <f>TITRES_STAT!B2218</f>
        <v>45531</v>
      </c>
      <c r="B2215" s="6">
        <f>TITRES_STAT!D2218</f>
        <v>7.49</v>
      </c>
      <c r="C2215" s="2">
        <f t="shared" si="269"/>
        <v>0</v>
      </c>
      <c r="D2215" s="2">
        <f t="shared" si="270"/>
        <v>7.44</v>
      </c>
      <c r="E2215" s="2">
        <f t="shared" si="272"/>
        <v>7.214999999999999</v>
      </c>
      <c r="F2215" s="2">
        <f t="shared" si="273"/>
        <v>6.8355000000000015</v>
      </c>
      <c r="G2215" s="2">
        <f t="shared" si="267"/>
        <v>6.3341999999999983</v>
      </c>
      <c r="H2215" s="2">
        <f t="shared" si="271"/>
        <v>7.0716500000000062</v>
      </c>
      <c r="I2215" s="2">
        <f t="array" ref="I2215">SUMPRODUCT(B2199:B2218, (ROW(B2199:B2218)-ROW(B2199)+1)) / (20*21/2)</f>
        <v>7.2142857142857135</v>
      </c>
      <c r="J2215" s="2">
        <f t="shared" si="274"/>
        <v>6.9451673996489021</v>
      </c>
      <c r="K2215" s="2">
        <f t="shared" si="268"/>
        <v>6.5306266554557206</v>
      </c>
    </row>
    <row r="2216" spans="1:11" ht="13.5" x14ac:dyDescent="0.25">
      <c r="A2216" s="3">
        <f>TITRES_STAT!B2219</f>
        <v>45532</v>
      </c>
      <c r="B2216" s="6">
        <f>TITRES_STAT!D2219</f>
        <v>7.49</v>
      </c>
      <c r="C2216" s="2">
        <f t="shared" si="269"/>
        <v>0</v>
      </c>
      <c r="D2216" s="2">
        <f t="shared" si="270"/>
        <v>7.4740000000000011</v>
      </c>
      <c r="E2216" s="2">
        <f t="shared" si="272"/>
        <v>7.2960000000000012</v>
      </c>
      <c r="F2216" s="2">
        <f t="shared" si="273"/>
        <v>6.8849999999999998</v>
      </c>
      <c r="G2216" s="2">
        <f t="shared" si="267"/>
        <v>6.3811999999999989</v>
      </c>
      <c r="H2216" s="2">
        <f t="shared" si="271"/>
        <v>7.0631000000000066</v>
      </c>
      <c r="I2216" s="2">
        <f t="array" ref="I2216">SUMPRODUCT(B2200:B2219, (ROW(B2200:B2219)-ROW(B2200)+1)) / (20*21/2)</f>
        <v>7.2636666666666665</v>
      </c>
      <c r="J2216" s="2">
        <f t="shared" si="274"/>
        <v>6.9970562187299583</v>
      </c>
      <c r="K2216" s="2">
        <f t="shared" si="268"/>
        <v>6.5682491395554967</v>
      </c>
    </row>
    <row r="2217" spans="1:11" ht="13.5" x14ac:dyDescent="0.25">
      <c r="A2217" s="3">
        <f>TITRES_STAT!B2220</f>
        <v>45533</v>
      </c>
      <c r="B2217" s="6">
        <f>TITRES_STAT!D2220</f>
        <v>7.49</v>
      </c>
      <c r="C2217" s="2">
        <f t="shared" si="269"/>
        <v>0</v>
      </c>
      <c r="D2217" s="2">
        <f t="shared" si="270"/>
        <v>7.4820000000000011</v>
      </c>
      <c r="E2217" s="2">
        <f t="shared" si="272"/>
        <v>7.3469999999999995</v>
      </c>
      <c r="F2217" s="2">
        <f t="shared" si="273"/>
        <v>6.9344999999999999</v>
      </c>
      <c r="G2217" s="2">
        <f t="shared" si="267"/>
        <v>6.4235999999999986</v>
      </c>
      <c r="H2217" s="2">
        <f t="shared" si="271"/>
        <v>7.0548500000000072</v>
      </c>
      <c r="I2217" s="2">
        <f t="array" ref="I2217">SUMPRODUCT(B2201:B2220, (ROW(B2201:B2220)-ROW(B2201)+1)) / (20*21/2)</f>
        <v>7.2997619047619047</v>
      </c>
      <c r="J2217" s="2">
        <f t="shared" si="274"/>
        <v>7.0440032455175814</v>
      </c>
      <c r="K2217" s="2">
        <f t="shared" si="268"/>
        <v>6.6043962321219478</v>
      </c>
    </row>
    <row r="2218" spans="1:11" ht="13.5" x14ac:dyDescent="0.25">
      <c r="A2218" s="3">
        <f>TITRES_STAT!B2221</f>
        <v>45534</v>
      </c>
      <c r="B2218" s="6">
        <f>TITRES_STAT!D2221</f>
        <v>7.49</v>
      </c>
      <c r="C2218" s="2">
        <f t="shared" si="269"/>
        <v>0</v>
      </c>
      <c r="D2218" s="2">
        <f t="shared" si="270"/>
        <v>7.49</v>
      </c>
      <c r="E2218" s="2">
        <f t="shared" si="272"/>
        <v>7.3970000000000002</v>
      </c>
      <c r="F2218" s="2">
        <f t="shared" si="273"/>
        <v>6.9714999999999989</v>
      </c>
      <c r="G2218" s="2">
        <f t="shared" si="267"/>
        <v>6.466400000000001</v>
      </c>
      <c r="H2218" s="2">
        <f t="shared" si="271"/>
        <v>7.0473000000000061</v>
      </c>
      <c r="I2218" s="2">
        <f t="array" ref="I2218">SUMPRODUCT(B2202:B2221, (ROW(B2202:B2221)-ROW(B2202)+1)) / (20*21/2)</f>
        <v>7.3315714285714284</v>
      </c>
      <c r="J2218" s="2">
        <f t="shared" si="274"/>
        <v>7.086479126896859</v>
      </c>
      <c r="K2218" s="2">
        <f t="shared" si="268"/>
        <v>6.6391257916465776</v>
      </c>
    </row>
    <row r="2219" spans="1:11" ht="13.5" x14ac:dyDescent="0.25">
      <c r="A2219" s="3">
        <f>TITRES_STAT!B2222</f>
        <v>45537</v>
      </c>
      <c r="B2219" s="6">
        <f>TITRES_STAT!D2222</f>
        <v>7.49</v>
      </c>
      <c r="C2219" s="2">
        <f t="shared" si="269"/>
        <v>0</v>
      </c>
      <c r="D2219" s="2">
        <f t="shared" si="270"/>
        <v>7.49</v>
      </c>
      <c r="E2219" s="2">
        <f t="shared" si="272"/>
        <v>7.4459999999999997</v>
      </c>
      <c r="F2219" s="2">
        <f t="shared" si="273"/>
        <v>7.0210000000000008</v>
      </c>
      <c r="G2219" s="2">
        <f t="shared" si="267"/>
        <v>6.5092000000000008</v>
      </c>
      <c r="H2219" s="2">
        <f t="shared" si="271"/>
        <v>7.0397500000000051</v>
      </c>
      <c r="I2219" s="2">
        <f t="array" ref="I2219">SUMPRODUCT(B2203:B2222, (ROW(B2203:B2222)-ROW(B2203)+1)) / (20*21/2)</f>
        <v>7.3577142857142848</v>
      </c>
      <c r="J2219" s="2">
        <f t="shared" si="274"/>
        <v>7.1249096862400148</v>
      </c>
      <c r="K2219" s="2">
        <f t="shared" si="268"/>
        <v>6.6724934076604381</v>
      </c>
    </row>
    <row r="2220" spans="1:11" ht="13.5" x14ac:dyDescent="0.25">
      <c r="A2220" s="3">
        <f>TITRES_STAT!B2223</f>
        <v>45538</v>
      </c>
      <c r="B2220" s="6">
        <f>TITRES_STAT!D2223</f>
        <v>7.4</v>
      </c>
      <c r="C2220" s="2">
        <f t="shared" si="269"/>
        <v>-8.9999999999999858E-2</v>
      </c>
      <c r="D2220" s="2">
        <f t="shared" si="270"/>
        <v>7.4719999999999995</v>
      </c>
      <c r="E2220" s="2">
        <f t="shared" si="272"/>
        <v>7.4560000000000013</v>
      </c>
      <c r="F2220" s="2">
        <f t="shared" si="273"/>
        <v>7.0659999999999998</v>
      </c>
      <c r="G2220" s="2">
        <f t="shared" si="267"/>
        <v>6.5472000000000001</v>
      </c>
      <c r="H2220" s="2">
        <f t="shared" si="271"/>
        <v>7.0317500000000033</v>
      </c>
      <c r="I2220" s="2">
        <f t="array" ref="I2220">SUMPRODUCT(B2204:B2223, (ROW(B2204:B2223)-ROW(B2204)+1)) / (20*21/2)</f>
        <v>7.4076666666666666</v>
      </c>
      <c r="J2220" s="2">
        <f t="shared" si="274"/>
        <v>7.1511087637409663</v>
      </c>
      <c r="K2220" s="2">
        <f t="shared" si="268"/>
        <v>6.701023077948264</v>
      </c>
    </row>
    <row r="2221" spans="1:11" ht="13.5" x14ac:dyDescent="0.25">
      <c r="A2221" s="3">
        <f>TITRES_STAT!B2224</f>
        <v>45539</v>
      </c>
      <c r="B2221" s="6">
        <f>TITRES_STAT!D2224</f>
        <v>7.4</v>
      </c>
      <c r="C2221" s="2">
        <f t="shared" si="269"/>
        <v>0</v>
      </c>
      <c r="D2221" s="2">
        <f t="shared" si="270"/>
        <v>7.4539999999999988</v>
      </c>
      <c r="E2221" s="2">
        <f t="shared" si="272"/>
        <v>7.4640000000000013</v>
      </c>
      <c r="F2221" s="2">
        <f t="shared" si="273"/>
        <v>7.1254999999999997</v>
      </c>
      <c r="G2221" s="2">
        <f t="shared" si="267"/>
        <v>6.5851999999999995</v>
      </c>
      <c r="H2221" s="2">
        <f t="shared" si="271"/>
        <v>7.0237500000000033</v>
      </c>
      <c r="I2221" s="2">
        <f t="array" ref="I2221">SUMPRODUCT(B2205:B2224, (ROW(B2205:B2224)-ROW(B2205)+1)) / (20*21/2)</f>
        <v>7.4514285714285711</v>
      </c>
      <c r="J2221" s="2">
        <f t="shared" si="274"/>
        <v>7.1748126910037318</v>
      </c>
      <c r="K2221" s="2">
        <f t="shared" si="268"/>
        <v>6.7284339376365674</v>
      </c>
    </row>
    <row r="2222" spans="1:11" ht="13.5" x14ac:dyDescent="0.25">
      <c r="A2222" s="3">
        <f>TITRES_STAT!B2225</f>
        <v>45540</v>
      </c>
      <c r="B2222" s="6">
        <f>TITRES_STAT!D2225</f>
        <v>7.4</v>
      </c>
      <c r="C2222" s="2">
        <f t="shared" si="269"/>
        <v>0</v>
      </c>
      <c r="D2222" s="2">
        <f t="shared" si="270"/>
        <v>7.4359999999999999</v>
      </c>
      <c r="E2222" s="2">
        <f t="shared" si="272"/>
        <v>7.4590000000000014</v>
      </c>
      <c r="F2222" s="2">
        <f t="shared" si="273"/>
        <v>7.1754999999999995</v>
      </c>
      <c r="G2222" s="2">
        <f t="shared" si="267"/>
        <v>6.6232000000000006</v>
      </c>
      <c r="H2222" s="2">
        <f t="shared" si="271"/>
        <v>7.0157500000000041</v>
      </c>
      <c r="I2222" s="2">
        <f t="array" ref="I2222">SUMPRODUCT(B2206:B2225, (ROW(B2206:B2225)-ROW(B2206)+1)) / (20*21/2)</f>
        <v>7.4794761904761895</v>
      </c>
      <c r="J2222" s="2">
        <f t="shared" si="274"/>
        <v>7.1962591013843289</v>
      </c>
      <c r="K2222" s="2">
        <f t="shared" si="268"/>
        <v>6.7547698616508196</v>
      </c>
    </row>
    <row r="2223" spans="1:11" ht="13.5" x14ac:dyDescent="0.25">
      <c r="A2223" s="3">
        <f>TITRES_STAT!B2226</f>
        <v>45541</v>
      </c>
      <c r="B2223" s="6">
        <f>TITRES_STAT!D2226</f>
        <v>7.7</v>
      </c>
      <c r="C2223" s="2">
        <f t="shared" si="269"/>
        <v>0.29999999999999982</v>
      </c>
      <c r="D2223" s="2">
        <f t="shared" si="270"/>
        <v>7.4779999999999998</v>
      </c>
      <c r="E2223" s="2">
        <f t="shared" si="272"/>
        <v>7.484</v>
      </c>
      <c r="F2223" s="2">
        <f t="shared" si="273"/>
        <v>7.240499999999999</v>
      </c>
      <c r="G2223" s="2">
        <f t="shared" si="267"/>
        <v>6.6672000000000002</v>
      </c>
      <c r="H2223" s="2">
        <f t="shared" si="271"/>
        <v>7.0092500000000042</v>
      </c>
      <c r="I2223" s="2">
        <f t="array" ref="I2223">SUMPRODUCT(B2207:B2226, (ROW(B2207:B2226)-ROW(B2207)+1)) / (20*21/2)</f>
        <v>7.5018095238095235</v>
      </c>
      <c r="J2223" s="2">
        <f t="shared" si="274"/>
        <v>7.2442344250620119</v>
      </c>
      <c r="K2223" s="2">
        <f t="shared" si="268"/>
        <v>6.7918377102135326</v>
      </c>
    </row>
    <row r="2224" spans="1:11" ht="13.5" x14ac:dyDescent="0.25">
      <c r="A2224" s="3">
        <f>TITRES_STAT!B2227</f>
        <v>45544</v>
      </c>
      <c r="B2224" s="6">
        <f>TITRES_STAT!D2227</f>
        <v>7.7</v>
      </c>
      <c r="C2224" s="2">
        <f t="shared" si="269"/>
        <v>0</v>
      </c>
      <c r="D2224" s="2">
        <f t="shared" si="270"/>
        <v>7.5200000000000005</v>
      </c>
      <c r="E2224" s="2">
        <f t="shared" si="272"/>
        <v>7.5049999999999999</v>
      </c>
      <c r="F2224" s="2">
        <f t="shared" si="273"/>
        <v>7.3054999999999977</v>
      </c>
      <c r="G2224" s="2">
        <f t="shared" si="267"/>
        <v>6.7111999999999998</v>
      </c>
      <c r="H2224" s="2">
        <f t="shared" si="271"/>
        <v>7.0027500000000034</v>
      </c>
      <c r="I2224" s="2">
        <f t="array" ref="I2224">SUMPRODUCT(B2208:B2227, (ROW(B2208:B2227)-ROW(B2208)+1)) / (20*21/2)</f>
        <v>7.5483333333333338</v>
      </c>
      <c r="J2224" s="2">
        <f t="shared" si="274"/>
        <v>7.2876406702942012</v>
      </c>
      <c r="K2224" s="2">
        <f t="shared" si="268"/>
        <v>6.8274519176561395</v>
      </c>
    </row>
    <row r="2225" spans="1:11" ht="13.5" x14ac:dyDescent="0.25">
      <c r="A2225" s="3">
        <f>TITRES_STAT!B2228</f>
        <v>45545</v>
      </c>
      <c r="B2225" s="6">
        <f>TITRES_STAT!D2228</f>
        <v>7.6</v>
      </c>
      <c r="C2225" s="2">
        <f t="shared" si="269"/>
        <v>-0.10000000000000053</v>
      </c>
      <c r="D2225" s="2">
        <f t="shared" si="270"/>
        <v>7.56</v>
      </c>
      <c r="E2225" s="2">
        <f t="shared" si="272"/>
        <v>7.516</v>
      </c>
      <c r="F2225" s="2">
        <f t="shared" si="273"/>
        <v>7.365499999999999</v>
      </c>
      <c r="G2225" s="2">
        <f t="shared" si="267"/>
        <v>6.7484000000000002</v>
      </c>
      <c r="H2225" s="2">
        <f t="shared" si="271"/>
        <v>6.9957500000000037</v>
      </c>
      <c r="I2225" s="2">
        <f t="array" ref="I2225">SUMPRODUCT(B2209:B2228, (ROW(B2209:B2228)-ROW(B2209)+1)) / (20*21/2)</f>
        <v>7.5904761904761902</v>
      </c>
      <c r="J2225" s="2">
        <f t="shared" si="274"/>
        <v>7.3173891778852296</v>
      </c>
      <c r="K2225" s="2">
        <f t="shared" si="268"/>
        <v>6.85774792088531</v>
      </c>
    </row>
    <row r="2226" spans="1:11" ht="13.5" x14ac:dyDescent="0.25">
      <c r="A2226" s="3">
        <f>TITRES_STAT!B2229</f>
        <v>45546</v>
      </c>
      <c r="B2226" s="6">
        <f>TITRES_STAT!D2229</f>
        <v>7.6</v>
      </c>
      <c r="C2226" s="2">
        <f t="shared" si="269"/>
        <v>0</v>
      </c>
      <c r="D2226" s="2">
        <f t="shared" si="270"/>
        <v>7.6</v>
      </c>
      <c r="E2226" s="2">
        <f t="shared" si="272"/>
        <v>7.5269999999999992</v>
      </c>
      <c r="F2226" s="2">
        <f t="shared" si="273"/>
        <v>7.4114999999999993</v>
      </c>
      <c r="G2226" s="2">
        <f t="shared" ref="G2226:G2289" si="275">AVERAGE(B2177:B2226)</f>
        <v>6.7806000000000006</v>
      </c>
      <c r="H2226" s="2">
        <f t="shared" si="271"/>
        <v>6.9887500000000031</v>
      </c>
      <c r="I2226" s="2">
        <f t="array" ref="I2226">SUMPRODUCT(B2210:B2229, (ROW(B2210:B2229)-ROW(B2210)+1)) / (20*21/2)</f>
        <v>7.6282857142857132</v>
      </c>
      <c r="J2226" s="2">
        <f t="shared" si="274"/>
        <v>7.3443044942771127</v>
      </c>
      <c r="K2226" s="2">
        <f t="shared" si="268"/>
        <v>6.8868558455564743</v>
      </c>
    </row>
    <row r="2227" spans="1:11" ht="13.5" x14ac:dyDescent="0.25">
      <c r="A2227" s="3">
        <f>TITRES_STAT!B2230</f>
        <v>45547</v>
      </c>
      <c r="B2227" s="6">
        <f>TITRES_STAT!D2230</f>
        <v>7.9</v>
      </c>
      <c r="C2227" s="2">
        <f t="shared" si="269"/>
        <v>0.30000000000000071</v>
      </c>
      <c r="D2227" s="2">
        <f t="shared" si="270"/>
        <v>7.7</v>
      </c>
      <c r="E2227" s="2">
        <f t="shared" si="272"/>
        <v>7.5680000000000005</v>
      </c>
      <c r="F2227" s="2">
        <f t="shared" si="273"/>
        <v>7.4575000000000005</v>
      </c>
      <c r="G2227" s="2">
        <f t="shared" si="275"/>
        <v>6.8136000000000001</v>
      </c>
      <c r="H2227" s="2">
        <f t="shared" si="271"/>
        <v>6.9842500000000038</v>
      </c>
      <c r="I2227" s="2">
        <f t="array" ref="I2227">SUMPRODUCT(B2211:B2230, (ROW(B2211:B2230)-ROW(B2211)+1)) / (20*21/2)</f>
        <v>7.6618095238095236</v>
      </c>
      <c r="J2227" s="2">
        <f t="shared" si="274"/>
        <v>7.3972278757745302</v>
      </c>
      <c r="K2227" s="2">
        <f t="shared" ref="K2227:K2290" si="276">$K$4*B2227+(1-$K$4)*K2226</f>
        <v>6.9265869888679852</v>
      </c>
    </row>
    <row r="2228" spans="1:11" ht="13.5" x14ac:dyDescent="0.25">
      <c r="A2228" s="3">
        <f>TITRES_STAT!B2231</f>
        <v>45548</v>
      </c>
      <c r="B2228" s="6">
        <f>TITRES_STAT!D2231</f>
        <v>7.9</v>
      </c>
      <c r="C2228" s="2">
        <f t="shared" si="269"/>
        <v>0</v>
      </c>
      <c r="D2228" s="2">
        <f t="shared" si="270"/>
        <v>7.7399999999999993</v>
      </c>
      <c r="E2228" s="2">
        <f t="shared" si="272"/>
        <v>7.6090000000000018</v>
      </c>
      <c r="F2228" s="2">
        <f t="shared" si="273"/>
        <v>7.5030000000000019</v>
      </c>
      <c r="G2228" s="2">
        <f t="shared" si="275"/>
        <v>6.8515999999999995</v>
      </c>
      <c r="H2228" s="2">
        <f t="shared" si="271"/>
        <v>6.9797000000000047</v>
      </c>
      <c r="I2228" s="2">
        <f t="array" ref="I2228">SUMPRODUCT(B2212:B2231, (ROW(B2212:B2231)-ROW(B2212)+1)) / (20*21/2)</f>
        <v>7.6591428571428573</v>
      </c>
      <c r="J2228" s="2">
        <f t="shared" si="274"/>
        <v>7.4451109352245748</v>
      </c>
      <c r="K2228" s="2">
        <f t="shared" si="276"/>
        <v>6.9647600481280643</v>
      </c>
    </row>
    <row r="2229" spans="1:11" ht="13.5" x14ac:dyDescent="0.25">
      <c r="A2229" s="3">
        <f>TITRES_STAT!B2232</f>
        <v>45551</v>
      </c>
      <c r="B2229" s="6">
        <f>TITRES_STAT!D2232</f>
        <v>7.9</v>
      </c>
      <c r="C2229" s="2">
        <f t="shared" si="269"/>
        <v>0</v>
      </c>
      <c r="D2229" s="2">
        <f t="shared" si="270"/>
        <v>7.7799999999999994</v>
      </c>
      <c r="E2229" s="2">
        <f t="shared" si="272"/>
        <v>7.6500000000000012</v>
      </c>
      <c r="F2229" s="2">
        <f t="shared" si="273"/>
        <v>7.548</v>
      </c>
      <c r="G2229" s="2">
        <f t="shared" si="275"/>
        <v>6.8895999999999988</v>
      </c>
      <c r="H2229" s="2">
        <f t="shared" si="271"/>
        <v>6.9752000000000045</v>
      </c>
      <c r="I2229" s="2">
        <f t="array" ref="I2229">SUMPRODUCT(B2213:B2232, (ROW(B2213:B2232)-ROW(B2213)+1)) / (20*21/2)</f>
        <v>7.6772857142857145</v>
      </c>
      <c r="J2229" s="2">
        <f t="shared" si="274"/>
        <v>7.4884337032984245</v>
      </c>
      <c r="K2229" s="2">
        <f t="shared" si="276"/>
        <v>7.001436124672062</v>
      </c>
    </row>
    <row r="2230" spans="1:11" ht="13.5" x14ac:dyDescent="0.25">
      <c r="A2230" s="3">
        <f>TITRES_STAT!B2233</f>
        <v>45552</v>
      </c>
      <c r="B2230" s="6">
        <f>TITRES_STAT!D2233</f>
        <v>7.9</v>
      </c>
      <c r="C2230" s="2">
        <f t="shared" si="269"/>
        <v>0</v>
      </c>
      <c r="D2230" s="2">
        <f t="shared" si="270"/>
        <v>7.839999999999999</v>
      </c>
      <c r="E2230" s="2">
        <f t="shared" si="272"/>
        <v>7.7</v>
      </c>
      <c r="F2230" s="2">
        <f t="shared" si="273"/>
        <v>7.5780000000000012</v>
      </c>
      <c r="G2230" s="2">
        <f t="shared" si="275"/>
        <v>6.9275999999999991</v>
      </c>
      <c r="H2230" s="2">
        <f t="shared" si="271"/>
        <v>6.9726500000000042</v>
      </c>
      <c r="I2230" s="2">
        <f t="array" ref="I2230">SUMPRODUCT(B2214:B2233, (ROW(B2214:B2233)-ROW(B2214)+1)) / (20*21/2)</f>
        <v>7.6938571428571416</v>
      </c>
      <c r="J2230" s="2">
        <f t="shared" si="274"/>
        <v>7.527630493460479</v>
      </c>
      <c r="K2230" s="2">
        <f t="shared" si="276"/>
        <v>7.0366739237045302</v>
      </c>
    </row>
    <row r="2231" spans="1:11" ht="13.5" x14ac:dyDescent="0.25">
      <c r="A2231" s="3">
        <f>TITRES_STAT!B2234</f>
        <v>45553</v>
      </c>
      <c r="B2231" s="6">
        <f>TITRES_STAT!D2234</f>
        <v>7.55</v>
      </c>
      <c r="C2231" s="2">
        <f t="shared" si="269"/>
        <v>-0.35000000000000053</v>
      </c>
      <c r="D2231" s="2">
        <f t="shared" si="270"/>
        <v>7.83</v>
      </c>
      <c r="E2231" s="2">
        <f t="shared" si="272"/>
        <v>7.714999999999999</v>
      </c>
      <c r="F2231" s="2">
        <f t="shared" si="273"/>
        <v>7.5895000000000028</v>
      </c>
      <c r="G2231" s="2">
        <f t="shared" si="275"/>
        <v>6.9585999999999988</v>
      </c>
      <c r="H2231" s="2">
        <f t="shared" si="271"/>
        <v>6.9683500000000036</v>
      </c>
      <c r="I2231" s="2">
        <f t="array" ref="I2231">SUMPRODUCT(B2215:B2234, (ROW(B2215:B2234)-ROW(B2215)+1)) / (20*21/2)</f>
        <v>7.6755238095238081</v>
      </c>
      <c r="J2231" s="2">
        <f t="shared" si="274"/>
        <v>7.5297609226547193</v>
      </c>
      <c r="K2231" s="2">
        <f t="shared" si="276"/>
        <v>7.0568043580690585</v>
      </c>
    </row>
    <row r="2232" spans="1:11" ht="13.5" x14ac:dyDescent="0.25">
      <c r="A2232" s="3">
        <f>TITRES_STAT!B2235</f>
        <v>45554</v>
      </c>
      <c r="B2232" s="6">
        <f>TITRES_STAT!D2235</f>
        <v>7.78</v>
      </c>
      <c r="C2232" s="2">
        <f t="shared" si="269"/>
        <v>0.23000000000000043</v>
      </c>
      <c r="D2232" s="2">
        <f t="shared" si="270"/>
        <v>7.806</v>
      </c>
      <c r="E2232" s="2">
        <f t="shared" si="272"/>
        <v>7.7530000000000001</v>
      </c>
      <c r="F2232" s="2">
        <f t="shared" si="273"/>
        <v>7.6060000000000016</v>
      </c>
      <c r="G2232" s="2">
        <f t="shared" si="275"/>
        <v>6.9941999999999984</v>
      </c>
      <c r="H2232" s="2">
        <f t="shared" si="271"/>
        <v>6.9633500000000037</v>
      </c>
      <c r="I2232" s="2">
        <f t="array" ref="I2232">SUMPRODUCT(B2216:B2235, (ROW(B2216:B2235)-ROW(B2216)+1)) / (20*21/2)</f>
        <v>7.6574761904761912</v>
      </c>
      <c r="J2232" s="2">
        <f t="shared" si="274"/>
        <v>7.5535932157352219</v>
      </c>
      <c r="K2232" s="2">
        <f t="shared" si="276"/>
        <v>7.0851649714781146</v>
      </c>
    </row>
    <row r="2233" spans="1:11" ht="13.5" x14ac:dyDescent="0.25">
      <c r="A2233" s="3">
        <f>TITRES_STAT!B2236</f>
        <v>45555</v>
      </c>
      <c r="B2233" s="6">
        <f>TITRES_STAT!D2236</f>
        <v>7.78</v>
      </c>
      <c r="C2233" s="2">
        <f t="shared" si="269"/>
        <v>0</v>
      </c>
      <c r="D2233" s="2">
        <f t="shared" si="270"/>
        <v>7.7820000000000009</v>
      </c>
      <c r="E2233" s="2">
        <f t="shared" si="272"/>
        <v>7.7609999999999983</v>
      </c>
      <c r="F2233" s="2">
        <f t="shared" si="273"/>
        <v>7.6225000000000005</v>
      </c>
      <c r="G2233" s="2">
        <f t="shared" si="275"/>
        <v>7.0243999999999982</v>
      </c>
      <c r="H2233" s="2">
        <f t="shared" si="271"/>
        <v>6.9603000000000028</v>
      </c>
      <c r="I2233" s="2">
        <f t="array" ref="I2233">SUMPRODUCT(B2217:B2236, (ROW(B2217:B2236)-ROW(B2217)+1)) / (20*21/2)</f>
        <v>7.6359047619047615</v>
      </c>
      <c r="J2233" s="2">
        <f t="shared" si="274"/>
        <v>7.5751557666175815</v>
      </c>
      <c r="K2233" s="2">
        <f t="shared" si="276"/>
        <v>7.1124134039691684</v>
      </c>
    </row>
    <row r="2234" spans="1:11" ht="13.5" x14ac:dyDescent="0.25">
      <c r="A2234" s="3">
        <f>TITRES_STAT!B2237</f>
        <v>45558</v>
      </c>
      <c r="B2234" s="6">
        <f>TITRES_STAT!D2237</f>
        <v>7.43</v>
      </c>
      <c r="C2234" s="2">
        <f t="shared" si="269"/>
        <v>-0.35000000000000053</v>
      </c>
      <c r="D2234" s="2">
        <f t="shared" si="270"/>
        <v>7.6879999999999997</v>
      </c>
      <c r="E2234" s="2">
        <f t="shared" si="272"/>
        <v>7.734</v>
      </c>
      <c r="F2234" s="2">
        <f t="shared" si="273"/>
        <v>7.6195000000000004</v>
      </c>
      <c r="G2234" s="2">
        <f t="shared" si="275"/>
        <v>7.0475999999999992</v>
      </c>
      <c r="H2234" s="2">
        <f t="shared" si="271"/>
        <v>6.955550000000005</v>
      </c>
      <c r="I2234" s="2">
        <f t="array" ref="I2234">SUMPRODUCT(B2218:B2237, (ROW(B2218:B2237)-ROW(B2218)+1)) / (20*21/2)</f>
        <v>7.6148095238095248</v>
      </c>
      <c r="J2234" s="2">
        <f t="shared" si="274"/>
        <v>7.5613314078920979</v>
      </c>
      <c r="K2234" s="2">
        <f t="shared" si="276"/>
        <v>7.1248677802841032</v>
      </c>
    </row>
    <row r="2235" spans="1:11" ht="13.5" x14ac:dyDescent="0.25">
      <c r="A2235" s="3">
        <f>TITRES_STAT!B2238</f>
        <v>45559</v>
      </c>
      <c r="B2235" s="6">
        <f>TITRES_STAT!D2238</f>
        <v>7.43</v>
      </c>
      <c r="C2235" s="2">
        <f t="shared" si="269"/>
        <v>0</v>
      </c>
      <c r="D2235" s="2">
        <f t="shared" si="270"/>
        <v>7.5939999999999994</v>
      </c>
      <c r="E2235" s="2">
        <f t="shared" si="272"/>
        <v>7.7169999999999987</v>
      </c>
      <c r="F2235" s="2">
        <f t="shared" si="273"/>
        <v>7.6165000000000003</v>
      </c>
      <c r="G2235" s="2">
        <f t="shared" si="275"/>
        <v>7.0708000000000002</v>
      </c>
      <c r="H2235" s="2">
        <f t="shared" si="271"/>
        <v>6.9526500000000055</v>
      </c>
      <c r="I2235" s="2">
        <f t="array" ref="I2235">SUMPRODUCT(B2219:B2238, (ROW(B2219:B2238)-ROW(B2219)+1)) / (20*21/2)</f>
        <v>7.5941904761904775</v>
      </c>
      <c r="J2235" s="2">
        <f t="shared" si="274"/>
        <v>7.5488236547595173</v>
      </c>
      <c r="K2235" s="2">
        <f t="shared" si="276"/>
        <v>7.1368337496847261</v>
      </c>
    </row>
    <row r="2236" spans="1:11" ht="13.5" x14ac:dyDescent="0.25">
      <c r="A2236" s="3">
        <f>TITRES_STAT!B2239</f>
        <v>45560</v>
      </c>
      <c r="B2236" s="6">
        <f>TITRES_STAT!D2239</f>
        <v>7.39</v>
      </c>
      <c r="C2236" s="2">
        <f t="shared" si="269"/>
        <v>-4.0000000000000036E-2</v>
      </c>
      <c r="D2236" s="2">
        <f t="shared" si="270"/>
        <v>7.5620000000000003</v>
      </c>
      <c r="E2236" s="2">
        <f t="shared" si="272"/>
        <v>7.6959999999999997</v>
      </c>
      <c r="F2236" s="2">
        <f t="shared" si="273"/>
        <v>7.6115000000000013</v>
      </c>
      <c r="G2236" s="2">
        <f t="shared" si="275"/>
        <v>7.089599999999999</v>
      </c>
      <c r="H2236" s="2">
        <f t="shared" si="271"/>
        <v>6.9495500000000057</v>
      </c>
      <c r="I2236" s="2">
        <f t="array" ref="I2236">SUMPRODUCT(B2220:B2239, (ROW(B2220:B2239)-ROW(B2220)+1)) / (20*21/2)</f>
        <v>7.5559523809523821</v>
      </c>
      <c r="J2236" s="2">
        <f t="shared" si="274"/>
        <v>7.5336975924014675</v>
      </c>
      <c r="K2236" s="2">
        <f t="shared" si="276"/>
        <v>7.1467618379323845</v>
      </c>
    </row>
    <row r="2237" spans="1:11" ht="13.5" x14ac:dyDescent="0.25">
      <c r="A2237" s="3">
        <f>TITRES_STAT!B2240</f>
        <v>45561</v>
      </c>
      <c r="B2237" s="6">
        <f>TITRES_STAT!D2240</f>
        <v>7.39</v>
      </c>
      <c r="C2237" s="2">
        <f t="shared" si="269"/>
        <v>0</v>
      </c>
      <c r="D2237" s="2">
        <f t="shared" si="270"/>
        <v>7.484</v>
      </c>
      <c r="E2237" s="2">
        <f t="shared" si="272"/>
        <v>7.6450000000000005</v>
      </c>
      <c r="F2237" s="2">
        <f t="shared" si="273"/>
        <v>7.6064999999999996</v>
      </c>
      <c r="G2237" s="2">
        <f t="shared" si="275"/>
        <v>7.1083999999999996</v>
      </c>
      <c r="H2237" s="2">
        <f t="shared" si="271"/>
        <v>6.9464500000000058</v>
      </c>
      <c r="I2237" s="2">
        <f t="array" ref="I2237">SUMPRODUCT(B2221:B2240, (ROW(B2221:B2240)-ROW(B2221)+1)) / (20*21/2)</f>
        <v>7.4924285714285714</v>
      </c>
      <c r="J2237" s="2">
        <f t="shared" si="274"/>
        <v>7.5200121074108512</v>
      </c>
      <c r="K2237" s="2">
        <f t="shared" si="276"/>
        <v>7.1563005893860172</v>
      </c>
    </row>
    <row r="2238" spans="1:11" ht="13.5" x14ac:dyDescent="0.25">
      <c r="A2238" s="3">
        <f>TITRES_STAT!B2241</f>
        <v>45562</v>
      </c>
      <c r="B2238" s="6">
        <f>TITRES_STAT!D2241</f>
        <v>7.39</v>
      </c>
      <c r="C2238" s="2">
        <f t="shared" si="269"/>
        <v>0</v>
      </c>
      <c r="D2238" s="2">
        <f t="shared" si="270"/>
        <v>7.4060000000000006</v>
      </c>
      <c r="E2238" s="2">
        <f t="shared" si="272"/>
        <v>7.5939999999999994</v>
      </c>
      <c r="F2238" s="2">
        <f t="shared" si="273"/>
        <v>7.6014999999999997</v>
      </c>
      <c r="G2238" s="2">
        <f t="shared" si="275"/>
        <v>7.1271999999999984</v>
      </c>
      <c r="H2238" s="2">
        <f t="shared" si="271"/>
        <v>6.9433500000000059</v>
      </c>
      <c r="I2238" s="2">
        <f t="array" ref="I2238">SUMPRODUCT(B2222:B2241, (ROW(B2222:B2241)-ROW(B2222)+1)) / (20*21/2)</f>
        <v>7.4111904761904768</v>
      </c>
      <c r="J2238" s="2">
        <f t="shared" si="274"/>
        <v>7.5076300019431512</v>
      </c>
      <c r="K2238" s="2">
        <f t="shared" si="276"/>
        <v>7.1654652721551937</v>
      </c>
    </row>
    <row r="2239" spans="1:11" ht="13.5" x14ac:dyDescent="0.25">
      <c r="A2239" s="3">
        <f>TITRES_STAT!B2242</f>
        <v>45565</v>
      </c>
      <c r="B2239" s="6">
        <f>TITRES_STAT!D2242</f>
        <v>7.2</v>
      </c>
      <c r="C2239" s="2">
        <f t="shared" si="269"/>
        <v>-0.1899999999999995</v>
      </c>
      <c r="D2239" s="2">
        <f t="shared" si="270"/>
        <v>7.3600000000000012</v>
      </c>
      <c r="E2239" s="2">
        <f t="shared" si="272"/>
        <v>7.5239999999999991</v>
      </c>
      <c r="F2239" s="2">
        <f t="shared" si="273"/>
        <v>7.5869999999999989</v>
      </c>
      <c r="G2239" s="2">
        <f t="shared" si="275"/>
        <v>7.1421999999999981</v>
      </c>
      <c r="H2239" s="2">
        <f t="shared" si="271"/>
        <v>6.9393000000000065</v>
      </c>
      <c r="I2239" s="2">
        <f t="array" ref="I2239">SUMPRODUCT(B2223:B2242, (ROW(B2223:B2242)-ROW(B2223)+1)) / (20*21/2)</f>
        <v>7.3332380952380953</v>
      </c>
      <c r="J2239" s="2">
        <f t="shared" si="274"/>
        <v>7.478331906519994</v>
      </c>
      <c r="K2239" s="2">
        <f t="shared" si="276"/>
        <v>7.1668195752079313</v>
      </c>
    </row>
    <row r="2240" spans="1:11" ht="13.5" x14ac:dyDescent="0.25">
      <c r="A2240" s="3">
        <f>TITRES_STAT!B2243</f>
        <v>45566</v>
      </c>
      <c r="B2240" s="6">
        <f>TITRES_STAT!D2243</f>
        <v>6.92</v>
      </c>
      <c r="C2240" s="2">
        <f t="shared" si="269"/>
        <v>-0.28000000000000025</v>
      </c>
      <c r="D2240" s="2">
        <f t="shared" si="270"/>
        <v>7.258</v>
      </c>
      <c r="E2240" s="2">
        <f t="shared" si="272"/>
        <v>7.4260000000000002</v>
      </c>
      <c r="F2240" s="2">
        <f t="shared" si="273"/>
        <v>7.5629999999999979</v>
      </c>
      <c r="G2240" s="2">
        <f t="shared" si="275"/>
        <v>7.1515999999999975</v>
      </c>
      <c r="H2240" s="2">
        <f t="shared" si="271"/>
        <v>6.9338500000000067</v>
      </c>
      <c r="I2240" s="2">
        <f t="array" ref="I2240">SUMPRODUCT(B2224:B2243, (ROW(B2224:B2243)-ROW(B2224)+1)) / (20*21/2)</f>
        <v>7.258571428571428</v>
      </c>
      <c r="J2240" s="2">
        <f t="shared" si="274"/>
        <v>7.4251574392323754</v>
      </c>
      <c r="K2240" s="2">
        <f t="shared" si="276"/>
        <v>7.1571403761801697</v>
      </c>
    </row>
    <row r="2241" spans="1:11" ht="13.5" x14ac:dyDescent="0.25">
      <c r="A2241" s="3">
        <f>TITRES_STAT!B2244</f>
        <v>45567</v>
      </c>
      <c r="B2241" s="6">
        <f>TITRES_STAT!D2244</f>
        <v>6.71</v>
      </c>
      <c r="C2241" s="2">
        <f t="shared" si="269"/>
        <v>-0.20999999999999996</v>
      </c>
      <c r="D2241" s="2">
        <f t="shared" si="270"/>
        <v>7.1219999999999999</v>
      </c>
      <c r="E2241" s="2">
        <f t="shared" si="272"/>
        <v>7.3420000000000005</v>
      </c>
      <c r="F2241" s="2">
        <f t="shared" si="273"/>
        <v>7.5284999999999984</v>
      </c>
      <c r="G2241" s="2">
        <f t="shared" si="275"/>
        <v>7.1567999999999987</v>
      </c>
      <c r="H2241" s="2">
        <f t="shared" si="271"/>
        <v>6.9274000000000067</v>
      </c>
      <c r="I2241" s="2">
        <f t="array" ref="I2241">SUMPRODUCT(B2225:B2244, (ROW(B2225:B2244)-ROW(B2225)+1)) / (20*21/2)</f>
        <v>7.187666666666666</v>
      </c>
      <c r="J2241" s="2">
        <f t="shared" si="274"/>
        <v>7.3570472069245305</v>
      </c>
      <c r="K2241" s="2">
        <f t="shared" si="276"/>
        <v>7.139605459467222</v>
      </c>
    </row>
    <row r="2242" spans="1:11" ht="13.5" x14ac:dyDescent="0.25">
      <c r="A2242" s="3">
        <f>TITRES_STAT!B2245</f>
        <v>45568</v>
      </c>
      <c r="B2242" s="6">
        <f>TITRES_STAT!D2245</f>
        <v>6.71</v>
      </c>
      <c r="C2242" s="2">
        <f t="shared" si="269"/>
        <v>0</v>
      </c>
      <c r="D2242" s="2">
        <f t="shared" si="270"/>
        <v>6.9859999999999998</v>
      </c>
      <c r="E2242" s="2">
        <f t="shared" si="272"/>
        <v>7.2349999999999994</v>
      </c>
      <c r="F2242" s="2">
        <f t="shared" si="273"/>
        <v>7.4940000000000015</v>
      </c>
      <c r="G2242" s="2">
        <f t="shared" si="275"/>
        <v>7.1619999999999981</v>
      </c>
      <c r="H2242" s="2">
        <f t="shared" si="271"/>
        <v>6.9209500000000075</v>
      </c>
      <c r="I2242" s="2">
        <f t="array" ref="I2242">SUMPRODUCT(B2226:B2245, (ROW(B2226:B2245)-ROW(B2226)+1)) / (20*21/2)</f>
        <v>7.1224761904761893</v>
      </c>
      <c r="J2242" s="2">
        <f t="shared" si="274"/>
        <v>7.2954236634079086</v>
      </c>
      <c r="K2242" s="2">
        <f t="shared" si="276"/>
        <v>7.1227581865469389</v>
      </c>
    </row>
    <row r="2243" spans="1:11" ht="13.5" x14ac:dyDescent="0.25">
      <c r="A2243" s="3">
        <f>TITRES_STAT!B2246</f>
        <v>45569</v>
      </c>
      <c r="B2243" s="6">
        <f>TITRES_STAT!D2246</f>
        <v>6.71</v>
      </c>
      <c r="C2243" s="2">
        <f t="shared" si="269"/>
        <v>0</v>
      </c>
      <c r="D2243" s="2">
        <f t="shared" si="270"/>
        <v>6.85</v>
      </c>
      <c r="E2243" s="2">
        <f t="shared" si="272"/>
        <v>7.1280000000000001</v>
      </c>
      <c r="F2243" s="2">
        <f t="shared" si="273"/>
        <v>7.4445000000000006</v>
      </c>
      <c r="G2243" s="2">
        <f t="shared" si="275"/>
        <v>7.1671999999999976</v>
      </c>
      <c r="H2243" s="2">
        <f t="shared" si="271"/>
        <v>6.9145000000000074</v>
      </c>
      <c r="I2243" s="2">
        <f t="array" ref="I2243">SUMPRODUCT(B2227:B2246, (ROW(B2227:B2246)-ROW(B2227)+1)) / (20*21/2)</f>
        <v>7.0615238095238091</v>
      </c>
      <c r="J2243" s="2">
        <f t="shared" si="274"/>
        <v>7.239669028797632</v>
      </c>
      <c r="K2243" s="2">
        <f t="shared" si="276"/>
        <v>7.1065715909960785</v>
      </c>
    </row>
    <row r="2244" spans="1:11" ht="13.5" x14ac:dyDescent="0.25">
      <c r="A2244" s="3">
        <f>TITRES_STAT!B2247</f>
        <v>45572</v>
      </c>
      <c r="B2244" s="6">
        <f>TITRES_STAT!D2247</f>
        <v>6.7</v>
      </c>
      <c r="C2244" s="2">
        <f t="shared" ref="C2244:C2307" si="277">B2244-B2243</f>
        <v>-9.9999999999997868E-3</v>
      </c>
      <c r="D2244" s="2">
        <f t="shared" si="270"/>
        <v>6.75</v>
      </c>
      <c r="E2244" s="2">
        <f t="shared" si="272"/>
        <v>7.0550000000000015</v>
      </c>
      <c r="F2244" s="2">
        <f t="shared" si="273"/>
        <v>7.3945000000000007</v>
      </c>
      <c r="G2244" s="2">
        <f t="shared" si="275"/>
        <v>7.1721999999999984</v>
      </c>
      <c r="H2244" s="2">
        <f t="shared" si="271"/>
        <v>6.9080000000000075</v>
      </c>
      <c r="I2244" s="2">
        <f t="array" ref="I2244">SUMPRODUCT(B2228:B2247, (ROW(B2228:B2247)-ROW(B2228)+1)) / (20*21/2)</f>
        <v>7.0048095238095236</v>
      </c>
      <c r="J2244" s="2">
        <f t="shared" si="274"/>
        <v>7.188271978435953</v>
      </c>
      <c r="K2244" s="2">
        <f t="shared" si="276"/>
        <v>7.0906276070354481</v>
      </c>
    </row>
    <row r="2245" spans="1:11" ht="13.5" x14ac:dyDescent="0.25">
      <c r="A2245" s="3">
        <f>TITRES_STAT!B2248</f>
        <v>45573</v>
      </c>
      <c r="B2245" s="6">
        <f>TITRES_STAT!D2248</f>
        <v>6.71</v>
      </c>
      <c r="C2245" s="2">
        <f t="shared" si="277"/>
        <v>9.9999999999997868E-3</v>
      </c>
      <c r="D2245" s="2">
        <f t="shared" si="270"/>
        <v>6.7080000000000002</v>
      </c>
      <c r="E2245" s="2">
        <f t="shared" si="272"/>
        <v>6.9829999999999997</v>
      </c>
      <c r="F2245" s="2">
        <f t="shared" si="273"/>
        <v>7.3499999999999988</v>
      </c>
      <c r="G2245" s="2">
        <f t="shared" si="275"/>
        <v>7.1773999999999978</v>
      </c>
      <c r="H2245" s="2">
        <f t="shared" si="271"/>
        <v>6.9015500000000074</v>
      </c>
      <c r="I2245" s="2">
        <f t="array" ref="I2245">SUMPRODUCT(B2229:B2248, (ROW(B2229:B2248)-ROW(B2229)+1)) / (20*21/2)</f>
        <v>6.961380952380952</v>
      </c>
      <c r="J2245" s="2">
        <f t="shared" si="274"/>
        <v>7.1427222662039576</v>
      </c>
      <c r="K2245" s="2">
        <f t="shared" si="276"/>
        <v>7.0757010342105282</v>
      </c>
    </row>
    <row r="2246" spans="1:11" ht="13.5" x14ac:dyDescent="0.25">
      <c r="A2246" s="3">
        <f>TITRES_STAT!B2249</f>
        <v>45574</v>
      </c>
      <c r="B2246" s="6">
        <f>TITRES_STAT!D2249</f>
        <v>6.71</v>
      </c>
      <c r="C2246" s="2">
        <f t="shared" si="277"/>
        <v>0</v>
      </c>
      <c r="D2246" s="2">
        <f t="shared" ref="D2246:D2309" si="278">AVERAGE(B2242:B2246)</f>
        <v>6.7080000000000002</v>
      </c>
      <c r="E2246" s="2">
        <f t="shared" si="272"/>
        <v>6.9150000000000009</v>
      </c>
      <c r="F2246" s="2">
        <f t="shared" si="273"/>
        <v>7.3054999999999994</v>
      </c>
      <c r="G2246" s="2">
        <f t="shared" si="275"/>
        <v>7.1815999999999978</v>
      </c>
      <c r="H2246" s="2">
        <f t="shared" si="271"/>
        <v>6.8951000000000091</v>
      </c>
      <c r="I2246" s="2">
        <f t="array" ref="I2246">SUMPRODUCT(B2230:B2249, (ROW(B2230:B2249)-ROW(B2230)+1)) / (20*21/2)</f>
        <v>6.9232380952380943</v>
      </c>
      <c r="J2246" s="2">
        <f t="shared" si="274"/>
        <v>7.1015106218035804</v>
      </c>
      <c r="K2246" s="2">
        <f t="shared" si="276"/>
        <v>7.0613598171826641</v>
      </c>
    </row>
    <row r="2247" spans="1:11" ht="13.5" x14ac:dyDescent="0.25">
      <c r="A2247" s="3">
        <f>TITRES_STAT!B2250</f>
        <v>45575</v>
      </c>
      <c r="B2247" s="6">
        <f>TITRES_STAT!D2250</f>
        <v>6.71</v>
      </c>
      <c r="C2247" s="2">
        <f t="shared" si="277"/>
        <v>0</v>
      </c>
      <c r="D2247" s="2">
        <f t="shared" si="278"/>
        <v>6.7080000000000002</v>
      </c>
      <c r="E2247" s="2">
        <f t="shared" si="272"/>
        <v>6.8469999999999995</v>
      </c>
      <c r="F2247" s="2">
        <f t="shared" si="273"/>
        <v>7.2460000000000004</v>
      </c>
      <c r="G2247" s="2">
        <f t="shared" si="275"/>
        <v>7.1857999999999969</v>
      </c>
      <c r="H2247" s="2">
        <f t="shared" si="271"/>
        <v>6.888650000000009</v>
      </c>
      <c r="I2247" s="2">
        <f t="array" ref="I2247">SUMPRODUCT(B2231:B2250, (ROW(B2231:B2250)-ROW(B2231)+1)) / (20*21/2)</f>
        <v>6.8903809523809523</v>
      </c>
      <c r="J2247" s="2">
        <f t="shared" si="274"/>
        <v>7.0642238959175252</v>
      </c>
      <c r="K2247" s="2">
        <f t="shared" si="276"/>
        <v>7.0475810008225599</v>
      </c>
    </row>
    <row r="2248" spans="1:11" ht="13.5" x14ac:dyDescent="0.25">
      <c r="A2248" s="3">
        <f>TITRES_STAT!B2251</f>
        <v>45576</v>
      </c>
      <c r="B2248" s="6">
        <f>TITRES_STAT!D2251</f>
        <v>6.79</v>
      </c>
      <c r="C2248" s="2">
        <f t="shared" si="277"/>
        <v>8.0000000000000071E-2</v>
      </c>
      <c r="D2248" s="2">
        <f t="shared" si="278"/>
        <v>6.7240000000000011</v>
      </c>
      <c r="E2248" s="2">
        <f t="shared" si="272"/>
        <v>6.7870000000000008</v>
      </c>
      <c r="F2248" s="2">
        <f t="shared" si="273"/>
        <v>7.1904999999999983</v>
      </c>
      <c r="G2248" s="2">
        <f t="shared" si="275"/>
        <v>7.1865999999999977</v>
      </c>
      <c r="H2248" s="2">
        <f t="shared" si="271"/>
        <v>6.8826000000000089</v>
      </c>
      <c r="I2248" s="2">
        <f t="array" ref="I2248">SUMPRODUCT(B2232:B2251, (ROW(B2232:B2251)-ROW(B2232)+1)) / (20*21/2)</f>
        <v>6.8913809523809526</v>
      </c>
      <c r="J2248" s="2">
        <f t="shared" si="274"/>
        <v>7.0381073344015705</v>
      </c>
      <c r="K2248" s="2">
        <f t="shared" si="276"/>
        <v>7.0374797851040283</v>
      </c>
    </row>
    <row r="2249" spans="1:11" ht="13.5" x14ac:dyDescent="0.25">
      <c r="A2249" s="3">
        <f>TITRES_STAT!B2252</f>
        <v>45579</v>
      </c>
      <c r="B2249" s="6">
        <f>TITRES_STAT!D2252</f>
        <v>6.79</v>
      </c>
      <c r="C2249" s="2">
        <f t="shared" si="277"/>
        <v>0</v>
      </c>
      <c r="D2249" s="2">
        <f t="shared" si="278"/>
        <v>6.742</v>
      </c>
      <c r="E2249" s="2">
        <f t="shared" si="272"/>
        <v>6.7460000000000004</v>
      </c>
      <c r="F2249" s="2">
        <f t="shared" si="273"/>
        <v>7.134999999999998</v>
      </c>
      <c r="G2249" s="2">
        <f t="shared" si="275"/>
        <v>7.1923999999999975</v>
      </c>
      <c r="H2249" s="2">
        <f t="shared" si="271"/>
        <v>6.8765500000000079</v>
      </c>
      <c r="I2249" s="2">
        <f t="array" ref="I2249">SUMPRODUCT(B2233:B2252, (ROW(B2233:B2252)-ROW(B2233)+1)) / (20*21/2)</f>
        <v>6.894571428571429</v>
      </c>
      <c r="J2249" s="2">
        <f t="shared" si="274"/>
        <v>7.0144780644585634</v>
      </c>
      <c r="K2249" s="2">
        <f t="shared" si="276"/>
        <v>7.0277746954921056</v>
      </c>
    </row>
    <row r="2250" spans="1:11" ht="13.5" x14ac:dyDescent="0.25">
      <c r="A2250" s="3">
        <f>TITRES_STAT!B2253</f>
        <v>45581</v>
      </c>
      <c r="B2250" s="6">
        <f>TITRES_STAT!D2253</f>
        <v>6.79</v>
      </c>
      <c r="C2250" s="2">
        <f t="shared" si="277"/>
        <v>0</v>
      </c>
      <c r="D2250" s="2">
        <f t="shared" si="278"/>
        <v>6.758</v>
      </c>
      <c r="E2250" s="2">
        <f t="shared" si="272"/>
        <v>6.7329999999999997</v>
      </c>
      <c r="F2250" s="2">
        <f t="shared" si="273"/>
        <v>7.0794999999999977</v>
      </c>
      <c r="G2250" s="2">
        <f t="shared" si="275"/>
        <v>7.1981999999999982</v>
      </c>
      <c r="H2250" s="2">
        <f t="shared" ref="H2250:H2313" si="279">AVERAGE(B2051:B2250)</f>
        <v>6.8705500000000077</v>
      </c>
      <c r="I2250" s="2">
        <f t="array" ref="I2250">SUMPRODUCT(B2234:B2253, (ROW(B2234:B2253)-ROW(B2234)+1)) / (20*21/2)</f>
        <v>6.9010476190476195</v>
      </c>
      <c r="J2250" s="2">
        <f t="shared" si="274"/>
        <v>6.9930992011767952</v>
      </c>
      <c r="K2250" s="2">
        <f t="shared" si="276"/>
        <v>7.0184501976296705</v>
      </c>
    </row>
    <row r="2251" spans="1:11" ht="13.5" x14ac:dyDescent="0.25">
      <c r="A2251" s="3">
        <f>TITRES_STAT!B2254</f>
        <v>45582</v>
      </c>
      <c r="B2251" s="6">
        <f>TITRES_STAT!D2254</f>
        <v>7.09</v>
      </c>
      <c r="C2251" s="2">
        <f t="shared" si="277"/>
        <v>0.29999999999999982</v>
      </c>
      <c r="D2251" s="2">
        <f t="shared" si="278"/>
        <v>6.8340000000000005</v>
      </c>
      <c r="E2251" s="2">
        <f t="shared" si="272"/>
        <v>6.770999999999999</v>
      </c>
      <c r="F2251" s="2">
        <f t="shared" si="273"/>
        <v>7.0564999999999998</v>
      </c>
      <c r="G2251" s="2">
        <f t="shared" si="275"/>
        <v>7.215799999999998</v>
      </c>
      <c r="H2251" s="2">
        <f t="shared" si="279"/>
        <v>6.8660500000000066</v>
      </c>
      <c r="I2251" s="2">
        <f t="array" ref="I2251">SUMPRODUCT(B2235:B2254, (ROW(B2235:B2254)-ROW(B2235)+1)) / (20*21/2)</f>
        <v>6.9108095238095251</v>
      </c>
      <c r="J2251" s="2">
        <f t="shared" si="274"/>
        <v>7.002327848683767</v>
      </c>
      <c r="K2251" s="2">
        <f t="shared" si="276"/>
        <v>7.0212560722324291</v>
      </c>
    </row>
    <row r="2252" spans="1:11" ht="13.5" x14ac:dyDescent="0.25">
      <c r="A2252" s="3">
        <f>TITRES_STAT!B2255</f>
        <v>45583</v>
      </c>
      <c r="B2252" s="6">
        <f>TITRES_STAT!D2255</f>
        <v>7.09</v>
      </c>
      <c r="C2252" s="2">
        <f t="shared" si="277"/>
        <v>0</v>
      </c>
      <c r="D2252" s="2">
        <f t="shared" si="278"/>
        <v>6.9099999999999993</v>
      </c>
      <c r="E2252" s="2">
        <f t="shared" ref="E2252:E2315" si="280">AVERAGE(B2243:B2252)</f>
        <v>6.8090000000000002</v>
      </c>
      <c r="F2252" s="2">
        <f t="shared" si="273"/>
        <v>7.0220000000000002</v>
      </c>
      <c r="G2252" s="2">
        <f t="shared" si="275"/>
        <v>7.2295999999999969</v>
      </c>
      <c r="H2252" s="2">
        <f t="shared" si="279"/>
        <v>6.8615500000000056</v>
      </c>
      <c r="I2252" s="2">
        <f t="array" ref="I2252">SUMPRODUCT(B2236:B2255, (ROW(B2236:B2255)-ROW(B2236)+1)) / (20*21/2)</f>
        <v>6.951714285714286</v>
      </c>
      <c r="J2252" s="2">
        <f t="shared" si="274"/>
        <v>7.0106775773805508</v>
      </c>
      <c r="K2252" s="2">
        <f t="shared" si="276"/>
        <v>7.02395191253704</v>
      </c>
    </row>
    <row r="2253" spans="1:11" ht="13.5" x14ac:dyDescent="0.25">
      <c r="A2253" s="3">
        <f>TITRES_STAT!B2256</f>
        <v>45586</v>
      </c>
      <c r="B2253" s="6">
        <f>TITRES_STAT!D2256</f>
        <v>7.09</v>
      </c>
      <c r="C2253" s="2">
        <f t="shared" si="277"/>
        <v>0</v>
      </c>
      <c r="D2253" s="2">
        <f t="shared" si="278"/>
        <v>6.9700000000000006</v>
      </c>
      <c r="E2253" s="2">
        <f t="shared" si="280"/>
        <v>6.8470000000000013</v>
      </c>
      <c r="F2253" s="2">
        <f t="shared" si="273"/>
        <v>6.9874999999999998</v>
      </c>
      <c r="G2253" s="2">
        <f t="shared" si="275"/>
        <v>7.2433999999999967</v>
      </c>
      <c r="H2253" s="2">
        <f t="shared" si="279"/>
        <v>6.8570500000000036</v>
      </c>
      <c r="I2253" s="2">
        <f t="array" ref="I2253">SUMPRODUCT(B2237:B2256, (ROW(B2237:B2256)-ROW(B2237)+1)) / (20*21/2)</f>
        <v>6.9927619047619025</v>
      </c>
      <c r="J2253" s="2">
        <f t="shared" si="274"/>
        <v>7.0182320938204983</v>
      </c>
      <c r="K2253" s="2">
        <f t="shared" si="276"/>
        <v>7.0265420336140192</v>
      </c>
    </row>
    <row r="2254" spans="1:11" ht="13.5" x14ac:dyDescent="0.25">
      <c r="A2254" s="3">
        <f>TITRES_STAT!B2257</f>
        <v>45587</v>
      </c>
      <c r="B2254" s="6">
        <f>TITRES_STAT!D2257</f>
        <v>7.09</v>
      </c>
      <c r="C2254" s="2">
        <f t="shared" si="277"/>
        <v>0</v>
      </c>
      <c r="D2254" s="2">
        <f t="shared" si="278"/>
        <v>7.0299999999999994</v>
      </c>
      <c r="E2254" s="2">
        <f t="shared" si="280"/>
        <v>6.886000000000001</v>
      </c>
      <c r="F2254" s="2">
        <f t="shared" si="273"/>
        <v>6.9705000000000013</v>
      </c>
      <c r="G2254" s="2">
        <f t="shared" si="275"/>
        <v>7.2571999999999957</v>
      </c>
      <c r="H2254" s="2">
        <f t="shared" si="279"/>
        <v>6.8525500000000035</v>
      </c>
      <c r="I2254" s="2">
        <f t="array" ref="I2254">SUMPRODUCT(B2238:B2257, (ROW(B2238:B2257)-ROW(B2238)+1)) / (20*21/2)</f>
        <v>7.0337619047619047</v>
      </c>
      <c r="J2254" s="2">
        <f t="shared" si="274"/>
        <v>7.02506713250426</v>
      </c>
      <c r="K2254" s="2">
        <f t="shared" si="276"/>
        <v>7.029030581315431</v>
      </c>
    </row>
    <row r="2255" spans="1:11" ht="13.5" x14ac:dyDescent="0.25">
      <c r="A2255" s="3">
        <f>TITRES_STAT!B2258</f>
        <v>45588</v>
      </c>
      <c r="B2255" s="6">
        <f>TITRES_STAT!D2258</f>
        <v>7.4</v>
      </c>
      <c r="C2255" s="2">
        <f t="shared" si="277"/>
        <v>0.3100000000000005</v>
      </c>
      <c r="D2255" s="2">
        <f t="shared" si="278"/>
        <v>7.1519999999999992</v>
      </c>
      <c r="E2255" s="2">
        <f t="shared" si="280"/>
        <v>6.955000000000001</v>
      </c>
      <c r="F2255" s="2">
        <f t="shared" si="273"/>
        <v>6.9690000000000012</v>
      </c>
      <c r="G2255" s="2">
        <f t="shared" si="275"/>
        <v>7.2771999999999961</v>
      </c>
      <c r="H2255" s="2">
        <f t="shared" si="279"/>
        <v>6.8496000000000041</v>
      </c>
      <c r="I2255" s="2">
        <f t="array" ref="I2255">SUMPRODUCT(B2239:B2258, (ROW(B2239:B2258)-ROW(B2239)+1)) / (20*21/2)</f>
        <v>7.0432857142857141</v>
      </c>
      <c r="J2255" s="2">
        <f t="shared" si="274"/>
        <v>7.0607750246467118</v>
      </c>
      <c r="K2255" s="2">
        <f t="shared" si="276"/>
        <v>7.0435784016560028</v>
      </c>
    </row>
    <row r="2256" spans="1:11" ht="13.5" x14ac:dyDescent="0.25">
      <c r="A2256" s="3">
        <f>TITRES_STAT!B2259</f>
        <v>45589</v>
      </c>
      <c r="B2256" s="6">
        <f>TITRES_STAT!D2259</f>
        <v>7.4</v>
      </c>
      <c r="C2256" s="2">
        <f t="shared" si="277"/>
        <v>0</v>
      </c>
      <c r="D2256" s="2">
        <f t="shared" si="278"/>
        <v>7.2140000000000004</v>
      </c>
      <c r="E2256" s="2">
        <f t="shared" si="280"/>
        <v>7.0240000000000009</v>
      </c>
      <c r="F2256" s="2">
        <f t="shared" si="273"/>
        <v>6.9695000000000018</v>
      </c>
      <c r="G2256" s="2">
        <f t="shared" si="275"/>
        <v>7.2915999999999954</v>
      </c>
      <c r="H2256" s="2">
        <f t="shared" si="279"/>
        <v>6.8466500000000039</v>
      </c>
      <c r="I2256" s="2">
        <f t="array" ref="I2256">SUMPRODUCT(B2240:B2259, (ROW(B2240:B2259)-ROW(B2240)+1)) / (20*21/2)</f>
        <v>7.054333333333334</v>
      </c>
      <c r="J2256" s="2">
        <f t="shared" si="274"/>
        <v>7.0930821651565488</v>
      </c>
      <c r="K2256" s="2">
        <f t="shared" si="276"/>
        <v>7.0575557192381204</v>
      </c>
    </row>
    <row r="2257" spans="1:11" ht="13.5" x14ac:dyDescent="0.25">
      <c r="A2257" s="3">
        <f>TITRES_STAT!B2260</f>
        <v>45590</v>
      </c>
      <c r="B2257" s="6">
        <f>TITRES_STAT!D2260</f>
        <v>7.4</v>
      </c>
      <c r="C2257" s="2">
        <f t="shared" si="277"/>
        <v>0</v>
      </c>
      <c r="D2257" s="2">
        <f t="shared" si="278"/>
        <v>7.2759999999999989</v>
      </c>
      <c r="E2257" s="2">
        <f t="shared" si="280"/>
        <v>7.0930000000000009</v>
      </c>
      <c r="F2257" s="2">
        <f t="shared" si="273"/>
        <v>6.9700000000000015</v>
      </c>
      <c r="G2257" s="2">
        <f t="shared" si="275"/>
        <v>7.2999999999999954</v>
      </c>
      <c r="H2257" s="2">
        <f t="shared" si="279"/>
        <v>6.8437000000000046</v>
      </c>
      <c r="I2257" s="2">
        <f t="array" ref="I2257">SUMPRODUCT(B2241:B2260, (ROW(B2241:B2260)-ROW(B2241)+1)) / (20*21/2)</f>
        <v>7.0659999999999998</v>
      </c>
      <c r="J2257" s="2">
        <f t="shared" si="274"/>
        <v>7.1223124351416391</v>
      </c>
      <c r="K2257" s="2">
        <f t="shared" si="276"/>
        <v>7.0709849067189783</v>
      </c>
    </row>
    <row r="2258" spans="1:11" ht="13.5" x14ac:dyDescent="0.25">
      <c r="A2258" s="3">
        <f>TITRES_STAT!B2261</f>
        <v>45593</v>
      </c>
      <c r="B2258" s="6">
        <f>TITRES_STAT!D2261</f>
        <v>7.07</v>
      </c>
      <c r="C2258" s="2">
        <f t="shared" si="277"/>
        <v>-0.33000000000000007</v>
      </c>
      <c r="D2258" s="2">
        <f t="shared" si="278"/>
        <v>7.2720000000000002</v>
      </c>
      <c r="E2258" s="2">
        <f t="shared" si="280"/>
        <v>7.1210000000000004</v>
      </c>
      <c r="F2258" s="2">
        <f t="shared" si="273"/>
        <v>6.9540000000000024</v>
      </c>
      <c r="G2258" s="2">
        <f t="shared" si="275"/>
        <v>7.3015999999999961</v>
      </c>
      <c r="H2258" s="2">
        <f t="shared" si="279"/>
        <v>6.8390500000000038</v>
      </c>
      <c r="I2258" s="2">
        <f t="array" ref="I2258">SUMPRODUCT(B2242:B2261, (ROW(B2242:B2261)-ROW(B2242)+1)) / (20*21/2)</f>
        <v>7.0769523809523811</v>
      </c>
      <c r="J2258" s="2">
        <f t="shared" si="274"/>
        <v>7.1173302984614839</v>
      </c>
      <c r="K2258" s="2">
        <f t="shared" si="276"/>
        <v>7.0709462829260774</v>
      </c>
    </row>
    <row r="2259" spans="1:11" ht="13.5" x14ac:dyDescent="0.25">
      <c r="A2259" s="3">
        <f>TITRES_STAT!B2262</f>
        <v>45594</v>
      </c>
      <c r="B2259" s="6">
        <f>TITRES_STAT!D2262</f>
        <v>7.07</v>
      </c>
      <c r="C2259" s="2">
        <f t="shared" si="277"/>
        <v>0</v>
      </c>
      <c r="D2259" s="2">
        <f t="shared" si="278"/>
        <v>7.2680000000000007</v>
      </c>
      <c r="E2259" s="2">
        <f t="shared" si="280"/>
        <v>7.1489999999999982</v>
      </c>
      <c r="F2259" s="2">
        <f t="shared" si="273"/>
        <v>6.9475000000000025</v>
      </c>
      <c r="G2259" s="2">
        <f t="shared" si="275"/>
        <v>7.3029999999999964</v>
      </c>
      <c r="H2259" s="2">
        <f t="shared" si="279"/>
        <v>6.834400000000004</v>
      </c>
      <c r="I2259" s="2">
        <f t="array" ref="I2259">SUMPRODUCT(B2243:B2262, (ROW(B2243:B2262)-ROW(B2243)+1)) / (20*21/2)</f>
        <v>7.081428571428571</v>
      </c>
      <c r="J2259" s="2">
        <f t="shared" si="274"/>
        <v>7.1128226509889618</v>
      </c>
      <c r="K2259" s="2">
        <f t="shared" si="276"/>
        <v>7.0709091737917218</v>
      </c>
    </row>
    <row r="2260" spans="1:11" ht="13.5" x14ac:dyDescent="0.25">
      <c r="A2260" s="3">
        <f>TITRES_STAT!B2263</f>
        <v>45595</v>
      </c>
      <c r="B2260" s="6">
        <f>TITRES_STAT!D2263</f>
        <v>7.07</v>
      </c>
      <c r="C2260" s="2">
        <f t="shared" si="277"/>
        <v>0</v>
      </c>
      <c r="D2260" s="2">
        <f t="shared" si="278"/>
        <v>7.2020000000000008</v>
      </c>
      <c r="E2260" s="2">
        <f t="shared" si="280"/>
        <v>7.1769999999999978</v>
      </c>
      <c r="F2260" s="2">
        <f t="shared" ref="F2260:F2323" si="281">AVERAGE(B2241:B2260)</f>
        <v>6.955000000000001</v>
      </c>
      <c r="G2260" s="2">
        <f t="shared" si="275"/>
        <v>7.2983999999999973</v>
      </c>
      <c r="H2260" s="2">
        <f t="shared" si="279"/>
        <v>6.8297500000000051</v>
      </c>
      <c r="I2260" s="2">
        <f t="array" ref="I2260">SUMPRODUCT(B2244:B2263, (ROW(B2244:B2263)-ROW(B2244)+1)) / (20*21/2)</f>
        <v>7.0901428571428564</v>
      </c>
      <c r="J2260" s="2">
        <f t="shared" si="274"/>
        <v>7.1087443032757278</v>
      </c>
      <c r="K2260" s="2">
        <f t="shared" si="276"/>
        <v>7.0708735199175372</v>
      </c>
    </row>
    <row r="2261" spans="1:11" ht="13.5" x14ac:dyDescent="0.25">
      <c r="A2261" s="3">
        <f>TITRES_STAT!B2264</f>
        <v>45596</v>
      </c>
      <c r="B2261" s="6">
        <f>TITRES_STAT!D2264</f>
        <v>7.07</v>
      </c>
      <c r="C2261" s="2">
        <f t="shared" si="277"/>
        <v>0</v>
      </c>
      <c r="D2261" s="2">
        <f t="shared" si="278"/>
        <v>7.1360000000000001</v>
      </c>
      <c r="E2261" s="2">
        <f t="shared" si="280"/>
        <v>7.1749999999999998</v>
      </c>
      <c r="F2261" s="2">
        <f t="shared" si="281"/>
        <v>6.9730000000000008</v>
      </c>
      <c r="G2261" s="2">
        <f t="shared" si="275"/>
        <v>7.2933999999999966</v>
      </c>
      <c r="H2261" s="2">
        <f t="shared" si="279"/>
        <v>6.8251000000000044</v>
      </c>
      <c r="I2261" s="2">
        <f t="array" ref="I2261">SUMPRODUCT(B2245:B2264, (ROW(B2245:B2264)-ROW(B2245)+1)) / (20*21/2)</f>
        <v>7.1266190476190463</v>
      </c>
      <c r="J2261" s="2">
        <f t="shared" ref="J2261:J2324" si="282">$J$4*B2261+J2260*(1-$J$4)</f>
        <v>7.1050543696304196</v>
      </c>
      <c r="K2261" s="2">
        <f t="shared" si="276"/>
        <v>7.0708392642344968</v>
      </c>
    </row>
    <row r="2262" spans="1:11" ht="13.5" x14ac:dyDescent="0.25">
      <c r="A2262" s="3">
        <f>TITRES_STAT!B2265</f>
        <v>45597</v>
      </c>
      <c r="B2262" s="6">
        <f>TITRES_STAT!D2265</f>
        <v>7.02</v>
      </c>
      <c r="C2262" s="2">
        <f t="shared" si="277"/>
        <v>-5.0000000000000711E-2</v>
      </c>
      <c r="D2262" s="2">
        <f t="shared" si="278"/>
        <v>7.06</v>
      </c>
      <c r="E2262" s="2">
        <f t="shared" si="280"/>
        <v>7.1679999999999993</v>
      </c>
      <c r="F2262" s="2">
        <f t="shared" si="281"/>
        <v>6.9885000000000002</v>
      </c>
      <c r="G2262" s="2">
        <f t="shared" si="275"/>
        <v>7.2847999999999971</v>
      </c>
      <c r="H2262" s="2">
        <f t="shared" si="279"/>
        <v>6.8202000000000043</v>
      </c>
      <c r="I2262" s="2">
        <f t="array" ref="I2262">SUMPRODUCT(B2246:B2265, (ROW(B2246:B2265)-ROW(B2246)+1)) / (20*21/2)</f>
        <v>7.1598095238095247</v>
      </c>
      <c r="J2262" s="2">
        <f t="shared" si="282"/>
        <v>7.0969539534751416</v>
      </c>
      <c r="K2262" s="2">
        <f t="shared" si="276"/>
        <v>7.0688455675978501</v>
      </c>
    </row>
    <row r="2263" spans="1:11" ht="13.5" x14ac:dyDescent="0.25">
      <c r="A2263" s="3">
        <f>TITRES_STAT!B2266</f>
        <v>45600</v>
      </c>
      <c r="B2263" s="6">
        <f>TITRES_STAT!D2266</f>
        <v>7.08</v>
      </c>
      <c r="C2263" s="2">
        <f t="shared" si="277"/>
        <v>6.0000000000000497E-2</v>
      </c>
      <c r="D2263" s="2">
        <f t="shared" si="278"/>
        <v>7.0620000000000003</v>
      </c>
      <c r="E2263" s="2">
        <f t="shared" si="280"/>
        <v>7.1669999999999998</v>
      </c>
      <c r="F2263" s="2">
        <f t="shared" si="281"/>
        <v>7.0070000000000023</v>
      </c>
      <c r="G2263" s="2">
        <f t="shared" si="275"/>
        <v>7.2773999999999965</v>
      </c>
      <c r="H2263" s="2">
        <f t="shared" si="279"/>
        <v>6.8156000000000043</v>
      </c>
      <c r="I2263" s="2">
        <f t="array" ref="I2263">SUMPRODUCT(B2247:B2266, (ROW(B2247:B2266)-ROW(B2247)+1)) / (20*21/2)</f>
        <v>7.1897619047619044</v>
      </c>
      <c r="J2263" s="2">
        <f t="shared" si="282"/>
        <v>7.095339291239414</v>
      </c>
      <c r="K2263" s="2">
        <f t="shared" si="276"/>
        <v>7.0692829963195027</v>
      </c>
    </row>
    <row r="2264" spans="1:11" ht="13.5" x14ac:dyDescent="0.25">
      <c r="A2264" s="3">
        <f>TITRES_STAT!B2267</f>
        <v>45601</v>
      </c>
      <c r="B2264" s="6">
        <f>TITRES_STAT!D2267</f>
        <v>7.39</v>
      </c>
      <c r="C2264" s="2">
        <f t="shared" si="277"/>
        <v>0.30999999999999961</v>
      </c>
      <c r="D2264" s="2">
        <f t="shared" si="278"/>
        <v>7.1260000000000003</v>
      </c>
      <c r="E2264" s="2">
        <f t="shared" si="280"/>
        <v>7.1970000000000001</v>
      </c>
      <c r="F2264" s="2">
        <f t="shared" si="281"/>
        <v>7.0414999999999992</v>
      </c>
      <c r="G2264" s="2">
        <f t="shared" si="275"/>
        <v>7.275399999999995</v>
      </c>
      <c r="H2264" s="2">
        <f t="shared" si="279"/>
        <v>6.8125500000000052</v>
      </c>
      <c r="I2264" s="2">
        <f t="array" ref="I2264">SUMPRODUCT(B2248:B2267, (ROW(B2248:B2267)-ROW(B2248)+1)) / (20*21/2)</f>
        <v>7.2164761904761905</v>
      </c>
      <c r="J2264" s="2">
        <f t="shared" si="282"/>
        <v>7.1234022158832788</v>
      </c>
      <c r="K2264" s="2">
        <f t="shared" si="276"/>
        <v>7.0818601337187381</v>
      </c>
    </row>
    <row r="2265" spans="1:11" ht="13.5" x14ac:dyDescent="0.25">
      <c r="A2265" s="3">
        <f>TITRES_STAT!B2268</f>
        <v>45602</v>
      </c>
      <c r="B2265" s="6">
        <f>TITRES_STAT!D2268</f>
        <v>7.39</v>
      </c>
      <c r="C2265" s="2">
        <f t="shared" si="277"/>
        <v>0</v>
      </c>
      <c r="D2265" s="2">
        <f t="shared" si="278"/>
        <v>7.19</v>
      </c>
      <c r="E2265" s="2">
        <f t="shared" si="280"/>
        <v>7.1960000000000006</v>
      </c>
      <c r="F2265" s="2">
        <f t="shared" si="281"/>
        <v>7.0754999999999981</v>
      </c>
      <c r="G2265" s="2">
        <f t="shared" si="275"/>
        <v>7.2733999999999943</v>
      </c>
      <c r="H2265" s="2">
        <f t="shared" si="279"/>
        <v>6.8095000000000061</v>
      </c>
      <c r="I2265" s="2">
        <f t="array" ref="I2265">SUMPRODUCT(B2249:B2268, (ROW(B2249:B2268)-ROW(B2249)+1)) / (20*21/2)</f>
        <v>7.2504285714285723</v>
      </c>
      <c r="J2265" s="2">
        <f t="shared" si="282"/>
        <v>7.1487924810372521</v>
      </c>
      <c r="K2265" s="2">
        <f t="shared" si="276"/>
        <v>7.0939440500434943</v>
      </c>
    </row>
    <row r="2266" spans="1:11" ht="13.5" x14ac:dyDescent="0.25">
      <c r="A2266" s="3">
        <f>TITRES_STAT!B2269</f>
        <v>45603</v>
      </c>
      <c r="B2266" s="6">
        <f>TITRES_STAT!D2269</f>
        <v>7.39</v>
      </c>
      <c r="C2266" s="2">
        <f t="shared" si="277"/>
        <v>0</v>
      </c>
      <c r="D2266" s="2">
        <f t="shared" si="278"/>
        <v>7.2539999999999996</v>
      </c>
      <c r="E2266" s="2">
        <f t="shared" si="280"/>
        <v>7.1950000000000003</v>
      </c>
      <c r="F2266" s="2">
        <f t="shared" si="281"/>
        <v>7.1094999999999988</v>
      </c>
      <c r="G2266" s="2">
        <f t="shared" si="275"/>
        <v>7.2713999999999954</v>
      </c>
      <c r="H2266" s="2">
        <f t="shared" si="279"/>
        <v>6.8069500000000076</v>
      </c>
      <c r="I2266" s="2">
        <f t="array" ref="I2266">SUMPRODUCT(B2250:B2269, (ROW(B2250:B2269)-ROW(B2250)+1)) / (20*21/2)</f>
        <v>7.2809999999999997</v>
      </c>
      <c r="J2266" s="2">
        <f t="shared" si="282"/>
        <v>7.1717646257003702</v>
      </c>
      <c r="K2266" s="2">
        <f t="shared" si="276"/>
        <v>7.1055540872966914</v>
      </c>
    </row>
    <row r="2267" spans="1:11" ht="13.5" x14ac:dyDescent="0.25">
      <c r="A2267" s="3">
        <f>TITRES_STAT!B2270</f>
        <v>45604</v>
      </c>
      <c r="B2267" s="6">
        <f>TITRES_STAT!D2270</f>
        <v>7.39</v>
      </c>
      <c r="C2267" s="2">
        <f t="shared" si="277"/>
        <v>0</v>
      </c>
      <c r="D2267" s="2">
        <f t="shared" si="278"/>
        <v>7.3280000000000003</v>
      </c>
      <c r="E2267" s="2">
        <f t="shared" si="280"/>
        <v>7.194</v>
      </c>
      <c r="F2267" s="2">
        <f t="shared" si="281"/>
        <v>7.1434999999999977</v>
      </c>
      <c r="G2267" s="2">
        <f t="shared" si="275"/>
        <v>7.2693999999999948</v>
      </c>
      <c r="H2267" s="2">
        <f t="shared" si="279"/>
        <v>6.8044000000000073</v>
      </c>
      <c r="I2267" s="2">
        <f t="array" ref="I2267">SUMPRODUCT(B2251:B2270, (ROW(B2251:B2270)-ROW(B2251)+1)) / (20*21/2)</f>
        <v>7.3081904761904761</v>
      </c>
      <c r="J2267" s="2">
        <f t="shared" si="282"/>
        <v>7.1925489470622397</v>
      </c>
      <c r="K2267" s="2">
        <f t="shared" si="276"/>
        <v>7.1167088289713316</v>
      </c>
    </row>
    <row r="2268" spans="1:11" ht="13.5" x14ac:dyDescent="0.25">
      <c r="A2268" s="3">
        <f>TITRES_STAT!B2271</f>
        <v>45607</v>
      </c>
      <c r="B2268" s="6">
        <f>TITRES_STAT!D2271</f>
        <v>7.5</v>
      </c>
      <c r="C2268" s="2">
        <f t="shared" si="277"/>
        <v>0.11000000000000032</v>
      </c>
      <c r="D2268" s="2">
        <f t="shared" si="278"/>
        <v>7.4120000000000008</v>
      </c>
      <c r="E2268" s="2">
        <f t="shared" si="280"/>
        <v>7.2370000000000001</v>
      </c>
      <c r="F2268" s="2">
        <f t="shared" si="281"/>
        <v>7.1789999999999976</v>
      </c>
      <c r="G2268" s="2">
        <f t="shared" si="275"/>
        <v>7.2695999999999961</v>
      </c>
      <c r="H2268" s="2">
        <f t="shared" si="279"/>
        <v>6.8024000000000067</v>
      </c>
      <c r="I2268" s="2">
        <f t="array" ref="I2268">SUMPRODUCT(B2252:B2271, (ROW(B2252:B2271)-ROW(B2252)+1)) / (20*21/2)</f>
        <v>7.3320000000000016</v>
      </c>
      <c r="J2268" s="2">
        <f t="shared" si="282"/>
        <v>7.2218299997229787</v>
      </c>
      <c r="K2268" s="2">
        <f t="shared" si="276"/>
        <v>7.131739855286181</v>
      </c>
    </row>
    <row r="2269" spans="1:11" ht="13.5" x14ac:dyDescent="0.25">
      <c r="A2269" s="3">
        <f>TITRES_STAT!B2272</f>
        <v>45608</v>
      </c>
      <c r="B2269" s="6">
        <f>TITRES_STAT!D2272</f>
        <v>7.5</v>
      </c>
      <c r="C2269" s="2">
        <f t="shared" si="277"/>
        <v>0</v>
      </c>
      <c r="D2269" s="2">
        <f t="shared" si="278"/>
        <v>7.4340000000000002</v>
      </c>
      <c r="E2269" s="2">
        <f t="shared" si="280"/>
        <v>7.2800000000000011</v>
      </c>
      <c r="F2269" s="2">
        <f t="shared" si="281"/>
        <v>7.2144999999999984</v>
      </c>
      <c r="G2269" s="2">
        <f t="shared" si="275"/>
        <v>7.2697999999999965</v>
      </c>
      <c r="H2269" s="2">
        <f t="shared" si="279"/>
        <v>6.8004000000000078</v>
      </c>
      <c r="I2269" s="2">
        <f t="array" ref="I2269">SUMPRODUCT(B2253:B2272, (ROW(B2253:B2272)-ROW(B2253)+1)) / (20*21/2)</f>
        <v>7.3538571428571426</v>
      </c>
      <c r="J2269" s="2">
        <f t="shared" si="282"/>
        <v>7.248322380701743</v>
      </c>
      <c r="K2269" s="2">
        <f t="shared" si="276"/>
        <v>7.1461814295886841</v>
      </c>
    </row>
    <row r="2270" spans="1:11" ht="13.5" x14ac:dyDescent="0.25">
      <c r="A2270" s="3">
        <f>TITRES_STAT!B2273</f>
        <v>45609</v>
      </c>
      <c r="B2270" s="6">
        <f>TITRES_STAT!D2273</f>
        <v>7.5</v>
      </c>
      <c r="C2270" s="2">
        <f t="shared" si="277"/>
        <v>0</v>
      </c>
      <c r="D2270" s="2">
        <f t="shared" si="278"/>
        <v>7.4560000000000004</v>
      </c>
      <c r="E2270" s="2">
        <f t="shared" si="280"/>
        <v>7.3230000000000004</v>
      </c>
      <c r="F2270" s="2">
        <f t="shared" si="281"/>
        <v>7.2499999999999982</v>
      </c>
      <c r="G2270" s="2">
        <f t="shared" si="275"/>
        <v>7.2717999999999972</v>
      </c>
      <c r="H2270" s="2">
        <f t="shared" si="279"/>
        <v>6.798400000000008</v>
      </c>
      <c r="I2270" s="2">
        <f t="array" ref="I2270">SUMPRODUCT(B2254:B2273, (ROW(B2254:B2273)-ROW(B2254)+1)) / (20*21/2)</f>
        <v>7.3737619047619045</v>
      </c>
      <c r="J2270" s="2">
        <f t="shared" si="282"/>
        <v>7.2722916777777673</v>
      </c>
      <c r="K2270" s="2">
        <f t="shared" si="276"/>
        <v>7.1600566676440298</v>
      </c>
    </row>
    <row r="2271" spans="1:11" ht="13.5" x14ac:dyDescent="0.25">
      <c r="A2271" s="3">
        <f>TITRES_STAT!B2274</f>
        <v>45610</v>
      </c>
      <c r="B2271" s="6">
        <f>TITRES_STAT!D2274</f>
        <v>7.5</v>
      </c>
      <c r="C2271" s="2">
        <f t="shared" si="277"/>
        <v>0</v>
      </c>
      <c r="D2271" s="2">
        <f t="shared" si="278"/>
        <v>7.4779999999999998</v>
      </c>
      <c r="E2271" s="2">
        <f t="shared" si="280"/>
        <v>7.3659999999999997</v>
      </c>
      <c r="F2271" s="2">
        <f t="shared" si="281"/>
        <v>7.2705000000000002</v>
      </c>
      <c r="G2271" s="2">
        <f t="shared" si="275"/>
        <v>7.2737999999999978</v>
      </c>
      <c r="H2271" s="2">
        <f t="shared" si="279"/>
        <v>6.7964000000000091</v>
      </c>
      <c r="I2271" s="2">
        <f t="array" ref="I2271">SUMPRODUCT(B2255:B2274, (ROW(B2255:B2274)-ROW(B2255)+1)) / (20*21/2)</f>
        <v>7.3917142857142855</v>
      </c>
      <c r="J2271" s="2">
        <f t="shared" si="282"/>
        <v>7.2939781846560754</v>
      </c>
      <c r="K2271" s="2">
        <f t="shared" si="276"/>
        <v>7.1733877787168128</v>
      </c>
    </row>
    <row r="2272" spans="1:11" ht="13.5" x14ac:dyDescent="0.25">
      <c r="A2272" s="3">
        <f>TITRES_STAT!B2275</f>
        <v>45611</v>
      </c>
      <c r="B2272" s="6">
        <f>TITRES_STAT!D2275</f>
        <v>7.5</v>
      </c>
      <c r="C2272" s="2">
        <f t="shared" si="277"/>
        <v>0</v>
      </c>
      <c r="D2272" s="2">
        <f t="shared" si="278"/>
        <v>7.5</v>
      </c>
      <c r="E2272" s="2">
        <f t="shared" si="280"/>
        <v>7.4139999999999997</v>
      </c>
      <c r="F2272" s="2">
        <f t="shared" si="281"/>
        <v>7.2909999999999995</v>
      </c>
      <c r="G2272" s="2">
        <f t="shared" si="275"/>
        <v>7.2757999999999994</v>
      </c>
      <c r="H2272" s="2">
        <f t="shared" si="279"/>
        <v>6.7944000000000093</v>
      </c>
      <c r="I2272" s="2">
        <f t="array" ref="I2272">SUMPRODUCT(B2256:B2275, (ROW(B2256:B2275)-ROW(B2256)+1)) / (20*21/2)</f>
        <v>7.4077142857142855</v>
      </c>
      <c r="J2272" s="2">
        <f t="shared" si="282"/>
        <v>7.3135993099269259</v>
      </c>
      <c r="K2272" s="2">
        <f t="shared" si="276"/>
        <v>7.1861961011200748</v>
      </c>
    </row>
    <row r="2273" spans="1:11" ht="13.5" x14ac:dyDescent="0.25">
      <c r="A2273" s="3">
        <f>TITRES_STAT!B2276</f>
        <v>45614</v>
      </c>
      <c r="B2273" s="6">
        <f>TITRES_STAT!D2276</f>
        <v>7.5</v>
      </c>
      <c r="C2273" s="2">
        <f t="shared" si="277"/>
        <v>0</v>
      </c>
      <c r="D2273" s="2">
        <f t="shared" si="278"/>
        <v>7.5</v>
      </c>
      <c r="E2273" s="2">
        <f t="shared" si="280"/>
        <v>7.4560000000000004</v>
      </c>
      <c r="F2273" s="2">
        <f t="shared" si="281"/>
        <v>7.3115000000000006</v>
      </c>
      <c r="G2273" s="2">
        <f t="shared" si="275"/>
        <v>7.271799999999998</v>
      </c>
      <c r="H2273" s="2">
        <f t="shared" si="279"/>
        <v>6.794150000000009</v>
      </c>
      <c r="I2273" s="2">
        <f t="array" ref="I2273">SUMPRODUCT(B2257:B2276, (ROW(B2257:B2276)-ROW(B2257)+1)) / (20*21/2)</f>
        <v>7.3918095238095249</v>
      </c>
      <c r="J2273" s="2">
        <f t="shared" si="282"/>
        <v>7.3313517566005517</v>
      </c>
      <c r="K2273" s="2">
        <f t="shared" si="276"/>
        <v>7.1985021363702684</v>
      </c>
    </row>
    <row r="2274" spans="1:11" ht="13.5" x14ac:dyDescent="0.25">
      <c r="A2274" s="3">
        <f>TITRES_STAT!B2277</f>
        <v>45615</v>
      </c>
      <c r="B2274" s="6">
        <f>TITRES_STAT!D2277</f>
        <v>7.5</v>
      </c>
      <c r="C2274" s="2">
        <f t="shared" si="277"/>
        <v>0</v>
      </c>
      <c r="D2274" s="2">
        <f t="shared" si="278"/>
        <v>7.5</v>
      </c>
      <c r="E2274" s="2">
        <f t="shared" si="280"/>
        <v>7.4670000000000005</v>
      </c>
      <c r="F2274" s="2">
        <f t="shared" si="281"/>
        <v>7.331999999999999</v>
      </c>
      <c r="G2274" s="2">
        <f t="shared" si="275"/>
        <v>7.2677999999999985</v>
      </c>
      <c r="H2274" s="2">
        <f t="shared" si="279"/>
        <v>6.7939000000000087</v>
      </c>
      <c r="I2274" s="2">
        <f t="array" ref="I2274">SUMPRODUCT(B2258:B2277, (ROW(B2258:B2277)-ROW(B2258)+1)) / (20*21/2)</f>
        <v>7.3770000000000007</v>
      </c>
      <c r="J2274" s="2">
        <f t="shared" si="282"/>
        <v>7.3474134940671663</v>
      </c>
      <c r="K2274" s="2">
        <f t="shared" si="276"/>
        <v>7.2103255820028069</v>
      </c>
    </row>
    <row r="2275" spans="1:11" ht="13.5" x14ac:dyDescent="0.25">
      <c r="A2275" s="3">
        <f>TITRES_STAT!B2278</f>
        <v>45616</v>
      </c>
      <c r="B2275" s="6">
        <f>TITRES_STAT!D2278</f>
        <v>7.5</v>
      </c>
      <c r="C2275" s="2">
        <f t="shared" si="277"/>
        <v>0</v>
      </c>
      <c r="D2275" s="2">
        <f t="shared" si="278"/>
        <v>7.5</v>
      </c>
      <c r="E2275" s="2">
        <f t="shared" si="280"/>
        <v>7.4779999999999998</v>
      </c>
      <c r="F2275" s="2">
        <f t="shared" si="281"/>
        <v>7.3370000000000006</v>
      </c>
      <c r="G2275" s="2">
        <f t="shared" si="275"/>
        <v>7.2657999999999978</v>
      </c>
      <c r="H2275" s="2">
        <f t="shared" si="279"/>
        <v>6.7936500000000084</v>
      </c>
      <c r="I2275" s="2">
        <f t="array" ref="I2275">SUMPRODUCT(B2259:B2278, (ROW(B2259:B2278)-ROW(B2259)+1)) / (20*21/2)</f>
        <v>7.3490000000000002</v>
      </c>
      <c r="J2275" s="2">
        <f t="shared" si="282"/>
        <v>7.3619455422512461</v>
      </c>
      <c r="K2275" s="2">
        <f t="shared" si="276"/>
        <v>7.2216853631007361</v>
      </c>
    </row>
    <row r="2276" spans="1:11" ht="13.5" x14ac:dyDescent="0.25">
      <c r="A2276" s="3">
        <f>TITRES_STAT!B2279</f>
        <v>45617</v>
      </c>
      <c r="B2276" s="6">
        <f>TITRES_STAT!D2279</f>
        <v>7.17</v>
      </c>
      <c r="C2276" s="2">
        <f t="shared" si="277"/>
        <v>-0.33000000000000007</v>
      </c>
      <c r="D2276" s="2">
        <f t="shared" si="278"/>
        <v>7.4340000000000002</v>
      </c>
      <c r="E2276" s="2">
        <f t="shared" si="280"/>
        <v>7.4560000000000004</v>
      </c>
      <c r="F2276" s="2">
        <f t="shared" si="281"/>
        <v>7.3254999999999999</v>
      </c>
      <c r="G2276" s="2">
        <f t="shared" si="275"/>
        <v>7.2571999999999983</v>
      </c>
      <c r="H2276" s="2">
        <f t="shared" si="279"/>
        <v>6.7917500000000075</v>
      </c>
      <c r="I2276" s="2">
        <f t="array" ref="I2276">SUMPRODUCT(B2260:B2279, (ROW(B2260:B2279)-ROW(B2260)+1)) / (20*21/2)</f>
        <v>7.3212380952380958</v>
      </c>
      <c r="J2276" s="2">
        <f t="shared" si="282"/>
        <v>7.3436650144177946</v>
      </c>
      <c r="K2276" s="2">
        <f t="shared" si="276"/>
        <v>7.2196584861163942</v>
      </c>
    </row>
    <row r="2277" spans="1:11" ht="13.5" x14ac:dyDescent="0.25">
      <c r="A2277" s="3">
        <f>TITRES_STAT!B2280</f>
        <v>45618</v>
      </c>
      <c r="B2277" s="6">
        <f>TITRES_STAT!D2280</f>
        <v>7.17</v>
      </c>
      <c r="C2277" s="2">
        <f t="shared" si="277"/>
        <v>0</v>
      </c>
      <c r="D2277" s="2">
        <f t="shared" si="278"/>
        <v>7.3680000000000003</v>
      </c>
      <c r="E2277" s="2">
        <f t="shared" si="280"/>
        <v>7.4340000000000002</v>
      </c>
      <c r="F2277" s="2">
        <f t="shared" si="281"/>
        <v>7.3139999999999983</v>
      </c>
      <c r="G2277" s="2">
        <f t="shared" si="275"/>
        <v>7.2425999999999995</v>
      </c>
      <c r="H2277" s="2">
        <f t="shared" si="279"/>
        <v>6.7901000000000078</v>
      </c>
      <c r="I2277" s="2">
        <f t="array" ref="I2277">SUMPRODUCT(B2261:B2280, (ROW(B2261:B2280)-ROW(B2261)+1)) / (20*21/2)</f>
        <v>7.2927619047619041</v>
      </c>
      <c r="J2277" s="2">
        <f t="shared" si="282"/>
        <v>7.3271254892351472</v>
      </c>
      <c r="K2277" s="2">
        <f t="shared" si="276"/>
        <v>7.2177110945039864</v>
      </c>
    </row>
    <row r="2278" spans="1:11" ht="13.5" x14ac:dyDescent="0.25">
      <c r="A2278" s="3">
        <f>TITRES_STAT!B2281</f>
        <v>45621</v>
      </c>
      <c r="B2278" s="6">
        <f>TITRES_STAT!D2281</f>
        <v>7.02</v>
      </c>
      <c r="C2278" s="2">
        <f t="shared" si="277"/>
        <v>-0.15000000000000036</v>
      </c>
      <c r="D2278" s="2">
        <f t="shared" si="278"/>
        <v>7.2720000000000002</v>
      </c>
      <c r="E2278" s="2">
        <f t="shared" si="280"/>
        <v>7.3860000000000001</v>
      </c>
      <c r="F2278" s="2">
        <f t="shared" si="281"/>
        <v>7.3114999999999997</v>
      </c>
      <c r="G2278" s="2">
        <f t="shared" si="275"/>
        <v>7.2249999999999988</v>
      </c>
      <c r="H2278" s="2">
        <f t="shared" si="279"/>
        <v>6.7877000000000081</v>
      </c>
      <c r="I2278" s="2">
        <f t="array" ref="I2278">SUMPRODUCT(B2262:B2281, (ROW(B2262:B2281)-ROW(B2262)+1)) / (20*21/2)</f>
        <v>7.2645714285714282</v>
      </c>
      <c r="J2278" s="2">
        <f t="shared" si="282"/>
        <v>7.297875442641323</v>
      </c>
      <c r="K2278" s="2">
        <f t="shared" si="276"/>
        <v>7.2099577182489281</v>
      </c>
    </row>
    <row r="2279" spans="1:11" ht="13.5" x14ac:dyDescent="0.25">
      <c r="A2279" s="3">
        <f>TITRES_STAT!B2282</f>
        <v>45622</v>
      </c>
      <c r="B2279" s="6">
        <f>TITRES_STAT!D2282</f>
        <v>7.02</v>
      </c>
      <c r="C2279" s="2">
        <f t="shared" si="277"/>
        <v>0</v>
      </c>
      <c r="D2279" s="2">
        <f t="shared" si="278"/>
        <v>7.1759999999999993</v>
      </c>
      <c r="E2279" s="2">
        <f t="shared" si="280"/>
        <v>7.3379999999999992</v>
      </c>
      <c r="F2279" s="2">
        <f t="shared" si="281"/>
        <v>7.3090000000000019</v>
      </c>
      <c r="G2279" s="2">
        <f t="shared" si="275"/>
        <v>7.2073999999999989</v>
      </c>
      <c r="H2279" s="2">
        <f t="shared" si="279"/>
        <v>6.7855500000000086</v>
      </c>
      <c r="I2279" s="2">
        <f t="array" ref="I2279">SUMPRODUCT(B2263:B2282, (ROW(B2263:B2282)-ROW(B2263)+1)) / (20*21/2)</f>
        <v>7.2366666666666672</v>
      </c>
      <c r="J2279" s="2">
        <f t="shared" si="282"/>
        <v>7.2714111147707206</v>
      </c>
      <c r="K2279" s="2">
        <f t="shared" si="276"/>
        <v>7.2025083959646565</v>
      </c>
    </row>
    <row r="2280" spans="1:11" ht="13.5" x14ac:dyDescent="0.25">
      <c r="A2280" s="3">
        <f>TITRES_STAT!B2283</f>
        <v>45623</v>
      </c>
      <c r="B2280" s="6">
        <f>TITRES_STAT!D2283</f>
        <v>7.01</v>
      </c>
      <c r="C2280" s="2">
        <f t="shared" si="277"/>
        <v>-9.9999999999997868E-3</v>
      </c>
      <c r="D2280" s="2">
        <f t="shared" si="278"/>
        <v>7.0780000000000003</v>
      </c>
      <c r="E2280" s="2">
        <f t="shared" si="280"/>
        <v>7.2889999999999997</v>
      </c>
      <c r="F2280" s="2">
        <f t="shared" si="281"/>
        <v>7.306</v>
      </c>
      <c r="G2280" s="2">
        <f t="shared" si="275"/>
        <v>7.1895999999999978</v>
      </c>
      <c r="H2280" s="2">
        <f t="shared" si="279"/>
        <v>6.7833500000000075</v>
      </c>
      <c r="I2280" s="2">
        <f t="array" ref="I2280">SUMPRODUCT(B2264:B2283, (ROW(B2264:B2283)-ROW(B2264)+1)) / (20*21/2)</f>
        <v>7.2088095238095242</v>
      </c>
      <c r="J2280" s="2">
        <f t="shared" si="282"/>
        <v>7.24651481812589</v>
      </c>
      <c r="K2280" s="2">
        <f t="shared" si="276"/>
        <v>7.194959047103298</v>
      </c>
    </row>
    <row r="2281" spans="1:11" ht="13.5" x14ac:dyDescent="0.25">
      <c r="A2281" s="3">
        <f>TITRES_STAT!B2284</f>
        <v>45624</v>
      </c>
      <c r="B2281" s="6">
        <f>TITRES_STAT!D2284</f>
        <v>7.01</v>
      </c>
      <c r="C2281" s="2">
        <f t="shared" si="277"/>
        <v>0</v>
      </c>
      <c r="D2281" s="2">
        <f t="shared" si="278"/>
        <v>7.0459999999999994</v>
      </c>
      <c r="E2281" s="2">
        <f t="shared" si="280"/>
        <v>7.24</v>
      </c>
      <c r="F2281" s="2">
        <f t="shared" si="281"/>
        <v>7.302999999999999</v>
      </c>
      <c r="G2281" s="2">
        <f t="shared" si="275"/>
        <v>7.178799999999999</v>
      </c>
      <c r="H2281" s="2">
        <f t="shared" si="279"/>
        <v>6.7811500000000073</v>
      </c>
      <c r="I2281" s="2">
        <f t="array" ref="I2281">SUMPRODUCT(B2265:B2284, (ROW(B2265:B2284)-ROW(B2265)+1)) / (20*21/2)</f>
        <v>7.1793809523809529</v>
      </c>
      <c r="J2281" s="2">
        <f t="shared" si="282"/>
        <v>7.2239895973519959</v>
      </c>
      <c r="K2281" s="2">
        <f t="shared" si="276"/>
        <v>7.1877057511384628</v>
      </c>
    </row>
    <row r="2282" spans="1:11" ht="13.5" x14ac:dyDescent="0.25">
      <c r="A2282" s="3">
        <f>TITRES_STAT!B2285</f>
        <v>45625</v>
      </c>
      <c r="B2282" s="6">
        <f>TITRES_STAT!D2285</f>
        <v>7.01</v>
      </c>
      <c r="C2282" s="2">
        <f t="shared" si="277"/>
        <v>0</v>
      </c>
      <c r="D2282" s="2">
        <f t="shared" si="278"/>
        <v>7.0139999999999985</v>
      </c>
      <c r="E2282" s="2">
        <f t="shared" si="280"/>
        <v>7.1909999999999998</v>
      </c>
      <c r="F2282" s="2">
        <f t="shared" si="281"/>
        <v>7.3024999999999993</v>
      </c>
      <c r="G2282" s="2">
        <f t="shared" si="275"/>
        <v>7.1633999999999993</v>
      </c>
      <c r="H2282" s="2">
        <f t="shared" si="279"/>
        <v>6.7789500000000062</v>
      </c>
      <c r="I2282" s="2">
        <f t="array" ref="I2282">SUMPRODUCT(B2266:B2285, (ROW(B2266:B2285)-ROW(B2266)+1)) / (20*21/2)</f>
        <v>7.1537619047619048</v>
      </c>
      <c r="J2282" s="2">
        <f t="shared" si="282"/>
        <v>7.2036096356994248</v>
      </c>
      <c r="K2282" s="2">
        <f t="shared" si="276"/>
        <v>7.1807368981526416</v>
      </c>
    </row>
    <row r="2283" spans="1:11" ht="13.5" x14ac:dyDescent="0.25">
      <c r="A2283" s="3">
        <f>TITRES_STAT!B2286</f>
        <v>45628</v>
      </c>
      <c r="B2283" s="6">
        <f>TITRES_STAT!D2286</f>
        <v>7.01</v>
      </c>
      <c r="C2283" s="2">
        <f t="shared" si="277"/>
        <v>0</v>
      </c>
      <c r="D2283" s="2">
        <f t="shared" si="278"/>
        <v>7.0119999999999987</v>
      </c>
      <c r="E2283" s="2">
        <f t="shared" si="280"/>
        <v>7.1420000000000003</v>
      </c>
      <c r="F2283" s="2">
        <f t="shared" si="281"/>
        <v>7.2989999999999995</v>
      </c>
      <c r="G2283" s="2">
        <f t="shared" si="275"/>
        <v>7.1479999999999988</v>
      </c>
      <c r="H2283" s="2">
        <f t="shared" si="279"/>
        <v>6.7767500000000052</v>
      </c>
      <c r="I2283" s="2">
        <f t="array" ref="I2283">SUMPRODUCT(B2267:B2286, (ROW(B2267:B2286)-ROW(B2267)+1)) / (20*21/2)</f>
        <v>7.129952380952381</v>
      </c>
      <c r="J2283" s="2">
        <f t="shared" si="282"/>
        <v>7.1851706227756704</v>
      </c>
      <c r="K2283" s="2">
        <f t="shared" si="276"/>
        <v>7.1740413335192041</v>
      </c>
    </row>
    <row r="2284" spans="1:11" ht="13.5" x14ac:dyDescent="0.25">
      <c r="A2284" s="3">
        <f>TITRES_STAT!B2287</f>
        <v>45629</v>
      </c>
      <c r="B2284" s="6">
        <f>TITRES_STAT!D2287</f>
        <v>6.99</v>
      </c>
      <c r="C2284" s="2">
        <f t="shared" si="277"/>
        <v>-1.9999999999999574E-2</v>
      </c>
      <c r="D2284" s="2">
        <f t="shared" si="278"/>
        <v>7.0060000000000002</v>
      </c>
      <c r="E2284" s="2">
        <f t="shared" si="280"/>
        <v>7.0909999999999984</v>
      </c>
      <c r="F2284" s="2">
        <f t="shared" si="281"/>
        <v>7.2790000000000008</v>
      </c>
      <c r="G2284" s="2">
        <f t="shared" si="275"/>
        <v>7.1391999999999989</v>
      </c>
      <c r="H2284" s="2">
        <f t="shared" si="279"/>
        <v>6.7744500000000052</v>
      </c>
      <c r="I2284" s="2">
        <f t="array" ref="I2284">SUMPRODUCT(B2268:B2287, (ROW(B2268:B2287)-ROW(B2268)+1)) / (20*21/2)</f>
        <v>7.1079523809523817</v>
      </c>
      <c r="J2284" s="2">
        <f t="shared" si="282"/>
        <v>7.1665829444160822</v>
      </c>
      <c r="K2284" s="2">
        <f t="shared" si="276"/>
        <v>7.1668240263223728</v>
      </c>
    </row>
    <row r="2285" spans="1:11" ht="13.5" x14ac:dyDescent="0.25">
      <c r="A2285" s="3">
        <f>TITRES_STAT!B2288</f>
        <v>45630</v>
      </c>
      <c r="B2285" s="6">
        <f>TITRES_STAT!D2288</f>
        <v>7.01</v>
      </c>
      <c r="C2285" s="2">
        <f t="shared" si="277"/>
        <v>1.9999999999999574E-2</v>
      </c>
      <c r="D2285" s="2">
        <f t="shared" si="278"/>
        <v>7.0060000000000002</v>
      </c>
      <c r="E2285" s="2">
        <f t="shared" si="280"/>
        <v>7.0419999999999998</v>
      </c>
      <c r="F2285" s="2">
        <f t="shared" si="281"/>
        <v>7.2600000000000007</v>
      </c>
      <c r="G2285" s="2">
        <f t="shared" si="275"/>
        <v>7.1307999999999989</v>
      </c>
      <c r="H2285" s="2">
        <f t="shared" si="279"/>
        <v>6.772250000000005</v>
      </c>
      <c r="I2285" s="2">
        <f t="array" ref="I2285">SUMPRODUCT(B2269:B2288, (ROW(B2269:B2288)-ROW(B2269)+1)) / (20*21/2)</f>
        <v>7.0877619047619049</v>
      </c>
      <c r="J2285" s="2">
        <f t="shared" si="282"/>
        <v>7.1516702830431216</v>
      </c>
      <c r="K2285" s="2">
        <f t="shared" si="276"/>
        <v>7.1606740645058089</v>
      </c>
    </row>
    <row r="2286" spans="1:11" ht="13.5" x14ac:dyDescent="0.25">
      <c r="A2286" s="3">
        <f>TITRES_STAT!B2289</f>
        <v>45631</v>
      </c>
      <c r="B2286" s="6">
        <f>TITRES_STAT!D2289</f>
        <v>7.01</v>
      </c>
      <c r="C2286" s="2">
        <f t="shared" si="277"/>
        <v>0</v>
      </c>
      <c r="D2286" s="2">
        <f t="shared" si="278"/>
        <v>7.0059999999999985</v>
      </c>
      <c r="E2286" s="2">
        <f t="shared" si="280"/>
        <v>7.0259999999999989</v>
      </c>
      <c r="F2286" s="2">
        <f t="shared" si="281"/>
        <v>7.2409999999999997</v>
      </c>
      <c r="G2286" s="2">
        <f t="shared" si="275"/>
        <v>7.1231999999999998</v>
      </c>
      <c r="H2286" s="2">
        <f t="shared" si="279"/>
        <v>6.7700500000000048</v>
      </c>
      <c r="I2286" s="2">
        <f t="array" ref="I2286">SUMPRODUCT(B2270:B2289, (ROW(B2270:B2289)-ROW(B2270)+1)) / (20*21/2)</f>
        <v>7.0699047619047635</v>
      </c>
      <c r="J2286" s="2">
        <f t="shared" si="282"/>
        <v>7.1381778751342528</v>
      </c>
      <c r="K2286" s="2">
        <f t="shared" si="276"/>
        <v>7.1547652776624435</v>
      </c>
    </row>
    <row r="2287" spans="1:11" ht="13.5" x14ac:dyDescent="0.25">
      <c r="A2287" s="3">
        <f>TITRES_STAT!B2290</f>
        <v>45632</v>
      </c>
      <c r="B2287" s="6">
        <f>TITRES_STAT!D2290</f>
        <v>7.01</v>
      </c>
      <c r="C2287" s="2">
        <f t="shared" si="277"/>
        <v>0</v>
      </c>
      <c r="D2287" s="2">
        <f t="shared" si="278"/>
        <v>7.0059999999999985</v>
      </c>
      <c r="E2287" s="2">
        <f t="shared" si="280"/>
        <v>7.01</v>
      </c>
      <c r="F2287" s="2">
        <f t="shared" si="281"/>
        <v>7.2219999999999995</v>
      </c>
      <c r="G2287" s="2">
        <f t="shared" si="275"/>
        <v>7.1155999999999979</v>
      </c>
      <c r="H2287" s="2">
        <f t="shared" si="279"/>
        <v>6.7678500000000028</v>
      </c>
      <c r="I2287" s="2">
        <f t="array" ref="I2287">SUMPRODUCT(B2271:B2290, (ROW(B2271:B2290)-ROW(B2271)+1)) / (20*21/2)</f>
        <v>7.0543809523809529</v>
      </c>
      <c r="J2287" s="2">
        <f t="shared" si="282"/>
        <v>7.1259704584548</v>
      </c>
      <c r="K2287" s="2">
        <f t="shared" si="276"/>
        <v>7.1490882079501912</v>
      </c>
    </row>
    <row r="2288" spans="1:11" ht="13.5" x14ac:dyDescent="0.25">
      <c r="A2288" s="3">
        <f>TITRES_STAT!B2291</f>
        <v>45635</v>
      </c>
      <c r="B2288" s="6">
        <f>TITRES_STAT!D2291</f>
        <v>7.01</v>
      </c>
      <c r="C2288" s="2">
        <f t="shared" si="277"/>
        <v>0</v>
      </c>
      <c r="D2288" s="2">
        <f t="shared" si="278"/>
        <v>7.0059999999999985</v>
      </c>
      <c r="E2288" s="2">
        <f t="shared" si="280"/>
        <v>7.0089999999999986</v>
      </c>
      <c r="F2288" s="2">
        <f t="shared" si="281"/>
        <v>7.1974999999999998</v>
      </c>
      <c r="G2288" s="2">
        <f t="shared" si="275"/>
        <v>7.1079999999999988</v>
      </c>
      <c r="H2288" s="2">
        <f t="shared" si="279"/>
        <v>6.7656500000000026</v>
      </c>
      <c r="I2288" s="2">
        <f t="array" ref="I2288">SUMPRODUCT(B2272:B2291, (ROW(B2272:B2291)-ROW(B2272)+1)) / (20*21/2)</f>
        <v>7.0411904761904767</v>
      </c>
      <c r="J2288" s="2">
        <f t="shared" si="282"/>
        <v>7.1149256528876759</v>
      </c>
      <c r="K2288" s="2">
        <f t="shared" si="276"/>
        <v>7.1436337684227329</v>
      </c>
    </row>
    <row r="2289" spans="1:11" ht="13.5" x14ac:dyDescent="0.25">
      <c r="A2289" s="3">
        <f>TITRES_STAT!B2292</f>
        <v>45636</v>
      </c>
      <c r="B2289" s="6">
        <f>TITRES_STAT!D2292</f>
        <v>7.01</v>
      </c>
      <c r="C2289" s="2">
        <f t="shared" si="277"/>
        <v>0</v>
      </c>
      <c r="D2289" s="2">
        <f t="shared" si="278"/>
        <v>7.01</v>
      </c>
      <c r="E2289" s="2">
        <f t="shared" si="280"/>
        <v>7.008</v>
      </c>
      <c r="F2289" s="2">
        <f t="shared" si="281"/>
        <v>7.173</v>
      </c>
      <c r="G2289" s="2">
        <f t="shared" si="275"/>
        <v>7.1041999999999987</v>
      </c>
      <c r="H2289" s="2">
        <f t="shared" si="279"/>
        <v>6.7634500000000024</v>
      </c>
      <c r="I2289" s="2">
        <f t="array" ref="I2289">SUMPRODUCT(B2273:B2292, (ROW(B2273:B2292)-ROW(B2273)+1)) / (20*21/2)</f>
        <v>7.030333333333334</v>
      </c>
      <c r="J2289" s="2">
        <f t="shared" si="282"/>
        <v>7.1049327335650396</v>
      </c>
      <c r="K2289" s="2">
        <f t="shared" si="276"/>
        <v>7.1383932284845866</v>
      </c>
    </row>
    <row r="2290" spans="1:11" ht="13.5" x14ac:dyDescent="0.25">
      <c r="A2290" s="3">
        <f>TITRES_STAT!B2293</f>
        <v>45637</v>
      </c>
      <c r="B2290" s="6">
        <f>TITRES_STAT!D2293</f>
        <v>7.01</v>
      </c>
      <c r="C2290" s="2">
        <f t="shared" si="277"/>
        <v>0</v>
      </c>
      <c r="D2290" s="2">
        <f t="shared" si="278"/>
        <v>7.01</v>
      </c>
      <c r="E2290" s="2">
        <f t="shared" si="280"/>
        <v>7.008</v>
      </c>
      <c r="F2290" s="2">
        <f t="shared" si="281"/>
        <v>7.1485000000000003</v>
      </c>
      <c r="G2290" s="2">
        <f t="shared" ref="G2290:G2353" si="283">AVERAGE(B2241:B2290)</f>
        <v>7.1059999999999981</v>
      </c>
      <c r="H2290" s="2">
        <f t="shared" si="279"/>
        <v>6.7612500000000031</v>
      </c>
      <c r="I2290" s="2">
        <f t="array" ref="I2290">SUMPRODUCT(B2274:B2293, (ROW(B2274:B2293)-ROW(B2274)+1)) / (20*21/2)</f>
        <v>7.0218095238095248</v>
      </c>
      <c r="J2290" s="2">
        <f t="shared" si="282"/>
        <v>7.0958915208445594</v>
      </c>
      <c r="K2290" s="2">
        <f t="shared" si="276"/>
        <v>7.1333581999165645</v>
      </c>
    </row>
    <row r="2291" spans="1:11" ht="13.5" x14ac:dyDescent="0.25">
      <c r="A2291" s="3">
        <f>TITRES_STAT!B2294</f>
        <v>45638</v>
      </c>
      <c r="B2291" s="6">
        <f>TITRES_STAT!D2294</f>
        <v>7.01</v>
      </c>
      <c r="C2291" s="2">
        <f t="shared" si="277"/>
        <v>0</v>
      </c>
      <c r="D2291" s="2">
        <f t="shared" si="278"/>
        <v>7.01</v>
      </c>
      <c r="E2291" s="2">
        <f t="shared" si="280"/>
        <v>7.0079999999999982</v>
      </c>
      <c r="F2291" s="2">
        <f t="shared" si="281"/>
        <v>7.1240000000000006</v>
      </c>
      <c r="G2291" s="2">
        <f t="shared" si="283"/>
        <v>7.1119999999999974</v>
      </c>
      <c r="H2291" s="2">
        <f t="shared" si="279"/>
        <v>6.7590500000000029</v>
      </c>
      <c r="I2291" s="2">
        <f t="array" ref="I2291">SUMPRODUCT(B2275:B2294, (ROW(B2275:B2294)-ROW(B2275)+1)) / (20*21/2)</f>
        <v>7.0156190476190474</v>
      </c>
      <c r="J2291" s="2">
        <f t="shared" si="282"/>
        <v>7.0877113760022201</v>
      </c>
      <c r="K2291" s="2">
        <f t="shared" ref="K2291:K2354" si="284">$K$4*B2291+(1-$K$4)*K2290</f>
        <v>7.1285206234492478</v>
      </c>
    </row>
    <row r="2292" spans="1:11" ht="13.5" x14ac:dyDescent="0.25">
      <c r="A2292" s="3">
        <f>TITRES_STAT!B2295</f>
        <v>45639</v>
      </c>
      <c r="B2292" s="6">
        <f>TITRES_STAT!D2295</f>
        <v>7.01</v>
      </c>
      <c r="C2292" s="2">
        <f t="shared" si="277"/>
        <v>0</v>
      </c>
      <c r="D2292" s="2">
        <f t="shared" si="278"/>
        <v>7.01</v>
      </c>
      <c r="E2292" s="2">
        <f t="shared" si="280"/>
        <v>7.0079999999999982</v>
      </c>
      <c r="F2292" s="2">
        <f t="shared" si="281"/>
        <v>7.0995000000000008</v>
      </c>
      <c r="G2292" s="2">
        <f t="shared" si="283"/>
        <v>7.1179999999999959</v>
      </c>
      <c r="H2292" s="2">
        <f t="shared" si="279"/>
        <v>6.7568500000000027</v>
      </c>
      <c r="I2292" s="2">
        <f t="array" ref="I2292">SUMPRODUCT(B2276:B2295, (ROW(B2276:B2295)-ROW(B2276)+1)) / (20*21/2)</f>
        <v>7.0117619047619053</v>
      </c>
      <c r="J2292" s="2">
        <f t="shared" si="282"/>
        <v>7.0803102925734374</v>
      </c>
      <c r="K2292" s="2">
        <f t="shared" si="284"/>
        <v>7.1238727558630028</v>
      </c>
    </row>
    <row r="2293" spans="1:11" ht="13.5" x14ac:dyDescent="0.25">
      <c r="A2293" s="3">
        <f>TITRES_STAT!B2296</f>
        <v>45642</v>
      </c>
      <c r="B2293" s="6">
        <f>TITRES_STAT!D2296</f>
        <v>7.01</v>
      </c>
      <c r="C2293" s="2">
        <f t="shared" si="277"/>
        <v>0</v>
      </c>
      <c r="D2293" s="2">
        <f t="shared" si="278"/>
        <v>7.01</v>
      </c>
      <c r="E2293" s="2">
        <f t="shared" si="280"/>
        <v>7.0079999999999982</v>
      </c>
      <c r="F2293" s="2">
        <f t="shared" si="281"/>
        <v>7.0750000000000011</v>
      </c>
      <c r="G2293" s="2">
        <f t="shared" si="283"/>
        <v>7.1239999999999979</v>
      </c>
      <c r="H2293" s="2">
        <f t="shared" si="279"/>
        <v>6.7541500000000028</v>
      </c>
      <c r="I2293" s="2">
        <f t="array" ref="I2293">SUMPRODUCT(B2277:B2296, (ROW(B2277:B2296)-ROW(B2277)+1)) / (20*21/2)</f>
        <v>7.0397619047619058</v>
      </c>
      <c r="J2293" s="2">
        <f t="shared" si="282"/>
        <v>7.0736140742331104</v>
      </c>
      <c r="K2293" s="2">
        <f t="shared" si="284"/>
        <v>7.1194071575938658</v>
      </c>
    </row>
    <row r="2294" spans="1:11" ht="13.5" x14ac:dyDescent="0.25">
      <c r="A2294" s="3">
        <f>TITRES_STAT!B2297</f>
        <v>45644</v>
      </c>
      <c r="B2294" s="6">
        <f>TITRES_STAT!D2297</f>
        <v>7.01</v>
      </c>
      <c r="C2294" s="2">
        <f t="shared" si="277"/>
        <v>0</v>
      </c>
      <c r="D2294" s="2">
        <f t="shared" si="278"/>
        <v>7.01</v>
      </c>
      <c r="E2294" s="2">
        <f t="shared" si="280"/>
        <v>7.01</v>
      </c>
      <c r="F2294" s="2">
        <f t="shared" si="281"/>
        <v>7.0505000000000013</v>
      </c>
      <c r="G2294" s="2">
        <f t="shared" si="283"/>
        <v>7.1301999999999968</v>
      </c>
      <c r="H2294" s="2">
        <f t="shared" si="279"/>
        <v>6.7514500000000028</v>
      </c>
      <c r="I2294" s="2">
        <f t="array" ref="I2294">SUMPRODUCT(B2278:B2297, (ROW(B2278:B2297)-ROW(B2278)+1)) / (20*21/2)</f>
        <v>7.067047619047619</v>
      </c>
      <c r="J2294" s="2">
        <f t="shared" si="282"/>
        <v>7.0675555909728143</v>
      </c>
      <c r="K2294" s="2">
        <f t="shared" si="284"/>
        <v>7.1151166808254782</v>
      </c>
    </row>
    <row r="2295" spans="1:11" ht="13.5" x14ac:dyDescent="0.25">
      <c r="A2295" s="3">
        <f>TITRES_STAT!B2298</f>
        <v>45645</v>
      </c>
      <c r="B2295" s="6">
        <f>TITRES_STAT!D2298</f>
        <v>7.01</v>
      </c>
      <c r="C2295" s="2">
        <f t="shared" si="277"/>
        <v>0</v>
      </c>
      <c r="D2295" s="2">
        <f t="shared" si="278"/>
        <v>7.01</v>
      </c>
      <c r="E2295" s="2">
        <f t="shared" si="280"/>
        <v>7.01</v>
      </c>
      <c r="F2295" s="2">
        <f t="shared" si="281"/>
        <v>7.0260000000000016</v>
      </c>
      <c r="G2295" s="2">
        <f t="shared" si="283"/>
        <v>7.136199999999997</v>
      </c>
      <c r="H2295" s="2">
        <f t="shared" si="279"/>
        <v>6.7492500000000026</v>
      </c>
      <c r="I2295" s="2">
        <f t="array" ref="I2295">SUMPRODUCT(B2279:B2298, (ROW(B2279:B2298)-ROW(B2279)+1)) / (20*21/2)</f>
        <v>7.0936190476190468</v>
      </c>
      <c r="J2295" s="2">
        <f t="shared" si="282"/>
        <v>7.0620741061182608</v>
      </c>
      <c r="K2295" s="2">
        <f t="shared" si="284"/>
        <v>7.1109944580480082</v>
      </c>
    </row>
    <row r="2296" spans="1:11" ht="13.5" x14ac:dyDescent="0.25">
      <c r="A2296" s="3">
        <f>TITRES_STAT!B2299</f>
        <v>45646</v>
      </c>
      <c r="B2296" s="6">
        <f>TITRES_STAT!D2299</f>
        <v>7.32</v>
      </c>
      <c r="C2296" s="2">
        <f t="shared" si="277"/>
        <v>0.3100000000000005</v>
      </c>
      <c r="D2296" s="2">
        <f t="shared" si="278"/>
        <v>7.0720000000000001</v>
      </c>
      <c r="E2296" s="2">
        <f t="shared" si="280"/>
        <v>7.0409999999999995</v>
      </c>
      <c r="F2296" s="2">
        <f t="shared" si="281"/>
        <v>7.033500000000001</v>
      </c>
      <c r="G2296" s="2">
        <f t="shared" si="283"/>
        <v>7.148399999999997</v>
      </c>
      <c r="H2296" s="2">
        <f t="shared" si="279"/>
        <v>6.7486000000000024</v>
      </c>
      <c r="I2296" s="2">
        <f t="array" ref="I2296">SUMPRODUCT(B2280:B2299, (ROW(B2280:B2299)-ROW(B2280)+1)) / (20*21/2)</f>
        <v>7.1187619047619037</v>
      </c>
      <c r="J2296" s="2">
        <f t="shared" si="282"/>
        <v>7.0866384769641408</v>
      </c>
      <c r="K2296" s="2">
        <f t="shared" si="284"/>
        <v>7.1191907538108321</v>
      </c>
    </row>
    <row r="2297" spans="1:11" ht="13.5" x14ac:dyDescent="0.25">
      <c r="A2297" s="3">
        <f>TITRES_STAT!B2300</f>
        <v>45649</v>
      </c>
      <c r="B2297" s="6">
        <f>TITRES_STAT!D2300</f>
        <v>7.32</v>
      </c>
      <c r="C2297" s="2">
        <f t="shared" si="277"/>
        <v>0</v>
      </c>
      <c r="D2297" s="2">
        <f t="shared" si="278"/>
        <v>7.1340000000000003</v>
      </c>
      <c r="E2297" s="2">
        <f t="shared" si="280"/>
        <v>7.0720000000000001</v>
      </c>
      <c r="F2297" s="2">
        <f t="shared" si="281"/>
        <v>7.0410000000000013</v>
      </c>
      <c r="G2297" s="2">
        <f t="shared" si="283"/>
        <v>7.1605999999999961</v>
      </c>
      <c r="H2297" s="2">
        <f t="shared" si="279"/>
        <v>6.7479500000000021</v>
      </c>
      <c r="I2297" s="2">
        <f t="array" ref="I2297">SUMPRODUCT(B2281:B2300, (ROW(B2281:B2300)-ROW(B2281)+1)) / (20*21/2)</f>
        <v>7.1424761904761898</v>
      </c>
      <c r="J2297" s="2">
        <f t="shared" si="282"/>
        <v>7.1088633839199371</v>
      </c>
      <c r="K2297" s="2">
        <f t="shared" si="284"/>
        <v>7.127065626210408</v>
      </c>
    </row>
    <row r="2298" spans="1:11" ht="13.5" x14ac:dyDescent="0.25">
      <c r="A2298" s="3">
        <f>TITRES_STAT!B2301</f>
        <v>45650</v>
      </c>
      <c r="B2298" s="6">
        <f>TITRES_STAT!D2301</f>
        <v>7.32</v>
      </c>
      <c r="C2298" s="2">
        <f t="shared" si="277"/>
        <v>0</v>
      </c>
      <c r="D2298" s="2">
        <f t="shared" si="278"/>
        <v>7.1960000000000006</v>
      </c>
      <c r="E2298" s="2">
        <f t="shared" si="280"/>
        <v>7.1029999999999998</v>
      </c>
      <c r="F2298" s="2">
        <f t="shared" si="281"/>
        <v>7.056</v>
      </c>
      <c r="G2298" s="2">
        <f t="shared" si="283"/>
        <v>7.1711999999999954</v>
      </c>
      <c r="H2298" s="2">
        <f t="shared" si="279"/>
        <v>6.745650000000003</v>
      </c>
      <c r="I2298" s="2">
        <f t="array" ref="I2298">SUMPRODUCT(B2282:B2301, (ROW(B2282:B2301)-ROW(B2282)+1)) / (20*21/2)</f>
        <v>7.1647142857142851</v>
      </c>
      <c r="J2298" s="2">
        <f t="shared" si="282"/>
        <v>7.12897163307042</v>
      </c>
      <c r="K2298" s="2">
        <f t="shared" si="284"/>
        <v>7.1346316800845102</v>
      </c>
    </row>
    <row r="2299" spans="1:11" ht="13.5" x14ac:dyDescent="0.25">
      <c r="A2299" s="3">
        <f>TITRES_STAT!B2302</f>
        <v>45651</v>
      </c>
      <c r="B2299" s="6">
        <f>TITRES_STAT!D2302</f>
        <v>7.32</v>
      </c>
      <c r="C2299" s="2">
        <f t="shared" si="277"/>
        <v>0</v>
      </c>
      <c r="D2299" s="2">
        <f t="shared" si="278"/>
        <v>7.258</v>
      </c>
      <c r="E2299" s="2">
        <f t="shared" si="280"/>
        <v>7.1340000000000003</v>
      </c>
      <c r="F2299" s="2">
        <f t="shared" si="281"/>
        <v>7.0710000000000006</v>
      </c>
      <c r="G2299" s="2">
        <f t="shared" si="283"/>
        <v>7.1817999999999964</v>
      </c>
      <c r="H2299" s="2">
        <f t="shared" si="279"/>
        <v>6.7433500000000031</v>
      </c>
      <c r="I2299" s="2">
        <f t="array" ref="I2299">SUMPRODUCT(B2283:B2302, (ROW(B2283:B2302)-ROW(B2283)+1)) / (20*21/2)</f>
        <v>7.1549999999999994</v>
      </c>
      <c r="J2299" s="2">
        <f t="shared" si="282"/>
        <v>7.147164810873238</v>
      </c>
      <c r="K2299" s="2">
        <f t="shared" si="284"/>
        <v>7.1419010259635494</v>
      </c>
    </row>
    <row r="2300" spans="1:11" ht="13.5" x14ac:dyDescent="0.25">
      <c r="A2300" s="3">
        <f>TITRES_STAT!B2303</f>
        <v>45652</v>
      </c>
      <c r="B2300" s="6">
        <f>TITRES_STAT!D2303</f>
        <v>7.32</v>
      </c>
      <c r="C2300" s="2">
        <f t="shared" si="277"/>
        <v>0</v>
      </c>
      <c r="D2300" s="2">
        <f t="shared" si="278"/>
        <v>7.32</v>
      </c>
      <c r="E2300" s="2">
        <f t="shared" si="280"/>
        <v>7.1650000000000009</v>
      </c>
      <c r="F2300" s="2">
        <f t="shared" si="281"/>
        <v>7.0864999999999991</v>
      </c>
      <c r="G2300" s="2">
        <f t="shared" si="283"/>
        <v>7.1923999999999966</v>
      </c>
      <c r="H2300" s="2">
        <f t="shared" si="279"/>
        <v>6.7411000000000021</v>
      </c>
      <c r="I2300" s="2">
        <f t="array" ref="I2300">SUMPRODUCT(B2284:B2303, (ROW(B2284:B2303)-ROW(B2284)+1)) / (20*21/2)</f>
        <v>7.1443809523809518</v>
      </c>
      <c r="J2300" s="2">
        <f t="shared" si="282"/>
        <v>7.1636253050757874</v>
      </c>
      <c r="K2300" s="2">
        <f t="shared" si="284"/>
        <v>7.1488852994551753</v>
      </c>
    </row>
    <row r="2301" spans="1:11" ht="13.5" x14ac:dyDescent="0.25">
      <c r="A2301" s="3">
        <f>TITRES_STAT!B2304</f>
        <v>45653</v>
      </c>
      <c r="B2301" s="6">
        <f>TITRES_STAT!D2304</f>
        <v>7.32</v>
      </c>
      <c r="C2301" s="2">
        <f t="shared" si="277"/>
        <v>0</v>
      </c>
      <c r="D2301" s="2">
        <f t="shared" si="278"/>
        <v>7.32</v>
      </c>
      <c r="E2301" s="2">
        <f t="shared" si="280"/>
        <v>7.1960000000000006</v>
      </c>
      <c r="F2301" s="2">
        <f t="shared" si="281"/>
        <v>7.1019999999999985</v>
      </c>
      <c r="G2301" s="2">
        <f t="shared" si="283"/>
        <v>7.1969999999999974</v>
      </c>
      <c r="H2301" s="2">
        <f t="shared" si="279"/>
        <v>6.7388500000000011</v>
      </c>
      <c r="I2301" s="2">
        <f t="array" ref="I2301">SUMPRODUCT(B2285:B2304, (ROW(B2285:B2304)-ROW(B2285)+1)) / (20*21/2)</f>
        <v>7.1348095238095235</v>
      </c>
      <c r="J2301" s="2">
        <f t="shared" si="282"/>
        <v>7.1785181331638084</v>
      </c>
      <c r="K2301" s="2">
        <f t="shared" si="284"/>
        <v>7.1555956798686982</v>
      </c>
    </row>
    <row r="2302" spans="1:11" ht="13.5" x14ac:dyDescent="0.25">
      <c r="A2302" s="3">
        <f>TITRES_STAT!B2305</f>
        <v>45656</v>
      </c>
      <c r="B2302" s="6">
        <f>TITRES_STAT!D2305</f>
        <v>7</v>
      </c>
      <c r="C2302" s="2">
        <f t="shared" si="277"/>
        <v>-0.32000000000000028</v>
      </c>
      <c r="D2302" s="2">
        <f t="shared" si="278"/>
        <v>7.2560000000000002</v>
      </c>
      <c r="E2302" s="2">
        <f t="shared" si="280"/>
        <v>7.1950000000000003</v>
      </c>
      <c r="F2302" s="2">
        <f t="shared" si="281"/>
        <v>7.1014999999999988</v>
      </c>
      <c r="G2302" s="2">
        <f t="shared" si="283"/>
        <v>7.1951999999999963</v>
      </c>
      <c r="H2302" s="2">
        <f t="shared" si="279"/>
        <v>6.7350000000000012</v>
      </c>
      <c r="I2302" s="2">
        <f t="array" ref="I2302">SUMPRODUCT(B2286:B2305, (ROW(B2286:B2305)-ROW(B2286)+1)) / (20*21/2)</f>
        <v>7.1251904761904745</v>
      </c>
      <c r="J2302" s="2">
        <f t="shared" si="282"/>
        <v>7.161516406195827</v>
      </c>
      <c r="K2302" s="2">
        <f t="shared" si="284"/>
        <v>7.149493888501298</v>
      </c>
    </row>
    <row r="2303" spans="1:11" ht="13.5" x14ac:dyDescent="0.25">
      <c r="A2303" s="3">
        <f>TITRES_STAT!B2306</f>
        <v>45657</v>
      </c>
      <c r="B2303" s="6">
        <f>TITRES_STAT!D2306</f>
        <v>6.99</v>
      </c>
      <c r="C2303" s="2">
        <f t="shared" si="277"/>
        <v>-9.9999999999997868E-3</v>
      </c>
      <c r="D2303" s="2">
        <f t="shared" si="278"/>
        <v>7.19</v>
      </c>
      <c r="E2303" s="2">
        <f t="shared" si="280"/>
        <v>7.1929999999999996</v>
      </c>
      <c r="F2303" s="2">
        <f t="shared" si="281"/>
        <v>7.1004999999999985</v>
      </c>
      <c r="G2303" s="2">
        <f t="shared" si="283"/>
        <v>7.1931999999999974</v>
      </c>
      <c r="H2303" s="2">
        <f t="shared" si="279"/>
        <v>6.7311000000000014</v>
      </c>
      <c r="I2303" s="2">
        <f t="array" ref="I2303">SUMPRODUCT(B2287:B2306, (ROW(B2287:B2306)-ROW(B2287)+1)) / (20*21/2)</f>
        <v>7.1156190476190471</v>
      </c>
      <c r="J2303" s="2">
        <f t="shared" si="282"/>
        <v>7.145181510367653</v>
      </c>
      <c r="K2303" s="2">
        <f t="shared" si="284"/>
        <v>7.1432392262071298</v>
      </c>
    </row>
    <row r="2304" spans="1:11" ht="13.5" x14ac:dyDescent="0.25">
      <c r="A2304" s="3">
        <f>TITRES_STAT!B2307</f>
        <v>45659</v>
      </c>
      <c r="B2304" s="6">
        <f>TITRES_STAT!D2307</f>
        <v>7</v>
      </c>
      <c r="C2304" s="2">
        <f t="shared" si="277"/>
        <v>9.9999999999997868E-3</v>
      </c>
      <c r="D2304" s="2">
        <f t="shared" si="278"/>
        <v>7.1260000000000003</v>
      </c>
      <c r="E2304" s="2">
        <f t="shared" si="280"/>
        <v>7.1920000000000002</v>
      </c>
      <c r="F2304" s="2">
        <f t="shared" si="281"/>
        <v>7.1009999999999991</v>
      </c>
      <c r="G2304" s="2">
        <f t="shared" si="283"/>
        <v>7.1913999999999962</v>
      </c>
      <c r="H2304" s="2">
        <f t="shared" si="279"/>
        <v>6.7272500000000015</v>
      </c>
      <c r="I2304" s="2">
        <f t="array" ref="I2304">SUMPRODUCT(B2288:B2307, (ROW(B2288:B2307)-ROW(B2288)+1)) / (20*21/2)</f>
        <v>7.1070476190476191</v>
      </c>
      <c r="J2304" s="2">
        <f t="shared" si="282"/>
        <v>7.1313546998564483</v>
      </c>
      <c r="K2304" s="2">
        <f t="shared" si="284"/>
        <v>7.1376220016499872</v>
      </c>
    </row>
    <row r="2305" spans="1:11" ht="13.5" x14ac:dyDescent="0.25">
      <c r="A2305" s="3">
        <f>TITRES_STAT!B2308</f>
        <v>45660</v>
      </c>
      <c r="B2305" s="6">
        <f>TITRES_STAT!D2308</f>
        <v>7</v>
      </c>
      <c r="C2305" s="2">
        <f t="shared" si="277"/>
        <v>0</v>
      </c>
      <c r="D2305" s="2">
        <f t="shared" si="278"/>
        <v>7.0620000000000003</v>
      </c>
      <c r="E2305" s="2">
        <f t="shared" si="280"/>
        <v>7.1909999999999998</v>
      </c>
      <c r="F2305" s="2">
        <f t="shared" si="281"/>
        <v>7.1004999999999985</v>
      </c>
      <c r="G2305" s="2">
        <f t="shared" si="283"/>
        <v>7.1833999999999971</v>
      </c>
      <c r="H2305" s="2">
        <f t="shared" si="279"/>
        <v>6.7234000000000016</v>
      </c>
      <c r="I2305" s="2">
        <f t="array" ref="I2305">SUMPRODUCT(B2289:B2308, (ROW(B2289:B2308)-ROW(B2289)+1)) / (20*21/2)</f>
        <v>7.0984761904761911</v>
      </c>
      <c r="J2305" s="2">
        <f t="shared" si="282"/>
        <v>7.118844728441549</v>
      </c>
      <c r="K2305" s="2">
        <f t="shared" si="284"/>
        <v>7.1322250604088113</v>
      </c>
    </row>
    <row r="2306" spans="1:11" ht="13.5" x14ac:dyDescent="0.25">
      <c r="A2306" s="3">
        <f>TITRES_STAT!B2309</f>
        <v>45663</v>
      </c>
      <c r="B2306" s="6">
        <f>TITRES_STAT!D2309</f>
        <v>7</v>
      </c>
      <c r="C2306" s="2">
        <f t="shared" si="277"/>
        <v>0</v>
      </c>
      <c r="D2306" s="2">
        <f t="shared" si="278"/>
        <v>6.9980000000000002</v>
      </c>
      <c r="E2306" s="2">
        <f t="shared" si="280"/>
        <v>7.1590000000000007</v>
      </c>
      <c r="F2306" s="2">
        <f t="shared" si="281"/>
        <v>7.099999999999997</v>
      </c>
      <c r="G2306" s="2">
        <f t="shared" si="283"/>
        <v>7.1753999999999971</v>
      </c>
      <c r="H2306" s="2">
        <f t="shared" si="279"/>
        <v>6.7195500000000017</v>
      </c>
      <c r="I2306" s="2">
        <f t="array" ref="I2306">SUMPRODUCT(B2290:B2309, (ROW(B2290:B2309)-ROW(B2290)+1)) / (20*21/2)</f>
        <v>7.0899047619047622</v>
      </c>
      <c r="J2306" s="2">
        <f t="shared" si="282"/>
        <v>7.1075261828756879</v>
      </c>
      <c r="K2306" s="2">
        <f t="shared" si="284"/>
        <v>7.1270397639221912</v>
      </c>
    </row>
    <row r="2307" spans="1:11" ht="13.5" x14ac:dyDescent="0.25">
      <c r="A2307" s="3">
        <f>TITRES_STAT!B2310</f>
        <v>45664</v>
      </c>
      <c r="B2307" s="6">
        <f>TITRES_STAT!D2310</f>
        <v>7.01</v>
      </c>
      <c r="C2307" s="2">
        <f t="shared" si="277"/>
        <v>9.9999999999997868E-3</v>
      </c>
      <c r="D2307" s="2">
        <f t="shared" si="278"/>
        <v>7</v>
      </c>
      <c r="E2307" s="2">
        <f t="shared" si="280"/>
        <v>7.1280000000000019</v>
      </c>
      <c r="F2307" s="2">
        <f t="shared" si="281"/>
        <v>7.099999999999997</v>
      </c>
      <c r="G2307" s="2">
        <f t="shared" si="283"/>
        <v>7.1675999999999966</v>
      </c>
      <c r="H2307" s="2">
        <f t="shared" si="279"/>
        <v>6.7157500000000017</v>
      </c>
      <c r="I2307" s="2">
        <f t="array" ref="I2307">SUMPRODUCT(B2291:B2310, (ROW(B2291:B2310)-ROW(B2291)+1)) / (20*21/2)</f>
        <v>7.0813333333333341</v>
      </c>
      <c r="J2307" s="2">
        <f t="shared" si="282"/>
        <v>7.0982379749827649</v>
      </c>
      <c r="K2307" s="2">
        <f t="shared" si="284"/>
        <v>7.1224499692585752</v>
      </c>
    </row>
    <row r="2308" spans="1:11" ht="13.5" x14ac:dyDescent="0.25">
      <c r="A2308" s="3">
        <f>TITRES_STAT!B2311</f>
        <v>45665</v>
      </c>
      <c r="B2308" s="6">
        <f>TITRES_STAT!D2311</f>
        <v>7.01</v>
      </c>
      <c r="C2308" s="2">
        <f t="shared" ref="C2308:C2371" si="285">B2308-B2307</f>
        <v>0</v>
      </c>
      <c r="D2308" s="2">
        <f t="shared" si="278"/>
        <v>7.0039999999999996</v>
      </c>
      <c r="E2308" s="2">
        <f t="shared" si="280"/>
        <v>7.0969999999999995</v>
      </c>
      <c r="F2308" s="2">
        <f t="shared" si="281"/>
        <v>7.0999999999999988</v>
      </c>
      <c r="G2308" s="2">
        <f t="shared" si="283"/>
        <v>7.1663999999999968</v>
      </c>
      <c r="H2308" s="2">
        <f t="shared" si="279"/>
        <v>6.7119500000000007</v>
      </c>
      <c r="I2308" s="2">
        <f t="array" ref="I2308">SUMPRODUCT(B2292:B2311, (ROW(B2292:B2311)-ROW(B2292)+1)) / (20*21/2)</f>
        <v>7.0718095238095247</v>
      </c>
      <c r="J2308" s="2">
        <f t="shared" si="282"/>
        <v>7.0898343583177397</v>
      </c>
      <c r="K2308" s="2">
        <f t="shared" si="284"/>
        <v>7.1180401665425528</v>
      </c>
    </row>
    <row r="2309" spans="1:11" ht="13.5" x14ac:dyDescent="0.25">
      <c r="A2309" s="3">
        <f>TITRES_STAT!B2312</f>
        <v>45666</v>
      </c>
      <c r="B2309" s="6">
        <f>TITRES_STAT!D2312</f>
        <v>7.01</v>
      </c>
      <c r="C2309" s="2">
        <f t="shared" si="285"/>
        <v>0</v>
      </c>
      <c r="D2309" s="2">
        <f t="shared" si="278"/>
        <v>7.0059999999999985</v>
      </c>
      <c r="E2309" s="2">
        <f t="shared" si="280"/>
        <v>7.0659999999999998</v>
      </c>
      <c r="F2309" s="2">
        <f t="shared" si="281"/>
        <v>7.0999999999999988</v>
      </c>
      <c r="G2309" s="2">
        <f t="shared" si="283"/>
        <v>7.1651999999999978</v>
      </c>
      <c r="H2309" s="2">
        <f t="shared" si="279"/>
        <v>6.7081499999999998</v>
      </c>
      <c r="I2309" s="2">
        <f t="array" ref="I2309">SUMPRODUCT(B2293:B2312, (ROW(B2293:B2312)-ROW(B2293)+1)) / (20*21/2)</f>
        <v>7.0909047619047625</v>
      </c>
      <c r="J2309" s="2">
        <f t="shared" si="282"/>
        <v>7.0822310860970026</v>
      </c>
      <c r="K2309" s="2">
        <f t="shared" si="284"/>
        <v>7.1138032972663741</v>
      </c>
    </row>
    <row r="2310" spans="1:11" ht="13.5" x14ac:dyDescent="0.25">
      <c r="A2310" s="3">
        <f>TITRES_STAT!B2313</f>
        <v>45667</v>
      </c>
      <c r="B2310" s="6">
        <f>TITRES_STAT!D2313</f>
        <v>7.01</v>
      </c>
      <c r="C2310" s="2">
        <f t="shared" si="285"/>
        <v>0</v>
      </c>
      <c r="D2310" s="2">
        <f t="shared" ref="D2310:D2373" si="286">AVERAGE(B2306:B2310)</f>
        <v>7.008</v>
      </c>
      <c r="E2310" s="2">
        <f t="shared" si="280"/>
        <v>7.0349999999999993</v>
      </c>
      <c r="F2310" s="2">
        <f t="shared" si="281"/>
        <v>7.1</v>
      </c>
      <c r="G2310" s="2">
        <f t="shared" si="283"/>
        <v>7.1639999999999961</v>
      </c>
      <c r="H2310" s="2">
        <f t="shared" si="279"/>
        <v>6.7026499999999984</v>
      </c>
      <c r="I2310" s="2">
        <f t="array" ref="I2310">SUMPRODUCT(B2294:B2313, (ROW(B2294:B2313)-ROW(B2294)+1)) / (20*21/2)</f>
        <v>7.1324285714285711</v>
      </c>
      <c r="J2310" s="2">
        <f t="shared" si="282"/>
        <v>7.0753519350401453</v>
      </c>
      <c r="K2310" s="2">
        <f t="shared" si="284"/>
        <v>7.1097325797265167</v>
      </c>
    </row>
    <row r="2311" spans="1:11" ht="13.5" x14ac:dyDescent="0.25">
      <c r="A2311" s="3">
        <f>TITRES_STAT!B2314</f>
        <v>45670</v>
      </c>
      <c r="B2311" s="6">
        <f>TITRES_STAT!D2314</f>
        <v>7</v>
      </c>
      <c r="C2311" s="2">
        <f t="shared" si="285"/>
        <v>-9.9999999999997868E-3</v>
      </c>
      <c r="D2311" s="2">
        <f t="shared" si="286"/>
        <v>7.008</v>
      </c>
      <c r="E2311" s="2">
        <f t="shared" si="280"/>
        <v>7.0030000000000001</v>
      </c>
      <c r="F2311" s="2">
        <f t="shared" si="281"/>
        <v>7.0995000000000008</v>
      </c>
      <c r="G2311" s="2">
        <f t="shared" si="283"/>
        <v>7.1625999999999967</v>
      </c>
      <c r="H2311" s="2">
        <f t="shared" si="279"/>
        <v>6.6970999999999981</v>
      </c>
      <c r="I2311" s="2">
        <f t="array" ref="I2311">SUMPRODUCT(B2295:B2314, (ROW(B2295:B2314)-ROW(B2295)+1)) / (20*21/2)</f>
        <v>7.1713809523809529</v>
      </c>
      <c r="J2311" s="2">
        <f t="shared" si="282"/>
        <v>7.0681755602744172</v>
      </c>
      <c r="K2311" s="2">
        <f t="shared" si="284"/>
        <v>7.1054293413058689</v>
      </c>
    </row>
    <row r="2312" spans="1:11" ht="13.5" x14ac:dyDescent="0.25">
      <c r="A2312" s="3">
        <f>TITRES_STAT!B2315</f>
        <v>45671</v>
      </c>
      <c r="B2312" s="6">
        <f>TITRES_STAT!D2315</f>
        <v>7.3</v>
      </c>
      <c r="C2312" s="2">
        <f t="shared" si="285"/>
        <v>0.29999999999999982</v>
      </c>
      <c r="D2312" s="2">
        <f t="shared" si="286"/>
        <v>7.0659999999999998</v>
      </c>
      <c r="E2312" s="2">
        <f t="shared" si="280"/>
        <v>7.0329999999999995</v>
      </c>
      <c r="F2312" s="2">
        <f t="shared" si="281"/>
        <v>7.1140000000000017</v>
      </c>
      <c r="G2312" s="2">
        <f t="shared" si="283"/>
        <v>7.168199999999997</v>
      </c>
      <c r="H2312" s="2">
        <f t="shared" si="279"/>
        <v>6.6930499999999986</v>
      </c>
      <c r="I2312" s="2">
        <f t="array" ref="I2312">SUMPRODUCT(B2296:B2315, (ROW(B2296:B2315)-ROW(B2296)+1)) / (20*21/2)</f>
        <v>7.207761904761905</v>
      </c>
      <c r="J2312" s="2">
        <f t="shared" si="282"/>
        <v>7.0902540783435208</v>
      </c>
      <c r="K2312" s="2">
        <f t="shared" si="284"/>
        <v>7.113059563215443</v>
      </c>
    </row>
    <row r="2313" spans="1:11" ht="13.5" x14ac:dyDescent="0.25">
      <c r="A2313" s="3">
        <f>TITRES_STAT!B2316</f>
        <v>45672</v>
      </c>
      <c r="B2313" s="6">
        <f>TITRES_STAT!D2316</f>
        <v>7.55</v>
      </c>
      <c r="C2313" s="2">
        <f t="shared" si="285"/>
        <v>0.25</v>
      </c>
      <c r="D2313" s="2">
        <f t="shared" si="286"/>
        <v>7.1739999999999995</v>
      </c>
      <c r="E2313" s="2">
        <f t="shared" si="280"/>
        <v>7.0889999999999986</v>
      </c>
      <c r="F2313" s="2">
        <f t="shared" si="281"/>
        <v>7.1410000000000009</v>
      </c>
      <c r="G2313" s="2">
        <f t="shared" si="283"/>
        <v>7.1775999999999973</v>
      </c>
      <c r="H2313" s="2">
        <f t="shared" si="279"/>
        <v>6.6902499999999971</v>
      </c>
      <c r="I2313" s="2">
        <f t="array" ref="I2313">SUMPRODUCT(B2297:B2316, (ROW(B2297:B2316)-ROW(B2297)+1)) / (20*21/2)</f>
        <v>7.2415714285714285</v>
      </c>
      <c r="J2313" s="2">
        <f t="shared" si="282"/>
        <v>7.1340394042155664</v>
      </c>
      <c r="K2313" s="2">
        <f t="shared" si="284"/>
        <v>7.1301944823050336</v>
      </c>
    </row>
    <row r="2314" spans="1:11" ht="13.5" x14ac:dyDescent="0.25">
      <c r="A2314" s="3">
        <f>TITRES_STAT!B2317</f>
        <v>45673</v>
      </c>
      <c r="B2314" s="6">
        <f>TITRES_STAT!D2317</f>
        <v>7.55</v>
      </c>
      <c r="C2314" s="2">
        <f t="shared" si="285"/>
        <v>0</v>
      </c>
      <c r="D2314" s="2">
        <f t="shared" si="286"/>
        <v>7.2819999999999991</v>
      </c>
      <c r="E2314" s="2">
        <f t="shared" si="280"/>
        <v>7.1439999999999984</v>
      </c>
      <c r="F2314" s="2">
        <f t="shared" si="281"/>
        <v>7.1680000000000019</v>
      </c>
      <c r="G2314" s="2">
        <f t="shared" si="283"/>
        <v>7.1807999999999979</v>
      </c>
      <c r="H2314" s="2">
        <f t="shared" ref="H2314:H2377" si="287">AVERAGE(B2115:B2314)</f>
        <v>6.6874499999999966</v>
      </c>
      <c r="I2314" s="2">
        <f t="array" ref="I2314">SUMPRODUCT(B2298:B2317, (ROW(B2298:B2317)-ROW(B2298)+1)) / (20*21/2)</f>
        <v>7.2428571428571438</v>
      </c>
      <c r="J2314" s="2">
        <f t="shared" si="282"/>
        <v>7.1736546990521797</v>
      </c>
      <c r="K2314" s="2">
        <f t="shared" si="284"/>
        <v>7.1466574437832673</v>
      </c>
    </row>
    <row r="2315" spans="1:11" ht="13.5" x14ac:dyDescent="0.25">
      <c r="A2315" s="3">
        <f>TITRES_STAT!B2318</f>
        <v>45674</v>
      </c>
      <c r="B2315" s="6">
        <f>TITRES_STAT!D2318</f>
        <v>7.55</v>
      </c>
      <c r="C2315" s="2">
        <f t="shared" si="285"/>
        <v>0</v>
      </c>
      <c r="D2315" s="2">
        <f t="shared" si="286"/>
        <v>7.3900000000000006</v>
      </c>
      <c r="E2315" s="2">
        <f t="shared" si="280"/>
        <v>7.1989999999999998</v>
      </c>
      <c r="F2315" s="2">
        <f t="shared" si="281"/>
        <v>7.1950000000000021</v>
      </c>
      <c r="G2315" s="2">
        <f t="shared" si="283"/>
        <v>7.1839999999999984</v>
      </c>
      <c r="H2315" s="2">
        <f t="shared" si="287"/>
        <v>6.6864499999999962</v>
      </c>
      <c r="I2315" s="2">
        <f t="array" ref="I2315">SUMPRODUCT(B2299:B2318, (ROW(B2299:B2318)-ROW(B2299)+1)) / (20*21/2)</f>
        <v>7.2236666666666665</v>
      </c>
      <c r="J2315" s="2">
        <f t="shared" si="282"/>
        <v>7.209497108666258</v>
      </c>
      <c r="K2315" s="2">
        <f t="shared" si="284"/>
        <v>7.1624747989290212</v>
      </c>
    </row>
    <row r="2316" spans="1:11" ht="13.5" x14ac:dyDescent="0.25">
      <c r="A2316" s="3">
        <f>TITRES_STAT!B2319</f>
        <v>45677</v>
      </c>
      <c r="B2316" s="6">
        <f>TITRES_STAT!D2319</f>
        <v>7.55</v>
      </c>
      <c r="C2316" s="2">
        <f t="shared" si="285"/>
        <v>0</v>
      </c>
      <c r="D2316" s="2">
        <f t="shared" si="286"/>
        <v>7.5</v>
      </c>
      <c r="E2316" s="2">
        <f t="shared" ref="E2316:E2379" si="288">AVERAGE(B2307:B2316)</f>
        <v>7.2539999999999996</v>
      </c>
      <c r="F2316" s="2">
        <f t="shared" si="281"/>
        <v>7.2065000000000028</v>
      </c>
      <c r="G2316" s="2">
        <f t="shared" si="283"/>
        <v>7.187199999999998</v>
      </c>
      <c r="H2316" s="2">
        <f t="shared" si="287"/>
        <v>6.6854499999999959</v>
      </c>
      <c r="I2316" s="2">
        <f t="array" ref="I2316">SUMPRODUCT(B2300:B2319, (ROW(B2300:B2319)-ROW(B2300)+1)) / (20*21/2)</f>
        <v>7.2059999999999995</v>
      </c>
      <c r="J2316" s="2">
        <f t="shared" si="282"/>
        <v>7.2419259554599478</v>
      </c>
      <c r="K2316" s="2">
        <f t="shared" si="284"/>
        <v>7.177671865637687</v>
      </c>
    </row>
    <row r="2317" spans="1:11" ht="13.5" x14ac:dyDescent="0.25">
      <c r="A2317" s="3">
        <f>TITRES_STAT!B2320</f>
        <v>45678</v>
      </c>
      <c r="B2317" s="6">
        <f>TITRES_STAT!D2320</f>
        <v>7.22</v>
      </c>
      <c r="C2317" s="2">
        <f t="shared" si="285"/>
        <v>-0.33000000000000007</v>
      </c>
      <c r="D2317" s="2">
        <f t="shared" si="286"/>
        <v>7.484</v>
      </c>
      <c r="E2317" s="2">
        <f t="shared" si="288"/>
        <v>7.2749999999999986</v>
      </c>
      <c r="F2317" s="2">
        <f t="shared" si="281"/>
        <v>7.2015000000000011</v>
      </c>
      <c r="G2317" s="2">
        <f t="shared" si="283"/>
        <v>7.1837999999999989</v>
      </c>
      <c r="H2317" s="2">
        <f t="shared" si="287"/>
        <v>6.6827999999999967</v>
      </c>
      <c r="I2317" s="2">
        <f t="array" ref="I2317">SUMPRODUCT(B2301:B2320, (ROW(B2301:B2320)-ROW(B2301)+1)) / (20*21/2)</f>
        <v>7.1908095238095235</v>
      </c>
      <c r="J2317" s="2">
        <f t="shared" si="282"/>
        <v>7.2398377692256677</v>
      </c>
      <c r="K2317" s="2">
        <f t="shared" si="284"/>
        <v>7.1793317924754252</v>
      </c>
    </row>
    <row r="2318" spans="1:11" ht="13.5" x14ac:dyDescent="0.25">
      <c r="A2318" s="3">
        <f>TITRES_STAT!B2321</f>
        <v>45679</v>
      </c>
      <c r="B2318" s="6">
        <f>TITRES_STAT!D2321</f>
        <v>7</v>
      </c>
      <c r="C2318" s="2">
        <f t="shared" si="285"/>
        <v>-0.21999999999999975</v>
      </c>
      <c r="D2318" s="2">
        <f t="shared" si="286"/>
        <v>7.3739999999999997</v>
      </c>
      <c r="E2318" s="2">
        <f t="shared" si="288"/>
        <v>7.2739999999999991</v>
      </c>
      <c r="F2318" s="2">
        <f t="shared" si="281"/>
        <v>7.1855000000000002</v>
      </c>
      <c r="G2318" s="2">
        <f t="shared" si="283"/>
        <v>7.1737999999999991</v>
      </c>
      <c r="H2318" s="2">
        <f t="shared" si="287"/>
        <v>6.6790499999999966</v>
      </c>
      <c r="I2318" s="2">
        <f t="array" ref="I2318">SUMPRODUCT(B2302:B2321, (ROW(B2302:B2321)-ROW(B2302)+1)) / (20*21/2)</f>
        <v>7.1761428571428576</v>
      </c>
      <c r="J2318" s="2">
        <f t="shared" si="282"/>
        <v>7.2169960769184618</v>
      </c>
      <c r="K2318" s="2">
        <f t="shared" si="284"/>
        <v>7.1722991731626635</v>
      </c>
    </row>
    <row r="2319" spans="1:11" ht="13.5" x14ac:dyDescent="0.25">
      <c r="A2319" s="3">
        <f>TITRES_STAT!B2322</f>
        <v>45680</v>
      </c>
      <c r="B2319" s="6">
        <f>TITRES_STAT!D2322</f>
        <v>7</v>
      </c>
      <c r="C2319" s="2">
        <f t="shared" si="285"/>
        <v>0</v>
      </c>
      <c r="D2319" s="2">
        <f t="shared" si="286"/>
        <v>7.2640000000000002</v>
      </c>
      <c r="E2319" s="2">
        <f t="shared" si="288"/>
        <v>7.2729999999999988</v>
      </c>
      <c r="F2319" s="2">
        <f t="shared" si="281"/>
        <v>7.1694999999999993</v>
      </c>
      <c r="G2319" s="2">
        <f t="shared" si="283"/>
        <v>7.1638000000000002</v>
      </c>
      <c r="H2319" s="2">
        <f t="shared" si="287"/>
        <v>6.6753499999999963</v>
      </c>
      <c r="I2319" s="2">
        <f t="array" ref="I2319">SUMPRODUCT(B2303:B2322, (ROW(B2303:B2322)-ROW(B2303)+1)) / (20*21/2)</f>
        <v>7.1630000000000003</v>
      </c>
      <c r="J2319" s="2">
        <f t="shared" si="282"/>
        <v>7.1963297838786087</v>
      </c>
      <c r="K2319" s="2">
        <f t="shared" si="284"/>
        <v>7.1655423428425591</v>
      </c>
    </row>
    <row r="2320" spans="1:11" ht="13.5" x14ac:dyDescent="0.25">
      <c r="A2320" s="3">
        <f>TITRES_STAT!B2323</f>
        <v>45681</v>
      </c>
      <c r="B2320" s="6">
        <f>TITRES_STAT!D2323</f>
        <v>7.01</v>
      </c>
      <c r="C2320" s="2">
        <f t="shared" si="285"/>
        <v>9.9999999999997868E-3</v>
      </c>
      <c r="D2320" s="2">
        <f t="shared" si="286"/>
        <v>7.1560000000000006</v>
      </c>
      <c r="E2320" s="2">
        <f t="shared" si="288"/>
        <v>7.2730000000000006</v>
      </c>
      <c r="F2320" s="2">
        <f t="shared" si="281"/>
        <v>7.153999999999999</v>
      </c>
      <c r="G2320" s="2">
        <f t="shared" si="283"/>
        <v>7.1539999999999999</v>
      </c>
      <c r="H2320" s="2">
        <f t="shared" si="287"/>
        <v>6.6733999999999956</v>
      </c>
      <c r="I2320" s="2">
        <f t="array" ref="I2320">SUMPRODUCT(B2304:B2323, (ROW(B2304:B2323)-ROW(B2304)+1)) / (20*21/2)</f>
        <v>7.1498571428571429</v>
      </c>
      <c r="J2320" s="2">
        <f t="shared" si="282"/>
        <v>7.1785840901758844</v>
      </c>
      <c r="K2320" s="2">
        <f t="shared" si="284"/>
        <v>7.1594426431232439</v>
      </c>
    </row>
    <row r="2321" spans="1:11" ht="13.5" x14ac:dyDescent="0.25">
      <c r="A2321" s="3">
        <f>TITRES_STAT!B2324</f>
        <v>45684</v>
      </c>
      <c r="B2321" s="6">
        <f>TITRES_STAT!D2324</f>
        <v>7</v>
      </c>
      <c r="C2321" s="2">
        <f t="shared" si="285"/>
        <v>-9.9999999999997868E-3</v>
      </c>
      <c r="D2321" s="2">
        <f t="shared" si="286"/>
        <v>7.0459999999999994</v>
      </c>
      <c r="E2321" s="2">
        <f t="shared" si="288"/>
        <v>7.2730000000000006</v>
      </c>
      <c r="F2321" s="2">
        <f t="shared" si="281"/>
        <v>7.1379999999999999</v>
      </c>
      <c r="G2321" s="2">
        <f t="shared" si="283"/>
        <v>7.1440000000000001</v>
      </c>
      <c r="H2321" s="2">
        <f t="shared" si="287"/>
        <v>6.6727999999999961</v>
      </c>
      <c r="I2321" s="2">
        <f t="array" ref="I2321">SUMPRODUCT(B2305:B2324, (ROW(B2305:B2324)-ROW(B2305)+1)) / (20*21/2)</f>
        <v>7.1366666666666667</v>
      </c>
      <c r="J2321" s="2">
        <f t="shared" si="282"/>
        <v>7.1615760815877056</v>
      </c>
      <c r="K2321" s="2">
        <f t="shared" si="284"/>
        <v>7.153189990451744</v>
      </c>
    </row>
    <row r="2322" spans="1:11" ht="13.5" x14ac:dyDescent="0.25">
      <c r="A2322" s="3">
        <f>TITRES_STAT!B2325</f>
        <v>45685</v>
      </c>
      <c r="B2322" s="6">
        <f>TITRES_STAT!D2325</f>
        <v>7</v>
      </c>
      <c r="C2322" s="2">
        <f t="shared" si="285"/>
        <v>0</v>
      </c>
      <c r="D2322" s="2">
        <f t="shared" si="286"/>
        <v>7.0019999999999998</v>
      </c>
      <c r="E2322" s="2">
        <f t="shared" si="288"/>
        <v>7.2430000000000003</v>
      </c>
      <c r="F2322" s="2">
        <f t="shared" si="281"/>
        <v>7.1379999999999999</v>
      </c>
      <c r="G2322" s="2">
        <f t="shared" si="283"/>
        <v>7.1339999999999995</v>
      </c>
      <c r="H2322" s="2">
        <f t="shared" si="287"/>
        <v>6.6721499999999958</v>
      </c>
      <c r="I2322" s="2">
        <f t="array" ref="I2322">SUMPRODUCT(B2306:B2325, (ROW(B2306:B2325)-ROW(B2306)+1)) / (20*21/2)</f>
        <v>7.1234761904761896</v>
      </c>
      <c r="J2322" s="2">
        <f t="shared" si="282"/>
        <v>7.1461878833412582</v>
      </c>
      <c r="K2322" s="2">
        <f t="shared" si="284"/>
        <v>7.1471825398457938</v>
      </c>
    </row>
    <row r="2323" spans="1:11" ht="13.5" x14ac:dyDescent="0.25">
      <c r="A2323" s="3">
        <f>TITRES_STAT!B2326</f>
        <v>45686</v>
      </c>
      <c r="B2323" s="6">
        <f>TITRES_STAT!D2326</f>
        <v>7</v>
      </c>
      <c r="C2323" s="2">
        <f t="shared" si="285"/>
        <v>0</v>
      </c>
      <c r="D2323" s="2">
        <f t="shared" si="286"/>
        <v>7.0019999999999998</v>
      </c>
      <c r="E2323" s="2">
        <f t="shared" si="288"/>
        <v>7.1879999999999997</v>
      </c>
      <c r="F2323" s="2">
        <f t="shared" si="281"/>
        <v>7.1384999999999987</v>
      </c>
      <c r="G2323" s="2">
        <f t="shared" si="283"/>
        <v>7.1240000000000006</v>
      </c>
      <c r="H2323" s="2">
        <f t="shared" si="287"/>
        <v>6.6716499999999961</v>
      </c>
      <c r="I2323" s="2">
        <f t="array" ref="I2323">SUMPRODUCT(B2307:B2326, (ROW(B2307:B2326)-ROW(B2307)+1)) / (20*21/2)</f>
        <v>7.1102857142857134</v>
      </c>
      <c r="J2323" s="2">
        <f t="shared" si="282"/>
        <v>7.1322652277849485</v>
      </c>
      <c r="K2323" s="2">
        <f t="shared" si="284"/>
        <v>7.1414106755381157</v>
      </c>
    </row>
    <row r="2324" spans="1:11" ht="13.5" x14ac:dyDescent="0.25">
      <c r="A2324" s="3">
        <f>TITRES_STAT!B2327</f>
        <v>45687</v>
      </c>
      <c r="B2324" s="6">
        <f>TITRES_STAT!D2327</f>
        <v>7</v>
      </c>
      <c r="C2324" s="2">
        <f t="shared" si="285"/>
        <v>0</v>
      </c>
      <c r="D2324" s="2">
        <f t="shared" si="286"/>
        <v>7.0019999999999998</v>
      </c>
      <c r="E2324" s="2">
        <f t="shared" si="288"/>
        <v>7.133</v>
      </c>
      <c r="F2324" s="2">
        <f t="shared" ref="F2324:F2387" si="289">AVERAGE(B2305:B2324)</f>
        <v>7.1384999999999987</v>
      </c>
      <c r="G2324" s="2">
        <f t="shared" si="283"/>
        <v>7.1139999999999999</v>
      </c>
      <c r="H2324" s="2">
        <f t="shared" si="287"/>
        <v>6.6711999999999954</v>
      </c>
      <c r="I2324" s="2">
        <f t="array" ref="I2324">SUMPRODUCT(B2308:B2327, (ROW(B2308:B2327)-ROW(B2308)+1)) / (20*21/2)</f>
        <v>7.0970952380952372</v>
      </c>
      <c r="J2324" s="2">
        <f t="shared" si="282"/>
        <v>7.1196685394244774</v>
      </c>
      <c r="K2324" s="2">
        <f t="shared" si="284"/>
        <v>7.135865158850347</v>
      </c>
    </row>
    <row r="2325" spans="1:11" ht="13.5" x14ac:dyDescent="0.25">
      <c r="A2325" s="3">
        <f>TITRES_STAT!B2328</f>
        <v>45688</v>
      </c>
      <c r="B2325" s="6">
        <f>TITRES_STAT!D2328</f>
        <v>7</v>
      </c>
      <c r="C2325" s="2">
        <f t="shared" si="285"/>
        <v>0</v>
      </c>
      <c r="D2325" s="2">
        <f t="shared" si="286"/>
        <v>7</v>
      </c>
      <c r="E2325" s="2">
        <f t="shared" si="288"/>
        <v>7.0780000000000003</v>
      </c>
      <c r="F2325" s="2">
        <f t="shared" si="289"/>
        <v>7.1384999999999987</v>
      </c>
      <c r="G2325" s="2">
        <f t="shared" si="283"/>
        <v>7.104000000000001</v>
      </c>
      <c r="H2325" s="2">
        <f t="shared" si="287"/>
        <v>6.6721499999999958</v>
      </c>
      <c r="I2325" s="2">
        <f t="array" ref="I2325">SUMPRODUCT(B2309:B2328, (ROW(B2309:B2328)-ROW(B2309)+1)) / (20*21/2)</f>
        <v>7.0849047619047623</v>
      </c>
      <c r="J2325" s="2">
        <f t="shared" ref="J2325:J2388" si="290">$J$4*B2325+J2324*(1-$J$4)</f>
        <v>7.1082715356697657</v>
      </c>
      <c r="K2325" s="2">
        <f t="shared" si="284"/>
        <v>7.1305371134052358</v>
      </c>
    </row>
    <row r="2326" spans="1:11" ht="13.5" x14ac:dyDescent="0.25">
      <c r="A2326" s="3">
        <f>TITRES_STAT!B2329</f>
        <v>45691</v>
      </c>
      <c r="B2326" s="6">
        <f>TITRES_STAT!D2329</f>
        <v>7</v>
      </c>
      <c r="C2326" s="2">
        <f t="shared" si="285"/>
        <v>0</v>
      </c>
      <c r="D2326" s="2">
        <f t="shared" si="286"/>
        <v>7</v>
      </c>
      <c r="E2326" s="2">
        <f t="shared" si="288"/>
        <v>7.0229999999999988</v>
      </c>
      <c r="F2326" s="2">
        <f t="shared" si="289"/>
        <v>7.1384999999999987</v>
      </c>
      <c r="G2326" s="2">
        <f t="shared" si="283"/>
        <v>7.1006000000000009</v>
      </c>
      <c r="H2326" s="2">
        <f t="shared" si="287"/>
        <v>6.6730999999999945</v>
      </c>
      <c r="I2326" s="2">
        <f t="array" ref="I2326">SUMPRODUCT(B2310:B2329, (ROW(B2310:B2329)-ROW(B2310)+1)) / (20*21/2)</f>
        <v>7.0727142857142864</v>
      </c>
      <c r="J2326" s="2">
        <f t="shared" si="290"/>
        <v>7.097959960844074</v>
      </c>
      <c r="K2326" s="2">
        <f t="shared" si="284"/>
        <v>7.1254180109187564</v>
      </c>
    </row>
    <row r="2327" spans="1:11" ht="13.5" x14ac:dyDescent="0.25">
      <c r="A2327" s="3">
        <f>TITRES_STAT!B2330</f>
        <v>45692</v>
      </c>
      <c r="B2327" s="6">
        <f>TITRES_STAT!D2330</f>
        <v>7</v>
      </c>
      <c r="C2327" s="2">
        <f t="shared" si="285"/>
        <v>0</v>
      </c>
      <c r="D2327" s="2">
        <f t="shared" si="286"/>
        <v>7</v>
      </c>
      <c r="E2327" s="2">
        <f t="shared" si="288"/>
        <v>7.0009999999999994</v>
      </c>
      <c r="F2327" s="2">
        <f t="shared" si="289"/>
        <v>7.1379999999999999</v>
      </c>
      <c r="G2327" s="2">
        <f t="shared" si="283"/>
        <v>7.0972</v>
      </c>
      <c r="H2327" s="2">
        <f t="shared" si="287"/>
        <v>6.6740999999999939</v>
      </c>
      <c r="I2327" s="2">
        <f t="array" ref="I2327">SUMPRODUCT(B2311:B2330, (ROW(B2311:B2330)-ROW(B2311)+1)) / (20*21/2)</f>
        <v>7.0605238095238096</v>
      </c>
      <c r="J2327" s="2">
        <f t="shared" si="290"/>
        <v>7.0886304407636862</v>
      </c>
      <c r="K2327" s="2">
        <f t="shared" si="284"/>
        <v>7.1204996575493933</v>
      </c>
    </row>
    <row r="2328" spans="1:11" ht="13.5" x14ac:dyDescent="0.25">
      <c r="A2328" s="3">
        <f>TITRES_STAT!B2331</f>
        <v>45693</v>
      </c>
      <c r="B2328" s="6">
        <f>TITRES_STAT!D2331</f>
        <v>7.01</v>
      </c>
      <c r="C2328" s="2">
        <f t="shared" si="285"/>
        <v>9.9999999999997868E-3</v>
      </c>
      <c r="D2328" s="2">
        <f t="shared" si="286"/>
        <v>7.0019999999999998</v>
      </c>
      <c r="E2328" s="2">
        <f t="shared" si="288"/>
        <v>7.0019999999999998</v>
      </c>
      <c r="F2328" s="2">
        <f t="shared" si="289"/>
        <v>7.1379999999999999</v>
      </c>
      <c r="G2328" s="2">
        <f t="shared" si="283"/>
        <v>7.0970000000000004</v>
      </c>
      <c r="H2328" s="2">
        <f t="shared" si="287"/>
        <v>6.6751999999999949</v>
      </c>
      <c r="I2328" s="2">
        <f t="array" ref="I2328">SUMPRODUCT(B2312:B2331, (ROW(B2312:B2331)-ROW(B2312)+1)) / (20*21/2)</f>
        <v>7.0483333333333338</v>
      </c>
      <c r="J2328" s="2">
        <f t="shared" si="290"/>
        <v>7.0811418273576212</v>
      </c>
      <c r="K2328" s="2">
        <f t="shared" si="284"/>
        <v>7.1161663376454953</v>
      </c>
    </row>
    <row r="2329" spans="1:11" ht="13.5" x14ac:dyDescent="0.25">
      <c r="A2329" s="3">
        <f>TITRES_STAT!B2332</f>
        <v>45694</v>
      </c>
      <c r="B2329" s="6">
        <f>TITRES_STAT!D2332</f>
        <v>7.01</v>
      </c>
      <c r="C2329" s="2">
        <f t="shared" si="285"/>
        <v>0</v>
      </c>
      <c r="D2329" s="2">
        <f t="shared" si="286"/>
        <v>7.0039999999999996</v>
      </c>
      <c r="E2329" s="2">
        <f t="shared" si="288"/>
        <v>7.0030000000000001</v>
      </c>
      <c r="F2329" s="2">
        <f t="shared" si="289"/>
        <v>7.1379999999999999</v>
      </c>
      <c r="G2329" s="2">
        <f t="shared" si="283"/>
        <v>7.0968000000000009</v>
      </c>
      <c r="H2329" s="2">
        <f t="shared" si="287"/>
        <v>6.6762999999999941</v>
      </c>
      <c r="I2329" s="2">
        <f t="array" ref="I2329">SUMPRODUCT(B2313:B2332, (ROW(B2313:B2332)-ROW(B2313)+1)) / (20*21/2)</f>
        <v>7.0360952380952391</v>
      </c>
      <c r="J2329" s="2">
        <f t="shared" si="290"/>
        <v>7.0743664152283241</v>
      </c>
      <c r="K2329" s="2">
        <f t="shared" si="284"/>
        <v>7.1120029518554766</v>
      </c>
    </row>
    <row r="2330" spans="1:11" ht="13.5" x14ac:dyDescent="0.25">
      <c r="A2330" s="3">
        <f>TITRES_STAT!B2333</f>
        <v>45695</v>
      </c>
      <c r="B2330" s="6">
        <f>TITRES_STAT!D2333</f>
        <v>7.01</v>
      </c>
      <c r="C2330" s="2">
        <f t="shared" si="285"/>
        <v>0</v>
      </c>
      <c r="D2330" s="2">
        <f t="shared" si="286"/>
        <v>7.0059999999999985</v>
      </c>
      <c r="E2330" s="2">
        <f t="shared" si="288"/>
        <v>7.0030000000000001</v>
      </c>
      <c r="F2330" s="2">
        <f t="shared" si="289"/>
        <v>7.1379999999999999</v>
      </c>
      <c r="G2330" s="2">
        <f t="shared" si="283"/>
        <v>7.0967999999999991</v>
      </c>
      <c r="H2330" s="2">
        <f t="shared" si="287"/>
        <v>6.6787999999999945</v>
      </c>
      <c r="I2330" s="2">
        <f t="array" ref="I2330">SUMPRODUCT(B2314:B2333, (ROW(B2314:B2333)-ROW(B2314)+1)) / (20*21/2)</f>
        <v>7.0252380952380964</v>
      </c>
      <c r="J2330" s="2">
        <f t="shared" si="290"/>
        <v>7.0682362804446743</v>
      </c>
      <c r="K2330" s="2">
        <f t="shared" si="284"/>
        <v>7.1080028360964391</v>
      </c>
    </row>
    <row r="2331" spans="1:11" ht="13.5" x14ac:dyDescent="0.25">
      <c r="A2331" s="3">
        <f>TITRES_STAT!B2334</f>
        <v>45698</v>
      </c>
      <c r="B2331" s="6">
        <f>TITRES_STAT!D2334</f>
        <v>7.01</v>
      </c>
      <c r="C2331" s="2">
        <f t="shared" si="285"/>
        <v>0</v>
      </c>
      <c r="D2331" s="2">
        <f t="shared" si="286"/>
        <v>7.008</v>
      </c>
      <c r="E2331" s="2">
        <f t="shared" si="288"/>
        <v>7.0039999999999996</v>
      </c>
      <c r="F2331" s="2">
        <f t="shared" si="289"/>
        <v>7.1384999999999987</v>
      </c>
      <c r="G2331" s="2">
        <f t="shared" si="283"/>
        <v>7.0967999999999991</v>
      </c>
      <c r="H2331" s="2">
        <f t="shared" si="287"/>
        <v>6.6817999999999946</v>
      </c>
      <c r="I2331" s="2">
        <f t="array" ref="I2331">SUMPRODUCT(B2315:B2334, (ROW(B2315:B2334)-ROW(B2315)+1)) / (20*21/2)</f>
        <v>7.0169523809523815</v>
      </c>
      <c r="J2331" s="2">
        <f t="shared" si="290"/>
        <v>7.0626899680213722</v>
      </c>
      <c r="K2331" s="2">
        <f t="shared" si="284"/>
        <v>7.1041595876220693</v>
      </c>
    </row>
    <row r="2332" spans="1:11" ht="13.5" x14ac:dyDescent="0.25">
      <c r="A2332" s="3">
        <f>TITRES_STAT!B2335</f>
        <v>45699</v>
      </c>
      <c r="B2332" s="6">
        <f>TITRES_STAT!D2335</f>
        <v>7.01</v>
      </c>
      <c r="C2332" s="2">
        <f t="shared" si="285"/>
        <v>0</v>
      </c>
      <c r="D2332" s="2">
        <f t="shared" si="286"/>
        <v>7.01</v>
      </c>
      <c r="E2332" s="2">
        <f t="shared" si="288"/>
        <v>7.0049999999999999</v>
      </c>
      <c r="F2332" s="2">
        <f t="shared" si="289"/>
        <v>7.1239999999999997</v>
      </c>
      <c r="G2332" s="2">
        <f t="shared" si="283"/>
        <v>7.0967999999999982</v>
      </c>
      <c r="H2332" s="2">
        <f t="shared" si="287"/>
        <v>6.6847999999999947</v>
      </c>
      <c r="I2332" s="2">
        <f t="array" ref="I2332">SUMPRODUCT(B2316:B2335, (ROW(B2316:B2335)-ROW(B2316)+1)) / (20*21/2)</f>
        <v>7.0112380952380962</v>
      </c>
      <c r="J2332" s="2">
        <f t="shared" si="290"/>
        <v>7.0576718758288601</v>
      </c>
      <c r="K2332" s="2">
        <f t="shared" si="284"/>
        <v>7.1004670547741444</v>
      </c>
    </row>
    <row r="2333" spans="1:11" ht="13.5" x14ac:dyDescent="0.25">
      <c r="A2333" s="3">
        <f>TITRES_STAT!B2336</f>
        <v>45700</v>
      </c>
      <c r="B2333" s="6">
        <f>TITRES_STAT!D2336</f>
        <v>7.01</v>
      </c>
      <c r="C2333" s="2">
        <f t="shared" si="285"/>
        <v>0</v>
      </c>
      <c r="D2333" s="2">
        <f t="shared" si="286"/>
        <v>7.01</v>
      </c>
      <c r="E2333" s="2">
        <f t="shared" si="288"/>
        <v>7.0059999999999985</v>
      </c>
      <c r="F2333" s="2">
        <f t="shared" si="289"/>
        <v>7.0969999999999995</v>
      </c>
      <c r="G2333" s="2">
        <f t="shared" si="283"/>
        <v>7.0967999999999982</v>
      </c>
      <c r="H2333" s="2">
        <f t="shared" si="287"/>
        <v>6.687799999999994</v>
      </c>
      <c r="I2333" s="2">
        <f t="array" ref="I2333">SUMPRODUCT(B2317:B2336, (ROW(B2317:B2336)-ROW(B2317)+1)) / (20*21/2)</f>
        <v>7.0071428571428571</v>
      </c>
      <c r="J2333" s="2">
        <f t="shared" si="290"/>
        <v>7.0531316971784923</v>
      </c>
      <c r="K2333" s="2">
        <f t="shared" si="284"/>
        <v>7.096919327135943</v>
      </c>
    </row>
    <row r="2334" spans="1:11" ht="13.5" x14ac:dyDescent="0.25">
      <c r="A2334" s="3">
        <f>TITRES_STAT!B2337</f>
        <v>45701</v>
      </c>
      <c r="B2334" s="6">
        <f>TITRES_STAT!D2337</f>
        <v>7.01</v>
      </c>
      <c r="C2334" s="2">
        <f t="shared" si="285"/>
        <v>0</v>
      </c>
      <c r="D2334" s="2">
        <f t="shared" si="286"/>
        <v>7.01</v>
      </c>
      <c r="E2334" s="2">
        <f t="shared" si="288"/>
        <v>7.0069999999999997</v>
      </c>
      <c r="F2334" s="2">
        <f t="shared" si="289"/>
        <v>7.07</v>
      </c>
      <c r="G2334" s="2">
        <f t="shared" si="283"/>
        <v>7.0971999999999991</v>
      </c>
      <c r="H2334" s="2">
        <f t="shared" si="287"/>
        <v>6.690799999999995</v>
      </c>
      <c r="I2334" s="2">
        <f t="array" ref="I2334">SUMPRODUCT(B2318:B2337, (ROW(B2318:B2337)-ROW(B2318)+1)) / (20*21/2)</f>
        <v>7.0056666666666665</v>
      </c>
      <c r="J2334" s="2">
        <f t="shared" si="290"/>
        <v>7.0490239164948267</v>
      </c>
      <c r="K2334" s="2">
        <f t="shared" si="284"/>
        <v>7.0935107260717878</v>
      </c>
    </row>
    <row r="2335" spans="1:11" ht="13.5" x14ac:dyDescent="0.25">
      <c r="A2335" s="3">
        <f>TITRES_STAT!B2338</f>
        <v>45702</v>
      </c>
      <c r="B2335" s="6">
        <f>TITRES_STAT!D2338</f>
        <v>7.01</v>
      </c>
      <c r="C2335" s="2">
        <f t="shared" si="285"/>
        <v>0</v>
      </c>
      <c r="D2335" s="2">
        <f t="shared" si="286"/>
        <v>7.01</v>
      </c>
      <c r="E2335" s="2">
        <f t="shared" si="288"/>
        <v>7.0079999999999982</v>
      </c>
      <c r="F2335" s="2">
        <f t="shared" si="289"/>
        <v>7.043000000000001</v>
      </c>
      <c r="G2335" s="2">
        <f t="shared" si="283"/>
        <v>7.0971999999999982</v>
      </c>
      <c r="H2335" s="2">
        <f t="shared" si="287"/>
        <v>6.6951999999999954</v>
      </c>
      <c r="I2335" s="2">
        <f t="array" ref="I2335">SUMPRODUCT(B2319:B2338, (ROW(B2319:B2338)-ROW(B2319)+1)) / (20*21/2)</f>
        <v>7.005238095238095</v>
      </c>
      <c r="J2335" s="2">
        <f t="shared" si="290"/>
        <v>7.0453073530191288</v>
      </c>
      <c r="K2335" s="2">
        <f t="shared" si="284"/>
        <v>7.0902357956376001</v>
      </c>
    </row>
    <row r="2336" spans="1:11" ht="13.5" x14ac:dyDescent="0.25">
      <c r="A2336" s="3">
        <f>TITRES_STAT!B2339</f>
        <v>45705</v>
      </c>
      <c r="B2336" s="6">
        <f>TITRES_STAT!D2339</f>
        <v>7</v>
      </c>
      <c r="C2336" s="2">
        <f t="shared" si="285"/>
        <v>-9.9999999999997868E-3</v>
      </c>
      <c r="D2336" s="2">
        <f t="shared" si="286"/>
        <v>7.008</v>
      </c>
      <c r="E2336" s="2">
        <f t="shared" si="288"/>
        <v>7.0079999999999982</v>
      </c>
      <c r="F2336" s="2">
        <f t="shared" si="289"/>
        <v>7.0155000000000012</v>
      </c>
      <c r="G2336" s="2">
        <f t="shared" si="283"/>
        <v>7.0969999999999978</v>
      </c>
      <c r="H2336" s="2">
        <f t="shared" si="287"/>
        <v>6.700699999999995</v>
      </c>
      <c r="I2336" s="2">
        <f t="array" ref="I2336">SUMPRODUCT(B2320:B2339, (ROW(B2320:B2339)-ROW(B2320)+1)) / (20*21/2)</f>
        <v>7.0048095238095227</v>
      </c>
      <c r="J2336" s="2">
        <f t="shared" si="290"/>
        <v>7.0409923670173074</v>
      </c>
      <c r="K2336" s="2">
        <f t="shared" si="284"/>
        <v>7.086697136985145</v>
      </c>
    </row>
    <row r="2337" spans="1:11" ht="13.5" x14ac:dyDescent="0.25">
      <c r="A2337" s="3">
        <f>TITRES_STAT!B2340</f>
        <v>45706</v>
      </c>
      <c r="B2337" s="6">
        <f>TITRES_STAT!D2340</f>
        <v>7</v>
      </c>
      <c r="C2337" s="2">
        <f t="shared" si="285"/>
        <v>0</v>
      </c>
      <c r="D2337" s="2">
        <f t="shared" si="286"/>
        <v>7.0060000000000002</v>
      </c>
      <c r="E2337" s="2">
        <f t="shared" si="288"/>
        <v>7.0079999999999982</v>
      </c>
      <c r="F2337" s="2">
        <f t="shared" si="289"/>
        <v>7.0045000000000019</v>
      </c>
      <c r="G2337" s="2">
        <f t="shared" si="283"/>
        <v>7.0967999999999982</v>
      </c>
      <c r="H2337" s="2">
        <f t="shared" si="287"/>
        <v>6.7073499999999955</v>
      </c>
      <c r="I2337" s="2">
        <f t="array" ref="I2337">SUMPRODUCT(B2321:B2340, (ROW(B2321:B2340)-ROW(B2321)+1)) / (20*21/2)</f>
        <v>7.004380952380953</v>
      </c>
      <c r="J2337" s="2">
        <f t="shared" si="290"/>
        <v>7.037088332063278</v>
      </c>
      <c r="K2337" s="2">
        <f t="shared" si="284"/>
        <v>7.0832972492602373</v>
      </c>
    </row>
    <row r="2338" spans="1:11" ht="13.5" x14ac:dyDescent="0.25">
      <c r="A2338" s="3">
        <f>TITRES_STAT!B2341</f>
        <v>45707</v>
      </c>
      <c r="B2338" s="6">
        <f>TITRES_STAT!D2341</f>
        <v>7</v>
      </c>
      <c r="C2338" s="2">
        <f t="shared" si="285"/>
        <v>0</v>
      </c>
      <c r="D2338" s="2">
        <f t="shared" si="286"/>
        <v>7.0039999999999996</v>
      </c>
      <c r="E2338" s="2">
        <f t="shared" si="288"/>
        <v>7.0069999999999997</v>
      </c>
      <c r="F2338" s="2">
        <f t="shared" si="289"/>
        <v>7.0045000000000019</v>
      </c>
      <c r="G2338" s="2">
        <f t="shared" si="283"/>
        <v>7.0965999999999987</v>
      </c>
      <c r="H2338" s="2">
        <f t="shared" si="287"/>
        <v>6.7152499999999948</v>
      </c>
      <c r="I2338" s="2">
        <f t="array" ref="I2338">SUMPRODUCT(B2322:B2341, (ROW(B2322:B2341)-ROW(B2322)+1)) / (20*21/2)</f>
        <v>7.0039999999999996</v>
      </c>
      <c r="J2338" s="2">
        <f t="shared" si="290"/>
        <v>7.0335561099620136</v>
      </c>
      <c r="K2338" s="2">
        <f t="shared" si="284"/>
        <v>7.0800306904657182</v>
      </c>
    </row>
    <row r="2339" spans="1:11" ht="13.5" x14ac:dyDescent="0.25">
      <c r="A2339" s="3">
        <f>TITRES_STAT!B2342</f>
        <v>45708</v>
      </c>
      <c r="B2339" s="6">
        <f>TITRES_STAT!D2342</f>
        <v>7</v>
      </c>
      <c r="C2339" s="2">
        <f t="shared" si="285"/>
        <v>0</v>
      </c>
      <c r="D2339" s="2">
        <f t="shared" si="286"/>
        <v>7.0019999999999998</v>
      </c>
      <c r="E2339" s="2">
        <f t="shared" si="288"/>
        <v>7.0060000000000002</v>
      </c>
      <c r="F2339" s="2">
        <f t="shared" si="289"/>
        <v>7.0045000000000019</v>
      </c>
      <c r="G2339" s="2">
        <f t="shared" si="283"/>
        <v>7.0963999999999992</v>
      </c>
      <c r="H2339" s="2">
        <f t="shared" si="287"/>
        <v>6.723149999999996</v>
      </c>
      <c r="I2339" s="2">
        <f t="array" ref="I2339">SUMPRODUCT(B2323:B2342, (ROW(B2323:B2342)-ROW(B2323)+1)) / (20*21/2)</f>
        <v>7.0045714285714284</v>
      </c>
      <c r="J2339" s="2">
        <f t="shared" si="290"/>
        <v>7.0303602899656319</v>
      </c>
      <c r="K2339" s="2">
        <f t="shared" si="284"/>
        <v>7.0768922320160828</v>
      </c>
    </row>
    <row r="2340" spans="1:11" ht="13.5" x14ac:dyDescent="0.25">
      <c r="A2340" s="3">
        <f>TITRES_STAT!B2343</f>
        <v>45709</v>
      </c>
      <c r="B2340" s="6">
        <f>TITRES_STAT!D2343</f>
        <v>7</v>
      </c>
      <c r="C2340" s="2">
        <f t="shared" si="285"/>
        <v>0</v>
      </c>
      <c r="D2340" s="2">
        <f t="shared" si="286"/>
        <v>7</v>
      </c>
      <c r="E2340" s="2">
        <f t="shared" si="288"/>
        <v>7.0049999999999999</v>
      </c>
      <c r="F2340" s="2">
        <f t="shared" si="289"/>
        <v>7.0040000000000022</v>
      </c>
      <c r="G2340" s="2">
        <f t="shared" si="283"/>
        <v>7.0961999999999987</v>
      </c>
      <c r="H2340" s="2">
        <f t="shared" si="287"/>
        <v>6.7310499999999953</v>
      </c>
      <c r="I2340" s="2">
        <f t="array" ref="I2340">SUMPRODUCT(B2324:B2343, (ROW(B2324:B2343)-ROW(B2324)+1)) / (20*21/2)</f>
        <v>7.0136666666666665</v>
      </c>
      <c r="J2340" s="2">
        <f t="shared" si="290"/>
        <v>7.0274688337784292</v>
      </c>
      <c r="K2340" s="2">
        <f t="shared" si="284"/>
        <v>7.0738768503683938</v>
      </c>
    </row>
    <row r="2341" spans="1:11" ht="13.5" x14ac:dyDescent="0.25">
      <c r="A2341" s="3">
        <f>TITRES_STAT!B2344</f>
        <v>45712</v>
      </c>
      <c r="B2341" s="6">
        <f>TITRES_STAT!D2344</f>
        <v>7</v>
      </c>
      <c r="C2341" s="2">
        <f t="shared" si="285"/>
        <v>0</v>
      </c>
      <c r="D2341" s="2">
        <f t="shared" si="286"/>
        <v>7</v>
      </c>
      <c r="E2341" s="2">
        <f t="shared" si="288"/>
        <v>7.0039999999999996</v>
      </c>
      <c r="F2341" s="2">
        <f t="shared" si="289"/>
        <v>7.0040000000000004</v>
      </c>
      <c r="G2341" s="2">
        <f t="shared" si="283"/>
        <v>7.0959999999999992</v>
      </c>
      <c r="H2341" s="2">
        <f t="shared" si="287"/>
        <v>6.7389499999999956</v>
      </c>
      <c r="I2341" s="2">
        <f t="array" ref="I2341">SUMPRODUCT(B2325:B2344, (ROW(B2325:B2344)-ROW(B2325)+1)) / (20*21/2)</f>
        <v>7.0013333333333332</v>
      </c>
      <c r="J2341" s="2">
        <f t="shared" si="290"/>
        <v>7.0248527543709605</v>
      </c>
      <c r="K2341" s="2">
        <f t="shared" si="284"/>
        <v>7.0709797189813983</v>
      </c>
    </row>
    <row r="2342" spans="1:11" ht="13.5" x14ac:dyDescent="0.25">
      <c r="A2342" s="3">
        <f>TITRES_STAT!B2345</f>
        <v>45713</v>
      </c>
      <c r="B2342" s="6">
        <f>TITRES_STAT!D2345</f>
        <v>7.01</v>
      </c>
      <c r="C2342" s="2">
        <f t="shared" si="285"/>
        <v>9.9999999999997868E-3</v>
      </c>
      <c r="D2342" s="2">
        <f t="shared" si="286"/>
        <v>7.0019999999999998</v>
      </c>
      <c r="E2342" s="2">
        <f t="shared" si="288"/>
        <v>7.0040000000000004</v>
      </c>
      <c r="F2342" s="2">
        <f t="shared" si="289"/>
        <v>7.0045000000000002</v>
      </c>
      <c r="G2342" s="2">
        <f t="shared" si="283"/>
        <v>7.0960000000000001</v>
      </c>
      <c r="H2342" s="2">
        <f t="shared" si="287"/>
        <v>6.7467999999999959</v>
      </c>
      <c r="I2342" s="2">
        <f t="array" ref="I2342">SUMPRODUCT(B2326:B2345, (ROW(B2326:B2345)-ROW(B2326)+1)) / (20*21/2)</f>
        <v>7.0105238095238098</v>
      </c>
      <c r="J2342" s="2">
        <f t="shared" si="290"/>
        <v>7.0234382063356309</v>
      </c>
      <c r="K2342" s="2">
        <f t="shared" si="284"/>
        <v>7.0685883574527164</v>
      </c>
    </row>
    <row r="2343" spans="1:11" ht="13.5" x14ac:dyDescent="0.25">
      <c r="A2343" s="3">
        <f>TITRES_STAT!B2346</f>
        <v>45714</v>
      </c>
      <c r="B2343" s="6">
        <f>TITRES_STAT!D2346</f>
        <v>7.1</v>
      </c>
      <c r="C2343" s="2">
        <f t="shared" si="285"/>
        <v>8.9999999999999858E-2</v>
      </c>
      <c r="D2343" s="2">
        <f t="shared" si="286"/>
        <v>7.0220000000000002</v>
      </c>
      <c r="E2343" s="2">
        <f t="shared" si="288"/>
        <v>7.0129999999999999</v>
      </c>
      <c r="F2343" s="2">
        <f t="shared" si="289"/>
        <v>7.0095000000000001</v>
      </c>
      <c r="G2343" s="2">
        <f t="shared" si="283"/>
        <v>7.0977999999999994</v>
      </c>
      <c r="H2343" s="2">
        <f t="shared" si="287"/>
        <v>6.7550999999999952</v>
      </c>
      <c r="I2343" s="2">
        <f t="array" ref="I2343">SUMPRODUCT(B2327:B2346, (ROW(B2327:B2346)-ROW(B2327)+1)) / (20*21/2)</f>
        <v>7.0192380952380953</v>
      </c>
      <c r="J2343" s="2">
        <f t="shared" si="290"/>
        <v>7.0307298057322374</v>
      </c>
      <c r="K2343" s="2">
        <f t="shared" si="284"/>
        <v>7.0698201865722181</v>
      </c>
    </row>
    <row r="2344" spans="1:11" ht="13.5" x14ac:dyDescent="0.25">
      <c r="A2344" s="3">
        <f>TITRES_STAT!B2347</f>
        <v>45715</v>
      </c>
      <c r="B2344" s="6">
        <f>TITRES_STAT!D2347</f>
        <v>6.88</v>
      </c>
      <c r="C2344" s="2">
        <f t="shared" si="285"/>
        <v>-0.21999999999999975</v>
      </c>
      <c r="D2344" s="2">
        <f t="shared" si="286"/>
        <v>6.9980000000000002</v>
      </c>
      <c r="E2344" s="2">
        <f t="shared" si="288"/>
        <v>7</v>
      </c>
      <c r="F2344" s="2">
        <f t="shared" si="289"/>
        <v>7.0034999999999998</v>
      </c>
      <c r="G2344" s="2">
        <f t="shared" si="283"/>
        <v>7.0952000000000002</v>
      </c>
      <c r="H2344" s="2">
        <f t="shared" si="287"/>
        <v>6.7622999999999971</v>
      </c>
      <c r="I2344" s="2">
        <f t="array" ref="I2344">SUMPRODUCT(B2328:B2347, (ROW(B2328:B2347)-ROW(B2328)+1)) / (20*21/2)</f>
        <v>7.0274761904761904</v>
      </c>
      <c r="J2344" s="2">
        <f t="shared" si="290"/>
        <v>7.0163745861386912</v>
      </c>
      <c r="K2344" s="2">
        <f t="shared" si="284"/>
        <v>7.062376257687033</v>
      </c>
    </row>
    <row r="2345" spans="1:11" ht="13.5" x14ac:dyDescent="0.25">
      <c r="A2345" s="3">
        <f>TITRES_STAT!B2348</f>
        <v>45716</v>
      </c>
      <c r="B2345" s="6">
        <f>TITRES_STAT!D2348</f>
        <v>7.1</v>
      </c>
      <c r="C2345" s="2">
        <f t="shared" si="285"/>
        <v>0.21999999999999975</v>
      </c>
      <c r="D2345" s="2">
        <f t="shared" si="286"/>
        <v>7.0179999999999989</v>
      </c>
      <c r="E2345" s="2">
        <f t="shared" si="288"/>
        <v>7.0090000000000003</v>
      </c>
      <c r="F2345" s="2">
        <f t="shared" si="289"/>
        <v>7.0084999999999997</v>
      </c>
      <c r="G2345" s="2">
        <f t="shared" si="283"/>
        <v>7.0970000000000004</v>
      </c>
      <c r="H2345" s="2">
        <f t="shared" si="287"/>
        <v>6.7705999999999973</v>
      </c>
      <c r="I2345" s="2">
        <f t="array" ref="I2345">SUMPRODUCT(B2329:B2348, (ROW(B2329:B2348)-ROW(B2329)+1)) / (20*21/2)</f>
        <v>7.0352380952380953</v>
      </c>
      <c r="J2345" s="2">
        <f t="shared" si="290"/>
        <v>7.0243389112683401</v>
      </c>
      <c r="K2345" s="2">
        <f t="shared" si="284"/>
        <v>7.0638516985620514</v>
      </c>
    </row>
    <row r="2346" spans="1:11" ht="13.5" x14ac:dyDescent="0.25">
      <c r="A2346" s="3">
        <f>TITRES_STAT!B2349</f>
        <v>45719</v>
      </c>
      <c r="B2346" s="6">
        <f>TITRES_STAT!D2349</f>
        <v>7.1</v>
      </c>
      <c r="C2346" s="2">
        <f t="shared" si="285"/>
        <v>0</v>
      </c>
      <c r="D2346" s="2">
        <f t="shared" si="286"/>
        <v>7.0379999999999994</v>
      </c>
      <c r="E2346" s="2">
        <f t="shared" si="288"/>
        <v>7.0190000000000001</v>
      </c>
      <c r="F2346" s="2">
        <f t="shared" si="289"/>
        <v>7.0134999999999987</v>
      </c>
      <c r="G2346" s="2">
        <f t="shared" si="283"/>
        <v>7.0926000000000009</v>
      </c>
      <c r="H2346" s="2">
        <f t="shared" si="287"/>
        <v>6.7798999999999969</v>
      </c>
      <c r="I2346" s="2">
        <f t="array" ref="I2346">SUMPRODUCT(B2330:B2349, (ROW(B2330:B2349)-ROW(B2330)+1)) / (20*21/2)</f>
        <v>7.0425714285714287</v>
      </c>
      <c r="J2346" s="2">
        <f t="shared" si="290"/>
        <v>7.0315447292427846</v>
      </c>
      <c r="K2346" s="2">
        <f t="shared" si="284"/>
        <v>7.0652692790105984</v>
      </c>
    </row>
    <row r="2347" spans="1:11" ht="13.5" x14ac:dyDescent="0.25">
      <c r="A2347" s="3">
        <f>TITRES_STAT!B2350</f>
        <v>45720</v>
      </c>
      <c r="B2347" s="6">
        <f>TITRES_STAT!D2350</f>
        <v>7.1</v>
      </c>
      <c r="C2347" s="2">
        <f t="shared" si="285"/>
        <v>0</v>
      </c>
      <c r="D2347" s="2">
        <f t="shared" si="286"/>
        <v>7.056</v>
      </c>
      <c r="E2347" s="2">
        <f t="shared" si="288"/>
        <v>7.0290000000000008</v>
      </c>
      <c r="F2347" s="2">
        <f t="shared" si="289"/>
        <v>7.0184999999999986</v>
      </c>
      <c r="G2347" s="2">
        <f t="shared" si="283"/>
        <v>7.0882000000000005</v>
      </c>
      <c r="H2347" s="2">
        <f t="shared" si="287"/>
        <v>6.7891999999999966</v>
      </c>
      <c r="I2347" s="2">
        <f t="array" ref="I2347">SUMPRODUCT(B2331:B2350, (ROW(B2331:B2350)-ROW(B2331)+1)) / (20*21/2)</f>
        <v>7.0294761904761893</v>
      </c>
      <c r="J2347" s="2">
        <f t="shared" si="290"/>
        <v>7.0380642788387098</v>
      </c>
      <c r="K2347" s="2">
        <f t="shared" si="284"/>
        <v>7.0666312680690062</v>
      </c>
    </row>
    <row r="2348" spans="1:11" ht="13.5" x14ac:dyDescent="0.25">
      <c r="A2348" s="3">
        <f>TITRES_STAT!B2351</f>
        <v>45721</v>
      </c>
      <c r="B2348" s="6">
        <f>TITRES_STAT!D2351</f>
        <v>7.1</v>
      </c>
      <c r="C2348" s="2">
        <f t="shared" si="285"/>
        <v>0</v>
      </c>
      <c r="D2348" s="2">
        <f t="shared" si="286"/>
        <v>7.056</v>
      </c>
      <c r="E2348" s="2">
        <f t="shared" si="288"/>
        <v>7.0389999999999997</v>
      </c>
      <c r="F2348" s="2">
        <f t="shared" si="289"/>
        <v>7.0229999999999988</v>
      </c>
      <c r="G2348" s="2">
        <f t="shared" si="283"/>
        <v>7.083800000000001</v>
      </c>
      <c r="H2348" s="2">
        <f t="shared" si="287"/>
        <v>6.7984999999999971</v>
      </c>
      <c r="I2348" s="2">
        <f t="array" ref="I2348">SUMPRODUCT(B2332:B2351, (ROW(B2332:B2351)-ROW(B2332)+1)) / (20*21/2)</f>
        <v>7.017904761904763</v>
      </c>
      <c r="J2348" s="2">
        <f t="shared" si="290"/>
        <v>7.0439629189493091</v>
      </c>
      <c r="K2348" s="2">
        <f t="shared" si="284"/>
        <v>7.0679398457917904</v>
      </c>
    </row>
    <row r="2349" spans="1:11" ht="13.5" x14ac:dyDescent="0.25">
      <c r="A2349" s="3">
        <f>TITRES_STAT!B2352</f>
        <v>45722</v>
      </c>
      <c r="B2349" s="6">
        <f>TITRES_STAT!D2352</f>
        <v>7.1</v>
      </c>
      <c r="C2349" s="2">
        <f t="shared" si="285"/>
        <v>0</v>
      </c>
      <c r="D2349" s="2">
        <f t="shared" si="286"/>
        <v>7.1</v>
      </c>
      <c r="E2349" s="2">
        <f t="shared" si="288"/>
        <v>7.0490000000000013</v>
      </c>
      <c r="F2349" s="2">
        <f t="shared" si="289"/>
        <v>7.027499999999999</v>
      </c>
      <c r="G2349" s="2">
        <f t="shared" si="283"/>
        <v>7.0794000000000006</v>
      </c>
      <c r="H2349" s="2">
        <f t="shared" si="287"/>
        <v>6.8077999999999967</v>
      </c>
      <c r="I2349" s="2">
        <f t="array" ref="I2349">SUMPRODUCT(B2333:B2352, (ROW(B2333:B2352)-ROW(B2333)+1)) / (20*21/2)</f>
        <v>6.9944761904761892</v>
      </c>
      <c r="J2349" s="2">
        <f t="shared" si="290"/>
        <v>7.0492997838112803</v>
      </c>
      <c r="K2349" s="2">
        <f t="shared" si="284"/>
        <v>7.0691971067411323</v>
      </c>
    </row>
    <row r="2350" spans="1:11" ht="13.5" x14ac:dyDescent="0.25">
      <c r="A2350" s="3">
        <f>TITRES_STAT!B2353</f>
        <v>45723</v>
      </c>
      <c r="B2350" s="6">
        <f>TITRES_STAT!D2353</f>
        <v>6.89</v>
      </c>
      <c r="C2350" s="2">
        <f t="shared" si="285"/>
        <v>-0.20999999999999996</v>
      </c>
      <c r="D2350" s="2">
        <f t="shared" si="286"/>
        <v>7.0579999999999998</v>
      </c>
      <c r="E2350" s="2">
        <f t="shared" si="288"/>
        <v>7.0379999999999994</v>
      </c>
      <c r="F2350" s="2">
        <f t="shared" si="289"/>
        <v>7.0214999999999979</v>
      </c>
      <c r="G2350" s="2">
        <f t="shared" si="283"/>
        <v>7.0708000000000002</v>
      </c>
      <c r="H2350" s="2">
        <f t="shared" si="287"/>
        <v>6.8160499999999971</v>
      </c>
      <c r="I2350" s="2">
        <f t="array" ref="I2350">SUMPRODUCT(B2334:B2353, (ROW(B2334:B2353)-ROW(B2334)+1)) / (20*21/2)</f>
        <v>6.9721904761904758</v>
      </c>
      <c r="J2350" s="2">
        <f t="shared" si="290"/>
        <v>7.0341283758292539</v>
      </c>
      <c r="K2350" s="2">
        <f t="shared" si="284"/>
        <v>7.0621697692218728</v>
      </c>
    </row>
    <row r="2351" spans="1:11" ht="13.5" x14ac:dyDescent="0.25">
      <c r="A2351" s="3">
        <f>TITRES_STAT!B2354</f>
        <v>45726</v>
      </c>
      <c r="B2351" s="6">
        <f>TITRES_STAT!D2354</f>
        <v>6.9</v>
      </c>
      <c r="C2351" s="2">
        <f t="shared" si="285"/>
        <v>1.0000000000000675E-2</v>
      </c>
      <c r="D2351" s="2">
        <f t="shared" si="286"/>
        <v>7.0179999999999989</v>
      </c>
      <c r="E2351" s="2">
        <f t="shared" si="288"/>
        <v>7.0280000000000005</v>
      </c>
      <c r="F2351" s="2">
        <f t="shared" si="289"/>
        <v>7.0159999999999982</v>
      </c>
      <c r="G2351" s="2">
        <f t="shared" si="283"/>
        <v>7.0624000000000002</v>
      </c>
      <c r="H2351" s="2">
        <f t="shared" si="287"/>
        <v>6.8243499999999973</v>
      </c>
      <c r="I2351" s="2">
        <f t="array" ref="I2351">SUMPRODUCT(B2335:B2354, (ROW(B2335:B2354)-ROW(B2335)+1)) / (20*21/2)</f>
        <v>6.9510476190476185</v>
      </c>
      <c r="J2351" s="2">
        <f t="shared" si="290"/>
        <v>7.0213542447978972</v>
      </c>
      <c r="K2351" s="2">
        <f t="shared" si="284"/>
        <v>7.0558101704288587</v>
      </c>
    </row>
    <row r="2352" spans="1:11" ht="13.5" x14ac:dyDescent="0.25">
      <c r="A2352" s="3">
        <f>TITRES_STAT!B2355</f>
        <v>45727</v>
      </c>
      <c r="B2352" s="6">
        <f>TITRES_STAT!D2355</f>
        <v>6.77</v>
      </c>
      <c r="C2352" s="2">
        <f t="shared" si="285"/>
        <v>-0.13000000000000078</v>
      </c>
      <c r="D2352" s="2">
        <f t="shared" si="286"/>
        <v>6.9520000000000008</v>
      </c>
      <c r="E2352" s="2">
        <f t="shared" si="288"/>
        <v>7.0040000000000004</v>
      </c>
      <c r="F2352" s="2">
        <f t="shared" si="289"/>
        <v>7.0039999999999996</v>
      </c>
      <c r="G2352" s="2">
        <f t="shared" si="283"/>
        <v>7.0577999999999994</v>
      </c>
      <c r="H2352" s="2">
        <f t="shared" si="287"/>
        <v>6.8319999999999972</v>
      </c>
      <c r="I2352" s="2">
        <f t="array" ref="I2352">SUMPRODUCT(B2336:B2355, (ROW(B2336:B2355)-ROW(B2336)+1)) / (20*21/2)</f>
        <v>6.9310476190476189</v>
      </c>
      <c r="J2352" s="2">
        <f t="shared" si="290"/>
        <v>6.9974157452933357</v>
      </c>
      <c r="K2352" s="2">
        <f t="shared" si="284"/>
        <v>7.0446019284512564</v>
      </c>
    </row>
    <row r="2353" spans="1:11" ht="13.5" x14ac:dyDescent="0.25">
      <c r="A2353" s="3">
        <f>TITRES_STAT!B2356</f>
        <v>45728</v>
      </c>
      <c r="B2353" s="6">
        <f>TITRES_STAT!D2356</f>
        <v>6.77</v>
      </c>
      <c r="C2353" s="2">
        <f t="shared" si="285"/>
        <v>0</v>
      </c>
      <c r="D2353" s="2">
        <f t="shared" si="286"/>
        <v>6.8860000000000001</v>
      </c>
      <c r="E2353" s="2">
        <f t="shared" si="288"/>
        <v>6.9709999999999992</v>
      </c>
      <c r="F2353" s="2">
        <f t="shared" si="289"/>
        <v>6.9919999999999991</v>
      </c>
      <c r="G2353" s="2">
        <f t="shared" si="283"/>
        <v>7.053399999999999</v>
      </c>
      <c r="H2353" s="2">
        <f t="shared" si="287"/>
        <v>6.8386499999999968</v>
      </c>
      <c r="I2353" s="2">
        <f t="array" ref="I2353">SUMPRODUCT(B2337:B2356, (ROW(B2337:B2356)-ROW(B2337)+1)) / (20*21/2)</f>
        <v>6.9121904761904762</v>
      </c>
      <c r="J2353" s="2">
        <f t="shared" si="290"/>
        <v>6.9757571028844465</v>
      </c>
      <c r="K2353" s="2">
        <f t="shared" si="284"/>
        <v>7.0338332253747371</v>
      </c>
    </row>
    <row r="2354" spans="1:11" ht="13.5" x14ac:dyDescent="0.25">
      <c r="A2354" s="3">
        <f>TITRES_STAT!B2357</f>
        <v>45729</v>
      </c>
      <c r="B2354" s="6">
        <f>TITRES_STAT!D2357</f>
        <v>6.77</v>
      </c>
      <c r="C2354" s="2">
        <f t="shared" si="285"/>
        <v>0</v>
      </c>
      <c r="D2354" s="2">
        <f t="shared" si="286"/>
        <v>6.8199999999999985</v>
      </c>
      <c r="E2354" s="2">
        <f t="shared" si="288"/>
        <v>6.9599999999999991</v>
      </c>
      <c r="F2354" s="2">
        <f t="shared" si="289"/>
        <v>6.9799999999999995</v>
      </c>
      <c r="G2354" s="2">
        <f t="shared" ref="G2354:G2417" si="291">AVERAGE(B2305:B2354)</f>
        <v>7.0487999999999991</v>
      </c>
      <c r="H2354" s="2">
        <f t="shared" si="287"/>
        <v>6.8452999999999964</v>
      </c>
      <c r="I2354" s="2">
        <f t="array" ref="I2354">SUMPRODUCT(B2338:B2357, (ROW(B2338:B2357)-ROW(B2338)+1)) / (20*21/2)</f>
        <v>6.8944285714285707</v>
      </c>
      <c r="J2354" s="2">
        <f t="shared" si="290"/>
        <v>6.9561611883240229</v>
      </c>
      <c r="K2354" s="2">
        <f t="shared" si="284"/>
        <v>7.02348682437965</v>
      </c>
    </row>
    <row r="2355" spans="1:11" ht="13.5" x14ac:dyDescent="0.25">
      <c r="A2355" s="3">
        <f>TITRES_STAT!B2358</f>
        <v>45730</v>
      </c>
      <c r="B2355" s="6">
        <f>TITRES_STAT!D2358</f>
        <v>6.77</v>
      </c>
      <c r="C2355" s="2">
        <f t="shared" si="285"/>
        <v>0</v>
      </c>
      <c r="D2355" s="2">
        <f t="shared" si="286"/>
        <v>6.7959999999999994</v>
      </c>
      <c r="E2355" s="2">
        <f t="shared" si="288"/>
        <v>6.9269999999999978</v>
      </c>
      <c r="F2355" s="2">
        <f t="shared" si="289"/>
        <v>6.9679999999999991</v>
      </c>
      <c r="G2355" s="2">
        <f t="shared" si="291"/>
        <v>7.0441999999999982</v>
      </c>
      <c r="H2355" s="2">
        <f t="shared" si="287"/>
        <v>6.8526499999999979</v>
      </c>
      <c r="I2355" s="2">
        <f t="array" ref="I2355">SUMPRODUCT(B2339:B2358, (ROW(B2339:B2358)-ROW(B2339)+1)) / (20*21/2)</f>
        <v>6.8787142857142847</v>
      </c>
      <c r="J2355" s="2">
        <f t="shared" si="290"/>
        <v>6.9384315513407824</v>
      </c>
      <c r="K2355" s="2">
        <f t="shared" ref="K2355:K2418" si="292">$K$4*B2355+(1-$K$4)*K2354</f>
        <v>7.0135461646000561</v>
      </c>
    </row>
    <row r="2356" spans="1:11" ht="13.5" x14ac:dyDescent="0.25">
      <c r="A2356" s="3">
        <f>TITRES_STAT!B2359</f>
        <v>45733</v>
      </c>
      <c r="B2356" s="6">
        <f>TITRES_STAT!D2359</f>
        <v>6.77</v>
      </c>
      <c r="C2356" s="2">
        <f t="shared" si="285"/>
        <v>0</v>
      </c>
      <c r="D2356" s="2">
        <f t="shared" si="286"/>
        <v>6.7699999999999987</v>
      </c>
      <c r="E2356" s="2">
        <f t="shared" si="288"/>
        <v>6.8939999999999984</v>
      </c>
      <c r="F2356" s="2">
        <f t="shared" si="289"/>
        <v>6.9565000000000001</v>
      </c>
      <c r="G2356" s="2">
        <f t="shared" si="291"/>
        <v>7.0395999999999983</v>
      </c>
      <c r="H2356" s="2">
        <f t="shared" si="287"/>
        <v>6.8607999999999967</v>
      </c>
      <c r="I2356" s="2">
        <f t="array" ref="I2356">SUMPRODUCT(B2340:B2359, (ROW(B2340:B2359)-ROW(B2340)+1)) / (20*21/2)</f>
        <v>6.864047619047617</v>
      </c>
      <c r="J2356" s="2">
        <f t="shared" si="290"/>
        <v>6.9223904512130883</v>
      </c>
      <c r="K2356" s="2">
        <f t="shared" si="292"/>
        <v>7.0039953346157402</v>
      </c>
    </row>
    <row r="2357" spans="1:11" ht="13.5" x14ac:dyDescent="0.25">
      <c r="A2357" s="3">
        <f>TITRES_STAT!B2360</f>
        <v>45734</v>
      </c>
      <c r="B2357" s="6">
        <f>TITRES_STAT!D2360</f>
        <v>6.77</v>
      </c>
      <c r="C2357" s="2">
        <f t="shared" si="285"/>
        <v>0</v>
      </c>
      <c r="D2357" s="2">
        <f t="shared" si="286"/>
        <v>6.7699999999999987</v>
      </c>
      <c r="E2357" s="2">
        <f t="shared" si="288"/>
        <v>6.8609999999999989</v>
      </c>
      <c r="F2357" s="2">
        <f t="shared" si="289"/>
        <v>6.9450000000000003</v>
      </c>
      <c r="G2357" s="2">
        <f t="shared" si="291"/>
        <v>7.0347999999999979</v>
      </c>
      <c r="H2357" s="2">
        <f t="shared" si="287"/>
        <v>6.8689499999999972</v>
      </c>
      <c r="I2357" s="2">
        <f t="array" ref="I2357">SUMPRODUCT(B2341:B2360, (ROW(B2341:B2360)-ROW(B2341)+1)) / (20*21/2)</f>
        <v>6.8504285714285702</v>
      </c>
      <c r="J2357" s="2">
        <f t="shared" si="290"/>
        <v>6.9078770749070797</v>
      </c>
      <c r="K2357" s="2">
        <f t="shared" si="292"/>
        <v>6.9948190469837508</v>
      </c>
    </row>
    <row r="2358" spans="1:11" ht="13.5" x14ac:dyDescent="0.25">
      <c r="A2358" s="3">
        <f>TITRES_STAT!B2361</f>
        <v>45735</v>
      </c>
      <c r="B2358" s="6">
        <f>TITRES_STAT!D2361</f>
        <v>6.78</v>
      </c>
      <c r="C2358" s="2">
        <f t="shared" si="285"/>
        <v>1.0000000000000675E-2</v>
      </c>
      <c r="D2358" s="2">
        <f t="shared" si="286"/>
        <v>6.7720000000000002</v>
      </c>
      <c r="E2358" s="2">
        <f t="shared" si="288"/>
        <v>6.8289999999999988</v>
      </c>
      <c r="F2358" s="2">
        <f t="shared" si="289"/>
        <v>6.9339999999999993</v>
      </c>
      <c r="G2358" s="2">
        <f t="shared" si="291"/>
        <v>7.0301999999999962</v>
      </c>
      <c r="H2358" s="2">
        <f t="shared" si="287"/>
        <v>6.8771499999999977</v>
      </c>
      <c r="I2358" s="2">
        <f t="array" ref="I2358">SUMPRODUCT(B2342:B2361, (ROW(B2342:B2361)-ROW(B2342)+1)) / (20*21/2)</f>
        <v>6.8378571428571409</v>
      </c>
      <c r="J2358" s="2">
        <f t="shared" si="290"/>
        <v>6.8956983058683106</v>
      </c>
      <c r="K2358" s="2">
        <f t="shared" si="292"/>
        <v>6.9863947706314464</v>
      </c>
    </row>
    <row r="2359" spans="1:11" ht="13.5" x14ac:dyDescent="0.25">
      <c r="A2359" s="3">
        <f>TITRES_STAT!B2362</f>
        <v>45737</v>
      </c>
      <c r="B2359" s="6">
        <f>TITRES_STAT!D2362</f>
        <v>6.78</v>
      </c>
      <c r="C2359" s="2">
        <f t="shared" si="285"/>
        <v>0</v>
      </c>
      <c r="D2359" s="2">
        <f t="shared" si="286"/>
        <v>6.7739999999999991</v>
      </c>
      <c r="E2359" s="2">
        <f t="shared" si="288"/>
        <v>6.7969999999999988</v>
      </c>
      <c r="F2359" s="2">
        <f t="shared" si="289"/>
        <v>6.9229999999999992</v>
      </c>
      <c r="G2359" s="2">
        <f t="shared" si="291"/>
        <v>7.0255999999999963</v>
      </c>
      <c r="H2359" s="2">
        <f t="shared" si="287"/>
        <v>6.8853499999999972</v>
      </c>
      <c r="I2359" s="2">
        <f t="array" ref="I2359">SUMPRODUCT(B2343:B2362, (ROW(B2343:B2362)-ROW(B2343)+1)) / (20*21/2)</f>
        <v>6.8263333333333325</v>
      </c>
      <c r="J2359" s="2">
        <f t="shared" si="290"/>
        <v>6.8846794195951384</v>
      </c>
      <c r="K2359" s="2">
        <f t="shared" si="292"/>
        <v>6.978300858057664</v>
      </c>
    </row>
    <row r="2360" spans="1:11" ht="13.5" x14ac:dyDescent="0.25">
      <c r="A2360" s="3">
        <f>TITRES_STAT!B2363</f>
        <v>45740</v>
      </c>
      <c r="B2360" s="6">
        <f>TITRES_STAT!D2363</f>
        <v>6.78</v>
      </c>
      <c r="C2360" s="2">
        <f t="shared" si="285"/>
        <v>0</v>
      </c>
      <c r="D2360" s="2">
        <f t="shared" si="286"/>
        <v>6.7760000000000007</v>
      </c>
      <c r="E2360" s="2">
        <f t="shared" si="288"/>
        <v>6.7859999999999996</v>
      </c>
      <c r="F2360" s="2">
        <f t="shared" si="289"/>
        <v>6.911999999999999</v>
      </c>
      <c r="G2360" s="2">
        <f t="shared" si="291"/>
        <v>7.0209999999999946</v>
      </c>
      <c r="H2360" s="2">
        <f t="shared" si="287"/>
        <v>6.8935499999999976</v>
      </c>
      <c r="I2360" s="2">
        <f t="array" ref="I2360">SUMPRODUCT(B2344:B2363, (ROW(B2344:B2363)-ROW(B2344)+1)) / (20*21/2)</f>
        <v>6.8149523809523807</v>
      </c>
      <c r="J2360" s="2">
        <f t="shared" si="290"/>
        <v>6.8747099510622682</v>
      </c>
      <c r="K2360" s="2">
        <f t="shared" si="292"/>
        <v>6.9705243538201085</v>
      </c>
    </row>
    <row r="2361" spans="1:11" ht="13.5" x14ac:dyDescent="0.25">
      <c r="A2361" s="3">
        <f>TITRES_STAT!B2364</f>
        <v>45741</v>
      </c>
      <c r="B2361" s="6">
        <f>TITRES_STAT!D2364</f>
        <v>6.78</v>
      </c>
      <c r="C2361" s="2">
        <f t="shared" si="285"/>
        <v>0</v>
      </c>
      <c r="D2361" s="2">
        <f t="shared" si="286"/>
        <v>6.7780000000000005</v>
      </c>
      <c r="E2361" s="2">
        <f t="shared" si="288"/>
        <v>6.7739999999999991</v>
      </c>
      <c r="F2361" s="2">
        <f t="shared" si="289"/>
        <v>6.9009999999999989</v>
      </c>
      <c r="G2361" s="2">
        <f t="shared" si="291"/>
        <v>7.0165999999999942</v>
      </c>
      <c r="H2361" s="2">
        <f t="shared" si="287"/>
        <v>6.9023999999999965</v>
      </c>
      <c r="I2361" s="2">
        <f t="array" ref="I2361">SUMPRODUCT(B2345:B2364, (ROW(B2345:B2364)-ROW(B2345)+1)) / (20*21/2)</f>
        <v>6.8051428571428572</v>
      </c>
      <c r="J2361" s="2">
        <f t="shared" si="290"/>
        <v>6.8656899557230044</v>
      </c>
      <c r="K2361" s="2">
        <f t="shared" si="292"/>
        <v>6.9630528105330454</v>
      </c>
    </row>
    <row r="2362" spans="1:11" ht="13.5" x14ac:dyDescent="0.25">
      <c r="A2362" s="3">
        <f>TITRES_STAT!B2365</f>
        <v>45742</v>
      </c>
      <c r="B2362" s="6">
        <f>TITRES_STAT!D2365</f>
        <v>6.78</v>
      </c>
      <c r="C2362" s="2">
        <f t="shared" si="285"/>
        <v>0</v>
      </c>
      <c r="D2362" s="2">
        <f t="shared" si="286"/>
        <v>6.7799999999999994</v>
      </c>
      <c r="E2362" s="2">
        <f t="shared" si="288"/>
        <v>6.7750000000000004</v>
      </c>
      <c r="F2362" s="2">
        <f t="shared" si="289"/>
        <v>6.8895</v>
      </c>
      <c r="G2362" s="2">
        <f t="shared" si="291"/>
        <v>7.0061999999999935</v>
      </c>
      <c r="H2362" s="2">
        <f t="shared" si="287"/>
        <v>6.9112499999999963</v>
      </c>
      <c r="I2362" s="2">
        <f t="array" ref="I2362">SUMPRODUCT(B2346:B2365, (ROW(B2346:B2365)-ROW(B2346)+1)) / (20*21/2)</f>
        <v>6.7958571428571437</v>
      </c>
      <c r="J2362" s="2">
        <f t="shared" si="290"/>
        <v>6.8575290075589086</v>
      </c>
      <c r="K2362" s="2">
        <f t="shared" si="292"/>
        <v>6.9558742689435142</v>
      </c>
    </row>
    <row r="2363" spans="1:11" ht="13.5" x14ac:dyDescent="0.25">
      <c r="A2363" s="3">
        <f>TITRES_STAT!B2366</f>
        <v>45743</v>
      </c>
      <c r="B2363" s="6">
        <f>TITRES_STAT!D2366</f>
        <v>6.77</v>
      </c>
      <c r="C2363" s="2">
        <f t="shared" si="285"/>
        <v>-1.0000000000000675E-2</v>
      </c>
      <c r="D2363" s="2">
        <f t="shared" si="286"/>
        <v>6.7780000000000005</v>
      </c>
      <c r="E2363" s="2">
        <f t="shared" si="288"/>
        <v>6.7750000000000004</v>
      </c>
      <c r="F2363" s="2">
        <f t="shared" si="289"/>
        <v>6.8729999999999993</v>
      </c>
      <c r="G2363" s="2">
        <f t="shared" si="291"/>
        <v>6.9905999999999926</v>
      </c>
      <c r="H2363" s="2">
        <f t="shared" si="287"/>
        <v>6.9200499999999963</v>
      </c>
      <c r="I2363" s="2">
        <f t="array" ref="I2363">SUMPRODUCT(B2347:B2366, (ROW(B2347:B2366)-ROW(B2347)+1)) / (20*21/2)</f>
        <v>6.7881428571428559</v>
      </c>
      <c r="J2363" s="2">
        <f t="shared" si="290"/>
        <v>6.8491929116009169</v>
      </c>
      <c r="K2363" s="2">
        <f t="shared" si="292"/>
        <v>6.9485850819261215</v>
      </c>
    </row>
    <row r="2364" spans="1:11" ht="13.5" x14ac:dyDescent="0.25">
      <c r="A2364" s="3">
        <f>TITRES_STAT!B2367</f>
        <v>45744</v>
      </c>
      <c r="B2364" s="6">
        <f>TITRES_STAT!D2367</f>
        <v>6.77</v>
      </c>
      <c r="C2364" s="2">
        <f t="shared" si="285"/>
        <v>0</v>
      </c>
      <c r="D2364" s="2">
        <f t="shared" si="286"/>
        <v>6.7759999999999989</v>
      </c>
      <c r="E2364" s="2">
        <f t="shared" si="288"/>
        <v>6.7750000000000004</v>
      </c>
      <c r="F2364" s="2">
        <f t="shared" si="289"/>
        <v>6.8674999999999997</v>
      </c>
      <c r="G2364" s="2">
        <f t="shared" si="291"/>
        <v>6.9749999999999934</v>
      </c>
      <c r="H2364" s="2">
        <f t="shared" si="287"/>
        <v>6.9288999999999961</v>
      </c>
      <c r="I2364" s="2">
        <f t="array" ref="I2364">SUMPRODUCT(B2348:B2367, (ROW(B2348:B2367)-ROW(B2348)+1)) / (20*21/2)</f>
        <v>6.7819999999999991</v>
      </c>
      <c r="J2364" s="2">
        <f t="shared" si="290"/>
        <v>6.8416507295436864</v>
      </c>
      <c r="K2364" s="2">
        <f t="shared" si="292"/>
        <v>6.9415817453799997</v>
      </c>
    </row>
    <row r="2365" spans="1:11" ht="13.5" x14ac:dyDescent="0.25">
      <c r="A2365" s="3">
        <f>TITRES_STAT!B2368</f>
        <v>45749</v>
      </c>
      <c r="B2365" s="6">
        <f>TITRES_STAT!D2368</f>
        <v>6.77</v>
      </c>
      <c r="C2365" s="2">
        <f t="shared" si="285"/>
        <v>0</v>
      </c>
      <c r="D2365" s="2">
        <f t="shared" si="286"/>
        <v>6.7739999999999991</v>
      </c>
      <c r="E2365" s="2">
        <f t="shared" si="288"/>
        <v>6.7750000000000004</v>
      </c>
      <c r="F2365" s="2">
        <f t="shared" si="289"/>
        <v>6.8509999999999991</v>
      </c>
      <c r="G2365" s="2">
        <f t="shared" si="291"/>
        <v>6.9593999999999934</v>
      </c>
      <c r="H2365" s="2">
        <f t="shared" si="287"/>
        <v>6.9377499999999968</v>
      </c>
      <c r="I2365" s="2">
        <f t="array" ref="I2365">SUMPRODUCT(B2349:B2368, (ROW(B2349:B2368)-ROW(B2349)+1)) / (20*21/2)</f>
        <v>6.7774285714285707</v>
      </c>
      <c r="J2365" s="2">
        <f t="shared" si="290"/>
        <v>6.8348268505395255</v>
      </c>
      <c r="K2365" s="2">
        <f t="shared" si="292"/>
        <v>6.9348530494827454</v>
      </c>
    </row>
    <row r="2366" spans="1:11" ht="13.5" x14ac:dyDescent="0.25">
      <c r="A2366" s="3">
        <f>TITRES_STAT!B2369</f>
        <v>45750</v>
      </c>
      <c r="B2366" s="6">
        <f>TITRES_STAT!D2369</f>
        <v>6.77</v>
      </c>
      <c r="C2366" s="2">
        <f t="shared" si="285"/>
        <v>0</v>
      </c>
      <c r="D2366" s="2">
        <f t="shared" si="286"/>
        <v>6.7720000000000002</v>
      </c>
      <c r="E2366" s="2">
        <f t="shared" si="288"/>
        <v>6.7749999999999986</v>
      </c>
      <c r="F2366" s="2">
        <f t="shared" si="289"/>
        <v>6.8345000000000002</v>
      </c>
      <c r="G2366" s="2">
        <f t="shared" si="291"/>
        <v>6.9437999999999942</v>
      </c>
      <c r="H2366" s="2">
        <f t="shared" si="287"/>
        <v>6.9458999999999973</v>
      </c>
      <c r="I2366" s="2">
        <f t="array" ref="I2366">SUMPRODUCT(B2350:B2369, (ROW(B2350:B2369)-ROW(B2350)+1)) / (20*21/2)</f>
        <v>6.7744285714285697</v>
      </c>
      <c r="J2366" s="2">
        <f t="shared" si="290"/>
        <v>6.828652864773856</v>
      </c>
      <c r="K2366" s="2">
        <f t="shared" si="292"/>
        <v>6.9283882240128341</v>
      </c>
    </row>
    <row r="2367" spans="1:11" ht="13.5" x14ac:dyDescent="0.25">
      <c r="A2367" s="3">
        <f>TITRES_STAT!B2370</f>
        <v>45751</v>
      </c>
      <c r="B2367" s="6">
        <f>TITRES_STAT!D2370</f>
        <v>6.77</v>
      </c>
      <c r="C2367" s="2">
        <f t="shared" si="285"/>
        <v>0</v>
      </c>
      <c r="D2367" s="2">
        <f t="shared" si="286"/>
        <v>6.7699999999999987</v>
      </c>
      <c r="E2367" s="2">
        <f t="shared" si="288"/>
        <v>6.7749999999999986</v>
      </c>
      <c r="F2367" s="2">
        <f t="shared" si="289"/>
        <v>6.8179999999999996</v>
      </c>
      <c r="G2367" s="2">
        <f t="shared" si="291"/>
        <v>6.9347999999999947</v>
      </c>
      <c r="H2367" s="2">
        <f t="shared" si="287"/>
        <v>6.9528999999999961</v>
      </c>
      <c r="I2367" s="2">
        <f t="array" ref="I2367">SUMPRODUCT(B2351:B2370, (ROW(B2351:B2370)-ROW(B2351)+1)) / (20*21/2)</f>
        <v>6.7729999999999997</v>
      </c>
      <c r="J2367" s="2">
        <f t="shared" si="290"/>
        <v>6.8230668776525363</v>
      </c>
      <c r="K2367" s="2">
        <f t="shared" si="292"/>
        <v>6.9221769211103705</v>
      </c>
    </row>
    <row r="2368" spans="1:11" ht="13.5" x14ac:dyDescent="0.25">
      <c r="A2368" s="3">
        <f>TITRES_STAT!B2371</f>
        <v>45754</v>
      </c>
      <c r="B2368" s="6">
        <f>TITRES_STAT!D2371</f>
        <v>6.77</v>
      </c>
      <c r="C2368" s="2">
        <f t="shared" si="285"/>
        <v>0</v>
      </c>
      <c r="D2368" s="2">
        <f t="shared" si="286"/>
        <v>6.7699999999999987</v>
      </c>
      <c r="E2368" s="2">
        <f t="shared" si="288"/>
        <v>6.7739999999999982</v>
      </c>
      <c r="F2368" s="2">
        <f t="shared" si="289"/>
        <v>6.8014999999999999</v>
      </c>
      <c r="G2368" s="2">
        <f t="shared" si="291"/>
        <v>6.9301999999999939</v>
      </c>
      <c r="H2368" s="2">
        <f t="shared" si="287"/>
        <v>6.9599999999999964</v>
      </c>
      <c r="I2368" s="2">
        <f t="array" ref="I2368">SUMPRODUCT(B2352:B2371, (ROW(B2352:B2371)-ROW(B2352)+1)) / (20*21/2)</f>
        <v>6.7749999999999977</v>
      </c>
      <c r="J2368" s="2">
        <f t="shared" si="290"/>
        <v>6.8180128893046756</v>
      </c>
      <c r="K2368" s="2">
        <f t="shared" si="292"/>
        <v>6.9162091987138856</v>
      </c>
    </row>
    <row r="2369" spans="1:11" ht="13.5" x14ac:dyDescent="0.25">
      <c r="A2369" s="3">
        <f>TITRES_STAT!B2372</f>
        <v>45755</v>
      </c>
      <c r="B2369" s="6">
        <f>TITRES_STAT!D2372</f>
        <v>6.77</v>
      </c>
      <c r="C2369" s="2">
        <f t="shared" si="285"/>
        <v>0</v>
      </c>
      <c r="D2369" s="2">
        <f t="shared" si="286"/>
        <v>6.7699999999999987</v>
      </c>
      <c r="E2369" s="2">
        <f t="shared" si="288"/>
        <v>6.7729999999999979</v>
      </c>
      <c r="F2369" s="2">
        <f t="shared" si="289"/>
        <v>6.7849999999999993</v>
      </c>
      <c r="G2369" s="2">
        <f t="shared" si="291"/>
        <v>6.9255999999999949</v>
      </c>
      <c r="H2369" s="2">
        <f t="shared" si="287"/>
        <v>6.9670999999999959</v>
      </c>
      <c r="I2369" s="2">
        <f t="array" ref="I2369">SUMPRODUCT(B2353:B2372, (ROW(B2353:B2372)-ROW(B2353)+1)) / (20*21/2)</f>
        <v>6.7774761904761895</v>
      </c>
      <c r="J2369" s="2">
        <f t="shared" si="290"/>
        <v>6.8134402331804207</v>
      </c>
      <c r="K2369" s="2">
        <f t="shared" si="292"/>
        <v>6.9104755046466746</v>
      </c>
    </row>
    <row r="2370" spans="1:11" ht="13.5" x14ac:dyDescent="0.25">
      <c r="A2370" s="3">
        <f>TITRES_STAT!B2373</f>
        <v>45757</v>
      </c>
      <c r="B2370" s="6">
        <f>TITRES_STAT!D2373</f>
        <v>6.77</v>
      </c>
      <c r="C2370" s="2">
        <f t="shared" si="285"/>
        <v>0</v>
      </c>
      <c r="D2370" s="2">
        <f t="shared" si="286"/>
        <v>6.7699999999999987</v>
      </c>
      <c r="E2370" s="2">
        <f t="shared" si="288"/>
        <v>6.7719999999999985</v>
      </c>
      <c r="F2370" s="2">
        <f t="shared" si="289"/>
        <v>6.778999999999999</v>
      </c>
      <c r="G2370" s="2">
        <f t="shared" si="291"/>
        <v>6.9207999999999945</v>
      </c>
      <c r="H2370" s="2">
        <f t="shared" si="287"/>
        <v>6.9734499999999944</v>
      </c>
      <c r="I2370" s="2">
        <f t="array" ref="I2370">SUMPRODUCT(B2354:B2373, (ROW(B2354:B2373)-ROW(B2354)+1)) / (20*21/2)</f>
        <v>6.779809523809524</v>
      </c>
      <c r="J2370" s="2">
        <f t="shared" si="290"/>
        <v>6.8093030681156188</v>
      </c>
      <c r="K2370" s="2">
        <f t="shared" si="292"/>
        <v>6.9049666613271974</v>
      </c>
    </row>
    <row r="2371" spans="1:11" ht="13.5" x14ac:dyDescent="0.25">
      <c r="A2371" s="3">
        <f>TITRES_STAT!B2374</f>
        <v>45758</v>
      </c>
      <c r="B2371" s="6">
        <f>TITRES_STAT!D2374</f>
        <v>6.8</v>
      </c>
      <c r="C2371" s="2">
        <f t="shared" si="285"/>
        <v>3.0000000000000249E-2</v>
      </c>
      <c r="D2371" s="2">
        <f t="shared" si="286"/>
        <v>6.7759999999999989</v>
      </c>
      <c r="E2371" s="2">
        <f t="shared" si="288"/>
        <v>6.7739999999999982</v>
      </c>
      <c r="F2371" s="2">
        <f t="shared" si="289"/>
        <v>6.7739999999999991</v>
      </c>
      <c r="G2371" s="2">
        <f t="shared" si="291"/>
        <v>6.916799999999995</v>
      </c>
      <c r="H2371" s="2">
        <f t="shared" si="287"/>
        <v>6.9799499999999952</v>
      </c>
      <c r="I2371" s="2">
        <f t="array" ref="I2371">SUMPRODUCT(B2355:B2374, (ROW(B2355:B2374)-ROW(B2355)+1)) / (20*21/2)</f>
        <v>6.7829523809523815</v>
      </c>
      <c r="J2371" s="2">
        <f t="shared" si="290"/>
        <v>6.8084170616284165</v>
      </c>
      <c r="K2371" s="2">
        <f t="shared" si="292"/>
        <v>6.9008503216673072</v>
      </c>
    </row>
    <row r="2372" spans="1:11" ht="13.5" x14ac:dyDescent="0.25">
      <c r="A2372" s="3">
        <f>TITRES_STAT!B2375</f>
        <v>45761</v>
      </c>
      <c r="B2372" s="6">
        <f>TITRES_STAT!D2375</f>
        <v>6.8</v>
      </c>
      <c r="C2372" s="2">
        <f t="shared" ref="C2372:C2435" si="293">B2372-B2371</f>
        <v>0</v>
      </c>
      <c r="D2372" s="2">
        <f t="shared" si="286"/>
        <v>6.7819999999999991</v>
      </c>
      <c r="E2372" s="2">
        <f t="shared" si="288"/>
        <v>6.775999999999998</v>
      </c>
      <c r="F2372" s="2">
        <f t="shared" si="289"/>
        <v>6.7754999999999992</v>
      </c>
      <c r="G2372" s="2">
        <f t="shared" si="291"/>
        <v>6.9127999999999963</v>
      </c>
      <c r="H2372" s="2">
        <f t="shared" si="287"/>
        <v>6.9864499999999952</v>
      </c>
      <c r="I2372" s="2">
        <f t="array" ref="I2372">SUMPRODUCT(B2356:B2375, (ROW(B2356:B2375)-ROW(B2356)+1)) / (20*21/2)</f>
        <v>6.785904761904761</v>
      </c>
      <c r="J2372" s="2">
        <f t="shared" si="290"/>
        <v>6.8076154367114246</v>
      </c>
      <c r="K2372" s="2">
        <f t="shared" si="292"/>
        <v>6.8968954070921189</v>
      </c>
    </row>
    <row r="2373" spans="1:11" ht="13.5" x14ac:dyDescent="0.25">
      <c r="A2373" s="3">
        <f>TITRES_STAT!B2376</f>
        <v>45762</v>
      </c>
      <c r="B2373" s="6">
        <f>TITRES_STAT!D2376</f>
        <v>6.8</v>
      </c>
      <c r="C2373" s="2">
        <f t="shared" si="293"/>
        <v>0</v>
      </c>
      <c r="D2373" s="2">
        <f t="shared" si="286"/>
        <v>6.7879999999999994</v>
      </c>
      <c r="E2373" s="2">
        <f t="shared" si="288"/>
        <v>6.7789999999999981</v>
      </c>
      <c r="F2373" s="2">
        <f t="shared" si="289"/>
        <v>6.7769999999999992</v>
      </c>
      <c r="G2373" s="2">
        <f t="shared" si="291"/>
        <v>6.9087999999999967</v>
      </c>
      <c r="H2373" s="2">
        <f t="shared" si="287"/>
        <v>6.9929499999999951</v>
      </c>
      <c r="I2373" s="2">
        <f t="array" ref="I2373">SUMPRODUCT(B2357:B2376, (ROW(B2357:B2376)-ROW(B2357)+1)) / (20*21/2)</f>
        <v>6.8067619047619026</v>
      </c>
      <c r="J2373" s="2">
        <f t="shared" si="290"/>
        <v>6.8068901570246219</v>
      </c>
      <c r="K2373" s="2">
        <f t="shared" si="292"/>
        <v>6.8930955872061537</v>
      </c>
    </row>
    <row r="2374" spans="1:11" ht="13.5" x14ac:dyDescent="0.25">
      <c r="A2374" s="3">
        <f>TITRES_STAT!B2377</f>
        <v>45763</v>
      </c>
      <c r="B2374" s="6">
        <f>TITRES_STAT!D2377</f>
        <v>6.81</v>
      </c>
      <c r="C2374" s="2">
        <f t="shared" si="293"/>
        <v>9.9999999999997868E-3</v>
      </c>
      <c r="D2374" s="2">
        <f t="shared" ref="D2374:D2437" si="294">AVERAGE(B2370:B2374)</f>
        <v>6.7960000000000012</v>
      </c>
      <c r="E2374" s="2">
        <f t="shared" si="288"/>
        <v>6.7829999999999986</v>
      </c>
      <c r="F2374" s="2">
        <f t="shared" si="289"/>
        <v>6.778999999999999</v>
      </c>
      <c r="G2374" s="2">
        <f t="shared" si="291"/>
        <v>6.9049999999999976</v>
      </c>
      <c r="H2374" s="2">
        <f t="shared" si="287"/>
        <v>6.9994999999999949</v>
      </c>
      <c r="I2374" s="2">
        <f t="array" ref="I2374">SUMPRODUCT(B2358:B2377, (ROW(B2358:B2377)-ROW(B2358)+1)) / (20*21/2)</f>
        <v>6.8560476190476187</v>
      </c>
      <c r="J2374" s="2">
        <f t="shared" si="290"/>
        <v>6.8071863325460864</v>
      </c>
      <c r="K2374" s="2">
        <f t="shared" si="292"/>
        <v>6.8898369367274803</v>
      </c>
    </row>
    <row r="2375" spans="1:11" ht="13.5" x14ac:dyDescent="0.25">
      <c r="A2375" s="3">
        <f>TITRES_STAT!B2378</f>
        <v>45764</v>
      </c>
      <c r="B2375" s="6">
        <f>TITRES_STAT!D2378</f>
        <v>6.81</v>
      </c>
      <c r="C2375" s="2">
        <f t="shared" si="293"/>
        <v>0</v>
      </c>
      <c r="D2375" s="2">
        <f t="shared" si="294"/>
        <v>6.8039999999999994</v>
      </c>
      <c r="E2375" s="2">
        <f t="shared" si="288"/>
        <v>6.786999999999999</v>
      </c>
      <c r="F2375" s="2">
        <f t="shared" si="289"/>
        <v>6.7809999999999988</v>
      </c>
      <c r="G2375" s="2">
        <f t="shared" si="291"/>
        <v>6.9011999999999976</v>
      </c>
      <c r="H2375" s="2">
        <f t="shared" si="287"/>
        <v>7.004849999999994</v>
      </c>
      <c r="I2375" s="2">
        <f t="array" ref="I2375">SUMPRODUCT(B2359:B2378, (ROW(B2359:B2378)-ROW(B2359)+1)) / (20*21/2)</f>
        <v>6.8999047619047618</v>
      </c>
      <c r="J2375" s="2">
        <f t="shared" si="290"/>
        <v>6.8074543008750306</v>
      </c>
      <c r="K2375" s="2">
        <f t="shared" si="292"/>
        <v>6.886706076463657</v>
      </c>
    </row>
    <row r="2376" spans="1:11" ht="13.5" x14ac:dyDescent="0.25">
      <c r="A2376" s="3">
        <f>TITRES_STAT!B2379</f>
        <v>45765</v>
      </c>
      <c r="B2376" s="6">
        <f>TITRES_STAT!D2379</f>
        <v>7</v>
      </c>
      <c r="C2376" s="2">
        <f t="shared" si="293"/>
        <v>0.19000000000000039</v>
      </c>
      <c r="D2376" s="2">
        <f t="shared" si="294"/>
        <v>6.8439999999999994</v>
      </c>
      <c r="E2376" s="2">
        <f t="shared" si="288"/>
        <v>6.81</v>
      </c>
      <c r="F2376" s="2">
        <f t="shared" si="289"/>
        <v>6.7924999999999986</v>
      </c>
      <c r="G2376" s="2">
        <f t="shared" si="291"/>
        <v>6.9011999999999993</v>
      </c>
      <c r="H2376" s="2">
        <f t="shared" si="287"/>
        <v>7.0098999999999947</v>
      </c>
      <c r="I2376" s="2">
        <f t="array" ref="I2376">SUMPRODUCT(B2360:B2379, (ROW(B2360:B2379)-ROW(B2360)+1)) / (20*21/2)</f>
        <v>6.9109047619047619</v>
      </c>
      <c r="J2376" s="2">
        <f t="shared" si="290"/>
        <v>6.8257919865059806</v>
      </c>
      <c r="K2376" s="2">
        <f t="shared" si="292"/>
        <v>6.8911489754258666</v>
      </c>
    </row>
    <row r="2377" spans="1:11" ht="13.5" x14ac:dyDescent="0.25">
      <c r="A2377" s="3">
        <f>TITRES_STAT!B2380</f>
        <v>45768</v>
      </c>
      <c r="B2377" s="6">
        <f>TITRES_STAT!D2380</f>
        <v>7.31</v>
      </c>
      <c r="C2377" s="2">
        <f t="shared" si="293"/>
        <v>0.30999999999999961</v>
      </c>
      <c r="D2377" s="2">
        <f t="shared" si="294"/>
        <v>6.9459999999999997</v>
      </c>
      <c r="E2377" s="2">
        <f t="shared" si="288"/>
        <v>6.8639999999999999</v>
      </c>
      <c r="F2377" s="2">
        <f t="shared" si="289"/>
        <v>6.8194999999999997</v>
      </c>
      <c r="G2377" s="2">
        <f t="shared" si="291"/>
        <v>6.9073999999999991</v>
      </c>
      <c r="H2377" s="2">
        <f t="shared" si="287"/>
        <v>7.0151999999999939</v>
      </c>
      <c r="I2377" s="2">
        <f t="array" ref="I2377">SUMPRODUCT(B2361:B2380, (ROW(B2361:B2380)-ROW(B2361)+1)) / (20*21/2)</f>
        <v>6.9048571428571428</v>
      </c>
      <c r="J2377" s="2">
        <f t="shared" si="290"/>
        <v>6.8719070354101728</v>
      </c>
      <c r="K2377" s="2">
        <f t="shared" si="292"/>
        <v>6.9075745058013229</v>
      </c>
    </row>
    <row r="2378" spans="1:11" ht="13.5" x14ac:dyDescent="0.25">
      <c r="A2378" s="3">
        <f>TITRES_STAT!B2381</f>
        <v>45769</v>
      </c>
      <c r="B2378" s="6">
        <f>TITRES_STAT!D2381</f>
        <v>7.28</v>
      </c>
      <c r="C2378" s="2">
        <f t="shared" si="293"/>
        <v>-2.9999999999999361E-2</v>
      </c>
      <c r="D2378" s="2">
        <f t="shared" si="294"/>
        <v>7.0419999999999989</v>
      </c>
      <c r="E2378" s="2">
        <f t="shared" si="288"/>
        <v>6.9150000000000009</v>
      </c>
      <c r="F2378" s="2">
        <f t="shared" si="289"/>
        <v>6.8444999999999983</v>
      </c>
      <c r="G2378" s="2">
        <f t="shared" si="291"/>
        <v>6.9127999999999998</v>
      </c>
      <c r="H2378" s="2">
        <f t="shared" ref="H2378:H2441" si="295">AVERAGE(B2179:B2378)</f>
        <v>7.0215999999999932</v>
      </c>
      <c r="I2378" s="2">
        <f t="array" ref="I2378">SUMPRODUCT(B2362:B2381, (ROW(B2362:B2381)-ROW(B2362)+1)) / (20*21/2)</f>
        <v>6.8987619047619049</v>
      </c>
      <c r="J2378" s="2">
        <f t="shared" si="290"/>
        <v>6.9107730320377758</v>
      </c>
      <c r="K2378" s="2">
        <f t="shared" si="292"/>
        <v>6.9221794271424475</v>
      </c>
    </row>
    <row r="2379" spans="1:11" ht="13.5" x14ac:dyDescent="0.25">
      <c r="A2379" s="3">
        <f>TITRES_STAT!B2382</f>
        <v>45770</v>
      </c>
      <c r="B2379" s="6">
        <f>TITRES_STAT!D2382</f>
        <v>6.96</v>
      </c>
      <c r="C2379" s="2">
        <f t="shared" si="293"/>
        <v>-0.32000000000000028</v>
      </c>
      <c r="D2379" s="2">
        <f t="shared" si="294"/>
        <v>7.0720000000000001</v>
      </c>
      <c r="E2379" s="2">
        <f t="shared" si="288"/>
        <v>6.9340000000000002</v>
      </c>
      <c r="F2379" s="2">
        <f t="shared" si="289"/>
        <v>6.8534999999999986</v>
      </c>
      <c r="G2379" s="2">
        <f t="shared" si="291"/>
        <v>6.9118000000000004</v>
      </c>
      <c r="H2379" s="2">
        <f t="shared" si="295"/>
        <v>7.0263999999999927</v>
      </c>
      <c r="I2379" s="2">
        <f t="array" ref="I2379">SUMPRODUCT(B2363:B2382, (ROW(B2363:B2382)-ROW(B2363)+1)) / (20*21/2)</f>
        <v>6.8926190476190481</v>
      </c>
      <c r="J2379" s="2">
        <f t="shared" si="290"/>
        <v>6.9154613147008446</v>
      </c>
      <c r="K2379" s="2">
        <f t="shared" si="292"/>
        <v>6.9236625868623509</v>
      </c>
    </row>
    <row r="2380" spans="1:11" ht="13.5" x14ac:dyDescent="0.25">
      <c r="A2380" s="3">
        <f>TITRES_STAT!B2383</f>
        <v>45771</v>
      </c>
      <c r="B2380" s="6">
        <f>TITRES_STAT!D2383</f>
        <v>6.79</v>
      </c>
      <c r="C2380" s="2">
        <f t="shared" si="293"/>
        <v>-0.16999999999999993</v>
      </c>
      <c r="D2380" s="2">
        <f t="shared" si="294"/>
        <v>7.0680000000000005</v>
      </c>
      <c r="E2380" s="2">
        <f t="shared" ref="E2380:E2443" si="296">AVERAGE(B2371:B2380)</f>
        <v>6.9359999999999999</v>
      </c>
      <c r="F2380" s="2">
        <f t="shared" si="289"/>
        <v>6.8539999999999992</v>
      </c>
      <c r="G2380" s="2">
        <f t="shared" si="291"/>
        <v>6.9074000000000009</v>
      </c>
      <c r="H2380" s="2">
        <f t="shared" si="295"/>
        <v>7.0303499999999932</v>
      </c>
      <c r="I2380" s="2">
        <f t="array" ref="I2380">SUMPRODUCT(B2364:B2383, (ROW(B2364:B2383)-ROW(B2364)+1)) / (20*21/2)</f>
        <v>6.8864285714285716</v>
      </c>
      <c r="J2380" s="2">
        <f t="shared" si="290"/>
        <v>6.9035126180626687</v>
      </c>
      <c r="K2380" s="2">
        <f t="shared" si="292"/>
        <v>6.9184209167893185</v>
      </c>
    </row>
    <row r="2381" spans="1:11" ht="13.5" x14ac:dyDescent="0.25">
      <c r="A2381" s="3">
        <f>TITRES_STAT!B2384</f>
        <v>45772</v>
      </c>
      <c r="B2381" s="6">
        <f>TITRES_STAT!D2384</f>
        <v>6.79</v>
      </c>
      <c r="C2381" s="2">
        <f t="shared" si="293"/>
        <v>0</v>
      </c>
      <c r="D2381" s="2">
        <f t="shared" si="294"/>
        <v>7.0260000000000007</v>
      </c>
      <c r="E2381" s="2">
        <f t="shared" si="296"/>
        <v>6.9350000000000005</v>
      </c>
      <c r="F2381" s="2">
        <f t="shared" si="289"/>
        <v>6.8544999999999989</v>
      </c>
      <c r="G2381" s="2">
        <f t="shared" si="291"/>
        <v>6.9030000000000022</v>
      </c>
      <c r="H2381" s="2">
        <f t="shared" si="295"/>
        <v>7.0342999999999929</v>
      </c>
      <c r="I2381" s="2">
        <f t="array" ref="I2381">SUMPRODUCT(B2365:B2384, (ROW(B2365:B2384)-ROW(B2365)+1)) / (20*21/2)</f>
        <v>6.8801428571428564</v>
      </c>
      <c r="J2381" s="2">
        <f t="shared" si="290"/>
        <v>6.8927018925328909</v>
      </c>
      <c r="K2381" s="2">
        <f t="shared" si="292"/>
        <v>6.9133848024054245</v>
      </c>
    </row>
    <row r="2382" spans="1:11" ht="13.5" x14ac:dyDescent="0.25">
      <c r="A2382" s="3">
        <f>TITRES_STAT!B2385</f>
        <v>45775</v>
      </c>
      <c r="B2382" s="6">
        <f>TITRES_STAT!D2385</f>
        <v>6.79</v>
      </c>
      <c r="C2382" s="2">
        <f t="shared" si="293"/>
        <v>0</v>
      </c>
      <c r="D2382" s="2">
        <f t="shared" si="294"/>
        <v>6.9219999999999997</v>
      </c>
      <c r="E2382" s="2">
        <f t="shared" si="296"/>
        <v>6.9340000000000002</v>
      </c>
      <c r="F2382" s="2">
        <f t="shared" si="289"/>
        <v>6.8549999999999986</v>
      </c>
      <c r="G2382" s="2">
        <f t="shared" si="291"/>
        <v>6.8986000000000036</v>
      </c>
      <c r="H2382" s="2">
        <f t="shared" si="295"/>
        <v>7.0382499999999926</v>
      </c>
      <c r="I2382" s="2">
        <f t="array" ref="I2382">SUMPRODUCT(B2366:B2385, (ROW(B2366:B2385)-ROW(B2366)+1)) / (20*21/2)</f>
        <v>6.8737619047619045</v>
      </c>
      <c r="J2382" s="2">
        <f t="shared" si="290"/>
        <v>6.8829207599107107</v>
      </c>
      <c r="K2382" s="2">
        <f t="shared" si="292"/>
        <v>6.9085461827032519</v>
      </c>
    </row>
    <row r="2383" spans="1:11" ht="13.5" x14ac:dyDescent="0.25">
      <c r="A2383" s="3">
        <f>TITRES_STAT!B2386</f>
        <v>45776</v>
      </c>
      <c r="B2383" s="6">
        <f>TITRES_STAT!D2386</f>
        <v>6.79</v>
      </c>
      <c r="C2383" s="2">
        <f t="shared" si="293"/>
        <v>0</v>
      </c>
      <c r="D2383" s="2">
        <f t="shared" si="294"/>
        <v>6.8239999999999998</v>
      </c>
      <c r="E2383" s="2">
        <f t="shared" si="296"/>
        <v>6.9329999999999998</v>
      </c>
      <c r="F2383" s="2">
        <f t="shared" si="289"/>
        <v>6.855999999999999</v>
      </c>
      <c r="G2383" s="2">
        <f t="shared" si="291"/>
        <v>6.8942000000000032</v>
      </c>
      <c r="H2383" s="2">
        <f t="shared" si="295"/>
        <v>7.0408499999999927</v>
      </c>
      <c r="I2383" s="2">
        <f t="array" ref="I2383">SUMPRODUCT(B2367:B2386, (ROW(B2367:B2386)-ROW(B2367)+1)) / (20*21/2)</f>
        <v>6.8672857142857149</v>
      </c>
      <c r="J2383" s="2">
        <f t="shared" si="290"/>
        <v>6.8740711637287379</v>
      </c>
      <c r="K2383" s="2">
        <f t="shared" si="292"/>
        <v>6.9038973127933208</v>
      </c>
    </row>
    <row r="2384" spans="1:11" ht="13.5" x14ac:dyDescent="0.25">
      <c r="A2384" s="3">
        <f>TITRES_STAT!B2387</f>
        <v>45777</v>
      </c>
      <c r="B2384" s="6">
        <f>TITRES_STAT!D2387</f>
        <v>6.79</v>
      </c>
      <c r="C2384" s="2">
        <f t="shared" si="293"/>
        <v>0</v>
      </c>
      <c r="D2384" s="2">
        <f t="shared" si="294"/>
        <v>6.7900000000000009</v>
      </c>
      <c r="E2384" s="2">
        <f t="shared" si="296"/>
        <v>6.931</v>
      </c>
      <c r="F2384" s="2">
        <f t="shared" si="289"/>
        <v>6.8569999999999993</v>
      </c>
      <c r="G2384" s="2">
        <f t="shared" si="291"/>
        <v>6.8898000000000037</v>
      </c>
      <c r="H2384" s="2">
        <f t="shared" si="295"/>
        <v>7.043449999999992</v>
      </c>
      <c r="I2384" s="2">
        <f t="array" ref="I2384">SUMPRODUCT(B2368:B2387, (ROW(B2368:B2387)-ROW(B2368)+1)) / (20*21/2)</f>
        <v>6.8607142857142858</v>
      </c>
      <c r="J2384" s="2">
        <f t="shared" si="290"/>
        <v>6.8660643862307627</v>
      </c>
      <c r="K2384" s="2">
        <f t="shared" si="292"/>
        <v>6.8994307515073086</v>
      </c>
    </row>
    <row r="2385" spans="1:11" ht="13.5" x14ac:dyDescent="0.25">
      <c r="A2385" s="3">
        <f>TITRES_STAT!B2388</f>
        <v>45779</v>
      </c>
      <c r="B2385" s="6">
        <f>TITRES_STAT!D2388</f>
        <v>6.79</v>
      </c>
      <c r="C2385" s="2">
        <f t="shared" si="293"/>
        <v>0</v>
      </c>
      <c r="D2385" s="2">
        <f t="shared" si="294"/>
        <v>6.7900000000000009</v>
      </c>
      <c r="E2385" s="2">
        <f t="shared" si="296"/>
        <v>6.9290000000000003</v>
      </c>
      <c r="F2385" s="2">
        <f t="shared" si="289"/>
        <v>6.8579999999999997</v>
      </c>
      <c r="G2385" s="2">
        <f t="shared" si="291"/>
        <v>6.8854000000000042</v>
      </c>
      <c r="H2385" s="2">
        <f t="shared" si="295"/>
        <v>7.0460499999999922</v>
      </c>
      <c r="I2385" s="2">
        <f t="array" ref="I2385">SUMPRODUCT(B2369:B2388, (ROW(B2369:B2388)-ROW(B2369)+1)) / (20*21/2)</f>
        <v>6.8540476190476189</v>
      </c>
      <c r="J2385" s="2">
        <f t="shared" si="290"/>
        <v>6.8588201589706896</v>
      </c>
      <c r="K2385" s="2">
        <f t="shared" si="292"/>
        <v>6.8951393494874145</v>
      </c>
    </row>
    <row r="2386" spans="1:11" ht="13.5" x14ac:dyDescent="0.25">
      <c r="A2386" s="3">
        <f>TITRES_STAT!B2389</f>
        <v>45782</v>
      </c>
      <c r="B2386" s="6">
        <f>TITRES_STAT!D2389</f>
        <v>6.79</v>
      </c>
      <c r="C2386" s="2">
        <f t="shared" si="293"/>
        <v>0</v>
      </c>
      <c r="D2386" s="2">
        <f t="shared" si="294"/>
        <v>6.7900000000000009</v>
      </c>
      <c r="E2386" s="2">
        <f t="shared" si="296"/>
        <v>6.9079999999999995</v>
      </c>
      <c r="F2386" s="2">
        <f t="shared" si="289"/>
        <v>6.859</v>
      </c>
      <c r="G2386" s="2">
        <f t="shared" si="291"/>
        <v>6.8812000000000042</v>
      </c>
      <c r="H2386" s="2">
        <f t="shared" si="295"/>
        <v>7.0477499999999917</v>
      </c>
      <c r="I2386" s="2">
        <f t="array" ref="I2386">SUMPRODUCT(B2370:B2389, (ROW(B2370:B2389)-ROW(B2370)+1)) / (20*21/2)</f>
        <v>6.8472857142857144</v>
      </c>
      <c r="J2386" s="2">
        <f t="shared" si="290"/>
        <v>6.852265858116338</v>
      </c>
      <c r="K2386" s="2">
        <f t="shared" si="292"/>
        <v>6.8910162377428108</v>
      </c>
    </row>
    <row r="2387" spans="1:11" ht="13.5" x14ac:dyDescent="0.25">
      <c r="A2387" s="3">
        <f>TITRES_STAT!B2390</f>
        <v>45783</v>
      </c>
      <c r="B2387" s="6">
        <f>TITRES_STAT!D2390</f>
        <v>6.79</v>
      </c>
      <c r="C2387" s="2">
        <f t="shared" si="293"/>
        <v>0</v>
      </c>
      <c r="D2387" s="2">
        <f t="shared" si="294"/>
        <v>6.7900000000000009</v>
      </c>
      <c r="E2387" s="2">
        <f t="shared" si="296"/>
        <v>6.8559999999999999</v>
      </c>
      <c r="F2387" s="2">
        <f t="shared" si="289"/>
        <v>6.8600000000000012</v>
      </c>
      <c r="G2387" s="2">
        <f t="shared" si="291"/>
        <v>6.8770000000000051</v>
      </c>
      <c r="H2387" s="2">
        <f t="shared" si="295"/>
        <v>7.0494499999999913</v>
      </c>
      <c r="I2387" s="2">
        <f t="array" ref="I2387">SUMPRODUCT(B2371:B2390, (ROW(B2371:B2390)-ROW(B2371)+1)) / (20*21/2)</f>
        <v>6.8404285714285713</v>
      </c>
      <c r="J2387" s="2">
        <f t="shared" si="290"/>
        <v>6.8463357763909727</v>
      </c>
      <c r="K2387" s="2">
        <f t="shared" si="292"/>
        <v>6.8870548166548575</v>
      </c>
    </row>
    <row r="2388" spans="1:11" ht="13.5" x14ac:dyDescent="0.25">
      <c r="A2388" s="3">
        <f>TITRES_STAT!B2391</f>
        <v>45784</v>
      </c>
      <c r="B2388" s="6">
        <f>TITRES_STAT!D2391</f>
        <v>6.79</v>
      </c>
      <c r="C2388" s="2">
        <f t="shared" si="293"/>
        <v>0</v>
      </c>
      <c r="D2388" s="2">
        <f t="shared" si="294"/>
        <v>6.7900000000000009</v>
      </c>
      <c r="E2388" s="2">
        <f t="shared" si="296"/>
        <v>6.8069999999999995</v>
      </c>
      <c r="F2388" s="2">
        <f t="shared" ref="F2388:F2451" si="297">AVERAGE(B2369:B2388)</f>
        <v>6.8610000000000015</v>
      </c>
      <c r="G2388" s="2">
        <f t="shared" si="291"/>
        <v>6.8728000000000051</v>
      </c>
      <c r="H2388" s="2">
        <f t="shared" si="295"/>
        <v>7.0511499999999909</v>
      </c>
      <c r="I2388" s="2">
        <f t="array" ref="I2388">SUMPRODUCT(B2372:B2391, (ROW(B2372:B2391)-ROW(B2372)+1)) / (20*21/2)</f>
        <v>6.8334761904761905</v>
      </c>
      <c r="J2388" s="2">
        <f t="shared" si="290"/>
        <v>6.8409704643537372</v>
      </c>
      <c r="K2388" s="2">
        <f t="shared" si="292"/>
        <v>6.883248745413491</v>
      </c>
    </row>
    <row r="2389" spans="1:11" ht="13.5" x14ac:dyDescent="0.25">
      <c r="A2389" s="3">
        <f>TITRES_STAT!B2392</f>
        <v>45785</v>
      </c>
      <c r="B2389" s="6">
        <f>TITRES_STAT!D2392</f>
        <v>6.79</v>
      </c>
      <c r="C2389" s="2">
        <f t="shared" si="293"/>
        <v>0</v>
      </c>
      <c r="D2389" s="2">
        <f t="shared" si="294"/>
        <v>6.7900000000000009</v>
      </c>
      <c r="E2389" s="2">
        <f t="shared" si="296"/>
        <v>6.7900000000000009</v>
      </c>
      <c r="F2389" s="2">
        <f t="shared" si="297"/>
        <v>6.8620000000000019</v>
      </c>
      <c r="G2389" s="2">
        <f t="shared" si="291"/>
        <v>6.8686000000000043</v>
      </c>
      <c r="H2389" s="2">
        <f t="shared" si="295"/>
        <v>7.0528499999999905</v>
      </c>
      <c r="I2389" s="2">
        <f t="array" ref="I2389">SUMPRODUCT(B2373:B2392, (ROW(B2373:B2392)-ROW(B2373)+1)) / (20*21/2)</f>
        <v>6.8265714285714285</v>
      </c>
      <c r="J2389" s="2">
        <f t="shared" ref="J2389:J2452" si="298">$J$4*B2389+J2388*(1-$J$4)</f>
        <v>6.8361161344152857</v>
      </c>
      <c r="K2389" s="2">
        <f t="shared" si="292"/>
        <v>6.8795919318678642</v>
      </c>
    </row>
    <row r="2390" spans="1:11" ht="13.5" x14ac:dyDescent="0.25">
      <c r="A2390" s="3">
        <f>TITRES_STAT!B2393</f>
        <v>45786</v>
      </c>
      <c r="B2390" s="6">
        <f>TITRES_STAT!D2393</f>
        <v>6.79</v>
      </c>
      <c r="C2390" s="2">
        <f t="shared" si="293"/>
        <v>0</v>
      </c>
      <c r="D2390" s="2">
        <f t="shared" si="294"/>
        <v>6.7900000000000009</v>
      </c>
      <c r="E2390" s="2">
        <f t="shared" si="296"/>
        <v>6.7900000000000009</v>
      </c>
      <c r="F2390" s="2">
        <f t="shared" si="297"/>
        <v>6.8630000000000022</v>
      </c>
      <c r="G2390" s="2">
        <f t="shared" si="291"/>
        <v>6.8644000000000061</v>
      </c>
      <c r="H2390" s="2">
        <f t="shared" si="295"/>
        <v>7.0545499999999901</v>
      </c>
      <c r="I2390" s="2">
        <f t="array" ref="I2390">SUMPRODUCT(B2374:B2393, (ROW(B2374:B2393)-ROW(B2374)+1)) / (20*21/2)</f>
        <v>6.8197142857142854</v>
      </c>
      <c r="J2390" s="2">
        <f t="shared" si="298"/>
        <v>6.8317241216138296</v>
      </c>
      <c r="K2390" s="2">
        <f t="shared" si="292"/>
        <v>6.876078522775007</v>
      </c>
    </row>
    <row r="2391" spans="1:11" ht="13.5" x14ac:dyDescent="0.25">
      <c r="A2391" s="3">
        <f>TITRES_STAT!B2394</f>
        <v>45789</v>
      </c>
      <c r="B2391" s="6">
        <f>TITRES_STAT!D2394</f>
        <v>6.79</v>
      </c>
      <c r="C2391" s="2">
        <f t="shared" si="293"/>
        <v>0</v>
      </c>
      <c r="D2391" s="2">
        <f t="shared" si="294"/>
        <v>6.7900000000000009</v>
      </c>
      <c r="E2391" s="2">
        <f t="shared" si="296"/>
        <v>6.7900000000000009</v>
      </c>
      <c r="F2391" s="2">
        <f t="shared" si="297"/>
        <v>6.8625000000000025</v>
      </c>
      <c r="G2391" s="2">
        <f t="shared" si="291"/>
        <v>6.860200000000007</v>
      </c>
      <c r="H2391" s="2">
        <f t="shared" si="295"/>
        <v>7.0562499999999897</v>
      </c>
      <c r="I2391" s="2">
        <f t="array" ref="I2391">SUMPRODUCT(B2375:B2394, (ROW(B2375:B2394)-ROW(B2375)+1)) / (20*21/2)</f>
        <v>6.8414761904761905</v>
      </c>
      <c r="J2391" s="2">
        <f t="shared" si="298"/>
        <v>6.8277503957458459</v>
      </c>
      <c r="K2391" s="2">
        <f t="shared" si="292"/>
        <v>6.8727028944308897</v>
      </c>
    </row>
    <row r="2392" spans="1:11" ht="13.5" x14ac:dyDescent="0.25">
      <c r="A2392" s="3">
        <f>TITRES_STAT!B2395</f>
        <v>45790</v>
      </c>
      <c r="B2392" s="6">
        <f>TITRES_STAT!D2395</f>
        <v>6.79</v>
      </c>
      <c r="C2392" s="2">
        <f t="shared" si="293"/>
        <v>0</v>
      </c>
      <c r="D2392" s="2">
        <f t="shared" si="294"/>
        <v>6.7900000000000009</v>
      </c>
      <c r="E2392" s="2">
        <f t="shared" si="296"/>
        <v>6.7900000000000009</v>
      </c>
      <c r="F2392" s="2">
        <f t="shared" si="297"/>
        <v>6.8620000000000019</v>
      </c>
      <c r="G2392" s="2">
        <f t="shared" si="291"/>
        <v>6.8558000000000074</v>
      </c>
      <c r="H2392" s="2">
        <f t="shared" si="295"/>
        <v>7.0579499999999902</v>
      </c>
      <c r="I2392" s="2">
        <f t="array" ref="I2392">SUMPRODUCT(B2376:B2395, (ROW(B2376:B2395)-ROW(B2376)+1)) / (20*21/2)</f>
        <v>6.8619047619047615</v>
      </c>
      <c r="J2392" s="2">
        <f t="shared" si="298"/>
        <v>6.824155119960527</v>
      </c>
      <c r="K2392" s="2">
        <f t="shared" si="292"/>
        <v>6.8694596436688942</v>
      </c>
    </row>
    <row r="2393" spans="1:11" ht="13.5" x14ac:dyDescent="0.25">
      <c r="A2393" s="3">
        <f>TITRES_STAT!B2396</f>
        <v>45791</v>
      </c>
      <c r="B2393" s="6">
        <f>TITRES_STAT!D2396</f>
        <v>6.79</v>
      </c>
      <c r="C2393" s="2">
        <f t="shared" si="293"/>
        <v>0</v>
      </c>
      <c r="D2393" s="2">
        <f t="shared" si="294"/>
        <v>6.7900000000000009</v>
      </c>
      <c r="E2393" s="2">
        <f t="shared" si="296"/>
        <v>6.7900000000000009</v>
      </c>
      <c r="F2393" s="2">
        <f t="shared" si="297"/>
        <v>6.8615000000000022</v>
      </c>
      <c r="G2393" s="2">
        <f t="shared" si="291"/>
        <v>6.8496000000000068</v>
      </c>
      <c r="H2393" s="2">
        <f t="shared" si="295"/>
        <v>7.0596499999999889</v>
      </c>
      <c r="I2393" s="2">
        <f t="array" ref="I2393">SUMPRODUCT(B2377:B2396, (ROW(B2377:B2396)-ROW(B2377)+1)) / (20*21/2)</f>
        <v>6.8810000000000002</v>
      </c>
      <c r="J2393" s="2">
        <f t="shared" si="298"/>
        <v>6.8209022513928579</v>
      </c>
      <c r="K2393" s="2">
        <f t="shared" si="292"/>
        <v>6.866343579211291</v>
      </c>
    </row>
    <row r="2394" spans="1:11" ht="13.5" x14ac:dyDescent="0.25">
      <c r="A2394" s="3">
        <f>TITRES_STAT!B2397</f>
        <v>45792</v>
      </c>
      <c r="B2394" s="6">
        <f>TITRES_STAT!D2397</f>
        <v>7.09</v>
      </c>
      <c r="C2394" s="2">
        <f t="shared" si="293"/>
        <v>0.29999999999999982</v>
      </c>
      <c r="D2394" s="2">
        <f t="shared" si="294"/>
        <v>6.85</v>
      </c>
      <c r="E2394" s="2">
        <f t="shared" si="296"/>
        <v>6.82</v>
      </c>
      <c r="F2394" s="2">
        <f t="shared" si="297"/>
        <v>6.8755000000000024</v>
      </c>
      <c r="G2394" s="2">
        <f t="shared" si="291"/>
        <v>6.8538000000000059</v>
      </c>
      <c r="H2394" s="2">
        <f t="shared" si="295"/>
        <v>7.0628499999999894</v>
      </c>
      <c r="I2394" s="2">
        <f t="array" ref="I2394">SUMPRODUCT(B2378:B2397, (ROW(B2378:B2397)-ROW(B2378)+1)) / (20*21/2)</f>
        <v>6.8996666666666666</v>
      </c>
      <c r="J2394" s="2">
        <f t="shared" si="298"/>
        <v>6.8465306084030617</v>
      </c>
      <c r="K2394" s="2">
        <f t="shared" si="292"/>
        <v>6.8751144192422213</v>
      </c>
    </row>
    <row r="2395" spans="1:11" ht="13.5" x14ac:dyDescent="0.25">
      <c r="A2395" s="3">
        <f>TITRES_STAT!B2398</f>
        <v>45793</v>
      </c>
      <c r="B2395" s="6">
        <f>TITRES_STAT!D2398</f>
        <v>7.09</v>
      </c>
      <c r="C2395" s="2">
        <f t="shared" si="293"/>
        <v>0</v>
      </c>
      <c r="D2395" s="2">
        <f t="shared" si="294"/>
        <v>6.9099999999999993</v>
      </c>
      <c r="E2395" s="2">
        <f t="shared" si="296"/>
        <v>6.85</v>
      </c>
      <c r="F2395" s="2">
        <f t="shared" si="297"/>
        <v>6.8895000000000026</v>
      </c>
      <c r="G2395" s="2">
        <f t="shared" si="291"/>
        <v>6.8536000000000046</v>
      </c>
      <c r="H2395" s="2">
        <f t="shared" si="295"/>
        <v>7.0660499999999891</v>
      </c>
      <c r="I2395" s="2">
        <f t="array" ref="I2395">SUMPRODUCT(B2379:B2398, (ROW(B2379:B2398)-ROW(B2379)+1)) / (20*21/2)</f>
        <v>6.9193809523809522</v>
      </c>
      <c r="J2395" s="2">
        <f t="shared" si="298"/>
        <v>6.8697181695075322</v>
      </c>
      <c r="K2395" s="2">
        <f t="shared" si="292"/>
        <v>6.8835413047621348</v>
      </c>
    </row>
    <row r="2396" spans="1:11" ht="13.5" x14ac:dyDescent="0.25">
      <c r="A2396" s="3">
        <f>TITRES_STAT!B2399</f>
        <v>45796</v>
      </c>
      <c r="B2396" s="6">
        <f>TITRES_STAT!D2399</f>
        <v>7.09</v>
      </c>
      <c r="C2396" s="2">
        <f t="shared" si="293"/>
        <v>0</v>
      </c>
      <c r="D2396" s="2">
        <f t="shared" si="294"/>
        <v>6.9700000000000006</v>
      </c>
      <c r="E2396" s="2">
        <f t="shared" si="296"/>
        <v>6.8800000000000008</v>
      </c>
      <c r="F2396" s="2">
        <f t="shared" si="297"/>
        <v>6.8940000000000028</v>
      </c>
      <c r="G2396" s="2">
        <f t="shared" si="291"/>
        <v>6.8534000000000042</v>
      </c>
      <c r="H2396" s="2">
        <f t="shared" si="295"/>
        <v>7.0689999999999884</v>
      </c>
      <c r="I2396" s="2">
        <f t="array" ref="I2396">SUMPRODUCT(B2380:B2399, (ROW(B2380:B2399)-ROW(B2380)+1)) / (20*21/2)</f>
        <v>6.9399999999999995</v>
      </c>
      <c r="J2396" s="2">
        <f t="shared" si="298"/>
        <v>6.890697391459196</v>
      </c>
      <c r="K2396" s="2">
        <f t="shared" si="292"/>
        <v>6.8916377241832283</v>
      </c>
    </row>
    <row r="2397" spans="1:11" ht="13.5" x14ac:dyDescent="0.25">
      <c r="A2397" s="3">
        <f>TITRES_STAT!B2400</f>
        <v>45797</v>
      </c>
      <c r="B2397" s="6">
        <f>TITRES_STAT!D2400</f>
        <v>7.09</v>
      </c>
      <c r="C2397" s="2">
        <f t="shared" si="293"/>
        <v>0</v>
      </c>
      <c r="D2397" s="2">
        <f t="shared" si="294"/>
        <v>7.0299999999999994</v>
      </c>
      <c r="E2397" s="2">
        <f t="shared" si="296"/>
        <v>6.910000000000001</v>
      </c>
      <c r="F2397" s="2">
        <f t="shared" si="297"/>
        <v>6.8830000000000027</v>
      </c>
      <c r="G2397" s="2">
        <f t="shared" si="291"/>
        <v>6.853200000000002</v>
      </c>
      <c r="H2397" s="2">
        <f t="shared" si="295"/>
        <v>7.0719499999999877</v>
      </c>
      <c r="I2397" s="2">
        <f t="array" ref="I2397">SUMPRODUCT(B2381:B2400, (ROW(B2381:B2400)-ROW(B2381)+1)) / (20*21/2)</f>
        <v>6.9600000000000009</v>
      </c>
      <c r="J2397" s="2">
        <f t="shared" si="298"/>
        <v>6.9096785922726056</v>
      </c>
      <c r="K2397" s="2">
        <f t="shared" si="292"/>
        <v>6.8994166369603569</v>
      </c>
    </row>
    <row r="2398" spans="1:11" ht="13.5" x14ac:dyDescent="0.25">
      <c r="A2398" s="3">
        <f>TITRES_STAT!B2401</f>
        <v>45798</v>
      </c>
      <c r="B2398" s="6">
        <f>TITRES_STAT!D2401</f>
        <v>7.09</v>
      </c>
      <c r="C2398" s="2">
        <f t="shared" si="293"/>
        <v>0</v>
      </c>
      <c r="D2398" s="2">
        <f t="shared" si="294"/>
        <v>7.0900000000000007</v>
      </c>
      <c r="E2398" s="2">
        <f t="shared" si="296"/>
        <v>6.9400000000000022</v>
      </c>
      <c r="F2398" s="2">
        <f t="shared" si="297"/>
        <v>6.8735000000000017</v>
      </c>
      <c r="G2398" s="2">
        <f t="shared" si="291"/>
        <v>6.8530000000000006</v>
      </c>
      <c r="H2398" s="2">
        <f t="shared" si="295"/>
        <v>7.0736499999999873</v>
      </c>
      <c r="I2398" s="2">
        <f t="array" ref="I2398">SUMPRODUCT(B2382:B2401, (ROW(B2382:B2401)-ROW(B2382)+1)) / (20*21/2)</f>
        <v>6.9785714285714278</v>
      </c>
      <c r="J2398" s="2">
        <f t="shared" si="298"/>
        <v>6.9268520596752143</v>
      </c>
      <c r="K2398" s="2">
        <f t="shared" si="292"/>
        <v>6.9068904943344611</v>
      </c>
    </row>
    <row r="2399" spans="1:11" ht="13.5" x14ac:dyDescent="0.25">
      <c r="A2399" s="3">
        <f>TITRES_STAT!B2402</f>
        <v>45799</v>
      </c>
      <c r="B2399" s="6">
        <f>TITRES_STAT!D2402</f>
        <v>7.09</v>
      </c>
      <c r="C2399" s="2">
        <f t="shared" si="293"/>
        <v>0</v>
      </c>
      <c r="D2399" s="2">
        <f t="shared" si="294"/>
        <v>7.0900000000000007</v>
      </c>
      <c r="E2399" s="2">
        <f t="shared" si="296"/>
        <v>6.9700000000000015</v>
      </c>
      <c r="F2399" s="2">
        <f t="shared" si="297"/>
        <v>6.8800000000000026</v>
      </c>
      <c r="G2399" s="2">
        <f t="shared" si="291"/>
        <v>6.8527999999999993</v>
      </c>
      <c r="H2399" s="2">
        <f t="shared" si="295"/>
        <v>7.0765999999999876</v>
      </c>
      <c r="I2399" s="2">
        <f t="array" ref="I2399">SUMPRODUCT(B2383:B2402, (ROW(B2383:B2402)-ROW(B2383)+1)) / (20*21/2)</f>
        <v>7.0252380952380964</v>
      </c>
      <c r="J2399" s="2">
        <f t="shared" si="298"/>
        <v>6.9423899587537647</v>
      </c>
      <c r="K2399" s="2">
        <f t="shared" si="292"/>
        <v>6.9140712592625215</v>
      </c>
    </row>
    <row r="2400" spans="1:11" ht="13.5" x14ac:dyDescent="0.25">
      <c r="A2400" s="3">
        <f>TITRES_STAT!B2403</f>
        <v>45800</v>
      </c>
      <c r="B2400" s="6">
        <f>TITRES_STAT!D2403</f>
        <v>7.09</v>
      </c>
      <c r="C2400" s="2">
        <f t="shared" si="293"/>
        <v>0</v>
      </c>
      <c r="D2400" s="2">
        <f t="shared" si="294"/>
        <v>7.0900000000000007</v>
      </c>
      <c r="E2400" s="2">
        <f t="shared" si="296"/>
        <v>7.0000000000000018</v>
      </c>
      <c r="F2400" s="2">
        <f t="shared" si="297"/>
        <v>6.8950000000000014</v>
      </c>
      <c r="G2400" s="2">
        <f t="shared" si="291"/>
        <v>6.856799999999998</v>
      </c>
      <c r="H2400" s="2">
        <f t="shared" si="295"/>
        <v>7.0795499999999869</v>
      </c>
      <c r="I2400" s="2">
        <f t="array" ref="I2400">SUMPRODUCT(B2384:B2403, (ROW(B2384:B2403)-ROW(B2384)+1)) / (20*21/2)</f>
        <v>7.0689999999999991</v>
      </c>
      <c r="J2400" s="2">
        <f t="shared" si="298"/>
        <v>6.9564480579200723</v>
      </c>
      <c r="K2400" s="2">
        <f t="shared" si="292"/>
        <v>6.9209704255659528</v>
      </c>
    </row>
    <row r="2401" spans="1:11" ht="13.5" x14ac:dyDescent="0.25">
      <c r="A2401" s="3">
        <f>TITRES_STAT!B2404</f>
        <v>45803</v>
      </c>
      <c r="B2401" s="6">
        <f>TITRES_STAT!D2404</f>
        <v>7.09</v>
      </c>
      <c r="C2401" s="2">
        <f t="shared" si="293"/>
        <v>0</v>
      </c>
      <c r="D2401" s="2">
        <f t="shared" si="294"/>
        <v>7.0900000000000007</v>
      </c>
      <c r="E2401" s="2">
        <f t="shared" si="296"/>
        <v>7.0300000000000011</v>
      </c>
      <c r="F2401" s="2">
        <f t="shared" si="297"/>
        <v>6.9100000000000019</v>
      </c>
      <c r="G2401" s="2">
        <f t="shared" si="291"/>
        <v>6.8605999999999971</v>
      </c>
      <c r="H2401" s="2">
        <f t="shared" si="295"/>
        <v>7.0839499999999864</v>
      </c>
      <c r="I2401" s="2">
        <f t="array" ref="I2401">SUMPRODUCT(B2385:B2404, (ROW(B2385:B2404)-ROW(B2385)+1)) / (20*21/2)</f>
        <v>7.1098571428571429</v>
      </c>
      <c r="J2401" s="2">
        <f t="shared" si="298"/>
        <v>6.9691672904991124</v>
      </c>
      <c r="K2401" s="2">
        <f t="shared" si="292"/>
        <v>6.9275990363280728</v>
      </c>
    </row>
    <row r="2402" spans="1:11" ht="13.5" x14ac:dyDescent="0.25">
      <c r="A2402" s="3">
        <f>TITRES_STAT!B2405</f>
        <v>45804</v>
      </c>
      <c r="B2402" s="6">
        <f>TITRES_STAT!D2405</f>
        <v>7.4</v>
      </c>
      <c r="C2402" s="2">
        <f t="shared" si="293"/>
        <v>0.3100000000000005</v>
      </c>
      <c r="D2402" s="2">
        <f t="shared" si="294"/>
        <v>7.1519999999999992</v>
      </c>
      <c r="E2402" s="2">
        <f t="shared" si="296"/>
        <v>7.0910000000000011</v>
      </c>
      <c r="F2402" s="2">
        <f t="shared" si="297"/>
        <v>6.9405000000000019</v>
      </c>
      <c r="G2402" s="2">
        <f t="shared" si="291"/>
        <v>6.8731999999999962</v>
      </c>
      <c r="H2402" s="2">
        <f t="shared" si="295"/>
        <v>7.0889499999999872</v>
      </c>
      <c r="I2402" s="2">
        <f t="array" ref="I2402">SUMPRODUCT(B2386:B2405, (ROW(B2386:B2405)-ROW(B2386)+1)) / (20*21/2)</f>
        <v>7.1478095238095234</v>
      </c>
      <c r="J2402" s="2">
        <f t="shared" si="298"/>
        <v>7.0101989771182449</v>
      </c>
      <c r="K2402" s="2">
        <f t="shared" si="292"/>
        <v>6.9461245643152072</v>
      </c>
    </row>
    <row r="2403" spans="1:11" ht="13.5" x14ac:dyDescent="0.25">
      <c r="A2403" s="3">
        <f>TITRES_STAT!B2406</f>
        <v>45805</v>
      </c>
      <c r="B2403" s="6">
        <f>TITRES_STAT!D2406</f>
        <v>7.4</v>
      </c>
      <c r="C2403" s="2">
        <f t="shared" si="293"/>
        <v>0</v>
      </c>
      <c r="D2403" s="2">
        <f t="shared" si="294"/>
        <v>7.2140000000000004</v>
      </c>
      <c r="E2403" s="2">
        <f t="shared" si="296"/>
        <v>7.1520000000000028</v>
      </c>
      <c r="F2403" s="2">
        <f t="shared" si="297"/>
        <v>6.9710000000000019</v>
      </c>
      <c r="G2403" s="2">
        <f t="shared" si="291"/>
        <v>6.8857999999999944</v>
      </c>
      <c r="H2403" s="2">
        <f t="shared" si="295"/>
        <v>7.0939499999999889</v>
      </c>
      <c r="I2403" s="2">
        <f t="array" ref="I2403">SUMPRODUCT(B2387:B2406, (ROW(B2387:B2406)-ROW(B2387)+1)) / (20*21/2)</f>
        <v>7.1828571428571424</v>
      </c>
      <c r="J2403" s="2">
        <f t="shared" si="298"/>
        <v>7.0473228840593647</v>
      </c>
      <c r="K2403" s="2">
        <f t="shared" si="292"/>
        <v>6.9639236010087284</v>
      </c>
    </row>
    <row r="2404" spans="1:11" ht="13.5" x14ac:dyDescent="0.25">
      <c r="A2404" s="3">
        <f>TITRES_STAT!B2407</f>
        <v>45806</v>
      </c>
      <c r="B2404" s="6">
        <f>TITRES_STAT!D2407</f>
        <v>7.4</v>
      </c>
      <c r="C2404" s="2">
        <f t="shared" si="293"/>
        <v>0</v>
      </c>
      <c r="D2404" s="2">
        <f t="shared" si="294"/>
        <v>7.2759999999999989</v>
      </c>
      <c r="E2404" s="2">
        <f t="shared" si="296"/>
        <v>7.1830000000000016</v>
      </c>
      <c r="F2404" s="2">
        <f t="shared" si="297"/>
        <v>7.0015000000000018</v>
      </c>
      <c r="G2404" s="2">
        <f t="shared" si="291"/>
        <v>6.8983999999999934</v>
      </c>
      <c r="H2404" s="2">
        <f t="shared" si="295"/>
        <v>7.0989499999999888</v>
      </c>
      <c r="I2404" s="2">
        <f t="array" ref="I2404">SUMPRODUCT(B2388:B2407, (ROW(B2388:B2407)-ROW(B2388)+1)) / (20*21/2)</f>
        <v>7.214999999999999</v>
      </c>
      <c r="J2404" s="2">
        <f t="shared" si="298"/>
        <v>7.0809111808156162</v>
      </c>
      <c r="K2404" s="2">
        <f t="shared" si="292"/>
        <v>6.981024636263288</v>
      </c>
    </row>
    <row r="2405" spans="1:11" ht="13.5" x14ac:dyDescent="0.25">
      <c r="A2405" s="3">
        <f>TITRES_STAT!B2408</f>
        <v>45807</v>
      </c>
      <c r="B2405" s="6">
        <f>TITRES_STAT!D2408</f>
        <v>7.4</v>
      </c>
      <c r="C2405" s="2">
        <f t="shared" si="293"/>
        <v>0</v>
      </c>
      <c r="D2405" s="2">
        <f t="shared" si="294"/>
        <v>7.3379999999999992</v>
      </c>
      <c r="E2405" s="2">
        <f t="shared" si="296"/>
        <v>7.2140000000000013</v>
      </c>
      <c r="F2405" s="2">
        <f t="shared" si="297"/>
        <v>7.0320000000000018</v>
      </c>
      <c r="G2405" s="2">
        <f t="shared" si="291"/>
        <v>6.9109999999999925</v>
      </c>
      <c r="H2405" s="2">
        <f t="shared" si="295"/>
        <v>7.1039499999999904</v>
      </c>
      <c r="I2405" s="2">
        <f t="array" ref="I2405">SUMPRODUCT(B2389:B2408, (ROW(B2389:B2408)-ROW(B2389)+1)) / (20*21/2)</f>
        <v>7.2442380952380949</v>
      </c>
      <c r="J2405" s="2">
        <f t="shared" si="298"/>
        <v>7.1113005921665104</v>
      </c>
      <c r="K2405" s="2">
        <f t="shared" si="292"/>
        <v>6.9974550426843356</v>
      </c>
    </row>
    <row r="2406" spans="1:11" ht="13.5" x14ac:dyDescent="0.25">
      <c r="A2406" s="3">
        <f>TITRES_STAT!B2409</f>
        <v>45810</v>
      </c>
      <c r="B2406" s="6">
        <f>TITRES_STAT!D2409</f>
        <v>7.4</v>
      </c>
      <c r="C2406" s="2">
        <f t="shared" si="293"/>
        <v>0</v>
      </c>
      <c r="D2406" s="2">
        <f t="shared" si="294"/>
        <v>7.4</v>
      </c>
      <c r="E2406" s="2">
        <f t="shared" si="296"/>
        <v>7.2450000000000001</v>
      </c>
      <c r="F2406" s="2">
        <f t="shared" si="297"/>
        <v>7.0625000000000027</v>
      </c>
      <c r="G2406" s="2">
        <f t="shared" si="291"/>
        <v>6.9235999999999907</v>
      </c>
      <c r="H2406" s="2">
        <f t="shared" si="295"/>
        <v>7.1075499999999918</v>
      </c>
      <c r="I2406" s="2">
        <f t="array" ref="I2406">SUMPRODUCT(B2390:B2409, (ROW(B2390:B2409)-ROW(B2390)+1)) / (20*21/2)</f>
        <v>7.2705714285714294</v>
      </c>
      <c r="J2406" s="2">
        <f t="shared" si="298"/>
        <v>7.1387957738649384</v>
      </c>
      <c r="K2406" s="2">
        <f t="shared" si="292"/>
        <v>7.0132411194418127</v>
      </c>
    </row>
    <row r="2407" spans="1:11" ht="13.5" x14ac:dyDescent="0.25">
      <c r="A2407" s="3">
        <f>TITRES_STAT!B2410</f>
        <v>45811</v>
      </c>
      <c r="B2407" s="6">
        <f>TITRES_STAT!D2410</f>
        <v>7.4</v>
      </c>
      <c r="C2407" s="2">
        <f t="shared" si="293"/>
        <v>0</v>
      </c>
      <c r="D2407" s="2">
        <f t="shared" si="294"/>
        <v>7.4</v>
      </c>
      <c r="E2407" s="2">
        <f t="shared" si="296"/>
        <v>7.2760000000000007</v>
      </c>
      <c r="F2407" s="2">
        <f t="shared" si="297"/>
        <v>7.0930000000000017</v>
      </c>
      <c r="G2407" s="2">
        <f t="shared" si="291"/>
        <v>6.9361999999999924</v>
      </c>
      <c r="H2407" s="2">
        <f t="shared" si="295"/>
        <v>7.1096499999999923</v>
      </c>
      <c r="I2407" s="2">
        <f t="array" ref="I2407">SUMPRODUCT(B2391:B2410, (ROW(B2391:B2410)-ROW(B2391)+1)) / (20*21/2)</f>
        <v>7.2940000000000005</v>
      </c>
      <c r="J2407" s="2">
        <f t="shared" si="298"/>
        <v>7.1636723668301823</v>
      </c>
      <c r="K2407" s="2">
        <f t="shared" si="292"/>
        <v>7.0284081343656633</v>
      </c>
    </row>
    <row r="2408" spans="1:11" ht="13.5" x14ac:dyDescent="0.25">
      <c r="A2408" s="3">
        <f>TITRES_STAT!B2411</f>
        <v>45812</v>
      </c>
      <c r="B2408" s="6">
        <f>TITRES_STAT!D2411</f>
        <v>7.4</v>
      </c>
      <c r="C2408" s="2">
        <f t="shared" si="293"/>
        <v>0</v>
      </c>
      <c r="D2408" s="2">
        <f t="shared" si="294"/>
        <v>7.4</v>
      </c>
      <c r="E2408" s="2">
        <f t="shared" si="296"/>
        <v>7.3070000000000004</v>
      </c>
      <c r="F2408" s="2">
        <f t="shared" si="297"/>
        <v>7.1235000000000026</v>
      </c>
      <c r="G2408" s="2">
        <f t="shared" si="291"/>
        <v>6.948599999999991</v>
      </c>
      <c r="H2408" s="2">
        <f t="shared" si="295"/>
        <v>7.1116999999999928</v>
      </c>
      <c r="I2408" s="2">
        <f t="array" ref="I2408">SUMPRODUCT(B2392:B2411, (ROW(B2392:B2411)-ROW(B2392)+1)) / (20*21/2)</f>
        <v>7.2830952380952381</v>
      </c>
      <c r="J2408" s="2">
        <f t="shared" si="298"/>
        <v>7.1861797604654036</v>
      </c>
      <c r="K2408" s="2">
        <f t="shared" si="292"/>
        <v>7.0429803643905391</v>
      </c>
    </row>
    <row r="2409" spans="1:11" ht="13.5" x14ac:dyDescent="0.25">
      <c r="A2409" s="3">
        <f>TITRES_STAT!B2412</f>
        <v>45813</v>
      </c>
      <c r="B2409" s="6">
        <f>TITRES_STAT!D2412</f>
        <v>7.4</v>
      </c>
      <c r="C2409" s="2">
        <f t="shared" si="293"/>
        <v>0</v>
      </c>
      <c r="D2409" s="2">
        <f t="shared" si="294"/>
        <v>7.4</v>
      </c>
      <c r="E2409" s="2">
        <f t="shared" si="296"/>
        <v>7.3379999999999992</v>
      </c>
      <c r="F2409" s="2">
        <f t="shared" si="297"/>
        <v>7.1540000000000035</v>
      </c>
      <c r="G2409" s="2">
        <f t="shared" si="291"/>
        <v>6.9609999999999914</v>
      </c>
      <c r="H2409" s="2">
        <f t="shared" si="295"/>
        <v>7.1136999999999935</v>
      </c>
      <c r="I2409" s="2">
        <f t="array" ref="I2409">SUMPRODUCT(B2393:B2412, (ROW(B2393:B2412)-ROW(B2393)+1)) / (20*21/2)</f>
        <v>7.2451428571428576</v>
      </c>
      <c r="J2409" s="2">
        <f t="shared" si="298"/>
        <v>7.2065435928020323</v>
      </c>
      <c r="K2409" s="2">
        <f t="shared" si="292"/>
        <v>7.05698113441444</v>
      </c>
    </row>
    <row r="2410" spans="1:11" ht="13.5" x14ac:dyDescent="0.25">
      <c r="A2410" s="3">
        <f>TITRES_STAT!B2413</f>
        <v>45817</v>
      </c>
      <c r="B2410" s="6">
        <f>TITRES_STAT!D2413</f>
        <v>7.4</v>
      </c>
      <c r="C2410" s="2">
        <f t="shared" si="293"/>
        <v>0</v>
      </c>
      <c r="D2410" s="2">
        <f t="shared" si="294"/>
        <v>7.4</v>
      </c>
      <c r="E2410" s="2">
        <f t="shared" si="296"/>
        <v>7.3689999999999998</v>
      </c>
      <c r="F2410" s="2">
        <f t="shared" si="297"/>
        <v>7.1845000000000026</v>
      </c>
      <c r="G2410" s="2">
        <f t="shared" si="291"/>
        <v>6.9733999999999927</v>
      </c>
      <c r="H2410" s="2">
        <f t="shared" si="295"/>
        <v>7.1141999999999941</v>
      </c>
      <c r="I2410" s="2">
        <f t="array" ref="I2410">SUMPRODUCT(B2394:B2413, (ROW(B2394:B2413)-ROW(B2394)+1)) / (20*21/2)</f>
        <v>7.2071428571428573</v>
      </c>
      <c r="J2410" s="2">
        <f t="shared" si="298"/>
        <v>7.2249680125351725</v>
      </c>
      <c r="K2410" s="2">
        <f t="shared" si="292"/>
        <v>7.0704328546334816</v>
      </c>
    </row>
    <row r="2411" spans="1:11" ht="13.5" x14ac:dyDescent="0.25">
      <c r="A2411" s="3">
        <f>TITRES_STAT!B2414</f>
        <v>45818</v>
      </c>
      <c r="B2411" s="6">
        <f>TITRES_STAT!D2414</f>
        <v>7.07</v>
      </c>
      <c r="C2411" s="2">
        <f t="shared" si="293"/>
        <v>-0.33000000000000007</v>
      </c>
      <c r="D2411" s="2">
        <f t="shared" si="294"/>
        <v>7.3340000000000005</v>
      </c>
      <c r="E2411" s="2">
        <f t="shared" si="296"/>
        <v>7.3669999999999991</v>
      </c>
      <c r="F2411" s="2">
        <f t="shared" si="297"/>
        <v>7.1985000000000028</v>
      </c>
      <c r="G2411" s="2">
        <f t="shared" si="291"/>
        <v>6.9791999999999925</v>
      </c>
      <c r="H2411" s="2">
        <f t="shared" si="295"/>
        <v>7.1129499999999943</v>
      </c>
      <c r="I2411" s="2">
        <f t="array" ref="I2411">SUMPRODUCT(B2395:B2414, (ROW(B2395:B2414)-ROW(B2395)+1)) / (20*21/2)</f>
        <v>7.1690952380952391</v>
      </c>
      <c r="J2411" s="2">
        <f t="shared" si="298"/>
        <v>7.2102091541984894</v>
      </c>
      <c r="K2411" s="2">
        <f t="shared" si="292"/>
        <v>7.0704158799419732</v>
      </c>
    </row>
    <row r="2412" spans="1:11" ht="13.5" x14ac:dyDescent="0.25">
      <c r="A2412" s="3">
        <f>TITRES_STAT!B2415</f>
        <v>45819</v>
      </c>
      <c r="B2412" s="6">
        <f>TITRES_STAT!D2415</f>
        <v>6.8</v>
      </c>
      <c r="C2412" s="2">
        <f t="shared" si="293"/>
        <v>-0.27000000000000046</v>
      </c>
      <c r="D2412" s="2">
        <f t="shared" si="294"/>
        <v>7.2140000000000004</v>
      </c>
      <c r="E2412" s="2">
        <f t="shared" si="296"/>
        <v>7.3069999999999995</v>
      </c>
      <c r="F2412" s="2">
        <f t="shared" si="297"/>
        <v>7.1990000000000025</v>
      </c>
      <c r="G2412" s="2">
        <f t="shared" si="291"/>
        <v>6.9795999999999934</v>
      </c>
      <c r="H2412" s="2">
        <f t="shared" si="295"/>
        <v>7.109699999999993</v>
      </c>
      <c r="I2412" s="2">
        <f t="array" ref="I2412">SUMPRODUCT(B2396:B2415, (ROW(B2396:B2415)-ROW(B2396)+1)) / (20*21/2)</f>
        <v>7.132428571428572</v>
      </c>
      <c r="J2412" s="2">
        <f t="shared" si="298"/>
        <v>7.1711416157033945</v>
      </c>
      <c r="K2412" s="2">
        <f t="shared" si="292"/>
        <v>7.0598113356305232</v>
      </c>
    </row>
    <row r="2413" spans="1:11" ht="13.5" x14ac:dyDescent="0.25">
      <c r="A2413" s="3">
        <f>TITRES_STAT!B2416</f>
        <v>45820</v>
      </c>
      <c r="B2413" s="6">
        <f>TITRES_STAT!D2416</f>
        <v>6.8</v>
      </c>
      <c r="C2413" s="2">
        <f t="shared" si="293"/>
        <v>0</v>
      </c>
      <c r="D2413" s="2">
        <f t="shared" si="294"/>
        <v>7.0939999999999994</v>
      </c>
      <c r="E2413" s="2">
        <f t="shared" si="296"/>
        <v>7.2469999999999999</v>
      </c>
      <c r="F2413" s="2">
        <f t="shared" si="297"/>
        <v>7.1995000000000049</v>
      </c>
      <c r="G2413" s="2">
        <f t="shared" si="291"/>
        <v>6.9801999999999937</v>
      </c>
      <c r="H2413" s="2">
        <f t="shared" si="295"/>
        <v>7.1064499999999926</v>
      </c>
      <c r="I2413" s="2">
        <f t="array" ref="I2413">SUMPRODUCT(B2397:B2416, (ROW(B2397:B2416)-ROW(B2397)+1)) / (20*21/2)</f>
        <v>7.1047619047619044</v>
      </c>
      <c r="J2413" s="2">
        <f t="shared" si="298"/>
        <v>7.1357947951602139</v>
      </c>
      <c r="K2413" s="2">
        <f t="shared" si="292"/>
        <v>7.0496226558018753</v>
      </c>
    </row>
    <row r="2414" spans="1:11" ht="13.5" x14ac:dyDescent="0.25">
      <c r="A2414" s="3">
        <f>TITRES_STAT!B2417</f>
        <v>45821</v>
      </c>
      <c r="B2414" s="6">
        <f>TITRES_STAT!D2417</f>
        <v>6.8</v>
      </c>
      <c r="C2414" s="2">
        <f t="shared" si="293"/>
        <v>0</v>
      </c>
      <c r="D2414" s="2">
        <f t="shared" si="294"/>
        <v>6.9739999999999993</v>
      </c>
      <c r="E2414" s="2">
        <f t="shared" si="296"/>
        <v>7.1869999999999994</v>
      </c>
      <c r="F2414" s="2">
        <f t="shared" si="297"/>
        <v>7.1850000000000041</v>
      </c>
      <c r="G2414" s="2">
        <f t="shared" si="291"/>
        <v>6.9807999999999959</v>
      </c>
      <c r="H2414" s="2">
        <f t="shared" si="295"/>
        <v>7.1029999999999927</v>
      </c>
      <c r="I2414" s="2">
        <f t="array" ref="I2414">SUMPRODUCT(B2398:B2417, (ROW(B2398:B2417)-ROW(B2398)+1)) / (20*21/2)</f>
        <v>7.0771428571428583</v>
      </c>
      <c r="J2414" s="2">
        <f t="shared" si="298"/>
        <v>7.1038143384782888</v>
      </c>
      <c r="K2414" s="2">
        <f t="shared" si="292"/>
        <v>7.0398335320449394</v>
      </c>
    </row>
    <row r="2415" spans="1:11" ht="13.5" x14ac:dyDescent="0.25">
      <c r="A2415" s="3">
        <f>TITRES_STAT!B2418</f>
        <v>45824</v>
      </c>
      <c r="B2415" s="6">
        <f>TITRES_STAT!D2418</f>
        <v>6.8</v>
      </c>
      <c r="C2415" s="2">
        <f t="shared" si="293"/>
        <v>0</v>
      </c>
      <c r="D2415" s="2">
        <f t="shared" si="294"/>
        <v>6.854000000000001</v>
      </c>
      <c r="E2415" s="2">
        <f t="shared" si="296"/>
        <v>7.1269999999999998</v>
      </c>
      <c r="F2415" s="2">
        <f t="shared" si="297"/>
        <v>7.1705000000000023</v>
      </c>
      <c r="G2415" s="2">
        <f t="shared" si="291"/>
        <v>6.9813999999999963</v>
      </c>
      <c r="H2415" s="2">
        <f t="shared" si="295"/>
        <v>7.0995499999999927</v>
      </c>
      <c r="I2415" s="2">
        <f t="array" ref="I2415">SUMPRODUCT(B2399:B2418, (ROW(B2399:B2418)-ROW(B2399)+1)) / (20*21/2)</f>
        <v>7.0505714285714287</v>
      </c>
      <c r="J2415" s="2">
        <f t="shared" si="298"/>
        <v>7.0748796395755953</v>
      </c>
      <c r="K2415" s="2">
        <f t="shared" si="292"/>
        <v>7.0304282954941577</v>
      </c>
    </row>
    <row r="2416" spans="1:11" ht="13.5" x14ac:dyDescent="0.25">
      <c r="A2416" s="3">
        <f>TITRES_STAT!B2419</f>
        <v>45825</v>
      </c>
      <c r="B2416" s="6">
        <f>TITRES_STAT!D2419</f>
        <v>6.88</v>
      </c>
      <c r="C2416" s="2">
        <f t="shared" si="293"/>
        <v>8.0000000000000071E-2</v>
      </c>
      <c r="D2416" s="2">
        <f t="shared" si="294"/>
        <v>6.8159999999999998</v>
      </c>
      <c r="E2416" s="2">
        <f t="shared" si="296"/>
        <v>7.0749999999999984</v>
      </c>
      <c r="F2416" s="2">
        <f t="shared" si="297"/>
        <v>7.1600000000000019</v>
      </c>
      <c r="G2416" s="2">
        <f t="shared" si="291"/>
        <v>6.9835999999999965</v>
      </c>
      <c r="H2416" s="2">
        <f t="shared" si="295"/>
        <v>7.0964999999999927</v>
      </c>
      <c r="I2416" s="2">
        <f t="array" ref="I2416">SUMPRODUCT(B2400:B2419, (ROW(B2400:B2419)-ROW(B2400)+1)) / (20*21/2)</f>
        <v>7.0193333333333339</v>
      </c>
      <c r="J2416" s="2">
        <f t="shared" si="298"/>
        <v>7.0563196739017293</v>
      </c>
      <c r="K2416" s="2">
        <f t="shared" si="292"/>
        <v>7.0245291466512496</v>
      </c>
    </row>
    <row r="2417" spans="1:11" ht="13.5" x14ac:dyDescent="0.25">
      <c r="A2417" s="3">
        <f>TITRES_STAT!B2420</f>
        <v>45826</v>
      </c>
      <c r="B2417" s="6">
        <f>TITRES_STAT!D2420</f>
        <v>6.87</v>
      </c>
      <c r="C2417" s="2">
        <f t="shared" si="293"/>
        <v>-9.9999999999997868E-3</v>
      </c>
      <c r="D2417" s="2">
        <f t="shared" si="294"/>
        <v>6.83</v>
      </c>
      <c r="E2417" s="2">
        <f t="shared" si="296"/>
        <v>7.0220000000000002</v>
      </c>
      <c r="F2417" s="2">
        <f t="shared" si="297"/>
        <v>7.1490000000000009</v>
      </c>
      <c r="G2417" s="2">
        <f t="shared" si="291"/>
        <v>6.985599999999998</v>
      </c>
      <c r="H2417" s="2">
        <f t="shared" si="295"/>
        <v>7.0933999999999919</v>
      </c>
      <c r="I2417" s="2">
        <f t="array" ref="I2417">SUMPRODUCT(B2401:B2420, (ROW(B2401:B2420)-ROW(B2401)+1)) / (20*21/2)</f>
        <v>6.9894285714285731</v>
      </c>
      <c r="J2417" s="2">
        <f t="shared" si="298"/>
        <v>7.0385749430539448</v>
      </c>
      <c r="K2417" s="2">
        <f t="shared" si="292"/>
        <v>7.0184691801159067</v>
      </c>
    </row>
    <row r="2418" spans="1:11" ht="13.5" x14ac:dyDescent="0.25">
      <c r="A2418" s="3">
        <f>TITRES_STAT!B2421</f>
        <v>45827</v>
      </c>
      <c r="B2418" s="6">
        <f>TITRES_STAT!D2421</f>
        <v>6.87</v>
      </c>
      <c r="C2418" s="2">
        <f t="shared" si="293"/>
        <v>0</v>
      </c>
      <c r="D2418" s="2">
        <f t="shared" si="294"/>
        <v>6.8439999999999994</v>
      </c>
      <c r="E2418" s="2">
        <f t="shared" si="296"/>
        <v>6.9689999999999994</v>
      </c>
      <c r="F2418" s="2">
        <f t="shared" si="297"/>
        <v>7.1380000000000008</v>
      </c>
      <c r="G2418" s="2">
        <f t="shared" ref="G2418:G2481" si="299">AVERAGE(B2369:B2418)</f>
        <v>6.9875999999999987</v>
      </c>
      <c r="H2418" s="2">
        <f t="shared" si="295"/>
        <v>7.0902999999999921</v>
      </c>
      <c r="I2418" s="2">
        <f t="array" ref="I2418">SUMPRODUCT(B2402:B2421, (ROW(B2402:B2421)-ROW(B2402)+1)) / (20*21/2)</f>
        <v>6.9665714285714291</v>
      </c>
      <c r="J2418" s="2">
        <f t="shared" si="298"/>
        <v>7.0225201865726161</v>
      </c>
      <c r="K2418" s="2">
        <f t="shared" si="292"/>
        <v>7.0126468593270479</v>
      </c>
    </row>
    <row r="2419" spans="1:11" ht="13.5" x14ac:dyDescent="0.25">
      <c r="A2419" s="3">
        <f>TITRES_STAT!B2422</f>
        <v>45828</v>
      </c>
      <c r="B2419" s="6">
        <f>TITRES_STAT!D2422</f>
        <v>6.81</v>
      </c>
      <c r="C2419" s="2">
        <f t="shared" si="293"/>
        <v>-6.0000000000000497E-2</v>
      </c>
      <c r="D2419" s="2">
        <f t="shared" si="294"/>
        <v>6.846000000000001</v>
      </c>
      <c r="E2419" s="2">
        <f t="shared" si="296"/>
        <v>6.9099999999999993</v>
      </c>
      <c r="F2419" s="2">
        <f t="shared" si="297"/>
        <v>7.1239999999999997</v>
      </c>
      <c r="G2419" s="2">
        <f t="shared" si="299"/>
        <v>6.9884000000000004</v>
      </c>
      <c r="H2419" s="2">
        <f t="shared" si="295"/>
        <v>7.0868999999999929</v>
      </c>
      <c r="I2419" s="2">
        <f t="array" ref="I2419">SUMPRODUCT(B2403:B2422, (ROW(B2403:B2422)-ROW(B2403)+1)) / (20*21/2)</f>
        <v>6.9447619047619051</v>
      </c>
      <c r="J2419" s="2">
        <f t="shared" si="298"/>
        <v>7.0022801688037957</v>
      </c>
      <c r="K2419" s="2">
        <f t="shared" ref="K2419:K2482" si="300">$K$4*B2419+(1-$K$4)*K2418</f>
        <v>7.0046999236671637</v>
      </c>
    </row>
    <row r="2420" spans="1:11" ht="13.5" x14ac:dyDescent="0.25">
      <c r="A2420" s="3">
        <f>TITRES_STAT!B2423</f>
        <v>45831</v>
      </c>
      <c r="B2420" s="6">
        <f>TITRES_STAT!D2423</f>
        <v>6.81</v>
      </c>
      <c r="C2420" s="2">
        <f t="shared" si="293"/>
        <v>0</v>
      </c>
      <c r="D2420" s="2">
        <f t="shared" si="294"/>
        <v>6.8480000000000008</v>
      </c>
      <c r="E2420" s="2">
        <f t="shared" si="296"/>
        <v>6.8510000000000009</v>
      </c>
      <c r="F2420" s="2">
        <f t="shared" si="297"/>
        <v>7.1099999999999994</v>
      </c>
      <c r="G2420" s="2">
        <f t="shared" si="299"/>
        <v>6.9892000000000003</v>
      </c>
      <c r="H2420" s="2">
        <f t="shared" si="295"/>
        <v>7.0839499999999918</v>
      </c>
      <c r="I2420" s="2">
        <f t="array" ref="I2420">SUMPRODUCT(B2404:B2423, (ROW(B2404:B2423)-ROW(B2404)+1)) / (20*21/2)</f>
        <v>6.9378571428571432</v>
      </c>
      <c r="J2420" s="2">
        <f t="shared" si="298"/>
        <v>6.9839677717748625</v>
      </c>
      <c r="K2420" s="2">
        <f t="shared" si="300"/>
        <v>6.9970646325429611</v>
      </c>
    </row>
    <row r="2421" spans="1:11" ht="13.5" x14ac:dyDescent="0.25">
      <c r="A2421" s="3">
        <f>TITRES_STAT!B2424</f>
        <v>45832</v>
      </c>
      <c r="B2421" s="6">
        <f>TITRES_STAT!D2424</f>
        <v>6.87</v>
      </c>
      <c r="C2421" s="2">
        <f t="shared" si="293"/>
        <v>6.0000000000000497E-2</v>
      </c>
      <c r="D2421" s="2">
        <f t="shared" si="294"/>
        <v>6.8459999999999992</v>
      </c>
      <c r="E2421" s="2">
        <f t="shared" si="296"/>
        <v>6.8310000000000004</v>
      </c>
      <c r="F2421" s="2">
        <f t="shared" si="297"/>
        <v>7.0989999999999993</v>
      </c>
      <c r="G2421" s="2">
        <f t="shared" si="299"/>
        <v>6.9906000000000015</v>
      </c>
      <c r="H2421" s="2">
        <f t="shared" si="295"/>
        <v>7.0812999999999917</v>
      </c>
      <c r="I2421" s="2">
        <f t="array" ref="I2421">SUMPRODUCT(B2405:B2424, (ROW(B2405:B2424)-ROW(B2405)+1)) / (20*21/2)</f>
        <v>6.9328571428571442</v>
      </c>
      <c r="J2421" s="2">
        <f t="shared" si="298"/>
        <v>6.9731136982724946</v>
      </c>
      <c r="K2421" s="2">
        <f t="shared" si="300"/>
        <v>6.9920817057765712</v>
      </c>
    </row>
    <row r="2422" spans="1:11" ht="13.5" x14ac:dyDescent="0.25">
      <c r="A2422" s="3">
        <f>TITRES_STAT!B2425</f>
        <v>45833</v>
      </c>
      <c r="B2422" s="6">
        <f>TITRES_STAT!D2425</f>
        <v>6.87</v>
      </c>
      <c r="C2422" s="2">
        <f t="shared" si="293"/>
        <v>0</v>
      </c>
      <c r="D2422" s="2">
        <f t="shared" si="294"/>
        <v>6.8459999999999992</v>
      </c>
      <c r="E2422" s="2">
        <f t="shared" si="296"/>
        <v>6.8379999999999992</v>
      </c>
      <c r="F2422" s="2">
        <f t="shared" si="297"/>
        <v>7.0724999999999998</v>
      </c>
      <c r="G2422" s="2">
        <f t="shared" si="299"/>
        <v>6.9920000000000027</v>
      </c>
      <c r="H2422" s="2">
        <f t="shared" si="295"/>
        <v>7.0786499999999908</v>
      </c>
      <c r="I2422" s="2">
        <f t="array" ref="I2422">SUMPRODUCT(B2406:B2425, (ROW(B2406:B2425)-ROW(B2406)+1)) / (20*21/2)</f>
        <v>6.9297619047619046</v>
      </c>
      <c r="J2422" s="2">
        <f t="shared" si="298"/>
        <v>6.9632933460560666</v>
      </c>
      <c r="K2422" s="2">
        <f t="shared" si="300"/>
        <v>6.9872941879029806</v>
      </c>
    </row>
    <row r="2423" spans="1:11" ht="13.5" x14ac:dyDescent="0.25">
      <c r="A2423" s="3">
        <f>TITRES_STAT!B2426</f>
        <v>45835</v>
      </c>
      <c r="B2423" s="6">
        <f>TITRES_STAT!D2426</f>
        <v>7</v>
      </c>
      <c r="C2423" s="2">
        <f t="shared" si="293"/>
        <v>0.12999999999999989</v>
      </c>
      <c r="D2423" s="2">
        <f t="shared" si="294"/>
        <v>6.8719999999999999</v>
      </c>
      <c r="E2423" s="2">
        <f t="shared" si="296"/>
        <v>6.8579999999999997</v>
      </c>
      <c r="F2423" s="2">
        <f t="shared" si="297"/>
        <v>7.0525000000000002</v>
      </c>
      <c r="G2423" s="2">
        <f t="shared" si="299"/>
        <v>6.996000000000004</v>
      </c>
      <c r="H2423" s="2">
        <f t="shared" si="295"/>
        <v>7.0751499999999909</v>
      </c>
      <c r="I2423" s="2">
        <f t="array" ref="I2423">SUMPRODUCT(B2407:B2426, (ROW(B2407:B2426)-ROW(B2407)+1)) / (20*21/2)</f>
        <v>6.9076190476190469</v>
      </c>
      <c r="J2423" s="2">
        <f t="shared" si="298"/>
        <v>6.9667892178602511</v>
      </c>
      <c r="K2423" s="2">
        <f t="shared" si="300"/>
        <v>6.9877924550440405</v>
      </c>
    </row>
    <row r="2424" spans="1:11" ht="13.5" x14ac:dyDescent="0.25">
      <c r="A2424" s="3">
        <f>TITRES_STAT!B2427</f>
        <v>45838</v>
      </c>
      <c r="B2424" s="6">
        <f>TITRES_STAT!D2427</f>
        <v>7</v>
      </c>
      <c r="C2424" s="2">
        <f t="shared" si="293"/>
        <v>0</v>
      </c>
      <c r="D2424" s="2">
        <f t="shared" si="294"/>
        <v>6.9099999999999993</v>
      </c>
      <c r="E2424" s="2">
        <f t="shared" si="296"/>
        <v>6.8780000000000001</v>
      </c>
      <c r="F2424" s="2">
        <f t="shared" si="297"/>
        <v>7.0325000000000006</v>
      </c>
      <c r="G2424" s="2">
        <f t="shared" si="299"/>
        <v>6.999800000000004</v>
      </c>
      <c r="H2424" s="2">
        <f t="shared" si="295"/>
        <v>7.0716499999999902</v>
      </c>
      <c r="I2424" s="2">
        <f t="array" ref="I2424">SUMPRODUCT(B2408:B2427, (ROW(B2408:B2427)-ROW(B2408)+1)) / (20*21/2)</f>
        <v>6.8903333333333325</v>
      </c>
      <c r="J2424" s="2">
        <f t="shared" si="298"/>
        <v>6.9699521494926087</v>
      </c>
      <c r="K2424" s="2">
        <f t="shared" si="300"/>
        <v>6.9882711822972157</v>
      </c>
    </row>
    <row r="2425" spans="1:11" ht="13.5" x14ac:dyDescent="0.25">
      <c r="A2425" s="3">
        <f>TITRES_STAT!B2428</f>
        <v>45839</v>
      </c>
      <c r="B2425" s="6">
        <f>TITRES_STAT!D2428</f>
        <v>7</v>
      </c>
      <c r="C2425" s="2">
        <f t="shared" si="293"/>
        <v>0</v>
      </c>
      <c r="D2425" s="2">
        <f t="shared" si="294"/>
        <v>6.9480000000000004</v>
      </c>
      <c r="E2425" s="2">
        <f t="shared" si="296"/>
        <v>6.8979999999999988</v>
      </c>
      <c r="F2425" s="2">
        <f t="shared" si="297"/>
        <v>7.0125000000000002</v>
      </c>
      <c r="G2425" s="2">
        <f t="shared" si="299"/>
        <v>7.0036000000000032</v>
      </c>
      <c r="H2425" s="2">
        <f t="shared" si="295"/>
        <v>7.068649999999991</v>
      </c>
      <c r="I2425" s="2">
        <f t="array" ref="I2425">SUMPRODUCT(B2409:B2428, (ROW(B2409:B2428)-ROW(B2409)+1)) / (20*21/2)</f>
        <v>6.8759047619047617</v>
      </c>
      <c r="J2425" s="2">
        <f t="shared" si="298"/>
        <v>6.9728138495409322</v>
      </c>
      <c r="K2425" s="2">
        <f t="shared" si="300"/>
        <v>6.9887311359326194</v>
      </c>
    </row>
    <row r="2426" spans="1:11" ht="13.5" x14ac:dyDescent="0.25">
      <c r="A2426" s="3">
        <f>TITRES_STAT!B2429</f>
        <v>45840</v>
      </c>
      <c r="B2426" s="6">
        <f>TITRES_STAT!D2429</f>
        <v>6.78</v>
      </c>
      <c r="C2426" s="2">
        <f t="shared" si="293"/>
        <v>-0.21999999999999975</v>
      </c>
      <c r="D2426" s="2">
        <f t="shared" si="294"/>
        <v>6.93</v>
      </c>
      <c r="E2426" s="2">
        <f t="shared" si="296"/>
        <v>6.8879999999999999</v>
      </c>
      <c r="F2426" s="2">
        <f t="shared" si="297"/>
        <v>6.9815000000000014</v>
      </c>
      <c r="G2426" s="2">
        <f t="shared" si="299"/>
        <v>6.9992000000000028</v>
      </c>
      <c r="H2426" s="2">
        <f t="shared" si="295"/>
        <v>7.0645499999999899</v>
      </c>
      <c r="I2426" s="2">
        <f t="array" ref="I2426">SUMPRODUCT(B2410:B2429, (ROW(B2410:B2429)-ROW(B2410)+1)) / (20*21/2)</f>
        <v>6.8643333333333336</v>
      </c>
      <c r="J2426" s="2">
        <f t="shared" si="298"/>
        <v>6.9544506257751291</v>
      </c>
      <c r="K2426" s="2">
        <f t="shared" si="300"/>
        <v>6.9805456011901637</v>
      </c>
    </row>
    <row r="2427" spans="1:11" ht="13.5" x14ac:dyDescent="0.25">
      <c r="A2427" s="3">
        <f>TITRES_STAT!B2430</f>
        <v>45841</v>
      </c>
      <c r="B2427" s="6">
        <f>TITRES_STAT!D2430</f>
        <v>6.8</v>
      </c>
      <c r="C2427" s="2">
        <f t="shared" si="293"/>
        <v>1.9999999999999574E-2</v>
      </c>
      <c r="D2427" s="2">
        <f t="shared" si="294"/>
        <v>6.9159999999999995</v>
      </c>
      <c r="E2427" s="2">
        <f t="shared" si="296"/>
        <v>6.8810000000000002</v>
      </c>
      <c r="F2427" s="2">
        <f t="shared" si="297"/>
        <v>6.9515000000000011</v>
      </c>
      <c r="G2427" s="2">
        <f t="shared" si="299"/>
        <v>6.9890000000000034</v>
      </c>
      <c r="H2427" s="2">
        <f t="shared" si="295"/>
        <v>7.0590499999999894</v>
      </c>
      <c r="I2427" s="2">
        <f t="array" ref="I2427">SUMPRODUCT(B2411:B2430, (ROW(B2411:B2430)-ROW(B2411)+1)) / (20*21/2)</f>
        <v>6.8565714285714288</v>
      </c>
      <c r="J2427" s="2">
        <f t="shared" si="298"/>
        <v>6.9397410423679737</v>
      </c>
      <c r="K2427" s="2">
        <f t="shared" si="300"/>
        <v>6.9734653815356475</v>
      </c>
    </row>
    <row r="2428" spans="1:11" ht="13.5" x14ac:dyDescent="0.25">
      <c r="A2428" s="3">
        <f>TITRES_STAT!B2431</f>
        <v>45842</v>
      </c>
      <c r="B2428" s="6">
        <f>TITRES_STAT!D2431</f>
        <v>6.8</v>
      </c>
      <c r="C2428" s="2">
        <f t="shared" si="293"/>
        <v>0</v>
      </c>
      <c r="D2428" s="2">
        <f t="shared" si="294"/>
        <v>6.8760000000000003</v>
      </c>
      <c r="E2428" s="2">
        <f t="shared" si="296"/>
        <v>6.8739999999999997</v>
      </c>
      <c r="F2428" s="2">
        <f t="shared" si="297"/>
        <v>6.9215000000000018</v>
      </c>
      <c r="G2428" s="2">
        <f t="shared" si="299"/>
        <v>6.9794000000000027</v>
      </c>
      <c r="H2428" s="2">
        <f t="shared" si="295"/>
        <v>7.0535499999999889</v>
      </c>
      <c r="I2428" s="2">
        <f t="array" ref="I2428">SUMPRODUCT(B2412:B2431, (ROW(B2412:B2431)-ROW(B2412)+1)) / (20*21/2)</f>
        <v>6.8516190476190468</v>
      </c>
      <c r="J2428" s="2">
        <f t="shared" si="298"/>
        <v>6.9264323716662624</v>
      </c>
      <c r="K2428" s="2">
        <f t="shared" si="300"/>
        <v>6.9666628175538579</v>
      </c>
    </row>
    <row r="2429" spans="1:11" ht="13.5" x14ac:dyDescent="0.25">
      <c r="A2429" s="3">
        <f>TITRES_STAT!B2432</f>
        <v>45845</v>
      </c>
      <c r="B2429" s="6">
        <f>TITRES_STAT!D2432</f>
        <v>6.8</v>
      </c>
      <c r="C2429" s="2">
        <f t="shared" si="293"/>
        <v>0</v>
      </c>
      <c r="D2429" s="2">
        <f t="shared" si="294"/>
        <v>6.8360000000000003</v>
      </c>
      <c r="E2429" s="2">
        <f t="shared" si="296"/>
        <v>6.8729999999999993</v>
      </c>
      <c r="F2429" s="2">
        <f t="shared" si="297"/>
        <v>6.8915000000000006</v>
      </c>
      <c r="G2429" s="2">
        <f t="shared" si="299"/>
        <v>6.9762000000000031</v>
      </c>
      <c r="H2429" s="2">
        <f t="shared" si="295"/>
        <v>7.0480499999999893</v>
      </c>
      <c r="I2429" s="2">
        <f t="array" ref="I2429">SUMPRODUCT(B2413:B2432, (ROW(B2413:B2432)-ROW(B2413)+1)) / (20*21/2)</f>
        <v>6.8488571428571419</v>
      </c>
      <c r="J2429" s="2">
        <f t="shared" si="298"/>
        <v>6.9143911934123334</v>
      </c>
      <c r="K2429" s="2">
        <f t="shared" si="300"/>
        <v>6.9601270207870396</v>
      </c>
    </row>
    <row r="2430" spans="1:11" ht="13.5" x14ac:dyDescent="0.25">
      <c r="A2430" s="3">
        <f>TITRES_STAT!B2433</f>
        <v>45846</v>
      </c>
      <c r="B2430" s="6">
        <f>TITRES_STAT!D2433</f>
        <v>6.81</v>
      </c>
      <c r="C2430" s="2">
        <f t="shared" si="293"/>
        <v>9.9999999999997868E-3</v>
      </c>
      <c r="D2430" s="2">
        <f t="shared" si="294"/>
        <v>6.798</v>
      </c>
      <c r="E2430" s="2">
        <f t="shared" si="296"/>
        <v>6.8729999999999993</v>
      </c>
      <c r="F2430" s="2">
        <f t="shared" si="297"/>
        <v>6.8620000000000001</v>
      </c>
      <c r="G2430" s="2">
        <f t="shared" si="299"/>
        <v>6.976600000000003</v>
      </c>
      <c r="H2430" s="2">
        <f t="shared" si="295"/>
        <v>7.0425999999999886</v>
      </c>
      <c r="I2430" s="2">
        <f t="array" ref="I2430">SUMPRODUCT(B2414:B2433, (ROW(B2414:B2433)-ROW(B2414)+1)) / (20*21/2)</f>
        <v>6.8412380952380945</v>
      </c>
      <c r="J2430" s="2">
        <f t="shared" si="298"/>
        <v>6.9044491749921111</v>
      </c>
      <c r="K2430" s="2">
        <f t="shared" si="300"/>
        <v>6.9542396866385277</v>
      </c>
    </row>
    <row r="2431" spans="1:11" ht="13.5" x14ac:dyDescent="0.25">
      <c r="A2431" s="3">
        <f>TITRES_STAT!B2434</f>
        <v>45847</v>
      </c>
      <c r="B2431" s="6">
        <f>TITRES_STAT!D2434</f>
        <v>6.81</v>
      </c>
      <c r="C2431" s="2">
        <f t="shared" si="293"/>
        <v>0</v>
      </c>
      <c r="D2431" s="2">
        <f t="shared" si="294"/>
        <v>6.8039999999999994</v>
      </c>
      <c r="E2431" s="2">
        <f t="shared" si="296"/>
        <v>6.8669999999999991</v>
      </c>
      <c r="F2431" s="2">
        <f t="shared" si="297"/>
        <v>6.8489999999999993</v>
      </c>
      <c r="G2431" s="2">
        <f t="shared" si="299"/>
        <v>6.977000000000003</v>
      </c>
      <c r="H2431" s="2">
        <f t="shared" si="295"/>
        <v>7.0388999999999884</v>
      </c>
      <c r="I2431" s="2">
        <f t="array" ref="I2431">SUMPRODUCT(B2415:B2434, (ROW(B2415:B2434)-ROW(B2415)+1)) / (20*21/2)</f>
        <v>6.855666666666667</v>
      </c>
      <c r="J2431" s="2">
        <f t="shared" si="298"/>
        <v>6.8954540154690527</v>
      </c>
      <c r="K2431" s="2">
        <f t="shared" si="300"/>
        <v>6.9485832283389772</v>
      </c>
    </row>
    <row r="2432" spans="1:11" ht="13.5" x14ac:dyDescent="0.25">
      <c r="A2432" s="3">
        <f>TITRES_STAT!B2435</f>
        <v>45848</v>
      </c>
      <c r="B2432" s="6">
        <f>TITRES_STAT!D2435</f>
        <v>6.82</v>
      </c>
      <c r="C2432" s="2">
        <f t="shared" si="293"/>
        <v>1.0000000000000675E-2</v>
      </c>
      <c r="D2432" s="2">
        <f t="shared" si="294"/>
        <v>6.8079999999999998</v>
      </c>
      <c r="E2432" s="2">
        <f t="shared" si="296"/>
        <v>6.8620000000000001</v>
      </c>
      <c r="F2432" s="2">
        <f t="shared" si="297"/>
        <v>6.8499999999999988</v>
      </c>
      <c r="G2432" s="2">
        <f t="shared" si="299"/>
        <v>6.9776000000000025</v>
      </c>
      <c r="H2432" s="2">
        <f t="shared" si="295"/>
        <v>7.034099999999988</v>
      </c>
      <c r="I2432" s="2">
        <f t="array" ref="I2432">SUMPRODUCT(B2416:B2435, (ROW(B2416:B2435)-ROW(B2416)+1)) / (20*21/2)</f>
        <v>6.8691428571428572</v>
      </c>
      <c r="J2432" s="2">
        <f t="shared" si="298"/>
        <v>6.8882679187577143</v>
      </c>
      <c r="K2432" s="2">
        <f t="shared" si="300"/>
        <v>6.9435407487962726</v>
      </c>
    </row>
    <row r="2433" spans="1:11" ht="13.5" x14ac:dyDescent="0.25">
      <c r="A2433" s="3">
        <f>TITRES_STAT!B2436</f>
        <v>45849</v>
      </c>
      <c r="B2433" s="6">
        <f>TITRES_STAT!D2436</f>
        <v>6.77</v>
      </c>
      <c r="C2433" s="2">
        <f t="shared" si="293"/>
        <v>-5.0000000000000711E-2</v>
      </c>
      <c r="D2433" s="2">
        <f t="shared" si="294"/>
        <v>6.8019999999999996</v>
      </c>
      <c r="E2433" s="2">
        <f t="shared" si="296"/>
        <v>6.8390000000000004</v>
      </c>
      <c r="F2433" s="2">
        <f t="shared" si="297"/>
        <v>6.8484999999999996</v>
      </c>
      <c r="G2433" s="2">
        <f t="shared" si="299"/>
        <v>6.9772000000000025</v>
      </c>
      <c r="H2433" s="2">
        <f t="shared" si="295"/>
        <v>7.0290499999999874</v>
      </c>
      <c r="I2433" s="2">
        <f t="array" ref="I2433">SUMPRODUCT(B2417:B2436, (ROW(B2417:B2436)-ROW(B2417)+1)) / (20*21/2)</f>
        <v>6.8816666666666668</v>
      </c>
      <c r="J2433" s="2">
        <f t="shared" si="298"/>
        <v>6.8770043074474554</v>
      </c>
      <c r="K2433" s="2">
        <f t="shared" si="300"/>
        <v>6.9367352292356346</v>
      </c>
    </row>
    <row r="2434" spans="1:11" ht="13.5" x14ac:dyDescent="0.25">
      <c r="A2434" s="3">
        <f>TITRES_STAT!B2437</f>
        <v>45852</v>
      </c>
      <c r="B2434" s="6">
        <f>TITRES_STAT!D2437</f>
        <v>7</v>
      </c>
      <c r="C2434" s="2">
        <f t="shared" si="293"/>
        <v>0.23000000000000043</v>
      </c>
      <c r="D2434" s="2">
        <f t="shared" si="294"/>
        <v>6.8419999999999987</v>
      </c>
      <c r="E2434" s="2">
        <f t="shared" si="296"/>
        <v>6.8390000000000004</v>
      </c>
      <c r="F2434" s="2">
        <f t="shared" si="297"/>
        <v>6.8585000000000012</v>
      </c>
      <c r="G2434" s="2">
        <f t="shared" si="299"/>
        <v>6.9814000000000025</v>
      </c>
      <c r="H2434" s="2">
        <f t="shared" si="295"/>
        <v>7.0268999999999879</v>
      </c>
      <c r="I2434" s="2">
        <f t="array" ref="I2434">SUMPRODUCT(B2418:B2437, (ROW(B2418:B2437)-ROW(B2418)+1)) / (20*21/2)</f>
        <v>6.8936190476190466</v>
      </c>
      <c r="J2434" s="2">
        <f t="shared" si="298"/>
        <v>6.8887181829286508</v>
      </c>
      <c r="K2434" s="2">
        <f t="shared" si="300"/>
        <v>6.9392162006381586</v>
      </c>
    </row>
    <row r="2435" spans="1:11" ht="13.5" x14ac:dyDescent="0.25">
      <c r="A2435" s="3">
        <f>TITRES_STAT!B2438</f>
        <v>45853</v>
      </c>
      <c r="B2435" s="6">
        <f>TITRES_STAT!D2438</f>
        <v>7</v>
      </c>
      <c r="C2435" s="2">
        <f t="shared" si="293"/>
        <v>0</v>
      </c>
      <c r="D2435" s="2">
        <f t="shared" si="294"/>
        <v>6.88</v>
      </c>
      <c r="E2435" s="2">
        <f t="shared" si="296"/>
        <v>6.8390000000000004</v>
      </c>
      <c r="F2435" s="2">
        <f t="shared" si="297"/>
        <v>6.8685</v>
      </c>
      <c r="G2435" s="2">
        <f t="shared" si="299"/>
        <v>6.9856000000000016</v>
      </c>
      <c r="H2435" s="2">
        <f t="shared" si="295"/>
        <v>7.0247499999999876</v>
      </c>
      <c r="I2435" s="2">
        <f t="array" ref="I2435">SUMPRODUCT(B2419:B2438, (ROW(B2419:B2438)-ROW(B2419)+1)) / (20*21/2)</f>
        <v>6.9049523809523805</v>
      </c>
      <c r="J2435" s="2">
        <f t="shared" si="298"/>
        <v>6.8993164512211607</v>
      </c>
      <c r="K2435" s="2">
        <f t="shared" si="300"/>
        <v>6.9415998790445057</v>
      </c>
    </row>
    <row r="2436" spans="1:11" ht="13.5" x14ac:dyDescent="0.25">
      <c r="A2436" s="3">
        <f>TITRES_STAT!B2439</f>
        <v>45854</v>
      </c>
      <c r="B2436" s="6">
        <f>TITRES_STAT!D2439</f>
        <v>7</v>
      </c>
      <c r="C2436" s="2">
        <f t="shared" ref="C2436:C2499" si="301">B2436-B2435</f>
        <v>0</v>
      </c>
      <c r="D2436" s="2">
        <f t="shared" si="294"/>
        <v>6.918000000000001</v>
      </c>
      <c r="E2436" s="2">
        <f t="shared" si="296"/>
        <v>6.8609999999999998</v>
      </c>
      <c r="F2436" s="2">
        <f t="shared" si="297"/>
        <v>6.8745000000000003</v>
      </c>
      <c r="G2436" s="2">
        <f t="shared" si="299"/>
        <v>6.9898000000000025</v>
      </c>
      <c r="H2436" s="2">
        <f t="shared" si="295"/>
        <v>7.0227999999999886</v>
      </c>
      <c r="I2436" s="2">
        <f t="array" ref="I2436">SUMPRODUCT(B2420:B2439, (ROW(B2420:B2439)-ROW(B2420)+1)) / (20*21/2)</f>
        <v>6.9156666666666666</v>
      </c>
      <c r="J2436" s="2">
        <f t="shared" si="298"/>
        <v>6.9089053606286699</v>
      </c>
      <c r="K2436" s="2">
        <f t="shared" si="300"/>
        <v>6.9438900798662901</v>
      </c>
    </row>
    <row r="2437" spans="1:11" ht="13.5" x14ac:dyDescent="0.25">
      <c r="A2437" s="3">
        <f>TITRES_STAT!B2440</f>
        <v>45855</v>
      </c>
      <c r="B2437" s="6">
        <f>TITRES_STAT!D2440</f>
        <v>7</v>
      </c>
      <c r="C2437" s="2">
        <f t="shared" si="301"/>
        <v>0</v>
      </c>
      <c r="D2437" s="2">
        <f t="shared" si="294"/>
        <v>6.9539999999999988</v>
      </c>
      <c r="E2437" s="2">
        <f t="shared" si="296"/>
        <v>6.8810000000000002</v>
      </c>
      <c r="F2437" s="2">
        <f t="shared" si="297"/>
        <v>6.8810000000000002</v>
      </c>
      <c r="G2437" s="2">
        <f t="shared" si="299"/>
        <v>6.9940000000000024</v>
      </c>
      <c r="H2437" s="2">
        <f t="shared" si="295"/>
        <v>7.0208499999999878</v>
      </c>
      <c r="I2437" s="2">
        <f t="array" ref="I2437">SUMPRODUCT(B2421:B2440, (ROW(B2421:B2440)-ROW(B2421)+1)) / (20*21/2)</f>
        <v>6.9254761904761901</v>
      </c>
      <c r="J2437" s="2">
        <f t="shared" si="298"/>
        <v>6.9175810405687965</v>
      </c>
      <c r="K2437" s="2">
        <f t="shared" si="300"/>
        <v>6.9460904688911418</v>
      </c>
    </row>
    <row r="2438" spans="1:11" ht="13.5" x14ac:dyDescent="0.25">
      <c r="A2438" s="3">
        <f>TITRES_STAT!B2441</f>
        <v>45856</v>
      </c>
      <c r="B2438" s="6">
        <f>TITRES_STAT!D2441</f>
        <v>7</v>
      </c>
      <c r="C2438" s="2">
        <f t="shared" si="301"/>
        <v>0</v>
      </c>
      <c r="D2438" s="2">
        <f t="shared" ref="D2438:D2501" si="302">AVERAGE(B2434:B2438)</f>
        <v>7</v>
      </c>
      <c r="E2438" s="2">
        <f t="shared" si="296"/>
        <v>6.9009999999999989</v>
      </c>
      <c r="F2438" s="2">
        <f t="shared" si="297"/>
        <v>6.8875000000000002</v>
      </c>
      <c r="G2438" s="2">
        <f t="shared" si="299"/>
        <v>6.9982000000000015</v>
      </c>
      <c r="H2438" s="2">
        <f t="shared" si="295"/>
        <v>7.0188999999999888</v>
      </c>
      <c r="I2438" s="2">
        <f t="array" ref="I2438">SUMPRODUCT(B2422:B2441, (ROW(B2422:B2441)-ROW(B2422)+1)) / (20*21/2)</f>
        <v>6.9134285714285708</v>
      </c>
      <c r="J2438" s="2">
        <f t="shared" si="298"/>
        <v>6.9254304652765306</v>
      </c>
      <c r="K2438" s="2">
        <f t="shared" si="300"/>
        <v>6.9482045681503131</v>
      </c>
    </row>
    <row r="2439" spans="1:11" ht="13.5" x14ac:dyDescent="0.25">
      <c r="A2439" s="3">
        <f>TITRES_STAT!B2442</f>
        <v>45859</v>
      </c>
      <c r="B2439" s="6">
        <f>TITRES_STAT!D2442</f>
        <v>7</v>
      </c>
      <c r="C2439" s="2">
        <f t="shared" si="301"/>
        <v>0</v>
      </c>
      <c r="D2439" s="2">
        <f t="shared" si="302"/>
        <v>7</v>
      </c>
      <c r="E2439" s="2">
        <f t="shared" si="296"/>
        <v>6.9209999999999994</v>
      </c>
      <c r="F2439" s="2">
        <f t="shared" si="297"/>
        <v>6.8970000000000002</v>
      </c>
      <c r="G2439" s="2">
        <f t="shared" si="299"/>
        <v>7.0024000000000024</v>
      </c>
      <c r="H2439" s="2">
        <f t="shared" si="295"/>
        <v>7.0178999999999885</v>
      </c>
      <c r="I2439" s="2">
        <f t="array" ref="I2439">SUMPRODUCT(B2423:B2442, (ROW(B2423:B2442)-ROW(B2423)+1)) / (20*21/2)</f>
        <v>6.901809523809523</v>
      </c>
      <c r="J2439" s="2">
        <f t="shared" si="298"/>
        <v>6.9325323257263856</v>
      </c>
      <c r="K2439" s="2">
        <f t="shared" si="300"/>
        <v>6.9502357615561836</v>
      </c>
    </row>
    <row r="2440" spans="1:11" ht="13.5" x14ac:dyDescent="0.25">
      <c r="A2440" s="3">
        <f>TITRES_STAT!B2443</f>
        <v>45860</v>
      </c>
      <c r="B2440" s="6">
        <f>TITRES_STAT!D2443</f>
        <v>7</v>
      </c>
      <c r="C2440" s="2">
        <f t="shared" si="301"/>
        <v>0</v>
      </c>
      <c r="D2440" s="2">
        <f t="shared" si="302"/>
        <v>7</v>
      </c>
      <c r="E2440" s="2">
        <f t="shared" si="296"/>
        <v>6.94</v>
      </c>
      <c r="F2440" s="2">
        <f t="shared" si="297"/>
        <v>6.9064999999999994</v>
      </c>
      <c r="G2440" s="2">
        <f t="shared" si="299"/>
        <v>7.0066000000000024</v>
      </c>
      <c r="H2440" s="2">
        <f t="shared" si="295"/>
        <v>7.0182999999999875</v>
      </c>
      <c r="I2440" s="2">
        <f t="array" ref="I2440">SUMPRODUCT(B2424:B2443, (ROW(B2424:B2443)-ROW(B2424)+1)) / (20*21/2)</f>
        <v>6.9163333333333323</v>
      </c>
      <c r="J2440" s="2">
        <f t="shared" si="298"/>
        <v>6.938957818514349</v>
      </c>
      <c r="K2440" s="2">
        <f t="shared" si="300"/>
        <v>6.9521873003186867</v>
      </c>
    </row>
    <row r="2441" spans="1:11" ht="13.5" x14ac:dyDescent="0.25">
      <c r="A2441" s="3">
        <f>TITRES_STAT!B2444</f>
        <v>45861</v>
      </c>
      <c r="B2441" s="6">
        <f>TITRES_STAT!D2444</f>
        <v>6.78</v>
      </c>
      <c r="C2441" s="2">
        <f t="shared" si="301"/>
        <v>-0.21999999999999975</v>
      </c>
      <c r="D2441" s="2">
        <f t="shared" si="302"/>
        <v>6.9560000000000004</v>
      </c>
      <c r="E2441" s="2">
        <f t="shared" si="296"/>
        <v>6.9370000000000003</v>
      </c>
      <c r="F2441" s="2">
        <f t="shared" si="297"/>
        <v>6.9019999999999992</v>
      </c>
      <c r="G2441" s="2">
        <f t="shared" si="299"/>
        <v>7.006400000000002</v>
      </c>
      <c r="H2441" s="2">
        <f t="shared" si="295"/>
        <v>7.0186499999999876</v>
      </c>
      <c r="I2441" s="2">
        <f t="array" ref="I2441">SUMPRODUCT(B2425:B2444, (ROW(B2425:B2444)-ROW(B2425)+1)) / (20*21/2)</f>
        <v>6.9315714285714289</v>
      </c>
      <c r="J2441" s="2">
        <f t="shared" si="298"/>
        <v>6.9238189786558397</v>
      </c>
      <c r="K2441" s="2">
        <f t="shared" si="300"/>
        <v>6.9454348571689346</v>
      </c>
    </row>
    <row r="2442" spans="1:11" ht="13.5" x14ac:dyDescent="0.25">
      <c r="A2442" s="3">
        <f>TITRES_STAT!B2445</f>
        <v>45862</v>
      </c>
      <c r="B2442" s="6">
        <f>TITRES_STAT!D2445</f>
        <v>6.78</v>
      </c>
      <c r="C2442" s="2">
        <f t="shared" si="301"/>
        <v>0</v>
      </c>
      <c r="D2442" s="2">
        <f t="shared" si="302"/>
        <v>6.9120000000000008</v>
      </c>
      <c r="E2442" s="2">
        <f t="shared" si="296"/>
        <v>6.9329999999999998</v>
      </c>
      <c r="F2442" s="2">
        <f t="shared" si="297"/>
        <v>6.8974999999999991</v>
      </c>
      <c r="G2442" s="2">
        <f t="shared" si="299"/>
        <v>7.0062000000000015</v>
      </c>
      <c r="H2442" s="2">
        <f t="shared" ref="H2442:H2505" si="303">AVERAGE(B2243:B2442)</f>
        <v>7.0189999999999886</v>
      </c>
      <c r="I2442" s="2">
        <f t="array" ref="I2442">SUMPRODUCT(B2426:B2445, (ROW(B2426:B2445)-ROW(B2426)+1)) / (20*21/2)</f>
        <v>6.9474761904761912</v>
      </c>
      <c r="J2442" s="2">
        <f t="shared" si="298"/>
        <v>6.9101219330695693</v>
      </c>
      <c r="K2442" s="2">
        <f t="shared" si="300"/>
        <v>6.9389472157113294</v>
      </c>
    </row>
    <row r="2443" spans="1:11" ht="13.5" x14ac:dyDescent="0.25">
      <c r="A2443" s="3">
        <f>TITRES_STAT!B2446</f>
        <v>45866</v>
      </c>
      <c r="B2443" s="6">
        <f>TITRES_STAT!D2446</f>
        <v>7.05</v>
      </c>
      <c r="C2443" s="2">
        <f t="shared" si="301"/>
        <v>0.26999999999999957</v>
      </c>
      <c r="D2443" s="2">
        <f t="shared" si="302"/>
        <v>6.9219999999999997</v>
      </c>
      <c r="E2443" s="2">
        <f t="shared" si="296"/>
        <v>6.9610000000000003</v>
      </c>
      <c r="F2443" s="2">
        <f t="shared" si="297"/>
        <v>6.9</v>
      </c>
      <c r="G2443" s="2">
        <f t="shared" si="299"/>
        <v>7.0114000000000019</v>
      </c>
      <c r="H2443" s="2">
        <f t="shared" si="303"/>
        <v>7.0206999999999882</v>
      </c>
      <c r="I2443" s="2">
        <f t="array" ref="I2443">SUMPRODUCT(B2427:B2446, (ROW(B2427:B2446)-ROW(B2427)+1)) / (20*21/2)</f>
        <v>6.9630476190476189</v>
      </c>
      <c r="J2443" s="2">
        <f t="shared" si="298"/>
        <v>6.9234436537296107</v>
      </c>
      <c r="K2443" s="2">
        <f t="shared" si="300"/>
        <v>6.9433022268599052</v>
      </c>
    </row>
    <row r="2444" spans="1:11" ht="13.5" x14ac:dyDescent="0.25">
      <c r="A2444" s="3">
        <f>TITRES_STAT!B2447</f>
        <v>45867</v>
      </c>
      <c r="B2444" s="6">
        <f>TITRES_STAT!D2447</f>
        <v>7.06</v>
      </c>
      <c r="C2444" s="2">
        <f t="shared" si="301"/>
        <v>9.9999999999997868E-3</v>
      </c>
      <c r="D2444" s="2">
        <f t="shared" si="302"/>
        <v>6.9340000000000002</v>
      </c>
      <c r="E2444" s="2">
        <f t="shared" ref="E2444:E2507" si="304">AVERAGE(B2435:B2444)</f>
        <v>6.9670000000000005</v>
      </c>
      <c r="F2444" s="2">
        <f t="shared" si="297"/>
        <v>6.9030000000000005</v>
      </c>
      <c r="G2444" s="2">
        <f t="shared" si="299"/>
        <v>7.0108000000000015</v>
      </c>
      <c r="H2444" s="2">
        <f t="shared" si="303"/>
        <v>7.0224999999999884</v>
      </c>
      <c r="I2444" s="2">
        <f t="array" ref="I2444">SUMPRODUCT(B2428:B2447, (ROW(B2428:B2447)-ROW(B2428)+1)) / (20*21/2)</f>
        <v>7.0019999999999989</v>
      </c>
      <c r="J2444" s="2">
        <f t="shared" si="298"/>
        <v>6.936449020041076</v>
      </c>
      <c r="K2444" s="2">
        <f t="shared" si="300"/>
        <v>6.9478786101203021</v>
      </c>
    </row>
    <row r="2445" spans="1:11" ht="13.5" x14ac:dyDescent="0.25">
      <c r="A2445" s="3">
        <f>TITRES_STAT!B2448</f>
        <v>45868</v>
      </c>
      <c r="B2445" s="6">
        <f>TITRES_STAT!D2448</f>
        <v>7.07</v>
      </c>
      <c r="C2445" s="2">
        <f t="shared" si="301"/>
        <v>1.0000000000000675E-2</v>
      </c>
      <c r="D2445" s="2">
        <f t="shared" si="302"/>
        <v>6.9479999999999986</v>
      </c>
      <c r="E2445" s="2">
        <f t="shared" si="304"/>
        <v>6.9740000000000011</v>
      </c>
      <c r="F2445" s="2">
        <f t="shared" si="297"/>
        <v>6.9064999999999994</v>
      </c>
      <c r="G2445" s="2">
        <f t="shared" si="299"/>
        <v>7.0104000000000006</v>
      </c>
      <c r="H2445" s="2">
        <f t="shared" si="303"/>
        <v>7.0242999999999878</v>
      </c>
      <c r="I2445" s="2">
        <f t="array" ref="I2445">SUMPRODUCT(B2429:B2448, (ROW(B2429:B2448)-ROW(B2429)+1)) / (20*21/2)</f>
        <v>7.0079523809523812</v>
      </c>
      <c r="J2445" s="2">
        <f t="shared" si="298"/>
        <v>6.9491681609895455</v>
      </c>
      <c r="K2445" s="2">
        <f t="shared" si="300"/>
        <v>6.9526676842332318</v>
      </c>
    </row>
    <row r="2446" spans="1:11" ht="13.5" x14ac:dyDescent="0.25">
      <c r="A2446" s="3">
        <f>TITRES_STAT!B2449</f>
        <v>45869</v>
      </c>
      <c r="B2446" s="6">
        <f>TITRES_STAT!D2449</f>
        <v>7.07</v>
      </c>
      <c r="C2446" s="2">
        <f t="shared" si="301"/>
        <v>0</v>
      </c>
      <c r="D2446" s="2">
        <f t="shared" si="302"/>
        <v>7.0060000000000002</v>
      </c>
      <c r="E2446" s="2">
        <f t="shared" si="304"/>
        <v>6.9809999999999999</v>
      </c>
      <c r="F2446" s="2">
        <f t="shared" si="297"/>
        <v>6.9209999999999994</v>
      </c>
      <c r="G2446" s="2">
        <f t="shared" si="299"/>
        <v>7.0100000000000016</v>
      </c>
      <c r="H2446" s="2">
        <f t="shared" si="303"/>
        <v>7.026099999999988</v>
      </c>
      <c r="I2446" s="2">
        <f t="array" ref="I2446">SUMPRODUCT(B2430:B2449, (ROW(B2430:B2449)-ROW(B2430)+1)) / (20*21/2)</f>
        <v>7.0138571428571446</v>
      </c>
      <c r="J2446" s="2">
        <f t="shared" si="298"/>
        <v>6.9606759551810171</v>
      </c>
      <c r="K2446" s="2">
        <f t="shared" si="300"/>
        <v>6.9572689515182038</v>
      </c>
    </row>
    <row r="2447" spans="1:11" ht="13.5" x14ac:dyDescent="0.25">
      <c r="A2447" s="3">
        <f>TITRES_STAT!B2450</f>
        <v>45870</v>
      </c>
      <c r="B2447" s="6">
        <f>TITRES_STAT!D2450</f>
        <v>7.33</v>
      </c>
      <c r="C2447" s="2">
        <f t="shared" si="301"/>
        <v>0.25999999999999979</v>
      </c>
      <c r="D2447" s="2">
        <f t="shared" si="302"/>
        <v>7.1159999999999997</v>
      </c>
      <c r="E2447" s="2">
        <f t="shared" si="304"/>
        <v>7.0140000000000002</v>
      </c>
      <c r="F2447" s="2">
        <f t="shared" si="297"/>
        <v>6.9475000000000007</v>
      </c>
      <c r="G2447" s="2">
        <f t="shared" si="299"/>
        <v>7.0148000000000001</v>
      </c>
      <c r="H2447" s="2">
        <f t="shared" si="303"/>
        <v>7.029199999999987</v>
      </c>
      <c r="I2447" s="2">
        <f t="array" ref="I2447">SUMPRODUCT(B2431:B2450, (ROW(B2431:B2450)-ROW(B2431)+1)) / (20*21/2)</f>
        <v>7.018714285714287</v>
      </c>
      <c r="J2447" s="2">
        <f t="shared" si="298"/>
        <v>6.9958496737352061</v>
      </c>
      <c r="K2447" s="2">
        <f t="shared" si="300"/>
        <v>6.9718858553802345</v>
      </c>
    </row>
    <row r="2448" spans="1:11" ht="13.5" x14ac:dyDescent="0.25">
      <c r="A2448" s="3">
        <f>TITRES_STAT!B2451</f>
        <v>45873</v>
      </c>
      <c r="B2448" s="6">
        <f>TITRES_STAT!D2451</f>
        <v>7.01</v>
      </c>
      <c r="C2448" s="2">
        <f t="shared" si="301"/>
        <v>-0.32000000000000028</v>
      </c>
      <c r="D2448" s="2">
        <f t="shared" si="302"/>
        <v>7.1079999999999997</v>
      </c>
      <c r="E2448" s="2">
        <f t="shared" si="304"/>
        <v>7.0150000000000006</v>
      </c>
      <c r="F2448" s="2">
        <f t="shared" si="297"/>
        <v>6.9580000000000002</v>
      </c>
      <c r="G2448" s="2">
        <f t="shared" si="299"/>
        <v>7.0132000000000003</v>
      </c>
      <c r="H2448" s="2">
        <f t="shared" si="303"/>
        <v>7.0302999999999871</v>
      </c>
      <c r="I2448" s="2">
        <f t="array" ref="I2448">SUMPRODUCT(B2432:B2451, (ROW(B2432:B2451)-ROW(B2432)+1)) / (20*21/2)</f>
        <v>7.0520952380952382</v>
      </c>
      <c r="J2448" s="2">
        <f t="shared" si="298"/>
        <v>6.9971973238556622</v>
      </c>
      <c r="K2448" s="2">
        <f t="shared" si="300"/>
        <v>6.9733805277182643</v>
      </c>
    </row>
    <row r="2449" spans="1:11" ht="13.5" x14ac:dyDescent="0.25">
      <c r="A2449" s="3">
        <f>TITRES_STAT!B2452</f>
        <v>45874</v>
      </c>
      <c r="B2449" s="6">
        <f>TITRES_STAT!D2452</f>
        <v>7.02</v>
      </c>
      <c r="C2449" s="2">
        <f t="shared" si="301"/>
        <v>9.9999999999997868E-3</v>
      </c>
      <c r="D2449" s="2">
        <f t="shared" si="302"/>
        <v>7.1</v>
      </c>
      <c r="E2449" s="2">
        <f t="shared" si="304"/>
        <v>7.0170000000000003</v>
      </c>
      <c r="F2449" s="2">
        <f t="shared" si="297"/>
        <v>6.9689999999999994</v>
      </c>
      <c r="G2449" s="2">
        <f t="shared" si="299"/>
        <v>7.0117999999999991</v>
      </c>
      <c r="H2449" s="2">
        <f t="shared" si="303"/>
        <v>7.0314499999999871</v>
      </c>
      <c r="I2449" s="2">
        <f t="array" ref="I2449">SUMPRODUCT(B2433:B2452, (ROW(B2433:B2452)-ROW(B2433)+1)) / (20*21/2)</f>
        <v>7.0839523809523808</v>
      </c>
      <c r="J2449" s="2">
        <f t="shared" si="298"/>
        <v>6.9993690072979797</v>
      </c>
      <c r="K2449" s="2">
        <f t="shared" si="300"/>
        <v>6.9752087423175482</v>
      </c>
    </row>
    <row r="2450" spans="1:11" ht="13.5" x14ac:dyDescent="0.25">
      <c r="A2450" s="3">
        <f>TITRES_STAT!B2453</f>
        <v>45875</v>
      </c>
      <c r="B2450" s="6">
        <f>TITRES_STAT!D2453</f>
        <v>7.02</v>
      </c>
      <c r="C2450" s="2">
        <f t="shared" si="301"/>
        <v>0</v>
      </c>
      <c r="D2450" s="2">
        <f t="shared" si="302"/>
        <v>7.0900000000000007</v>
      </c>
      <c r="E2450" s="2">
        <f t="shared" si="304"/>
        <v>7.0189999999999984</v>
      </c>
      <c r="F2450" s="2">
        <f t="shared" si="297"/>
        <v>6.9795000000000016</v>
      </c>
      <c r="G2450" s="2">
        <f t="shared" si="299"/>
        <v>7.0103999999999989</v>
      </c>
      <c r="H2450" s="2">
        <f t="shared" si="303"/>
        <v>7.0325999999999889</v>
      </c>
      <c r="I2450" s="2">
        <f t="array" ref="I2450">SUMPRODUCT(B2434:B2453, (ROW(B2434:B2453)-ROW(B2434)+1)) / (20*21/2)</f>
        <v>7.1438095238095238</v>
      </c>
      <c r="J2450" s="2">
        <f t="shared" si="298"/>
        <v>7.0013338637457911</v>
      </c>
      <c r="K2450" s="2">
        <f t="shared" si="300"/>
        <v>6.9769652622266642</v>
      </c>
    </row>
    <row r="2451" spans="1:11" ht="13.5" x14ac:dyDescent="0.25">
      <c r="A2451" s="3">
        <f>TITRES_STAT!B2454</f>
        <v>45876</v>
      </c>
      <c r="B2451" s="6">
        <f>TITRES_STAT!D2454</f>
        <v>7.33</v>
      </c>
      <c r="C2451" s="2">
        <f t="shared" si="301"/>
        <v>0.3100000000000005</v>
      </c>
      <c r="D2451" s="2">
        <f t="shared" si="302"/>
        <v>7.1420000000000003</v>
      </c>
      <c r="E2451" s="2">
        <f t="shared" si="304"/>
        <v>7.0739999999999998</v>
      </c>
      <c r="F2451" s="2">
        <f t="shared" si="297"/>
        <v>7.0055000000000005</v>
      </c>
      <c r="G2451" s="2">
        <f t="shared" si="299"/>
        <v>7.0151999999999974</v>
      </c>
      <c r="H2451" s="2">
        <f t="shared" si="303"/>
        <v>7.0337999999999887</v>
      </c>
      <c r="I2451" s="2">
        <f t="array" ref="I2451">SUMPRODUCT(B2435:B2454, (ROW(B2435:B2454)-ROW(B2435)+1)) / (20*21/2)</f>
        <v>7.2099047619047614</v>
      </c>
      <c r="J2451" s="2">
        <f t="shared" si="298"/>
        <v>7.0326354005319063</v>
      </c>
      <c r="K2451" s="2">
        <f t="shared" si="300"/>
        <v>6.9908097617471867</v>
      </c>
    </row>
    <row r="2452" spans="1:11" ht="13.5" x14ac:dyDescent="0.25">
      <c r="A2452" s="3">
        <f>TITRES_STAT!B2455</f>
        <v>45877</v>
      </c>
      <c r="B2452" s="6">
        <f>TITRES_STAT!D2455</f>
        <v>7.34</v>
      </c>
      <c r="C2452" s="2">
        <f t="shared" si="301"/>
        <v>9.9999999999997868E-3</v>
      </c>
      <c r="D2452" s="2">
        <f t="shared" si="302"/>
        <v>7.1440000000000001</v>
      </c>
      <c r="E2452" s="2">
        <f t="shared" si="304"/>
        <v>7.13</v>
      </c>
      <c r="F2452" s="2">
        <f t="shared" ref="F2452:F2515" si="305">AVERAGE(B2433:B2452)</f>
        <v>7.0314999999999994</v>
      </c>
      <c r="G2452" s="2">
        <f t="shared" si="299"/>
        <v>7.0139999999999976</v>
      </c>
      <c r="H2452" s="2">
        <f t="shared" si="303"/>
        <v>7.0350499999999885</v>
      </c>
      <c r="I2452" s="2">
        <f t="array" ref="I2452">SUMPRODUCT(B2436:B2455, (ROW(B2436:B2455)-ROW(B2436)+1)) / (20*21/2)</f>
        <v>7.272333333333334</v>
      </c>
      <c r="J2452" s="2">
        <f t="shared" si="298"/>
        <v>7.0619082195288669</v>
      </c>
      <c r="K2452" s="2">
        <f t="shared" si="300"/>
        <v>7.0045034965806305</v>
      </c>
    </row>
    <row r="2453" spans="1:11" ht="13.5" x14ac:dyDescent="0.25">
      <c r="A2453" s="3">
        <f>TITRES_STAT!B2456</f>
        <v>45880</v>
      </c>
      <c r="B2453" s="6">
        <f>TITRES_STAT!D2456</f>
        <v>7.66</v>
      </c>
      <c r="C2453" s="2">
        <f t="shared" si="301"/>
        <v>0.32000000000000028</v>
      </c>
      <c r="D2453" s="2">
        <f t="shared" si="302"/>
        <v>7.2739999999999991</v>
      </c>
      <c r="E2453" s="2">
        <f t="shared" si="304"/>
        <v>7.1909999999999998</v>
      </c>
      <c r="F2453" s="2">
        <f t="shared" si="305"/>
        <v>7.0759999999999987</v>
      </c>
      <c r="G2453" s="2">
        <f t="shared" si="299"/>
        <v>7.0191999999999988</v>
      </c>
      <c r="H2453" s="2">
        <f t="shared" si="303"/>
        <v>7.0378999999999898</v>
      </c>
      <c r="I2453" s="2">
        <f t="array" ref="I2453">SUMPRODUCT(B2437:B2456, (ROW(B2437:B2456)-ROW(B2437)+1)) / (20*21/2)</f>
        <v>7.3415714285714291</v>
      </c>
      <c r="J2453" s="2">
        <f t="shared" ref="J2453:J2516" si="306">$J$4*B2453+J2452*(1-$J$4)</f>
        <v>7.118869341478498</v>
      </c>
      <c r="K2453" s="2">
        <f t="shared" si="300"/>
        <v>7.0302092418127629</v>
      </c>
    </row>
    <row r="2454" spans="1:11" ht="13.5" x14ac:dyDescent="0.25">
      <c r="A2454" s="3">
        <f>TITRES_STAT!B2457</f>
        <v>45881</v>
      </c>
      <c r="B2454" s="6">
        <f>TITRES_STAT!D2457</f>
        <v>7.77</v>
      </c>
      <c r="C2454" s="2">
        <f t="shared" si="301"/>
        <v>0.10999999999999943</v>
      </c>
      <c r="D2454" s="2">
        <f t="shared" si="302"/>
        <v>7.4239999999999995</v>
      </c>
      <c r="E2454" s="2">
        <f t="shared" si="304"/>
        <v>7.2619999999999987</v>
      </c>
      <c r="F2454" s="2">
        <f t="shared" si="305"/>
        <v>7.1145000000000014</v>
      </c>
      <c r="G2454" s="2">
        <f t="shared" si="299"/>
        <v>7.0265999999999984</v>
      </c>
      <c r="H2454" s="2">
        <f t="shared" si="303"/>
        <v>7.0412999999999908</v>
      </c>
      <c r="I2454" s="2">
        <f t="array" ref="I2454">SUMPRODUCT(B2438:B2457, (ROW(B2438:B2457)-ROW(B2438)+1)) / (20*21/2)</f>
        <v>7.4066190476190474</v>
      </c>
      <c r="J2454" s="2">
        <f t="shared" si="306"/>
        <v>7.1808817851472124</v>
      </c>
      <c r="K2454" s="2">
        <f t="shared" si="300"/>
        <v>7.0592206440946157</v>
      </c>
    </row>
    <row r="2455" spans="1:11" ht="13.5" x14ac:dyDescent="0.25">
      <c r="A2455" s="3">
        <f>TITRES_STAT!B2458</f>
        <v>45883</v>
      </c>
      <c r="B2455" s="6">
        <f>TITRES_STAT!D2458</f>
        <v>7.77</v>
      </c>
      <c r="C2455" s="2">
        <f t="shared" si="301"/>
        <v>0</v>
      </c>
      <c r="D2455" s="2">
        <f t="shared" si="302"/>
        <v>7.5739999999999998</v>
      </c>
      <c r="E2455" s="2">
        <f t="shared" si="304"/>
        <v>7.331999999999999</v>
      </c>
      <c r="F2455" s="2">
        <f t="shared" si="305"/>
        <v>7.1530000000000005</v>
      </c>
      <c r="G2455" s="2">
        <f t="shared" si="299"/>
        <v>7.0339999999999989</v>
      </c>
      <c r="H2455" s="2">
        <f t="shared" si="303"/>
        <v>7.04314999999999</v>
      </c>
      <c r="I2455" s="2">
        <f t="array" ref="I2455">SUMPRODUCT(B2439:B2458, (ROW(B2439:B2458)-ROW(B2439)+1)) / (20*21/2)</f>
        <v>7.4674761904761899</v>
      </c>
      <c r="J2455" s="2">
        <f t="shared" si="306"/>
        <v>7.2369882817998592</v>
      </c>
      <c r="K2455" s="2">
        <f t="shared" si="300"/>
        <v>7.0870943443262</v>
      </c>
    </row>
    <row r="2456" spans="1:11" ht="13.5" x14ac:dyDescent="0.25">
      <c r="A2456" s="3">
        <f>TITRES_STAT!B2459</f>
        <v>45884</v>
      </c>
      <c r="B2456" s="6">
        <f>TITRES_STAT!D2459</f>
        <v>7.88</v>
      </c>
      <c r="C2456" s="2">
        <f t="shared" si="301"/>
        <v>0.11000000000000032</v>
      </c>
      <c r="D2456" s="2">
        <f t="shared" si="302"/>
        <v>7.6840000000000002</v>
      </c>
      <c r="E2456" s="2">
        <f t="shared" si="304"/>
        <v>7.4129999999999985</v>
      </c>
      <c r="F2456" s="2">
        <f t="shared" si="305"/>
        <v>7.1970000000000001</v>
      </c>
      <c r="G2456" s="2">
        <f t="shared" si="299"/>
        <v>7.0435999999999988</v>
      </c>
      <c r="H2456" s="2">
        <f t="shared" si="303"/>
        <v>7.0455499999999915</v>
      </c>
      <c r="I2456" s="2">
        <f t="array" ref="I2456">SUMPRODUCT(B2440:B2459, (ROW(B2440:B2459)-ROW(B2440)+1)) / (20*21/2)</f>
        <v>7.5241428571428557</v>
      </c>
      <c r="J2456" s="2">
        <f t="shared" si="306"/>
        <v>7.2982274930570155</v>
      </c>
      <c r="K2456" s="2">
        <f t="shared" si="300"/>
        <v>7.1181886837643882</v>
      </c>
    </row>
    <row r="2457" spans="1:11" ht="13.5" x14ac:dyDescent="0.25">
      <c r="A2457" s="3">
        <f>TITRES_STAT!B2460</f>
        <v>45887</v>
      </c>
      <c r="B2457" s="6">
        <f>TITRES_STAT!D2460</f>
        <v>7.88</v>
      </c>
      <c r="C2457" s="2">
        <f t="shared" si="301"/>
        <v>0</v>
      </c>
      <c r="D2457" s="2">
        <f t="shared" si="302"/>
        <v>7.7919999999999998</v>
      </c>
      <c r="E2457" s="2">
        <f t="shared" si="304"/>
        <v>7.4679999999999982</v>
      </c>
      <c r="F2457" s="2">
        <f t="shared" si="305"/>
        <v>7.2409999999999997</v>
      </c>
      <c r="G2457" s="2">
        <f t="shared" si="299"/>
        <v>7.0531999999999986</v>
      </c>
      <c r="H2457" s="2">
        <f t="shared" si="303"/>
        <v>7.0479499999999913</v>
      </c>
      <c r="I2457" s="2">
        <f t="array" ref="I2457">SUMPRODUCT(B2441:B2460, (ROW(B2441:B2460)-ROW(B2441)+1)) / (20*21/2)</f>
        <v>7.5766190476190474</v>
      </c>
      <c r="J2457" s="2">
        <f t="shared" si="306"/>
        <v>7.3536343984801569</v>
      </c>
      <c r="K2457" s="2">
        <f t="shared" si="300"/>
        <v>7.148063637342255</v>
      </c>
    </row>
    <row r="2458" spans="1:11" ht="13.5" x14ac:dyDescent="0.25">
      <c r="A2458" s="3">
        <f>TITRES_STAT!B2461</f>
        <v>45888</v>
      </c>
      <c r="B2458" s="6">
        <f>TITRES_STAT!D2461</f>
        <v>7.88</v>
      </c>
      <c r="C2458" s="2">
        <f t="shared" si="301"/>
        <v>0</v>
      </c>
      <c r="D2458" s="2">
        <f t="shared" si="302"/>
        <v>7.8360000000000003</v>
      </c>
      <c r="E2458" s="2">
        <f t="shared" si="304"/>
        <v>7.5549999999999997</v>
      </c>
      <c r="F2458" s="2">
        <f t="shared" si="305"/>
        <v>7.2849999999999993</v>
      </c>
      <c r="G2458" s="2">
        <f t="shared" si="299"/>
        <v>7.0627999999999984</v>
      </c>
      <c r="H2458" s="2">
        <f t="shared" si="303"/>
        <v>7.0519999999999916</v>
      </c>
      <c r="I2458" s="2">
        <f t="array" ref="I2458">SUMPRODUCT(B2442:B2461, (ROW(B2442:B2461)-ROW(B2442)+1)) / (20*21/2)</f>
        <v>7.6249047619047605</v>
      </c>
      <c r="J2458" s="2">
        <f t="shared" si="306"/>
        <v>7.4037644557677611</v>
      </c>
      <c r="K2458" s="2">
        <f t="shared" si="300"/>
        <v>7.1767670241131469</v>
      </c>
    </row>
    <row r="2459" spans="1:11" ht="13.5" x14ac:dyDescent="0.25">
      <c r="A2459" s="3">
        <f>TITRES_STAT!B2462</f>
        <v>45889</v>
      </c>
      <c r="B2459" s="6">
        <f>TITRES_STAT!D2462</f>
        <v>7.88</v>
      </c>
      <c r="C2459" s="2">
        <f t="shared" si="301"/>
        <v>0</v>
      </c>
      <c r="D2459" s="2">
        <f t="shared" si="302"/>
        <v>7.8579999999999997</v>
      </c>
      <c r="E2459" s="2">
        <f t="shared" si="304"/>
        <v>7.641</v>
      </c>
      <c r="F2459" s="2">
        <f t="shared" si="305"/>
        <v>7.3289999999999988</v>
      </c>
      <c r="G2459" s="2">
        <f t="shared" si="299"/>
        <v>7.0723999999999982</v>
      </c>
      <c r="H2459" s="2">
        <f t="shared" si="303"/>
        <v>7.0560499999999919</v>
      </c>
      <c r="I2459" s="2">
        <f t="array" ref="I2459">SUMPRODUCT(B2443:B2462, (ROW(B2443:B2462)-ROW(B2443)+1)) / (20*21/2)</f>
        <v>7.6679523809523795</v>
      </c>
      <c r="J2459" s="2">
        <f t="shared" si="306"/>
        <v>7.4491202218851171</v>
      </c>
      <c r="K2459" s="2">
        <f t="shared" si="300"/>
        <v>7.2043447878734153</v>
      </c>
    </row>
    <row r="2460" spans="1:11" ht="13.5" x14ac:dyDescent="0.25">
      <c r="A2460" s="3">
        <f>TITRES_STAT!B2463</f>
        <v>45890</v>
      </c>
      <c r="B2460" s="6">
        <f>TITRES_STAT!D2463</f>
        <v>7.88</v>
      </c>
      <c r="C2460" s="2">
        <f t="shared" si="301"/>
        <v>0</v>
      </c>
      <c r="D2460" s="2">
        <f t="shared" si="302"/>
        <v>7.88</v>
      </c>
      <c r="E2460" s="2">
        <f t="shared" si="304"/>
        <v>7.7269999999999994</v>
      </c>
      <c r="F2460" s="2">
        <f t="shared" si="305"/>
        <v>7.3729999999999976</v>
      </c>
      <c r="G2460" s="2">
        <f t="shared" si="299"/>
        <v>7.0819999999999981</v>
      </c>
      <c r="H2460" s="2">
        <f t="shared" si="303"/>
        <v>7.0600999999999923</v>
      </c>
      <c r="I2460" s="2">
        <f t="array" ref="I2460">SUMPRODUCT(B2444:B2463, (ROW(B2444:B2463)-ROW(B2444)+1)) / (20*21/2)</f>
        <v>7.7076666666666664</v>
      </c>
      <c r="J2460" s="2">
        <f t="shared" si="306"/>
        <v>7.4901563912293918</v>
      </c>
      <c r="K2460" s="2">
        <f t="shared" si="300"/>
        <v>7.2308410707019082</v>
      </c>
    </row>
    <row r="2461" spans="1:11" ht="13.5" x14ac:dyDescent="0.25">
      <c r="A2461" s="3">
        <f>TITRES_STAT!B2464</f>
        <v>45891</v>
      </c>
      <c r="B2461" s="6">
        <f>TITRES_STAT!D2464</f>
        <v>7.88</v>
      </c>
      <c r="C2461" s="2">
        <f t="shared" si="301"/>
        <v>0</v>
      </c>
      <c r="D2461" s="2">
        <f t="shared" si="302"/>
        <v>7.88</v>
      </c>
      <c r="E2461" s="2">
        <f t="shared" si="304"/>
        <v>7.7820000000000009</v>
      </c>
      <c r="F2461" s="2">
        <f t="shared" si="305"/>
        <v>7.427999999999999</v>
      </c>
      <c r="G2461" s="2">
        <f t="shared" si="299"/>
        <v>7.0981999999999985</v>
      </c>
      <c r="H2461" s="2">
        <f t="shared" si="303"/>
        <v>7.0641499999999917</v>
      </c>
      <c r="I2461" s="2">
        <f t="array" ref="I2461">SUMPRODUCT(B2445:B2464, (ROW(B2445:B2464)-ROW(B2445)+1)) / (20*21/2)</f>
        <v>7.7433333333333332</v>
      </c>
      <c r="J2461" s="2">
        <f t="shared" si="306"/>
        <v>7.5272843539694492</v>
      </c>
      <c r="K2461" s="2">
        <f t="shared" si="300"/>
        <v>7.2562982836155587</v>
      </c>
    </row>
    <row r="2462" spans="1:11" ht="13.5" x14ac:dyDescent="0.25">
      <c r="A2462" s="3">
        <f>TITRES_STAT!B2465</f>
        <v>45894</v>
      </c>
      <c r="B2462" s="6">
        <f>TITRES_STAT!D2465</f>
        <v>7.88</v>
      </c>
      <c r="C2462" s="2">
        <f t="shared" si="301"/>
        <v>0</v>
      </c>
      <c r="D2462" s="2">
        <f t="shared" si="302"/>
        <v>7.88</v>
      </c>
      <c r="E2462" s="2">
        <f t="shared" si="304"/>
        <v>7.8360000000000003</v>
      </c>
      <c r="F2462" s="2">
        <f t="shared" si="305"/>
        <v>7.4829999999999988</v>
      </c>
      <c r="G2462" s="2">
        <f t="shared" si="299"/>
        <v>7.1197999999999979</v>
      </c>
      <c r="H2462" s="2">
        <f t="shared" si="303"/>
        <v>7.0684499999999915</v>
      </c>
      <c r="I2462" s="2">
        <f t="array" ref="I2462">SUMPRODUCT(B2446:B2465, (ROW(B2446:B2465)-ROW(B2446)+1)) / (20*21/2)</f>
        <v>7.7750000000000004</v>
      </c>
      <c r="J2462" s="2">
        <f t="shared" si="306"/>
        <v>7.5608763202580729</v>
      </c>
      <c r="K2462" s="2">
        <f t="shared" si="300"/>
        <v>7.2807571744541644</v>
      </c>
    </row>
    <row r="2463" spans="1:11" ht="13.5" x14ac:dyDescent="0.25">
      <c r="A2463" s="3">
        <f>TITRES_STAT!B2466</f>
        <v>45895</v>
      </c>
      <c r="B2463" s="6">
        <f>TITRES_STAT!D2466</f>
        <v>7.9</v>
      </c>
      <c r="C2463" s="2">
        <f t="shared" si="301"/>
        <v>2.0000000000000462E-2</v>
      </c>
      <c r="D2463" s="2">
        <f t="shared" si="302"/>
        <v>7.8840000000000003</v>
      </c>
      <c r="E2463" s="2">
        <f t="shared" si="304"/>
        <v>7.8600000000000012</v>
      </c>
      <c r="F2463" s="2">
        <f t="shared" si="305"/>
        <v>7.5254999999999983</v>
      </c>
      <c r="G2463" s="2">
        <f t="shared" si="299"/>
        <v>7.1417999999999981</v>
      </c>
      <c r="H2463" s="2">
        <f t="shared" si="303"/>
        <v>7.0725499999999917</v>
      </c>
      <c r="I2463" s="2">
        <f t="array" ref="I2463">SUMPRODUCT(B2447:B2466, (ROW(B2447:B2466)-ROW(B2447)+1)) / (20*21/2)</f>
        <v>7.802714285714285</v>
      </c>
      <c r="J2463" s="2">
        <f t="shared" si="306"/>
        <v>7.5931738135668283</v>
      </c>
      <c r="K2463" s="2">
        <f t="shared" si="300"/>
        <v>7.3050412068285109</v>
      </c>
    </row>
    <row r="2464" spans="1:11" ht="13.5" x14ac:dyDescent="0.25">
      <c r="A2464" s="3">
        <f>TITRES_STAT!B2467</f>
        <v>45896</v>
      </c>
      <c r="B2464" s="6">
        <f>TITRES_STAT!D2467</f>
        <v>7.9</v>
      </c>
      <c r="C2464" s="2">
        <f t="shared" si="301"/>
        <v>0</v>
      </c>
      <c r="D2464" s="2">
        <f t="shared" si="302"/>
        <v>7.8879999999999999</v>
      </c>
      <c r="E2464" s="2">
        <f t="shared" si="304"/>
        <v>7.873000000000002</v>
      </c>
      <c r="F2464" s="2">
        <f t="shared" si="305"/>
        <v>7.5674999999999981</v>
      </c>
      <c r="G2464" s="2">
        <f t="shared" si="299"/>
        <v>7.1637999999999984</v>
      </c>
      <c r="H2464" s="2">
        <f t="shared" si="303"/>
        <v>7.0750999999999911</v>
      </c>
      <c r="I2464" s="2">
        <f t="array" ref="I2464">SUMPRODUCT(B2448:B2467, (ROW(B2448:B2467)-ROW(B2448)+1)) / (20*21/2)</f>
        <v>7.8264761904761899</v>
      </c>
      <c r="J2464" s="2">
        <f t="shared" si="306"/>
        <v>7.6223953551318919</v>
      </c>
      <c r="K2464" s="2">
        <f t="shared" si="300"/>
        <v>7.3283729242077849</v>
      </c>
    </row>
    <row r="2465" spans="1:11" ht="13.5" x14ac:dyDescent="0.25">
      <c r="A2465" s="3">
        <f>TITRES_STAT!B2468</f>
        <v>45897</v>
      </c>
      <c r="B2465" s="6">
        <f>TITRES_STAT!D2468</f>
        <v>7.9</v>
      </c>
      <c r="C2465" s="2">
        <f t="shared" si="301"/>
        <v>0</v>
      </c>
      <c r="D2465" s="2">
        <f t="shared" si="302"/>
        <v>7.8920000000000003</v>
      </c>
      <c r="E2465" s="2">
        <f t="shared" si="304"/>
        <v>7.886000000000001</v>
      </c>
      <c r="F2465" s="2">
        <f t="shared" si="305"/>
        <v>7.6089999999999991</v>
      </c>
      <c r="G2465" s="2">
        <f t="shared" si="299"/>
        <v>7.1857999999999977</v>
      </c>
      <c r="H2465" s="2">
        <f t="shared" si="303"/>
        <v>7.0776499999999922</v>
      </c>
      <c r="I2465" s="2">
        <f t="array" ref="I2465">SUMPRODUCT(B2449:B2468, (ROW(B2449:B2468)-ROW(B2449)+1)) / (20*21/2)</f>
        <v>7.8475238095238096</v>
      </c>
      <c r="J2465" s="2">
        <f t="shared" si="306"/>
        <v>7.6488338927383781</v>
      </c>
      <c r="K2465" s="2">
        <f t="shared" si="300"/>
        <v>7.3507896722780677</v>
      </c>
    </row>
    <row r="2466" spans="1:11" ht="13.5" x14ac:dyDescent="0.25">
      <c r="A2466" s="3">
        <f>TITRES_STAT!B2469</f>
        <v>45898</v>
      </c>
      <c r="B2466" s="6">
        <f>TITRES_STAT!D2469</f>
        <v>7.9</v>
      </c>
      <c r="C2466" s="2">
        <f t="shared" si="301"/>
        <v>0</v>
      </c>
      <c r="D2466" s="2">
        <f t="shared" si="302"/>
        <v>7.895999999999999</v>
      </c>
      <c r="E2466" s="2">
        <f t="shared" si="304"/>
        <v>7.8880000000000008</v>
      </c>
      <c r="F2466" s="2">
        <f t="shared" si="305"/>
        <v>7.6504999999999983</v>
      </c>
      <c r="G2466" s="2">
        <f t="shared" si="299"/>
        <v>7.2061999999999982</v>
      </c>
      <c r="H2466" s="2">
        <f t="shared" si="303"/>
        <v>7.0801999999999934</v>
      </c>
      <c r="I2466" s="2">
        <f t="array" ref="I2466">SUMPRODUCT(B2450:B2469, (ROW(B2450:B2469)-ROW(B2450)+1)) / (20*21/2)</f>
        <v>7.8643333333333336</v>
      </c>
      <c r="J2466" s="2">
        <f t="shared" si="306"/>
        <v>7.6727544743823417</v>
      </c>
      <c r="K2466" s="2">
        <f t="shared" si="300"/>
        <v>7.3723273321887319</v>
      </c>
    </row>
    <row r="2467" spans="1:11" ht="13.5" x14ac:dyDescent="0.25">
      <c r="A2467" s="3">
        <f>TITRES_STAT!B2470</f>
        <v>45901</v>
      </c>
      <c r="B2467" s="6">
        <f>TITRES_STAT!D2470</f>
        <v>7.9</v>
      </c>
      <c r="C2467" s="2">
        <f t="shared" si="301"/>
        <v>0</v>
      </c>
      <c r="D2467" s="2">
        <f t="shared" si="302"/>
        <v>7.9</v>
      </c>
      <c r="E2467" s="2">
        <f t="shared" si="304"/>
        <v>7.8900000000000006</v>
      </c>
      <c r="F2467" s="2">
        <f t="shared" si="305"/>
        <v>7.6789999999999994</v>
      </c>
      <c r="G2467" s="2">
        <f t="shared" si="299"/>
        <v>7.2267999999999972</v>
      </c>
      <c r="H2467" s="2">
        <f t="shared" si="303"/>
        <v>7.0827499999999928</v>
      </c>
      <c r="I2467" s="2">
        <f t="array" ref="I2467">SUMPRODUCT(B2451:B2470, (ROW(B2451:B2470)-ROW(B2451)+1)) / (20*21/2)</f>
        <v>7.8759999999999994</v>
      </c>
      <c r="J2467" s="2">
        <f t="shared" si="306"/>
        <v>7.694396905393547</v>
      </c>
      <c r="K2467" s="2">
        <f t="shared" si="300"/>
        <v>7.3930203779852519</v>
      </c>
    </row>
    <row r="2468" spans="1:11" ht="13.5" x14ac:dyDescent="0.25">
      <c r="A2468" s="3">
        <f>TITRES_STAT!B2471</f>
        <v>45902</v>
      </c>
      <c r="B2468" s="6">
        <f>TITRES_STAT!D2471</f>
        <v>7.9</v>
      </c>
      <c r="C2468" s="2">
        <f t="shared" si="301"/>
        <v>0</v>
      </c>
      <c r="D2468" s="2">
        <f t="shared" si="302"/>
        <v>7.9</v>
      </c>
      <c r="E2468" s="2">
        <f t="shared" si="304"/>
        <v>7.8920000000000003</v>
      </c>
      <c r="F2468" s="2">
        <f t="shared" si="305"/>
        <v>7.7234999999999996</v>
      </c>
      <c r="G2468" s="2">
        <f t="shared" si="299"/>
        <v>7.2473999999999981</v>
      </c>
      <c r="H2468" s="2">
        <f t="shared" si="303"/>
        <v>7.0847499999999934</v>
      </c>
      <c r="I2468" s="2">
        <f t="array" ref="I2468">SUMPRODUCT(B2452:B2471, (ROW(B2452:B2471)-ROW(B2452)+1)) / (20*21/2)</f>
        <v>7.88352380952381</v>
      </c>
      <c r="J2468" s="2">
        <f t="shared" si="306"/>
        <v>7.7139781524989237</v>
      </c>
      <c r="K2468" s="2">
        <f t="shared" si="300"/>
        <v>7.4129019317897518</v>
      </c>
    </row>
    <row r="2469" spans="1:11" ht="13.5" x14ac:dyDescent="0.25">
      <c r="A2469" s="3">
        <f>TITRES_STAT!B2472</f>
        <v>45903</v>
      </c>
      <c r="B2469" s="6">
        <f>TITRES_STAT!D2472</f>
        <v>7.9</v>
      </c>
      <c r="C2469" s="2">
        <f t="shared" si="301"/>
        <v>0</v>
      </c>
      <c r="D2469" s="2">
        <f t="shared" si="302"/>
        <v>7.9</v>
      </c>
      <c r="E2469" s="2">
        <f t="shared" si="304"/>
        <v>7.8940000000000001</v>
      </c>
      <c r="F2469" s="2">
        <f t="shared" si="305"/>
        <v>7.767500000000001</v>
      </c>
      <c r="G2469" s="2">
        <f t="shared" si="299"/>
        <v>7.269199999999997</v>
      </c>
      <c r="H2469" s="2">
        <f t="shared" si="303"/>
        <v>7.086749999999995</v>
      </c>
      <c r="I2469" s="2">
        <f t="array" ref="I2469">SUMPRODUCT(B2453:B2472, (ROW(B2453:B2472)-ROW(B2453)+1)) / (20*21/2)</f>
        <v>7.889333333333334</v>
      </c>
      <c r="J2469" s="2">
        <f t="shared" si="306"/>
        <v>7.7316945189275978</v>
      </c>
      <c r="K2469" s="2">
        <f t="shared" si="300"/>
        <v>7.4320038168176046</v>
      </c>
    </row>
    <row r="2470" spans="1:11" ht="13.5" x14ac:dyDescent="0.25">
      <c r="A2470" s="3">
        <f>TITRES_STAT!B2473</f>
        <v>45905</v>
      </c>
      <c r="B2470" s="6">
        <f>TITRES_STAT!D2473</f>
        <v>7.89</v>
      </c>
      <c r="C2470" s="2">
        <f t="shared" si="301"/>
        <v>-1.0000000000000675E-2</v>
      </c>
      <c r="D2470" s="2">
        <f t="shared" si="302"/>
        <v>7.8980000000000006</v>
      </c>
      <c r="E2470" s="2">
        <f t="shared" si="304"/>
        <v>7.8950000000000005</v>
      </c>
      <c r="F2470" s="2">
        <f t="shared" si="305"/>
        <v>7.8109999999999999</v>
      </c>
      <c r="G2470" s="2">
        <f t="shared" si="299"/>
        <v>7.2907999999999973</v>
      </c>
      <c r="H2470" s="2">
        <f t="shared" si="303"/>
        <v>7.088699999999994</v>
      </c>
      <c r="I2470" s="2">
        <f t="array" ref="I2470">SUMPRODUCT(B2454:B2473, (ROW(B2454:B2473)-ROW(B2454)+1)) / (20*21/2)</f>
        <v>7.8915238095238101</v>
      </c>
      <c r="J2470" s="2">
        <f t="shared" si="306"/>
        <v>7.7467712314106834</v>
      </c>
      <c r="K2470" s="2">
        <f t="shared" si="300"/>
        <v>7.4499644514522085</v>
      </c>
    </row>
    <row r="2471" spans="1:11" ht="13.5" x14ac:dyDescent="0.25">
      <c r="A2471" s="3">
        <f>TITRES_STAT!B2474</f>
        <v>45908</v>
      </c>
      <c r="B2471" s="6">
        <f>TITRES_STAT!D2474</f>
        <v>7.89</v>
      </c>
      <c r="C2471" s="2">
        <f t="shared" si="301"/>
        <v>0</v>
      </c>
      <c r="D2471" s="2">
        <f t="shared" si="302"/>
        <v>7.8960000000000008</v>
      </c>
      <c r="E2471" s="2">
        <f t="shared" si="304"/>
        <v>7.895999999999999</v>
      </c>
      <c r="F2471" s="2">
        <f t="shared" si="305"/>
        <v>7.8390000000000004</v>
      </c>
      <c r="G2471" s="2">
        <f t="shared" si="299"/>
        <v>7.3111999999999968</v>
      </c>
      <c r="H2471" s="2">
        <f t="shared" si="303"/>
        <v>7.0906499999999948</v>
      </c>
      <c r="I2471" s="2">
        <f t="array" ref="I2471">SUMPRODUCT(B2455:B2474, (ROW(B2455:B2474)-ROW(B2455)+1)) / (20*21/2)</f>
        <v>7.8935714285714287</v>
      </c>
      <c r="J2471" s="2">
        <f t="shared" si="306"/>
        <v>7.7604120665144283</v>
      </c>
      <c r="K2471" s="2">
        <f t="shared" si="300"/>
        <v>7.4672207474736911</v>
      </c>
    </row>
    <row r="2472" spans="1:11" ht="13.5" x14ac:dyDescent="0.25">
      <c r="A2472" s="3">
        <f>TITRES_STAT!B2475</f>
        <v>45909</v>
      </c>
      <c r="B2472" s="6">
        <f>TITRES_STAT!D2475</f>
        <v>7.9</v>
      </c>
      <c r="C2472" s="2">
        <f t="shared" si="301"/>
        <v>1.0000000000000675E-2</v>
      </c>
      <c r="D2472" s="2">
        <f t="shared" si="302"/>
        <v>7.8960000000000008</v>
      </c>
      <c r="E2472" s="2">
        <f t="shared" si="304"/>
        <v>7.8980000000000006</v>
      </c>
      <c r="F2472" s="2">
        <f t="shared" si="305"/>
        <v>7.867</v>
      </c>
      <c r="G2472" s="2">
        <f t="shared" si="299"/>
        <v>7.3317999999999959</v>
      </c>
      <c r="H2472" s="2">
        <f t="shared" si="303"/>
        <v>7.0926499999999955</v>
      </c>
      <c r="I2472" s="2">
        <f t="array" ref="I2472">SUMPRODUCT(B2456:B2475, (ROW(B2456:B2475)-ROW(B2456)+1)) / (20*21/2)</f>
        <v>7.8950000000000005</v>
      </c>
      <c r="J2472" s="2">
        <f t="shared" si="306"/>
        <v>7.7737061554178162</v>
      </c>
      <c r="K2472" s="2">
        <f t="shared" si="300"/>
        <v>7.48419248286688</v>
      </c>
    </row>
    <row r="2473" spans="1:11" ht="13.5" x14ac:dyDescent="0.25">
      <c r="A2473" s="3">
        <f>TITRES_STAT!B2476</f>
        <v>45910</v>
      </c>
      <c r="B2473" s="6">
        <f>TITRES_STAT!D2476</f>
        <v>7.89</v>
      </c>
      <c r="C2473" s="2">
        <f t="shared" si="301"/>
        <v>-1.0000000000000675E-2</v>
      </c>
      <c r="D2473" s="2">
        <f t="shared" si="302"/>
        <v>7.8940000000000001</v>
      </c>
      <c r="E2473" s="2">
        <f t="shared" si="304"/>
        <v>7.8970000000000002</v>
      </c>
      <c r="F2473" s="2">
        <f t="shared" si="305"/>
        <v>7.8785000000000007</v>
      </c>
      <c r="G2473" s="2">
        <f t="shared" si="299"/>
        <v>7.3495999999999961</v>
      </c>
      <c r="H2473" s="2">
        <f t="shared" si="303"/>
        <v>7.0945999999999971</v>
      </c>
      <c r="I2473" s="2">
        <f t="array" ref="I2473">SUMPRODUCT(B2457:B2476, (ROW(B2457:B2476)-ROW(B2457)+1)) / (20*21/2)</f>
        <v>7.8958095238095245</v>
      </c>
      <c r="J2473" s="2">
        <f t="shared" si="306"/>
        <v>7.7847817596637388</v>
      </c>
      <c r="K2473" s="2">
        <f t="shared" si="300"/>
        <v>7.5001065031466103</v>
      </c>
    </row>
    <row r="2474" spans="1:11" ht="13.5" x14ac:dyDescent="0.25">
      <c r="A2474" s="3">
        <f>TITRES_STAT!B2477</f>
        <v>45911</v>
      </c>
      <c r="B2474" s="6">
        <f>TITRES_STAT!D2477</f>
        <v>7.9</v>
      </c>
      <c r="C2474" s="2">
        <f t="shared" si="301"/>
        <v>1.0000000000000675E-2</v>
      </c>
      <c r="D2474" s="2">
        <f t="shared" si="302"/>
        <v>7.8940000000000001</v>
      </c>
      <c r="E2474" s="2">
        <f t="shared" si="304"/>
        <v>7.8970000000000002</v>
      </c>
      <c r="F2474" s="2">
        <f t="shared" si="305"/>
        <v>7.8850000000000025</v>
      </c>
      <c r="G2474" s="2">
        <f t="shared" si="299"/>
        <v>7.367599999999995</v>
      </c>
      <c r="H2474" s="2">
        <f t="shared" si="303"/>
        <v>7.0965999999999978</v>
      </c>
      <c r="I2474" s="2">
        <f t="array" ref="I2474">SUMPRODUCT(B2458:B2477, (ROW(B2458:B2477)-ROW(B2458)+1)) / (20*21/2)</f>
        <v>7.8965238095238091</v>
      </c>
      <c r="J2474" s="2">
        <f t="shared" si="306"/>
        <v>7.7957549254100496</v>
      </c>
      <c r="K2474" s="2">
        <f t="shared" si="300"/>
        <v>7.5157886010624297</v>
      </c>
    </row>
    <row r="2475" spans="1:11" ht="13.5" x14ac:dyDescent="0.25">
      <c r="A2475" s="3">
        <f>TITRES_STAT!B2478</f>
        <v>45912</v>
      </c>
      <c r="B2475" s="6">
        <f>TITRES_STAT!D2478</f>
        <v>7.9</v>
      </c>
      <c r="C2475" s="2">
        <f t="shared" si="301"/>
        <v>0</v>
      </c>
      <c r="D2475" s="2">
        <f t="shared" si="302"/>
        <v>7.895999999999999</v>
      </c>
      <c r="E2475" s="2">
        <f t="shared" si="304"/>
        <v>7.8970000000000011</v>
      </c>
      <c r="F2475" s="2">
        <f t="shared" si="305"/>
        <v>7.8915000000000024</v>
      </c>
      <c r="G2475" s="2">
        <f t="shared" si="299"/>
        <v>7.3855999999999948</v>
      </c>
      <c r="H2475" s="2">
        <f t="shared" si="303"/>
        <v>7.0985999999999994</v>
      </c>
      <c r="I2475" s="2">
        <f t="array" ref="I2475">SUMPRODUCT(B2459:B2478, (ROW(B2459:B2478)-ROW(B2459)+1)) / (20*21/2)</f>
        <v>7.8971428571428577</v>
      </c>
      <c r="J2475" s="2">
        <f t="shared" si="306"/>
        <v>7.8056830277519493</v>
      </c>
      <c r="K2475" s="2">
        <f t="shared" si="300"/>
        <v>7.5308557147462558</v>
      </c>
    </row>
    <row r="2476" spans="1:11" ht="13.5" x14ac:dyDescent="0.25">
      <c r="A2476" s="3">
        <f>TITRES_STAT!B2479</f>
        <v>45915</v>
      </c>
      <c r="B2476" s="6">
        <f>TITRES_STAT!D2479</f>
        <v>7.9</v>
      </c>
      <c r="C2476" s="2">
        <f t="shared" si="301"/>
        <v>0</v>
      </c>
      <c r="D2476" s="2">
        <f t="shared" si="302"/>
        <v>7.8979999999999988</v>
      </c>
      <c r="E2476" s="2">
        <f t="shared" si="304"/>
        <v>7.8970000000000011</v>
      </c>
      <c r="F2476" s="2">
        <f t="shared" si="305"/>
        <v>7.8925000000000027</v>
      </c>
      <c r="G2476" s="2">
        <f t="shared" si="299"/>
        <v>7.407999999999995</v>
      </c>
      <c r="H2476" s="2">
        <f t="shared" si="303"/>
        <v>7.1022499999999988</v>
      </c>
      <c r="I2476" s="2">
        <f t="array" ref="I2476">SUMPRODUCT(B2460:B2479, (ROW(B2460:B2479)-ROW(B2460)+1)) / (20*21/2)</f>
        <v>7.8976666666666668</v>
      </c>
      <c r="J2476" s="2">
        <f t="shared" si="306"/>
        <v>7.8146655965374778</v>
      </c>
      <c r="K2476" s="2">
        <f t="shared" si="300"/>
        <v>7.5453319612267951</v>
      </c>
    </row>
    <row r="2477" spans="1:11" ht="13.5" x14ac:dyDescent="0.25">
      <c r="A2477" s="3">
        <f>TITRES_STAT!B2480</f>
        <v>45916</v>
      </c>
      <c r="B2477" s="6">
        <f>TITRES_STAT!D2480</f>
        <v>7.9</v>
      </c>
      <c r="C2477" s="2">
        <f t="shared" si="301"/>
        <v>0</v>
      </c>
      <c r="D2477" s="2">
        <f t="shared" si="302"/>
        <v>7.8979999999999988</v>
      </c>
      <c r="E2477" s="2">
        <f t="shared" si="304"/>
        <v>7.8970000000000011</v>
      </c>
      <c r="F2477" s="2">
        <f t="shared" si="305"/>
        <v>7.8935000000000013</v>
      </c>
      <c r="G2477" s="2">
        <f t="shared" si="299"/>
        <v>7.4299999999999944</v>
      </c>
      <c r="H2477" s="2">
        <f t="shared" si="303"/>
        <v>7.1058999999999992</v>
      </c>
      <c r="I2477" s="2">
        <f t="array" ref="I2477">SUMPRODUCT(B2461:B2480, (ROW(B2461:B2480)-ROW(B2461)+1)) / (20*21/2)</f>
        <v>7.9028571428571421</v>
      </c>
      <c r="J2477" s="2">
        <f t="shared" si="306"/>
        <v>7.8227926825815279</v>
      </c>
      <c r="K2477" s="2">
        <f t="shared" si="300"/>
        <v>7.5592405117669204</v>
      </c>
    </row>
    <row r="2478" spans="1:11" ht="13.5" x14ac:dyDescent="0.25">
      <c r="A2478" s="3">
        <f>TITRES_STAT!B2481</f>
        <v>45917</v>
      </c>
      <c r="B2478" s="6">
        <f>TITRES_STAT!D2481</f>
        <v>7.9</v>
      </c>
      <c r="C2478" s="2">
        <f t="shared" si="301"/>
        <v>0</v>
      </c>
      <c r="D2478" s="2">
        <f t="shared" si="302"/>
        <v>7.9</v>
      </c>
      <c r="E2478" s="2">
        <f t="shared" si="304"/>
        <v>7.8970000000000002</v>
      </c>
      <c r="F2478" s="2">
        <f t="shared" si="305"/>
        <v>7.8945000000000025</v>
      </c>
      <c r="G2478" s="2">
        <f t="shared" si="299"/>
        <v>7.4519999999999946</v>
      </c>
      <c r="H2478" s="2">
        <f t="shared" si="303"/>
        <v>7.1102999999999996</v>
      </c>
      <c r="I2478" s="2">
        <f t="array" ref="I2478">SUMPRODUCT(B2462:B2481, (ROW(B2462:B2481)-ROW(B2462)+1)) / (20*21/2)</f>
        <v>7.9343809523809519</v>
      </c>
      <c r="J2478" s="2">
        <f t="shared" si="306"/>
        <v>7.8301457604309066</v>
      </c>
      <c r="K2478" s="2">
        <f t="shared" si="300"/>
        <v>7.5726036289525309</v>
      </c>
    </row>
    <row r="2479" spans="1:11" ht="13.5" x14ac:dyDescent="0.25">
      <c r="A2479" s="3">
        <f>TITRES_STAT!B2482</f>
        <v>45918</v>
      </c>
      <c r="B2479" s="6">
        <f>TITRES_STAT!D2482</f>
        <v>7.9</v>
      </c>
      <c r="C2479" s="2">
        <f t="shared" si="301"/>
        <v>0</v>
      </c>
      <c r="D2479" s="2">
        <f t="shared" si="302"/>
        <v>7.9</v>
      </c>
      <c r="E2479" s="2">
        <f t="shared" si="304"/>
        <v>7.8970000000000002</v>
      </c>
      <c r="F2479" s="2">
        <f t="shared" si="305"/>
        <v>7.8955000000000011</v>
      </c>
      <c r="G2479" s="2">
        <f t="shared" si="299"/>
        <v>7.473999999999994</v>
      </c>
      <c r="H2479" s="2">
        <f t="shared" si="303"/>
        <v>7.1147000000000018</v>
      </c>
      <c r="I2479" s="2">
        <f t="array" ref="I2479">SUMPRODUCT(B2463:B2482, (ROW(B2463:B2482)-ROW(B2463)+1)) / (20*21/2)</f>
        <v>7.9813809523809516</v>
      </c>
      <c r="J2479" s="2">
        <f t="shared" si="306"/>
        <v>7.8367985451517725</v>
      </c>
      <c r="K2479" s="2">
        <f t="shared" si="300"/>
        <v>7.5854427023269411</v>
      </c>
    </row>
    <row r="2480" spans="1:11" ht="13.5" x14ac:dyDescent="0.25">
      <c r="A2480" s="3">
        <f>TITRES_STAT!B2483</f>
        <v>45919</v>
      </c>
      <c r="B2480" s="6">
        <f>TITRES_STAT!D2483</f>
        <v>7.95</v>
      </c>
      <c r="C2480" s="2">
        <f t="shared" si="301"/>
        <v>4.9999999999999822E-2</v>
      </c>
      <c r="D2480" s="2">
        <f t="shared" si="302"/>
        <v>7.910000000000001</v>
      </c>
      <c r="E2480" s="2">
        <f t="shared" si="304"/>
        <v>7.9030000000000005</v>
      </c>
      <c r="F2480" s="2">
        <f t="shared" si="305"/>
        <v>7.8990000000000009</v>
      </c>
      <c r="G2480" s="2">
        <f t="shared" si="299"/>
        <v>7.496799999999995</v>
      </c>
      <c r="H2480" s="2">
        <f t="shared" si="303"/>
        <v>7.1194000000000015</v>
      </c>
      <c r="I2480" s="2">
        <f t="array" ref="I2480">SUMPRODUCT(B2464:B2483, (ROW(B2464:B2483)-ROW(B2464)+1)) / (20*21/2)</f>
        <v>8.0610952380952394</v>
      </c>
      <c r="J2480" s="2">
        <f t="shared" si="306"/>
        <v>7.8475796360896988</v>
      </c>
      <c r="K2480" s="2">
        <f t="shared" si="300"/>
        <v>7.599739066941571</v>
      </c>
    </row>
    <row r="2481" spans="1:11" ht="13.5" x14ac:dyDescent="0.25">
      <c r="A2481" s="3">
        <f>TITRES_STAT!B2484</f>
        <v>45922</v>
      </c>
      <c r="B2481" s="6">
        <f>TITRES_STAT!D2484</f>
        <v>8.23</v>
      </c>
      <c r="C2481" s="2">
        <f t="shared" si="301"/>
        <v>0.28000000000000025</v>
      </c>
      <c r="D2481" s="2">
        <f t="shared" si="302"/>
        <v>7.9760000000000009</v>
      </c>
      <c r="E2481" s="2">
        <f t="shared" si="304"/>
        <v>7.9369999999999994</v>
      </c>
      <c r="F2481" s="2">
        <f t="shared" si="305"/>
        <v>7.916500000000001</v>
      </c>
      <c r="G2481" s="2">
        <f t="shared" si="299"/>
        <v>7.5251999999999954</v>
      </c>
      <c r="H2481" s="2">
        <f t="shared" si="303"/>
        <v>7.1255000000000015</v>
      </c>
      <c r="I2481" s="2">
        <f t="array" ref="I2481">SUMPRODUCT(B2465:B2484, (ROW(B2465:B2484)-ROW(B2465)+1)) / (20*21/2)</f>
        <v>8.1737619047619052</v>
      </c>
      <c r="J2481" s="2">
        <f t="shared" si="306"/>
        <v>7.8840006231287747</v>
      </c>
      <c r="K2481" s="2">
        <f t="shared" si="300"/>
        <v>7.6244551819634712</v>
      </c>
    </row>
    <row r="2482" spans="1:11" ht="13.5" x14ac:dyDescent="0.25">
      <c r="A2482" s="3">
        <f>TITRES_STAT!B2485</f>
        <v>45923</v>
      </c>
      <c r="B2482" s="6">
        <f>TITRES_STAT!D2485</f>
        <v>8.41</v>
      </c>
      <c r="C2482" s="2">
        <f t="shared" si="301"/>
        <v>0.17999999999999972</v>
      </c>
      <c r="D2482" s="2">
        <f t="shared" si="302"/>
        <v>8.0779999999999994</v>
      </c>
      <c r="E2482" s="2">
        <f t="shared" si="304"/>
        <v>7.9879999999999995</v>
      </c>
      <c r="F2482" s="2">
        <f t="shared" si="305"/>
        <v>7.9430000000000005</v>
      </c>
      <c r="G2482" s="2">
        <f t="shared" ref="G2482:G2545" si="307">AVERAGE(B2433:B2482)</f>
        <v>7.5569999999999959</v>
      </c>
      <c r="H2482" s="2">
        <f t="shared" si="303"/>
        <v>7.1325000000000012</v>
      </c>
      <c r="I2482" s="2">
        <f t="array" ref="I2482">SUMPRODUCT(B2466:B2485, (ROW(B2466:B2485)-ROW(B2466)+1)) / (20*21/2)</f>
        <v>8.273714285714286</v>
      </c>
      <c r="J2482" s="2">
        <f t="shared" si="306"/>
        <v>7.9340958018784153</v>
      </c>
      <c r="K2482" s="2">
        <f t="shared" si="300"/>
        <v>7.6552608611021586</v>
      </c>
    </row>
    <row r="2483" spans="1:11" ht="13.5" x14ac:dyDescent="0.25">
      <c r="A2483" s="3">
        <f>TITRES_STAT!B2486</f>
        <v>45924</v>
      </c>
      <c r="B2483" s="6">
        <f>TITRES_STAT!D2486</f>
        <v>8.7799999999999994</v>
      </c>
      <c r="C2483" s="2">
        <f t="shared" si="301"/>
        <v>0.36999999999999922</v>
      </c>
      <c r="D2483" s="2">
        <f t="shared" si="302"/>
        <v>8.2540000000000013</v>
      </c>
      <c r="E2483" s="2">
        <f t="shared" si="304"/>
        <v>8.077</v>
      </c>
      <c r="F2483" s="2">
        <f t="shared" si="305"/>
        <v>7.9870000000000001</v>
      </c>
      <c r="G2483" s="2">
        <f t="shared" si="307"/>
        <v>7.5971999999999955</v>
      </c>
      <c r="H2483" s="2">
        <f t="shared" si="303"/>
        <v>7.141350000000001</v>
      </c>
      <c r="I2483" s="2">
        <f t="array" ref="I2483">SUMPRODUCT(B2467:B2486, (ROW(B2467:B2486)-ROW(B2467)+1)) / (20*21/2)</f>
        <v>8.4041428571428565</v>
      </c>
      <c r="J2483" s="2">
        <f t="shared" si="306"/>
        <v>8.0146581064614235</v>
      </c>
      <c r="K2483" s="2">
        <f t="shared" ref="K2483:K2546" si="308">$K$4*B2483+(1-$K$4)*K2482</f>
        <v>7.6993682783138393</v>
      </c>
    </row>
    <row r="2484" spans="1:11" ht="13.5" x14ac:dyDescent="0.25">
      <c r="A2484" s="3">
        <f>TITRES_STAT!B2487</f>
        <v>45925</v>
      </c>
      <c r="B2484" s="6">
        <f>TITRES_STAT!D2487</f>
        <v>9.17</v>
      </c>
      <c r="C2484" s="2">
        <f t="shared" si="301"/>
        <v>0.39000000000000057</v>
      </c>
      <c r="D2484" s="2">
        <f t="shared" si="302"/>
        <v>8.5079999999999991</v>
      </c>
      <c r="E2484" s="2">
        <f t="shared" si="304"/>
        <v>8.2040000000000006</v>
      </c>
      <c r="F2484" s="2">
        <f t="shared" si="305"/>
        <v>8.0505000000000013</v>
      </c>
      <c r="G2484" s="2">
        <f t="shared" si="307"/>
        <v>7.6405999999999974</v>
      </c>
      <c r="H2484" s="2">
        <f t="shared" si="303"/>
        <v>7.1522500000000022</v>
      </c>
      <c r="I2484" s="2">
        <f t="array" ref="I2484">SUMPRODUCT(B2468:B2487, (ROW(B2468:B2487)-ROW(B2468)+1)) / (20*21/2)</f>
        <v>8.5670476190476208</v>
      </c>
      <c r="J2484" s="2">
        <f t="shared" si="306"/>
        <v>8.1246906677508122</v>
      </c>
      <c r="K2484" s="2">
        <f t="shared" si="308"/>
        <v>7.7570401105368258</v>
      </c>
    </row>
    <row r="2485" spans="1:11" ht="13.5" x14ac:dyDescent="0.25">
      <c r="A2485" s="3">
        <f>TITRES_STAT!B2488</f>
        <v>45926</v>
      </c>
      <c r="B2485" s="6">
        <f>TITRES_STAT!D2488</f>
        <v>9.1</v>
      </c>
      <c r="C2485" s="2">
        <f t="shared" si="301"/>
        <v>-7.0000000000000284E-2</v>
      </c>
      <c r="D2485" s="2">
        <f t="shared" si="302"/>
        <v>8.7380000000000013</v>
      </c>
      <c r="E2485" s="2">
        <f t="shared" si="304"/>
        <v>8.3239999999999998</v>
      </c>
      <c r="F2485" s="2">
        <f t="shared" si="305"/>
        <v>8.1105000000000018</v>
      </c>
      <c r="G2485" s="2">
        <f t="shared" si="307"/>
        <v>7.6825999999999972</v>
      </c>
      <c r="H2485" s="2">
        <f t="shared" si="303"/>
        <v>7.162700000000001</v>
      </c>
      <c r="I2485" s="2">
        <f t="array" ref="I2485">SUMPRODUCT(B2469:B2488, (ROW(B2469:B2488)-ROW(B2469)+1)) / (20*21/2)</f>
        <v>8.6794761904761923</v>
      </c>
      <c r="J2485" s="2">
        <f t="shared" si="306"/>
        <v>8.2175772708221633</v>
      </c>
      <c r="K2485" s="2">
        <f t="shared" si="308"/>
        <v>7.809705204241264</v>
      </c>
    </row>
    <row r="2486" spans="1:11" ht="13.5" x14ac:dyDescent="0.25">
      <c r="A2486" s="3">
        <f>TITRES_STAT!B2489</f>
        <v>45929</v>
      </c>
      <c r="B2486" s="6">
        <f>TITRES_STAT!D2489</f>
        <v>9.48</v>
      </c>
      <c r="C2486" s="2">
        <f t="shared" si="301"/>
        <v>0.38000000000000078</v>
      </c>
      <c r="D2486" s="2">
        <f t="shared" si="302"/>
        <v>8.9879999999999995</v>
      </c>
      <c r="E2486" s="2">
        <f t="shared" si="304"/>
        <v>8.4820000000000011</v>
      </c>
      <c r="F2486" s="2">
        <f t="shared" si="305"/>
        <v>8.1894999999999989</v>
      </c>
      <c r="G2486" s="2">
        <f t="shared" si="307"/>
        <v>7.732199999999998</v>
      </c>
      <c r="H2486" s="2">
        <f t="shared" si="303"/>
        <v>7.1750500000000024</v>
      </c>
      <c r="I2486" s="2">
        <f t="array" ref="I2486">SUMPRODUCT(B2470:B2489, (ROW(B2470:B2489)-ROW(B2470)+1)) / (20*21/2)</f>
        <v>8.7844285714285721</v>
      </c>
      <c r="J2486" s="2">
        <f t="shared" si="306"/>
        <v>8.3378080069343383</v>
      </c>
      <c r="K2486" s="2">
        <f t="shared" si="308"/>
        <v>7.8752069609376854</v>
      </c>
    </row>
    <row r="2487" spans="1:11" ht="13.5" x14ac:dyDescent="0.25">
      <c r="A2487" s="3">
        <f>TITRES_STAT!B2490</f>
        <v>45930</v>
      </c>
      <c r="B2487" s="6">
        <f>TITRES_STAT!D2490</f>
        <v>9.9</v>
      </c>
      <c r="C2487" s="2">
        <f t="shared" si="301"/>
        <v>0.41999999999999993</v>
      </c>
      <c r="D2487" s="2">
        <f t="shared" si="302"/>
        <v>9.2859999999999996</v>
      </c>
      <c r="E2487" s="2">
        <f t="shared" si="304"/>
        <v>8.6820000000000004</v>
      </c>
      <c r="F2487" s="2">
        <f t="shared" si="305"/>
        <v>8.2895000000000003</v>
      </c>
      <c r="G2487" s="2">
        <f t="shared" si="307"/>
        <v>7.7901999999999978</v>
      </c>
      <c r="H2487" s="2">
        <f t="shared" si="303"/>
        <v>7.1895000000000024</v>
      </c>
      <c r="I2487" s="2">
        <f t="array" ref="I2487">SUMPRODUCT(B2471:B2490, (ROW(B2471:B2490)-ROW(B2471)+1)) / (20*21/2)</f>
        <v>8.8828571428571426</v>
      </c>
      <c r="J2487" s="2">
        <f t="shared" si="306"/>
        <v>8.486588196750116</v>
      </c>
      <c r="K2487" s="2">
        <f t="shared" si="308"/>
        <v>7.9546106095283653</v>
      </c>
    </row>
    <row r="2488" spans="1:11" ht="13.5" x14ac:dyDescent="0.25">
      <c r="A2488" s="3">
        <f>TITRES_STAT!B2491</f>
        <v>45931</v>
      </c>
      <c r="B2488" s="6">
        <f>TITRES_STAT!D2491</f>
        <v>9.4700000000000006</v>
      </c>
      <c r="C2488" s="2">
        <f t="shared" si="301"/>
        <v>-0.42999999999999972</v>
      </c>
      <c r="D2488" s="2">
        <f t="shared" si="302"/>
        <v>9.4239999999999995</v>
      </c>
      <c r="E2488" s="2">
        <f t="shared" si="304"/>
        <v>8.8390000000000022</v>
      </c>
      <c r="F2488" s="2">
        <f t="shared" si="305"/>
        <v>8.3679999999999986</v>
      </c>
      <c r="G2488" s="2">
        <f t="shared" si="307"/>
        <v>7.8395999999999981</v>
      </c>
      <c r="H2488" s="2">
        <f t="shared" si="303"/>
        <v>7.2018000000000022</v>
      </c>
      <c r="I2488" s="2">
        <f t="array" ref="I2488">SUMPRODUCT(B2472:B2491, (ROW(B2472:B2491)-ROW(B2472)+1)) / (20*21/2)</f>
        <v>9.0137142857142862</v>
      </c>
      <c r="J2488" s="2">
        <f t="shared" si="306"/>
        <v>8.5802464637262954</v>
      </c>
      <c r="K2488" s="2">
        <f t="shared" si="308"/>
        <v>8.0140376444488215</v>
      </c>
    </row>
    <row r="2489" spans="1:11" ht="13.5" x14ac:dyDescent="0.25">
      <c r="A2489" s="3">
        <f>TITRES_STAT!B2492</f>
        <v>45932</v>
      </c>
      <c r="B2489" s="6">
        <f>TITRES_STAT!D2492</f>
        <v>9.4700000000000006</v>
      </c>
      <c r="C2489" s="2">
        <f t="shared" si="301"/>
        <v>0</v>
      </c>
      <c r="D2489" s="2">
        <f t="shared" si="302"/>
        <v>9.4839999999999982</v>
      </c>
      <c r="E2489" s="2">
        <f t="shared" si="304"/>
        <v>8.9960000000000004</v>
      </c>
      <c r="F2489" s="2">
        <f t="shared" si="305"/>
        <v>8.4465000000000003</v>
      </c>
      <c r="G2489" s="2">
        <f t="shared" si="307"/>
        <v>7.8889999999999985</v>
      </c>
      <c r="H2489" s="2">
        <f t="shared" si="303"/>
        <v>7.2141000000000028</v>
      </c>
      <c r="I2489" s="2">
        <f t="array" ref="I2489">SUMPRODUCT(B2473:B2492, (ROW(B2473:B2492)-ROW(B2473)+1)) / (20*21/2)</f>
        <v>9.1426190476190463</v>
      </c>
      <c r="J2489" s="2">
        <f t="shared" si="306"/>
        <v>8.6649848957523634</v>
      </c>
      <c r="K2489" s="2">
        <f t="shared" si="308"/>
        <v>8.0711342074116139</v>
      </c>
    </row>
    <row r="2490" spans="1:11" ht="13.5" x14ac:dyDescent="0.25">
      <c r="A2490" s="3">
        <f>TITRES_STAT!B2493</f>
        <v>45933</v>
      </c>
      <c r="B2490" s="6">
        <f>TITRES_STAT!D2493</f>
        <v>9.48</v>
      </c>
      <c r="C2490" s="2">
        <f t="shared" si="301"/>
        <v>9.9999999999997868E-3</v>
      </c>
      <c r="D2490" s="2">
        <f t="shared" si="302"/>
        <v>9.5599999999999987</v>
      </c>
      <c r="E2490" s="2">
        <f t="shared" si="304"/>
        <v>9.1490000000000009</v>
      </c>
      <c r="F2490" s="2">
        <f t="shared" si="305"/>
        <v>8.5259999999999998</v>
      </c>
      <c r="G2490" s="2">
        <f t="shared" si="307"/>
        <v>7.9385999999999992</v>
      </c>
      <c r="H2490" s="2">
        <f t="shared" si="303"/>
        <v>7.2264500000000025</v>
      </c>
      <c r="I2490" s="2">
        <f t="array" ref="I2490">SUMPRODUCT(B2474:B2493, (ROW(B2474:B2493)-ROW(B2474)+1)) / (20*21/2)</f>
        <v>9.2616190476190479</v>
      </c>
      <c r="J2490" s="2">
        <f t="shared" si="306"/>
        <v>8.7426053818711864</v>
      </c>
      <c r="K2490" s="2">
        <f t="shared" si="308"/>
        <v>8.1263838463366493</v>
      </c>
    </row>
    <row r="2491" spans="1:11" ht="13.5" x14ac:dyDescent="0.25">
      <c r="A2491" s="3">
        <f>TITRES_STAT!B2494</f>
        <v>45936</v>
      </c>
      <c r="B2491" s="6">
        <f>TITRES_STAT!D2494</f>
        <v>9.9</v>
      </c>
      <c r="C2491" s="2">
        <f t="shared" si="301"/>
        <v>0.41999999999999993</v>
      </c>
      <c r="D2491" s="2">
        <f t="shared" si="302"/>
        <v>9.6440000000000019</v>
      </c>
      <c r="E2491" s="2">
        <f t="shared" si="304"/>
        <v>9.3160000000000007</v>
      </c>
      <c r="F2491" s="2">
        <f t="shared" si="305"/>
        <v>8.6264999999999983</v>
      </c>
      <c r="G2491" s="2">
        <f t="shared" si="307"/>
        <v>8.0009999999999994</v>
      </c>
      <c r="H2491" s="2">
        <f t="shared" si="303"/>
        <v>7.2409000000000034</v>
      </c>
      <c r="I2491" s="2">
        <f t="array" ref="I2491">SUMPRODUCT(B2475:B2494, (ROW(B2475:B2494)-ROW(B2475)+1)) / (20*21/2)</f>
        <v>9.4125714285714306</v>
      </c>
      <c r="J2491" s="2">
        <f t="shared" si="306"/>
        <v>8.8528334407405964</v>
      </c>
      <c r="K2491" s="2">
        <f t="shared" si="308"/>
        <v>8.1959374209901146</v>
      </c>
    </row>
    <row r="2492" spans="1:11" ht="13.5" x14ac:dyDescent="0.25">
      <c r="A2492" s="3">
        <f>TITRES_STAT!B2495</f>
        <v>45937</v>
      </c>
      <c r="B2492" s="6">
        <f>TITRES_STAT!D2495</f>
        <v>9.98</v>
      </c>
      <c r="C2492" s="2">
        <f t="shared" si="301"/>
        <v>8.0000000000000071E-2</v>
      </c>
      <c r="D2492" s="2">
        <f t="shared" si="302"/>
        <v>9.66</v>
      </c>
      <c r="E2492" s="2">
        <f t="shared" si="304"/>
        <v>9.4730000000000025</v>
      </c>
      <c r="F2492" s="2">
        <f t="shared" si="305"/>
        <v>8.7304999999999993</v>
      </c>
      <c r="G2492" s="2">
        <f t="shared" si="307"/>
        <v>8.0649999999999995</v>
      </c>
      <c r="H2492" s="2">
        <f t="shared" si="303"/>
        <v>7.2557500000000035</v>
      </c>
      <c r="I2492" s="2">
        <f t="array" ref="I2492">SUMPRODUCT(B2476:B2495, (ROW(B2476:B2495)-ROW(B2476)+1)) / (20*21/2)</f>
        <v>9.558190476190477</v>
      </c>
      <c r="J2492" s="2">
        <f t="shared" si="306"/>
        <v>8.9601826368605408</v>
      </c>
      <c r="K2492" s="2">
        <f t="shared" si="308"/>
        <v>8.2659006593826589</v>
      </c>
    </row>
    <row r="2493" spans="1:11" ht="13.5" x14ac:dyDescent="0.25">
      <c r="A2493" s="3">
        <f>TITRES_STAT!B2496</f>
        <v>45938</v>
      </c>
      <c r="B2493" s="6">
        <f>TITRES_STAT!D2496</f>
        <v>9.98</v>
      </c>
      <c r="C2493" s="2">
        <f t="shared" si="301"/>
        <v>0</v>
      </c>
      <c r="D2493" s="2">
        <f t="shared" si="302"/>
        <v>9.7620000000000005</v>
      </c>
      <c r="E2493" s="2">
        <f t="shared" si="304"/>
        <v>9.593</v>
      </c>
      <c r="F2493" s="2">
        <f t="shared" si="305"/>
        <v>8.8349999999999991</v>
      </c>
      <c r="G2493" s="2">
        <f t="shared" si="307"/>
        <v>8.1236000000000015</v>
      </c>
      <c r="H2493" s="2">
        <f t="shared" si="303"/>
        <v>7.2706000000000044</v>
      </c>
      <c r="I2493" s="2">
        <f t="array" ref="I2493">SUMPRODUCT(B2477:B2496, (ROW(B2477:B2496)-ROW(B2477)+1)) / (20*21/2)</f>
        <v>9.691476190476191</v>
      </c>
      <c r="J2493" s="2">
        <f t="shared" si="306"/>
        <v>9.0573081000166802</v>
      </c>
      <c r="K2493" s="2">
        <f t="shared" si="308"/>
        <v>8.3331202413676522</v>
      </c>
    </row>
    <row r="2494" spans="1:11" ht="13.5" x14ac:dyDescent="0.25">
      <c r="A2494" s="3">
        <f>TITRES_STAT!B2497</f>
        <v>45939</v>
      </c>
      <c r="B2494" s="6">
        <f>TITRES_STAT!D2497</f>
        <v>10.42</v>
      </c>
      <c r="C2494" s="2">
        <f t="shared" si="301"/>
        <v>0.4399999999999995</v>
      </c>
      <c r="D2494" s="2">
        <f t="shared" si="302"/>
        <v>9.9520000000000017</v>
      </c>
      <c r="E2494" s="2">
        <f t="shared" si="304"/>
        <v>9.718</v>
      </c>
      <c r="F2494" s="2">
        <f t="shared" si="305"/>
        <v>8.9609999999999985</v>
      </c>
      <c r="G2494" s="2">
        <f t="shared" si="307"/>
        <v>8.1908000000000012</v>
      </c>
      <c r="H2494" s="2">
        <f t="shared" si="303"/>
        <v>7.2876500000000046</v>
      </c>
      <c r="I2494" s="2">
        <f t="array" ref="I2494">SUMPRODUCT(B2478:B2497, (ROW(B2478:B2497)-ROW(B2478)+1)) / (20*21/2)</f>
        <v>9.831476190476188</v>
      </c>
      <c r="J2494" s="2">
        <f t="shared" si="306"/>
        <v>9.1870882809674725</v>
      </c>
      <c r="K2494" s="2">
        <f t="shared" si="308"/>
        <v>8.4149586632748026</v>
      </c>
    </row>
    <row r="2495" spans="1:11" ht="13.5" x14ac:dyDescent="0.25">
      <c r="A2495" s="3">
        <f>TITRES_STAT!B2498</f>
        <v>45940</v>
      </c>
      <c r="B2495" s="6">
        <f>TITRES_STAT!D2498</f>
        <v>10.49</v>
      </c>
      <c r="C2495" s="2">
        <f t="shared" si="301"/>
        <v>7.0000000000000284E-2</v>
      </c>
      <c r="D2495" s="2">
        <f t="shared" si="302"/>
        <v>10.154</v>
      </c>
      <c r="E2495" s="2">
        <f t="shared" si="304"/>
        <v>9.8569999999999993</v>
      </c>
      <c r="F2495" s="2">
        <f t="shared" si="305"/>
        <v>9.0904999999999987</v>
      </c>
      <c r="G2495" s="2">
        <f t="shared" si="307"/>
        <v>8.2592000000000034</v>
      </c>
      <c r="H2495" s="2">
        <f t="shared" si="303"/>
        <v>7.3050500000000049</v>
      </c>
      <c r="I2495" s="2">
        <f t="array" ref="I2495">SUMPRODUCT(B2479:B2498, (ROW(B2479:B2498)-ROW(B2479)+1)) / (20*21/2)</f>
        <v>9.976285714285714</v>
      </c>
      <c r="J2495" s="2">
        <f t="shared" si="306"/>
        <v>9.311175111351524</v>
      </c>
      <c r="K2495" s="2">
        <f t="shared" si="308"/>
        <v>8.4963328333424588</v>
      </c>
    </row>
    <row r="2496" spans="1:11" ht="13.5" x14ac:dyDescent="0.25">
      <c r="A2496" s="3">
        <f>TITRES_STAT!B2499</f>
        <v>45943</v>
      </c>
      <c r="B2496" s="6">
        <f>TITRES_STAT!D2499</f>
        <v>10.49</v>
      </c>
      <c r="C2496" s="2">
        <f t="shared" si="301"/>
        <v>0</v>
      </c>
      <c r="D2496" s="2">
        <f t="shared" si="302"/>
        <v>10.272000000000002</v>
      </c>
      <c r="E2496" s="2">
        <f t="shared" si="304"/>
        <v>9.9580000000000002</v>
      </c>
      <c r="F2496" s="2">
        <f t="shared" si="305"/>
        <v>9.2200000000000006</v>
      </c>
      <c r="G2496" s="2">
        <f t="shared" si="307"/>
        <v>8.3276000000000039</v>
      </c>
      <c r="H2496" s="2">
        <f t="shared" si="303"/>
        <v>7.3209000000000053</v>
      </c>
      <c r="I2496" s="2">
        <f t="array" ref="I2496">SUMPRODUCT(B2480:B2499, (ROW(B2480:B2499)-ROW(B2480)+1)) / (20*21/2)</f>
        <v>10.117380952380953</v>
      </c>
      <c r="J2496" s="2">
        <f t="shared" si="306"/>
        <v>9.4234441483656646</v>
      </c>
      <c r="K2496" s="2">
        <f t="shared" si="308"/>
        <v>8.5745158594858921</v>
      </c>
    </row>
    <row r="2497" spans="1:11" ht="13.5" x14ac:dyDescent="0.25">
      <c r="A2497" s="3">
        <f>TITRES_STAT!B2500</f>
        <v>45944</v>
      </c>
      <c r="B2497" s="6">
        <f>TITRES_STAT!D2500</f>
        <v>10.69</v>
      </c>
      <c r="C2497" s="2">
        <f t="shared" si="301"/>
        <v>0.19999999999999929</v>
      </c>
      <c r="D2497" s="2">
        <f t="shared" si="302"/>
        <v>10.414</v>
      </c>
      <c r="E2497" s="2">
        <f t="shared" si="304"/>
        <v>10.036999999999999</v>
      </c>
      <c r="F2497" s="2">
        <f t="shared" si="305"/>
        <v>9.3595000000000006</v>
      </c>
      <c r="G2497" s="2">
        <f t="shared" si="307"/>
        <v>8.3948000000000036</v>
      </c>
      <c r="H2497" s="2">
        <f t="shared" si="303"/>
        <v>7.3377500000000042</v>
      </c>
      <c r="I2497" s="2">
        <f t="array" ref="I2497">SUMPRODUCT(B2481:B2500, (ROW(B2481:B2500)-ROW(B2481)+1)) / (20*21/2)</f>
        <v>10.197095238095235</v>
      </c>
      <c r="J2497" s="2">
        <f t="shared" si="306"/>
        <v>9.5440685151879823</v>
      </c>
      <c r="K2497" s="2">
        <f t="shared" si="308"/>
        <v>8.6574760218589955</v>
      </c>
    </row>
    <row r="2498" spans="1:11" ht="13.5" x14ac:dyDescent="0.25">
      <c r="A2498" s="3">
        <f>TITRES_STAT!B2501</f>
        <v>45946</v>
      </c>
      <c r="B2498" s="6">
        <f>TITRES_STAT!D2501</f>
        <v>10.88</v>
      </c>
      <c r="C2498" s="2">
        <f t="shared" si="301"/>
        <v>0.19000000000000128</v>
      </c>
      <c r="D2498" s="2">
        <f t="shared" si="302"/>
        <v>10.593999999999999</v>
      </c>
      <c r="E2498" s="2">
        <f t="shared" si="304"/>
        <v>10.177999999999999</v>
      </c>
      <c r="F2498" s="2">
        <f t="shared" si="305"/>
        <v>9.5085000000000015</v>
      </c>
      <c r="G2498" s="2">
        <f t="shared" si="307"/>
        <v>8.4722000000000026</v>
      </c>
      <c r="H2498" s="2">
        <f t="shared" si="303"/>
        <v>7.3555500000000054</v>
      </c>
      <c r="I2498" s="2">
        <f t="array" ref="I2498">SUMPRODUCT(B2482:B2501, (ROW(B2482:B2501)-ROW(B2482)+1)) / (20*21/2)</f>
        <v>10.219904761904761</v>
      </c>
      <c r="J2498" s="2">
        <f t="shared" si="306"/>
        <v>9.6713000851700794</v>
      </c>
      <c r="K2498" s="2">
        <f t="shared" si="308"/>
        <v>8.7446338249233477</v>
      </c>
    </row>
    <row r="2499" spans="1:11" ht="13.5" x14ac:dyDescent="0.25">
      <c r="A2499" s="3">
        <f>TITRES_STAT!B2502</f>
        <v>45947</v>
      </c>
      <c r="B2499" s="6">
        <f>TITRES_STAT!D2502</f>
        <v>10.99</v>
      </c>
      <c r="C2499" s="2">
        <f t="shared" si="301"/>
        <v>0.10999999999999943</v>
      </c>
      <c r="D2499" s="2">
        <f t="shared" si="302"/>
        <v>10.708000000000002</v>
      </c>
      <c r="E2499" s="2">
        <f t="shared" si="304"/>
        <v>10.33</v>
      </c>
      <c r="F2499" s="2">
        <f t="shared" si="305"/>
        <v>9.6630000000000003</v>
      </c>
      <c r="G2499" s="2">
        <f t="shared" si="307"/>
        <v>8.5516000000000023</v>
      </c>
      <c r="H2499" s="2">
        <f t="shared" si="303"/>
        <v>7.3739000000000052</v>
      </c>
      <c r="I2499" s="2">
        <f t="array" ref="I2499">SUMPRODUCT(B2483:B2502, (ROW(B2483:B2502)-ROW(B2483)+1)) / (20*21/2)</f>
        <v>10.191285714285712</v>
      </c>
      <c r="J2499" s="2">
        <f t="shared" si="306"/>
        <v>9.7968905532491206</v>
      </c>
      <c r="K2499" s="2">
        <f t="shared" si="308"/>
        <v>8.8326874004165514</v>
      </c>
    </row>
    <row r="2500" spans="1:11" ht="13.5" x14ac:dyDescent="0.25">
      <c r="A2500" s="3">
        <f>TITRES_STAT!B2503</f>
        <v>45950</v>
      </c>
      <c r="B2500" s="6">
        <f>TITRES_STAT!D2503</f>
        <v>10.5</v>
      </c>
      <c r="C2500" s="2">
        <f t="shared" ref="C2500:C2563" si="309">B2500-B2499</f>
        <v>-0.49000000000000021</v>
      </c>
      <c r="D2500" s="2">
        <f t="shared" si="302"/>
        <v>10.71</v>
      </c>
      <c r="E2500" s="2">
        <f t="shared" si="304"/>
        <v>10.431999999999999</v>
      </c>
      <c r="F2500" s="2">
        <f t="shared" si="305"/>
        <v>9.7905000000000015</v>
      </c>
      <c r="G2500" s="2">
        <f t="shared" si="307"/>
        <v>8.6212000000000018</v>
      </c>
      <c r="H2500" s="2">
        <f t="shared" si="303"/>
        <v>7.3898000000000073</v>
      </c>
      <c r="I2500" s="2">
        <f t="array" ref="I2500">SUMPRODUCT(B2484:B2503, (ROW(B2484:B2503)-ROW(B2484)+1)) / (20*21/2)</f>
        <v>10.147571428571428</v>
      </c>
      <c r="J2500" s="2">
        <f t="shared" si="306"/>
        <v>9.8638533577015846</v>
      </c>
      <c r="K2500" s="2">
        <f t="shared" si="308"/>
        <v>8.8980722082433541</v>
      </c>
    </row>
    <row r="2501" spans="1:11" ht="13.5" x14ac:dyDescent="0.25">
      <c r="A2501" s="3">
        <f>TITRES_STAT!B2504</f>
        <v>45951</v>
      </c>
      <c r="B2501" s="6">
        <f>TITRES_STAT!D2504</f>
        <v>10.029999999999999</v>
      </c>
      <c r="C2501" s="2">
        <f t="shared" si="309"/>
        <v>-0.47000000000000064</v>
      </c>
      <c r="D2501" s="2">
        <f t="shared" si="302"/>
        <v>10.618</v>
      </c>
      <c r="E2501" s="2">
        <f t="shared" si="304"/>
        <v>10.445</v>
      </c>
      <c r="F2501" s="2">
        <f t="shared" si="305"/>
        <v>9.8805000000000014</v>
      </c>
      <c r="G2501" s="2">
        <f t="shared" si="307"/>
        <v>8.675200000000002</v>
      </c>
      <c r="H2501" s="2">
        <f t="shared" si="303"/>
        <v>7.4033500000000068</v>
      </c>
      <c r="I2501" s="2">
        <f t="array" ref="I2501">SUMPRODUCT(B2485:B2504, (ROW(B2485:B2504)-ROW(B2485)+1)) / (20*21/2)</f>
        <v>10.060523809523808</v>
      </c>
      <c r="J2501" s="2">
        <f t="shared" si="306"/>
        <v>9.8796768474442906</v>
      </c>
      <c r="K2501" s="2">
        <f t="shared" si="308"/>
        <v>8.942461533410281</v>
      </c>
    </row>
    <row r="2502" spans="1:11" ht="13.5" x14ac:dyDescent="0.25">
      <c r="A2502" s="3">
        <f>TITRES_STAT!B2505</f>
        <v>45952</v>
      </c>
      <c r="B2502" s="6">
        <f>TITRES_STAT!D2505</f>
        <v>9.58</v>
      </c>
      <c r="C2502" s="2">
        <f t="shared" si="309"/>
        <v>-0.44999999999999929</v>
      </c>
      <c r="D2502" s="2">
        <f t="shared" ref="D2502:D2565" si="310">AVERAGE(B2498:B2502)</f>
        <v>10.396000000000001</v>
      </c>
      <c r="E2502" s="2">
        <f t="shared" si="304"/>
        <v>10.404999999999999</v>
      </c>
      <c r="F2502" s="2">
        <f t="shared" si="305"/>
        <v>9.9390000000000018</v>
      </c>
      <c r="G2502" s="2">
        <f t="shared" si="307"/>
        <v>8.7200000000000006</v>
      </c>
      <c r="H2502" s="2">
        <f t="shared" si="303"/>
        <v>7.4162500000000078</v>
      </c>
      <c r="I2502" s="2">
        <f t="array" ref="I2502">SUMPRODUCT(B2486:B2505, (ROW(B2486:B2505)-ROW(B2486)+1)) / (20*21/2)</f>
        <v>9.9359047619047622</v>
      </c>
      <c r="J2502" s="2">
        <f t="shared" si="306"/>
        <v>9.8511361953067382</v>
      </c>
      <c r="K2502" s="2">
        <f t="shared" si="308"/>
        <v>8.9674630419039953</v>
      </c>
    </row>
    <row r="2503" spans="1:11" ht="13.5" x14ac:dyDescent="0.25">
      <c r="A2503" s="3">
        <f>TITRES_STAT!B2506</f>
        <v>45953</v>
      </c>
      <c r="B2503" s="6">
        <f>TITRES_STAT!D2506</f>
        <v>9.48</v>
      </c>
      <c r="C2503" s="2">
        <f t="shared" si="309"/>
        <v>-9.9999999999999645E-2</v>
      </c>
      <c r="D2503" s="2">
        <f t="shared" si="310"/>
        <v>10.116</v>
      </c>
      <c r="E2503" s="2">
        <f t="shared" si="304"/>
        <v>10.355</v>
      </c>
      <c r="F2503" s="2">
        <f t="shared" si="305"/>
        <v>9.9740000000000002</v>
      </c>
      <c r="G2503" s="2">
        <f t="shared" si="307"/>
        <v>8.7564000000000028</v>
      </c>
      <c r="H2503" s="2">
        <f t="shared" si="303"/>
        <v>7.4287000000000081</v>
      </c>
      <c r="I2503" s="2">
        <f t="array" ref="I2503">SUMPRODUCT(B2487:B2506, (ROW(B2487:B2506)-ROW(B2487)+1)) / (20*21/2)</f>
        <v>9.7790952380952358</v>
      </c>
      <c r="J2503" s="2">
        <f t="shared" si="306"/>
        <v>9.8157898909918107</v>
      </c>
      <c r="K2503" s="2">
        <f t="shared" si="308"/>
        <v>8.9875625304567794</v>
      </c>
    </row>
    <row r="2504" spans="1:11" ht="13.5" x14ac:dyDescent="0.25">
      <c r="A2504" s="3">
        <f>TITRES_STAT!B2507</f>
        <v>45954</v>
      </c>
      <c r="B2504" s="6">
        <f>TITRES_STAT!D2507</f>
        <v>9.06</v>
      </c>
      <c r="C2504" s="2">
        <f t="shared" si="309"/>
        <v>-0.41999999999999993</v>
      </c>
      <c r="D2504" s="2">
        <f t="shared" si="310"/>
        <v>9.73</v>
      </c>
      <c r="E2504" s="2">
        <f t="shared" si="304"/>
        <v>10.219000000000001</v>
      </c>
      <c r="F2504" s="2">
        <f t="shared" si="305"/>
        <v>9.9685000000000006</v>
      </c>
      <c r="G2504" s="2">
        <f t="shared" si="307"/>
        <v>8.7822000000000031</v>
      </c>
      <c r="H2504" s="2">
        <f t="shared" si="303"/>
        <v>7.4390000000000081</v>
      </c>
      <c r="I2504" s="2">
        <f t="array" ref="I2504">SUMPRODUCT(B2488:B2507, (ROW(B2488:B2507)-ROW(B2488)+1)) / (20*21/2)</f>
        <v>9.6279047619047606</v>
      </c>
      <c r="J2504" s="2">
        <f t="shared" si="306"/>
        <v>9.7438099013735435</v>
      </c>
      <c r="K2504" s="2">
        <f t="shared" si="308"/>
        <v>8.9904032155369062</v>
      </c>
    </row>
    <row r="2505" spans="1:11" ht="13.5" x14ac:dyDescent="0.25">
      <c r="A2505" s="3">
        <f>TITRES_STAT!B2508</f>
        <v>45957</v>
      </c>
      <c r="B2505" s="6">
        <f>TITRES_STAT!D2508</f>
        <v>8.66</v>
      </c>
      <c r="C2505" s="2">
        <f t="shared" si="309"/>
        <v>-0.40000000000000036</v>
      </c>
      <c r="D2505" s="2">
        <f t="shared" si="310"/>
        <v>9.3620000000000001</v>
      </c>
      <c r="E2505" s="2">
        <f t="shared" si="304"/>
        <v>10.036000000000001</v>
      </c>
      <c r="F2505" s="2">
        <f t="shared" si="305"/>
        <v>9.9465000000000003</v>
      </c>
      <c r="G2505" s="2">
        <f t="shared" si="307"/>
        <v>8.8000000000000025</v>
      </c>
      <c r="H2505" s="2">
        <f t="shared" si="303"/>
        <v>7.4473000000000082</v>
      </c>
      <c r="I2505" s="2">
        <f t="array" ref="I2505">SUMPRODUCT(B2489:B2508, (ROW(B2489:B2508)-ROW(B2489)+1)) / (20*21/2)</f>
        <v>9.4843333333333337</v>
      </c>
      <c r="J2505" s="2">
        <f t="shared" si="306"/>
        <v>9.6405899107665398</v>
      </c>
      <c r="K2505" s="2">
        <f t="shared" si="308"/>
        <v>8.9774462266923223</v>
      </c>
    </row>
    <row r="2506" spans="1:11" ht="13.5" x14ac:dyDescent="0.25">
      <c r="A2506" s="3">
        <f>TITRES_STAT!B2509</f>
        <v>45958</v>
      </c>
      <c r="B2506" s="6">
        <f>TITRES_STAT!D2509</f>
        <v>8.3000000000000007</v>
      </c>
      <c r="C2506" s="2">
        <f t="shared" si="309"/>
        <v>-0.35999999999999943</v>
      </c>
      <c r="D2506" s="2">
        <f t="shared" si="310"/>
        <v>9.016</v>
      </c>
      <c r="E2506" s="2">
        <f t="shared" si="304"/>
        <v>9.8170000000000002</v>
      </c>
      <c r="F2506" s="2">
        <f t="shared" si="305"/>
        <v>9.8874999999999993</v>
      </c>
      <c r="G2506" s="2">
        <f t="shared" si="307"/>
        <v>8.8084000000000024</v>
      </c>
      <c r="H2506" s="2">
        <f t="shared" ref="H2506:H2569" si="311">AVERAGE(B2307:B2506)</f>
        <v>7.4538000000000082</v>
      </c>
      <c r="I2506" s="2">
        <f t="array" ref="I2506">SUMPRODUCT(B2490:B2509, (ROW(B2490:B2509)-ROW(B2490)+1)) / (20*21/2)</f>
        <v>8.5558571428571444</v>
      </c>
      <c r="J2506" s="2">
        <f t="shared" si="306"/>
        <v>9.5129146811697272</v>
      </c>
      <c r="K2506" s="2">
        <f t="shared" si="308"/>
        <v>8.9508797079985065</v>
      </c>
    </row>
    <row r="2507" spans="1:11" ht="13.5" x14ac:dyDescent="0.25">
      <c r="A2507" s="3">
        <f>TITRES_STAT!B2510</f>
        <v>45959</v>
      </c>
      <c r="B2507" s="6">
        <f>TITRES_STAT!D2510</f>
        <v>8.3000000000000007</v>
      </c>
      <c r="C2507" s="2">
        <f t="shared" si="309"/>
        <v>0</v>
      </c>
      <c r="D2507" s="2">
        <f t="shared" si="310"/>
        <v>8.76</v>
      </c>
      <c r="E2507" s="2">
        <f t="shared" si="304"/>
        <v>9.5779999999999994</v>
      </c>
      <c r="F2507" s="2">
        <f t="shared" si="305"/>
        <v>9.807500000000001</v>
      </c>
      <c r="G2507" s="2">
        <f t="shared" si="307"/>
        <v>8.8168000000000024</v>
      </c>
      <c r="H2507" s="2">
        <f t="shared" si="311"/>
        <v>7.4602500000000074</v>
      </c>
      <c r="I2507" s="2">
        <f t="array" ref="I2507">SUMPRODUCT(B2491:B2510, (ROW(B2491:B2510)-ROW(B2491)+1)) / (20*21/2)</f>
        <v>7.6724761904761918</v>
      </c>
      <c r="J2507" s="2">
        <f t="shared" si="306"/>
        <v>9.3973989972488017</v>
      </c>
      <c r="K2507" s="2">
        <f t="shared" si="308"/>
        <v>8.9253550135671933</v>
      </c>
    </row>
    <row r="2508" spans="1:11" ht="13.5" x14ac:dyDescent="0.25">
      <c r="A2508" s="3">
        <f>TITRES_STAT!B2511</f>
        <v>45960</v>
      </c>
      <c r="B2508" s="6">
        <f>TITRES_STAT!D2511</f>
        <v>8.3000000000000007</v>
      </c>
      <c r="C2508" s="2">
        <f t="shared" si="309"/>
        <v>0</v>
      </c>
      <c r="D2508" s="2">
        <f t="shared" si="310"/>
        <v>8.5240000000000009</v>
      </c>
      <c r="E2508" s="2">
        <f t="shared" ref="E2508:E2571" si="312">AVERAGE(B2499:B2508)</f>
        <v>9.3199999999999985</v>
      </c>
      <c r="F2508" s="2">
        <f t="shared" si="305"/>
        <v>9.7490000000000006</v>
      </c>
      <c r="G2508" s="2">
        <f t="shared" si="307"/>
        <v>8.8252000000000024</v>
      </c>
      <c r="H2508" s="2">
        <f t="shared" si="311"/>
        <v>7.4667000000000074</v>
      </c>
      <c r="I2508" s="2">
        <f t="array" ref="I2508">SUMPRODUCT(B2492:B2511, (ROW(B2492:B2511)-ROW(B2492)+1)) / (20*21/2)</f>
        <v>6.8342380952380957</v>
      </c>
      <c r="J2508" s="2">
        <f t="shared" si="306"/>
        <v>9.2928848070346302</v>
      </c>
      <c r="K2508" s="2">
        <f t="shared" si="308"/>
        <v>8.9008312875449516</v>
      </c>
    </row>
    <row r="2509" spans="1:11" ht="13.5" x14ac:dyDescent="0.25">
      <c r="A2509" s="3">
        <f>TITRES_STAT!B2512</f>
        <v>0</v>
      </c>
      <c r="B2509" s="6">
        <f>TITRES_STAT!D2512</f>
        <v>0</v>
      </c>
      <c r="C2509" s="2">
        <f t="shared" si="309"/>
        <v>-8.3000000000000007</v>
      </c>
      <c r="D2509" s="2">
        <f t="shared" si="310"/>
        <v>6.7120000000000006</v>
      </c>
      <c r="E2509" s="2">
        <f t="shared" si="312"/>
        <v>8.2210000000000001</v>
      </c>
      <c r="F2509" s="2">
        <f t="shared" si="305"/>
        <v>9.275500000000001</v>
      </c>
      <c r="G2509" s="2">
        <f t="shared" si="307"/>
        <v>8.6676000000000002</v>
      </c>
      <c r="H2509" s="2">
        <f t="shared" si="311"/>
        <v>7.4316500000000074</v>
      </c>
      <c r="I2509" s="2">
        <f t="array" ref="I2509">SUMPRODUCT(B2493:B2512, (ROW(B2493:B2512)-ROW(B2493)+1)) / (20*21/2)</f>
        <v>6.0431428571428567</v>
      </c>
      <c r="J2509" s="2">
        <f t="shared" si="306"/>
        <v>8.4078481587456171</v>
      </c>
      <c r="K2509" s="2">
        <f t="shared" si="308"/>
        <v>8.5517790801902471</v>
      </c>
    </row>
    <row r="2510" spans="1:11" ht="13.5" x14ac:dyDescent="0.25">
      <c r="A2510" s="3">
        <f>TITRES_STAT!B2513</f>
        <v>0</v>
      </c>
      <c r="B2510" s="6">
        <f>TITRES_STAT!D2513</f>
        <v>0</v>
      </c>
      <c r="C2510" s="2">
        <f t="shared" si="309"/>
        <v>0</v>
      </c>
      <c r="D2510" s="2">
        <f t="shared" si="310"/>
        <v>4.9800000000000004</v>
      </c>
      <c r="E2510" s="2">
        <f t="shared" si="312"/>
        <v>7.1709999999999994</v>
      </c>
      <c r="F2510" s="2">
        <f t="shared" si="305"/>
        <v>8.8015000000000008</v>
      </c>
      <c r="G2510" s="2">
        <f t="shared" si="307"/>
        <v>8.5100000000000016</v>
      </c>
      <c r="H2510" s="2">
        <f t="shared" si="311"/>
        <v>7.3966000000000074</v>
      </c>
      <c r="I2510" s="2">
        <f t="array" ref="I2510">SUMPRODUCT(B2494:B2513, (ROW(B2494:B2513)-ROW(B2494)+1)) / (20*21/2)</f>
        <v>5.2995714285714293</v>
      </c>
      <c r="J2510" s="2">
        <f t="shared" si="306"/>
        <v>7.6071007150555587</v>
      </c>
      <c r="K2510" s="2">
        <f t="shared" si="308"/>
        <v>8.2164151946925905</v>
      </c>
    </row>
    <row r="2511" spans="1:11" ht="13.5" x14ac:dyDescent="0.25">
      <c r="A2511" s="3">
        <f>TITRES_STAT!B2514</f>
        <v>0</v>
      </c>
      <c r="B2511" s="6">
        <f>TITRES_STAT!D2514</f>
        <v>0</v>
      </c>
      <c r="C2511" s="2">
        <f t="shared" si="309"/>
        <v>0</v>
      </c>
      <c r="D2511" s="2">
        <f t="shared" si="310"/>
        <v>3.3200000000000003</v>
      </c>
      <c r="E2511" s="2">
        <f t="shared" si="312"/>
        <v>6.1679999999999993</v>
      </c>
      <c r="F2511" s="2">
        <f t="shared" si="305"/>
        <v>8.3065000000000015</v>
      </c>
      <c r="G2511" s="2">
        <f t="shared" si="307"/>
        <v>8.3524000000000012</v>
      </c>
      <c r="H2511" s="2">
        <f t="shared" si="311"/>
        <v>7.3616000000000064</v>
      </c>
      <c r="I2511" s="2">
        <f t="array" ref="I2511">SUMPRODUCT(B2495:B2514, (ROW(B2495:B2514)-ROW(B2495)+1)) / (20*21/2)</f>
        <v>4.6035238095238098</v>
      </c>
      <c r="J2511" s="2">
        <f t="shared" si="306"/>
        <v>6.8826149326693153</v>
      </c>
      <c r="K2511" s="2">
        <f t="shared" si="308"/>
        <v>7.8942028341164105</v>
      </c>
    </row>
    <row r="2512" spans="1:11" ht="13.5" x14ac:dyDescent="0.25">
      <c r="A2512" s="3">
        <f>TITRES_STAT!B2515</f>
        <v>0</v>
      </c>
      <c r="B2512" s="6">
        <f>TITRES_STAT!D2515</f>
        <v>0</v>
      </c>
      <c r="C2512" s="2">
        <f t="shared" si="309"/>
        <v>0</v>
      </c>
      <c r="D2512" s="2">
        <f t="shared" si="310"/>
        <v>1.6600000000000001</v>
      </c>
      <c r="E2512" s="2">
        <f t="shared" si="312"/>
        <v>5.2099999999999991</v>
      </c>
      <c r="F2512" s="2">
        <f t="shared" si="305"/>
        <v>7.8075000000000019</v>
      </c>
      <c r="G2512" s="2">
        <f t="shared" si="307"/>
        <v>8.1948000000000008</v>
      </c>
      <c r="H2512" s="2">
        <f t="shared" si="311"/>
        <v>7.3251000000000071</v>
      </c>
      <c r="I2512" s="2">
        <f t="array" ref="I2512">SUMPRODUCT(B2496:B2515, (ROW(B2496:B2515)-ROW(B2496)+1)) / (20*21/2)</f>
        <v>3.957095238095238</v>
      </c>
      <c r="J2512" s="2">
        <f t="shared" si="306"/>
        <v>6.227127796224619</v>
      </c>
      <c r="K2512" s="2">
        <f t="shared" si="308"/>
        <v>7.5846262523863555</v>
      </c>
    </row>
    <row r="2513" spans="1:11" ht="13.5" x14ac:dyDescent="0.25">
      <c r="A2513" s="3">
        <f>TITRES_STAT!B2516</f>
        <v>0</v>
      </c>
      <c r="B2513" s="6">
        <f>TITRES_STAT!D2516</f>
        <v>0</v>
      </c>
      <c r="C2513" s="2">
        <f t="shared" si="309"/>
        <v>0</v>
      </c>
      <c r="D2513" s="2">
        <f t="shared" si="310"/>
        <v>0</v>
      </c>
      <c r="E2513" s="2">
        <f t="shared" si="312"/>
        <v>4.2620000000000005</v>
      </c>
      <c r="F2513" s="2">
        <f t="shared" si="305"/>
        <v>7.3085000000000022</v>
      </c>
      <c r="G2513" s="2">
        <f t="shared" si="307"/>
        <v>8.0368000000000013</v>
      </c>
      <c r="H2513" s="2">
        <f t="shared" si="311"/>
        <v>7.2873500000000071</v>
      </c>
      <c r="I2513" s="2">
        <f t="array" ref="I2513">SUMPRODUCT(B2497:B2516, (ROW(B2497:B2516)-ROW(B2497)+1)) / (20*21/2)</f>
        <v>3.3606190476190481</v>
      </c>
      <c r="J2513" s="2">
        <f t="shared" si="306"/>
        <v>5.6340680061079889</v>
      </c>
      <c r="K2513" s="2">
        <f t="shared" si="308"/>
        <v>7.287189928763361</v>
      </c>
    </row>
    <row r="2514" spans="1:11" ht="13.5" x14ac:dyDescent="0.25">
      <c r="A2514" s="3">
        <f>TITRES_STAT!B2517</f>
        <v>0</v>
      </c>
      <c r="B2514" s="6">
        <f>TITRES_STAT!D2517</f>
        <v>0</v>
      </c>
      <c r="C2514" s="2">
        <f t="shared" si="309"/>
        <v>0</v>
      </c>
      <c r="D2514" s="2">
        <f t="shared" si="310"/>
        <v>0</v>
      </c>
      <c r="E2514" s="2">
        <f t="shared" si="312"/>
        <v>3.3560000000000003</v>
      </c>
      <c r="F2514" s="2">
        <f t="shared" si="305"/>
        <v>6.7874999999999996</v>
      </c>
      <c r="G2514" s="2">
        <f t="shared" si="307"/>
        <v>7.8788000000000009</v>
      </c>
      <c r="H2514" s="2">
        <f t="shared" si="311"/>
        <v>7.2496000000000071</v>
      </c>
      <c r="I2514" s="2">
        <f t="array" ref="I2514">SUMPRODUCT(B2498:B2517, (ROW(B2498:B2517)-ROW(B2498)+1)) / (20*21/2)</f>
        <v>2.8140952380952382</v>
      </c>
      <c r="J2514" s="2">
        <f t="shared" si="306"/>
        <v>5.0974901007643707</v>
      </c>
      <c r="K2514" s="2">
        <f t="shared" si="308"/>
        <v>7.0014177746942101</v>
      </c>
    </row>
    <row r="2515" spans="1:11" ht="13.5" x14ac:dyDescent="0.25">
      <c r="A2515" s="3">
        <f>TITRES_STAT!B2518</f>
        <v>0</v>
      </c>
      <c r="B2515" s="6">
        <f>TITRES_STAT!D2518</f>
        <v>0</v>
      </c>
      <c r="C2515" s="2">
        <f t="shared" si="309"/>
        <v>0</v>
      </c>
      <c r="D2515" s="2">
        <f t="shared" si="310"/>
        <v>0</v>
      </c>
      <c r="E2515" s="2">
        <f t="shared" si="312"/>
        <v>2.4900000000000002</v>
      </c>
      <c r="F2515" s="2">
        <f t="shared" si="305"/>
        <v>6.2629999999999999</v>
      </c>
      <c r="G2515" s="2">
        <f t="shared" si="307"/>
        <v>7.7208000000000006</v>
      </c>
      <c r="H2515" s="2">
        <f t="shared" si="311"/>
        <v>7.2118500000000063</v>
      </c>
      <c r="I2515" s="2">
        <f t="array" ref="I2515">SUMPRODUCT(B2499:B2518, (ROW(B2499:B2518)-ROW(B2499)+1)) / (20*21/2)</f>
        <v>2.3184761904761908</v>
      </c>
      <c r="J2515" s="2">
        <f t="shared" si="306"/>
        <v>4.6120148530725258</v>
      </c>
      <c r="K2515" s="2">
        <f t="shared" si="308"/>
        <v>6.7268523717650259</v>
      </c>
    </row>
    <row r="2516" spans="1:11" ht="13.5" x14ac:dyDescent="0.25">
      <c r="A2516" s="3">
        <f>TITRES_STAT!B2519</f>
        <v>0</v>
      </c>
      <c r="B2516" s="6">
        <f>TITRES_STAT!D2519</f>
        <v>0</v>
      </c>
      <c r="C2516" s="2">
        <f t="shared" si="309"/>
        <v>0</v>
      </c>
      <c r="D2516" s="2">
        <f t="shared" si="310"/>
        <v>0</v>
      </c>
      <c r="E2516" s="2">
        <f t="shared" si="312"/>
        <v>1.6600000000000001</v>
      </c>
      <c r="F2516" s="2">
        <f t="shared" ref="F2516:F2579" si="313">AVERAGE(B2497:B2516)</f>
        <v>5.7385000000000002</v>
      </c>
      <c r="G2516" s="2">
        <f t="shared" si="307"/>
        <v>7.5627999999999993</v>
      </c>
      <c r="H2516" s="2">
        <f t="shared" si="311"/>
        <v>7.1741000000000064</v>
      </c>
      <c r="I2516" s="2">
        <f t="array" ref="I2516">SUMPRODUCT(B2500:B2519, (ROW(B2500:B2519)-ROW(B2500)+1)) / (20*21/2)</f>
        <v>1.8746666666666667</v>
      </c>
      <c r="J2516" s="2">
        <f t="shared" si="306"/>
        <v>4.1727753432560952</v>
      </c>
      <c r="K2516" s="2">
        <f t="shared" si="308"/>
        <v>6.4630542395389465</v>
      </c>
    </row>
    <row r="2517" spans="1:11" ht="13.5" x14ac:dyDescent="0.25">
      <c r="A2517" s="3">
        <f>TITRES_STAT!B2520</f>
        <v>0</v>
      </c>
      <c r="B2517" s="6">
        <f>TITRES_STAT!D2520</f>
        <v>0</v>
      </c>
      <c r="C2517" s="2">
        <f t="shared" si="309"/>
        <v>0</v>
      </c>
      <c r="D2517" s="2">
        <f t="shared" si="310"/>
        <v>0</v>
      </c>
      <c r="E2517" s="2">
        <f t="shared" si="312"/>
        <v>0.83000000000000007</v>
      </c>
      <c r="F2517" s="2">
        <f t="shared" si="313"/>
        <v>5.2039999999999997</v>
      </c>
      <c r="G2517" s="2">
        <f t="shared" si="307"/>
        <v>7.4047999999999998</v>
      </c>
      <c r="H2517" s="2">
        <f t="shared" si="311"/>
        <v>7.1380000000000061</v>
      </c>
      <c r="I2517" s="2">
        <f t="array" ref="I2517">SUMPRODUCT(B2501:B2520, (ROW(B2501:B2520)-ROW(B2501)+1)) / (20*21/2)</f>
        <v>1.4831904761904764</v>
      </c>
      <c r="J2517" s="2">
        <f t="shared" ref="J2517:J2580" si="314">$J$4*B2517+J2516*(1-$J$4)</f>
        <v>3.7753681677078959</v>
      </c>
      <c r="K2517" s="2">
        <f t="shared" si="308"/>
        <v>6.2096011321060471</v>
      </c>
    </row>
    <row r="2518" spans="1:11" ht="13.5" x14ac:dyDescent="0.25">
      <c r="A2518" s="3">
        <f>TITRES_STAT!B2521</f>
        <v>0</v>
      </c>
      <c r="B2518" s="6">
        <f>TITRES_STAT!D2521</f>
        <v>0</v>
      </c>
      <c r="C2518" s="2">
        <f t="shared" si="309"/>
        <v>0</v>
      </c>
      <c r="D2518" s="2">
        <f t="shared" si="310"/>
        <v>0</v>
      </c>
      <c r="E2518" s="2">
        <f t="shared" si="312"/>
        <v>0</v>
      </c>
      <c r="F2518" s="2">
        <f t="shared" si="313"/>
        <v>4.6599999999999993</v>
      </c>
      <c r="G2518" s="2">
        <f t="shared" si="307"/>
        <v>7.2468000000000004</v>
      </c>
      <c r="H2518" s="2">
        <f t="shared" si="311"/>
        <v>7.103000000000006</v>
      </c>
      <c r="I2518" s="2">
        <f t="array" ref="I2518">SUMPRODUCT(B2502:B2521, (ROW(B2502:B2521)-ROW(B2502)+1)) / (20*21/2)</f>
        <v>1.1417142857142859</v>
      </c>
      <c r="J2518" s="2">
        <f t="shared" si="314"/>
        <v>3.415809294592858</v>
      </c>
      <c r="K2518" s="2">
        <f t="shared" si="308"/>
        <v>5.9660873622195361</v>
      </c>
    </row>
    <row r="2519" spans="1:11" ht="13.5" x14ac:dyDescent="0.25">
      <c r="A2519" s="3">
        <f>TITRES_STAT!B2522</f>
        <v>0</v>
      </c>
      <c r="B2519" s="6">
        <f>TITRES_STAT!D2522</f>
        <v>0</v>
      </c>
      <c r="C2519" s="2">
        <f t="shared" si="309"/>
        <v>0</v>
      </c>
      <c r="D2519" s="2">
        <f t="shared" si="310"/>
        <v>0</v>
      </c>
      <c r="E2519" s="2">
        <f t="shared" si="312"/>
        <v>0</v>
      </c>
      <c r="F2519" s="2">
        <f t="shared" si="313"/>
        <v>4.1105</v>
      </c>
      <c r="G2519" s="2">
        <f t="shared" si="307"/>
        <v>7.0888000000000009</v>
      </c>
      <c r="H2519" s="2">
        <f t="shared" si="311"/>
        <v>7.0680000000000067</v>
      </c>
      <c r="I2519" s="2">
        <f t="array" ref="I2519">SUMPRODUCT(B2503:B2522, (ROW(B2503:B2522)-ROW(B2503)+1)) / (20*21/2)</f>
        <v>0.84800000000000009</v>
      </c>
      <c r="J2519" s="2">
        <f t="shared" si="314"/>
        <v>3.0904941236792527</v>
      </c>
      <c r="K2519" s="2">
        <f t="shared" si="308"/>
        <v>5.7321231519364169</v>
      </c>
    </row>
    <row r="2520" spans="1:11" ht="13.5" x14ac:dyDescent="0.25">
      <c r="A2520" s="3">
        <f>TITRES_STAT!B2523</f>
        <v>0</v>
      </c>
      <c r="B2520" s="6">
        <f>TITRES_STAT!D2523</f>
        <v>0</v>
      </c>
      <c r="C2520" s="2">
        <f t="shared" si="309"/>
        <v>0</v>
      </c>
      <c r="D2520" s="2">
        <f t="shared" si="310"/>
        <v>0</v>
      </c>
      <c r="E2520" s="2">
        <f t="shared" si="312"/>
        <v>0</v>
      </c>
      <c r="F2520" s="2">
        <f t="shared" si="313"/>
        <v>3.5854999999999997</v>
      </c>
      <c r="G2520" s="2">
        <f t="shared" si="307"/>
        <v>6.931</v>
      </c>
      <c r="H2520" s="2">
        <f t="shared" si="311"/>
        <v>7.0329500000000049</v>
      </c>
      <c r="I2520" s="2">
        <f t="array" ref="I2520">SUMPRODUCT(B2504:B2523, (ROW(B2504:B2523)-ROW(B2504)+1)) / (20*21/2)</f>
        <v>0.59990476190476194</v>
      </c>
      <c r="J2520" s="2">
        <f t="shared" si="314"/>
        <v>2.7961613499955145</v>
      </c>
      <c r="K2520" s="2">
        <f t="shared" si="308"/>
        <v>5.5073340087232241</v>
      </c>
    </row>
    <row r="2521" spans="1:11" ht="13.5" x14ac:dyDescent="0.25">
      <c r="A2521" s="3">
        <f>TITRES_STAT!B2524</f>
        <v>0</v>
      </c>
      <c r="B2521" s="6">
        <f>TITRES_STAT!D2524</f>
        <v>0</v>
      </c>
      <c r="C2521" s="2">
        <f t="shared" si="309"/>
        <v>0</v>
      </c>
      <c r="D2521" s="2">
        <f t="shared" si="310"/>
        <v>0</v>
      </c>
      <c r="E2521" s="2">
        <f t="shared" si="312"/>
        <v>0</v>
      </c>
      <c r="F2521" s="2">
        <f t="shared" si="313"/>
        <v>3.0839999999999996</v>
      </c>
      <c r="G2521" s="2">
        <f t="shared" si="307"/>
        <v>6.7731999999999992</v>
      </c>
      <c r="H2521" s="2">
        <f t="shared" si="311"/>
        <v>6.9979500000000039</v>
      </c>
      <c r="I2521" s="2">
        <f t="array" ref="I2521">SUMPRODUCT(B2505:B2524, (ROW(B2505:B2524)-ROW(B2505)+1)) / (20*21/2)</f>
        <v>0.396952380952381</v>
      </c>
      <c r="J2521" s="2">
        <f t="shared" si="314"/>
        <v>2.5298602690435605</v>
      </c>
      <c r="K2521" s="2">
        <f t="shared" si="308"/>
        <v>5.2913601260281959</v>
      </c>
    </row>
    <row r="2522" spans="1:11" ht="13.5" x14ac:dyDescent="0.25">
      <c r="A2522" s="3">
        <f>TITRES_STAT!B2525</f>
        <v>0</v>
      </c>
      <c r="B2522" s="6">
        <f>TITRES_STAT!D2525</f>
        <v>0</v>
      </c>
      <c r="C2522" s="2">
        <f t="shared" si="309"/>
        <v>0</v>
      </c>
      <c r="D2522" s="2">
        <f t="shared" si="310"/>
        <v>0</v>
      </c>
      <c r="E2522" s="2">
        <f t="shared" si="312"/>
        <v>0</v>
      </c>
      <c r="F2522" s="2">
        <f t="shared" si="313"/>
        <v>2.6049999999999995</v>
      </c>
      <c r="G2522" s="2">
        <f t="shared" si="307"/>
        <v>6.6151999999999997</v>
      </c>
      <c r="H2522" s="2">
        <f t="shared" si="311"/>
        <v>6.9629500000000037</v>
      </c>
      <c r="I2522" s="2">
        <f t="array" ref="I2522">SUMPRODUCT(B2506:B2525, (ROW(B2506:B2525)-ROW(B2506)+1)) / (20*21/2)</f>
        <v>0.23714285714285716</v>
      </c>
      <c r="J2522" s="2">
        <f t="shared" si="314"/>
        <v>2.2889211958013167</v>
      </c>
      <c r="K2522" s="2">
        <f t="shared" si="308"/>
        <v>5.0838558073604236</v>
      </c>
    </row>
    <row r="2523" spans="1:11" ht="13.5" x14ac:dyDescent="0.25">
      <c r="A2523" s="3">
        <f>TITRES_STAT!B2526</f>
        <v>0</v>
      </c>
      <c r="B2523" s="6">
        <f>TITRES_STAT!D2526</f>
        <v>0</v>
      </c>
      <c r="C2523" s="2">
        <f t="shared" si="309"/>
        <v>0</v>
      </c>
      <c r="D2523" s="2">
        <f t="shared" si="310"/>
        <v>0</v>
      </c>
      <c r="E2523" s="2">
        <f t="shared" si="312"/>
        <v>0</v>
      </c>
      <c r="F2523" s="2">
        <f t="shared" si="313"/>
        <v>2.1310000000000002</v>
      </c>
      <c r="G2523" s="2">
        <f t="shared" si="307"/>
        <v>6.4574000000000016</v>
      </c>
      <c r="H2523" s="2">
        <f t="shared" si="311"/>
        <v>6.9279500000000027</v>
      </c>
      <c r="I2523" s="2">
        <f t="array" ref="I2523">SUMPRODUCT(B2507:B2526, (ROW(B2507:B2526)-ROW(B2507)+1)) / (20*21/2)</f>
        <v>0.11857142857142858</v>
      </c>
      <c r="J2523" s="2">
        <f t="shared" si="314"/>
        <v>2.0709287009630959</v>
      </c>
      <c r="K2523" s="2">
        <f t="shared" si="308"/>
        <v>4.8844889129541329</v>
      </c>
    </row>
    <row r="2524" spans="1:11" ht="13.5" x14ac:dyDescent="0.25">
      <c r="A2524" s="3">
        <f>TITRES_STAT!B2527</f>
        <v>0</v>
      </c>
      <c r="B2524" s="6">
        <f>TITRES_STAT!D2527</f>
        <v>0</v>
      </c>
      <c r="C2524" s="2">
        <f t="shared" si="309"/>
        <v>0</v>
      </c>
      <c r="D2524" s="2">
        <f t="shared" si="310"/>
        <v>0</v>
      </c>
      <c r="E2524" s="2">
        <f t="shared" si="312"/>
        <v>0</v>
      </c>
      <c r="F2524" s="2">
        <f t="shared" si="313"/>
        <v>1.6780000000000002</v>
      </c>
      <c r="G2524" s="2">
        <f t="shared" si="307"/>
        <v>6.2994000000000021</v>
      </c>
      <c r="H2524" s="2">
        <f t="shared" si="311"/>
        <v>6.8929500000000026</v>
      </c>
      <c r="I2524" s="2">
        <f t="array" ref="I2524">SUMPRODUCT(B2508:B2527, (ROW(B2508:B2527)-ROW(B2508)+1)) / (20*21/2)</f>
        <v>3.952380952380953E-2</v>
      </c>
      <c r="J2524" s="2">
        <f t="shared" si="314"/>
        <v>1.8736973961094676</v>
      </c>
      <c r="K2524" s="2">
        <f t="shared" si="308"/>
        <v>4.6929403281324023</v>
      </c>
    </row>
    <row r="2525" spans="1:11" ht="13.5" x14ac:dyDescent="0.25">
      <c r="A2525" s="3">
        <f>TITRES_STAT!B2528</f>
        <v>0</v>
      </c>
      <c r="B2525" s="6">
        <f>TITRES_STAT!D2528</f>
        <v>0</v>
      </c>
      <c r="C2525" s="2">
        <f t="shared" si="309"/>
        <v>0</v>
      </c>
      <c r="D2525" s="2">
        <f t="shared" si="310"/>
        <v>0</v>
      </c>
      <c r="E2525" s="2">
        <f t="shared" si="312"/>
        <v>0</v>
      </c>
      <c r="F2525" s="2">
        <f t="shared" si="313"/>
        <v>1.2450000000000001</v>
      </c>
      <c r="G2525" s="2">
        <f t="shared" si="307"/>
        <v>6.1414000000000009</v>
      </c>
      <c r="H2525" s="2">
        <f t="shared" si="311"/>
        <v>6.8579500000000015</v>
      </c>
      <c r="I2525" s="2">
        <f t="array" ref="I2525">SUMPRODUCT(B2509:B2528, (ROW(B2509:B2528)-ROW(B2509)+1)) / (20*21/2)</f>
        <v>0</v>
      </c>
      <c r="J2525" s="2">
        <f t="shared" si="314"/>
        <v>1.6952500250514231</v>
      </c>
      <c r="K2525" s="2">
        <f t="shared" si="308"/>
        <v>4.508903452519367</v>
      </c>
    </row>
    <row r="2526" spans="1:11" ht="13.5" x14ac:dyDescent="0.25">
      <c r="A2526" s="3">
        <f>TITRES_STAT!B2529</f>
        <v>0</v>
      </c>
      <c r="B2526" s="6">
        <f>TITRES_STAT!D2529</f>
        <v>0</v>
      </c>
      <c r="C2526" s="2">
        <f t="shared" si="309"/>
        <v>0</v>
      </c>
      <c r="D2526" s="2">
        <f t="shared" si="310"/>
        <v>0</v>
      </c>
      <c r="E2526" s="2">
        <f t="shared" si="312"/>
        <v>0</v>
      </c>
      <c r="F2526" s="2">
        <f t="shared" si="313"/>
        <v>0.83000000000000007</v>
      </c>
      <c r="G2526" s="2">
        <f t="shared" si="307"/>
        <v>5.9834000000000014</v>
      </c>
      <c r="H2526" s="2">
        <f t="shared" si="311"/>
        <v>6.8229500000000023</v>
      </c>
      <c r="I2526" s="2">
        <f t="array" ref="I2526">SUMPRODUCT(B2510:B2529, (ROW(B2510:B2529)-ROW(B2510)+1)) / (20*21/2)</f>
        <v>0</v>
      </c>
      <c r="J2526" s="2">
        <f t="shared" si="314"/>
        <v>1.5337976417131922</v>
      </c>
      <c r="K2526" s="2">
        <f t="shared" si="308"/>
        <v>4.3320837092833138</v>
      </c>
    </row>
    <row r="2527" spans="1:11" ht="13.5" x14ac:dyDescent="0.25">
      <c r="A2527" s="3">
        <f>TITRES_STAT!B2530</f>
        <v>0</v>
      </c>
      <c r="B2527" s="6">
        <f>TITRES_STAT!D2530</f>
        <v>0</v>
      </c>
      <c r="C2527" s="2">
        <f t="shared" si="309"/>
        <v>0</v>
      </c>
      <c r="D2527" s="2">
        <f t="shared" si="310"/>
        <v>0</v>
      </c>
      <c r="E2527" s="2">
        <f t="shared" si="312"/>
        <v>0</v>
      </c>
      <c r="F2527" s="2">
        <f t="shared" si="313"/>
        <v>0.41500000000000004</v>
      </c>
      <c r="G2527" s="2">
        <f t="shared" si="307"/>
        <v>5.825400000000001</v>
      </c>
      <c r="H2527" s="2">
        <f t="shared" si="311"/>
        <v>6.7879500000000004</v>
      </c>
      <c r="I2527" s="2">
        <f t="array" ref="I2527">SUMPRODUCT(B2511:B2530, (ROW(B2511:B2530)-ROW(B2511)+1)) / (20*21/2)</f>
        <v>0</v>
      </c>
      <c r="J2527" s="2">
        <f t="shared" si="314"/>
        <v>1.3877216758357453</v>
      </c>
      <c r="K2527" s="2">
        <f t="shared" si="308"/>
        <v>4.1621980736251452</v>
      </c>
    </row>
    <row r="2528" spans="1:11" ht="13.5" x14ac:dyDescent="0.25">
      <c r="A2528" s="3">
        <f>TITRES_STAT!B2531</f>
        <v>0</v>
      </c>
      <c r="B2528" s="6">
        <f>TITRES_STAT!D2531</f>
        <v>0</v>
      </c>
      <c r="C2528" s="2">
        <f t="shared" si="309"/>
        <v>0</v>
      </c>
      <c r="D2528" s="2">
        <f t="shared" si="310"/>
        <v>0</v>
      </c>
      <c r="E2528" s="2">
        <f t="shared" si="312"/>
        <v>0</v>
      </c>
      <c r="F2528" s="2">
        <f t="shared" si="313"/>
        <v>0</v>
      </c>
      <c r="G2528" s="2">
        <f t="shared" si="307"/>
        <v>5.6674000000000015</v>
      </c>
      <c r="H2528" s="2">
        <f t="shared" si="311"/>
        <v>6.7529000000000003</v>
      </c>
      <c r="I2528" s="2">
        <f t="array" ref="I2528">SUMPRODUCT(B2512:B2531, (ROW(B2512:B2531)-ROW(B2512)+1)) / (20*21/2)</f>
        <v>0</v>
      </c>
      <c r="J2528" s="2">
        <f t="shared" si="314"/>
        <v>1.2555577067085315</v>
      </c>
      <c r="K2528" s="2">
        <f t="shared" si="308"/>
        <v>3.9989746197574925</v>
      </c>
    </row>
    <row r="2529" spans="1:11" ht="13.5" x14ac:dyDescent="0.25">
      <c r="A2529" s="3">
        <f>TITRES_STAT!B2532</f>
        <v>0</v>
      </c>
      <c r="B2529" s="6">
        <f>TITRES_STAT!D2532</f>
        <v>0</v>
      </c>
      <c r="C2529" s="2">
        <f t="shared" si="309"/>
        <v>0</v>
      </c>
      <c r="D2529" s="2">
        <f t="shared" si="310"/>
        <v>0</v>
      </c>
      <c r="E2529" s="2">
        <f t="shared" si="312"/>
        <v>0</v>
      </c>
      <c r="F2529" s="2">
        <f t="shared" si="313"/>
        <v>0</v>
      </c>
      <c r="G2529" s="2">
        <f t="shared" si="307"/>
        <v>5.5094000000000003</v>
      </c>
      <c r="H2529" s="2">
        <f t="shared" si="311"/>
        <v>6.7178500000000012</v>
      </c>
      <c r="I2529" s="2">
        <f t="array" ref="I2529">SUMPRODUCT(B2513:B2532, (ROW(B2513:B2532)-ROW(B2513)+1)) / (20*21/2)</f>
        <v>0</v>
      </c>
      <c r="J2529" s="2">
        <f t="shared" si="314"/>
        <v>1.1359807822601</v>
      </c>
      <c r="K2529" s="2">
        <f t="shared" si="308"/>
        <v>3.8421520856493556</v>
      </c>
    </row>
    <row r="2530" spans="1:11" ht="13.5" x14ac:dyDescent="0.25">
      <c r="A2530" s="3">
        <f>TITRES_STAT!B2533</f>
        <v>0</v>
      </c>
      <c r="B2530" s="6">
        <f>TITRES_STAT!D2533</f>
        <v>0</v>
      </c>
      <c r="C2530" s="2">
        <f t="shared" si="309"/>
        <v>0</v>
      </c>
      <c r="D2530" s="2">
        <f t="shared" si="310"/>
        <v>0</v>
      </c>
      <c r="E2530" s="2">
        <f t="shared" si="312"/>
        <v>0</v>
      </c>
      <c r="F2530" s="2">
        <f t="shared" si="313"/>
        <v>0</v>
      </c>
      <c r="G2530" s="2">
        <f t="shared" si="307"/>
        <v>5.3504000000000005</v>
      </c>
      <c r="H2530" s="2">
        <f t="shared" si="311"/>
        <v>6.6827999999999994</v>
      </c>
      <c r="I2530" s="2">
        <f t="array" ref="I2530">SUMPRODUCT(B2514:B2533, (ROW(B2514:B2533)-ROW(B2514)+1)) / (20*21/2)</f>
        <v>0</v>
      </c>
      <c r="J2530" s="2">
        <f t="shared" si="314"/>
        <v>1.0277921363305667</v>
      </c>
      <c r="K2530" s="2">
        <f t="shared" si="308"/>
        <v>3.6914794548395773</v>
      </c>
    </row>
    <row r="2531" spans="1:11" ht="13.5" x14ac:dyDescent="0.25">
      <c r="A2531" s="3">
        <f>TITRES_STAT!B2534</f>
        <v>0</v>
      </c>
      <c r="B2531" s="6">
        <f>TITRES_STAT!D2534</f>
        <v>0</v>
      </c>
      <c r="C2531" s="2">
        <f t="shared" si="309"/>
        <v>0</v>
      </c>
      <c r="D2531" s="2">
        <f t="shared" si="310"/>
        <v>0</v>
      </c>
      <c r="E2531" s="2">
        <f t="shared" si="312"/>
        <v>0</v>
      </c>
      <c r="F2531" s="2">
        <f t="shared" si="313"/>
        <v>0</v>
      </c>
      <c r="G2531" s="2">
        <f t="shared" si="307"/>
        <v>5.1858000000000013</v>
      </c>
      <c r="H2531" s="2">
        <f t="shared" si="311"/>
        <v>6.6477499999999994</v>
      </c>
      <c r="I2531" s="2">
        <f t="array" ref="I2531">SUMPRODUCT(B2515:B2534, (ROW(B2515:B2534)-ROW(B2515)+1)) / (20*21/2)</f>
        <v>0</v>
      </c>
      <c r="J2531" s="2">
        <f t="shared" si="314"/>
        <v>0.92990717096575082</v>
      </c>
      <c r="K2531" s="2">
        <f t="shared" si="308"/>
        <v>3.5467155546497899</v>
      </c>
    </row>
    <row r="2532" spans="1:11" ht="13.5" x14ac:dyDescent="0.25">
      <c r="A2532" s="3">
        <f>TITRES_STAT!B2535</f>
        <v>0</v>
      </c>
      <c r="B2532" s="6">
        <f>TITRES_STAT!D2535</f>
        <v>0</v>
      </c>
      <c r="C2532" s="2">
        <f t="shared" si="309"/>
        <v>0</v>
      </c>
      <c r="D2532" s="2">
        <f t="shared" si="310"/>
        <v>0</v>
      </c>
      <c r="E2532" s="2">
        <f t="shared" si="312"/>
        <v>0</v>
      </c>
      <c r="F2532" s="2">
        <f t="shared" si="313"/>
        <v>0</v>
      </c>
      <c r="G2532" s="2">
        <f t="shared" si="307"/>
        <v>5.0176000000000007</v>
      </c>
      <c r="H2532" s="2">
        <f t="shared" si="311"/>
        <v>6.6127000000000002</v>
      </c>
      <c r="I2532" s="2">
        <f t="array" ref="I2532">SUMPRODUCT(B2516:B2535, (ROW(B2516:B2535)-ROW(B2516)+1)) / (20*21/2)</f>
        <v>0</v>
      </c>
      <c r="J2532" s="2">
        <f t="shared" si="314"/>
        <v>0.84134458325472694</v>
      </c>
      <c r="K2532" s="2">
        <f t="shared" si="308"/>
        <v>3.40762867015372</v>
      </c>
    </row>
    <row r="2533" spans="1:11" ht="13.5" x14ac:dyDescent="0.25">
      <c r="A2533" s="3">
        <f>TITRES_STAT!B2536</f>
        <v>0</v>
      </c>
      <c r="B2533" s="6">
        <f>TITRES_STAT!D2536</f>
        <v>0</v>
      </c>
      <c r="C2533" s="2">
        <f t="shared" si="309"/>
        <v>0</v>
      </c>
      <c r="D2533" s="2">
        <f t="shared" si="310"/>
        <v>0</v>
      </c>
      <c r="E2533" s="2">
        <f t="shared" si="312"/>
        <v>0</v>
      </c>
      <c r="F2533" s="2">
        <f t="shared" si="313"/>
        <v>0</v>
      </c>
      <c r="G2533" s="2">
        <f t="shared" si="307"/>
        <v>4.8420000000000014</v>
      </c>
      <c r="H2533" s="2">
        <f t="shared" si="311"/>
        <v>6.5776499999999984</v>
      </c>
      <c r="I2533" s="2">
        <f t="array" ref="I2533">SUMPRODUCT(B2517:B2536, (ROW(B2517:B2536)-ROW(B2517)+1)) / (20*21/2)</f>
        <v>0</v>
      </c>
      <c r="J2533" s="2">
        <f t="shared" si="314"/>
        <v>0.76121652770665771</v>
      </c>
      <c r="K2533" s="2">
        <f t="shared" si="308"/>
        <v>3.2739961732849467</v>
      </c>
    </row>
    <row r="2534" spans="1:11" ht="13.5" x14ac:dyDescent="0.25">
      <c r="A2534" s="3">
        <f>TITRES_STAT!B2537</f>
        <v>0</v>
      </c>
      <c r="B2534" s="6">
        <f>TITRES_STAT!D2537</f>
        <v>0</v>
      </c>
      <c r="C2534" s="2">
        <f t="shared" si="309"/>
        <v>0</v>
      </c>
      <c r="D2534" s="2">
        <f t="shared" si="310"/>
        <v>0</v>
      </c>
      <c r="E2534" s="2">
        <f t="shared" si="312"/>
        <v>0</v>
      </c>
      <c r="F2534" s="2">
        <f t="shared" si="313"/>
        <v>0</v>
      </c>
      <c r="G2534" s="2">
        <f t="shared" si="307"/>
        <v>4.6586000000000007</v>
      </c>
      <c r="H2534" s="2">
        <f t="shared" si="311"/>
        <v>6.5425999999999984</v>
      </c>
      <c r="I2534" s="2">
        <f t="array" ref="I2534">SUMPRODUCT(B2518:B2537, (ROW(B2518:B2537)-ROW(B2518)+1)) / (20*21/2)</f>
        <v>0</v>
      </c>
      <c r="J2534" s="2">
        <f t="shared" si="314"/>
        <v>0.68871971554411893</v>
      </c>
      <c r="K2534" s="2">
        <f t="shared" si="308"/>
        <v>3.1456041664894587</v>
      </c>
    </row>
    <row r="2535" spans="1:11" ht="13.5" x14ac:dyDescent="0.25">
      <c r="A2535" s="3">
        <f>TITRES_STAT!B2538</f>
        <v>0</v>
      </c>
      <c r="B2535" s="6">
        <f>TITRES_STAT!D2538</f>
        <v>0</v>
      </c>
      <c r="C2535" s="2">
        <f t="shared" si="309"/>
        <v>0</v>
      </c>
      <c r="D2535" s="2">
        <f t="shared" si="310"/>
        <v>0</v>
      </c>
      <c r="E2535" s="2">
        <f t="shared" si="312"/>
        <v>0</v>
      </c>
      <c r="F2535" s="2">
        <f t="shared" si="313"/>
        <v>0</v>
      </c>
      <c r="G2535" s="2">
        <f t="shared" si="307"/>
        <v>4.4766000000000012</v>
      </c>
      <c r="H2535" s="2">
        <f t="shared" si="311"/>
        <v>6.5075499999999975</v>
      </c>
      <c r="I2535" s="2">
        <f t="array" ref="I2535">SUMPRODUCT(B2519:B2538, (ROW(B2519:B2538)-ROW(B2519)+1)) / (20*21/2)</f>
        <v>0</v>
      </c>
      <c r="J2535" s="2">
        <f t="shared" si="314"/>
        <v>0.62312736168277427</v>
      </c>
      <c r="K2535" s="2">
        <f t="shared" si="308"/>
        <v>3.0222471403526172</v>
      </c>
    </row>
    <row r="2536" spans="1:11" ht="13.5" x14ac:dyDescent="0.25">
      <c r="A2536" s="3">
        <f>TITRES_STAT!B2539</f>
        <v>0</v>
      </c>
      <c r="B2536" s="6">
        <f>TITRES_STAT!D2539</f>
        <v>0</v>
      </c>
      <c r="C2536" s="2">
        <f t="shared" si="309"/>
        <v>0</v>
      </c>
      <c r="D2536" s="2">
        <f t="shared" si="310"/>
        <v>0</v>
      </c>
      <c r="E2536" s="2">
        <f t="shared" si="312"/>
        <v>0</v>
      </c>
      <c r="F2536" s="2">
        <f t="shared" si="313"/>
        <v>0</v>
      </c>
      <c r="G2536" s="2">
        <f t="shared" si="307"/>
        <v>4.2870000000000008</v>
      </c>
      <c r="H2536" s="2">
        <f t="shared" si="311"/>
        <v>6.4725499999999974</v>
      </c>
      <c r="I2536" s="2">
        <f t="array" ref="I2536">SUMPRODUCT(B2520:B2539, (ROW(B2520:B2539)-ROW(B2520)+1)) / (20*21/2)</f>
        <v>0</v>
      </c>
      <c r="J2536" s="2">
        <f t="shared" si="314"/>
        <v>0.56378189866536721</v>
      </c>
      <c r="K2536" s="2">
        <f t="shared" si="308"/>
        <v>2.9037276446525149</v>
      </c>
    </row>
    <row r="2537" spans="1:11" ht="13.5" x14ac:dyDescent="0.25">
      <c r="A2537" s="3">
        <f>TITRES_STAT!B2540</f>
        <v>0</v>
      </c>
      <c r="B2537" s="6">
        <f>TITRES_STAT!D2540</f>
        <v>0</v>
      </c>
      <c r="C2537" s="2">
        <f t="shared" si="309"/>
        <v>0</v>
      </c>
      <c r="D2537" s="2">
        <f t="shared" si="310"/>
        <v>0</v>
      </c>
      <c r="E2537" s="2">
        <f t="shared" si="312"/>
        <v>0</v>
      </c>
      <c r="F2537" s="2">
        <f t="shared" si="313"/>
        <v>0</v>
      </c>
      <c r="G2537" s="2">
        <f t="shared" si="307"/>
        <v>4.0890000000000004</v>
      </c>
      <c r="H2537" s="2">
        <f t="shared" si="311"/>
        <v>6.4375499999999981</v>
      </c>
      <c r="I2537" s="2">
        <f t="array" ref="I2537">SUMPRODUCT(B2521:B2540, (ROW(B2521:B2540)-ROW(B2521)+1)) / (20*21/2)</f>
        <v>0</v>
      </c>
      <c r="J2537" s="2">
        <f t="shared" si="314"/>
        <v>0.51008838450676086</v>
      </c>
      <c r="K2537" s="2">
        <f t="shared" si="308"/>
        <v>2.7898559723132008</v>
      </c>
    </row>
    <row r="2538" spans="1:11" ht="13.5" x14ac:dyDescent="0.25">
      <c r="A2538" s="3">
        <f>TITRES_STAT!B2541</f>
        <v>0</v>
      </c>
      <c r="B2538" s="6">
        <f>TITRES_STAT!D2541</f>
        <v>0</v>
      </c>
      <c r="C2538" s="2">
        <f t="shared" si="309"/>
        <v>0</v>
      </c>
      <c r="D2538" s="2">
        <f t="shared" si="310"/>
        <v>0</v>
      </c>
      <c r="E2538" s="2">
        <f t="shared" si="312"/>
        <v>0</v>
      </c>
      <c r="F2538" s="2">
        <f t="shared" si="313"/>
        <v>0</v>
      </c>
      <c r="G2538" s="2">
        <f t="shared" si="307"/>
        <v>3.8996000000000004</v>
      </c>
      <c r="H2538" s="2">
        <f t="shared" si="311"/>
        <v>6.402549999999998</v>
      </c>
      <c r="I2538" s="2">
        <f t="array" ref="I2538">SUMPRODUCT(B2522:B2541, (ROW(B2522:B2541)-ROW(B2522)+1)) / (20*21/2)</f>
        <v>0</v>
      </c>
      <c r="J2538" s="2">
        <f t="shared" si="314"/>
        <v>0.46150853836325983</v>
      </c>
      <c r="K2538" s="2">
        <f t="shared" si="308"/>
        <v>2.680449855751899</v>
      </c>
    </row>
    <row r="2539" spans="1:11" ht="13.5" x14ac:dyDescent="0.25">
      <c r="A2539" s="3">
        <f>TITRES_STAT!B2542</f>
        <v>0</v>
      </c>
      <c r="B2539" s="6">
        <f>TITRES_STAT!D2542</f>
        <v>0</v>
      </c>
      <c r="C2539" s="2">
        <f t="shared" si="309"/>
        <v>0</v>
      </c>
      <c r="D2539" s="2">
        <f t="shared" si="310"/>
        <v>0</v>
      </c>
      <c r="E2539" s="2">
        <f t="shared" si="312"/>
        <v>0</v>
      </c>
      <c r="F2539" s="2">
        <f t="shared" si="313"/>
        <v>0</v>
      </c>
      <c r="G2539" s="2">
        <f t="shared" si="307"/>
        <v>3.7102000000000004</v>
      </c>
      <c r="H2539" s="2">
        <f t="shared" si="311"/>
        <v>6.3675499999999978</v>
      </c>
      <c r="I2539" s="2">
        <f t="array" ref="I2539">SUMPRODUCT(B2523:B2542, (ROW(B2523:B2542)-ROW(B2523)+1)) / (20*21/2)</f>
        <v>0</v>
      </c>
      <c r="J2539" s="2">
        <f t="shared" si="314"/>
        <v>0.41755534423342555</v>
      </c>
      <c r="K2539" s="2">
        <f t="shared" si="308"/>
        <v>2.5753341751341776</v>
      </c>
    </row>
    <row r="2540" spans="1:11" ht="13.5" x14ac:dyDescent="0.25">
      <c r="A2540" s="3">
        <f>TITRES_STAT!B2543</f>
        <v>0</v>
      </c>
      <c r="B2540" s="6">
        <f>TITRES_STAT!D2543</f>
        <v>0</v>
      </c>
      <c r="C2540" s="2">
        <f t="shared" si="309"/>
        <v>0</v>
      </c>
      <c r="D2540" s="2">
        <f t="shared" si="310"/>
        <v>0</v>
      </c>
      <c r="E2540" s="2">
        <f t="shared" si="312"/>
        <v>0</v>
      </c>
      <c r="F2540" s="2">
        <f t="shared" si="313"/>
        <v>0</v>
      </c>
      <c r="G2540" s="2">
        <f t="shared" si="307"/>
        <v>3.5206000000000004</v>
      </c>
      <c r="H2540" s="2">
        <f t="shared" si="311"/>
        <v>6.3325499999999977</v>
      </c>
      <c r="I2540" s="2">
        <f t="array" ref="I2540">SUMPRODUCT(B2524:B2543, (ROW(B2524:B2543)-ROW(B2524)+1)) / (20*21/2)</f>
        <v>0</v>
      </c>
      <c r="J2540" s="2">
        <f t="shared" si="314"/>
        <v>0.37778816859214692</v>
      </c>
      <c r="K2540" s="2">
        <f t="shared" si="308"/>
        <v>2.4743406780700923</v>
      </c>
    </row>
    <row r="2541" spans="1:11" ht="13.5" x14ac:dyDescent="0.25">
      <c r="A2541" s="3">
        <f>TITRES_STAT!B2544</f>
        <v>0</v>
      </c>
      <c r="B2541" s="6">
        <f>TITRES_STAT!D2544</f>
        <v>0</v>
      </c>
      <c r="C2541" s="2">
        <f t="shared" si="309"/>
        <v>0</v>
      </c>
      <c r="D2541" s="2">
        <f t="shared" si="310"/>
        <v>0</v>
      </c>
      <c r="E2541" s="2">
        <f t="shared" si="312"/>
        <v>0</v>
      </c>
      <c r="F2541" s="2">
        <f t="shared" si="313"/>
        <v>0</v>
      </c>
      <c r="G2541" s="2">
        <f t="shared" si="307"/>
        <v>3.3226000000000004</v>
      </c>
      <c r="H2541" s="2">
        <f t="shared" si="311"/>
        <v>6.2975499999999975</v>
      </c>
      <c r="I2541" s="2">
        <f t="array" ref="I2541">SUMPRODUCT(B2525:B2544, (ROW(B2525:B2544)-ROW(B2525)+1)) / (20*21/2)</f>
        <v>0</v>
      </c>
      <c r="J2541" s="2">
        <f t="shared" si="314"/>
        <v>0.34180834301194246</v>
      </c>
      <c r="K2541" s="2">
        <f t="shared" si="308"/>
        <v>2.3773077103026377</v>
      </c>
    </row>
    <row r="2542" spans="1:11" ht="13.5" x14ac:dyDescent="0.25">
      <c r="A2542" s="3">
        <f>TITRES_STAT!B2545</f>
        <v>0</v>
      </c>
      <c r="B2542" s="6">
        <f>TITRES_STAT!D2545</f>
        <v>0</v>
      </c>
      <c r="C2542" s="2">
        <f t="shared" si="309"/>
        <v>0</v>
      </c>
      <c r="D2542" s="2">
        <f t="shared" si="310"/>
        <v>0</v>
      </c>
      <c r="E2542" s="2">
        <f t="shared" si="312"/>
        <v>0</v>
      </c>
      <c r="F2542" s="2">
        <f t="shared" si="313"/>
        <v>0</v>
      </c>
      <c r="G2542" s="2">
        <f t="shared" si="307"/>
        <v>3.1230000000000007</v>
      </c>
      <c r="H2542" s="2">
        <f t="shared" si="311"/>
        <v>6.2624999999999975</v>
      </c>
      <c r="I2542" s="2">
        <f t="array" ref="I2542">SUMPRODUCT(B2526:B2545, (ROW(B2526:B2545)-ROW(B2526)+1)) / (20*21/2)</f>
        <v>0</v>
      </c>
      <c r="J2542" s="2">
        <f t="shared" si="314"/>
        <v>0.30925516748699555</v>
      </c>
      <c r="K2542" s="2">
        <f t="shared" si="308"/>
        <v>2.2840799569574362</v>
      </c>
    </row>
    <row r="2543" spans="1:11" ht="13.5" x14ac:dyDescent="0.25">
      <c r="A2543" s="3">
        <f>TITRES_STAT!B2546</f>
        <v>0</v>
      </c>
      <c r="B2543" s="6">
        <f>TITRES_STAT!D2546</f>
        <v>0</v>
      </c>
      <c r="C2543" s="2">
        <f t="shared" si="309"/>
        <v>0</v>
      </c>
      <c r="D2543" s="2">
        <f t="shared" si="310"/>
        <v>0</v>
      </c>
      <c r="E2543" s="2">
        <f t="shared" si="312"/>
        <v>0</v>
      </c>
      <c r="F2543" s="2">
        <f t="shared" si="313"/>
        <v>0</v>
      </c>
      <c r="G2543" s="2">
        <f t="shared" si="307"/>
        <v>2.9234000000000009</v>
      </c>
      <c r="H2543" s="2">
        <f t="shared" si="311"/>
        <v>6.2269999999999968</v>
      </c>
      <c r="I2543" s="2">
        <f t="array" ref="I2543">SUMPRODUCT(B2527:B2546, (ROW(B2527:B2546)-ROW(B2527)+1)) / (20*21/2)</f>
        <v>0</v>
      </c>
      <c r="J2543" s="2">
        <f t="shared" si="314"/>
        <v>0.27980229439299598</v>
      </c>
      <c r="K2543" s="2">
        <f t="shared" si="308"/>
        <v>2.1945081939394977</v>
      </c>
    </row>
    <row r="2544" spans="1:11" ht="13.5" x14ac:dyDescent="0.25">
      <c r="A2544" s="3">
        <f>TITRES_STAT!B2547</f>
        <v>0</v>
      </c>
      <c r="B2544" s="6">
        <f>TITRES_STAT!D2547</f>
        <v>0</v>
      </c>
      <c r="C2544" s="2">
        <f t="shared" si="309"/>
        <v>0</v>
      </c>
      <c r="D2544" s="2">
        <f t="shared" si="310"/>
        <v>0</v>
      </c>
      <c r="E2544" s="2">
        <f t="shared" si="312"/>
        <v>0</v>
      </c>
      <c r="F2544" s="2">
        <f t="shared" si="313"/>
        <v>0</v>
      </c>
      <c r="G2544" s="2">
        <f t="shared" si="307"/>
        <v>2.7149999999999999</v>
      </c>
      <c r="H2544" s="2">
        <f t="shared" si="311"/>
        <v>6.1925999999999979</v>
      </c>
      <c r="I2544" s="2">
        <f t="array" ref="I2544">SUMPRODUCT(B2528:B2547, (ROW(B2528:B2547)-ROW(B2528)+1)) / (20*21/2)</f>
        <v>0</v>
      </c>
      <c r="J2544" s="2">
        <f t="shared" si="314"/>
        <v>0.25315445683175825</v>
      </c>
      <c r="K2544" s="2">
        <f t="shared" si="308"/>
        <v>2.1084490490791254</v>
      </c>
    </row>
    <row r="2545" spans="1:11" ht="13.5" x14ac:dyDescent="0.25">
      <c r="A2545" s="3">
        <f>TITRES_STAT!B2548</f>
        <v>0</v>
      </c>
      <c r="B2545" s="6">
        <f>TITRES_STAT!D2548</f>
        <v>0</v>
      </c>
      <c r="C2545" s="2">
        <f t="shared" si="309"/>
        <v>0</v>
      </c>
      <c r="D2545" s="2">
        <f t="shared" si="310"/>
        <v>0</v>
      </c>
      <c r="E2545" s="2">
        <f t="shared" si="312"/>
        <v>0</v>
      </c>
      <c r="F2545" s="2">
        <f t="shared" si="313"/>
        <v>0</v>
      </c>
      <c r="G2545" s="2">
        <f t="shared" si="307"/>
        <v>2.5052000000000003</v>
      </c>
      <c r="H2545" s="2">
        <f t="shared" si="311"/>
        <v>6.1570999999999971</v>
      </c>
      <c r="I2545" s="2">
        <f t="array" ref="I2545">SUMPRODUCT(B2529:B2548, (ROW(B2529:B2548)-ROW(B2529)+1)) / (20*21/2)</f>
        <v>0</v>
      </c>
      <c r="J2545" s="2">
        <f t="shared" si="314"/>
        <v>0.22904450856206698</v>
      </c>
      <c r="K2545" s="2">
        <f t="shared" si="308"/>
        <v>2.0257647726446502</v>
      </c>
    </row>
    <row r="2546" spans="1:11" ht="13.5" x14ac:dyDescent="0.25">
      <c r="A2546" s="3">
        <f>TITRES_STAT!B2549</f>
        <v>0</v>
      </c>
      <c r="B2546" s="6">
        <f>TITRES_STAT!D2549</f>
        <v>0</v>
      </c>
      <c r="C2546" s="2">
        <f t="shared" si="309"/>
        <v>0</v>
      </c>
      <c r="D2546" s="2">
        <f t="shared" si="310"/>
        <v>0</v>
      </c>
      <c r="E2546" s="2">
        <f t="shared" si="312"/>
        <v>0</v>
      </c>
      <c r="F2546" s="2">
        <f t="shared" si="313"/>
        <v>0</v>
      </c>
      <c r="G2546" s="2">
        <f t="shared" ref="G2546:G2609" si="315">AVERAGE(B2497:B2546)</f>
        <v>2.2953999999999999</v>
      </c>
      <c r="H2546" s="2">
        <f t="shared" si="311"/>
        <v>6.1215999999999973</v>
      </c>
      <c r="I2546" s="2">
        <f t="array" ref="I2546">SUMPRODUCT(B2530:B2549, (ROW(B2530:B2549)-ROW(B2530)+1)) / (20*21/2)</f>
        <v>0</v>
      </c>
      <c r="J2546" s="2">
        <f t="shared" si="314"/>
        <v>0.20723074584187012</v>
      </c>
      <c r="K2546" s="2">
        <f t="shared" si="308"/>
        <v>1.9463230168546639</v>
      </c>
    </row>
    <row r="2547" spans="1:11" ht="13.5" x14ac:dyDescent="0.25">
      <c r="A2547" s="3">
        <f>TITRES_STAT!B2550</f>
        <v>0</v>
      </c>
      <c r="B2547" s="6">
        <f>TITRES_STAT!D2550</f>
        <v>0</v>
      </c>
      <c r="C2547" s="2">
        <f t="shared" si="309"/>
        <v>0</v>
      </c>
      <c r="D2547" s="2">
        <f t="shared" si="310"/>
        <v>0</v>
      </c>
      <c r="E2547" s="2">
        <f t="shared" si="312"/>
        <v>0</v>
      </c>
      <c r="F2547" s="2">
        <f t="shared" si="313"/>
        <v>0</v>
      </c>
      <c r="G2547" s="2">
        <f t="shared" si="315"/>
        <v>2.0815999999999999</v>
      </c>
      <c r="H2547" s="2">
        <f t="shared" si="311"/>
        <v>6.0860999999999965</v>
      </c>
      <c r="I2547" s="2">
        <f t="array" ref="I2547">SUMPRODUCT(B2531:B2550, (ROW(B2531:B2550)-ROW(B2531)+1)) / (20*21/2)</f>
        <v>0</v>
      </c>
      <c r="J2547" s="2">
        <f t="shared" si="314"/>
        <v>0.18749448433312058</v>
      </c>
      <c r="K2547" s="2">
        <f t="shared" ref="K2547:K2610" si="316">$K$4*B2547+(1-$K$4)*K2546</f>
        <v>1.869996624036834</v>
      </c>
    </row>
    <row r="2548" spans="1:11" ht="13.5" x14ac:dyDescent="0.25">
      <c r="A2548" s="3">
        <f>TITRES_STAT!B2551</f>
        <v>0</v>
      </c>
      <c r="B2548" s="6">
        <f>TITRES_STAT!D2551</f>
        <v>0</v>
      </c>
      <c r="C2548" s="2">
        <f t="shared" si="309"/>
        <v>0</v>
      </c>
      <c r="D2548" s="2">
        <f t="shared" si="310"/>
        <v>0</v>
      </c>
      <c r="E2548" s="2">
        <f t="shared" si="312"/>
        <v>0</v>
      </c>
      <c r="F2548" s="2">
        <f t="shared" si="313"/>
        <v>0</v>
      </c>
      <c r="G2548" s="2">
        <f t="shared" si="315"/>
        <v>1.8639999999999999</v>
      </c>
      <c r="H2548" s="2">
        <f t="shared" si="311"/>
        <v>6.0505999999999958</v>
      </c>
      <c r="I2548" s="2">
        <f t="array" ref="I2548">SUMPRODUCT(B2532:B2551, (ROW(B2532:B2551)-ROW(B2532)+1)) / (20*21/2)</f>
        <v>0</v>
      </c>
      <c r="J2548" s="2">
        <f t="shared" si="314"/>
        <v>0.16963786677758527</v>
      </c>
      <c r="K2548" s="2">
        <f t="shared" si="316"/>
        <v>1.7966634230942131</v>
      </c>
    </row>
    <row r="2549" spans="1:11" ht="13.5" x14ac:dyDescent="0.25">
      <c r="A2549" s="3">
        <f>TITRES_STAT!B2552</f>
        <v>0</v>
      </c>
      <c r="B2549" s="6">
        <f>TITRES_STAT!D2552</f>
        <v>0</v>
      </c>
      <c r="C2549" s="2">
        <f t="shared" si="309"/>
        <v>0</v>
      </c>
      <c r="D2549" s="2">
        <f t="shared" si="310"/>
        <v>0</v>
      </c>
      <c r="E2549" s="2">
        <f t="shared" si="312"/>
        <v>0</v>
      </c>
      <c r="F2549" s="2">
        <f t="shared" si="313"/>
        <v>0</v>
      </c>
      <c r="G2549" s="2">
        <f t="shared" si="315"/>
        <v>1.6441999999999999</v>
      </c>
      <c r="H2549" s="2">
        <f t="shared" si="311"/>
        <v>6.0150999999999968</v>
      </c>
      <c r="I2549" s="2">
        <f t="array" ref="I2549">SUMPRODUCT(B2533:B2552, (ROW(B2533:B2552)-ROW(B2533)+1)) / (20*21/2)</f>
        <v>0</v>
      </c>
      <c r="J2549" s="2">
        <f t="shared" si="314"/>
        <v>0.15348187946543429</v>
      </c>
      <c r="K2549" s="2">
        <f t="shared" si="316"/>
        <v>1.7262060339532637</v>
      </c>
    </row>
    <row r="2550" spans="1:11" ht="13.5" x14ac:dyDescent="0.25">
      <c r="A2550" s="3">
        <f>TITRES_STAT!B2553</f>
        <v>0</v>
      </c>
      <c r="B2550" s="6">
        <f>TITRES_STAT!D2553</f>
        <v>0</v>
      </c>
      <c r="C2550" s="2">
        <f t="shared" si="309"/>
        <v>0</v>
      </c>
      <c r="D2550" s="2">
        <f t="shared" si="310"/>
        <v>0</v>
      </c>
      <c r="E2550" s="2">
        <f t="shared" si="312"/>
        <v>0</v>
      </c>
      <c r="F2550" s="2">
        <f t="shared" si="313"/>
        <v>0</v>
      </c>
      <c r="G2550" s="2">
        <f t="shared" si="315"/>
        <v>1.4341999999999999</v>
      </c>
      <c r="H2550" s="2">
        <f t="shared" si="311"/>
        <v>5.9806499999999962</v>
      </c>
      <c r="I2550" s="2">
        <f t="array" ref="I2550">SUMPRODUCT(B2534:B2553, (ROW(B2534:B2553)-ROW(B2534)+1)) / (20*21/2)</f>
        <v>0</v>
      </c>
      <c r="J2550" s="2">
        <f t="shared" si="314"/>
        <v>0.13886455761158339</v>
      </c>
      <c r="K2550" s="2">
        <f t="shared" si="316"/>
        <v>1.6585116796805868</v>
      </c>
    </row>
    <row r="2551" spans="1:11" ht="13.5" x14ac:dyDescent="0.25">
      <c r="A2551" s="3">
        <f>TITRES_STAT!B2554</f>
        <v>0</v>
      </c>
      <c r="B2551" s="6">
        <f>TITRES_STAT!D2554</f>
        <v>0</v>
      </c>
      <c r="C2551" s="2">
        <f t="shared" si="309"/>
        <v>0</v>
      </c>
      <c r="D2551" s="2">
        <f t="shared" si="310"/>
        <v>0</v>
      </c>
      <c r="E2551" s="2">
        <f t="shared" si="312"/>
        <v>0</v>
      </c>
      <c r="F2551" s="2">
        <f t="shared" si="313"/>
        <v>0</v>
      </c>
      <c r="G2551" s="2">
        <f t="shared" si="315"/>
        <v>1.2335999999999998</v>
      </c>
      <c r="H2551" s="2">
        <f t="shared" si="311"/>
        <v>5.9461499999999958</v>
      </c>
      <c r="I2551" s="2">
        <f t="array" ref="I2551">SUMPRODUCT(B2535:B2554, (ROW(B2535:B2554)-ROW(B2535)+1)) / (20*21/2)</f>
        <v>0</v>
      </c>
      <c r="J2551" s="2">
        <f t="shared" si="314"/>
        <v>0.12563936164857545</v>
      </c>
      <c r="K2551" s="2">
        <f t="shared" si="316"/>
        <v>1.5934720059676226</v>
      </c>
    </row>
    <row r="2552" spans="1:11" ht="13.5" x14ac:dyDescent="0.25">
      <c r="A2552" s="3">
        <f>TITRES_STAT!B2555</f>
        <v>0</v>
      </c>
      <c r="B2552" s="6">
        <f>TITRES_STAT!D2555</f>
        <v>0</v>
      </c>
      <c r="C2552" s="2">
        <f t="shared" si="309"/>
        <v>0</v>
      </c>
      <c r="D2552" s="2">
        <f t="shared" si="310"/>
        <v>0</v>
      </c>
      <c r="E2552" s="2">
        <f t="shared" si="312"/>
        <v>0</v>
      </c>
      <c r="F2552" s="2">
        <f t="shared" si="313"/>
        <v>0</v>
      </c>
      <c r="G2552" s="2">
        <f t="shared" si="315"/>
        <v>1.0419999999999998</v>
      </c>
      <c r="H2552" s="2">
        <f t="shared" si="311"/>
        <v>5.9122999999999957</v>
      </c>
      <c r="I2552" s="2">
        <f t="array" ref="I2552">SUMPRODUCT(B2536:B2555, (ROW(B2536:B2555)-ROW(B2536)+1)) / (20*21/2)</f>
        <v>0</v>
      </c>
      <c r="J2552" s="2">
        <f t="shared" si="314"/>
        <v>0.11367370815823492</v>
      </c>
      <c r="K2552" s="2">
        <f t="shared" si="316"/>
        <v>1.5309829076943826</v>
      </c>
    </row>
    <row r="2553" spans="1:11" ht="13.5" x14ac:dyDescent="0.25">
      <c r="A2553" s="3">
        <f>TITRES_STAT!B2556</f>
        <v>0</v>
      </c>
      <c r="B2553" s="6">
        <f>TITRES_STAT!D2556</f>
        <v>0</v>
      </c>
      <c r="C2553" s="2">
        <f t="shared" si="309"/>
        <v>0</v>
      </c>
      <c r="D2553" s="2">
        <f t="shared" si="310"/>
        <v>0</v>
      </c>
      <c r="E2553" s="2">
        <f t="shared" si="312"/>
        <v>0</v>
      </c>
      <c r="F2553" s="2">
        <f t="shared" si="313"/>
        <v>0</v>
      </c>
      <c r="G2553" s="2">
        <f t="shared" si="315"/>
        <v>0.85240000000000005</v>
      </c>
      <c r="H2553" s="2">
        <f t="shared" si="311"/>
        <v>5.8784499999999955</v>
      </c>
      <c r="I2553" s="2">
        <f t="array" ref="I2553">SUMPRODUCT(B2537:B2556, (ROW(B2537:B2556)-ROW(B2537)+1)) / (20*21/2)</f>
        <v>0</v>
      </c>
      <c r="J2553" s="2">
        <f t="shared" si="314"/>
        <v>0.1028476407145935</v>
      </c>
      <c r="K2553" s="2">
        <f t="shared" si="316"/>
        <v>1.470944362294603</v>
      </c>
    </row>
    <row r="2554" spans="1:11" ht="13.5" x14ac:dyDescent="0.25">
      <c r="A2554" s="3">
        <f>TITRES_STAT!B2557</f>
        <v>0</v>
      </c>
      <c r="B2554" s="6">
        <f>TITRES_STAT!D2557</f>
        <v>0</v>
      </c>
      <c r="C2554" s="2">
        <f t="shared" si="309"/>
        <v>0</v>
      </c>
      <c r="D2554" s="2">
        <f t="shared" si="310"/>
        <v>0</v>
      </c>
      <c r="E2554" s="2">
        <f t="shared" si="312"/>
        <v>0</v>
      </c>
      <c r="F2554" s="2">
        <f t="shared" si="313"/>
        <v>0</v>
      </c>
      <c r="G2554" s="2">
        <f t="shared" si="315"/>
        <v>0.67120000000000002</v>
      </c>
      <c r="H2554" s="2">
        <f t="shared" si="311"/>
        <v>5.8445999999999962</v>
      </c>
      <c r="I2554" s="2">
        <f t="array" ref="I2554">SUMPRODUCT(B2538:B2557, (ROW(B2538:B2557)-ROW(B2538)+1)) / (20*21/2)</f>
        <v>0</v>
      </c>
      <c r="J2554" s="2">
        <f t="shared" si="314"/>
        <v>9.3052627313203642E-2</v>
      </c>
      <c r="K2554" s="2">
        <f t="shared" si="316"/>
        <v>1.4132602696555989</v>
      </c>
    </row>
    <row r="2555" spans="1:11" ht="13.5" x14ac:dyDescent="0.25">
      <c r="A2555" s="3">
        <f>TITRES_STAT!B2558</f>
        <v>0</v>
      </c>
      <c r="B2555" s="6">
        <f>TITRES_STAT!D2558</f>
        <v>0</v>
      </c>
      <c r="C2555" s="2">
        <f t="shared" si="309"/>
        <v>0</v>
      </c>
      <c r="D2555" s="2">
        <f t="shared" si="310"/>
        <v>0</v>
      </c>
      <c r="E2555" s="2">
        <f t="shared" si="312"/>
        <v>0</v>
      </c>
      <c r="F2555" s="2">
        <f t="shared" si="313"/>
        <v>0</v>
      </c>
      <c r="G2555" s="2">
        <f t="shared" si="315"/>
        <v>0.49800000000000005</v>
      </c>
      <c r="H2555" s="2">
        <f t="shared" si="311"/>
        <v>5.8107499999999961</v>
      </c>
      <c r="I2555" s="2">
        <f t="array" ref="I2555">SUMPRODUCT(B2539:B2558, (ROW(B2539:B2558)-ROW(B2539)+1)) / (20*21/2)</f>
        <v>0</v>
      </c>
      <c r="J2555" s="2">
        <f t="shared" si="314"/>
        <v>8.4190472330993776E-2</v>
      </c>
      <c r="K2555" s="2">
        <f t="shared" si="316"/>
        <v>1.3578382982965558</v>
      </c>
    </row>
    <row r="2556" spans="1:11" ht="13.5" x14ac:dyDescent="0.25">
      <c r="A2556" s="3">
        <f>TITRES_STAT!B2559</f>
        <v>0</v>
      </c>
      <c r="B2556" s="6">
        <f>TITRES_STAT!D2559</f>
        <v>0</v>
      </c>
      <c r="C2556" s="2">
        <f t="shared" si="309"/>
        <v>0</v>
      </c>
      <c r="D2556" s="2">
        <f t="shared" si="310"/>
        <v>0</v>
      </c>
      <c r="E2556" s="2">
        <f t="shared" si="312"/>
        <v>0</v>
      </c>
      <c r="F2556" s="2">
        <f t="shared" si="313"/>
        <v>0</v>
      </c>
      <c r="G2556" s="2">
        <f t="shared" si="315"/>
        <v>0.33200000000000002</v>
      </c>
      <c r="H2556" s="2">
        <f t="shared" si="311"/>
        <v>5.776899999999995</v>
      </c>
      <c r="I2556" s="2">
        <f t="array" ref="I2556">SUMPRODUCT(B2540:B2559, (ROW(B2540:B2559)-ROW(B2540)+1)) / (20*21/2)</f>
        <v>0</v>
      </c>
      <c r="J2556" s="2">
        <f t="shared" si="314"/>
        <v>7.6172332108994364E-2</v>
      </c>
      <c r="K2556" s="2">
        <f t="shared" si="316"/>
        <v>1.3045897375790438</v>
      </c>
    </row>
    <row r="2557" spans="1:11" ht="13.5" x14ac:dyDescent="0.25">
      <c r="A2557" s="3">
        <f>TITRES_STAT!B2560</f>
        <v>0</v>
      </c>
      <c r="B2557" s="6">
        <f>TITRES_STAT!D2560</f>
        <v>0</v>
      </c>
      <c r="C2557" s="2">
        <f t="shared" si="309"/>
        <v>0</v>
      </c>
      <c r="D2557" s="2">
        <f t="shared" si="310"/>
        <v>0</v>
      </c>
      <c r="E2557" s="2">
        <f t="shared" si="312"/>
        <v>0</v>
      </c>
      <c r="F2557" s="2">
        <f t="shared" si="313"/>
        <v>0</v>
      </c>
      <c r="G2557" s="2">
        <f t="shared" si="315"/>
        <v>0.16600000000000001</v>
      </c>
      <c r="H2557" s="2">
        <f t="shared" si="311"/>
        <v>5.7430499999999958</v>
      </c>
      <c r="I2557" s="2">
        <f t="array" ref="I2557">SUMPRODUCT(B2541:B2560, (ROW(B2541:B2560)-ROW(B2541)+1)) / (20*21/2)</f>
        <v>0</v>
      </c>
      <c r="J2557" s="2">
        <f t="shared" si="314"/>
        <v>6.8917824289090143E-2</v>
      </c>
      <c r="K2557" s="2">
        <f t="shared" si="316"/>
        <v>1.253429355713199</v>
      </c>
    </row>
    <row r="2558" spans="1:11" ht="13.5" x14ac:dyDescent="0.25">
      <c r="A2558" s="3">
        <f>TITRES_STAT!B2561</f>
        <v>0</v>
      </c>
      <c r="B2558" s="6">
        <f>TITRES_STAT!D2561</f>
        <v>0</v>
      </c>
      <c r="C2558" s="2">
        <f t="shared" si="309"/>
        <v>0</v>
      </c>
      <c r="D2558" s="2">
        <f t="shared" si="310"/>
        <v>0</v>
      </c>
      <c r="E2558" s="2">
        <f t="shared" si="312"/>
        <v>0</v>
      </c>
      <c r="F2558" s="2">
        <f t="shared" si="313"/>
        <v>0</v>
      </c>
      <c r="G2558" s="2">
        <f t="shared" si="315"/>
        <v>0</v>
      </c>
      <c r="H2558" s="2">
        <f t="shared" si="311"/>
        <v>5.7091499999999948</v>
      </c>
      <c r="I2558" s="2">
        <f t="array" ref="I2558">SUMPRODUCT(B2542:B2561, (ROW(B2542:B2561)-ROW(B2542)+1)) / (20*21/2)</f>
        <v>0</v>
      </c>
      <c r="J2558" s="2">
        <f t="shared" si="314"/>
        <v>6.2354221975843463E-2</v>
      </c>
      <c r="K2558" s="2">
        <f t="shared" si="316"/>
        <v>1.2042752633322893</v>
      </c>
    </row>
    <row r="2559" spans="1:11" ht="13.5" x14ac:dyDescent="0.25">
      <c r="A2559" s="3">
        <f>TITRES_STAT!B2562</f>
        <v>0</v>
      </c>
      <c r="B2559" s="6">
        <f>TITRES_STAT!D2562</f>
        <v>0</v>
      </c>
      <c r="C2559" s="2">
        <f t="shared" si="309"/>
        <v>0</v>
      </c>
      <c r="D2559" s="2">
        <f t="shared" si="310"/>
        <v>0</v>
      </c>
      <c r="E2559" s="2">
        <f t="shared" si="312"/>
        <v>0</v>
      </c>
      <c r="F2559" s="2">
        <f t="shared" si="313"/>
        <v>0</v>
      </c>
      <c r="G2559" s="2">
        <f t="shared" si="315"/>
        <v>0</v>
      </c>
      <c r="H2559" s="2">
        <f t="shared" si="311"/>
        <v>5.6752499999999948</v>
      </c>
      <c r="I2559" s="2">
        <f t="array" ref="I2559">SUMPRODUCT(B2543:B2562, (ROW(B2543:B2562)-ROW(B2543)+1)) / (20*21/2)</f>
        <v>0</v>
      </c>
      <c r="J2559" s="2">
        <f t="shared" si="314"/>
        <v>5.6415724644810754E-2</v>
      </c>
      <c r="K2559" s="2">
        <f t="shared" si="316"/>
        <v>1.1570487824172977</v>
      </c>
    </row>
    <row r="2560" spans="1:11" ht="13.5" x14ac:dyDescent="0.25">
      <c r="A2560" s="3">
        <f>TITRES_STAT!B2563</f>
        <v>0</v>
      </c>
      <c r="B2560" s="6">
        <f>TITRES_STAT!D2563</f>
        <v>0</v>
      </c>
      <c r="C2560" s="2">
        <f t="shared" si="309"/>
        <v>0</v>
      </c>
      <c r="D2560" s="2">
        <f t="shared" si="310"/>
        <v>0</v>
      </c>
      <c r="E2560" s="2">
        <f t="shared" si="312"/>
        <v>0</v>
      </c>
      <c r="F2560" s="2">
        <f t="shared" si="313"/>
        <v>0</v>
      </c>
      <c r="G2560" s="2">
        <f t="shared" si="315"/>
        <v>0</v>
      </c>
      <c r="H2560" s="2">
        <f t="shared" si="311"/>
        <v>5.6413499999999965</v>
      </c>
      <c r="I2560" s="2">
        <f t="array" ref="I2560">SUMPRODUCT(B2544:B2563, (ROW(B2544:B2563)-ROW(B2544)+1)) / (20*21/2)</f>
        <v>0</v>
      </c>
      <c r="J2560" s="2">
        <f t="shared" si="314"/>
        <v>5.1042798488162108E-2</v>
      </c>
      <c r="K2560" s="2">
        <f t="shared" si="316"/>
        <v>1.1116743203617174</v>
      </c>
    </row>
    <row r="2561" spans="1:11" ht="13.5" x14ac:dyDescent="0.25">
      <c r="A2561" s="3">
        <f>TITRES_STAT!B2564</f>
        <v>0</v>
      </c>
      <c r="B2561" s="6">
        <f>TITRES_STAT!D2564</f>
        <v>0</v>
      </c>
      <c r="C2561" s="2">
        <f t="shared" si="309"/>
        <v>0</v>
      </c>
      <c r="D2561" s="2">
        <f t="shared" si="310"/>
        <v>0</v>
      </c>
      <c r="E2561" s="2">
        <f t="shared" si="312"/>
        <v>0</v>
      </c>
      <c r="F2561" s="2">
        <f t="shared" si="313"/>
        <v>0</v>
      </c>
      <c r="G2561" s="2">
        <f t="shared" si="315"/>
        <v>0</v>
      </c>
      <c r="H2561" s="2">
        <f t="shared" si="311"/>
        <v>5.6074499999999965</v>
      </c>
      <c r="I2561" s="2">
        <f t="array" ref="I2561">SUMPRODUCT(B2545:B2564, (ROW(B2545:B2564)-ROW(B2545)+1)) / (20*21/2)</f>
        <v>0</v>
      </c>
      <c r="J2561" s="2">
        <f t="shared" si="314"/>
        <v>4.6181579584527621E-2</v>
      </c>
      <c r="K2561" s="2">
        <f t="shared" si="316"/>
        <v>1.0680792489749835</v>
      </c>
    </row>
    <row r="2562" spans="1:11" ht="13.5" x14ac:dyDescent="0.25">
      <c r="A2562" s="3">
        <f>TITRES_STAT!B2565</f>
        <v>0</v>
      </c>
      <c r="B2562" s="6">
        <f>TITRES_STAT!D2565</f>
        <v>0</v>
      </c>
      <c r="C2562" s="2">
        <f t="shared" si="309"/>
        <v>0</v>
      </c>
      <c r="D2562" s="2">
        <f t="shared" si="310"/>
        <v>0</v>
      </c>
      <c r="E2562" s="2">
        <f t="shared" si="312"/>
        <v>0</v>
      </c>
      <c r="F2562" s="2">
        <f t="shared" si="313"/>
        <v>0</v>
      </c>
      <c r="G2562" s="2">
        <f t="shared" si="315"/>
        <v>0</v>
      </c>
      <c r="H2562" s="2">
        <f t="shared" si="311"/>
        <v>5.5735499999999956</v>
      </c>
      <c r="I2562" s="2">
        <f t="array" ref="I2562">SUMPRODUCT(B2546:B2565, (ROW(B2546:B2565)-ROW(B2546)+1)) / (20*21/2)</f>
        <v>0</v>
      </c>
      <c r="J2562" s="2">
        <f t="shared" si="314"/>
        <v>4.1783333909810705E-2</v>
      </c>
      <c r="K2562" s="2">
        <f t="shared" si="316"/>
        <v>1.0261937882308665</v>
      </c>
    </row>
    <row r="2563" spans="1:11" ht="13.5" x14ac:dyDescent="0.25">
      <c r="A2563" s="3">
        <f>TITRES_STAT!B2566</f>
        <v>0</v>
      </c>
      <c r="B2563" s="6">
        <f>TITRES_STAT!D2566</f>
        <v>0</v>
      </c>
      <c r="C2563" s="2">
        <f t="shared" si="309"/>
        <v>0</v>
      </c>
      <c r="D2563" s="2">
        <f t="shared" si="310"/>
        <v>0</v>
      </c>
      <c r="E2563" s="2">
        <f t="shared" si="312"/>
        <v>0</v>
      </c>
      <c r="F2563" s="2">
        <f t="shared" si="313"/>
        <v>0</v>
      </c>
      <c r="G2563" s="2">
        <f t="shared" si="315"/>
        <v>0</v>
      </c>
      <c r="H2563" s="2">
        <f t="shared" si="311"/>
        <v>5.5396999999999954</v>
      </c>
      <c r="I2563" s="2">
        <f t="array" ref="I2563">SUMPRODUCT(B2547:B2566, (ROW(B2547:B2566)-ROW(B2547)+1)) / (20*21/2)</f>
        <v>0</v>
      </c>
      <c r="J2563" s="2">
        <f t="shared" si="314"/>
        <v>3.7803968775543019E-2</v>
      </c>
      <c r="K2563" s="2">
        <f t="shared" si="316"/>
        <v>0.98595089457475416</v>
      </c>
    </row>
    <row r="2564" spans="1:11" ht="13.5" x14ac:dyDescent="0.25">
      <c r="A2564" s="3">
        <f>TITRES_STAT!B2567</f>
        <v>0</v>
      </c>
      <c r="B2564" s="6">
        <f>TITRES_STAT!D2567</f>
        <v>0</v>
      </c>
      <c r="C2564" s="2">
        <f t="shared" ref="C2564:C2627" si="317">B2564-B2563</f>
        <v>0</v>
      </c>
      <c r="D2564" s="2">
        <f t="shared" si="310"/>
        <v>0</v>
      </c>
      <c r="E2564" s="2">
        <f t="shared" si="312"/>
        <v>0</v>
      </c>
      <c r="F2564" s="2">
        <f t="shared" si="313"/>
        <v>0</v>
      </c>
      <c r="G2564" s="2">
        <f t="shared" si="315"/>
        <v>0</v>
      </c>
      <c r="H2564" s="2">
        <f t="shared" si="311"/>
        <v>5.505849999999997</v>
      </c>
      <c r="I2564" s="2">
        <f t="array" ref="I2564">SUMPRODUCT(B2548:B2567, (ROW(B2548:B2567)-ROW(B2548)+1)) / (20*21/2)</f>
        <v>0</v>
      </c>
      <c r="J2564" s="2">
        <f t="shared" si="314"/>
        <v>3.4203590796919876E-2</v>
      </c>
      <c r="K2564" s="2">
        <f t="shared" si="316"/>
        <v>0.9472861536110383</v>
      </c>
    </row>
    <row r="2565" spans="1:11" ht="13.5" x14ac:dyDescent="0.25">
      <c r="A2565" s="3">
        <f>TITRES_STAT!B2568</f>
        <v>0</v>
      </c>
      <c r="B2565" s="6">
        <f>TITRES_STAT!D2568</f>
        <v>0</v>
      </c>
      <c r="C2565" s="2">
        <f t="shared" si="317"/>
        <v>0</v>
      </c>
      <c r="D2565" s="2">
        <f t="shared" si="310"/>
        <v>0</v>
      </c>
      <c r="E2565" s="2">
        <f t="shared" si="312"/>
        <v>0</v>
      </c>
      <c r="F2565" s="2">
        <f t="shared" si="313"/>
        <v>0</v>
      </c>
      <c r="G2565" s="2">
        <f t="shared" si="315"/>
        <v>0</v>
      </c>
      <c r="H2565" s="2">
        <f t="shared" si="311"/>
        <v>5.4719999999999969</v>
      </c>
      <c r="I2565" s="2">
        <f t="array" ref="I2565">SUMPRODUCT(B2549:B2568, (ROW(B2549:B2568)-ROW(B2549)+1)) / (20*21/2)</f>
        <v>0</v>
      </c>
      <c r="J2565" s="2">
        <f t="shared" si="314"/>
        <v>3.0946105959117984E-2</v>
      </c>
      <c r="K2565" s="2">
        <f t="shared" si="316"/>
        <v>0.91013767699884074</v>
      </c>
    </row>
    <row r="2566" spans="1:11" ht="13.5" x14ac:dyDescent="0.25">
      <c r="A2566" s="3">
        <f>TITRES_STAT!B2569</f>
        <v>0</v>
      </c>
      <c r="B2566" s="6">
        <f>TITRES_STAT!D2569</f>
        <v>0</v>
      </c>
      <c r="C2566" s="2">
        <f t="shared" si="317"/>
        <v>0</v>
      </c>
      <c r="D2566" s="2">
        <f t="shared" ref="D2566:D2629" si="318">AVERAGE(B2562:B2566)</f>
        <v>0</v>
      </c>
      <c r="E2566" s="2">
        <f t="shared" si="312"/>
        <v>0</v>
      </c>
      <c r="F2566" s="2">
        <f t="shared" si="313"/>
        <v>0</v>
      </c>
      <c r="G2566" s="2">
        <f t="shared" si="315"/>
        <v>0</v>
      </c>
      <c r="H2566" s="2">
        <f t="shared" si="311"/>
        <v>5.4381499999999967</v>
      </c>
      <c r="I2566" s="2">
        <f t="array" ref="I2566">SUMPRODUCT(B2550:B2569, (ROW(B2550:B2569)-ROW(B2550)+1)) / (20*21/2)</f>
        <v>0</v>
      </c>
      <c r="J2566" s="2">
        <f t="shared" si="314"/>
        <v>2.7998857772535319E-2</v>
      </c>
      <c r="K2566" s="2">
        <f t="shared" si="316"/>
        <v>0.87444600339104306</v>
      </c>
    </row>
    <row r="2567" spans="1:11" ht="13.5" x14ac:dyDescent="0.25">
      <c r="A2567" s="3">
        <f>TITRES_STAT!B2570</f>
        <v>0</v>
      </c>
      <c r="B2567" s="6">
        <f>TITRES_STAT!D2570</f>
        <v>0</v>
      </c>
      <c r="C2567" s="2">
        <f t="shared" si="317"/>
        <v>0</v>
      </c>
      <c r="D2567" s="2">
        <f t="shared" si="318"/>
        <v>0</v>
      </c>
      <c r="E2567" s="2">
        <f t="shared" si="312"/>
        <v>0</v>
      </c>
      <c r="F2567" s="2">
        <f t="shared" si="313"/>
        <v>0</v>
      </c>
      <c r="G2567" s="2">
        <f t="shared" si="315"/>
        <v>0</v>
      </c>
      <c r="H2567" s="2">
        <f t="shared" si="311"/>
        <v>5.4042999999999974</v>
      </c>
      <c r="I2567" s="2">
        <f t="array" ref="I2567">SUMPRODUCT(B2551:B2570, (ROW(B2551:B2570)-ROW(B2551)+1)) / (20*21/2)</f>
        <v>0</v>
      </c>
      <c r="J2567" s="2">
        <f t="shared" si="314"/>
        <v>2.5332299889436718E-2</v>
      </c>
      <c r="K2567" s="2">
        <f t="shared" si="316"/>
        <v>0.840154003258061</v>
      </c>
    </row>
    <row r="2568" spans="1:11" ht="13.5" x14ac:dyDescent="0.25">
      <c r="A2568" s="3">
        <f>TITRES_STAT!B2571</f>
        <v>0</v>
      </c>
      <c r="B2568" s="6">
        <f>TITRES_STAT!D2571</f>
        <v>0</v>
      </c>
      <c r="C2568" s="2">
        <f t="shared" si="317"/>
        <v>0</v>
      </c>
      <c r="D2568" s="2">
        <f t="shared" si="318"/>
        <v>0</v>
      </c>
      <c r="E2568" s="2">
        <f t="shared" si="312"/>
        <v>0</v>
      </c>
      <c r="F2568" s="2">
        <f t="shared" si="313"/>
        <v>0</v>
      </c>
      <c r="G2568" s="2">
        <f t="shared" si="315"/>
        <v>0</v>
      </c>
      <c r="H2568" s="2">
        <f t="shared" si="311"/>
        <v>5.3704499999999973</v>
      </c>
      <c r="I2568" s="2">
        <f t="array" ref="I2568">SUMPRODUCT(B2552:B2571, (ROW(B2552:B2571)-ROW(B2552)+1)) / (20*21/2)</f>
        <v>0</v>
      </c>
      <c r="J2568" s="2">
        <f t="shared" si="314"/>
        <v>2.2919699899966554E-2</v>
      </c>
      <c r="K2568" s="2">
        <f t="shared" si="316"/>
        <v>0.80720678744401941</v>
      </c>
    </row>
    <row r="2569" spans="1:11" ht="13.5" x14ac:dyDescent="0.25">
      <c r="A2569" s="3">
        <f>TITRES_STAT!B2572</f>
        <v>0</v>
      </c>
      <c r="B2569" s="6">
        <f>TITRES_STAT!D2572</f>
        <v>0</v>
      </c>
      <c r="C2569" s="2">
        <f t="shared" si="317"/>
        <v>0</v>
      </c>
      <c r="D2569" s="2">
        <f t="shared" si="318"/>
        <v>0</v>
      </c>
      <c r="E2569" s="2">
        <f t="shared" si="312"/>
        <v>0</v>
      </c>
      <c r="F2569" s="2">
        <f t="shared" si="313"/>
        <v>0</v>
      </c>
      <c r="G2569" s="2">
        <f t="shared" si="315"/>
        <v>0</v>
      </c>
      <c r="H2569" s="2">
        <f t="shared" si="311"/>
        <v>5.3365999999999971</v>
      </c>
      <c r="I2569" s="2">
        <f t="array" ref="I2569">SUMPRODUCT(B2553:B2572, (ROW(B2553:B2572)-ROW(B2553)+1)) / (20*21/2)</f>
        <v>0</v>
      </c>
      <c r="J2569" s="2">
        <f t="shared" si="314"/>
        <v>2.0736871338064979E-2</v>
      </c>
      <c r="K2569" s="2">
        <f t="shared" si="316"/>
        <v>0.77555161930895988</v>
      </c>
    </row>
    <row r="2570" spans="1:11" ht="13.5" x14ac:dyDescent="0.25">
      <c r="A2570" s="3">
        <f>TITRES_STAT!B2573</f>
        <v>0</v>
      </c>
      <c r="B2570" s="6">
        <f>TITRES_STAT!D2573</f>
        <v>0</v>
      </c>
      <c r="C2570" s="2">
        <f t="shared" si="317"/>
        <v>0</v>
      </c>
      <c r="D2570" s="2">
        <f t="shared" si="318"/>
        <v>0</v>
      </c>
      <c r="E2570" s="2">
        <f t="shared" si="312"/>
        <v>0</v>
      </c>
      <c r="F2570" s="2">
        <f t="shared" si="313"/>
        <v>0</v>
      </c>
      <c r="G2570" s="2">
        <f t="shared" si="315"/>
        <v>0</v>
      </c>
      <c r="H2570" s="2">
        <f t="shared" ref="H2570:H2633" si="319">AVERAGE(B2371:B2570)</f>
        <v>5.3027499999999987</v>
      </c>
      <c r="I2570" s="2">
        <f t="array" ref="I2570">SUMPRODUCT(B2554:B2573, (ROW(B2554:B2573)-ROW(B2554)+1)) / (20*21/2)</f>
        <v>0</v>
      </c>
      <c r="J2570" s="2">
        <f t="shared" si="314"/>
        <v>1.8761931210630221E-2</v>
      </c>
      <c r="K2570" s="2">
        <f t="shared" si="316"/>
        <v>0.74513783031645164</v>
      </c>
    </row>
    <row r="2571" spans="1:11" ht="13.5" x14ac:dyDescent="0.25">
      <c r="A2571" s="3">
        <f>TITRES_STAT!B2574</f>
        <v>0</v>
      </c>
      <c r="B2571" s="6">
        <f>TITRES_STAT!D2574</f>
        <v>0</v>
      </c>
      <c r="C2571" s="2">
        <f t="shared" si="317"/>
        <v>0</v>
      </c>
      <c r="D2571" s="2">
        <f t="shared" si="318"/>
        <v>0</v>
      </c>
      <c r="E2571" s="2">
        <f t="shared" si="312"/>
        <v>0</v>
      </c>
      <c r="F2571" s="2">
        <f t="shared" si="313"/>
        <v>0</v>
      </c>
      <c r="G2571" s="2">
        <f t="shared" si="315"/>
        <v>0</v>
      </c>
      <c r="H2571" s="2">
        <f t="shared" si="319"/>
        <v>5.2687499999999989</v>
      </c>
      <c r="I2571" s="2">
        <f t="array" ref="I2571">SUMPRODUCT(B2555:B2574, (ROW(B2555:B2574)-ROW(B2555)+1)) / (20*21/2)</f>
        <v>0</v>
      </c>
      <c r="J2571" s="2">
        <f t="shared" si="314"/>
        <v>1.6975080619141627E-2</v>
      </c>
      <c r="K2571" s="2">
        <f t="shared" si="316"/>
        <v>0.71591673893149277</v>
      </c>
    </row>
    <row r="2572" spans="1:11" ht="13.5" x14ac:dyDescent="0.25">
      <c r="A2572" s="3">
        <f>TITRES_STAT!B2575</f>
        <v>0</v>
      </c>
      <c r="B2572" s="6">
        <f>TITRES_STAT!D2575</f>
        <v>0</v>
      </c>
      <c r="C2572" s="2">
        <f t="shared" si="317"/>
        <v>0</v>
      </c>
      <c r="D2572" s="2">
        <f t="shared" si="318"/>
        <v>0</v>
      </c>
      <c r="E2572" s="2">
        <f t="shared" ref="E2572:E2635" si="320">AVERAGE(B2563:B2572)</f>
        <v>0</v>
      </c>
      <c r="F2572" s="2">
        <f t="shared" si="313"/>
        <v>0</v>
      </c>
      <c r="G2572" s="2">
        <f t="shared" si="315"/>
        <v>0</v>
      </c>
      <c r="H2572" s="2">
        <f t="shared" si="319"/>
        <v>5.2347499999999982</v>
      </c>
      <c r="I2572" s="2">
        <f t="array" ref="I2572">SUMPRODUCT(B2556:B2575, (ROW(B2556:B2575)-ROW(B2556)+1)) / (20*21/2)</f>
        <v>0</v>
      </c>
      <c r="J2572" s="2">
        <f t="shared" si="314"/>
        <v>1.5358406274461472E-2</v>
      </c>
      <c r="K2572" s="2">
        <f t="shared" si="316"/>
        <v>0.68784157269888524</v>
      </c>
    </row>
    <row r="2573" spans="1:11" ht="13.5" x14ac:dyDescent="0.25">
      <c r="A2573" s="3">
        <f>TITRES_STAT!B2576</f>
        <v>0</v>
      </c>
      <c r="B2573" s="6">
        <f>TITRES_STAT!D2576</f>
        <v>0</v>
      </c>
      <c r="C2573" s="2">
        <f t="shared" si="317"/>
        <v>0</v>
      </c>
      <c r="D2573" s="2">
        <f t="shared" si="318"/>
        <v>0</v>
      </c>
      <c r="E2573" s="2">
        <f t="shared" si="320"/>
        <v>0</v>
      </c>
      <c r="F2573" s="2">
        <f t="shared" si="313"/>
        <v>0</v>
      </c>
      <c r="G2573" s="2">
        <f t="shared" si="315"/>
        <v>0</v>
      </c>
      <c r="H2573" s="2">
        <f t="shared" si="319"/>
        <v>5.2007499999999984</v>
      </c>
      <c r="I2573" s="2">
        <f t="array" ref="I2573">SUMPRODUCT(B2557:B2576, (ROW(B2557:B2576)-ROW(B2557)+1)) / (20*21/2)</f>
        <v>0</v>
      </c>
      <c r="J2573" s="2">
        <f t="shared" si="314"/>
        <v>1.3895700914988951E-2</v>
      </c>
      <c r="K2573" s="2">
        <f t="shared" si="316"/>
        <v>0.66086739337736033</v>
      </c>
    </row>
    <row r="2574" spans="1:11" ht="13.5" x14ac:dyDescent="0.25">
      <c r="A2574" s="3">
        <f>TITRES_STAT!B2577</f>
        <v>0</v>
      </c>
      <c r="B2574" s="6">
        <f>TITRES_STAT!D2577</f>
        <v>0</v>
      </c>
      <c r="C2574" s="2">
        <f t="shared" si="317"/>
        <v>0</v>
      </c>
      <c r="D2574" s="2">
        <f t="shared" si="318"/>
        <v>0</v>
      </c>
      <c r="E2574" s="2">
        <f t="shared" si="320"/>
        <v>0</v>
      </c>
      <c r="F2574" s="2">
        <f t="shared" si="313"/>
        <v>0</v>
      </c>
      <c r="G2574" s="2">
        <f t="shared" si="315"/>
        <v>0</v>
      </c>
      <c r="H2574" s="2">
        <f t="shared" si="319"/>
        <v>5.1666999999999987</v>
      </c>
      <c r="I2574" s="2">
        <f t="array" ref="I2574">SUMPRODUCT(B2558:B2577, (ROW(B2558:B2577)-ROW(B2558)+1)) / (20*21/2)</f>
        <v>0</v>
      </c>
      <c r="J2574" s="2">
        <f t="shared" si="314"/>
        <v>1.2572300827847147E-2</v>
      </c>
      <c r="K2574" s="2">
        <f t="shared" si="316"/>
        <v>0.63495102500962075</v>
      </c>
    </row>
    <row r="2575" spans="1:11" ht="13.5" x14ac:dyDescent="0.25">
      <c r="A2575" s="3">
        <f>TITRES_STAT!B2578</f>
        <v>0</v>
      </c>
      <c r="B2575" s="6">
        <f>TITRES_STAT!D2578</f>
        <v>0</v>
      </c>
      <c r="C2575" s="2">
        <f t="shared" si="317"/>
        <v>0</v>
      </c>
      <c r="D2575" s="2">
        <f t="shared" si="318"/>
        <v>0</v>
      </c>
      <c r="E2575" s="2">
        <f t="shared" si="320"/>
        <v>0</v>
      </c>
      <c r="F2575" s="2">
        <f t="shared" si="313"/>
        <v>0</v>
      </c>
      <c r="G2575" s="2">
        <f t="shared" si="315"/>
        <v>0</v>
      </c>
      <c r="H2575" s="2">
        <f t="shared" si="319"/>
        <v>5.132649999999999</v>
      </c>
      <c r="I2575" s="2">
        <f t="array" ref="I2575">SUMPRODUCT(B2559:B2578, (ROW(B2559:B2578)-ROW(B2559)+1)) / (20*21/2)</f>
        <v>0</v>
      </c>
      <c r="J2575" s="2">
        <f t="shared" si="314"/>
        <v>1.1374938844242656E-2</v>
      </c>
      <c r="K2575" s="2">
        <f t="shared" si="316"/>
        <v>0.610050984813165</v>
      </c>
    </row>
    <row r="2576" spans="1:11" ht="13.5" x14ac:dyDescent="0.25">
      <c r="A2576" s="3">
        <f>TITRES_STAT!B2579</f>
        <v>0</v>
      </c>
      <c r="B2576" s="6">
        <f>TITRES_STAT!D2579</f>
        <v>0</v>
      </c>
      <c r="C2576" s="2">
        <f t="shared" si="317"/>
        <v>0</v>
      </c>
      <c r="D2576" s="2">
        <f t="shared" si="318"/>
        <v>0</v>
      </c>
      <c r="E2576" s="2">
        <f t="shared" si="320"/>
        <v>0</v>
      </c>
      <c r="F2576" s="2">
        <f t="shared" si="313"/>
        <v>0</v>
      </c>
      <c r="G2576" s="2">
        <f t="shared" si="315"/>
        <v>0</v>
      </c>
      <c r="H2576" s="2">
        <f t="shared" si="319"/>
        <v>5.097649999999998</v>
      </c>
      <c r="I2576" s="2">
        <f t="array" ref="I2576">SUMPRODUCT(B2560:B2579, (ROW(B2560:B2579)-ROW(B2560)+1)) / (20*21/2)</f>
        <v>0</v>
      </c>
      <c r="J2576" s="2">
        <f t="shared" si="314"/>
        <v>1.0291611335267166E-2</v>
      </c>
      <c r="K2576" s="2">
        <f t="shared" si="316"/>
        <v>0.58612741678127622</v>
      </c>
    </row>
    <row r="2577" spans="1:11" ht="13.5" x14ac:dyDescent="0.25">
      <c r="A2577" s="3">
        <f>TITRES_STAT!B2580</f>
        <v>0</v>
      </c>
      <c r="B2577" s="6">
        <f>TITRES_STAT!D2580</f>
        <v>0</v>
      </c>
      <c r="C2577" s="2">
        <f t="shared" si="317"/>
        <v>0</v>
      </c>
      <c r="D2577" s="2">
        <f t="shared" si="318"/>
        <v>0</v>
      </c>
      <c r="E2577" s="2">
        <f t="shared" si="320"/>
        <v>0</v>
      </c>
      <c r="F2577" s="2">
        <f t="shared" si="313"/>
        <v>0</v>
      </c>
      <c r="G2577" s="2">
        <f t="shared" si="315"/>
        <v>0</v>
      </c>
      <c r="H2577" s="2">
        <f t="shared" si="319"/>
        <v>5.0610999999999979</v>
      </c>
      <c r="I2577" s="2">
        <f t="array" ref="I2577">SUMPRODUCT(B2561:B2580, (ROW(B2561:B2580)-ROW(B2561)+1)) / (20*21/2)</f>
        <v>0</v>
      </c>
      <c r="J2577" s="2">
        <f t="shared" si="314"/>
        <v>9.3114578747655313E-3</v>
      </c>
      <c r="K2577" s="2">
        <f t="shared" si="316"/>
        <v>0.5631420278878928</v>
      </c>
    </row>
    <row r="2578" spans="1:11" ht="13.5" x14ac:dyDescent="0.25">
      <c r="A2578" s="3">
        <f>TITRES_STAT!B2581</f>
        <v>0</v>
      </c>
      <c r="B2578" s="6">
        <f>TITRES_STAT!D2581</f>
        <v>0</v>
      </c>
      <c r="C2578" s="2">
        <f t="shared" si="317"/>
        <v>0</v>
      </c>
      <c r="D2578" s="2">
        <f t="shared" si="318"/>
        <v>0</v>
      </c>
      <c r="E2578" s="2">
        <f t="shared" si="320"/>
        <v>0</v>
      </c>
      <c r="F2578" s="2">
        <f t="shared" si="313"/>
        <v>0</v>
      </c>
      <c r="G2578" s="2">
        <f t="shared" si="315"/>
        <v>0</v>
      </c>
      <c r="H2578" s="2">
        <f t="shared" si="319"/>
        <v>5.0246999999999975</v>
      </c>
      <c r="I2578" s="2">
        <f t="array" ref="I2578">SUMPRODUCT(B2562:B2581, (ROW(B2562:B2581)-ROW(B2562)+1)) / (20*21/2)</f>
        <v>0</v>
      </c>
      <c r="J2578" s="2">
        <f t="shared" si="314"/>
        <v>8.4246523628830998E-3</v>
      </c>
      <c r="K2578" s="2">
        <f t="shared" si="316"/>
        <v>0.54105802679424997</v>
      </c>
    </row>
    <row r="2579" spans="1:11" ht="13.5" x14ac:dyDescent="0.25">
      <c r="A2579" s="3">
        <f>TITRES_STAT!B2582</f>
        <v>0</v>
      </c>
      <c r="B2579" s="6">
        <f>TITRES_STAT!D2582</f>
        <v>0</v>
      </c>
      <c r="C2579" s="2">
        <f t="shared" si="317"/>
        <v>0</v>
      </c>
      <c r="D2579" s="2">
        <f t="shared" si="318"/>
        <v>0</v>
      </c>
      <c r="E2579" s="2">
        <f t="shared" si="320"/>
        <v>0</v>
      </c>
      <c r="F2579" s="2">
        <f t="shared" si="313"/>
        <v>0</v>
      </c>
      <c r="G2579" s="2">
        <f t="shared" si="315"/>
        <v>0</v>
      </c>
      <c r="H2579" s="2">
        <f t="shared" si="319"/>
        <v>4.9898999999999969</v>
      </c>
      <c r="I2579" s="2">
        <f t="array" ref="I2579">SUMPRODUCT(B2563:B2582, (ROW(B2563:B2582)-ROW(B2563)+1)) / (20*21/2)</f>
        <v>0</v>
      </c>
      <c r="J2579" s="2">
        <f t="shared" si="314"/>
        <v>7.622304518798995E-3</v>
      </c>
      <c r="K2579" s="2">
        <f t="shared" si="316"/>
        <v>0.51984006495918134</v>
      </c>
    </row>
    <row r="2580" spans="1:11" ht="13.5" x14ac:dyDescent="0.25">
      <c r="A2580" s="3">
        <f>TITRES_STAT!B2583</f>
        <v>0</v>
      </c>
      <c r="B2580" s="6">
        <f>TITRES_STAT!D2583</f>
        <v>0</v>
      </c>
      <c r="C2580" s="2">
        <f t="shared" si="317"/>
        <v>0</v>
      </c>
      <c r="D2580" s="2">
        <f t="shared" si="318"/>
        <v>0</v>
      </c>
      <c r="E2580" s="2">
        <f t="shared" si="320"/>
        <v>0</v>
      </c>
      <c r="F2580" s="2">
        <f t="shared" ref="F2580:F2643" si="321">AVERAGE(B2561:B2580)</f>
        <v>0</v>
      </c>
      <c r="G2580" s="2">
        <f t="shared" si="315"/>
        <v>0</v>
      </c>
      <c r="H2580" s="2">
        <f t="shared" si="319"/>
        <v>4.9559499999999979</v>
      </c>
      <c r="I2580" s="2">
        <f t="array" ref="I2580">SUMPRODUCT(B2564:B2583, (ROW(B2564:B2583)-ROW(B2564)+1)) / (20*21/2)</f>
        <v>0</v>
      </c>
      <c r="J2580" s="2">
        <f t="shared" si="314"/>
        <v>6.8963707551038525E-3</v>
      </c>
      <c r="K2580" s="2">
        <f t="shared" si="316"/>
        <v>0.49945418005882131</v>
      </c>
    </row>
    <row r="2581" spans="1:11" ht="13.5" x14ac:dyDescent="0.25">
      <c r="A2581" s="3">
        <f>TITRES_STAT!B2584</f>
        <v>0</v>
      </c>
      <c r="B2581" s="6">
        <f>TITRES_STAT!D2584</f>
        <v>0</v>
      </c>
      <c r="C2581" s="2">
        <f t="shared" si="317"/>
        <v>0</v>
      </c>
      <c r="D2581" s="2">
        <f t="shared" si="318"/>
        <v>0</v>
      </c>
      <c r="E2581" s="2">
        <f t="shared" si="320"/>
        <v>0</v>
      </c>
      <c r="F2581" s="2">
        <f t="shared" si="321"/>
        <v>0</v>
      </c>
      <c r="G2581" s="2">
        <f t="shared" si="315"/>
        <v>0</v>
      </c>
      <c r="H2581" s="2">
        <f t="shared" si="319"/>
        <v>4.9219999999999979</v>
      </c>
      <c r="I2581" s="2">
        <f t="array" ref="I2581">SUMPRODUCT(B2565:B2584, (ROW(B2565:B2584)-ROW(B2565)+1)) / (20*21/2)</f>
        <v>0</v>
      </c>
      <c r="J2581" s="2">
        <f t="shared" ref="J2581:J2644" si="322">$J$4*B2581+J2580*(1-$J$4)</f>
        <v>6.2395735403320569E-3</v>
      </c>
      <c r="K2581" s="2">
        <f t="shared" si="316"/>
        <v>0.47986774162514206</v>
      </c>
    </row>
    <row r="2582" spans="1:11" ht="13.5" x14ac:dyDescent="0.25">
      <c r="A2582" s="3">
        <f>TITRES_STAT!B2585</f>
        <v>0</v>
      </c>
      <c r="B2582" s="6">
        <f>TITRES_STAT!D2585</f>
        <v>0</v>
      </c>
      <c r="C2582" s="2">
        <f t="shared" si="317"/>
        <v>0</v>
      </c>
      <c r="D2582" s="2">
        <f t="shared" si="318"/>
        <v>0</v>
      </c>
      <c r="E2582" s="2">
        <f t="shared" si="320"/>
        <v>0</v>
      </c>
      <c r="F2582" s="2">
        <f t="shared" si="321"/>
        <v>0</v>
      </c>
      <c r="G2582" s="2">
        <f t="shared" si="315"/>
        <v>0</v>
      </c>
      <c r="H2582" s="2">
        <f t="shared" si="319"/>
        <v>4.8880499999999971</v>
      </c>
      <c r="I2582" s="2">
        <f t="array" ref="I2582">SUMPRODUCT(B2566:B2585, (ROW(B2566:B2585)-ROW(B2566)+1)) / (20*21/2)</f>
        <v>0</v>
      </c>
      <c r="J2582" s="2">
        <f t="shared" si="322"/>
        <v>5.6453284412528136E-3</v>
      </c>
      <c r="K2582" s="2">
        <f t="shared" si="316"/>
        <v>0.46104939881631296</v>
      </c>
    </row>
    <row r="2583" spans="1:11" ht="13.5" x14ac:dyDescent="0.25">
      <c r="A2583" s="3">
        <f>TITRES_STAT!B2586</f>
        <v>0</v>
      </c>
      <c r="B2583" s="6">
        <f>TITRES_STAT!D2586</f>
        <v>0</v>
      </c>
      <c r="C2583" s="2">
        <f t="shared" si="317"/>
        <v>0</v>
      </c>
      <c r="D2583" s="2">
        <f t="shared" si="318"/>
        <v>0</v>
      </c>
      <c r="E2583" s="2">
        <f t="shared" si="320"/>
        <v>0</v>
      </c>
      <c r="F2583" s="2">
        <f t="shared" si="321"/>
        <v>0</v>
      </c>
      <c r="G2583" s="2">
        <f t="shared" si="315"/>
        <v>0</v>
      </c>
      <c r="H2583" s="2">
        <f t="shared" si="319"/>
        <v>4.8540999999999972</v>
      </c>
      <c r="I2583" s="2">
        <f t="array" ref="I2583">SUMPRODUCT(B2567:B2586, (ROW(B2567:B2586)-ROW(B2567)+1)) / (20*21/2)</f>
        <v>0</v>
      </c>
      <c r="J2583" s="2">
        <f t="shared" si="322"/>
        <v>5.1076781135144505E-3</v>
      </c>
      <c r="K2583" s="2">
        <f t="shared" si="316"/>
        <v>0.44296903023528111</v>
      </c>
    </row>
    <row r="2584" spans="1:11" ht="13.5" x14ac:dyDescent="0.25">
      <c r="A2584" s="3">
        <f>TITRES_STAT!B2587</f>
        <v>0</v>
      </c>
      <c r="B2584" s="6">
        <f>TITRES_STAT!D2587</f>
        <v>0</v>
      </c>
      <c r="C2584" s="2">
        <f t="shared" si="317"/>
        <v>0</v>
      </c>
      <c r="D2584" s="2">
        <f t="shared" si="318"/>
        <v>0</v>
      </c>
      <c r="E2584" s="2">
        <f t="shared" si="320"/>
        <v>0</v>
      </c>
      <c r="F2584" s="2">
        <f t="shared" si="321"/>
        <v>0</v>
      </c>
      <c r="G2584" s="2">
        <f t="shared" si="315"/>
        <v>0</v>
      </c>
      <c r="H2584" s="2">
        <f t="shared" si="319"/>
        <v>4.8201499999999973</v>
      </c>
      <c r="I2584" s="2">
        <f t="array" ref="I2584">SUMPRODUCT(B2568:B2587, (ROW(B2568:B2587)-ROW(B2568)+1)) / (20*21/2)</f>
        <v>0</v>
      </c>
      <c r="J2584" s="2">
        <f t="shared" si="322"/>
        <v>4.6212325788940268E-3</v>
      </c>
      <c r="K2584" s="2">
        <f t="shared" si="316"/>
        <v>0.4255976957162505</v>
      </c>
    </row>
    <row r="2585" spans="1:11" ht="13.5" x14ac:dyDescent="0.25">
      <c r="A2585" s="3">
        <f>TITRES_STAT!B2588</f>
        <v>0</v>
      </c>
      <c r="B2585" s="6">
        <f>TITRES_STAT!D2588</f>
        <v>0</v>
      </c>
      <c r="C2585" s="2">
        <f t="shared" si="317"/>
        <v>0</v>
      </c>
      <c r="D2585" s="2">
        <f t="shared" si="318"/>
        <v>0</v>
      </c>
      <c r="E2585" s="2">
        <f t="shared" si="320"/>
        <v>0</v>
      </c>
      <c r="F2585" s="2">
        <f t="shared" si="321"/>
        <v>0</v>
      </c>
      <c r="G2585" s="2">
        <f t="shared" si="315"/>
        <v>0</v>
      </c>
      <c r="H2585" s="2">
        <f t="shared" si="319"/>
        <v>4.7861999999999973</v>
      </c>
      <c r="I2585" s="2">
        <f t="array" ref="I2585">SUMPRODUCT(B2569:B2588, (ROW(B2569:B2588)-ROW(B2569)+1)) / (20*21/2)</f>
        <v>0</v>
      </c>
      <c r="J2585" s="2">
        <f t="shared" si="322"/>
        <v>4.1811151904279286E-3</v>
      </c>
      <c r="K2585" s="2">
        <f t="shared" si="316"/>
        <v>0.40890759000188776</v>
      </c>
    </row>
    <row r="2586" spans="1:11" ht="13.5" x14ac:dyDescent="0.25">
      <c r="A2586" s="3">
        <f>TITRES_STAT!B2589</f>
        <v>0</v>
      </c>
      <c r="B2586" s="6">
        <f>TITRES_STAT!D2589</f>
        <v>0</v>
      </c>
      <c r="C2586" s="2">
        <f t="shared" si="317"/>
        <v>0</v>
      </c>
      <c r="D2586" s="2">
        <f t="shared" si="318"/>
        <v>0</v>
      </c>
      <c r="E2586" s="2">
        <f t="shared" si="320"/>
        <v>0</v>
      </c>
      <c r="F2586" s="2">
        <f t="shared" si="321"/>
        <v>0</v>
      </c>
      <c r="G2586" s="2">
        <f t="shared" si="315"/>
        <v>0</v>
      </c>
      <c r="H2586" s="2">
        <f t="shared" si="319"/>
        <v>4.7522499999999974</v>
      </c>
      <c r="I2586" s="2">
        <f t="array" ref="I2586">SUMPRODUCT(B2570:B2589, (ROW(B2570:B2589)-ROW(B2570)+1)) / (20*21/2)</f>
        <v>0</v>
      </c>
      <c r="J2586" s="2">
        <f t="shared" si="322"/>
        <v>3.7829137437205068E-3</v>
      </c>
      <c r="K2586" s="2">
        <f t="shared" si="316"/>
        <v>0.39287199823710783</v>
      </c>
    </row>
    <row r="2587" spans="1:11" ht="13.5" x14ac:dyDescent="0.25">
      <c r="A2587" s="3">
        <f>TITRES_STAT!B2590</f>
        <v>0</v>
      </c>
      <c r="B2587" s="6">
        <f>TITRES_STAT!D2590</f>
        <v>0</v>
      </c>
      <c r="C2587" s="2">
        <f t="shared" si="317"/>
        <v>0</v>
      </c>
      <c r="D2587" s="2">
        <f t="shared" si="318"/>
        <v>0</v>
      </c>
      <c r="E2587" s="2">
        <f t="shared" si="320"/>
        <v>0</v>
      </c>
      <c r="F2587" s="2">
        <f t="shared" si="321"/>
        <v>0</v>
      </c>
      <c r="G2587" s="2">
        <f t="shared" si="315"/>
        <v>0</v>
      </c>
      <c r="H2587" s="2">
        <f t="shared" si="319"/>
        <v>4.7182999999999975</v>
      </c>
      <c r="I2587" s="2">
        <f t="array" ref="I2587">SUMPRODUCT(B2571:B2590, (ROW(B2571:B2590)-ROW(B2571)+1)) / (20*21/2)</f>
        <v>0</v>
      </c>
      <c r="J2587" s="2">
        <f t="shared" si="322"/>
        <v>3.4226362443185538E-3</v>
      </c>
      <c r="K2587" s="2">
        <f t="shared" si="316"/>
        <v>0.37746525320820168</v>
      </c>
    </row>
    <row r="2588" spans="1:11" ht="13.5" x14ac:dyDescent="0.25">
      <c r="A2588" s="3">
        <f>TITRES_STAT!B2591</f>
        <v>0</v>
      </c>
      <c r="B2588" s="6">
        <f>TITRES_STAT!D2591</f>
        <v>0</v>
      </c>
      <c r="C2588" s="2">
        <f t="shared" si="317"/>
        <v>0</v>
      </c>
      <c r="D2588" s="2">
        <f t="shared" si="318"/>
        <v>0</v>
      </c>
      <c r="E2588" s="2">
        <f t="shared" si="320"/>
        <v>0</v>
      </c>
      <c r="F2588" s="2">
        <f t="shared" si="321"/>
        <v>0</v>
      </c>
      <c r="G2588" s="2">
        <f t="shared" si="315"/>
        <v>0</v>
      </c>
      <c r="H2588" s="2">
        <f t="shared" si="319"/>
        <v>4.6843499999999976</v>
      </c>
      <c r="I2588" s="2">
        <f t="array" ref="I2588">SUMPRODUCT(B2572:B2591, (ROW(B2572:B2591)-ROW(B2572)+1)) / (20*21/2)</f>
        <v>0</v>
      </c>
      <c r="J2588" s="2">
        <f t="shared" si="322"/>
        <v>3.0966708877167869E-3</v>
      </c>
      <c r="K2588" s="2">
        <f t="shared" si="316"/>
        <v>0.36266269425886044</v>
      </c>
    </row>
    <row r="2589" spans="1:11" ht="13.5" x14ac:dyDescent="0.25">
      <c r="A2589" s="3">
        <f>TITRES_STAT!B2592</f>
        <v>0</v>
      </c>
      <c r="B2589" s="6">
        <f>TITRES_STAT!D2592</f>
        <v>0</v>
      </c>
      <c r="C2589" s="2">
        <f t="shared" si="317"/>
        <v>0</v>
      </c>
      <c r="D2589" s="2">
        <f t="shared" si="318"/>
        <v>0</v>
      </c>
      <c r="E2589" s="2">
        <f t="shared" si="320"/>
        <v>0</v>
      </c>
      <c r="F2589" s="2">
        <f t="shared" si="321"/>
        <v>0</v>
      </c>
      <c r="G2589" s="2">
        <f t="shared" si="315"/>
        <v>0</v>
      </c>
      <c r="H2589" s="2">
        <f t="shared" si="319"/>
        <v>4.6503999999999976</v>
      </c>
      <c r="I2589" s="2">
        <f t="array" ref="I2589">SUMPRODUCT(B2573:B2592, (ROW(B2573:B2592)-ROW(B2573)+1)) / (20*21/2)</f>
        <v>0</v>
      </c>
      <c r="J2589" s="2">
        <f t="shared" si="322"/>
        <v>2.8017498507913788E-3</v>
      </c>
      <c r="K2589" s="2">
        <f t="shared" si="316"/>
        <v>0.34844062781733653</v>
      </c>
    </row>
    <row r="2590" spans="1:11" ht="13.5" x14ac:dyDescent="0.25">
      <c r="A2590" s="3">
        <f>TITRES_STAT!B2593</f>
        <v>0</v>
      </c>
      <c r="B2590" s="6">
        <f>TITRES_STAT!D2593</f>
        <v>0</v>
      </c>
      <c r="C2590" s="2">
        <f t="shared" si="317"/>
        <v>0</v>
      </c>
      <c r="D2590" s="2">
        <f t="shared" si="318"/>
        <v>0</v>
      </c>
      <c r="E2590" s="2">
        <f t="shared" si="320"/>
        <v>0</v>
      </c>
      <c r="F2590" s="2">
        <f t="shared" si="321"/>
        <v>0</v>
      </c>
      <c r="G2590" s="2">
        <f t="shared" si="315"/>
        <v>0</v>
      </c>
      <c r="H2590" s="2">
        <f t="shared" si="319"/>
        <v>4.6164499999999977</v>
      </c>
      <c r="I2590" s="2">
        <f t="array" ref="I2590">SUMPRODUCT(B2574:B2593, (ROW(B2574:B2593)-ROW(B2574)+1)) / (20*21/2)</f>
        <v>0</v>
      </c>
      <c r="J2590" s="2">
        <f t="shared" si="322"/>
        <v>2.5349165316683902E-3</v>
      </c>
      <c r="K2590" s="2">
        <f t="shared" si="316"/>
        <v>0.33477628947155863</v>
      </c>
    </row>
    <row r="2591" spans="1:11" ht="13.5" x14ac:dyDescent="0.25">
      <c r="A2591" s="3">
        <f>TITRES_STAT!B2594</f>
        <v>0</v>
      </c>
      <c r="B2591" s="6">
        <f>TITRES_STAT!D2594</f>
        <v>0</v>
      </c>
      <c r="C2591" s="2">
        <f t="shared" si="317"/>
        <v>0</v>
      </c>
      <c r="D2591" s="2">
        <f t="shared" si="318"/>
        <v>0</v>
      </c>
      <c r="E2591" s="2">
        <f t="shared" si="320"/>
        <v>0</v>
      </c>
      <c r="F2591" s="2">
        <f t="shared" si="321"/>
        <v>0</v>
      </c>
      <c r="G2591" s="2">
        <f t="shared" si="315"/>
        <v>0</v>
      </c>
      <c r="H2591" s="2">
        <f t="shared" si="319"/>
        <v>4.5824999999999978</v>
      </c>
      <c r="I2591" s="2">
        <f t="array" ref="I2591">SUMPRODUCT(B2575:B2594, (ROW(B2575:B2594)-ROW(B2575)+1)) / (20*21/2)</f>
        <v>0</v>
      </c>
      <c r="J2591" s="2">
        <f t="shared" si="322"/>
        <v>2.293495909604734E-3</v>
      </c>
      <c r="K2591" s="2">
        <f t="shared" si="316"/>
        <v>0.32164780753149752</v>
      </c>
    </row>
    <row r="2592" spans="1:11" ht="13.5" x14ac:dyDescent="0.25">
      <c r="A2592" s="3">
        <f>TITRES_STAT!B2595</f>
        <v>0</v>
      </c>
      <c r="B2592" s="6">
        <f>TITRES_STAT!D2595</f>
        <v>0</v>
      </c>
      <c r="C2592" s="2">
        <f t="shared" si="317"/>
        <v>0</v>
      </c>
      <c r="D2592" s="2">
        <f t="shared" si="318"/>
        <v>0</v>
      </c>
      <c r="E2592" s="2">
        <f t="shared" si="320"/>
        <v>0</v>
      </c>
      <c r="F2592" s="2">
        <f t="shared" si="321"/>
        <v>0</v>
      </c>
      <c r="G2592" s="2">
        <f t="shared" si="315"/>
        <v>0</v>
      </c>
      <c r="H2592" s="2">
        <f t="shared" si="319"/>
        <v>4.548549999999997</v>
      </c>
      <c r="I2592" s="2">
        <f t="array" ref="I2592">SUMPRODUCT(B2576:B2595, (ROW(B2576:B2595)-ROW(B2576)+1)) / (20*21/2)</f>
        <v>0</v>
      </c>
      <c r="J2592" s="2">
        <f t="shared" si="322"/>
        <v>2.0750677277376166E-3</v>
      </c>
      <c r="K2592" s="2">
        <f t="shared" si="316"/>
        <v>0.30903416802045841</v>
      </c>
    </row>
    <row r="2593" spans="1:11" ht="13.5" x14ac:dyDescent="0.25">
      <c r="A2593" s="3">
        <f>TITRES_STAT!B2596</f>
        <v>0</v>
      </c>
      <c r="B2593" s="6">
        <f>TITRES_STAT!D2596</f>
        <v>0</v>
      </c>
      <c r="C2593" s="2">
        <f t="shared" si="317"/>
        <v>0</v>
      </c>
      <c r="D2593" s="2">
        <f t="shared" si="318"/>
        <v>0</v>
      </c>
      <c r="E2593" s="2">
        <f t="shared" si="320"/>
        <v>0</v>
      </c>
      <c r="F2593" s="2">
        <f t="shared" si="321"/>
        <v>0</v>
      </c>
      <c r="G2593" s="2">
        <f t="shared" si="315"/>
        <v>0</v>
      </c>
      <c r="H2593" s="2">
        <f t="shared" si="319"/>
        <v>4.5145999999999979</v>
      </c>
      <c r="I2593" s="2">
        <f t="array" ref="I2593">SUMPRODUCT(B2577:B2596, (ROW(B2577:B2596)-ROW(B2577)+1)) / (20*21/2)</f>
        <v>0</v>
      </c>
      <c r="J2593" s="2">
        <f t="shared" si="322"/>
        <v>1.8774422298578435E-3</v>
      </c>
      <c r="K2593" s="2">
        <f t="shared" si="316"/>
        <v>0.29691518103926395</v>
      </c>
    </row>
    <row r="2594" spans="1:11" ht="13.5" x14ac:dyDescent="0.25">
      <c r="A2594" s="3">
        <f>TITRES_STAT!B2597</f>
        <v>0</v>
      </c>
      <c r="B2594" s="6">
        <f>TITRES_STAT!D2597</f>
        <v>0</v>
      </c>
      <c r="C2594" s="2">
        <f t="shared" si="317"/>
        <v>0</v>
      </c>
      <c r="D2594" s="2">
        <f t="shared" si="318"/>
        <v>0</v>
      </c>
      <c r="E2594" s="2">
        <f t="shared" si="320"/>
        <v>0</v>
      </c>
      <c r="F2594" s="2">
        <f t="shared" si="321"/>
        <v>0</v>
      </c>
      <c r="G2594" s="2">
        <f t="shared" si="315"/>
        <v>0</v>
      </c>
      <c r="H2594" s="2">
        <f t="shared" si="319"/>
        <v>4.4791499999999971</v>
      </c>
      <c r="I2594" s="2">
        <f t="array" ref="I2594">SUMPRODUCT(B2578:B2597, (ROW(B2578:B2597)-ROW(B2578)+1)) / (20*21/2)</f>
        <v>0</v>
      </c>
      <c r="J2594" s="2">
        <f t="shared" si="322"/>
        <v>1.6986382079666202E-3</v>
      </c>
      <c r="K2594" s="2">
        <f t="shared" si="316"/>
        <v>0.28527144844948893</v>
      </c>
    </row>
    <row r="2595" spans="1:11" ht="13.5" x14ac:dyDescent="0.25">
      <c r="A2595" s="3">
        <f>TITRES_STAT!B2598</f>
        <v>0</v>
      </c>
      <c r="B2595" s="6">
        <f>TITRES_STAT!D2598</f>
        <v>0</v>
      </c>
      <c r="C2595" s="2">
        <f t="shared" si="317"/>
        <v>0</v>
      </c>
      <c r="D2595" s="2">
        <f t="shared" si="318"/>
        <v>0</v>
      </c>
      <c r="E2595" s="2">
        <f t="shared" si="320"/>
        <v>0</v>
      </c>
      <c r="F2595" s="2">
        <f t="shared" si="321"/>
        <v>0</v>
      </c>
      <c r="G2595" s="2">
        <f t="shared" si="315"/>
        <v>0</v>
      </c>
      <c r="H2595" s="2">
        <f t="shared" si="319"/>
        <v>4.4436999999999971</v>
      </c>
      <c r="I2595" s="2">
        <f t="array" ref="I2595">SUMPRODUCT(B2579:B2598, (ROW(B2579:B2598)-ROW(B2579)+1)) / (20*21/2)</f>
        <v>0</v>
      </c>
      <c r="J2595" s="2">
        <f t="shared" si="322"/>
        <v>1.5368631405412278E-3</v>
      </c>
      <c r="K2595" s="2">
        <f t="shared" si="316"/>
        <v>0.27408433282401878</v>
      </c>
    </row>
    <row r="2596" spans="1:11" ht="13.5" x14ac:dyDescent="0.25">
      <c r="A2596" s="3">
        <f>TITRES_STAT!B2599</f>
        <v>0</v>
      </c>
      <c r="B2596" s="6">
        <f>TITRES_STAT!D2599</f>
        <v>0</v>
      </c>
      <c r="C2596" s="2">
        <f t="shared" si="317"/>
        <v>0</v>
      </c>
      <c r="D2596" s="2">
        <f t="shared" si="318"/>
        <v>0</v>
      </c>
      <c r="E2596" s="2">
        <f t="shared" si="320"/>
        <v>0</v>
      </c>
      <c r="F2596" s="2">
        <f t="shared" si="321"/>
        <v>0</v>
      </c>
      <c r="G2596" s="2">
        <f t="shared" si="315"/>
        <v>0</v>
      </c>
      <c r="H2596" s="2">
        <f t="shared" si="319"/>
        <v>4.408249999999998</v>
      </c>
      <c r="I2596" s="2">
        <f t="array" ref="I2596">SUMPRODUCT(B2580:B2599, (ROW(B2580:B2599)-ROW(B2580)+1)) / (20*21/2)</f>
        <v>0</v>
      </c>
      <c r="J2596" s="2">
        <f t="shared" si="322"/>
        <v>1.3904952223944443E-3</v>
      </c>
      <c r="K2596" s="2">
        <f t="shared" si="316"/>
        <v>0.26333592761523372</v>
      </c>
    </row>
    <row r="2597" spans="1:11" ht="13.5" x14ac:dyDescent="0.25">
      <c r="A2597" s="3">
        <f>TITRES_STAT!B2600</f>
        <v>0</v>
      </c>
      <c r="B2597" s="6">
        <f>TITRES_STAT!D2600</f>
        <v>0</v>
      </c>
      <c r="C2597" s="2">
        <f t="shared" si="317"/>
        <v>0</v>
      </c>
      <c r="D2597" s="2">
        <f t="shared" si="318"/>
        <v>0</v>
      </c>
      <c r="E2597" s="2">
        <f t="shared" si="320"/>
        <v>0</v>
      </c>
      <c r="F2597" s="2">
        <f t="shared" si="321"/>
        <v>0</v>
      </c>
      <c r="G2597" s="2">
        <f t="shared" si="315"/>
        <v>0</v>
      </c>
      <c r="H2597" s="2">
        <f t="shared" si="319"/>
        <v>4.3727999999999971</v>
      </c>
      <c r="I2597" s="2">
        <f t="array" ref="I2597">SUMPRODUCT(B2581:B2600, (ROW(B2581:B2600)-ROW(B2581)+1)) / (20*21/2)</f>
        <v>0</v>
      </c>
      <c r="J2597" s="2">
        <f t="shared" si="322"/>
        <v>1.2580671059759258E-3</v>
      </c>
      <c r="K2597" s="2">
        <f t="shared" si="316"/>
        <v>0.25300902849306772</v>
      </c>
    </row>
    <row r="2598" spans="1:11" ht="13.5" x14ac:dyDescent="0.25">
      <c r="A2598" s="3">
        <f>TITRES_STAT!B2601</f>
        <v>0</v>
      </c>
      <c r="B2598" s="6">
        <f>TITRES_STAT!D2601</f>
        <v>0</v>
      </c>
      <c r="C2598" s="2">
        <f t="shared" si="317"/>
        <v>0</v>
      </c>
      <c r="D2598" s="2">
        <f t="shared" si="318"/>
        <v>0</v>
      </c>
      <c r="E2598" s="2">
        <f t="shared" si="320"/>
        <v>0</v>
      </c>
      <c r="F2598" s="2">
        <f t="shared" si="321"/>
        <v>0</v>
      </c>
      <c r="G2598" s="2">
        <f t="shared" si="315"/>
        <v>0</v>
      </c>
      <c r="H2598" s="2">
        <f t="shared" si="319"/>
        <v>4.3373499999999972</v>
      </c>
      <c r="I2598" s="2">
        <f t="array" ref="I2598">SUMPRODUCT(B2582:B2601, (ROW(B2582:B2601)-ROW(B2582)+1)) / (20*21/2)</f>
        <v>0</v>
      </c>
      <c r="J2598" s="2">
        <f t="shared" si="322"/>
        <v>1.1382511911210758E-3</v>
      </c>
      <c r="K2598" s="2">
        <f t="shared" si="316"/>
        <v>0.24308710580706508</v>
      </c>
    </row>
    <row r="2599" spans="1:11" ht="13.5" x14ac:dyDescent="0.25">
      <c r="A2599" s="3">
        <f>TITRES_STAT!B2602</f>
        <v>0</v>
      </c>
      <c r="B2599" s="6">
        <f>TITRES_STAT!D2602</f>
        <v>0</v>
      </c>
      <c r="C2599" s="2">
        <f t="shared" si="317"/>
        <v>0</v>
      </c>
      <c r="D2599" s="2">
        <f t="shared" si="318"/>
        <v>0</v>
      </c>
      <c r="E2599" s="2">
        <f t="shared" si="320"/>
        <v>0</v>
      </c>
      <c r="F2599" s="2">
        <f t="shared" si="321"/>
        <v>0</v>
      </c>
      <c r="G2599" s="2">
        <f t="shared" si="315"/>
        <v>0</v>
      </c>
      <c r="H2599" s="2">
        <f t="shared" si="319"/>
        <v>4.3018999999999972</v>
      </c>
      <c r="I2599" s="2">
        <f t="array" ref="I2599">SUMPRODUCT(B2583:B2602, (ROW(B2583:B2602)-ROW(B2583)+1)) / (20*21/2)</f>
        <v>0</v>
      </c>
      <c r="J2599" s="2">
        <f t="shared" si="322"/>
        <v>1.0298463157762114E-3</v>
      </c>
      <c r="K2599" s="2">
        <f t="shared" si="316"/>
        <v>0.23355427812835666</v>
      </c>
    </row>
    <row r="2600" spans="1:11" ht="13.5" x14ac:dyDescent="0.25">
      <c r="A2600" s="3">
        <f>TITRES_STAT!B2603</f>
        <v>0</v>
      </c>
      <c r="B2600" s="6">
        <f>TITRES_STAT!D2603</f>
        <v>0</v>
      </c>
      <c r="C2600" s="2">
        <f t="shared" si="317"/>
        <v>0</v>
      </c>
      <c r="D2600" s="2">
        <f t="shared" si="318"/>
        <v>0</v>
      </c>
      <c r="E2600" s="2">
        <f t="shared" si="320"/>
        <v>0</v>
      </c>
      <c r="F2600" s="2">
        <f t="shared" si="321"/>
        <v>0</v>
      </c>
      <c r="G2600" s="2">
        <f t="shared" si="315"/>
        <v>0</v>
      </c>
      <c r="H2600" s="2">
        <f t="shared" si="319"/>
        <v>4.2664499999999972</v>
      </c>
      <c r="I2600" s="2">
        <f t="array" ref="I2600">SUMPRODUCT(B2584:B2603, (ROW(B2584:B2603)-ROW(B2584)+1)) / (20*21/2)</f>
        <v>0</v>
      </c>
      <c r="J2600" s="2">
        <f t="shared" si="322"/>
        <v>9.3176571427371513E-4</v>
      </c>
      <c r="K2600" s="2">
        <f t="shared" si="316"/>
        <v>0.22439528682920543</v>
      </c>
    </row>
    <row r="2601" spans="1:11" ht="13.5" x14ac:dyDescent="0.25">
      <c r="A2601" s="3">
        <f>TITRES_STAT!B2604</f>
        <v>0</v>
      </c>
      <c r="B2601" s="6">
        <f>TITRES_STAT!D2604</f>
        <v>0</v>
      </c>
      <c r="C2601" s="2">
        <f t="shared" si="317"/>
        <v>0</v>
      </c>
      <c r="D2601" s="2">
        <f t="shared" si="318"/>
        <v>0</v>
      </c>
      <c r="E2601" s="2">
        <f t="shared" si="320"/>
        <v>0</v>
      </c>
      <c r="F2601" s="2">
        <f t="shared" si="321"/>
        <v>0</v>
      </c>
      <c r="G2601" s="2">
        <f t="shared" si="315"/>
        <v>0</v>
      </c>
      <c r="H2601" s="2">
        <f t="shared" si="319"/>
        <v>4.2309999999999972</v>
      </c>
      <c r="I2601" s="2">
        <f t="array" ref="I2601">SUMPRODUCT(B2585:B2604, (ROW(B2585:B2604)-ROW(B2585)+1)) / (20*21/2)</f>
        <v>0</v>
      </c>
      <c r="J2601" s="2">
        <f t="shared" si="322"/>
        <v>8.430261224381232E-4</v>
      </c>
      <c r="K2601" s="2">
        <f t="shared" si="316"/>
        <v>0.21559547165943266</v>
      </c>
    </row>
    <row r="2602" spans="1:11" ht="13.5" x14ac:dyDescent="0.25">
      <c r="A2602" s="3">
        <f>TITRES_STAT!B2605</f>
        <v>0</v>
      </c>
      <c r="B2602" s="6">
        <f>TITRES_STAT!D2605</f>
        <v>0</v>
      </c>
      <c r="C2602" s="2">
        <f t="shared" si="317"/>
        <v>0</v>
      </c>
      <c r="D2602" s="2">
        <f t="shared" si="318"/>
        <v>0</v>
      </c>
      <c r="E2602" s="2">
        <f t="shared" si="320"/>
        <v>0</v>
      </c>
      <c r="F2602" s="2">
        <f t="shared" si="321"/>
        <v>0</v>
      </c>
      <c r="G2602" s="2">
        <f t="shared" si="315"/>
        <v>0</v>
      </c>
      <c r="H2602" s="2">
        <f t="shared" si="319"/>
        <v>4.1939999999999973</v>
      </c>
      <c r="I2602" s="2">
        <f t="array" ref="I2602">SUMPRODUCT(B2586:B2605, (ROW(B2586:B2605)-ROW(B2586)+1)) / (20*21/2)</f>
        <v>0</v>
      </c>
      <c r="J2602" s="2">
        <f t="shared" si="322"/>
        <v>7.6273792030115905E-4</v>
      </c>
      <c r="K2602" s="2">
        <f t="shared" si="316"/>
        <v>0.20714074728063139</v>
      </c>
    </row>
    <row r="2603" spans="1:11" ht="13.5" x14ac:dyDescent="0.25">
      <c r="A2603" s="3">
        <f>TITRES_STAT!B2606</f>
        <v>0</v>
      </c>
      <c r="B2603" s="6">
        <f>TITRES_STAT!D2606</f>
        <v>0</v>
      </c>
      <c r="C2603" s="2">
        <f t="shared" si="317"/>
        <v>0</v>
      </c>
      <c r="D2603" s="2">
        <f t="shared" si="318"/>
        <v>0</v>
      </c>
      <c r="E2603" s="2">
        <f t="shared" si="320"/>
        <v>0</v>
      </c>
      <c r="F2603" s="2">
        <f t="shared" si="321"/>
        <v>0</v>
      </c>
      <c r="G2603" s="2">
        <f t="shared" si="315"/>
        <v>0</v>
      </c>
      <c r="H2603" s="2">
        <f t="shared" si="319"/>
        <v>4.1569999999999974</v>
      </c>
      <c r="I2603" s="2">
        <f t="array" ref="I2603">SUMPRODUCT(B2587:B2606, (ROW(B2587:B2606)-ROW(B2587)+1)) / (20*21/2)</f>
        <v>0</v>
      </c>
      <c r="J2603" s="2">
        <f t="shared" si="322"/>
        <v>6.9009621360581063E-4</v>
      </c>
      <c r="K2603" s="2">
        <f t="shared" si="316"/>
        <v>0.19901758072060663</v>
      </c>
    </row>
    <row r="2604" spans="1:11" ht="13.5" x14ac:dyDescent="0.25">
      <c r="A2604" s="3">
        <f>TITRES_STAT!B2607</f>
        <v>0</v>
      </c>
      <c r="B2604" s="6">
        <f>TITRES_STAT!D2607</f>
        <v>0</v>
      </c>
      <c r="C2604" s="2">
        <f t="shared" si="317"/>
        <v>0</v>
      </c>
      <c r="D2604" s="2">
        <f t="shared" si="318"/>
        <v>0</v>
      </c>
      <c r="E2604" s="2">
        <f t="shared" si="320"/>
        <v>0</v>
      </c>
      <c r="F2604" s="2">
        <f t="shared" si="321"/>
        <v>0</v>
      </c>
      <c r="G2604" s="2">
        <f t="shared" si="315"/>
        <v>0</v>
      </c>
      <c r="H2604" s="2">
        <f t="shared" si="319"/>
        <v>4.1199999999999974</v>
      </c>
      <c r="I2604" s="2">
        <f t="array" ref="I2604">SUMPRODUCT(B2588:B2607, (ROW(B2588:B2607)-ROW(B2588)+1)) / (20*21/2)</f>
        <v>0</v>
      </c>
      <c r="J2604" s="2">
        <f t="shared" si="322"/>
        <v>6.2437276469097156E-4</v>
      </c>
      <c r="K2604" s="2">
        <f t="shared" si="316"/>
        <v>0.19121296971195539</v>
      </c>
    </row>
    <row r="2605" spans="1:11" ht="13.5" x14ac:dyDescent="0.25">
      <c r="A2605" s="3">
        <f>TITRES_STAT!B2608</f>
        <v>0</v>
      </c>
      <c r="B2605" s="6">
        <f>TITRES_STAT!D2608</f>
        <v>0</v>
      </c>
      <c r="C2605" s="2">
        <f t="shared" si="317"/>
        <v>0</v>
      </c>
      <c r="D2605" s="2">
        <f t="shared" si="318"/>
        <v>0</v>
      </c>
      <c r="E2605" s="2">
        <f t="shared" si="320"/>
        <v>0</v>
      </c>
      <c r="F2605" s="2">
        <f t="shared" si="321"/>
        <v>0</v>
      </c>
      <c r="G2605" s="2">
        <f t="shared" si="315"/>
        <v>0</v>
      </c>
      <c r="H2605" s="2">
        <f t="shared" si="319"/>
        <v>4.0829999999999975</v>
      </c>
      <c r="I2605" s="2">
        <f t="array" ref="I2605">SUMPRODUCT(B2589:B2608, (ROW(B2589:B2608)-ROW(B2589)+1)) / (20*21/2)</f>
        <v>0</v>
      </c>
      <c r="J2605" s="2">
        <f t="shared" si="322"/>
        <v>5.6490869186325997E-4</v>
      </c>
      <c r="K2605" s="2">
        <f t="shared" si="316"/>
        <v>0.183714421880114</v>
      </c>
    </row>
    <row r="2606" spans="1:11" ht="13.5" x14ac:dyDescent="0.25">
      <c r="A2606" s="3">
        <f>TITRES_STAT!B2609</f>
        <v>0</v>
      </c>
      <c r="B2606" s="6">
        <f>TITRES_STAT!D2609</f>
        <v>0</v>
      </c>
      <c r="C2606" s="2">
        <f t="shared" si="317"/>
        <v>0</v>
      </c>
      <c r="D2606" s="2">
        <f t="shared" si="318"/>
        <v>0</v>
      </c>
      <c r="E2606" s="2">
        <f t="shared" si="320"/>
        <v>0</v>
      </c>
      <c r="F2606" s="2">
        <f t="shared" si="321"/>
        <v>0</v>
      </c>
      <c r="G2606" s="2">
        <f t="shared" si="315"/>
        <v>0</v>
      </c>
      <c r="H2606" s="2">
        <f t="shared" si="319"/>
        <v>4.0459999999999976</v>
      </c>
      <c r="I2606" s="2">
        <f t="array" ref="I2606">SUMPRODUCT(B2590:B2609, (ROW(B2590:B2609)-ROW(B2590)+1)) / (20*21/2)</f>
        <v>0</v>
      </c>
      <c r="J2606" s="2">
        <f t="shared" si="322"/>
        <v>5.1110786406675902E-4</v>
      </c>
      <c r="K2606" s="2">
        <f t="shared" si="316"/>
        <v>0.17650993474756052</v>
      </c>
    </row>
    <row r="2607" spans="1:11" ht="13.5" x14ac:dyDescent="0.25">
      <c r="A2607" s="3">
        <f>TITRES_STAT!B2610</f>
        <v>0</v>
      </c>
      <c r="B2607" s="6">
        <f>TITRES_STAT!D2610</f>
        <v>0</v>
      </c>
      <c r="C2607" s="2">
        <f t="shared" si="317"/>
        <v>0</v>
      </c>
      <c r="D2607" s="2">
        <f t="shared" si="318"/>
        <v>0</v>
      </c>
      <c r="E2607" s="2">
        <f t="shared" si="320"/>
        <v>0</v>
      </c>
      <c r="F2607" s="2">
        <f t="shared" si="321"/>
        <v>0</v>
      </c>
      <c r="G2607" s="2">
        <f t="shared" si="315"/>
        <v>0</v>
      </c>
      <c r="H2607" s="2">
        <f t="shared" si="319"/>
        <v>4.0089999999999977</v>
      </c>
      <c r="I2607" s="2">
        <f t="array" ref="I2607">SUMPRODUCT(B2591:B2610, (ROW(B2591:B2610)-ROW(B2591)+1)) / (20*21/2)</f>
        <v>0</v>
      </c>
      <c r="J2607" s="2">
        <f t="shared" si="322"/>
        <v>4.624309246318296E-4</v>
      </c>
      <c r="K2607" s="2">
        <f t="shared" si="316"/>
        <v>0.16958797652216601</v>
      </c>
    </row>
    <row r="2608" spans="1:11" ht="13.5" x14ac:dyDescent="0.25">
      <c r="A2608" s="3">
        <f>TITRES_STAT!B2611</f>
        <v>0</v>
      </c>
      <c r="B2608" s="6">
        <f>TITRES_STAT!D2611</f>
        <v>0</v>
      </c>
      <c r="C2608" s="2">
        <f t="shared" si="317"/>
        <v>0</v>
      </c>
      <c r="D2608" s="2">
        <f t="shared" si="318"/>
        <v>0</v>
      </c>
      <c r="E2608" s="2">
        <f t="shared" si="320"/>
        <v>0</v>
      </c>
      <c r="F2608" s="2">
        <f t="shared" si="321"/>
        <v>0</v>
      </c>
      <c r="G2608" s="2">
        <f t="shared" si="315"/>
        <v>0</v>
      </c>
      <c r="H2608" s="2">
        <f t="shared" si="319"/>
        <v>3.9719999999999978</v>
      </c>
      <c r="I2608" s="2">
        <f t="array" ref="I2608">SUMPRODUCT(B2592:B2611, (ROW(B2592:B2611)-ROW(B2592)+1)) / (20*21/2)</f>
        <v>0</v>
      </c>
      <c r="J2608" s="2">
        <f t="shared" si="322"/>
        <v>4.1838988419070299E-4</v>
      </c>
      <c r="K2608" s="2">
        <f t="shared" si="316"/>
        <v>0.16293746763894382</v>
      </c>
    </row>
    <row r="2609" spans="1:11" ht="13.5" x14ac:dyDescent="0.25">
      <c r="A2609" s="3">
        <f>TITRES_STAT!B2612</f>
        <v>0</v>
      </c>
      <c r="B2609" s="6">
        <f>TITRES_STAT!D2612</f>
        <v>0</v>
      </c>
      <c r="C2609" s="2">
        <f t="shared" si="317"/>
        <v>0</v>
      </c>
      <c r="D2609" s="2">
        <f t="shared" si="318"/>
        <v>0</v>
      </c>
      <c r="E2609" s="2">
        <f t="shared" si="320"/>
        <v>0</v>
      </c>
      <c r="F2609" s="2">
        <f t="shared" si="321"/>
        <v>0</v>
      </c>
      <c r="G2609" s="2">
        <f t="shared" si="315"/>
        <v>0</v>
      </c>
      <c r="H2609" s="2">
        <f t="shared" si="319"/>
        <v>3.9349999999999969</v>
      </c>
      <c r="I2609" s="2">
        <f t="array" ref="I2609">SUMPRODUCT(B2593:B2612, (ROW(B2593:B2612)-ROW(B2593)+1)) / (20*21/2)</f>
        <v>0</v>
      </c>
      <c r="J2609" s="2">
        <f t="shared" si="322"/>
        <v>3.785432285534932E-4</v>
      </c>
      <c r="K2609" s="2">
        <f t="shared" si="316"/>
        <v>0.1565477630256519</v>
      </c>
    </row>
    <row r="2610" spans="1:11" ht="13.5" x14ac:dyDescent="0.25">
      <c r="A2610" s="3">
        <f>TITRES_STAT!B2613</f>
        <v>0</v>
      </c>
      <c r="B2610" s="6">
        <f>TITRES_STAT!D2613</f>
        <v>0</v>
      </c>
      <c r="C2610" s="2">
        <f t="shared" si="317"/>
        <v>0</v>
      </c>
      <c r="D2610" s="2">
        <f t="shared" si="318"/>
        <v>0</v>
      </c>
      <c r="E2610" s="2">
        <f t="shared" si="320"/>
        <v>0</v>
      </c>
      <c r="F2610" s="2">
        <f t="shared" si="321"/>
        <v>0</v>
      </c>
      <c r="G2610" s="2">
        <f t="shared" ref="G2610:G2673" si="323">AVERAGE(B2561:B2610)</f>
        <v>0</v>
      </c>
      <c r="H2610" s="2">
        <f t="shared" si="319"/>
        <v>3.8979999999999975</v>
      </c>
      <c r="I2610" s="2">
        <f t="array" ref="I2610">SUMPRODUCT(B2594:B2613, (ROW(B2594:B2613)-ROW(B2594)+1)) / (20*21/2)</f>
        <v>0</v>
      </c>
      <c r="J2610" s="2">
        <f t="shared" si="322"/>
        <v>3.4249149250077958E-4</v>
      </c>
      <c r="K2610" s="2">
        <f t="shared" si="316"/>
        <v>0.15040863506386165</v>
      </c>
    </row>
    <row r="2611" spans="1:11" ht="13.5" x14ac:dyDescent="0.25">
      <c r="A2611" s="3">
        <f>TITRES_STAT!B2614</f>
        <v>0</v>
      </c>
      <c r="B2611" s="6">
        <f>TITRES_STAT!D2614</f>
        <v>0</v>
      </c>
      <c r="C2611" s="2">
        <f t="shared" si="317"/>
        <v>0</v>
      </c>
      <c r="D2611" s="2">
        <f t="shared" si="318"/>
        <v>0</v>
      </c>
      <c r="E2611" s="2">
        <f t="shared" si="320"/>
        <v>0</v>
      </c>
      <c r="F2611" s="2">
        <f t="shared" si="321"/>
        <v>0</v>
      </c>
      <c r="G2611" s="2">
        <f t="shared" si="323"/>
        <v>0</v>
      </c>
      <c r="H2611" s="2">
        <f t="shared" si="319"/>
        <v>3.8626499999999968</v>
      </c>
      <c r="I2611" s="2">
        <f t="array" ref="I2611">SUMPRODUCT(B2595:B2614, (ROW(B2595:B2614)-ROW(B2595)+1)) / (20*21/2)</f>
        <v>0</v>
      </c>
      <c r="J2611" s="2">
        <f t="shared" si="322"/>
        <v>3.0987325511975297E-4</v>
      </c>
      <c r="K2611" s="2">
        <f t="shared" ref="K2611:K2674" si="324">$K$4*B2611+(1-$K$4)*K2610</f>
        <v>0.14451025721822003</v>
      </c>
    </row>
    <row r="2612" spans="1:11" ht="13.5" x14ac:dyDescent="0.25">
      <c r="A2612" s="3">
        <f>TITRES_STAT!B2615</f>
        <v>0</v>
      </c>
      <c r="B2612" s="6">
        <f>TITRES_STAT!D2615</f>
        <v>0</v>
      </c>
      <c r="C2612" s="2">
        <f t="shared" si="317"/>
        <v>0</v>
      </c>
      <c r="D2612" s="2">
        <f t="shared" si="318"/>
        <v>0</v>
      </c>
      <c r="E2612" s="2">
        <f t="shared" si="320"/>
        <v>0</v>
      </c>
      <c r="F2612" s="2">
        <f t="shared" si="321"/>
        <v>0</v>
      </c>
      <c r="G2612" s="2">
        <f t="shared" si="323"/>
        <v>0</v>
      </c>
      <c r="H2612" s="2">
        <f t="shared" si="319"/>
        <v>3.8286499999999974</v>
      </c>
      <c r="I2612" s="2">
        <f t="array" ref="I2612">SUMPRODUCT(B2596:B2615, (ROW(B2596:B2615)-ROW(B2596)+1)) / (20*21/2)</f>
        <v>0</v>
      </c>
      <c r="J2612" s="2">
        <f t="shared" si="322"/>
        <v>2.8036151653691938E-4</v>
      </c>
      <c r="K2612" s="2">
        <f t="shared" si="324"/>
        <v>0.13884318830770159</v>
      </c>
    </row>
    <row r="2613" spans="1:11" ht="13.5" x14ac:dyDescent="0.25">
      <c r="A2613" s="3">
        <f>TITRES_STAT!B2616</f>
        <v>0</v>
      </c>
      <c r="B2613" s="6">
        <f>TITRES_STAT!D2616</f>
        <v>0</v>
      </c>
      <c r="C2613" s="2">
        <f t="shared" si="317"/>
        <v>0</v>
      </c>
      <c r="D2613" s="2">
        <f t="shared" si="318"/>
        <v>0</v>
      </c>
      <c r="E2613" s="2">
        <f t="shared" si="320"/>
        <v>0</v>
      </c>
      <c r="F2613" s="2">
        <f t="shared" si="321"/>
        <v>0</v>
      </c>
      <c r="G2613" s="2">
        <f t="shared" si="323"/>
        <v>0</v>
      </c>
      <c r="H2613" s="2">
        <f t="shared" si="319"/>
        <v>3.7946499999999976</v>
      </c>
      <c r="I2613" s="2">
        <f t="array" ref="I2613">SUMPRODUCT(B2597:B2616, (ROW(B2597:B2616)-ROW(B2597)+1)) / (20*21/2)</f>
        <v>0</v>
      </c>
      <c r="J2613" s="2">
        <f t="shared" si="322"/>
        <v>2.5366041972387947E-4</v>
      </c>
      <c r="K2613" s="2">
        <f t="shared" si="324"/>
        <v>0.13339835739367409</v>
      </c>
    </row>
    <row r="2614" spans="1:11" ht="13.5" x14ac:dyDescent="0.25">
      <c r="A2614" s="3">
        <f>TITRES_STAT!B2617</f>
        <v>0</v>
      </c>
      <c r="B2614" s="6">
        <f>TITRES_STAT!D2617</f>
        <v>0</v>
      </c>
      <c r="C2614" s="2">
        <f t="shared" si="317"/>
        <v>0</v>
      </c>
      <c r="D2614" s="2">
        <f t="shared" si="318"/>
        <v>0</v>
      </c>
      <c r="E2614" s="2">
        <f t="shared" si="320"/>
        <v>0</v>
      </c>
      <c r="F2614" s="2">
        <f t="shared" si="321"/>
        <v>0</v>
      </c>
      <c r="G2614" s="2">
        <f t="shared" si="323"/>
        <v>0</v>
      </c>
      <c r="H2614" s="2">
        <f t="shared" si="319"/>
        <v>3.7606499999999978</v>
      </c>
      <c r="I2614" s="2">
        <f t="array" ref="I2614">SUMPRODUCT(B2598:B2617, (ROW(B2598:B2617)-ROW(B2598)+1)) / (20*21/2)</f>
        <v>0</v>
      </c>
      <c r="J2614" s="2">
        <f t="shared" si="322"/>
        <v>2.2950228451208143E-4</v>
      </c>
      <c r="K2614" s="2">
        <f t="shared" si="324"/>
        <v>0.12816704926058883</v>
      </c>
    </row>
    <row r="2615" spans="1:11" ht="13.5" x14ac:dyDescent="0.25">
      <c r="A2615" s="3">
        <f>TITRES_STAT!B2618</f>
        <v>0</v>
      </c>
      <c r="B2615" s="6">
        <f>TITRES_STAT!D2618</f>
        <v>0</v>
      </c>
      <c r="C2615" s="2">
        <f t="shared" si="317"/>
        <v>0</v>
      </c>
      <c r="D2615" s="2">
        <f t="shared" si="318"/>
        <v>0</v>
      </c>
      <c r="E2615" s="2">
        <f t="shared" si="320"/>
        <v>0</v>
      </c>
      <c r="F2615" s="2">
        <f t="shared" si="321"/>
        <v>0</v>
      </c>
      <c r="G2615" s="2">
        <f t="shared" si="323"/>
        <v>0</v>
      </c>
      <c r="H2615" s="2">
        <f t="shared" si="319"/>
        <v>3.726649999999998</v>
      </c>
      <c r="I2615" s="2">
        <f t="array" ref="I2615">SUMPRODUCT(B2599:B2618, (ROW(B2599:B2618)-ROW(B2599)+1)) / (20*21/2)</f>
        <v>0</v>
      </c>
      <c r="J2615" s="2">
        <f t="shared" si="322"/>
        <v>2.076449240823594E-4</v>
      </c>
      <c r="K2615" s="2">
        <f t="shared" si="324"/>
        <v>0.12314089046605595</v>
      </c>
    </row>
    <row r="2616" spans="1:11" ht="13.5" x14ac:dyDescent="0.25">
      <c r="A2616" s="3">
        <f>TITRES_STAT!B2619</f>
        <v>0</v>
      </c>
      <c r="B2616" s="6">
        <f>TITRES_STAT!D2619</f>
        <v>0</v>
      </c>
      <c r="C2616" s="2">
        <f t="shared" si="317"/>
        <v>0</v>
      </c>
      <c r="D2616" s="2">
        <f t="shared" si="318"/>
        <v>0</v>
      </c>
      <c r="E2616" s="2">
        <f t="shared" si="320"/>
        <v>0</v>
      </c>
      <c r="F2616" s="2">
        <f t="shared" si="321"/>
        <v>0</v>
      </c>
      <c r="G2616" s="2">
        <f t="shared" si="323"/>
        <v>0</v>
      </c>
      <c r="H2616" s="2">
        <f t="shared" si="319"/>
        <v>3.6922499999999978</v>
      </c>
      <c r="I2616" s="2">
        <f t="array" ref="I2616">SUMPRODUCT(B2600:B2619, (ROW(B2600:B2619)-ROW(B2600)+1)) / (20*21/2)</f>
        <v>0</v>
      </c>
      <c r="J2616" s="2">
        <f t="shared" si="322"/>
        <v>1.878692170268966E-4</v>
      </c>
      <c r="K2616" s="2">
        <f t="shared" si="324"/>
        <v>0.11831183593797533</v>
      </c>
    </row>
    <row r="2617" spans="1:11" ht="13.5" x14ac:dyDescent="0.25">
      <c r="A2617" s="3">
        <f>TITRES_STAT!B2620</f>
        <v>0</v>
      </c>
      <c r="B2617" s="6">
        <f>TITRES_STAT!D2620</f>
        <v>0</v>
      </c>
      <c r="C2617" s="2">
        <f t="shared" si="317"/>
        <v>0</v>
      </c>
      <c r="D2617" s="2">
        <f t="shared" si="318"/>
        <v>0</v>
      </c>
      <c r="E2617" s="2">
        <f t="shared" si="320"/>
        <v>0</v>
      </c>
      <c r="F2617" s="2">
        <f t="shared" si="321"/>
        <v>0</v>
      </c>
      <c r="G2617" s="2">
        <f t="shared" si="323"/>
        <v>0</v>
      </c>
      <c r="H2617" s="2">
        <f t="shared" si="319"/>
        <v>3.6578999999999979</v>
      </c>
      <c r="I2617" s="2">
        <f t="array" ref="I2617">SUMPRODUCT(B2601:B2620, (ROW(B2601:B2620)-ROW(B2601)+1)) / (20*21/2)</f>
        <v>0</v>
      </c>
      <c r="J2617" s="2">
        <f t="shared" si="322"/>
        <v>1.6997691064338266E-4</v>
      </c>
      <c r="K2617" s="2">
        <f t="shared" si="324"/>
        <v>0.11367215609727041</v>
      </c>
    </row>
    <row r="2618" spans="1:11" ht="13.5" x14ac:dyDescent="0.25">
      <c r="A2618" s="3">
        <f>TITRES_STAT!B2621</f>
        <v>0</v>
      </c>
      <c r="B2618" s="6">
        <f>TITRES_STAT!D2621</f>
        <v>0</v>
      </c>
      <c r="C2618" s="2">
        <f t="shared" si="317"/>
        <v>0</v>
      </c>
      <c r="D2618" s="2">
        <f t="shared" si="318"/>
        <v>0</v>
      </c>
      <c r="E2618" s="2">
        <f t="shared" si="320"/>
        <v>0</v>
      </c>
      <c r="F2618" s="2">
        <f t="shared" si="321"/>
        <v>0</v>
      </c>
      <c r="G2618" s="2">
        <f t="shared" si="323"/>
        <v>0</v>
      </c>
      <c r="H2618" s="2">
        <f t="shared" si="319"/>
        <v>3.6235499999999985</v>
      </c>
      <c r="I2618" s="2">
        <f t="array" ref="I2618">SUMPRODUCT(B2602:B2621, (ROW(B2602:B2621)-ROW(B2602)+1)) / (20*21/2)</f>
        <v>0</v>
      </c>
      <c r="J2618" s="2">
        <f t="shared" si="322"/>
        <v>1.5378863343925097E-4</v>
      </c>
      <c r="K2618" s="2">
        <f t="shared" si="324"/>
        <v>0.10921442448561275</v>
      </c>
    </row>
    <row r="2619" spans="1:11" ht="13.5" x14ac:dyDescent="0.25">
      <c r="A2619" s="3">
        <f>TITRES_STAT!B2622</f>
        <v>0</v>
      </c>
      <c r="B2619" s="6">
        <f>TITRES_STAT!D2622</f>
        <v>0</v>
      </c>
      <c r="C2619" s="2">
        <f t="shared" si="317"/>
        <v>0</v>
      </c>
      <c r="D2619" s="2">
        <f t="shared" si="318"/>
        <v>0</v>
      </c>
      <c r="E2619" s="2">
        <f t="shared" si="320"/>
        <v>0</v>
      </c>
      <c r="F2619" s="2">
        <f t="shared" si="321"/>
        <v>0</v>
      </c>
      <c r="G2619" s="2">
        <f t="shared" si="323"/>
        <v>0</v>
      </c>
      <c r="H2619" s="2">
        <f t="shared" si="319"/>
        <v>3.5894999999999984</v>
      </c>
      <c r="I2619" s="2">
        <f t="array" ref="I2619">SUMPRODUCT(B2603:B2622, (ROW(B2603:B2622)-ROW(B2603)+1)) / (20*21/2)</f>
        <v>0</v>
      </c>
      <c r="J2619" s="2">
        <f t="shared" si="322"/>
        <v>1.3914209692122707E-4</v>
      </c>
      <c r="K2619" s="2">
        <f t="shared" si="324"/>
        <v>0.10493150587833382</v>
      </c>
    </row>
    <row r="2620" spans="1:11" ht="13.5" x14ac:dyDescent="0.25">
      <c r="A2620" s="3">
        <f>TITRES_STAT!B2623</f>
        <v>0</v>
      </c>
      <c r="B2620" s="6">
        <f>TITRES_STAT!D2623</f>
        <v>0</v>
      </c>
      <c r="C2620" s="2">
        <f t="shared" si="317"/>
        <v>0</v>
      </c>
      <c r="D2620" s="2">
        <f t="shared" si="318"/>
        <v>0</v>
      </c>
      <c r="E2620" s="2">
        <f t="shared" si="320"/>
        <v>0</v>
      </c>
      <c r="F2620" s="2">
        <f t="shared" si="321"/>
        <v>0</v>
      </c>
      <c r="G2620" s="2">
        <f t="shared" si="323"/>
        <v>0</v>
      </c>
      <c r="H2620" s="2">
        <f t="shared" si="319"/>
        <v>3.5554499999999978</v>
      </c>
      <c r="I2620" s="2">
        <f t="array" ref="I2620">SUMPRODUCT(B2604:B2623, (ROW(B2604:B2623)-ROW(B2604)+1)) / (20*21/2)</f>
        <v>0</v>
      </c>
      <c r="J2620" s="2">
        <f t="shared" si="322"/>
        <v>1.2589046864301497E-4</v>
      </c>
      <c r="K2620" s="2">
        <f t="shared" si="324"/>
        <v>0.1008165448634972</v>
      </c>
    </row>
    <row r="2621" spans="1:11" ht="13.5" x14ac:dyDescent="0.25">
      <c r="A2621" s="3">
        <f>TITRES_STAT!B2624</f>
        <v>0</v>
      </c>
      <c r="B2621" s="6">
        <f>TITRES_STAT!D2624</f>
        <v>0</v>
      </c>
      <c r="C2621" s="2">
        <f t="shared" si="317"/>
        <v>0</v>
      </c>
      <c r="D2621" s="2">
        <f t="shared" si="318"/>
        <v>0</v>
      </c>
      <c r="E2621" s="2">
        <f t="shared" si="320"/>
        <v>0</v>
      </c>
      <c r="F2621" s="2">
        <f t="shared" si="321"/>
        <v>0</v>
      </c>
      <c r="G2621" s="2">
        <f t="shared" si="323"/>
        <v>0</v>
      </c>
      <c r="H2621" s="2">
        <f t="shared" si="319"/>
        <v>3.5210999999999979</v>
      </c>
      <c r="I2621" s="2">
        <f t="array" ref="I2621">SUMPRODUCT(B2605:B2624, (ROW(B2605:B2624)-ROW(B2605)+1)) / (20*21/2)</f>
        <v>0</v>
      </c>
      <c r="J2621" s="2">
        <f t="shared" si="322"/>
        <v>1.1390090020082307E-4</v>
      </c>
      <c r="K2621" s="2">
        <f t="shared" si="324"/>
        <v>9.6862954868850257E-2</v>
      </c>
    </row>
    <row r="2622" spans="1:11" ht="13.5" x14ac:dyDescent="0.25">
      <c r="A2622" s="3">
        <f>TITRES_STAT!B2625</f>
        <v>0</v>
      </c>
      <c r="B2622" s="6">
        <f>TITRES_STAT!D2625</f>
        <v>0</v>
      </c>
      <c r="C2622" s="2">
        <f t="shared" si="317"/>
        <v>0</v>
      </c>
      <c r="D2622" s="2">
        <f t="shared" si="318"/>
        <v>0</v>
      </c>
      <c r="E2622" s="2">
        <f t="shared" si="320"/>
        <v>0</v>
      </c>
      <c r="F2622" s="2">
        <f t="shared" si="321"/>
        <v>0</v>
      </c>
      <c r="G2622" s="2">
        <f t="shared" si="323"/>
        <v>0</v>
      </c>
      <c r="H2622" s="2">
        <f t="shared" si="319"/>
        <v>3.486749999999998</v>
      </c>
      <c r="I2622" s="2">
        <f t="array" ref="I2622">SUMPRODUCT(B2606:B2625, (ROW(B2606:B2625)-ROW(B2606)+1)) / (20*21/2)</f>
        <v>0</v>
      </c>
      <c r="J2622" s="2">
        <f t="shared" si="322"/>
        <v>1.030531954197923E-4</v>
      </c>
      <c r="K2622" s="2">
        <f t="shared" si="324"/>
        <v>9.3064407619091433E-2</v>
      </c>
    </row>
    <row r="2623" spans="1:11" ht="13.5" x14ac:dyDescent="0.25">
      <c r="A2623" s="3">
        <f>TITRES_STAT!B2626</f>
        <v>0</v>
      </c>
      <c r="B2623" s="6">
        <f>TITRES_STAT!D2626</f>
        <v>0</v>
      </c>
      <c r="C2623" s="2">
        <f t="shared" si="317"/>
        <v>0</v>
      </c>
      <c r="D2623" s="2">
        <f t="shared" si="318"/>
        <v>0</v>
      </c>
      <c r="E2623" s="2">
        <f t="shared" si="320"/>
        <v>0</v>
      </c>
      <c r="F2623" s="2">
        <f t="shared" si="321"/>
        <v>0</v>
      </c>
      <c r="G2623" s="2">
        <f t="shared" si="323"/>
        <v>0</v>
      </c>
      <c r="H2623" s="2">
        <f t="shared" si="319"/>
        <v>3.4517499999999979</v>
      </c>
      <c r="I2623" s="2">
        <f t="array" ref="I2623">SUMPRODUCT(B2607:B2626, (ROW(B2607:B2626)-ROW(B2607)+1)) / (20*21/2)</f>
        <v>0</v>
      </c>
      <c r="J2623" s="2">
        <f t="shared" si="322"/>
        <v>9.323860537981208E-5</v>
      </c>
      <c r="K2623" s="2">
        <f t="shared" si="324"/>
        <v>8.9414823006578048E-2</v>
      </c>
    </row>
    <row r="2624" spans="1:11" ht="13.5" x14ac:dyDescent="0.25">
      <c r="A2624" s="3">
        <f>TITRES_STAT!B2627</f>
        <v>0</v>
      </c>
      <c r="B2624" s="6">
        <f>TITRES_STAT!D2627</f>
        <v>0</v>
      </c>
      <c r="C2624" s="2">
        <f t="shared" si="317"/>
        <v>0</v>
      </c>
      <c r="D2624" s="2">
        <f t="shared" si="318"/>
        <v>0</v>
      </c>
      <c r="E2624" s="2">
        <f t="shared" si="320"/>
        <v>0</v>
      </c>
      <c r="F2624" s="2">
        <f t="shared" si="321"/>
        <v>0</v>
      </c>
      <c r="G2624" s="2">
        <f t="shared" si="323"/>
        <v>0</v>
      </c>
      <c r="H2624" s="2">
        <f t="shared" si="319"/>
        <v>3.4167499999999986</v>
      </c>
      <c r="I2624" s="2">
        <f t="array" ref="I2624">SUMPRODUCT(B2608:B2627, (ROW(B2608:B2627)-ROW(B2608)+1)) / (20*21/2)</f>
        <v>0</v>
      </c>
      <c r="J2624" s="2">
        <f t="shared" si="322"/>
        <v>8.4358738200782357E-5</v>
      </c>
      <c r="K2624" s="2">
        <f t="shared" si="324"/>
        <v>8.5908359359261263E-2</v>
      </c>
    </row>
    <row r="2625" spans="1:11" ht="13.5" x14ac:dyDescent="0.25">
      <c r="A2625" s="3">
        <f>TITRES_STAT!B2628</f>
        <v>0</v>
      </c>
      <c r="B2625" s="6">
        <f>TITRES_STAT!D2628</f>
        <v>0</v>
      </c>
      <c r="C2625" s="2">
        <f t="shared" si="317"/>
        <v>0</v>
      </c>
      <c r="D2625" s="2">
        <f t="shared" si="318"/>
        <v>0</v>
      </c>
      <c r="E2625" s="2">
        <f t="shared" si="320"/>
        <v>0</v>
      </c>
      <c r="F2625" s="2">
        <f t="shared" si="321"/>
        <v>0</v>
      </c>
      <c r="G2625" s="2">
        <f t="shared" si="323"/>
        <v>0</v>
      </c>
      <c r="H2625" s="2">
        <f t="shared" si="319"/>
        <v>3.381749999999998</v>
      </c>
      <c r="I2625" s="2">
        <f t="array" ref="I2625">SUMPRODUCT(B2609:B2628, (ROW(B2609:B2628)-ROW(B2609)+1)) / (20*21/2)</f>
        <v>0</v>
      </c>
      <c r="J2625" s="2">
        <f t="shared" si="322"/>
        <v>7.6324572657850701E-5</v>
      </c>
      <c r="K2625" s="2">
        <f t="shared" si="324"/>
        <v>8.2539404090270621E-2</v>
      </c>
    </row>
    <row r="2626" spans="1:11" ht="13.5" x14ac:dyDescent="0.25">
      <c r="A2626" s="3">
        <f>TITRES_STAT!B2629</f>
        <v>0</v>
      </c>
      <c r="B2626" s="6">
        <f>TITRES_STAT!D2629</f>
        <v>0</v>
      </c>
      <c r="C2626" s="2">
        <f t="shared" si="317"/>
        <v>0</v>
      </c>
      <c r="D2626" s="2">
        <f t="shared" si="318"/>
        <v>0</v>
      </c>
      <c r="E2626" s="2">
        <f t="shared" si="320"/>
        <v>0</v>
      </c>
      <c r="F2626" s="2">
        <f t="shared" si="321"/>
        <v>0</v>
      </c>
      <c r="G2626" s="2">
        <f t="shared" si="323"/>
        <v>0</v>
      </c>
      <c r="H2626" s="2">
        <f t="shared" si="319"/>
        <v>3.347849999999998</v>
      </c>
      <c r="I2626" s="2">
        <f t="array" ref="I2626">SUMPRODUCT(B2610:B2629, (ROW(B2610:B2629)-ROW(B2610)+1)) / (20*21/2)</f>
        <v>0</v>
      </c>
      <c r="J2626" s="2">
        <f t="shared" si="322"/>
        <v>6.9055565738055397E-5</v>
      </c>
      <c r="K2626" s="2">
        <f t="shared" si="324"/>
        <v>7.9302564714181581E-2</v>
      </c>
    </row>
    <row r="2627" spans="1:11" ht="13.5" x14ac:dyDescent="0.25">
      <c r="A2627" s="3">
        <f>TITRES_STAT!B2630</f>
        <v>0</v>
      </c>
      <c r="B2627" s="6">
        <f>TITRES_STAT!D2630</f>
        <v>0</v>
      </c>
      <c r="C2627" s="2">
        <f t="shared" si="317"/>
        <v>0</v>
      </c>
      <c r="D2627" s="2">
        <f t="shared" si="318"/>
        <v>0</v>
      </c>
      <c r="E2627" s="2">
        <f t="shared" si="320"/>
        <v>0</v>
      </c>
      <c r="F2627" s="2">
        <f t="shared" si="321"/>
        <v>0</v>
      </c>
      <c r="G2627" s="2">
        <f t="shared" si="323"/>
        <v>0</v>
      </c>
      <c r="H2627" s="2">
        <f t="shared" si="319"/>
        <v>3.3138499999999982</v>
      </c>
      <c r="I2627" s="2">
        <f t="array" ref="I2627">SUMPRODUCT(B2611:B2630, (ROW(B2611:B2630)-ROW(B2611)+1)) / (20*21/2)</f>
        <v>0</v>
      </c>
      <c r="J2627" s="2">
        <f t="shared" si="322"/>
        <v>6.2478845191573935E-5</v>
      </c>
      <c r="K2627" s="2">
        <f t="shared" si="324"/>
        <v>7.6192660215586225E-2</v>
      </c>
    </row>
    <row r="2628" spans="1:11" ht="13.5" x14ac:dyDescent="0.25">
      <c r="A2628" s="3">
        <f>TITRES_STAT!B2631</f>
        <v>0</v>
      </c>
      <c r="B2628" s="6">
        <f>TITRES_STAT!D2631</f>
        <v>0</v>
      </c>
      <c r="C2628" s="2">
        <f t="shared" ref="C2628:C2691" si="325">B2628-B2627</f>
        <v>0</v>
      </c>
      <c r="D2628" s="2">
        <f t="shared" si="318"/>
        <v>0</v>
      </c>
      <c r="E2628" s="2">
        <f t="shared" si="320"/>
        <v>0</v>
      </c>
      <c r="F2628" s="2">
        <f t="shared" si="321"/>
        <v>0</v>
      </c>
      <c r="G2628" s="2">
        <f t="shared" si="323"/>
        <v>0</v>
      </c>
      <c r="H2628" s="2">
        <f t="shared" si="319"/>
        <v>3.2798499999999984</v>
      </c>
      <c r="I2628" s="2">
        <f t="array" ref="I2628">SUMPRODUCT(B2612:B2631, (ROW(B2612:B2631)-ROW(B2612)+1)) / (20*21/2)</f>
        <v>0</v>
      </c>
      <c r="J2628" s="2">
        <f t="shared" si="322"/>
        <v>5.6528478982852606E-5</v>
      </c>
      <c r="K2628" s="2">
        <f t="shared" si="324"/>
        <v>7.320471275615148E-2</v>
      </c>
    </row>
    <row r="2629" spans="1:11" ht="13.5" x14ac:dyDescent="0.25">
      <c r="A2629" s="3">
        <f>TITRES_STAT!B2632</f>
        <v>0</v>
      </c>
      <c r="B2629" s="6">
        <f>TITRES_STAT!D2632</f>
        <v>0</v>
      </c>
      <c r="C2629" s="2">
        <f t="shared" si="325"/>
        <v>0</v>
      </c>
      <c r="D2629" s="2">
        <f t="shared" si="318"/>
        <v>0</v>
      </c>
      <c r="E2629" s="2">
        <f t="shared" si="320"/>
        <v>0</v>
      </c>
      <c r="F2629" s="2">
        <f t="shared" si="321"/>
        <v>0</v>
      </c>
      <c r="G2629" s="2">
        <f t="shared" si="323"/>
        <v>0</v>
      </c>
      <c r="H2629" s="2">
        <f t="shared" si="319"/>
        <v>3.2458499999999986</v>
      </c>
      <c r="I2629" s="2">
        <f t="array" ref="I2629">SUMPRODUCT(B2613:B2632, (ROW(B2613:B2632)-ROW(B2613)+1)) / (20*21/2)</f>
        <v>0</v>
      </c>
      <c r="J2629" s="2">
        <f t="shared" si="322"/>
        <v>5.1144814317819024E-5</v>
      </c>
      <c r="K2629" s="2">
        <f t="shared" si="324"/>
        <v>7.0333939706890641E-2</v>
      </c>
    </row>
    <row r="2630" spans="1:11" ht="13.5" x14ac:dyDescent="0.25">
      <c r="A2630" s="3">
        <f>TITRES_STAT!B2633</f>
        <v>0</v>
      </c>
      <c r="B2630" s="6">
        <f>TITRES_STAT!D2633</f>
        <v>0</v>
      </c>
      <c r="C2630" s="2">
        <f t="shared" si="325"/>
        <v>0</v>
      </c>
      <c r="D2630" s="2">
        <f t="shared" ref="D2630:D2693" si="326">AVERAGE(B2626:B2630)</f>
        <v>0</v>
      </c>
      <c r="E2630" s="2">
        <f t="shared" si="320"/>
        <v>0</v>
      </c>
      <c r="F2630" s="2">
        <f t="shared" si="321"/>
        <v>0</v>
      </c>
      <c r="G2630" s="2">
        <f t="shared" si="323"/>
        <v>0</v>
      </c>
      <c r="H2630" s="2">
        <f t="shared" si="319"/>
        <v>3.2117999999999989</v>
      </c>
      <c r="I2630" s="2">
        <f t="array" ref="I2630">SUMPRODUCT(B2614:B2633, (ROW(B2614:B2633)-ROW(B2614)+1)) / (20*21/2)</f>
        <v>0</v>
      </c>
      <c r="J2630" s="2">
        <f t="shared" si="322"/>
        <v>4.6273879620883878E-5</v>
      </c>
      <c r="K2630" s="2">
        <f t="shared" si="324"/>
        <v>6.7575745992894926E-2</v>
      </c>
    </row>
    <row r="2631" spans="1:11" ht="13.5" x14ac:dyDescent="0.25">
      <c r="A2631" s="3">
        <f>TITRES_STAT!B2634</f>
        <v>0</v>
      </c>
      <c r="B2631" s="6">
        <f>TITRES_STAT!D2634</f>
        <v>0</v>
      </c>
      <c r="C2631" s="2">
        <f t="shared" si="325"/>
        <v>0</v>
      </c>
      <c r="D2631" s="2">
        <f t="shared" si="326"/>
        <v>0</v>
      </c>
      <c r="E2631" s="2">
        <f t="shared" si="320"/>
        <v>0</v>
      </c>
      <c r="F2631" s="2">
        <f t="shared" si="321"/>
        <v>0</v>
      </c>
      <c r="G2631" s="2">
        <f t="shared" si="323"/>
        <v>0</v>
      </c>
      <c r="H2631" s="2">
        <f t="shared" si="319"/>
        <v>3.1777499999999987</v>
      </c>
      <c r="I2631" s="2">
        <f t="array" ref="I2631">SUMPRODUCT(B2615:B2634, (ROW(B2615:B2634)-ROW(B2615)+1)) / (20*21/2)</f>
        <v>0</v>
      </c>
      <c r="J2631" s="2">
        <f t="shared" si="322"/>
        <v>4.1866843466513988E-5</v>
      </c>
      <c r="K2631" s="2">
        <f t="shared" si="324"/>
        <v>6.4925716738271591E-2</v>
      </c>
    </row>
    <row r="2632" spans="1:11" ht="13.5" x14ac:dyDescent="0.25">
      <c r="A2632" s="3">
        <f>TITRES_STAT!B2635</f>
        <v>0</v>
      </c>
      <c r="B2632" s="6">
        <f>TITRES_STAT!D2635</f>
        <v>0</v>
      </c>
      <c r="C2632" s="2">
        <f t="shared" si="325"/>
        <v>0</v>
      </c>
      <c r="D2632" s="2">
        <f t="shared" si="326"/>
        <v>0</v>
      </c>
      <c r="E2632" s="2">
        <f t="shared" si="320"/>
        <v>0</v>
      </c>
      <c r="F2632" s="2">
        <f t="shared" si="321"/>
        <v>0</v>
      </c>
      <c r="G2632" s="2">
        <f t="shared" si="323"/>
        <v>0</v>
      </c>
      <c r="H2632" s="2">
        <f t="shared" si="319"/>
        <v>3.1436499999999992</v>
      </c>
      <c r="I2632" s="2">
        <f t="array" ref="I2632">SUMPRODUCT(B2616:B2635, (ROW(B2616:B2635)-ROW(B2616)+1)) / (20*21/2)</f>
        <v>0</v>
      </c>
      <c r="J2632" s="2">
        <f t="shared" si="322"/>
        <v>3.7879525041131707E-5</v>
      </c>
      <c r="K2632" s="2">
        <f t="shared" si="324"/>
        <v>6.2379610199515843E-2</v>
      </c>
    </row>
    <row r="2633" spans="1:11" ht="13.5" x14ac:dyDescent="0.25">
      <c r="A2633" s="3">
        <f>TITRES_STAT!B2636</f>
        <v>0</v>
      </c>
      <c r="B2633" s="6">
        <f>TITRES_STAT!D2636</f>
        <v>0</v>
      </c>
      <c r="C2633" s="2">
        <f t="shared" si="325"/>
        <v>0</v>
      </c>
      <c r="D2633" s="2">
        <f t="shared" si="326"/>
        <v>0</v>
      </c>
      <c r="E2633" s="2">
        <f t="shared" si="320"/>
        <v>0</v>
      </c>
      <c r="F2633" s="2">
        <f t="shared" si="321"/>
        <v>0</v>
      </c>
      <c r="G2633" s="2">
        <f t="shared" si="323"/>
        <v>0</v>
      </c>
      <c r="H2633" s="2">
        <f t="shared" si="319"/>
        <v>3.109799999999999</v>
      </c>
      <c r="I2633" s="2">
        <f t="array" ref="I2633">SUMPRODUCT(B2617:B2636, (ROW(B2617:B2636)-ROW(B2617)+1)) / (20*21/2)</f>
        <v>0</v>
      </c>
      <c r="J2633" s="2">
        <f t="shared" si="322"/>
        <v>3.4271951227690594E-5</v>
      </c>
      <c r="K2633" s="2">
        <f t="shared" si="324"/>
        <v>5.9933350976005419E-2</v>
      </c>
    </row>
    <row r="2634" spans="1:11" ht="13.5" x14ac:dyDescent="0.25">
      <c r="A2634" s="3">
        <f>TITRES_STAT!B2637</f>
        <v>0</v>
      </c>
      <c r="B2634" s="6">
        <f>TITRES_STAT!D2637</f>
        <v>0</v>
      </c>
      <c r="C2634" s="2">
        <f t="shared" si="325"/>
        <v>0</v>
      </c>
      <c r="D2634" s="2">
        <f t="shared" si="326"/>
        <v>0</v>
      </c>
      <c r="E2634" s="2">
        <f t="shared" si="320"/>
        <v>0</v>
      </c>
      <c r="F2634" s="2">
        <f t="shared" si="321"/>
        <v>0</v>
      </c>
      <c r="G2634" s="2">
        <f t="shared" si="323"/>
        <v>0</v>
      </c>
      <c r="H2634" s="2">
        <f t="shared" ref="H2634:H2693" si="327">AVERAGE(B2435:B2634)</f>
        <v>3.0747999999999989</v>
      </c>
      <c r="I2634" s="2">
        <f t="array" ref="I2634">SUMPRODUCT(B2618:B2637, (ROW(B2618:B2637)-ROW(B2618)+1)) / (20*21/2)</f>
        <v>0</v>
      </c>
      <c r="J2634" s="2">
        <f t="shared" si="322"/>
        <v>3.100795587267244E-5</v>
      </c>
      <c r="K2634" s="2">
        <f t="shared" si="324"/>
        <v>5.7583023486750304E-2</v>
      </c>
    </row>
    <row r="2635" spans="1:11" ht="13.5" x14ac:dyDescent="0.25">
      <c r="A2635" s="3">
        <f>TITRES_STAT!B2638</f>
        <v>0</v>
      </c>
      <c r="B2635" s="6">
        <f>TITRES_STAT!D2638</f>
        <v>0</v>
      </c>
      <c r="C2635" s="2">
        <f t="shared" si="325"/>
        <v>0</v>
      </c>
      <c r="D2635" s="2">
        <f t="shared" si="326"/>
        <v>0</v>
      </c>
      <c r="E2635" s="2">
        <f t="shared" si="320"/>
        <v>0</v>
      </c>
      <c r="F2635" s="2">
        <f t="shared" si="321"/>
        <v>0</v>
      </c>
      <c r="G2635" s="2">
        <f t="shared" si="323"/>
        <v>0</v>
      </c>
      <c r="H2635" s="2">
        <f t="shared" si="327"/>
        <v>3.0397999999999992</v>
      </c>
      <c r="I2635" s="2">
        <f t="array" ref="I2635">SUMPRODUCT(B2619:B2638, (ROW(B2619:B2638)-ROW(B2619)+1)) / (20*21/2)</f>
        <v>0</v>
      </c>
      <c r="J2635" s="2">
        <f t="shared" si="322"/>
        <v>2.8054817218132208E-5</v>
      </c>
      <c r="K2635" s="2">
        <f t="shared" si="324"/>
        <v>5.5324865702956173E-2</v>
      </c>
    </row>
    <row r="2636" spans="1:11" ht="13.5" x14ac:dyDescent="0.25">
      <c r="A2636" s="3">
        <f>TITRES_STAT!B2639</f>
        <v>0</v>
      </c>
      <c r="B2636" s="6">
        <f>TITRES_STAT!D2639</f>
        <v>0</v>
      </c>
      <c r="C2636" s="2">
        <f t="shared" si="325"/>
        <v>0</v>
      </c>
      <c r="D2636" s="2">
        <f t="shared" si="326"/>
        <v>0</v>
      </c>
      <c r="E2636" s="2">
        <f t="shared" ref="E2636:E2693" si="328">AVERAGE(B2627:B2636)</f>
        <v>0</v>
      </c>
      <c r="F2636" s="2">
        <f t="shared" si="321"/>
        <v>0</v>
      </c>
      <c r="G2636" s="2">
        <f t="shared" si="323"/>
        <v>0</v>
      </c>
      <c r="H2636" s="2">
        <f t="shared" si="327"/>
        <v>3.004799999999999</v>
      </c>
      <c r="I2636" s="2">
        <f t="array" ref="I2636">SUMPRODUCT(B2620:B2639, (ROW(B2620:B2639)-ROW(B2620)+1)) / (20*21/2)</f>
        <v>0</v>
      </c>
      <c r="J2636" s="2">
        <f t="shared" si="322"/>
        <v>2.5382929864024381E-5</v>
      </c>
      <c r="K2636" s="2">
        <f t="shared" si="324"/>
        <v>5.3155263126369659E-2</v>
      </c>
    </row>
    <row r="2637" spans="1:11" ht="13.5" x14ac:dyDescent="0.25">
      <c r="A2637" s="3">
        <f>TITRES_STAT!B2640</f>
        <v>0</v>
      </c>
      <c r="B2637" s="6">
        <f>TITRES_STAT!D2640</f>
        <v>0</v>
      </c>
      <c r="C2637" s="2">
        <f t="shared" si="325"/>
        <v>0</v>
      </c>
      <c r="D2637" s="2">
        <f t="shared" si="326"/>
        <v>0</v>
      </c>
      <c r="E2637" s="2">
        <f t="shared" si="328"/>
        <v>0</v>
      </c>
      <c r="F2637" s="2">
        <f t="shared" si="321"/>
        <v>0</v>
      </c>
      <c r="G2637" s="2">
        <f t="shared" si="323"/>
        <v>0</v>
      </c>
      <c r="H2637" s="2">
        <f t="shared" si="327"/>
        <v>2.9697999999999989</v>
      </c>
      <c r="I2637" s="2">
        <f t="array" ref="I2637">SUMPRODUCT(B2621:B2640, (ROW(B2621:B2640)-ROW(B2621)+1)) / (20*21/2)</f>
        <v>0</v>
      </c>
      <c r="J2637" s="2">
        <f t="shared" si="322"/>
        <v>2.2965507972212536E-5</v>
      </c>
      <c r="K2637" s="2">
        <f t="shared" si="324"/>
        <v>5.1070743003766926E-2</v>
      </c>
    </row>
    <row r="2638" spans="1:11" ht="13.5" x14ac:dyDescent="0.25">
      <c r="A2638" s="3">
        <f>TITRES_STAT!B2641</f>
        <v>0</v>
      </c>
      <c r="B2638" s="6">
        <f>TITRES_STAT!D2641</f>
        <v>0</v>
      </c>
      <c r="C2638" s="2">
        <f t="shared" si="325"/>
        <v>0</v>
      </c>
      <c r="D2638" s="2">
        <f t="shared" si="326"/>
        <v>0</v>
      </c>
      <c r="E2638" s="2">
        <f t="shared" si="328"/>
        <v>0</v>
      </c>
      <c r="F2638" s="2">
        <f t="shared" si="321"/>
        <v>0</v>
      </c>
      <c r="G2638" s="2">
        <f t="shared" si="323"/>
        <v>0</v>
      </c>
      <c r="H2638" s="2">
        <f t="shared" si="327"/>
        <v>2.9347999999999992</v>
      </c>
      <c r="I2638" s="2">
        <f t="array" ref="I2638">SUMPRODUCT(B2622:B2641, (ROW(B2622:B2641)-ROW(B2622)+1)) / (20*21/2)</f>
        <v>0</v>
      </c>
      <c r="J2638" s="2">
        <f t="shared" si="322"/>
        <v>2.0778316736763723E-5</v>
      </c>
      <c r="K2638" s="2">
        <f t="shared" si="324"/>
        <v>4.9067968768325088E-2</v>
      </c>
    </row>
    <row r="2639" spans="1:11" ht="13.5" x14ac:dyDescent="0.25">
      <c r="A2639" s="3">
        <f>TITRES_STAT!B2642</f>
        <v>0</v>
      </c>
      <c r="B2639" s="6">
        <f>TITRES_STAT!D2642</f>
        <v>0</v>
      </c>
      <c r="C2639" s="2">
        <f t="shared" si="325"/>
        <v>0</v>
      </c>
      <c r="D2639" s="2">
        <f t="shared" si="326"/>
        <v>0</v>
      </c>
      <c r="E2639" s="2">
        <f t="shared" si="328"/>
        <v>0</v>
      </c>
      <c r="F2639" s="2">
        <f t="shared" si="321"/>
        <v>0</v>
      </c>
      <c r="G2639" s="2">
        <f t="shared" si="323"/>
        <v>0</v>
      </c>
      <c r="H2639" s="2">
        <f t="shared" si="327"/>
        <v>2.899799999999999</v>
      </c>
      <c r="I2639" s="2">
        <f t="array" ref="I2639">SUMPRODUCT(B2623:B2642, (ROW(B2623:B2642)-ROW(B2623)+1)) / (20*21/2)</f>
        <v>0</v>
      </c>
      <c r="J2639" s="2">
        <f t="shared" si="322"/>
        <v>1.8799429428500511E-5</v>
      </c>
      <c r="K2639" s="2">
        <f t="shared" si="324"/>
        <v>4.7143734698979006E-2</v>
      </c>
    </row>
    <row r="2640" spans="1:11" ht="13.5" x14ac:dyDescent="0.25">
      <c r="A2640" s="3">
        <f>TITRES_STAT!B2643</f>
        <v>0</v>
      </c>
      <c r="B2640" s="6">
        <f>TITRES_STAT!D2643</f>
        <v>0</v>
      </c>
      <c r="C2640" s="2">
        <f t="shared" si="325"/>
        <v>0</v>
      </c>
      <c r="D2640" s="2">
        <f t="shared" si="326"/>
        <v>0</v>
      </c>
      <c r="E2640" s="2">
        <f t="shared" si="328"/>
        <v>0</v>
      </c>
      <c r="F2640" s="2">
        <f t="shared" si="321"/>
        <v>0</v>
      </c>
      <c r="G2640" s="2">
        <f t="shared" si="323"/>
        <v>0</v>
      </c>
      <c r="H2640" s="2">
        <f t="shared" si="327"/>
        <v>2.8647999999999989</v>
      </c>
      <c r="I2640" s="2">
        <f t="array" ref="I2640">SUMPRODUCT(B2624:B2643, (ROW(B2624:B2643)-ROW(B2624)+1)) / (20*21/2)</f>
        <v>0</v>
      </c>
      <c r="J2640" s="2">
        <f t="shared" si="322"/>
        <v>1.7009007578167131E-5</v>
      </c>
      <c r="K2640" s="2">
        <f t="shared" si="324"/>
        <v>4.5294960789215126E-2</v>
      </c>
    </row>
    <row r="2641" spans="1:11" ht="13.5" x14ac:dyDescent="0.25">
      <c r="A2641" s="3">
        <f>TITRES_STAT!B2644</f>
        <v>0</v>
      </c>
      <c r="B2641" s="6">
        <f>TITRES_STAT!D2644</f>
        <v>0</v>
      </c>
      <c r="C2641" s="2">
        <f t="shared" si="325"/>
        <v>0</v>
      </c>
      <c r="D2641" s="2">
        <f t="shared" si="326"/>
        <v>0</v>
      </c>
      <c r="E2641" s="2">
        <f t="shared" si="328"/>
        <v>0</v>
      </c>
      <c r="F2641" s="2">
        <f t="shared" si="321"/>
        <v>0</v>
      </c>
      <c r="G2641" s="2">
        <f t="shared" si="323"/>
        <v>0</v>
      </c>
      <c r="H2641" s="2">
        <f t="shared" si="327"/>
        <v>2.8308999999999993</v>
      </c>
      <c r="I2641" s="2">
        <f t="array" ref="I2641">SUMPRODUCT(B2625:B2644, (ROW(B2625:B2644)-ROW(B2625)+1)) / (20*21/2)</f>
        <v>0</v>
      </c>
      <c r="J2641" s="2">
        <f t="shared" si="322"/>
        <v>1.5389102094532167E-5</v>
      </c>
      <c r="K2641" s="2">
        <f t="shared" si="324"/>
        <v>4.3518687817089043E-2</v>
      </c>
    </row>
    <row r="2642" spans="1:11" ht="13.5" x14ac:dyDescent="0.25">
      <c r="A2642" s="3">
        <f>TITRES_STAT!B2645</f>
        <v>0</v>
      </c>
      <c r="B2642" s="6">
        <f>TITRES_STAT!D2645</f>
        <v>0</v>
      </c>
      <c r="C2642" s="2">
        <f t="shared" si="325"/>
        <v>0</v>
      </c>
      <c r="D2642" s="2">
        <f t="shared" si="326"/>
        <v>0</v>
      </c>
      <c r="E2642" s="2">
        <f t="shared" si="328"/>
        <v>0</v>
      </c>
      <c r="F2642" s="2">
        <f t="shared" si="321"/>
        <v>0</v>
      </c>
      <c r="G2642" s="2">
        <f t="shared" si="323"/>
        <v>0</v>
      </c>
      <c r="H2642" s="2">
        <f t="shared" si="327"/>
        <v>2.7969999999999988</v>
      </c>
      <c r="I2642" s="2">
        <f t="array" ref="I2642">SUMPRODUCT(B2626:B2645, (ROW(B2626:B2645)-ROW(B2626)+1)) / (20*21/2)</f>
        <v>0</v>
      </c>
      <c r="J2642" s="2">
        <f t="shared" si="322"/>
        <v>1.3923473323624341E-5</v>
      </c>
      <c r="K2642" s="2">
        <f t="shared" si="324"/>
        <v>4.1812072608575751E-2</v>
      </c>
    </row>
    <row r="2643" spans="1:11" ht="13.5" x14ac:dyDescent="0.25">
      <c r="A2643" s="3">
        <f>TITRES_STAT!B2646</f>
        <v>0</v>
      </c>
      <c r="B2643" s="6">
        <f>TITRES_STAT!D2646</f>
        <v>0</v>
      </c>
      <c r="C2643" s="2">
        <f t="shared" si="325"/>
        <v>0</v>
      </c>
      <c r="D2643" s="2">
        <f t="shared" si="326"/>
        <v>0</v>
      </c>
      <c r="E2643" s="2">
        <f t="shared" si="328"/>
        <v>0</v>
      </c>
      <c r="F2643" s="2">
        <f t="shared" si="321"/>
        <v>0</v>
      </c>
      <c r="G2643" s="2">
        <f t="shared" si="323"/>
        <v>0</v>
      </c>
      <c r="H2643" s="2">
        <f t="shared" si="327"/>
        <v>2.7617499999999997</v>
      </c>
      <c r="I2643" s="2">
        <f t="array" ref="I2643">SUMPRODUCT(B2627:B2646, (ROW(B2627:B2646)-ROW(B2627)+1)) / (20*21/2)</f>
        <v>0</v>
      </c>
      <c r="J2643" s="2">
        <f t="shared" si="322"/>
        <v>1.2597428245183928E-5</v>
      </c>
      <c r="K2643" s="2">
        <f t="shared" si="324"/>
        <v>4.0172383486670821E-2</v>
      </c>
    </row>
    <row r="2644" spans="1:11" ht="13.5" x14ac:dyDescent="0.25">
      <c r="A2644" s="3">
        <f>TITRES_STAT!B2647</f>
        <v>0</v>
      </c>
      <c r="B2644" s="6">
        <f>TITRES_STAT!D2647</f>
        <v>0</v>
      </c>
      <c r="C2644" s="2">
        <f t="shared" si="325"/>
        <v>0</v>
      </c>
      <c r="D2644" s="2">
        <f t="shared" si="326"/>
        <v>0</v>
      </c>
      <c r="E2644" s="2">
        <f t="shared" si="328"/>
        <v>0</v>
      </c>
      <c r="F2644" s="2">
        <f t="shared" ref="F2644:F2692" si="329">AVERAGE(B2625:B2644)</f>
        <v>0</v>
      </c>
      <c r="G2644" s="2">
        <f t="shared" si="323"/>
        <v>0</v>
      </c>
      <c r="H2644" s="2">
        <f t="shared" si="327"/>
        <v>2.7264499999999998</v>
      </c>
      <c r="I2644" s="2">
        <f t="array" ref="I2644">SUMPRODUCT(B2628:B2647, (ROW(B2628:B2647)-ROW(B2628)+1)) / (20*21/2)</f>
        <v>0</v>
      </c>
      <c r="J2644" s="2">
        <f t="shared" si="322"/>
        <v>1.139767317421403E-5</v>
      </c>
      <c r="K2644" s="2">
        <f t="shared" si="324"/>
        <v>3.8596995898958243E-2</v>
      </c>
    </row>
    <row r="2645" spans="1:11" ht="13.5" x14ac:dyDescent="0.25">
      <c r="A2645" s="3">
        <f>TITRES_STAT!B2648</f>
        <v>0</v>
      </c>
      <c r="B2645" s="6">
        <f>TITRES_STAT!D2648</f>
        <v>0</v>
      </c>
      <c r="C2645" s="2">
        <f t="shared" si="325"/>
        <v>0</v>
      </c>
      <c r="D2645" s="2">
        <f t="shared" si="326"/>
        <v>0</v>
      </c>
      <c r="E2645" s="2">
        <f t="shared" si="328"/>
        <v>0</v>
      </c>
      <c r="F2645" s="2">
        <f t="shared" si="329"/>
        <v>0</v>
      </c>
      <c r="G2645" s="2">
        <f t="shared" si="323"/>
        <v>0</v>
      </c>
      <c r="H2645" s="2">
        <f t="shared" si="327"/>
        <v>2.6911</v>
      </c>
      <c r="I2645" s="2">
        <f t="array" ref="I2645">SUMPRODUCT(B2629:B2648, (ROW(B2629:B2648)-ROW(B2629)+1)) / (20*21/2)</f>
        <v>0</v>
      </c>
      <c r="J2645" s="2">
        <f t="shared" ref="J2645:J2693" si="330">$J$4*B2645+J2644*(1-$J$4)</f>
        <v>1.0312180490955551E-5</v>
      </c>
      <c r="K2645" s="2">
        <f t="shared" si="324"/>
        <v>3.7083388216646154E-2</v>
      </c>
    </row>
    <row r="2646" spans="1:11" ht="13.5" x14ac:dyDescent="0.25">
      <c r="A2646" s="3">
        <f>TITRES_STAT!B2649</f>
        <v>0</v>
      </c>
      <c r="B2646" s="6">
        <f>TITRES_STAT!D2649</f>
        <v>0</v>
      </c>
      <c r="C2646" s="2">
        <f t="shared" si="325"/>
        <v>0</v>
      </c>
      <c r="D2646" s="2">
        <f t="shared" si="326"/>
        <v>0</v>
      </c>
      <c r="E2646" s="2">
        <f t="shared" si="328"/>
        <v>0</v>
      </c>
      <c r="F2646" s="2">
        <f t="shared" si="329"/>
        <v>0</v>
      </c>
      <c r="G2646" s="2">
        <f t="shared" si="323"/>
        <v>0</v>
      </c>
      <c r="H2646" s="2">
        <f t="shared" si="327"/>
        <v>2.6557500000000003</v>
      </c>
      <c r="I2646" s="2">
        <f t="array" ref="I2646">SUMPRODUCT(B2630:B2649, (ROW(B2630:B2649)-ROW(B2630)+1)) / (20*21/2)</f>
        <v>0</v>
      </c>
      <c r="J2646" s="2">
        <f t="shared" si="330"/>
        <v>9.3300680632454987E-6</v>
      </c>
      <c r="K2646" s="2">
        <f t="shared" si="324"/>
        <v>3.562913769834631E-2</v>
      </c>
    </row>
    <row r="2647" spans="1:11" ht="13.5" x14ac:dyDescent="0.25">
      <c r="A2647" s="3">
        <f>TITRES_STAT!B2650</f>
        <v>0</v>
      </c>
      <c r="B2647" s="6">
        <f>TITRES_STAT!D2650</f>
        <v>0</v>
      </c>
      <c r="C2647" s="2">
        <f t="shared" si="325"/>
        <v>0</v>
      </c>
      <c r="D2647" s="2">
        <f t="shared" si="326"/>
        <v>0</v>
      </c>
      <c r="E2647" s="2">
        <f t="shared" si="328"/>
        <v>0</v>
      </c>
      <c r="F2647" s="2">
        <f t="shared" si="329"/>
        <v>0</v>
      </c>
      <c r="G2647" s="2">
        <f t="shared" si="323"/>
        <v>0</v>
      </c>
      <c r="H2647" s="2">
        <f t="shared" si="327"/>
        <v>2.6191000000000009</v>
      </c>
      <c r="I2647" s="2">
        <f t="array" ref="I2647">SUMPRODUCT(B2631:B2650, (ROW(B2631:B2650)-ROW(B2631)+1)) / (20*21/2)</f>
        <v>0</v>
      </c>
      <c r="J2647" s="2">
        <f t="shared" si="330"/>
        <v>8.4414901524602127E-6</v>
      </c>
      <c r="K2647" s="2">
        <f t="shared" si="324"/>
        <v>3.4231916612136648E-2</v>
      </c>
    </row>
    <row r="2648" spans="1:11" ht="13.5" x14ac:dyDescent="0.25">
      <c r="A2648" s="3">
        <f>TITRES_STAT!B2651</f>
        <v>0</v>
      </c>
      <c r="B2648" s="6">
        <f>TITRES_STAT!D2651</f>
        <v>0</v>
      </c>
      <c r="C2648" s="2">
        <f t="shared" si="325"/>
        <v>0</v>
      </c>
      <c r="D2648" s="2">
        <f t="shared" si="326"/>
        <v>0</v>
      </c>
      <c r="E2648" s="2">
        <f t="shared" si="328"/>
        <v>0</v>
      </c>
      <c r="F2648" s="2">
        <f t="shared" si="329"/>
        <v>0</v>
      </c>
      <c r="G2648" s="2">
        <f t="shared" si="323"/>
        <v>0</v>
      </c>
      <c r="H2648" s="2">
        <f t="shared" si="327"/>
        <v>2.5840500000000008</v>
      </c>
      <c r="I2648" s="2">
        <f t="array" ref="I2648">SUMPRODUCT(B2632:B2651, (ROW(B2632:B2651)-ROW(B2632)+1)) / (20*21/2)</f>
        <v>0</v>
      </c>
      <c r="J2648" s="2">
        <f t="shared" si="330"/>
        <v>7.6375387093687633E-6</v>
      </c>
      <c r="K2648" s="2">
        <f t="shared" si="324"/>
        <v>3.2889488509699916E-2</v>
      </c>
    </row>
    <row r="2649" spans="1:11" ht="13.5" x14ac:dyDescent="0.25">
      <c r="A2649" s="3">
        <f>TITRES_STAT!B2652</f>
        <v>0</v>
      </c>
      <c r="B2649" s="6">
        <f>TITRES_STAT!D2652</f>
        <v>0</v>
      </c>
      <c r="C2649" s="2">
        <f t="shared" si="325"/>
        <v>0</v>
      </c>
      <c r="D2649" s="2">
        <f t="shared" si="326"/>
        <v>0</v>
      </c>
      <c r="E2649" s="2">
        <f t="shared" si="328"/>
        <v>0</v>
      </c>
      <c r="F2649" s="2">
        <f t="shared" si="329"/>
        <v>0</v>
      </c>
      <c r="G2649" s="2">
        <f t="shared" si="323"/>
        <v>0</v>
      </c>
      <c r="H2649" s="2">
        <f t="shared" si="327"/>
        <v>2.5489500000000009</v>
      </c>
      <c r="I2649" s="2">
        <f t="array" ref="I2649">SUMPRODUCT(B2633:B2652, (ROW(B2633:B2652)-ROW(B2633)+1)) / (20*21/2)</f>
        <v>0</v>
      </c>
      <c r="J2649" s="2">
        <f t="shared" si="330"/>
        <v>6.9101540703812622E-6</v>
      </c>
      <c r="K2649" s="2">
        <f t="shared" si="324"/>
        <v>3.1599704646574432E-2</v>
      </c>
    </row>
    <row r="2650" spans="1:11" ht="13.5" x14ac:dyDescent="0.25">
      <c r="A2650" s="3">
        <f>TITRES_STAT!B2653</f>
        <v>0</v>
      </c>
      <c r="B2650" s="6">
        <f>TITRES_STAT!D2653</f>
        <v>0</v>
      </c>
      <c r="C2650" s="2">
        <f t="shared" si="325"/>
        <v>0</v>
      </c>
      <c r="D2650" s="2">
        <f t="shared" si="326"/>
        <v>0</v>
      </c>
      <c r="E2650" s="2">
        <f t="shared" si="328"/>
        <v>0</v>
      </c>
      <c r="F2650" s="2">
        <f t="shared" si="329"/>
        <v>0</v>
      </c>
      <c r="G2650" s="2">
        <f t="shared" si="323"/>
        <v>0</v>
      </c>
      <c r="H2650" s="2">
        <f t="shared" si="327"/>
        <v>2.5138500000000006</v>
      </c>
      <c r="I2650" s="2">
        <f t="array" ref="I2650">SUMPRODUCT(B2634:B2653, (ROW(B2634:B2653)-ROW(B2634)+1)) / (20*21/2)</f>
        <v>0</v>
      </c>
      <c r="J2650" s="2">
        <f t="shared" si="330"/>
        <v>6.2520441589163803E-6</v>
      </c>
      <c r="K2650" s="2">
        <f t="shared" si="324"/>
        <v>3.0360500542787199E-2</v>
      </c>
    </row>
    <row r="2651" spans="1:11" ht="13.5" x14ac:dyDescent="0.25">
      <c r="A2651" s="3">
        <f>TITRES_STAT!B2654</f>
        <v>0</v>
      </c>
      <c r="B2651" s="6">
        <f>TITRES_STAT!D2654</f>
        <v>0</v>
      </c>
      <c r="C2651" s="2">
        <f t="shared" si="325"/>
        <v>0</v>
      </c>
      <c r="D2651" s="2">
        <f t="shared" si="326"/>
        <v>0</v>
      </c>
      <c r="E2651" s="2">
        <f t="shared" si="328"/>
        <v>0</v>
      </c>
      <c r="F2651" s="2">
        <f t="shared" si="329"/>
        <v>0</v>
      </c>
      <c r="G2651" s="2">
        <f t="shared" si="323"/>
        <v>0</v>
      </c>
      <c r="H2651" s="2">
        <f t="shared" si="327"/>
        <v>2.4772000000000007</v>
      </c>
      <c r="I2651" s="2">
        <f t="array" ref="I2651">SUMPRODUCT(B2635:B2654, (ROW(B2635:B2654)-ROW(B2635)+1)) / (20*21/2)</f>
        <v>0</v>
      </c>
      <c r="J2651" s="2">
        <f t="shared" si="330"/>
        <v>5.6566113818767247E-6</v>
      </c>
      <c r="K2651" s="2">
        <f t="shared" si="324"/>
        <v>2.9169892678364173E-2</v>
      </c>
    </row>
    <row r="2652" spans="1:11" ht="13.5" x14ac:dyDescent="0.25">
      <c r="A2652" s="3">
        <f>TITRES_STAT!B2655</f>
        <v>0</v>
      </c>
      <c r="B2652" s="6">
        <f>TITRES_STAT!D2655</f>
        <v>0</v>
      </c>
      <c r="C2652" s="2">
        <f t="shared" si="325"/>
        <v>0</v>
      </c>
      <c r="D2652" s="2">
        <f t="shared" si="326"/>
        <v>0</v>
      </c>
      <c r="E2652" s="2">
        <f t="shared" si="328"/>
        <v>0</v>
      </c>
      <c r="F2652" s="2">
        <f t="shared" si="329"/>
        <v>0</v>
      </c>
      <c r="G2652" s="2">
        <f t="shared" si="323"/>
        <v>0</v>
      </c>
      <c r="H2652" s="2">
        <f t="shared" si="327"/>
        <v>2.4405000000000006</v>
      </c>
      <c r="I2652" s="2">
        <f t="array" ref="I2652">SUMPRODUCT(B2636:B2655, (ROW(B2636:B2655)-ROW(B2636)+1)) / (20*21/2)</f>
        <v>0</v>
      </c>
      <c r="J2652" s="2">
        <f t="shared" si="330"/>
        <v>5.117886488364656E-6</v>
      </c>
      <c r="K2652" s="2">
        <f t="shared" si="324"/>
        <v>2.8025975318428323E-2</v>
      </c>
    </row>
    <row r="2653" spans="1:11" ht="13.5" x14ac:dyDescent="0.25">
      <c r="A2653" s="3">
        <f>TITRES_STAT!B2656</f>
        <v>0</v>
      </c>
      <c r="B2653" s="6">
        <f>TITRES_STAT!D2656</f>
        <v>0</v>
      </c>
      <c r="C2653" s="2">
        <f t="shared" si="325"/>
        <v>0</v>
      </c>
      <c r="D2653" s="2">
        <f t="shared" si="326"/>
        <v>0</v>
      </c>
      <c r="E2653" s="2">
        <f t="shared" si="328"/>
        <v>0</v>
      </c>
      <c r="F2653" s="2">
        <f t="shared" si="329"/>
        <v>0</v>
      </c>
      <c r="G2653" s="2">
        <f t="shared" si="323"/>
        <v>0</v>
      </c>
      <c r="H2653" s="2">
        <f t="shared" si="327"/>
        <v>2.402200000000001</v>
      </c>
      <c r="I2653" s="2">
        <f t="array" ref="I2653">SUMPRODUCT(B2637:B2656, (ROW(B2637:B2656)-ROW(B2637)+1)) / (20*21/2)</f>
        <v>0</v>
      </c>
      <c r="J2653" s="2">
        <f t="shared" si="330"/>
        <v>4.6304687275680225E-6</v>
      </c>
      <c r="K2653" s="2">
        <f t="shared" si="324"/>
        <v>2.6926917462803686E-2</v>
      </c>
    </row>
    <row r="2654" spans="1:11" ht="13.5" x14ac:dyDescent="0.25">
      <c r="A2654" s="3">
        <f>TITRES_STAT!B2657</f>
        <v>0</v>
      </c>
      <c r="B2654" s="6">
        <f>TITRES_STAT!D2657</f>
        <v>0</v>
      </c>
      <c r="C2654" s="2">
        <f t="shared" si="325"/>
        <v>0</v>
      </c>
      <c r="D2654" s="2">
        <f t="shared" si="326"/>
        <v>0</v>
      </c>
      <c r="E2654" s="2">
        <f t="shared" si="328"/>
        <v>0</v>
      </c>
      <c r="F2654" s="2">
        <f t="shared" si="329"/>
        <v>0</v>
      </c>
      <c r="G2654" s="2">
        <f t="shared" si="323"/>
        <v>0</v>
      </c>
      <c r="H2654" s="2">
        <f t="shared" si="327"/>
        <v>2.3633500000000009</v>
      </c>
      <c r="I2654" s="2">
        <f t="array" ref="I2654">SUMPRODUCT(B2638:B2657, (ROW(B2638:B2657)-ROW(B2638)+1)) / (20*21/2)</f>
        <v>0</v>
      </c>
      <c r="J2654" s="2">
        <f t="shared" si="330"/>
        <v>4.1894717058948772E-6</v>
      </c>
      <c r="K2654" s="2">
        <f t="shared" si="324"/>
        <v>2.5870959915242759E-2</v>
      </c>
    </row>
    <row r="2655" spans="1:11" ht="13.5" x14ac:dyDescent="0.25">
      <c r="A2655" s="3">
        <f>TITRES_STAT!B2658</f>
        <v>0</v>
      </c>
      <c r="B2655" s="6">
        <f>TITRES_STAT!D2658</f>
        <v>0</v>
      </c>
      <c r="C2655" s="2">
        <f t="shared" si="325"/>
        <v>0</v>
      </c>
      <c r="D2655" s="2">
        <f t="shared" si="326"/>
        <v>0</v>
      </c>
      <c r="E2655" s="2">
        <f t="shared" si="328"/>
        <v>0</v>
      </c>
      <c r="F2655" s="2">
        <f t="shared" si="329"/>
        <v>0</v>
      </c>
      <c r="G2655" s="2">
        <f t="shared" si="323"/>
        <v>0</v>
      </c>
      <c r="H2655" s="2">
        <f t="shared" si="327"/>
        <v>2.3245000000000009</v>
      </c>
      <c r="I2655" s="2">
        <f t="array" ref="I2655">SUMPRODUCT(B2639:B2658, (ROW(B2639:B2658)-ROW(B2639)+1)) / (20*21/2)</f>
        <v>0</v>
      </c>
      <c r="J2655" s="2">
        <f t="shared" si="330"/>
        <v>3.7904744005715557E-6</v>
      </c>
      <c r="K2655" s="2">
        <f t="shared" si="324"/>
        <v>2.4856412467586179E-2</v>
      </c>
    </row>
    <row r="2656" spans="1:11" ht="13.5" x14ac:dyDescent="0.25">
      <c r="A2656" s="3">
        <f>TITRES_STAT!B2659</f>
        <v>0</v>
      </c>
      <c r="B2656" s="6">
        <f>TITRES_STAT!D2659</f>
        <v>0</v>
      </c>
      <c r="C2656" s="2">
        <f t="shared" si="325"/>
        <v>0</v>
      </c>
      <c r="D2656" s="2">
        <f t="shared" si="326"/>
        <v>0</v>
      </c>
      <c r="E2656" s="2">
        <f t="shared" si="328"/>
        <v>0</v>
      </c>
      <c r="F2656" s="2">
        <f t="shared" si="329"/>
        <v>0</v>
      </c>
      <c r="G2656" s="2">
        <f t="shared" si="323"/>
        <v>0</v>
      </c>
      <c r="H2656" s="2">
        <f t="shared" si="327"/>
        <v>2.2851000000000008</v>
      </c>
      <c r="I2656" s="2">
        <f t="array" ref="I2656">SUMPRODUCT(B2640:B2659, (ROW(B2640:B2659)-ROW(B2640)+1)) / (20*21/2)</f>
        <v>0</v>
      </c>
      <c r="J2656" s="2">
        <f t="shared" si="330"/>
        <v>3.4294768386123599E-6</v>
      </c>
      <c r="K2656" s="2">
        <f t="shared" si="324"/>
        <v>2.3881651194347507E-2</v>
      </c>
    </row>
    <row r="2657" spans="1:11" ht="13.5" x14ac:dyDescent="0.25">
      <c r="A2657" s="3">
        <f>TITRES_STAT!B2660</f>
        <v>0</v>
      </c>
      <c r="B2657" s="6">
        <f>TITRES_STAT!D2660</f>
        <v>0</v>
      </c>
      <c r="C2657" s="2">
        <f t="shared" si="325"/>
        <v>0</v>
      </c>
      <c r="D2657" s="2">
        <f t="shared" si="326"/>
        <v>0</v>
      </c>
      <c r="E2657" s="2">
        <f t="shared" si="328"/>
        <v>0</v>
      </c>
      <c r="F2657" s="2">
        <f t="shared" si="329"/>
        <v>0</v>
      </c>
      <c r="G2657" s="2">
        <f t="shared" si="323"/>
        <v>0</v>
      </c>
      <c r="H2657" s="2">
        <f t="shared" si="327"/>
        <v>2.2457000000000007</v>
      </c>
      <c r="I2657" s="2">
        <f t="array" ref="I2657">SUMPRODUCT(B2641:B2660, (ROW(B2641:B2660)-ROW(B2641)+1)) / (20*21/2)</f>
        <v>0</v>
      </c>
      <c r="J2657" s="2">
        <f t="shared" si="330"/>
        <v>3.1028599968397541E-6</v>
      </c>
      <c r="K2657" s="2">
        <f t="shared" si="324"/>
        <v>2.2945115853392702E-2</v>
      </c>
    </row>
    <row r="2658" spans="1:11" ht="13.5" x14ac:dyDescent="0.25">
      <c r="A2658" s="3">
        <f>TITRES_STAT!B2661</f>
        <v>0</v>
      </c>
      <c r="B2658" s="6">
        <f>TITRES_STAT!D2661</f>
        <v>0</v>
      </c>
      <c r="C2658" s="2">
        <f t="shared" si="325"/>
        <v>0</v>
      </c>
      <c r="D2658" s="2">
        <f t="shared" si="326"/>
        <v>0</v>
      </c>
      <c r="E2658" s="2">
        <f t="shared" si="328"/>
        <v>0</v>
      </c>
      <c r="F2658" s="2">
        <f t="shared" si="329"/>
        <v>0</v>
      </c>
      <c r="G2658" s="2">
        <f t="shared" si="323"/>
        <v>0</v>
      </c>
      <c r="H2658" s="2">
        <f t="shared" si="327"/>
        <v>2.2063000000000006</v>
      </c>
      <c r="I2658" s="2">
        <f t="array" ref="I2658">SUMPRODUCT(B2642:B2661, (ROW(B2642:B2661)-ROW(B2642)+1)) / (20*21/2)</f>
        <v>0</v>
      </c>
      <c r="J2658" s="2">
        <f t="shared" si="330"/>
        <v>2.8073495209502539E-6</v>
      </c>
      <c r="K2658" s="2">
        <f t="shared" si="324"/>
        <v>2.2045307388553773E-2</v>
      </c>
    </row>
    <row r="2659" spans="1:11" ht="13.5" x14ac:dyDescent="0.25">
      <c r="A2659" s="3">
        <f>TITRES_STAT!B2662</f>
        <v>0</v>
      </c>
      <c r="B2659" s="6">
        <f>TITRES_STAT!D2662</f>
        <v>0</v>
      </c>
      <c r="C2659" s="2">
        <f t="shared" si="325"/>
        <v>0</v>
      </c>
      <c r="D2659" s="2">
        <f t="shared" si="326"/>
        <v>0</v>
      </c>
      <c r="E2659" s="2">
        <f t="shared" si="328"/>
        <v>0</v>
      </c>
      <c r="F2659" s="2">
        <f t="shared" si="329"/>
        <v>0</v>
      </c>
      <c r="G2659" s="2">
        <f t="shared" si="323"/>
        <v>0</v>
      </c>
      <c r="H2659" s="2">
        <f t="shared" si="327"/>
        <v>2.1669</v>
      </c>
      <c r="I2659" s="2">
        <f t="array" ref="I2659">SUMPRODUCT(B2643:B2662, (ROW(B2643:B2662)-ROW(B2643)+1)) / (20*21/2)</f>
        <v>0</v>
      </c>
      <c r="J2659" s="2">
        <f t="shared" si="330"/>
        <v>2.5399828999073728E-6</v>
      </c>
      <c r="K2659" s="2">
        <f t="shared" si="324"/>
        <v>2.1180785530179116E-2</v>
      </c>
    </row>
    <row r="2660" spans="1:11" ht="13.5" x14ac:dyDescent="0.25">
      <c r="A2660" s="3">
        <f>TITRES_STAT!B2663</f>
        <v>0</v>
      </c>
      <c r="B2660" s="6">
        <f>TITRES_STAT!D2663</f>
        <v>0</v>
      </c>
      <c r="C2660" s="2">
        <f t="shared" si="325"/>
        <v>0</v>
      </c>
      <c r="D2660" s="2">
        <f t="shared" si="326"/>
        <v>0</v>
      </c>
      <c r="E2660" s="2">
        <f t="shared" si="328"/>
        <v>0</v>
      </c>
      <c r="F2660" s="2">
        <f t="shared" si="329"/>
        <v>0</v>
      </c>
      <c r="G2660" s="2">
        <f t="shared" si="323"/>
        <v>0</v>
      </c>
      <c r="H2660" s="2">
        <f t="shared" si="327"/>
        <v>2.1275000000000004</v>
      </c>
      <c r="I2660" s="2">
        <f t="array" ref="I2660">SUMPRODUCT(B2644:B2663, (ROW(B2644:B2663)-ROW(B2644)+1)) / (20*21/2)</f>
        <v>0</v>
      </c>
      <c r="J2660" s="2">
        <f t="shared" si="330"/>
        <v>2.2980797665828609E-6</v>
      </c>
      <c r="K2660" s="2">
        <f t="shared" si="324"/>
        <v>2.0350166489779935E-2</v>
      </c>
    </row>
    <row r="2661" spans="1:11" ht="13.5" x14ac:dyDescent="0.25">
      <c r="A2661" s="3">
        <f>TITRES_STAT!B2664</f>
        <v>0</v>
      </c>
      <c r="B2661" s="6">
        <f>TITRES_STAT!D2664</f>
        <v>0</v>
      </c>
      <c r="C2661" s="2">
        <f t="shared" si="325"/>
        <v>0</v>
      </c>
      <c r="D2661" s="2">
        <f t="shared" si="326"/>
        <v>0</v>
      </c>
      <c r="E2661" s="2">
        <f t="shared" si="328"/>
        <v>0</v>
      </c>
      <c r="F2661" s="2">
        <f t="shared" si="329"/>
        <v>0</v>
      </c>
      <c r="G2661" s="2">
        <f t="shared" si="323"/>
        <v>0</v>
      </c>
      <c r="H2661" s="2">
        <f t="shared" si="327"/>
        <v>2.0881000000000003</v>
      </c>
      <c r="I2661" s="2">
        <f t="array" ref="I2661">SUMPRODUCT(B2645:B2664, (ROW(B2645:B2664)-ROW(B2645)+1)) / (20*21/2)</f>
        <v>0</v>
      </c>
      <c r="J2661" s="2">
        <f t="shared" si="330"/>
        <v>2.0792150269083027E-6</v>
      </c>
      <c r="K2661" s="2">
        <f t="shared" si="324"/>
        <v>1.9552120745082682E-2</v>
      </c>
    </row>
    <row r="2662" spans="1:11" ht="13.5" x14ac:dyDescent="0.25">
      <c r="A2662" s="3">
        <f>TITRES_STAT!B2665</f>
        <v>0</v>
      </c>
      <c r="B2662" s="6">
        <f>TITRES_STAT!D2665</f>
        <v>0</v>
      </c>
      <c r="C2662" s="2">
        <f t="shared" si="325"/>
        <v>0</v>
      </c>
      <c r="D2662" s="2">
        <f t="shared" si="326"/>
        <v>0</v>
      </c>
      <c r="E2662" s="2">
        <f t="shared" si="328"/>
        <v>0</v>
      </c>
      <c r="F2662" s="2">
        <f t="shared" si="329"/>
        <v>0</v>
      </c>
      <c r="G2662" s="2">
        <f t="shared" si="323"/>
        <v>0</v>
      </c>
      <c r="H2662" s="2">
        <f t="shared" si="327"/>
        <v>2.0487000000000002</v>
      </c>
      <c r="I2662" s="2">
        <f t="array" ref="I2662">SUMPRODUCT(B2646:B2665, (ROW(B2646:B2665)-ROW(B2646)+1)) / (20*21/2)</f>
        <v>0</v>
      </c>
      <c r="J2662" s="2">
        <f t="shared" si="330"/>
        <v>1.8811945481551309E-6</v>
      </c>
      <c r="K2662" s="2">
        <f t="shared" si="324"/>
        <v>1.8785370911942184E-2</v>
      </c>
    </row>
    <row r="2663" spans="1:11" ht="13.5" x14ac:dyDescent="0.25">
      <c r="A2663" s="3">
        <f>TITRES_STAT!B2666</f>
        <v>0</v>
      </c>
      <c r="B2663" s="6">
        <f>TITRES_STAT!D2666</f>
        <v>0</v>
      </c>
      <c r="C2663" s="2">
        <f t="shared" si="325"/>
        <v>0</v>
      </c>
      <c r="D2663" s="2">
        <f t="shared" si="326"/>
        <v>0</v>
      </c>
      <c r="E2663" s="2">
        <f t="shared" si="328"/>
        <v>0</v>
      </c>
      <c r="F2663" s="2">
        <f t="shared" si="329"/>
        <v>0</v>
      </c>
      <c r="G2663" s="2">
        <f t="shared" si="323"/>
        <v>0</v>
      </c>
      <c r="H2663" s="2">
        <f t="shared" si="327"/>
        <v>2.0092000000000003</v>
      </c>
      <c r="I2663" s="2">
        <f t="array" ref="I2663">SUMPRODUCT(B2647:B2666, (ROW(B2647:B2666)-ROW(B2647)+1)) / (20*21/2)</f>
        <v>0</v>
      </c>
      <c r="J2663" s="2">
        <f t="shared" si="330"/>
        <v>1.702033162616547E-6</v>
      </c>
      <c r="K2663" s="2">
        <f t="shared" si="324"/>
        <v>1.8048689699709158E-2</v>
      </c>
    </row>
    <row r="2664" spans="1:11" ht="13.5" x14ac:dyDescent="0.25">
      <c r="A2664" s="3">
        <f>TITRES_STAT!B2667</f>
        <v>0</v>
      </c>
      <c r="B2664" s="6">
        <f>TITRES_STAT!D2667</f>
        <v>0</v>
      </c>
      <c r="C2664" s="2">
        <f t="shared" si="325"/>
        <v>0</v>
      </c>
      <c r="D2664" s="2">
        <f t="shared" si="326"/>
        <v>0</v>
      </c>
      <c r="E2664" s="2">
        <f t="shared" si="328"/>
        <v>0</v>
      </c>
      <c r="F2664" s="2">
        <f t="shared" si="329"/>
        <v>0</v>
      </c>
      <c r="G2664" s="2">
        <f t="shared" si="323"/>
        <v>0</v>
      </c>
      <c r="H2664" s="2">
        <f t="shared" si="327"/>
        <v>1.9697000000000002</v>
      </c>
      <c r="I2664" s="2">
        <f t="array" ref="I2664">SUMPRODUCT(B2648:B2667, (ROW(B2648:B2667)-ROW(B2648)+1)) / (20*21/2)</f>
        <v>0</v>
      </c>
      <c r="J2664" s="2">
        <f t="shared" si="330"/>
        <v>1.5399347661768759E-6</v>
      </c>
      <c r="K2664" s="2">
        <f t="shared" si="324"/>
        <v>1.7340897946779388E-2</v>
      </c>
    </row>
    <row r="2665" spans="1:11" ht="13.5" x14ac:dyDescent="0.25">
      <c r="A2665" s="3">
        <f>TITRES_STAT!B2668</f>
        <v>0</v>
      </c>
      <c r="B2665" s="6">
        <f>TITRES_STAT!D2668</f>
        <v>0</v>
      </c>
      <c r="C2665" s="2">
        <f t="shared" si="325"/>
        <v>0</v>
      </c>
      <c r="D2665" s="2">
        <f t="shared" si="326"/>
        <v>0</v>
      </c>
      <c r="E2665" s="2">
        <f t="shared" si="328"/>
        <v>0</v>
      </c>
      <c r="F2665" s="2">
        <f t="shared" si="329"/>
        <v>0</v>
      </c>
      <c r="G2665" s="2">
        <f t="shared" si="323"/>
        <v>0</v>
      </c>
      <c r="H2665" s="2">
        <f t="shared" si="327"/>
        <v>1.9302000000000001</v>
      </c>
      <c r="I2665" s="2">
        <f t="array" ref="I2665">SUMPRODUCT(B2649:B2668, (ROW(B2649:B2668)-ROW(B2649)+1)) / (20*21/2)</f>
        <v>0</v>
      </c>
      <c r="J2665" s="2">
        <f t="shared" si="330"/>
        <v>1.3932743122552687E-6</v>
      </c>
      <c r="K2665" s="2">
        <f t="shared" si="324"/>
        <v>1.6660862733180196E-2</v>
      </c>
    </row>
    <row r="2666" spans="1:11" ht="13.5" x14ac:dyDescent="0.25">
      <c r="A2666" s="3">
        <f>TITRES_STAT!B2669</f>
        <v>0</v>
      </c>
      <c r="B2666" s="6">
        <f>TITRES_STAT!D2669</f>
        <v>0</v>
      </c>
      <c r="C2666" s="2">
        <f t="shared" si="325"/>
        <v>0</v>
      </c>
      <c r="D2666" s="2">
        <f t="shared" si="326"/>
        <v>0</v>
      </c>
      <c r="E2666" s="2">
        <f t="shared" si="328"/>
        <v>0</v>
      </c>
      <c r="F2666" s="2">
        <f t="shared" si="329"/>
        <v>0</v>
      </c>
      <c r="G2666" s="2">
        <f t="shared" si="323"/>
        <v>0</v>
      </c>
      <c r="H2666" s="2">
        <f t="shared" si="327"/>
        <v>1.8906999999999998</v>
      </c>
      <c r="I2666" s="2">
        <f t="array" ref="I2666">SUMPRODUCT(B2650:B2669, (ROW(B2650:B2669)-ROW(B2650)+1)) / (20*21/2)</f>
        <v>0</v>
      </c>
      <c r="J2666" s="2">
        <f t="shared" si="330"/>
        <v>1.2605815206119099E-6</v>
      </c>
      <c r="K2666" s="2">
        <f t="shared" si="324"/>
        <v>1.6007495567173128E-2</v>
      </c>
    </row>
    <row r="2667" spans="1:11" ht="13.5" x14ac:dyDescent="0.25">
      <c r="A2667" s="3">
        <f>TITRES_STAT!B2670</f>
        <v>0</v>
      </c>
      <c r="B2667" s="6">
        <f>TITRES_STAT!D2670</f>
        <v>0</v>
      </c>
      <c r="C2667" s="2">
        <f t="shared" si="325"/>
        <v>0</v>
      </c>
      <c r="D2667" s="2">
        <f t="shared" si="326"/>
        <v>0</v>
      </c>
      <c r="E2667" s="2">
        <f t="shared" si="328"/>
        <v>0</v>
      </c>
      <c r="F2667" s="2">
        <f t="shared" si="329"/>
        <v>0</v>
      </c>
      <c r="G2667" s="2">
        <f t="shared" si="323"/>
        <v>0</v>
      </c>
      <c r="H2667" s="2">
        <f t="shared" si="327"/>
        <v>1.8512</v>
      </c>
      <c r="I2667" s="2">
        <f t="array" ref="I2667">SUMPRODUCT(B2651:B2670, (ROW(B2651:B2670)-ROW(B2651)+1)) / (20*21/2)</f>
        <v>0</v>
      </c>
      <c r="J2667" s="2">
        <f t="shared" si="330"/>
        <v>1.14052613769649E-6</v>
      </c>
      <c r="K2667" s="2">
        <f t="shared" si="324"/>
        <v>1.5379750642970261E-2</v>
      </c>
    </row>
    <row r="2668" spans="1:11" ht="13.5" x14ac:dyDescent="0.25">
      <c r="A2668" s="3">
        <f>TITRES_STAT!B2671</f>
        <v>0</v>
      </c>
      <c r="B2668" s="6">
        <f>TITRES_STAT!D2671</f>
        <v>0</v>
      </c>
      <c r="C2668" s="2">
        <f t="shared" si="325"/>
        <v>0</v>
      </c>
      <c r="D2668" s="2">
        <f t="shared" si="326"/>
        <v>0</v>
      </c>
      <c r="E2668" s="2">
        <f t="shared" si="328"/>
        <v>0</v>
      </c>
      <c r="F2668" s="2">
        <f t="shared" si="329"/>
        <v>0</v>
      </c>
      <c r="G2668" s="2">
        <f t="shared" si="323"/>
        <v>0</v>
      </c>
      <c r="H2668" s="2">
        <f t="shared" si="327"/>
        <v>1.8117000000000001</v>
      </c>
      <c r="I2668" s="2">
        <f t="array" ref="I2668">SUMPRODUCT(B2652:B2671, (ROW(B2652:B2671)-ROW(B2652)+1)) / (20*21/2)</f>
        <v>0</v>
      </c>
      <c r="J2668" s="2">
        <f t="shared" si="330"/>
        <v>1.0319046007730147E-6</v>
      </c>
      <c r="K2668" s="2">
        <f t="shared" si="324"/>
        <v>1.477662316677535E-2</v>
      </c>
    </row>
    <row r="2669" spans="1:11" ht="13.5" x14ac:dyDescent="0.25">
      <c r="A2669" s="3">
        <f>TITRES_STAT!B2672</f>
        <v>0</v>
      </c>
      <c r="B2669" s="6">
        <f>TITRES_STAT!D2672</f>
        <v>0</v>
      </c>
      <c r="C2669" s="2">
        <f t="shared" si="325"/>
        <v>0</v>
      </c>
      <c r="D2669" s="2">
        <f t="shared" si="326"/>
        <v>0</v>
      </c>
      <c r="E2669" s="2">
        <f t="shared" si="328"/>
        <v>0</v>
      </c>
      <c r="F2669" s="2">
        <f t="shared" si="329"/>
        <v>0</v>
      </c>
      <c r="G2669" s="2">
        <f t="shared" si="323"/>
        <v>0</v>
      </c>
      <c r="H2669" s="2">
        <f t="shared" si="327"/>
        <v>1.7722000000000002</v>
      </c>
      <c r="I2669" s="2">
        <f t="array" ref="I2669">SUMPRODUCT(B2653:B2672, (ROW(B2653:B2672)-ROW(B2653)+1)) / (20*21/2)</f>
        <v>0</v>
      </c>
      <c r="J2669" s="2">
        <f t="shared" si="330"/>
        <v>9.3362797212796569E-7</v>
      </c>
      <c r="K2669" s="2">
        <f t="shared" si="324"/>
        <v>1.4197147748470435E-2</v>
      </c>
    </row>
    <row r="2670" spans="1:11" ht="13.5" x14ac:dyDescent="0.25">
      <c r="A2670" s="3">
        <f>TITRES_STAT!B2673</f>
        <v>0</v>
      </c>
      <c r="B2670" s="6">
        <f>TITRES_STAT!D2673</f>
        <v>0</v>
      </c>
      <c r="C2670" s="2">
        <f t="shared" si="325"/>
        <v>0</v>
      </c>
      <c r="D2670" s="2">
        <f t="shared" si="326"/>
        <v>0</v>
      </c>
      <c r="E2670" s="2">
        <f t="shared" si="328"/>
        <v>0</v>
      </c>
      <c r="F2670" s="2">
        <f t="shared" si="329"/>
        <v>0</v>
      </c>
      <c r="G2670" s="2">
        <f t="shared" si="323"/>
        <v>0</v>
      </c>
      <c r="H2670" s="2">
        <f t="shared" si="327"/>
        <v>1.73275</v>
      </c>
      <c r="I2670" s="2">
        <f t="array" ref="I2670">SUMPRODUCT(B2654:B2673, (ROW(B2654:B2673)-ROW(B2654)+1)) / (20*21/2)</f>
        <v>0</v>
      </c>
      <c r="J2670" s="2">
        <f t="shared" si="330"/>
        <v>8.4471102240149277E-7</v>
      </c>
      <c r="K2670" s="2">
        <f t="shared" si="324"/>
        <v>1.3640396856373556E-2</v>
      </c>
    </row>
    <row r="2671" spans="1:11" ht="13.5" x14ac:dyDescent="0.25">
      <c r="A2671" s="3">
        <f>TITRES_STAT!B2674</f>
        <v>0</v>
      </c>
      <c r="B2671" s="6">
        <f>TITRES_STAT!D2674</f>
        <v>0</v>
      </c>
      <c r="C2671" s="2">
        <f t="shared" si="325"/>
        <v>0</v>
      </c>
      <c r="D2671" s="2">
        <f t="shared" si="326"/>
        <v>0</v>
      </c>
      <c r="E2671" s="2">
        <f t="shared" si="328"/>
        <v>0</v>
      </c>
      <c r="F2671" s="2">
        <f t="shared" si="329"/>
        <v>0</v>
      </c>
      <c r="G2671" s="2">
        <f t="shared" si="323"/>
        <v>0</v>
      </c>
      <c r="H2671" s="2">
        <f t="shared" si="327"/>
        <v>1.6932999999999998</v>
      </c>
      <c r="I2671" s="2">
        <f t="array" ref="I2671">SUMPRODUCT(B2655:B2674, (ROW(B2655:B2674)-ROW(B2655)+1)) / (20*21/2)</f>
        <v>0</v>
      </c>
      <c r="J2671" s="2">
        <f t="shared" si="330"/>
        <v>7.6426235360135057E-7</v>
      </c>
      <c r="K2671" s="2">
        <f t="shared" si="324"/>
        <v>1.3105479332594202E-2</v>
      </c>
    </row>
    <row r="2672" spans="1:11" ht="13.5" x14ac:dyDescent="0.25">
      <c r="A2672" s="3">
        <f>TITRES_STAT!B2675</f>
        <v>0</v>
      </c>
      <c r="B2672" s="6">
        <f>TITRES_STAT!D2675</f>
        <v>0</v>
      </c>
      <c r="C2672" s="2">
        <f t="shared" si="325"/>
        <v>0</v>
      </c>
      <c r="D2672" s="2">
        <f t="shared" si="326"/>
        <v>0</v>
      </c>
      <c r="E2672" s="2">
        <f t="shared" si="328"/>
        <v>0</v>
      </c>
      <c r="F2672" s="2">
        <f t="shared" si="329"/>
        <v>0</v>
      </c>
      <c r="G2672" s="2">
        <f t="shared" si="323"/>
        <v>0</v>
      </c>
      <c r="H2672" s="2">
        <f t="shared" si="327"/>
        <v>1.6537999999999999</v>
      </c>
      <c r="I2672" s="2">
        <f t="array" ref="I2672">SUMPRODUCT(B2656:B2675, (ROW(B2656:B2675)-ROW(B2656)+1)) / (20*21/2)</f>
        <v>0</v>
      </c>
      <c r="J2672" s="2">
        <f t="shared" si="330"/>
        <v>6.9147546278217436E-7</v>
      </c>
      <c r="K2672" s="2">
        <f t="shared" si="324"/>
        <v>1.2591538966610116E-2</v>
      </c>
    </row>
    <row r="2673" spans="1:11" ht="13.5" x14ac:dyDescent="0.25">
      <c r="A2673" s="3">
        <f>TITRES_STAT!B2676</f>
        <v>0</v>
      </c>
      <c r="B2673" s="6">
        <f>TITRES_STAT!D2676</f>
        <v>0</v>
      </c>
      <c r="C2673" s="2">
        <f t="shared" si="325"/>
        <v>0</v>
      </c>
      <c r="D2673" s="2">
        <f t="shared" si="326"/>
        <v>0</v>
      </c>
      <c r="E2673" s="2">
        <f t="shared" si="328"/>
        <v>0</v>
      </c>
      <c r="F2673" s="2">
        <f t="shared" si="329"/>
        <v>0</v>
      </c>
      <c r="G2673" s="2">
        <f t="shared" si="323"/>
        <v>0</v>
      </c>
      <c r="H2673" s="2">
        <f t="shared" si="327"/>
        <v>1.6143500000000004</v>
      </c>
      <c r="I2673" s="2">
        <f t="array" ref="I2673">SUMPRODUCT(B2657:B2676, (ROW(B2657:B2676)-ROW(B2657)+1)) / (20*21/2)</f>
        <v>0</v>
      </c>
      <c r="J2673" s="2">
        <f t="shared" si="330"/>
        <v>6.2562065680291964E-7</v>
      </c>
      <c r="K2673" s="2">
        <f t="shared" si="324"/>
        <v>1.2097753124782269E-2</v>
      </c>
    </row>
    <row r="2674" spans="1:11" ht="13.5" x14ac:dyDescent="0.25">
      <c r="A2674" s="3">
        <f>TITRES_STAT!B2677</f>
        <v>0</v>
      </c>
      <c r="B2674" s="6">
        <f>TITRES_STAT!D2677</f>
        <v>0</v>
      </c>
      <c r="C2674" s="2">
        <f t="shared" si="325"/>
        <v>0</v>
      </c>
      <c r="D2674" s="2">
        <f t="shared" si="326"/>
        <v>0</v>
      </c>
      <c r="E2674" s="2">
        <f t="shared" si="328"/>
        <v>0</v>
      </c>
      <c r="F2674" s="2">
        <f t="shared" si="329"/>
        <v>0</v>
      </c>
      <c r="G2674" s="2">
        <f t="shared" ref="G2674:G2692" si="331">AVERAGE(B2625:B2674)</f>
        <v>0</v>
      </c>
      <c r="H2674" s="2">
        <f t="shared" si="327"/>
        <v>1.5748500000000005</v>
      </c>
      <c r="I2674" s="2">
        <f t="array" ref="I2674">SUMPRODUCT(B2658:B2677, (ROW(B2658:B2677)-ROW(B2658)+1)) / (20*21/2)</f>
        <v>0</v>
      </c>
      <c r="J2674" s="2">
        <f t="shared" si="330"/>
        <v>5.6603773710740351E-7</v>
      </c>
      <c r="K2674" s="2">
        <f t="shared" si="324"/>
        <v>1.1623331433614338E-2</v>
      </c>
    </row>
    <row r="2675" spans="1:11" ht="13.5" x14ac:dyDescent="0.25">
      <c r="A2675" s="3">
        <f>TITRES_STAT!B2678</f>
        <v>0</v>
      </c>
      <c r="B2675" s="6">
        <f>TITRES_STAT!D2678</f>
        <v>0</v>
      </c>
      <c r="C2675" s="2">
        <f t="shared" si="325"/>
        <v>0</v>
      </c>
      <c r="D2675" s="2">
        <f t="shared" si="326"/>
        <v>0</v>
      </c>
      <c r="E2675" s="2">
        <f t="shared" si="328"/>
        <v>0</v>
      </c>
      <c r="F2675" s="2">
        <f t="shared" si="329"/>
        <v>0</v>
      </c>
      <c r="G2675" s="2">
        <f t="shared" si="331"/>
        <v>0</v>
      </c>
      <c r="H2675" s="2">
        <f t="shared" si="327"/>
        <v>1.5353500000000002</v>
      </c>
      <c r="I2675" s="2">
        <f t="array" ref="I2675">SUMPRODUCT(B2659:B2678, (ROW(B2659:B2678)-ROW(B2659)+1)) / (20*21/2)</f>
        <v>0</v>
      </c>
      <c r="J2675" s="2">
        <f t="shared" si="330"/>
        <v>5.1212938119241274E-7</v>
      </c>
      <c r="K2675" s="2">
        <f t="shared" ref="K2675:K2693" si="332">$K$4*B2675+(1-$K$4)*K2674</f>
        <v>1.116751451464907E-2</v>
      </c>
    </row>
    <row r="2676" spans="1:11" ht="13.5" x14ac:dyDescent="0.25">
      <c r="A2676" s="3">
        <f>TITRES_STAT!B2679</f>
        <v>0</v>
      </c>
      <c r="B2676" s="6">
        <f>TITRES_STAT!D2679</f>
        <v>0</v>
      </c>
      <c r="C2676" s="2">
        <f t="shared" si="325"/>
        <v>0</v>
      </c>
      <c r="D2676" s="2">
        <f t="shared" si="326"/>
        <v>0</v>
      </c>
      <c r="E2676" s="2">
        <f t="shared" si="328"/>
        <v>0</v>
      </c>
      <c r="F2676" s="2">
        <f t="shared" si="329"/>
        <v>0</v>
      </c>
      <c r="G2676" s="2">
        <f t="shared" si="331"/>
        <v>0</v>
      </c>
      <c r="H2676" s="2">
        <f t="shared" si="327"/>
        <v>1.4958500000000003</v>
      </c>
      <c r="I2676" s="2">
        <f t="array" ref="I2676">SUMPRODUCT(B2660:B2679, (ROW(B2660:B2679)-ROW(B2660)+1)) / (20*21/2)</f>
        <v>0</v>
      </c>
      <c r="J2676" s="2">
        <f t="shared" si="330"/>
        <v>4.6335515441218295E-7</v>
      </c>
      <c r="K2676" s="2">
        <f t="shared" si="332"/>
        <v>1.0729572768976557E-2</v>
      </c>
    </row>
    <row r="2677" spans="1:11" ht="13.5" x14ac:dyDescent="0.25">
      <c r="A2677" s="3">
        <f>TITRES_STAT!B2680</f>
        <v>0</v>
      </c>
      <c r="B2677" s="6">
        <f>TITRES_STAT!D2680</f>
        <v>0</v>
      </c>
      <c r="C2677" s="2">
        <f t="shared" si="325"/>
        <v>0</v>
      </c>
      <c r="D2677" s="2">
        <f t="shared" si="326"/>
        <v>0</v>
      </c>
      <c r="E2677" s="2">
        <f t="shared" si="328"/>
        <v>0</v>
      </c>
      <c r="F2677" s="2">
        <f t="shared" si="329"/>
        <v>0</v>
      </c>
      <c r="G2677" s="2">
        <f t="shared" si="331"/>
        <v>0</v>
      </c>
      <c r="H2677" s="2">
        <f t="shared" si="327"/>
        <v>1.4563500000000003</v>
      </c>
      <c r="I2677" s="2">
        <f t="array" ref="I2677">SUMPRODUCT(B2661:B2680, (ROW(B2661:B2680)-ROW(B2661)+1)) / (20*21/2)</f>
        <v>0</v>
      </c>
      <c r="J2677" s="2">
        <f t="shared" si="330"/>
        <v>4.1922609208721315E-7</v>
      </c>
      <c r="K2677" s="2">
        <f t="shared" si="332"/>
        <v>1.030880520940885E-2</v>
      </c>
    </row>
    <row r="2678" spans="1:11" ht="13.5" x14ac:dyDescent="0.25">
      <c r="A2678" s="3">
        <f>TITRES_STAT!B2681</f>
        <v>0</v>
      </c>
      <c r="B2678" s="6">
        <f>TITRES_STAT!D2681</f>
        <v>0</v>
      </c>
      <c r="C2678" s="2">
        <f t="shared" si="325"/>
        <v>0</v>
      </c>
      <c r="D2678" s="2">
        <f t="shared" si="326"/>
        <v>0</v>
      </c>
      <c r="E2678" s="2">
        <f t="shared" si="328"/>
        <v>0</v>
      </c>
      <c r="F2678" s="2">
        <f t="shared" si="329"/>
        <v>0</v>
      </c>
      <c r="G2678" s="2">
        <f t="shared" si="331"/>
        <v>0</v>
      </c>
      <c r="H2678" s="2">
        <f t="shared" si="327"/>
        <v>1.4168500000000004</v>
      </c>
      <c r="I2678" s="2">
        <f t="array" ref="I2678">SUMPRODUCT(B2662:B2681, (ROW(B2662:B2681)-ROW(B2662)+1)) / (20*21/2)</f>
        <v>0</v>
      </c>
      <c r="J2678" s="2">
        <f t="shared" si="330"/>
        <v>3.7929979760271664E-7</v>
      </c>
      <c r="K2678" s="2">
        <f t="shared" si="332"/>
        <v>9.9045383384516409E-3</v>
      </c>
    </row>
    <row r="2679" spans="1:11" ht="13.5" x14ac:dyDescent="0.25">
      <c r="A2679" s="3">
        <f>TITRES_STAT!B2682</f>
        <v>0</v>
      </c>
      <c r="B2679" s="6">
        <f>TITRES_STAT!D2682</f>
        <v>0</v>
      </c>
      <c r="C2679" s="2">
        <f t="shared" si="325"/>
        <v>0</v>
      </c>
      <c r="D2679" s="2">
        <f t="shared" si="326"/>
        <v>0</v>
      </c>
      <c r="E2679" s="2">
        <f t="shared" si="328"/>
        <v>0</v>
      </c>
      <c r="F2679" s="2">
        <f t="shared" si="329"/>
        <v>0</v>
      </c>
      <c r="G2679" s="2">
        <f t="shared" si="331"/>
        <v>0</v>
      </c>
      <c r="H2679" s="2">
        <f t="shared" si="327"/>
        <v>1.3773500000000001</v>
      </c>
      <c r="I2679" s="2">
        <f t="array" ref="I2679">SUMPRODUCT(B2663:B2682, (ROW(B2663:B2682)-ROW(B2663)+1)) / (20*21/2)</f>
        <v>0</v>
      </c>
      <c r="J2679" s="2">
        <f t="shared" si="330"/>
        <v>3.4317600735483888E-7</v>
      </c>
      <c r="K2679" s="2">
        <f t="shared" si="332"/>
        <v>9.5161250702770674E-3</v>
      </c>
    </row>
    <row r="2680" spans="1:11" ht="13.5" x14ac:dyDescent="0.25">
      <c r="A2680" s="3">
        <f>TITRES_STAT!B2683</f>
        <v>0</v>
      </c>
      <c r="B2680" s="6">
        <f>TITRES_STAT!D2683</f>
        <v>0</v>
      </c>
      <c r="C2680" s="2">
        <f t="shared" si="325"/>
        <v>0</v>
      </c>
      <c r="D2680" s="2">
        <f t="shared" si="326"/>
        <v>0</v>
      </c>
      <c r="E2680" s="2">
        <f t="shared" si="328"/>
        <v>0</v>
      </c>
      <c r="F2680" s="2">
        <f t="shared" si="329"/>
        <v>0</v>
      </c>
      <c r="G2680" s="2">
        <f t="shared" si="331"/>
        <v>0</v>
      </c>
      <c r="H2680" s="2">
        <f t="shared" si="327"/>
        <v>1.3376000000000001</v>
      </c>
      <c r="I2680" s="2">
        <f t="array" ref="I2680">SUMPRODUCT(B2664:B2683, (ROW(B2664:B2683)-ROW(B2664)+1)) / (20*21/2)</f>
        <v>0</v>
      </c>
      <c r="J2680" s="2">
        <f t="shared" si="330"/>
        <v>3.1049257808294946E-7</v>
      </c>
      <c r="K2680" s="2">
        <f t="shared" si="332"/>
        <v>9.142943694972084E-3</v>
      </c>
    </row>
    <row r="2681" spans="1:11" ht="13.5" x14ac:dyDescent="0.25">
      <c r="A2681" s="3">
        <f>TITRES_STAT!B2684</f>
        <v>0</v>
      </c>
      <c r="B2681" s="6">
        <f>TITRES_STAT!D2684</f>
        <v>0</v>
      </c>
      <c r="C2681" s="2">
        <f t="shared" si="325"/>
        <v>0</v>
      </c>
      <c r="D2681" s="2">
        <f t="shared" si="326"/>
        <v>0</v>
      </c>
      <c r="E2681" s="2">
        <f t="shared" si="328"/>
        <v>0</v>
      </c>
      <c r="F2681" s="2">
        <f t="shared" si="329"/>
        <v>0</v>
      </c>
      <c r="G2681" s="2">
        <f t="shared" si="331"/>
        <v>0</v>
      </c>
      <c r="H2681" s="2">
        <f t="shared" si="327"/>
        <v>1.2964500000000003</v>
      </c>
      <c r="I2681" s="2">
        <f t="array" ref="I2681">SUMPRODUCT(B2665:B2684, (ROW(B2665:B2684)-ROW(B2665)+1)) / (20*21/2)</f>
        <v>0</v>
      </c>
      <c r="J2681" s="2">
        <f t="shared" si="330"/>
        <v>2.8092185636076379E-7</v>
      </c>
      <c r="K2681" s="2">
        <f t="shared" si="332"/>
        <v>8.7843968834045508E-3</v>
      </c>
    </row>
    <row r="2682" spans="1:11" ht="13.5" x14ac:dyDescent="0.25">
      <c r="A2682" s="3">
        <f>TITRES_STAT!B2685</f>
        <v>0</v>
      </c>
      <c r="B2682" s="6">
        <f>TITRES_STAT!D2685</f>
        <v>0</v>
      </c>
      <c r="C2682" s="2">
        <f t="shared" si="325"/>
        <v>0</v>
      </c>
      <c r="D2682" s="2">
        <f t="shared" si="326"/>
        <v>0</v>
      </c>
      <c r="E2682" s="2">
        <f t="shared" si="328"/>
        <v>0</v>
      </c>
      <c r="F2682" s="2">
        <f t="shared" si="329"/>
        <v>0</v>
      </c>
      <c r="G2682" s="2">
        <f t="shared" si="331"/>
        <v>0</v>
      </c>
      <c r="H2682" s="2">
        <f t="shared" si="327"/>
        <v>1.2544000000000002</v>
      </c>
      <c r="I2682" s="2">
        <f t="array" ref="I2682">SUMPRODUCT(B2666:B2685, (ROW(B2666:B2685)-ROW(B2666)+1)) / (20*21/2)</f>
        <v>0</v>
      </c>
      <c r="J2682" s="2">
        <f t="shared" si="330"/>
        <v>2.5416739385021485E-7</v>
      </c>
      <c r="K2682" s="2">
        <f t="shared" si="332"/>
        <v>8.4399107311141763E-3</v>
      </c>
    </row>
    <row r="2683" spans="1:11" ht="13.5" x14ac:dyDescent="0.25">
      <c r="A2683" s="3">
        <f>TITRES_STAT!B2686</f>
        <v>0</v>
      </c>
      <c r="B2683" s="6">
        <f>TITRES_STAT!D2686</f>
        <v>0</v>
      </c>
      <c r="C2683" s="2">
        <f t="shared" si="325"/>
        <v>0</v>
      </c>
      <c r="D2683" s="2">
        <f t="shared" si="326"/>
        <v>0</v>
      </c>
      <c r="E2683" s="2">
        <f t="shared" si="328"/>
        <v>0</v>
      </c>
      <c r="F2683" s="2">
        <f t="shared" si="329"/>
        <v>0</v>
      </c>
      <c r="G2683" s="2">
        <f t="shared" si="331"/>
        <v>0</v>
      </c>
      <c r="H2683" s="2">
        <f t="shared" si="327"/>
        <v>1.2105000000000004</v>
      </c>
      <c r="I2683" s="2">
        <f t="array" ref="I2683">SUMPRODUCT(B2667:B2686, (ROW(B2667:B2686)-ROW(B2667)+1)) / (20*21/2)</f>
        <v>0</v>
      </c>
      <c r="J2683" s="2">
        <f t="shared" si="330"/>
        <v>2.2996097538828964E-7</v>
      </c>
      <c r="K2683" s="2">
        <f t="shared" si="332"/>
        <v>8.1089338396979349E-3</v>
      </c>
    </row>
    <row r="2684" spans="1:11" ht="13.5" x14ac:dyDescent="0.25">
      <c r="A2684" s="3">
        <f>TITRES_STAT!B2687</f>
        <v>0</v>
      </c>
      <c r="B2684" s="6">
        <f>TITRES_STAT!D2687</f>
        <v>0</v>
      </c>
      <c r="C2684" s="2">
        <f t="shared" si="325"/>
        <v>0</v>
      </c>
      <c r="D2684" s="2">
        <f t="shared" si="326"/>
        <v>0</v>
      </c>
      <c r="E2684" s="2">
        <f t="shared" si="328"/>
        <v>0</v>
      </c>
      <c r="F2684" s="2">
        <f t="shared" si="329"/>
        <v>0</v>
      </c>
      <c r="G2684" s="2">
        <f t="shared" si="331"/>
        <v>0</v>
      </c>
      <c r="H2684" s="2">
        <f t="shared" si="327"/>
        <v>1.1646500000000002</v>
      </c>
      <c r="I2684" s="2">
        <f t="array" ref="I2684">SUMPRODUCT(B2668:B2687, (ROW(B2668:B2687)-ROW(B2668)+1)) / (20*21/2)</f>
        <v>0</v>
      </c>
      <c r="J2684" s="2">
        <f t="shared" si="330"/>
        <v>2.0805993011321443E-7</v>
      </c>
      <c r="K2684" s="2">
        <f t="shared" si="332"/>
        <v>7.7909364342195848E-3</v>
      </c>
    </row>
    <row r="2685" spans="1:11" ht="13.5" x14ac:dyDescent="0.25">
      <c r="A2685" s="3">
        <f>TITRES_STAT!B2688</f>
        <v>0</v>
      </c>
      <c r="B2685" s="6">
        <f>TITRES_STAT!D2688</f>
        <v>0</v>
      </c>
      <c r="C2685" s="2">
        <f t="shared" si="325"/>
        <v>0</v>
      </c>
      <c r="D2685" s="2">
        <f t="shared" si="326"/>
        <v>0</v>
      </c>
      <c r="E2685" s="2">
        <f t="shared" si="328"/>
        <v>0</v>
      </c>
      <c r="F2685" s="2">
        <f t="shared" si="329"/>
        <v>0</v>
      </c>
      <c r="G2685" s="2">
        <f t="shared" si="331"/>
        <v>0</v>
      </c>
      <c r="H2685" s="2">
        <f t="shared" si="327"/>
        <v>1.1191500000000003</v>
      </c>
      <c r="I2685" s="2">
        <f t="array" ref="I2685">SUMPRODUCT(B2669:B2688, (ROW(B2669:B2688)-ROW(B2669)+1)) / (20*21/2)</f>
        <v>0</v>
      </c>
      <c r="J2685" s="2">
        <f t="shared" si="330"/>
        <v>1.8824469867386068E-7</v>
      </c>
      <c r="K2685" s="2">
        <f t="shared" si="332"/>
        <v>7.4854095152305814E-3</v>
      </c>
    </row>
    <row r="2686" spans="1:11" ht="13.5" x14ac:dyDescent="0.25">
      <c r="A2686" s="3">
        <f>TITRES_STAT!B2689</f>
        <v>0</v>
      </c>
      <c r="B2686" s="6">
        <f>TITRES_STAT!D2689</f>
        <v>0</v>
      </c>
      <c r="C2686" s="2">
        <f t="shared" si="325"/>
        <v>0</v>
      </c>
      <c r="D2686" s="2">
        <f t="shared" si="326"/>
        <v>0</v>
      </c>
      <c r="E2686" s="2">
        <f t="shared" si="328"/>
        <v>0</v>
      </c>
      <c r="F2686" s="2">
        <f t="shared" si="329"/>
        <v>0</v>
      </c>
      <c r="G2686" s="2">
        <f t="shared" si="331"/>
        <v>0</v>
      </c>
      <c r="H2686" s="2">
        <f t="shared" si="327"/>
        <v>1.0717500000000002</v>
      </c>
      <c r="I2686" s="2">
        <f t="array" ref="I2686">SUMPRODUCT(B2670:B2689, (ROW(B2670:B2689)-ROW(B2670)+1)) / (20*21/2)</f>
        <v>0</v>
      </c>
      <c r="J2686" s="2">
        <f t="shared" si="330"/>
        <v>1.7031663213349299E-7</v>
      </c>
      <c r="K2686" s="2">
        <f t="shared" si="332"/>
        <v>7.1918640440450689E-3</v>
      </c>
    </row>
    <row r="2687" spans="1:11" ht="13.5" x14ac:dyDescent="0.25">
      <c r="A2687" s="3">
        <f>TITRES_STAT!B2690</f>
        <v>0</v>
      </c>
      <c r="B2687" s="6">
        <f>TITRES_STAT!D2690</f>
        <v>0</v>
      </c>
      <c r="C2687" s="2">
        <f t="shared" si="325"/>
        <v>0</v>
      </c>
      <c r="D2687" s="2">
        <f t="shared" si="326"/>
        <v>0</v>
      </c>
      <c r="E2687" s="2">
        <f t="shared" si="328"/>
        <v>0</v>
      </c>
      <c r="F2687" s="2">
        <f t="shared" si="329"/>
        <v>0</v>
      </c>
      <c r="G2687" s="2">
        <f t="shared" si="331"/>
        <v>0</v>
      </c>
      <c r="H2687" s="2">
        <f t="shared" si="327"/>
        <v>1.0222500000000001</v>
      </c>
      <c r="I2687" s="2">
        <f t="array" ref="I2687">SUMPRODUCT(B2671:B2690, (ROW(B2671:B2690)-ROW(B2671)+1)) / (20*21/2)</f>
        <v>0</v>
      </c>
      <c r="J2687" s="2">
        <f t="shared" si="330"/>
        <v>1.5409600050173177E-7</v>
      </c>
      <c r="K2687" s="2">
        <f t="shared" si="332"/>
        <v>6.90983015996487E-3</v>
      </c>
    </row>
    <row r="2688" spans="1:11" ht="13.5" x14ac:dyDescent="0.25">
      <c r="A2688" s="3">
        <f>TITRES_STAT!B2691</f>
        <v>0</v>
      </c>
      <c r="B2688" s="6">
        <f>TITRES_STAT!D2691</f>
        <v>0</v>
      </c>
      <c r="C2688" s="2">
        <f t="shared" si="325"/>
        <v>0</v>
      </c>
      <c r="D2688" s="2">
        <f t="shared" si="326"/>
        <v>0</v>
      </c>
      <c r="E2688" s="2">
        <f t="shared" si="328"/>
        <v>0</v>
      </c>
      <c r="F2688" s="2">
        <f t="shared" si="329"/>
        <v>0</v>
      </c>
      <c r="G2688" s="2">
        <f t="shared" si="331"/>
        <v>0</v>
      </c>
      <c r="H2688" s="2">
        <f t="shared" si="327"/>
        <v>0.9749000000000001</v>
      </c>
      <c r="I2688" s="2">
        <f t="array" ref="I2688">SUMPRODUCT(B2672:B2691, (ROW(B2672:B2691)-ROW(B2672)+1)) / (20*21/2)</f>
        <v>0</v>
      </c>
      <c r="J2688" s="2">
        <f t="shared" si="330"/>
        <v>1.3942019093013828E-7</v>
      </c>
      <c r="K2688" s="2">
        <f t="shared" si="332"/>
        <v>6.6388564282015422E-3</v>
      </c>
    </row>
    <row r="2689" spans="1:11" ht="13.5" x14ac:dyDescent="0.25">
      <c r="A2689" s="3">
        <f>TITRES_STAT!B2692</f>
        <v>0</v>
      </c>
      <c r="B2689" s="6">
        <f>TITRES_STAT!D2692</f>
        <v>0</v>
      </c>
      <c r="C2689" s="2">
        <f t="shared" si="325"/>
        <v>0</v>
      </c>
      <c r="D2689" s="2">
        <f t="shared" si="326"/>
        <v>0</v>
      </c>
      <c r="E2689" s="2">
        <f t="shared" si="328"/>
        <v>0</v>
      </c>
      <c r="F2689" s="2">
        <f t="shared" si="329"/>
        <v>0</v>
      </c>
      <c r="G2689" s="2">
        <f t="shared" si="331"/>
        <v>0</v>
      </c>
      <c r="H2689" s="2">
        <f t="shared" si="327"/>
        <v>0.9275500000000001</v>
      </c>
      <c r="I2689" s="2">
        <f t="array" ref="I2689">SUMPRODUCT(B2673:B2692, (ROW(B2673:B2692)-ROW(B2673)+1)) / (20*21/2)</f>
        <v>0</v>
      </c>
      <c r="J2689" s="2">
        <f t="shared" si="330"/>
        <v>1.2614207750822036E-7</v>
      </c>
      <c r="K2689" s="2">
        <f t="shared" si="332"/>
        <v>6.3785091172916782E-3</v>
      </c>
    </row>
    <row r="2690" spans="1:11" ht="13.5" x14ac:dyDescent="0.25">
      <c r="A2690" s="3">
        <f>TITRES_STAT!B2693</f>
        <v>0</v>
      </c>
      <c r="B2690" s="6">
        <f>TITRES_STAT!D2693</f>
        <v>0</v>
      </c>
      <c r="C2690" s="2">
        <f t="shared" si="325"/>
        <v>0</v>
      </c>
      <c r="D2690" s="2">
        <f t="shared" si="326"/>
        <v>0</v>
      </c>
      <c r="E2690" s="2">
        <f t="shared" si="328"/>
        <v>0</v>
      </c>
      <c r="F2690" s="2">
        <f t="shared" si="329"/>
        <v>0</v>
      </c>
      <c r="G2690" s="2">
        <f t="shared" si="331"/>
        <v>0</v>
      </c>
      <c r="H2690" s="2">
        <f t="shared" si="327"/>
        <v>0.8801500000000001</v>
      </c>
      <c r="I2690" s="2">
        <f t="array" ref="I2690">SUMPRODUCT(B2674:B2693, (ROW(B2674:B2693)-ROW(B2674)+1)) / (20*21/2)</f>
        <v>0</v>
      </c>
      <c r="J2690" s="2">
        <f t="shared" si="330"/>
        <v>1.1412854631696127E-7</v>
      </c>
      <c r="K2690" s="2">
        <f t="shared" si="332"/>
        <v>6.1283715048488672E-3</v>
      </c>
    </row>
    <row r="2691" spans="1:11" ht="13.5" x14ac:dyDescent="0.25">
      <c r="A2691" s="3">
        <f>TITRES_STAT!B2694</f>
        <v>0</v>
      </c>
      <c r="B2691" s="6">
        <f>TITRES_STAT!D2694</f>
        <v>0</v>
      </c>
      <c r="C2691" s="2">
        <f t="shared" si="325"/>
        <v>0</v>
      </c>
      <c r="D2691" s="2">
        <f t="shared" si="326"/>
        <v>0</v>
      </c>
      <c r="E2691" s="2">
        <f t="shared" si="328"/>
        <v>0</v>
      </c>
      <c r="F2691" s="2">
        <f t="shared" si="329"/>
        <v>0</v>
      </c>
      <c r="G2691" s="2">
        <f t="shared" si="331"/>
        <v>0</v>
      </c>
      <c r="H2691" s="2">
        <f t="shared" si="327"/>
        <v>0.83065000000000011</v>
      </c>
      <c r="I2691" s="2">
        <f t="array" ref="I2691">SUMPRODUCT(B2675:B2694, (ROW(B2675:B2694)-ROW(B2675)+1)) / (20*21/2)</f>
        <v>0</v>
      </c>
      <c r="J2691" s="2">
        <f t="shared" si="330"/>
        <v>1.0325916095344115E-7</v>
      </c>
      <c r="K2691" s="2">
        <f t="shared" si="332"/>
        <v>5.8880432105410689E-3</v>
      </c>
    </row>
    <row r="2692" spans="1:11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 t="shared" si="326"/>
        <v>0</v>
      </c>
      <c r="E2692" s="2">
        <f t="shared" si="328"/>
        <v>0</v>
      </c>
      <c r="F2692" s="2">
        <f t="shared" si="329"/>
        <v>0</v>
      </c>
      <c r="G2692" s="2">
        <f t="shared" si="331"/>
        <v>0</v>
      </c>
      <c r="H2692" s="2">
        <f t="shared" si="327"/>
        <v>0.78075000000000017</v>
      </c>
      <c r="I2692" s="2">
        <f t="array" ref="I2692">SUMPRODUCT(B2676:B2695, (ROW(B2676:B2695)-ROW(B2676)+1)) / (20*21/2)</f>
        <v>0</v>
      </c>
      <c r="J2692" s="2">
        <f t="shared" si="330"/>
        <v>9.3424955148351521E-8</v>
      </c>
      <c r="K2692" s="2">
        <f t="shared" si="332"/>
        <v>5.6571395552257328E-3</v>
      </c>
    </row>
    <row r="2693" spans="1:11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 t="shared" si="326"/>
        <v>0</v>
      </c>
      <c r="E2693" s="2">
        <f t="shared" si="328"/>
        <v>0</v>
      </c>
      <c r="F2693" s="2">
        <f>AVERAGE(B2674:B2693)</f>
        <v>0</v>
      </c>
      <c r="G2693" s="2">
        <f>AVERAGE(B2644:B2693)</f>
        <v>0</v>
      </c>
      <c r="H2693" s="2">
        <f t="shared" si="327"/>
        <v>0.73085000000000022</v>
      </c>
      <c r="I2693" s="2">
        <f t="array" ref="I2693">SUMPRODUCT(B2677:B2696, (ROW(B2677:B2696)-ROW(B2677)+1)) / (20*21/2)</f>
        <v>0</v>
      </c>
      <c r="J2693" s="2">
        <f t="shared" si="330"/>
        <v>8.4527340372318046E-8</v>
      </c>
      <c r="K2693" s="2">
        <f t="shared" si="332"/>
        <v>5.4352909452168811E-3</v>
      </c>
    </row>
    <row r="2694" spans="1:11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33">B2694-B2693</f>
        <v>0</v>
      </c>
      <c r="D2694" s="2">
        <f t="shared" ref="D2694:D2706" si="334">AVERAGE(B2690:B2694)</f>
        <v>0</v>
      </c>
      <c r="E2694" s="2">
        <f t="shared" ref="E2694:E2706" si="335">AVERAGE(B2685:B2694)</f>
        <v>0</v>
      </c>
      <c r="F2694" s="2">
        <f t="shared" ref="F2694:F2706" si="336">AVERAGE(B2675:B2694)</f>
        <v>0</v>
      </c>
      <c r="G2694" s="2">
        <f t="shared" ref="G2694:G2706" si="337">AVERAGE(B2645:B2694)</f>
        <v>0</v>
      </c>
      <c r="H2694" s="2">
        <f t="shared" ref="H2694:H2706" si="338">AVERAGE(B2495:B2694)</f>
        <v>0.67874999999999996</v>
      </c>
      <c r="I2694" s="2">
        <f t="array" ref="I2694">SUMPRODUCT(B2678:B2697, (ROW(B2678:B2697)-ROW(B2678)+1)) / (20*21/2)</f>
        <v>0</v>
      </c>
      <c r="J2694" s="2">
        <f t="shared" ref="J2694:J2706" si="339">$J$4*B2694+J2693*(1-$J$4)</f>
        <v>7.6477117479716334E-8</v>
      </c>
      <c r="K2694" s="2">
        <f t="shared" ref="K2694:K2706" si="340">$K$4*B2694+(1-$K$4)*K2693</f>
        <v>5.222142280698572E-3</v>
      </c>
    </row>
    <row r="2695" spans="1:11" ht="13.5" x14ac:dyDescent="0.25">
      <c r="A2695" s="3">
        <f>TITRES_STAT!B2698</f>
        <v>0</v>
      </c>
      <c r="B2695" s="6">
        <f>TITRES_STAT!D2698</f>
        <v>0</v>
      </c>
      <c r="C2695" s="2">
        <f t="shared" si="333"/>
        <v>0</v>
      </c>
      <c r="D2695" s="2">
        <f t="shared" si="334"/>
        <v>0</v>
      </c>
      <c r="E2695" s="2">
        <f t="shared" si="335"/>
        <v>0</v>
      </c>
      <c r="F2695" s="2">
        <f t="shared" si="336"/>
        <v>0</v>
      </c>
      <c r="G2695" s="2">
        <f t="shared" si="337"/>
        <v>0</v>
      </c>
      <c r="H2695" s="2">
        <f t="shared" si="338"/>
        <v>0.62630000000000008</v>
      </c>
      <c r="I2695" s="2">
        <f t="array" ref="I2695">SUMPRODUCT(B2679:B2698, (ROW(B2679:B2698)-ROW(B2679)+1)) / (20*21/2)</f>
        <v>0</v>
      </c>
      <c r="J2695" s="2">
        <f t="shared" si="339"/>
        <v>6.9193582481648116E-8</v>
      </c>
      <c r="K2695" s="2">
        <f t="shared" si="340"/>
        <v>5.0173523873378442E-3</v>
      </c>
    </row>
    <row r="2696" spans="1:11" ht="13.5" x14ac:dyDescent="0.25">
      <c r="A2696" s="3">
        <f>TITRES_STAT!B2699</f>
        <v>0</v>
      </c>
      <c r="B2696" s="6">
        <f>TITRES_STAT!D2699</f>
        <v>0</v>
      </c>
      <c r="C2696" s="2">
        <f t="shared" si="333"/>
        <v>0</v>
      </c>
      <c r="D2696" s="2">
        <f t="shared" si="334"/>
        <v>0</v>
      </c>
      <c r="E2696" s="2">
        <f t="shared" si="335"/>
        <v>0</v>
      </c>
      <c r="F2696" s="2">
        <f t="shared" si="336"/>
        <v>0</v>
      </c>
      <c r="G2696" s="2">
        <f t="shared" si="337"/>
        <v>0</v>
      </c>
      <c r="H2696" s="2">
        <f t="shared" si="338"/>
        <v>0.57384999999999997</v>
      </c>
      <c r="I2696" s="2">
        <f t="array" ref="I2696">SUMPRODUCT(B2680:B2699, (ROW(B2680:B2699)-ROW(B2680)+1)) / (20*21/2)</f>
        <v>0</v>
      </c>
      <c r="J2696" s="2">
        <f t="shared" si="339"/>
        <v>6.2603717483395921E-8</v>
      </c>
      <c r="K2696" s="2">
        <f t="shared" si="340"/>
        <v>4.8205934701873402E-3</v>
      </c>
    </row>
    <row r="2697" spans="1:11" ht="13.5" x14ac:dyDescent="0.25">
      <c r="A2697" s="3">
        <f>TITRES_STAT!B2700</f>
        <v>0</v>
      </c>
      <c r="B2697" s="6">
        <f>TITRES_STAT!D2700</f>
        <v>0</v>
      </c>
      <c r="C2697" s="2">
        <f t="shared" si="333"/>
        <v>0</v>
      </c>
      <c r="D2697" s="2">
        <f t="shared" si="334"/>
        <v>0</v>
      </c>
      <c r="E2697" s="2">
        <f t="shared" si="335"/>
        <v>0</v>
      </c>
      <c r="F2697" s="2">
        <f t="shared" si="336"/>
        <v>0</v>
      </c>
      <c r="G2697" s="2">
        <f t="shared" si="337"/>
        <v>0</v>
      </c>
      <c r="H2697" s="2">
        <f t="shared" si="338"/>
        <v>0.52039999999999997</v>
      </c>
      <c r="I2697" s="2">
        <f t="array" ref="I2697">SUMPRODUCT(B2681:B2700, (ROW(B2681:B2700)-ROW(B2681)+1)) / (20*21/2)</f>
        <v>0</v>
      </c>
      <c r="J2697" s="2">
        <f t="shared" si="339"/>
        <v>5.6641458675453451E-8</v>
      </c>
      <c r="K2697" s="2">
        <f t="shared" si="340"/>
        <v>4.6315505890035229E-3</v>
      </c>
    </row>
    <row r="2698" spans="1:11" ht="13.5" x14ac:dyDescent="0.25">
      <c r="A2698" s="3">
        <f>TITRES_STAT!B2701</f>
        <v>0</v>
      </c>
      <c r="B2698" s="6">
        <f>TITRES_STAT!D2701</f>
        <v>0</v>
      </c>
      <c r="C2698" s="2">
        <f t="shared" si="333"/>
        <v>0</v>
      </c>
      <c r="D2698" s="2">
        <f t="shared" si="334"/>
        <v>0</v>
      </c>
      <c r="E2698" s="2">
        <f t="shared" si="335"/>
        <v>0</v>
      </c>
      <c r="F2698" s="2">
        <f t="shared" si="336"/>
        <v>0</v>
      </c>
      <c r="G2698" s="2">
        <f t="shared" si="337"/>
        <v>0</v>
      </c>
      <c r="H2698" s="2">
        <f t="shared" si="338"/>
        <v>0.46599999999999997</v>
      </c>
      <c r="I2698" s="2">
        <f t="array" ref="I2698">SUMPRODUCT(B2682:B2701, (ROW(B2682:B2701)-ROW(B2682)+1)) / (20*21/2)</f>
        <v>0</v>
      </c>
      <c r="J2698" s="2">
        <f t="shared" si="339"/>
        <v>5.1247034039695981E-8</v>
      </c>
      <c r="K2698" s="2">
        <f t="shared" si="340"/>
        <v>4.4499211541406394E-3</v>
      </c>
    </row>
    <row r="2699" spans="1:11" ht="13.5" x14ac:dyDescent="0.25">
      <c r="A2699" s="3">
        <f>TITRES_STAT!B2702</f>
        <v>0</v>
      </c>
      <c r="B2699" s="6">
        <f>TITRES_STAT!D2702</f>
        <v>0</v>
      </c>
      <c r="C2699" s="2">
        <f t="shared" si="333"/>
        <v>0</v>
      </c>
      <c r="D2699" s="2">
        <f t="shared" si="334"/>
        <v>0</v>
      </c>
      <c r="E2699" s="2">
        <f t="shared" si="335"/>
        <v>0</v>
      </c>
      <c r="F2699" s="2">
        <f t="shared" si="336"/>
        <v>0</v>
      </c>
      <c r="G2699" s="2">
        <f t="shared" si="337"/>
        <v>0</v>
      </c>
      <c r="H2699" s="2">
        <f t="shared" si="338"/>
        <v>0.41104999999999997</v>
      </c>
      <c r="I2699" s="2">
        <f t="array" ref="I2699">SUMPRODUCT(B2683:B2702, (ROW(B2683:B2702)-ROW(B2683)+1)) / (20*21/2)</f>
        <v>0</v>
      </c>
      <c r="J2699" s="2">
        <f t="shared" si="339"/>
        <v>4.6366364131153506E-8</v>
      </c>
      <c r="K2699" s="2">
        <f t="shared" si="340"/>
        <v>4.2754144422135557E-3</v>
      </c>
    </row>
    <row r="2700" spans="1:11" ht="13.5" x14ac:dyDescent="0.25">
      <c r="A2700" s="3">
        <f>TITRES_STAT!B2703</f>
        <v>0</v>
      </c>
      <c r="B2700" s="6">
        <f>TITRES_STAT!D2703</f>
        <v>0</v>
      </c>
      <c r="C2700" s="2">
        <f t="shared" si="333"/>
        <v>0</v>
      </c>
      <c r="D2700" s="2">
        <f t="shared" si="334"/>
        <v>0</v>
      </c>
      <c r="E2700" s="2">
        <f t="shared" si="335"/>
        <v>0</v>
      </c>
      <c r="F2700" s="2">
        <f t="shared" si="336"/>
        <v>0</v>
      </c>
      <c r="G2700" s="2">
        <f t="shared" si="337"/>
        <v>0</v>
      </c>
      <c r="H2700" s="2">
        <f t="shared" si="338"/>
        <v>0.35854999999999998</v>
      </c>
      <c r="I2700" s="2">
        <f t="array" ref="I2700">SUMPRODUCT(B2684:B2703, (ROW(B2684:B2703)-ROW(B2684)+1)) / (20*21/2)</f>
        <v>0</v>
      </c>
      <c r="J2700" s="2">
        <f t="shared" si="339"/>
        <v>4.1950519928186504E-8</v>
      </c>
      <c r="K2700" s="2">
        <f t="shared" si="340"/>
        <v>4.1077511307542006E-3</v>
      </c>
    </row>
    <row r="2701" spans="1:11" ht="13.5" x14ac:dyDescent="0.25">
      <c r="A2701" s="3">
        <f>TITRES_STAT!B2704</f>
        <v>0</v>
      </c>
      <c r="B2701" s="6">
        <f>TITRES_STAT!D2704</f>
        <v>0</v>
      </c>
      <c r="C2701" s="2">
        <f t="shared" si="333"/>
        <v>0</v>
      </c>
      <c r="D2701" s="2">
        <f t="shared" si="334"/>
        <v>0</v>
      </c>
      <c r="E2701" s="2">
        <f t="shared" si="335"/>
        <v>0</v>
      </c>
      <c r="F2701" s="2">
        <f t="shared" si="336"/>
        <v>0</v>
      </c>
      <c r="G2701" s="2">
        <f t="shared" si="337"/>
        <v>0</v>
      </c>
      <c r="H2701" s="2">
        <f t="shared" si="338"/>
        <v>0.30839999999999995</v>
      </c>
      <c r="I2701" s="2">
        <f t="array" ref="I2701">SUMPRODUCT(B2685:B2704, (ROW(B2685:B2704)-ROW(B2685)+1)) / (20*21/2)</f>
        <v>0</v>
      </c>
      <c r="J2701" s="2">
        <f t="shared" si="339"/>
        <v>3.7955232315978268E-8</v>
      </c>
      <c r="K2701" s="2">
        <f t="shared" si="340"/>
        <v>3.9466628511167813E-3</v>
      </c>
    </row>
    <row r="2702" spans="1:11" ht="13.5" x14ac:dyDescent="0.25">
      <c r="A2702" s="3">
        <f>TITRES_STAT!B2705</f>
        <v>0</v>
      </c>
      <c r="B2702" s="6">
        <f>TITRES_STAT!D2705</f>
        <v>0</v>
      </c>
      <c r="C2702" s="2">
        <f t="shared" si="333"/>
        <v>0</v>
      </c>
      <c r="D2702" s="2">
        <f t="shared" si="334"/>
        <v>0</v>
      </c>
      <c r="E2702" s="2">
        <f t="shared" si="335"/>
        <v>0</v>
      </c>
      <c r="F2702" s="2">
        <f t="shared" si="336"/>
        <v>0</v>
      </c>
      <c r="G2702" s="2">
        <f t="shared" si="337"/>
        <v>0</v>
      </c>
      <c r="H2702" s="2">
        <f t="shared" si="338"/>
        <v>0.26049999999999995</v>
      </c>
      <c r="I2702" s="2">
        <f t="array" ref="I2702">SUMPRODUCT(B2686:B2705, (ROW(B2686:B2705)-ROW(B2686)+1)) / (20*21/2)</f>
        <v>0</v>
      </c>
      <c r="J2702" s="2">
        <f t="shared" si="339"/>
        <v>3.43404482858851E-8</v>
      </c>
      <c r="K2702" s="2">
        <f t="shared" si="340"/>
        <v>3.7918917589161234E-3</v>
      </c>
    </row>
    <row r="2703" spans="1:11" ht="13.5" x14ac:dyDescent="0.25">
      <c r="A2703" s="3">
        <f>TITRES_STAT!B2706</f>
        <v>0</v>
      </c>
      <c r="B2703" s="6">
        <f>TITRES_STAT!D2706</f>
        <v>0</v>
      </c>
      <c r="C2703" s="2">
        <f t="shared" si="333"/>
        <v>0</v>
      </c>
      <c r="D2703" s="2">
        <f t="shared" si="334"/>
        <v>0</v>
      </c>
      <c r="E2703" s="2">
        <f t="shared" si="335"/>
        <v>0</v>
      </c>
      <c r="F2703" s="2">
        <f t="shared" si="336"/>
        <v>0</v>
      </c>
      <c r="G2703" s="2">
        <f t="shared" si="337"/>
        <v>0</v>
      </c>
      <c r="H2703" s="2">
        <f t="shared" si="338"/>
        <v>0.21310000000000001</v>
      </c>
      <c r="I2703" s="2">
        <f t="array" ref="I2703">SUMPRODUCT(B2687:B2706, (ROW(B2687:B2706)-ROW(B2687)+1)) / (20*21/2)</f>
        <v>0</v>
      </c>
      <c r="J2703" s="2">
        <f t="shared" si="339"/>
        <v>3.1069929401515091E-8</v>
      </c>
      <c r="K2703" s="2">
        <f t="shared" si="340"/>
        <v>3.6431901213115699E-3</v>
      </c>
    </row>
    <row r="2704" spans="1:11" ht="13.5" x14ac:dyDescent="0.25">
      <c r="A2704" s="3">
        <f>TITRES_STAT!B2707</f>
        <v>0</v>
      </c>
      <c r="B2704" s="6">
        <f>TITRES_STAT!D2707</f>
        <v>0</v>
      </c>
      <c r="C2704" s="2">
        <f t="shared" si="333"/>
        <v>0</v>
      </c>
      <c r="D2704" s="2">
        <f t="shared" si="334"/>
        <v>0</v>
      </c>
      <c r="E2704" s="2">
        <f t="shared" si="335"/>
        <v>0</v>
      </c>
      <c r="F2704" s="2">
        <f t="shared" si="336"/>
        <v>0</v>
      </c>
      <c r="G2704" s="2">
        <f t="shared" si="337"/>
        <v>0</v>
      </c>
      <c r="H2704" s="2">
        <f t="shared" si="338"/>
        <v>0.1678</v>
      </c>
      <c r="I2704" s="2">
        <f t="array" ref="I2704">SUMPRODUCT(B2688:B2707, (ROW(B2688:B2707)-ROW(B2688)+1)) / (20*21/2)</f>
        <v>0</v>
      </c>
      <c r="J2704" s="2">
        <f t="shared" si="339"/>
        <v>2.8110888506132702E-8</v>
      </c>
      <c r="K2704" s="2">
        <f t="shared" si="340"/>
        <v>3.5003199204758223E-3</v>
      </c>
    </row>
    <row r="2705" spans="1:11" ht="13.5" x14ac:dyDescent="0.25">
      <c r="A2705" s="3">
        <f>TITRES_STAT!B2708</f>
        <v>0</v>
      </c>
      <c r="B2705" s="6">
        <f>TITRES_STAT!D2708</f>
        <v>0</v>
      </c>
      <c r="C2705" s="2">
        <f t="shared" si="333"/>
        <v>0</v>
      </c>
      <c r="D2705" s="2">
        <f t="shared" si="334"/>
        <v>0</v>
      </c>
      <c r="E2705" s="2">
        <f t="shared" si="335"/>
        <v>0</v>
      </c>
      <c r="F2705" s="2">
        <f t="shared" si="336"/>
        <v>0</v>
      </c>
      <c r="G2705" s="2">
        <f t="shared" si="337"/>
        <v>0</v>
      </c>
      <c r="H2705" s="2">
        <f t="shared" si="338"/>
        <v>0.12450000000000001</v>
      </c>
      <c r="I2705" s="2">
        <f t="array" ref="I2705">SUMPRODUCT(B2689:B2708, (ROW(B2689:B2708)-ROW(B2689)+1)) / (20*21/2)</f>
        <v>0</v>
      </c>
      <c r="J2705" s="2">
        <f t="shared" si="339"/>
        <v>2.5433661029358161E-8</v>
      </c>
      <c r="K2705" s="2">
        <f t="shared" si="340"/>
        <v>3.3630524726140257E-3</v>
      </c>
    </row>
    <row r="2706" spans="1:11" ht="13.5" x14ac:dyDescent="0.25">
      <c r="A2706" s="3">
        <f>TITRES_STAT!B2709</f>
        <v>0</v>
      </c>
      <c r="B2706" s="6">
        <f>TITRES_STAT!D2709</f>
        <v>0</v>
      </c>
      <c r="C2706" s="2">
        <f t="shared" si="333"/>
        <v>0</v>
      </c>
      <c r="D2706" s="2">
        <f t="shared" si="334"/>
        <v>0</v>
      </c>
      <c r="E2706" s="2">
        <f t="shared" si="335"/>
        <v>0</v>
      </c>
      <c r="F2706" s="2">
        <f t="shared" si="336"/>
        <v>0</v>
      </c>
      <c r="G2706" s="2">
        <f t="shared" si="337"/>
        <v>0</v>
      </c>
      <c r="H2706" s="2">
        <f t="shared" si="338"/>
        <v>8.3000000000000004E-2</v>
      </c>
      <c r="I2706" s="2">
        <f t="array" ref="I2706">SUMPRODUCT(B2690:B2709, (ROW(B2690:B2709)-ROW(B2690)+1)) / (20*21/2)</f>
        <v>0</v>
      </c>
      <c r="J2706" s="2">
        <f t="shared" si="339"/>
        <v>2.3011407597990716E-8</v>
      </c>
      <c r="K2706" s="2">
        <f t="shared" si="340"/>
        <v>3.2311680619232798E-3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6">
        <f>TITRES_STAT!D5</f>
        <v>21.914400000000001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6">
        <f>TITRES_STAT!D6</f>
        <v>21.886399999999998</v>
      </c>
      <c r="C3" s="2">
        <f t="shared" ref="C3:C66" si="0">B3-B2</f>
        <v>-2.8000000000002245E-2</v>
      </c>
      <c r="D3" s="2">
        <f t="shared" ref="D3:D66" si="1">IF(C3&gt;0,C3,0)</f>
        <v>0</v>
      </c>
      <c r="E3" s="2">
        <f t="shared" ref="E3:E66" si="2">IF(C3&lt;0,-C3,0)</f>
        <v>2.8000000000002245E-2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6">
        <f>TITRES_STAT!D7</f>
        <v>22.817799999999998</v>
      </c>
      <c r="C4" s="2">
        <f t="shared" si="0"/>
        <v>0.93140000000000001</v>
      </c>
      <c r="D4" s="2">
        <f t="shared" si="1"/>
        <v>0.93140000000000001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6">
        <f>TITRES_STAT!D8</f>
        <v>22.817799999999998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6">
        <f>TITRES_STAT!D9</f>
        <v>22.137899999999998</v>
      </c>
      <c r="C6" s="2">
        <f t="shared" si="0"/>
        <v>-0.67989999999999995</v>
      </c>
      <c r="D6" s="2">
        <f t="shared" si="1"/>
        <v>0</v>
      </c>
      <c r="E6" s="2">
        <f t="shared" si="2"/>
        <v>0.67989999999999995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6">
        <f>TITRES_STAT!D10</f>
        <v>21.476700000000001</v>
      </c>
      <c r="C7" s="2">
        <f t="shared" si="0"/>
        <v>-0.66119999999999735</v>
      </c>
      <c r="D7" s="2">
        <f t="shared" si="1"/>
        <v>0</v>
      </c>
      <c r="E7" s="2">
        <f t="shared" si="2"/>
        <v>0.66119999999999735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6">
        <f>TITRES_STAT!D11</f>
        <v>22.054099999999998</v>
      </c>
      <c r="C8" s="2">
        <f t="shared" si="0"/>
        <v>0.57739999999999725</v>
      </c>
      <c r="D8" s="2">
        <f t="shared" si="1"/>
        <v>0.57739999999999725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6">
        <f>TITRES_STAT!D12</f>
        <v>22.054099999999998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6">
        <f>TITRES_STAT!D13</f>
        <v>22.054099999999998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6">
        <f>TITRES_STAT!D14</f>
        <v>21.877099999999999</v>
      </c>
      <c r="C11" s="2">
        <f t="shared" si="0"/>
        <v>-0.1769999999999996</v>
      </c>
      <c r="D11" s="2">
        <f t="shared" si="1"/>
        <v>0</v>
      </c>
      <c r="E11" s="2">
        <f t="shared" si="2"/>
        <v>0.1769999999999996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6">
        <f>TITRES_STAT!D15</f>
        <v>21.877099999999999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6">
        <f>TITRES_STAT!D16</f>
        <v>21.877099999999999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6">
        <f>TITRES_STAT!D17</f>
        <v>21.877099999999999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6">
        <f>TITRES_STAT!D18</f>
        <v>21.877099999999999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6">
        <f>TITRES_STAT!D19</f>
        <v>21.5139</v>
      </c>
      <c r="C16" s="2">
        <f t="shared" si="0"/>
        <v>-0.36319999999999908</v>
      </c>
      <c r="D16" s="2">
        <f t="shared" si="1"/>
        <v>0</v>
      </c>
      <c r="E16" s="2">
        <f t="shared" si="2"/>
        <v>0.36319999999999908</v>
      </c>
      <c r="F16" s="2">
        <f>(SUM(D3:D16)/14)</f>
        <v>0.10777142857142838</v>
      </c>
      <c r="G16" s="2">
        <f>SUM(E3:E16)/14</f>
        <v>0.13637857142857129</v>
      </c>
      <c r="H16" s="2">
        <f>F16/G16</f>
        <v>0.79023725972869574</v>
      </c>
      <c r="I16" s="2">
        <f>IF(G16=0,100,100-(100/(1+H16)))</f>
        <v>44.1414821099441</v>
      </c>
    </row>
    <row r="17" spans="1:9" ht="13.5" x14ac:dyDescent="0.25">
      <c r="A17" s="3">
        <f>TITRES_STAT!B20</f>
        <v>42331</v>
      </c>
      <c r="B17" s="6">
        <f>TITRES_STAT!D20</f>
        <v>21.5139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0.10007346938775492</v>
      </c>
      <c r="G17" s="2">
        <f>((G16*13)+E17)/14</f>
        <v>0.12663724489795905</v>
      </c>
      <c r="H17" s="2">
        <f t="shared" ref="H17:H80" si="3">F17/G17</f>
        <v>0.79023725972869585</v>
      </c>
      <c r="I17" s="2">
        <f t="shared" ref="I17:I80" si="4">IF(G17=0,100,100-(100/(1+H17)))</f>
        <v>44.1414821099441</v>
      </c>
    </row>
    <row r="18" spans="1:9" ht="13.5" x14ac:dyDescent="0.25">
      <c r="A18" s="3">
        <f>TITRES_STAT!B21</f>
        <v>42332</v>
      </c>
      <c r="B18" s="6">
        <f>TITRES_STAT!D21</f>
        <v>21.5139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9.2925364431486718E-2</v>
      </c>
      <c r="G18" s="2">
        <f t="shared" si="5"/>
        <v>0.11759172740524769</v>
      </c>
      <c r="H18" s="2">
        <f t="shared" si="3"/>
        <v>0.79023725972869585</v>
      </c>
      <c r="I18" s="2">
        <f t="shared" si="4"/>
        <v>44.1414821099441</v>
      </c>
    </row>
    <row r="19" spans="1:9" ht="13.5" x14ac:dyDescent="0.25">
      <c r="A19" s="3">
        <f>TITRES_STAT!B22</f>
        <v>42333</v>
      </c>
      <c r="B19" s="6">
        <f>TITRES_STAT!D22</f>
        <v>21.5139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8.6287838400666242E-2</v>
      </c>
      <c r="G19" s="2">
        <f t="shared" si="5"/>
        <v>0.10919231830487286</v>
      </c>
      <c r="H19" s="2">
        <f t="shared" si="3"/>
        <v>0.79023725972869585</v>
      </c>
      <c r="I19" s="2">
        <f t="shared" si="4"/>
        <v>44.1414821099441</v>
      </c>
    </row>
    <row r="20" spans="1:9" ht="13.5" x14ac:dyDescent="0.25">
      <c r="A20" s="3">
        <f>TITRES_STAT!B23</f>
        <v>42334</v>
      </c>
      <c r="B20" s="6">
        <f>TITRES_STAT!D23</f>
        <v>21.5139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8.0124421372047228E-2</v>
      </c>
      <c r="G20" s="2">
        <f t="shared" si="5"/>
        <v>0.10139286699738194</v>
      </c>
      <c r="H20" s="2">
        <f t="shared" si="3"/>
        <v>0.79023725972869585</v>
      </c>
      <c r="I20" s="2">
        <f t="shared" si="4"/>
        <v>44.1414821099441</v>
      </c>
    </row>
    <row r="21" spans="1:9" ht="13.5" x14ac:dyDescent="0.25">
      <c r="A21" s="3">
        <f>TITRES_STAT!B24</f>
        <v>42335</v>
      </c>
      <c r="B21" s="6">
        <f>TITRES_STAT!D24</f>
        <v>21.5046</v>
      </c>
      <c r="C21" s="2">
        <f t="shared" si="0"/>
        <v>-9.2999999999996419E-3</v>
      </c>
      <c r="D21" s="2">
        <f t="shared" si="1"/>
        <v>0</v>
      </c>
      <c r="E21" s="2">
        <f t="shared" si="2"/>
        <v>9.2999999999996419E-3</v>
      </c>
      <c r="F21" s="2">
        <f t="shared" si="5"/>
        <v>7.4401248416900989E-2</v>
      </c>
      <c r="G21" s="2">
        <f t="shared" si="5"/>
        <v>9.481480506899749E-2</v>
      </c>
      <c r="H21" s="2">
        <f t="shared" si="3"/>
        <v>0.78470074755475805</v>
      </c>
      <c r="I21" s="2">
        <f t="shared" si="4"/>
        <v>43.968197392749843</v>
      </c>
    </row>
    <row r="22" spans="1:9" ht="13.5" x14ac:dyDescent="0.25">
      <c r="A22" s="3">
        <f>TITRES_STAT!B25</f>
        <v>42338</v>
      </c>
      <c r="B22" s="6">
        <f>TITRES_STAT!D25</f>
        <v>21.5139</v>
      </c>
      <c r="C22" s="2">
        <f t="shared" si="0"/>
        <v>9.2999999999996419E-3</v>
      </c>
      <c r="D22" s="2">
        <f t="shared" si="1"/>
        <v>9.2999999999996419E-3</v>
      </c>
      <c r="E22" s="2">
        <f t="shared" si="2"/>
        <v>0</v>
      </c>
      <c r="F22" s="2">
        <f t="shared" si="5"/>
        <v>6.9751159244265185E-2</v>
      </c>
      <c r="G22" s="2">
        <f t="shared" si="5"/>
        <v>8.804231899264052E-2</v>
      </c>
      <c r="H22" s="2">
        <f t="shared" si="3"/>
        <v>0.79224582044568481</v>
      </c>
      <c r="I22" s="2">
        <f t="shared" si="4"/>
        <v>44.204082465020001</v>
      </c>
    </row>
    <row r="23" spans="1:9" ht="13.5" x14ac:dyDescent="0.25">
      <c r="A23" s="3">
        <f>TITRES_STAT!B26</f>
        <v>42339</v>
      </c>
      <c r="B23" s="6">
        <f>TITRES_STAT!D26</f>
        <v>21.4208</v>
      </c>
      <c r="C23" s="2">
        <f t="shared" si="0"/>
        <v>-9.3099999999999739E-2</v>
      </c>
      <c r="D23" s="2">
        <f t="shared" si="1"/>
        <v>0</v>
      </c>
      <c r="E23" s="2">
        <f t="shared" si="2"/>
        <v>9.3099999999999739E-2</v>
      </c>
      <c r="F23" s="2">
        <f t="shared" si="5"/>
        <v>6.4768933583960533E-2</v>
      </c>
      <c r="G23" s="2">
        <f t="shared" si="5"/>
        <v>8.8403581921737598E-2</v>
      </c>
      <c r="H23" s="2">
        <f t="shared" si="3"/>
        <v>0.73265055754527597</v>
      </c>
      <c r="I23" s="2">
        <f t="shared" si="4"/>
        <v>42.284957826883165</v>
      </c>
    </row>
    <row r="24" spans="1:9" ht="13.5" x14ac:dyDescent="0.25">
      <c r="A24" s="3">
        <f>TITRES_STAT!B27</f>
        <v>42340</v>
      </c>
      <c r="B24" s="6">
        <f>TITRES_STAT!D27</f>
        <v>21.4115</v>
      </c>
      <c r="C24" s="2">
        <f t="shared" si="0"/>
        <v>-9.2999999999996419E-3</v>
      </c>
      <c r="D24" s="2">
        <f t="shared" si="1"/>
        <v>0</v>
      </c>
      <c r="E24" s="2">
        <f t="shared" si="2"/>
        <v>9.2999999999996419E-3</v>
      </c>
      <c r="F24" s="2">
        <f t="shared" si="5"/>
        <v>6.0142581185106216E-2</v>
      </c>
      <c r="G24" s="2">
        <f t="shared" si="5"/>
        <v>8.2753326070184888E-2</v>
      </c>
      <c r="H24" s="2">
        <f t="shared" si="3"/>
        <v>0.72676935225658468</v>
      </c>
      <c r="I24" s="2">
        <f t="shared" si="4"/>
        <v>42.08838611287748</v>
      </c>
    </row>
    <row r="25" spans="1:9" ht="13.5" x14ac:dyDescent="0.25">
      <c r="A25" s="3">
        <f>TITRES_STAT!B28</f>
        <v>42341</v>
      </c>
      <c r="B25" s="6">
        <f>TITRES_STAT!D28</f>
        <v>21.4115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5.5846682529027199E-2</v>
      </c>
      <c r="G25" s="2">
        <f t="shared" si="5"/>
        <v>7.6842374208028835E-2</v>
      </c>
      <c r="H25" s="2">
        <f t="shared" si="3"/>
        <v>0.72676935225658457</v>
      </c>
      <c r="I25" s="2">
        <f t="shared" si="4"/>
        <v>42.088386112877473</v>
      </c>
    </row>
    <row r="26" spans="1:9" ht="13.5" x14ac:dyDescent="0.25">
      <c r="A26" s="3">
        <f>TITRES_STAT!B29</f>
        <v>42342</v>
      </c>
      <c r="B26" s="6">
        <f>TITRES_STAT!D29</f>
        <v>21.4115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5.1857633776953828E-2</v>
      </c>
      <c r="G26" s="2">
        <f t="shared" si="5"/>
        <v>7.1353633193169633E-2</v>
      </c>
      <c r="H26" s="2">
        <f t="shared" si="3"/>
        <v>0.72676935225658457</v>
      </c>
      <c r="I26" s="2">
        <f t="shared" si="4"/>
        <v>42.088386112877473</v>
      </c>
    </row>
    <row r="27" spans="1:9" ht="13.5" x14ac:dyDescent="0.25">
      <c r="A27" s="3">
        <f>TITRES_STAT!B30</f>
        <v>42345</v>
      </c>
      <c r="B27" s="6">
        <f>TITRES_STAT!D30</f>
        <v>21.4115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4.8153517078599987E-2</v>
      </c>
      <c r="G27" s="2">
        <f t="shared" si="5"/>
        <v>6.6256945107943235E-2</v>
      </c>
      <c r="H27" s="2">
        <f t="shared" si="3"/>
        <v>0.72676935225658457</v>
      </c>
      <c r="I27" s="2">
        <f t="shared" si="4"/>
        <v>42.088386112877473</v>
      </c>
    </row>
    <row r="28" spans="1:9" ht="13.5" x14ac:dyDescent="0.25">
      <c r="A28" s="3">
        <f>TITRES_STAT!B31</f>
        <v>42346</v>
      </c>
      <c r="B28" s="6">
        <f>TITRES_STAT!D31</f>
        <v>21.4115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4.471398014441428E-2</v>
      </c>
      <c r="G28" s="2">
        <f>((G27*13)+E28)/14</f>
        <v>6.1524306171661582E-2</v>
      </c>
      <c r="H28" s="2">
        <f t="shared" si="3"/>
        <v>0.72676935225658468</v>
      </c>
      <c r="I28" s="2">
        <f t="shared" si="4"/>
        <v>42.08838611287748</v>
      </c>
    </row>
    <row r="29" spans="1:9" ht="13.5" x14ac:dyDescent="0.25">
      <c r="A29" s="3">
        <f>TITRES_STAT!B32</f>
        <v>42347</v>
      </c>
      <c r="B29" s="6">
        <f>TITRES_STAT!D32</f>
        <v>21.4115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4.1520124419813266E-2</v>
      </c>
      <c r="G29" s="2">
        <f t="shared" si="6"/>
        <v>5.7129712873685755E-2</v>
      </c>
      <c r="H29" s="2">
        <f t="shared" si="3"/>
        <v>0.72676935225658468</v>
      </c>
      <c r="I29" s="2">
        <f t="shared" si="4"/>
        <v>42.08838611287748</v>
      </c>
    </row>
    <row r="30" spans="1:9" ht="13.5" x14ac:dyDescent="0.25">
      <c r="A30" s="3">
        <f>TITRES_STAT!B33</f>
        <v>42348</v>
      </c>
      <c r="B30" s="6">
        <f>TITRES_STAT!D33</f>
        <v>21.4115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3.8554401246969461E-2</v>
      </c>
      <c r="G30" s="2">
        <f t="shared" si="6"/>
        <v>5.3049019096993909E-2</v>
      </c>
      <c r="H30" s="2">
        <f t="shared" si="3"/>
        <v>0.72676935225658479</v>
      </c>
      <c r="I30" s="2">
        <f t="shared" si="4"/>
        <v>42.08838611287748</v>
      </c>
    </row>
    <row r="31" spans="1:9" ht="13.5" x14ac:dyDescent="0.25">
      <c r="A31" s="3">
        <f>TITRES_STAT!B34</f>
        <v>42349</v>
      </c>
      <c r="B31" s="6">
        <f>TITRES_STAT!D34</f>
        <v>21.4115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3.5800515443614497E-2</v>
      </c>
      <c r="G31" s="2">
        <f t="shared" si="6"/>
        <v>4.9259803447208629E-2</v>
      </c>
      <c r="H31" s="2">
        <f t="shared" si="3"/>
        <v>0.72676935225658479</v>
      </c>
      <c r="I31" s="2">
        <f t="shared" si="4"/>
        <v>42.08838611287748</v>
      </c>
    </row>
    <row r="32" spans="1:9" ht="13.5" x14ac:dyDescent="0.25">
      <c r="A32" s="3">
        <f>TITRES_STAT!B35</f>
        <v>42352</v>
      </c>
      <c r="B32" s="6">
        <f>TITRES_STAT!D35</f>
        <v>21.4115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3.3243335769070605E-2</v>
      </c>
      <c r="G32" s="2">
        <f t="shared" si="6"/>
        <v>4.5741246058122298E-2</v>
      </c>
      <c r="H32" s="2">
        <f t="shared" si="3"/>
        <v>0.72676935225658479</v>
      </c>
      <c r="I32" s="2">
        <f t="shared" si="4"/>
        <v>42.08838611287748</v>
      </c>
    </row>
    <row r="33" spans="1:9" ht="13.5" x14ac:dyDescent="0.25">
      <c r="A33" s="3">
        <f>TITRES_STAT!B36</f>
        <v>42353</v>
      </c>
      <c r="B33" s="6">
        <f>TITRES_STAT!D36</f>
        <v>21.402200000000001</v>
      </c>
      <c r="C33" s="2">
        <f t="shared" si="0"/>
        <v>-9.2999999999996419E-3</v>
      </c>
      <c r="D33" s="2">
        <f t="shared" si="1"/>
        <v>0</v>
      </c>
      <c r="E33" s="2">
        <f t="shared" si="2"/>
        <v>9.2999999999996419E-3</v>
      </c>
      <c r="F33" s="2">
        <f t="shared" si="6"/>
        <v>3.086881178556556E-2</v>
      </c>
      <c r="G33" s="2">
        <f t="shared" si="6"/>
        <v>4.3138299911113544E-2</v>
      </c>
      <c r="H33" s="2">
        <f t="shared" si="3"/>
        <v>0.71557784727656726</v>
      </c>
      <c r="I33" s="2">
        <f t="shared" si="4"/>
        <v>41.710601964960517</v>
      </c>
    </row>
    <row r="34" spans="1:9" ht="13.5" x14ac:dyDescent="0.25">
      <c r="A34" s="3">
        <f>TITRES_STAT!B37</f>
        <v>42354</v>
      </c>
      <c r="B34" s="6">
        <f>TITRES_STAT!D37</f>
        <v>20.4894</v>
      </c>
      <c r="C34" s="2">
        <f t="shared" si="0"/>
        <v>-0.91280000000000072</v>
      </c>
      <c r="D34" s="2">
        <f t="shared" si="1"/>
        <v>0</v>
      </c>
      <c r="E34" s="2">
        <f t="shared" si="2"/>
        <v>0.91280000000000072</v>
      </c>
      <c r="F34" s="2">
        <f t="shared" si="6"/>
        <v>2.8663896658025163E-2</v>
      </c>
      <c r="G34" s="2">
        <f t="shared" si="6"/>
        <v>0.1052569927746055</v>
      </c>
      <c r="H34" s="2">
        <f t="shared" si="3"/>
        <v>0.27232296783744586</v>
      </c>
      <c r="I34" s="2">
        <f t="shared" si="4"/>
        <v>21.403603858563557</v>
      </c>
    </row>
    <row r="35" spans="1:9" ht="13.5" x14ac:dyDescent="0.25">
      <c r="A35" s="3">
        <f>TITRES_STAT!B38</f>
        <v>42355</v>
      </c>
      <c r="B35" s="6">
        <f>TITRES_STAT!D38</f>
        <v>21.402200000000001</v>
      </c>
      <c r="C35" s="2">
        <f t="shared" si="0"/>
        <v>0.91280000000000072</v>
      </c>
      <c r="D35" s="2">
        <f t="shared" si="1"/>
        <v>0.91280000000000072</v>
      </c>
      <c r="E35" s="2">
        <f t="shared" si="2"/>
        <v>0</v>
      </c>
      <c r="F35" s="2">
        <f t="shared" si="6"/>
        <v>9.1816475468166278E-2</v>
      </c>
      <c r="G35" s="2">
        <f t="shared" si="6"/>
        <v>9.773863614784796E-2</v>
      </c>
      <c r="H35" s="2">
        <f t="shared" si="3"/>
        <v>0.93940819195877356</v>
      </c>
      <c r="I35" s="2">
        <f t="shared" si="4"/>
        <v>48.437878928931674</v>
      </c>
    </row>
    <row r="36" spans="1:9" ht="13.5" x14ac:dyDescent="0.25">
      <c r="A36" s="3">
        <f>TITRES_STAT!B39</f>
        <v>42356</v>
      </c>
      <c r="B36" s="6">
        <f>TITRES_STAT!D39</f>
        <v>21.402200000000001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8.5258155791868684E-2</v>
      </c>
      <c r="G36" s="2">
        <f t="shared" si="6"/>
        <v>9.0757304994430243E-2</v>
      </c>
      <c r="H36" s="2">
        <f t="shared" si="3"/>
        <v>0.93940819195877356</v>
      </c>
      <c r="I36" s="2">
        <f t="shared" si="4"/>
        <v>48.437878928931674</v>
      </c>
    </row>
    <row r="37" spans="1:9" ht="13.5" x14ac:dyDescent="0.25">
      <c r="A37" s="3">
        <f>TITRES_STAT!B40</f>
        <v>42359</v>
      </c>
      <c r="B37" s="6">
        <f>TITRES_STAT!D40</f>
        <v>21.374199999999998</v>
      </c>
      <c r="C37" s="2">
        <f t="shared" si="0"/>
        <v>-2.8000000000002245E-2</v>
      </c>
      <c r="D37" s="2">
        <f t="shared" si="1"/>
        <v>0</v>
      </c>
      <c r="E37" s="2">
        <f t="shared" si="2"/>
        <v>2.8000000000002245E-2</v>
      </c>
      <c r="F37" s="2">
        <f t="shared" si="6"/>
        <v>7.9168287521020925E-2</v>
      </c>
      <c r="G37" s="2">
        <f t="shared" si="6"/>
        <v>8.6274640351971091E-2</v>
      </c>
      <c r="H37" s="2">
        <f t="shared" si="3"/>
        <v>0.91763103500682619</v>
      </c>
      <c r="I37" s="2">
        <f t="shared" si="4"/>
        <v>47.85232499136935</v>
      </c>
    </row>
    <row r="38" spans="1:9" ht="13.5" x14ac:dyDescent="0.25">
      <c r="A38" s="3">
        <f>TITRES_STAT!B41</f>
        <v>42360</v>
      </c>
      <c r="B38" s="6">
        <f>TITRES_STAT!D41</f>
        <v>21.374199999999998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7.3513409840948007E-2</v>
      </c>
      <c r="G38" s="2">
        <f t="shared" si="6"/>
        <v>8.0112166041116012E-2</v>
      </c>
      <c r="H38" s="2">
        <f t="shared" si="3"/>
        <v>0.9176310350068263</v>
      </c>
      <c r="I38" s="2">
        <f t="shared" si="4"/>
        <v>47.852324991369358</v>
      </c>
    </row>
    <row r="39" spans="1:9" ht="13.5" x14ac:dyDescent="0.25">
      <c r="A39" s="3">
        <f>TITRES_STAT!B42</f>
        <v>42361</v>
      </c>
      <c r="B39" s="6">
        <f>TITRES_STAT!D42</f>
        <v>21.374199999999998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6.8262451995166007E-2</v>
      </c>
      <c r="G39" s="2">
        <f t="shared" si="6"/>
        <v>7.4389868466750581E-2</v>
      </c>
      <c r="H39" s="2">
        <f t="shared" si="3"/>
        <v>0.9176310350068263</v>
      </c>
      <c r="I39" s="2">
        <f t="shared" si="4"/>
        <v>47.852324991369358</v>
      </c>
    </row>
    <row r="40" spans="1:9" ht="13.5" x14ac:dyDescent="0.25">
      <c r="A40" s="3">
        <f>TITRES_STAT!B43</f>
        <v>42363</v>
      </c>
      <c r="B40" s="6">
        <f>TITRES_STAT!D43</f>
        <v>21.3276</v>
      </c>
      <c r="C40" s="2">
        <f t="shared" si="0"/>
        <v>-4.6599999999997976E-2</v>
      </c>
      <c r="D40" s="2">
        <f t="shared" si="1"/>
        <v>0</v>
      </c>
      <c r="E40" s="2">
        <f t="shared" si="2"/>
        <v>4.6599999999997976E-2</v>
      </c>
      <c r="F40" s="2">
        <f t="shared" si="6"/>
        <v>6.3386562566939864E-2</v>
      </c>
      <c r="G40" s="2">
        <f t="shared" si="6"/>
        <v>7.2404877861982547E-2</v>
      </c>
      <c r="H40" s="2">
        <f t="shared" si="3"/>
        <v>0.87544602571896735</v>
      </c>
      <c r="I40" s="2">
        <f t="shared" si="4"/>
        <v>46.67935060319094</v>
      </c>
    </row>
    <row r="41" spans="1:9" ht="13.5" x14ac:dyDescent="0.25">
      <c r="A41" s="3">
        <f>TITRES_STAT!B44</f>
        <v>42366</v>
      </c>
      <c r="B41" s="6">
        <f>TITRES_STAT!D44</f>
        <v>21.3276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5.8858950955015588E-2</v>
      </c>
      <c r="G41" s="2">
        <f t="shared" si="6"/>
        <v>6.7233100871840937E-2</v>
      </c>
      <c r="H41" s="2">
        <f t="shared" si="3"/>
        <v>0.87544602571896735</v>
      </c>
      <c r="I41" s="2">
        <f t="shared" si="4"/>
        <v>46.67935060319094</v>
      </c>
    </row>
    <row r="42" spans="1:9" ht="13.5" x14ac:dyDescent="0.25">
      <c r="A42" s="3">
        <f>TITRES_STAT!B45</f>
        <v>42367</v>
      </c>
      <c r="B42" s="6">
        <f>TITRES_STAT!D45</f>
        <v>20.3963</v>
      </c>
      <c r="C42" s="2">
        <f t="shared" si="0"/>
        <v>-0.93130000000000024</v>
      </c>
      <c r="D42" s="2">
        <f t="shared" si="1"/>
        <v>0</v>
      </c>
      <c r="E42" s="2">
        <f t="shared" si="2"/>
        <v>0.93130000000000024</v>
      </c>
      <c r="F42" s="2">
        <f t="shared" si="6"/>
        <v>5.4654740172514475E-2</v>
      </c>
      <c r="G42" s="2">
        <f t="shared" si="6"/>
        <v>0.1289521650952809</v>
      </c>
      <c r="H42" s="2">
        <f t="shared" si="3"/>
        <v>0.42383732085561243</v>
      </c>
      <c r="I42" s="2">
        <f t="shared" si="4"/>
        <v>29.767257442087569</v>
      </c>
    </row>
    <row r="43" spans="1:9" ht="13.5" x14ac:dyDescent="0.25">
      <c r="A43" s="3">
        <f>TITRES_STAT!B46</f>
        <v>42368</v>
      </c>
      <c r="B43" s="6">
        <f>TITRES_STAT!D46</f>
        <v>20.3963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5.0750830160192009E-2</v>
      </c>
      <c r="G43" s="2">
        <f t="shared" si="6"/>
        <v>0.1197412961599037</v>
      </c>
      <c r="H43" s="2">
        <f t="shared" si="3"/>
        <v>0.42383732085561238</v>
      </c>
      <c r="I43" s="2">
        <f t="shared" si="4"/>
        <v>29.767257442087555</v>
      </c>
    </row>
    <row r="44" spans="1:9" ht="13.5" x14ac:dyDescent="0.25">
      <c r="A44" s="3">
        <f>TITRES_STAT!B47</f>
        <v>42369</v>
      </c>
      <c r="B44" s="6">
        <f>TITRES_STAT!D47</f>
        <v>21.309000000000001</v>
      </c>
      <c r="C44" s="2">
        <f t="shared" si="0"/>
        <v>0.91270000000000095</v>
      </c>
      <c r="D44" s="2">
        <f t="shared" si="1"/>
        <v>0.91270000000000095</v>
      </c>
      <c r="E44" s="2">
        <f t="shared" si="2"/>
        <v>0</v>
      </c>
      <c r="F44" s="2">
        <f t="shared" si="6"/>
        <v>0.11231862800589265</v>
      </c>
      <c r="G44" s="2">
        <f t="shared" si="6"/>
        <v>0.11118834643419628</v>
      </c>
      <c r="H44" s="2">
        <f t="shared" si="3"/>
        <v>1.0101654679464569</v>
      </c>
      <c r="I44" s="2">
        <f t="shared" si="4"/>
        <v>50.252851521642192</v>
      </c>
    </row>
    <row r="45" spans="1:9" ht="13.5" x14ac:dyDescent="0.25">
      <c r="A45" s="3">
        <f>TITRES_STAT!B48</f>
        <v>42373</v>
      </c>
      <c r="B45" s="6">
        <f>TITRES_STAT!D48</f>
        <v>20.675699999999999</v>
      </c>
      <c r="C45" s="2">
        <f t="shared" si="0"/>
        <v>-0.63330000000000197</v>
      </c>
      <c r="D45" s="2">
        <f t="shared" si="1"/>
        <v>0</v>
      </c>
      <c r="E45" s="2">
        <f t="shared" si="2"/>
        <v>0.63330000000000197</v>
      </c>
      <c r="F45" s="2">
        <f t="shared" ref="F45:G60" si="7">((F44*13)+D45)/14</f>
        <v>0.10429586886261462</v>
      </c>
      <c r="G45" s="2">
        <f t="shared" si="7"/>
        <v>0.14848203597461099</v>
      </c>
      <c r="H45" s="2">
        <f t="shared" si="3"/>
        <v>0.70241405418530367</v>
      </c>
      <c r="I45" s="2">
        <f t="shared" si="4"/>
        <v>41.25988342603565</v>
      </c>
    </row>
    <row r="46" spans="1:9" ht="13.5" x14ac:dyDescent="0.25">
      <c r="A46" s="3">
        <f>TITRES_STAT!B49</f>
        <v>42374</v>
      </c>
      <c r="B46" s="6">
        <f>TITRES_STAT!D49</f>
        <v>20.629100000000001</v>
      </c>
      <c r="C46" s="2">
        <f t="shared" si="0"/>
        <v>-4.6599999999997976E-2</v>
      </c>
      <c r="D46" s="2">
        <f t="shared" si="1"/>
        <v>0</v>
      </c>
      <c r="E46" s="2">
        <f t="shared" si="2"/>
        <v>4.6599999999997976E-2</v>
      </c>
      <c r="F46" s="2">
        <f t="shared" si="7"/>
        <v>9.6846163943856436E-2</v>
      </c>
      <c r="G46" s="2">
        <f t="shared" si="7"/>
        <v>0.14120474769071006</v>
      </c>
      <c r="H46" s="2">
        <f t="shared" si="3"/>
        <v>0.68585628690038725</v>
      </c>
      <c r="I46" s="2">
        <f t="shared" si="4"/>
        <v>40.682962849781312</v>
      </c>
    </row>
    <row r="47" spans="1:9" ht="13.5" x14ac:dyDescent="0.25">
      <c r="A47" s="3">
        <f>TITRES_STAT!B50</f>
        <v>42375</v>
      </c>
      <c r="B47" s="6">
        <f>TITRES_STAT!D50</f>
        <v>20.3032</v>
      </c>
      <c r="C47" s="2">
        <f t="shared" si="0"/>
        <v>-0.32590000000000074</v>
      </c>
      <c r="D47" s="2">
        <f t="shared" si="1"/>
        <v>0</v>
      </c>
      <c r="E47" s="2">
        <f t="shared" si="2"/>
        <v>0.32590000000000074</v>
      </c>
      <c r="F47" s="2">
        <f t="shared" si="7"/>
        <v>8.9928580805009553E-2</v>
      </c>
      <c r="G47" s="2">
        <f t="shared" si="7"/>
        <v>0.15439726571280227</v>
      </c>
      <c r="H47" s="2">
        <f t="shared" si="3"/>
        <v>0.58244930951230489</v>
      </c>
      <c r="I47" s="2">
        <f t="shared" si="4"/>
        <v>36.806822563675674</v>
      </c>
    </row>
    <row r="48" spans="1:9" ht="13.5" x14ac:dyDescent="0.25">
      <c r="A48" s="3">
        <f>TITRES_STAT!B51</f>
        <v>42376</v>
      </c>
      <c r="B48" s="6">
        <f>TITRES_STAT!D51</f>
        <v>20.4894</v>
      </c>
      <c r="C48" s="2">
        <f t="shared" si="0"/>
        <v>0.18619999999999948</v>
      </c>
      <c r="D48" s="2">
        <f t="shared" si="1"/>
        <v>0.18619999999999948</v>
      </c>
      <c r="E48" s="2">
        <f t="shared" si="2"/>
        <v>0</v>
      </c>
      <c r="F48" s="2">
        <f t="shared" si="7"/>
        <v>9.6805110747508832E-2</v>
      </c>
      <c r="G48" s="2">
        <f t="shared" si="7"/>
        <v>0.14336888959045924</v>
      </c>
      <c r="H48" s="2">
        <f t="shared" si="3"/>
        <v>0.67521699459372053</v>
      </c>
      <c r="I48" s="2">
        <f t="shared" si="4"/>
        <v>40.306240730173378</v>
      </c>
    </row>
    <row r="49" spans="1:9" ht="13.5" x14ac:dyDescent="0.25">
      <c r="A49" s="3">
        <f>TITRES_STAT!B52</f>
        <v>42377</v>
      </c>
      <c r="B49" s="6">
        <f>TITRES_STAT!D52</f>
        <v>20.387</v>
      </c>
      <c r="C49" s="2">
        <f t="shared" si="0"/>
        <v>-0.10239999999999938</v>
      </c>
      <c r="D49" s="2">
        <f t="shared" si="1"/>
        <v>0</v>
      </c>
      <c r="E49" s="2">
        <f t="shared" si="2"/>
        <v>0.10239999999999938</v>
      </c>
      <c r="F49" s="2">
        <f t="shared" si="7"/>
        <v>8.9890459979829626E-2</v>
      </c>
      <c r="G49" s="2">
        <f t="shared" si="7"/>
        <v>0.14044254033399781</v>
      </c>
      <c r="H49" s="2">
        <f t="shared" si="3"/>
        <v>0.64005150979221703</v>
      </c>
      <c r="I49" s="2">
        <f t="shared" si="4"/>
        <v>39.026305330697028</v>
      </c>
    </row>
    <row r="50" spans="1:9" ht="13.5" x14ac:dyDescent="0.25">
      <c r="A50" s="3">
        <f>TITRES_STAT!B53</f>
        <v>42380</v>
      </c>
      <c r="B50" s="6">
        <f>TITRES_STAT!D53</f>
        <v>19.790900000000001</v>
      </c>
      <c r="C50" s="2">
        <f t="shared" si="0"/>
        <v>-0.59609999999999985</v>
      </c>
      <c r="D50" s="2">
        <f t="shared" si="1"/>
        <v>0</v>
      </c>
      <c r="E50" s="2">
        <f t="shared" si="2"/>
        <v>0.59609999999999985</v>
      </c>
      <c r="F50" s="2">
        <f t="shared" si="7"/>
        <v>8.3469712838413215E-2</v>
      </c>
      <c r="G50" s="2">
        <f t="shared" si="7"/>
        <v>0.17298950173871225</v>
      </c>
      <c r="H50" s="2">
        <f t="shared" si="3"/>
        <v>0.48251316987136017</v>
      </c>
      <c r="I50" s="2">
        <f t="shared" si="4"/>
        <v>32.546973590341082</v>
      </c>
    </row>
    <row r="51" spans="1:9" ht="13.5" x14ac:dyDescent="0.25">
      <c r="A51" s="3">
        <f>TITRES_STAT!B54</f>
        <v>42381</v>
      </c>
      <c r="B51" s="6">
        <f>TITRES_STAT!D54</f>
        <v>19.828199999999999</v>
      </c>
      <c r="C51" s="2">
        <f t="shared" si="0"/>
        <v>3.7299999999998334E-2</v>
      </c>
      <c r="D51" s="2">
        <f t="shared" si="1"/>
        <v>3.7299999999998334E-2</v>
      </c>
      <c r="E51" s="2">
        <f t="shared" si="2"/>
        <v>0</v>
      </c>
      <c r="F51" s="2">
        <f t="shared" si="7"/>
        <v>8.017187620709787E-2</v>
      </c>
      <c r="G51" s="2">
        <f t="shared" si="7"/>
        <v>0.16063310875737566</v>
      </c>
      <c r="H51" s="2">
        <f t="shared" si="3"/>
        <v>0.4990993253339292</v>
      </c>
      <c r="I51" s="2">
        <f t="shared" si="4"/>
        <v>33.293279297737882</v>
      </c>
    </row>
    <row r="52" spans="1:9" ht="13.5" x14ac:dyDescent="0.25">
      <c r="A52" s="3">
        <f>TITRES_STAT!B55</f>
        <v>42382</v>
      </c>
      <c r="B52" s="6">
        <f>TITRES_STAT!D55</f>
        <v>19.828199999999999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7.4445313620876599E-2</v>
      </c>
      <c r="G52" s="2">
        <f t="shared" si="7"/>
        <v>0.14915931527470597</v>
      </c>
      <c r="H52" s="2">
        <f t="shared" si="3"/>
        <v>0.49909932533392926</v>
      </c>
      <c r="I52" s="2">
        <f t="shared" si="4"/>
        <v>33.293279297737882</v>
      </c>
    </row>
    <row r="53" spans="1:9" ht="13.5" x14ac:dyDescent="0.25">
      <c r="A53" s="3">
        <f>TITRES_STAT!B56</f>
        <v>42384</v>
      </c>
      <c r="B53" s="6">
        <f>TITRES_STAT!D56</f>
        <v>19.856100000000001</v>
      </c>
      <c r="C53" s="2">
        <f t="shared" si="0"/>
        <v>2.7900000000002478E-2</v>
      </c>
      <c r="D53" s="2">
        <f t="shared" si="1"/>
        <v>2.7900000000002478E-2</v>
      </c>
      <c r="E53" s="2">
        <f t="shared" si="2"/>
        <v>0</v>
      </c>
      <c r="F53" s="2">
        <f t="shared" si="7"/>
        <v>7.112064836224273E-2</v>
      </c>
      <c r="G53" s="2">
        <f t="shared" si="7"/>
        <v>0.13850507846936982</v>
      </c>
      <c r="H53" s="2">
        <f t="shared" si="3"/>
        <v>0.51348765798483664</v>
      </c>
      <c r="I53" s="2">
        <f t="shared" si="4"/>
        <v>33.927442703333966</v>
      </c>
    </row>
    <row r="54" spans="1:9" ht="13.5" x14ac:dyDescent="0.25">
      <c r="A54" s="3">
        <f>TITRES_STAT!B57</f>
        <v>42387</v>
      </c>
      <c r="B54" s="6">
        <f>TITRES_STAT!D57</f>
        <v>20.116900000000001</v>
      </c>
      <c r="C54" s="2">
        <f t="shared" si="0"/>
        <v>0.2607999999999997</v>
      </c>
      <c r="D54" s="2">
        <f t="shared" si="1"/>
        <v>0.2607999999999997</v>
      </c>
      <c r="E54" s="2">
        <f t="shared" si="2"/>
        <v>0</v>
      </c>
      <c r="F54" s="2">
        <f t="shared" si="7"/>
        <v>8.4669173479225382E-2</v>
      </c>
      <c r="G54" s="2">
        <f t="shared" si="7"/>
        <v>0.12861185857870056</v>
      </c>
      <c r="H54" s="2">
        <f t="shared" si="3"/>
        <v>0.65833100007192857</v>
      </c>
      <c r="I54" s="2">
        <f t="shared" si="4"/>
        <v>39.698407618465438</v>
      </c>
    </row>
    <row r="55" spans="1:9" ht="13.5" x14ac:dyDescent="0.25">
      <c r="A55" s="3">
        <f>TITRES_STAT!B58</f>
        <v>42388</v>
      </c>
      <c r="B55" s="6">
        <f>TITRES_STAT!D58</f>
        <v>20.1355</v>
      </c>
      <c r="C55" s="2">
        <f t="shared" si="0"/>
        <v>1.8599999999999284E-2</v>
      </c>
      <c r="D55" s="2">
        <f t="shared" si="1"/>
        <v>1.8599999999999284E-2</v>
      </c>
      <c r="E55" s="2">
        <f t="shared" si="2"/>
        <v>0</v>
      </c>
      <c r="F55" s="2">
        <f t="shared" si="7"/>
        <v>7.9949946802137808E-2</v>
      </c>
      <c r="G55" s="2">
        <f t="shared" si="7"/>
        <v>0.11942529725165052</v>
      </c>
      <c r="H55" s="2">
        <f t="shared" si="3"/>
        <v>0.66945570697361489</v>
      </c>
      <c r="I55" s="2">
        <f t="shared" si="4"/>
        <v>40.100237710840652</v>
      </c>
    </row>
    <row r="56" spans="1:9" ht="13.5" x14ac:dyDescent="0.25">
      <c r="A56" s="3">
        <f>TITRES_STAT!B59</f>
        <v>42389</v>
      </c>
      <c r="B56" s="6">
        <f>TITRES_STAT!D59</f>
        <v>21.038900000000002</v>
      </c>
      <c r="C56" s="2">
        <f t="shared" si="0"/>
        <v>0.90340000000000131</v>
      </c>
      <c r="D56" s="2">
        <f t="shared" si="1"/>
        <v>0.90340000000000131</v>
      </c>
      <c r="E56" s="2">
        <f t="shared" si="2"/>
        <v>0</v>
      </c>
      <c r="F56" s="2">
        <f t="shared" si="7"/>
        <v>0.13876780774484235</v>
      </c>
      <c r="G56" s="2">
        <f t="shared" si="7"/>
        <v>0.11089491887653262</v>
      </c>
      <c r="H56" s="2">
        <f t="shared" si="3"/>
        <v>1.2513450494457969</v>
      </c>
      <c r="I56" s="2">
        <f t="shared" si="4"/>
        <v>55.582108560117639</v>
      </c>
    </row>
    <row r="57" spans="1:9" ht="13.5" x14ac:dyDescent="0.25">
      <c r="A57" s="3">
        <f>TITRES_STAT!B60</f>
        <v>42390</v>
      </c>
      <c r="B57" s="6">
        <f>TITRES_STAT!D60</f>
        <v>21.6629</v>
      </c>
      <c r="C57" s="2">
        <f t="shared" si="0"/>
        <v>0.62399999999999878</v>
      </c>
      <c r="D57" s="2">
        <f t="shared" si="1"/>
        <v>0.62399999999999878</v>
      </c>
      <c r="E57" s="2">
        <f t="shared" si="2"/>
        <v>0</v>
      </c>
      <c r="F57" s="2">
        <f t="shared" si="7"/>
        <v>0.17342725004878209</v>
      </c>
      <c r="G57" s="2">
        <f t="shared" si="7"/>
        <v>0.10297385324249457</v>
      </c>
      <c r="H57" s="2">
        <f t="shared" si="3"/>
        <v>1.6841872435362386</v>
      </c>
      <c r="I57" s="2">
        <f t="shared" si="4"/>
        <v>62.74477488826129</v>
      </c>
    </row>
    <row r="58" spans="1:9" ht="13.5" x14ac:dyDescent="0.25">
      <c r="A58" s="3">
        <f>TITRES_STAT!B61</f>
        <v>42391</v>
      </c>
      <c r="B58" s="6">
        <f>TITRES_STAT!D61</f>
        <v>20.945799999999998</v>
      </c>
      <c r="C58" s="2">
        <f t="shared" si="0"/>
        <v>-0.71710000000000207</v>
      </c>
      <c r="D58" s="2">
        <f t="shared" si="1"/>
        <v>0</v>
      </c>
      <c r="E58" s="2">
        <f t="shared" si="2"/>
        <v>0.71710000000000207</v>
      </c>
      <c r="F58" s="2">
        <f t="shared" si="7"/>
        <v>0.16103958933101195</v>
      </c>
      <c r="G58" s="2">
        <f t="shared" si="7"/>
        <v>0.14684000658231655</v>
      </c>
      <c r="H58" s="2">
        <f t="shared" si="3"/>
        <v>1.0967010495245062</v>
      </c>
      <c r="I58" s="2">
        <f t="shared" si="4"/>
        <v>52.30602854771395</v>
      </c>
    </row>
    <row r="59" spans="1:9" ht="13.5" x14ac:dyDescent="0.25">
      <c r="A59" s="3">
        <f>TITRES_STAT!B62</f>
        <v>42394</v>
      </c>
      <c r="B59" s="6">
        <f>TITRES_STAT!D62</f>
        <v>21.234500000000001</v>
      </c>
      <c r="C59" s="2">
        <f t="shared" si="0"/>
        <v>0.28870000000000218</v>
      </c>
      <c r="D59" s="2">
        <f t="shared" si="1"/>
        <v>0.28870000000000218</v>
      </c>
      <c r="E59" s="2">
        <f t="shared" si="2"/>
        <v>0</v>
      </c>
      <c r="F59" s="2">
        <f t="shared" si="7"/>
        <v>0.17015819009308267</v>
      </c>
      <c r="G59" s="2">
        <f t="shared" si="7"/>
        <v>0.13635143468357966</v>
      </c>
      <c r="H59" s="2">
        <f t="shared" si="3"/>
        <v>1.2479383916124958</v>
      </c>
      <c r="I59" s="2">
        <f t="shared" si="4"/>
        <v>55.514795079295837</v>
      </c>
    </row>
    <row r="60" spans="1:9" ht="13.5" x14ac:dyDescent="0.25">
      <c r="A60" s="3">
        <f>TITRES_STAT!B63</f>
        <v>42395</v>
      </c>
      <c r="B60" s="6">
        <f>TITRES_STAT!D63</f>
        <v>21.3276</v>
      </c>
      <c r="C60" s="2">
        <f t="shared" si="0"/>
        <v>9.3099999999999739E-2</v>
      </c>
      <c r="D60" s="2">
        <f t="shared" si="1"/>
        <v>9.3099999999999739E-2</v>
      </c>
      <c r="E60" s="2">
        <f t="shared" si="2"/>
        <v>0</v>
      </c>
      <c r="F60" s="2">
        <f t="shared" si="7"/>
        <v>0.16465403365786244</v>
      </c>
      <c r="G60" s="2">
        <f t="shared" si="7"/>
        <v>0.12661204649189539</v>
      </c>
      <c r="H60" s="2">
        <f t="shared" si="3"/>
        <v>1.3004610400038212</v>
      </c>
      <c r="I60" s="2">
        <f t="shared" si="4"/>
        <v>56.530452695763152</v>
      </c>
    </row>
    <row r="61" spans="1:9" ht="13.5" x14ac:dyDescent="0.25">
      <c r="A61" s="3">
        <f>TITRES_STAT!B64</f>
        <v>42396</v>
      </c>
      <c r="B61" s="6">
        <f>TITRES_STAT!D64</f>
        <v>22.0913</v>
      </c>
      <c r="C61" s="2">
        <f t="shared" si="0"/>
        <v>0.76370000000000005</v>
      </c>
      <c r="D61" s="2">
        <f t="shared" si="1"/>
        <v>0.76370000000000005</v>
      </c>
      <c r="E61" s="2">
        <f t="shared" si="2"/>
        <v>0</v>
      </c>
      <c r="F61" s="2">
        <f t="shared" ref="F61:G76" si="8">((F60*13)+D61)/14</f>
        <v>0.2074430312537294</v>
      </c>
      <c r="G61" s="2">
        <f t="shared" si="8"/>
        <v>0.11756832888533143</v>
      </c>
      <c r="H61" s="2">
        <f t="shared" si="3"/>
        <v>1.7644465411773944</v>
      </c>
      <c r="I61" s="2">
        <f t="shared" si="4"/>
        <v>63.826393995881219</v>
      </c>
    </row>
    <row r="62" spans="1:9" ht="13.5" x14ac:dyDescent="0.25">
      <c r="A62" s="3">
        <f>TITRES_STAT!B65</f>
        <v>42397</v>
      </c>
      <c r="B62" s="6">
        <f>TITRES_STAT!D65</f>
        <v>22.1007</v>
      </c>
      <c r="C62" s="2">
        <f t="shared" si="0"/>
        <v>9.3999999999994088E-3</v>
      </c>
      <c r="D62" s="2">
        <f t="shared" si="1"/>
        <v>9.3999999999994088E-3</v>
      </c>
      <c r="E62" s="2">
        <f t="shared" si="2"/>
        <v>0</v>
      </c>
      <c r="F62" s="2">
        <f t="shared" si="8"/>
        <v>0.19329710044989154</v>
      </c>
      <c r="G62" s="2">
        <f t="shared" si="8"/>
        <v>0.10917059110780776</v>
      </c>
      <c r="H62" s="2">
        <f t="shared" si="3"/>
        <v>1.7705968108115075</v>
      </c>
      <c r="I62" s="2">
        <f t="shared" si="4"/>
        <v>63.906693456883751</v>
      </c>
    </row>
    <row r="63" spans="1:9" ht="13.5" x14ac:dyDescent="0.25">
      <c r="A63" s="3">
        <f>TITRES_STAT!B66</f>
        <v>42398</v>
      </c>
      <c r="B63" s="6">
        <f>TITRES_STAT!D66</f>
        <v>23.087900000000001</v>
      </c>
      <c r="C63" s="2">
        <f t="shared" si="0"/>
        <v>0.98720000000000141</v>
      </c>
      <c r="D63" s="2">
        <f t="shared" si="1"/>
        <v>0.98720000000000141</v>
      </c>
      <c r="E63" s="2">
        <f t="shared" si="2"/>
        <v>0</v>
      </c>
      <c r="F63" s="2">
        <f t="shared" si="8"/>
        <v>0.25000445041775654</v>
      </c>
      <c r="G63" s="2">
        <f t="shared" si="8"/>
        <v>0.10137269174296436</v>
      </c>
      <c r="H63" s="2">
        <f t="shared" si="3"/>
        <v>2.4661912998389703</v>
      </c>
      <c r="I63" s="2">
        <f t="shared" si="4"/>
        <v>71.149890081183429</v>
      </c>
    </row>
    <row r="64" spans="1:9" ht="13.5" x14ac:dyDescent="0.25">
      <c r="A64" s="3">
        <f>TITRES_STAT!B67</f>
        <v>42401</v>
      </c>
      <c r="B64" s="6">
        <f>TITRES_STAT!D67</f>
        <v>24.196200000000001</v>
      </c>
      <c r="C64" s="2">
        <f t="shared" si="0"/>
        <v>1.1082999999999998</v>
      </c>
      <c r="D64" s="2">
        <f t="shared" si="1"/>
        <v>1.1082999999999998</v>
      </c>
      <c r="E64" s="2">
        <f t="shared" si="2"/>
        <v>0</v>
      </c>
      <c r="F64" s="2">
        <f t="shared" si="8"/>
        <v>0.31131127538791681</v>
      </c>
      <c r="G64" s="2">
        <f t="shared" si="8"/>
        <v>9.4131785189895484E-2</v>
      </c>
      <c r="H64" s="2">
        <f t="shared" si="3"/>
        <v>3.3071855033865258</v>
      </c>
      <c r="I64" s="2">
        <f t="shared" si="4"/>
        <v>76.782982780431681</v>
      </c>
    </row>
    <row r="65" spans="1:9" ht="13.5" x14ac:dyDescent="0.25">
      <c r="A65" s="3">
        <f>TITRES_STAT!B68</f>
        <v>42402</v>
      </c>
      <c r="B65" s="6">
        <f>TITRES_STAT!D68</f>
        <v>23.749099999999999</v>
      </c>
      <c r="C65" s="2">
        <f t="shared" si="0"/>
        <v>-0.4471000000000025</v>
      </c>
      <c r="D65" s="2">
        <f t="shared" si="1"/>
        <v>0</v>
      </c>
      <c r="E65" s="2">
        <f t="shared" si="2"/>
        <v>0.4471000000000025</v>
      </c>
      <c r="F65" s="2">
        <f t="shared" si="8"/>
        <v>0.28907475571735131</v>
      </c>
      <c r="G65" s="2">
        <f t="shared" si="8"/>
        <v>0.11934380053347456</v>
      </c>
      <c r="H65" s="2">
        <f t="shared" si="3"/>
        <v>2.4222016931350296</v>
      </c>
      <c r="I65" s="2">
        <f t="shared" si="4"/>
        <v>70.779045489749777</v>
      </c>
    </row>
    <row r="66" spans="1:9" ht="13.5" x14ac:dyDescent="0.25">
      <c r="A66" s="3">
        <f>TITRES_STAT!B69</f>
        <v>42403</v>
      </c>
      <c r="B66" s="6">
        <f>TITRES_STAT!D69</f>
        <v>23.749099999999999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0.26842655888039763</v>
      </c>
      <c r="G66" s="2">
        <f t="shared" si="8"/>
        <v>0.1108192433525121</v>
      </c>
      <c r="H66" s="2">
        <f t="shared" si="3"/>
        <v>2.4222016931350292</v>
      </c>
      <c r="I66" s="2">
        <f t="shared" si="4"/>
        <v>70.779045489749777</v>
      </c>
    </row>
    <row r="67" spans="1:9" ht="13.5" x14ac:dyDescent="0.25">
      <c r="A67" s="3">
        <f>TITRES_STAT!B70</f>
        <v>42404</v>
      </c>
      <c r="B67" s="6">
        <f>TITRES_STAT!D70</f>
        <v>23.749099999999999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0.24925323324608351</v>
      </c>
      <c r="G67" s="2">
        <f t="shared" si="8"/>
        <v>0.10290358311304695</v>
      </c>
      <c r="H67" s="2">
        <f t="shared" si="3"/>
        <v>2.4222016931350288</v>
      </c>
      <c r="I67" s="2">
        <f t="shared" si="4"/>
        <v>70.779045489749763</v>
      </c>
    </row>
    <row r="68" spans="1:9" ht="13.5" x14ac:dyDescent="0.25">
      <c r="A68" s="3">
        <f>TITRES_STAT!B71</f>
        <v>42405</v>
      </c>
      <c r="B68" s="6">
        <f>TITRES_STAT!D71</f>
        <v>23.749099999999999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0.23144943087136324</v>
      </c>
      <c r="G68" s="2">
        <f t="shared" si="8"/>
        <v>9.5553327176400749E-2</v>
      </c>
      <c r="H68" s="2">
        <f t="shared" si="3"/>
        <v>2.4222016931350288</v>
      </c>
      <c r="I68" s="2">
        <f t="shared" si="4"/>
        <v>70.779045489749763</v>
      </c>
    </row>
    <row r="69" spans="1:9" ht="13.5" x14ac:dyDescent="0.25">
      <c r="A69" s="3">
        <f>TITRES_STAT!B72</f>
        <v>42408</v>
      </c>
      <c r="B69" s="6">
        <f>TITRES_STAT!D72</f>
        <v>23.0413</v>
      </c>
      <c r="C69" s="2">
        <f t="shared" si="9"/>
        <v>-0.70779999999999887</v>
      </c>
      <c r="D69" s="2">
        <f t="shared" si="10"/>
        <v>0</v>
      </c>
      <c r="E69" s="2">
        <f t="shared" si="11"/>
        <v>0.70779999999999887</v>
      </c>
      <c r="F69" s="2">
        <f t="shared" si="8"/>
        <v>0.21491732866626587</v>
      </c>
      <c r="G69" s="2">
        <f t="shared" si="8"/>
        <v>0.13928523237808635</v>
      </c>
      <c r="H69" s="2">
        <f t="shared" si="3"/>
        <v>1.5430015443624205</v>
      </c>
      <c r="I69" s="2">
        <f t="shared" si="4"/>
        <v>60.676390377469495</v>
      </c>
    </row>
    <row r="70" spans="1:9" ht="13.5" x14ac:dyDescent="0.25">
      <c r="A70" s="3">
        <f>TITRES_STAT!B73</f>
        <v>42409</v>
      </c>
      <c r="B70" s="6">
        <f>TITRES_STAT!D73</f>
        <v>23.2835</v>
      </c>
      <c r="C70" s="2">
        <f t="shared" si="9"/>
        <v>0.24220000000000041</v>
      </c>
      <c r="D70" s="2">
        <f t="shared" si="10"/>
        <v>0.24220000000000041</v>
      </c>
      <c r="E70" s="2">
        <f t="shared" si="11"/>
        <v>0</v>
      </c>
      <c r="F70" s="2">
        <f t="shared" si="8"/>
        <v>0.21686609090438977</v>
      </c>
      <c r="G70" s="2">
        <f t="shared" si="8"/>
        <v>0.12933628720822304</v>
      </c>
      <c r="H70" s="2">
        <f t="shared" si="3"/>
        <v>1.6767613759876177</v>
      </c>
      <c r="I70" s="2">
        <f t="shared" si="4"/>
        <v>62.641421496488832</v>
      </c>
    </row>
    <row r="71" spans="1:9" ht="13.5" x14ac:dyDescent="0.25">
      <c r="A71" s="3">
        <f>TITRES_STAT!B74</f>
        <v>42410</v>
      </c>
      <c r="B71" s="6">
        <f>TITRES_STAT!D74</f>
        <v>23.749099999999999</v>
      </c>
      <c r="C71" s="2">
        <f t="shared" si="9"/>
        <v>0.46559999999999846</v>
      </c>
      <c r="D71" s="2">
        <f t="shared" si="10"/>
        <v>0.46559999999999846</v>
      </c>
      <c r="E71" s="2">
        <f t="shared" si="11"/>
        <v>0</v>
      </c>
      <c r="F71" s="2">
        <f t="shared" si="8"/>
        <v>0.23463279869693324</v>
      </c>
      <c r="G71" s="2">
        <f t="shared" si="8"/>
        <v>0.12009798097906425</v>
      </c>
      <c r="H71" s="2">
        <f t="shared" si="3"/>
        <v>1.9536781283428482</v>
      </c>
      <c r="I71" s="2">
        <f t="shared" si="4"/>
        <v>66.143907475759832</v>
      </c>
    </row>
    <row r="72" spans="1:9" ht="13.5" x14ac:dyDescent="0.25">
      <c r="A72" s="3">
        <f>TITRES_STAT!B75</f>
        <v>42411</v>
      </c>
      <c r="B72" s="6">
        <f>TITRES_STAT!D75</f>
        <v>23.749099999999999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0.21787331307572372</v>
      </c>
      <c r="G72" s="2">
        <f t="shared" si="8"/>
        <v>0.11151955376627395</v>
      </c>
      <c r="H72" s="2">
        <f t="shared" si="3"/>
        <v>1.9536781283428482</v>
      </c>
      <c r="I72" s="2">
        <f t="shared" si="4"/>
        <v>66.143907475759832</v>
      </c>
    </row>
    <row r="73" spans="1:9" ht="13.5" x14ac:dyDescent="0.25">
      <c r="A73" s="3">
        <f>TITRES_STAT!B76</f>
        <v>42412</v>
      </c>
      <c r="B73" s="6">
        <f>TITRES_STAT!D76</f>
        <v>23.2928</v>
      </c>
      <c r="C73" s="2">
        <f t="shared" si="9"/>
        <v>-0.45629999999999882</v>
      </c>
      <c r="D73" s="2">
        <f t="shared" si="10"/>
        <v>0</v>
      </c>
      <c r="E73" s="2">
        <f t="shared" si="11"/>
        <v>0.45629999999999882</v>
      </c>
      <c r="F73" s="2">
        <f t="shared" si="8"/>
        <v>0.20231093357031488</v>
      </c>
      <c r="G73" s="2">
        <f t="shared" si="8"/>
        <v>0.13614672849725432</v>
      </c>
      <c r="H73" s="2">
        <f t="shared" si="3"/>
        <v>1.4859771938948567</v>
      </c>
      <c r="I73" s="2">
        <f t="shared" si="4"/>
        <v>59.774369513291099</v>
      </c>
    </row>
    <row r="74" spans="1:9" ht="13.5" x14ac:dyDescent="0.25">
      <c r="A74" s="3">
        <f>TITRES_STAT!B77</f>
        <v>42415</v>
      </c>
      <c r="B74" s="6">
        <f>TITRES_STAT!D77</f>
        <v>23.981999999999999</v>
      </c>
      <c r="C74" s="2">
        <f t="shared" si="9"/>
        <v>0.68919999999999959</v>
      </c>
      <c r="D74" s="2">
        <f t="shared" si="10"/>
        <v>0.68919999999999959</v>
      </c>
      <c r="E74" s="2">
        <f t="shared" si="11"/>
        <v>0</v>
      </c>
      <c r="F74" s="2">
        <f t="shared" si="8"/>
        <v>0.23708872402957806</v>
      </c>
      <c r="G74" s="2">
        <f t="shared" si="8"/>
        <v>0.12642196217602186</v>
      </c>
      <c r="H74" s="2">
        <f t="shared" si="3"/>
        <v>1.8753760814079983</v>
      </c>
      <c r="I74" s="2">
        <f t="shared" si="4"/>
        <v>65.22194065444387</v>
      </c>
    </row>
    <row r="75" spans="1:9" ht="13.5" x14ac:dyDescent="0.25">
      <c r="A75" s="3">
        <f>TITRES_STAT!B78</f>
        <v>42416</v>
      </c>
      <c r="B75" s="6">
        <f>TITRES_STAT!D78</f>
        <v>24.2148</v>
      </c>
      <c r="C75" s="2">
        <f t="shared" si="9"/>
        <v>0.23280000000000101</v>
      </c>
      <c r="D75" s="2">
        <f t="shared" si="10"/>
        <v>0.23280000000000101</v>
      </c>
      <c r="E75" s="2">
        <f t="shared" si="11"/>
        <v>0</v>
      </c>
      <c r="F75" s="2">
        <f t="shared" si="8"/>
        <v>0.236782386598894</v>
      </c>
      <c r="G75" s="2">
        <f t="shared" si="8"/>
        <v>0.11739182202059173</v>
      </c>
      <c r="H75" s="2">
        <f t="shared" si="3"/>
        <v>2.0170262504091636</v>
      </c>
      <c r="I75" s="2">
        <f t="shared" si="4"/>
        <v>66.854779607423637</v>
      </c>
    </row>
    <row r="76" spans="1:9" ht="13.5" x14ac:dyDescent="0.25">
      <c r="A76" s="3">
        <f>TITRES_STAT!B79</f>
        <v>42417</v>
      </c>
      <c r="B76" s="6">
        <f>TITRES_STAT!D79</f>
        <v>25.043700000000001</v>
      </c>
      <c r="C76" s="2">
        <f t="shared" si="9"/>
        <v>0.82890000000000086</v>
      </c>
      <c r="D76" s="2">
        <f t="shared" si="10"/>
        <v>0.82890000000000086</v>
      </c>
      <c r="E76" s="2">
        <f t="shared" si="11"/>
        <v>0</v>
      </c>
      <c r="F76" s="2">
        <f t="shared" si="8"/>
        <v>0.27907650184183019</v>
      </c>
      <c r="G76" s="2">
        <f t="shared" si="8"/>
        <v>0.10900669187626374</v>
      </c>
      <c r="H76" s="2">
        <f t="shared" si="3"/>
        <v>2.5601777013710039</v>
      </c>
      <c r="I76" s="2">
        <f t="shared" si="4"/>
        <v>71.911514427639219</v>
      </c>
    </row>
    <row r="77" spans="1:9" ht="13.5" x14ac:dyDescent="0.25">
      <c r="A77" s="3">
        <f>TITRES_STAT!B80</f>
        <v>42418</v>
      </c>
      <c r="B77" s="6">
        <f>TITRES_STAT!D80</f>
        <v>24.3079</v>
      </c>
      <c r="C77" s="2">
        <f t="shared" si="9"/>
        <v>-0.73580000000000112</v>
      </c>
      <c r="D77" s="2">
        <f t="shared" si="10"/>
        <v>0</v>
      </c>
      <c r="E77" s="2">
        <f t="shared" si="11"/>
        <v>0.73580000000000112</v>
      </c>
      <c r="F77" s="2">
        <f t="shared" ref="F77:G92" si="12">((F76*13)+D77)/14</f>
        <v>0.25914246599598517</v>
      </c>
      <c r="G77" s="2">
        <f t="shared" si="12"/>
        <v>0.15377764245653069</v>
      </c>
      <c r="H77" s="2">
        <f t="shared" si="3"/>
        <v>1.6851764785588947</v>
      </c>
      <c r="I77" s="2">
        <f t="shared" si="4"/>
        <v>62.758499935293301</v>
      </c>
    </row>
    <row r="78" spans="1:9" ht="13.5" x14ac:dyDescent="0.25">
      <c r="A78" s="3">
        <f>TITRES_STAT!B81</f>
        <v>42419</v>
      </c>
      <c r="B78" s="6">
        <f>TITRES_STAT!D81</f>
        <v>24.3079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0.24063228985341481</v>
      </c>
      <c r="G78" s="2">
        <f t="shared" si="12"/>
        <v>0.14279352513820706</v>
      </c>
      <c r="H78" s="2">
        <f t="shared" si="3"/>
        <v>1.685176478558895</v>
      </c>
      <c r="I78" s="2">
        <f t="shared" si="4"/>
        <v>62.758499935293301</v>
      </c>
    </row>
    <row r="79" spans="1:9" ht="13.5" x14ac:dyDescent="0.25">
      <c r="A79" s="3">
        <f>TITRES_STAT!B82</f>
        <v>42422</v>
      </c>
      <c r="B79" s="6">
        <f>TITRES_STAT!D82</f>
        <v>24.2148</v>
      </c>
      <c r="C79" s="2">
        <f t="shared" si="9"/>
        <v>-9.3099999999999739E-2</v>
      </c>
      <c r="D79" s="2">
        <f t="shared" si="10"/>
        <v>0</v>
      </c>
      <c r="E79" s="2">
        <f t="shared" si="11"/>
        <v>9.3099999999999739E-2</v>
      </c>
      <c r="F79" s="2">
        <f t="shared" si="12"/>
        <v>0.22344426914959947</v>
      </c>
      <c r="G79" s="2">
        <f t="shared" si="12"/>
        <v>0.13924398762833509</v>
      </c>
      <c r="H79" s="2">
        <f t="shared" si="3"/>
        <v>1.6046959940992833</v>
      </c>
      <c r="I79" s="2">
        <f t="shared" si="4"/>
        <v>61.607803664404031</v>
      </c>
    </row>
    <row r="80" spans="1:9" ht="13.5" x14ac:dyDescent="0.25">
      <c r="A80" s="3">
        <f>TITRES_STAT!B83</f>
        <v>42423</v>
      </c>
      <c r="B80" s="6">
        <f>TITRES_STAT!D83</f>
        <v>24.2148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0.20748396421034235</v>
      </c>
      <c r="G80" s="2">
        <f t="shared" si="12"/>
        <v>0.12929798851202542</v>
      </c>
      <c r="H80" s="2">
        <f t="shared" si="3"/>
        <v>1.6046959940992833</v>
      </c>
      <c r="I80" s="2">
        <f t="shared" si="4"/>
        <v>61.607803664404031</v>
      </c>
    </row>
    <row r="81" spans="1:9" ht="13.5" x14ac:dyDescent="0.25">
      <c r="A81" s="3">
        <f>TITRES_STAT!B84</f>
        <v>42424</v>
      </c>
      <c r="B81" s="6">
        <f>TITRES_STAT!D84</f>
        <v>24.2148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0.19266368105246073</v>
      </c>
      <c r="G81" s="2">
        <f t="shared" si="12"/>
        <v>0.12006241790402361</v>
      </c>
      <c r="H81" s="2">
        <f t="shared" ref="H81:H144" si="13">F81/G81</f>
        <v>1.6046959940992831</v>
      </c>
      <c r="I81" s="2">
        <f t="shared" ref="I81:I144" si="14">IF(G81=0,100,100-(100/(1+H81)))</f>
        <v>61.607803664404031</v>
      </c>
    </row>
    <row r="82" spans="1:9" ht="13.5" x14ac:dyDescent="0.25">
      <c r="A82" s="3">
        <f>TITRES_STAT!B85</f>
        <v>42425</v>
      </c>
      <c r="B82" s="6">
        <f>TITRES_STAT!D85</f>
        <v>24.2148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0.17890198954871356</v>
      </c>
      <c r="G82" s="2">
        <f t="shared" si="12"/>
        <v>0.11148653091087908</v>
      </c>
      <c r="H82" s="2">
        <f t="shared" si="13"/>
        <v>1.6046959940992831</v>
      </c>
      <c r="I82" s="2">
        <f t="shared" si="14"/>
        <v>61.607803664404031</v>
      </c>
    </row>
    <row r="83" spans="1:9" ht="13.5" x14ac:dyDescent="0.25">
      <c r="A83" s="3">
        <f>TITRES_STAT!B86</f>
        <v>42426</v>
      </c>
      <c r="B83" s="6">
        <f>TITRES_STAT!D86</f>
        <v>25.146100000000001</v>
      </c>
      <c r="C83" s="2">
        <f t="shared" si="9"/>
        <v>0.93130000000000024</v>
      </c>
      <c r="D83" s="2">
        <f t="shared" si="10"/>
        <v>0.93130000000000024</v>
      </c>
      <c r="E83" s="2">
        <f t="shared" si="11"/>
        <v>0</v>
      </c>
      <c r="F83" s="2">
        <f t="shared" si="12"/>
        <v>0.23264470458094832</v>
      </c>
      <c r="G83" s="2">
        <f t="shared" si="12"/>
        <v>0.10352320727438771</v>
      </c>
      <c r="H83" s="2">
        <f t="shared" si="13"/>
        <v>2.2472710294255545</v>
      </c>
      <c r="I83" s="2">
        <f t="shared" si="14"/>
        <v>69.204911110333128</v>
      </c>
    </row>
    <row r="84" spans="1:9" ht="13.5" x14ac:dyDescent="0.25">
      <c r="A84" s="3">
        <f>TITRES_STAT!B87</f>
        <v>42429</v>
      </c>
      <c r="B84" s="6">
        <f>TITRES_STAT!D87</f>
        <v>26.1706</v>
      </c>
      <c r="C84" s="2">
        <f t="shared" si="9"/>
        <v>1.0244999999999997</v>
      </c>
      <c r="D84" s="2">
        <f t="shared" si="10"/>
        <v>1.0244999999999997</v>
      </c>
      <c r="E84" s="2">
        <f t="shared" si="11"/>
        <v>0</v>
      </c>
      <c r="F84" s="2">
        <f t="shared" si="12"/>
        <v>0.28920579711088062</v>
      </c>
      <c r="G84" s="2">
        <f t="shared" si="12"/>
        <v>9.6128692469074309E-2</v>
      </c>
      <c r="H84" s="2">
        <f t="shared" si="13"/>
        <v>3.008527315649502</v>
      </c>
      <c r="I84" s="2">
        <f t="shared" si="14"/>
        <v>75.053182347144116</v>
      </c>
    </row>
    <row r="85" spans="1:9" ht="13.5" x14ac:dyDescent="0.25">
      <c r="A85" s="3">
        <f>TITRES_STAT!B88</f>
        <v>42430</v>
      </c>
      <c r="B85" s="6">
        <f>TITRES_STAT!D88</f>
        <v>27.334800000000001</v>
      </c>
      <c r="C85" s="2">
        <f t="shared" si="9"/>
        <v>1.164200000000001</v>
      </c>
      <c r="D85" s="2">
        <f t="shared" si="10"/>
        <v>1.164200000000001</v>
      </c>
      <c r="E85" s="2">
        <f t="shared" si="11"/>
        <v>0</v>
      </c>
      <c r="F85" s="2">
        <f t="shared" si="12"/>
        <v>0.35170538303153209</v>
      </c>
      <c r="G85" s="2">
        <f t="shared" si="12"/>
        <v>8.9262357292711855E-2</v>
      </c>
      <c r="H85" s="2">
        <f t="shared" si="13"/>
        <v>3.9401310216154055</v>
      </c>
      <c r="I85" s="2">
        <f t="shared" si="14"/>
        <v>79.757621900623121</v>
      </c>
    </row>
    <row r="86" spans="1:9" ht="13.5" x14ac:dyDescent="0.25">
      <c r="A86" s="3">
        <f>TITRES_STAT!B89</f>
        <v>42431</v>
      </c>
      <c r="B86" s="6">
        <f>TITRES_STAT!D89</f>
        <v>27.334800000000001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0.32658356995785126</v>
      </c>
      <c r="G86" s="2">
        <f t="shared" si="12"/>
        <v>8.2886474628946716E-2</v>
      </c>
      <c r="H86" s="2">
        <f t="shared" si="13"/>
        <v>3.940131021615406</v>
      </c>
      <c r="I86" s="2">
        <f t="shared" si="14"/>
        <v>79.757621900623121</v>
      </c>
    </row>
    <row r="87" spans="1:9" ht="13.5" x14ac:dyDescent="0.25">
      <c r="A87" s="3">
        <f>TITRES_STAT!B90</f>
        <v>42432</v>
      </c>
      <c r="B87" s="6">
        <f>TITRES_STAT!D90</f>
        <v>27.474499999999999</v>
      </c>
      <c r="C87" s="2">
        <f t="shared" si="9"/>
        <v>0.13969999999999771</v>
      </c>
      <c r="D87" s="2">
        <f t="shared" si="10"/>
        <v>0.13969999999999771</v>
      </c>
      <c r="E87" s="2">
        <f t="shared" si="11"/>
        <v>0</v>
      </c>
      <c r="F87" s="2">
        <f t="shared" si="12"/>
        <v>0.31323474353229031</v>
      </c>
      <c r="G87" s="2">
        <f t="shared" si="12"/>
        <v>7.6966012155450514E-2</v>
      </c>
      <c r="H87" s="2">
        <f t="shared" si="13"/>
        <v>4.0697800855219173</v>
      </c>
      <c r="I87" s="2">
        <f t="shared" si="14"/>
        <v>80.275278549936289</v>
      </c>
    </row>
    <row r="88" spans="1:9" ht="13.5" x14ac:dyDescent="0.25">
      <c r="A88" s="3">
        <f>TITRES_STAT!B91</f>
        <v>42433</v>
      </c>
      <c r="B88" s="6">
        <f>TITRES_STAT!D91</f>
        <v>27.474499999999999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0.29086083327998385</v>
      </c>
      <c r="G88" s="2">
        <f t="shared" si="12"/>
        <v>7.1468439858632618E-2</v>
      </c>
      <c r="H88" s="2">
        <f t="shared" si="13"/>
        <v>4.0697800855219173</v>
      </c>
      <c r="I88" s="2">
        <f t="shared" si="14"/>
        <v>80.275278549936289</v>
      </c>
    </row>
    <row r="89" spans="1:9" ht="13.5" x14ac:dyDescent="0.25">
      <c r="A89" s="3">
        <f>TITRES_STAT!B92</f>
        <v>42436</v>
      </c>
      <c r="B89" s="6">
        <f>TITRES_STAT!D92</f>
        <v>27.902899999999999</v>
      </c>
      <c r="C89" s="2">
        <f t="shared" si="9"/>
        <v>0.42839999999999989</v>
      </c>
      <c r="D89" s="2">
        <f t="shared" si="10"/>
        <v>0.42839999999999989</v>
      </c>
      <c r="E89" s="2">
        <f t="shared" si="11"/>
        <v>0</v>
      </c>
      <c r="F89" s="2">
        <f t="shared" si="12"/>
        <v>0.30068505947427077</v>
      </c>
      <c r="G89" s="2">
        <f t="shared" si="12"/>
        <v>6.6363551297301718E-2</v>
      </c>
      <c r="H89" s="2">
        <f t="shared" si="13"/>
        <v>4.5308765669762519</v>
      </c>
      <c r="I89" s="2">
        <f t="shared" si="14"/>
        <v>81.919683292684596</v>
      </c>
    </row>
    <row r="90" spans="1:9" ht="13.5" x14ac:dyDescent="0.25">
      <c r="A90" s="3">
        <f>TITRES_STAT!B93</f>
        <v>42437</v>
      </c>
      <c r="B90" s="6">
        <f>TITRES_STAT!D93</f>
        <v>27.074000000000002</v>
      </c>
      <c r="C90" s="2">
        <f t="shared" si="9"/>
        <v>-0.82889999999999731</v>
      </c>
      <c r="D90" s="2">
        <f t="shared" si="10"/>
        <v>0</v>
      </c>
      <c r="E90" s="2">
        <f t="shared" si="11"/>
        <v>0.82889999999999731</v>
      </c>
      <c r="F90" s="2">
        <f t="shared" si="12"/>
        <v>0.27920755522610857</v>
      </c>
      <c r="G90" s="2">
        <f t="shared" si="12"/>
        <v>0.1208304404903514</v>
      </c>
      <c r="H90" s="2">
        <f t="shared" si="13"/>
        <v>2.3107385365230377</v>
      </c>
      <c r="I90" s="2">
        <f t="shared" si="14"/>
        <v>69.795259004348694</v>
      </c>
    </row>
    <row r="91" spans="1:9" ht="13.5" x14ac:dyDescent="0.25">
      <c r="A91" s="3">
        <f>TITRES_STAT!B94</f>
        <v>42438</v>
      </c>
      <c r="B91" s="6">
        <f>TITRES_STAT!D94</f>
        <v>26.375499999999999</v>
      </c>
      <c r="C91" s="2">
        <f t="shared" si="9"/>
        <v>-0.69850000000000279</v>
      </c>
      <c r="D91" s="2">
        <f t="shared" si="10"/>
        <v>0</v>
      </c>
      <c r="E91" s="2">
        <f t="shared" si="11"/>
        <v>0.69850000000000279</v>
      </c>
      <c r="F91" s="2">
        <f t="shared" si="12"/>
        <v>0.25926415842424366</v>
      </c>
      <c r="G91" s="2">
        <f t="shared" si="12"/>
        <v>0.1620925518838979</v>
      </c>
      <c r="H91" s="2">
        <f t="shared" si="13"/>
        <v>1.5994822427741584</v>
      </c>
      <c r="I91" s="2">
        <f t="shared" si="14"/>
        <v>61.530800882378657</v>
      </c>
    </row>
    <row r="92" spans="1:9" ht="13.5" x14ac:dyDescent="0.25">
      <c r="A92" s="3">
        <f>TITRES_STAT!B95</f>
        <v>42439</v>
      </c>
      <c r="B92" s="6">
        <f>TITRES_STAT!D95</f>
        <v>26.999500000000001</v>
      </c>
      <c r="C92" s="2">
        <f t="shared" si="9"/>
        <v>0.62400000000000233</v>
      </c>
      <c r="D92" s="2">
        <f t="shared" si="10"/>
        <v>0.62400000000000233</v>
      </c>
      <c r="E92" s="2">
        <f t="shared" si="11"/>
        <v>0</v>
      </c>
      <c r="F92" s="2">
        <f t="shared" si="12"/>
        <v>0.28531671853679785</v>
      </c>
      <c r="G92" s="2">
        <f t="shared" si="12"/>
        <v>0.15051451246361949</v>
      </c>
      <c r="H92" s="2">
        <f t="shared" si="13"/>
        <v>1.8956093593018886</v>
      </c>
      <c r="I92" s="2">
        <f t="shared" si="14"/>
        <v>65.464954836273449</v>
      </c>
    </row>
    <row r="93" spans="1:9" ht="13.5" x14ac:dyDescent="0.25">
      <c r="A93" s="3">
        <f>TITRES_STAT!B96</f>
        <v>42440</v>
      </c>
      <c r="B93" s="6">
        <f>TITRES_STAT!D96</f>
        <v>27.008800000000001</v>
      </c>
      <c r="C93" s="2">
        <f t="shared" si="9"/>
        <v>9.2999999999996419E-3</v>
      </c>
      <c r="D93" s="2">
        <f t="shared" si="10"/>
        <v>9.2999999999996419E-3</v>
      </c>
      <c r="E93" s="2">
        <f t="shared" si="11"/>
        <v>0</v>
      </c>
      <c r="F93" s="2">
        <f t="shared" ref="F93:G108" si="15">((F92*13)+D93)/14</f>
        <v>0.2656012386413123</v>
      </c>
      <c r="G93" s="2">
        <f t="shared" si="15"/>
        <v>0.13976347585907525</v>
      </c>
      <c r="H93" s="2">
        <f t="shared" si="13"/>
        <v>1.9003622871337313</v>
      </c>
      <c r="I93" s="2">
        <f t="shared" si="14"/>
        <v>65.521548654935629</v>
      </c>
    </row>
    <row r="94" spans="1:9" ht="13.5" x14ac:dyDescent="0.25">
      <c r="A94" s="3">
        <f>TITRES_STAT!B97</f>
        <v>42443</v>
      </c>
      <c r="B94" s="6">
        <f>TITRES_STAT!D97</f>
        <v>27.008800000000001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0.24662972159550428</v>
      </c>
      <c r="G94" s="2">
        <f t="shared" si="15"/>
        <v>0.12978037044056986</v>
      </c>
      <c r="H94" s="2">
        <f t="shared" si="13"/>
        <v>1.9003622871337316</v>
      </c>
      <c r="I94" s="2">
        <f t="shared" si="14"/>
        <v>65.521548654935629</v>
      </c>
    </row>
    <row r="95" spans="1:9" ht="13.5" x14ac:dyDescent="0.25">
      <c r="A95" s="3">
        <f>TITRES_STAT!B98</f>
        <v>42444</v>
      </c>
      <c r="B95" s="6">
        <f>TITRES_STAT!D98</f>
        <v>26.459299999999999</v>
      </c>
      <c r="C95" s="2">
        <f t="shared" si="9"/>
        <v>-0.54950000000000188</v>
      </c>
      <c r="D95" s="2">
        <f t="shared" si="10"/>
        <v>0</v>
      </c>
      <c r="E95" s="2">
        <f t="shared" si="11"/>
        <v>0.54950000000000188</v>
      </c>
      <c r="F95" s="2">
        <f t="shared" si="15"/>
        <v>0.22901331291011112</v>
      </c>
      <c r="G95" s="2">
        <f t="shared" si="15"/>
        <v>0.1597603439805293</v>
      </c>
      <c r="H95" s="2">
        <f t="shared" si="13"/>
        <v>1.4334803443964919</v>
      </c>
      <c r="I95" s="2">
        <f t="shared" si="14"/>
        <v>58.906592268038146</v>
      </c>
    </row>
    <row r="96" spans="1:9" ht="13.5" x14ac:dyDescent="0.25">
      <c r="A96" s="3">
        <f>TITRES_STAT!B99</f>
        <v>42445</v>
      </c>
      <c r="B96" s="6">
        <f>TITRES_STAT!D99</f>
        <v>26.990200000000002</v>
      </c>
      <c r="C96" s="2">
        <f t="shared" si="9"/>
        <v>0.53090000000000259</v>
      </c>
      <c r="D96" s="2">
        <f t="shared" si="10"/>
        <v>0.53090000000000259</v>
      </c>
      <c r="E96" s="2">
        <f t="shared" si="11"/>
        <v>0</v>
      </c>
      <c r="F96" s="2">
        <f t="shared" si="15"/>
        <v>0.25057664770224625</v>
      </c>
      <c r="G96" s="2">
        <f t="shared" si="15"/>
        <v>0.14834889083906291</v>
      </c>
      <c r="H96" s="2">
        <f t="shared" si="13"/>
        <v>1.6891036143578968</v>
      </c>
      <c r="I96" s="2">
        <f t="shared" si="14"/>
        <v>62.812886991013933</v>
      </c>
    </row>
    <row r="97" spans="1:9" ht="13.5" x14ac:dyDescent="0.25">
      <c r="A97" s="3">
        <f>TITRES_STAT!B100</f>
        <v>42446</v>
      </c>
      <c r="B97" s="6">
        <f>TITRES_STAT!D100</f>
        <v>26.589700000000001</v>
      </c>
      <c r="C97" s="2">
        <f t="shared" si="9"/>
        <v>-0.40050000000000097</v>
      </c>
      <c r="D97" s="2">
        <f t="shared" si="10"/>
        <v>0</v>
      </c>
      <c r="E97" s="2">
        <f t="shared" si="11"/>
        <v>0.40050000000000097</v>
      </c>
      <c r="F97" s="2">
        <f t="shared" si="15"/>
        <v>0.23267831572351438</v>
      </c>
      <c r="G97" s="2">
        <f t="shared" si="15"/>
        <v>0.16635968435055851</v>
      </c>
      <c r="H97" s="2">
        <f t="shared" si="13"/>
        <v>1.3986460519677779</v>
      </c>
      <c r="I97" s="2">
        <f t="shared" si="14"/>
        <v>58.309814022805504</v>
      </c>
    </row>
    <row r="98" spans="1:9" ht="13.5" x14ac:dyDescent="0.25">
      <c r="A98" s="3">
        <f>TITRES_STAT!B101</f>
        <v>42447</v>
      </c>
      <c r="B98" s="6">
        <f>TITRES_STAT!D101</f>
        <v>26.589700000000001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0.21605843602897765</v>
      </c>
      <c r="G98" s="2">
        <f t="shared" si="15"/>
        <v>0.15447684975409004</v>
      </c>
      <c r="H98" s="2">
        <f t="shared" si="13"/>
        <v>1.3986460519677779</v>
      </c>
      <c r="I98" s="2">
        <f t="shared" si="14"/>
        <v>58.309814022805504</v>
      </c>
    </row>
    <row r="99" spans="1:9" ht="13.5" x14ac:dyDescent="0.25">
      <c r="A99" s="3">
        <f>TITRES_STAT!B102</f>
        <v>42450</v>
      </c>
      <c r="B99" s="6">
        <f>TITRES_STAT!D102</f>
        <v>26.589700000000001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0.20062569059833638</v>
      </c>
      <c r="G99" s="2">
        <f t="shared" si="15"/>
        <v>0.14344278905736932</v>
      </c>
      <c r="H99" s="2">
        <f t="shared" si="13"/>
        <v>1.3986460519677779</v>
      </c>
      <c r="I99" s="2">
        <f t="shared" si="14"/>
        <v>58.309814022805504</v>
      </c>
    </row>
    <row r="100" spans="1:9" ht="13.5" x14ac:dyDescent="0.25">
      <c r="A100" s="3">
        <f>TITRES_STAT!B103</f>
        <v>42451</v>
      </c>
      <c r="B100" s="6">
        <f>TITRES_STAT!D103</f>
        <v>26.543099999999999</v>
      </c>
      <c r="C100" s="2">
        <f t="shared" si="9"/>
        <v>-4.6600000000001529E-2</v>
      </c>
      <c r="D100" s="2">
        <f t="shared" si="10"/>
        <v>0</v>
      </c>
      <c r="E100" s="2">
        <f t="shared" si="11"/>
        <v>4.6600000000001529E-2</v>
      </c>
      <c r="F100" s="2">
        <f t="shared" si="15"/>
        <v>0.18629528412702664</v>
      </c>
      <c r="G100" s="2">
        <f t="shared" si="15"/>
        <v>0.13652544698184305</v>
      </c>
      <c r="H100" s="2">
        <f t="shared" si="13"/>
        <v>1.3645462310905501</v>
      </c>
      <c r="I100" s="2">
        <f t="shared" si="14"/>
        <v>57.708587514535886</v>
      </c>
    </row>
    <row r="101" spans="1:9" ht="13.5" x14ac:dyDescent="0.25">
      <c r="A101" s="3">
        <f>TITRES_STAT!B104</f>
        <v>42452</v>
      </c>
      <c r="B101" s="6">
        <f>TITRES_STAT!D104</f>
        <v>26.543099999999999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0.17298847811795331</v>
      </c>
      <c r="G101" s="2">
        <f t="shared" si="15"/>
        <v>0.12677362934028283</v>
      </c>
      <c r="H101" s="2">
        <f t="shared" si="13"/>
        <v>1.3645462310905501</v>
      </c>
      <c r="I101" s="2">
        <f t="shared" si="14"/>
        <v>57.708587514535886</v>
      </c>
    </row>
    <row r="102" spans="1:9" ht="13.5" x14ac:dyDescent="0.25">
      <c r="A102" s="3">
        <f>TITRES_STAT!B105</f>
        <v>42453</v>
      </c>
      <c r="B102" s="6">
        <f>TITRES_STAT!D105</f>
        <v>26.841200000000001</v>
      </c>
      <c r="C102" s="2">
        <f t="shared" si="9"/>
        <v>0.29810000000000159</v>
      </c>
      <c r="D102" s="2">
        <f t="shared" si="10"/>
        <v>0.29810000000000159</v>
      </c>
      <c r="E102" s="2">
        <f t="shared" si="11"/>
        <v>0</v>
      </c>
      <c r="F102" s="2">
        <f t="shared" si="15"/>
        <v>0.18192501539524247</v>
      </c>
      <c r="G102" s="2">
        <f t="shared" si="15"/>
        <v>0.1177183701016912</v>
      </c>
      <c r="H102" s="2">
        <f t="shared" si="13"/>
        <v>1.5454258773553038</v>
      </c>
      <c r="I102" s="2">
        <f t="shared" si="14"/>
        <v>60.713843255219849</v>
      </c>
    </row>
    <row r="103" spans="1:9" ht="13.5" x14ac:dyDescent="0.25">
      <c r="A103" s="3">
        <f>TITRES_STAT!B106</f>
        <v>42454</v>
      </c>
      <c r="B103" s="6">
        <f>TITRES_STAT!D106</f>
        <v>27.008800000000001</v>
      </c>
      <c r="C103" s="2">
        <f t="shared" si="9"/>
        <v>0.16760000000000019</v>
      </c>
      <c r="D103" s="2">
        <f t="shared" si="10"/>
        <v>0.16760000000000019</v>
      </c>
      <c r="E103" s="2">
        <f t="shared" si="11"/>
        <v>0</v>
      </c>
      <c r="F103" s="2">
        <f t="shared" si="15"/>
        <v>0.18090180000986802</v>
      </c>
      <c r="G103" s="2">
        <f t="shared" si="15"/>
        <v>0.10930991509442754</v>
      </c>
      <c r="H103" s="2">
        <f t="shared" si="13"/>
        <v>1.6549441087169057</v>
      </c>
      <c r="I103" s="2">
        <f t="shared" si="14"/>
        <v>62.334423661999992</v>
      </c>
    </row>
    <row r="104" spans="1:9" ht="13.5" x14ac:dyDescent="0.25">
      <c r="A104" s="3">
        <f>TITRES_STAT!B107</f>
        <v>42457</v>
      </c>
      <c r="B104" s="6">
        <f>TITRES_STAT!D107</f>
        <v>27.008800000000001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0.16798024286630603</v>
      </c>
      <c r="G104" s="2">
        <f t="shared" si="15"/>
        <v>0.10150206401625415</v>
      </c>
      <c r="H104" s="2">
        <f t="shared" si="13"/>
        <v>1.6549441087169057</v>
      </c>
      <c r="I104" s="2">
        <f t="shared" si="14"/>
        <v>62.334423661999992</v>
      </c>
    </row>
    <row r="105" spans="1:9" ht="13.5" x14ac:dyDescent="0.25">
      <c r="A105" s="3">
        <f>TITRES_STAT!B108</f>
        <v>42458</v>
      </c>
      <c r="B105" s="6">
        <f>TITRES_STAT!D108</f>
        <v>26.729399999999998</v>
      </c>
      <c r="C105" s="2">
        <f t="shared" si="9"/>
        <v>-0.27940000000000254</v>
      </c>
      <c r="D105" s="2">
        <f t="shared" si="10"/>
        <v>0</v>
      </c>
      <c r="E105" s="2">
        <f t="shared" si="11"/>
        <v>0.27940000000000254</v>
      </c>
      <c r="F105" s="2">
        <f t="shared" si="15"/>
        <v>0.15598165409014131</v>
      </c>
      <c r="G105" s="2">
        <f t="shared" si="15"/>
        <v>0.11420905944366476</v>
      </c>
      <c r="H105" s="2">
        <f t="shared" si="13"/>
        <v>1.3657555263125294</v>
      </c>
      <c r="I105" s="2">
        <f t="shared" si="14"/>
        <v>57.73020547230059</v>
      </c>
    </row>
    <row r="106" spans="1:9" ht="13.5" x14ac:dyDescent="0.25">
      <c r="A106" s="3">
        <f>TITRES_STAT!B109</f>
        <v>42459</v>
      </c>
      <c r="B106" s="6">
        <f>TITRES_STAT!D109</f>
        <v>26.720099999999999</v>
      </c>
      <c r="C106" s="2">
        <f t="shared" si="9"/>
        <v>-9.2999999999996419E-3</v>
      </c>
      <c r="D106" s="2">
        <f t="shared" si="10"/>
        <v>0</v>
      </c>
      <c r="E106" s="2">
        <f t="shared" si="11"/>
        <v>9.2999999999996419E-3</v>
      </c>
      <c r="F106" s="2">
        <f t="shared" si="15"/>
        <v>0.14484010736941694</v>
      </c>
      <c r="G106" s="2">
        <f t="shared" si="15"/>
        <v>0.10671555519768869</v>
      </c>
      <c r="H106" s="2">
        <f t="shared" si="13"/>
        <v>1.3572539364210137</v>
      </c>
      <c r="I106" s="2">
        <f t="shared" si="14"/>
        <v>57.57775670455402</v>
      </c>
    </row>
    <row r="107" spans="1:9" ht="13.5" x14ac:dyDescent="0.25">
      <c r="A107" s="3">
        <f>TITRES_STAT!B110</f>
        <v>42460</v>
      </c>
      <c r="B107" s="6">
        <f>TITRES_STAT!D110</f>
        <v>26.384799999999998</v>
      </c>
      <c r="C107" s="2">
        <f t="shared" si="9"/>
        <v>-0.33530000000000015</v>
      </c>
      <c r="D107" s="2">
        <f t="shared" si="10"/>
        <v>0</v>
      </c>
      <c r="E107" s="2">
        <f t="shared" si="11"/>
        <v>0.33530000000000015</v>
      </c>
      <c r="F107" s="2">
        <f t="shared" si="15"/>
        <v>0.1344943854144586</v>
      </c>
      <c r="G107" s="2">
        <f t="shared" si="15"/>
        <v>0.12304301554071094</v>
      </c>
      <c r="H107" s="2">
        <f t="shared" si="13"/>
        <v>1.093068020345769</v>
      </c>
      <c r="I107" s="2">
        <f t="shared" si="14"/>
        <v>52.223244047520126</v>
      </c>
    </row>
    <row r="108" spans="1:9" ht="13.5" x14ac:dyDescent="0.25">
      <c r="A108" s="3">
        <f>TITRES_STAT!B111</f>
        <v>42461</v>
      </c>
      <c r="B108" s="6">
        <f>TITRES_STAT!D111</f>
        <v>26.384799999999998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0.12488764359914013</v>
      </c>
      <c r="G108" s="2">
        <f t="shared" si="15"/>
        <v>0.11425422871637445</v>
      </c>
      <c r="H108" s="2">
        <f t="shared" si="13"/>
        <v>1.093068020345769</v>
      </c>
      <c r="I108" s="2">
        <f t="shared" si="14"/>
        <v>52.223244047520126</v>
      </c>
    </row>
    <row r="109" spans="1:9" ht="13.5" x14ac:dyDescent="0.25">
      <c r="A109" s="3">
        <f>TITRES_STAT!B112</f>
        <v>42464</v>
      </c>
      <c r="B109" s="6">
        <f>TITRES_STAT!D112</f>
        <v>25.602499999999999</v>
      </c>
      <c r="C109" s="2">
        <f t="shared" si="9"/>
        <v>-0.78229999999999933</v>
      </c>
      <c r="D109" s="2">
        <f t="shared" si="10"/>
        <v>0</v>
      </c>
      <c r="E109" s="2">
        <f t="shared" si="11"/>
        <v>0.78229999999999933</v>
      </c>
      <c r="F109" s="2">
        <f t="shared" ref="F109:G124" si="16">((F108*13)+D109)/14</f>
        <v>0.11596709762777299</v>
      </c>
      <c r="G109" s="2">
        <f t="shared" si="16"/>
        <v>0.16197178380806193</v>
      </c>
      <c r="H109" s="2">
        <f t="shared" si="13"/>
        <v>0.71597098520070068</v>
      </c>
      <c r="I109" s="2">
        <f t="shared" si="14"/>
        <v>41.723956370798447</v>
      </c>
    </row>
    <row r="110" spans="1:9" ht="13.5" x14ac:dyDescent="0.25">
      <c r="A110" s="3">
        <f>TITRES_STAT!B113</f>
        <v>42465</v>
      </c>
      <c r="B110" s="6">
        <f>TITRES_STAT!D113</f>
        <v>26.384799999999998</v>
      </c>
      <c r="C110" s="2">
        <f t="shared" si="9"/>
        <v>0.78229999999999933</v>
      </c>
      <c r="D110" s="2">
        <f t="shared" si="10"/>
        <v>0.78229999999999933</v>
      </c>
      <c r="E110" s="2">
        <f t="shared" si="11"/>
        <v>0</v>
      </c>
      <c r="F110" s="2">
        <f t="shared" si="16"/>
        <v>0.16356230494007487</v>
      </c>
      <c r="G110" s="2">
        <f t="shared" si="16"/>
        <v>0.15040237067891465</v>
      </c>
      <c r="H110" s="2">
        <f t="shared" si="13"/>
        <v>1.0874981837171609</v>
      </c>
      <c r="I110" s="2">
        <f t="shared" si="14"/>
        <v>52.095766702928444</v>
      </c>
    </row>
    <row r="111" spans="1:9" ht="13.5" x14ac:dyDescent="0.25">
      <c r="A111" s="3">
        <f>TITRES_STAT!B114</f>
        <v>42466</v>
      </c>
      <c r="B111" s="6">
        <f>TITRES_STAT!D114</f>
        <v>25.9191</v>
      </c>
      <c r="C111" s="2">
        <f t="shared" si="9"/>
        <v>-0.46569999999999823</v>
      </c>
      <c r="D111" s="2">
        <f t="shared" si="10"/>
        <v>0</v>
      </c>
      <c r="E111" s="2">
        <f t="shared" si="11"/>
        <v>0.46569999999999823</v>
      </c>
      <c r="F111" s="2">
        <f t="shared" si="16"/>
        <v>0.15187928315864094</v>
      </c>
      <c r="G111" s="2">
        <f t="shared" si="16"/>
        <v>0.17292362991613491</v>
      </c>
      <c r="H111" s="2">
        <f t="shared" si="13"/>
        <v>0.87830265437002375</v>
      </c>
      <c r="I111" s="2">
        <f t="shared" si="14"/>
        <v>46.760443655157552</v>
      </c>
    </row>
    <row r="112" spans="1:9" ht="13.5" x14ac:dyDescent="0.25">
      <c r="A112" s="3">
        <f>TITRES_STAT!B115</f>
        <v>42467</v>
      </c>
      <c r="B112" s="6">
        <f>TITRES_STAT!D115</f>
        <v>26.077500000000001</v>
      </c>
      <c r="C112" s="2">
        <f t="shared" si="9"/>
        <v>0.15840000000000032</v>
      </c>
      <c r="D112" s="2">
        <f t="shared" si="10"/>
        <v>0.15840000000000032</v>
      </c>
      <c r="E112" s="2">
        <f t="shared" si="11"/>
        <v>0</v>
      </c>
      <c r="F112" s="2">
        <f t="shared" si="16"/>
        <v>0.15234504864730947</v>
      </c>
      <c r="G112" s="2">
        <f t="shared" si="16"/>
        <v>0.16057194206498243</v>
      </c>
      <c r="H112" s="2">
        <f t="shared" si="13"/>
        <v>0.94876506248928849</v>
      </c>
      <c r="I112" s="2">
        <f t="shared" si="14"/>
        <v>48.685451148091047</v>
      </c>
    </row>
    <row r="113" spans="1:9" ht="13.5" x14ac:dyDescent="0.25">
      <c r="A113" s="3">
        <f>TITRES_STAT!B116</f>
        <v>42468</v>
      </c>
      <c r="B113" s="6">
        <f>TITRES_STAT!D116</f>
        <v>26.0868</v>
      </c>
      <c r="C113" s="2">
        <f t="shared" si="9"/>
        <v>9.2999999999996419E-3</v>
      </c>
      <c r="D113" s="2">
        <f t="shared" si="10"/>
        <v>9.2999999999996419E-3</v>
      </c>
      <c r="E113" s="2">
        <f t="shared" si="11"/>
        <v>0</v>
      </c>
      <c r="F113" s="2">
        <f t="shared" si="16"/>
        <v>0.14212754517250162</v>
      </c>
      <c r="G113" s="2">
        <f t="shared" si="16"/>
        <v>0.14910251763176938</v>
      </c>
      <c r="H113" s="2">
        <f t="shared" si="13"/>
        <v>0.95322029050848434</v>
      </c>
      <c r="I113" s="2">
        <f t="shared" si="14"/>
        <v>48.802497861638088</v>
      </c>
    </row>
    <row r="114" spans="1:9" ht="13.5" x14ac:dyDescent="0.25">
      <c r="A114" s="3">
        <f>TITRES_STAT!B117</f>
        <v>42471</v>
      </c>
      <c r="B114" s="6">
        <f>TITRES_STAT!D117</f>
        <v>26.0868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0.13197557766018006</v>
      </c>
      <c r="G114" s="2">
        <f t="shared" si="16"/>
        <v>0.13845233780092872</v>
      </c>
      <c r="H114" s="2">
        <f t="shared" si="13"/>
        <v>0.95322029050848422</v>
      </c>
      <c r="I114" s="2">
        <f t="shared" si="14"/>
        <v>48.802497861638088</v>
      </c>
    </row>
    <row r="115" spans="1:9" ht="13.5" x14ac:dyDescent="0.25">
      <c r="A115" s="3">
        <f>TITRES_STAT!B118</f>
        <v>42472</v>
      </c>
      <c r="B115" s="6">
        <f>TITRES_STAT!D118</f>
        <v>26.729399999999998</v>
      </c>
      <c r="C115" s="2">
        <f t="shared" si="9"/>
        <v>0.64259999999999806</v>
      </c>
      <c r="D115" s="2">
        <f t="shared" si="10"/>
        <v>0.64259999999999806</v>
      </c>
      <c r="E115" s="2">
        <f t="shared" si="11"/>
        <v>0</v>
      </c>
      <c r="F115" s="2">
        <f t="shared" si="16"/>
        <v>0.16844875068445278</v>
      </c>
      <c r="G115" s="2">
        <f t="shared" si="16"/>
        <v>0.12856288510086239</v>
      </c>
      <c r="H115" s="2">
        <f t="shared" si="13"/>
        <v>1.3102440144548595</v>
      </c>
      <c r="I115" s="2">
        <f t="shared" si="14"/>
        <v>56.71452912579165</v>
      </c>
    </row>
    <row r="116" spans="1:9" ht="13.5" x14ac:dyDescent="0.25">
      <c r="A116" s="3">
        <f>TITRES_STAT!B119</f>
        <v>42473</v>
      </c>
      <c r="B116" s="6">
        <f>TITRES_STAT!D119</f>
        <v>26.273099999999999</v>
      </c>
      <c r="C116" s="2">
        <f t="shared" si="9"/>
        <v>-0.45629999999999882</v>
      </c>
      <c r="D116" s="2">
        <f t="shared" si="10"/>
        <v>0</v>
      </c>
      <c r="E116" s="2">
        <f t="shared" si="11"/>
        <v>0.45629999999999882</v>
      </c>
      <c r="F116" s="2">
        <f t="shared" si="16"/>
        <v>0.15641669706413472</v>
      </c>
      <c r="G116" s="2">
        <f t="shared" si="16"/>
        <v>0.15197267902222927</v>
      </c>
      <c r="H116" s="2">
        <f t="shared" si="13"/>
        <v>1.0292422168938367</v>
      </c>
      <c r="I116" s="2">
        <f t="shared" si="14"/>
        <v>50.720520612334731</v>
      </c>
    </row>
    <row r="117" spans="1:9" ht="13.5" x14ac:dyDescent="0.25">
      <c r="A117" s="3">
        <f>TITRES_STAT!B120</f>
        <v>42474</v>
      </c>
      <c r="B117" s="6">
        <f>TITRES_STAT!D120</f>
        <v>26.543099999999999</v>
      </c>
      <c r="C117" s="2">
        <f t="shared" si="9"/>
        <v>0.26999999999999957</v>
      </c>
      <c r="D117" s="2">
        <f t="shared" si="10"/>
        <v>0.26999999999999957</v>
      </c>
      <c r="E117" s="2">
        <f t="shared" si="11"/>
        <v>0</v>
      </c>
      <c r="F117" s="2">
        <f t="shared" si="16"/>
        <v>0.16452979013098221</v>
      </c>
      <c r="G117" s="2">
        <f t="shared" si="16"/>
        <v>0.1411174876634986</v>
      </c>
      <c r="H117" s="2">
        <f t="shared" si="13"/>
        <v>1.1659064574853497</v>
      </c>
      <c r="I117" s="2">
        <f t="shared" si="14"/>
        <v>53.829954357261798</v>
      </c>
    </row>
    <row r="118" spans="1:9" ht="13.5" x14ac:dyDescent="0.25">
      <c r="A118" s="3">
        <f>TITRES_STAT!B121</f>
        <v>42475</v>
      </c>
      <c r="B118" s="6">
        <f>TITRES_STAT!D121</f>
        <v>26.077500000000001</v>
      </c>
      <c r="C118" s="2">
        <f t="shared" si="9"/>
        <v>-0.46559999999999846</v>
      </c>
      <c r="D118" s="2">
        <f t="shared" si="10"/>
        <v>0</v>
      </c>
      <c r="E118" s="2">
        <f t="shared" si="11"/>
        <v>0.46559999999999846</v>
      </c>
      <c r="F118" s="2">
        <f t="shared" si="16"/>
        <v>0.15277766226448347</v>
      </c>
      <c r="G118" s="2">
        <f t="shared" si="16"/>
        <v>0.16429480997324861</v>
      </c>
      <c r="H118" s="2">
        <f t="shared" si="13"/>
        <v>0.929899503760098</v>
      </c>
      <c r="I118" s="2">
        <f t="shared" si="14"/>
        <v>48.183830398854383</v>
      </c>
    </row>
    <row r="119" spans="1:9" ht="13.5" x14ac:dyDescent="0.25">
      <c r="A119" s="3">
        <f>TITRES_STAT!B122</f>
        <v>42478</v>
      </c>
      <c r="B119" s="6">
        <f>TITRES_STAT!D122</f>
        <v>25.611799999999999</v>
      </c>
      <c r="C119" s="2">
        <f t="shared" si="9"/>
        <v>-0.46570000000000178</v>
      </c>
      <c r="D119" s="2">
        <f t="shared" si="10"/>
        <v>0</v>
      </c>
      <c r="E119" s="2">
        <f t="shared" si="11"/>
        <v>0.46570000000000178</v>
      </c>
      <c r="F119" s="2">
        <f t="shared" si="16"/>
        <v>0.14186497210273466</v>
      </c>
      <c r="G119" s="2">
        <f t="shared" si="16"/>
        <v>0.18582375211801669</v>
      </c>
      <c r="H119" s="2">
        <f t="shared" si="13"/>
        <v>0.76343831445528121</v>
      </c>
      <c r="I119" s="2">
        <f t="shared" si="14"/>
        <v>43.292601062209776</v>
      </c>
    </row>
    <row r="120" spans="1:9" ht="13.5" x14ac:dyDescent="0.25">
      <c r="A120" s="3">
        <f>TITRES_STAT!B123</f>
        <v>42479</v>
      </c>
      <c r="B120" s="6">
        <f>TITRES_STAT!D123</f>
        <v>26.3476</v>
      </c>
      <c r="C120" s="2">
        <f t="shared" si="9"/>
        <v>0.73580000000000112</v>
      </c>
      <c r="D120" s="2">
        <f t="shared" si="10"/>
        <v>0.73580000000000112</v>
      </c>
      <c r="E120" s="2">
        <f t="shared" si="11"/>
        <v>0</v>
      </c>
      <c r="F120" s="2">
        <f t="shared" si="16"/>
        <v>0.1842889026668251</v>
      </c>
      <c r="G120" s="2">
        <f t="shared" si="16"/>
        <v>0.17255062696672979</v>
      </c>
      <c r="H120" s="2">
        <f t="shared" si="13"/>
        <v>1.0680280095554715</v>
      </c>
      <c r="I120" s="2">
        <f t="shared" si="14"/>
        <v>51.64475551687751</v>
      </c>
    </row>
    <row r="121" spans="1:9" ht="13.5" x14ac:dyDescent="0.25">
      <c r="A121" s="3">
        <f>TITRES_STAT!B124</f>
        <v>42480</v>
      </c>
      <c r="B121" s="6">
        <f>TITRES_STAT!D124</f>
        <v>25.3324</v>
      </c>
      <c r="C121" s="2">
        <f t="shared" si="9"/>
        <v>-1.0152000000000001</v>
      </c>
      <c r="D121" s="2">
        <f t="shared" si="10"/>
        <v>0</v>
      </c>
      <c r="E121" s="2">
        <f t="shared" si="11"/>
        <v>1.0152000000000001</v>
      </c>
      <c r="F121" s="2">
        <f t="shared" si="16"/>
        <v>0.17112540961919473</v>
      </c>
      <c r="G121" s="2">
        <f t="shared" si="16"/>
        <v>0.23273986789767767</v>
      </c>
      <c r="H121" s="2">
        <f t="shared" si="13"/>
        <v>0.73526470202530458</v>
      </c>
      <c r="I121" s="2">
        <f t="shared" si="14"/>
        <v>42.371904480460209</v>
      </c>
    </row>
    <row r="122" spans="1:9" ht="13.5" x14ac:dyDescent="0.25">
      <c r="A122" s="3">
        <f>TITRES_STAT!B125</f>
        <v>42481</v>
      </c>
      <c r="B122" s="6">
        <f>TITRES_STAT!D125</f>
        <v>26.0868</v>
      </c>
      <c r="C122" s="2">
        <f t="shared" si="9"/>
        <v>0.7544000000000004</v>
      </c>
      <c r="D122" s="2">
        <f t="shared" si="10"/>
        <v>0.7544000000000004</v>
      </c>
      <c r="E122" s="2">
        <f t="shared" si="11"/>
        <v>0</v>
      </c>
      <c r="F122" s="2">
        <f t="shared" si="16"/>
        <v>0.21278788036068086</v>
      </c>
      <c r="G122" s="2">
        <f t="shared" si="16"/>
        <v>0.21611559161927213</v>
      </c>
      <c r="H122" s="2">
        <f t="shared" si="13"/>
        <v>0.98460216945173651</v>
      </c>
      <c r="I122" s="2">
        <f t="shared" si="14"/>
        <v>49.61206757744003</v>
      </c>
    </row>
    <row r="123" spans="1:9" ht="13.5" x14ac:dyDescent="0.25">
      <c r="A123" s="3">
        <f>TITRES_STAT!B126</f>
        <v>42482</v>
      </c>
      <c r="B123" s="6">
        <f>TITRES_STAT!D126</f>
        <v>26.0868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0.19758874604920365</v>
      </c>
      <c r="G123" s="2">
        <f t="shared" si="16"/>
        <v>0.200678763646467</v>
      </c>
      <c r="H123" s="2">
        <f t="shared" si="13"/>
        <v>0.9846021694517364</v>
      </c>
      <c r="I123" s="2">
        <f t="shared" si="14"/>
        <v>49.61206757744003</v>
      </c>
    </row>
    <row r="124" spans="1:9" ht="13.5" x14ac:dyDescent="0.25">
      <c r="A124" s="3">
        <f>TITRES_STAT!B127</f>
        <v>42485</v>
      </c>
      <c r="B124" s="6">
        <f>TITRES_STAT!D127</f>
        <v>25.379000000000001</v>
      </c>
      <c r="C124" s="2">
        <f t="shared" si="9"/>
        <v>-0.70779999999999887</v>
      </c>
      <c r="D124" s="2">
        <f t="shared" si="10"/>
        <v>0</v>
      </c>
      <c r="E124" s="2">
        <f t="shared" si="11"/>
        <v>0.70779999999999887</v>
      </c>
      <c r="F124" s="2">
        <f t="shared" si="16"/>
        <v>0.18347526418854623</v>
      </c>
      <c r="G124" s="2">
        <f t="shared" si="16"/>
        <v>0.23690170910029071</v>
      </c>
      <c r="H124" s="2">
        <f t="shared" si="13"/>
        <v>0.77447843194273136</v>
      </c>
      <c r="I124" s="2">
        <f t="shared" si="14"/>
        <v>43.645412533688464</v>
      </c>
    </row>
    <row r="125" spans="1:9" ht="13.5" x14ac:dyDescent="0.25">
      <c r="A125" s="3">
        <f>TITRES_STAT!B128</f>
        <v>42486</v>
      </c>
      <c r="B125" s="6">
        <f>TITRES_STAT!D128</f>
        <v>25.379000000000001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0.17036988817507864</v>
      </c>
      <c r="G125" s="2">
        <f t="shared" si="17"/>
        <v>0.21998015845026994</v>
      </c>
      <c r="H125" s="2">
        <f t="shared" si="13"/>
        <v>0.77447843194273136</v>
      </c>
      <c r="I125" s="2">
        <f t="shared" si="14"/>
        <v>43.645412533688464</v>
      </c>
    </row>
    <row r="126" spans="1:9" ht="13.5" x14ac:dyDescent="0.25">
      <c r="A126" s="3">
        <f>TITRES_STAT!B129</f>
        <v>42487</v>
      </c>
      <c r="B126" s="6">
        <f>TITRES_STAT!D129</f>
        <v>25.379000000000001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0.15820061044828732</v>
      </c>
      <c r="G126" s="2">
        <f t="shared" si="17"/>
        <v>0.20426728998953636</v>
      </c>
      <c r="H126" s="2">
        <f t="shared" si="13"/>
        <v>0.77447843194273136</v>
      </c>
      <c r="I126" s="2">
        <f t="shared" si="14"/>
        <v>43.645412533688464</v>
      </c>
    </row>
    <row r="127" spans="1:9" ht="13.5" x14ac:dyDescent="0.25">
      <c r="A127" s="3">
        <f>TITRES_STAT!B130</f>
        <v>42488</v>
      </c>
      <c r="B127" s="6">
        <f>TITRES_STAT!D130</f>
        <v>25.891200000000001</v>
      </c>
      <c r="C127" s="2">
        <f t="shared" si="9"/>
        <v>0.51219999999999999</v>
      </c>
      <c r="D127" s="2">
        <f t="shared" si="10"/>
        <v>0.51219999999999999</v>
      </c>
      <c r="E127" s="2">
        <f t="shared" si="11"/>
        <v>0</v>
      </c>
      <c r="F127" s="2">
        <f t="shared" si="17"/>
        <v>0.18348628113055249</v>
      </c>
      <c r="G127" s="2">
        <f t="shared" si="17"/>
        <v>0.18967676927599803</v>
      </c>
      <c r="H127" s="2">
        <f t="shared" si="13"/>
        <v>0.9673629608461024</v>
      </c>
      <c r="I127" s="2">
        <f t="shared" si="14"/>
        <v>49.170538436388433</v>
      </c>
    </row>
    <row r="128" spans="1:9" ht="13.5" x14ac:dyDescent="0.25">
      <c r="A128" s="3">
        <f>TITRES_STAT!B131</f>
        <v>42489</v>
      </c>
      <c r="B128" s="6">
        <f>TITRES_STAT!D131</f>
        <v>25.891200000000001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0.17038011819265589</v>
      </c>
      <c r="G128" s="2">
        <f t="shared" si="17"/>
        <v>0.17612842861342676</v>
      </c>
      <c r="H128" s="2">
        <f t="shared" si="13"/>
        <v>0.9673629608461024</v>
      </c>
      <c r="I128" s="2">
        <f t="shared" si="14"/>
        <v>49.170538436388433</v>
      </c>
    </row>
    <row r="129" spans="1:9" ht="13.5" x14ac:dyDescent="0.25">
      <c r="A129" s="3">
        <f>TITRES_STAT!B132</f>
        <v>42492</v>
      </c>
      <c r="B129" s="6">
        <f>TITRES_STAT!D132</f>
        <v>25.732900000000001</v>
      </c>
      <c r="C129" s="2">
        <f t="shared" si="9"/>
        <v>-0.15830000000000055</v>
      </c>
      <c r="D129" s="2">
        <f t="shared" si="10"/>
        <v>0</v>
      </c>
      <c r="E129" s="2">
        <f t="shared" si="11"/>
        <v>0.15830000000000055</v>
      </c>
      <c r="F129" s="2">
        <f t="shared" si="17"/>
        <v>0.15821010975032332</v>
      </c>
      <c r="G129" s="2">
        <f t="shared" si="17"/>
        <v>0.17485496942675344</v>
      </c>
      <c r="H129" s="2">
        <f t="shared" si="13"/>
        <v>0.90480762582271002</v>
      </c>
      <c r="I129" s="2">
        <f t="shared" si="14"/>
        <v>47.501260156490204</v>
      </c>
    </row>
    <row r="130" spans="1:9" ht="13.5" x14ac:dyDescent="0.25">
      <c r="A130" s="3">
        <f>TITRES_STAT!B133</f>
        <v>42493</v>
      </c>
      <c r="B130" s="6">
        <f>TITRES_STAT!D133</f>
        <v>25.732900000000001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0.14690938762530023</v>
      </c>
      <c r="G130" s="2">
        <f t="shared" si="17"/>
        <v>0.16236532875341392</v>
      </c>
      <c r="H130" s="2">
        <f t="shared" si="13"/>
        <v>0.9048076258227099</v>
      </c>
      <c r="I130" s="2">
        <f t="shared" si="14"/>
        <v>47.501260156490204</v>
      </c>
    </row>
    <row r="131" spans="1:9" ht="13.5" x14ac:dyDescent="0.25">
      <c r="A131" s="3">
        <f>TITRES_STAT!B134</f>
        <v>42494</v>
      </c>
      <c r="B131" s="6">
        <f>TITRES_STAT!D134</f>
        <v>25.732900000000001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0.13641585993777877</v>
      </c>
      <c r="G131" s="2">
        <f t="shared" si="17"/>
        <v>0.15076780527102723</v>
      </c>
      <c r="H131" s="2">
        <f t="shared" si="13"/>
        <v>0.90480762582270968</v>
      </c>
      <c r="I131" s="2">
        <f t="shared" si="14"/>
        <v>47.501260156490197</v>
      </c>
    </row>
    <row r="132" spans="1:9" ht="13.5" x14ac:dyDescent="0.25">
      <c r="A132" s="3">
        <f>TITRES_STAT!B135</f>
        <v>42495</v>
      </c>
      <c r="B132" s="6">
        <f>TITRES_STAT!D135</f>
        <v>25.146100000000001</v>
      </c>
      <c r="C132" s="2">
        <f t="shared" si="18"/>
        <v>-0.58680000000000021</v>
      </c>
      <c r="D132" s="2">
        <f t="shared" si="19"/>
        <v>0</v>
      </c>
      <c r="E132" s="2">
        <f t="shared" si="20"/>
        <v>0.58680000000000021</v>
      </c>
      <c r="F132" s="2">
        <f t="shared" si="17"/>
        <v>0.12667186994222315</v>
      </c>
      <c r="G132" s="2">
        <f t="shared" si="17"/>
        <v>0.18191296203738247</v>
      </c>
      <c r="H132" s="2">
        <f t="shared" si="13"/>
        <v>0.6963322927818224</v>
      </c>
      <c r="I132" s="2">
        <f t="shared" si="14"/>
        <v>41.049285906118321</v>
      </c>
    </row>
    <row r="133" spans="1:9" ht="13.5" x14ac:dyDescent="0.25">
      <c r="A133" s="3">
        <f>TITRES_STAT!B136</f>
        <v>42496</v>
      </c>
      <c r="B133" s="6">
        <f>TITRES_STAT!D136</f>
        <v>25.146100000000001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0.11762387923206437</v>
      </c>
      <c r="G133" s="2">
        <f t="shared" si="17"/>
        <v>0.16891917903471229</v>
      </c>
      <c r="H133" s="2">
        <f t="shared" si="13"/>
        <v>0.69633229278182251</v>
      </c>
      <c r="I133" s="2">
        <f t="shared" si="14"/>
        <v>41.049285906118328</v>
      </c>
    </row>
    <row r="134" spans="1:9" ht="13.5" x14ac:dyDescent="0.25">
      <c r="A134" s="3">
        <f>TITRES_STAT!B137</f>
        <v>42499</v>
      </c>
      <c r="B134" s="6">
        <f>TITRES_STAT!D137</f>
        <v>25.146100000000001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0.1092221735726312</v>
      </c>
      <c r="G134" s="2">
        <f t="shared" si="17"/>
        <v>0.15685352338937569</v>
      </c>
      <c r="H134" s="2">
        <f t="shared" si="13"/>
        <v>0.69633229278182251</v>
      </c>
      <c r="I134" s="2">
        <f t="shared" si="14"/>
        <v>41.049285906118328</v>
      </c>
    </row>
    <row r="135" spans="1:9" ht="13.5" x14ac:dyDescent="0.25">
      <c r="A135" s="3">
        <f>TITRES_STAT!B138</f>
        <v>42500</v>
      </c>
      <c r="B135" s="6">
        <f>TITRES_STAT!D138</f>
        <v>25.146100000000001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0.10142058974601469</v>
      </c>
      <c r="G135" s="2">
        <f t="shared" si="17"/>
        <v>0.14564970029013455</v>
      </c>
      <c r="H135" s="2">
        <f t="shared" si="13"/>
        <v>0.69633229278182263</v>
      </c>
      <c r="I135" s="2">
        <f t="shared" si="14"/>
        <v>41.049285906118335</v>
      </c>
    </row>
    <row r="136" spans="1:9" ht="13.5" x14ac:dyDescent="0.25">
      <c r="A136" s="3">
        <f>TITRES_STAT!B139</f>
        <v>42501</v>
      </c>
      <c r="B136" s="6">
        <f>TITRES_STAT!D139</f>
        <v>25.146100000000001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9.4176261907013642E-2</v>
      </c>
      <c r="G136" s="2">
        <f t="shared" si="17"/>
        <v>0.13524615026941064</v>
      </c>
      <c r="H136" s="2">
        <f t="shared" si="13"/>
        <v>0.69633229278182274</v>
      </c>
      <c r="I136" s="2">
        <f t="shared" si="14"/>
        <v>41.049285906118335</v>
      </c>
    </row>
    <row r="137" spans="1:9" ht="13.5" x14ac:dyDescent="0.25">
      <c r="A137" s="3">
        <f>TITRES_STAT!B140</f>
        <v>42502</v>
      </c>
      <c r="B137" s="6">
        <f>TITRES_STAT!D140</f>
        <v>24.773599999999998</v>
      </c>
      <c r="C137" s="2">
        <f t="shared" si="18"/>
        <v>-0.37250000000000227</v>
      </c>
      <c r="D137" s="2">
        <f t="shared" si="19"/>
        <v>0</v>
      </c>
      <c r="E137" s="2">
        <f t="shared" si="20"/>
        <v>0.37250000000000227</v>
      </c>
      <c r="F137" s="2">
        <f t="shared" si="17"/>
        <v>8.744938605651266E-2</v>
      </c>
      <c r="G137" s="2">
        <f t="shared" si="17"/>
        <v>0.15219285382159575</v>
      </c>
      <c r="H137" s="2">
        <f t="shared" si="13"/>
        <v>0.57459587530320577</v>
      </c>
      <c r="I137" s="2">
        <f t="shared" si="14"/>
        <v>36.491641081719528</v>
      </c>
    </row>
    <row r="138" spans="1:9" ht="13.5" x14ac:dyDescent="0.25">
      <c r="A138" s="3">
        <f>TITRES_STAT!B141</f>
        <v>42503</v>
      </c>
      <c r="B138" s="6">
        <f>TITRES_STAT!D141</f>
        <v>24.773599999999998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8.1203001338190334E-2</v>
      </c>
      <c r="G138" s="2">
        <f t="shared" si="17"/>
        <v>0.14132193569148177</v>
      </c>
      <c r="H138" s="2">
        <f t="shared" si="13"/>
        <v>0.57459587530320588</v>
      </c>
      <c r="I138" s="2">
        <f t="shared" si="14"/>
        <v>36.491641081719528</v>
      </c>
    </row>
    <row r="139" spans="1:9" ht="13.5" x14ac:dyDescent="0.25">
      <c r="A139" s="3">
        <f>TITRES_STAT!B142</f>
        <v>42506</v>
      </c>
      <c r="B139" s="6">
        <f>TITRES_STAT!D142</f>
        <v>24.764299999999999</v>
      </c>
      <c r="C139" s="2">
        <f t="shared" si="18"/>
        <v>-9.2999999999996419E-3</v>
      </c>
      <c r="D139" s="2">
        <f t="shared" si="19"/>
        <v>0</v>
      </c>
      <c r="E139" s="2">
        <f t="shared" si="20"/>
        <v>9.2999999999996419E-3</v>
      </c>
      <c r="F139" s="2">
        <f t="shared" si="17"/>
        <v>7.5402786956891024E-2</v>
      </c>
      <c r="G139" s="2">
        <f t="shared" si="17"/>
        <v>0.13189179742780446</v>
      </c>
      <c r="H139" s="2">
        <f t="shared" si="13"/>
        <v>0.57170186795100242</v>
      </c>
      <c r="I139" s="2">
        <f t="shared" si="14"/>
        <v>36.374701819010951</v>
      </c>
    </row>
    <row r="140" spans="1:9" ht="13.5" x14ac:dyDescent="0.25">
      <c r="A140" s="3">
        <f>TITRES_STAT!B143</f>
        <v>42507</v>
      </c>
      <c r="B140" s="6">
        <f>TITRES_STAT!D143</f>
        <v>24.028500000000001</v>
      </c>
      <c r="C140" s="2">
        <f t="shared" si="18"/>
        <v>-0.73579999999999757</v>
      </c>
      <c r="D140" s="2">
        <f t="shared" si="19"/>
        <v>0</v>
      </c>
      <c r="E140" s="2">
        <f t="shared" si="20"/>
        <v>0.73579999999999757</v>
      </c>
      <c r="F140" s="2">
        <f t="shared" si="17"/>
        <v>7.0016873602827379E-2</v>
      </c>
      <c r="G140" s="2">
        <f t="shared" si="17"/>
        <v>0.17502809761153257</v>
      </c>
      <c r="H140" s="2">
        <f t="shared" si="13"/>
        <v>0.40003219230678527</v>
      </c>
      <c r="I140" s="2">
        <f t="shared" si="14"/>
        <v>28.573070998293687</v>
      </c>
    </row>
    <row r="141" spans="1:9" ht="13.5" x14ac:dyDescent="0.25">
      <c r="A141" s="3">
        <f>TITRES_STAT!B144</f>
        <v>42508</v>
      </c>
      <c r="B141" s="6">
        <f>TITRES_STAT!D144</f>
        <v>24.028500000000001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6.5015668345482572E-2</v>
      </c>
      <c r="G141" s="2">
        <f t="shared" si="21"/>
        <v>0.16252609063928025</v>
      </c>
      <c r="H141" s="2">
        <f t="shared" si="13"/>
        <v>0.40003219230678527</v>
      </c>
      <c r="I141" s="2">
        <f t="shared" si="14"/>
        <v>28.573070998293687</v>
      </c>
    </row>
    <row r="142" spans="1:9" ht="13.5" x14ac:dyDescent="0.25">
      <c r="A142" s="3">
        <f>TITRES_STAT!B145</f>
        <v>42509</v>
      </c>
      <c r="B142" s="6">
        <f>TITRES_STAT!D145</f>
        <v>23.4697</v>
      </c>
      <c r="C142" s="2">
        <f t="shared" si="18"/>
        <v>-0.55880000000000152</v>
      </c>
      <c r="D142" s="2">
        <f t="shared" si="19"/>
        <v>0</v>
      </c>
      <c r="E142" s="2">
        <f t="shared" si="20"/>
        <v>0.55880000000000152</v>
      </c>
      <c r="F142" s="2">
        <f t="shared" si="21"/>
        <v>6.0371692035090962E-2</v>
      </c>
      <c r="G142" s="2">
        <f t="shared" si="21"/>
        <v>0.19083136987933177</v>
      </c>
      <c r="H142" s="2">
        <f t="shared" si="13"/>
        <v>0.31636146653071628</v>
      </c>
      <c r="I142" s="2">
        <f t="shared" si="14"/>
        <v>24.033023950821814</v>
      </c>
    </row>
    <row r="143" spans="1:9" ht="13.5" x14ac:dyDescent="0.25">
      <c r="A143" s="3">
        <f>TITRES_STAT!B146</f>
        <v>42510</v>
      </c>
      <c r="B143" s="6">
        <f>TITRES_STAT!D146</f>
        <v>23.562899999999999</v>
      </c>
      <c r="C143" s="2">
        <f t="shared" si="18"/>
        <v>9.3199999999999505E-2</v>
      </c>
      <c r="D143" s="2">
        <f t="shared" si="19"/>
        <v>9.3199999999999505E-2</v>
      </c>
      <c r="E143" s="2">
        <f t="shared" si="20"/>
        <v>0</v>
      </c>
      <c r="F143" s="2">
        <f t="shared" si="21"/>
        <v>6.2716571175441577E-2</v>
      </c>
      <c r="G143" s="2">
        <f t="shared" si="21"/>
        <v>0.17720055774509377</v>
      </c>
      <c r="H143" s="2">
        <f t="shared" si="13"/>
        <v>0.35392987456428049</v>
      </c>
      <c r="I143" s="2">
        <f t="shared" si="14"/>
        <v>26.140931019649869</v>
      </c>
    </row>
    <row r="144" spans="1:9" ht="13.5" x14ac:dyDescent="0.25">
      <c r="A144" s="3">
        <f>TITRES_STAT!B147</f>
        <v>42513</v>
      </c>
      <c r="B144" s="6">
        <f>TITRES_STAT!D147</f>
        <v>24.028500000000001</v>
      </c>
      <c r="C144" s="2">
        <f t="shared" si="18"/>
        <v>0.46560000000000201</v>
      </c>
      <c r="D144" s="2">
        <f t="shared" si="19"/>
        <v>0.46560000000000201</v>
      </c>
      <c r="E144" s="2">
        <f t="shared" si="20"/>
        <v>0</v>
      </c>
      <c r="F144" s="2">
        <f t="shared" si="21"/>
        <v>9.1493958948624457E-2</v>
      </c>
      <c r="G144" s="2">
        <f t="shared" si="21"/>
        <v>0.16454337504901564</v>
      </c>
      <c r="H144" s="2">
        <f t="shared" si="13"/>
        <v>0.55604766172669928</v>
      </c>
      <c r="I144" s="2">
        <f t="shared" si="14"/>
        <v>35.734616323363113</v>
      </c>
    </row>
    <row r="145" spans="1:9" ht="13.5" x14ac:dyDescent="0.25">
      <c r="A145" s="3">
        <f>TITRES_STAT!B148</f>
        <v>42514</v>
      </c>
      <c r="B145" s="6">
        <f>TITRES_STAT!D148</f>
        <v>23.3766</v>
      </c>
      <c r="C145" s="2">
        <f t="shared" si="18"/>
        <v>-0.65190000000000126</v>
      </c>
      <c r="D145" s="2">
        <f t="shared" si="19"/>
        <v>0</v>
      </c>
      <c r="E145" s="2">
        <f t="shared" si="20"/>
        <v>0.65190000000000126</v>
      </c>
      <c r="F145" s="2">
        <f t="shared" si="21"/>
        <v>8.4958676166579844E-2</v>
      </c>
      <c r="G145" s="2">
        <f t="shared" si="21"/>
        <v>0.19935456254551462</v>
      </c>
      <c r="H145" s="2">
        <f t="shared" ref="H145:H208" si="22">F145/G145</f>
        <v>0.42616870706023063</v>
      </c>
      <c r="I145" s="2">
        <f t="shared" ref="I145:I208" si="23">IF(G145=0,100,100-(100/(1+H145)))</f>
        <v>29.882068296021899</v>
      </c>
    </row>
    <row r="146" spans="1:9" ht="13.5" x14ac:dyDescent="0.25">
      <c r="A146" s="3">
        <f>TITRES_STAT!B149</f>
        <v>42515</v>
      </c>
      <c r="B146" s="6">
        <f>TITRES_STAT!D149</f>
        <v>24.028500000000001</v>
      </c>
      <c r="C146" s="2">
        <f t="shared" si="18"/>
        <v>0.65190000000000126</v>
      </c>
      <c r="D146" s="2">
        <f t="shared" si="19"/>
        <v>0.65190000000000126</v>
      </c>
      <c r="E146" s="2">
        <f t="shared" si="20"/>
        <v>0</v>
      </c>
      <c r="F146" s="2">
        <f t="shared" si="21"/>
        <v>0.12545448501182424</v>
      </c>
      <c r="G146" s="2">
        <f t="shared" si="21"/>
        <v>0.1851149509351207</v>
      </c>
      <c r="H146" s="2">
        <f t="shared" si="22"/>
        <v>0.67771125118788311</v>
      </c>
      <c r="I146" s="2">
        <f t="shared" si="23"/>
        <v>40.394987558677805</v>
      </c>
    </row>
    <row r="147" spans="1:9" ht="13.5" x14ac:dyDescent="0.25">
      <c r="A147" s="3">
        <f>TITRES_STAT!B150</f>
        <v>42516</v>
      </c>
      <c r="B147" s="6">
        <f>TITRES_STAT!D150</f>
        <v>24.028500000000001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0.11649345036812252</v>
      </c>
      <c r="G147" s="2">
        <f t="shared" si="21"/>
        <v>0.17189245443975493</v>
      </c>
      <c r="H147" s="2">
        <f t="shared" si="22"/>
        <v>0.67771125118788322</v>
      </c>
      <c r="I147" s="2">
        <f t="shared" si="23"/>
        <v>40.394987558677812</v>
      </c>
    </row>
    <row r="148" spans="1:9" ht="13.5" x14ac:dyDescent="0.25">
      <c r="A148" s="3">
        <f>TITRES_STAT!B151</f>
        <v>42517</v>
      </c>
      <c r="B148" s="6">
        <f>TITRES_STAT!D151</f>
        <v>23.311399999999999</v>
      </c>
      <c r="C148" s="2">
        <f t="shared" si="18"/>
        <v>-0.71710000000000207</v>
      </c>
      <c r="D148" s="2">
        <f t="shared" si="19"/>
        <v>0</v>
      </c>
      <c r="E148" s="2">
        <f t="shared" si="20"/>
        <v>0.71710000000000207</v>
      </c>
      <c r="F148" s="2">
        <f t="shared" si="21"/>
        <v>0.10817248962754233</v>
      </c>
      <c r="G148" s="2">
        <f t="shared" si="21"/>
        <v>0.21083585055120116</v>
      </c>
      <c r="H148" s="2">
        <f t="shared" si="22"/>
        <v>0.51306497137341833</v>
      </c>
      <c r="I148" s="2">
        <f t="shared" si="23"/>
        <v>33.908984814294271</v>
      </c>
    </row>
    <row r="149" spans="1:9" ht="13.5" x14ac:dyDescent="0.25">
      <c r="A149" s="3">
        <f>TITRES_STAT!B152</f>
        <v>42520</v>
      </c>
      <c r="B149" s="6">
        <f>TITRES_STAT!D152</f>
        <v>23.2835</v>
      </c>
      <c r="C149" s="2">
        <f t="shared" si="18"/>
        <v>-2.7899999999998926E-2</v>
      </c>
      <c r="D149" s="2">
        <f t="shared" si="19"/>
        <v>0</v>
      </c>
      <c r="E149" s="2">
        <f t="shared" si="20"/>
        <v>2.7899999999998926E-2</v>
      </c>
      <c r="F149" s="2">
        <f t="shared" si="21"/>
        <v>0.10044588322557502</v>
      </c>
      <c r="G149" s="2">
        <f t="shared" si="21"/>
        <v>0.19776900408325812</v>
      </c>
      <c r="H149" s="2">
        <f t="shared" si="22"/>
        <v>0.50789497419569674</v>
      </c>
      <c r="I149" s="2">
        <f t="shared" si="23"/>
        <v>33.682383911824189</v>
      </c>
    </row>
    <row r="150" spans="1:9" ht="13.5" x14ac:dyDescent="0.25">
      <c r="A150" s="3">
        <f>TITRES_STAT!B153</f>
        <v>42521</v>
      </c>
      <c r="B150" s="6">
        <f>TITRES_STAT!D153</f>
        <v>23.2835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9.3271177280891085E-2</v>
      </c>
      <c r="G150" s="2">
        <f t="shared" si="21"/>
        <v>0.18364264664873969</v>
      </c>
      <c r="H150" s="2">
        <f t="shared" si="22"/>
        <v>0.50789497419569662</v>
      </c>
      <c r="I150" s="2">
        <f t="shared" si="23"/>
        <v>33.682383911824175</v>
      </c>
    </row>
    <row r="151" spans="1:9" ht="13.5" x14ac:dyDescent="0.25">
      <c r="A151" s="3">
        <f>TITRES_STAT!B154</f>
        <v>42522</v>
      </c>
      <c r="B151" s="6">
        <f>TITRES_STAT!D154</f>
        <v>23.981999999999999</v>
      </c>
      <c r="C151" s="2">
        <f t="shared" si="18"/>
        <v>0.69849999999999923</v>
      </c>
      <c r="D151" s="2">
        <f t="shared" si="19"/>
        <v>0.69849999999999923</v>
      </c>
      <c r="E151" s="2">
        <f t="shared" si="20"/>
        <v>0</v>
      </c>
      <c r="F151" s="2">
        <f t="shared" si="21"/>
        <v>0.13650180747511309</v>
      </c>
      <c r="G151" s="2">
        <f t="shared" si="21"/>
        <v>0.17052531474525828</v>
      </c>
      <c r="H151" s="2">
        <f t="shared" si="22"/>
        <v>0.80047826141841927</v>
      </c>
      <c r="I151" s="2">
        <f t="shared" si="23"/>
        <v>44.459201678325257</v>
      </c>
    </row>
    <row r="152" spans="1:9" ht="13.5" x14ac:dyDescent="0.25">
      <c r="A152" s="3">
        <f>TITRES_STAT!B155</f>
        <v>42523</v>
      </c>
      <c r="B152" s="6">
        <f>TITRES_STAT!D155</f>
        <v>24.019200000000001</v>
      </c>
      <c r="C152" s="2">
        <f t="shared" si="18"/>
        <v>3.720000000000212E-2</v>
      </c>
      <c r="D152" s="2">
        <f t="shared" si="19"/>
        <v>3.720000000000212E-2</v>
      </c>
      <c r="E152" s="2">
        <f t="shared" si="20"/>
        <v>0</v>
      </c>
      <c r="F152" s="2">
        <f t="shared" si="21"/>
        <v>0.12940882122689087</v>
      </c>
      <c r="G152" s="2">
        <f t="shared" si="21"/>
        <v>0.15834493512059697</v>
      </c>
      <c r="H152" s="2">
        <f t="shared" si="22"/>
        <v>0.81725898670729136</v>
      </c>
      <c r="I152" s="2">
        <f t="shared" si="23"/>
        <v>44.97207017190712</v>
      </c>
    </row>
    <row r="153" spans="1:9" ht="13.5" x14ac:dyDescent="0.25">
      <c r="A153" s="3">
        <f>TITRES_STAT!B156</f>
        <v>42524</v>
      </c>
      <c r="B153" s="6">
        <f>TITRES_STAT!D156</f>
        <v>24.019200000000001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0.12016533399639866</v>
      </c>
      <c r="G153" s="2">
        <f t="shared" si="21"/>
        <v>0.14703458261198291</v>
      </c>
      <c r="H153" s="2">
        <f t="shared" si="22"/>
        <v>0.81725898670729125</v>
      </c>
      <c r="I153" s="2">
        <f t="shared" si="23"/>
        <v>44.97207017190712</v>
      </c>
    </row>
    <row r="154" spans="1:9" ht="13.5" x14ac:dyDescent="0.25">
      <c r="A154" s="3">
        <f>TITRES_STAT!B157</f>
        <v>42527</v>
      </c>
      <c r="B154" s="6">
        <f>TITRES_STAT!D157</f>
        <v>24.019200000000001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0.11158209585379875</v>
      </c>
      <c r="G154" s="2">
        <f t="shared" si="21"/>
        <v>0.13653211242541269</v>
      </c>
      <c r="H154" s="2">
        <f t="shared" si="22"/>
        <v>0.81725898670729125</v>
      </c>
      <c r="I154" s="2">
        <f t="shared" si="23"/>
        <v>44.97207017190712</v>
      </c>
    </row>
    <row r="155" spans="1:9" ht="13.5" x14ac:dyDescent="0.25">
      <c r="A155" s="3">
        <f>TITRES_STAT!B158</f>
        <v>42528</v>
      </c>
      <c r="B155" s="6">
        <f>TITRES_STAT!D158</f>
        <v>22.9389</v>
      </c>
      <c r="C155" s="2">
        <f t="shared" si="18"/>
        <v>-1.0803000000000011</v>
      </c>
      <c r="D155" s="2">
        <f t="shared" si="19"/>
        <v>0</v>
      </c>
      <c r="E155" s="2">
        <f t="shared" si="20"/>
        <v>1.0803000000000011</v>
      </c>
      <c r="F155" s="2">
        <f t="shared" si="21"/>
        <v>0.10361194614995597</v>
      </c>
      <c r="G155" s="2">
        <f t="shared" si="21"/>
        <v>0.20394410439502614</v>
      </c>
      <c r="H155" s="2">
        <f t="shared" si="22"/>
        <v>0.50804089903607386</v>
      </c>
      <c r="I155" s="2">
        <f t="shared" si="23"/>
        <v>33.688801103525051</v>
      </c>
    </row>
    <row r="156" spans="1:9" ht="13.5" x14ac:dyDescent="0.25">
      <c r="A156" s="3">
        <f>TITRES_STAT!B159</f>
        <v>42529</v>
      </c>
      <c r="B156" s="6">
        <f>TITRES_STAT!D159</f>
        <v>22.538399999999999</v>
      </c>
      <c r="C156" s="2">
        <f t="shared" si="18"/>
        <v>-0.40050000000000097</v>
      </c>
      <c r="D156" s="2">
        <f t="shared" si="19"/>
        <v>0</v>
      </c>
      <c r="E156" s="2">
        <f t="shared" si="20"/>
        <v>0.40050000000000097</v>
      </c>
      <c r="F156" s="2">
        <f t="shared" si="21"/>
        <v>9.621109285353055E-2</v>
      </c>
      <c r="G156" s="2">
        <f t="shared" si="21"/>
        <v>0.21798381122395291</v>
      </c>
      <c r="H156" s="2">
        <f t="shared" si="22"/>
        <v>0.44136806450587696</v>
      </c>
      <c r="I156" s="2">
        <f t="shared" si="23"/>
        <v>30.621468268563632</v>
      </c>
    </row>
    <row r="157" spans="1:9" ht="13.5" x14ac:dyDescent="0.25">
      <c r="A157" s="3">
        <f>TITRES_STAT!B160</f>
        <v>42530</v>
      </c>
      <c r="B157" s="6">
        <f>TITRES_STAT!D160</f>
        <v>22.538399999999999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8.9338871935421227E-2</v>
      </c>
      <c r="G157" s="2">
        <f t="shared" si="24"/>
        <v>0.20241353899367057</v>
      </c>
      <c r="H157" s="2">
        <f t="shared" si="22"/>
        <v>0.44136806450587696</v>
      </c>
      <c r="I157" s="2">
        <f t="shared" si="23"/>
        <v>30.621468268563632</v>
      </c>
    </row>
    <row r="158" spans="1:9" ht="13.5" x14ac:dyDescent="0.25">
      <c r="A158" s="3">
        <f>TITRES_STAT!B161</f>
        <v>42531</v>
      </c>
      <c r="B158" s="6">
        <f>TITRES_STAT!D161</f>
        <v>22.910900000000002</v>
      </c>
      <c r="C158" s="2">
        <f t="shared" si="18"/>
        <v>0.37250000000000227</v>
      </c>
      <c r="D158" s="2">
        <f t="shared" si="19"/>
        <v>0.37250000000000227</v>
      </c>
      <c r="E158" s="2">
        <f t="shared" si="20"/>
        <v>0</v>
      </c>
      <c r="F158" s="2">
        <f t="shared" si="24"/>
        <v>0.10956466679717702</v>
      </c>
      <c r="G158" s="2">
        <f t="shared" si="24"/>
        <v>0.18795542906555124</v>
      </c>
      <c r="H158" s="2">
        <f t="shared" si="22"/>
        <v>0.58292898131165616</v>
      </c>
      <c r="I158" s="2">
        <f t="shared" si="23"/>
        <v>36.82597186568826</v>
      </c>
    </row>
    <row r="159" spans="1:9" ht="13.5" x14ac:dyDescent="0.25">
      <c r="A159" s="3">
        <f>TITRES_STAT!B162</f>
        <v>42534</v>
      </c>
      <c r="B159" s="6">
        <f>TITRES_STAT!D162</f>
        <v>22.4453</v>
      </c>
      <c r="C159" s="2">
        <f t="shared" si="18"/>
        <v>-0.46560000000000201</v>
      </c>
      <c r="D159" s="2">
        <f t="shared" si="19"/>
        <v>0</v>
      </c>
      <c r="E159" s="2">
        <f t="shared" si="20"/>
        <v>0.46560000000000201</v>
      </c>
      <c r="F159" s="2">
        <f t="shared" si="24"/>
        <v>0.10173861916880723</v>
      </c>
      <c r="G159" s="2">
        <f t="shared" si="24"/>
        <v>0.20778718413229774</v>
      </c>
      <c r="H159" s="2">
        <f t="shared" si="22"/>
        <v>0.48962894219708197</v>
      </c>
      <c r="I159" s="2">
        <f t="shared" si="23"/>
        <v>32.869188314434794</v>
      </c>
    </row>
    <row r="160" spans="1:9" ht="13.5" x14ac:dyDescent="0.25">
      <c r="A160" s="3">
        <f>TITRES_STAT!B163</f>
        <v>42535</v>
      </c>
      <c r="B160" s="6">
        <f>TITRES_STAT!D163</f>
        <v>22.305599999999998</v>
      </c>
      <c r="C160" s="2">
        <f t="shared" si="18"/>
        <v>-0.13970000000000127</v>
      </c>
      <c r="D160" s="2">
        <f t="shared" si="19"/>
        <v>0</v>
      </c>
      <c r="E160" s="2">
        <f t="shared" si="20"/>
        <v>0.13970000000000127</v>
      </c>
      <c r="F160" s="2">
        <f t="shared" si="24"/>
        <v>9.447157494246386E-2</v>
      </c>
      <c r="G160" s="2">
        <f t="shared" si="24"/>
        <v>0.2029238138371337</v>
      </c>
      <c r="H160" s="2">
        <f t="shared" si="22"/>
        <v>0.46555193871078421</v>
      </c>
      <c r="I160" s="2">
        <f t="shared" si="23"/>
        <v>31.766321371067932</v>
      </c>
    </row>
    <row r="161" spans="1:9" ht="13.5" x14ac:dyDescent="0.25">
      <c r="A161" s="3">
        <f>TITRES_STAT!B164</f>
        <v>42536</v>
      </c>
      <c r="B161" s="6">
        <f>TITRES_STAT!D164</f>
        <v>21.979600000000001</v>
      </c>
      <c r="C161" s="2">
        <f t="shared" si="18"/>
        <v>-0.32599999999999696</v>
      </c>
      <c r="D161" s="2">
        <f t="shared" si="19"/>
        <v>0</v>
      </c>
      <c r="E161" s="2">
        <f t="shared" si="20"/>
        <v>0.32599999999999696</v>
      </c>
      <c r="F161" s="2">
        <f t="shared" si="24"/>
        <v>8.7723605303716451E-2</v>
      </c>
      <c r="G161" s="2">
        <f t="shared" si="24"/>
        <v>0.21171496999162392</v>
      </c>
      <c r="H161" s="2">
        <f t="shared" si="22"/>
        <v>0.41434767370104747</v>
      </c>
      <c r="I161" s="2">
        <f t="shared" si="23"/>
        <v>29.296026811907396</v>
      </c>
    </row>
    <row r="162" spans="1:9" ht="13.5" x14ac:dyDescent="0.25">
      <c r="A162" s="3">
        <f>TITRES_STAT!B165</f>
        <v>42537</v>
      </c>
      <c r="B162" s="6">
        <f>TITRES_STAT!D165</f>
        <v>21.979600000000001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8.1457633496308121E-2</v>
      </c>
      <c r="G162" s="2">
        <f t="shared" si="24"/>
        <v>0.19659247213507935</v>
      </c>
      <c r="H162" s="2">
        <f t="shared" si="22"/>
        <v>0.41434767370104741</v>
      </c>
      <c r="I162" s="2">
        <f t="shared" si="23"/>
        <v>29.296026811907396</v>
      </c>
    </row>
    <row r="163" spans="1:9" ht="13.5" x14ac:dyDescent="0.25">
      <c r="A163" s="3">
        <f>TITRES_STAT!B166</f>
        <v>42538</v>
      </c>
      <c r="B163" s="6">
        <f>TITRES_STAT!D166</f>
        <v>21.933</v>
      </c>
      <c r="C163" s="2">
        <f t="shared" si="18"/>
        <v>-4.6600000000001529E-2</v>
      </c>
      <c r="D163" s="2">
        <f t="shared" si="19"/>
        <v>0</v>
      </c>
      <c r="E163" s="2">
        <f t="shared" si="20"/>
        <v>4.6600000000001529E-2</v>
      </c>
      <c r="F163" s="2">
        <f t="shared" si="24"/>
        <v>7.5639231103714691E-2</v>
      </c>
      <c r="G163" s="2">
        <f t="shared" si="24"/>
        <v>0.18587872412543094</v>
      </c>
      <c r="H163" s="2">
        <f t="shared" si="22"/>
        <v>0.40692785825597416</v>
      </c>
      <c r="I163" s="2">
        <f t="shared" si="23"/>
        <v>28.923150243140498</v>
      </c>
    </row>
    <row r="164" spans="1:9" ht="13.5" x14ac:dyDescent="0.25">
      <c r="A164" s="3">
        <f>TITRES_STAT!B167</f>
        <v>42541</v>
      </c>
      <c r="B164" s="6">
        <f>TITRES_STAT!D167</f>
        <v>21.979600000000001</v>
      </c>
      <c r="C164" s="2">
        <f t="shared" si="18"/>
        <v>4.6600000000001529E-2</v>
      </c>
      <c r="D164" s="2">
        <f t="shared" si="19"/>
        <v>4.6600000000001529E-2</v>
      </c>
      <c r="E164" s="2">
        <f t="shared" si="20"/>
        <v>0</v>
      </c>
      <c r="F164" s="2">
        <f t="shared" si="24"/>
        <v>7.3565000310592321E-2</v>
      </c>
      <c r="G164" s="2">
        <f t="shared" si="24"/>
        <v>0.17260167240218588</v>
      </c>
      <c r="H164" s="2">
        <f t="shared" si="22"/>
        <v>0.42621255800567015</v>
      </c>
      <c r="I164" s="2">
        <f t="shared" si="23"/>
        <v>29.88422417214305</v>
      </c>
    </row>
    <row r="165" spans="1:9" ht="13.5" x14ac:dyDescent="0.25">
      <c r="A165" s="3">
        <f>TITRES_STAT!B168</f>
        <v>42542</v>
      </c>
      <c r="B165" s="6">
        <f>TITRES_STAT!D168</f>
        <v>21.886399999999998</v>
      </c>
      <c r="C165" s="2">
        <f t="shared" si="18"/>
        <v>-9.3200000000003058E-2</v>
      </c>
      <c r="D165" s="2">
        <f t="shared" si="19"/>
        <v>0</v>
      </c>
      <c r="E165" s="2">
        <f t="shared" si="20"/>
        <v>9.3200000000003058E-2</v>
      </c>
      <c r="F165" s="2">
        <f t="shared" si="24"/>
        <v>6.8310357431264304E-2</v>
      </c>
      <c r="G165" s="2">
        <f t="shared" si="24"/>
        <v>0.16693012437345853</v>
      </c>
      <c r="H165" s="2">
        <f t="shared" si="22"/>
        <v>0.40921527907353239</v>
      </c>
      <c r="I165" s="2">
        <f t="shared" si="23"/>
        <v>29.038521306876888</v>
      </c>
    </row>
    <row r="166" spans="1:9" ht="13.5" x14ac:dyDescent="0.25">
      <c r="A166" s="3">
        <f>TITRES_STAT!B169</f>
        <v>42543</v>
      </c>
      <c r="B166" s="6">
        <f>TITRES_STAT!D169</f>
        <v>21.700199999999999</v>
      </c>
      <c r="C166" s="2">
        <f t="shared" si="18"/>
        <v>-0.18619999999999948</v>
      </c>
      <c r="D166" s="2">
        <f t="shared" si="19"/>
        <v>0</v>
      </c>
      <c r="E166" s="2">
        <f t="shared" si="20"/>
        <v>0.18619999999999948</v>
      </c>
      <c r="F166" s="2">
        <f t="shared" si="24"/>
        <v>6.3431046186173998E-2</v>
      </c>
      <c r="G166" s="2">
        <f t="shared" si="24"/>
        <v>0.16830654406106857</v>
      </c>
      <c r="H166" s="2">
        <f t="shared" si="22"/>
        <v>0.37687807411195251</v>
      </c>
      <c r="I166" s="2">
        <f t="shared" si="23"/>
        <v>27.371927928696834</v>
      </c>
    </row>
    <row r="167" spans="1:9" ht="13.5" x14ac:dyDescent="0.25">
      <c r="A167" s="3">
        <f>TITRES_STAT!B170</f>
        <v>42544</v>
      </c>
      <c r="B167" s="6">
        <f>TITRES_STAT!D170</f>
        <v>21.4208</v>
      </c>
      <c r="C167" s="2">
        <f t="shared" si="18"/>
        <v>-0.27939999999999898</v>
      </c>
      <c r="D167" s="2">
        <f t="shared" si="19"/>
        <v>0</v>
      </c>
      <c r="E167" s="2">
        <f t="shared" si="20"/>
        <v>0.27939999999999898</v>
      </c>
      <c r="F167" s="2">
        <f t="shared" si="24"/>
        <v>5.890025717287585E-2</v>
      </c>
      <c r="G167" s="2">
        <f t="shared" si="24"/>
        <v>0.17624179091384931</v>
      </c>
      <c r="H167" s="2">
        <f t="shared" si="22"/>
        <v>0.33420142219087828</v>
      </c>
      <c r="I167" s="2">
        <f t="shared" si="23"/>
        <v>25.048798227338835</v>
      </c>
    </row>
    <row r="168" spans="1:9" ht="13.5" x14ac:dyDescent="0.25">
      <c r="A168" s="3">
        <f>TITRES_STAT!B171</f>
        <v>42545</v>
      </c>
      <c r="B168" s="6">
        <f>TITRES_STAT!D171</f>
        <v>21.4115</v>
      </c>
      <c r="C168" s="2">
        <f t="shared" si="18"/>
        <v>-9.2999999999996419E-3</v>
      </c>
      <c r="D168" s="2">
        <f t="shared" si="19"/>
        <v>0</v>
      </c>
      <c r="E168" s="2">
        <f t="shared" si="20"/>
        <v>9.2999999999996419E-3</v>
      </c>
      <c r="F168" s="2">
        <f t="shared" si="24"/>
        <v>5.4693095946241867E-2</v>
      </c>
      <c r="G168" s="2">
        <f t="shared" si="24"/>
        <v>0.16431737727714577</v>
      </c>
      <c r="H168" s="2">
        <f t="shared" si="22"/>
        <v>0.33285034640002686</v>
      </c>
      <c r="I168" s="2">
        <f t="shared" si="23"/>
        <v>24.972822140088113</v>
      </c>
    </row>
    <row r="169" spans="1:9" ht="13.5" x14ac:dyDescent="0.25">
      <c r="A169" s="3">
        <f>TITRES_STAT!B172</f>
        <v>42548</v>
      </c>
      <c r="B169" s="6">
        <f>TITRES_STAT!D172</f>
        <v>21.392800000000001</v>
      </c>
      <c r="C169" s="2">
        <f t="shared" si="18"/>
        <v>-1.8699999999999051E-2</v>
      </c>
      <c r="D169" s="2">
        <f t="shared" si="19"/>
        <v>0</v>
      </c>
      <c r="E169" s="2">
        <f t="shared" si="20"/>
        <v>1.8699999999999051E-2</v>
      </c>
      <c r="F169" s="2">
        <f t="shared" si="24"/>
        <v>5.0786446235796021E-2</v>
      </c>
      <c r="G169" s="2">
        <f t="shared" si="24"/>
        <v>0.15391613604306387</v>
      </c>
      <c r="H169" s="2">
        <f t="shared" si="22"/>
        <v>0.32996180609410952</v>
      </c>
      <c r="I169" s="2">
        <f t="shared" si="23"/>
        <v>24.809870823520569</v>
      </c>
    </row>
    <row r="170" spans="1:9" ht="13.5" x14ac:dyDescent="0.25">
      <c r="A170" s="3">
        <f>TITRES_STAT!B173</f>
        <v>42549</v>
      </c>
      <c r="B170" s="6">
        <f>TITRES_STAT!D173</f>
        <v>22.063400000000001</v>
      </c>
      <c r="C170" s="2">
        <f t="shared" si="18"/>
        <v>0.67060000000000031</v>
      </c>
      <c r="D170" s="2">
        <f t="shared" si="19"/>
        <v>0.67060000000000031</v>
      </c>
      <c r="E170" s="2">
        <f t="shared" si="20"/>
        <v>0</v>
      </c>
      <c r="F170" s="2">
        <f t="shared" si="24"/>
        <v>9.5058842933239185E-2</v>
      </c>
      <c r="G170" s="2">
        <f t="shared" si="24"/>
        <v>0.14292212632570214</v>
      </c>
      <c r="H170" s="2">
        <f t="shared" si="22"/>
        <v>0.66510935274368677</v>
      </c>
      <c r="I170" s="2">
        <f t="shared" si="23"/>
        <v>39.943884264883373</v>
      </c>
    </row>
    <row r="171" spans="1:9" ht="13.5" x14ac:dyDescent="0.25">
      <c r="A171" s="3">
        <f>TITRES_STAT!B174</f>
        <v>42550</v>
      </c>
      <c r="B171" s="6">
        <f>TITRES_STAT!D174</f>
        <v>22.724699999999999</v>
      </c>
      <c r="C171" s="2">
        <f t="shared" si="18"/>
        <v>0.66129999999999711</v>
      </c>
      <c r="D171" s="2">
        <f t="shared" si="19"/>
        <v>0.66129999999999711</v>
      </c>
      <c r="E171" s="2">
        <f t="shared" si="20"/>
        <v>0</v>
      </c>
      <c r="F171" s="2">
        <f t="shared" si="24"/>
        <v>0.13550463986657904</v>
      </c>
      <c r="G171" s="2">
        <f t="shared" si="24"/>
        <v>0.13271340301672344</v>
      </c>
      <c r="H171" s="2">
        <f t="shared" si="22"/>
        <v>1.021032064481866</v>
      </c>
      <c r="I171" s="2">
        <f t="shared" si="23"/>
        <v>50.520329807020111</v>
      </c>
    </row>
    <row r="172" spans="1:9" ht="13.5" x14ac:dyDescent="0.25">
      <c r="A172" s="3">
        <f>TITRES_STAT!B175</f>
        <v>42551</v>
      </c>
      <c r="B172" s="6">
        <f>TITRES_STAT!D175</f>
        <v>23.739799999999999</v>
      </c>
      <c r="C172" s="2">
        <f t="shared" si="18"/>
        <v>1.0151000000000003</v>
      </c>
      <c r="D172" s="2">
        <f t="shared" si="19"/>
        <v>1.0151000000000003</v>
      </c>
      <c r="E172" s="2">
        <f t="shared" si="20"/>
        <v>0</v>
      </c>
      <c r="F172" s="2">
        <f t="shared" si="24"/>
        <v>0.19833287987610912</v>
      </c>
      <c r="G172" s="2">
        <f t="shared" si="24"/>
        <v>0.12323387422981462</v>
      </c>
      <c r="H172" s="2">
        <f t="shared" si="22"/>
        <v>1.6094022939362025</v>
      </c>
      <c r="I172" s="2">
        <f t="shared" si="23"/>
        <v>61.677047562814437</v>
      </c>
    </row>
    <row r="173" spans="1:9" ht="13.5" x14ac:dyDescent="0.25">
      <c r="A173" s="3">
        <f>TITRES_STAT!B176</f>
        <v>42552</v>
      </c>
      <c r="B173" s="6">
        <f>TITRES_STAT!D176</f>
        <v>24.4011</v>
      </c>
      <c r="C173" s="2">
        <f t="shared" si="18"/>
        <v>0.66130000000000067</v>
      </c>
      <c r="D173" s="2">
        <f t="shared" si="19"/>
        <v>0.66130000000000067</v>
      </c>
      <c r="E173" s="2">
        <f t="shared" si="20"/>
        <v>0</v>
      </c>
      <c r="F173" s="2">
        <f t="shared" ref="F173:G188" si="25">((F172*13)+D173)/14</f>
        <v>0.23140195988495851</v>
      </c>
      <c r="G173" s="2">
        <f t="shared" si="25"/>
        <v>0.11443145464197071</v>
      </c>
      <c r="H173" s="2">
        <f t="shared" si="22"/>
        <v>2.022188397490543</v>
      </c>
      <c r="I173" s="2">
        <f t="shared" si="23"/>
        <v>66.911394377983044</v>
      </c>
    </row>
    <row r="174" spans="1:9" ht="13.5" x14ac:dyDescent="0.25">
      <c r="A174" s="3">
        <f>TITRES_STAT!B177</f>
        <v>42555</v>
      </c>
      <c r="B174" s="6">
        <f>TITRES_STAT!D177</f>
        <v>24.680499999999999</v>
      </c>
      <c r="C174" s="2">
        <f t="shared" si="18"/>
        <v>0.27939999999999898</v>
      </c>
      <c r="D174" s="2">
        <f t="shared" si="19"/>
        <v>0.27939999999999898</v>
      </c>
      <c r="E174" s="2">
        <f t="shared" si="20"/>
        <v>0</v>
      </c>
      <c r="F174" s="2">
        <f t="shared" si="25"/>
        <v>0.23483039132174713</v>
      </c>
      <c r="G174" s="2">
        <f t="shared" si="25"/>
        <v>0.10625777931040138</v>
      </c>
      <c r="H174" s="2">
        <f t="shared" si="22"/>
        <v>2.2100065787725343</v>
      </c>
      <c r="I174" s="2">
        <f t="shared" si="23"/>
        <v>68.847415870954777</v>
      </c>
    </row>
    <row r="175" spans="1:9" ht="13.5" x14ac:dyDescent="0.25">
      <c r="A175" s="3">
        <f>TITRES_STAT!B178</f>
        <v>42559</v>
      </c>
      <c r="B175" s="6">
        <f>TITRES_STAT!D178</f>
        <v>24.2986</v>
      </c>
      <c r="C175" s="2">
        <f t="shared" si="18"/>
        <v>-0.38189999999999813</v>
      </c>
      <c r="D175" s="2">
        <f t="shared" si="19"/>
        <v>0</v>
      </c>
      <c r="E175" s="2">
        <f t="shared" si="20"/>
        <v>0.38189999999999813</v>
      </c>
      <c r="F175" s="2">
        <f t="shared" si="25"/>
        <v>0.21805679194162234</v>
      </c>
      <c r="G175" s="2">
        <f t="shared" si="25"/>
        <v>0.12594650935965829</v>
      </c>
      <c r="H175" s="2">
        <f t="shared" si="22"/>
        <v>1.7313444656011066</v>
      </c>
      <c r="I175" s="2">
        <f t="shared" si="23"/>
        <v>63.387993986327068</v>
      </c>
    </row>
    <row r="176" spans="1:9" ht="13.5" x14ac:dyDescent="0.25">
      <c r="A176" s="3">
        <f>TITRES_STAT!B179</f>
        <v>42562</v>
      </c>
      <c r="B176" s="6">
        <f>TITRES_STAT!D179</f>
        <v>23.572199999999999</v>
      </c>
      <c r="C176" s="2">
        <f t="shared" si="18"/>
        <v>-0.72640000000000171</v>
      </c>
      <c r="D176" s="2">
        <f t="shared" si="19"/>
        <v>0</v>
      </c>
      <c r="E176" s="2">
        <f t="shared" si="20"/>
        <v>0.72640000000000171</v>
      </c>
      <c r="F176" s="2">
        <f t="shared" si="25"/>
        <v>0.20248130680293502</v>
      </c>
      <c r="G176" s="2">
        <f t="shared" si="25"/>
        <v>0.1688360444053971</v>
      </c>
      <c r="H176" s="2">
        <f t="shared" si="22"/>
        <v>1.1992777224557056</v>
      </c>
      <c r="I176" s="2">
        <f t="shared" si="23"/>
        <v>54.530526554717987</v>
      </c>
    </row>
    <row r="177" spans="1:9" ht="13.5" x14ac:dyDescent="0.25">
      <c r="A177" s="3">
        <f>TITRES_STAT!B180</f>
        <v>42563</v>
      </c>
      <c r="B177" s="6">
        <f>TITRES_STAT!D180</f>
        <v>23.488399999999999</v>
      </c>
      <c r="C177" s="2">
        <f t="shared" si="18"/>
        <v>-8.3800000000000097E-2</v>
      </c>
      <c r="D177" s="2">
        <f t="shared" si="19"/>
        <v>0</v>
      </c>
      <c r="E177" s="2">
        <f t="shared" si="20"/>
        <v>8.3800000000000097E-2</v>
      </c>
      <c r="F177" s="2">
        <f t="shared" si="25"/>
        <v>0.18801835631701108</v>
      </c>
      <c r="G177" s="2">
        <f t="shared" si="25"/>
        <v>0.16276204123358304</v>
      </c>
      <c r="H177" s="2">
        <f t="shared" si="22"/>
        <v>1.1551732510357389</v>
      </c>
      <c r="I177" s="2">
        <f t="shared" si="23"/>
        <v>53.600018025492041</v>
      </c>
    </row>
    <row r="178" spans="1:9" ht="13.5" x14ac:dyDescent="0.25">
      <c r="A178" s="3">
        <f>TITRES_STAT!B181</f>
        <v>42564</v>
      </c>
      <c r="B178" s="6">
        <f>TITRES_STAT!D181</f>
        <v>23.981999999999999</v>
      </c>
      <c r="C178" s="2">
        <f t="shared" si="18"/>
        <v>0.4936000000000007</v>
      </c>
      <c r="D178" s="2">
        <f t="shared" si="19"/>
        <v>0.4936000000000007</v>
      </c>
      <c r="E178" s="2">
        <f t="shared" si="20"/>
        <v>0</v>
      </c>
      <c r="F178" s="2">
        <f t="shared" si="25"/>
        <v>0.20984561658008177</v>
      </c>
      <c r="G178" s="2">
        <f t="shared" si="25"/>
        <v>0.15113618114546995</v>
      </c>
      <c r="H178" s="2">
        <f t="shared" si="22"/>
        <v>1.3884538764288576</v>
      </c>
      <c r="I178" s="2">
        <f t="shared" si="23"/>
        <v>58.131910778399913</v>
      </c>
    </row>
    <row r="179" spans="1:9" ht="13.5" x14ac:dyDescent="0.25">
      <c r="A179" s="3">
        <f>TITRES_STAT!B182</f>
        <v>42565</v>
      </c>
      <c r="B179" s="6">
        <f>TITRES_STAT!D182</f>
        <v>24.205500000000001</v>
      </c>
      <c r="C179" s="2">
        <f t="shared" si="18"/>
        <v>0.22350000000000136</v>
      </c>
      <c r="D179" s="2">
        <f t="shared" si="19"/>
        <v>0.22350000000000136</v>
      </c>
      <c r="E179" s="2">
        <f t="shared" si="20"/>
        <v>0</v>
      </c>
      <c r="F179" s="2">
        <f t="shared" si="25"/>
        <v>0.21082092968150462</v>
      </c>
      <c r="G179" s="2">
        <f t="shared" si="25"/>
        <v>0.14034073963507923</v>
      </c>
      <c r="H179" s="2">
        <f t="shared" si="22"/>
        <v>1.502207628588045</v>
      </c>
      <c r="I179" s="2">
        <f t="shared" si="23"/>
        <v>60.035290893734356</v>
      </c>
    </row>
    <row r="180" spans="1:9" ht="13.5" x14ac:dyDescent="0.25">
      <c r="A180" s="3">
        <f>TITRES_STAT!B183</f>
        <v>42566</v>
      </c>
      <c r="B180" s="6">
        <f>TITRES_STAT!D183</f>
        <v>23.488399999999999</v>
      </c>
      <c r="C180" s="2">
        <f t="shared" si="18"/>
        <v>-0.71710000000000207</v>
      </c>
      <c r="D180" s="2">
        <f t="shared" si="19"/>
        <v>0</v>
      </c>
      <c r="E180" s="2">
        <f t="shared" si="20"/>
        <v>0.71710000000000207</v>
      </c>
      <c r="F180" s="2">
        <f t="shared" si="25"/>
        <v>0.19576229184711141</v>
      </c>
      <c r="G180" s="2">
        <f t="shared" si="25"/>
        <v>0.18153782966114515</v>
      </c>
      <c r="H180" s="2">
        <f t="shared" si="22"/>
        <v>1.0783553610424745</v>
      </c>
      <c r="I180" s="2">
        <f t="shared" si="23"/>
        <v>51.885032812751817</v>
      </c>
    </row>
    <row r="181" spans="1:9" ht="13.5" x14ac:dyDescent="0.25">
      <c r="A181" s="3">
        <f>TITRES_STAT!B184</f>
        <v>42569</v>
      </c>
      <c r="B181" s="6">
        <f>TITRES_STAT!D184</f>
        <v>23.477799999999998</v>
      </c>
      <c r="C181" s="2">
        <f t="shared" si="18"/>
        <v>-1.0600000000000165E-2</v>
      </c>
      <c r="D181" s="2">
        <f t="shared" si="19"/>
        <v>0</v>
      </c>
      <c r="E181" s="2">
        <f t="shared" si="20"/>
        <v>1.0600000000000165E-2</v>
      </c>
      <c r="F181" s="2">
        <f t="shared" si="25"/>
        <v>0.18177927100088917</v>
      </c>
      <c r="G181" s="2">
        <f t="shared" si="25"/>
        <v>0.16932798468534907</v>
      </c>
      <c r="H181" s="2">
        <f t="shared" si="22"/>
        <v>1.0735335410663365</v>
      </c>
      <c r="I181" s="2">
        <f t="shared" si="23"/>
        <v>51.773145686095852</v>
      </c>
    </row>
    <row r="182" spans="1:9" ht="13.5" x14ac:dyDescent="0.25">
      <c r="A182" s="3">
        <f>TITRES_STAT!B185</f>
        <v>42570</v>
      </c>
      <c r="B182" s="6">
        <f>TITRES_STAT!D185</f>
        <v>23.221800000000002</v>
      </c>
      <c r="C182" s="2">
        <f t="shared" si="18"/>
        <v>-0.25599999999999667</v>
      </c>
      <c r="D182" s="2">
        <f t="shared" si="19"/>
        <v>0</v>
      </c>
      <c r="E182" s="2">
        <f t="shared" si="20"/>
        <v>0.25599999999999667</v>
      </c>
      <c r="F182" s="2">
        <f t="shared" si="25"/>
        <v>0.16879503735796852</v>
      </c>
      <c r="G182" s="2">
        <f t="shared" si="25"/>
        <v>0.17551884292210959</v>
      </c>
      <c r="H182" s="2">
        <f t="shared" si="22"/>
        <v>0.96169183061943442</v>
      </c>
      <c r="I182" s="2">
        <f t="shared" si="23"/>
        <v>49.023593594502834</v>
      </c>
    </row>
    <row r="183" spans="1:9" ht="13.5" x14ac:dyDescent="0.25">
      <c r="A183" s="3">
        <f>TITRES_STAT!B186</f>
        <v>42571</v>
      </c>
      <c r="B183" s="6">
        <f>TITRES_STAT!D186</f>
        <v>22.4636</v>
      </c>
      <c r="C183" s="2">
        <f t="shared" si="18"/>
        <v>-0.75820000000000221</v>
      </c>
      <c r="D183" s="2">
        <f t="shared" si="19"/>
        <v>0</v>
      </c>
      <c r="E183" s="2">
        <f t="shared" si="20"/>
        <v>0.75820000000000221</v>
      </c>
      <c r="F183" s="2">
        <f t="shared" si="25"/>
        <v>0.15673824897525648</v>
      </c>
      <c r="G183" s="2">
        <f t="shared" si="25"/>
        <v>0.21713892557053049</v>
      </c>
      <c r="H183" s="2">
        <f t="shared" si="22"/>
        <v>0.72183395291023111</v>
      </c>
      <c r="I183" s="2">
        <f t="shared" si="23"/>
        <v>41.92239046571202</v>
      </c>
    </row>
    <row r="184" spans="1:9" ht="13.5" x14ac:dyDescent="0.25">
      <c r="A184" s="3">
        <f>TITRES_STAT!B187</f>
        <v>42572</v>
      </c>
      <c r="B184" s="6">
        <f>TITRES_STAT!D187</f>
        <v>21.790600000000001</v>
      </c>
      <c r="C184" s="2">
        <f t="shared" si="18"/>
        <v>-0.67299999999999827</v>
      </c>
      <c r="D184" s="2">
        <f t="shared" si="19"/>
        <v>0</v>
      </c>
      <c r="E184" s="2">
        <f t="shared" si="20"/>
        <v>0.67299999999999827</v>
      </c>
      <c r="F184" s="2">
        <f t="shared" si="25"/>
        <v>0.14554265976273814</v>
      </c>
      <c r="G184" s="2">
        <f t="shared" si="25"/>
        <v>0.24970043088692107</v>
      </c>
      <c r="H184" s="2">
        <f t="shared" si="22"/>
        <v>0.58286907734111337</v>
      </c>
      <c r="I184" s="2">
        <f t="shared" si="23"/>
        <v>36.823581033006889</v>
      </c>
    </row>
    <row r="185" spans="1:9" ht="13.5" x14ac:dyDescent="0.25">
      <c r="A185" s="3">
        <f>TITRES_STAT!B188</f>
        <v>42573</v>
      </c>
      <c r="B185" s="6">
        <f>TITRES_STAT!D188</f>
        <v>22.435099999999998</v>
      </c>
      <c r="C185" s="2">
        <f t="shared" si="18"/>
        <v>0.64449999999999719</v>
      </c>
      <c r="D185" s="2">
        <f t="shared" si="19"/>
        <v>0.64449999999999719</v>
      </c>
      <c r="E185" s="2">
        <f t="shared" si="20"/>
        <v>0</v>
      </c>
      <c r="F185" s="2">
        <f t="shared" si="25"/>
        <v>0.18118246977968525</v>
      </c>
      <c r="G185" s="2">
        <f t="shared" si="25"/>
        <v>0.23186468582356956</v>
      </c>
      <c r="H185" s="2">
        <f t="shared" si="22"/>
        <v>0.78141468217178434</v>
      </c>
      <c r="I185" s="2">
        <f t="shared" si="23"/>
        <v>43.864838995215564</v>
      </c>
    </row>
    <row r="186" spans="1:9" ht="13.5" x14ac:dyDescent="0.25">
      <c r="A186" s="3">
        <f>TITRES_STAT!B189</f>
        <v>42577</v>
      </c>
      <c r="B186" s="6">
        <f>TITRES_STAT!D189</f>
        <v>22.274000000000001</v>
      </c>
      <c r="C186" s="2">
        <f t="shared" si="18"/>
        <v>-0.16109999999999758</v>
      </c>
      <c r="D186" s="2">
        <f t="shared" si="19"/>
        <v>0</v>
      </c>
      <c r="E186" s="2">
        <f t="shared" si="20"/>
        <v>0.16109999999999758</v>
      </c>
      <c r="F186" s="2">
        <f t="shared" si="25"/>
        <v>0.16824086479542202</v>
      </c>
      <c r="G186" s="2">
        <f t="shared" si="25"/>
        <v>0.22681006540760013</v>
      </c>
      <c r="H186" s="2">
        <f t="shared" si="22"/>
        <v>0.74176983500743909</v>
      </c>
      <c r="I186" s="2">
        <f t="shared" si="23"/>
        <v>42.587132932191984</v>
      </c>
    </row>
    <row r="187" spans="1:9" ht="13.5" x14ac:dyDescent="0.25">
      <c r="A187" s="3">
        <f>TITRES_STAT!B190</f>
        <v>42578</v>
      </c>
      <c r="B187" s="6">
        <f>TITRES_STAT!D190</f>
        <v>22.274000000000001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0.15622366016717759</v>
      </c>
      <c r="G187" s="2">
        <f t="shared" si="25"/>
        <v>0.21060934644991439</v>
      </c>
      <c r="H187" s="2">
        <f t="shared" si="22"/>
        <v>0.7417698350074392</v>
      </c>
      <c r="I187" s="2">
        <f t="shared" si="23"/>
        <v>42.587132932191992</v>
      </c>
    </row>
    <row r="188" spans="1:9" ht="13.5" x14ac:dyDescent="0.25">
      <c r="A188" s="3">
        <f>TITRES_STAT!B191</f>
        <v>42579</v>
      </c>
      <c r="B188" s="6">
        <f>TITRES_STAT!D191</f>
        <v>22.3688</v>
      </c>
      <c r="C188" s="2">
        <f t="shared" si="18"/>
        <v>9.4799999999999329E-2</v>
      </c>
      <c r="D188" s="2">
        <f t="shared" si="19"/>
        <v>9.4799999999999329E-2</v>
      </c>
      <c r="E188" s="2">
        <f t="shared" si="20"/>
        <v>0</v>
      </c>
      <c r="F188" s="2">
        <f t="shared" si="25"/>
        <v>0.15183625586952201</v>
      </c>
      <c r="G188" s="2">
        <f t="shared" si="25"/>
        <v>0.19556582170349193</v>
      </c>
      <c r="H188" s="2">
        <f t="shared" si="22"/>
        <v>0.77639464067361064</v>
      </c>
      <c r="I188" s="2">
        <f t="shared" si="23"/>
        <v>43.706202602547876</v>
      </c>
    </row>
    <row r="189" spans="1:9" ht="13.5" x14ac:dyDescent="0.25">
      <c r="A189" s="3">
        <f>TITRES_STAT!B192</f>
        <v>42580</v>
      </c>
      <c r="B189" s="6">
        <f>TITRES_STAT!D192</f>
        <v>22.3688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0.140990809021699</v>
      </c>
      <c r="G189" s="2">
        <f t="shared" si="26"/>
        <v>0.18159683443895677</v>
      </c>
      <c r="H189" s="2">
        <f t="shared" si="22"/>
        <v>0.77639464067361064</v>
      </c>
      <c r="I189" s="2">
        <f t="shared" si="23"/>
        <v>43.706202602547876</v>
      </c>
    </row>
    <row r="190" spans="1:9" ht="13.5" x14ac:dyDescent="0.25">
      <c r="A190" s="3">
        <f>TITRES_STAT!B193</f>
        <v>42583</v>
      </c>
      <c r="B190" s="6">
        <f>TITRES_STAT!D193</f>
        <v>22.747900000000001</v>
      </c>
      <c r="C190" s="2">
        <f t="shared" si="18"/>
        <v>0.3791000000000011</v>
      </c>
      <c r="D190" s="2">
        <f t="shared" si="19"/>
        <v>0.3791000000000011</v>
      </c>
      <c r="E190" s="2">
        <f t="shared" si="20"/>
        <v>0</v>
      </c>
      <c r="F190" s="2">
        <f t="shared" si="26"/>
        <v>0.15799860837729199</v>
      </c>
      <c r="G190" s="2">
        <f t="shared" si="26"/>
        <v>0.1686256319790313</v>
      </c>
      <c r="H190" s="2">
        <f t="shared" si="22"/>
        <v>0.93697859882262269</v>
      </c>
      <c r="I190" s="2">
        <f t="shared" si="23"/>
        <v>48.373203472261274</v>
      </c>
    </row>
    <row r="191" spans="1:9" ht="13.5" x14ac:dyDescent="0.25">
      <c r="A191" s="3">
        <f>TITRES_STAT!B194</f>
        <v>42584</v>
      </c>
      <c r="B191" s="6">
        <f>TITRES_STAT!D194</f>
        <v>23.430399999999999</v>
      </c>
      <c r="C191" s="2">
        <f t="shared" si="18"/>
        <v>0.68249999999999744</v>
      </c>
      <c r="D191" s="2">
        <f t="shared" si="19"/>
        <v>0.68249999999999744</v>
      </c>
      <c r="E191" s="2">
        <f t="shared" si="20"/>
        <v>0</v>
      </c>
      <c r="F191" s="2">
        <f t="shared" si="26"/>
        <v>0.19546299349319951</v>
      </c>
      <c r="G191" s="2">
        <f t="shared" si="26"/>
        <v>0.15658094398052905</v>
      </c>
      <c r="H191" s="2">
        <f t="shared" si="22"/>
        <v>1.2483191665871263</v>
      </c>
      <c r="I191" s="2">
        <f t="shared" si="23"/>
        <v>55.522329086489677</v>
      </c>
    </row>
    <row r="192" spans="1:9" ht="13.5" x14ac:dyDescent="0.25">
      <c r="A192" s="3">
        <f>TITRES_STAT!B195</f>
        <v>42585</v>
      </c>
      <c r="B192" s="6">
        <f>TITRES_STAT!D195</f>
        <v>23.430399999999999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0.18150135110082813</v>
      </c>
      <c r="G192" s="2">
        <f t="shared" si="26"/>
        <v>0.14539659083906267</v>
      </c>
      <c r="H192" s="2">
        <f t="shared" si="22"/>
        <v>1.2483191665871263</v>
      </c>
      <c r="I192" s="2">
        <f t="shared" si="23"/>
        <v>55.522329086489677</v>
      </c>
    </row>
    <row r="193" spans="1:9" ht="13.5" x14ac:dyDescent="0.25">
      <c r="A193" s="3">
        <f>TITRES_STAT!B196</f>
        <v>42586</v>
      </c>
      <c r="B193" s="6">
        <f>TITRES_STAT!D196</f>
        <v>23.430399999999999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0.16853696887934039</v>
      </c>
      <c r="G193" s="2">
        <f t="shared" si="26"/>
        <v>0.13501112006484392</v>
      </c>
      <c r="H193" s="2">
        <f t="shared" si="22"/>
        <v>1.2483191665871261</v>
      </c>
      <c r="I193" s="2">
        <f t="shared" si="23"/>
        <v>55.52232908648967</v>
      </c>
    </row>
    <row r="194" spans="1:9" ht="13.5" x14ac:dyDescent="0.25">
      <c r="A194" s="3">
        <f>TITRES_STAT!B197</f>
        <v>42587</v>
      </c>
      <c r="B194" s="6">
        <f>TITRES_STAT!D197</f>
        <v>23.430399999999999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0.15649861395938752</v>
      </c>
      <c r="G194" s="2">
        <f t="shared" si="26"/>
        <v>0.12536746863164078</v>
      </c>
      <c r="H194" s="2">
        <f t="shared" si="22"/>
        <v>1.2483191665871263</v>
      </c>
      <c r="I194" s="2">
        <f t="shared" si="23"/>
        <v>55.522329086489677</v>
      </c>
    </row>
    <row r="195" spans="1:9" ht="13.5" x14ac:dyDescent="0.25">
      <c r="A195" s="3">
        <f>TITRES_STAT!B198</f>
        <v>42590</v>
      </c>
      <c r="B195" s="6">
        <f>TITRES_STAT!D198</f>
        <v>23.430399999999999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0.145320141533717</v>
      </c>
      <c r="G195" s="2">
        <f t="shared" si="26"/>
        <v>0.11641264944366644</v>
      </c>
      <c r="H195" s="2">
        <f t="shared" si="22"/>
        <v>1.2483191665871265</v>
      </c>
      <c r="I195" s="2">
        <f t="shared" si="23"/>
        <v>55.522329086489684</v>
      </c>
    </row>
    <row r="196" spans="1:9" ht="13.5" x14ac:dyDescent="0.25">
      <c r="A196" s="3">
        <f>TITRES_STAT!B199</f>
        <v>42591</v>
      </c>
      <c r="B196" s="6">
        <f>TITRES_STAT!D199</f>
        <v>23.430399999999999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0.13494013142416578</v>
      </c>
      <c r="G196" s="2">
        <f t="shared" si="26"/>
        <v>0.10809746019769027</v>
      </c>
      <c r="H196" s="2">
        <f t="shared" si="22"/>
        <v>1.2483191665871263</v>
      </c>
      <c r="I196" s="2">
        <f t="shared" si="23"/>
        <v>55.522329086489677</v>
      </c>
    </row>
    <row r="197" spans="1:9" ht="13.5" x14ac:dyDescent="0.25">
      <c r="A197" s="3">
        <f>TITRES_STAT!B200</f>
        <v>42592</v>
      </c>
      <c r="B197" s="6">
        <f>TITRES_STAT!D200</f>
        <v>23.430399999999999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0.12530155060815393</v>
      </c>
      <c r="G197" s="2">
        <f t="shared" si="26"/>
        <v>0.1003762130407124</v>
      </c>
      <c r="H197" s="2">
        <f t="shared" si="22"/>
        <v>1.2483191665871263</v>
      </c>
      <c r="I197" s="2">
        <f t="shared" si="23"/>
        <v>55.522329086489677</v>
      </c>
    </row>
    <row r="198" spans="1:9" ht="13.5" x14ac:dyDescent="0.25">
      <c r="A198" s="3">
        <f>TITRES_STAT!B201</f>
        <v>42593</v>
      </c>
      <c r="B198" s="6">
        <f>TITRES_STAT!D201</f>
        <v>23.430399999999999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0.11635143985042865</v>
      </c>
      <c r="G198" s="2">
        <f t="shared" si="26"/>
        <v>9.3206483537804363E-2</v>
      </c>
      <c r="H198" s="2">
        <f t="shared" si="22"/>
        <v>1.2483191665871263</v>
      </c>
      <c r="I198" s="2">
        <f t="shared" si="23"/>
        <v>55.522329086489677</v>
      </c>
    </row>
    <row r="199" spans="1:9" ht="13.5" x14ac:dyDescent="0.25">
      <c r="A199" s="3">
        <f>TITRES_STAT!B202</f>
        <v>42594</v>
      </c>
      <c r="B199" s="6">
        <f>TITRES_STAT!D202</f>
        <v>23.430399999999999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0.10804062271825518</v>
      </c>
      <c r="G199" s="2">
        <f t="shared" si="26"/>
        <v>8.6548877570818333E-2</v>
      </c>
      <c r="H199" s="2">
        <f t="shared" si="22"/>
        <v>1.2483191665871265</v>
      </c>
      <c r="I199" s="2">
        <f t="shared" si="23"/>
        <v>55.522329086489684</v>
      </c>
    </row>
    <row r="200" spans="1:9" ht="13.5" x14ac:dyDescent="0.25">
      <c r="A200" s="3">
        <f>TITRES_STAT!B203</f>
        <v>42597</v>
      </c>
      <c r="B200" s="6">
        <f>TITRES_STAT!D203</f>
        <v>23.430399999999999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0.10032343538123696</v>
      </c>
      <c r="G200" s="2">
        <f t="shared" si="26"/>
        <v>8.0366814887188456E-2</v>
      </c>
      <c r="H200" s="2">
        <f t="shared" si="22"/>
        <v>1.2483191665871265</v>
      </c>
      <c r="I200" s="2">
        <f t="shared" si="23"/>
        <v>55.522329086489684</v>
      </c>
    </row>
    <row r="201" spans="1:9" ht="13.5" x14ac:dyDescent="0.25">
      <c r="A201" s="3">
        <f>TITRES_STAT!B204</f>
        <v>42598</v>
      </c>
      <c r="B201" s="6">
        <f>TITRES_STAT!D204</f>
        <v>23.430399999999999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9.3157475711148616E-2</v>
      </c>
      <c r="G201" s="2">
        <f t="shared" si="26"/>
        <v>7.4626328109532139E-2</v>
      </c>
      <c r="H201" s="2">
        <f t="shared" si="22"/>
        <v>1.2483191665871265</v>
      </c>
      <c r="I201" s="2">
        <f t="shared" si="23"/>
        <v>55.522329086489684</v>
      </c>
    </row>
    <row r="202" spans="1:9" ht="13.5" x14ac:dyDescent="0.25">
      <c r="A202" s="3">
        <f>TITRES_STAT!B205</f>
        <v>42599</v>
      </c>
      <c r="B202" s="6">
        <f>TITRES_STAT!D205</f>
        <v>23.430399999999999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8.6503370303209426E-2</v>
      </c>
      <c r="G202" s="2">
        <f t="shared" si="26"/>
        <v>6.9295876101708412E-2</v>
      </c>
      <c r="H202" s="2">
        <f t="shared" si="22"/>
        <v>1.2483191665871265</v>
      </c>
      <c r="I202" s="2">
        <f t="shared" si="23"/>
        <v>55.522329086489684</v>
      </c>
    </row>
    <row r="203" spans="1:9" ht="13.5" x14ac:dyDescent="0.25">
      <c r="A203" s="3">
        <f>TITRES_STAT!B206</f>
        <v>42600</v>
      </c>
      <c r="B203" s="6">
        <f>TITRES_STAT!D206</f>
        <v>22.728999999999999</v>
      </c>
      <c r="C203" s="2">
        <f t="shared" si="27"/>
        <v>-0.70139999999999958</v>
      </c>
      <c r="D203" s="2">
        <f t="shared" si="28"/>
        <v>0</v>
      </c>
      <c r="E203" s="2">
        <f t="shared" si="29"/>
        <v>0.70139999999999958</v>
      </c>
      <c r="F203" s="2">
        <f t="shared" si="26"/>
        <v>8.0324558138694463E-2</v>
      </c>
      <c r="G203" s="2">
        <f t="shared" si="26"/>
        <v>0.11444617066587207</v>
      </c>
      <c r="H203" s="2">
        <f t="shared" si="22"/>
        <v>0.70185448470096612</v>
      </c>
      <c r="I203" s="2">
        <f t="shared" si="23"/>
        <v>41.240569685033286</v>
      </c>
    </row>
    <row r="204" spans="1:9" ht="13.5" x14ac:dyDescent="0.25">
      <c r="A204" s="3">
        <f>TITRES_STAT!B207</f>
        <v>42601</v>
      </c>
      <c r="B204" s="6">
        <f>TITRES_STAT!D207</f>
        <v>22.653099999999998</v>
      </c>
      <c r="C204" s="2">
        <f t="shared" si="27"/>
        <v>-7.5900000000000745E-2</v>
      </c>
      <c r="D204" s="2">
        <f t="shared" si="28"/>
        <v>0</v>
      </c>
      <c r="E204" s="2">
        <f t="shared" si="29"/>
        <v>7.5900000000000745E-2</v>
      </c>
      <c r="F204" s="2">
        <f t="shared" si="26"/>
        <v>7.4587089700216297E-2</v>
      </c>
      <c r="G204" s="2">
        <f t="shared" si="26"/>
        <v>0.11169287276116698</v>
      </c>
      <c r="H204" s="2">
        <f t="shared" si="22"/>
        <v>0.66778736956391094</v>
      </c>
      <c r="I204" s="2">
        <f t="shared" si="23"/>
        <v>40.040318193471052</v>
      </c>
    </row>
    <row r="205" spans="1:9" ht="13.5" x14ac:dyDescent="0.25">
      <c r="A205" s="3">
        <f>TITRES_STAT!B208</f>
        <v>42604</v>
      </c>
      <c r="B205" s="6">
        <f>TITRES_STAT!D208</f>
        <v>22.653099999999998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6.9259440435915129E-2</v>
      </c>
      <c r="G205" s="2">
        <f t="shared" si="30"/>
        <v>0.10371481042108363</v>
      </c>
      <c r="H205" s="2">
        <f t="shared" si="22"/>
        <v>0.66778736956391083</v>
      </c>
      <c r="I205" s="2">
        <f t="shared" si="23"/>
        <v>40.040318193471045</v>
      </c>
    </row>
    <row r="206" spans="1:9" ht="13.5" x14ac:dyDescent="0.25">
      <c r="A206" s="3">
        <f>TITRES_STAT!B209</f>
        <v>42605</v>
      </c>
      <c r="B206" s="6">
        <f>TITRES_STAT!D209</f>
        <v>22.653099999999998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6.4312337547635476E-2</v>
      </c>
      <c r="G206" s="2">
        <f t="shared" si="30"/>
        <v>9.6306609676720514E-2</v>
      </c>
      <c r="H206" s="2">
        <f t="shared" si="22"/>
        <v>0.66778736956391083</v>
      </c>
      <c r="I206" s="2">
        <f t="shared" si="23"/>
        <v>40.040318193471045</v>
      </c>
    </row>
    <row r="207" spans="1:9" ht="13.5" x14ac:dyDescent="0.25">
      <c r="A207" s="3">
        <f>TITRES_STAT!B210</f>
        <v>42606</v>
      </c>
      <c r="B207" s="6">
        <f>TITRES_STAT!D210</f>
        <v>22.653099999999998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5.9718599151375798E-2</v>
      </c>
      <c r="G207" s="2">
        <f t="shared" si="30"/>
        <v>8.9427566128383332E-2</v>
      </c>
      <c r="H207" s="2">
        <f t="shared" si="22"/>
        <v>0.66778736956391083</v>
      </c>
      <c r="I207" s="2">
        <f t="shared" si="23"/>
        <v>40.040318193471045</v>
      </c>
    </row>
    <row r="208" spans="1:9" ht="13.5" x14ac:dyDescent="0.25">
      <c r="A208" s="3">
        <f>TITRES_STAT!B211</f>
        <v>42607</v>
      </c>
      <c r="B208" s="6">
        <f>TITRES_STAT!D211</f>
        <v>22.643699999999999</v>
      </c>
      <c r="C208" s="2">
        <f t="shared" si="27"/>
        <v>-9.3999999999994088E-3</v>
      </c>
      <c r="D208" s="2">
        <f t="shared" si="28"/>
        <v>0</v>
      </c>
      <c r="E208" s="2">
        <f t="shared" si="29"/>
        <v>9.3999999999994088E-3</v>
      </c>
      <c r="F208" s="2">
        <f t="shared" si="30"/>
        <v>5.5452984926277531E-2</v>
      </c>
      <c r="G208" s="2">
        <f t="shared" si="30"/>
        <v>8.3711311404927338E-2</v>
      </c>
      <c r="H208" s="2">
        <f t="shared" si="22"/>
        <v>0.66243120547999812</v>
      </c>
      <c r="I208" s="2">
        <f t="shared" si="23"/>
        <v>39.84713492482431</v>
      </c>
    </row>
    <row r="209" spans="1:9" ht="13.5" x14ac:dyDescent="0.25">
      <c r="A209" s="3">
        <f>TITRES_STAT!B212</f>
        <v>42608</v>
      </c>
      <c r="B209" s="6">
        <f>TITRES_STAT!D212</f>
        <v>22.643699999999999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5.1492057431543427E-2</v>
      </c>
      <c r="G209" s="2">
        <f t="shared" si="30"/>
        <v>7.7731932018861097E-2</v>
      </c>
      <c r="H209" s="2">
        <f t="shared" ref="H209:H272" si="31">F209/G209</f>
        <v>0.66243120547999823</v>
      </c>
      <c r="I209" s="2">
        <f t="shared" ref="I209:I272" si="32">IF(G209=0,100,100-(100/(1+H209)))</f>
        <v>39.84713492482431</v>
      </c>
    </row>
    <row r="210" spans="1:9" ht="13.5" x14ac:dyDescent="0.25">
      <c r="A210" s="3">
        <f>TITRES_STAT!B213</f>
        <v>42611</v>
      </c>
      <c r="B210" s="6">
        <f>TITRES_STAT!D213</f>
        <v>22.643699999999999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4.7814053329290326E-2</v>
      </c>
      <c r="G210" s="2">
        <f t="shared" si="30"/>
        <v>7.2179651160371019E-2</v>
      </c>
      <c r="H210" s="2">
        <f t="shared" si="31"/>
        <v>0.66243120547999823</v>
      </c>
      <c r="I210" s="2">
        <f t="shared" si="32"/>
        <v>39.84713492482431</v>
      </c>
    </row>
    <row r="211" spans="1:9" ht="13.5" x14ac:dyDescent="0.25">
      <c r="A211" s="3">
        <f>TITRES_STAT!B214</f>
        <v>42612</v>
      </c>
      <c r="B211" s="6">
        <f>TITRES_STAT!D214</f>
        <v>22.643699999999999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4.4398763805769584E-2</v>
      </c>
      <c r="G211" s="2">
        <f t="shared" si="30"/>
        <v>6.7023961791773085E-2</v>
      </c>
      <c r="H211" s="2">
        <f t="shared" si="31"/>
        <v>0.66243120547999823</v>
      </c>
      <c r="I211" s="2">
        <f t="shared" si="32"/>
        <v>39.84713492482431</v>
      </c>
    </row>
    <row r="212" spans="1:9" ht="13.5" x14ac:dyDescent="0.25">
      <c r="A212" s="3">
        <f>TITRES_STAT!B215</f>
        <v>42613</v>
      </c>
      <c r="B212" s="6">
        <f>TITRES_STAT!D215</f>
        <v>22.643699999999999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4.12274235339289E-2</v>
      </c>
      <c r="G212" s="2">
        <f t="shared" si="30"/>
        <v>6.2236535949503576E-2</v>
      </c>
      <c r="H212" s="2">
        <f t="shared" si="31"/>
        <v>0.66243120547999823</v>
      </c>
      <c r="I212" s="2">
        <f t="shared" si="32"/>
        <v>39.84713492482431</v>
      </c>
    </row>
    <row r="213" spans="1:9" ht="13.5" x14ac:dyDescent="0.25">
      <c r="A213" s="3">
        <f>TITRES_STAT!B216</f>
        <v>42614</v>
      </c>
      <c r="B213" s="6">
        <f>TITRES_STAT!D216</f>
        <v>23.316600000000001</v>
      </c>
      <c r="C213" s="2">
        <f t="shared" si="27"/>
        <v>0.67290000000000205</v>
      </c>
      <c r="D213" s="2">
        <f t="shared" si="28"/>
        <v>0.67290000000000205</v>
      </c>
      <c r="E213" s="2">
        <f t="shared" si="29"/>
        <v>0</v>
      </c>
      <c r="F213" s="2">
        <f t="shared" si="30"/>
        <v>8.6346893281505563E-2</v>
      </c>
      <c r="G213" s="2">
        <f t="shared" si="30"/>
        <v>5.7791069095967602E-2</v>
      </c>
      <c r="H213" s="2">
        <f t="shared" si="31"/>
        <v>1.4941217498177493</v>
      </c>
      <c r="I213" s="2">
        <f t="shared" si="32"/>
        <v>59.905726331400132</v>
      </c>
    </row>
    <row r="214" spans="1:9" ht="13.5" x14ac:dyDescent="0.25">
      <c r="A214" s="3">
        <f>TITRES_STAT!B217</f>
        <v>42615</v>
      </c>
      <c r="B214" s="6">
        <f>TITRES_STAT!D217</f>
        <v>23.316600000000001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8.0179258047112317E-2</v>
      </c>
      <c r="G214" s="2">
        <f t="shared" si="30"/>
        <v>5.3663135589112773E-2</v>
      </c>
      <c r="H214" s="2">
        <f t="shared" si="31"/>
        <v>1.4941217498177495</v>
      </c>
      <c r="I214" s="2">
        <f t="shared" si="32"/>
        <v>59.905726331400139</v>
      </c>
    </row>
    <row r="215" spans="1:9" ht="13.5" x14ac:dyDescent="0.25">
      <c r="A215" s="3">
        <f>TITRES_STAT!B218</f>
        <v>42618</v>
      </c>
      <c r="B215" s="6">
        <f>TITRES_STAT!D218</f>
        <v>23.307200000000002</v>
      </c>
      <c r="C215" s="2">
        <f t="shared" si="27"/>
        <v>-9.3999999999994088E-3</v>
      </c>
      <c r="D215" s="2">
        <f t="shared" si="28"/>
        <v>0</v>
      </c>
      <c r="E215" s="2">
        <f t="shared" si="29"/>
        <v>9.3999999999994088E-3</v>
      </c>
      <c r="F215" s="2">
        <f t="shared" si="30"/>
        <v>7.4452168186604287E-2</v>
      </c>
      <c r="G215" s="2">
        <f t="shared" si="30"/>
        <v>5.0501483047033245E-2</v>
      </c>
      <c r="H215" s="2">
        <f t="shared" si="31"/>
        <v>1.4742570652284646</v>
      </c>
      <c r="I215" s="2">
        <f t="shared" si="32"/>
        <v>59.583827644535255</v>
      </c>
    </row>
    <row r="216" spans="1:9" ht="13.5" x14ac:dyDescent="0.25">
      <c r="A216" s="3">
        <f>TITRES_STAT!B219</f>
        <v>42619</v>
      </c>
      <c r="B216" s="6">
        <f>TITRES_STAT!D219</f>
        <v>22.653099999999998</v>
      </c>
      <c r="C216" s="2">
        <f t="shared" si="27"/>
        <v>-0.65410000000000323</v>
      </c>
      <c r="D216" s="2">
        <f t="shared" si="28"/>
        <v>0</v>
      </c>
      <c r="E216" s="2">
        <f t="shared" si="29"/>
        <v>0.65410000000000323</v>
      </c>
      <c r="F216" s="2">
        <f t="shared" si="30"/>
        <v>6.913415617327541E-2</v>
      </c>
      <c r="G216" s="2">
        <f t="shared" si="30"/>
        <v>9.3615662829388241E-2</v>
      </c>
      <c r="H216" s="2">
        <f t="shared" si="31"/>
        <v>0.7384892023813403</v>
      </c>
      <c r="I216" s="2">
        <f t="shared" si="32"/>
        <v>42.478791433951713</v>
      </c>
    </row>
    <row r="217" spans="1:9" ht="13.5" x14ac:dyDescent="0.25">
      <c r="A217" s="3">
        <f>TITRES_STAT!B220</f>
        <v>42620</v>
      </c>
      <c r="B217" s="6">
        <f>TITRES_STAT!D220</f>
        <v>22.653099999999998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6.4196002160898588E-2</v>
      </c>
      <c r="G217" s="2">
        <f t="shared" si="30"/>
        <v>8.6928829770146224E-2</v>
      </c>
      <c r="H217" s="2">
        <f t="shared" si="31"/>
        <v>0.73848920238134019</v>
      </c>
      <c r="I217" s="2">
        <f t="shared" si="32"/>
        <v>42.478791433951706</v>
      </c>
    </row>
    <row r="218" spans="1:9" ht="13.5" x14ac:dyDescent="0.25">
      <c r="A218" s="3">
        <f>TITRES_STAT!B221</f>
        <v>42621</v>
      </c>
      <c r="B218" s="6">
        <f>TITRES_STAT!D221</f>
        <v>22.5489</v>
      </c>
      <c r="C218" s="2">
        <f t="shared" si="27"/>
        <v>-0.10419999999999874</v>
      </c>
      <c r="D218" s="2">
        <f t="shared" si="28"/>
        <v>0</v>
      </c>
      <c r="E218" s="2">
        <f t="shared" si="29"/>
        <v>0.10419999999999874</v>
      </c>
      <c r="F218" s="2">
        <f t="shared" si="30"/>
        <v>5.9610573435120114E-2</v>
      </c>
      <c r="G218" s="2">
        <f t="shared" si="30"/>
        <v>8.8162484786564271E-2</v>
      </c>
      <c r="H218" s="2">
        <f t="shared" si="31"/>
        <v>0.67614443467006968</v>
      </c>
      <c r="I218" s="2">
        <f t="shared" si="32"/>
        <v>40.339270332819567</v>
      </c>
    </row>
    <row r="219" spans="1:9" ht="13.5" x14ac:dyDescent="0.25">
      <c r="A219" s="3">
        <f>TITRES_STAT!B222</f>
        <v>42622</v>
      </c>
      <c r="B219" s="6">
        <f>TITRES_STAT!D222</f>
        <v>22.5489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5.5352675332611533E-2</v>
      </c>
      <c r="G219" s="2">
        <f t="shared" si="30"/>
        <v>8.1865164444666821E-2</v>
      </c>
      <c r="H219" s="2">
        <f t="shared" si="31"/>
        <v>0.67614443467006968</v>
      </c>
      <c r="I219" s="2">
        <f t="shared" si="32"/>
        <v>40.339270332819567</v>
      </c>
    </row>
    <row r="220" spans="1:9" ht="13.5" x14ac:dyDescent="0.25">
      <c r="A220" s="3">
        <f>TITRES_STAT!B223</f>
        <v>42627</v>
      </c>
      <c r="B220" s="6">
        <f>TITRES_STAT!D223</f>
        <v>22.5489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5.1398912808853565E-2</v>
      </c>
      <c r="G220" s="2">
        <f t="shared" si="30"/>
        <v>7.6017652698619181E-2</v>
      </c>
      <c r="H220" s="2">
        <f t="shared" si="31"/>
        <v>0.67614443467006968</v>
      </c>
      <c r="I220" s="2">
        <f t="shared" si="32"/>
        <v>40.339270332819567</v>
      </c>
    </row>
    <row r="221" spans="1:9" ht="13.5" x14ac:dyDescent="0.25">
      <c r="A221" s="3">
        <f>TITRES_STAT!B224</f>
        <v>42628</v>
      </c>
      <c r="B221" s="6">
        <f>TITRES_STAT!D224</f>
        <v>22.510999999999999</v>
      </c>
      <c r="C221" s="2">
        <f t="shared" si="27"/>
        <v>-3.7900000000000489E-2</v>
      </c>
      <c r="D221" s="2">
        <f t="shared" si="28"/>
        <v>0</v>
      </c>
      <c r="E221" s="2">
        <f t="shared" si="29"/>
        <v>3.7900000000000489E-2</v>
      </c>
      <c r="F221" s="2">
        <f t="shared" ref="F221:G236" si="33">((F220*13)+D221)/14</f>
        <v>4.7727561893935455E-2</v>
      </c>
      <c r="G221" s="2">
        <f t="shared" si="33"/>
        <v>7.3294963220146406E-2</v>
      </c>
      <c r="H221" s="2">
        <f t="shared" si="31"/>
        <v>0.65117110094703889</v>
      </c>
      <c r="I221" s="2">
        <f t="shared" si="32"/>
        <v>39.436924530326138</v>
      </c>
    </row>
    <row r="222" spans="1:9" ht="13.5" x14ac:dyDescent="0.25">
      <c r="A222" s="3">
        <f>TITRES_STAT!B225</f>
        <v>42629</v>
      </c>
      <c r="B222" s="6">
        <f>TITRES_STAT!D225</f>
        <v>22.510999999999999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4.4318450330082922E-2</v>
      </c>
      <c r="G222" s="2">
        <f t="shared" si="33"/>
        <v>6.8059608704421667E-2</v>
      </c>
      <c r="H222" s="2">
        <f t="shared" si="31"/>
        <v>0.65117110094703878</v>
      </c>
      <c r="I222" s="2">
        <f t="shared" si="32"/>
        <v>39.436924530326138</v>
      </c>
    </row>
    <row r="223" spans="1:9" ht="13.5" x14ac:dyDescent="0.25">
      <c r="A223" s="3">
        <f>TITRES_STAT!B226</f>
        <v>42632</v>
      </c>
      <c r="B223" s="6">
        <f>TITRES_STAT!D226</f>
        <v>22.510999999999999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4.1152846735076999E-2</v>
      </c>
      <c r="G223" s="2">
        <f t="shared" si="33"/>
        <v>6.319820808267726E-2</v>
      </c>
      <c r="H223" s="2">
        <f t="shared" si="31"/>
        <v>0.65117110094703878</v>
      </c>
      <c r="I223" s="2">
        <f t="shared" si="32"/>
        <v>39.436924530326138</v>
      </c>
    </row>
    <row r="224" spans="1:9" ht="13.5" x14ac:dyDescent="0.25">
      <c r="A224" s="3">
        <f>TITRES_STAT!B227</f>
        <v>42633</v>
      </c>
      <c r="B224" s="6">
        <f>TITRES_STAT!D227</f>
        <v>22.510999999999999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3.8213357682571503E-2</v>
      </c>
      <c r="G224" s="2">
        <f t="shared" si="33"/>
        <v>5.8684050362486029E-2</v>
      </c>
      <c r="H224" s="2">
        <f t="shared" si="31"/>
        <v>0.65117110094703889</v>
      </c>
      <c r="I224" s="2">
        <f t="shared" si="32"/>
        <v>39.436924530326138</v>
      </c>
    </row>
    <row r="225" spans="1:9" ht="13.5" x14ac:dyDescent="0.25">
      <c r="A225" s="3">
        <f>TITRES_STAT!B228</f>
        <v>42634</v>
      </c>
      <c r="B225" s="6">
        <f>TITRES_STAT!D228</f>
        <v>21.838000000000001</v>
      </c>
      <c r="C225" s="2">
        <f t="shared" si="27"/>
        <v>-0.67299999999999827</v>
      </c>
      <c r="D225" s="2">
        <f t="shared" si="28"/>
        <v>0</v>
      </c>
      <c r="E225" s="2">
        <f t="shared" si="29"/>
        <v>0.67299999999999827</v>
      </c>
      <c r="F225" s="2">
        <f t="shared" si="33"/>
        <v>3.5483832133816395E-2</v>
      </c>
      <c r="G225" s="2">
        <f t="shared" si="33"/>
        <v>0.10256376105087976</v>
      </c>
      <c r="H225" s="2">
        <f t="shared" si="31"/>
        <v>0.34596851529473066</v>
      </c>
      <c r="I225" s="2">
        <f t="shared" si="32"/>
        <v>25.704057068450297</v>
      </c>
    </row>
    <row r="226" spans="1:9" ht="13.5" x14ac:dyDescent="0.25">
      <c r="A226" s="3">
        <f>TITRES_STAT!B229</f>
        <v>42635</v>
      </c>
      <c r="B226" s="6">
        <f>TITRES_STAT!D229</f>
        <v>21.838000000000001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3.2949272695686656E-2</v>
      </c>
      <c r="G226" s="2">
        <f t="shared" si="33"/>
        <v>9.5237778118674066E-2</v>
      </c>
      <c r="H226" s="2">
        <f t="shared" si="31"/>
        <v>0.34596851529473066</v>
      </c>
      <c r="I226" s="2">
        <f t="shared" si="32"/>
        <v>25.704057068450297</v>
      </c>
    </row>
    <row r="227" spans="1:9" ht="13.5" x14ac:dyDescent="0.25">
      <c r="A227" s="3">
        <f>TITRES_STAT!B230</f>
        <v>42636</v>
      </c>
      <c r="B227" s="6">
        <f>TITRES_STAT!D230</f>
        <v>21.8096</v>
      </c>
      <c r="C227" s="2">
        <f t="shared" si="27"/>
        <v>-2.8400000000001313E-2</v>
      </c>
      <c r="D227" s="2">
        <f t="shared" si="28"/>
        <v>0</v>
      </c>
      <c r="E227" s="2">
        <f t="shared" si="29"/>
        <v>2.8400000000001313E-2</v>
      </c>
      <c r="F227" s="2">
        <f t="shared" si="33"/>
        <v>3.0595753217423326E-2</v>
      </c>
      <c r="G227" s="2">
        <f t="shared" si="33"/>
        <v>9.0463651110197427E-2</v>
      </c>
      <c r="H227" s="2">
        <f t="shared" si="31"/>
        <v>0.33821046179258674</v>
      </c>
      <c r="I227" s="2">
        <f t="shared" si="32"/>
        <v>25.273338645069344</v>
      </c>
    </row>
    <row r="228" spans="1:9" ht="13.5" x14ac:dyDescent="0.25">
      <c r="A228" s="3">
        <f>TITRES_STAT!B231</f>
        <v>42639</v>
      </c>
      <c r="B228" s="6">
        <f>TITRES_STAT!D231</f>
        <v>22.084499999999998</v>
      </c>
      <c r="C228" s="2">
        <f t="shared" si="27"/>
        <v>0.27489999999999881</v>
      </c>
      <c r="D228" s="2">
        <f t="shared" si="28"/>
        <v>0.27489999999999881</v>
      </c>
      <c r="E228" s="2">
        <f t="shared" si="29"/>
        <v>0</v>
      </c>
      <c r="F228" s="2">
        <f t="shared" si="33"/>
        <v>4.8046056559035863E-2</v>
      </c>
      <c r="G228" s="2">
        <f t="shared" si="33"/>
        <v>8.4001961745183332E-2</v>
      </c>
      <c r="H228" s="2">
        <f t="shared" si="31"/>
        <v>0.57196350609979441</v>
      </c>
      <c r="I228" s="2">
        <f t="shared" si="32"/>
        <v>36.385291635611537</v>
      </c>
    </row>
    <row r="229" spans="1:9" ht="13.5" x14ac:dyDescent="0.25">
      <c r="A229" s="3">
        <f>TITRES_STAT!B232</f>
        <v>42640</v>
      </c>
      <c r="B229" s="6">
        <f>TITRES_STAT!D232</f>
        <v>22.084499999999998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4.4614195376247591E-2</v>
      </c>
      <c r="G229" s="2">
        <f t="shared" si="33"/>
        <v>7.8001821620527378E-2</v>
      </c>
      <c r="H229" s="2">
        <f t="shared" si="31"/>
        <v>0.57196350609979452</v>
      </c>
      <c r="I229" s="2">
        <f t="shared" si="32"/>
        <v>36.385291635611544</v>
      </c>
    </row>
    <row r="230" spans="1:9" ht="13.5" x14ac:dyDescent="0.25">
      <c r="A230" s="3">
        <f>TITRES_STAT!B233</f>
        <v>42641</v>
      </c>
      <c r="B230" s="6">
        <f>TITRES_STAT!D233</f>
        <v>22.084499999999998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4.1427467135087048E-2</v>
      </c>
      <c r="G230" s="2">
        <f t="shared" si="33"/>
        <v>7.2430262933346853E-2</v>
      </c>
      <c r="H230" s="2">
        <f t="shared" si="31"/>
        <v>0.57196350609979441</v>
      </c>
      <c r="I230" s="2">
        <f t="shared" si="32"/>
        <v>36.385291635611537</v>
      </c>
    </row>
    <row r="231" spans="1:9" ht="13.5" x14ac:dyDescent="0.25">
      <c r="A231" s="3">
        <f>TITRES_STAT!B234</f>
        <v>42642</v>
      </c>
      <c r="B231" s="6">
        <f>TITRES_STAT!D234</f>
        <v>22.084499999999998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3.8468362339723686E-2</v>
      </c>
      <c r="G231" s="2">
        <f t="shared" si="33"/>
        <v>6.7256672723822075E-2</v>
      </c>
      <c r="H231" s="2">
        <f t="shared" si="31"/>
        <v>0.57196350609979441</v>
      </c>
      <c r="I231" s="2">
        <f t="shared" si="32"/>
        <v>36.385291635611537</v>
      </c>
    </row>
    <row r="232" spans="1:9" ht="13.5" x14ac:dyDescent="0.25">
      <c r="A232" s="3">
        <f>TITRES_STAT!B235</f>
        <v>42643</v>
      </c>
      <c r="B232" s="6">
        <f>TITRES_STAT!D235</f>
        <v>22.5489</v>
      </c>
      <c r="C232" s="2">
        <f t="shared" si="27"/>
        <v>0.46440000000000126</v>
      </c>
      <c r="D232" s="2">
        <f t="shared" si="28"/>
        <v>0.46440000000000126</v>
      </c>
      <c r="E232" s="2">
        <f t="shared" si="29"/>
        <v>0</v>
      </c>
      <c r="F232" s="2">
        <f t="shared" si="33"/>
        <v>6.8892050744029223E-2</v>
      </c>
      <c r="G232" s="2">
        <f t="shared" si="33"/>
        <v>6.2452624672120496E-2</v>
      </c>
      <c r="H232" s="2">
        <f t="shared" si="31"/>
        <v>1.1031089742939715</v>
      </c>
      <c r="I232" s="2">
        <f t="shared" si="32"/>
        <v>52.451346448383298</v>
      </c>
    </row>
    <row r="233" spans="1:9" ht="13.5" x14ac:dyDescent="0.25">
      <c r="A233" s="3">
        <f>TITRES_STAT!B236</f>
        <v>42647</v>
      </c>
      <c r="B233" s="6">
        <f>TITRES_STAT!D236</f>
        <v>22.5489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6.3971189976598564E-2</v>
      </c>
      <c r="G233" s="2">
        <f t="shared" si="33"/>
        <v>5.7991722909826175E-2</v>
      </c>
      <c r="H233" s="2">
        <f t="shared" si="31"/>
        <v>1.1031089742939715</v>
      </c>
      <c r="I233" s="2">
        <f t="shared" si="32"/>
        <v>52.451346448383298</v>
      </c>
    </row>
    <row r="234" spans="1:9" ht="13.5" x14ac:dyDescent="0.25">
      <c r="A234" s="3">
        <f>TITRES_STAT!B237</f>
        <v>42648</v>
      </c>
      <c r="B234" s="6">
        <f>TITRES_STAT!D237</f>
        <v>22.558399999999999</v>
      </c>
      <c r="C234" s="2">
        <f t="shared" si="27"/>
        <v>9.4999999999991758E-3</v>
      </c>
      <c r="D234" s="2">
        <f t="shared" si="28"/>
        <v>9.4999999999991758E-3</v>
      </c>
      <c r="E234" s="2">
        <f t="shared" si="29"/>
        <v>0</v>
      </c>
      <c r="F234" s="2">
        <f t="shared" si="33"/>
        <v>6.0080390692555753E-2</v>
      </c>
      <c r="G234" s="2">
        <f t="shared" si="33"/>
        <v>5.3849456987695735E-2</v>
      </c>
      <c r="H234" s="2">
        <f t="shared" si="31"/>
        <v>1.1157102420974041</v>
      </c>
      <c r="I234" s="2">
        <f t="shared" si="32"/>
        <v>52.734548422441236</v>
      </c>
    </row>
    <row r="235" spans="1:9" ht="13.5" x14ac:dyDescent="0.25">
      <c r="A235" s="3">
        <f>TITRES_STAT!B238</f>
        <v>42649</v>
      </c>
      <c r="B235" s="6">
        <f>TITRES_STAT!D238</f>
        <v>22.274000000000001</v>
      </c>
      <c r="C235" s="2">
        <f t="shared" si="27"/>
        <v>-0.28439999999999799</v>
      </c>
      <c r="D235" s="2">
        <f t="shared" si="28"/>
        <v>0</v>
      </c>
      <c r="E235" s="2">
        <f t="shared" si="29"/>
        <v>0.28439999999999799</v>
      </c>
      <c r="F235" s="2">
        <f t="shared" si="33"/>
        <v>5.5788934214516063E-2</v>
      </c>
      <c r="G235" s="2">
        <f t="shared" si="33"/>
        <v>7.0317352917145901E-2</v>
      </c>
      <c r="H235" s="2">
        <f t="shared" si="31"/>
        <v>0.79338786089191238</v>
      </c>
      <c r="I235" s="2">
        <f t="shared" si="32"/>
        <v>44.239613649293567</v>
      </c>
    </row>
    <row r="236" spans="1:9" ht="13.5" x14ac:dyDescent="0.25">
      <c r="A236" s="3">
        <f>TITRES_STAT!B239</f>
        <v>42650</v>
      </c>
      <c r="B236" s="6">
        <f>TITRES_STAT!D239</f>
        <v>22.274000000000001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5.1804010342050628E-2</v>
      </c>
      <c r="G236" s="2">
        <f t="shared" si="33"/>
        <v>6.5294684851635476E-2</v>
      </c>
      <c r="H236" s="2">
        <f t="shared" si="31"/>
        <v>0.79338786089191238</v>
      </c>
      <c r="I236" s="2">
        <f t="shared" si="32"/>
        <v>44.239613649293567</v>
      </c>
    </row>
    <row r="237" spans="1:9" ht="13.5" x14ac:dyDescent="0.25">
      <c r="A237" s="3">
        <f>TITRES_STAT!B240</f>
        <v>42653</v>
      </c>
      <c r="B237" s="6">
        <f>TITRES_STAT!D240</f>
        <v>22.274000000000001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4.8103723889047011E-2</v>
      </c>
      <c r="G237" s="2">
        <f t="shared" si="34"/>
        <v>6.063077879080437E-2</v>
      </c>
      <c r="H237" s="2">
        <f t="shared" si="31"/>
        <v>0.79338786089191238</v>
      </c>
      <c r="I237" s="2">
        <f t="shared" si="32"/>
        <v>44.239613649293567</v>
      </c>
    </row>
    <row r="238" spans="1:9" ht="13.5" x14ac:dyDescent="0.25">
      <c r="A238" s="3">
        <f>TITRES_STAT!B241</f>
        <v>42654</v>
      </c>
      <c r="B238" s="6">
        <f>TITRES_STAT!D241</f>
        <v>22.558399999999999</v>
      </c>
      <c r="C238" s="2">
        <f t="shared" si="27"/>
        <v>0.28439999999999799</v>
      </c>
      <c r="D238" s="2">
        <f t="shared" si="28"/>
        <v>0.28439999999999799</v>
      </c>
      <c r="E238" s="2">
        <f t="shared" si="29"/>
        <v>0</v>
      </c>
      <c r="F238" s="2">
        <f t="shared" si="34"/>
        <v>6.4982029325543506E-2</v>
      </c>
      <c r="G238" s="2">
        <f t="shared" si="34"/>
        <v>5.6300008877175491E-2</v>
      </c>
      <c r="H238" s="2">
        <f t="shared" si="31"/>
        <v>1.1542099303626892</v>
      </c>
      <c r="I238" s="2">
        <f t="shared" si="32"/>
        <v>53.579268858368081</v>
      </c>
    </row>
    <row r="239" spans="1:9" ht="13.5" x14ac:dyDescent="0.25">
      <c r="A239" s="3">
        <f>TITRES_STAT!B242</f>
        <v>42655</v>
      </c>
      <c r="B239" s="6">
        <f>TITRES_STAT!D242</f>
        <v>22.558399999999999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6.0340455802290402E-2</v>
      </c>
      <c r="G239" s="2">
        <f t="shared" si="34"/>
        <v>5.2278579671662953E-2</v>
      </c>
      <c r="H239" s="2">
        <f t="shared" si="31"/>
        <v>1.1542099303626894</v>
      </c>
      <c r="I239" s="2">
        <f t="shared" si="32"/>
        <v>53.579268858368089</v>
      </c>
    </row>
    <row r="240" spans="1:9" ht="13.5" x14ac:dyDescent="0.25">
      <c r="A240" s="3">
        <f>TITRES_STAT!B243</f>
        <v>42656</v>
      </c>
      <c r="B240" s="6">
        <f>TITRES_STAT!D243</f>
        <v>22.558399999999999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5.6030423244983939E-2</v>
      </c>
      <c r="G240" s="2">
        <f t="shared" si="34"/>
        <v>4.8544395409401316E-2</v>
      </c>
      <c r="H240" s="2">
        <f t="shared" si="31"/>
        <v>1.1542099303626892</v>
      </c>
      <c r="I240" s="2">
        <f t="shared" si="32"/>
        <v>53.579268858368081</v>
      </c>
    </row>
    <row r="241" spans="1:9" ht="13.5" x14ac:dyDescent="0.25">
      <c r="A241" s="3">
        <f>TITRES_STAT!B244</f>
        <v>42657</v>
      </c>
      <c r="B241" s="6">
        <f>TITRES_STAT!D244</f>
        <v>23.032299999999999</v>
      </c>
      <c r="C241" s="2">
        <f t="shared" si="27"/>
        <v>0.47390000000000043</v>
      </c>
      <c r="D241" s="2">
        <f t="shared" si="28"/>
        <v>0.47390000000000043</v>
      </c>
      <c r="E241" s="2">
        <f t="shared" si="29"/>
        <v>0</v>
      </c>
      <c r="F241" s="2">
        <f t="shared" si="34"/>
        <v>8.5878250156056546E-2</v>
      </c>
      <c r="G241" s="2">
        <f t="shared" si="34"/>
        <v>4.5076938594444074E-2</v>
      </c>
      <c r="H241" s="2">
        <f t="shared" si="31"/>
        <v>1.9051482384085729</v>
      </c>
      <c r="I241" s="2">
        <f t="shared" si="32"/>
        <v>65.578348575155815</v>
      </c>
    </row>
    <row r="242" spans="1:9" ht="13.5" x14ac:dyDescent="0.25">
      <c r="A242" s="3">
        <f>TITRES_STAT!B245</f>
        <v>42660</v>
      </c>
      <c r="B242" s="6">
        <f>TITRES_STAT!D245</f>
        <v>23.221800000000002</v>
      </c>
      <c r="C242" s="2">
        <f t="shared" si="27"/>
        <v>0.18950000000000244</v>
      </c>
      <c r="D242" s="2">
        <f t="shared" si="28"/>
        <v>0.18950000000000244</v>
      </c>
      <c r="E242" s="2">
        <f t="shared" si="29"/>
        <v>0</v>
      </c>
      <c r="F242" s="2">
        <f t="shared" si="34"/>
        <v>9.3279803716338386E-2</v>
      </c>
      <c r="G242" s="2">
        <f t="shared" si="34"/>
        <v>4.1857157266269499E-2</v>
      </c>
      <c r="H242" s="2">
        <f t="shared" si="31"/>
        <v>2.2285269666773981</v>
      </c>
      <c r="I242" s="2">
        <f t="shared" si="32"/>
        <v>69.026122119427782</v>
      </c>
    </row>
    <row r="243" spans="1:9" ht="13.5" x14ac:dyDescent="0.25">
      <c r="A243" s="3">
        <f>TITRES_STAT!B246</f>
        <v>42661</v>
      </c>
      <c r="B243" s="6">
        <f>TITRES_STAT!D246</f>
        <v>23.127099999999999</v>
      </c>
      <c r="C243" s="2">
        <f t="shared" si="27"/>
        <v>-9.4700000000003115E-2</v>
      </c>
      <c r="D243" s="2">
        <f t="shared" si="28"/>
        <v>0</v>
      </c>
      <c r="E243" s="2">
        <f t="shared" si="29"/>
        <v>9.4700000000003115E-2</v>
      </c>
      <c r="F243" s="2">
        <f t="shared" si="34"/>
        <v>8.6616960593742784E-2</v>
      </c>
      <c r="G243" s="2">
        <f t="shared" si="34"/>
        <v>4.5631646032964761E-2</v>
      </c>
      <c r="H243" s="2">
        <f t="shared" si="31"/>
        <v>1.898177430004822</v>
      </c>
      <c r="I243" s="2">
        <f t="shared" si="32"/>
        <v>65.49555628834166</v>
      </c>
    </row>
    <row r="244" spans="1:9" ht="13.5" x14ac:dyDescent="0.25">
      <c r="A244" s="3">
        <f>TITRES_STAT!B247</f>
        <v>42662</v>
      </c>
      <c r="B244" s="6">
        <f>TITRES_STAT!D247</f>
        <v>23.127099999999999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8.0430034837046874E-2</v>
      </c>
      <c r="G244" s="2">
        <f t="shared" si="34"/>
        <v>4.2372242744895851E-2</v>
      </c>
      <c r="H244" s="2">
        <f t="shared" si="31"/>
        <v>1.898177430004822</v>
      </c>
      <c r="I244" s="2">
        <f t="shared" si="32"/>
        <v>65.49555628834166</v>
      </c>
    </row>
    <row r="245" spans="1:9" ht="13.5" x14ac:dyDescent="0.25">
      <c r="A245" s="3">
        <f>TITRES_STAT!B248</f>
        <v>42663</v>
      </c>
      <c r="B245" s="6">
        <f>TITRES_STAT!D248</f>
        <v>23.221800000000002</v>
      </c>
      <c r="C245" s="2">
        <f t="shared" si="27"/>
        <v>9.4700000000003115E-2</v>
      </c>
      <c r="D245" s="2">
        <f t="shared" si="28"/>
        <v>9.4700000000003115E-2</v>
      </c>
      <c r="E245" s="2">
        <f t="shared" si="29"/>
        <v>0</v>
      </c>
      <c r="F245" s="2">
        <f t="shared" si="34"/>
        <v>8.1449318062972315E-2</v>
      </c>
      <c r="G245" s="2">
        <f t="shared" si="34"/>
        <v>3.9345653977403292E-2</v>
      </c>
      <c r="H245" s="2">
        <f t="shared" si="31"/>
        <v>2.070096944118649</v>
      </c>
      <c r="I245" s="2">
        <f t="shared" si="32"/>
        <v>67.427738660966753</v>
      </c>
    </row>
    <row r="246" spans="1:9" ht="13.5" x14ac:dyDescent="0.25">
      <c r="A246" s="3">
        <f>TITRES_STAT!B249</f>
        <v>42664</v>
      </c>
      <c r="B246" s="6">
        <f>TITRES_STAT!D249</f>
        <v>23.9801</v>
      </c>
      <c r="C246" s="2">
        <f t="shared" si="27"/>
        <v>0.75829999999999842</v>
      </c>
      <c r="D246" s="2">
        <f t="shared" si="28"/>
        <v>0.75829999999999842</v>
      </c>
      <c r="E246" s="2">
        <f t="shared" si="29"/>
        <v>0</v>
      </c>
      <c r="F246" s="2">
        <f t="shared" si="34"/>
        <v>0.12979579534418847</v>
      </c>
      <c r="G246" s="2">
        <f t="shared" si="34"/>
        <v>3.6535250121874481E-2</v>
      </c>
      <c r="H246" s="2">
        <f t="shared" si="31"/>
        <v>3.5526182224349081</v>
      </c>
      <c r="I246" s="2">
        <f t="shared" si="32"/>
        <v>78.034617638876753</v>
      </c>
    </row>
    <row r="247" spans="1:9" ht="13.5" x14ac:dyDescent="0.25">
      <c r="A247" s="3">
        <f>TITRES_STAT!B250</f>
        <v>42667</v>
      </c>
      <c r="B247" s="6">
        <f>TITRES_STAT!D250</f>
        <v>23.9801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0.12052466710531787</v>
      </c>
      <c r="G247" s="2">
        <f t="shared" si="34"/>
        <v>3.3925589398883446E-2</v>
      </c>
      <c r="H247" s="2">
        <f t="shared" si="31"/>
        <v>3.5526182224349081</v>
      </c>
      <c r="I247" s="2">
        <f t="shared" si="32"/>
        <v>78.034617638876753</v>
      </c>
    </row>
    <row r="248" spans="1:9" ht="13.5" x14ac:dyDescent="0.25">
      <c r="A248" s="3">
        <f>TITRES_STAT!B251</f>
        <v>42668</v>
      </c>
      <c r="B248" s="6">
        <f>TITRES_STAT!D251</f>
        <v>23.9801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0.11191576231208088</v>
      </c>
      <c r="G248" s="2">
        <f t="shared" si="34"/>
        <v>3.1502333013248916E-2</v>
      </c>
      <c r="H248" s="2">
        <f t="shared" si="31"/>
        <v>3.5526182224349077</v>
      </c>
      <c r="I248" s="2">
        <f t="shared" si="32"/>
        <v>78.034617638876753</v>
      </c>
    </row>
    <row r="249" spans="1:9" ht="13.5" x14ac:dyDescent="0.25">
      <c r="A249" s="3">
        <f>TITRES_STAT!B252</f>
        <v>42669</v>
      </c>
      <c r="B249" s="6">
        <f>TITRES_STAT!D252</f>
        <v>23.9801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0.10392177928978939</v>
      </c>
      <c r="G249" s="2">
        <f t="shared" si="34"/>
        <v>2.9252166369445422E-2</v>
      </c>
      <c r="H249" s="2">
        <f t="shared" si="31"/>
        <v>3.5526182224349081</v>
      </c>
      <c r="I249" s="2">
        <f t="shared" si="32"/>
        <v>78.034617638876753</v>
      </c>
    </row>
    <row r="250" spans="1:9" ht="13.5" x14ac:dyDescent="0.25">
      <c r="A250" s="3">
        <f>TITRES_STAT!B253</f>
        <v>42670</v>
      </c>
      <c r="B250" s="6">
        <f>TITRES_STAT!D253</f>
        <v>23.970600000000001</v>
      </c>
      <c r="C250" s="2">
        <f t="shared" si="27"/>
        <v>-9.4999999999991758E-3</v>
      </c>
      <c r="D250" s="2">
        <f t="shared" si="28"/>
        <v>0</v>
      </c>
      <c r="E250" s="2">
        <f t="shared" si="29"/>
        <v>9.4999999999991758E-3</v>
      </c>
      <c r="F250" s="2">
        <f t="shared" si="34"/>
        <v>9.6498795054804437E-2</v>
      </c>
      <c r="G250" s="2">
        <f t="shared" si="34"/>
        <v>2.7841297343056404E-2</v>
      </c>
      <c r="H250" s="2">
        <f t="shared" si="31"/>
        <v>3.4660308341870842</v>
      </c>
      <c r="I250" s="2">
        <f t="shared" si="32"/>
        <v>77.608752892051584</v>
      </c>
    </row>
    <row r="251" spans="1:9" ht="13.5" x14ac:dyDescent="0.25">
      <c r="A251" s="3">
        <f>TITRES_STAT!B254</f>
        <v>42671</v>
      </c>
      <c r="B251" s="6">
        <f>TITRES_STAT!D254</f>
        <v>24.349799999999998</v>
      </c>
      <c r="C251" s="2">
        <f t="shared" si="27"/>
        <v>0.37919999999999732</v>
      </c>
      <c r="D251" s="2">
        <f t="shared" si="28"/>
        <v>0.37919999999999732</v>
      </c>
      <c r="E251" s="2">
        <f t="shared" si="29"/>
        <v>0</v>
      </c>
      <c r="F251" s="2">
        <f t="shared" si="34"/>
        <v>0.11669173826517536</v>
      </c>
      <c r="G251" s="2">
        <f t="shared" si="34"/>
        <v>2.5852633247123804E-2</v>
      </c>
      <c r="H251" s="2">
        <f t="shared" si="31"/>
        <v>4.5137273696542195</v>
      </c>
      <c r="I251" s="2">
        <f t="shared" si="32"/>
        <v>81.863448571946478</v>
      </c>
    </row>
    <row r="252" spans="1:9" ht="13.5" x14ac:dyDescent="0.25">
      <c r="A252" s="3">
        <f>TITRES_STAT!B255</f>
        <v>42674</v>
      </c>
      <c r="B252" s="6">
        <f>TITRES_STAT!D255</f>
        <v>24.349799999999998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0.10835661410337712</v>
      </c>
      <c r="G252" s="2">
        <f t="shared" si="34"/>
        <v>2.4006016586614963E-2</v>
      </c>
      <c r="H252" s="2">
        <f t="shared" si="31"/>
        <v>4.5137273696542195</v>
      </c>
      <c r="I252" s="2">
        <f t="shared" si="32"/>
        <v>81.863448571946478</v>
      </c>
    </row>
    <row r="253" spans="1:9" ht="13.5" x14ac:dyDescent="0.25">
      <c r="A253" s="3">
        <f>TITRES_STAT!B256</f>
        <v>42675</v>
      </c>
      <c r="B253" s="6">
        <f>TITRES_STAT!D256</f>
        <v>24.643599999999999</v>
      </c>
      <c r="C253" s="2">
        <f t="shared" si="27"/>
        <v>0.29380000000000095</v>
      </c>
      <c r="D253" s="2">
        <f t="shared" si="28"/>
        <v>0.29380000000000095</v>
      </c>
      <c r="E253" s="2">
        <f t="shared" si="29"/>
        <v>0</v>
      </c>
      <c r="F253" s="2">
        <f t="shared" ref="F253:G268" si="35">((F252*13)+D253)/14</f>
        <v>0.12160257023885025</v>
      </c>
      <c r="G253" s="2">
        <f t="shared" si="35"/>
        <v>2.2291301116142467E-2</v>
      </c>
      <c r="H253" s="2">
        <f t="shared" si="31"/>
        <v>5.4551580280251359</v>
      </c>
      <c r="I253" s="2">
        <f t="shared" si="32"/>
        <v>84.508512484768161</v>
      </c>
    </row>
    <row r="254" spans="1:9" ht="13.5" x14ac:dyDescent="0.25">
      <c r="A254" s="3">
        <f>TITRES_STAT!B257</f>
        <v>42676</v>
      </c>
      <c r="B254" s="6">
        <f>TITRES_STAT!D257</f>
        <v>24.643599999999999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0.11291667236464666</v>
      </c>
      <c r="G254" s="2">
        <f t="shared" si="35"/>
        <v>2.0699065322132289E-2</v>
      </c>
      <c r="H254" s="2">
        <f t="shared" si="31"/>
        <v>5.4551580280251359</v>
      </c>
      <c r="I254" s="2">
        <f t="shared" si="32"/>
        <v>84.508512484768161</v>
      </c>
    </row>
    <row r="255" spans="1:9" ht="13.5" x14ac:dyDescent="0.25">
      <c r="A255" s="3">
        <f>TITRES_STAT!B258</f>
        <v>42677</v>
      </c>
      <c r="B255" s="6">
        <f>TITRES_STAT!D258</f>
        <v>24.643599999999999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0.1048511957671719</v>
      </c>
      <c r="G255" s="2">
        <f t="shared" si="35"/>
        <v>1.9220560656265699E-2</v>
      </c>
      <c r="H255" s="2">
        <f t="shared" si="31"/>
        <v>5.4551580280251359</v>
      </c>
      <c r="I255" s="2">
        <f t="shared" si="32"/>
        <v>84.508512484768161</v>
      </c>
    </row>
    <row r="256" spans="1:9" ht="13.5" x14ac:dyDescent="0.25">
      <c r="A256" s="3">
        <f>TITRES_STAT!B259</f>
        <v>42678</v>
      </c>
      <c r="B256" s="6">
        <f>TITRES_STAT!D259</f>
        <v>24.833200000000001</v>
      </c>
      <c r="C256" s="2">
        <f t="shared" si="27"/>
        <v>0.18960000000000221</v>
      </c>
      <c r="D256" s="2">
        <f t="shared" si="28"/>
        <v>0.18960000000000221</v>
      </c>
      <c r="E256" s="2">
        <f t="shared" si="29"/>
        <v>0</v>
      </c>
      <c r="F256" s="2">
        <f t="shared" si="35"/>
        <v>0.11090468178380264</v>
      </c>
      <c r="G256" s="2">
        <f t="shared" si="35"/>
        <v>1.7847663466532434E-2</v>
      </c>
      <c r="H256" s="2">
        <f t="shared" si="31"/>
        <v>6.2139608353647402</v>
      </c>
      <c r="I256" s="2">
        <f t="shared" si="32"/>
        <v>86.137989617330106</v>
      </c>
    </row>
    <row r="257" spans="1:9" ht="13.5" x14ac:dyDescent="0.25">
      <c r="A257" s="3">
        <f>TITRES_STAT!B260</f>
        <v>42681</v>
      </c>
      <c r="B257" s="6">
        <f>TITRES_STAT!D260</f>
        <v>24.643599999999999</v>
      </c>
      <c r="C257" s="2">
        <f t="shared" si="27"/>
        <v>-0.18960000000000221</v>
      </c>
      <c r="D257" s="2">
        <f t="shared" si="28"/>
        <v>0</v>
      </c>
      <c r="E257" s="2">
        <f t="shared" si="29"/>
        <v>0.18960000000000221</v>
      </c>
      <c r="F257" s="2">
        <f t="shared" si="35"/>
        <v>0.1029829187992453</v>
      </c>
      <c r="G257" s="2">
        <f t="shared" si="35"/>
        <v>3.0115687504637417E-2</v>
      </c>
      <c r="H257" s="2">
        <f t="shared" si="31"/>
        <v>3.4195772148116257</v>
      </c>
      <c r="I257" s="2">
        <f t="shared" si="32"/>
        <v>77.373401314301447</v>
      </c>
    </row>
    <row r="258" spans="1:9" ht="13.5" x14ac:dyDescent="0.25">
      <c r="A258" s="3">
        <f>TITRES_STAT!B261</f>
        <v>42682</v>
      </c>
      <c r="B258" s="6">
        <f>TITRES_STAT!D261</f>
        <v>24.643599999999999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9.5626996027870628E-2</v>
      </c>
      <c r="G258" s="2">
        <f t="shared" si="35"/>
        <v>2.796456696859189E-2</v>
      </c>
      <c r="H258" s="2">
        <f t="shared" si="31"/>
        <v>3.4195772148116252</v>
      </c>
      <c r="I258" s="2">
        <f t="shared" si="32"/>
        <v>77.373401314301447</v>
      </c>
    </row>
    <row r="259" spans="1:9" ht="13.5" x14ac:dyDescent="0.25">
      <c r="A259" s="3">
        <f>TITRES_STAT!B262</f>
        <v>42683</v>
      </c>
      <c r="B259" s="6">
        <f>TITRES_STAT!D262</f>
        <v>24.643599999999999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8.8796496311594156E-2</v>
      </c>
      <c r="G259" s="2">
        <f t="shared" si="35"/>
        <v>2.5967097899406755E-2</v>
      </c>
      <c r="H259" s="2">
        <f t="shared" si="31"/>
        <v>3.4195772148116252</v>
      </c>
      <c r="I259" s="2">
        <f t="shared" si="32"/>
        <v>77.373401314301447</v>
      </c>
    </row>
    <row r="260" spans="1:9" ht="13.5" x14ac:dyDescent="0.25">
      <c r="A260" s="3">
        <f>TITRES_STAT!B263</f>
        <v>42684</v>
      </c>
      <c r="B260" s="6">
        <f>TITRES_STAT!D263</f>
        <v>24.6341</v>
      </c>
      <c r="C260" s="2">
        <f t="shared" si="36"/>
        <v>-9.4999999999991758E-3</v>
      </c>
      <c r="D260" s="2">
        <f t="shared" si="37"/>
        <v>0</v>
      </c>
      <c r="E260" s="2">
        <f t="shared" si="38"/>
        <v>9.4999999999991758E-3</v>
      </c>
      <c r="F260" s="2">
        <f t="shared" si="35"/>
        <v>8.2453889432194574E-2</v>
      </c>
      <c r="G260" s="2">
        <f t="shared" si="35"/>
        <v>2.4790876620877644E-2</v>
      </c>
      <c r="H260" s="2">
        <f t="shared" si="31"/>
        <v>3.3259771605960884</v>
      </c>
      <c r="I260" s="2">
        <f t="shared" si="32"/>
        <v>76.883835423157734</v>
      </c>
    </row>
    <row r="261" spans="1:9" ht="13.5" x14ac:dyDescent="0.25">
      <c r="A261" s="3">
        <f>TITRES_STAT!B264</f>
        <v>42685</v>
      </c>
      <c r="B261" s="6">
        <f>TITRES_STAT!D264</f>
        <v>24.643599999999999</v>
      </c>
      <c r="C261" s="2">
        <f t="shared" si="36"/>
        <v>9.4999999999991758E-3</v>
      </c>
      <c r="D261" s="2">
        <f t="shared" si="37"/>
        <v>9.4999999999991758E-3</v>
      </c>
      <c r="E261" s="2">
        <f t="shared" si="38"/>
        <v>0</v>
      </c>
      <c r="F261" s="2">
        <f t="shared" si="35"/>
        <v>7.7242897329894894E-2</v>
      </c>
      <c r="G261" s="2">
        <f t="shared" si="35"/>
        <v>2.3020099719386383E-2</v>
      </c>
      <c r="H261" s="2">
        <f t="shared" si="31"/>
        <v>3.3554545059092322</v>
      </c>
      <c r="I261" s="2">
        <f t="shared" si="32"/>
        <v>77.040283657118749</v>
      </c>
    </row>
    <row r="262" spans="1:9" ht="13.5" x14ac:dyDescent="0.25">
      <c r="A262" s="3">
        <f>TITRES_STAT!B265</f>
        <v>42688</v>
      </c>
      <c r="B262" s="6">
        <f>TITRES_STAT!D265</f>
        <v>24.643599999999999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7.1725547520616689E-2</v>
      </c>
      <c r="G262" s="2">
        <f t="shared" si="35"/>
        <v>2.1375806882287355E-2</v>
      </c>
      <c r="H262" s="2">
        <f t="shared" si="31"/>
        <v>3.3554545059092327</v>
      </c>
      <c r="I262" s="2">
        <f t="shared" si="32"/>
        <v>77.040283657118749</v>
      </c>
    </row>
    <row r="263" spans="1:9" ht="13.5" x14ac:dyDescent="0.25">
      <c r="A263" s="3">
        <f>TITRES_STAT!B266</f>
        <v>42689</v>
      </c>
      <c r="B263" s="6">
        <f>TITRES_STAT!D266</f>
        <v>24.643599999999999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6.6602294126286918E-2</v>
      </c>
      <c r="G263" s="2">
        <f t="shared" si="35"/>
        <v>1.9848963533552543E-2</v>
      </c>
      <c r="H263" s="2">
        <f t="shared" si="31"/>
        <v>3.3554545059092322</v>
      </c>
      <c r="I263" s="2">
        <f t="shared" si="32"/>
        <v>77.040283657118749</v>
      </c>
    </row>
    <row r="264" spans="1:9" ht="13.5" x14ac:dyDescent="0.25">
      <c r="A264" s="3">
        <f>TITRES_STAT!B267</f>
        <v>42690</v>
      </c>
      <c r="B264" s="6">
        <f>TITRES_STAT!D267</f>
        <v>24.6341</v>
      </c>
      <c r="C264" s="2">
        <f t="shared" si="36"/>
        <v>-9.4999999999991758E-3</v>
      </c>
      <c r="D264" s="2">
        <f t="shared" si="37"/>
        <v>0</v>
      </c>
      <c r="E264" s="2">
        <f t="shared" si="38"/>
        <v>9.4999999999991758E-3</v>
      </c>
      <c r="F264" s="2">
        <f t="shared" si="35"/>
        <v>6.1844987402980708E-2</v>
      </c>
      <c r="G264" s="2">
        <f t="shared" si="35"/>
        <v>1.9109751852584445E-2</v>
      </c>
      <c r="H264" s="2">
        <f t="shared" si="31"/>
        <v>3.2363051011892998</v>
      </c>
      <c r="I264" s="2">
        <f t="shared" si="32"/>
        <v>76.39452362108527</v>
      </c>
    </row>
    <row r="265" spans="1:9" ht="13.5" x14ac:dyDescent="0.25">
      <c r="A265" s="3">
        <f>TITRES_STAT!B268</f>
        <v>42691</v>
      </c>
      <c r="B265" s="6">
        <f>TITRES_STAT!D268</f>
        <v>24.643599999999999</v>
      </c>
      <c r="C265" s="2">
        <f t="shared" si="36"/>
        <v>9.4999999999991758E-3</v>
      </c>
      <c r="D265" s="2">
        <f t="shared" si="37"/>
        <v>9.4999999999991758E-3</v>
      </c>
      <c r="E265" s="2">
        <f t="shared" si="38"/>
        <v>0</v>
      </c>
      <c r="F265" s="2">
        <f t="shared" si="35"/>
        <v>5.8106059731339164E-2</v>
      </c>
      <c r="G265" s="2">
        <f t="shared" si="35"/>
        <v>1.774476957739984E-2</v>
      </c>
      <c r="H265" s="2">
        <f t="shared" si="31"/>
        <v>3.2745457458824609</v>
      </c>
      <c r="I265" s="2">
        <f t="shared" si="32"/>
        <v>76.605701296722131</v>
      </c>
    </row>
    <row r="266" spans="1:9" ht="13.5" x14ac:dyDescent="0.25">
      <c r="A266" s="3">
        <f>TITRES_STAT!B269</f>
        <v>42692</v>
      </c>
      <c r="B266" s="6">
        <f>TITRES_STAT!D269</f>
        <v>25.1175</v>
      </c>
      <c r="C266" s="2">
        <f t="shared" si="36"/>
        <v>0.47390000000000043</v>
      </c>
      <c r="D266" s="2">
        <f t="shared" si="37"/>
        <v>0.47390000000000043</v>
      </c>
      <c r="E266" s="2">
        <f t="shared" si="38"/>
        <v>0</v>
      </c>
      <c r="F266" s="2">
        <f t="shared" si="35"/>
        <v>8.7805626893386404E-2</v>
      </c>
      <c r="G266" s="2">
        <f t="shared" si="35"/>
        <v>1.6477286036156995E-2</v>
      </c>
      <c r="H266" s="2">
        <f t="shared" si="31"/>
        <v>5.3288889141518689</v>
      </c>
      <c r="I266" s="2">
        <f t="shared" si="32"/>
        <v>84.199438265318179</v>
      </c>
    </row>
    <row r="267" spans="1:9" ht="13.5" x14ac:dyDescent="0.25">
      <c r="A267" s="3">
        <f>TITRES_STAT!B270</f>
        <v>42695</v>
      </c>
      <c r="B267" s="6">
        <f>TITRES_STAT!D270</f>
        <v>25.354500000000002</v>
      </c>
      <c r="C267" s="2">
        <f t="shared" si="36"/>
        <v>0.23700000000000188</v>
      </c>
      <c r="D267" s="2">
        <f t="shared" si="37"/>
        <v>0.23700000000000188</v>
      </c>
      <c r="E267" s="2">
        <f t="shared" si="38"/>
        <v>0</v>
      </c>
      <c r="F267" s="2">
        <f t="shared" si="35"/>
        <v>9.8462367829573225E-2</v>
      </c>
      <c r="G267" s="2">
        <f t="shared" si="35"/>
        <v>1.5300337033574352E-2</v>
      </c>
      <c r="H267" s="2">
        <f t="shared" si="31"/>
        <v>6.4353071186282991</v>
      </c>
      <c r="I267" s="2">
        <f t="shared" si="32"/>
        <v>86.550656428237971</v>
      </c>
    </row>
    <row r="268" spans="1:9" ht="13.5" x14ac:dyDescent="0.25">
      <c r="A268" s="3">
        <f>TITRES_STAT!B271</f>
        <v>42696</v>
      </c>
      <c r="B268" s="6">
        <f>TITRES_STAT!D271</f>
        <v>25.1175</v>
      </c>
      <c r="C268" s="2">
        <f t="shared" si="36"/>
        <v>-0.23700000000000188</v>
      </c>
      <c r="D268" s="2">
        <f t="shared" si="37"/>
        <v>0</v>
      </c>
      <c r="E268" s="2">
        <f t="shared" si="38"/>
        <v>0.23700000000000188</v>
      </c>
      <c r="F268" s="2">
        <f t="shared" si="35"/>
        <v>9.1429341556032287E-2</v>
      </c>
      <c r="G268" s="2">
        <f t="shared" si="35"/>
        <v>3.1136027245462033E-2</v>
      </c>
      <c r="H268" s="2">
        <f t="shared" si="31"/>
        <v>2.9364485338879511</v>
      </c>
      <c r="I268" s="2">
        <f t="shared" si="32"/>
        <v>74.596390848470719</v>
      </c>
    </row>
    <row r="269" spans="1:9" ht="13.5" x14ac:dyDescent="0.25">
      <c r="A269" s="3">
        <f>TITRES_STAT!B272</f>
        <v>42697</v>
      </c>
      <c r="B269" s="6">
        <f>TITRES_STAT!D272</f>
        <v>24.643599999999999</v>
      </c>
      <c r="C269" s="2">
        <f t="shared" si="36"/>
        <v>-0.47390000000000043</v>
      </c>
      <c r="D269" s="2">
        <f t="shared" si="37"/>
        <v>0</v>
      </c>
      <c r="E269" s="2">
        <f t="shared" si="38"/>
        <v>0.47390000000000043</v>
      </c>
      <c r="F269" s="2">
        <f t="shared" ref="F269:G284" si="39">((F268*13)+D269)/14</f>
        <v>8.4898674302029992E-2</v>
      </c>
      <c r="G269" s="2">
        <f t="shared" si="39"/>
        <v>6.2762025299357635E-2</v>
      </c>
      <c r="H269" s="2">
        <f t="shared" si="31"/>
        <v>1.3527076906311837</v>
      </c>
      <c r="I269" s="2">
        <f t="shared" si="32"/>
        <v>57.495782243491533</v>
      </c>
    </row>
    <row r="270" spans="1:9" ht="13.5" x14ac:dyDescent="0.25">
      <c r="A270" s="3">
        <f>TITRES_STAT!B273</f>
        <v>42698</v>
      </c>
      <c r="B270" s="6">
        <f>TITRES_STAT!D273</f>
        <v>24.643599999999999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7.8834483280456419E-2</v>
      </c>
      <c r="G270" s="2">
        <f t="shared" si="39"/>
        <v>5.8279023492260662E-2</v>
      </c>
      <c r="H270" s="2">
        <f t="shared" si="31"/>
        <v>1.3527076906311837</v>
      </c>
      <c r="I270" s="2">
        <f t="shared" si="32"/>
        <v>57.495782243491533</v>
      </c>
    </row>
    <row r="271" spans="1:9" ht="13.5" x14ac:dyDescent="0.25">
      <c r="A271" s="3">
        <f>TITRES_STAT!B274</f>
        <v>42699</v>
      </c>
      <c r="B271" s="6">
        <f>TITRES_STAT!D274</f>
        <v>25.0227</v>
      </c>
      <c r="C271" s="2">
        <f t="shared" si="36"/>
        <v>0.3791000000000011</v>
      </c>
      <c r="D271" s="2">
        <f t="shared" si="37"/>
        <v>0.3791000000000011</v>
      </c>
      <c r="E271" s="2">
        <f t="shared" si="38"/>
        <v>0</v>
      </c>
      <c r="F271" s="2">
        <f t="shared" si="39"/>
        <v>0.10028202018899533</v>
      </c>
      <c r="G271" s="2">
        <f t="shared" si="39"/>
        <v>5.4116236099956326E-2</v>
      </c>
      <c r="H271" s="2">
        <f t="shared" si="31"/>
        <v>1.8530856433505039</v>
      </c>
      <c r="I271" s="2">
        <f t="shared" si="32"/>
        <v>64.950228454212947</v>
      </c>
    </row>
    <row r="272" spans="1:9" ht="13.5" x14ac:dyDescent="0.25">
      <c r="A272" s="3">
        <f>TITRES_STAT!B275</f>
        <v>42702</v>
      </c>
      <c r="B272" s="6">
        <f>TITRES_STAT!D275</f>
        <v>24.643599999999999</v>
      </c>
      <c r="C272" s="2">
        <f t="shared" si="36"/>
        <v>-0.3791000000000011</v>
      </c>
      <c r="D272" s="2">
        <f t="shared" si="37"/>
        <v>0</v>
      </c>
      <c r="E272" s="2">
        <f t="shared" si="38"/>
        <v>0.3791000000000011</v>
      </c>
      <c r="F272" s="2">
        <f t="shared" si="39"/>
        <v>9.3119018746924229E-2</v>
      </c>
      <c r="G272" s="2">
        <f t="shared" si="39"/>
        <v>7.732936209281667E-2</v>
      </c>
      <c r="H272" s="2">
        <f t="shared" si="31"/>
        <v>1.2041870801307735</v>
      </c>
      <c r="I272" s="2">
        <f t="shared" si="32"/>
        <v>54.631800131018345</v>
      </c>
    </row>
    <row r="273" spans="1:9" ht="13.5" x14ac:dyDescent="0.25">
      <c r="A273" s="3">
        <f>TITRES_STAT!B276</f>
        <v>42703</v>
      </c>
      <c r="B273" s="6">
        <f>TITRES_STAT!D276</f>
        <v>24.643599999999999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8.6467660265001065E-2</v>
      </c>
      <c r="G273" s="2">
        <f t="shared" si="39"/>
        <v>7.1805836229044046E-2</v>
      </c>
      <c r="H273" s="2">
        <f t="shared" ref="H273:H336" si="40">F273/G273</f>
        <v>1.2041870801307735</v>
      </c>
      <c r="I273" s="2">
        <f t="shared" ref="I273:I336" si="41">IF(G273=0,100,100-(100/(1+H273)))</f>
        <v>54.631800131018345</v>
      </c>
    </row>
    <row r="274" spans="1:9" ht="13.5" x14ac:dyDescent="0.25">
      <c r="A274" s="3">
        <f>TITRES_STAT!B277</f>
        <v>42704</v>
      </c>
      <c r="B274" s="6">
        <f>TITRES_STAT!D277</f>
        <v>24.643599999999999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8.0291398817500997E-2</v>
      </c>
      <c r="G274" s="2">
        <f t="shared" si="39"/>
        <v>6.6676847926969471E-2</v>
      </c>
      <c r="H274" s="2">
        <f t="shared" si="40"/>
        <v>1.2041870801307737</v>
      </c>
      <c r="I274" s="2">
        <f t="shared" si="41"/>
        <v>54.631800131018359</v>
      </c>
    </row>
    <row r="275" spans="1:9" ht="13.5" x14ac:dyDescent="0.25">
      <c r="A275" s="3">
        <f>TITRES_STAT!B278</f>
        <v>42705</v>
      </c>
      <c r="B275" s="6">
        <f>TITRES_STAT!D278</f>
        <v>24.643599999999999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7.4556298901965218E-2</v>
      </c>
      <c r="G275" s="2">
        <f t="shared" si="39"/>
        <v>6.1914215932185934E-2</v>
      </c>
      <c r="H275" s="2">
        <f t="shared" si="40"/>
        <v>1.2041870801307739</v>
      </c>
      <c r="I275" s="2">
        <f t="shared" si="41"/>
        <v>54.631800131018366</v>
      </c>
    </row>
    <row r="276" spans="1:9" ht="13.5" x14ac:dyDescent="0.25">
      <c r="A276" s="3">
        <f>TITRES_STAT!B279</f>
        <v>42706</v>
      </c>
      <c r="B276" s="6">
        <f>TITRES_STAT!D279</f>
        <v>24.643599999999999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6.9230848980396276E-2</v>
      </c>
      <c r="G276" s="2">
        <f t="shared" si="39"/>
        <v>5.7491771937029798E-2</v>
      </c>
      <c r="H276" s="2">
        <f t="shared" si="40"/>
        <v>1.2041870801307739</v>
      </c>
      <c r="I276" s="2">
        <f t="shared" si="41"/>
        <v>54.631800131018366</v>
      </c>
    </row>
    <row r="277" spans="1:9" ht="13.5" x14ac:dyDescent="0.25">
      <c r="A277" s="3">
        <f>TITRES_STAT!B280</f>
        <v>42709</v>
      </c>
      <c r="B277" s="6">
        <f>TITRES_STAT!D280</f>
        <v>24.643599999999999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6.4285788338939401E-2</v>
      </c>
      <c r="G277" s="2">
        <f t="shared" si="39"/>
        <v>5.3385216798670525E-2</v>
      </c>
      <c r="H277" s="2">
        <f t="shared" si="40"/>
        <v>1.2041870801307739</v>
      </c>
      <c r="I277" s="2">
        <f t="shared" si="41"/>
        <v>54.631800131018366</v>
      </c>
    </row>
    <row r="278" spans="1:9" ht="13.5" x14ac:dyDescent="0.25">
      <c r="A278" s="3">
        <f>TITRES_STAT!B281</f>
        <v>42710</v>
      </c>
      <c r="B278" s="6">
        <f>TITRES_STAT!D281</f>
        <v>24.643599999999999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5.9693946314729449E-2</v>
      </c>
      <c r="G278" s="2">
        <f t="shared" si="39"/>
        <v>4.9571987027336915E-2</v>
      </c>
      <c r="H278" s="2">
        <f t="shared" si="40"/>
        <v>1.2041870801307741</v>
      </c>
      <c r="I278" s="2">
        <f t="shared" si="41"/>
        <v>54.631800131018366</v>
      </c>
    </row>
    <row r="279" spans="1:9" ht="13.5" x14ac:dyDescent="0.25">
      <c r="A279" s="3">
        <f>TITRES_STAT!B282</f>
        <v>42711</v>
      </c>
      <c r="B279" s="6">
        <f>TITRES_STAT!D282</f>
        <v>24.643599999999999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5.5430093006534488E-2</v>
      </c>
      <c r="G279" s="2">
        <f t="shared" si="39"/>
        <v>4.603113081109856E-2</v>
      </c>
      <c r="H279" s="2">
        <f t="shared" si="40"/>
        <v>1.2041870801307741</v>
      </c>
      <c r="I279" s="2">
        <f t="shared" si="41"/>
        <v>54.631800131018366</v>
      </c>
    </row>
    <row r="280" spans="1:9" ht="13.5" x14ac:dyDescent="0.25">
      <c r="A280" s="3">
        <f>TITRES_STAT!B283</f>
        <v>42712</v>
      </c>
      <c r="B280" s="6">
        <f>TITRES_STAT!D283</f>
        <v>24.5488</v>
      </c>
      <c r="C280" s="2">
        <f t="shared" si="36"/>
        <v>-9.4799999999999329E-2</v>
      </c>
      <c r="D280" s="2">
        <f t="shared" si="37"/>
        <v>0</v>
      </c>
      <c r="E280" s="2">
        <f t="shared" si="38"/>
        <v>9.4799999999999329E-2</v>
      </c>
      <c r="F280" s="2">
        <f t="shared" si="39"/>
        <v>5.1470800648924883E-2</v>
      </c>
      <c r="G280" s="2">
        <f t="shared" si="39"/>
        <v>4.9514621467448616E-2</v>
      </c>
      <c r="H280" s="2">
        <f t="shared" si="40"/>
        <v>1.039507101609618</v>
      </c>
      <c r="I280" s="2">
        <f t="shared" si="41"/>
        <v>50.968545330840925</v>
      </c>
    </row>
    <row r="281" spans="1:9" ht="13.5" x14ac:dyDescent="0.25">
      <c r="A281" s="3">
        <f>TITRES_STAT!B284</f>
        <v>42713</v>
      </c>
      <c r="B281" s="6">
        <f>TITRES_STAT!D284</f>
        <v>23.9801</v>
      </c>
      <c r="C281" s="2">
        <f t="shared" si="36"/>
        <v>-0.56869999999999976</v>
      </c>
      <c r="D281" s="2">
        <f t="shared" si="37"/>
        <v>0</v>
      </c>
      <c r="E281" s="2">
        <f t="shared" si="38"/>
        <v>0.56869999999999976</v>
      </c>
      <c r="F281" s="2">
        <f t="shared" si="39"/>
        <v>4.7794314888287392E-2</v>
      </c>
      <c r="G281" s="2">
        <f t="shared" si="39"/>
        <v>8.6599291362630851E-2</v>
      </c>
      <c r="H281" s="2">
        <f t="shared" si="40"/>
        <v>0.55190191670449973</v>
      </c>
      <c r="I281" s="2">
        <f t="shared" si="41"/>
        <v>35.562938015855835</v>
      </c>
    </row>
    <row r="282" spans="1:9" ht="13.5" x14ac:dyDescent="0.25">
      <c r="A282" s="3">
        <f>TITRES_STAT!B285</f>
        <v>42717</v>
      </c>
      <c r="B282" s="6">
        <f>TITRES_STAT!D285</f>
        <v>23.9801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4.438043525340972E-2</v>
      </c>
      <c r="G282" s="2">
        <f t="shared" si="39"/>
        <v>8.0413627693871503E-2</v>
      </c>
      <c r="H282" s="2">
        <f t="shared" si="40"/>
        <v>0.55190191670449973</v>
      </c>
      <c r="I282" s="2">
        <f t="shared" si="41"/>
        <v>35.562938015855835</v>
      </c>
    </row>
    <row r="283" spans="1:9" ht="13.5" x14ac:dyDescent="0.25">
      <c r="A283" s="3">
        <f>TITRES_STAT!B286</f>
        <v>42718</v>
      </c>
      <c r="B283" s="6">
        <f>TITRES_STAT!D286</f>
        <v>23.9801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4.121040416388045E-2</v>
      </c>
      <c r="G283" s="2">
        <f t="shared" si="39"/>
        <v>7.4669797144309255E-2</v>
      </c>
      <c r="H283" s="2">
        <f t="shared" si="40"/>
        <v>0.55190191670449962</v>
      </c>
      <c r="I283" s="2">
        <f t="shared" si="41"/>
        <v>35.562938015855821</v>
      </c>
    </row>
    <row r="284" spans="1:9" ht="13.5" x14ac:dyDescent="0.25">
      <c r="A284" s="3">
        <f>TITRES_STAT!B287</f>
        <v>42719</v>
      </c>
      <c r="B284" s="6">
        <f>TITRES_STAT!D287</f>
        <v>23.9801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3.8266803866460419E-2</v>
      </c>
      <c r="G284" s="2">
        <f t="shared" si="39"/>
        <v>6.9336240205430028E-2</v>
      </c>
      <c r="H284" s="2">
        <f t="shared" si="40"/>
        <v>0.55190191670449962</v>
      </c>
      <c r="I284" s="2">
        <f t="shared" si="41"/>
        <v>35.562938015855821</v>
      </c>
    </row>
    <row r="285" spans="1:9" ht="13.5" x14ac:dyDescent="0.25">
      <c r="A285" s="3">
        <f>TITRES_STAT!B288</f>
        <v>42720</v>
      </c>
      <c r="B285" s="6">
        <f>TITRES_STAT!D288</f>
        <v>23.9801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3.5533460733141821E-2</v>
      </c>
      <c r="G285" s="2">
        <f t="shared" si="42"/>
        <v>6.4383651619327881E-2</v>
      </c>
      <c r="H285" s="2">
        <f t="shared" si="40"/>
        <v>0.55190191670449962</v>
      </c>
      <c r="I285" s="2">
        <f t="shared" si="41"/>
        <v>35.562938015855821</v>
      </c>
    </row>
    <row r="286" spans="1:9" ht="13.5" x14ac:dyDescent="0.25">
      <c r="A286" s="3">
        <f>TITRES_STAT!B289</f>
        <v>42723</v>
      </c>
      <c r="B286" s="6">
        <f>TITRES_STAT!D289</f>
        <v>23.316600000000001</v>
      </c>
      <c r="C286" s="2">
        <f t="shared" si="36"/>
        <v>-0.66349999999999909</v>
      </c>
      <c r="D286" s="2">
        <f t="shared" si="37"/>
        <v>0</v>
      </c>
      <c r="E286" s="2">
        <f t="shared" si="38"/>
        <v>0.66349999999999909</v>
      </c>
      <c r="F286" s="2">
        <f t="shared" si="42"/>
        <v>3.2995356395060259E-2</v>
      </c>
      <c r="G286" s="2">
        <f t="shared" si="42"/>
        <v>0.10717767650366154</v>
      </c>
      <c r="H286" s="2">
        <f t="shared" si="40"/>
        <v>0.30785661222962812</v>
      </c>
      <c r="I286" s="2">
        <f t="shared" si="41"/>
        <v>23.539018677651171</v>
      </c>
    </row>
    <row r="287" spans="1:9" ht="13.5" x14ac:dyDescent="0.25">
      <c r="A287" s="3">
        <f>TITRES_STAT!B290</f>
        <v>42724</v>
      </c>
      <c r="B287" s="6">
        <f>TITRES_STAT!D290</f>
        <v>23.885300000000001</v>
      </c>
      <c r="C287" s="2">
        <f t="shared" si="36"/>
        <v>0.56869999999999976</v>
      </c>
      <c r="D287" s="2">
        <f t="shared" si="37"/>
        <v>0.56869999999999976</v>
      </c>
      <c r="E287" s="2">
        <f t="shared" si="38"/>
        <v>0</v>
      </c>
      <c r="F287" s="2">
        <f t="shared" si="42"/>
        <v>7.1259973795413073E-2</v>
      </c>
      <c r="G287" s="2">
        <f t="shared" si="42"/>
        <v>9.9522128181971439E-2</v>
      </c>
      <c r="H287" s="2">
        <f t="shared" si="40"/>
        <v>0.71602140244748014</v>
      </c>
      <c r="I287" s="2">
        <f t="shared" si="41"/>
        <v>41.725668539229915</v>
      </c>
    </row>
    <row r="288" spans="1:9" ht="13.5" x14ac:dyDescent="0.25">
      <c r="A288" s="3">
        <f>TITRES_STAT!B291</f>
        <v>42725</v>
      </c>
      <c r="B288" s="6">
        <f>TITRES_STAT!D291</f>
        <v>23.885300000000001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6.6169975667169284E-2</v>
      </c>
      <c r="G288" s="2">
        <f t="shared" si="42"/>
        <v>9.241340474040205E-2</v>
      </c>
      <c r="H288" s="2">
        <f t="shared" si="40"/>
        <v>0.71602140244748014</v>
      </c>
      <c r="I288" s="2">
        <f t="shared" si="41"/>
        <v>41.725668539229915</v>
      </c>
    </row>
    <row r="289" spans="1:9" ht="13.5" x14ac:dyDescent="0.25">
      <c r="A289" s="3">
        <f>TITRES_STAT!B292</f>
        <v>42726</v>
      </c>
      <c r="B289" s="6">
        <f>TITRES_STAT!D292</f>
        <v>23.885300000000001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6.144354883380005E-2</v>
      </c>
      <c r="G289" s="2">
        <f t="shared" si="42"/>
        <v>8.5812447258944768E-2</v>
      </c>
      <c r="H289" s="2">
        <f t="shared" si="40"/>
        <v>0.71602140244748003</v>
      </c>
      <c r="I289" s="2">
        <f t="shared" si="41"/>
        <v>41.725668539229908</v>
      </c>
    </row>
    <row r="290" spans="1:9" ht="13.5" x14ac:dyDescent="0.25">
      <c r="A290" s="3">
        <f>TITRES_STAT!B293</f>
        <v>42727</v>
      </c>
      <c r="B290" s="6">
        <f>TITRES_STAT!D293</f>
        <v>23.695799999999998</v>
      </c>
      <c r="C290" s="2">
        <f t="shared" si="36"/>
        <v>-0.18950000000000244</v>
      </c>
      <c r="D290" s="2">
        <f t="shared" si="37"/>
        <v>0</v>
      </c>
      <c r="E290" s="2">
        <f t="shared" si="38"/>
        <v>0.18950000000000244</v>
      </c>
      <c r="F290" s="2">
        <f t="shared" si="42"/>
        <v>5.7054723917100043E-2</v>
      </c>
      <c r="G290" s="2">
        <f t="shared" si="42"/>
        <v>9.321870102616317E-2</v>
      </c>
      <c r="H290" s="2">
        <f t="shared" si="40"/>
        <v>0.61205233809347781</v>
      </c>
      <c r="I290" s="2">
        <f t="shared" si="41"/>
        <v>37.967274612022358</v>
      </c>
    </row>
    <row r="291" spans="1:9" ht="13.5" x14ac:dyDescent="0.25">
      <c r="A291" s="3">
        <f>TITRES_STAT!B294</f>
        <v>42730</v>
      </c>
      <c r="B291" s="6">
        <f>TITRES_STAT!D294</f>
        <v>23.695799999999998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5.297938649445004E-2</v>
      </c>
      <c r="G291" s="2">
        <f t="shared" si="42"/>
        <v>8.6560222381437235E-2</v>
      </c>
      <c r="H291" s="2">
        <f t="shared" si="40"/>
        <v>0.6120523380934777</v>
      </c>
      <c r="I291" s="2">
        <f t="shared" si="41"/>
        <v>37.967274612022351</v>
      </c>
    </row>
    <row r="292" spans="1:9" ht="13.5" x14ac:dyDescent="0.25">
      <c r="A292" s="3">
        <f>TITRES_STAT!B295</f>
        <v>42731</v>
      </c>
      <c r="B292" s="6">
        <f>TITRES_STAT!D295</f>
        <v>23.695799999999998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4.9195144601989323E-2</v>
      </c>
      <c r="G292" s="2">
        <f t="shared" si="42"/>
        <v>8.0377349354191718E-2</v>
      </c>
      <c r="H292" s="2">
        <f t="shared" si="40"/>
        <v>0.6120523380934777</v>
      </c>
      <c r="I292" s="2">
        <f t="shared" si="41"/>
        <v>37.967274612022351</v>
      </c>
    </row>
    <row r="293" spans="1:9" ht="13.5" x14ac:dyDescent="0.25">
      <c r="A293" s="3">
        <f>TITRES_STAT!B296</f>
        <v>42732</v>
      </c>
      <c r="B293" s="6">
        <f>TITRES_STAT!D296</f>
        <v>23.686299999999999</v>
      </c>
      <c r="C293" s="2">
        <f t="shared" si="36"/>
        <v>-9.4999999999991758E-3</v>
      </c>
      <c r="D293" s="2">
        <f t="shared" si="37"/>
        <v>0</v>
      </c>
      <c r="E293" s="2">
        <f t="shared" si="38"/>
        <v>9.4999999999991758E-3</v>
      </c>
      <c r="F293" s="2">
        <f t="shared" si="42"/>
        <v>4.5681205701847229E-2</v>
      </c>
      <c r="G293" s="2">
        <f t="shared" si="42"/>
        <v>7.5314681543177969E-2</v>
      </c>
      <c r="H293" s="2">
        <f t="shared" si="40"/>
        <v>0.60653785909800539</v>
      </c>
      <c r="I293" s="2">
        <f t="shared" si="41"/>
        <v>37.754345822796083</v>
      </c>
    </row>
    <row r="294" spans="1:9" ht="13.5" x14ac:dyDescent="0.25">
      <c r="A294" s="3">
        <f>TITRES_STAT!B297</f>
        <v>42733</v>
      </c>
      <c r="B294" s="6">
        <f>TITRES_STAT!D297</f>
        <v>23.127099999999999</v>
      </c>
      <c r="C294" s="2">
        <f t="shared" si="36"/>
        <v>-0.55920000000000059</v>
      </c>
      <c r="D294" s="2">
        <f t="shared" si="37"/>
        <v>0</v>
      </c>
      <c r="E294" s="2">
        <f t="shared" si="38"/>
        <v>0.55920000000000059</v>
      </c>
      <c r="F294" s="2">
        <f t="shared" si="42"/>
        <v>4.241826243742957E-2</v>
      </c>
      <c r="G294" s="2">
        <f t="shared" si="42"/>
        <v>0.10987791857580816</v>
      </c>
      <c r="H294" s="2">
        <f t="shared" si="40"/>
        <v>0.38604901682919945</v>
      </c>
      <c r="I294" s="2">
        <f t="shared" si="41"/>
        <v>27.852479395883563</v>
      </c>
    </row>
    <row r="295" spans="1:9" ht="13.5" x14ac:dyDescent="0.25">
      <c r="A295" s="3">
        <f>TITRES_STAT!B298</f>
        <v>42734</v>
      </c>
      <c r="B295" s="6">
        <f>TITRES_STAT!D298</f>
        <v>23.6389</v>
      </c>
      <c r="C295" s="2">
        <f t="shared" si="36"/>
        <v>0.51180000000000092</v>
      </c>
      <c r="D295" s="2">
        <f t="shared" si="37"/>
        <v>0.51180000000000092</v>
      </c>
      <c r="E295" s="2">
        <f t="shared" si="38"/>
        <v>0</v>
      </c>
      <c r="F295" s="2">
        <f t="shared" si="42"/>
        <v>7.5945529406184667E-2</v>
      </c>
      <c r="G295" s="2">
        <f t="shared" si="42"/>
        <v>0.10202949582039329</v>
      </c>
      <c r="H295" s="2">
        <f t="shared" si="40"/>
        <v>0.74434876694749819</v>
      </c>
      <c r="I295" s="2">
        <f t="shared" si="41"/>
        <v>42.672014969234752</v>
      </c>
    </row>
    <row r="296" spans="1:9" ht="13.5" x14ac:dyDescent="0.25">
      <c r="A296" s="3">
        <f>TITRES_STAT!B299</f>
        <v>42737</v>
      </c>
      <c r="B296" s="6">
        <f>TITRES_STAT!D299</f>
        <v>24.340299999999999</v>
      </c>
      <c r="C296" s="2">
        <f t="shared" si="36"/>
        <v>0.70139999999999958</v>
      </c>
      <c r="D296" s="2">
        <f t="shared" si="37"/>
        <v>0.70139999999999958</v>
      </c>
      <c r="E296" s="2">
        <f t="shared" si="38"/>
        <v>0</v>
      </c>
      <c r="F296" s="2">
        <f t="shared" si="42"/>
        <v>0.12062084873431431</v>
      </c>
      <c r="G296" s="2">
        <f t="shared" si="42"/>
        <v>9.4741674690365207E-2</v>
      </c>
      <c r="H296" s="2">
        <f t="shared" si="40"/>
        <v>1.2731551255403435</v>
      </c>
      <c r="I296" s="2">
        <f t="shared" si="41"/>
        <v>56.008281671393036</v>
      </c>
    </row>
    <row r="297" spans="1:9" ht="13.5" x14ac:dyDescent="0.25">
      <c r="A297" s="3">
        <f>TITRES_STAT!B300</f>
        <v>42738</v>
      </c>
      <c r="B297" s="6">
        <f>TITRES_STAT!D300</f>
        <v>23.610499999999998</v>
      </c>
      <c r="C297" s="2">
        <f t="shared" si="36"/>
        <v>-0.72980000000000089</v>
      </c>
      <c r="D297" s="2">
        <f t="shared" si="37"/>
        <v>0</v>
      </c>
      <c r="E297" s="2">
        <f t="shared" si="38"/>
        <v>0.72980000000000089</v>
      </c>
      <c r="F297" s="2">
        <f t="shared" si="42"/>
        <v>0.11200507382472043</v>
      </c>
      <c r="G297" s="2">
        <f t="shared" si="42"/>
        <v>0.14010298364105347</v>
      </c>
      <c r="H297" s="2">
        <f t="shared" si="40"/>
        <v>0.79944816958131004</v>
      </c>
      <c r="I297" s="2">
        <f t="shared" si="41"/>
        <v>44.427407418315532</v>
      </c>
    </row>
    <row r="298" spans="1:9" ht="13.5" x14ac:dyDescent="0.25">
      <c r="A298" s="3">
        <f>TITRES_STAT!B301</f>
        <v>42739</v>
      </c>
      <c r="B298" s="6">
        <f>TITRES_STAT!D301</f>
        <v>23.032299999999999</v>
      </c>
      <c r="C298" s="2">
        <f t="shared" si="36"/>
        <v>-0.57819999999999894</v>
      </c>
      <c r="D298" s="2">
        <f t="shared" si="37"/>
        <v>0</v>
      </c>
      <c r="E298" s="2">
        <f t="shared" si="38"/>
        <v>0.57819999999999894</v>
      </c>
      <c r="F298" s="2">
        <f t="shared" si="42"/>
        <v>0.10400471140866897</v>
      </c>
      <c r="G298" s="2">
        <f t="shared" si="42"/>
        <v>0.17139562766669242</v>
      </c>
      <c r="H298" s="2">
        <f t="shared" si="40"/>
        <v>0.60681076188783301</v>
      </c>
      <c r="I298" s="2">
        <f t="shared" si="41"/>
        <v>37.764917704116847</v>
      </c>
    </row>
    <row r="299" spans="1:9" ht="13.5" x14ac:dyDescent="0.25">
      <c r="A299" s="3">
        <f>TITRES_STAT!B302</f>
        <v>42740</v>
      </c>
      <c r="B299" s="6">
        <f>TITRES_STAT!D302</f>
        <v>22.747900000000001</v>
      </c>
      <c r="C299" s="2">
        <f t="shared" si="36"/>
        <v>-0.28439999999999799</v>
      </c>
      <c r="D299" s="2">
        <f t="shared" si="37"/>
        <v>0</v>
      </c>
      <c r="E299" s="2">
        <f t="shared" si="38"/>
        <v>0.28439999999999799</v>
      </c>
      <c r="F299" s="2">
        <f t="shared" si="42"/>
        <v>9.6575803450906897E-2</v>
      </c>
      <c r="G299" s="2">
        <f t="shared" si="42"/>
        <v>0.17946736854764284</v>
      </c>
      <c r="H299" s="2">
        <f t="shared" si="40"/>
        <v>0.53812458628248683</v>
      </c>
      <c r="I299" s="2">
        <f t="shared" si="41"/>
        <v>34.98576065174845</v>
      </c>
    </row>
    <row r="300" spans="1:9" ht="13.5" x14ac:dyDescent="0.25">
      <c r="A300" s="3">
        <f>TITRES_STAT!B303</f>
        <v>42741</v>
      </c>
      <c r="B300" s="6">
        <f>TITRES_STAT!D303</f>
        <v>22.747900000000001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8.9677531775842118E-2</v>
      </c>
      <c r="G300" s="2">
        <f t="shared" si="42"/>
        <v>0.16664827079423977</v>
      </c>
      <c r="H300" s="2">
        <f t="shared" si="40"/>
        <v>0.53812458628248683</v>
      </c>
      <c r="I300" s="2">
        <f t="shared" si="41"/>
        <v>34.98576065174845</v>
      </c>
    </row>
    <row r="301" spans="1:9" ht="13.5" x14ac:dyDescent="0.25">
      <c r="A301" s="3">
        <f>TITRES_STAT!B304</f>
        <v>42744</v>
      </c>
      <c r="B301" s="6">
        <f>TITRES_STAT!D304</f>
        <v>23.013300000000001</v>
      </c>
      <c r="C301" s="2">
        <f t="shared" si="36"/>
        <v>0.26539999999999964</v>
      </c>
      <c r="D301" s="2">
        <f t="shared" si="37"/>
        <v>0.26539999999999964</v>
      </c>
      <c r="E301" s="2">
        <f t="shared" si="38"/>
        <v>0</v>
      </c>
      <c r="F301" s="2">
        <f t="shared" ref="F301:G316" si="43">((F300*13)+D301)/14</f>
        <v>0.10222913664899623</v>
      </c>
      <c r="G301" s="2">
        <f t="shared" si="43"/>
        <v>0.15474482288036548</v>
      </c>
      <c r="H301" s="2">
        <f t="shared" si="40"/>
        <v>0.66063041558443891</v>
      </c>
      <c r="I301" s="2">
        <f t="shared" si="41"/>
        <v>39.781905075605756</v>
      </c>
    </row>
    <row r="302" spans="1:9" ht="13.5" x14ac:dyDescent="0.25">
      <c r="A302" s="3">
        <f>TITRES_STAT!B305</f>
        <v>42745</v>
      </c>
      <c r="B302" s="6">
        <f>TITRES_STAT!D305</f>
        <v>22.9375</v>
      </c>
      <c r="C302" s="2">
        <f t="shared" si="36"/>
        <v>-7.5800000000000978E-2</v>
      </c>
      <c r="D302" s="2">
        <f t="shared" si="37"/>
        <v>0</v>
      </c>
      <c r="E302" s="2">
        <f t="shared" si="38"/>
        <v>7.5800000000000978E-2</v>
      </c>
      <c r="F302" s="2">
        <f t="shared" si="43"/>
        <v>9.4927055459782209E-2</v>
      </c>
      <c r="G302" s="2">
        <f t="shared" si="43"/>
        <v>0.14910590696033946</v>
      </c>
      <c r="H302" s="2">
        <f t="shared" si="40"/>
        <v>0.63664181651121154</v>
      </c>
      <c r="I302" s="2">
        <f t="shared" si="41"/>
        <v>38.89927594959812</v>
      </c>
    </row>
    <row r="303" spans="1:9" ht="13.5" x14ac:dyDescent="0.25">
      <c r="A303" s="3">
        <f>TITRES_STAT!B306</f>
        <v>42746</v>
      </c>
      <c r="B303" s="6">
        <f>TITRES_STAT!D306</f>
        <v>22.9375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8.8146551498369183E-2</v>
      </c>
      <c r="G303" s="2">
        <f t="shared" si="43"/>
        <v>0.13845548503460092</v>
      </c>
      <c r="H303" s="2">
        <f t="shared" si="40"/>
        <v>0.63664181651121143</v>
      </c>
      <c r="I303" s="2">
        <f t="shared" si="41"/>
        <v>38.89927594959812</v>
      </c>
    </row>
    <row r="304" spans="1:9" ht="13.5" x14ac:dyDescent="0.25">
      <c r="A304" s="3">
        <f>TITRES_STAT!B307</f>
        <v>42747</v>
      </c>
      <c r="B304" s="6">
        <f>TITRES_STAT!D307</f>
        <v>22.510999999999999</v>
      </c>
      <c r="C304" s="2">
        <f t="shared" si="36"/>
        <v>-0.42650000000000077</v>
      </c>
      <c r="D304" s="2">
        <f t="shared" si="37"/>
        <v>0</v>
      </c>
      <c r="E304" s="2">
        <f t="shared" si="38"/>
        <v>0.42650000000000077</v>
      </c>
      <c r="F304" s="2">
        <f t="shared" si="43"/>
        <v>8.1850369248485669E-2</v>
      </c>
      <c r="G304" s="2">
        <f t="shared" si="43"/>
        <v>0.15903009324641521</v>
      </c>
      <c r="H304" s="2">
        <f t="shared" si="40"/>
        <v>0.51468478435499321</v>
      </c>
      <c r="I304" s="2">
        <f t="shared" si="41"/>
        <v>33.979662941828806</v>
      </c>
    </row>
    <row r="305" spans="1:9" ht="13.5" x14ac:dyDescent="0.25">
      <c r="A305" s="3">
        <f>TITRES_STAT!B308</f>
        <v>42748</v>
      </c>
      <c r="B305" s="6">
        <f>TITRES_STAT!D308</f>
        <v>22.747900000000001</v>
      </c>
      <c r="C305" s="2">
        <f t="shared" si="36"/>
        <v>0.23690000000000211</v>
      </c>
      <c r="D305" s="2">
        <f t="shared" si="37"/>
        <v>0.23690000000000211</v>
      </c>
      <c r="E305" s="2">
        <f t="shared" si="38"/>
        <v>0</v>
      </c>
      <c r="F305" s="2">
        <f t="shared" si="43"/>
        <v>9.2925342873593983E-2</v>
      </c>
      <c r="G305" s="2">
        <f t="shared" si="43"/>
        <v>0.14767080087167125</v>
      </c>
      <c r="H305" s="2">
        <f t="shared" si="40"/>
        <v>0.62927364330032909</v>
      </c>
      <c r="I305" s="2">
        <f t="shared" si="41"/>
        <v>38.622956057009823</v>
      </c>
    </row>
    <row r="306" spans="1:9" ht="13.5" x14ac:dyDescent="0.25">
      <c r="A306" s="3">
        <f>TITRES_STAT!B309</f>
        <v>42751</v>
      </c>
      <c r="B306" s="6">
        <f>TITRES_STAT!D309</f>
        <v>22.9375</v>
      </c>
      <c r="C306" s="2">
        <f t="shared" si="36"/>
        <v>0.18959999999999866</v>
      </c>
      <c r="D306" s="2">
        <f t="shared" si="37"/>
        <v>0.18959999999999866</v>
      </c>
      <c r="E306" s="2">
        <f t="shared" si="38"/>
        <v>0</v>
      </c>
      <c r="F306" s="2">
        <f t="shared" si="43"/>
        <v>9.9830675525480042E-2</v>
      </c>
      <c r="G306" s="2">
        <f t="shared" si="43"/>
        <v>0.13712288652369473</v>
      </c>
      <c r="H306" s="2">
        <f t="shared" si="40"/>
        <v>0.72803802528055284</v>
      </c>
      <c r="I306" s="2">
        <f t="shared" si="41"/>
        <v>42.130903060559298</v>
      </c>
    </row>
    <row r="307" spans="1:9" ht="13.5" x14ac:dyDescent="0.25">
      <c r="A307" s="3">
        <f>TITRES_STAT!B310</f>
        <v>42752</v>
      </c>
      <c r="B307" s="6">
        <f>TITRES_STAT!D310</f>
        <v>23.013300000000001</v>
      </c>
      <c r="C307" s="2">
        <f t="shared" si="36"/>
        <v>7.5800000000000978E-2</v>
      </c>
      <c r="D307" s="2">
        <f t="shared" si="37"/>
        <v>7.5800000000000978E-2</v>
      </c>
      <c r="E307" s="2">
        <f t="shared" si="38"/>
        <v>0</v>
      </c>
      <c r="F307" s="2">
        <f t="shared" si="43"/>
        <v>9.811419870223155E-2</v>
      </c>
      <c r="G307" s="2">
        <f t="shared" si="43"/>
        <v>0.12732839462914511</v>
      </c>
      <c r="H307" s="2">
        <f t="shared" si="40"/>
        <v>0.77056024296856629</v>
      </c>
      <c r="I307" s="2">
        <f t="shared" si="41"/>
        <v>43.520701768194307</v>
      </c>
    </row>
    <row r="308" spans="1:9" ht="13.5" x14ac:dyDescent="0.25">
      <c r="A308" s="3">
        <f>TITRES_STAT!B311</f>
        <v>42753</v>
      </c>
      <c r="B308" s="6">
        <f>TITRES_STAT!D311</f>
        <v>22.9849</v>
      </c>
      <c r="C308" s="2">
        <f t="shared" si="36"/>
        <v>-2.8400000000001313E-2</v>
      </c>
      <c r="D308" s="2">
        <f t="shared" si="37"/>
        <v>0</v>
      </c>
      <c r="E308" s="2">
        <f t="shared" si="38"/>
        <v>2.8400000000001313E-2</v>
      </c>
      <c r="F308" s="2">
        <f t="shared" si="43"/>
        <v>9.1106041652072159E-2</v>
      </c>
      <c r="G308" s="2">
        <f t="shared" si="43"/>
        <v>0.12026208072706342</v>
      </c>
      <c r="H308" s="2">
        <f t="shared" si="40"/>
        <v>0.75756249269325948</v>
      </c>
      <c r="I308" s="2">
        <f t="shared" si="41"/>
        <v>43.103018859510563</v>
      </c>
    </row>
    <row r="309" spans="1:9" ht="13.5" x14ac:dyDescent="0.25">
      <c r="A309" s="3">
        <f>TITRES_STAT!B312</f>
        <v>42754</v>
      </c>
      <c r="B309" s="6">
        <f>TITRES_STAT!D312</f>
        <v>23.032299999999999</v>
      </c>
      <c r="C309" s="2">
        <f t="shared" si="36"/>
        <v>4.7399999999999665E-2</v>
      </c>
      <c r="D309" s="2">
        <f t="shared" si="37"/>
        <v>4.7399999999999665E-2</v>
      </c>
      <c r="E309" s="2">
        <f t="shared" si="38"/>
        <v>0</v>
      </c>
      <c r="F309" s="2">
        <f t="shared" si="43"/>
        <v>8.798418153406698E-2</v>
      </c>
      <c r="G309" s="2">
        <f t="shared" si="43"/>
        <v>0.11167193210370174</v>
      </c>
      <c r="H309" s="2">
        <f t="shared" si="40"/>
        <v>0.78788089250898208</v>
      </c>
      <c r="I309" s="2">
        <f t="shared" si="41"/>
        <v>44.067862451582407</v>
      </c>
    </row>
    <row r="310" spans="1:9" ht="13.5" x14ac:dyDescent="0.25">
      <c r="A310" s="3">
        <f>TITRES_STAT!B313</f>
        <v>42755</v>
      </c>
      <c r="B310" s="6">
        <f>TITRES_STAT!D313</f>
        <v>23.032299999999999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8.1699597138776489E-2</v>
      </c>
      <c r="G310" s="2">
        <f t="shared" si="43"/>
        <v>0.1036953655248659</v>
      </c>
      <c r="H310" s="2">
        <f t="shared" si="40"/>
        <v>0.78788089250898219</v>
      </c>
      <c r="I310" s="2">
        <f t="shared" si="41"/>
        <v>44.067862451582407</v>
      </c>
    </row>
    <row r="311" spans="1:9" ht="13.5" x14ac:dyDescent="0.25">
      <c r="A311" s="3">
        <f>TITRES_STAT!B314</f>
        <v>42758</v>
      </c>
      <c r="B311" s="6">
        <f>TITRES_STAT!D314</f>
        <v>23.032299999999999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7.5863911628863884E-2</v>
      </c>
      <c r="G311" s="2">
        <f t="shared" si="43"/>
        <v>9.62885537016612E-2</v>
      </c>
      <c r="H311" s="2">
        <f t="shared" si="40"/>
        <v>0.78788089250898219</v>
      </c>
      <c r="I311" s="2">
        <f t="shared" si="41"/>
        <v>44.067862451582407</v>
      </c>
    </row>
    <row r="312" spans="1:9" ht="13.5" x14ac:dyDescent="0.25">
      <c r="A312" s="3">
        <f>TITRES_STAT!B315</f>
        <v>42759</v>
      </c>
      <c r="B312" s="6">
        <f>TITRES_STAT!D315</f>
        <v>23.032299999999999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7.0445060798230749E-2</v>
      </c>
      <c r="G312" s="2">
        <f t="shared" si="43"/>
        <v>8.9410799865828255E-2</v>
      </c>
      <c r="H312" s="2">
        <f t="shared" si="40"/>
        <v>0.78788089250898219</v>
      </c>
      <c r="I312" s="2">
        <f t="shared" si="41"/>
        <v>44.067862451582407</v>
      </c>
    </row>
    <row r="313" spans="1:9" ht="13.5" x14ac:dyDescent="0.25">
      <c r="A313" s="3">
        <f>TITRES_STAT!B316</f>
        <v>42760</v>
      </c>
      <c r="B313" s="6">
        <f>TITRES_STAT!D316</f>
        <v>23.032299999999999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6.5413270741214266E-2</v>
      </c>
      <c r="G313" s="2">
        <f t="shared" si="43"/>
        <v>8.3024314161126239E-2</v>
      </c>
      <c r="H313" s="2">
        <f t="shared" si="40"/>
        <v>0.78788089250898219</v>
      </c>
      <c r="I313" s="2">
        <f t="shared" si="41"/>
        <v>44.067862451582407</v>
      </c>
    </row>
    <row r="314" spans="1:9" ht="13.5" x14ac:dyDescent="0.25">
      <c r="A314" s="3">
        <f>TITRES_STAT!B317</f>
        <v>42761</v>
      </c>
      <c r="B314" s="6">
        <f>TITRES_STAT!D317</f>
        <v>22.747900000000001</v>
      </c>
      <c r="C314" s="2">
        <f t="shared" si="36"/>
        <v>-0.28439999999999799</v>
      </c>
      <c r="D314" s="2">
        <f t="shared" si="37"/>
        <v>0</v>
      </c>
      <c r="E314" s="2">
        <f t="shared" si="38"/>
        <v>0.28439999999999799</v>
      </c>
      <c r="F314" s="2">
        <f t="shared" si="43"/>
        <v>6.074089425969896E-2</v>
      </c>
      <c r="G314" s="2">
        <f t="shared" si="43"/>
        <v>9.7408291721045662E-2</v>
      </c>
      <c r="H314" s="2">
        <f t="shared" si="40"/>
        <v>0.62357005945291122</v>
      </c>
      <c r="I314" s="2">
        <f t="shared" si="41"/>
        <v>38.40733917346526</v>
      </c>
    </row>
    <row r="315" spans="1:9" ht="13.5" x14ac:dyDescent="0.25">
      <c r="A315" s="3">
        <f>TITRES_STAT!B318</f>
        <v>42762</v>
      </c>
      <c r="B315" s="6">
        <f>TITRES_STAT!D318</f>
        <v>22.747900000000001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5.6402258955434749E-2</v>
      </c>
      <c r="G315" s="2">
        <f t="shared" si="43"/>
        <v>9.0450556598113838E-2</v>
      </c>
      <c r="H315" s="2">
        <f t="shared" si="40"/>
        <v>0.62357005945291111</v>
      </c>
      <c r="I315" s="2">
        <f t="shared" si="41"/>
        <v>38.407339173465253</v>
      </c>
    </row>
    <row r="316" spans="1:9" ht="13.5" x14ac:dyDescent="0.25">
      <c r="A316" s="3">
        <f>TITRES_STAT!B319</f>
        <v>42765</v>
      </c>
      <c r="B316" s="6">
        <f>TITRES_STAT!D319</f>
        <v>22.747900000000001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5.2373526172903695E-2</v>
      </c>
      <c r="G316" s="2">
        <f t="shared" si="43"/>
        <v>8.398980255539143E-2</v>
      </c>
      <c r="H316" s="2">
        <f t="shared" si="40"/>
        <v>0.62357005945291111</v>
      </c>
      <c r="I316" s="2">
        <f t="shared" si="41"/>
        <v>38.407339173465253</v>
      </c>
    </row>
    <row r="317" spans="1:9" ht="13.5" x14ac:dyDescent="0.25">
      <c r="A317" s="3">
        <f>TITRES_STAT!B320</f>
        <v>42766</v>
      </c>
      <c r="B317" s="6">
        <f>TITRES_STAT!D320</f>
        <v>22.747900000000001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4.8632560017696287E-2</v>
      </c>
      <c r="G317" s="2">
        <f t="shared" si="44"/>
        <v>7.799053094429205E-2</v>
      </c>
      <c r="H317" s="2">
        <f t="shared" si="40"/>
        <v>0.623570059452911</v>
      </c>
      <c r="I317" s="2">
        <f t="shared" si="41"/>
        <v>38.407339173465253</v>
      </c>
    </row>
    <row r="318" spans="1:9" ht="13.5" x14ac:dyDescent="0.25">
      <c r="A318" s="3">
        <f>TITRES_STAT!B321</f>
        <v>42767</v>
      </c>
      <c r="B318" s="6">
        <f>TITRES_STAT!D321</f>
        <v>22.747900000000001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4.5158805730717975E-2</v>
      </c>
      <c r="G318" s="2">
        <f t="shared" si="44"/>
        <v>7.2419778733985488E-2</v>
      </c>
      <c r="H318" s="2">
        <f t="shared" si="40"/>
        <v>0.62357005945291077</v>
      </c>
      <c r="I318" s="2">
        <f t="shared" si="41"/>
        <v>38.407339173465246</v>
      </c>
    </row>
    <row r="319" spans="1:9" ht="13.5" x14ac:dyDescent="0.25">
      <c r="A319" s="3">
        <f>TITRES_STAT!B322</f>
        <v>42768</v>
      </c>
      <c r="B319" s="6">
        <f>TITRES_STAT!D322</f>
        <v>22.747900000000001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4.1933176749952401E-2</v>
      </c>
      <c r="G319" s="2">
        <f t="shared" si="44"/>
        <v>6.724693739584367E-2</v>
      </c>
      <c r="H319" s="2">
        <f t="shared" si="40"/>
        <v>0.62357005945291066</v>
      </c>
      <c r="I319" s="2">
        <f t="shared" si="41"/>
        <v>38.407339173465239</v>
      </c>
    </row>
    <row r="320" spans="1:9" ht="13.5" x14ac:dyDescent="0.25">
      <c r="A320" s="3">
        <f>TITRES_STAT!B323</f>
        <v>42769</v>
      </c>
      <c r="B320" s="6">
        <f>TITRES_STAT!D323</f>
        <v>22.747900000000001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3.8937949839241516E-2</v>
      </c>
      <c r="G320" s="2">
        <f t="shared" si="44"/>
        <v>6.2443584724711974E-2</v>
      </c>
      <c r="H320" s="2">
        <f t="shared" si="40"/>
        <v>0.62357005945291077</v>
      </c>
      <c r="I320" s="2">
        <f t="shared" si="41"/>
        <v>38.407339173465246</v>
      </c>
    </row>
    <row r="321" spans="1:9" ht="13.5" x14ac:dyDescent="0.25">
      <c r="A321" s="3">
        <f>TITRES_STAT!B324</f>
        <v>42772</v>
      </c>
      <c r="B321" s="6">
        <f>TITRES_STAT!D324</f>
        <v>22.728999999999999</v>
      </c>
      <c r="C321" s="2">
        <f t="shared" si="36"/>
        <v>-1.8900000000002137E-2</v>
      </c>
      <c r="D321" s="2">
        <f t="shared" si="37"/>
        <v>0</v>
      </c>
      <c r="E321" s="2">
        <f t="shared" si="38"/>
        <v>1.8900000000002137E-2</v>
      </c>
      <c r="F321" s="2">
        <f t="shared" si="44"/>
        <v>3.6156667707867123E-2</v>
      </c>
      <c r="G321" s="2">
        <f t="shared" si="44"/>
        <v>5.9333328672946987E-2</v>
      </c>
      <c r="H321" s="2">
        <f t="shared" si="40"/>
        <v>0.60938208788465875</v>
      </c>
      <c r="I321" s="2">
        <f t="shared" si="41"/>
        <v>37.864351322911702</v>
      </c>
    </row>
    <row r="322" spans="1:9" ht="13.5" x14ac:dyDescent="0.25">
      <c r="A322" s="3">
        <f>TITRES_STAT!B325</f>
        <v>42773</v>
      </c>
      <c r="B322" s="6">
        <f>TITRES_STAT!D325</f>
        <v>22.274000000000001</v>
      </c>
      <c r="C322" s="2">
        <f t="shared" si="36"/>
        <v>-0.45499999999999829</v>
      </c>
      <c r="D322" s="2">
        <f t="shared" si="37"/>
        <v>0</v>
      </c>
      <c r="E322" s="2">
        <f t="shared" si="38"/>
        <v>0.45499999999999829</v>
      </c>
      <c r="F322" s="2">
        <f t="shared" si="44"/>
        <v>3.3574048585876613E-2</v>
      </c>
      <c r="G322" s="2">
        <f t="shared" si="44"/>
        <v>8.7595233767736369E-2</v>
      </c>
      <c r="H322" s="2">
        <f t="shared" si="40"/>
        <v>0.38328624905437286</v>
      </c>
      <c r="I322" s="2">
        <f t="shared" si="41"/>
        <v>27.708382796141493</v>
      </c>
    </row>
    <row r="323" spans="1:9" ht="13.5" x14ac:dyDescent="0.25">
      <c r="A323" s="3">
        <f>TITRES_STAT!B326</f>
        <v>42774</v>
      </c>
      <c r="B323" s="6">
        <f>TITRES_STAT!D326</f>
        <v>22.274000000000001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3.1175902258313997E-2</v>
      </c>
      <c r="G323" s="2">
        <f t="shared" si="44"/>
        <v>8.1338431355755206E-2</v>
      </c>
      <c r="H323" s="2">
        <f t="shared" si="40"/>
        <v>0.38328624905437281</v>
      </c>
      <c r="I323" s="2">
        <f t="shared" si="41"/>
        <v>27.708382796141493</v>
      </c>
    </row>
    <row r="324" spans="1:9" ht="13.5" x14ac:dyDescent="0.25">
      <c r="A324" s="3">
        <f>TITRES_STAT!B327</f>
        <v>42775</v>
      </c>
      <c r="B324" s="6">
        <f>TITRES_STAT!D327</f>
        <v>22.274000000000001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2.8949052097005854E-2</v>
      </c>
      <c r="G324" s="2">
        <f t="shared" si="44"/>
        <v>7.5528543401772702E-2</v>
      </c>
      <c r="H324" s="2">
        <f t="shared" si="40"/>
        <v>0.38328624905437275</v>
      </c>
      <c r="I324" s="2">
        <f t="shared" si="41"/>
        <v>27.708382796141493</v>
      </c>
    </row>
    <row r="325" spans="1:9" ht="13.5" x14ac:dyDescent="0.25">
      <c r="A325" s="3">
        <f>TITRES_STAT!B328</f>
        <v>42776</v>
      </c>
      <c r="B325" s="6">
        <f>TITRES_STAT!D328</f>
        <v>22.274000000000001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2.6881262661505433E-2</v>
      </c>
      <c r="G325" s="2">
        <f t="shared" si="44"/>
        <v>7.0133647444503219E-2</v>
      </c>
      <c r="H325" s="2">
        <f t="shared" si="40"/>
        <v>0.38328624905437275</v>
      </c>
      <c r="I325" s="2">
        <f t="shared" si="41"/>
        <v>27.708382796141493</v>
      </c>
    </row>
    <row r="326" spans="1:9" ht="13.5" x14ac:dyDescent="0.25">
      <c r="A326" s="3">
        <f>TITRES_STAT!B329</f>
        <v>42779</v>
      </c>
      <c r="B326" s="6">
        <f>TITRES_STAT!D329</f>
        <v>22.274000000000001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2.49611724713979E-2</v>
      </c>
      <c r="G326" s="2">
        <f t="shared" si="44"/>
        <v>6.5124101198467274E-2</v>
      </c>
      <c r="H326" s="2">
        <f t="shared" si="40"/>
        <v>0.3832862490543727</v>
      </c>
      <c r="I326" s="2">
        <f t="shared" si="41"/>
        <v>27.708382796141493</v>
      </c>
    </row>
    <row r="327" spans="1:9" ht="13.5" x14ac:dyDescent="0.25">
      <c r="A327" s="3">
        <f>TITRES_STAT!B330</f>
        <v>42780</v>
      </c>
      <c r="B327" s="6">
        <f>TITRES_STAT!D330</f>
        <v>22.274000000000001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2.3178231580583766E-2</v>
      </c>
      <c r="G327" s="2">
        <f t="shared" si="44"/>
        <v>6.047237968429104E-2</v>
      </c>
      <c r="H327" s="2">
        <f t="shared" si="40"/>
        <v>0.38328624905437275</v>
      </c>
      <c r="I327" s="2">
        <f t="shared" si="41"/>
        <v>27.708382796141493</v>
      </c>
    </row>
    <row r="328" spans="1:9" ht="13.5" x14ac:dyDescent="0.25">
      <c r="A328" s="3">
        <f>TITRES_STAT!B331</f>
        <v>42781</v>
      </c>
      <c r="B328" s="6">
        <f>TITRES_STAT!D331</f>
        <v>22.274000000000001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2.1522643610542069E-2</v>
      </c>
      <c r="G328" s="2">
        <f t="shared" si="44"/>
        <v>5.6152923992555961E-2</v>
      </c>
      <c r="H328" s="2">
        <f t="shared" si="40"/>
        <v>0.38328624905437281</v>
      </c>
      <c r="I328" s="2">
        <f t="shared" si="41"/>
        <v>27.708382796141493</v>
      </c>
    </row>
    <row r="329" spans="1:9" ht="13.5" x14ac:dyDescent="0.25">
      <c r="A329" s="3">
        <f>TITRES_STAT!B332</f>
        <v>42782</v>
      </c>
      <c r="B329" s="6">
        <f>TITRES_STAT!D332</f>
        <v>22.274000000000001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1.9985311924074777E-2</v>
      </c>
      <c r="G329" s="2">
        <f t="shared" si="44"/>
        <v>5.2142000850230533E-2</v>
      </c>
      <c r="H329" s="2">
        <f t="shared" si="40"/>
        <v>0.38328624905437275</v>
      </c>
      <c r="I329" s="2">
        <f t="shared" si="41"/>
        <v>27.708382796141493</v>
      </c>
    </row>
    <row r="330" spans="1:9" ht="13.5" x14ac:dyDescent="0.25">
      <c r="A330" s="3">
        <f>TITRES_STAT!B333</f>
        <v>42783</v>
      </c>
      <c r="B330" s="6">
        <f>TITRES_STAT!D333</f>
        <v>22.169799999999999</v>
      </c>
      <c r="C330" s="2">
        <f t="shared" si="45"/>
        <v>-0.10420000000000229</v>
      </c>
      <c r="D330" s="2">
        <f t="shared" si="46"/>
        <v>0</v>
      </c>
      <c r="E330" s="2">
        <f t="shared" si="47"/>
        <v>0.10420000000000229</v>
      </c>
      <c r="F330" s="2">
        <f t="shared" si="44"/>
        <v>1.8557789643783719E-2</v>
      </c>
      <c r="G330" s="2">
        <f t="shared" si="44"/>
        <v>5.5860429360928512E-2</v>
      </c>
      <c r="H330" s="2">
        <f t="shared" si="40"/>
        <v>0.33221709636130964</v>
      </c>
      <c r="I330" s="2">
        <f t="shared" si="41"/>
        <v>24.937159061289307</v>
      </c>
    </row>
    <row r="331" spans="1:9" ht="13.5" x14ac:dyDescent="0.25">
      <c r="A331" s="3">
        <f>TITRES_STAT!B334</f>
        <v>42786</v>
      </c>
      <c r="B331" s="6">
        <f>TITRES_STAT!D334</f>
        <v>22.169799999999999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1.723223324065631E-2</v>
      </c>
      <c r="G331" s="2">
        <f t="shared" si="44"/>
        <v>5.1870398692290764E-2</v>
      </c>
      <c r="H331" s="2">
        <f t="shared" si="40"/>
        <v>0.33221709636130964</v>
      </c>
      <c r="I331" s="2">
        <f t="shared" si="41"/>
        <v>24.937159061289307</v>
      </c>
    </row>
    <row r="332" spans="1:9" ht="13.5" x14ac:dyDescent="0.25">
      <c r="A332" s="3">
        <f>TITRES_STAT!B335</f>
        <v>42787</v>
      </c>
      <c r="B332" s="6">
        <f>TITRES_STAT!D335</f>
        <v>22.169799999999999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1.6001359437752289E-2</v>
      </c>
      <c r="G332" s="2">
        <f t="shared" si="44"/>
        <v>4.8165370214269997E-2</v>
      </c>
      <c r="H332" s="2">
        <f t="shared" si="40"/>
        <v>0.33221709636130964</v>
      </c>
      <c r="I332" s="2">
        <f t="shared" si="41"/>
        <v>24.937159061289307</v>
      </c>
    </row>
    <row r="333" spans="1:9" ht="13.5" x14ac:dyDescent="0.25">
      <c r="A333" s="3">
        <f>TITRES_STAT!B336</f>
        <v>42788</v>
      </c>
      <c r="B333" s="6">
        <f>TITRES_STAT!D336</f>
        <v>22.169799999999999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1.4858405192198554E-2</v>
      </c>
      <c r="G333" s="2">
        <f t="shared" si="48"/>
        <v>4.4724986627536427E-2</v>
      </c>
      <c r="H333" s="2">
        <f t="shared" si="40"/>
        <v>0.33221709636130964</v>
      </c>
      <c r="I333" s="2">
        <f t="shared" si="41"/>
        <v>24.937159061289307</v>
      </c>
    </row>
    <row r="334" spans="1:9" ht="13.5" x14ac:dyDescent="0.25">
      <c r="A334" s="3">
        <f>TITRES_STAT!B337</f>
        <v>42789</v>
      </c>
      <c r="B334" s="6">
        <f>TITRES_STAT!D337</f>
        <v>22.169799999999999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1.3797090535612943E-2</v>
      </c>
      <c r="G334" s="2">
        <f t="shared" si="48"/>
        <v>4.1530344725569539E-2</v>
      </c>
      <c r="H334" s="2">
        <f t="shared" si="40"/>
        <v>0.33221709636130964</v>
      </c>
      <c r="I334" s="2">
        <f t="shared" si="41"/>
        <v>24.937159061289307</v>
      </c>
    </row>
    <row r="335" spans="1:9" ht="13.5" x14ac:dyDescent="0.25">
      <c r="A335" s="3">
        <f>TITRES_STAT!B338</f>
        <v>42790</v>
      </c>
      <c r="B335" s="6">
        <f>TITRES_STAT!D338</f>
        <v>21.610499999999998</v>
      </c>
      <c r="C335" s="2">
        <f t="shared" si="45"/>
        <v>-0.55930000000000035</v>
      </c>
      <c r="D335" s="2">
        <f t="shared" si="46"/>
        <v>0</v>
      </c>
      <c r="E335" s="2">
        <f t="shared" si="47"/>
        <v>0.55930000000000035</v>
      </c>
      <c r="F335" s="2">
        <f t="shared" si="48"/>
        <v>1.2811584068783447E-2</v>
      </c>
      <c r="G335" s="2">
        <f t="shared" si="48"/>
        <v>7.8513891530886032E-2</v>
      </c>
      <c r="H335" s="2">
        <f t="shared" si="40"/>
        <v>0.16317601661285108</v>
      </c>
      <c r="I335" s="2">
        <f t="shared" si="41"/>
        <v>14.028488748247824</v>
      </c>
    </row>
    <row r="336" spans="1:9" ht="13.5" x14ac:dyDescent="0.25">
      <c r="A336" s="3">
        <f>TITRES_STAT!B339</f>
        <v>42793</v>
      </c>
      <c r="B336" s="6">
        <f>TITRES_STAT!D339</f>
        <v>22.074999999999999</v>
      </c>
      <c r="C336" s="2">
        <f t="shared" si="45"/>
        <v>0.46450000000000102</v>
      </c>
      <c r="D336" s="2">
        <f t="shared" si="46"/>
        <v>0.46450000000000102</v>
      </c>
      <c r="E336" s="2">
        <f t="shared" si="47"/>
        <v>0</v>
      </c>
      <c r="F336" s="2">
        <f t="shared" si="48"/>
        <v>4.5075042349584704E-2</v>
      </c>
      <c r="G336" s="2">
        <f t="shared" si="48"/>
        <v>7.290575642153703E-2</v>
      </c>
      <c r="H336" s="2">
        <f t="shared" si="40"/>
        <v>0.61826451794784643</v>
      </c>
      <c r="I336" s="2">
        <f t="shared" si="41"/>
        <v>38.20540530245821</v>
      </c>
    </row>
    <row r="337" spans="1:9" ht="13.5" x14ac:dyDescent="0.25">
      <c r="A337" s="3">
        <f>TITRES_STAT!B340</f>
        <v>42794</v>
      </c>
      <c r="B337" s="6">
        <f>TITRES_STAT!D340</f>
        <v>22.169799999999999</v>
      </c>
      <c r="C337" s="2">
        <f t="shared" si="45"/>
        <v>9.4799999999999329E-2</v>
      </c>
      <c r="D337" s="2">
        <f t="shared" si="46"/>
        <v>9.4799999999999329E-2</v>
      </c>
      <c r="E337" s="2">
        <f t="shared" si="47"/>
        <v>0</v>
      </c>
      <c r="F337" s="2">
        <f t="shared" si="48"/>
        <v>4.8626825038900034E-2</v>
      </c>
      <c r="G337" s="2">
        <f t="shared" si="48"/>
        <v>6.7698202391427237E-2</v>
      </c>
      <c r="H337" s="2">
        <f t="shared" ref="H337:H400" si="49">F337/G337</f>
        <v>0.7182882753332569</v>
      </c>
      <c r="I337" s="2">
        <f t="shared" ref="I337:I400" si="50">IF(G337=0,100,100-(100/(1+H337)))</f>
        <v>41.802547665870968</v>
      </c>
    </row>
    <row r="338" spans="1:9" ht="13.5" x14ac:dyDescent="0.25">
      <c r="A338" s="3">
        <f>TITRES_STAT!B341</f>
        <v>42795</v>
      </c>
      <c r="B338" s="6">
        <f>TITRES_STAT!D341</f>
        <v>22.274000000000001</v>
      </c>
      <c r="C338" s="2">
        <f t="shared" si="45"/>
        <v>0.10420000000000229</v>
      </c>
      <c r="D338" s="2">
        <f t="shared" si="46"/>
        <v>0.10420000000000229</v>
      </c>
      <c r="E338" s="2">
        <f t="shared" si="47"/>
        <v>0</v>
      </c>
      <c r="F338" s="2">
        <f t="shared" si="48"/>
        <v>5.2596337536121626E-2</v>
      </c>
      <c r="G338" s="2">
        <f t="shared" si="48"/>
        <v>6.2862616506325283E-2</v>
      </c>
      <c r="H338" s="2">
        <f t="shared" si="49"/>
        <v>0.83668705598389059</v>
      </c>
      <c r="I338" s="2">
        <f t="shared" si="50"/>
        <v>45.554143437662965</v>
      </c>
    </row>
    <row r="339" spans="1:9" ht="13.5" x14ac:dyDescent="0.25">
      <c r="A339" s="3">
        <f>TITRES_STAT!B342</f>
        <v>42796</v>
      </c>
      <c r="B339" s="6">
        <f>TITRES_STAT!D342</f>
        <v>22.274000000000001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4.8839456283541513E-2</v>
      </c>
      <c r="G339" s="2">
        <f t="shared" si="48"/>
        <v>5.8372429613016329E-2</v>
      </c>
      <c r="H339" s="2">
        <f t="shared" si="49"/>
        <v>0.8366870559838907</v>
      </c>
      <c r="I339" s="2">
        <f t="shared" si="50"/>
        <v>45.554143437662972</v>
      </c>
    </row>
    <row r="340" spans="1:9" ht="13.5" x14ac:dyDescent="0.25">
      <c r="A340" s="3">
        <f>TITRES_STAT!B343</f>
        <v>42797</v>
      </c>
      <c r="B340" s="6">
        <f>TITRES_STAT!D343</f>
        <v>21.8475</v>
      </c>
      <c r="C340" s="2">
        <f t="shared" si="45"/>
        <v>-0.42650000000000077</v>
      </c>
      <c r="D340" s="2">
        <f t="shared" si="46"/>
        <v>0</v>
      </c>
      <c r="E340" s="2">
        <f t="shared" si="47"/>
        <v>0.42650000000000077</v>
      </c>
      <c r="F340" s="2">
        <f t="shared" si="48"/>
        <v>4.535092369185998E-2</v>
      </c>
      <c r="G340" s="2">
        <f t="shared" si="48"/>
        <v>8.4667256069229507E-2</v>
      </c>
      <c r="H340" s="2">
        <f t="shared" si="49"/>
        <v>0.53563710219660465</v>
      </c>
      <c r="I340" s="2">
        <f t="shared" si="50"/>
        <v>34.880448084408684</v>
      </c>
    </row>
    <row r="341" spans="1:9" ht="13.5" x14ac:dyDescent="0.25">
      <c r="A341" s="3">
        <f>TITRES_STAT!B344</f>
        <v>42800</v>
      </c>
      <c r="B341" s="6">
        <f>TITRES_STAT!D344</f>
        <v>21.8001</v>
      </c>
      <c r="C341" s="2">
        <f t="shared" si="45"/>
        <v>-4.7399999999999665E-2</v>
      </c>
      <c r="D341" s="2">
        <f t="shared" si="46"/>
        <v>0</v>
      </c>
      <c r="E341" s="2">
        <f t="shared" si="47"/>
        <v>4.7399999999999665E-2</v>
      </c>
      <c r="F341" s="2">
        <f t="shared" si="48"/>
        <v>4.211157199958427E-2</v>
      </c>
      <c r="G341" s="2">
        <f t="shared" si="48"/>
        <v>8.2005309207141663E-2</v>
      </c>
      <c r="H341" s="2">
        <f t="shared" si="49"/>
        <v>0.51352250734415694</v>
      </c>
      <c r="I341" s="2">
        <f t="shared" si="50"/>
        <v>33.928964045949797</v>
      </c>
    </row>
    <row r="342" spans="1:9" ht="13.5" x14ac:dyDescent="0.25">
      <c r="A342" s="3">
        <f>TITRES_STAT!B345</f>
        <v>42801</v>
      </c>
      <c r="B342" s="6">
        <f>TITRES_STAT!D345</f>
        <v>21.8001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3.9103602571042541E-2</v>
      </c>
      <c r="G342" s="2">
        <f t="shared" si="48"/>
        <v>7.6147787120917271E-2</v>
      </c>
      <c r="H342" s="2">
        <f t="shared" si="49"/>
        <v>0.51352250734415694</v>
      </c>
      <c r="I342" s="2">
        <f t="shared" si="50"/>
        <v>33.928964045949797</v>
      </c>
    </row>
    <row r="343" spans="1:9" ht="13.5" x14ac:dyDescent="0.25">
      <c r="A343" s="3">
        <f>TITRES_STAT!B346</f>
        <v>42802</v>
      </c>
      <c r="B343" s="6">
        <f>TITRES_STAT!D346</f>
        <v>21.8001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3.6310488101682359E-2</v>
      </c>
      <c r="G343" s="2">
        <f t="shared" si="48"/>
        <v>7.0708659469423188E-2</v>
      </c>
      <c r="H343" s="2">
        <f t="shared" si="49"/>
        <v>0.51352250734415694</v>
      </c>
      <c r="I343" s="2">
        <f t="shared" si="50"/>
        <v>33.928964045949797</v>
      </c>
    </row>
    <row r="344" spans="1:9" ht="13.5" x14ac:dyDescent="0.25">
      <c r="A344" s="3">
        <f>TITRES_STAT!B347</f>
        <v>42803</v>
      </c>
      <c r="B344" s="6">
        <f>TITRES_STAT!D347</f>
        <v>22.264500000000002</v>
      </c>
      <c r="C344" s="2">
        <f t="shared" si="45"/>
        <v>0.46440000000000126</v>
      </c>
      <c r="D344" s="2">
        <f t="shared" si="46"/>
        <v>0.46440000000000126</v>
      </c>
      <c r="E344" s="2">
        <f t="shared" si="47"/>
        <v>0</v>
      </c>
      <c r="F344" s="2">
        <f t="shared" si="48"/>
        <v>6.6888310380133709E-2</v>
      </c>
      <c r="G344" s="2">
        <f t="shared" si="48"/>
        <v>6.5658040935892961E-2</v>
      </c>
      <c r="H344" s="2">
        <f t="shared" si="49"/>
        <v>1.018737528971386</v>
      </c>
      <c r="I344" s="2">
        <f t="shared" si="50"/>
        <v>50.464090271827793</v>
      </c>
    </row>
    <row r="345" spans="1:9" ht="13.5" x14ac:dyDescent="0.25">
      <c r="A345" s="3">
        <f>TITRES_STAT!B348</f>
        <v>42804</v>
      </c>
      <c r="B345" s="6">
        <f>TITRES_STAT!D348</f>
        <v>22.264500000000002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6.211057392440987E-2</v>
      </c>
      <c r="G345" s="2">
        <f t="shared" si="48"/>
        <v>6.0968180869043466E-2</v>
      </c>
      <c r="H345" s="2">
        <f t="shared" si="49"/>
        <v>1.018737528971386</v>
      </c>
      <c r="I345" s="2">
        <f t="shared" si="50"/>
        <v>50.464090271827793</v>
      </c>
    </row>
    <row r="346" spans="1:9" ht="13.5" x14ac:dyDescent="0.25">
      <c r="A346" s="3">
        <f>TITRES_STAT!B349</f>
        <v>42807</v>
      </c>
      <c r="B346" s="6">
        <f>TITRES_STAT!D349</f>
        <v>21.8001</v>
      </c>
      <c r="C346" s="2">
        <f t="shared" si="45"/>
        <v>-0.46440000000000126</v>
      </c>
      <c r="D346" s="2">
        <f t="shared" si="46"/>
        <v>0</v>
      </c>
      <c r="E346" s="2">
        <f t="shared" si="47"/>
        <v>0.46440000000000126</v>
      </c>
      <c r="F346" s="2">
        <f t="shared" si="48"/>
        <v>5.7674104358380593E-2</v>
      </c>
      <c r="G346" s="2">
        <f t="shared" si="48"/>
        <v>8.9784739378397593E-2</v>
      </c>
      <c r="H346" s="2">
        <f t="shared" si="49"/>
        <v>0.64235976801484274</v>
      </c>
      <c r="I346" s="2">
        <f t="shared" si="50"/>
        <v>39.112000946740032</v>
      </c>
    </row>
    <row r="347" spans="1:9" ht="13.5" x14ac:dyDescent="0.25">
      <c r="A347" s="3">
        <f>TITRES_STAT!B350</f>
        <v>42808</v>
      </c>
      <c r="B347" s="6">
        <f>TITRES_STAT!D350</f>
        <v>22.255099999999999</v>
      </c>
      <c r="C347" s="2">
        <f t="shared" si="45"/>
        <v>0.45499999999999829</v>
      </c>
      <c r="D347" s="2">
        <f t="shared" si="46"/>
        <v>0.45499999999999829</v>
      </c>
      <c r="E347" s="2">
        <f t="shared" si="47"/>
        <v>0</v>
      </c>
      <c r="F347" s="2">
        <f t="shared" si="48"/>
        <v>8.6054525475638993E-2</v>
      </c>
      <c r="G347" s="2">
        <f t="shared" si="48"/>
        <v>8.3371543708512047E-2</v>
      </c>
      <c r="H347" s="2">
        <f t="shared" si="49"/>
        <v>1.0321810254168655</v>
      </c>
      <c r="I347" s="2">
        <f t="shared" si="50"/>
        <v>50.791785402342889</v>
      </c>
    </row>
    <row r="348" spans="1:9" ht="13.5" x14ac:dyDescent="0.25">
      <c r="A348" s="3">
        <f>TITRES_STAT!B351</f>
        <v>42809</v>
      </c>
      <c r="B348" s="6">
        <f>TITRES_STAT!D351</f>
        <v>22.255099999999999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7.990777365595049E-2</v>
      </c>
      <c r="G348" s="2">
        <f t="shared" si="48"/>
        <v>7.7416433443618329E-2</v>
      </c>
      <c r="H348" s="2">
        <f t="shared" si="49"/>
        <v>1.0321810254168655</v>
      </c>
      <c r="I348" s="2">
        <f t="shared" si="50"/>
        <v>50.791785402342889</v>
      </c>
    </row>
    <row r="349" spans="1:9" ht="13.5" x14ac:dyDescent="0.25">
      <c r="A349" s="3">
        <f>TITRES_STAT!B352</f>
        <v>42810</v>
      </c>
      <c r="B349" s="6">
        <f>TITRES_STAT!D352</f>
        <v>22.255099999999999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7.4200075537668303E-2</v>
      </c>
      <c r="G349" s="2">
        <f t="shared" si="51"/>
        <v>7.1886688197645585E-2</v>
      </c>
      <c r="H349" s="2">
        <f t="shared" si="49"/>
        <v>1.0321810254168655</v>
      </c>
      <c r="I349" s="2">
        <f t="shared" si="50"/>
        <v>50.791785402342889</v>
      </c>
    </row>
    <row r="350" spans="1:9" ht="13.5" x14ac:dyDescent="0.25">
      <c r="A350" s="3">
        <f>TITRES_STAT!B353</f>
        <v>42811</v>
      </c>
      <c r="B350" s="6">
        <f>TITRES_STAT!D353</f>
        <v>22.255099999999999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6.8900070142120559E-2</v>
      </c>
      <c r="G350" s="2">
        <f t="shared" si="51"/>
        <v>6.6751924754956615E-2</v>
      </c>
      <c r="H350" s="2">
        <f t="shared" si="49"/>
        <v>1.0321810254168653</v>
      </c>
      <c r="I350" s="2">
        <f t="shared" si="50"/>
        <v>50.791785402342889</v>
      </c>
    </row>
    <row r="351" spans="1:9" ht="13.5" x14ac:dyDescent="0.25">
      <c r="A351" s="3">
        <f>TITRES_STAT!B354</f>
        <v>42815</v>
      </c>
      <c r="B351" s="6">
        <f>TITRES_STAT!D354</f>
        <v>22.2456</v>
      </c>
      <c r="C351" s="2">
        <f t="shared" si="45"/>
        <v>-9.4999999999991758E-3</v>
      </c>
      <c r="D351" s="2">
        <f t="shared" si="46"/>
        <v>0</v>
      </c>
      <c r="E351" s="2">
        <f t="shared" si="47"/>
        <v>9.4999999999991758E-3</v>
      </c>
      <c r="F351" s="2">
        <f t="shared" si="51"/>
        <v>6.3978636560540522E-2</v>
      </c>
      <c r="G351" s="2">
        <f t="shared" si="51"/>
        <v>6.2662501558173947E-2</v>
      </c>
      <c r="H351" s="2">
        <f t="shared" si="49"/>
        <v>1.0210035502834931</v>
      </c>
      <c r="I351" s="2">
        <f t="shared" si="50"/>
        <v>50.519631701798509</v>
      </c>
    </row>
    <row r="352" spans="1:9" ht="13.5" x14ac:dyDescent="0.25">
      <c r="A352" s="3">
        <f>TITRES_STAT!B355</f>
        <v>42816</v>
      </c>
      <c r="B352" s="6">
        <f>TITRES_STAT!D355</f>
        <v>22.226600000000001</v>
      </c>
      <c r="C352" s="2">
        <f t="shared" si="45"/>
        <v>-1.8999999999998352E-2</v>
      </c>
      <c r="D352" s="2">
        <f t="shared" si="46"/>
        <v>0</v>
      </c>
      <c r="E352" s="2">
        <f t="shared" si="47"/>
        <v>1.8999999999998352E-2</v>
      </c>
      <c r="F352" s="2">
        <f t="shared" si="51"/>
        <v>5.9408733949073346E-2</v>
      </c>
      <c r="G352" s="2">
        <f t="shared" si="51"/>
        <v>5.9543751446875688E-2</v>
      </c>
      <c r="H352" s="2">
        <f t="shared" si="49"/>
        <v>0.99773246571602392</v>
      </c>
      <c r="I352" s="2">
        <f t="shared" si="50"/>
        <v>49.943247298552478</v>
      </c>
    </row>
    <row r="353" spans="1:9" ht="13.5" x14ac:dyDescent="0.25">
      <c r="A353" s="3">
        <f>TITRES_STAT!B356</f>
        <v>42817</v>
      </c>
      <c r="B353" s="6">
        <f>TITRES_STAT!D356</f>
        <v>21.657900000000001</v>
      </c>
      <c r="C353" s="2">
        <f t="shared" si="45"/>
        <v>-0.56869999999999976</v>
      </c>
      <c r="D353" s="2">
        <f t="shared" si="46"/>
        <v>0</v>
      </c>
      <c r="E353" s="2">
        <f t="shared" si="47"/>
        <v>0.56869999999999976</v>
      </c>
      <c r="F353" s="2">
        <f t="shared" si="51"/>
        <v>5.5165252952710964E-2</v>
      </c>
      <c r="G353" s="2">
        <f t="shared" si="51"/>
        <v>9.5912054914955983E-2</v>
      </c>
      <c r="H353" s="2">
        <f t="shared" si="49"/>
        <v>0.57516495712270266</v>
      </c>
      <c r="I353" s="2">
        <f t="shared" si="50"/>
        <v>36.51458563256358</v>
      </c>
    </row>
    <row r="354" spans="1:9" ht="13.5" x14ac:dyDescent="0.25">
      <c r="A354" s="3">
        <f>TITRES_STAT!B357</f>
        <v>42818</v>
      </c>
      <c r="B354" s="6">
        <f>TITRES_STAT!D357</f>
        <v>21.657900000000001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5.1224877741803031E-2</v>
      </c>
      <c r="G354" s="2">
        <f t="shared" si="51"/>
        <v>8.9061193849601983E-2</v>
      </c>
      <c r="H354" s="2">
        <f t="shared" si="49"/>
        <v>0.57516495712270266</v>
      </c>
      <c r="I354" s="2">
        <f t="shared" si="50"/>
        <v>36.51458563256358</v>
      </c>
    </row>
    <row r="355" spans="1:9" ht="13.5" x14ac:dyDescent="0.25">
      <c r="A355" s="3">
        <f>TITRES_STAT!B358</f>
        <v>42821</v>
      </c>
      <c r="B355" s="6">
        <f>TITRES_STAT!D358</f>
        <v>21.989699999999999</v>
      </c>
      <c r="C355" s="2">
        <f t="shared" si="45"/>
        <v>0.33179999999999765</v>
      </c>
      <c r="D355" s="2">
        <f t="shared" si="46"/>
        <v>0.33179999999999765</v>
      </c>
      <c r="E355" s="2">
        <f t="shared" si="47"/>
        <v>0</v>
      </c>
      <c r="F355" s="2">
        <f t="shared" si="51"/>
        <v>7.1265957903102653E-2</v>
      </c>
      <c r="G355" s="2">
        <f t="shared" si="51"/>
        <v>8.2699680003201839E-2</v>
      </c>
      <c r="H355" s="2">
        <f t="shared" si="49"/>
        <v>0.8617440587477907</v>
      </c>
      <c r="I355" s="2">
        <f t="shared" si="50"/>
        <v>46.28692406449251</v>
      </c>
    </row>
    <row r="356" spans="1:9" ht="13.5" x14ac:dyDescent="0.25">
      <c r="A356" s="3">
        <f>TITRES_STAT!B359</f>
        <v>42822</v>
      </c>
      <c r="B356" s="6">
        <f>TITRES_STAT!D359</f>
        <v>21.610499999999998</v>
      </c>
      <c r="C356" s="2">
        <f t="shared" si="45"/>
        <v>-0.37920000000000087</v>
      </c>
      <c r="D356" s="2">
        <f t="shared" si="46"/>
        <v>0</v>
      </c>
      <c r="E356" s="2">
        <f t="shared" si="47"/>
        <v>0.37920000000000087</v>
      </c>
      <c r="F356" s="2">
        <f t="shared" si="51"/>
        <v>6.6175532338595328E-2</v>
      </c>
      <c r="G356" s="2">
        <f t="shared" si="51"/>
        <v>0.10387827428868748</v>
      </c>
      <c r="H356" s="2">
        <f t="shared" si="49"/>
        <v>0.63704882268921126</v>
      </c>
      <c r="I356" s="2">
        <f t="shared" si="50"/>
        <v>38.91446692730392</v>
      </c>
    </row>
    <row r="357" spans="1:9" ht="13.5" x14ac:dyDescent="0.25">
      <c r="A357" s="3">
        <f>TITRES_STAT!B360</f>
        <v>42823</v>
      </c>
      <c r="B357" s="6">
        <f>TITRES_STAT!D360</f>
        <v>21.989699999999999</v>
      </c>
      <c r="C357" s="2">
        <f t="shared" si="45"/>
        <v>0.37920000000000087</v>
      </c>
      <c r="D357" s="2">
        <f t="shared" si="46"/>
        <v>0.37920000000000087</v>
      </c>
      <c r="E357" s="2">
        <f t="shared" si="47"/>
        <v>0</v>
      </c>
      <c r="F357" s="2">
        <f t="shared" si="51"/>
        <v>8.8534422885838585E-2</v>
      </c>
      <c r="G357" s="2">
        <f t="shared" si="51"/>
        <v>9.6458397553781244E-2</v>
      </c>
      <c r="H357" s="2">
        <f t="shared" si="49"/>
        <v>0.91785085727217708</v>
      </c>
      <c r="I357" s="2">
        <f t="shared" si="50"/>
        <v>47.858302108938062</v>
      </c>
    </row>
    <row r="358" spans="1:9" ht="13.5" x14ac:dyDescent="0.25">
      <c r="A358" s="3">
        <f>TITRES_STAT!B361</f>
        <v>42824</v>
      </c>
      <c r="B358" s="6">
        <f>TITRES_STAT!D361</f>
        <v>21.8001</v>
      </c>
      <c r="C358" s="2">
        <f t="shared" si="45"/>
        <v>-0.18959999999999866</v>
      </c>
      <c r="D358" s="2">
        <f t="shared" si="46"/>
        <v>0</v>
      </c>
      <c r="E358" s="2">
        <f t="shared" si="47"/>
        <v>0.18959999999999866</v>
      </c>
      <c r="F358" s="2">
        <f t="shared" si="51"/>
        <v>8.2210535536850107E-2</v>
      </c>
      <c r="G358" s="2">
        <f t="shared" si="51"/>
        <v>0.10311136915708249</v>
      </c>
      <c r="H358" s="2">
        <f t="shared" si="49"/>
        <v>0.79729845708486791</v>
      </c>
      <c r="I358" s="2">
        <f t="shared" si="50"/>
        <v>44.360938159266425</v>
      </c>
    </row>
    <row r="359" spans="1:9" ht="13.5" x14ac:dyDescent="0.25">
      <c r="A359" s="3">
        <f>TITRES_STAT!B362</f>
        <v>42825</v>
      </c>
      <c r="B359" s="6">
        <f>TITRES_STAT!D362</f>
        <v>21.9802</v>
      </c>
      <c r="C359" s="2">
        <f t="shared" si="45"/>
        <v>0.18009999999999948</v>
      </c>
      <c r="D359" s="2">
        <f t="shared" si="46"/>
        <v>0.18009999999999948</v>
      </c>
      <c r="E359" s="2">
        <f t="shared" si="47"/>
        <v>0</v>
      </c>
      <c r="F359" s="2">
        <f t="shared" si="51"/>
        <v>8.9202640141360784E-2</v>
      </c>
      <c r="G359" s="2">
        <f t="shared" si="51"/>
        <v>9.574627136014803E-2</v>
      </c>
      <c r="H359" s="2">
        <f t="shared" si="49"/>
        <v>0.93165654259084951</v>
      </c>
      <c r="I359" s="2">
        <f t="shared" si="50"/>
        <v>48.230962495085066</v>
      </c>
    </row>
    <row r="360" spans="1:9" ht="13.5" x14ac:dyDescent="0.25">
      <c r="A360" s="3">
        <f>TITRES_STAT!B363</f>
        <v>42828</v>
      </c>
      <c r="B360" s="6">
        <f>TITRES_STAT!D363</f>
        <v>22.558399999999999</v>
      </c>
      <c r="C360" s="2">
        <f t="shared" si="45"/>
        <v>0.57819999999999894</v>
      </c>
      <c r="D360" s="2">
        <f t="shared" si="46"/>
        <v>0.57819999999999894</v>
      </c>
      <c r="E360" s="2">
        <f t="shared" si="47"/>
        <v>0</v>
      </c>
      <c r="F360" s="2">
        <f t="shared" si="51"/>
        <v>0.12413102298840636</v>
      </c>
      <c r="G360" s="2">
        <f t="shared" si="51"/>
        <v>8.8907251977280319E-2</v>
      </c>
      <c r="H360" s="2">
        <f t="shared" si="49"/>
        <v>1.3961855779788048</v>
      </c>
      <c r="I360" s="2">
        <f t="shared" si="50"/>
        <v>58.267005310853037</v>
      </c>
    </row>
    <row r="361" spans="1:9" ht="13.5" x14ac:dyDescent="0.25">
      <c r="A361" s="3">
        <f>TITRES_STAT!B364</f>
        <v>42829</v>
      </c>
      <c r="B361" s="6">
        <f>TITRES_STAT!D364</f>
        <v>23.221800000000002</v>
      </c>
      <c r="C361" s="2">
        <f t="shared" si="45"/>
        <v>0.66340000000000288</v>
      </c>
      <c r="D361" s="2">
        <f t="shared" si="46"/>
        <v>0.66340000000000288</v>
      </c>
      <c r="E361" s="2">
        <f t="shared" si="47"/>
        <v>0</v>
      </c>
      <c r="F361" s="2">
        <f t="shared" si="51"/>
        <v>0.16265023563209183</v>
      </c>
      <c r="G361" s="2">
        <f t="shared" si="51"/>
        <v>8.255673397890316E-2</v>
      </c>
      <c r="H361" s="2">
        <f t="shared" si="49"/>
        <v>1.970163156813544</v>
      </c>
      <c r="I361" s="2">
        <f t="shared" si="50"/>
        <v>66.331815890113518</v>
      </c>
    </row>
    <row r="362" spans="1:9" ht="13.5" x14ac:dyDescent="0.25">
      <c r="A362" s="3">
        <f>TITRES_STAT!B365</f>
        <v>42830</v>
      </c>
      <c r="B362" s="6">
        <f>TITRES_STAT!D365</f>
        <v>24.207599999999999</v>
      </c>
      <c r="C362" s="2">
        <f t="shared" si="45"/>
        <v>0.98579999999999757</v>
      </c>
      <c r="D362" s="2">
        <f t="shared" si="46"/>
        <v>0.98579999999999757</v>
      </c>
      <c r="E362" s="2">
        <f t="shared" si="47"/>
        <v>0</v>
      </c>
      <c r="F362" s="2">
        <f t="shared" si="51"/>
        <v>0.22144664737265654</v>
      </c>
      <c r="G362" s="2">
        <f t="shared" si="51"/>
        <v>7.6659824408981517E-2</v>
      </c>
      <c r="H362" s="2">
        <f t="shared" si="49"/>
        <v>2.8886923376087421</v>
      </c>
      <c r="I362" s="2">
        <f t="shared" si="50"/>
        <v>74.284414574825277</v>
      </c>
    </row>
    <row r="363" spans="1:9" ht="13.5" x14ac:dyDescent="0.25">
      <c r="A363" s="3">
        <f>TITRES_STAT!B366</f>
        <v>42831</v>
      </c>
      <c r="B363" s="6">
        <f>TITRES_STAT!D366</f>
        <v>25.2881</v>
      </c>
      <c r="C363" s="2">
        <f t="shared" si="45"/>
        <v>1.0805000000000007</v>
      </c>
      <c r="D363" s="2">
        <f t="shared" si="46"/>
        <v>1.0805000000000007</v>
      </c>
      <c r="E363" s="2">
        <f t="shared" si="47"/>
        <v>0</v>
      </c>
      <c r="F363" s="2">
        <f t="shared" si="51"/>
        <v>0.28280760113175257</v>
      </c>
      <c r="G363" s="2">
        <f t="shared" si="51"/>
        <v>7.1184122665482838E-2</v>
      </c>
      <c r="H363" s="2">
        <f t="shared" si="49"/>
        <v>3.9729028123414087</v>
      </c>
      <c r="I363" s="2">
        <f t="shared" si="50"/>
        <v>79.891020642545669</v>
      </c>
    </row>
    <row r="364" spans="1:9" ht="13.5" x14ac:dyDescent="0.25">
      <c r="A364" s="3">
        <f>TITRES_STAT!B367</f>
        <v>42832</v>
      </c>
      <c r="B364" s="6">
        <f>TITRES_STAT!D367</f>
        <v>24.927900000000001</v>
      </c>
      <c r="C364" s="2">
        <f t="shared" si="45"/>
        <v>-0.36019999999999897</v>
      </c>
      <c r="D364" s="2">
        <f t="shared" si="46"/>
        <v>0</v>
      </c>
      <c r="E364" s="2">
        <f t="shared" si="47"/>
        <v>0.36019999999999897</v>
      </c>
      <c r="F364" s="2">
        <f t="shared" si="51"/>
        <v>0.26260705819377023</v>
      </c>
      <c r="G364" s="2">
        <f t="shared" si="51"/>
        <v>9.182811390366255E-2</v>
      </c>
      <c r="H364" s="2">
        <f t="shared" si="49"/>
        <v>2.8597675268521026</v>
      </c>
      <c r="I364" s="2">
        <f t="shared" si="50"/>
        <v>74.091703890374802</v>
      </c>
    </row>
    <row r="365" spans="1:9" ht="13.5" x14ac:dyDescent="0.25">
      <c r="A365" s="3">
        <f>TITRES_STAT!B368</f>
        <v>42835</v>
      </c>
      <c r="B365" s="6">
        <f>TITRES_STAT!D368</f>
        <v>24.4635</v>
      </c>
      <c r="C365" s="2">
        <f t="shared" si="45"/>
        <v>-0.46440000000000126</v>
      </c>
      <c r="D365" s="2">
        <f t="shared" si="46"/>
        <v>0</v>
      </c>
      <c r="E365" s="2">
        <f t="shared" si="47"/>
        <v>0.46440000000000126</v>
      </c>
      <c r="F365" s="2">
        <f t="shared" ref="F365:G380" si="52">((F364*13)+D365)/14</f>
        <v>0.24384941117992948</v>
      </c>
      <c r="G365" s="2">
        <f t="shared" si="52"/>
        <v>0.11844039148197247</v>
      </c>
      <c r="H365" s="2">
        <f t="shared" si="49"/>
        <v>2.0588365854654005</v>
      </c>
      <c r="I365" s="2">
        <f t="shared" si="50"/>
        <v>67.307831848498353</v>
      </c>
    </row>
    <row r="366" spans="1:9" ht="13.5" x14ac:dyDescent="0.25">
      <c r="A366" s="3">
        <f>TITRES_STAT!B369</f>
        <v>42836</v>
      </c>
      <c r="B366" s="6">
        <f>TITRES_STAT!D369</f>
        <v>24.4635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0.22643159609564881</v>
      </c>
      <c r="G366" s="2">
        <f t="shared" si="52"/>
        <v>0.10998036351897443</v>
      </c>
      <c r="H366" s="2">
        <f t="shared" si="49"/>
        <v>2.0588365854654005</v>
      </c>
      <c r="I366" s="2">
        <f t="shared" si="50"/>
        <v>67.307831848498353</v>
      </c>
    </row>
    <row r="367" spans="1:9" ht="13.5" x14ac:dyDescent="0.25">
      <c r="A367" s="3">
        <f>TITRES_STAT!B370</f>
        <v>42837</v>
      </c>
      <c r="B367" s="6">
        <f>TITRES_STAT!D370</f>
        <v>25.013200000000001</v>
      </c>
      <c r="C367" s="2">
        <f t="shared" si="45"/>
        <v>0.54970000000000141</v>
      </c>
      <c r="D367" s="2">
        <f t="shared" si="46"/>
        <v>0.54970000000000141</v>
      </c>
      <c r="E367" s="2">
        <f t="shared" si="47"/>
        <v>0</v>
      </c>
      <c r="F367" s="2">
        <f t="shared" si="52"/>
        <v>0.24952219637453113</v>
      </c>
      <c r="G367" s="2">
        <f t="shared" si="52"/>
        <v>0.10212462326761911</v>
      </c>
      <c r="H367" s="2">
        <f t="shared" si="49"/>
        <v>2.4433108136972459</v>
      </c>
      <c r="I367" s="2">
        <f t="shared" si="50"/>
        <v>70.958183733455868</v>
      </c>
    </row>
    <row r="368" spans="1:9" ht="13.5" x14ac:dyDescent="0.25">
      <c r="A368" s="3">
        <f>TITRES_STAT!B371</f>
        <v>42838</v>
      </c>
      <c r="B368" s="6">
        <f>TITRES_STAT!D371</f>
        <v>25.013200000000001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0.23169918234777892</v>
      </c>
      <c r="G368" s="2">
        <f t="shared" si="52"/>
        <v>9.4830007319932033E-2</v>
      </c>
      <c r="H368" s="2">
        <f t="shared" si="49"/>
        <v>2.4433108136972459</v>
      </c>
      <c r="I368" s="2">
        <f t="shared" si="50"/>
        <v>70.958183733455868</v>
      </c>
    </row>
    <row r="369" spans="1:9" ht="13.5" x14ac:dyDescent="0.25">
      <c r="A369" s="3">
        <f>TITRES_STAT!B372</f>
        <v>42839</v>
      </c>
      <c r="B369" s="6">
        <f>TITRES_STAT!D372</f>
        <v>25.174399999999999</v>
      </c>
      <c r="C369" s="2">
        <f t="shared" si="45"/>
        <v>0.16119999999999735</v>
      </c>
      <c r="D369" s="2">
        <f t="shared" si="46"/>
        <v>0.16119999999999735</v>
      </c>
      <c r="E369" s="2">
        <f t="shared" si="47"/>
        <v>0</v>
      </c>
      <c r="F369" s="2">
        <f t="shared" si="52"/>
        <v>0.22666352646579452</v>
      </c>
      <c r="G369" s="2">
        <f t="shared" si="52"/>
        <v>8.805643536850831E-2</v>
      </c>
      <c r="H369" s="2">
        <f t="shared" si="49"/>
        <v>2.5740711115232853</v>
      </c>
      <c r="I369" s="2">
        <f t="shared" si="50"/>
        <v>72.020702196554907</v>
      </c>
    </row>
    <row r="370" spans="1:9" ht="13.5" x14ac:dyDescent="0.25">
      <c r="A370" s="3">
        <f>TITRES_STAT!B373</f>
        <v>42842</v>
      </c>
      <c r="B370" s="6">
        <f>TITRES_STAT!D373</f>
        <v>25.108000000000001</v>
      </c>
      <c r="C370" s="2">
        <f t="shared" si="45"/>
        <v>-6.6399999999998016E-2</v>
      </c>
      <c r="D370" s="2">
        <f t="shared" si="46"/>
        <v>0</v>
      </c>
      <c r="E370" s="2">
        <f t="shared" si="47"/>
        <v>6.6399999999998016E-2</v>
      </c>
      <c r="F370" s="2">
        <f t="shared" si="52"/>
        <v>0.21047327457538062</v>
      </c>
      <c r="G370" s="2">
        <f t="shared" si="52"/>
        <v>8.6509547127900419E-2</v>
      </c>
      <c r="H370" s="2">
        <f t="shared" si="49"/>
        <v>2.4329485191294031</v>
      </c>
      <c r="I370" s="2">
        <f t="shared" si="50"/>
        <v>70.870521523183214</v>
      </c>
    </row>
    <row r="371" spans="1:9" ht="13.5" x14ac:dyDescent="0.25">
      <c r="A371" s="3">
        <f>TITRES_STAT!B374</f>
        <v>42843</v>
      </c>
      <c r="B371" s="6">
        <f>TITRES_STAT!D374</f>
        <v>24.359200000000001</v>
      </c>
      <c r="C371" s="2">
        <f t="shared" si="45"/>
        <v>-0.74879999999999924</v>
      </c>
      <c r="D371" s="2">
        <f t="shared" si="46"/>
        <v>0</v>
      </c>
      <c r="E371" s="2">
        <f t="shared" si="47"/>
        <v>0.74879999999999924</v>
      </c>
      <c r="F371" s="2">
        <f t="shared" si="52"/>
        <v>0.19543946924856773</v>
      </c>
      <c r="G371" s="2">
        <f t="shared" si="52"/>
        <v>0.13381600804733604</v>
      </c>
      <c r="H371" s="2">
        <f t="shared" si="49"/>
        <v>1.4605088890369007</v>
      </c>
      <c r="I371" s="2">
        <f t="shared" si="50"/>
        <v>59.358000921857155</v>
      </c>
    </row>
    <row r="372" spans="1:9" ht="13.5" x14ac:dyDescent="0.25">
      <c r="A372" s="3">
        <f>TITRES_STAT!B375</f>
        <v>42844</v>
      </c>
      <c r="B372" s="6">
        <f>TITRES_STAT!D375</f>
        <v>25.079599999999999</v>
      </c>
      <c r="C372" s="2">
        <f t="shared" si="45"/>
        <v>0.72039999999999793</v>
      </c>
      <c r="D372" s="2">
        <f t="shared" si="46"/>
        <v>0.72039999999999793</v>
      </c>
      <c r="E372" s="2">
        <f t="shared" si="47"/>
        <v>0</v>
      </c>
      <c r="F372" s="2">
        <f t="shared" si="52"/>
        <v>0.23293665001652702</v>
      </c>
      <c r="G372" s="2">
        <f t="shared" si="52"/>
        <v>0.1242577217582406</v>
      </c>
      <c r="H372" s="2">
        <f t="shared" si="49"/>
        <v>1.874625147801561</v>
      </c>
      <c r="I372" s="2">
        <f t="shared" si="50"/>
        <v>65.212855639116142</v>
      </c>
    </row>
    <row r="373" spans="1:9" ht="13.5" x14ac:dyDescent="0.25">
      <c r="A373" s="3">
        <f>TITRES_STAT!B376</f>
        <v>42845</v>
      </c>
      <c r="B373" s="6">
        <f>TITRES_STAT!D376</f>
        <v>24.5014</v>
      </c>
      <c r="C373" s="2">
        <f t="shared" si="45"/>
        <v>-0.57819999999999894</v>
      </c>
      <c r="D373" s="2">
        <f t="shared" si="46"/>
        <v>0</v>
      </c>
      <c r="E373" s="2">
        <f t="shared" si="47"/>
        <v>0.57819999999999894</v>
      </c>
      <c r="F373" s="2">
        <f t="shared" si="52"/>
        <v>0.21629831787248938</v>
      </c>
      <c r="G373" s="2">
        <f t="shared" si="52"/>
        <v>0.15668217020408046</v>
      </c>
      <c r="H373" s="2">
        <f t="shared" si="49"/>
        <v>1.3804909492302675</v>
      </c>
      <c r="I373" s="2">
        <f t="shared" si="50"/>
        <v>57.991858766640121</v>
      </c>
    </row>
    <row r="374" spans="1:9" ht="13.5" x14ac:dyDescent="0.25">
      <c r="A374" s="3">
        <f>TITRES_STAT!B377</f>
        <v>42846</v>
      </c>
      <c r="B374" s="6">
        <f>TITRES_STAT!D377</f>
        <v>25.0227</v>
      </c>
      <c r="C374" s="2">
        <f t="shared" si="45"/>
        <v>0.5213000000000001</v>
      </c>
      <c r="D374" s="2">
        <f t="shared" si="46"/>
        <v>0.5213000000000001</v>
      </c>
      <c r="E374" s="2">
        <f t="shared" si="47"/>
        <v>0</v>
      </c>
      <c r="F374" s="2">
        <f t="shared" si="52"/>
        <v>0.23808415231016872</v>
      </c>
      <c r="G374" s="2">
        <f t="shared" si="52"/>
        <v>0.14549058661807471</v>
      </c>
      <c r="H374" s="2">
        <f t="shared" si="49"/>
        <v>1.6364230693162305</v>
      </c>
      <c r="I374" s="2">
        <f t="shared" si="50"/>
        <v>62.069820597520604</v>
      </c>
    </row>
    <row r="375" spans="1:9" ht="13.5" x14ac:dyDescent="0.25">
      <c r="A375" s="3">
        <f>TITRES_STAT!B378</f>
        <v>42849</v>
      </c>
      <c r="B375" s="6">
        <f>TITRES_STAT!D378</f>
        <v>25.0227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0.22107814143087096</v>
      </c>
      <c r="G375" s="2">
        <f t="shared" si="52"/>
        <v>0.13509840185964081</v>
      </c>
      <c r="H375" s="2">
        <f t="shared" si="49"/>
        <v>1.6364230693162305</v>
      </c>
      <c r="I375" s="2">
        <f t="shared" si="50"/>
        <v>62.069820597520604</v>
      </c>
    </row>
    <row r="376" spans="1:9" ht="13.5" x14ac:dyDescent="0.25">
      <c r="A376" s="3">
        <f>TITRES_STAT!B379</f>
        <v>42850</v>
      </c>
      <c r="B376" s="6">
        <f>TITRES_STAT!D379</f>
        <v>25.0227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0.20528684561438018</v>
      </c>
      <c r="G376" s="2">
        <f t="shared" si="52"/>
        <v>0.1254485160125236</v>
      </c>
      <c r="H376" s="2">
        <f t="shared" si="49"/>
        <v>1.6364230693162307</v>
      </c>
      <c r="I376" s="2">
        <f t="shared" si="50"/>
        <v>62.069820597520604</v>
      </c>
    </row>
    <row r="377" spans="1:9" ht="13.5" x14ac:dyDescent="0.25">
      <c r="A377" s="3">
        <f>TITRES_STAT!B380</f>
        <v>42851</v>
      </c>
      <c r="B377" s="6">
        <f>TITRES_STAT!D380</f>
        <v>24.539300000000001</v>
      </c>
      <c r="C377" s="2">
        <f t="shared" si="45"/>
        <v>-0.48339999999999961</v>
      </c>
      <c r="D377" s="2">
        <f t="shared" si="46"/>
        <v>0</v>
      </c>
      <c r="E377" s="2">
        <f t="shared" si="47"/>
        <v>0.48339999999999961</v>
      </c>
      <c r="F377" s="2">
        <f t="shared" si="52"/>
        <v>0.19062349949906729</v>
      </c>
      <c r="G377" s="2">
        <f t="shared" si="52"/>
        <v>0.15101647915448618</v>
      </c>
      <c r="H377" s="2">
        <f t="shared" si="49"/>
        <v>1.2622695255930585</v>
      </c>
      <c r="I377" s="2">
        <f t="shared" si="50"/>
        <v>55.796602098600616</v>
      </c>
    </row>
    <row r="378" spans="1:9" ht="13.5" x14ac:dyDescent="0.25">
      <c r="A378" s="3">
        <f>TITRES_STAT!B381</f>
        <v>42852</v>
      </c>
      <c r="B378" s="6">
        <f>TITRES_STAT!D381</f>
        <v>24.918500000000002</v>
      </c>
      <c r="C378" s="2">
        <f t="shared" si="45"/>
        <v>0.37920000000000087</v>
      </c>
      <c r="D378" s="2">
        <f t="shared" si="46"/>
        <v>0.37920000000000087</v>
      </c>
      <c r="E378" s="2">
        <f t="shared" si="47"/>
        <v>0</v>
      </c>
      <c r="F378" s="2">
        <f t="shared" si="52"/>
        <v>0.20409324953484825</v>
      </c>
      <c r="G378" s="2">
        <f t="shared" si="52"/>
        <v>0.14022958778630859</v>
      </c>
      <c r="H378" s="2">
        <f t="shared" si="49"/>
        <v>1.4554221598786945</v>
      </c>
      <c r="I378" s="2">
        <f t="shared" si="50"/>
        <v>59.27380568849297</v>
      </c>
    </row>
    <row r="379" spans="1:9" ht="13.5" x14ac:dyDescent="0.25">
      <c r="A379" s="3">
        <f>TITRES_STAT!B382</f>
        <v>42853</v>
      </c>
      <c r="B379" s="6">
        <f>TITRES_STAT!D382</f>
        <v>24.643599999999999</v>
      </c>
      <c r="C379" s="2">
        <f t="shared" si="45"/>
        <v>-0.27490000000000236</v>
      </c>
      <c r="D379" s="2">
        <f t="shared" si="46"/>
        <v>0</v>
      </c>
      <c r="E379" s="2">
        <f t="shared" si="47"/>
        <v>0.27490000000000236</v>
      </c>
      <c r="F379" s="2">
        <f t="shared" si="52"/>
        <v>0.1895151602823591</v>
      </c>
      <c r="G379" s="2">
        <f t="shared" si="52"/>
        <v>0.14984890294442957</v>
      </c>
      <c r="H379" s="2">
        <f t="shared" si="49"/>
        <v>1.2647083599446802</v>
      </c>
      <c r="I379" s="2">
        <f t="shared" si="50"/>
        <v>55.844204150664815</v>
      </c>
    </row>
    <row r="380" spans="1:9" ht="13.5" x14ac:dyDescent="0.25">
      <c r="A380" s="3">
        <f>TITRES_STAT!B383</f>
        <v>42857</v>
      </c>
      <c r="B380" s="6">
        <f>TITRES_STAT!D383</f>
        <v>24.643599999999999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0.17597836311933346</v>
      </c>
      <c r="G380" s="2">
        <f t="shared" si="52"/>
        <v>0.1391454098769703</v>
      </c>
      <c r="H380" s="2">
        <f t="shared" si="49"/>
        <v>1.2647083599446804</v>
      </c>
      <c r="I380" s="2">
        <f t="shared" si="50"/>
        <v>55.844204150664822</v>
      </c>
    </row>
    <row r="381" spans="1:9" ht="13.5" x14ac:dyDescent="0.25">
      <c r="A381" s="3">
        <f>TITRES_STAT!B384</f>
        <v>42858</v>
      </c>
      <c r="B381" s="6">
        <f>TITRES_STAT!D384</f>
        <v>24.918500000000002</v>
      </c>
      <c r="C381" s="2">
        <f t="shared" si="45"/>
        <v>0.27490000000000236</v>
      </c>
      <c r="D381" s="2">
        <f t="shared" si="46"/>
        <v>0.27490000000000236</v>
      </c>
      <c r="E381" s="2">
        <f t="shared" si="47"/>
        <v>0</v>
      </c>
      <c r="F381" s="2">
        <f t="shared" ref="F381:G396" si="53">((F380*13)+D381)/14</f>
        <v>0.18304419432509553</v>
      </c>
      <c r="G381" s="2">
        <f t="shared" si="53"/>
        <v>0.12920645202861528</v>
      </c>
      <c r="H381" s="2">
        <f t="shared" si="49"/>
        <v>1.4166799834775807</v>
      </c>
      <c r="I381" s="2">
        <f t="shared" si="50"/>
        <v>58.620917670654549</v>
      </c>
    </row>
    <row r="382" spans="1:9" ht="13.5" x14ac:dyDescent="0.25">
      <c r="A382" s="3">
        <f>TITRES_STAT!B385</f>
        <v>42859</v>
      </c>
      <c r="B382" s="6">
        <f>TITRES_STAT!D385</f>
        <v>25.0227</v>
      </c>
      <c r="C382" s="2">
        <f t="shared" si="45"/>
        <v>0.10419999999999874</v>
      </c>
      <c r="D382" s="2">
        <f t="shared" si="46"/>
        <v>0.10419999999999874</v>
      </c>
      <c r="E382" s="2">
        <f t="shared" si="47"/>
        <v>0</v>
      </c>
      <c r="F382" s="2">
        <f t="shared" si="53"/>
        <v>0.17741246615901721</v>
      </c>
      <c r="G382" s="2">
        <f t="shared" si="53"/>
        <v>0.11997741974085704</v>
      </c>
      <c r="H382" s="2">
        <f t="shared" si="49"/>
        <v>1.4787154661453454</v>
      </c>
      <c r="I382" s="2">
        <f t="shared" si="50"/>
        <v>59.656523160558578</v>
      </c>
    </row>
    <row r="383" spans="1:9" ht="13.5" x14ac:dyDescent="0.25">
      <c r="A383" s="3">
        <f>TITRES_STAT!B386</f>
        <v>42860</v>
      </c>
      <c r="B383" s="6">
        <f>TITRES_STAT!D386</f>
        <v>25.0227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0.16474014714765883</v>
      </c>
      <c r="G383" s="2">
        <f t="shared" si="53"/>
        <v>0.11140760404508154</v>
      </c>
      <c r="H383" s="2">
        <f t="shared" si="49"/>
        <v>1.4787154661453454</v>
      </c>
      <c r="I383" s="2">
        <f t="shared" si="50"/>
        <v>59.656523160558578</v>
      </c>
    </row>
    <row r="384" spans="1:9" ht="13.5" x14ac:dyDescent="0.25">
      <c r="A384" s="3">
        <f>TITRES_STAT!B387</f>
        <v>42863</v>
      </c>
      <c r="B384" s="6">
        <f>TITRES_STAT!D387</f>
        <v>25.0227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0.1529729937799689</v>
      </c>
      <c r="G384" s="2">
        <f t="shared" si="53"/>
        <v>0.10344991804186143</v>
      </c>
      <c r="H384" s="2">
        <f t="shared" si="49"/>
        <v>1.4787154661453452</v>
      </c>
      <c r="I384" s="2">
        <f t="shared" si="50"/>
        <v>59.656523160558571</v>
      </c>
    </row>
    <row r="385" spans="1:9" ht="13.5" x14ac:dyDescent="0.25">
      <c r="A385" s="3">
        <f>TITRES_STAT!B388</f>
        <v>42864</v>
      </c>
      <c r="B385" s="6">
        <f>TITRES_STAT!D388</f>
        <v>25.2028</v>
      </c>
      <c r="C385" s="2">
        <f t="shared" si="45"/>
        <v>0.18009999999999948</v>
      </c>
      <c r="D385" s="2">
        <f t="shared" si="46"/>
        <v>0.18009999999999948</v>
      </c>
      <c r="E385" s="2">
        <f t="shared" si="47"/>
        <v>0</v>
      </c>
      <c r="F385" s="2">
        <f t="shared" si="53"/>
        <v>0.15491063708139968</v>
      </c>
      <c r="G385" s="2">
        <f t="shared" si="53"/>
        <v>9.6060638181728483E-2</v>
      </c>
      <c r="H385" s="2">
        <f t="shared" si="49"/>
        <v>1.6126338530911921</v>
      </c>
      <c r="I385" s="2">
        <f t="shared" si="50"/>
        <v>61.724449110355465</v>
      </c>
    </row>
    <row r="386" spans="1:9" ht="13.5" x14ac:dyDescent="0.25">
      <c r="A386" s="3">
        <f>TITRES_STAT!B389</f>
        <v>42865</v>
      </c>
      <c r="B386" s="6">
        <f>TITRES_STAT!D389</f>
        <v>25.2028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0.14384559157558541</v>
      </c>
      <c r="G386" s="2">
        <f t="shared" si="53"/>
        <v>8.9199164025890745E-2</v>
      </c>
      <c r="H386" s="2">
        <f t="shared" si="49"/>
        <v>1.6126338530911917</v>
      </c>
      <c r="I386" s="2">
        <f t="shared" si="50"/>
        <v>61.724449110355458</v>
      </c>
    </row>
    <row r="387" spans="1:9" ht="13.5" x14ac:dyDescent="0.25">
      <c r="A387" s="3">
        <f>TITRES_STAT!B390</f>
        <v>42866</v>
      </c>
      <c r="B387" s="6">
        <f>TITRES_STAT!D390</f>
        <v>25.2028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0.13357090646304359</v>
      </c>
      <c r="G387" s="2">
        <f t="shared" si="53"/>
        <v>8.2827795166898546E-2</v>
      </c>
      <c r="H387" s="2">
        <f t="shared" si="49"/>
        <v>1.6126338530911917</v>
      </c>
      <c r="I387" s="2">
        <f t="shared" si="50"/>
        <v>61.724449110355458</v>
      </c>
    </row>
    <row r="388" spans="1:9" ht="13.5" x14ac:dyDescent="0.25">
      <c r="A388" s="3">
        <f>TITRES_STAT!B391</f>
        <v>42867</v>
      </c>
      <c r="B388" s="6">
        <f>TITRES_STAT!D391</f>
        <v>25.1175</v>
      </c>
      <c r="C388" s="2">
        <f t="shared" si="54"/>
        <v>-8.5300000000000153E-2</v>
      </c>
      <c r="D388" s="2">
        <f t="shared" si="55"/>
        <v>0</v>
      </c>
      <c r="E388" s="2">
        <f t="shared" si="56"/>
        <v>8.5300000000000153E-2</v>
      </c>
      <c r="F388" s="2">
        <f t="shared" si="53"/>
        <v>0.12403012742996904</v>
      </c>
      <c r="G388" s="2">
        <f t="shared" si="53"/>
        <v>8.3004381226405813E-2</v>
      </c>
      <c r="H388" s="2">
        <f t="shared" si="49"/>
        <v>1.494260008898324</v>
      </c>
      <c r="I388" s="2">
        <f t="shared" si="50"/>
        <v>59.907948793129847</v>
      </c>
    </row>
    <row r="389" spans="1:9" ht="13.5" x14ac:dyDescent="0.25">
      <c r="A389" s="3">
        <f>TITRES_STAT!B392</f>
        <v>42870</v>
      </c>
      <c r="B389" s="6">
        <f>TITRES_STAT!D392</f>
        <v>25.1175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0.11517083261354268</v>
      </c>
      <c r="G389" s="2">
        <f t="shared" si="53"/>
        <v>7.7075496853091119E-2</v>
      </c>
      <c r="H389" s="2">
        <f t="shared" si="49"/>
        <v>1.494260008898324</v>
      </c>
      <c r="I389" s="2">
        <f t="shared" si="50"/>
        <v>59.907948793129847</v>
      </c>
    </row>
    <row r="390" spans="1:9" ht="13.5" x14ac:dyDescent="0.25">
      <c r="A390" s="3">
        <f>TITRES_STAT!B393</f>
        <v>42871</v>
      </c>
      <c r="B390" s="6">
        <f>TITRES_STAT!D393</f>
        <v>25.278600000000001</v>
      </c>
      <c r="C390" s="2">
        <f t="shared" si="54"/>
        <v>0.16110000000000113</v>
      </c>
      <c r="D390" s="2">
        <f t="shared" si="55"/>
        <v>0.16110000000000113</v>
      </c>
      <c r="E390" s="2">
        <f t="shared" si="56"/>
        <v>0</v>
      </c>
      <c r="F390" s="2">
        <f t="shared" si="53"/>
        <v>0.11845148742686114</v>
      </c>
      <c r="G390" s="2">
        <f t="shared" si="53"/>
        <v>7.1570104220727473E-2</v>
      </c>
      <c r="H390" s="2">
        <f t="shared" si="49"/>
        <v>1.655041427095705</v>
      </c>
      <c r="I390" s="2">
        <f t="shared" si="50"/>
        <v>62.335804262991132</v>
      </c>
    </row>
    <row r="391" spans="1:9" ht="13.5" x14ac:dyDescent="0.25">
      <c r="A391" s="3">
        <f>TITRES_STAT!B394</f>
        <v>42872</v>
      </c>
      <c r="B391" s="6">
        <f>TITRES_STAT!D394</f>
        <v>25.1175</v>
      </c>
      <c r="C391" s="2">
        <f t="shared" si="54"/>
        <v>-0.16110000000000113</v>
      </c>
      <c r="D391" s="2">
        <f t="shared" si="55"/>
        <v>0</v>
      </c>
      <c r="E391" s="2">
        <f t="shared" si="56"/>
        <v>0.16110000000000113</v>
      </c>
      <c r="F391" s="2">
        <f t="shared" si="53"/>
        <v>0.10999066689637106</v>
      </c>
      <c r="G391" s="2">
        <f t="shared" si="53"/>
        <v>7.7965096776389881E-2</v>
      </c>
      <c r="H391" s="2">
        <f t="shared" si="49"/>
        <v>1.4107680416511643</v>
      </c>
      <c r="I391" s="2">
        <f t="shared" si="50"/>
        <v>58.519443483451532</v>
      </c>
    </row>
    <row r="392" spans="1:9" ht="13.5" x14ac:dyDescent="0.25">
      <c r="A392" s="3">
        <f>TITRES_STAT!B395</f>
        <v>42873</v>
      </c>
      <c r="B392" s="6">
        <f>TITRES_STAT!D395</f>
        <v>25.1175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0.10213419068948741</v>
      </c>
      <c r="G392" s="2">
        <f t="shared" si="53"/>
        <v>7.2396161292362038E-2</v>
      </c>
      <c r="H392" s="2">
        <f t="shared" si="49"/>
        <v>1.4107680416511643</v>
      </c>
      <c r="I392" s="2">
        <f t="shared" si="50"/>
        <v>58.519443483451532</v>
      </c>
    </row>
    <row r="393" spans="1:9" ht="13.5" x14ac:dyDescent="0.25">
      <c r="A393" s="3">
        <f>TITRES_STAT!B396</f>
        <v>42874</v>
      </c>
      <c r="B393" s="6">
        <f>TITRES_STAT!D396</f>
        <v>25.259699999999999</v>
      </c>
      <c r="C393" s="2">
        <f t="shared" si="54"/>
        <v>0.14219999999999899</v>
      </c>
      <c r="D393" s="2">
        <f t="shared" si="55"/>
        <v>0.14219999999999899</v>
      </c>
      <c r="E393" s="2">
        <f t="shared" si="56"/>
        <v>0</v>
      </c>
      <c r="F393" s="2">
        <f t="shared" si="53"/>
        <v>0.10499603421166681</v>
      </c>
      <c r="G393" s="2">
        <f t="shared" si="53"/>
        <v>6.722500691433618E-2</v>
      </c>
      <c r="H393" s="2">
        <f t="shared" si="49"/>
        <v>1.5618597755662813</v>
      </c>
      <c r="I393" s="2">
        <f t="shared" si="50"/>
        <v>60.965857322188647</v>
      </c>
    </row>
    <row r="394" spans="1:9" ht="13.5" x14ac:dyDescent="0.25">
      <c r="A394" s="3">
        <f>TITRES_STAT!B397</f>
        <v>42877</v>
      </c>
      <c r="B394" s="6">
        <f>TITRES_STAT!D397</f>
        <v>25.2881</v>
      </c>
      <c r="C394" s="2">
        <f t="shared" si="54"/>
        <v>2.8400000000001313E-2</v>
      </c>
      <c r="D394" s="2">
        <f t="shared" si="55"/>
        <v>2.8400000000001313E-2</v>
      </c>
      <c r="E394" s="2">
        <f t="shared" si="56"/>
        <v>0</v>
      </c>
      <c r="F394" s="2">
        <f t="shared" si="53"/>
        <v>9.9524888910833553E-2</v>
      </c>
      <c r="G394" s="2">
        <f t="shared" si="53"/>
        <v>6.2423220706169305E-2</v>
      </c>
      <c r="H394" s="2">
        <f t="shared" si="49"/>
        <v>1.5943568400500276</v>
      </c>
      <c r="I394" s="2">
        <f t="shared" si="50"/>
        <v>61.45480126085058</v>
      </c>
    </row>
    <row r="395" spans="1:9" ht="13.5" x14ac:dyDescent="0.25">
      <c r="A395" s="3">
        <f>TITRES_STAT!B398</f>
        <v>42878</v>
      </c>
      <c r="B395" s="6">
        <f>TITRES_STAT!D398</f>
        <v>25.2881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9.2415968274345436E-2</v>
      </c>
      <c r="G395" s="2">
        <f t="shared" si="53"/>
        <v>5.7964419227157213E-2</v>
      </c>
      <c r="H395" s="2">
        <f t="shared" si="49"/>
        <v>1.5943568400500276</v>
      </c>
      <c r="I395" s="2">
        <f t="shared" si="50"/>
        <v>61.45480126085058</v>
      </c>
    </row>
    <row r="396" spans="1:9" ht="13.5" x14ac:dyDescent="0.25">
      <c r="A396" s="3">
        <f>TITRES_STAT!B399</f>
        <v>42879</v>
      </c>
      <c r="B396" s="6">
        <f>TITRES_STAT!D399</f>
        <v>25.2881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8.5814827683320757E-2</v>
      </c>
      <c r="G396" s="2">
        <f t="shared" si="53"/>
        <v>5.3824103568074551E-2</v>
      </c>
      <c r="H396" s="2">
        <f t="shared" si="49"/>
        <v>1.5943568400500276</v>
      </c>
      <c r="I396" s="2">
        <f t="shared" si="50"/>
        <v>61.45480126085058</v>
      </c>
    </row>
    <row r="397" spans="1:9" ht="13.5" x14ac:dyDescent="0.25">
      <c r="A397" s="3">
        <f>TITRES_STAT!B400</f>
        <v>42880</v>
      </c>
      <c r="B397" s="6">
        <f>TITRES_STAT!D400</f>
        <v>25.2881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7.9685197134512137E-2</v>
      </c>
      <c r="G397" s="2">
        <f t="shared" si="57"/>
        <v>4.9979524741783514E-2</v>
      </c>
      <c r="H397" s="2">
        <f t="shared" si="49"/>
        <v>1.5943568400500276</v>
      </c>
      <c r="I397" s="2">
        <f t="shared" si="50"/>
        <v>61.45480126085058</v>
      </c>
    </row>
    <row r="398" spans="1:9" ht="13.5" x14ac:dyDescent="0.25">
      <c r="A398" s="3">
        <f>TITRES_STAT!B401</f>
        <v>42881</v>
      </c>
      <c r="B398" s="6">
        <f>TITRES_STAT!D401</f>
        <v>25.1175</v>
      </c>
      <c r="C398" s="2">
        <f t="shared" si="54"/>
        <v>-0.17060000000000031</v>
      </c>
      <c r="D398" s="2">
        <f t="shared" si="55"/>
        <v>0</v>
      </c>
      <c r="E398" s="2">
        <f t="shared" si="56"/>
        <v>0.17060000000000031</v>
      </c>
      <c r="F398" s="2">
        <f t="shared" si="57"/>
        <v>7.3993397339189845E-2</v>
      </c>
      <c r="G398" s="2">
        <f t="shared" si="57"/>
        <v>5.8595272974513286E-2</v>
      </c>
      <c r="H398" s="2">
        <f t="shared" si="49"/>
        <v>1.2627878254168072</v>
      </c>
      <c r="I398" s="2">
        <f t="shared" si="50"/>
        <v>55.806727048489435</v>
      </c>
    </row>
    <row r="399" spans="1:9" ht="13.5" x14ac:dyDescent="0.25">
      <c r="A399" s="3">
        <f>TITRES_STAT!B402</f>
        <v>42884</v>
      </c>
      <c r="B399" s="6">
        <f>TITRES_STAT!D402</f>
        <v>25.780999999999999</v>
      </c>
      <c r="C399" s="2">
        <f t="shared" si="54"/>
        <v>0.66349999999999909</v>
      </c>
      <c r="D399" s="2">
        <f t="shared" si="55"/>
        <v>0.66349999999999909</v>
      </c>
      <c r="E399" s="2">
        <f t="shared" si="56"/>
        <v>0</v>
      </c>
      <c r="F399" s="2">
        <f t="shared" si="57"/>
        <v>0.11610101181496194</v>
      </c>
      <c r="G399" s="2">
        <f t="shared" si="57"/>
        <v>5.4409896333476628E-2</v>
      </c>
      <c r="H399" s="2">
        <f t="shared" si="49"/>
        <v>2.1338215956777846</v>
      </c>
      <c r="I399" s="2">
        <f t="shared" si="50"/>
        <v>68.090078855183862</v>
      </c>
    </row>
    <row r="400" spans="1:9" ht="13.5" x14ac:dyDescent="0.25">
      <c r="A400" s="3">
        <f>TITRES_STAT!B403</f>
        <v>42885</v>
      </c>
      <c r="B400" s="6">
        <f>TITRES_STAT!D403</f>
        <v>25.780999999999999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0.10780808239960751</v>
      </c>
      <c r="G400" s="2">
        <f t="shared" si="57"/>
        <v>5.0523475166799725E-2</v>
      </c>
      <c r="H400" s="2">
        <f t="shared" si="49"/>
        <v>2.1338215956777846</v>
      </c>
      <c r="I400" s="2">
        <f t="shared" si="50"/>
        <v>68.090078855183862</v>
      </c>
    </row>
    <row r="401" spans="1:9" ht="13.5" x14ac:dyDescent="0.25">
      <c r="A401" s="3">
        <f>TITRES_STAT!B404</f>
        <v>42886</v>
      </c>
      <c r="B401" s="6">
        <f>TITRES_STAT!D404</f>
        <v>25.780999999999999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0.10010750508534984</v>
      </c>
      <c r="G401" s="2">
        <f t="shared" si="57"/>
        <v>4.6914655512028322E-2</v>
      </c>
      <c r="H401" s="2">
        <f t="shared" ref="H401:H464" si="58">F401/G401</f>
        <v>2.1338215956777846</v>
      </c>
      <c r="I401" s="2">
        <f t="shared" ref="I401:I464" si="59">IF(G401=0,100,100-(100/(1+H401)))</f>
        <v>68.090078855183862</v>
      </c>
    </row>
    <row r="402" spans="1:9" ht="13.5" x14ac:dyDescent="0.25">
      <c r="A402" s="3">
        <f>TITRES_STAT!B405</f>
        <v>42887</v>
      </c>
      <c r="B402" s="6">
        <f>TITRES_STAT!D405</f>
        <v>25.780999999999999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9.2956969007824838E-2</v>
      </c>
      <c r="G402" s="2">
        <f t="shared" si="57"/>
        <v>4.3563608689740581E-2</v>
      </c>
      <c r="H402" s="2">
        <f t="shared" si="58"/>
        <v>2.1338215956777842</v>
      </c>
      <c r="I402" s="2">
        <f t="shared" si="59"/>
        <v>68.090078855183862</v>
      </c>
    </row>
    <row r="403" spans="1:9" ht="13.5" x14ac:dyDescent="0.25">
      <c r="A403" s="3">
        <f>TITRES_STAT!B406</f>
        <v>42888</v>
      </c>
      <c r="B403" s="6">
        <f>TITRES_STAT!D406</f>
        <v>25.780999999999999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8.6317185507265928E-2</v>
      </c>
      <c r="G403" s="2">
        <f t="shared" si="57"/>
        <v>4.0451922354759105E-2</v>
      </c>
      <c r="H403" s="2">
        <f t="shared" si="58"/>
        <v>2.1338215956777846</v>
      </c>
      <c r="I403" s="2">
        <f t="shared" si="59"/>
        <v>68.090078855183862</v>
      </c>
    </row>
    <row r="404" spans="1:9" ht="13.5" x14ac:dyDescent="0.25">
      <c r="A404" s="3">
        <f>TITRES_STAT!B407</f>
        <v>42891</v>
      </c>
      <c r="B404" s="6">
        <f>TITRES_STAT!D407</f>
        <v>25.5914</v>
      </c>
      <c r="C404" s="2">
        <f t="shared" si="54"/>
        <v>-0.18959999999999866</v>
      </c>
      <c r="D404" s="2">
        <f t="shared" si="55"/>
        <v>0</v>
      </c>
      <c r="E404" s="2">
        <f t="shared" si="56"/>
        <v>0.18959999999999866</v>
      </c>
      <c r="F404" s="2">
        <f t="shared" si="57"/>
        <v>8.0151672256746936E-2</v>
      </c>
      <c r="G404" s="2">
        <f t="shared" si="57"/>
        <v>5.1105356472276216E-2</v>
      </c>
      <c r="H404" s="2">
        <f t="shared" si="58"/>
        <v>1.5683614749899621</v>
      </c>
      <c r="I404" s="2">
        <f t="shared" si="59"/>
        <v>61.064670618301179</v>
      </c>
    </row>
    <row r="405" spans="1:9" ht="13.5" x14ac:dyDescent="0.25">
      <c r="A405" s="3">
        <f>TITRES_STAT!B408</f>
        <v>42892</v>
      </c>
      <c r="B405" s="6">
        <f>TITRES_STAT!D408</f>
        <v>26.1601</v>
      </c>
      <c r="C405" s="2">
        <f t="shared" si="54"/>
        <v>0.56869999999999976</v>
      </c>
      <c r="D405" s="2">
        <f t="shared" si="55"/>
        <v>0.56869999999999976</v>
      </c>
      <c r="E405" s="2">
        <f t="shared" si="56"/>
        <v>0</v>
      </c>
      <c r="F405" s="2">
        <f t="shared" si="57"/>
        <v>0.115047981381265</v>
      </c>
      <c r="G405" s="2">
        <f t="shared" si="57"/>
        <v>4.7454973867113628E-2</v>
      </c>
      <c r="H405" s="2">
        <f t="shared" si="58"/>
        <v>2.4243608626448623</v>
      </c>
      <c r="I405" s="2">
        <f t="shared" si="59"/>
        <v>70.797470240106833</v>
      </c>
    </row>
    <row r="406" spans="1:9" ht="13.5" x14ac:dyDescent="0.25">
      <c r="A406" s="3">
        <f>TITRES_STAT!B409</f>
        <v>42893</v>
      </c>
      <c r="B406" s="6">
        <f>TITRES_STAT!D409</f>
        <v>26.1601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0.10683026842546037</v>
      </c>
      <c r="G406" s="2">
        <f t="shared" si="57"/>
        <v>4.4065332876605516E-2</v>
      </c>
      <c r="H406" s="2">
        <f t="shared" si="58"/>
        <v>2.4243608626448623</v>
      </c>
      <c r="I406" s="2">
        <f t="shared" si="59"/>
        <v>70.797470240106833</v>
      </c>
    </row>
    <row r="407" spans="1:9" ht="13.5" x14ac:dyDescent="0.25">
      <c r="A407" s="3">
        <f>TITRES_STAT!B410</f>
        <v>42894</v>
      </c>
      <c r="B407" s="6">
        <f>TITRES_STAT!D410</f>
        <v>26.1601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9.9199534966498915E-2</v>
      </c>
      <c r="G407" s="2">
        <f t="shared" si="57"/>
        <v>4.0917809099705119E-2</v>
      </c>
      <c r="H407" s="2">
        <f t="shared" si="58"/>
        <v>2.4243608626448627</v>
      </c>
      <c r="I407" s="2">
        <f t="shared" si="59"/>
        <v>70.797470240106847</v>
      </c>
    </row>
    <row r="408" spans="1:9" ht="13.5" x14ac:dyDescent="0.25">
      <c r="A408" s="3">
        <f>TITRES_STAT!B411</f>
        <v>42895</v>
      </c>
      <c r="B408" s="6">
        <f>TITRES_STAT!D411</f>
        <v>25.5914</v>
      </c>
      <c r="C408" s="2">
        <f t="shared" si="54"/>
        <v>-0.56869999999999976</v>
      </c>
      <c r="D408" s="2">
        <f t="shared" si="55"/>
        <v>0</v>
      </c>
      <c r="E408" s="2">
        <f t="shared" si="56"/>
        <v>0.56869999999999976</v>
      </c>
      <c r="F408" s="2">
        <f t="shared" si="57"/>
        <v>9.211385389746328E-2</v>
      </c>
      <c r="G408" s="2">
        <f t="shared" si="57"/>
        <v>7.8616537021154745E-2</v>
      </c>
      <c r="H408" s="2">
        <f t="shared" si="58"/>
        <v>1.1716854670497197</v>
      </c>
      <c r="I408" s="2">
        <f t="shared" si="59"/>
        <v>53.952816134165097</v>
      </c>
    </row>
    <row r="409" spans="1:9" ht="13.5" x14ac:dyDescent="0.25">
      <c r="A409" s="3">
        <f>TITRES_STAT!B412</f>
        <v>42898</v>
      </c>
      <c r="B409" s="6">
        <f>TITRES_STAT!D412</f>
        <v>26.3307</v>
      </c>
      <c r="C409" s="2">
        <f t="shared" si="54"/>
        <v>0.73930000000000007</v>
      </c>
      <c r="D409" s="2">
        <f t="shared" si="55"/>
        <v>0.73930000000000007</v>
      </c>
      <c r="E409" s="2">
        <f t="shared" si="56"/>
        <v>0</v>
      </c>
      <c r="F409" s="2">
        <f t="shared" si="57"/>
        <v>0.1383414357619302</v>
      </c>
      <c r="G409" s="2">
        <f t="shared" si="57"/>
        <v>7.3001070091072262E-2</v>
      </c>
      <c r="H409" s="2">
        <f t="shared" si="58"/>
        <v>1.8950603818456737</v>
      </c>
      <c r="I409" s="2">
        <f t="shared" si="59"/>
        <v>65.458406108874499</v>
      </c>
    </row>
    <row r="410" spans="1:9" ht="13.5" x14ac:dyDescent="0.25">
      <c r="A410" s="3">
        <f>TITRES_STAT!B413</f>
        <v>42899</v>
      </c>
      <c r="B410" s="6">
        <f>TITRES_STAT!D413</f>
        <v>26.321300000000001</v>
      </c>
      <c r="C410" s="2">
        <f t="shared" si="54"/>
        <v>-9.3999999999994088E-3</v>
      </c>
      <c r="D410" s="2">
        <f t="shared" si="55"/>
        <v>0</v>
      </c>
      <c r="E410" s="2">
        <f t="shared" si="56"/>
        <v>9.3999999999994088E-3</v>
      </c>
      <c r="F410" s="2">
        <f t="shared" si="57"/>
        <v>0.12845990463607804</v>
      </c>
      <c r="G410" s="2">
        <f t="shared" si="57"/>
        <v>6.8458136513138493E-2</v>
      </c>
      <c r="H410" s="2">
        <f t="shared" si="58"/>
        <v>1.8764738740941918</v>
      </c>
      <c r="I410" s="2">
        <f t="shared" si="59"/>
        <v>65.235213536750706</v>
      </c>
    </row>
    <row r="411" spans="1:9" ht="13.5" x14ac:dyDescent="0.25">
      <c r="A411" s="3">
        <f>TITRES_STAT!B414</f>
        <v>42900</v>
      </c>
      <c r="B411" s="6">
        <f>TITRES_STAT!D414</f>
        <v>26.340199999999999</v>
      </c>
      <c r="C411" s="2">
        <f t="shared" si="54"/>
        <v>1.8899999999998585E-2</v>
      </c>
      <c r="D411" s="2">
        <f t="shared" si="55"/>
        <v>1.8899999999998585E-2</v>
      </c>
      <c r="E411" s="2">
        <f t="shared" si="56"/>
        <v>0</v>
      </c>
      <c r="F411" s="2">
        <f t="shared" si="57"/>
        <v>0.12063419716207235</v>
      </c>
      <c r="G411" s="2">
        <f t="shared" si="57"/>
        <v>6.3568269619342893E-2</v>
      </c>
      <c r="H411" s="2">
        <f t="shared" si="58"/>
        <v>1.897710884446745</v>
      </c>
      <c r="I411" s="2">
        <f t="shared" si="59"/>
        <v>65.490000904940928</v>
      </c>
    </row>
    <row r="412" spans="1:9" ht="13.5" x14ac:dyDescent="0.25">
      <c r="A412" s="3">
        <f>TITRES_STAT!B415</f>
        <v>42901</v>
      </c>
      <c r="B412" s="6">
        <f>TITRES_STAT!D415</f>
        <v>27.126899999999999</v>
      </c>
      <c r="C412" s="2">
        <f t="shared" si="54"/>
        <v>0.78669999999999973</v>
      </c>
      <c r="D412" s="2">
        <f t="shared" si="55"/>
        <v>0.78669999999999973</v>
      </c>
      <c r="E412" s="2">
        <f t="shared" si="56"/>
        <v>0</v>
      </c>
      <c r="F412" s="2">
        <f t="shared" si="57"/>
        <v>0.16821032593621002</v>
      </c>
      <c r="G412" s="2">
        <f t="shared" si="57"/>
        <v>5.9027678932246974E-2</v>
      </c>
      <c r="H412" s="2">
        <f t="shared" si="58"/>
        <v>2.8496855878288021</v>
      </c>
      <c r="I412" s="2">
        <f t="shared" si="59"/>
        <v>74.023852670939974</v>
      </c>
    </row>
    <row r="413" spans="1:9" ht="13.5" x14ac:dyDescent="0.25">
      <c r="A413" s="3">
        <f>TITRES_STAT!B416</f>
        <v>42902</v>
      </c>
      <c r="B413" s="6">
        <f>TITRES_STAT!D416</f>
        <v>27.126899999999999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0.15619530265505216</v>
      </c>
      <c r="G413" s="2">
        <f t="shared" si="60"/>
        <v>5.4811416151372194E-2</v>
      </c>
      <c r="H413" s="2">
        <f t="shared" si="58"/>
        <v>2.8496855878288021</v>
      </c>
      <c r="I413" s="2">
        <f t="shared" si="59"/>
        <v>74.023852670939974</v>
      </c>
    </row>
    <row r="414" spans="1:9" ht="13.5" x14ac:dyDescent="0.25">
      <c r="A414" s="3">
        <f>TITRES_STAT!B417</f>
        <v>42905</v>
      </c>
      <c r="B414" s="6">
        <f>TITRES_STAT!D417</f>
        <v>27.487100000000002</v>
      </c>
      <c r="C414" s="2">
        <f t="shared" si="54"/>
        <v>0.36020000000000252</v>
      </c>
      <c r="D414" s="2">
        <f t="shared" si="55"/>
        <v>0.36020000000000252</v>
      </c>
      <c r="E414" s="2">
        <f t="shared" si="56"/>
        <v>0</v>
      </c>
      <c r="F414" s="2">
        <f t="shared" si="60"/>
        <v>0.17076706675112005</v>
      </c>
      <c r="G414" s="2">
        <f t="shared" si="60"/>
        <v>5.0896314997702752E-2</v>
      </c>
      <c r="H414" s="2">
        <f t="shared" si="58"/>
        <v>3.3551951012333165</v>
      </c>
      <c r="I414" s="2">
        <f t="shared" si="59"/>
        <v>77.038916127619245</v>
      </c>
    </row>
    <row r="415" spans="1:9" ht="13.5" x14ac:dyDescent="0.25">
      <c r="A415" s="3">
        <f>TITRES_STAT!B418</f>
        <v>42906</v>
      </c>
      <c r="B415" s="6">
        <f>TITRES_STAT!D418</f>
        <v>27.392299999999999</v>
      </c>
      <c r="C415" s="2">
        <f t="shared" si="54"/>
        <v>-9.4800000000002882E-2</v>
      </c>
      <c r="D415" s="2">
        <f t="shared" si="55"/>
        <v>0</v>
      </c>
      <c r="E415" s="2">
        <f t="shared" si="56"/>
        <v>9.4800000000002882E-2</v>
      </c>
      <c r="F415" s="2">
        <f t="shared" si="60"/>
        <v>0.15856941912604006</v>
      </c>
      <c r="G415" s="2">
        <f t="shared" si="60"/>
        <v>5.4032292497867049E-2</v>
      </c>
      <c r="H415" s="2">
        <f t="shared" si="58"/>
        <v>2.9347157374879043</v>
      </c>
      <c r="I415" s="2">
        <f t="shared" si="59"/>
        <v>74.585203437378581</v>
      </c>
    </row>
    <row r="416" spans="1:9" ht="13.5" x14ac:dyDescent="0.25">
      <c r="A416" s="3">
        <f>TITRES_STAT!B419</f>
        <v>42907</v>
      </c>
      <c r="B416" s="6">
        <f>TITRES_STAT!D419</f>
        <v>26.7288</v>
      </c>
      <c r="C416" s="2">
        <f t="shared" si="54"/>
        <v>-0.66349999999999909</v>
      </c>
      <c r="D416" s="2">
        <f t="shared" si="55"/>
        <v>0</v>
      </c>
      <c r="E416" s="2">
        <f t="shared" si="56"/>
        <v>0.66349999999999909</v>
      </c>
      <c r="F416" s="2">
        <f t="shared" si="60"/>
        <v>0.14724303204560862</v>
      </c>
      <c r="G416" s="2">
        <f t="shared" si="60"/>
        <v>9.7565700176590761E-2</v>
      </c>
      <c r="H416" s="2">
        <f t="shared" si="58"/>
        <v>1.5091679942756882</v>
      </c>
      <c r="I416" s="2">
        <f t="shared" si="59"/>
        <v>60.146151940350009</v>
      </c>
    </row>
    <row r="417" spans="1:9" ht="13.5" x14ac:dyDescent="0.25">
      <c r="A417" s="3">
        <f>TITRES_STAT!B420</f>
        <v>42908</v>
      </c>
      <c r="B417" s="6">
        <f>TITRES_STAT!D420</f>
        <v>27.060600000000001</v>
      </c>
      <c r="C417" s="2">
        <f t="shared" si="54"/>
        <v>0.33180000000000121</v>
      </c>
      <c r="D417" s="2">
        <f t="shared" si="55"/>
        <v>0.33180000000000121</v>
      </c>
      <c r="E417" s="2">
        <f t="shared" si="56"/>
        <v>0</v>
      </c>
      <c r="F417" s="2">
        <f t="shared" si="60"/>
        <v>0.16042567261377952</v>
      </c>
      <c r="G417" s="2">
        <f t="shared" si="60"/>
        <v>9.0596721592548571E-2</v>
      </c>
      <c r="H417" s="2">
        <f t="shared" si="58"/>
        <v>1.770766864338436</v>
      </c>
      <c r="I417" s="2">
        <f t="shared" si="59"/>
        <v>63.908908653750423</v>
      </c>
    </row>
    <row r="418" spans="1:9" ht="13.5" x14ac:dyDescent="0.25">
      <c r="A418" s="3">
        <f>TITRES_STAT!B421</f>
        <v>42909</v>
      </c>
      <c r="B418" s="6">
        <f>TITRES_STAT!D421</f>
        <v>27.847300000000001</v>
      </c>
      <c r="C418" s="2">
        <f t="shared" si="54"/>
        <v>0.78669999999999973</v>
      </c>
      <c r="D418" s="2">
        <f t="shared" si="55"/>
        <v>0.78669999999999973</v>
      </c>
      <c r="E418" s="2">
        <f t="shared" si="56"/>
        <v>0</v>
      </c>
      <c r="F418" s="2">
        <f t="shared" si="60"/>
        <v>0.20515955314136666</v>
      </c>
      <c r="G418" s="2">
        <f t="shared" si="60"/>
        <v>8.4125527193080821E-2</v>
      </c>
      <c r="H418" s="2">
        <f t="shared" si="58"/>
        <v>2.4387312625155313</v>
      </c>
      <c r="I418" s="2">
        <f t="shared" si="59"/>
        <v>70.919507118783372</v>
      </c>
    </row>
    <row r="419" spans="1:9" ht="13.5" x14ac:dyDescent="0.25">
      <c r="A419" s="3">
        <f>TITRES_STAT!B422</f>
        <v>42914</v>
      </c>
      <c r="B419" s="6">
        <f>TITRES_STAT!D422</f>
        <v>27.487100000000002</v>
      </c>
      <c r="C419" s="2">
        <f t="shared" si="54"/>
        <v>-0.36019999999999897</v>
      </c>
      <c r="D419" s="2">
        <f t="shared" si="55"/>
        <v>0</v>
      </c>
      <c r="E419" s="2">
        <f t="shared" si="56"/>
        <v>0.36019999999999897</v>
      </c>
      <c r="F419" s="2">
        <f t="shared" si="60"/>
        <v>0.19050529934555474</v>
      </c>
      <c r="G419" s="2">
        <f t="shared" si="60"/>
        <v>0.10384513239357497</v>
      </c>
      <c r="H419" s="2">
        <f t="shared" si="58"/>
        <v>1.8345135198396796</v>
      </c>
      <c r="I419" s="2">
        <f t="shared" si="59"/>
        <v>64.720577517070367</v>
      </c>
    </row>
    <row r="420" spans="1:9" ht="13.5" x14ac:dyDescent="0.25">
      <c r="A420" s="3">
        <f>TITRES_STAT!B423</f>
        <v>42915</v>
      </c>
      <c r="B420" s="6">
        <f>TITRES_STAT!D423</f>
        <v>26.7288</v>
      </c>
      <c r="C420" s="2">
        <f t="shared" si="54"/>
        <v>-0.75830000000000197</v>
      </c>
      <c r="D420" s="2">
        <f t="shared" si="55"/>
        <v>0</v>
      </c>
      <c r="E420" s="2">
        <f t="shared" si="56"/>
        <v>0.75830000000000197</v>
      </c>
      <c r="F420" s="2">
        <f t="shared" si="60"/>
        <v>0.17689777796372938</v>
      </c>
      <c r="G420" s="2">
        <f t="shared" si="60"/>
        <v>0.15059190865117689</v>
      </c>
      <c r="H420" s="2">
        <f t="shared" si="58"/>
        <v>1.1746831522899814</v>
      </c>
      <c r="I420" s="2">
        <f t="shared" si="59"/>
        <v>54.016289731817643</v>
      </c>
    </row>
    <row r="421" spans="1:9" ht="13.5" x14ac:dyDescent="0.25">
      <c r="A421" s="3">
        <f>TITRES_STAT!B424</f>
        <v>42916</v>
      </c>
      <c r="B421" s="6">
        <f>TITRES_STAT!D424</f>
        <v>26.7288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0.16426222239489155</v>
      </c>
      <c r="G421" s="2">
        <f t="shared" si="60"/>
        <v>0.13983534374752141</v>
      </c>
      <c r="H421" s="2">
        <f t="shared" si="58"/>
        <v>1.1746831522899812</v>
      </c>
      <c r="I421" s="2">
        <f t="shared" si="59"/>
        <v>54.016289731817643</v>
      </c>
    </row>
    <row r="422" spans="1:9" ht="13.5" x14ac:dyDescent="0.25">
      <c r="A422" s="3">
        <f>TITRES_STAT!B425</f>
        <v>42919</v>
      </c>
      <c r="B422" s="6">
        <f>TITRES_STAT!D425</f>
        <v>27.013200000000001</v>
      </c>
      <c r="C422" s="2">
        <f t="shared" si="54"/>
        <v>0.28440000000000154</v>
      </c>
      <c r="D422" s="2">
        <f t="shared" si="55"/>
        <v>0.28440000000000154</v>
      </c>
      <c r="E422" s="2">
        <f t="shared" si="56"/>
        <v>0</v>
      </c>
      <c r="F422" s="2">
        <f t="shared" si="60"/>
        <v>0.17284349222382797</v>
      </c>
      <c r="G422" s="2">
        <f t="shared" si="60"/>
        <v>0.12984710490841272</v>
      </c>
      <c r="H422" s="2">
        <f t="shared" si="58"/>
        <v>1.3311308892542704</v>
      </c>
      <c r="I422" s="2">
        <f t="shared" si="59"/>
        <v>57.102365868443343</v>
      </c>
    </row>
    <row r="423" spans="1:9" ht="13.5" x14ac:dyDescent="0.25">
      <c r="A423" s="3">
        <f>TITRES_STAT!B426</f>
        <v>42920</v>
      </c>
      <c r="B423" s="6">
        <f>TITRES_STAT!D426</f>
        <v>27.013200000000001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0.16049752849355456</v>
      </c>
      <c r="G423" s="2">
        <f t="shared" si="60"/>
        <v>0.12057231170066895</v>
      </c>
      <c r="H423" s="2">
        <f t="shared" si="58"/>
        <v>1.3311308892542706</v>
      </c>
      <c r="I423" s="2">
        <f t="shared" si="59"/>
        <v>57.10236586844335</v>
      </c>
    </row>
    <row r="424" spans="1:9" ht="13.5" x14ac:dyDescent="0.25">
      <c r="A424" s="3">
        <f>TITRES_STAT!B427</f>
        <v>42921</v>
      </c>
      <c r="B424" s="6">
        <f>TITRES_STAT!D427</f>
        <v>27.013200000000001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0.1490334193154435</v>
      </c>
      <c r="G424" s="2">
        <f t="shared" si="60"/>
        <v>0.11196000372204974</v>
      </c>
      <c r="H424" s="2">
        <f t="shared" si="58"/>
        <v>1.3311308892542704</v>
      </c>
      <c r="I424" s="2">
        <f t="shared" si="59"/>
        <v>57.102365868443343</v>
      </c>
    </row>
    <row r="425" spans="1:9" ht="13.5" x14ac:dyDescent="0.25">
      <c r="A425" s="3">
        <f>TITRES_STAT!B428</f>
        <v>42922</v>
      </c>
      <c r="B425" s="6">
        <f>TITRES_STAT!D428</f>
        <v>27.013200000000001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0.13838817507862611</v>
      </c>
      <c r="G425" s="2">
        <f t="shared" si="60"/>
        <v>0.10396286059904618</v>
      </c>
      <c r="H425" s="2">
        <f t="shared" si="58"/>
        <v>1.3311308892542706</v>
      </c>
      <c r="I425" s="2">
        <f t="shared" si="59"/>
        <v>57.10236586844335</v>
      </c>
    </row>
    <row r="426" spans="1:9" ht="13.5" x14ac:dyDescent="0.25">
      <c r="A426" s="3">
        <f>TITRES_STAT!B429</f>
        <v>42923</v>
      </c>
      <c r="B426" s="6">
        <f>TITRES_STAT!D429</f>
        <v>27.013200000000001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0.12850330543015281</v>
      </c>
      <c r="G426" s="2">
        <f t="shared" si="60"/>
        <v>9.6536941984828581E-2</v>
      </c>
      <c r="H426" s="2">
        <f t="shared" si="58"/>
        <v>1.3311308892542708</v>
      </c>
      <c r="I426" s="2">
        <f t="shared" si="59"/>
        <v>57.102365868443357</v>
      </c>
    </row>
    <row r="427" spans="1:9" ht="13.5" x14ac:dyDescent="0.25">
      <c r="A427" s="3">
        <f>TITRES_STAT!B430</f>
        <v>42926</v>
      </c>
      <c r="B427" s="6">
        <f>TITRES_STAT!D430</f>
        <v>26.539300000000001</v>
      </c>
      <c r="C427" s="2">
        <f t="shared" si="54"/>
        <v>-0.47390000000000043</v>
      </c>
      <c r="D427" s="2">
        <f t="shared" si="55"/>
        <v>0</v>
      </c>
      <c r="E427" s="2">
        <f t="shared" si="56"/>
        <v>0.47390000000000043</v>
      </c>
      <c r="F427" s="2">
        <f t="shared" si="60"/>
        <v>0.1193244978994276</v>
      </c>
      <c r="G427" s="2">
        <f t="shared" si="60"/>
        <v>0.12349144612876942</v>
      </c>
      <c r="H427" s="2">
        <f t="shared" si="58"/>
        <v>0.96625719140905697</v>
      </c>
      <c r="I427" s="2">
        <f t="shared" si="59"/>
        <v>49.141953333003137</v>
      </c>
    </row>
    <row r="428" spans="1:9" ht="13.5" x14ac:dyDescent="0.25">
      <c r="A428" s="3">
        <f>TITRES_STAT!B431</f>
        <v>42927</v>
      </c>
      <c r="B428" s="6">
        <f>TITRES_STAT!D431</f>
        <v>26.823599999999999</v>
      </c>
      <c r="C428" s="2">
        <f t="shared" si="54"/>
        <v>0.28429999999999822</v>
      </c>
      <c r="D428" s="2">
        <f t="shared" si="55"/>
        <v>0.28429999999999822</v>
      </c>
      <c r="E428" s="2">
        <f t="shared" si="56"/>
        <v>0</v>
      </c>
      <c r="F428" s="2">
        <f t="shared" si="60"/>
        <v>0.13110846233518264</v>
      </c>
      <c r="G428" s="2">
        <f t="shared" si="60"/>
        <v>0.11467062854814303</v>
      </c>
      <c r="H428" s="2">
        <f t="shared" si="58"/>
        <v>1.1433482487639666</v>
      </c>
      <c r="I428" s="2">
        <f t="shared" si="59"/>
        <v>53.344026078044784</v>
      </c>
    </row>
    <row r="429" spans="1:9" ht="13.5" x14ac:dyDescent="0.25">
      <c r="A429" s="3">
        <f>TITRES_STAT!B432</f>
        <v>42928</v>
      </c>
      <c r="B429" s="6">
        <f>TITRES_STAT!D432</f>
        <v>26.823599999999999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0.12174357216838387</v>
      </c>
      <c r="G429" s="2">
        <f t="shared" si="61"/>
        <v>0.10647986936613282</v>
      </c>
      <c r="H429" s="2">
        <f t="shared" si="58"/>
        <v>1.1433482487639663</v>
      </c>
      <c r="I429" s="2">
        <f t="shared" si="59"/>
        <v>53.344026078044784</v>
      </c>
    </row>
    <row r="430" spans="1:9" ht="13.5" x14ac:dyDescent="0.25">
      <c r="A430" s="3">
        <f>TITRES_STAT!B433</f>
        <v>42929</v>
      </c>
      <c r="B430" s="6">
        <f>TITRES_STAT!D433</f>
        <v>26.823599999999999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0.11304760272778502</v>
      </c>
      <c r="G430" s="2">
        <f t="shared" si="61"/>
        <v>9.8874164411409046E-2</v>
      </c>
      <c r="H430" s="2">
        <f t="shared" si="58"/>
        <v>1.1433482487639663</v>
      </c>
      <c r="I430" s="2">
        <f t="shared" si="59"/>
        <v>53.344026078044784</v>
      </c>
    </row>
    <row r="431" spans="1:9" ht="13.5" x14ac:dyDescent="0.25">
      <c r="A431" s="3">
        <f>TITRES_STAT!B434</f>
        <v>42930</v>
      </c>
      <c r="B431" s="6">
        <f>TITRES_STAT!D434</f>
        <v>26.823599999999999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0.10497277396151465</v>
      </c>
      <c r="G431" s="2">
        <f t="shared" si="61"/>
        <v>9.1811724096308403E-2</v>
      </c>
      <c r="H431" s="2">
        <f t="shared" si="58"/>
        <v>1.1433482487639661</v>
      </c>
      <c r="I431" s="2">
        <f t="shared" si="59"/>
        <v>53.344026078044784</v>
      </c>
    </row>
    <row r="432" spans="1:9" ht="13.5" x14ac:dyDescent="0.25">
      <c r="A432" s="3">
        <f>TITRES_STAT!B435</f>
        <v>42933</v>
      </c>
      <c r="B432" s="6">
        <f>TITRES_STAT!D435</f>
        <v>26.823599999999999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9.7474718678549316E-2</v>
      </c>
      <c r="G432" s="2">
        <f t="shared" si="61"/>
        <v>8.5253743803714949E-2</v>
      </c>
      <c r="H432" s="2">
        <f t="shared" si="58"/>
        <v>1.1433482487639661</v>
      </c>
      <c r="I432" s="2">
        <f t="shared" si="59"/>
        <v>53.344026078044784</v>
      </c>
    </row>
    <row r="433" spans="1:9" ht="13.5" x14ac:dyDescent="0.25">
      <c r="A433" s="3">
        <f>TITRES_STAT!B436</f>
        <v>42934</v>
      </c>
      <c r="B433" s="6">
        <f>TITRES_STAT!D436</f>
        <v>26.823599999999999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9.0512238772938652E-2</v>
      </c>
      <c r="G433" s="2">
        <f t="shared" si="61"/>
        <v>7.9164190674878163E-2</v>
      </c>
      <c r="H433" s="2">
        <f t="shared" si="58"/>
        <v>1.1433482487639661</v>
      </c>
      <c r="I433" s="2">
        <f t="shared" si="59"/>
        <v>53.344026078044784</v>
      </c>
    </row>
    <row r="434" spans="1:9" ht="13.5" x14ac:dyDescent="0.25">
      <c r="A434" s="3">
        <f>TITRES_STAT!B437</f>
        <v>42935</v>
      </c>
      <c r="B434" s="6">
        <f>TITRES_STAT!D437</f>
        <v>26.823599999999999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8.4047078860585892E-2</v>
      </c>
      <c r="G434" s="2">
        <f t="shared" si="61"/>
        <v>7.3509605626672567E-2</v>
      </c>
      <c r="H434" s="2">
        <f t="shared" si="58"/>
        <v>1.1433482487639663</v>
      </c>
      <c r="I434" s="2">
        <f t="shared" si="59"/>
        <v>53.344026078044784</v>
      </c>
    </row>
    <row r="435" spans="1:9" ht="13.5" x14ac:dyDescent="0.25">
      <c r="A435" s="3">
        <f>TITRES_STAT!B438</f>
        <v>42936</v>
      </c>
      <c r="B435" s="6">
        <f>TITRES_STAT!D438</f>
        <v>26.823599999999999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7.8043716084829753E-2</v>
      </c>
      <c r="G435" s="2">
        <f t="shared" si="61"/>
        <v>6.8258919510481672E-2</v>
      </c>
      <c r="H435" s="2">
        <f t="shared" si="58"/>
        <v>1.1433482487639663</v>
      </c>
      <c r="I435" s="2">
        <f t="shared" si="59"/>
        <v>53.344026078044784</v>
      </c>
    </row>
    <row r="436" spans="1:9" ht="13.5" x14ac:dyDescent="0.25">
      <c r="A436" s="3">
        <f>TITRES_STAT!B439</f>
        <v>42937</v>
      </c>
      <c r="B436" s="6">
        <f>TITRES_STAT!D439</f>
        <v>26.036899999999999</v>
      </c>
      <c r="C436" s="2">
        <f t="shared" si="54"/>
        <v>-0.78669999999999973</v>
      </c>
      <c r="D436" s="2">
        <f t="shared" si="55"/>
        <v>0</v>
      </c>
      <c r="E436" s="2">
        <f t="shared" si="56"/>
        <v>0.78669999999999973</v>
      </c>
      <c r="F436" s="2">
        <f t="shared" si="61"/>
        <v>7.2469164935913349E-2</v>
      </c>
      <c r="G436" s="2">
        <f t="shared" si="61"/>
        <v>0.11957613954544724</v>
      </c>
      <c r="H436" s="2">
        <f t="shared" si="58"/>
        <v>0.60605038104922293</v>
      </c>
      <c r="I436" s="2">
        <f t="shared" si="59"/>
        <v>37.735452648334352</v>
      </c>
    </row>
    <row r="437" spans="1:9" ht="13.5" x14ac:dyDescent="0.25">
      <c r="A437" s="3">
        <f>TITRES_STAT!B440</f>
        <v>42940</v>
      </c>
      <c r="B437" s="6">
        <f>TITRES_STAT!D440</f>
        <v>26.539300000000001</v>
      </c>
      <c r="C437" s="2">
        <f t="shared" si="54"/>
        <v>0.50240000000000151</v>
      </c>
      <c r="D437" s="2">
        <f t="shared" si="55"/>
        <v>0.50240000000000151</v>
      </c>
      <c r="E437" s="2">
        <f t="shared" si="56"/>
        <v>0</v>
      </c>
      <c r="F437" s="2">
        <f t="shared" si="61"/>
        <v>0.10317851029763393</v>
      </c>
      <c r="G437" s="2">
        <f t="shared" si="61"/>
        <v>0.11103498672077243</v>
      </c>
      <c r="H437" s="2">
        <f t="shared" si="58"/>
        <v>0.9292432353516128</v>
      </c>
      <c r="I437" s="2">
        <f t="shared" si="59"/>
        <v>48.166204153218366</v>
      </c>
    </row>
    <row r="438" spans="1:9" ht="13.5" x14ac:dyDescent="0.25">
      <c r="A438" s="3">
        <f>TITRES_STAT!B441</f>
        <v>42942</v>
      </c>
      <c r="B438" s="6">
        <f>TITRES_STAT!D441</f>
        <v>26.539300000000001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9.5808616704945795E-2</v>
      </c>
      <c r="G438" s="2">
        <f t="shared" si="61"/>
        <v>0.10310391624071726</v>
      </c>
      <c r="H438" s="2">
        <f t="shared" si="58"/>
        <v>0.9292432353516128</v>
      </c>
      <c r="I438" s="2">
        <f t="shared" si="59"/>
        <v>48.166204153218366</v>
      </c>
    </row>
    <row r="439" spans="1:9" ht="13.5" x14ac:dyDescent="0.25">
      <c r="A439" s="3">
        <f>TITRES_STAT!B442</f>
        <v>42943</v>
      </c>
      <c r="B439" s="6">
        <f>TITRES_STAT!D442</f>
        <v>26.539300000000001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8.8965144083163944E-2</v>
      </c>
      <c r="G439" s="2">
        <f t="shared" si="61"/>
        <v>9.5739350794951744E-2</v>
      </c>
      <c r="H439" s="2">
        <f t="shared" si="58"/>
        <v>0.92924323535161257</v>
      </c>
      <c r="I439" s="2">
        <f t="shared" si="59"/>
        <v>48.166204153218352</v>
      </c>
    </row>
    <row r="440" spans="1:9" ht="13.5" x14ac:dyDescent="0.25">
      <c r="A440" s="3">
        <f>TITRES_STAT!B443</f>
        <v>42944</v>
      </c>
      <c r="B440" s="6">
        <f>TITRES_STAT!D443</f>
        <v>26.539300000000001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8.2610490934366523E-2</v>
      </c>
      <c r="G440" s="2">
        <f t="shared" si="61"/>
        <v>8.8900825738169473E-2</v>
      </c>
      <c r="H440" s="2">
        <f t="shared" si="58"/>
        <v>0.92924323535161268</v>
      </c>
      <c r="I440" s="2">
        <f t="shared" si="59"/>
        <v>48.166204153218359</v>
      </c>
    </row>
    <row r="441" spans="1:9" ht="13.5" x14ac:dyDescent="0.25">
      <c r="A441" s="3">
        <f>TITRES_STAT!B444</f>
        <v>42947</v>
      </c>
      <c r="B441" s="6">
        <f>TITRES_STAT!D444</f>
        <v>27.3355</v>
      </c>
      <c r="C441" s="2">
        <f t="shared" si="54"/>
        <v>0.79619999999999891</v>
      </c>
      <c r="D441" s="2">
        <f t="shared" si="55"/>
        <v>0.79619999999999891</v>
      </c>
      <c r="E441" s="2">
        <f t="shared" si="56"/>
        <v>0</v>
      </c>
      <c r="F441" s="2">
        <f t="shared" si="61"/>
        <v>0.13358117015334028</v>
      </c>
      <c r="G441" s="2">
        <f t="shared" si="61"/>
        <v>8.255076675687166E-2</v>
      </c>
      <c r="H441" s="2">
        <f t="shared" si="58"/>
        <v>1.6181699504592519</v>
      </c>
      <c r="I441" s="2">
        <f t="shared" si="59"/>
        <v>61.805382426584245</v>
      </c>
    </row>
    <row r="442" spans="1:9" ht="13.5" x14ac:dyDescent="0.25">
      <c r="A442" s="3">
        <f>TITRES_STAT!B445</f>
        <v>42948</v>
      </c>
      <c r="B442" s="6">
        <f>TITRES_STAT!D445</f>
        <v>27.015799999999999</v>
      </c>
      <c r="C442" s="2">
        <f t="shared" si="54"/>
        <v>-0.31970000000000098</v>
      </c>
      <c r="D442" s="2">
        <f t="shared" si="55"/>
        <v>0</v>
      </c>
      <c r="E442" s="2">
        <f t="shared" si="56"/>
        <v>0.31970000000000098</v>
      </c>
      <c r="F442" s="2">
        <f t="shared" si="61"/>
        <v>0.12403965799953028</v>
      </c>
      <c r="G442" s="2">
        <f t="shared" si="61"/>
        <v>9.948999770280946E-2</v>
      </c>
      <c r="H442" s="2">
        <f t="shared" si="58"/>
        <v>1.2467550594387797</v>
      </c>
      <c r="I442" s="2">
        <f t="shared" si="59"/>
        <v>55.491365389434506</v>
      </c>
    </row>
    <row r="443" spans="1:9" ht="13.5" x14ac:dyDescent="0.25">
      <c r="A443" s="3">
        <f>TITRES_STAT!B446</f>
        <v>42949</v>
      </c>
      <c r="B443" s="6">
        <f>TITRES_STAT!D446</f>
        <v>27.1127</v>
      </c>
      <c r="C443" s="2">
        <f t="shared" si="54"/>
        <v>9.690000000000154E-2</v>
      </c>
      <c r="D443" s="2">
        <f t="shared" si="55"/>
        <v>9.690000000000154E-2</v>
      </c>
      <c r="E443" s="2">
        <f t="shared" si="56"/>
        <v>0</v>
      </c>
      <c r="F443" s="2">
        <f t="shared" si="61"/>
        <v>0.12210111099956393</v>
      </c>
      <c r="G443" s="2">
        <f t="shared" si="61"/>
        <v>9.2383569295465914E-2</v>
      </c>
      <c r="H443" s="2">
        <f t="shared" si="58"/>
        <v>1.3216756175446505</v>
      </c>
      <c r="I443" s="2">
        <f t="shared" si="59"/>
        <v>56.927660675629767</v>
      </c>
    </row>
    <row r="444" spans="1:9" ht="13.5" x14ac:dyDescent="0.25">
      <c r="A444" s="3">
        <f>TITRES_STAT!B447</f>
        <v>42950</v>
      </c>
      <c r="B444" s="6">
        <f>TITRES_STAT!D447</f>
        <v>27.916699999999999</v>
      </c>
      <c r="C444" s="2">
        <f t="shared" si="54"/>
        <v>0.80399999999999849</v>
      </c>
      <c r="D444" s="2">
        <f t="shared" si="55"/>
        <v>0.80399999999999849</v>
      </c>
      <c r="E444" s="2">
        <f t="shared" si="56"/>
        <v>0</v>
      </c>
      <c r="F444" s="2">
        <f t="shared" si="61"/>
        <v>0.17080817449959498</v>
      </c>
      <c r="G444" s="2">
        <f t="shared" si="61"/>
        <v>8.5784742917218354E-2</v>
      </c>
      <c r="H444" s="2">
        <f t="shared" si="58"/>
        <v>1.9911253294122897</v>
      </c>
      <c r="I444" s="2">
        <f t="shared" si="59"/>
        <v>66.567766647327858</v>
      </c>
    </row>
    <row r="445" spans="1:9" ht="13.5" x14ac:dyDescent="0.25">
      <c r="A445" s="3">
        <f>TITRES_STAT!B448</f>
        <v>42951</v>
      </c>
      <c r="B445" s="6">
        <f>TITRES_STAT!D448</f>
        <v>28.526900000000001</v>
      </c>
      <c r="C445" s="2">
        <f t="shared" si="54"/>
        <v>0.61020000000000252</v>
      </c>
      <c r="D445" s="2">
        <f t="shared" si="55"/>
        <v>0.61020000000000252</v>
      </c>
      <c r="E445" s="2">
        <f t="shared" si="56"/>
        <v>0</v>
      </c>
      <c r="F445" s="2">
        <f t="shared" ref="F445:G460" si="62">((F444*13)+D445)/14</f>
        <v>0.20219330489248125</v>
      </c>
      <c r="G445" s="2">
        <f t="shared" si="62"/>
        <v>7.9657261280274186E-2</v>
      </c>
      <c r="H445" s="2">
        <f t="shared" si="58"/>
        <v>2.538290943509391</v>
      </c>
      <c r="I445" s="2">
        <f t="shared" si="59"/>
        <v>71.737767866873952</v>
      </c>
    </row>
    <row r="446" spans="1:9" ht="13.5" x14ac:dyDescent="0.25">
      <c r="A446" s="3">
        <f>TITRES_STAT!B449</f>
        <v>42954</v>
      </c>
      <c r="B446" s="6">
        <f>TITRES_STAT!D449</f>
        <v>28.526900000000001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0.18775092597158974</v>
      </c>
      <c r="G446" s="2">
        <f t="shared" si="62"/>
        <v>7.3967456903111753E-2</v>
      </c>
      <c r="H446" s="2">
        <f t="shared" si="58"/>
        <v>2.538290943509391</v>
      </c>
      <c r="I446" s="2">
        <f t="shared" si="59"/>
        <v>71.737767866873952</v>
      </c>
    </row>
    <row r="447" spans="1:9" ht="13.5" x14ac:dyDescent="0.25">
      <c r="A447" s="3">
        <f>TITRES_STAT!B450</f>
        <v>42955</v>
      </c>
      <c r="B447" s="6">
        <f>TITRES_STAT!D450</f>
        <v>27.684200000000001</v>
      </c>
      <c r="C447" s="2">
        <f t="shared" si="54"/>
        <v>-0.84270000000000067</v>
      </c>
      <c r="D447" s="2">
        <f t="shared" si="55"/>
        <v>0</v>
      </c>
      <c r="E447" s="2">
        <f t="shared" si="56"/>
        <v>0.84270000000000067</v>
      </c>
      <c r="F447" s="2">
        <f t="shared" si="62"/>
        <v>0.17434014554504759</v>
      </c>
      <c r="G447" s="2">
        <f t="shared" si="62"/>
        <v>0.12887692426717526</v>
      </c>
      <c r="H447" s="2">
        <f t="shared" si="58"/>
        <v>1.3527646359997105</v>
      </c>
      <c r="I447" s="2">
        <f t="shared" si="59"/>
        <v>57.496810998474942</v>
      </c>
    </row>
    <row r="448" spans="1:9" ht="13.5" x14ac:dyDescent="0.25">
      <c r="A448" s="3">
        <f>TITRES_STAT!B451</f>
        <v>42956</v>
      </c>
      <c r="B448" s="6">
        <f>TITRES_STAT!D451</f>
        <v>28.091000000000001</v>
      </c>
      <c r="C448" s="2">
        <f t="shared" si="54"/>
        <v>0.40680000000000049</v>
      </c>
      <c r="D448" s="2">
        <f t="shared" si="55"/>
        <v>0.40680000000000049</v>
      </c>
      <c r="E448" s="2">
        <f t="shared" si="56"/>
        <v>0</v>
      </c>
      <c r="F448" s="2">
        <f t="shared" si="62"/>
        <v>0.1909444208632585</v>
      </c>
      <c r="G448" s="2">
        <f t="shared" si="62"/>
        <v>0.11967142967666275</v>
      </c>
      <c r="H448" s="2">
        <f t="shared" si="58"/>
        <v>1.5955723214736088</v>
      </c>
      <c r="I448" s="2">
        <f t="shared" si="59"/>
        <v>61.472851604756649</v>
      </c>
    </row>
    <row r="449" spans="1:9" ht="13.5" x14ac:dyDescent="0.25">
      <c r="A449" s="3">
        <f>TITRES_STAT!B452</f>
        <v>42957</v>
      </c>
      <c r="B449" s="6">
        <f>TITRES_STAT!D452</f>
        <v>28.0717</v>
      </c>
      <c r="C449" s="2">
        <f t="shared" si="54"/>
        <v>-1.9300000000001205E-2</v>
      </c>
      <c r="D449" s="2">
        <f t="shared" si="55"/>
        <v>0</v>
      </c>
      <c r="E449" s="2">
        <f t="shared" si="56"/>
        <v>1.9300000000001205E-2</v>
      </c>
      <c r="F449" s="2">
        <f t="shared" si="62"/>
        <v>0.17730553365874005</v>
      </c>
      <c r="G449" s="2">
        <f t="shared" si="62"/>
        <v>0.11250204184261549</v>
      </c>
      <c r="H449" s="2">
        <f t="shared" si="58"/>
        <v>1.576020583757771</v>
      </c>
      <c r="I449" s="2">
        <f t="shared" si="59"/>
        <v>61.180434414803869</v>
      </c>
    </row>
    <row r="450" spans="1:9" ht="13.5" x14ac:dyDescent="0.25">
      <c r="A450" s="3">
        <f>TITRES_STAT!B453</f>
        <v>42958</v>
      </c>
      <c r="B450" s="6">
        <f>TITRES_STAT!D453</f>
        <v>28.0717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0.16464085268311576</v>
      </c>
      <c r="G450" s="2">
        <f t="shared" si="62"/>
        <v>0.1044661817110001</v>
      </c>
      <c r="H450" s="2">
        <f t="shared" si="58"/>
        <v>1.576020583757771</v>
      </c>
      <c r="I450" s="2">
        <f t="shared" si="59"/>
        <v>61.180434414803869</v>
      </c>
    </row>
    <row r="451" spans="1:9" ht="13.5" x14ac:dyDescent="0.25">
      <c r="A451" s="3">
        <f>TITRES_STAT!B454</f>
        <v>42961</v>
      </c>
      <c r="B451" s="6">
        <f>TITRES_STAT!D454</f>
        <v>28.488199999999999</v>
      </c>
      <c r="C451" s="2">
        <f t="shared" ref="C451:C514" si="63">B451-B450</f>
        <v>0.4164999999999992</v>
      </c>
      <c r="D451" s="2">
        <f t="shared" ref="D451:D514" si="64">IF(C451&gt;0,C451,0)</f>
        <v>0.4164999999999992</v>
      </c>
      <c r="E451" s="2">
        <f t="shared" ref="E451:E514" si="65">IF(C451&lt;0,-C451,0)</f>
        <v>0</v>
      </c>
      <c r="F451" s="2">
        <f t="shared" si="62"/>
        <v>0.18263079177717886</v>
      </c>
      <c r="G451" s="2">
        <f t="shared" si="62"/>
        <v>9.7004311588785794E-2</v>
      </c>
      <c r="H451" s="2">
        <f t="shared" si="58"/>
        <v>1.8827079826242685</v>
      </c>
      <c r="I451" s="2">
        <f t="shared" si="59"/>
        <v>65.310395432781519</v>
      </c>
    </row>
    <row r="452" spans="1:9" ht="13.5" x14ac:dyDescent="0.25">
      <c r="A452" s="3">
        <f>TITRES_STAT!B455</f>
        <v>42962</v>
      </c>
      <c r="B452" s="6">
        <f>TITRES_STAT!D455</f>
        <v>28.575399999999998</v>
      </c>
      <c r="C452" s="2">
        <f t="shared" si="63"/>
        <v>8.7199999999999278E-2</v>
      </c>
      <c r="D452" s="2">
        <f t="shared" si="64"/>
        <v>8.7199999999999278E-2</v>
      </c>
      <c r="E452" s="2">
        <f t="shared" si="65"/>
        <v>0</v>
      </c>
      <c r="F452" s="2">
        <f t="shared" si="62"/>
        <v>0.17581430665023748</v>
      </c>
      <c r="G452" s="2">
        <f t="shared" si="62"/>
        <v>9.0075432189586802E-2</v>
      </c>
      <c r="H452" s="2">
        <f t="shared" si="58"/>
        <v>1.9518563761114271</v>
      </c>
      <c r="I452" s="2">
        <f t="shared" si="59"/>
        <v>66.123013026896274</v>
      </c>
    </row>
    <row r="453" spans="1:9" ht="13.5" x14ac:dyDescent="0.25">
      <c r="A453" s="3">
        <f>TITRES_STAT!B456</f>
        <v>42963</v>
      </c>
      <c r="B453" s="6">
        <f>TITRES_STAT!D456</f>
        <v>28.5657</v>
      </c>
      <c r="C453" s="2">
        <f t="shared" si="63"/>
        <v>-9.6999999999987097E-3</v>
      </c>
      <c r="D453" s="2">
        <f t="shared" si="64"/>
        <v>0</v>
      </c>
      <c r="E453" s="2">
        <f t="shared" si="65"/>
        <v>9.6999999999987097E-3</v>
      </c>
      <c r="F453" s="2">
        <f t="shared" si="62"/>
        <v>0.16325614188950624</v>
      </c>
      <c r="G453" s="2">
        <f t="shared" si="62"/>
        <v>8.4334329890330517E-2</v>
      </c>
      <c r="H453" s="2">
        <f t="shared" si="58"/>
        <v>1.9358207043538105</v>
      </c>
      <c r="I453" s="2">
        <f t="shared" si="59"/>
        <v>65.937974396154232</v>
      </c>
    </row>
    <row r="454" spans="1:9" ht="13.5" x14ac:dyDescent="0.25">
      <c r="A454" s="3">
        <f>TITRES_STAT!B457</f>
        <v>42964</v>
      </c>
      <c r="B454" s="6">
        <f>TITRES_STAT!D457</f>
        <v>28.5657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0.15159498889739864</v>
      </c>
      <c r="G454" s="2">
        <f t="shared" si="62"/>
        <v>7.8310449183878333E-2</v>
      </c>
      <c r="H454" s="2">
        <f t="shared" si="58"/>
        <v>1.9358207043538105</v>
      </c>
      <c r="I454" s="2">
        <f t="shared" si="59"/>
        <v>65.937974396154232</v>
      </c>
    </row>
    <row r="455" spans="1:9" ht="13.5" x14ac:dyDescent="0.25">
      <c r="A455" s="3">
        <f>TITRES_STAT!B458</f>
        <v>42965</v>
      </c>
      <c r="B455" s="6">
        <f>TITRES_STAT!D458</f>
        <v>28.5657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0.14076677540472732</v>
      </c>
      <c r="G455" s="2">
        <f t="shared" si="62"/>
        <v>7.2716845670744171E-2</v>
      </c>
      <c r="H455" s="2">
        <f t="shared" si="58"/>
        <v>1.9358207043538105</v>
      </c>
      <c r="I455" s="2">
        <f t="shared" si="59"/>
        <v>65.937974396154232</v>
      </c>
    </row>
    <row r="456" spans="1:9" ht="13.5" x14ac:dyDescent="0.25">
      <c r="A456" s="3">
        <f>TITRES_STAT!B459</f>
        <v>42968</v>
      </c>
      <c r="B456" s="6">
        <f>TITRES_STAT!D459</f>
        <v>28.5657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0.13071200573296107</v>
      </c>
      <c r="G456" s="2">
        <f t="shared" si="62"/>
        <v>6.7522785265691013E-2</v>
      </c>
      <c r="H456" s="2">
        <f t="shared" si="58"/>
        <v>1.9358207043538105</v>
      </c>
      <c r="I456" s="2">
        <f t="shared" si="59"/>
        <v>65.937974396154232</v>
      </c>
    </row>
    <row r="457" spans="1:9" ht="13.5" x14ac:dyDescent="0.25">
      <c r="A457" s="3">
        <f>TITRES_STAT!B460</f>
        <v>42969</v>
      </c>
      <c r="B457" s="6">
        <f>TITRES_STAT!D460</f>
        <v>28.5657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0.12137543389489243</v>
      </c>
      <c r="G457" s="2">
        <f t="shared" si="62"/>
        <v>6.2699729175284519E-2</v>
      </c>
      <c r="H457" s="2">
        <f t="shared" si="58"/>
        <v>1.9358207043538103</v>
      </c>
      <c r="I457" s="2">
        <f t="shared" si="59"/>
        <v>65.937974396154232</v>
      </c>
    </row>
    <row r="458" spans="1:9" ht="13.5" x14ac:dyDescent="0.25">
      <c r="A458" s="3">
        <f>TITRES_STAT!B461</f>
        <v>42970</v>
      </c>
      <c r="B458" s="6">
        <f>TITRES_STAT!D461</f>
        <v>29.059699999999999</v>
      </c>
      <c r="C458" s="2">
        <f t="shared" si="63"/>
        <v>0.49399999999999977</v>
      </c>
      <c r="D458" s="2">
        <f t="shared" si="64"/>
        <v>0.49399999999999977</v>
      </c>
      <c r="E458" s="2">
        <f t="shared" si="65"/>
        <v>0</v>
      </c>
      <c r="F458" s="2">
        <f t="shared" si="62"/>
        <v>0.14799147433097154</v>
      </c>
      <c r="G458" s="2">
        <f t="shared" si="62"/>
        <v>5.8221177091335626E-2</v>
      </c>
      <c r="H458" s="2">
        <f t="shared" si="58"/>
        <v>2.5418839282278163</v>
      </c>
      <c r="I458" s="2">
        <f t="shared" si="59"/>
        <v>71.766437854434415</v>
      </c>
    </row>
    <row r="459" spans="1:9" ht="13.5" x14ac:dyDescent="0.25">
      <c r="A459" s="3">
        <f>TITRES_STAT!B462</f>
        <v>42971</v>
      </c>
      <c r="B459" s="6">
        <f>TITRES_STAT!D462</f>
        <v>29.040299999999998</v>
      </c>
      <c r="C459" s="2">
        <f t="shared" si="63"/>
        <v>-1.9400000000000972E-2</v>
      </c>
      <c r="D459" s="2">
        <f t="shared" si="64"/>
        <v>0</v>
      </c>
      <c r="E459" s="2">
        <f t="shared" si="65"/>
        <v>1.9400000000000972E-2</v>
      </c>
      <c r="F459" s="2">
        <f t="shared" si="62"/>
        <v>0.13742065473590215</v>
      </c>
      <c r="G459" s="2">
        <f t="shared" si="62"/>
        <v>5.5448235870526004E-2</v>
      </c>
      <c r="H459" s="2">
        <f t="shared" si="58"/>
        <v>2.4783593666854475</v>
      </c>
      <c r="I459" s="2">
        <f t="shared" si="59"/>
        <v>71.250814117205294</v>
      </c>
    </row>
    <row r="460" spans="1:9" ht="13.5" x14ac:dyDescent="0.25">
      <c r="A460" s="3">
        <f>TITRES_STAT!B463</f>
        <v>42972</v>
      </c>
      <c r="B460" s="6">
        <f>TITRES_STAT!D463</f>
        <v>29.05</v>
      </c>
      <c r="C460" s="2">
        <f t="shared" si="63"/>
        <v>9.7000000000022624E-3</v>
      </c>
      <c r="D460" s="2">
        <f t="shared" si="64"/>
        <v>9.7000000000022624E-3</v>
      </c>
      <c r="E460" s="2">
        <f t="shared" si="65"/>
        <v>0</v>
      </c>
      <c r="F460" s="2">
        <f t="shared" si="62"/>
        <v>0.12829775082619502</v>
      </c>
      <c r="G460" s="2">
        <f t="shared" si="62"/>
        <v>5.1487647594059861E-2</v>
      </c>
      <c r="H460" s="2">
        <f t="shared" si="58"/>
        <v>2.4918161310791125</v>
      </c>
      <c r="I460" s="2">
        <f t="shared" si="59"/>
        <v>71.361607757652479</v>
      </c>
    </row>
    <row r="461" spans="1:9" ht="13.5" x14ac:dyDescent="0.25">
      <c r="A461" s="3">
        <f>TITRES_STAT!B464</f>
        <v>42975</v>
      </c>
      <c r="B461" s="6">
        <f>TITRES_STAT!D464</f>
        <v>29.05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0.11913362576718109</v>
      </c>
      <c r="G461" s="2">
        <f t="shared" si="66"/>
        <v>4.7809958480198443E-2</v>
      </c>
      <c r="H461" s="2">
        <f t="shared" si="58"/>
        <v>2.4918161310791125</v>
      </c>
      <c r="I461" s="2">
        <f t="shared" si="59"/>
        <v>71.361607757652479</v>
      </c>
    </row>
    <row r="462" spans="1:9" ht="13.5" x14ac:dyDescent="0.25">
      <c r="A462" s="3">
        <f>TITRES_STAT!B465</f>
        <v>42976</v>
      </c>
      <c r="B462" s="6">
        <f>TITRES_STAT!D465</f>
        <v>29.7378</v>
      </c>
      <c r="C462" s="2">
        <f t="shared" si="63"/>
        <v>0.6877999999999993</v>
      </c>
      <c r="D462" s="2">
        <f t="shared" si="64"/>
        <v>0.6877999999999993</v>
      </c>
      <c r="E462" s="2">
        <f t="shared" si="65"/>
        <v>0</v>
      </c>
      <c r="F462" s="2">
        <f t="shared" si="66"/>
        <v>0.1597526524980967</v>
      </c>
      <c r="G462" s="2">
        <f t="shared" si="66"/>
        <v>4.4394961445898551E-2</v>
      </c>
      <c r="H462" s="2">
        <f t="shared" si="58"/>
        <v>3.5984410684256947</v>
      </c>
      <c r="I462" s="2">
        <f t="shared" si="59"/>
        <v>78.253499716103647</v>
      </c>
    </row>
    <row r="463" spans="1:9" ht="13.5" x14ac:dyDescent="0.25">
      <c r="A463" s="3">
        <f>TITRES_STAT!B466</f>
        <v>42977</v>
      </c>
      <c r="B463" s="6">
        <f>TITRES_STAT!D466</f>
        <v>29.7378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0.14834174874823264</v>
      </c>
      <c r="G463" s="2">
        <f t="shared" si="66"/>
        <v>4.1223892771191505E-2</v>
      </c>
      <c r="H463" s="2">
        <f t="shared" si="58"/>
        <v>3.5984410684256951</v>
      </c>
      <c r="I463" s="2">
        <f t="shared" si="59"/>
        <v>78.253499716103647</v>
      </c>
    </row>
    <row r="464" spans="1:9" ht="13.5" x14ac:dyDescent="0.25">
      <c r="A464" s="3">
        <f>TITRES_STAT!B467</f>
        <v>42978</v>
      </c>
      <c r="B464" s="6">
        <f>TITRES_STAT!D467</f>
        <v>30.028400000000001</v>
      </c>
      <c r="C464" s="2">
        <f t="shared" si="63"/>
        <v>0.2906000000000013</v>
      </c>
      <c r="D464" s="2">
        <f t="shared" si="64"/>
        <v>0.2906000000000013</v>
      </c>
      <c r="E464" s="2">
        <f t="shared" si="65"/>
        <v>0</v>
      </c>
      <c r="F464" s="2">
        <f t="shared" si="66"/>
        <v>0.15850305240907328</v>
      </c>
      <c r="G464" s="2">
        <f t="shared" si="66"/>
        <v>3.8279329001820683E-2</v>
      </c>
      <c r="H464" s="2">
        <f t="shared" si="58"/>
        <v>4.1406956846483487</v>
      </c>
      <c r="I464" s="2">
        <f t="shared" si="59"/>
        <v>80.547379939522614</v>
      </c>
    </row>
    <row r="465" spans="1:9" ht="13.5" x14ac:dyDescent="0.25">
      <c r="A465" s="3">
        <f>TITRES_STAT!B468</f>
        <v>42982</v>
      </c>
      <c r="B465" s="6">
        <f>TITRES_STAT!D468</f>
        <v>29.127500000000001</v>
      </c>
      <c r="C465" s="2">
        <f t="shared" si="63"/>
        <v>-0.90090000000000003</v>
      </c>
      <c r="D465" s="2">
        <f t="shared" si="64"/>
        <v>0</v>
      </c>
      <c r="E465" s="2">
        <f t="shared" si="65"/>
        <v>0.90090000000000003</v>
      </c>
      <c r="F465" s="2">
        <f t="shared" si="66"/>
        <v>0.14718140580842518</v>
      </c>
      <c r="G465" s="2">
        <f t="shared" si="66"/>
        <v>9.9895091215976353E-2</v>
      </c>
      <c r="H465" s="2">
        <f t="shared" ref="H465:H528" si="67">F465/G465</f>
        <v>1.4733597418737454</v>
      </c>
      <c r="I465" s="2">
        <f t="shared" ref="I465:I528" si="68">IF(G465=0,100,100-(100/(1+H465)))</f>
        <v>59.56916484609598</v>
      </c>
    </row>
    <row r="466" spans="1:9" ht="13.5" x14ac:dyDescent="0.25">
      <c r="A466" s="3">
        <f>TITRES_STAT!B469</f>
        <v>42983</v>
      </c>
      <c r="B466" s="6">
        <f>TITRES_STAT!D469</f>
        <v>29.544</v>
      </c>
      <c r="C466" s="2">
        <f t="shared" si="63"/>
        <v>0.4164999999999992</v>
      </c>
      <c r="D466" s="2">
        <f t="shared" si="64"/>
        <v>0.4164999999999992</v>
      </c>
      <c r="E466" s="2">
        <f t="shared" si="65"/>
        <v>0</v>
      </c>
      <c r="F466" s="2">
        <f t="shared" si="66"/>
        <v>0.16641844825068047</v>
      </c>
      <c r="G466" s="2">
        <f t="shared" si="66"/>
        <v>9.2759727557692337E-2</v>
      </c>
      <c r="H466" s="2">
        <f t="shared" si="67"/>
        <v>1.7940808218434638</v>
      </c>
      <c r="I466" s="2">
        <f t="shared" si="68"/>
        <v>64.210054620387638</v>
      </c>
    </row>
    <row r="467" spans="1:9" ht="13.5" x14ac:dyDescent="0.25">
      <c r="A467" s="3">
        <f>TITRES_STAT!B470</f>
        <v>42984</v>
      </c>
      <c r="B467" s="6">
        <f>TITRES_STAT!D470</f>
        <v>29.534300000000002</v>
      </c>
      <c r="C467" s="2">
        <f t="shared" si="63"/>
        <v>-9.6999999999987097E-3</v>
      </c>
      <c r="D467" s="2">
        <f t="shared" si="64"/>
        <v>0</v>
      </c>
      <c r="E467" s="2">
        <f t="shared" si="65"/>
        <v>9.6999999999987097E-3</v>
      </c>
      <c r="F467" s="2">
        <f t="shared" si="66"/>
        <v>0.15453141623277472</v>
      </c>
      <c r="G467" s="2">
        <f t="shared" si="66"/>
        <v>8.6826889874999938E-2</v>
      </c>
      <c r="H467" s="2">
        <f t="shared" si="67"/>
        <v>1.7797644998599558</v>
      </c>
      <c r="I467" s="2">
        <f t="shared" si="68"/>
        <v>64.025729515921938</v>
      </c>
    </row>
    <row r="468" spans="1:9" ht="13.5" x14ac:dyDescent="0.25">
      <c r="A468" s="3">
        <f>TITRES_STAT!B471</f>
        <v>42985</v>
      </c>
      <c r="B468" s="6">
        <f>TITRES_STAT!D471</f>
        <v>29.524699999999999</v>
      </c>
      <c r="C468" s="2">
        <f t="shared" si="63"/>
        <v>-9.6000000000024954E-3</v>
      </c>
      <c r="D468" s="2">
        <f t="shared" si="64"/>
        <v>0</v>
      </c>
      <c r="E468" s="2">
        <f t="shared" si="65"/>
        <v>9.6000000000024954E-3</v>
      </c>
      <c r="F468" s="2">
        <f t="shared" si="66"/>
        <v>0.14349345793043367</v>
      </c>
      <c r="G468" s="2">
        <f t="shared" si="66"/>
        <v>8.1310683455357274E-2</v>
      </c>
      <c r="H468" s="2">
        <f t="shared" si="67"/>
        <v>1.7647552797808808</v>
      </c>
      <c r="I468" s="2">
        <f t="shared" si="68"/>
        <v>63.830433481286107</v>
      </c>
    </row>
    <row r="469" spans="1:9" ht="13.5" x14ac:dyDescent="0.25">
      <c r="A469" s="3">
        <f>TITRES_STAT!B472</f>
        <v>42986</v>
      </c>
      <c r="B469" s="6">
        <f>TITRES_STAT!D472</f>
        <v>29.524699999999999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0.13324392522111697</v>
      </c>
      <c r="G469" s="2">
        <f t="shared" si="66"/>
        <v>7.5502777494260334E-2</v>
      </c>
      <c r="H469" s="2">
        <f t="shared" si="67"/>
        <v>1.7647552797808805</v>
      </c>
      <c r="I469" s="2">
        <f t="shared" si="68"/>
        <v>63.8304334812861</v>
      </c>
    </row>
    <row r="470" spans="1:9" ht="13.5" x14ac:dyDescent="0.25">
      <c r="A470" s="3">
        <f>TITRES_STAT!B473</f>
        <v>42989</v>
      </c>
      <c r="B470" s="6">
        <f>TITRES_STAT!D473</f>
        <v>29.524699999999999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0.12372650199103719</v>
      </c>
      <c r="G470" s="2">
        <f t="shared" si="66"/>
        <v>7.0109721958956026E-2</v>
      </c>
      <c r="H470" s="2">
        <f t="shared" si="67"/>
        <v>1.7647552797808805</v>
      </c>
      <c r="I470" s="2">
        <f t="shared" si="68"/>
        <v>63.8304334812861</v>
      </c>
    </row>
    <row r="471" spans="1:9" ht="13.5" x14ac:dyDescent="0.25">
      <c r="A471" s="3">
        <f>TITRES_STAT!B474</f>
        <v>42990</v>
      </c>
      <c r="B471" s="6">
        <f>TITRES_STAT!D474</f>
        <v>29.524699999999999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0.1148888947059631</v>
      </c>
      <c r="G471" s="2">
        <f t="shared" si="66"/>
        <v>6.5101884676173449E-2</v>
      </c>
      <c r="H471" s="2">
        <f t="shared" si="67"/>
        <v>1.7647552797808805</v>
      </c>
      <c r="I471" s="2">
        <f t="shared" si="68"/>
        <v>63.8304334812861</v>
      </c>
    </row>
    <row r="472" spans="1:9" ht="13.5" x14ac:dyDescent="0.25">
      <c r="A472" s="3">
        <f>TITRES_STAT!B475</f>
        <v>42991</v>
      </c>
      <c r="B472" s="6">
        <f>TITRES_STAT!D475</f>
        <v>29.524699999999999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0.10668254508410858</v>
      </c>
      <c r="G472" s="2">
        <f t="shared" si="66"/>
        <v>6.0451750056446776E-2</v>
      </c>
      <c r="H472" s="2">
        <f t="shared" si="67"/>
        <v>1.7647552797808803</v>
      </c>
      <c r="I472" s="2">
        <f t="shared" si="68"/>
        <v>63.8304334812861</v>
      </c>
    </row>
    <row r="473" spans="1:9" ht="13.5" x14ac:dyDescent="0.25">
      <c r="A473" s="3">
        <f>TITRES_STAT!B476</f>
        <v>42992</v>
      </c>
      <c r="B473" s="6">
        <f>TITRES_STAT!D476</f>
        <v>28.962800000000001</v>
      </c>
      <c r="C473" s="2">
        <f t="shared" si="63"/>
        <v>-0.56189999999999785</v>
      </c>
      <c r="D473" s="2">
        <f t="shared" si="64"/>
        <v>0</v>
      </c>
      <c r="E473" s="2">
        <f t="shared" si="65"/>
        <v>0.56189999999999785</v>
      </c>
      <c r="F473" s="2">
        <f t="shared" si="66"/>
        <v>9.9062363292386532E-2</v>
      </c>
      <c r="G473" s="2">
        <f t="shared" si="66"/>
        <v>9.6269482195271858E-2</v>
      </c>
      <c r="H473" s="2">
        <f t="shared" si="67"/>
        <v>1.029011074261827</v>
      </c>
      <c r="I473" s="2">
        <f t="shared" si="68"/>
        <v>50.714906750136429</v>
      </c>
    </row>
    <row r="474" spans="1:9" ht="13.5" x14ac:dyDescent="0.25">
      <c r="A474" s="3">
        <f>TITRES_STAT!B477</f>
        <v>42993</v>
      </c>
      <c r="B474" s="6">
        <f>TITRES_STAT!D477</f>
        <v>28.769100000000002</v>
      </c>
      <c r="C474" s="2">
        <f t="shared" si="63"/>
        <v>-0.19369999999999976</v>
      </c>
      <c r="D474" s="2">
        <f t="shared" si="64"/>
        <v>0</v>
      </c>
      <c r="E474" s="2">
        <f t="shared" si="65"/>
        <v>0.19369999999999976</v>
      </c>
      <c r="F474" s="2">
        <f t="shared" si="66"/>
        <v>9.1986480200073203E-2</v>
      </c>
      <c r="G474" s="2">
        <f t="shared" si="66"/>
        <v>0.10322880489560957</v>
      </c>
      <c r="H474" s="2">
        <f t="shared" si="67"/>
        <v>0.89109314297588549</v>
      </c>
      <c r="I474" s="2">
        <f t="shared" si="68"/>
        <v>47.12053165047346</v>
      </c>
    </row>
    <row r="475" spans="1:9" ht="13.5" x14ac:dyDescent="0.25">
      <c r="A475" s="3">
        <f>TITRES_STAT!B478</f>
        <v>42996</v>
      </c>
      <c r="B475" s="6">
        <f>TITRES_STAT!D478</f>
        <v>28.817499999999999</v>
      </c>
      <c r="C475" s="2">
        <f t="shared" si="63"/>
        <v>4.8399999999997334E-2</v>
      </c>
      <c r="D475" s="2">
        <f t="shared" si="64"/>
        <v>4.8399999999997334E-2</v>
      </c>
      <c r="E475" s="2">
        <f t="shared" si="65"/>
        <v>0</v>
      </c>
      <c r="F475" s="2">
        <f t="shared" si="66"/>
        <v>8.8873160185782063E-2</v>
      </c>
      <c r="G475" s="2">
        <f t="shared" si="66"/>
        <v>9.5855318831637448E-2</v>
      </c>
      <c r="H475" s="2">
        <f t="shared" si="67"/>
        <v>0.92715940303616318</v>
      </c>
      <c r="I475" s="2">
        <f t="shared" si="68"/>
        <v>48.110156408206834</v>
      </c>
    </row>
    <row r="476" spans="1:9" ht="13.5" x14ac:dyDescent="0.25">
      <c r="A476" s="3">
        <f>TITRES_STAT!B479</f>
        <v>42997</v>
      </c>
      <c r="B476" s="6">
        <f>TITRES_STAT!D479</f>
        <v>28.817499999999999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8.2525077315369053E-2</v>
      </c>
      <c r="G476" s="2">
        <f t="shared" si="66"/>
        <v>8.9008510343663333E-2</v>
      </c>
      <c r="H476" s="2">
        <f t="shared" si="67"/>
        <v>0.92715940303616318</v>
      </c>
      <c r="I476" s="2">
        <f t="shared" si="68"/>
        <v>48.110156408206834</v>
      </c>
    </row>
    <row r="477" spans="1:9" ht="13.5" x14ac:dyDescent="0.25">
      <c r="A477" s="3">
        <f>TITRES_STAT!B480</f>
        <v>42998</v>
      </c>
      <c r="B477" s="6">
        <f>TITRES_STAT!D480</f>
        <v>29.059699999999999</v>
      </c>
      <c r="C477" s="2">
        <f t="shared" si="63"/>
        <v>0.24220000000000041</v>
      </c>
      <c r="D477" s="2">
        <f t="shared" si="64"/>
        <v>0.24220000000000041</v>
      </c>
      <c r="E477" s="2">
        <f t="shared" si="65"/>
        <v>0</v>
      </c>
      <c r="F477" s="2">
        <f t="shared" ref="F477:G492" si="69">((F476*13)+D477)/14</f>
        <v>9.3930428935699875E-2</v>
      </c>
      <c r="G477" s="2">
        <f t="shared" si="69"/>
        <v>8.2650759604830246E-2</v>
      </c>
      <c r="H477" s="2">
        <f t="shared" si="67"/>
        <v>1.1364738737405438</v>
      </c>
      <c r="I477" s="2">
        <f t="shared" si="68"/>
        <v>53.193904578425872</v>
      </c>
    </row>
    <row r="478" spans="1:9" ht="13.5" x14ac:dyDescent="0.25">
      <c r="A478" s="3">
        <f>TITRES_STAT!B481</f>
        <v>43000</v>
      </c>
      <c r="B478" s="6">
        <f>TITRES_STAT!D481</f>
        <v>29.4956</v>
      </c>
      <c r="C478" s="2">
        <f t="shared" si="63"/>
        <v>0.43590000000000018</v>
      </c>
      <c r="D478" s="2">
        <f t="shared" si="64"/>
        <v>0.43590000000000018</v>
      </c>
      <c r="E478" s="2">
        <f t="shared" si="65"/>
        <v>0</v>
      </c>
      <c r="F478" s="2">
        <f t="shared" si="69"/>
        <v>0.11835682686886419</v>
      </c>
      <c r="G478" s="2">
        <f t="shared" si="69"/>
        <v>7.6747133918770943E-2</v>
      </c>
      <c r="H478" s="2">
        <f t="shared" si="67"/>
        <v>1.5421660826335597</v>
      </c>
      <c r="I478" s="2">
        <f t="shared" si="68"/>
        <v>60.663467000391691</v>
      </c>
    </row>
    <row r="479" spans="1:9" ht="13.5" x14ac:dyDescent="0.25">
      <c r="A479" s="3">
        <f>TITRES_STAT!B482</f>
        <v>43003</v>
      </c>
      <c r="B479" s="6">
        <f>TITRES_STAT!D482</f>
        <v>29.059699999999999</v>
      </c>
      <c r="C479" s="2">
        <f t="shared" si="63"/>
        <v>-0.43590000000000018</v>
      </c>
      <c r="D479" s="2">
        <f t="shared" si="64"/>
        <v>0</v>
      </c>
      <c r="E479" s="2">
        <f t="shared" si="65"/>
        <v>0.43590000000000018</v>
      </c>
      <c r="F479" s="2">
        <f t="shared" si="69"/>
        <v>0.10990276780680246</v>
      </c>
      <c r="G479" s="2">
        <f t="shared" si="69"/>
        <v>0.10240091006743017</v>
      </c>
      <c r="H479" s="2">
        <f t="shared" si="67"/>
        <v>1.0732596783996584</v>
      </c>
      <c r="I479" s="2">
        <f t="shared" si="68"/>
        <v>51.766775266092267</v>
      </c>
    </row>
    <row r="480" spans="1:9" ht="13.5" x14ac:dyDescent="0.25">
      <c r="A480" s="3">
        <f>TITRES_STAT!B483</f>
        <v>43004</v>
      </c>
      <c r="B480" s="6">
        <f>TITRES_STAT!D483</f>
        <v>29.059699999999999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0.10205257010631656</v>
      </c>
      <c r="G480" s="2">
        <f t="shared" si="69"/>
        <v>9.5086559348328006E-2</v>
      </c>
      <c r="H480" s="2">
        <f t="shared" si="67"/>
        <v>1.0732596783996586</v>
      </c>
      <c r="I480" s="2">
        <f t="shared" si="68"/>
        <v>51.766775266092267</v>
      </c>
    </row>
    <row r="481" spans="1:9" ht="13.5" x14ac:dyDescent="0.25">
      <c r="A481" s="3">
        <f>TITRES_STAT!B484</f>
        <v>43005</v>
      </c>
      <c r="B481" s="6">
        <f>TITRES_STAT!D484</f>
        <v>29.059699999999999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9.4763100813008233E-2</v>
      </c>
      <c r="G481" s="2">
        <f t="shared" si="69"/>
        <v>8.829466225201886E-2</v>
      </c>
      <c r="H481" s="2">
        <f t="shared" si="67"/>
        <v>1.0732596783996586</v>
      </c>
      <c r="I481" s="2">
        <f t="shared" si="68"/>
        <v>51.766775266092267</v>
      </c>
    </row>
    <row r="482" spans="1:9" ht="13.5" x14ac:dyDescent="0.25">
      <c r="A482" s="3">
        <f>TITRES_STAT!B485</f>
        <v>43006</v>
      </c>
      <c r="B482" s="6">
        <f>TITRES_STAT!D485</f>
        <v>29.059699999999999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8.7994307897793361E-2</v>
      </c>
      <c r="G482" s="2">
        <f t="shared" si="69"/>
        <v>8.1987900662588944E-2</v>
      </c>
      <c r="H482" s="2">
        <f t="shared" si="67"/>
        <v>1.0732596783996586</v>
      </c>
      <c r="I482" s="2">
        <f t="shared" si="68"/>
        <v>51.766775266092267</v>
      </c>
    </row>
    <row r="483" spans="1:9" ht="13.5" x14ac:dyDescent="0.25">
      <c r="A483" s="3">
        <f>TITRES_STAT!B486</f>
        <v>43007</v>
      </c>
      <c r="B483" s="6">
        <f>TITRES_STAT!D486</f>
        <v>29.059699999999999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8.1709000190808109E-2</v>
      </c>
      <c r="G483" s="2">
        <f t="shared" si="69"/>
        <v>7.61316220438326E-2</v>
      </c>
      <c r="H483" s="2">
        <f t="shared" si="67"/>
        <v>1.0732596783996582</v>
      </c>
      <c r="I483" s="2">
        <f t="shared" si="68"/>
        <v>51.766775266092267</v>
      </c>
    </row>
    <row r="484" spans="1:9" ht="13.5" x14ac:dyDescent="0.25">
      <c r="A484" s="3">
        <f>TITRES_STAT!B487</f>
        <v>43010</v>
      </c>
      <c r="B484" s="6">
        <f>TITRES_STAT!D487</f>
        <v>29.476199999999999</v>
      </c>
      <c r="C484" s="2">
        <f t="shared" si="63"/>
        <v>0.4164999999999992</v>
      </c>
      <c r="D484" s="2">
        <f t="shared" si="64"/>
        <v>0.4164999999999992</v>
      </c>
      <c r="E484" s="2">
        <f t="shared" si="65"/>
        <v>0</v>
      </c>
      <c r="F484" s="2">
        <f t="shared" si="69"/>
        <v>0.10562264303432176</v>
      </c>
      <c r="G484" s="2">
        <f t="shared" si="69"/>
        <v>7.0693649040701703E-2</v>
      </c>
      <c r="H484" s="2">
        <f t="shared" si="67"/>
        <v>1.4940895606267228</v>
      </c>
      <c r="I484" s="2">
        <f t="shared" si="68"/>
        <v>59.905208867129979</v>
      </c>
    </row>
    <row r="485" spans="1:9" ht="13.5" x14ac:dyDescent="0.25">
      <c r="A485" s="3">
        <f>TITRES_STAT!B488</f>
        <v>43011</v>
      </c>
      <c r="B485" s="6">
        <f>TITRES_STAT!D488</f>
        <v>29.9315</v>
      </c>
      <c r="C485" s="2">
        <f t="shared" si="63"/>
        <v>0.45530000000000115</v>
      </c>
      <c r="D485" s="2">
        <f t="shared" si="64"/>
        <v>0.45530000000000115</v>
      </c>
      <c r="E485" s="2">
        <f t="shared" si="65"/>
        <v>0</v>
      </c>
      <c r="F485" s="2">
        <f t="shared" si="69"/>
        <v>0.13059959710329885</v>
      </c>
      <c r="G485" s="2">
        <f t="shared" si="69"/>
        <v>6.5644102680651586E-2</v>
      </c>
      <c r="H485" s="2">
        <f t="shared" si="67"/>
        <v>1.9895099753079986</v>
      </c>
      <c r="I485" s="2">
        <f t="shared" si="68"/>
        <v>66.549701848813072</v>
      </c>
    </row>
    <row r="486" spans="1:9" ht="13.5" x14ac:dyDescent="0.25">
      <c r="A486" s="3">
        <f>TITRES_STAT!B489</f>
        <v>43012</v>
      </c>
      <c r="B486" s="6">
        <f>TITRES_STAT!D489</f>
        <v>29.059699999999999</v>
      </c>
      <c r="C486" s="2">
        <f t="shared" si="63"/>
        <v>-0.87180000000000035</v>
      </c>
      <c r="D486" s="2">
        <f t="shared" si="64"/>
        <v>0</v>
      </c>
      <c r="E486" s="2">
        <f t="shared" si="65"/>
        <v>0.87180000000000035</v>
      </c>
      <c r="F486" s="2">
        <f t="shared" si="69"/>
        <v>0.12127105445306322</v>
      </c>
      <c r="G486" s="2">
        <f t="shared" si="69"/>
        <v>0.12322666677489079</v>
      </c>
      <c r="H486" s="2">
        <f t="shared" si="67"/>
        <v>0.98412995844965878</v>
      </c>
      <c r="I486" s="2">
        <f t="shared" si="68"/>
        <v>49.600075552441595</v>
      </c>
    </row>
    <row r="487" spans="1:9" ht="13.5" x14ac:dyDescent="0.25">
      <c r="A487" s="3">
        <f>TITRES_STAT!B490</f>
        <v>43013</v>
      </c>
      <c r="B487" s="6">
        <f>TITRES_STAT!D490</f>
        <v>29.059699999999999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0.11260883627784442</v>
      </c>
      <c r="G487" s="2">
        <f t="shared" si="69"/>
        <v>0.11442476200525574</v>
      </c>
      <c r="H487" s="2">
        <f t="shared" si="67"/>
        <v>0.98412995844965867</v>
      </c>
      <c r="I487" s="2">
        <f t="shared" si="68"/>
        <v>49.600075552441588</v>
      </c>
    </row>
    <row r="488" spans="1:9" ht="13.5" x14ac:dyDescent="0.25">
      <c r="A488" s="3">
        <f>TITRES_STAT!B491</f>
        <v>43014</v>
      </c>
      <c r="B488" s="6">
        <f>TITRES_STAT!D491</f>
        <v>29.253399999999999</v>
      </c>
      <c r="C488" s="2">
        <f t="shared" si="63"/>
        <v>0.19369999999999976</v>
      </c>
      <c r="D488" s="2">
        <f t="shared" si="64"/>
        <v>0.19369999999999976</v>
      </c>
      <c r="E488" s="2">
        <f t="shared" si="65"/>
        <v>0</v>
      </c>
      <c r="F488" s="2">
        <f t="shared" si="69"/>
        <v>0.11840106225799837</v>
      </c>
      <c r="G488" s="2">
        <f t="shared" si="69"/>
        <v>0.10625156471916605</v>
      </c>
      <c r="H488" s="2">
        <f t="shared" si="67"/>
        <v>1.1143465281753233</v>
      </c>
      <c r="I488" s="2">
        <f t="shared" si="68"/>
        <v>52.704063091162361</v>
      </c>
    </row>
    <row r="489" spans="1:9" ht="13.5" x14ac:dyDescent="0.25">
      <c r="A489" s="3">
        <f>TITRES_STAT!B492</f>
        <v>43017</v>
      </c>
      <c r="B489" s="6">
        <f>TITRES_STAT!D492</f>
        <v>30.028400000000001</v>
      </c>
      <c r="C489" s="2">
        <f t="shared" si="63"/>
        <v>0.77500000000000213</v>
      </c>
      <c r="D489" s="2">
        <f t="shared" si="64"/>
        <v>0.77500000000000213</v>
      </c>
      <c r="E489" s="2">
        <f t="shared" si="65"/>
        <v>0</v>
      </c>
      <c r="F489" s="2">
        <f t="shared" si="69"/>
        <v>0.16530098638242721</v>
      </c>
      <c r="G489" s="2">
        <f t="shared" si="69"/>
        <v>9.866216723922562E-2</v>
      </c>
      <c r="H489" s="2">
        <f t="shared" si="67"/>
        <v>1.6754242381643898</v>
      </c>
      <c r="I489" s="2">
        <f t="shared" si="68"/>
        <v>62.622750226479951</v>
      </c>
    </row>
    <row r="490" spans="1:9" ht="13.5" x14ac:dyDescent="0.25">
      <c r="A490" s="3">
        <f>TITRES_STAT!B493</f>
        <v>43018</v>
      </c>
      <c r="B490" s="6">
        <f>TITRES_STAT!D493</f>
        <v>30.028400000000001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0.15349377306939668</v>
      </c>
      <c r="G490" s="2">
        <f t="shared" si="69"/>
        <v>9.161486957928093E-2</v>
      </c>
      <c r="H490" s="2">
        <f t="shared" si="67"/>
        <v>1.6754242381643898</v>
      </c>
      <c r="I490" s="2">
        <f t="shared" si="68"/>
        <v>62.622750226479951</v>
      </c>
    </row>
    <row r="491" spans="1:9" ht="13.5" x14ac:dyDescent="0.25">
      <c r="A491" s="3">
        <f>TITRES_STAT!B494</f>
        <v>43019</v>
      </c>
      <c r="B491" s="6">
        <f>TITRES_STAT!D494</f>
        <v>30.028400000000001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0.14252993213586834</v>
      </c>
      <c r="G491" s="2">
        <f t="shared" si="69"/>
        <v>8.5070950323618E-2</v>
      </c>
      <c r="H491" s="2">
        <f t="shared" si="67"/>
        <v>1.6754242381643898</v>
      </c>
      <c r="I491" s="2">
        <f t="shared" si="68"/>
        <v>62.622750226479951</v>
      </c>
    </row>
    <row r="492" spans="1:9" ht="13.5" x14ac:dyDescent="0.25">
      <c r="A492" s="3">
        <f>TITRES_STAT!B495</f>
        <v>43020</v>
      </c>
      <c r="B492" s="6">
        <f>TITRES_STAT!D495</f>
        <v>30.028400000000001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0.13234922269759203</v>
      </c>
      <c r="G492" s="2">
        <f t="shared" si="69"/>
        <v>7.8994453871931006E-2</v>
      </c>
      <c r="H492" s="2">
        <f t="shared" si="67"/>
        <v>1.6754242381643898</v>
      </c>
      <c r="I492" s="2">
        <f t="shared" si="68"/>
        <v>62.622750226479951</v>
      </c>
    </row>
    <row r="493" spans="1:9" ht="13.5" x14ac:dyDescent="0.25">
      <c r="A493" s="3">
        <f>TITRES_STAT!B496</f>
        <v>43021</v>
      </c>
      <c r="B493" s="6">
        <f>TITRES_STAT!D496</f>
        <v>30.028400000000001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0.12289570679062116</v>
      </c>
      <c r="G493" s="2">
        <f t="shared" si="70"/>
        <v>7.3351992881078784E-2</v>
      </c>
      <c r="H493" s="2">
        <f t="shared" si="67"/>
        <v>1.6754242381643898</v>
      </c>
      <c r="I493" s="2">
        <f t="shared" si="68"/>
        <v>62.622750226479951</v>
      </c>
    </row>
    <row r="494" spans="1:9" ht="13.5" x14ac:dyDescent="0.25">
      <c r="A494" s="3">
        <f>TITRES_STAT!B497</f>
        <v>43024</v>
      </c>
      <c r="B494" s="6">
        <f>TITRES_STAT!D497</f>
        <v>30.028400000000001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0.1141174420198625</v>
      </c>
      <c r="G494" s="2">
        <f t="shared" si="70"/>
        <v>6.811256481814458E-2</v>
      </c>
      <c r="H494" s="2">
        <f t="shared" si="67"/>
        <v>1.6754242381643898</v>
      </c>
      <c r="I494" s="2">
        <f t="shared" si="68"/>
        <v>62.622750226479951</v>
      </c>
    </row>
    <row r="495" spans="1:9" ht="13.5" x14ac:dyDescent="0.25">
      <c r="A495" s="3">
        <f>TITRES_STAT!B498</f>
        <v>43025</v>
      </c>
      <c r="B495" s="6">
        <f>TITRES_STAT!D498</f>
        <v>29.127500000000001</v>
      </c>
      <c r="C495" s="2">
        <f t="shared" si="63"/>
        <v>-0.90090000000000003</v>
      </c>
      <c r="D495" s="2">
        <f t="shared" si="64"/>
        <v>0</v>
      </c>
      <c r="E495" s="2">
        <f t="shared" si="65"/>
        <v>0.90090000000000003</v>
      </c>
      <c r="F495" s="2">
        <f t="shared" si="70"/>
        <v>0.10596619616130089</v>
      </c>
      <c r="G495" s="2">
        <f t="shared" si="70"/>
        <v>0.12759738161684855</v>
      </c>
      <c r="H495" s="2">
        <f t="shared" si="67"/>
        <v>0.83047312428007236</v>
      </c>
      <c r="I495" s="2">
        <f t="shared" si="68"/>
        <v>45.369315357017257</v>
      </c>
    </row>
    <row r="496" spans="1:9" ht="13.5" x14ac:dyDescent="0.25">
      <c r="A496" s="3">
        <f>TITRES_STAT!B499</f>
        <v>43026</v>
      </c>
      <c r="B496" s="6">
        <f>TITRES_STAT!D499</f>
        <v>29.7378</v>
      </c>
      <c r="C496" s="2">
        <f t="shared" si="63"/>
        <v>0.61029999999999873</v>
      </c>
      <c r="D496" s="2">
        <f t="shared" si="64"/>
        <v>0.61029999999999873</v>
      </c>
      <c r="E496" s="2">
        <f t="shared" si="65"/>
        <v>0</v>
      </c>
      <c r="F496" s="2">
        <f t="shared" si="70"/>
        <v>0.14199003929263646</v>
      </c>
      <c r="G496" s="2">
        <f t="shared" si="70"/>
        <v>0.11848328292993081</v>
      </c>
      <c r="H496" s="2">
        <f t="shared" si="67"/>
        <v>1.1983972403651846</v>
      </c>
      <c r="I496" s="2">
        <f t="shared" si="68"/>
        <v>54.512315534298708</v>
      </c>
    </row>
    <row r="497" spans="1:9" ht="13.5" x14ac:dyDescent="0.25">
      <c r="A497" s="3">
        <f>TITRES_STAT!B500</f>
        <v>43027</v>
      </c>
      <c r="B497" s="6">
        <f>TITRES_STAT!D500</f>
        <v>29.059699999999999</v>
      </c>
      <c r="C497" s="2">
        <f t="shared" si="63"/>
        <v>-0.67810000000000059</v>
      </c>
      <c r="D497" s="2">
        <f t="shared" si="64"/>
        <v>0</v>
      </c>
      <c r="E497" s="2">
        <f t="shared" si="65"/>
        <v>0.67810000000000059</v>
      </c>
      <c r="F497" s="2">
        <f t="shared" si="70"/>
        <v>0.13184789362887669</v>
      </c>
      <c r="G497" s="2">
        <f t="shared" si="70"/>
        <v>0.15845590557779296</v>
      </c>
      <c r="H497" s="2">
        <f t="shared" si="67"/>
        <v>0.83207939235907347</v>
      </c>
      <c r="I497" s="2">
        <f t="shared" si="68"/>
        <v>45.417212585293484</v>
      </c>
    </row>
    <row r="498" spans="1:9" ht="13.5" x14ac:dyDescent="0.25">
      <c r="A498" s="3">
        <f>TITRES_STAT!B501</f>
        <v>43028</v>
      </c>
      <c r="B498" s="6">
        <f>TITRES_STAT!D501</f>
        <v>29.059699999999999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0.12243018694109978</v>
      </c>
      <c r="G498" s="2">
        <f t="shared" si="70"/>
        <v>0.14713762660795063</v>
      </c>
      <c r="H498" s="2">
        <f t="shared" si="67"/>
        <v>0.83207939235907336</v>
      </c>
      <c r="I498" s="2">
        <f t="shared" si="68"/>
        <v>45.417212585293484</v>
      </c>
    </row>
    <row r="499" spans="1:9" ht="13.5" x14ac:dyDescent="0.25">
      <c r="A499" s="3">
        <f>TITRES_STAT!B502</f>
        <v>43031</v>
      </c>
      <c r="B499" s="6">
        <f>TITRES_STAT!D502</f>
        <v>29.059699999999999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0.11368517358816409</v>
      </c>
      <c r="G499" s="2">
        <f t="shared" si="70"/>
        <v>0.13662779613595416</v>
      </c>
      <c r="H499" s="2">
        <f t="shared" si="67"/>
        <v>0.83207939235907336</v>
      </c>
      <c r="I499" s="2">
        <f t="shared" si="68"/>
        <v>45.417212585293484</v>
      </c>
    </row>
    <row r="500" spans="1:9" ht="13.5" x14ac:dyDescent="0.25">
      <c r="A500" s="3">
        <f>TITRES_STAT!B503</f>
        <v>43032</v>
      </c>
      <c r="B500" s="6">
        <f>TITRES_STAT!D503</f>
        <v>29.059699999999999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0.10556480404615236</v>
      </c>
      <c r="G500" s="2">
        <f t="shared" si="70"/>
        <v>0.12686866784052886</v>
      </c>
      <c r="H500" s="2">
        <f t="shared" si="67"/>
        <v>0.83207939235907336</v>
      </c>
      <c r="I500" s="2">
        <f t="shared" si="68"/>
        <v>45.417212585293484</v>
      </c>
    </row>
    <row r="501" spans="1:9" ht="13.5" x14ac:dyDescent="0.25">
      <c r="A501" s="3">
        <f>TITRES_STAT!B504</f>
        <v>43033</v>
      </c>
      <c r="B501" s="6">
        <f>TITRES_STAT!D504</f>
        <v>29.059699999999999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9.8024460899998611E-2</v>
      </c>
      <c r="G501" s="2">
        <f t="shared" si="70"/>
        <v>0.11780662013763395</v>
      </c>
      <c r="H501" s="2">
        <f t="shared" si="67"/>
        <v>0.83207939235907324</v>
      </c>
      <c r="I501" s="2">
        <f t="shared" si="68"/>
        <v>45.417212585293477</v>
      </c>
    </row>
    <row r="502" spans="1:9" ht="13.5" x14ac:dyDescent="0.25">
      <c r="A502" s="3">
        <f>TITRES_STAT!B505</f>
        <v>43034</v>
      </c>
      <c r="B502" s="6">
        <f>TITRES_STAT!D505</f>
        <v>29.059699999999999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9.1022713692855861E-2</v>
      </c>
      <c r="G502" s="2">
        <f t="shared" si="70"/>
        <v>0.10939186155637438</v>
      </c>
      <c r="H502" s="2">
        <f t="shared" si="67"/>
        <v>0.83207939235907324</v>
      </c>
      <c r="I502" s="2">
        <f t="shared" si="68"/>
        <v>45.417212585293477</v>
      </c>
    </row>
    <row r="503" spans="1:9" ht="13.5" x14ac:dyDescent="0.25">
      <c r="A503" s="3">
        <f>TITRES_STAT!B506</f>
        <v>43035</v>
      </c>
      <c r="B503" s="6">
        <f>TITRES_STAT!D506</f>
        <v>29.7378</v>
      </c>
      <c r="C503" s="2">
        <f t="shared" si="63"/>
        <v>0.67810000000000059</v>
      </c>
      <c r="D503" s="2">
        <f t="shared" si="64"/>
        <v>0.67810000000000059</v>
      </c>
      <c r="E503" s="2">
        <f t="shared" si="65"/>
        <v>0</v>
      </c>
      <c r="F503" s="2">
        <f t="shared" si="70"/>
        <v>0.13295680557193762</v>
      </c>
      <c r="G503" s="2">
        <f t="shared" si="70"/>
        <v>0.10157815715949049</v>
      </c>
      <c r="H503" s="2">
        <f t="shared" si="67"/>
        <v>1.3089113771101271</v>
      </c>
      <c r="I503" s="2">
        <f t="shared" si="68"/>
        <v>56.689545994978076</v>
      </c>
    </row>
    <row r="504" spans="1:9" ht="13.5" x14ac:dyDescent="0.25">
      <c r="A504" s="3">
        <f>TITRES_STAT!B507</f>
        <v>43038</v>
      </c>
      <c r="B504" s="6">
        <f>TITRES_STAT!D507</f>
        <v>29.7378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0.1234598908882278</v>
      </c>
      <c r="G504" s="2">
        <f t="shared" si="70"/>
        <v>9.4322574505241175E-2</v>
      </c>
      <c r="H504" s="2">
        <f t="shared" si="67"/>
        <v>1.3089113771101273</v>
      </c>
      <c r="I504" s="2">
        <f t="shared" si="68"/>
        <v>56.689545994978076</v>
      </c>
    </row>
    <row r="505" spans="1:9" ht="13.5" x14ac:dyDescent="0.25">
      <c r="A505" s="3">
        <f>TITRES_STAT!B508</f>
        <v>43039</v>
      </c>
      <c r="B505" s="6">
        <f>TITRES_STAT!D508</f>
        <v>29.059699999999999</v>
      </c>
      <c r="C505" s="2">
        <f t="shared" si="63"/>
        <v>-0.67810000000000059</v>
      </c>
      <c r="D505" s="2">
        <f t="shared" si="64"/>
        <v>0</v>
      </c>
      <c r="E505" s="2">
        <f t="shared" si="65"/>
        <v>0.67810000000000059</v>
      </c>
      <c r="F505" s="2">
        <f t="shared" si="70"/>
        <v>0.11464132725335439</v>
      </c>
      <c r="G505" s="2">
        <f t="shared" si="70"/>
        <v>0.13602096204058114</v>
      </c>
      <c r="H505" s="2">
        <f t="shared" si="67"/>
        <v>0.84282102944656245</v>
      </c>
      <c r="I505" s="2">
        <f t="shared" si="68"/>
        <v>45.7353707158247</v>
      </c>
    </row>
    <row r="506" spans="1:9" ht="13.5" x14ac:dyDescent="0.25">
      <c r="A506" s="3">
        <f>TITRES_STAT!B509</f>
        <v>43040</v>
      </c>
      <c r="B506" s="6">
        <f>TITRES_STAT!D509</f>
        <v>29.1081</v>
      </c>
      <c r="C506" s="2">
        <f t="shared" si="63"/>
        <v>4.8400000000000887E-2</v>
      </c>
      <c r="D506" s="2">
        <f t="shared" si="64"/>
        <v>4.8400000000000887E-2</v>
      </c>
      <c r="E506" s="2">
        <f t="shared" si="65"/>
        <v>0</v>
      </c>
      <c r="F506" s="2">
        <f t="shared" si="70"/>
        <v>0.10990980387811486</v>
      </c>
      <c r="G506" s="2">
        <f t="shared" si="70"/>
        <v>0.12630517903768249</v>
      </c>
      <c r="H506" s="2">
        <f t="shared" si="67"/>
        <v>0.87019237623917101</v>
      </c>
      <c r="I506" s="2">
        <f t="shared" si="68"/>
        <v>46.529564941819963</v>
      </c>
    </row>
    <row r="507" spans="1:9" ht="13.5" x14ac:dyDescent="0.25">
      <c r="A507" s="3">
        <f>TITRES_STAT!B510</f>
        <v>43041</v>
      </c>
      <c r="B507" s="6">
        <f>TITRES_STAT!D510</f>
        <v>29.979900000000001</v>
      </c>
      <c r="C507" s="2">
        <f t="shared" si="63"/>
        <v>0.87180000000000035</v>
      </c>
      <c r="D507" s="2">
        <f t="shared" si="64"/>
        <v>0.87180000000000035</v>
      </c>
      <c r="E507" s="2">
        <f t="shared" si="65"/>
        <v>0</v>
      </c>
      <c r="F507" s="2">
        <f t="shared" si="70"/>
        <v>0.16433053217253527</v>
      </c>
      <c r="G507" s="2">
        <f t="shared" si="70"/>
        <v>0.11728338053499088</v>
      </c>
      <c r="H507" s="2">
        <f t="shared" si="67"/>
        <v>1.4011408216828138</v>
      </c>
      <c r="I507" s="2">
        <f t="shared" si="68"/>
        <v>58.353129855201054</v>
      </c>
    </row>
    <row r="508" spans="1:9" ht="13.5" x14ac:dyDescent="0.25">
      <c r="A508" s="3">
        <f>TITRES_STAT!B511</f>
        <v>43042</v>
      </c>
      <c r="B508" s="6">
        <f>TITRES_STAT!D511</f>
        <v>31.3264</v>
      </c>
      <c r="C508" s="2">
        <f t="shared" si="63"/>
        <v>1.3464999999999989</v>
      </c>
      <c r="D508" s="2">
        <f t="shared" si="64"/>
        <v>1.3464999999999989</v>
      </c>
      <c r="E508" s="2">
        <f t="shared" si="65"/>
        <v>0</v>
      </c>
      <c r="F508" s="2">
        <f t="shared" si="70"/>
        <v>0.24877120844592551</v>
      </c>
      <c r="G508" s="2">
        <f t="shared" si="70"/>
        <v>0.10890599621106296</v>
      </c>
      <c r="H508" s="2">
        <f t="shared" si="67"/>
        <v>2.284274668988838</v>
      </c>
      <c r="I508" s="2">
        <f t="shared" si="68"/>
        <v>69.551876722056264</v>
      </c>
    </row>
    <row r="509" spans="1:9" ht="13.5" x14ac:dyDescent="0.25">
      <c r="A509" s="3">
        <f>TITRES_STAT!B512</f>
        <v>43045</v>
      </c>
      <c r="B509" s="6">
        <f>TITRES_STAT!D512</f>
        <v>32.730899999999998</v>
      </c>
      <c r="C509" s="2">
        <f t="shared" si="63"/>
        <v>1.4044999999999987</v>
      </c>
      <c r="D509" s="2">
        <f t="shared" si="64"/>
        <v>1.4044999999999987</v>
      </c>
      <c r="E509" s="2">
        <f t="shared" si="65"/>
        <v>0</v>
      </c>
      <c r="F509" s="2">
        <f t="shared" ref="F509:G524" si="71">((F508*13)+D509)/14</f>
        <v>0.33132326498550219</v>
      </c>
      <c r="G509" s="2">
        <f t="shared" si="71"/>
        <v>0.10112699648170133</v>
      </c>
      <c r="H509" s="2">
        <f t="shared" si="67"/>
        <v>3.2763087653399681</v>
      </c>
      <c r="I509" s="2">
        <f t="shared" si="68"/>
        <v>76.615346204532074</v>
      </c>
    </row>
    <row r="510" spans="1:9" ht="13.5" x14ac:dyDescent="0.25">
      <c r="A510" s="3">
        <f>TITRES_STAT!B513</f>
        <v>43046</v>
      </c>
      <c r="B510" s="6">
        <f>TITRES_STAT!D513</f>
        <v>32.9343</v>
      </c>
      <c r="C510" s="2">
        <f t="shared" si="63"/>
        <v>0.20340000000000202</v>
      </c>
      <c r="D510" s="2">
        <f t="shared" si="64"/>
        <v>0.20340000000000202</v>
      </c>
      <c r="E510" s="2">
        <f t="shared" si="65"/>
        <v>0</v>
      </c>
      <c r="F510" s="2">
        <f t="shared" si="71"/>
        <v>0.3221858889151093</v>
      </c>
      <c r="G510" s="2">
        <f t="shared" si="71"/>
        <v>9.3903639590151231E-2</v>
      </c>
      <c r="H510" s="2">
        <f t="shared" si="67"/>
        <v>3.4310266388109274</v>
      </c>
      <c r="I510" s="2">
        <f t="shared" si="68"/>
        <v>77.431866664011949</v>
      </c>
    </row>
    <row r="511" spans="1:9" ht="13.5" x14ac:dyDescent="0.25">
      <c r="A511" s="3">
        <f>TITRES_STAT!B514</f>
        <v>43047</v>
      </c>
      <c r="B511" s="6">
        <f>TITRES_STAT!D514</f>
        <v>33.902999999999999</v>
      </c>
      <c r="C511" s="2">
        <f t="shared" si="63"/>
        <v>0.96869999999999834</v>
      </c>
      <c r="D511" s="2">
        <f t="shared" si="64"/>
        <v>0.96869999999999834</v>
      </c>
      <c r="E511" s="2">
        <f t="shared" si="65"/>
        <v>0</v>
      </c>
      <c r="F511" s="2">
        <f t="shared" si="71"/>
        <v>0.36836546827831562</v>
      </c>
      <c r="G511" s="2">
        <f t="shared" si="71"/>
        <v>8.7196236762283288E-2</v>
      </c>
      <c r="H511" s="2">
        <f t="shared" si="67"/>
        <v>4.2245569528712963</v>
      </c>
      <c r="I511" s="2">
        <f t="shared" si="68"/>
        <v>80.859621035417689</v>
      </c>
    </row>
    <row r="512" spans="1:9" ht="13.5" x14ac:dyDescent="0.25">
      <c r="A512" s="3">
        <f>TITRES_STAT!B515</f>
        <v>43048</v>
      </c>
      <c r="B512" s="6">
        <f>TITRES_STAT!D515</f>
        <v>33.902999999999999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0.34205364911557884</v>
      </c>
      <c r="G512" s="2">
        <f t="shared" si="71"/>
        <v>8.0967934136405906E-2</v>
      </c>
      <c r="H512" s="2">
        <f t="shared" si="67"/>
        <v>4.2245569528712972</v>
      </c>
      <c r="I512" s="2">
        <f t="shared" si="68"/>
        <v>80.859621035417689</v>
      </c>
    </row>
    <row r="513" spans="1:9" ht="13.5" x14ac:dyDescent="0.25">
      <c r="A513" s="3">
        <f>TITRES_STAT!B516</f>
        <v>43049</v>
      </c>
      <c r="B513" s="6">
        <f>TITRES_STAT!D516</f>
        <v>33.902999999999999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0.31762124560732324</v>
      </c>
      <c r="G513" s="2">
        <f t="shared" si="71"/>
        <v>7.5184510269519764E-2</v>
      </c>
      <c r="H513" s="2">
        <f t="shared" si="67"/>
        <v>4.2245569528712981</v>
      </c>
      <c r="I513" s="2">
        <f t="shared" si="68"/>
        <v>80.859621035417703</v>
      </c>
    </row>
    <row r="514" spans="1:9" ht="13.5" x14ac:dyDescent="0.25">
      <c r="A514" s="3">
        <f>TITRES_STAT!B517</f>
        <v>43052</v>
      </c>
      <c r="B514" s="6">
        <f>TITRES_STAT!D517</f>
        <v>32.789000000000001</v>
      </c>
      <c r="C514" s="2">
        <f t="shared" si="63"/>
        <v>-1.1139999999999972</v>
      </c>
      <c r="D514" s="2">
        <f t="shared" si="64"/>
        <v>0</v>
      </c>
      <c r="E514" s="2">
        <f t="shared" si="65"/>
        <v>1.1139999999999972</v>
      </c>
      <c r="F514" s="2">
        <f t="shared" si="71"/>
        <v>0.29493401377822875</v>
      </c>
      <c r="G514" s="2">
        <f t="shared" si="71"/>
        <v>0.14938561667883959</v>
      </c>
      <c r="H514" s="2">
        <f t="shared" si="67"/>
        <v>1.9743133263780008</v>
      </c>
      <c r="I514" s="2">
        <f t="shared" si="68"/>
        <v>66.37879435460286</v>
      </c>
    </row>
    <row r="515" spans="1:9" ht="13.5" x14ac:dyDescent="0.25">
      <c r="A515" s="3">
        <f>TITRES_STAT!B518</f>
        <v>43053</v>
      </c>
      <c r="B515" s="6">
        <f>TITRES_STAT!D518</f>
        <v>33.554299999999998</v>
      </c>
      <c r="C515" s="2">
        <f t="shared" ref="C515:C578" si="72">B515-B514</f>
        <v>0.76529999999999632</v>
      </c>
      <c r="D515" s="2">
        <f t="shared" ref="D515:D578" si="73">IF(C515&gt;0,C515,0)</f>
        <v>0.76529999999999632</v>
      </c>
      <c r="E515" s="2">
        <f t="shared" ref="E515:E578" si="74">IF(C515&lt;0,-C515,0)</f>
        <v>0</v>
      </c>
      <c r="F515" s="2">
        <f t="shared" si="71"/>
        <v>0.32853158422264073</v>
      </c>
      <c r="G515" s="2">
        <f t="shared" si="71"/>
        <v>0.13871521548749391</v>
      </c>
      <c r="H515" s="2">
        <f t="shared" si="67"/>
        <v>2.3683889547953738</v>
      </c>
      <c r="I515" s="2">
        <f t="shared" si="68"/>
        <v>70.312217103777172</v>
      </c>
    </row>
    <row r="516" spans="1:9" ht="13.5" x14ac:dyDescent="0.25">
      <c r="A516" s="3">
        <f>TITRES_STAT!B519</f>
        <v>43054</v>
      </c>
      <c r="B516" s="6">
        <f>TITRES_STAT!D519</f>
        <v>32.730899999999998</v>
      </c>
      <c r="C516" s="2">
        <f t="shared" si="72"/>
        <v>-0.82339999999999947</v>
      </c>
      <c r="D516" s="2">
        <f t="shared" si="73"/>
        <v>0</v>
      </c>
      <c r="E516" s="2">
        <f t="shared" si="74"/>
        <v>0.82339999999999947</v>
      </c>
      <c r="F516" s="2">
        <f t="shared" si="71"/>
        <v>0.30506504249245209</v>
      </c>
      <c r="G516" s="2">
        <f t="shared" si="71"/>
        <v>0.18762127152410146</v>
      </c>
      <c r="H516" s="2">
        <f t="shared" si="67"/>
        <v>1.6259619179335112</v>
      </c>
      <c r="I516" s="2">
        <f t="shared" si="68"/>
        <v>61.918716597880234</v>
      </c>
    </row>
    <row r="517" spans="1:9" ht="13.5" x14ac:dyDescent="0.25">
      <c r="A517" s="3">
        <f>TITRES_STAT!B520</f>
        <v>43055</v>
      </c>
      <c r="B517" s="6">
        <f>TITRES_STAT!D520</f>
        <v>32.730899999999998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0.28327468231441977</v>
      </c>
      <c r="G517" s="2">
        <f t="shared" si="71"/>
        <v>0.17421975212952279</v>
      </c>
      <c r="H517" s="2">
        <f t="shared" si="67"/>
        <v>1.625961917933511</v>
      </c>
      <c r="I517" s="2">
        <f t="shared" si="68"/>
        <v>61.918716597880227</v>
      </c>
    </row>
    <row r="518" spans="1:9" ht="13.5" x14ac:dyDescent="0.25">
      <c r="A518" s="3">
        <f>TITRES_STAT!B521</f>
        <v>43056</v>
      </c>
      <c r="B518" s="6">
        <f>TITRES_STAT!D521</f>
        <v>32.730899999999998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0.26304077643481832</v>
      </c>
      <c r="G518" s="2">
        <f t="shared" si="71"/>
        <v>0.16177548412027118</v>
      </c>
      <c r="H518" s="2">
        <f t="shared" si="67"/>
        <v>1.6259619179335107</v>
      </c>
      <c r="I518" s="2">
        <f t="shared" si="68"/>
        <v>61.918716597880227</v>
      </c>
    </row>
    <row r="519" spans="1:9" ht="13.5" x14ac:dyDescent="0.25">
      <c r="A519" s="3">
        <f>TITRES_STAT!B522</f>
        <v>43059</v>
      </c>
      <c r="B519" s="6">
        <f>TITRES_STAT!D522</f>
        <v>32.789000000000001</v>
      </c>
      <c r="C519" s="2">
        <f t="shared" si="72"/>
        <v>5.8100000000003149E-2</v>
      </c>
      <c r="D519" s="2">
        <f t="shared" si="73"/>
        <v>5.8100000000003149E-2</v>
      </c>
      <c r="E519" s="2">
        <f t="shared" si="74"/>
        <v>0</v>
      </c>
      <c r="F519" s="2">
        <f t="shared" si="71"/>
        <v>0.24840214954661724</v>
      </c>
      <c r="G519" s="2">
        <f t="shared" si="71"/>
        <v>0.15022009239739467</v>
      </c>
      <c r="H519" s="2">
        <f t="shared" si="67"/>
        <v>1.6535880492570205</v>
      </c>
      <c r="I519" s="2">
        <f t="shared" si="68"/>
        <v>62.315175474204054</v>
      </c>
    </row>
    <row r="520" spans="1:9" ht="13.5" x14ac:dyDescent="0.25">
      <c r="A520" s="3">
        <f>TITRES_STAT!B523</f>
        <v>43060</v>
      </c>
      <c r="B520" s="6">
        <f>TITRES_STAT!D523</f>
        <v>32.9343</v>
      </c>
      <c r="C520" s="2">
        <f t="shared" si="72"/>
        <v>0.14529999999999887</v>
      </c>
      <c r="D520" s="2">
        <f t="shared" si="73"/>
        <v>0.14529999999999887</v>
      </c>
      <c r="E520" s="2">
        <f t="shared" si="74"/>
        <v>0</v>
      </c>
      <c r="F520" s="2">
        <f t="shared" si="71"/>
        <v>0.24103771029328738</v>
      </c>
      <c r="G520" s="2">
        <f t="shared" si="71"/>
        <v>0.13949008579758077</v>
      </c>
      <c r="H520" s="2">
        <f t="shared" si="67"/>
        <v>1.7279916985861357</v>
      </c>
      <c r="I520" s="2">
        <f t="shared" si="68"/>
        <v>63.342996955662286</v>
      </c>
    </row>
    <row r="521" spans="1:9" ht="13.5" x14ac:dyDescent="0.25">
      <c r="A521" s="3">
        <f>TITRES_STAT!B524</f>
        <v>43061</v>
      </c>
      <c r="B521" s="6">
        <f>TITRES_STAT!D524</f>
        <v>33.418700000000001</v>
      </c>
      <c r="C521" s="2">
        <f t="shared" si="72"/>
        <v>0.48440000000000083</v>
      </c>
      <c r="D521" s="2">
        <f t="shared" si="73"/>
        <v>0.48440000000000083</v>
      </c>
      <c r="E521" s="2">
        <f t="shared" si="74"/>
        <v>0</v>
      </c>
      <c r="F521" s="2">
        <f t="shared" si="71"/>
        <v>0.25842073098662405</v>
      </c>
      <c r="G521" s="2">
        <f t="shared" si="71"/>
        <v>0.12952650824061071</v>
      </c>
      <c r="H521" s="2">
        <f t="shared" si="67"/>
        <v>1.9951184857587387</v>
      </c>
      <c r="I521" s="2">
        <f t="shared" si="68"/>
        <v>66.612339219472489</v>
      </c>
    </row>
    <row r="522" spans="1:9" ht="13.5" x14ac:dyDescent="0.25">
      <c r="A522" s="3">
        <f>TITRES_STAT!B525</f>
        <v>43062</v>
      </c>
      <c r="B522" s="6">
        <f>TITRES_STAT!D525</f>
        <v>34.067700000000002</v>
      </c>
      <c r="C522" s="2">
        <f t="shared" si="72"/>
        <v>0.64900000000000091</v>
      </c>
      <c r="D522" s="2">
        <f t="shared" si="73"/>
        <v>0.64900000000000091</v>
      </c>
      <c r="E522" s="2">
        <f t="shared" si="74"/>
        <v>0</v>
      </c>
      <c r="F522" s="2">
        <f t="shared" si="71"/>
        <v>0.28631925020186522</v>
      </c>
      <c r="G522" s="2">
        <f t="shared" si="71"/>
        <v>0.1202746147948528</v>
      </c>
      <c r="H522" s="2">
        <f t="shared" si="67"/>
        <v>2.3805459754764344</v>
      </c>
      <c r="I522" s="2">
        <f t="shared" si="68"/>
        <v>70.418979441358857</v>
      </c>
    </row>
    <row r="523" spans="1:9" ht="13.5" x14ac:dyDescent="0.25">
      <c r="A523" s="3">
        <f>TITRES_STAT!B526</f>
        <v>43063</v>
      </c>
      <c r="B523" s="6">
        <f>TITRES_STAT!D526</f>
        <v>34.920099999999998</v>
      </c>
      <c r="C523" s="2">
        <f t="shared" si="72"/>
        <v>0.85239999999999583</v>
      </c>
      <c r="D523" s="2">
        <f t="shared" si="73"/>
        <v>0.85239999999999583</v>
      </c>
      <c r="E523" s="2">
        <f t="shared" si="74"/>
        <v>0</v>
      </c>
      <c r="F523" s="2">
        <f t="shared" si="71"/>
        <v>0.32675358947316024</v>
      </c>
      <c r="G523" s="2">
        <f t="shared" si="71"/>
        <v>0.11168357088093474</v>
      </c>
      <c r="H523" s="2">
        <f t="shared" si="67"/>
        <v>2.9257086507514209</v>
      </c>
      <c r="I523" s="2">
        <f t="shared" si="68"/>
        <v>74.526892111349383</v>
      </c>
    </row>
    <row r="524" spans="1:9" ht="13.5" x14ac:dyDescent="0.25">
      <c r="A524" s="3">
        <f>TITRES_STAT!B527</f>
        <v>43066</v>
      </c>
      <c r="B524" s="6">
        <f>TITRES_STAT!D527</f>
        <v>34.920099999999998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0.30341404736793454</v>
      </c>
      <c r="G524" s="2">
        <f t="shared" si="71"/>
        <v>0.10370617296086797</v>
      </c>
      <c r="H524" s="2">
        <f t="shared" si="67"/>
        <v>2.9257086507514209</v>
      </c>
      <c r="I524" s="2">
        <f t="shared" si="68"/>
        <v>74.526892111349383</v>
      </c>
    </row>
    <row r="525" spans="1:9" ht="13.5" x14ac:dyDescent="0.25">
      <c r="A525" s="3">
        <f>TITRES_STAT!B528</f>
        <v>43067</v>
      </c>
      <c r="B525" s="6">
        <f>TITRES_STAT!D528</f>
        <v>35.840299999999999</v>
      </c>
      <c r="C525" s="2">
        <f t="shared" si="72"/>
        <v>0.92020000000000124</v>
      </c>
      <c r="D525" s="2">
        <f t="shared" si="73"/>
        <v>0.92020000000000124</v>
      </c>
      <c r="E525" s="2">
        <f t="shared" si="74"/>
        <v>0</v>
      </c>
      <c r="F525" s="2">
        <f t="shared" ref="F525:G540" si="75">((F524*13)+D525)/14</f>
        <v>0.34747018684165359</v>
      </c>
      <c r="G525" s="2">
        <f t="shared" si="75"/>
        <v>9.6298589177948826E-2</v>
      </c>
      <c r="H525" s="2">
        <f t="shared" si="67"/>
        <v>3.6082583328356792</v>
      </c>
      <c r="I525" s="2">
        <f t="shared" si="68"/>
        <v>78.29982766212126</v>
      </c>
    </row>
    <row r="526" spans="1:9" ht="13.5" x14ac:dyDescent="0.25">
      <c r="A526" s="3">
        <f>TITRES_STAT!B529</f>
        <v>43068</v>
      </c>
      <c r="B526" s="6">
        <f>TITRES_STAT!D529</f>
        <v>35.743400000000001</v>
      </c>
      <c r="C526" s="2">
        <f t="shared" si="72"/>
        <v>-9.6899999999997988E-2</v>
      </c>
      <c r="D526" s="2">
        <f t="shared" si="73"/>
        <v>0</v>
      </c>
      <c r="E526" s="2">
        <f t="shared" si="74"/>
        <v>9.6899999999997988E-2</v>
      </c>
      <c r="F526" s="2">
        <f t="shared" si="75"/>
        <v>0.32265088778153544</v>
      </c>
      <c r="G526" s="2">
        <f t="shared" si="75"/>
        <v>9.6341547093809488E-2</v>
      </c>
      <c r="H526" s="2">
        <f t="shared" si="67"/>
        <v>3.3490316225393859</v>
      </c>
      <c r="I526" s="2">
        <f t="shared" si="68"/>
        <v>77.006375515473877</v>
      </c>
    </row>
    <row r="527" spans="1:9" ht="13.5" x14ac:dyDescent="0.25">
      <c r="A527" s="3">
        <f>TITRES_STAT!B530</f>
        <v>43069</v>
      </c>
      <c r="B527" s="6">
        <f>TITRES_STAT!D530</f>
        <v>35.743400000000001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0.29960439579714004</v>
      </c>
      <c r="G527" s="2">
        <f t="shared" si="75"/>
        <v>8.9460008015680242E-2</v>
      </c>
      <c r="H527" s="2">
        <f t="shared" si="67"/>
        <v>3.3490316225393855</v>
      </c>
      <c r="I527" s="2">
        <f t="shared" si="68"/>
        <v>77.006375515473877</v>
      </c>
    </row>
    <row r="528" spans="1:9" ht="13.5" x14ac:dyDescent="0.25">
      <c r="A528" s="3">
        <f>TITRES_STAT!B531</f>
        <v>43073</v>
      </c>
      <c r="B528" s="6">
        <f>TITRES_STAT!D531</f>
        <v>35.743400000000001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0.27820408181163003</v>
      </c>
      <c r="G528" s="2">
        <f t="shared" si="75"/>
        <v>8.3070007443131658E-2</v>
      </c>
      <c r="H528" s="2">
        <f t="shared" si="67"/>
        <v>3.3490316225393855</v>
      </c>
      <c r="I528" s="2">
        <f t="shared" si="68"/>
        <v>77.006375515473877</v>
      </c>
    </row>
    <row r="529" spans="1:9" ht="13.5" x14ac:dyDescent="0.25">
      <c r="A529" s="3">
        <f>TITRES_STAT!B532</f>
        <v>43074</v>
      </c>
      <c r="B529" s="6">
        <f>TITRES_STAT!D532</f>
        <v>35.743400000000001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0.2583323616822279</v>
      </c>
      <c r="G529" s="2">
        <f t="shared" si="75"/>
        <v>7.7136435482907967E-2</v>
      </c>
      <c r="H529" s="2">
        <f t="shared" ref="H529:H592" si="76">F529/G529</f>
        <v>3.3490316225393855</v>
      </c>
      <c r="I529" s="2">
        <f t="shared" ref="I529:I592" si="77">IF(G529=0,100,100-(100/(1+H529)))</f>
        <v>77.006375515473877</v>
      </c>
    </row>
    <row r="530" spans="1:9" ht="13.5" x14ac:dyDescent="0.25">
      <c r="A530" s="3">
        <f>TITRES_STAT!B533</f>
        <v>43075</v>
      </c>
      <c r="B530" s="6">
        <f>TITRES_STAT!D533</f>
        <v>36.799300000000002</v>
      </c>
      <c r="C530" s="2">
        <f t="shared" si="72"/>
        <v>1.0559000000000012</v>
      </c>
      <c r="D530" s="2">
        <f t="shared" si="73"/>
        <v>1.0559000000000012</v>
      </c>
      <c r="E530" s="2">
        <f t="shared" si="74"/>
        <v>0</v>
      </c>
      <c r="F530" s="2">
        <f t="shared" si="75"/>
        <v>0.31530147870492592</v>
      </c>
      <c r="G530" s="2">
        <f t="shared" si="75"/>
        <v>7.1626690091271678E-2</v>
      </c>
      <c r="H530" s="2">
        <f t="shared" si="76"/>
        <v>4.4020110143739295</v>
      </c>
      <c r="I530" s="2">
        <f t="shared" si="77"/>
        <v>81.488375396881793</v>
      </c>
    </row>
    <row r="531" spans="1:9" ht="13.5" x14ac:dyDescent="0.25">
      <c r="A531" s="3">
        <f>TITRES_STAT!B534</f>
        <v>43076</v>
      </c>
      <c r="B531" s="6">
        <f>TITRES_STAT!D534</f>
        <v>37.767899999999997</v>
      </c>
      <c r="C531" s="2">
        <f t="shared" si="72"/>
        <v>0.96859999999999502</v>
      </c>
      <c r="D531" s="2">
        <f t="shared" si="73"/>
        <v>0.96859999999999502</v>
      </c>
      <c r="E531" s="2">
        <f t="shared" si="74"/>
        <v>0</v>
      </c>
      <c r="F531" s="2">
        <f t="shared" si="75"/>
        <v>0.36196565879743087</v>
      </c>
      <c r="G531" s="2">
        <f t="shared" si="75"/>
        <v>6.6510497941895133E-2</v>
      </c>
      <c r="H531" s="2">
        <f t="shared" si="76"/>
        <v>5.4422334819031297</v>
      </c>
      <c r="I531" s="2">
        <f t="shared" si="77"/>
        <v>84.477433132327491</v>
      </c>
    </row>
    <row r="532" spans="1:9" ht="13.5" x14ac:dyDescent="0.25">
      <c r="A532" s="3">
        <f>TITRES_STAT!B535</f>
        <v>43077</v>
      </c>
      <c r="B532" s="6">
        <f>TITRES_STAT!D535</f>
        <v>37.767899999999997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0.3361109688833287</v>
      </c>
      <c r="G532" s="2">
        <f t="shared" si="75"/>
        <v>6.1759748088902625E-2</v>
      </c>
      <c r="H532" s="2">
        <f t="shared" si="76"/>
        <v>5.4422334819031297</v>
      </c>
      <c r="I532" s="2">
        <f t="shared" si="77"/>
        <v>84.477433132327491</v>
      </c>
    </row>
    <row r="533" spans="1:9" ht="13.5" x14ac:dyDescent="0.25">
      <c r="A533" s="3">
        <f>TITRES_STAT!B536</f>
        <v>43080</v>
      </c>
      <c r="B533" s="6">
        <f>TITRES_STAT!D536</f>
        <v>37.7485</v>
      </c>
      <c r="C533" s="2">
        <f t="shared" si="72"/>
        <v>-1.9399999999997419E-2</v>
      </c>
      <c r="D533" s="2">
        <f t="shared" si="73"/>
        <v>0</v>
      </c>
      <c r="E533" s="2">
        <f t="shared" si="74"/>
        <v>1.9399999999997419E-2</v>
      </c>
      <c r="F533" s="2">
        <f t="shared" si="75"/>
        <v>0.31210304253451948</v>
      </c>
      <c r="G533" s="2">
        <f t="shared" si="75"/>
        <v>5.8734051796837973E-2</v>
      </c>
      <c r="H533" s="2">
        <f t="shared" si="76"/>
        <v>5.3138347004236808</v>
      </c>
      <c r="I533" s="2">
        <f t="shared" si="77"/>
        <v>84.161764641495978</v>
      </c>
    </row>
    <row r="534" spans="1:9" ht="13.5" x14ac:dyDescent="0.25">
      <c r="A534" s="3">
        <f>TITRES_STAT!B537</f>
        <v>43081</v>
      </c>
      <c r="B534" s="6">
        <f>TITRES_STAT!D537</f>
        <v>37.7485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0.2898099680677681</v>
      </c>
      <c r="G534" s="2">
        <f t="shared" si="75"/>
        <v>5.4538762382778119E-2</v>
      </c>
      <c r="H534" s="2">
        <f t="shared" si="76"/>
        <v>5.3138347004236808</v>
      </c>
      <c r="I534" s="2">
        <f t="shared" si="77"/>
        <v>84.161764641495978</v>
      </c>
    </row>
    <row r="535" spans="1:9" ht="13.5" x14ac:dyDescent="0.25">
      <c r="A535" s="3">
        <f>TITRES_STAT!B538</f>
        <v>43082</v>
      </c>
      <c r="B535" s="6">
        <f>TITRES_STAT!D538</f>
        <v>35.840299999999999</v>
      </c>
      <c r="C535" s="2">
        <f t="shared" si="72"/>
        <v>-1.9082000000000008</v>
      </c>
      <c r="D535" s="2">
        <f t="shared" si="73"/>
        <v>0</v>
      </c>
      <c r="E535" s="2">
        <f t="shared" si="74"/>
        <v>1.9082000000000008</v>
      </c>
      <c r="F535" s="2">
        <f t="shared" si="75"/>
        <v>0.26910925606292752</v>
      </c>
      <c r="G535" s="2">
        <f t="shared" si="75"/>
        <v>0.18694313649829403</v>
      </c>
      <c r="H535" s="2">
        <f t="shared" si="76"/>
        <v>1.4395246656481733</v>
      </c>
      <c r="I535" s="2">
        <f t="shared" si="77"/>
        <v>59.00840790497589</v>
      </c>
    </row>
    <row r="536" spans="1:9" ht="13.5" x14ac:dyDescent="0.25">
      <c r="A536" s="3">
        <f>TITRES_STAT!B539</f>
        <v>43083</v>
      </c>
      <c r="B536" s="6">
        <f>TITRES_STAT!D539</f>
        <v>35.937199999999997</v>
      </c>
      <c r="C536" s="2">
        <f t="shared" si="72"/>
        <v>9.6899999999997988E-2</v>
      </c>
      <c r="D536" s="2">
        <f t="shared" si="73"/>
        <v>9.6899999999997988E-2</v>
      </c>
      <c r="E536" s="2">
        <f t="shared" si="74"/>
        <v>0</v>
      </c>
      <c r="F536" s="2">
        <f t="shared" si="75"/>
        <v>0.25680859491557539</v>
      </c>
      <c r="G536" s="2">
        <f t="shared" si="75"/>
        <v>0.17359005531984445</v>
      </c>
      <c r="H536" s="2">
        <f t="shared" si="76"/>
        <v>1.4793969299819538</v>
      </c>
      <c r="I536" s="2">
        <f t="shared" si="77"/>
        <v>59.667611591046118</v>
      </c>
    </row>
    <row r="537" spans="1:9" ht="13.5" x14ac:dyDescent="0.25">
      <c r="A537" s="3">
        <f>TITRES_STAT!B540</f>
        <v>43084</v>
      </c>
      <c r="B537" s="6">
        <f>TITRES_STAT!D540</f>
        <v>37.051099999999998</v>
      </c>
      <c r="C537" s="2">
        <f t="shared" si="72"/>
        <v>1.113900000000001</v>
      </c>
      <c r="D537" s="2">
        <f t="shared" si="73"/>
        <v>1.113900000000001</v>
      </c>
      <c r="E537" s="2">
        <f t="shared" si="74"/>
        <v>0</v>
      </c>
      <c r="F537" s="2">
        <f t="shared" si="75"/>
        <v>0.31802940956446296</v>
      </c>
      <c r="G537" s="2">
        <f t="shared" si="75"/>
        <v>0.16119076565414128</v>
      </c>
      <c r="H537" s="2">
        <f t="shared" si="76"/>
        <v>1.9730001794695999</v>
      </c>
      <c r="I537" s="2">
        <f t="shared" si="77"/>
        <v>66.363944176471406</v>
      </c>
    </row>
    <row r="538" spans="1:9" ht="13.5" x14ac:dyDescent="0.25">
      <c r="A538" s="3">
        <f>TITRES_STAT!B541</f>
        <v>43087</v>
      </c>
      <c r="B538" s="6">
        <f>TITRES_STAT!D541</f>
        <v>37.5548</v>
      </c>
      <c r="C538" s="2">
        <f t="shared" si="72"/>
        <v>0.50370000000000203</v>
      </c>
      <c r="D538" s="2">
        <f t="shared" si="73"/>
        <v>0.50370000000000203</v>
      </c>
      <c r="E538" s="2">
        <f t="shared" si="74"/>
        <v>0</v>
      </c>
      <c r="F538" s="2">
        <f t="shared" si="75"/>
        <v>0.33129159459557289</v>
      </c>
      <c r="G538" s="2">
        <f t="shared" si="75"/>
        <v>0.14967713953598835</v>
      </c>
      <c r="H538" s="2">
        <f t="shared" si="76"/>
        <v>2.2133747051995019</v>
      </c>
      <c r="I538" s="2">
        <f t="shared" si="77"/>
        <v>68.880068720839859</v>
      </c>
    </row>
    <row r="539" spans="1:9" ht="13.5" x14ac:dyDescent="0.25">
      <c r="A539" s="3">
        <f>TITRES_STAT!B542</f>
        <v>43088</v>
      </c>
      <c r="B539" s="6">
        <f>TITRES_STAT!D542</f>
        <v>37.302999999999997</v>
      </c>
      <c r="C539" s="2">
        <f t="shared" si="72"/>
        <v>-0.25180000000000291</v>
      </c>
      <c r="D539" s="2">
        <f t="shared" si="73"/>
        <v>0</v>
      </c>
      <c r="E539" s="2">
        <f t="shared" si="74"/>
        <v>0.25180000000000291</v>
      </c>
      <c r="F539" s="2">
        <f t="shared" si="75"/>
        <v>0.30762790926731765</v>
      </c>
      <c r="G539" s="2">
        <f t="shared" si="75"/>
        <v>0.15697162956913221</v>
      </c>
      <c r="H539" s="2">
        <f t="shared" si="76"/>
        <v>1.9597675714504486</v>
      </c>
      <c r="I539" s="2">
        <f t="shared" si="77"/>
        <v>66.213563198479633</v>
      </c>
    </row>
    <row r="540" spans="1:9" ht="13.5" x14ac:dyDescent="0.25">
      <c r="A540" s="3">
        <f>TITRES_STAT!B543</f>
        <v>43089</v>
      </c>
      <c r="B540" s="6">
        <f>TITRES_STAT!D543</f>
        <v>37.293300000000002</v>
      </c>
      <c r="C540" s="2">
        <f t="shared" si="72"/>
        <v>-9.6999999999951569E-3</v>
      </c>
      <c r="D540" s="2">
        <f t="shared" si="73"/>
        <v>0</v>
      </c>
      <c r="E540" s="2">
        <f t="shared" si="74"/>
        <v>9.6999999999951569E-3</v>
      </c>
      <c r="F540" s="2">
        <f t="shared" si="75"/>
        <v>0.28565448717679492</v>
      </c>
      <c r="G540" s="2">
        <f t="shared" si="75"/>
        <v>0.146452227457051</v>
      </c>
      <c r="H540" s="2">
        <f t="shared" si="76"/>
        <v>1.9504960227427526</v>
      </c>
      <c r="I540" s="2">
        <f t="shared" si="77"/>
        <v>66.107393730007146</v>
      </c>
    </row>
    <row r="541" spans="1:9" ht="13.5" x14ac:dyDescent="0.25">
      <c r="A541" s="3">
        <f>TITRES_STAT!B544</f>
        <v>43090</v>
      </c>
      <c r="B541" s="6">
        <f>TITRES_STAT!D544</f>
        <v>37.293300000000002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0.2652505952355953</v>
      </c>
      <c r="G541" s="2">
        <f t="shared" si="78"/>
        <v>0.13599135406726165</v>
      </c>
      <c r="H541" s="2">
        <f t="shared" si="76"/>
        <v>1.9504960227427526</v>
      </c>
      <c r="I541" s="2">
        <f t="shared" si="77"/>
        <v>66.107393730007146</v>
      </c>
    </row>
    <row r="542" spans="1:9" ht="13.5" x14ac:dyDescent="0.25">
      <c r="A542" s="3">
        <f>TITRES_STAT!B545</f>
        <v>43091</v>
      </c>
      <c r="B542" s="6">
        <f>TITRES_STAT!D545</f>
        <v>37.293300000000002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0.24630412414733849</v>
      </c>
      <c r="G542" s="2">
        <f t="shared" si="78"/>
        <v>0.12627768591960012</v>
      </c>
      <c r="H542" s="2">
        <f t="shared" si="76"/>
        <v>1.9504960227427524</v>
      </c>
      <c r="I542" s="2">
        <f t="shared" si="77"/>
        <v>66.107393730007146</v>
      </c>
    </row>
    <row r="543" spans="1:9" ht="13.5" x14ac:dyDescent="0.25">
      <c r="A543" s="3">
        <f>TITRES_STAT!B546</f>
        <v>43094</v>
      </c>
      <c r="B543" s="6">
        <f>TITRES_STAT!D546</f>
        <v>37.729199999999999</v>
      </c>
      <c r="C543" s="2">
        <f t="shared" si="72"/>
        <v>0.43589999999999662</v>
      </c>
      <c r="D543" s="2">
        <f t="shared" si="73"/>
        <v>0.43589999999999662</v>
      </c>
      <c r="E543" s="2">
        <f t="shared" si="74"/>
        <v>0</v>
      </c>
      <c r="F543" s="2">
        <f t="shared" si="78"/>
        <v>0.25984668670824262</v>
      </c>
      <c r="G543" s="2">
        <f t="shared" si="78"/>
        <v>0.11725785121105725</v>
      </c>
      <c r="H543" s="2">
        <f t="shared" si="76"/>
        <v>2.2160280443868432</v>
      </c>
      <c r="I543" s="2">
        <f t="shared" si="77"/>
        <v>68.905743787111263</v>
      </c>
    </row>
    <row r="544" spans="1:9" ht="13.5" x14ac:dyDescent="0.25">
      <c r="A544" s="3">
        <f>TITRES_STAT!B547</f>
        <v>43095</v>
      </c>
      <c r="B544" s="6">
        <f>TITRES_STAT!D547</f>
        <v>37.729199999999999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0.24128620908622531</v>
      </c>
      <c r="G544" s="2">
        <f t="shared" si="78"/>
        <v>0.10888229041026744</v>
      </c>
      <c r="H544" s="2">
        <f t="shared" si="76"/>
        <v>2.2160280443868436</v>
      </c>
      <c r="I544" s="2">
        <f t="shared" si="77"/>
        <v>68.905743787111277</v>
      </c>
    </row>
    <row r="545" spans="1:9" ht="13.5" x14ac:dyDescent="0.25">
      <c r="A545" s="3">
        <f>TITRES_STAT!B548</f>
        <v>43096</v>
      </c>
      <c r="B545" s="6">
        <f>TITRES_STAT!D548</f>
        <v>37.729199999999999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0.22405147986578064</v>
      </c>
      <c r="G545" s="2">
        <f t="shared" si="78"/>
        <v>0.10110498395239119</v>
      </c>
      <c r="H545" s="2">
        <f t="shared" si="76"/>
        <v>2.2160280443868436</v>
      </c>
      <c r="I545" s="2">
        <f t="shared" si="77"/>
        <v>68.905743787111277</v>
      </c>
    </row>
    <row r="546" spans="1:9" ht="13.5" x14ac:dyDescent="0.25">
      <c r="A546" s="3">
        <f>TITRES_STAT!B549</f>
        <v>43097</v>
      </c>
      <c r="B546" s="6">
        <f>TITRES_STAT!D549</f>
        <v>38.019799999999996</v>
      </c>
      <c r="C546" s="2">
        <f t="shared" si="72"/>
        <v>0.29059999999999775</v>
      </c>
      <c r="D546" s="2">
        <f t="shared" si="73"/>
        <v>0.29059999999999775</v>
      </c>
      <c r="E546" s="2">
        <f t="shared" si="74"/>
        <v>0</v>
      </c>
      <c r="F546" s="2">
        <f t="shared" si="78"/>
        <v>0.22880494558965328</v>
      </c>
      <c r="G546" s="2">
        <f t="shared" si="78"/>
        <v>9.388319938436325E-2</v>
      </c>
      <c r="H546" s="2">
        <f t="shared" si="76"/>
        <v>2.4371234373139821</v>
      </c>
      <c r="I546" s="2">
        <f t="shared" si="77"/>
        <v>70.905903781521658</v>
      </c>
    </row>
    <row r="547" spans="1:9" ht="13.5" x14ac:dyDescent="0.25">
      <c r="A547" s="3">
        <f>TITRES_STAT!B550</f>
        <v>43098</v>
      </c>
      <c r="B547" s="6">
        <f>TITRES_STAT!D550</f>
        <v>38.261899999999997</v>
      </c>
      <c r="C547" s="2">
        <f t="shared" si="72"/>
        <v>0.24210000000000065</v>
      </c>
      <c r="D547" s="2">
        <f t="shared" si="73"/>
        <v>0.24210000000000065</v>
      </c>
      <c r="E547" s="2">
        <f t="shared" si="74"/>
        <v>0</v>
      </c>
      <c r="F547" s="2">
        <f t="shared" si="78"/>
        <v>0.22975459233324952</v>
      </c>
      <c r="G547" s="2">
        <f t="shared" si="78"/>
        <v>8.7177256571194447E-2</v>
      </c>
      <c r="H547" s="2">
        <f t="shared" si="76"/>
        <v>2.6354877564381418</v>
      </c>
      <c r="I547" s="2">
        <f t="shared" si="77"/>
        <v>72.493374562214257</v>
      </c>
    </row>
    <row r="548" spans="1:9" ht="13.5" x14ac:dyDescent="0.25">
      <c r="A548" s="3">
        <f>TITRES_STAT!B551</f>
        <v>43102</v>
      </c>
      <c r="B548" s="6">
        <f>TITRES_STAT!D551</f>
        <v>37.390099999999997</v>
      </c>
      <c r="C548" s="2">
        <f t="shared" si="72"/>
        <v>-0.87180000000000035</v>
      </c>
      <c r="D548" s="2">
        <f t="shared" si="73"/>
        <v>0</v>
      </c>
      <c r="E548" s="2">
        <f t="shared" si="74"/>
        <v>0.87180000000000035</v>
      </c>
      <c r="F548" s="2">
        <f t="shared" si="78"/>
        <v>0.2133435500237317</v>
      </c>
      <c r="G548" s="2">
        <f t="shared" si="78"/>
        <v>0.1432217382446806</v>
      </c>
      <c r="H548" s="2">
        <f t="shared" si="76"/>
        <v>1.4896031331448771</v>
      </c>
      <c r="I548" s="2">
        <f t="shared" si="77"/>
        <v>59.832955434274545</v>
      </c>
    </row>
    <row r="549" spans="1:9" ht="13.5" x14ac:dyDescent="0.25">
      <c r="A549" s="3">
        <f>TITRES_STAT!B552</f>
        <v>43103</v>
      </c>
      <c r="B549" s="6">
        <f>TITRES_STAT!D552</f>
        <v>37.7776</v>
      </c>
      <c r="C549" s="2">
        <f t="shared" si="72"/>
        <v>0.38750000000000284</v>
      </c>
      <c r="D549" s="2">
        <f t="shared" si="73"/>
        <v>0.38750000000000284</v>
      </c>
      <c r="E549" s="2">
        <f t="shared" si="74"/>
        <v>0</v>
      </c>
      <c r="F549" s="2">
        <f t="shared" si="78"/>
        <v>0.22578329645060821</v>
      </c>
      <c r="G549" s="2">
        <f t="shared" si="78"/>
        <v>0.13299161408434626</v>
      </c>
      <c r="H549" s="2">
        <f t="shared" si="76"/>
        <v>1.6977258153090118</v>
      </c>
      <c r="I549" s="2">
        <f t="shared" si="77"/>
        <v>62.931740715634781</v>
      </c>
    </row>
    <row r="550" spans="1:9" ht="13.5" x14ac:dyDescent="0.25">
      <c r="A550" s="3">
        <f>TITRES_STAT!B553</f>
        <v>43104</v>
      </c>
      <c r="B550" s="6">
        <f>TITRES_STAT!D553</f>
        <v>37.7776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0.20965591813270762</v>
      </c>
      <c r="G550" s="2">
        <f t="shared" si="78"/>
        <v>0.12349221307832152</v>
      </c>
      <c r="H550" s="2">
        <f t="shared" si="76"/>
        <v>1.6977258153090118</v>
      </c>
      <c r="I550" s="2">
        <f t="shared" si="77"/>
        <v>62.931740715634781</v>
      </c>
    </row>
    <row r="551" spans="1:9" ht="13.5" x14ac:dyDescent="0.25">
      <c r="A551" s="3">
        <f>TITRES_STAT!B554</f>
        <v>43105</v>
      </c>
      <c r="B551" s="6">
        <f>TITRES_STAT!D554</f>
        <v>37.293300000000002</v>
      </c>
      <c r="C551" s="2">
        <f t="shared" si="72"/>
        <v>-0.48429999999999751</v>
      </c>
      <c r="D551" s="2">
        <f t="shared" si="73"/>
        <v>0</v>
      </c>
      <c r="E551" s="2">
        <f t="shared" si="74"/>
        <v>0.48429999999999751</v>
      </c>
      <c r="F551" s="2">
        <f t="shared" si="78"/>
        <v>0.19468049540894278</v>
      </c>
      <c r="G551" s="2">
        <f t="shared" si="78"/>
        <v>0.14926419785844125</v>
      </c>
      <c r="H551" s="2">
        <f t="shared" si="76"/>
        <v>1.3042678566066681</v>
      </c>
      <c r="I551" s="2">
        <f t="shared" si="77"/>
        <v>56.602267521423094</v>
      </c>
    </row>
    <row r="552" spans="1:9" ht="13.5" x14ac:dyDescent="0.25">
      <c r="A552" s="3">
        <f>TITRES_STAT!B555</f>
        <v>43108</v>
      </c>
      <c r="B552" s="6">
        <f>TITRES_STAT!D555</f>
        <v>37.293300000000002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0.18077474573687544</v>
      </c>
      <c r="G552" s="2">
        <f t="shared" si="78"/>
        <v>0.13860246943998117</v>
      </c>
      <c r="H552" s="2">
        <f t="shared" si="76"/>
        <v>1.3042678566066679</v>
      </c>
      <c r="I552" s="2">
        <f t="shared" si="77"/>
        <v>56.60226752142308</v>
      </c>
    </row>
    <row r="553" spans="1:9" ht="13.5" x14ac:dyDescent="0.25">
      <c r="A553" s="3">
        <f>TITRES_STAT!B556</f>
        <v>43109</v>
      </c>
      <c r="B553" s="6">
        <f>TITRES_STAT!D556</f>
        <v>37.302999999999997</v>
      </c>
      <c r="C553" s="2">
        <f t="shared" si="72"/>
        <v>9.6999999999951569E-3</v>
      </c>
      <c r="D553" s="2">
        <f t="shared" si="73"/>
        <v>9.6999999999951569E-3</v>
      </c>
      <c r="E553" s="2">
        <f t="shared" si="74"/>
        <v>0</v>
      </c>
      <c r="F553" s="2">
        <f t="shared" si="78"/>
        <v>0.16855512104138398</v>
      </c>
      <c r="G553" s="2">
        <f t="shared" si="78"/>
        <v>0.12870229305141109</v>
      </c>
      <c r="H553" s="2">
        <f t="shared" si="76"/>
        <v>1.3096512660738171</v>
      </c>
      <c r="I553" s="2">
        <f t="shared" si="77"/>
        <v>56.703420352289676</v>
      </c>
    </row>
    <row r="554" spans="1:9" ht="13.5" x14ac:dyDescent="0.25">
      <c r="A554" s="3">
        <f>TITRES_STAT!B557</f>
        <v>43110</v>
      </c>
      <c r="B554" s="6">
        <f>TITRES_STAT!D557</f>
        <v>37.302999999999997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0.15651546953842796</v>
      </c>
      <c r="G554" s="2">
        <f t="shared" si="78"/>
        <v>0.11950927211916744</v>
      </c>
      <c r="H554" s="2">
        <f t="shared" si="76"/>
        <v>1.3096512660738171</v>
      </c>
      <c r="I554" s="2">
        <f t="shared" si="77"/>
        <v>56.703420352289676</v>
      </c>
    </row>
    <row r="555" spans="1:9" ht="13.5" x14ac:dyDescent="0.25">
      <c r="A555" s="3">
        <f>TITRES_STAT!B558</f>
        <v>43111</v>
      </c>
      <c r="B555" s="6">
        <f>TITRES_STAT!D558</f>
        <v>38.261899999999997</v>
      </c>
      <c r="C555" s="2">
        <f t="shared" si="72"/>
        <v>0.95889999999999986</v>
      </c>
      <c r="D555" s="2">
        <f t="shared" si="73"/>
        <v>0.95889999999999986</v>
      </c>
      <c r="E555" s="2">
        <f t="shared" si="74"/>
        <v>0</v>
      </c>
      <c r="F555" s="2">
        <f t="shared" si="78"/>
        <v>0.21382865028568307</v>
      </c>
      <c r="G555" s="2">
        <f t="shared" si="78"/>
        <v>0.11097289553922692</v>
      </c>
      <c r="H555" s="2">
        <f t="shared" si="76"/>
        <v>1.9268547445452435</v>
      </c>
      <c r="I555" s="2">
        <f t="shared" si="77"/>
        <v>65.833630730609627</v>
      </c>
    </row>
    <row r="556" spans="1:9" ht="13.5" x14ac:dyDescent="0.25">
      <c r="A556" s="3">
        <f>TITRES_STAT!B559</f>
        <v>43112</v>
      </c>
      <c r="B556" s="6">
        <f>TITRES_STAT!D559</f>
        <v>38.261899999999997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0.19855517526527713</v>
      </c>
      <c r="G556" s="2">
        <f t="shared" si="78"/>
        <v>0.10304626014356785</v>
      </c>
      <c r="H556" s="2">
        <f t="shared" si="76"/>
        <v>1.9268547445452435</v>
      </c>
      <c r="I556" s="2">
        <f t="shared" si="77"/>
        <v>65.833630730609627</v>
      </c>
    </row>
    <row r="557" spans="1:9" ht="13.5" x14ac:dyDescent="0.25">
      <c r="A557" s="3">
        <f>TITRES_STAT!B560</f>
        <v>43115</v>
      </c>
      <c r="B557" s="6">
        <f>TITRES_STAT!D560</f>
        <v>38.310400000000001</v>
      </c>
      <c r="C557" s="2">
        <f t="shared" si="72"/>
        <v>4.8500000000004206E-2</v>
      </c>
      <c r="D557" s="2">
        <f t="shared" si="73"/>
        <v>4.8500000000004206E-2</v>
      </c>
      <c r="E557" s="2">
        <f t="shared" si="74"/>
        <v>0</v>
      </c>
      <c r="F557" s="2">
        <f t="shared" ref="F557:G572" si="79">((F556*13)+D557)/14</f>
        <v>0.1878369484606148</v>
      </c>
      <c r="G557" s="2">
        <f t="shared" si="79"/>
        <v>9.5685812990455865E-2</v>
      </c>
      <c r="H557" s="2">
        <f t="shared" si="76"/>
        <v>1.9630595444629864</v>
      </c>
      <c r="I557" s="2">
        <f t="shared" si="77"/>
        <v>66.251100087789951</v>
      </c>
    </row>
    <row r="558" spans="1:9" ht="13.5" x14ac:dyDescent="0.25">
      <c r="A558" s="3">
        <f>TITRES_STAT!B561</f>
        <v>43116</v>
      </c>
      <c r="B558" s="6">
        <f>TITRES_STAT!D561</f>
        <v>37.7776</v>
      </c>
      <c r="C558" s="2">
        <f t="shared" si="72"/>
        <v>-0.53280000000000172</v>
      </c>
      <c r="D558" s="2">
        <f t="shared" si="73"/>
        <v>0</v>
      </c>
      <c r="E558" s="2">
        <f t="shared" si="74"/>
        <v>0.53280000000000172</v>
      </c>
      <c r="F558" s="2">
        <f t="shared" si="79"/>
        <v>0.17442002357057088</v>
      </c>
      <c r="G558" s="2">
        <f t="shared" si="79"/>
        <v>0.12690825491970914</v>
      </c>
      <c r="H558" s="2">
        <f t="shared" si="76"/>
        <v>1.3743788666932732</v>
      </c>
      <c r="I558" s="2">
        <f t="shared" si="77"/>
        <v>57.883722179827593</v>
      </c>
    </row>
    <row r="559" spans="1:9" ht="13.5" x14ac:dyDescent="0.25">
      <c r="A559" s="3">
        <f>TITRES_STAT!B562</f>
        <v>43117</v>
      </c>
      <c r="B559" s="6">
        <f>TITRES_STAT!D562</f>
        <v>37.7776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0.16196145045838725</v>
      </c>
      <c r="G559" s="2">
        <f t="shared" si="79"/>
        <v>0.11784337956830135</v>
      </c>
      <c r="H559" s="2">
        <f t="shared" si="76"/>
        <v>1.3743788666932732</v>
      </c>
      <c r="I559" s="2">
        <f t="shared" si="77"/>
        <v>57.883722179827593</v>
      </c>
    </row>
    <row r="560" spans="1:9" ht="13.5" x14ac:dyDescent="0.25">
      <c r="A560" s="3">
        <f>TITRES_STAT!B563</f>
        <v>43118</v>
      </c>
      <c r="B560" s="6">
        <f>TITRES_STAT!D563</f>
        <v>37.7776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0.1503927754256453</v>
      </c>
      <c r="G560" s="2">
        <f t="shared" si="79"/>
        <v>0.10942599531342267</v>
      </c>
      <c r="H560" s="2">
        <f t="shared" si="76"/>
        <v>1.3743788666932735</v>
      </c>
      <c r="I560" s="2">
        <f t="shared" si="77"/>
        <v>57.8837221798276</v>
      </c>
    </row>
    <row r="561" spans="1:9" ht="13.5" x14ac:dyDescent="0.25">
      <c r="A561" s="3">
        <f>TITRES_STAT!B564</f>
        <v>43119</v>
      </c>
      <c r="B561" s="6">
        <f>TITRES_STAT!D564</f>
        <v>37.7776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0.13965043432381349</v>
      </c>
      <c r="G561" s="2">
        <f t="shared" si="79"/>
        <v>0.10160985279103533</v>
      </c>
      <c r="H561" s="2">
        <f t="shared" si="76"/>
        <v>1.3743788666932735</v>
      </c>
      <c r="I561" s="2">
        <f t="shared" si="77"/>
        <v>57.8837221798276</v>
      </c>
    </row>
    <row r="562" spans="1:9" ht="13.5" x14ac:dyDescent="0.25">
      <c r="A562" s="3">
        <f>TITRES_STAT!B565</f>
        <v>43122</v>
      </c>
      <c r="B562" s="6">
        <f>TITRES_STAT!D565</f>
        <v>37.293300000000002</v>
      </c>
      <c r="C562" s="2">
        <f t="shared" si="72"/>
        <v>-0.48429999999999751</v>
      </c>
      <c r="D562" s="2">
        <f t="shared" si="73"/>
        <v>0</v>
      </c>
      <c r="E562" s="2">
        <f t="shared" si="74"/>
        <v>0.48429999999999751</v>
      </c>
      <c r="F562" s="2">
        <f t="shared" si="79"/>
        <v>0.12967540330068397</v>
      </c>
      <c r="G562" s="2">
        <f t="shared" si="79"/>
        <v>0.12894486330596119</v>
      </c>
      <c r="H562" s="2">
        <f t="shared" si="76"/>
        <v>1.0056655222704711</v>
      </c>
      <c r="I562" s="2">
        <f t="shared" si="77"/>
        <v>50.141237963348381</v>
      </c>
    </row>
    <row r="563" spans="1:9" ht="13.5" x14ac:dyDescent="0.25">
      <c r="A563" s="3">
        <f>TITRES_STAT!B566</f>
        <v>43123</v>
      </c>
      <c r="B563" s="6">
        <f>TITRES_STAT!D566</f>
        <v>37.293300000000002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0.12041287449349226</v>
      </c>
      <c r="G563" s="2">
        <f t="shared" si="79"/>
        <v>0.11973451592696396</v>
      </c>
      <c r="H563" s="2">
        <f t="shared" si="76"/>
        <v>1.0056655222704711</v>
      </c>
      <c r="I563" s="2">
        <f t="shared" si="77"/>
        <v>50.141237963348381</v>
      </c>
    </row>
    <row r="564" spans="1:9" ht="13.5" x14ac:dyDescent="0.25">
      <c r="A564" s="3">
        <f>TITRES_STAT!B567</f>
        <v>43124</v>
      </c>
      <c r="B564" s="6">
        <f>TITRES_STAT!D567</f>
        <v>37.680700000000002</v>
      </c>
      <c r="C564" s="2">
        <f t="shared" si="72"/>
        <v>0.38739999999999952</v>
      </c>
      <c r="D564" s="2">
        <f t="shared" si="73"/>
        <v>0.38739999999999952</v>
      </c>
      <c r="E564" s="2">
        <f t="shared" si="74"/>
        <v>0</v>
      </c>
      <c r="F564" s="2">
        <f t="shared" si="79"/>
        <v>0.13948338345824279</v>
      </c>
      <c r="G564" s="2">
        <f t="shared" si="79"/>
        <v>0.11118205050360939</v>
      </c>
      <c r="H564" s="2">
        <f t="shared" si="76"/>
        <v>1.2545494783235234</v>
      </c>
      <c r="I564" s="2">
        <f t="shared" si="77"/>
        <v>55.64524045204822</v>
      </c>
    </row>
    <row r="565" spans="1:9" ht="13.5" x14ac:dyDescent="0.25">
      <c r="A565" s="3">
        <f>TITRES_STAT!B568</f>
        <v>43125</v>
      </c>
      <c r="B565" s="6">
        <f>TITRES_STAT!D568</f>
        <v>37.7776</v>
      </c>
      <c r="C565" s="2">
        <f t="shared" si="72"/>
        <v>9.6899999999997988E-2</v>
      </c>
      <c r="D565" s="2">
        <f t="shared" si="73"/>
        <v>9.6899999999997988E-2</v>
      </c>
      <c r="E565" s="2">
        <f t="shared" si="74"/>
        <v>0</v>
      </c>
      <c r="F565" s="2">
        <f t="shared" si="79"/>
        <v>0.13644171321122531</v>
      </c>
      <c r="G565" s="2">
        <f t="shared" si="79"/>
        <v>0.10324047546763729</v>
      </c>
      <c r="H565" s="2">
        <f t="shared" si="76"/>
        <v>1.3215912905592495</v>
      </c>
      <c r="I565" s="2">
        <f t="shared" si="77"/>
        <v>56.926096162296098</v>
      </c>
    </row>
    <row r="566" spans="1:9" ht="13.5" x14ac:dyDescent="0.25">
      <c r="A566" s="3">
        <f>TITRES_STAT!B569</f>
        <v>43126</v>
      </c>
      <c r="B566" s="6">
        <f>TITRES_STAT!D569</f>
        <v>37.7776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0.12669587655328066</v>
      </c>
      <c r="G566" s="2">
        <f t="shared" si="79"/>
        <v>9.5866155791377486E-2</v>
      </c>
      <c r="H566" s="2">
        <f t="shared" si="76"/>
        <v>1.3215912905592497</v>
      </c>
      <c r="I566" s="2">
        <f t="shared" si="77"/>
        <v>56.926096162296105</v>
      </c>
    </row>
    <row r="567" spans="1:9" ht="13.5" x14ac:dyDescent="0.25">
      <c r="A567" s="3">
        <f>TITRES_STAT!B570</f>
        <v>43129</v>
      </c>
      <c r="B567" s="6">
        <f>TITRES_STAT!D570</f>
        <v>37.235199999999999</v>
      </c>
      <c r="C567" s="2">
        <f t="shared" si="72"/>
        <v>-0.54240000000000066</v>
      </c>
      <c r="D567" s="2">
        <f t="shared" si="73"/>
        <v>0</v>
      </c>
      <c r="E567" s="2">
        <f t="shared" si="74"/>
        <v>0.54240000000000066</v>
      </c>
      <c r="F567" s="2">
        <f t="shared" si="79"/>
        <v>0.11764617108518918</v>
      </c>
      <c r="G567" s="2">
        <f t="shared" si="79"/>
        <v>0.12776143037770771</v>
      </c>
      <c r="H567" s="2">
        <f t="shared" si="76"/>
        <v>0.92082697209467468</v>
      </c>
      <c r="I567" s="2">
        <f t="shared" si="77"/>
        <v>47.939090062365516</v>
      </c>
    </row>
    <row r="568" spans="1:9" ht="13.5" x14ac:dyDescent="0.25">
      <c r="A568" s="3">
        <f>TITRES_STAT!B571</f>
        <v>43130</v>
      </c>
      <c r="B568" s="6">
        <f>TITRES_STAT!D571</f>
        <v>37.235199999999999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0.10924287315053281</v>
      </c>
      <c r="G568" s="2">
        <f t="shared" si="79"/>
        <v>0.11863561392215716</v>
      </c>
      <c r="H568" s="2">
        <f t="shared" si="76"/>
        <v>0.92082697209467468</v>
      </c>
      <c r="I568" s="2">
        <f t="shared" si="77"/>
        <v>47.939090062365516</v>
      </c>
    </row>
    <row r="569" spans="1:9" ht="13.5" x14ac:dyDescent="0.25">
      <c r="A569" s="3">
        <f>TITRES_STAT!B572</f>
        <v>43131</v>
      </c>
      <c r="B569" s="6">
        <f>TITRES_STAT!D572</f>
        <v>36.324599999999997</v>
      </c>
      <c r="C569" s="2">
        <f t="shared" si="72"/>
        <v>-0.9106000000000023</v>
      </c>
      <c r="D569" s="2">
        <f t="shared" si="73"/>
        <v>0</v>
      </c>
      <c r="E569" s="2">
        <f t="shared" si="74"/>
        <v>0.9106000000000023</v>
      </c>
      <c r="F569" s="2">
        <f t="shared" si="79"/>
        <v>0.10143981078263761</v>
      </c>
      <c r="G569" s="2">
        <f t="shared" si="79"/>
        <v>0.17520449864200321</v>
      </c>
      <c r="H569" s="2">
        <f t="shared" si="76"/>
        <v>0.57897948722144632</v>
      </c>
      <c r="I569" s="2">
        <f t="shared" si="77"/>
        <v>36.667954961231644</v>
      </c>
    </row>
    <row r="570" spans="1:9" ht="13.5" x14ac:dyDescent="0.25">
      <c r="A570" s="3">
        <f>TITRES_STAT!B573</f>
        <v>43132</v>
      </c>
      <c r="B570" s="6">
        <f>TITRES_STAT!D573</f>
        <v>37.051099999999998</v>
      </c>
      <c r="C570" s="2">
        <f t="shared" si="72"/>
        <v>0.72650000000000148</v>
      </c>
      <c r="D570" s="2">
        <f t="shared" si="73"/>
        <v>0.72650000000000148</v>
      </c>
      <c r="E570" s="2">
        <f t="shared" si="74"/>
        <v>0</v>
      </c>
      <c r="F570" s="2">
        <f t="shared" si="79"/>
        <v>0.14608696715530645</v>
      </c>
      <c r="G570" s="2">
        <f t="shared" si="79"/>
        <v>0.16268989159614586</v>
      </c>
      <c r="H570" s="2">
        <f t="shared" si="76"/>
        <v>0.89794741223349162</v>
      </c>
      <c r="I570" s="2">
        <f t="shared" si="77"/>
        <v>47.311501174671285</v>
      </c>
    </row>
    <row r="571" spans="1:9" ht="13.5" x14ac:dyDescent="0.25">
      <c r="A571" s="3">
        <f>TITRES_STAT!B574</f>
        <v>43133</v>
      </c>
      <c r="B571" s="6">
        <f>TITRES_STAT!D574</f>
        <v>37.051099999999998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0.13565218378707028</v>
      </c>
      <c r="G571" s="2">
        <f t="shared" si="79"/>
        <v>0.15106918505356401</v>
      </c>
      <c r="H571" s="2">
        <f t="shared" si="76"/>
        <v>0.89794741223349162</v>
      </c>
      <c r="I571" s="2">
        <f t="shared" si="77"/>
        <v>47.311501174671285</v>
      </c>
    </row>
    <row r="572" spans="1:9" ht="13.5" x14ac:dyDescent="0.25">
      <c r="A572" s="3">
        <f>TITRES_STAT!B575</f>
        <v>43136</v>
      </c>
      <c r="B572" s="6">
        <f>TITRES_STAT!D575</f>
        <v>36.033999999999999</v>
      </c>
      <c r="C572" s="2">
        <f t="shared" si="72"/>
        <v>-1.0170999999999992</v>
      </c>
      <c r="D572" s="2">
        <f t="shared" si="73"/>
        <v>0</v>
      </c>
      <c r="E572" s="2">
        <f t="shared" si="74"/>
        <v>1.0170999999999992</v>
      </c>
      <c r="F572" s="2">
        <f t="shared" si="79"/>
        <v>0.12596274208799382</v>
      </c>
      <c r="G572" s="2">
        <f t="shared" si="79"/>
        <v>0.21292852897830938</v>
      </c>
      <c r="H572" s="2">
        <f t="shared" si="76"/>
        <v>0.59157287514452983</v>
      </c>
      <c r="I572" s="2">
        <f t="shared" si="77"/>
        <v>37.16907245549843</v>
      </c>
    </row>
    <row r="573" spans="1:9" ht="13.5" x14ac:dyDescent="0.25">
      <c r="A573" s="3">
        <f>TITRES_STAT!B576</f>
        <v>43137</v>
      </c>
      <c r="B573" s="6">
        <f>TITRES_STAT!D576</f>
        <v>36.7121</v>
      </c>
      <c r="C573" s="2">
        <f t="shared" si="72"/>
        <v>0.67810000000000059</v>
      </c>
      <c r="D573" s="2">
        <f t="shared" si="73"/>
        <v>0.67810000000000059</v>
      </c>
      <c r="E573" s="2">
        <f t="shared" si="74"/>
        <v>0</v>
      </c>
      <c r="F573" s="2">
        <f t="shared" ref="F573:G588" si="80">((F572*13)+D573)/14</f>
        <v>0.16540111765313714</v>
      </c>
      <c r="G573" s="2">
        <f t="shared" si="80"/>
        <v>0.19771934833700158</v>
      </c>
      <c r="H573" s="2">
        <f t="shared" si="76"/>
        <v>0.83654492615067788</v>
      </c>
      <c r="I573" s="2">
        <f t="shared" si="77"/>
        <v>45.549929884048161</v>
      </c>
    </row>
    <row r="574" spans="1:9" ht="13.5" x14ac:dyDescent="0.25">
      <c r="A574" s="3">
        <f>TITRES_STAT!B577</f>
        <v>43138</v>
      </c>
      <c r="B574" s="6">
        <f>TITRES_STAT!D577</f>
        <v>36.043700000000001</v>
      </c>
      <c r="C574" s="2">
        <f t="shared" si="72"/>
        <v>-0.66839999999999833</v>
      </c>
      <c r="D574" s="2">
        <f t="shared" si="73"/>
        <v>0</v>
      </c>
      <c r="E574" s="2">
        <f t="shared" si="74"/>
        <v>0.66839999999999833</v>
      </c>
      <c r="F574" s="2">
        <f t="shared" si="80"/>
        <v>0.15358675210648448</v>
      </c>
      <c r="G574" s="2">
        <f t="shared" si="80"/>
        <v>0.23133939488435851</v>
      </c>
      <c r="H574" s="2">
        <f t="shared" si="76"/>
        <v>0.66390228168124643</v>
      </c>
      <c r="I574" s="2">
        <f t="shared" si="77"/>
        <v>39.900316802884831</v>
      </c>
    </row>
    <row r="575" spans="1:9" ht="13.5" x14ac:dyDescent="0.25">
      <c r="A575" s="3">
        <f>TITRES_STAT!B578</f>
        <v>43139</v>
      </c>
      <c r="B575" s="6">
        <f>TITRES_STAT!D578</f>
        <v>34.590699999999998</v>
      </c>
      <c r="C575" s="2">
        <f t="shared" si="72"/>
        <v>-1.453000000000003</v>
      </c>
      <c r="D575" s="2">
        <f t="shared" si="73"/>
        <v>0</v>
      </c>
      <c r="E575" s="2">
        <f t="shared" si="74"/>
        <v>1.453000000000003</v>
      </c>
      <c r="F575" s="2">
        <f t="shared" si="80"/>
        <v>0.14261626981316416</v>
      </c>
      <c r="G575" s="2">
        <f t="shared" si="80"/>
        <v>0.31860086667833309</v>
      </c>
      <c r="H575" s="2">
        <f t="shared" si="76"/>
        <v>0.4476330252960451</v>
      </c>
      <c r="I575" s="2">
        <f t="shared" si="77"/>
        <v>30.921719626042844</v>
      </c>
    </row>
    <row r="576" spans="1:9" ht="13.5" x14ac:dyDescent="0.25">
      <c r="A576" s="3">
        <f>TITRES_STAT!B579</f>
        <v>43140</v>
      </c>
      <c r="B576" s="6">
        <f>TITRES_STAT!D579</f>
        <v>34.6295</v>
      </c>
      <c r="C576" s="2">
        <f t="shared" si="72"/>
        <v>3.8800000000001944E-2</v>
      </c>
      <c r="D576" s="2">
        <f t="shared" si="73"/>
        <v>3.8800000000001944E-2</v>
      </c>
      <c r="E576" s="2">
        <f t="shared" si="74"/>
        <v>0</v>
      </c>
      <c r="F576" s="2">
        <f t="shared" si="80"/>
        <v>0.13520082196936686</v>
      </c>
      <c r="G576" s="2">
        <f t="shared" si="80"/>
        <v>0.29584366191559497</v>
      </c>
      <c r="H576" s="2">
        <f t="shared" si="76"/>
        <v>0.45700090748586003</v>
      </c>
      <c r="I576" s="2">
        <f t="shared" si="77"/>
        <v>31.365862926910722</v>
      </c>
    </row>
    <row r="577" spans="1:9" ht="13.5" x14ac:dyDescent="0.25">
      <c r="A577" s="3">
        <f>TITRES_STAT!B580</f>
        <v>43143</v>
      </c>
      <c r="B577" s="6">
        <f>TITRES_STAT!D580</f>
        <v>35.607799999999997</v>
      </c>
      <c r="C577" s="2">
        <f t="shared" si="72"/>
        <v>0.97829999999999728</v>
      </c>
      <c r="D577" s="2">
        <f t="shared" si="73"/>
        <v>0.97829999999999728</v>
      </c>
      <c r="E577" s="2">
        <f t="shared" si="74"/>
        <v>0</v>
      </c>
      <c r="F577" s="2">
        <f t="shared" si="80"/>
        <v>0.19542219182869761</v>
      </c>
      <c r="G577" s="2">
        <f t="shared" si="80"/>
        <v>0.27471197177876677</v>
      </c>
      <c r="H577" s="2">
        <f t="shared" si="76"/>
        <v>0.71137122478985571</v>
      </c>
      <c r="I577" s="2">
        <f t="shared" si="77"/>
        <v>41.567324171715413</v>
      </c>
    </row>
    <row r="578" spans="1:9" ht="13.5" x14ac:dyDescent="0.25">
      <c r="A578" s="3">
        <f>TITRES_STAT!B581</f>
        <v>43144</v>
      </c>
      <c r="B578" s="6">
        <f>TITRES_STAT!D581</f>
        <v>36.576500000000003</v>
      </c>
      <c r="C578" s="2">
        <f t="shared" si="72"/>
        <v>0.96870000000000545</v>
      </c>
      <c r="D578" s="2">
        <f t="shared" si="73"/>
        <v>0.96870000000000545</v>
      </c>
      <c r="E578" s="2">
        <f t="shared" si="74"/>
        <v>0</v>
      </c>
      <c r="F578" s="2">
        <f t="shared" si="80"/>
        <v>0.25065632098379104</v>
      </c>
      <c r="G578" s="2">
        <f t="shared" si="80"/>
        <v>0.25508968808028343</v>
      </c>
      <c r="H578" s="2">
        <f t="shared" si="76"/>
        <v>0.98262035941218806</v>
      </c>
      <c r="I578" s="2">
        <f t="shared" si="77"/>
        <v>49.561700239148038</v>
      </c>
    </row>
    <row r="579" spans="1:9" ht="13.5" x14ac:dyDescent="0.25">
      <c r="A579" s="3">
        <f>TITRES_STAT!B582</f>
        <v>43145</v>
      </c>
      <c r="B579" s="6">
        <f>TITRES_STAT!D582</f>
        <v>36.469900000000003</v>
      </c>
      <c r="C579" s="2">
        <f t="shared" ref="C579:C642" si="81">B579-B578</f>
        <v>-0.10660000000000025</v>
      </c>
      <c r="D579" s="2">
        <f t="shared" ref="D579:D642" si="82">IF(C579&gt;0,C579,0)</f>
        <v>0</v>
      </c>
      <c r="E579" s="2">
        <f t="shared" ref="E579:E642" si="83">IF(C579&lt;0,-C579,0)</f>
        <v>0.10660000000000025</v>
      </c>
      <c r="F579" s="2">
        <f t="shared" si="80"/>
        <v>0.2327522980563774</v>
      </c>
      <c r="G579" s="2">
        <f t="shared" si="80"/>
        <v>0.24448328178883463</v>
      </c>
      <c r="H579" s="2">
        <f t="shared" si="76"/>
        <v>0.95201723550737705</v>
      </c>
      <c r="I579" s="2">
        <f t="shared" si="77"/>
        <v>48.770944138714249</v>
      </c>
    </row>
    <row r="580" spans="1:9" ht="13.5" x14ac:dyDescent="0.25">
      <c r="A580" s="3">
        <f>TITRES_STAT!B583</f>
        <v>43146</v>
      </c>
      <c r="B580" s="6">
        <f>TITRES_STAT!D583</f>
        <v>36.4602</v>
      </c>
      <c r="C580" s="2">
        <f t="shared" si="81"/>
        <v>-9.7000000000022624E-3</v>
      </c>
      <c r="D580" s="2">
        <f t="shared" si="82"/>
        <v>0</v>
      </c>
      <c r="E580" s="2">
        <f t="shared" si="83"/>
        <v>9.7000000000022624E-3</v>
      </c>
      <c r="F580" s="2">
        <f t="shared" si="80"/>
        <v>0.21612713390949329</v>
      </c>
      <c r="G580" s="2">
        <f t="shared" si="80"/>
        <v>0.22771304737534662</v>
      </c>
      <c r="H580" s="2">
        <f t="shared" si="76"/>
        <v>0.94912055501696435</v>
      </c>
      <c r="I580" s="2">
        <f t="shared" si="77"/>
        <v>48.694810209351239</v>
      </c>
    </row>
    <row r="581" spans="1:9" ht="13.5" x14ac:dyDescent="0.25">
      <c r="A581" s="3">
        <f>TITRES_STAT!B584</f>
        <v>43147</v>
      </c>
      <c r="B581" s="6">
        <f>TITRES_STAT!D584</f>
        <v>37.293300000000002</v>
      </c>
      <c r="C581" s="2">
        <f t="shared" si="81"/>
        <v>0.83310000000000173</v>
      </c>
      <c r="D581" s="2">
        <f t="shared" si="82"/>
        <v>0.83310000000000173</v>
      </c>
      <c r="E581" s="2">
        <f t="shared" si="83"/>
        <v>0</v>
      </c>
      <c r="F581" s="2">
        <f t="shared" si="80"/>
        <v>0.26019662434452961</v>
      </c>
      <c r="G581" s="2">
        <f t="shared" si="80"/>
        <v>0.21144782970567899</v>
      </c>
      <c r="H581" s="2">
        <f t="shared" si="76"/>
        <v>1.2305476235282511</v>
      </c>
      <c r="I581" s="2">
        <f t="shared" si="77"/>
        <v>55.167960125495405</v>
      </c>
    </row>
    <row r="582" spans="1:9" ht="13.5" x14ac:dyDescent="0.25">
      <c r="A582" s="3">
        <f>TITRES_STAT!B585</f>
        <v>43150</v>
      </c>
      <c r="B582" s="6">
        <f>TITRES_STAT!D585</f>
        <v>37.264200000000002</v>
      </c>
      <c r="C582" s="2">
        <f t="shared" si="81"/>
        <v>-2.9099999999999682E-2</v>
      </c>
      <c r="D582" s="2">
        <f t="shared" si="82"/>
        <v>0</v>
      </c>
      <c r="E582" s="2">
        <f t="shared" si="83"/>
        <v>2.9099999999999682E-2</v>
      </c>
      <c r="F582" s="2">
        <f t="shared" si="80"/>
        <v>0.24161115117706319</v>
      </c>
      <c r="G582" s="2">
        <f t="shared" si="80"/>
        <v>0.19842298472670189</v>
      </c>
      <c r="H582" s="2">
        <f t="shared" si="76"/>
        <v>1.2176570749091722</v>
      </c>
      <c r="I582" s="2">
        <f t="shared" si="77"/>
        <v>54.907365466279018</v>
      </c>
    </row>
    <row r="583" spans="1:9" ht="13.5" x14ac:dyDescent="0.25">
      <c r="A583" s="3">
        <f>TITRES_STAT!B586</f>
        <v>43151</v>
      </c>
      <c r="B583" s="6">
        <f>TITRES_STAT!D586</f>
        <v>37.264200000000002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0.22435321180727294</v>
      </c>
      <c r="G583" s="2">
        <f t="shared" si="80"/>
        <v>0.18424991438908034</v>
      </c>
      <c r="H583" s="2">
        <f t="shared" si="76"/>
        <v>1.2176570749091722</v>
      </c>
      <c r="I583" s="2">
        <f t="shared" si="77"/>
        <v>54.907365466279018</v>
      </c>
    </row>
    <row r="584" spans="1:9" ht="13.5" x14ac:dyDescent="0.25">
      <c r="A584" s="3">
        <f>TITRES_STAT!B587</f>
        <v>43152</v>
      </c>
      <c r="B584" s="6">
        <f>TITRES_STAT!D587</f>
        <v>37.196399999999997</v>
      </c>
      <c r="C584" s="2">
        <f t="shared" si="81"/>
        <v>-6.7800000000005411E-2</v>
      </c>
      <c r="D584" s="2">
        <f t="shared" si="82"/>
        <v>0</v>
      </c>
      <c r="E584" s="2">
        <f t="shared" si="83"/>
        <v>6.7800000000005411E-2</v>
      </c>
      <c r="F584" s="2">
        <f t="shared" si="80"/>
        <v>0.20832798239246772</v>
      </c>
      <c r="G584" s="2">
        <f t="shared" si="80"/>
        <v>0.17593206336128928</v>
      </c>
      <c r="H584" s="2">
        <f t="shared" si="76"/>
        <v>1.1841388000131112</v>
      </c>
      <c r="I584" s="2">
        <f t="shared" si="77"/>
        <v>54.215363968901741</v>
      </c>
    </row>
    <row r="585" spans="1:9" ht="13.5" x14ac:dyDescent="0.25">
      <c r="A585" s="3">
        <f>TITRES_STAT!B588</f>
        <v>43153</v>
      </c>
      <c r="B585" s="6">
        <f>TITRES_STAT!D588</f>
        <v>37.196399999999997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0.19344741222157719</v>
      </c>
      <c r="G585" s="2">
        <f t="shared" si="80"/>
        <v>0.16336548740691148</v>
      </c>
      <c r="H585" s="2">
        <f t="shared" si="76"/>
        <v>1.1841388000131112</v>
      </c>
      <c r="I585" s="2">
        <f t="shared" si="77"/>
        <v>54.215363968901741</v>
      </c>
    </row>
    <row r="586" spans="1:9" ht="13.5" x14ac:dyDescent="0.25">
      <c r="A586" s="3">
        <f>TITRES_STAT!B589</f>
        <v>43154</v>
      </c>
      <c r="B586" s="6">
        <f>TITRES_STAT!D589</f>
        <v>37.293300000000002</v>
      </c>
      <c r="C586" s="2">
        <f t="shared" si="81"/>
        <v>9.6900000000005093E-2</v>
      </c>
      <c r="D586" s="2">
        <f t="shared" si="82"/>
        <v>9.6900000000005093E-2</v>
      </c>
      <c r="E586" s="2">
        <f t="shared" si="83"/>
        <v>0</v>
      </c>
      <c r="F586" s="2">
        <f t="shared" si="80"/>
        <v>0.18655116849146489</v>
      </c>
      <c r="G586" s="2">
        <f t="shared" si="80"/>
        <v>0.15169652402070352</v>
      </c>
      <c r="H586" s="2">
        <f t="shared" si="76"/>
        <v>1.2297656106214037</v>
      </c>
      <c r="I586" s="2">
        <f t="shared" si="77"/>
        <v>55.152236843346309</v>
      </c>
    </row>
    <row r="587" spans="1:9" ht="13.5" x14ac:dyDescent="0.25">
      <c r="A587" s="3">
        <f>TITRES_STAT!B590</f>
        <v>43157</v>
      </c>
      <c r="B587" s="6">
        <f>TITRES_STAT!D590</f>
        <v>37.767899999999997</v>
      </c>
      <c r="C587" s="2">
        <f t="shared" si="81"/>
        <v>0.47459999999999525</v>
      </c>
      <c r="D587" s="2">
        <f t="shared" si="82"/>
        <v>0.47459999999999525</v>
      </c>
      <c r="E587" s="2">
        <f t="shared" si="83"/>
        <v>0</v>
      </c>
      <c r="F587" s="2">
        <f t="shared" si="80"/>
        <v>0.20712608502778848</v>
      </c>
      <c r="G587" s="2">
        <f t="shared" si="80"/>
        <v>0.14086105801922469</v>
      </c>
      <c r="H587" s="2">
        <f t="shared" si="76"/>
        <v>1.4704282925343353</v>
      </c>
      <c r="I587" s="2">
        <f t="shared" si="77"/>
        <v>59.521188976744952</v>
      </c>
    </row>
    <row r="588" spans="1:9" ht="13.5" x14ac:dyDescent="0.25">
      <c r="A588" s="3">
        <f>TITRES_STAT!B591</f>
        <v>43158</v>
      </c>
      <c r="B588" s="6">
        <f>TITRES_STAT!D591</f>
        <v>37.767899999999997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0.19233136466866071</v>
      </c>
      <c r="G588" s="2">
        <f t="shared" si="80"/>
        <v>0.13079955387499437</v>
      </c>
      <c r="H588" s="2">
        <f t="shared" si="76"/>
        <v>1.4704282925343348</v>
      </c>
      <c r="I588" s="2">
        <f t="shared" si="77"/>
        <v>59.521188976744938</v>
      </c>
    </row>
    <row r="589" spans="1:9" ht="13.5" x14ac:dyDescent="0.25">
      <c r="A589" s="3">
        <f>TITRES_STAT!B592</f>
        <v>43159</v>
      </c>
      <c r="B589" s="6">
        <f>TITRES_STAT!D592</f>
        <v>38.6494</v>
      </c>
      <c r="C589" s="2">
        <f t="shared" si="81"/>
        <v>0.88150000000000261</v>
      </c>
      <c r="D589" s="2">
        <f t="shared" si="82"/>
        <v>0.88150000000000261</v>
      </c>
      <c r="E589" s="2">
        <f t="shared" si="83"/>
        <v>0</v>
      </c>
      <c r="F589" s="2">
        <f t="shared" ref="F589:G604" si="84">((F588*13)+D589)/14</f>
        <v>0.24155769576375657</v>
      </c>
      <c r="G589" s="2">
        <f t="shared" si="84"/>
        <v>0.12145672859820907</v>
      </c>
      <c r="H589" s="2">
        <f t="shared" si="76"/>
        <v>1.988837494239232</v>
      </c>
      <c r="I589" s="2">
        <f t="shared" si="77"/>
        <v>66.54217561418352</v>
      </c>
    </row>
    <row r="590" spans="1:9" ht="13.5" x14ac:dyDescent="0.25">
      <c r="A590" s="3">
        <f>TITRES_STAT!B593</f>
        <v>43160</v>
      </c>
      <c r="B590" s="6">
        <f>TITRES_STAT!D593</f>
        <v>38.261899999999997</v>
      </c>
      <c r="C590" s="2">
        <f t="shared" si="81"/>
        <v>-0.38750000000000284</v>
      </c>
      <c r="D590" s="2">
        <f t="shared" si="82"/>
        <v>0</v>
      </c>
      <c r="E590" s="2">
        <f t="shared" si="83"/>
        <v>0.38750000000000284</v>
      </c>
      <c r="F590" s="2">
        <f t="shared" si="84"/>
        <v>0.22430357463777395</v>
      </c>
      <c r="G590" s="2">
        <f t="shared" si="84"/>
        <v>0.14045981941262292</v>
      </c>
      <c r="H590" s="2">
        <f t="shared" si="76"/>
        <v>1.5969234160756447</v>
      </c>
      <c r="I590" s="2">
        <f t="shared" si="77"/>
        <v>61.492896024205606</v>
      </c>
    </row>
    <row r="591" spans="1:9" ht="13.5" x14ac:dyDescent="0.25">
      <c r="A591" s="3">
        <f>TITRES_STAT!B594</f>
        <v>43161</v>
      </c>
      <c r="B591" s="6">
        <f>TITRES_STAT!D594</f>
        <v>38.746299999999998</v>
      </c>
      <c r="C591" s="2">
        <f t="shared" si="81"/>
        <v>0.48440000000000083</v>
      </c>
      <c r="D591" s="2">
        <f t="shared" si="82"/>
        <v>0.48440000000000083</v>
      </c>
      <c r="E591" s="2">
        <f t="shared" si="83"/>
        <v>0</v>
      </c>
      <c r="F591" s="2">
        <f t="shared" si="84"/>
        <v>0.24288189073507585</v>
      </c>
      <c r="G591" s="2">
        <f t="shared" si="84"/>
        <v>0.13042697516886415</v>
      </c>
      <c r="H591" s="2">
        <f t="shared" si="76"/>
        <v>1.8622059617699178</v>
      </c>
      <c r="I591" s="2">
        <f t="shared" si="77"/>
        <v>65.06191331592278</v>
      </c>
    </row>
    <row r="592" spans="1:9" ht="13.5" x14ac:dyDescent="0.25">
      <c r="A592" s="3">
        <f>TITRES_STAT!B595</f>
        <v>43164</v>
      </c>
      <c r="B592" s="6">
        <f>TITRES_STAT!D595</f>
        <v>38.6494</v>
      </c>
      <c r="C592" s="2">
        <f t="shared" si="81"/>
        <v>-9.6899999999997988E-2</v>
      </c>
      <c r="D592" s="2">
        <f t="shared" si="82"/>
        <v>0</v>
      </c>
      <c r="E592" s="2">
        <f t="shared" si="83"/>
        <v>9.6899999999997988E-2</v>
      </c>
      <c r="F592" s="2">
        <f t="shared" si="84"/>
        <v>0.22553318425399899</v>
      </c>
      <c r="G592" s="2">
        <f t="shared" si="84"/>
        <v>0.12803219122823087</v>
      </c>
      <c r="H592" s="2">
        <f t="shared" si="76"/>
        <v>1.7615349865563288</v>
      </c>
      <c r="I592" s="2">
        <f t="shared" si="77"/>
        <v>63.788255268602867</v>
      </c>
    </row>
    <row r="593" spans="1:9" ht="13.5" x14ac:dyDescent="0.25">
      <c r="A593" s="3">
        <f>TITRES_STAT!B596</f>
        <v>43165</v>
      </c>
      <c r="B593" s="6">
        <f>TITRES_STAT!D596</f>
        <v>38.6494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0.20942367109299906</v>
      </c>
      <c r="G593" s="2">
        <f t="shared" si="84"/>
        <v>0.11888703471192866</v>
      </c>
      <c r="H593" s="2">
        <f t="shared" ref="H593:H656" si="85">F593/G593</f>
        <v>1.761534986556329</v>
      </c>
      <c r="I593" s="2">
        <f t="shared" ref="I593:I656" si="86">IF(G593=0,100,100-(100/(1+H593)))</f>
        <v>63.788255268602867</v>
      </c>
    </row>
    <row r="594" spans="1:9" ht="13.5" x14ac:dyDescent="0.25">
      <c r="A594" s="3">
        <f>TITRES_STAT!B597</f>
        <v>43166</v>
      </c>
      <c r="B594" s="6">
        <f>TITRES_STAT!D597</f>
        <v>38.6494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0.19446483744349913</v>
      </c>
      <c r="G594" s="2">
        <f t="shared" si="84"/>
        <v>0.11039510366107662</v>
      </c>
      <c r="H594" s="2">
        <f t="shared" si="85"/>
        <v>1.7615349865563288</v>
      </c>
      <c r="I594" s="2">
        <f t="shared" si="86"/>
        <v>63.788255268602867</v>
      </c>
    </row>
    <row r="595" spans="1:9" ht="13.5" x14ac:dyDescent="0.25">
      <c r="A595" s="3">
        <f>TITRES_STAT!B598</f>
        <v>43167</v>
      </c>
      <c r="B595" s="6">
        <f>TITRES_STAT!D598</f>
        <v>38.261899999999997</v>
      </c>
      <c r="C595" s="2">
        <f t="shared" si="81"/>
        <v>-0.38750000000000284</v>
      </c>
      <c r="D595" s="2">
        <f t="shared" si="82"/>
        <v>0</v>
      </c>
      <c r="E595" s="2">
        <f t="shared" si="83"/>
        <v>0.38750000000000284</v>
      </c>
      <c r="F595" s="2">
        <f t="shared" si="84"/>
        <v>0.18057449191182062</v>
      </c>
      <c r="G595" s="2">
        <f t="shared" si="84"/>
        <v>0.13018831054242849</v>
      </c>
      <c r="H595" s="2">
        <f t="shared" si="85"/>
        <v>1.3870253877591507</v>
      </c>
      <c r="I595" s="2">
        <f t="shared" si="86"/>
        <v>58.106855288256391</v>
      </c>
    </row>
    <row r="596" spans="1:9" ht="13.5" x14ac:dyDescent="0.25">
      <c r="A596" s="3">
        <f>TITRES_STAT!B599</f>
        <v>43168</v>
      </c>
      <c r="B596" s="6">
        <f>TITRES_STAT!D599</f>
        <v>38.736600000000003</v>
      </c>
      <c r="C596" s="2">
        <f t="shared" si="81"/>
        <v>0.47470000000000567</v>
      </c>
      <c r="D596" s="2">
        <f t="shared" si="82"/>
        <v>0.47470000000000567</v>
      </c>
      <c r="E596" s="2">
        <f t="shared" si="83"/>
        <v>0</v>
      </c>
      <c r="F596" s="2">
        <f t="shared" si="84"/>
        <v>0.2015834567752624</v>
      </c>
      <c r="G596" s="2">
        <f t="shared" si="84"/>
        <v>0.1208891455036836</v>
      </c>
      <c r="H596" s="2">
        <f t="shared" si="85"/>
        <v>1.6675066726244663</v>
      </c>
      <c r="I596" s="2">
        <f t="shared" si="86"/>
        <v>62.511808863963026</v>
      </c>
    </row>
    <row r="597" spans="1:9" ht="13.5" x14ac:dyDescent="0.25">
      <c r="A597" s="3">
        <f>TITRES_STAT!B600</f>
        <v>43171</v>
      </c>
      <c r="B597" s="6">
        <f>TITRES_STAT!D600</f>
        <v>38.736600000000003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0.18718463843417224</v>
      </c>
      <c r="G597" s="2">
        <f t="shared" si="84"/>
        <v>0.11225420653913477</v>
      </c>
      <c r="H597" s="2">
        <f t="shared" si="85"/>
        <v>1.6675066726244663</v>
      </c>
      <c r="I597" s="2">
        <f t="shared" si="86"/>
        <v>62.511808863963026</v>
      </c>
    </row>
    <row r="598" spans="1:9" ht="13.5" x14ac:dyDescent="0.25">
      <c r="A598" s="3">
        <f>TITRES_STAT!B601</f>
        <v>43172</v>
      </c>
      <c r="B598" s="6">
        <f>TITRES_STAT!D601</f>
        <v>38.261899999999997</v>
      </c>
      <c r="C598" s="2">
        <f t="shared" si="81"/>
        <v>-0.47470000000000567</v>
      </c>
      <c r="D598" s="2">
        <f t="shared" si="82"/>
        <v>0</v>
      </c>
      <c r="E598" s="2">
        <f t="shared" si="83"/>
        <v>0.47470000000000567</v>
      </c>
      <c r="F598" s="2">
        <f t="shared" si="84"/>
        <v>0.17381430711744564</v>
      </c>
      <c r="G598" s="2">
        <f t="shared" si="84"/>
        <v>0.13814319178633985</v>
      </c>
      <c r="H598" s="2">
        <f t="shared" si="85"/>
        <v>1.2582184099689602</v>
      </c>
      <c r="I598" s="2">
        <f t="shared" si="86"/>
        <v>55.717303712277094</v>
      </c>
    </row>
    <row r="599" spans="1:9" ht="13.5" x14ac:dyDescent="0.25">
      <c r="A599" s="3">
        <f>TITRES_STAT!B602</f>
        <v>43173</v>
      </c>
      <c r="B599" s="6">
        <f>TITRES_STAT!D602</f>
        <v>38.261899999999997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0.16139899946619951</v>
      </c>
      <c r="G599" s="2">
        <f t="shared" si="84"/>
        <v>0.12827582094445844</v>
      </c>
      <c r="H599" s="2">
        <f t="shared" si="85"/>
        <v>1.2582184099689599</v>
      </c>
      <c r="I599" s="2">
        <f t="shared" si="86"/>
        <v>55.717303712277086</v>
      </c>
    </row>
    <row r="600" spans="1:9" ht="13.5" x14ac:dyDescent="0.25">
      <c r="A600" s="3">
        <f>TITRES_STAT!B603</f>
        <v>43174</v>
      </c>
      <c r="B600" s="6">
        <f>TITRES_STAT!D603</f>
        <v>38.261899999999997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0.14987049950432813</v>
      </c>
      <c r="G600" s="2">
        <f t="shared" si="84"/>
        <v>0.11911326230556855</v>
      </c>
      <c r="H600" s="2">
        <f t="shared" si="85"/>
        <v>1.2582184099689599</v>
      </c>
      <c r="I600" s="2">
        <f t="shared" si="86"/>
        <v>55.717303712277086</v>
      </c>
    </row>
    <row r="601" spans="1:9" ht="13.5" x14ac:dyDescent="0.25">
      <c r="A601" s="3">
        <f>TITRES_STAT!B604</f>
        <v>43175</v>
      </c>
      <c r="B601" s="6">
        <f>TITRES_STAT!D604</f>
        <v>38.261899999999997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0.13916546382544753</v>
      </c>
      <c r="G601" s="2">
        <f t="shared" si="84"/>
        <v>0.11060517214088508</v>
      </c>
      <c r="H601" s="2">
        <f t="shared" si="85"/>
        <v>1.2582184099689599</v>
      </c>
      <c r="I601" s="2">
        <f t="shared" si="86"/>
        <v>55.717303712277086</v>
      </c>
    </row>
    <row r="602" spans="1:9" ht="13.5" x14ac:dyDescent="0.25">
      <c r="A602" s="3">
        <f>TITRES_STAT!B605</f>
        <v>43178</v>
      </c>
      <c r="B602" s="6">
        <f>TITRES_STAT!D605</f>
        <v>38.271599999999999</v>
      </c>
      <c r="C602" s="2">
        <f t="shared" si="81"/>
        <v>9.7000000000022624E-3</v>
      </c>
      <c r="D602" s="2">
        <f t="shared" si="82"/>
        <v>9.7000000000022624E-3</v>
      </c>
      <c r="E602" s="2">
        <f t="shared" si="83"/>
        <v>0</v>
      </c>
      <c r="F602" s="2">
        <f t="shared" si="84"/>
        <v>0.12991793069505858</v>
      </c>
      <c r="G602" s="2">
        <f t="shared" si="84"/>
        <v>0.10270480270225044</v>
      </c>
      <c r="H602" s="2">
        <f t="shared" si="85"/>
        <v>1.2649645126304483</v>
      </c>
      <c r="I602" s="2">
        <f t="shared" si="86"/>
        <v>55.849197882635437</v>
      </c>
    </row>
    <row r="603" spans="1:9" ht="13.5" x14ac:dyDescent="0.25">
      <c r="A603" s="3">
        <f>TITRES_STAT!B606</f>
        <v>43180</v>
      </c>
      <c r="B603" s="6">
        <f>TITRES_STAT!D606</f>
        <v>38.261899999999997</v>
      </c>
      <c r="C603" s="2">
        <f t="shared" si="81"/>
        <v>-9.7000000000022624E-3</v>
      </c>
      <c r="D603" s="2">
        <f t="shared" si="82"/>
        <v>0</v>
      </c>
      <c r="E603" s="2">
        <f t="shared" si="83"/>
        <v>9.7000000000022624E-3</v>
      </c>
      <c r="F603" s="2">
        <f t="shared" si="84"/>
        <v>0.1206380785025544</v>
      </c>
      <c r="G603" s="2">
        <f t="shared" si="84"/>
        <v>9.6061602509232707E-2</v>
      </c>
      <c r="H603" s="2">
        <f t="shared" si="85"/>
        <v>1.2558407870716042</v>
      </c>
      <c r="I603" s="2">
        <f t="shared" si="86"/>
        <v>55.670630403924058</v>
      </c>
    </row>
    <row r="604" spans="1:9" ht="13.5" x14ac:dyDescent="0.25">
      <c r="A604" s="3">
        <f>TITRES_STAT!B607</f>
        <v>43181</v>
      </c>
      <c r="B604" s="6">
        <f>TITRES_STAT!D607</f>
        <v>38.358800000000002</v>
      </c>
      <c r="C604" s="2">
        <f t="shared" si="81"/>
        <v>9.6900000000005093E-2</v>
      </c>
      <c r="D604" s="2">
        <f t="shared" si="82"/>
        <v>9.6900000000005093E-2</v>
      </c>
      <c r="E604" s="2">
        <f t="shared" si="83"/>
        <v>0</v>
      </c>
      <c r="F604" s="2">
        <f t="shared" si="84"/>
        <v>0.11894250146665801</v>
      </c>
      <c r="G604" s="2">
        <f t="shared" si="84"/>
        <v>8.9200059472858945E-2</v>
      </c>
      <c r="H604" s="2">
        <f t="shared" si="85"/>
        <v>1.3334352260476783</v>
      </c>
      <c r="I604" s="2">
        <f t="shared" si="86"/>
        <v>57.144728559970432</v>
      </c>
    </row>
    <row r="605" spans="1:9" ht="13.5" x14ac:dyDescent="0.25">
      <c r="A605" s="3">
        <f>TITRES_STAT!B608</f>
        <v>43182</v>
      </c>
      <c r="B605" s="6">
        <f>TITRES_STAT!D608</f>
        <v>38.261899999999997</v>
      </c>
      <c r="C605" s="2">
        <f t="shared" si="81"/>
        <v>-9.6900000000005093E-2</v>
      </c>
      <c r="D605" s="2">
        <f t="shared" si="82"/>
        <v>0</v>
      </c>
      <c r="E605" s="2">
        <f t="shared" si="83"/>
        <v>9.6900000000005093E-2</v>
      </c>
      <c r="F605" s="2">
        <f t="shared" ref="F605:G620" si="87">((F604*13)+D605)/14</f>
        <v>0.11044660850475387</v>
      </c>
      <c r="G605" s="2">
        <f t="shared" si="87"/>
        <v>8.9750055224797953E-2</v>
      </c>
      <c r="H605" s="2">
        <f t="shared" si="85"/>
        <v>1.2306021230640698</v>
      </c>
      <c r="I605" s="2">
        <f t="shared" si="86"/>
        <v>55.169055491333047</v>
      </c>
    </row>
    <row r="606" spans="1:9" ht="13.5" x14ac:dyDescent="0.25">
      <c r="A606" s="3">
        <f>TITRES_STAT!B609</f>
        <v>43185</v>
      </c>
      <c r="B606" s="6">
        <f>TITRES_STAT!D609</f>
        <v>38.261899999999997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0.10255756504012858</v>
      </c>
      <c r="G606" s="2">
        <f t="shared" si="87"/>
        <v>8.3339336994455254E-2</v>
      </c>
      <c r="H606" s="2">
        <f t="shared" si="85"/>
        <v>1.2306021230640696</v>
      </c>
      <c r="I606" s="2">
        <f t="shared" si="86"/>
        <v>55.16905549133304</v>
      </c>
    </row>
    <row r="607" spans="1:9" ht="13.5" x14ac:dyDescent="0.25">
      <c r="A607" s="3">
        <f>TITRES_STAT!B610</f>
        <v>43186</v>
      </c>
      <c r="B607" s="6">
        <f>TITRES_STAT!D610</f>
        <v>38.261899999999997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9.523202468011939E-2</v>
      </c>
      <c r="G607" s="2">
        <f t="shared" si="87"/>
        <v>7.738652720913701E-2</v>
      </c>
      <c r="H607" s="2">
        <f t="shared" si="85"/>
        <v>1.2306021230640696</v>
      </c>
      <c r="I607" s="2">
        <f t="shared" si="86"/>
        <v>55.16905549133304</v>
      </c>
    </row>
    <row r="608" spans="1:9" ht="13.5" x14ac:dyDescent="0.25">
      <c r="A608" s="3">
        <f>TITRES_STAT!B611</f>
        <v>43187</v>
      </c>
      <c r="B608" s="6">
        <f>TITRES_STAT!D611</f>
        <v>38.736600000000003</v>
      </c>
      <c r="C608" s="2">
        <f t="shared" si="81"/>
        <v>0.47470000000000567</v>
      </c>
      <c r="D608" s="2">
        <f t="shared" si="82"/>
        <v>0.47470000000000567</v>
      </c>
      <c r="E608" s="2">
        <f t="shared" si="83"/>
        <v>0</v>
      </c>
      <c r="F608" s="2">
        <f t="shared" si="87"/>
        <v>0.12233688006011126</v>
      </c>
      <c r="G608" s="2">
        <f t="shared" si="87"/>
        <v>7.185891812277008E-2</v>
      </c>
      <c r="H608" s="2">
        <f t="shared" si="85"/>
        <v>1.7024592528807656</v>
      </c>
      <c r="I608" s="2">
        <f t="shared" si="86"/>
        <v>62.996666871701365</v>
      </c>
    </row>
    <row r="609" spans="1:9" ht="13.5" x14ac:dyDescent="0.25">
      <c r="A609" s="3">
        <f>TITRES_STAT!B612</f>
        <v>43188</v>
      </c>
      <c r="B609" s="6">
        <f>TITRES_STAT!D612</f>
        <v>38.261899999999997</v>
      </c>
      <c r="C609" s="2">
        <f t="shared" si="81"/>
        <v>-0.47470000000000567</v>
      </c>
      <c r="D609" s="2">
        <f t="shared" si="82"/>
        <v>0</v>
      </c>
      <c r="E609" s="2">
        <f t="shared" si="83"/>
        <v>0.47470000000000567</v>
      </c>
      <c r="F609" s="2">
        <f t="shared" si="87"/>
        <v>0.11359853148438903</v>
      </c>
      <c r="G609" s="2">
        <f t="shared" si="87"/>
        <v>0.10063328111400119</v>
      </c>
      <c r="H609" s="2">
        <f t="shared" si="85"/>
        <v>1.128836605811355</v>
      </c>
      <c r="I609" s="2">
        <f t="shared" si="86"/>
        <v>53.025986246658235</v>
      </c>
    </row>
    <row r="610" spans="1:9" ht="13.5" x14ac:dyDescent="0.25">
      <c r="A610" s="3">
        <f>TITRES_STAT!B613</f>
        <v>43189</v>
      </c>
      <c r="B610" s="6">
        <f>TITRES_STAT!D613</f>
        <v>38.726900000000001</v>
      </c>
      <c r="C610" s="2">
        <f t="shared" si="81"/>
        <v>0.46500000000000341</v>
      </c>
      <c r="D610" s="2">
        <f t="shared" si="82"/>
        <v>0.46500000000000341</v>
      </c>
      <c r="E610" s="2">
        <f t="shared" si="83"/>
        <v>0</v>
      </c>
      <c r="F610" s="2">
        <f t="shared" si="87"/>
        <v>0.1386986363783615</v>
      </c>
      <c r="G610" s="2">
        <f t="shared" si="87"/>
        <v>9.344518960585825E-2</v>
      </c>
      <c r="H610" s="2">
        <f t="shared" si="85"/>
        <v>1.4842779704699345</v>
      </c>
      <c r="I610" s="2">
        <f t="shared" si="86"/>
        <v>59.746855549709814</v>
      </c>
    </row>
    <row r="611" spans="1:9" ht="13.5" x14ac:dyDescent="0.25">
      <c r="A611" s="3">
        <f>TITRES_STAT!B614</f>
        <v>43192</v>
      </c>
      <c r="B611" s="6">
        <f>TITRES_STAT!D614</f>
        <v>39.114400000000003</v>
      </c>
      <c r="C611" s="2">
        <f t="shared" si="81"/>
        <v>0.38750000000000284</v>
      </c>
      <c r="D611" s="2">
        <f t="shared" si="82"/>
        <v>0.38750000000000284</v>
      </c>
      <c r="E611" s="2">
        <f t="shared" si="83"/>
        <v>0</v>
      </c>
      <c r="F611" s="2">
        <f t="shared" si="87"/>
        <v>0.15647016235133587</v>
      </c>
      <c r="G611" s="2">
        <f t="shared" si="87"/>
        <v>8.6770533205439801E-2</v>
      </c>
      <c r="H611" s="2">
        <f t="shared" si="85"/>
        <v>1.8032638105481467</v>
      </c>
      <c r="I611" s="2">
        <f t="shared" si="86"/>
        <v>64.327296052651519</v>
      </c>
    </row>
    <row r="612" spans="1:9" ht="13.5" x14ac:dyDescent="0.25">
      <c r="A612" s="3">
        <f>TITRES_STAT!B615</f>
        <v>43193</v>
      </c>
      <c r="B612" s="6">
        <f>TITRES_STAT!D615</f>
        <v>39.104700000000001</v>
      </c>
      <c r="C612" s="2">
        <f t="shared" si="81"/>
        <v>-9.7000000000022624E-3</v>
      </c>
      <c r="D612" s="2">
        <f t="shared" si="82"/>
        <v>0</v>
      </c>
      <c r="E612" s="2">
        <f t="shared" si="83"/>
        <v>9.7000000000022624E-3</v>
      </c>
      <c r="F612" s="2">
        <f t="shared" si="87"/>
        <v>0.14529372218338329</v>
      </c>
      <c r="G612" s="2">
        <f t="shared" si="87"/>
        <v>8.1265495119337117E-2</v>
      </c>
      <c r="H612" s="2">
        <f t="shared" si="85"/>
        <v>1.7878894599734083</v>
      </c>
      <c r="I612" s="2">
        <f t="shared" si="86"/>
        <v>64.130572091996129</v>
      </c>
    </row>
    <row r="613" spans="1:9" ht="13.5" x14ac:dyDescent="0.25">
      <c r="A613" s="3">
        <f>TITRES_STAT!B616</f>
        <v>43194</v>
      </c>
      <c r="B613" s="6">
        <f>TITRES_STAT!D616</f>
        <v>39.7149</v>
      </c>
      <c r="C613" s="2">
        <f t="shared" si="81"/>
        <v>0.61019999999999897</v>
      </c>
      <c r="D613" s="2">
        <f t="shared" si="82"/>
        <v>0.61019999999999897</v>
      </c>
      <c r="E613" s="2">
        <f t="shared" si="83"/>
        <v>0</v>
      </c>
      <c r="F613" s="2">
        <f t="shared" si="87"/>
        <v>0.17850131345599871</v>
      </c>
      <c r="G613" s="2">
        <f t="shared" si="87"/>
        <v>7.5460816896527325E-2</v>
      </c>
      <c r="H613" s="2">
        <f t="shared" si="85"/>
        <v>2.3654834495200552</v>
      </c>
      <c r="I613" s="2">
        <f t="shared" si="86"/>
        <v>70.286586904992561</v>
      </c>
    </row>
    <row r="614" spans="1:9" ht="13.5" x14ac:dyDescent="0.25">
      <c r="A614" s="3">
        <f>TITRES_STAT!B617</f>
        <v>43195</v>
      </c>
      <c r="B614" s="6">
        <f>TITRES_STAT!D617</f>
        <v>40.393000000000001</v>
      </c>
      <c r="C614" s="2">
        <f t="shared" si="81"/>
        <v>0.67810000000000059</v>
      </c>
      <c r="D614" s="2">
        <f t="shared" si="82"/>
        <v>0.67810000000000059</v>
      </c>
      <c r="E614" s="2">
        <f t="shared" si="83"/>
        <v>0</v>
      </c>
      <c r="F614" s="2">
        <f t="shared" si="87"/>
        <v>0.21418693392342741</v>
      </c>
      <c r="G614" s="2">
        <f t="shared" si="87"/>
        <v>7.0070758546775372E-2</v>
      </c>
      <c r="H614" s="2">
        <f t="shared" si="85"/>
        <v>3.0567234944438062</v>
      </c>
      <c r="I614" s="2">
        <f t="shared" si="86"/>
        <v>75.34956470734015</v>
      </c>
    </row>
    <row r="615" spans="1:9" ht="13.5" x14ac:dyDescent="0.25">
      <c r="A615" s="3">
        <f>TITRES_STAT!B618</f>
        <v>43196</v>
      </c>
      <c r="B615" s="6">
        <f>TITRES_STAT!D618</f>
        <v>40.673900000000003</v>
      </c>
      <c r="C615" s="2">
        <f t="shared" si="81"/>
        <v>0.28090000000000259</v>
      </c>
      <c r="D615" s="2">
        <f t="shared" si="82"/>
        <v>0.28090000000000259</v>
      </c>
      <c r="E615" s="2">
        <f t="shared" si="83"/>
        <v>0</v>
      </c>
      <c r="F615" s="2">
        <f t="shared" si="87"/>
        <v>0.21895215292889708</v>
      </c>
      <c r="G615" s="2">
        <f t="shared" si="87"/>
        <v>6.506570436486285E-2</v>
      </c>
      <c r="H615" s="2">
        <f t="shared" si="85"/>
        <v>3.3650931019066452</v>
      </c>
      <c r="I615" s="2">
        <f t="shared" si="86"/>
        <v>77.09098118518466</v>
      </c>
    </row>
    <row r="616" spans="1:9" ht="13.5" x14ac:dyDescent="0.25">
      <c r="A616" s="3">
        <f>TITRES_STAT!B619</f>
        <v>43200</v>
      </c>
      <c r="B616" s="6">
        <f>TITRES_STAT!D619</f>
        <v>40.673900000000003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0.20331271343397586</v>
      </c>
      <c r="G616" s="2">
        <f t="shared" si="87"/>
        <v>6.0418154053086932E-2</v>
      </c>
      <c r="H616" s="2">
        <f t="shared" si="85"/>
        <v>3.3650931019066452</v>
      </c>
      <c r="I616" s="2">
        <f t="shared" si="86"/>
        <v>77.09098118518466</v>
      </c>
    </row>
    <row r="617" spans="1:9" ht="13.5" x14ac:dyDescent="0.25">
      <c r="A617" s="3">
        <f>TITRES_STAT!B620</f>
        <v>43201</v>
      </c>
      <c r="B617" s="6">
        <f>TITRES_STAT!D620</f>
        <v>40.644799999999996</v>
      </c>
      <c r="C617" s="2">
        <f t="shared" si="81"/>
        <v>-2.9100000000006787E-2</v>
      </c>
      <c r="D617" s="2">
        <f t="shared" si="82"/>
        <v>0</v>
      </c>
      <c r="E617" s="2">
        <f t="shared" si="83"/>
        <v>2.9100000000006787E-2</v>
      </c>
      <c r="F617" s="2">
        <f t="shared" si="87"/>
        <v>0.18879037676012045</v>
      </c>
      <c r="G617" s="2">
        <f t="shared" si="87"/>
        <v>5.8181143049295496E-2</v>
      </c>
      <c r="H617" s="2">
        <f t="shared" si="85"/>
        <v>3.2448722535437788</v>
      </c>
      <c r="I617" s="2">
        <f t="shared" si="86"/>
        <v>76.442165034173584</v>
      </c>
    </row>
    <row r="618" spans="1:9" ht="13.5" x14ac:dyDescent="0.25">
      <c r="A618" s="3">
        <f>TITRES_STAT!B621</f>
        <v>43202</v>
      </c>
      <c r="B618" s="6">
        <f>TITRES_STAT!D621</f>
        <v>40.644799999999996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0.17530534984868326</v>
      </c>
      <c r="G618" s="2">
        <f t="shared" si="87"/>
        <v>5.4025347117202964E-2</v>
      </c>
      <c r="H618" s="2">
        <f t="shared" si="85"/>
        <v>3.2448722535437784</v>
      </c>
      <c r="I618" s="2">
        <f t="shared" si="86"/>
        <v>76.442165034173584</v>
      </c>
    </row>
    <row r="619" spans="1:9" ht="13.5" x14ac:dyDescent="0.25">
      <c r="A619" s="3">
        <f>TITRES_STAT!B622</f>
        <v>43203</v>
      </c>
      <c r="B619" s="6">
        <f>TITRES_STAT!D622</f>
        <v>40.644799999999996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0.16278353914520588</v>
      </c>
      <c r="G619" s="2">
        <f t="shared" si="87"/>
        <v>5.0166393751688465E-2</v>
      </c>
      <c r="H619" s="2">
        <f t="shared" si="85"/>
        <v>3.2448722535437784</v>
      </c>
      <c r="I619" s="2">
        <f t="shared" si="86"/>
        <v>76.442165034173584</v>
      </c>
    </row>
    <row r="620" spans="1:9" ht="13.5" x14ac:dyDescent="0.25">
      <c r="A620" s="3">
        <f>TITRES_STAT!B623</f>
        <v>43206</v>
      </c>
      <c r="B620" s="6">
        <f>TITRES_STAT!D623</f>
        <v>40.644799999999996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0.15115614349197687</v>
      </c>
      <c r="G620" s="2">
        <f t="shared" si="87"/>
        <v>4.6583079912282152E-2</v>
      </c>
      <c r="H620" s="2">
        <f t="shared" si="85"/>
        <v>3.2448722535437775</v>
      </c>
      <c r="I620" s="2">
        <f t="shared" si="86"/>
        <v>76.44216503417357</v>
      </c>
    </row>
    <row r="621" spans="1:9" ht="13.5" x14ac:dyDescent="0.25">
      <c r="A621" s="3">
        <f>TITRES_STAT!B624</f>
        <v>43207</v>
      </c>
      <c r="B621" s="6">
        <f>TITRES_STAT!D624</f>
        <v>40.644799999999996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0.14035927609969281</v>
      </c>
      <c r="G621" s="2">
        <f t="shared" si="88"/>
        <v>4.3255717061404853E-2</v>
      </c>
      <c r="H621" s="2">
        <f t="shared" si="85"/>
        <v>3.244872253543778</v>
      </c>
      <c r="I621" s="2">
        <f t="shared" si="86"/>
        <v>76.442165034173584</v>
      </c>
    </row>
    <row r="622" spans="1:9" ht="13.5" x14ac:dyDescent="0.25">
      <c r="A622" s="3">
        <f>TITRES_STAT!B625</f>
        <v>43208</v>
      </c>
      <c r="B622" s="6">
        <f>TITRES_STAT!D625</f>
        <v>40.005499999999998</v>
      </c>
      <c r="C622" s="2">
        <f t="shared" si="81"/>
        <v>-0.63929999999999865</v>
      </c>
      <c r="D622" s="2">
        <f t="shared" si="82"/>
        <v>0</v>
      </c>
      <c r="E622" s="2">
        <f t="shared" si="83"/>
        <v>0.63929999999999865</v>
      </c>
      <c r="F622" s="2">
        <f t="shared" si="88"/>
        <v>0.13033361352114334</v>
      </c>
      <c r="G622" s="2">
        <f t="shared" si="88"/>
        <v>8.5830308699875832E-2</v>
      </c>
      <c r="H622" s="2">
        <f t="shared" si="85"/>
        <v>1.5185033759680733</v>
      </c>
      <c r="I622" s="2">
        <f t="shared" si="86"/>
        <v>60.29387891467028</v>
      </c>
    </row>
    <row r="623" spans="1:9" ht="13.5" x14ac:dyDescent="0.25">
      <c r="A623" s="3">
        <f>TITRES_STAT!B626</f>
        <v>43209</v>
      </c>
      <c r="B623" s="6">
        <f>TITRES_STAT!D626</f>
        <v>40.005499999999998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0.12102406969820453</v>
      </c>
      <c r="G623" s="2">
        <f t="shared" si="88"/>
        <v>7.9699572364170426E-2</v>
      </c>
      <c r="H623" s="2">
        <f t="shared" si="85"/>
        <v>1.5185033759680731</v>
      </c>
      <c r="I623" s="2">
        <f t="shared" si="86"/>
        <v>60.293878914670273</v>
      </c>
    </row>
    <row r="624" spans="1:9" ht="13.5" x14ac:dyDescent="0.25">
      <c r="A624" s="3">
        <f>TITRES_STAT!B627</f>
        <v>43210</v>
      </c>
      <c r="B624" s="6">
        <f>TITRES_STAT!D627</f>
        <v>40.635100000000001</v>
      </c>
      <c r="C624" s="2">
        <f t="shared" si="81"/>
        <v>0.62960000000000349</v>
      </c>
      <c r="D624" s="2">
        <f t="shared" si="82"/>
        <v>0.62960000000000349</v>
      </c>
      <c r="E624" s="2">
        <f t="shared" si="83"/>
        <v>0</v>
      </c>
      <c r="F624" s="2">
        <f t="shared" si="88"/>
        <v>0.15735092186261873</v>
      </c>
      <c r="G624" s="2">
        <f t="shared" si="88"/>
        <v>7.4006745766729692E-2</v>
      </c>
      <c r="H624" s="2">
        <f t="shared" si="85"/>
        <v>2.1261699894032775</v>
      </c>
      <c r="I624" s="2">
        <f t="shared" si="86"/>
        <v>68.011976207638028</v>
      </c>
    </row>
    <row r="625" spans="1:9" ht="13.5" x14ac:dyDescent="0.25">
      <c r="A625" s="3">
        <f>TITRES_STAT!B628</f>
        <v>43213</v>
      </c>
      <c r="B625" s="6">
        <f>TITRES_STAT!D628</f>
        <v>40.199199999999998</v>
      </c>
      <c r="C625" s="2">
        <f t="shared" si="81"/>
        <v>-0.43590000000000373</v>
      </c>
      <c r="D625" s="2">
        <f t="shared" si="82"/>
        <v>0</v>
      </c>
      <c r="E625" s="2">
        <f t="shared" si="83"/>
        <v>0.43590000000000373</v>
      </c>
      <c r="F625" s="2">
        <f t="shared" si="88"/>
        <v>0.14611157030100311</v>
      </c>
      <c r="G625" s="2">
        <f t="shared" si="88"/>
        <v>9.9856263926249272E-2</v>
      </c>
      <c r="H625" s="2">
        <f t="shared" si="85"/>
        <v>1.4632188763733096</v>
      </c>
      <c r="I625" s="2">
        <f t="shared" si="86"/>
        <v>59.402714489086009</v>
      </c>
    </row>
    <row r="626" spans="1:9" ht="13.5" x14ac:dyDescent="0.25">
      <c r="A626" s="3">
        <f>TITRES_STAT!B629</f>
        <v>43214</v>
      </c>
      <c r="B626" s="6">
        <f>TITRES_STAT!D629</f>
        <v>40.199199999999998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0.13567502956521718</v>
      </c>
      <c r="G626" s="2">
        <f t="shared" si="88"/>
        <v>9.2723673645802904E-2</v>
      </c>
      <c r="H626" s="2">
        <f t="shared" si="85"/>
        <v>1.4632188763733096</v>
      </c>
      <c r="I626" s="2">
        <f t="shared" si="86"/>
        <v>59.402714489086009</v>
      </c>
    </row>
    <row r="627" spans="1:9" ht="13.5" x14ac:dyDescent="0.25">
      <c r="A627" s="3">
        <f>TITRES_STAT!B630</f>
        <v>43215</v>
      </c>
      <c r="B627" s="6">
        <f>TITRES_STAT!D630</f>
        <v>40.179900000000004</v>
      </c>
      <c r="C627" s="2">
        <f t="shared" si="81"/>
        <v>-1.92999999999941E-2</v>
      </c>
      <c r="D627" s="2">
        <f t="shared" si="82"/>
        <v>0</v>
      </c>
      <c r="E627" s="2">
        <f t="shared" si="83"/>
        <v>1.92999999999941E-2</v>
      </c>
      <c r="F627" s="2">
        <f t="shared" si="88"/>
        <v>0.12598395602484452</v>
      </c>
      <c r="G627" s="2">
        <f t="shared" si="88"/>
        <v>8.7479125528245133E-2</v>
      </c>
      <c r="H627" s="2">
        <f t="shared" si="85"/>
        <v>1.4401602126688726</v>
      </c>
      <c r="I627" s="2">
        <f t="shared" si="86"/>
        <v>59.019084287655375</v>
      </c>
    </row>
    <row r="628" spans="1:9" ht="13.5" x14ac:dyDescent="0.25">
      <c r="A628" s="3">
        <f>TITRES_STAT!B631</f>
        <v>43216</v>
      </c>
      <c r="B628" s="6">
        <f>TITRES_STAT!D631</f>
        <v>38.978700000000003</v>
      </c>
      <c r="C628" s="2">
        <f t="shared" si="81"/>
        <v>-1.2012</v>
      </c>
      <c r="D628" s="2">
        <f t="shared" si="82"/>
        <v>0</v>
      </c>
      <c r="E628" s="2">
        <f t="shared" si="83"/>
        <v>1.2012</v>
      </c>
      <c r="F628" s="2">
        <f t="shared" si="88"/>
        <v>0.11698510202306991</v>
      </c>
      <c r="G628" s="2">
        <f t="shared" si="88"/>
        <v>0.1670306165619419</v>
      </c>
      <c r="H628" s="2">
        <f t="shared" si="85"/>
        <v>0.70038119017352107</v>
      </c>
      <c r="I628" s="2">
        <f t="shared" si="86"/>
        <v>41.189657602719564</v>
      </c>
    </row>
    <row r="629" spans="1:9" ht="13.5" x14ac:dyDescent="0.25">
      <c r="A629" s="3">
        <f>TITRES_STAT!B632</f>
        <v>43217</v>
      </c>
      <c r="B629" s="6">
        <f>TITRES_STAT!D632</f>
        <v>38.978700000000003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0.10862902330713635</v>
      </c>
      <c r="G629" s="2">
        <f t="shared" si="88"/>
        <v>0.15509985823608891</v>
      </c>
      <c r="H629" s="2">
        <f t="shared" si="85"/>
        <v>0.70038119017352107</v>
      </c>
      <c r="I629" s="2">
        <f t="shared" si="86"/>
        <v>41.189657602719564</v>
      </c>
    </row>
    <row r="630" spans="1:9" ht="13.5" x14ac:dyDescent="0.25">
      <c r="A630" s="3">
        <f>TITRES_STAT!B633</f>
        <v>43220</v>
      </c>
      <c r="B630" s="6">
        <f>TITRES_STAT!D633</f>
        <v>38.261899999999997</v>
      </c>
      <c r="C630" s="2">
        <f t="shared" si="81"/>
        <v>-0.71680000000000632</v>
      </c>
      <c r="D630" s="2">
        <f t="shared" si="82"/>
        <v>0</v>
      </c>
      <c r="E630" s="2">
        <f t="shared" si="83"/>
        <v>0.71680000000000632</v>
      </c>
      <c r="F630" s="2">
        <f t="shared" si="88"/>
        <v>0.10086980735662661</v>
      </c>
      <c r="G630" s="2">
        <f t="shared" si="88"/>
        <v>0.19522129693351159</v>
      </c>
      <c r="H630" s="2">
        <f t="shared" si="85"/>
        <v>0.51669468926323558</v>
      </c>
      <c r="I630" s="2">
        <f t="shared" si="86"/>
        <v>34.067152270061044</v>
      </c>
    </row>
    <row r="631" spans="1:9" ht="13.5" x14ac:dyDescent="0.25">
      <c r="A631" s="3">
        <f>TITRES_STAT!B634</f>
        <v>43222</v>
      </c>
      <c r="B631" s="6">
        <f>TITRES_STAT!D634</f>
        <v>38.94</v>
      </c>
      <c r="C631" s="2">
        <f t="shared" si="81"/>
        <v>0.67810000000000059</v>
      </c>
      <c r="D631" s="2">
        <f t="shared" si="82"/>
        <v>0.67810000000000059</v>
      </c>
      <c r="E631" s="2">
        <f t="shared" si="83"/>
        <v>0</v>
      </c>
      <c r="F631" s="2">
        <f t="shared" si="88"/>
        <v>0.14210053540258188</v>
      </c>
      <c r="G631" s="2">
        <f t="shared" si="88"/>
        <v>0.18127691858111789</v>
      </c>
      <c r="H631" s="2">
        <f t="shared" si="85"/>
        <v>0.78388653401009056</v>
      </c>
      <c r="I631" s="2">
        <f t="shared" si="86"/>
        <v>43.942622978825433</v>
      </c>
    </row>
    <row r="632" spans="1:9" ht="13.5" x14ac:dyDescent="0.25">
      <c r="A632" s="3">
        <f>TITRES_STAT!B635</f>
        <v>43223</v>
      </c>
      <c r="B632" s="6">
        <f>TITRES_STAT!D635</f>
        <v>38.726900000000001</v>
      </c>
      <c r="C632" s="2">
        <f t="shared" si="81"/>
        <v>-0.21309999999999718</v>
      </c>
      <c r="D632" s="2">
        <f t="shared" si="82"/>
        <v>0</v>
      </c>
      <c r="E632" s="2">
        <f t="shared" si="83"/>
        <v>0.21309999999999718</v>
      </c>
      <c r="F632" s="2">
        <f t="shared" si="88"/>
        <v>0.13195049715954033</v>
      </c>
      <c r="G632" s="2">
        <f t="shared" si="88"/>
        <v>0.18354999582532355</v>
      </c>
      <c r="H632" s="2">
        <f t="shared" si="85"/>
        <v>0.71888041493126376</v>
      </c>
      <c r="I632" s="2">
        <f t="shared" si="86"/>
        <v>41.82259619032375</v>
      </c>
    </row>
    <row r="633" spans="1:9" ht="13.5" x14ac:dyDescent="0.25">
      <c r="A633" s="3">
        <f>TITRES_STAT!B636</f>
        <v>43224</v>
      </c>
      <c r="B633" s="6">
        <f>TITRES_STAT!D636</f>
        <v>38.726900000000001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0.1225254616481446</v>
      </c>
      <c r="G633" s="2">
        <f t="shared" si="88"/>
        <v>0.17043928183780044</v>
      </c>
      <c r="H633" s="2">
        <f t="shared" si="85"/>
        <v>0.71888041493126387</v>
      </c>
      <c r="I633" s="2">
        <f t="shared" si="86"/>
        <v>41.822596190323758</v>
      </c>
    </row>
    <row r="634" spans="1:9" ht="13.5" x14ac:dyDescent="0.25">
      <c r="A634" s="3">
        <f>TITRES_STAT!B637</f>
        <v>43227</v>
      </c>
      <c r="B634" s="6">
        <f>TITRES_STAT!D637</f>
        <v>38.552500000000002</v>
      </c>
      <c r="C634" s="2">
        <f t="shared" si="81"/>
        <v>-0.17439999999999856</v>
      </c>
      <c r="D634" s="2">
        <f t="shared" si="82"/>
        <v>0</v>
      </c>
      <c r="E634" s="2">
        <f t="shared" si="83"/>
        <v>0.17439999999999856</v>
      </c>
      <c r="F634" s="2">
        <f t="shared" si="88"/>
        <v>0.11377364295899141</v>
      </c>
      <c r="G634" s="2">
        <f t="shared" si="88"/>
        <v>0.17072219027795743</v>
      </c>
      <c r="H634" s="2">
        <f t="shared" si="85"/>
        <v>0.66642562852405685</v>
      </c>
      <c r="I634" s="2">
        <f t="shared" si="86"/>
        <v>39.991321371737783</v>
      </c>
    </row>
    <row r="635" spans="1:9" ht="13.5" x14ac:dyDescent="0.25">
      <c r="A635" s="3">
        <f>TITRES_STAT!B638</f>
        <v>43228</v>
      </c>
      <c r="B635" s="6">
        <f>TITRES_STAT!D638</f>
        <v>37.099499999999999</v>
      </c>
      <c r="C635" s="2">
        <f t="shared" si="81"/>
        <v>-1.453000000000003</v>
      </c>
      <c r="D635" s="2">
        <f t="shared" si="82"/>
        <v>0</v>
      </c>
      <c r="E635" s="2">
        <f t="shared" si="83"/>
        <v>1.453000000000003</v>
      </c>
      <c r="F635" s="2">
        <f t="shared" si="88"/>
        <v>0.1056469541762063</v>
      </c>
      <c r="G635" s="2">
        <f t="shared" si="88"/>
        <v>0.26231346240096071</v>
      </c>
      <c r="H635" s="2">
        <f t="shared" si="85"/>
        <v>0.4027507898726107</v>
      </c>
      <c r="I635" s="2">
        <f t="shared" si="86"/>
        <v>28.71149977460972</v>
      </c>
    </row>
    <row r="636" spans="1:9" ht="13.5" x14ac:dyDescent="0.25">
      <c r="A636" s="3">
        <f>TITRES_STAT!B639</f>
        <v>43229</v>
      </c>
      <c r="B636" s="6">
        <f>TITRES_STAT!D639</f>
        <v>37.7776</v>
      </c>
      <c r="C636" s="2">
        <f t="shared" si="81"/>
        <v>0.67810000000000059</v>
      </c>
      <c r="D636" s="2">
        <f t="shared" si="82"/>
        <v>0.67810000000000059</v>
      </c>
      <c r="E636" s="2">
        <f t="shared" si="83"/>
        <v>0</v>
      </c>
      <c r="F636" s="2">
        <f t="shared" si="88"/>
        <v>0.14653645744933444</v>
      </c>
      <c r="G636" s="2">
        <f t="shared" si="88"/>
        <v>0.24357678651517781</v>
      </c>
      <c r="H636" s="2">
        <f t="shared" si="85"/>
        <v>0.60160272062790943</v>
      </c>
      <c r="I636" s="2">
        <f t="shared" si="86"/>
        <v>37.562543624554458</v>
      </c>
    </row>
    <row r="637" spans="1:9" ht="13.5" x14ac:dyDescent="0.25">
      <c r="A637" s="3">
        <f>TITRES_STAT!B640</f>
        <v>43230</v>
      </c>
      <c r="B637" s="6">
        <f>TITRES_STAT!D640</f>
        <v>37.7776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0.13606956763152483</v>
      </c>
      <c r="G637" s="2">
        <f t="shared" si="89"/>
        <v>0.22617844462123654</v>
      </c>
      <c r="H637" s="2">
        <f t="shared" si="85"/>
        <v>0.60160272062790932</v>
      </c>
      <c r="I637" s="2">
        <f t="shared" si="86"/>
        <v>37.562543624554444</v>
      </c>
    </row>
    <row r="638" spans="1:9" ht="13.5" x14ac:dyDescent="0.25">
      <c r="A638" s="3">
        <f>TITRES_STAT!B641</f>
        <v>43231</v>
      </c>
      <c r="B638" s="6">
        <f>TITRES_STAT!D641</f>
        <v>38.068199999999997</v>
      </c>
      <c r="C638" s="2">
        <f t="shared" si="81"/>
        <v>0.29059999999999775</v>
      </c>
      <c r="D638" s="2">
        <f t="shared" si="82"/>
        <v>0.29059999999999775</v>
      </c>
      <c r="E638" s="2">
        <f t="shared" si="83"/>
        <v>0</v>
      </c>
      <c r="F638" s="2">
        <f t="shared" si="89"/>
        <v>0.1471074556578443</v>
      </c>
      <c r="G638" s="2">
        <f t="shared" si="89"/>
        <v>0.21002284143400535</v>
      </c>
      <c r="H638" s="2">
        <f t="shared" si="85"/>
        <v>0.70043550812576405</v>
      </c>
      <c r="I638" s="2">
        <f t="shared" si="86"/>
        <v>41.191536214024993</v>
      </c>
    </row>
    <row r="639" spans="1:9" ht="13.5" x14ac:dyDescent="0.25">
      <c r="A639" s="3">
        <f>TITRES_STAT!B642</f>
        <v>43234</v>
      </c>
      <c r="B639" s="6">
        <f>TITRES_STAT!D642</f>
        <v>38.165100000000002</v>
      </c>
      <c r="C639" s="2">
        <f t="shared" si="81"/>
        <v>9.6900000000005093E-2</v>
      </c>
      <c r="D639" s="2">
        <f t="shared" si="82"/>
        <v>9.6900000000005093E-2</v>
      </c>
      <c r="E639" s="2">
        <f t="shared" si="83"/>
        <v>0</v>
      </c>
      <c r="F639" s="2">
        <f t="shared" si="89"/>
        <v>0.14352120882514149</v>
      </c>
      <c r="G639" s="2">
        <f t="shared" si="89"/>
        <v>0.19502120990300495</v>
      </c>
      <c r="H639" s="2">
        <f t="shared" si="85"/>
        <v>0.73592615334774458</v>
      </c>
      <c r="I639" s="2">
        <f t="shared" si="86"/>
        <v>42.393862891489157</v>
      </c>
    </row>
    <row r="640" spans="1:9" ht="13.5" x14ac:dyDescent="0.25">
      <c r="A640" s="3">
        <f>TITRES_STAT!B643</f>
        <v>43235</v>
      </c>
      <c r="B640" s="6">
        <f>TITRES_STAT!D643</f>
        <v>38.165100000000002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0.13326969390905996</v>
      </c>
      <c r="G640" s="2">
        <f t="shared" si="89"/>
        <v>0.18109112348136172</v>
      </c>
      <c r="H640" s="2">
        <f t="shared" si="85"/>
        <v>0.73592615334774458</v>
      </c>
      <c r="I640" s="2">
        <f t="shared" si="86"/>
        <v>42.393862891489157</v>
      </c>
    </row>
    <row r="641" spans="1:9" ht="13.5" x14ac:dyDescent="0.25">
      <c r="A641" s="3">
        <f>TITRES_STAT!B644</f>
        <v>43236</v>
      </c>
      <c r="B641" s="6">
        <f>TITRES_STAT!D644</f>
        <v>38.165100000000002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0.12375043005841281</v>
      </c>
      <c r="G641" s="2">
        <f t="shared" si="89"/>
        <v>0.16815604323269301</v>
      </c>
      <c r="H641" s="2">
        <f t="shared" si="85"/>
        <v>0.73592615334774458</v>
      </c>
      <c r="I641" s="2">
        <f t="shared" si="86"/>
        <v>42.393862891489157</v>
      </c>
    </row>
    <row r="642" spans="1:9" ht="13.5" x14ac:dyDescent="0.25">
      <c r="A642" s="3">
        <f>TITRES_STAT!B645</f>
        <v>43237</v>
      </c>
      <c r="B642" s="6">
        <f>TITRES_STAT!D645</f>
        <v>38.978700000000003</v>
      </c>
      <c r="C642" s="2">
        <f t="shared" si="81"/>
        <v>0.81360000000000099</v>
      </c>
      <c r="D642" s="2">
        <f t="shared" si="82"/>
        <v>0.81360000000000099</v>
      </c>
      <c r="E642" s="2">
        <f t="shared" si="83"/>
        <v>0</v>
      </c>
      <c r="F642" s="2">
        <f t="shared" si="89"/>
        <v>0.17302539933995481</v>
      </c>
      <c r="G642" s="2">
        <f t="shared" si="89"/>
        <v>0.15614489728750064</v>
      </c>
      <c r="H642" s="2">
        <f t="shared" si="85"/>
        <v>1.1081079327323331</v>
      </c>
      <c r="I642" s="2">
        <f t="shared" si="86"/>
        <v>52.564098617859038</v>
      </c>
    </row>
    <row r="643" spans="1:9" ht="13.5" x14ac:dyDescent="0.25">
      <c r="A643" s="3">
        <f>TITRES_STAT!B646</f>
        <v>43238</v>
      </c>
      <c r="B643" s="6">
        <f>TITRES_STAT!D646</f>
        <v>38.978700000000003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0.16066644224424373</v>
      </c>
      <c r="G643" s="2">
        <f t="shared" si="89"/>
        <v>0.14499169033839346</v>
      </c>
      <c r="H643" s="2">
        <f t="shared" si="85"/>
        <v>1.1081079327323329</v>
      </c>
      <c r="I643" s="2">
        <f t="shared" si="86"/>
        <v>52.564098617859031</v>
      </c>
    </row>
    <row r="644" spans="1:9" ht="13.5" x14ac:dyDescent="0.25">
      <c r="A644" s="3">
        <f>TITRES_STAT!B647</f>
        <v>43241</v>
      </c>
      <c r="B644" s="6">
        <f>TITRES_STAT!D647</f>
        <v>38.978700000000003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0.14919026779822633</v>
      </c>
      <c r="G644" s="2">
        <f t="shared" si="89"/>
        <v>0.13463514102850821</v>
      </c>
      <c r="H644" s="2">
        <f t="shared" si="85"/>
        <v>1.1081079327323329</v>
      </c>
      <c r="I644" s="2">
        <f t="shared" si="86"/>
        <v>52.564098617859031</v>
      </c>
    </row>
    <row r="645" spans="1:9" ht="13.5" x14ac:dyDescent="0.25">
      <c r="A645" s="3">
        <f>TITRES_STAT!B648</f>
        <v>43242</v>
      </c>
      <c r="B645" s="6">
        <f>TITRES_STAT!D648</f>
        <v>37.874499999999998</v>
      </c>
      <c r="C645" s="2">
        <f t="shared" si="90"/>
        <v>-1.1042000000000058</v>
      </c>
      <c r="D645" s="2">
        <f t="shared" si="91"/>
        <v>0</v>
      </c>
      <c r="E645" s="2">
        <f t="shared" si="92"/>
        <v>1.1042000000000058</v>
      </c>
      <c r="F645" s="2">
        <f t="shared" si="89"/>
        <v>0.13853382009835302</v>
      </c>
      <c r="G645" s="2">
        <f t="shared" si="89"/>
        <v>0.20388977381218659</v>
      </c>
      <c r="H645" s="2">
        <f t="shared" si="85"/>
        <v>0.67945447929116687</v>
      </c>
      <c r="I645" s="2">
        <f t="shared" si="86"/>
        <v>40.456855941575654</v>
      </c>
    </row>
    <row r="646" spans="1:9" ht="13.5" x14ac:dyDescent="0.25">
      <c r="A646" s="3">
        <f>TITRES_STAT!B649</f>
        <v>43243</v>
      </c>
      <c r="B646" s="6">
        <f>TITRES_STAT!D649</f>
        <v>37.874499999999998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0.12863854723418494</v>
      </c>
      <c r="G646" s="2">
        <f t="shared" si="89"/>
        <v>0.18932621853988757</v>
      </c>
      <c r="H646" s="2">
        <f t="shared" si="85"/>
        <v>0.67945447929116676</v>
      </c>
      <c r="I646" s="2">
        <f t="shared" si="86"/>
        <v>40.456855941575647</v>
      </c>
    </row>
    <row r="647" spans="1:9" ht="13.5" x14ac:dyDescent="0.25">
      <c r="A647" s="3">
        <f>TITRES_STAT!B650</f>
        <v>43244</v>
      </c>
      <c r="B647" s="6">
        <f>TITRES_STAT!D650</f>
        <v>36.905799999999999</v>
      </c>
      <c r="C647" s="2">
        <f t="shared" si="90"/>
        <v>-0.96869999999999834</v>
      </c>
      <c r="D647" s="2">
        <f t="shared" si="91"/>
        <v>0</v>
      </c>
      <c r="E647" s="2">
        <f t="shared" si="92"/>
        <v>0.96869999999999834</v>
      </c>
      <c r="F647" s="2">
        <f t="shared" si="89"/>
        <v>0.1194500795746003</v>
      </c>
      <c r="G647" s="2">
        <f t="shared" si="89"/>
        <v>0.24499577435846692</v>
      </c>
      <c r="H647" s="2">
        <f t="shared" si="85"/>
        <v>0.48755975439734017</v>
      </c>
      <c r="I647" s="2">
        <f t="shared" si="86"/>
        <v>32.775809708220208</v>
      </c>
    </row>
    <row r="648" spans="1:9" ht="13.5" x14ac:dyDescent="0.25">
      <c r="A648" s="3">
        <f>TITRES_STAT!B651</f>
        <v>43245</v>
      </c>
      <c r="B648" s="6">
        <f>TITRES_STAT!D651</f>
        <v>37.0124</v>
      </c>
      <c r="C648" s="2">
        <f t="shared" si="90"/>
        <v>0.10660000000000025</v>
      </c>
      <c r="D648" s="2">
        <f t="shared" si="91"/>
        <v>0.10660000000000025</v>
      </c>
      <c r="E648" s="2">
        <f t="shared" si="92"/>
        <v>0</v>
      </c>
      <c r="F648" s="2">
        <f t="shared" si="89"/>
        <v>0.11853221674784316</v>
      </c>
      <c r="G648" s="2">
        <f t="shared" si="89"/>
        <v>0.22749607619000498</v>
      </c>
      <c r="H648" s="2">
        <f t="shared" si="85"/>
        <v>0.52102971942621512</v>
      </c>
      <c r="I648" s="2">
        <f t="shared" si="86"/>
        <v>34.255065024157801</v>
      </c>
    </row>
    <row r="649" spans="1:9" ht="13.5" x14ac:dyDescent="0.25">
      <c r="A649" s="3">
        <f>TITRES_STAT!B652</f>
        <v>43248</v>
      </c>
      <c r="B649" s="6">
        <f>TITRES_STAT!D652</f>
        <v>37.864800000000002</v>
      </c>
      <c r="C649" s="2">
        <f t="shared" si="90"/>
        <v>0.85240000000000293</v>
      </c>
      <c r="D649" s="2">
        <f t="shared" si="91"/>
        <v>0.85240000000000293</v>
      </c>
      <c r="E649" s="2">
        <f t="shared" si="92"/>
        <v>0</v>
      </c>
      <c r="F649" s="2">
        <f t="shared" si="89"/>
        <v>0.17095134412299742</v>
      </c>
      <c r="G649" s="2">
        <f t="shared" si="89"/>
        <v>0.21124635646214746</v>
      </c>
      <c r="H649" s="2">
        <f t="shared" si="85"/>
        <v>0.80925108951467117</v>
      </c>
      <c r="I649" s="2">
        <f t="shared" si="86"/>
        <v>44.72851193538601</v>
      </c>
    </row>
    <row r="650" spans="1:9" ht="13.5" x14ac:dyDescent="0.25">
      <c r="A650" s="3">
        <f>TITRES_STAT!B653</f>
        <v>43249</v>
      </c>
      <c r="B650" s="6">
        <f>TITRES_STAT!D653</f>
        <v>37.864800000000002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0.15874053382849759</v>
      </c>
      <c r="G650" s="2">
        <f t="shared" si="89"/>
        <v>0.19615733100056551</v>
      </c>
      <c r="H650" s="2">
        <f t="shared" si="85"/>
        <v>0.80925108951467106</v>
      </c>
      <c r="I650" s="2">
        <f t="shared" si="86"/>
        <v>44.72851193538601</v>
      </c>
    </row>
    <row r="651" spans="1:9" ht="13.5" x14ac:dyDescent="0.25">
      <c r="A651" s="3">
        <f>TITRES_STAT!B654</f>
        <v>43250</v>
      </c>
      <c r="B651" s="6">
        <f>TITRES_STAT!D654</f>
        <v>37.864800000000002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0.1474019242693192</v>
      </c>
      <c r="G651" s="2">
        <f t="shared" si="89"/>
        <v>0.18214609307195367</v>
      </c>
      <c r="H651" s="2">
        <f t="shared" si="85"/>
        <v>0.80925108951467106</v>
      </c>
      <c r="I651" s="2">
        <f t="shared" si="86"/>
        <v>44.72851193538601</v>
      </c>
    </row>
    <row r="652" spans="1:9" ht="13.5" x14ac:dyDescent="0.25">
      <c r="A652" s="3">
        <f>TITRES_STAT!B655</f>
        <v>43251</v>
      </c>
      <c r="B652" s="6">
        <f>TITRES_STAT!D655</f>
        <v>37.864800000000002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0.13687321539293926</v>
      </c>
      <c r="G652" s="2">
        <f t="shared" si="89"/>
        <v>0.16913565785252843</v>
      </c>
      <c r="H652" s="2">
        <f t="shared" si="85"/>
        <v>0.80925108951467106</v>
      </c>
      <c r="I652" s="2">
        <f t="shared" si="86"/>
        <v>44.72851193538601</v>
      </c>
    </row>
    <row r="653" spans="1:9" ht="13.5" x14ac:dyDescent="0.25">
      <c r="A653" s="3">
        <f>TITRES_STAT!B656</f>
        <v>43252</v>
      </c>
      <c r="B653" s="6">
        <f>TITRES_STAT!D656</f>
        <v>37.864800000000002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0.12709655715058646</v>
      </c>
      <c r="G653" s="2">
        <f t="shared" si="93"/>
        <v>0.15705453943449069</v>
      </c>
      <c r="H653" s="2">
        <f t="shared" si="85"/>
        <v>0.80925108951467106</v>
      </c>
      <c r="I653" s="2">
        <f t="shared" si="86"/>
        <v>44.72851193538601</v>
      </c>
    </row>
    <row r="654" spans="1:9" ht="13.5" x14ac:dyDescent="0.25">
      <c r="A654" s="3">
        <f>TITRES_STAT!B657</f>
        <v>43255</v>
      </c>
      <c r="B654" s="6">
        <f>TITRES_STAT!D657</f>
        <v>37.767899999999997</v>
      </c>
      <c r="C654" s="2">
        <f t="shared" si="90"/>
        <v>-9.6900000000005093E-2</v>
      </c>
      <c r="D654" s="2">
        <f t="shared" si="91"/>
        <v>0</v>
      </c>
      <c r="E654" s="2">
        <f t="shared" si="92"/>
        <v>9.6900000000005093E-2</v>
      </c>
      <c r="F654" s="2">
        <f t="shared" si="93"/>
        <v>0.11801823163983029</v>
      </c>
      <c r="G654" s="2">
        <f t="shared" si="93"/>
        <v>0.1527577866177417</v>
      </c>
      <c r="H654" s="2">
        <f t="shared" si="85"/>
        <v>0.77258406430800786</v>
      </c>
      <c r="I654" s="2">
        <f t="shared" si="86"/>
        <v>43.585186162079935</v>
      </c>
    </row>
    <row r="655" spans="1:9" ht="13.5" x14ac:dyDescent="0.25">
      <c r="A655" s="3">
        <f>TITRES_STAT!B658</f>
        <v>43256</v>
      </c>
      <c r="B655" s="6">
        <f>TITRES_STAT!D658</f>
        <v>37.680700000000002</v>
      </c>
      <c r="C655" s="2">
        <f t="shared" si="90"/>
        <v>-8.7199999999995725E-2</v>
      </c>
      <c r="D655" s="2">
        <f t="shared" si="91"/>
        <v>0</v>
      </c>
      <c r="E655" s="2">
        <f t="shared" si="92"/>
        <v>8.7199999999995725E-2</v>
      </c>
      <c r="F655" s="2">
        <f t="shared" si="93"/>
        <v>0.10958835795127098</v>
      </c>
      <c r="G655" s="2">
        <f t="shared" si="93"/>
        <v>0.14807508757361698</v>
      </c>
      <c r="H655" s="2">
        <f t="shared" si="85"/>
        <v>0.74008639634798834</v>
      </c>
      <c r="I655" s="2">
        <f t="shared" si="86"/>
        <v>42.531589115416743</v>
      </c>
    </row>
    <row r="656" spans="1:9" ht="13.5" x14ac:dyDescent="0.25">
      <c r="A656" s="3">
        <f>TITRES_STAT!B659</f>
        <v>43257</v>
      </c>
      <c r="B656" s="6">
        <f>TITRES_STAT!D659</f>
        <v>37.6614</v>
      </c>
      <c r="C656" s="2">
        <f t="shared" si="90"/>
        <v>-1.9300000000001205E-2</v>
      </c>
      <c r="D656" s="2">
        <f t="shared" si="91"/>
        <v>0</v>
      </c>
      <c r="E656" s="2">
        <f t="shared" si="92"/>
        <v>1.9300000000001205E-2</v>
      </c>
      <c r="F656" s="2">
        <f t="shared" si="93"/>
        <v>0.10176061809760875</v>
      </c>
      <c r="G656" s="2">
        <f t="shared" si="93"/>
        <v>0.13887686703264443</v>
      </c>
      <c r="H656" s="2">
        <f t="shared" si="85"/>
        <v>0.73273987433550669</v>
      </c>
      <c r="I656" s="2">
        <f t="shared" si="86"/>
        <v>42.287932839111654</v>
      </c>
    </row>
    <row r="657" spans="1:9" ht="13.5" x14ac:dyDescent="0.25">
      <c r="A657" s="3">
        <f>TITRES_STAT!B660</f>
        <v>43258</v>
      </c>
      <c r="B657" s="6">
        <f>TITRES_STAT!D660</f>
        <v>36.808999999999997</v>
      </c>
      <c r="C657" s="2">
        <f t="shared" si="90"/>
        <v>-0.85240000000000293</v>
      </c>
      <c r="D657" s="2">
        <f t="shared" si="91"/>
        <v>0</v>
      </c>
      <c r="E657" s="2">
        <f t="shared" si="92"/>
        <v>0.85240000000000293</v>
      </c>
      <c r="F657" s="2">
        <f t="shared" si="93"/>
        <v>9.4492002519208126E-2</v>
      </c>
      <c r="G657" s="2">
        <f t="shared" si="93"/>
        <v>0.18984280510174148</v>
      </c>
      <c r="H657" s="2">
        <f t="shared" ref="H657:H720" si="94">F657/G657</f>
        <v>0.49773812849303145</v>
      </c>
      <c r="I657" s="2">
        <f t="shared" ref="I657:I720" si="95">IF(G657=0,100,100-(100/(1+H657)))</f>
        <v>33.232653894832538</v>
      </c>
    </row>
    <row r="658" spans="1:9" ht="13.5" x14ac:dyDescent="0.25">
      <c r="A658" s="3">
        <f>TITRES_STAT!B661</f>
        <v>43259</v>
      </c>
      <c r="B658" s="6">
        <f>TITRES_STAT!D661</f>
        <v>36.818600000000004</v>
      </c>
      <c r="C658" s="2">
        <f t="shared" si="90"/>
        <v>9.6000000000060481E-3</v>
      </c>
      <c r="D658" s="2">
        <f t="shared" si="91"/>
        <v>9.6000000000060481E-3</v>
      </c>
      <c r="E658" s="2">
        <f t="shared" si="92"/>
        <v>0</v>
      </c>
      <c r="F658" s="2">
        <f t="shared" si="93"/>
        <v>8.8428288053550838E-2</v>
      </c>
      <c r="G658" s="2">
        <f t="shared" si="93"/>
        <v>0.17628260473733137</v>
      </c>
      <c r="H658" s="2">
        <f t="shared" si="94"/>
        <v>0.50162798641030282</v>
      </c>
      <c r="I658" s="2">
        <f t="shared" si="95"/>
        <v>33.405609841453682</v>
      </c>
    </row>
    <row r="659" spans="1:9" ht="13.5" x14ac:dyDescent="0.25">
      <c r="A659" s="3">
        <f>TITRES_STAT!B662</f>
        <v>43262</v>
      </c>
      <c r="B659" s="6">
        <f>TITRES_STAT!D662</f>
        <v>37.5839</v>
      </c>
      <c r="C659" s="2">
        <f t="shared" si="90"/>
        <v>0.76529999999999632</v>
      </c>
      <c r="D659" s="2">
        <f t="shared" si="91"/>
        <v>0.76529999999999632</v>
      </c>
      <c r="E659" s="2">
        <f t="shared" si="92"/>
        <v>0</v>
      </c>
      <c r="F659" s="2">
        <f t="shared" si="93"/>
        <v>0.13677626747829694</v>
      </c>
      <c r="G659" s="2">
        <f t="shared" si="93"/>
        <v>0.16369099011323626</v>
      </c>
      <c r="H659" s="2">
        <f t="shared" si="94"/>
        <v>0.83557602885583027</v>
      </c>
      <c r="I659" s="2">
        <f t="shared" si="95"/>
        <v>45.521188756026085</v>
      </c>
    </row>
    <row r="660" spans="1:9" ht="13.5" x14ac:dyDescent="0.25">
      <c r="A660" s="3">
        <f>TITRES_STAT!B663</f>
        <v>43263</v>
      </c>
      <c r="B660" s="6">
        <f>TITRES_STAT!D663</f>
        <v>37.5839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0.12700653408699</v>
      </c>
      <c r="G660" s="2">
        <f t="shared" si="93"/>
        <v>0.15199877653371938</v>
      </c>
      <c r="H660" s="2">
        <f t="shared" si="94"/>
        <v>0.83557602885583027</v>
      </c>
      <c r="I660" s="2">
        <f t="shared" si="95"/>
        <v>45.521188756026085</v>
      </c>
    </row>
    <row r="661" spans="1:9" ht="13.5" x14ac:dyDescent="0.25">
      <c r="A661" s="3">
        <f>TITRES_STAT!B664</f>
        <v>43264</v>
      </c>
      <c r="B661" s="6">
        <f>TITRES_STAT!D664</f>
        <v>37.5839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0.11793463879506215</v>
      </c>
      <c r="G661" s="2">
        <f t="shared" si="93"/>
        <v>0.14114172106702513</v>
      </c>
      <c r="H661" s="2">
        <f t="shared" si="94"/>
        <v>0.83557602885583038</v>
      </c>
      <c r="I661" s="2">
        <f t="shared" si="95"/>
        <v>45.521188756026085</v>
      </c>
    </row>
    <row r="662" spans="1:9" ht="13.5" x14ac:dyDescent="0.25">
      <c r="A662" s="3">
        <f>TITRES_STAT!B665</f>
        <v>43265</v>
      </c>
      <c r="B662" s="6">
        <f>TITRES_STAT!D665</f>
        <v>36.808999999999997</v>
      </c>
      <c r="C662" s="2">
        <f t="shared" si="90"/>
        <v>-0.77490000000000236</v>
      </c>
      <c r="D662" s="2">
        <f t="shared" si="91"/>
        <v>0</v>
      </c>
      <c r="E662" s="2">
        <f t="shared" si="92"/>
        <v>0.77490000000000236</v>
      </c>
      <c r="F662" s="2">
        <f t="shared" si="93"/>
        <v>0.10951073602398628</v>
      </c>
      <c r="G662" s="2">
        <f t="shared" si="93"/>
        <v>0.1864101695622378</v>
      </c>
      <c r="H662" s="2">
        <f t="shared" si="94"/>
        <v>0.58747189748906548</v>
      </c>
      <c r="I662" s="2">
        <f t="shared" si="95"/>
        <v>37.006758886143501</v>
      </c>
    </row>
    <row r="663" spans="1:9" ht="13.5" x14ac:dyDescent="0.25">
      <c r="A663" s="3">
        <f>TITRES_STAT!B666</f>
        <v>43269</v>
      </c>
      <c r="B663" s="6">
        <f>TITRES_STAT!D666</f>
        <v>37.5839</v>
      </c>
      <c r="C663" s="2">
        <f t="shared" si="90"/>
        <v>0.77490000000000236</v>
      </c>
      <c r="D663" s="2">
        <f t="shared" si="91"/>
        <v>0.77490000000000236</v>
      </c>
      <c r="E663" s="2">
        <f t="shared" si="92"/>
        <v>0</v>
      </c>
      <c r="F663" s="2">
        <f t="shared" si="93"/>
        <v>0.15703854059370173</v>
      </c>
      <c r="G663" s="2">
        <f t="shared" si="93"/>
        <v>0.17309515745064938</v>
      </c>
      <c r="H663" s="2">
        <f t="shared" si="94"/>
        <v>0.90723820877816586</v>
      </c>
      <c r="I663" s="2">
        <f t="shared" si="95"/>
        <v>47.568164511520031</v>
      </c>
    </row>
    <row r="664" spans="1:9" ht="13.5" x14ac:dyDescent="0.25">
      <c r="A664" s="3">
        <f>TITRES_STAT!B667</f>
        <v>43270</v>
      </c>
      <c r="B664" s="6">
        <f>TITRES_STAT!D667</f>
        <v>37.5839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0.1458215019798659</v>
      </c>
      <c r="G664" s="2">
        <f t="shared" si="93"/>
        <v>0.16073121763274584</v>
      </c>
      <c r="H664" s="2">
        <f t="shared" si="94"/>
        <v>0.90723820877816597</v>
      </c>
      <c r="I664" s="2">
        <f t="shared" si="95"/>
        <v>47.568164511520031</v>
      </c>
    </row>
    <row r="665" spans="1:9" ht="13.5" x14ac:dyDescent="0.25">
      <c r="A665" s="3">
        <f>TITRES_STAT!B668</f>
        <v>43271</v>
      </c>
      <c r="B665" s="6">
        <f>TITRES_STAT!D668</f>
        <v>36.867100000000001</v>
      </c>
      <c r="C665" s="2">
        <f t="shared" si="90"/>
        <v>-0.71679999999999922</v>
      </c>
      <c r="D665" s="2">
        <f t="shared" si="91"/>
        <v>0</v>
      </c>
      <c r="E665" s="2">
        <f t="shared" si="92"/>
        <v>0.71679999999999922</v>
      </c>
      <c r="F665" s="2">
        <f t="shared" si="93"/>
        <v>0.1354056804098755</v>
      </c>
      <c r="G665" s="2">
        <f t="shared" si="93"/>
        <v>0.20045041637326394</v>
      </c>
      <c r="H665" s="2">
        <f t="shared" si="94"/>
        <v>0.67550710474820397</v>
      </c>
      <c r="I665" s="2">
        <f t="shared" si="95"/>
        <v>40.316576565619485</v>
      </c>
    </row>
    <row r="666" spans="1:9" ht="13.5" x14ac:dyDescent="0.25">
      <c r="A666" s="3">
        <f>TITRES_STAT!B669</f>
        <v>43272</v>
      </c>
      <c r="B666" s="6">
        <f>TITRES_STAT!D669</f>
        <v>37.535400000000003</v>
      </c>
      <c r="C666" s="2">
        <f t="shared" si="90"/>
        <v>0.66830000000000211</v>
      </c>
      <c r="D666" s="2">
        <f t="shared" si="91"/>
        <v>0.66830000000000211</v>
      </c>
      <c r="E666" s="2">
        <f t="shared" si="92"/>
        <v>0</v>
      </c>
      <c r="F666" s="2">
        <f t="shared" si="93"/>
        <v>0.17346956038059883</v>
      </c>
      <c r="G666" s="2">
        <f t="shared" si="93"/>
        <v>0.18613252948945938</v>
      </c>
      <c r="H666" s="2">
        <f t="shared" si="94"/>
        <v>0.9319679953654868</v>
      </c>
      <c r="I666" s="2">
        <f t="shared" si="95"/>
        <v>48.239308187358375</v>
      </c>
    </row>
    <row r="667" spans="1:9" ht="13.5" x14ac:dyDescent="0.25">
      <c r="A667" s="3">
        <f>TITRES_STAT!B670</f>
        <v>43273</v>
      </c>
      <c r="B667" s="6">
        <f>TITRES_STAT!D670</f>
        <v>37.535400000000003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0.16107887749627034</v>
      </c>
      <c r="G667" s="2">
        <f t="shared" si="93"/>
        <v>0.17283734881164084</v>
      </c>
      <c r="H667" s="2">
        <f t="shared" si="94"/>
        <v>0.93196799536548691</v>
      </c>
      <c r="I667" s="2">
        <f t="shared" si="95"/>
        <v>48.239308187358382</v>
      </c>
    </row>
    <row r="668" spans="1:9" ht="13.5" x14ac:dyDescent="0.25">
      <c r="A668" s="3">
        <f>TITRES_STAT!B671</f>
        <v>43276</v>
      </c>
      <c r="B668" s="6">
        <f>TITRES_STAT!D671</f>
        <v>37.535400000000003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0.1495732433893939</v>
      </c>
      <c r="G668" s="2">
        <f t="shared" si="93"/>
        <v>0.16049182389652364</v>
      </c>
      <c r="H668" s="2">
        <f t="shared" si="94"/>
        <v>0.93196799536548702</v>
      </c>
      <c r="I668" s="2">
        <f t="shared" si="95"/>
        <v>48.23930818735839</v>
      </c>
    </row>
    <row r="669" spans="1:9" ht="13.5" x14ac:dyDescent="0.25">
      <c r="A669" s="3">
        <f>TITRES_STAT!B672</f>
        <v>43277</v>
      </c>
      <c r="B669" s="6">
        <f>TITRES_STAT!D672</f>
        <v>37.535400000000003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0.13888944029015146</v>
      </c>
      <c r="G669" s="2">
        <f t="shared" si="96"/>
        <v>0.14902812218962908</v>
      </c>
      <c r="H669" s="2">
        <f t="shared" si="94"/>
        <v>0.93196799536548702</v>
      </c>
      <c r="I669" s="2">
        <f t="shared" si="95"/>
        <v>48.23930818735839</v>
      </c>
    </row>
    <row r="670" spans="1:9" ht="13.5" x14ac:dyDescent="0.25">
      <c r="A670" s="3">
        <f>TITRES_STAT!B673</f>
        <v>43278</v>
      </c>
      <c r="B670" s="6">
        <f>TITRES_STAT!D673</f>
        <v>37.516100000000002</v>
      </c>
      <c r="C670" s="2">
        <f t="shared" si="90"/>
        <v>-1.9300000000001205E-2</v>
      </c>
      <c r="D670" s="2">
        <f t="shared" si="91"/>
        <v>0</v>
      </c>
      <c r="E670" s="2">
        <f t="shared" si="92"/>
        <v>1.9300000000001205E-2</v>
      </c>
      <c r="F670" s="2">
        <f t="shared" si="96"/>
        <v>0.12896876598371207</v>
      </c>
      <c r="G670" s="2">
        <f t="shared" si="96"/>
        <v>0.13976182774751281</v>
      </c>
      <c r="H670" s="2">
        <f t="shared" si="94"/>
        <v>0.92277532472386536</v>
      </c>
      <c r="I670" s="2">
        <f t="shared" si="95"/>
        <v>47.991843501340306</v>
      </c>
    </row>
    <row r="671" spans="1:9" ht="13.5" x14ac:dyDescent="0.25">
      <c r="A671" s="3">
        <f>TITRES_STAT!B674</f>
        <v>43279</v>
      </c>
      <c r="B671" s="6">
        <f>TITRES_STAT!D674</f>
        <v>37.4773</v>
      </c>
      <c r="C671" s="2">
        <f t="shared" si="90"/>
        <v>-3.8800000000001944E-2</v>
      </c>
      <c r="D671" s="2">
        <f t="shared" si="91"/>
        <v>0</v>
      </c>
      <c r="E671" s="2">
        <f t="shared" si="92"/>
        <v>3.8800000000001944E-2</v>
      </c>
      <c r="F671" s="2">
        <f t="shared" si="96"/>
        <v>0.11975671127058977</v>
      </c>
      <c r="G671" s="2">
        <f t="shared" si="96"/>
        <v>0.13255026862269062</v>
      </c>
      <c r="H671" s="2">
        <f t="shared" si="94"/>
        <v>0.90348146793637818</v>
      </c>
      <c r="I671" s="2">
        <f t="shared" si="95"/>
        <v>47.46468421969297</v>
      </c>
    </row>
    <row r="672" spans="1:9" ht="13.5" x14ac:dyDescent="0.25">
      <c r="A672" s="3">
        <f>TITRES_STAT!B675</f>
        <v>43280</v>
      </c>
      <c r="B672" s="6">
        <f>TITRES_STAT!D675</f>
        <v>37.7776</v>
      </c>
      <c r="C672" s="2">
        <f t="shared" si="90"/>
        <v>0.30030000000000001</v>
      </c>
      <c r="D672" s="2">
        <f t="shared" si="91"/>
        <v>0.30030000000000001</v>
      </c>
      <c r="E672" s="2">
        <f t="shared" si="92"/>
        <v>0</v>
      </c>
      <c r="F672" s="2">
        <f t="shared" si="96"/>
        <v>0.13265266046554763</v>
      </c>
      <c r="G672" s="2">
        <f t="shared" si="96"/>
        <v>0.12308239229249843</v>
      </c>
      <c r="H672" s="2">
        <f t="shared" si="94"/>
        <v>1.0777549736789809</v>
      </c>
      <c r="I672" s="2">
        <f t="shared" si="95"/>
        <v>51.87112952836069</v>
      </c>
    </row>
    <row r="673" spans="1:9" ht="13.5" x14ac:dyDescent="0.25">
      <c r="A673" s="3">
        <f>TITRES_STAT!B676</f>
        <v>43283</v>
      </c>
      <c r="B673" s="6">
        <f>TITRES_STAT!D676</f>
        <v>38.165100000000002</v>
      </c>
      <c r="C673" s="2">
        <f t="shared" si="90"/>
        <v>0.38750000000000284</v>
      </c>
      <c r="D673" s="2">
        <f t="shared" si="91"/>
        <v>0.38750000000000284</v>
      </c>
      <c r="E673" s="2">
        <f t="shared" si="92"/>
        <v>0</v>
      </c>
      <c r="F673" s="2">
        <f t="shared" si="96"/>
        <v>0.15085604186086585</v>
      </c>
      <c r="G673" s="2">
        <f t="shared" si="96"/>
        <v>0.11429079284303426</v>
      </c>
      <c r="H673" s="2">
        <f t="shared" si="94"/>
        <v>1.3199317119800709</v>
      </c>
      <c r="I673" s="2">
        <f t="shared" si="95"/>
        <v>56.89528295871709</v>
      </c>
    </row>
    <row r="674" spans="1:9" ht="13.5" x14ac:dyDescent="0.25">
      <c r="A674" s="3">
        <f>TITRES_STAT!B677</f>
        <v>43284</v>
      </c>
      <c r="B674" s="6">
        <f>TITRES_STAT!D677</f>
        <v>38.165100000000002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0.14008061029937544</v>
      </c>
      <c r="G674" s="2">
        <f t="shared" si="96"/>
        <v>0.10612716478281752</v>
      </c>
      <c r="H674" s="2">
        <f t="shared" si="94"/>
        <v>1.3199317119800711</v>
      </c>
      <c r="I674" s="2">
        <f t="shared" si="95"/>
        <v>56.89528295871709</v>
      </c>
    </row>
    <row r="675" spans="1:9" ht="13.5" x14ac:dyDescent="0.25">
      <c r="A675" s="3">
        <f>TITRES_STAT!B678</f>
        <v>43285</v>
      </c>
      <c r="B675" s="6">
        <f>TITRES_STAT!D678</f>
        <v>38.165100000000002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0.13007485242084862</v>
      </c>
      <c r="G675" s="2">
        <f t="shared" si="96"/>
        <v>9.8546653012616253E-2</v>
      </c>
      <c r="H675" s="2">
        <f t="shared" si="94"/>
        <v>1.3199317119800713</v>
      </c>
      <c r="I675" s="2">
        <f t="shared" si="95"/>
        <v>56.895282958717097</v>
      </c>
    </row>
    <row r="676" spans="1:9" ht="13.5" x14ac:dyDescent="0.25">
      <c r="A676" s="3">
        <f>TITRES_STAT!B679</f>
        <v>43286</v>
      </c>
      <c r="B676" s="6">
        <f>TITRES_STAT!D679</f>
        <v>38.165100000000002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0.12078379153364516</v>
      </c>
      <c r="G676" s="2">
        <f t="shared" si="96"/>
        <v>9.1507606368857949E-2</v>
      </c>
      <c r="H676" s="2">
        <f t="shared" si="94"/>
        <v>1.3199317119800713</v>
      </c>
      <c r="I676" s="2">
        <f t="shared" si="95"/>
        <v>56.895282958717097</v>
      </c>
    </row>
    <row r="677" spans="1:9" ht="13.5" x14ac:dyDescent="0.25">
      <c r="A677" s="3">
        <f>TITRES_STAT!B680</f>
        <v>43287</v>
      </c>
      <c r="B677" s="6">
        <f>TITRES_STAT!D680</f>
        <v>38.165100000000002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0.11215637785267051</v>
      </c>
      <c r="G677" s="2">
        <f t="shared" si="96"/>
        <v>8.4971348771082381E-2</v>
      </c>
      <c r="H677" s="2">
        <f t="shared" si="94"/>
        <v>1.3199317119800715</v>
      </c>
      <c r="I677" s="2">
        <f t="shared" si="95"/>
        <v>56.895282958717104</v>
      </c>
    </row>
    <row r="678" spans="1:9" ht="13.5" x14ac:dyDescent="0.25">
      <c r="A678" s="3">
        <f>TITRES_STAT!B681</f>
        <v>43290</v>
      </c>
      <c r="B678" s="6">
        <f>TITRES_STAT!D681</f>
        <v>37.099499999999999</v>
      </c>
      <c r="C678" s="2">
        <f t="shared" si="90"/>
        <v>-1.0656000000000034</v>
      </c>
      <c r="D678" s="2">
        <f t="shared" si="91"/>
        <v>0</v>
      </c>
      <c r="E678" s="2">
        <f t="shared" si="92"/>
        <v>1.0656000000000034</v>
      </c>
      <c r="F678" s="2">
        <f t="shared" si="96"/>
        <v>0.10414520800605119</v>
      </c>
      <c r="G678" s="2">
        <f t="shared" si="96"/>
        <v>0.15501625243029102</v>
      </c>
      <c r="H678" s="2">
        <f t="shared" si="94"/>
        <v>0.67183412302451362</v>
      </c>
      <c r="I678" s="2">
        <f t="shared" si="95"/>
        <v>40.185453435362305</v>
      </c>
    </row>
    <row r="679" spans="1:9" ht="13.5" x14ac:dyDescent="0.25">
      <c r="A679" s="3">
        <f>TITRES_STAT!B682</f>
        <v>43291</v>
      </c>
      <c r="B679" s="6">
        <f>TITRES_STAT!D682</f>
        <v>38.165100000000002</v>
      </c>
      <c r="C679" s="2">
        <f t="shared" si="90"/>
        <v>1.0656000000000034</v>
      </c>
      <c r="D679" s="2">
        <f t="shared" si="91"/>
        <v>1.0656000000000034</v>
      </c>
      <c r="E679" s="2">
        <f t="shared" si="92"/>
        <v>0</v>
      </c>
      <c r="F679" s="2">
        <f t="shared" si="96"/>
        <v>0.1728205502913335</v>
      </c>
      <c r="G679" s="2">
        <f t="shared" si="96"/>
        <v>0.14394366297098452</v>
      </c>
      <c r="H679" s="2">
        <f t="shared" si="94"/>
        <v>1.2006124251970012</v>
      </c>
      <c r="I679" s="2">
        <f t="shared" si="95"/>
        <v>54.558104437200981</v>
      </c>
    </row>
    <row r="680" spans="1:9" ht="13.5" x14ac:dyDescent="0.25">
      <c r="A680" s="3">
        <f>TITRES_STAT!B683</f>
        <v>43292</v>
      </c>
      <c r="B680" s="6">
        <f>TITRES_STAT!D683</f>
        <v>38.165100000000002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0.16047622527052399</v>
      </c>
      <c r="G680" s="2">
        <f t="shared" si="96"/>
        <v>0.13366197275877134</v>
      </c>
      <c r="H680" s="2">
        <f t="shared" si="94"/>
        <v>1.2006124251970014</v>
      </c>
      <c r="I680" s="2">
        <f t="shared" si="95"/>
        <v>54.558104437200988</v>
      </c>
    </row>
    <row r="681" spans="1:9" ht="13.5" x14ac:dyDescent="0.25">
      <c r="A681" s="3">
        <f>TITRES_STAT!B684</f>
        <v>43293</v>
      </c>
      <c r="B681" s="6">
        <f>TITRES_STAT!D684</f>
        <v>38.165100000000002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0.14901363775120086</v>
      </c>
      <c r="G681" s="2">
        <f t="shared" si="96"/>
        <v>0.12411468899028767</v>
      </c>
      <c r="H681" s="2">
        <f t="shared" si="94"/>
        <v>1.2006124251970014</v>
      </c>
      <c r="I681" s="2">
        <f t="shared" si="95"/>
        <v>54.558104437200988</v>
      </c>
    </row>
    <row r="682" spans="1:9" ht="13.5" x14ac:dyDescent="0.25">
      <c r="A682" s="3">
        <f>TITRES_STAT!B685</f>
        <v>43294</v>
      </c>
      <c r="B682" s="6">
        <f>TITRES_STAT!D685</f>
        <v>38.165100000000002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0.13836980648325795</v>
      </c>
      <c r="G682" s="2">
        <f t="shared" si="96"/>
        <v>0.11524935406240998</v>
      </c>
      <c r="H682" s="2">
        <f t="shared" si="94"/>
        <v>1.2006124251970016</v>
      </c>
      <c r="I682" s="2">
        <f t="shared" si="95"/>
        <v>54.558104437200988</v>
      </c>
    </row>
    <row r="683" spans="1:9" ht="13.5" x14ac:dyDescent="0.25">
      <c r="A683" s="3">
        <f>TITRES_STAT!B686</f>
        <v>43297</v>
      </c>
      <c r="B683" s="6">
        <f>TITRES_STAT!D686</f>
        <v>38.145699999999998</v>
      </c>
      <c r="C683" s="2">
        <f t="shared" si="90"/>
        <v>-1.9400000000004525E-2</v>
      </c>
      <c r="D683" s="2">
        <f t="shared" si="91"/>
        <v>0</v>
      </c>
      <c r="E683" s="2">
        <f t="shared" si="92"/>
        <v>1.9400000000004525E-2</v>
      </c>
      <c r="F683" s="2">
        <f t="shared" si="96"/>
        <v>0.12848624887731094</v>
      </c>
      <c r="G683" s="2">
        <f t="shared" si="96"/>
        <v>0.10840297162938102</v>
      </c>
      <c r="H683" s="2">
        <f t="shared" si="94"/>
        <v>1.1852650065405277</v>
      </c>
      <c r="I683" s="2">
        <f t="shared" si="95"/>
        <v>54.238959713948347</v>
      </c>
    </row>
    <row r="684" spans="1:9" ht="13.5" x14ac:dyDescent="0.25">
      <c r="A684" s="3">
        <f>TITRES_STAT!B687</f>
        <v>43298</v>
      </c>
      <c r="B684" s="6">
        <f>TITRES_STAT!D687</f>
        <v>38.145699999999998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0.11930865967178873</v>
      </c>
      <c r="G684" s="2">
        <f t="shared" si="96"/>
        <v>0.10065990222728238</v>
      </c>
      <c r="H684" s="2">
        <f t="shared" si="94"/>
        <v>1.1852650065405277</v>
      </c>
      <c r="I684" s="2">
        <f t="shared" si="95"/>
        <v>54.238959713948347</v>
      </c>
    </row>
    <row r="685" spans="1:9" ht="13.5" x14ac:dyDescent="0.25">
      <c r="A685" s="3">
        <f>TITRES_STAT!B688</f>
        <v>43299</v>
      </c>
      <c r="B685" s="6">
        <f>TITRES_STAT!D688</f>
        <v>38.145699999999998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0.11078661255237525</v>
      </c>
      <c r="G685" s="2">
        <f t="shared" si="97"/>
        <v>9.3469909211047933E-2</v>
      </c>
      <c r="H685" s="2">
        <f t="shared" si="94"/>
        <v>1.1852650065405277</v>
      </c>
      <c r="I685" s="2">
        <f t="shared" si="95"/>
        <v>54.238959713948347</v>
      </c>
    </row>
    <row r="686" spans="1:9" ht="13.5" x14ac:dyDescent="0.25">
      <c r="A686" s="3">
        <f>TITRES_STAT!B689</f>
        <v>43300</v>
      </c>
      <c r="B686" s="6">
        <f>TITRES_STAT!D689</f>
        <v>38.145699999999998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0.10287328308434844</v>
      </c>
      <c r="G686" s="2">
        <f t="shared" si="97"/>
        <v>8.6793487124544502E-2</v>
      </c>
      <c r="H686" s="2">
        <f t="shared" si="94"/>
        <v>1.1852650065405277</v>
      </c>
      <c r="I686" s="2">
        <f t="shared" si="95"/>
        <v>54.238959713948347</v>
      </c>
    </row>
    <row r="687" spans="1:9" ht="13.5" x14ac:dyDescent="0.25">
      <c r="A687" s="3">
        <f>TITRES_STAT!B690</f>
        <v>43301</v>
      </c>
      <c r="B687" s="6">
        <f>TITRES_STAT!D690</f>
        <v>38.145699999999998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9.5525191435466408E-2</v>
      </c>
      <c r="G687" s="2">
        <f t="shared" si="97"/>
        <v>8.0593952329934174E-2</v>
      </c>
      <c r="H687" s="2">
        <f t="shared" si="94"/>
        <v>1.1852650065405277</v>
      </c>
      <c r="I687" s="2">
        <f t="shared" si="95"/>
        <v>54.238959713948347</v>
      </c>
    </row>
    <row r="688" spans="1:9" ht="13.5" x14ac:dyDescent="0.25">
      <c r="A688" s="3">
        <f>TITRES_STAT!B691</f>
        <v>43304</v>
      </c>
      <c r="B688" s="6">
        <f>TITRES_STAT!D691</f>
        <v>38.165100000000002</v>
      </c>
      <c r="C688" s="2">
        <f t="shared" si="90"/>
        <v>1.9400000000004525E-2</v>
      </c>
      <c r="D688" s="2">
        <f t="shared" si="91"/>
        <v>1.9400000000004525E-2</v>
      </c>
      <c r="E688" s="2">
        <f t="shared" si="92"/>
        <v>0</v>
      </c>
      <c r="F688" s="2">
        <f t="shared" si="97"/>
        <v>9.008767776150485E-2</v>
      </c>
      <c r="G688" s="2">
        <f t="shared" si="97"/>
        <v>7.4837241449224587E-2</v>
      </c>
      <c r="H688" s="2">
        <f t="shared" si="94"/>
        <v>1.2037813796574444</v>
      </c>
      <c r="I688" s="2">
        <f t="shared" si="95"/>
        <v>54.623448168191715</v>
      </c>
    </row>
    <row r="689" spans="1:9" ht="13.5" x14ac:dyDescent="0.25">
      <c r="A689" s="3">
        <f>TITRES_STAT!B692</f>
        <v>43305</v>
      </c>
      <c r="B689" s="6">
        <f>TITRES_STAT!D692</f>
        <v>37.399799999999999</v>
      </c>
      <c r="C689" s="2">
        <f t="shared" si="90"/>
        <v>-0.76530000000000342</v>
      </c>
      <c r="D689" s="2">
        <f t="shared" si="91"/>
        <v>0</v>
      </c>
      <c r="E689" s="2">
        <f t="shared" si="92"/>
        <v>0.76530000000000342</v>
      </c>
      <c r="F689" s="2">
        <f t="shared" si="97"/>
        <v>8.3652843635683066E-2</v>
      </c>
      <c r="G689" s="2">
        <f t="shared" si="97"/>
        <v>0.12415600991713736</v>
      </c>
      <c r="H689" s="2">
        <f t="shared" si="94"/>
        <v>0.67377200420272521</v>
      </c>
      <c r="I689" s="2">
        <f t="shared" si="95"/>
        <v>40.254706286813892</v>
      </c>
    </row>
    <row r="690" spans="1:9" ht="13.5" x14ac:dyDescent="0.25">
      <c r="A690" s="3">
        <f>TITRES_STAT!B693</f>
        <v>43307</v>
      </c>
      <c r="B690" s="6">
        <f>TITRES_STAT!D693</f>
        <v>38.165100000000002</v>
      </c>
      <c r="C690" s="2">
        <f t="shared" si="90"/>
        <v>0.76530000000000342</v>
      </c>
      <c r="D690" s="2">
        <f t="shared" si="91"/>
        <v>0.76530000000000342</v>
      </c>
      <c r="E690" s="2">
        <f t="shared" si="92"/>
        <v>0</v>
      </c>
      <c r="F690" s="2">
        <f t="shared" si="97"/>
        <v>0.13234192623313451</v>
      </c>
      <c r="G690" s="2">
        <f t="shared" si="97"/>
        <v>0.1152877234944847</v>
      </c>
      <c r="H690" s="2">
        <f t="shared" si="94"/>
        <v>1.1479273093588813</v>
      </c>
      <c r="I690" s="2">
        <f t="shared" si="95"/>
        <v>53.443489654289905</v>
      </c>
    </row>
    <row r="691" spans="1:9" ht="13.5" x14ac:dyDescent="0.25">
      <c r="A691" s="3">
        <f>TITRES_STAT!B694</f>
        <v>43308</v>
      </c>
      <c r="B691" s="6">
        <f>TITRES_STAT!D694</f>
        <v>38.261899999999997</v>
      </c>
      <c r="C691" s="2">
        <f t="shared" si="90"/>
        <v>9.6799999999994668E-2</v>
      </c>
      <c r="D691" s="2">
        <f t="shared" si="91"/>
        <v>9.6799999999994668E-2</v>
      </c>
      <c r="E691" s="2">
        <f t="shared" si="92"/>
        <v>0</v>
      </c>
      <c r="F691" s="2">
        <f t="shared" si="97"/>
        <v>0.12980321721648166</v>
      </c>
      <c r="G691" s="2">
        <f t="shared" si="97"/>
        <v>0.1070528861020215</v>
      </c>
      <c r="H691" s="2">
        <f t="shared" si="94"/>
        <v>1.2125148787934505</v>
      </c>
      <c r="I691" s="2">
        <f t="shared" si="95"/>
        <v>54.802563834267666</v>
      </c>
    </row>
    <row r="692" spans="1:9" ht="13.5" x14ac:dyDescent="0.25">
      <c r="A692" s="3">
        <f>TITRES_STAT!B695</f>
        <v>43311</v>
      </c>
      <c r="B692" s="6">
        <f>TITRES_STAT!D695</f>
        <v>38.261899999999997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0.12053155884387583</v>
      </c>
      <c r="G692" s="2">
        <f t="shared" si="97"/>
        <v>9.9406251380448535E-2</v>
      </c>
      <c r="H692" s="2">
        <f t="shared" si="94"/>
        <v>1.2125148787934505</v>
      </c>
      <c r="I692" s="2">
        <f t="shared" si="95"/>
        <v>54.802563834267666</v>
      </c>
    </row>
    <row r="693" spans="1:9" ht="13.5" x14ac:dyDescent="0.25">
      <c r="A693" s="3">
        <f>TITRES_STAT!B696</f>
        <v>43312</v>
      </c>
      <c r="B693" s="6">
        <f>TITRES_STAT!D696</f>
        <v>38.261899999999997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0.11192216178359897</v>
      </c>
      <c r="G693" s="2">
        <f t="shared" si="97"/>
        <v>9.2305804853273637E-2</v>
      </c>
      <c r="H693" s="2">
        <f t="shared" si="94"/>
        <v>1.2125148787934503</v>
      </c>
      <c r="I693" s="2">
        <f t="shared" si="95"/>
        <v>54.802563834267652</v>
      </c>
    </row>
    <row r="694" spans="1:9" ht="13.5" x14ac:dyDescent="0.25">
      <c r="A694" s="3">
        <f>TITRES_STAT!B697</f>
        <v>43313</v>
      </c>
      <c r="B694" s="6">
        <f>TITRES_STAT!D697</f>
        <v>38.261899999999997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0.10392772165619904</v>
      </c>
      <c r="G694" s="2">
        <f t="shared" si="97"/>
        <v>8.5712533078039804E-2</v>
      </c>
      <c r="H694" s="2">
        <f t="shared" si="94"/>
        <v>1.2125148787934503</v>
      </c>
      <c r="I694" s="2">
        <f t="shared" si="95"/>
        <v>54.802563834267652</v>
      </c>
    </row>
    <row r="695" spans="1:9" ht="13.5" x14ac:dyDescent="0.25">
      <c r="A695" s="3">
        <f>TITRES_STAT!B698</f>
        <v>43314</v>
      </c>
      <c r="B695" s="6">
        <f>TITRES_STAT!D698</f>
        <v>37.409500000000001</v>
      </c>
      <c r="C695" s="2">
        <f t="shared" si="90"/>
        <v>-0.85239999999999583</v>
      </c>
      <c r="D695" s="2">
        <f t="shared" si="91"/>
        <v>0</v>
      </c>
      <c r="E695" s="2">
        <f t="shared" si="92"/>
        <v>0.85239999999999583</v>
      </c>
      <c r="F695" s="2">
        <f t="shared" si="97"/>
        <v>9.6504312966470537E-2</v>
      </c>
      <c r="G695" s="2">
        <f t="shared" si="97"/>
        <v>0.14047592357246524</v>
      </c>
      <c r="H695" s="2">
        <f t="shared" si="94"/>
        <v>0.68698116027468781</v>
      </c>
      <c r="I695" s="2">
        <f t="shared" si="95"/>
        <v>40.722515251019637</v>
      </c>
    </row>
    <row r="696" spans="1:9" ht="13.5" x14ac:dyDescent="0.25">
      <c r="A696" s="3">
        <f>TITRES_STAT!B699</f>
        <v>43315</v>
      </c>
      <c r="B696" s="6">
        <f>TITRES_STAT!D699</f>
        <v>37.496699999999997</v>
      </c>
      <c r="C696" s="2">
        <f t="shared" si="90"/>
        <v>8.7199999999995725E-2</v>
      </c>
      <c r="D696" s="2">
        <f t="shared" si="91"/>
        <v>8.7199999999995725E-2</v>
      </c>
      <c r="E696" s="2">
        <f t="shared" si="92"/>
        <v>0</v>
      </c>
      <c r="F696" s="2">
        <f t="shared" si="97"/>
        <v>9.5839719183150915E-2</v>
      </c>
      <c r="G696" s="2">
        <f t="shared" si="97"/>
        <v>0.13044192903157487</v>
      </c>
      <c r="H696" s="2">
        <f t="shared" si="94"/>
        <v>0.73473092505364501</v>
      </c>
      <c r="I696" s="2">
        <f t="shared" si="95"/>
        <v>42.354172306631597</v>
      </c>
    </row>
    <row r="697" spans="1:9" ht="13.5" x14ac:dyDescent="0.25">
      <c r="A697" s="3">
        <f>TITRES_STAT!B700</f>
        <v>43318</v>
      </c>
      <c r="B697" s="6">
        <f>TITRES_STAT!D700</f>
        <v>37.496699999999997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8.8994024955782999E-2</v>
      </c>
      <c r="G697" s="2">
        <f t="shared" si="97"/>
        <v>0.12112464838646238</v>
      </c>
      <c r="H697" s="2">
        <f t="shared" si="94"/>
        <v>0.73473092505364501</v>
      </c>
      <c r="I697" s="2">
        <f t="shared" si="95"/>
        <v>42.354172306631597</v>
      </c>
    </row>
    <row r="698" spans="1:9" ht="13.5" x14ac:dyDescent="0.25">
      <c r="A698" s="3">
        <f>TITRES_STAT!B701</f>
        <v>43319</v>
      </c>
      <c r="B698" s="6">
        <f>TITRES_STAT!D701</f>
        <v>37.496699999999997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8.2637308887512778E-2</v>
      </c>
      <c r="G698" s="2">
        <f t="shared" si="97"/>
        <v>0.11247288778742935</v>
      </c>
      <c r="H698" s="2">
        <f t="shared" si="94"/>
        <v>0.73473092505364501</v>
      </c>
      <c r="I698" s="2">
        <f t="shared" si="95"/>
        <v>42.354172306631597</v>
      </c>
    </row>
    <row r="699" spans="1:9" ht="13.5" x14ac:dyDescent="0.25">
      <c r="A699" s="3">
        <f>TITRES_STAT!B702</f>
        <v>43320</v>
      </c>
      <c r="B699" s="6">
        <f>TITRES_STAT!D702</f>
        <v>37.496699999999997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7.6734643966976157E-2</v>
      </c>
      <c r="G699" s="2">
        <f t="shared" si="97"/>
        <v>0.10443911008832726</v>
      </c>
      <c r="H699" s="2">
        <f t="shared" si="94"/>
        <v>0.73473092505364501</v>
      </c>
      <c r="I699" s="2">
        <f t="shared" si="95"/>
        <v>42.354172306631597</v>
      </c>
    </row>
    <row r="700" spans="1:9" ht="13.5" x14ac:dyDescent="0.25">
      <c r="A700" s="3">
        <f>TITRES_STAT!B703</f>
        <v>43321</v>
      </c>
      <c r="B700" s="6">
        <f>TITRES_STAT!D703</f>
        <v>37.496699999999997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7.1253597969335003E-2</v>
      </c>
      <c r="G700" s="2">
        <f t="shared" si="97"/>
        <v>9.6979173653446743E-2</v>
      </c>
      <c r="H700" s="2">
        <f t="shared" si="94"/>
        <v>0.73473092505364501</v>
      </c>
      <c r="I700" s="2">
        <f t="shared" si="95"/>
        <v>42.354172306631597</v>
      </c>
    </row>
    <row r="701" spans="1:9" ht="13.5" x14ac:dyDescent="0.25">
      <c r="A701" s="3">
        <f>TITRES_STAT!B704</f>
        <v>43322</v>
      </c>
      <c r="B701" s="6">
        <f>TITRES_STAT!D704</f>
        <v>38.261899999999997</v>
      </c>
      <c r="C701" s="2">
        <f t="shared" si="90"/>
        <v>0.7652000000000001</v>
      </c>
      <c r="D701" s="2">
        <f t="shared" si="91"/>
        <v>0.7652000000000001</v>
      </c>
      <c r="E701" s="2">
        <f t="shared" si="92"/>
        <v>0</v>
      </c>
      <c r="F701" s="2">
        <f t="shared" ref="F701:G716" si="98">((F700*13)+D701)/14</f>
        <v>0.12082119811438251</v>
      </c>
      <c r="G701" s="2">
        <f t="shared" si="98"/>
        <v>9.0052089821057696E-2</v>
      </c>
      <c r="H701" s="2">
        <f t="shared" si="94"/>
        <v>1.3416812242166287</v>
      </c>
      <c r="I701" s="2">
        <f t="shared" si="95"/>
        <v>57.295639147701081</v>
      </c>
    </row>
    <row r="702" spans="1:9" ht="13.5" x14ac:dyDescent="0.25">
      <c r="A702" s="3">
        <f>TITRES_STAT!B705</f>
        <v>43326</v>
      </c>
      <c r="B702" s="6">
        <f>TITRES_STAT!D705</f>
        <v>38.261899999999997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0.11219111253478375</v>
      </c>
      <c r="G702" s="2">
        <f t="shared" si="98"/>
        <v>8.3619797690982142E-2</v>
      </c>
      <c r="H702" s="2">
        <f t="shared" si="94"/>
        <v>1.3416812242166289</v>
      </c>
      <c r="I702" s="2">
        <f t="shared" si="95"/>
        <v>57.295639147701081</v>
      </c>
    </row>
    <row r="703" spans="1:9" ht="13.5" x14ac:dyDescent="0.25">
      <c r="A703" s="3">
        <f>TITRES_STAT!B706</f>
        <v>43327</v>
      </c>
      <c r="B703" s="6">
        <f>TITRES_STAT!D706</f>
        <v>38.261899999999997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0.10417746163944207</v>
      </c>
      <c r="G703" s="2">
        <f t="shared" si="98"/>
        <v>7.7646954998769141E-2</v>
      </c>
      <c r="H703" s="2">
        <f t="shared" si="94"/>
        <v>1.3416812242166287</v>
      </c>
      <c r="I703" s="2">
        <f t="shared" si="95"/>
        <v>57.295639147701081</v>
      </c>
    </row>
    <row r="704" spans="1:9" ht="13.5" x14ac:dyDescent="0.25">
      <c r="A704" s="3">
        <f>TITRES_STAT!B707</f>
        <v>43328</v>
      </c>
      <c r="B704" s="6">
        <f>TITRES_STAT!D707</f>
        <v>37.496699999999997</v>
      </c>
      <c r="C704" s="2">
        <f t="shared" si="90"/>
        <v>-0.7652000000000001</v>
      </c>
      <c r="D704" s="2">
        <f t="shared" si="91"/>
        <v>0</v>
      </c>
      <c r="E704" s="2">
        <f t="shared" si="92"/>
        <v>0.7652000000000001</v>
      </c>
      <c r="F704" s="2">
        <f t="shared" si="98"/>
        <v>9.6736214379481919E-2</v>
      </c>
      <c r="G704" s="2">
        <f t="shared" si="98"/>
        <v>0.12675788678457137</v>
      </c>
      <c r="H704" s="2">
        <f t="shared" si="94"/>
        <v>0.76315736111858556</v>
      </c>
      <c r="I704" s="2">
        <f t="shared" si="95"/>
        <v>43.283564924370779</v>
      </c>
    </row>
    <row r="705" spans="1:9" ht="13.5" x14ac:dyDescent="0.25">
      <c r="A705" s="3">
        <f>TITRES_STAT!B708</f>
        <v>43329</v>
      </c>
      <c r="B705" s="6">
        <f>TITRES_STAT!D708</f>
        <v>37.496699999999997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8.9826484780947485E-2</v>
      </c>
      <c r="G705" s="2">
        <f t="shared" si="98"/>
        <v>0.11770375201424485</v>
      </c>
      <c r="H705" s="2">
        <f t="shared" si="94"/>
        <v>0.76315736111858545</v>
      </c>
      <c r="I705" s="2">
        <f t="shared" si="95"/>
        <v>43.283564924370772</v>
      </c>
    </row>
    <row r="706" spans="1:9" ht="13.5" x14ac:dyDescent="0.25">
      <c r="A706" s="3">
        <f>TITRES_STAT!B709</f>
        <v>43332</v>
      </c>
      <c r="B706" s="6">
        <f>TITRES_STAT!D709</f>
        <v>38.116599999999998</v>
      </c>
      <c r="C706" s="2">
        <f t="shared" si="90"/>
        <v>0.61990000000000123</v>
      </c>
      <c r="D706" s="2">
        <f t="shared" si="91"/>
        <v>0.61990000000000123</v>
      </c>
      <c r="E706" s="2">
        <f t="shared" si="92"/>
        <v>0</v>
      </c>
      <c r="F706" s="2">
        <f t="shared" si="98"/>
        <v>0.1276888787251656</v>
      </c>
      <c r="G706" s="2">
        <f t="shared" si="98"/>
        <v>0.10929634115608451</v>
      </c>
      <c r="H706" s="2">
        <f t="shared" si="94"/>
        <v>1.1682813658218894</v>
      </c>
      <c r="I706" s="2">
        <f t="shared" si="95"/>
        <v>53.880524190136697</v>
      </c>
    </row>
    <row r="707" spans="1:9" ht="13.5" x14ac:dyDescent="0.25">
      <c r="A707" s="3">
        <f>TITRES_STAT!B710</f>
        <v>43335</v>
      </c>
      <c r="B707" s="6">
        <f>TITRES_STAT!D710</f>
        <v>38.116599999999998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0.11856824453051092</v>
      </c>
      <c r="G707" s="2">
        <f t="shared" si="98"/>
        <v>0.10148945964493562</v>
      </c>
      <c r="H707" s="2">
        <f t="shared" si="94"/>
        <v>1.1682813658218894</v>
      </c>
      <c r="I707" s="2">
        <f t="shared" si="95"/>
        <v>53.880524190136697</v>
      </c>
    </row>
    <row r="708" spans="1:9" ht="13.5" x14ac:dyDescent="0.25">
      <c r="A708" s="3">
        <f>TITRES_STAT!B711</f>
        <v>43336</v>
      </c>
      <c r="B708" s="6">
        <f>TITRES_STAT!D711</f>
        <v>38.116599999999998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0.11009908420690299</v>
      </c>
      <c r="G708" s="2">
        <f t="shared" si="98"/>
        <v>9.424021252744022E-2</v>
      </c>
      <c r="H708" s="2">
        <f t="shared" si="94"/>
        <v>1.1682813658218894</v>
      </c>
      <c r="I708" s="2">
        <f t="shared" si="95"/>
        <v>53.880524190136697</v>
      </c>
    </row>
    <row r="709" spans="1:9" ht="13.5" x14ac:dyDescent="0.25">
      <c r="A709" s="3">
        <f>TITRES_STAT!B712</f>
        <v>43339</v>
      </c>
      <c r="B709" s="6">
        <f>TITRES_STAT!D712</f>
        <v>37.496699999999997</v>
      </c>
      <c r="C709" s="2">
        <f t="shared" si="99"/>
        <v>-0.61990000000000123</v>
      </c>
      <c r="D709" s="2">
        <f t="shared" si="100"/>
        <v>0</v>
      </c>
      <c r="E709" s="2">
        <f t="shared" si="101"/>
        <v>0.61990000000000123</v>
      </c>
      <c r="F709" s="2">
        <f t="shared" si="98"/>
        <v>0.10223486390640991</v>
      </c>
      <c r="G709" s="2">
        <f t="shared" si="98"/>
        <v>0.13178734020405172</v>
      </c>
      <c r="H709" s="2">
        <f t="shared" si="94"/>
        <v>0.77575633401596467</v>
      </c>
      <c r="I709" s="2">
        <f t="shared" si="95"/>
        <v>43.685967446983653</v>
      </c>
    </row>
    <row r="710" spans="1:9" ht="13.5" x14ac:dyDescent="0.25">
      <c r="A710" s="3">
        <f>TITRES_STAT!B713</f>
        <v>43340</v>
      </c>
      <c r="B710" s="6">
        <f>TITRES_STAT!D713</f>
        <v>37.506399999999999</v>
      </c>
      <c r="C710" s="2">
        <f t="shared" si="99"/>
        <v>9.7000000000022624E-3</v>
      </c>
      <c r="D710" s="2">
        <f t="shared" si="100"/>
        <v>9.7000000000022624E-3</v>
      </c>
      <c r="E710" s="2">
        <f t="shared" si="101"/>
        <v>0</v>
      </c>
      <c r="F710" s="2">
        <f t="shared" si="98"/>
        <v>9.5625230770237948E-2</v>
      </c>
      <c r="G710" s="2">
        <f t="shared" si="98"/>
        <v>0.12237395876090518</v>
      </c>
      <c r="H710" s="2">
        <f t="shared" si="94"/>
        <v>0.78141813616629807</v>
      </c>
      <c r="I710" s="2">
        <f t="shared" si="95"/>
        <v>43.864947835770295</v>
      </c>
    </row>
    <row r="711" spans="1:9" ht="13.5" x14ac:dyDescent="0.25">
      <c r="A711" s="3">
        <f>TITRES_STAT!B714</f>
        <v>43341</v>
      </c>
      <c r="B711" s="6">
        <f>TITRES_STAT!D714</f>
        <v>37.535400000000003</v>
      </c>
      <c r="C711" s="2">
        <f t="shared" si="99"/>
        <v>2.9000000000003467E-2</v>
      </c>
      <c r="D711" s="2">
        <f t="shared" si="100"/>
        <v>2.9000000000003467E-2</v>
      </c>
      <c r="E711" s="2">
        <f t="shared" si="101"/>
        <v>0</v>
      </c>
      <c r="F711" s="2">
        <f t="shared" si="98"/>
        <v>9.0866285715221193E-2</v>
      </c>
      <c r="G711" s="2">
        <f t="shared" si="98"/>
        <v>0.11363296170655481</v>
      </c>
      <c r="H711" s="2">
        <f t="shared" si="94"/>
        <v>0.79964725331962949</v>
      </c>
      <c r="I711" s="2">
        <f t="shared" si="95"/>
        <v>44.433555067227765</v>
      </c>
    </row>
    <row r="712" spans="1:9" ht="13.5" x14ac:dyDescent="0.25">
      <c r="A712" s="3">
        <f>TITRES_STAT!B715</f>
        <v>43342</v>
      </c>
      <c r="B712" s="6">
        <f>TITRES_STAT!D715</f>
        <v>37.5548</v>
      </c>
      <c r="C712" s="2">
        <f t="shared" si="99"/>
        <v>1.9399999999997419E-2</v>
      </c>
      <c r="D712" s="2">
        <f t="shared" si="100"/>
        <v>1.9399999999997419E-2</v>
      </c>
      <c r="E712" s="2">
        <f t="shared" si="101"/>
        <v>0</v>
      </c>
      <c r="F712" s="2">
        <f t="shared" si="98"/>
        <v>8.5761551021276625E-2</v>
      </c>
      <c r="G712" s="2">
        <f t="shared" si="98"/>
        <v>0.10551632158465804</v>
      </c>
      <c r="H712" s="2">
        <f t="shared" si="94"/>
        <v>0.8127799541653683</v>
      </c>
      <c r="I712" s="2">
        <f t="shared" si="95"/>
        <v>44.836106682323987</v>
      </c>
    </row>
    <row r="713" spans="1:9" ht="13.5" x14ac:dyDescent="0.25">
      <c r="A713" s="3">
        <f>TITRES_STAT!B716</f>
        <v>43343</v>
      </c>
      <c r="B713" s="6">
        <f>TITRES_STAT!D716</f>
        <v>37.5565</v>
      </c>
      <c r="C713" s="2">
        <f t="shared" si="99"/>
        <v>1.6999999999995907E-3</v>
      </c>
      <c r="D713" s="2">
        <f t="shared" si="100"/>
        <v>1.6999999999995907E-3</v>
      </c>
      <c r="E713" s="2">
        <f t="shared" si="101"/>
        <v>0</v>
      </c>
      <c r="F713" s="2">
        <f t="shared" si="98"/>
        <v>7.9757154519756832E-2</v>
      </c>
      <c r="G713" s="2">
        <f t="shared" si="98"/>
        <v>9.7979441471468184E-2</v>
      </c>
      <c r="H713" s="2">
        <f t="shared" si="94"/>
        <v>0.81401928120790812</v>
      </c>
      <c r="I713" s="2">
        <f t="shared" si="95"/>
        <v>44.87379432184833</v>
      </c>
    </row>
    <row r="714" spans="1:9" ht="13.5" x14ac:dyDescent="0.25">
      <c r="A714" s="3">
        <f>TITRES_STAT!B717</f>
        <v>43346</v>
      </c>
      <c r="B714" s="6">
        <f>TITRES_STAT!D717</f>
        <v>38.0794</v>
      </c>
      <c r="C714" s="2">
        <f t="shared" si="99"/>
        <v>0.52289999999999992</v>
      </c>
      <c r="D714" s="2">
        <f t="shared" si="100"/>
        <v>0.52289999999999992</v>
      </c>
      <c r="E714" s="2">
        <f t="shared" si="101"/>
        <v>0</v>
      </c>
      <c r="F714" s="2">
        <f t="shared" si="98"/>
        <v>0.11141021491120276</v>
      </c>
      <c r="G714" s="2">
        <f t="shared" si="98"/>
        <v>9.0980909937791885E-2</v>
      </c>
      <c r="H714" s="2">
        <f t="shared" si="94"/>
        <v>1.2245449620956681</v>
      </c>
      <c r="I714" s="2">
        <f t="shared" si="95"/>
        <v>55.046986370734707</v>
      </c>
    </row>
    <row r="715" spans="1:9" ht="13.5" x14ac:dyDescent="0.25">
      <c r="A715" s="3">
        <f>TITRES_STAT!B718</f>
        <v>43347</v>
      </c>
      <c r="B715" s="6">
        <f>TITRES_STAT!D718</f>
        <v>38.0794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0.10345234241754542</v>
      </c>
      <c r="G715" s="2">
        <f t="shared" si="98"/>
        <v>8.4482273513663886E-2</v>
      </c>
      <c r="H715" s="2">
        <f t="shared" si="94"/>
        <v>1.2245449620956683</v>
      </c>
      <c r="I715" s="2">
        <f t="shared" si="95"/>
        <v>55.046986370734714</v>
      </c>
    </row>
    <row r="716" spans="1:9" ht="13.5" x14ac:dyDescent="0.25">
      <c r="A716" s="3">
        <f>TITRES_STAT!B719</f>
        <v>43348</v>
      </c>
      <c r="B716" s="6">
        <f>TITRES_STAT!D719</f>
        <v>38.089199999999998</v>
      </c>
      <c r="C716" s="2">
        <f t="shared" si="99"/>
        <v>9.7999999999984766E-3</v>
      </c>
      <c r="D716" s="2">
        <f t="shared" si="100"/>
        <v>9.7999999999984766E-3</v>
      </c>
      <c r="E716" s="2">
        <f t="shared" si="101"/>
        <v>0</v>
      </c>
      <c r="F716" s="2">
        <f t="shared" si="98"/>
        <v>9.6762889387720624E-2</v>
      </c>
      <c r="G716" s="2">
        <f t="shared" si="98"/>
        <v>7.8447825405545041E-2</v>
      </c>
      <c r="H716" s="2">
        <f t="shared" si="94"/>
        <v>1.2334680902560875</v>
      </c>
      <c r="I716" s="2">
        <f t="shared" si="95"/>
        <v>55.226582176719567</v>
      </c>
    </row>
    <row r="717" spans="1:9" ht="13.5" x14ac:dyDescent="0.25">
      <c r="A717" s="3">
        <f>TITRES_STAT!B720</f>
        <v>43349</v>
      </c>
      <c r="B717" s="6">
        <f>TITRES_STAT!D720</f>
        <v>38.089199999999998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8.9851254431454877E-2</v>
      </c>
      <c r="G717" s="2">
        <f t="shared" si="102"/>
        <v>7.2844409305148974E-2</v>
      </c>
      <c r="H717" s="2">
        <f t="shared" si="94"/>
        <v>1.2334680902560875</v>
      </c>
      <c r="I717" s="2">
        <f t="shared" si="95"/>
        <v>55.226582176719567</v>
      </c>
    </row>
    <row r="718" spans="1:9" ht="13.5" x14ac:dyDescent="0.25">
      <c r="A718" s="3">
        <f>TITRES_STAT!B721</f>
        <v>43350</v>
      </c>
      <c r="B718" s="6">
        <f>TITRES_STAT!D721</f>
        <v>38.158299999999997</v>
      </c>
      <c r="C718" s="2">
        <f t="shared" si="99"/>
        <v>6.9099999999998829E-2</v>
      </c>
      <c r="D718" s="2">
        <f t="shared" si="100"/>
        <v>6.9099999999998829E-2</v>
      </c>
      <c r="E718" s="2">
        <f t="shared" si="101"/>
        <v>0</v>
      </c>
      <c r="F718" s="2">
        <f t="shared" si="102"/>
        <v>8.836902197206517E-2</v>
      </c>
      <c r="G718" s="2">
        <f t="shared" si="102"/>
        <v>6.7641237211924041E-2</v>
      </c>
      <c r="H718" s="2">
        <f t="shared" si="94"/>
        <v>1.3064371027868658</v>
      </c>
      <c r="I718" s="2">
        <f t="shared" si="95"/>
        <v>56.643083880687627</v>
      </c>
    </row>
    <row r="719" spans="1:9" ht="13.5" x14ac:dyDescent="0.25">
      <c r="A719" s="3">
        <f>TITRES_STAT!B722</f>
        <v>43353</v>
      </c>
      <c r="B719" s="6">
        <f>TITRES_STAT!D722</f>
        <v>38.158299999999997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8.2056948974060503E-2</v>
      </c>
      <c r="G719" s="2">
        <f t="shared" si="102"/>
        <v>6.2809720268215172E-2</v>
      </c>
      <c r="H719" s="2">
        <f t="shared" si="94"/>
        <v>1.3064371027868658</v>
      </c>
      <c r="I719" s="2">
        <f t="shared" si="95"/>
        <v>56.643083880687627</v>
      </c>
    </row>
    <row r="720" spans="1:9" ht="13.5" x14ac:dyDescent="0.25">
      <c r="A720" s="3">
        <f>TITRES_STAT!B723</f>
        <v>43355</v>
      </c>
      <c r="B720" s="6">
        <f>TITRES_STAT!D723</f>
        <v>38.256999999999998</v>
      </c>
      <c r="C720" s="2">
        <f t="shared" si="99"/>
        <v>9.8700000000000898E-2</v>
      </c>
      <c r="D720" s="2">
        <f t="shared" si="100"/>
        <v>9.8700000000000898E-2</v>
      </c>
      <c r="E720" s="2">
        <f t="shared" si="101"/>
        <v>0</v>
      </c>
      <c r="F720" s="2">
        <f t="shared" si="102"/>
        <v>8.3245738333056249E-2</v>
      </c>
      <c r="G720" s="2">
        <f t="shared" si="102"/>
        <v>5.8323311677628373E-2</v>
      </c>
      <c r="H720" s="2">
        <f t="shared" si="94"/>
        <v>1.4273150124461744</v>
      </c>
      <c r="I720" s="2">
        <f t="shared" si="95"/>
        <v>58.802215828087746</v>
      </c>
    </row>
    <row r="721" spans="1:9" ht="13.5" x14ac:dyDescent="0.25">
      <c r="A721" s="3">
        <f>TITRES_STAT!B724</f>
        <v>43356</v>
      </c>
      <c r="B721" s="6">
        <f>TITRES_STAT!D724</f>
        <v>38.256999999999998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7.7299614166409375E-2</v>
      </c>
      <c r="G721" s="2">
        <f t="shared" si="102"/>
        <v>5.415736084351206E-2</v>
      </c>
      <c r="H721" s="2">
        <f t="shared" ref="H721:H784" si="103">F721/G721</f>
        <v>1.4273150124461744</v>
      </c>
      <c r="I721" s="2">
        <f t="shared" ref="I721:I784" si="104">IF(G721=0,100,100-(100/(1+H721)))</f>
        <v>58.802215828087746</v>
      </c>
    </row>
    <row r="722" spans="1:9" ht="13.5" x14ac:dyDescent="0.25">
      <c r="A722" s="3">
        <f>TITRES_STAT!B725</f>
        <v>43357</v>
      </c>
      <c r="B722" s="6">
        <f>TITRES_STAT!D725</f>
        <v>38.256999999999998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7.1778213154522999E-2</v>
      </c>
      <c r="G722" s="2">
        <f t="shared" si="102"/>
        <v>5.0288977926118347E-2</v>
      </c>
      <c r="H722" s="2">
        <f t="shared" si="103"/>
        <v>1.4273150124461744</v>
      </c>
      <c r="I722" s="2">
        <f t="shared" si="104"/>
        <v>58.802215828087746</v>
      </c>
    </row>
    <row r="723" spans="1:9" ht="13.5" x14ac:dyDescent="0.25">
      <c r="A723" s="3">
        <f>TITRES_STAT!B726</f>
        <v>43360</v>
      </c>
      <c r="B723" s="6">
        <f>TITRES_STAT!D726</f>
        <v>38.256999999999998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6.6651197929199921E-2</v>
      </c>
      <c r="G723" s="2">
        <f t="shared" si="102"/>
        <v>4.6696908074252752E-2</v>
      </c>
      <c r="H723" s="2">
        <f t="shared" si="103"/>
        <v>1.4273150124461742</v>
      </c>
      <c r="I723" s="2">
        <f t="shared" si="104"/>
        <v>58.802215828087739</v>
      </c>
    </row>
    <row r="724" spans="1:9" ht="13.5" x14ac:dyDescent="0.25">
      <c r="A724" s="3">
        <f>TITRES_STAT!B727</f>
        <v>43361</v>
      </c>
      <c r="B724" s="6">
        <f>TITRES_STAT!D727</f>
        <v>38.256999999999998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6.189039807711421E-2</v>
      </c>
      <c r="G724" s="2">
        <f t="shared" si="102"/>
        <v>4.3361414640377557E-2</v>
      </c>
      <c r="H724" s="2">
        <f t="shared" si="103"/>
        <v>1.4273150124461742</v>
      </c>
      <c r="I724" s="2">
        <f t="shared" si="104"/>
        <v>58.802215828087739</v>
      </c>
    </row>
    <row r="725" spans="1:9" ht="13.5" x14ac:dyDescent="0.25">
      <c r="A725" s="3">
        <f>TITRES_STAT!B728</f>
        <v>43362</v>
      </c>
      <c r="B725" s="6">
        <f>TITRES_STAT!D728</f>
        <v>38.256999999999998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5.7469655357320341E-2</v>
      </c>
      <c r="G725" s="2">
        <f t="shared" si="102"/>
        <v>4.0264170737493443E-2</v>
      </c>
      <c r="H725" s="2">
        <f t="shared" si="103"/>
        <v>1.4273150124461742</v>
      </c>
      <c r="I725" s="2">
        <f t="shared" si="104"/>
        <v>58.802215828087739</v>
      </c>
    </row>
    <row r="726" spans="1:9" ht="13.5" x14ac:dyDescent="0.25">
      <c r="A726" s="3">
        <f>TITRES_STAT!B729</f>
        <v>43363</v>
      </c>
      <c r="B726" s="6">
        <f>TITRES_STAT!D729</f>
        <v>38.276699999999998</v>
      </c>
      <c r="C726" s="2">
        <f t="shared" si="99"/>
        <v>1.9700000000000273E-2</v>
      </c>
      <c r="D726" s="2">
        <f t="shared" si="100"/>
        <v>1.9700000000000273E-2</v>
      </c>
      <c r="E726" s="2">
        <f t="shared" si="101"/>
        <v>0</v>
      </c>
      <c r="F726" s="2">
        <f t="shared" si="102"/>
        <v>5.4771822831797483E-2</v>
      </c>
      <c r="G726" s="2">
        <f t="shared" si="102"/>
        <v>3.7388158541958198E-2</v>
      </c>
      <c r="H726" s="2">
        <f t="shared" si="103"/>
        <v>1.4649510692090058</v>
      </c>
      <c r="I726" s="2">
        <f t="shared" si="104"/>
        <v>59.431243382819098</v>
      </c>
    </row>
    <row r="727" spans="1:9" ht="13.5" x14ac:dyDescent="0.25">
      <c r="A727" s="3">
        <f>TITRES_STAT!B730</f>
        <v>43364</v>
      </c>
      <c r="B727" s="6">
        <f>TITRES_STAT!D730</f>
        <v>38.3063</v>
      </c>
      <c r="C727" s="2">
        <f t="shared" si="99"/>
        <v>2.9600000000002069E-2</v>
      </c>
      <c r="D727" s="2">
        <f t="shared" si="100"/>
        <v>2.9600000000002069E-2</v>
      </c>
      <c r="E727" s="2">
        <f t="shared" si="101"/>
        <v>0</v>
      </c>
      <c r="F727" s="2">
        <f t="shared" si="102"/>
        <v>5.2973835486669237E-2</v>
      </c>
      <c r="G727" s="2">
        <f t="shared" si="102"/>
        <v>3.4717575788961182E-2</v>
      </c>
      <c r="H727" s="2">
        <f t="shared" si="103"/>
        <v>1.5258506471961912</v>
      </c>
      <c r="I727" s="2">
        <f t="shared" si="104"/>
        <v>60.409377288002148</v>
      </c>
    </row>
    <row r="728" spans="1:9" ht="13.5" x14ac:dyDescent="0.25">
      <c r="A728" s="3">
        <f>TITRES_STAT!B731</f>
        <v>43367</v>
      </c>
      <c r="B728" s="6">
        <f>TITRES_STAT!D731</f>
        <v>38.473999999999997</v>
      </c>
      <c r="C728" s="2">
        <f t="shared" si="99"/>
        <v>0.16769999999999641</v>
      </c>
      <c r="D728" s="2">
        <f t="shared" si="100"/>
        <v>0.16769999999999641</v>
      </c>
      <c r="E728" s="2">
        <f t="shared" si="101"/>
        <v>0</v>
      </c>
      <c r="F728" s="2">
        <f t="shared" si="102"/>
        <v>6.1168561523335462E-2</v>
      </c>
      <c r="G728" s="2">
        <f t="shared" si="102"/>
        <v>3.2237748946892526E-2</v>
      </c>
      <c r="H728" s="2">
        <f t="shared" si="103"/>
        <v>1.8974203696449981</v>
      </c>
      <c r="I728" s="2">
        <f t="shared" si="104"/>
        <v>65.486540700943465</v>
      </c>
    </row>
    <row r="729" spans="1:9" ht="13.5" x14ac:dyDescent="0.25">
      <c r="A729" s="3">
        <f>TITRES_STAT!B732</f>
        <v>43368</v>
      </c>
      <c r="B729" s="6">
        <f>TITRES_STAT!D732</f>
        <v>38.473999999999997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5.6799378557382929E-2</v>
      </c>
      <c r="G729" s="2">
        <f t="shared" si="102"/>
        <v>2.9935052593543062E-2</v>
      </c>
      <c r="H729" s="2">
        <f t="shared" si="103"/>
        <v>1.8974203696449978</v>
      </c>
      <c r="I729" s="2">
        <f t="shared" si="104"/>
        <v>65.486540700943451</v>
      </c>
    </row>
    <row r="730" spans="1:9" ht="13.5" x14ac:dyDescent="0.25">
      <c r="A730" s="3">
        <f>TITRES_STAT!B733</f>
        <v>43369</v>
      </c>
      <c r="B730" s="6">
        <f>TITRES_STAT!D733</f>
        <v>38.473999999999997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5.2742280088998436E-2</v>
      </c>
      <c r="G730" s="2">
        <f t="shared" si="102"/>
        <v>2.7796834551147127E-2</v>
      </c>
      <c r="H730" s="2">
        <f t="shared" si="103"/>
        <v>1.8974203696449981</v>
      </c>
      <c r="I730" s="2">
        <f t="shared" si="104"/>
        <v>65.486540700943465</v>
      </c>
    </row>
    <row r="731" spans="1:9" ht="13.5" x14ac:dyDescent="0.25">
      <c r="A731" s="3">
        <f>TITRES_STAT!B734</f>
        <v>43370</v>
      </c>
      <c r="B731" s="6">
        <f>TITRES_STAT!D734</f>
        <v>38.473999999999997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4.8974974368355691E-2</v>
      </c>
      <c r="G731" s="2">
        <f t="shared" si="102"/>
        <v>2.5811346368922333E-2</v>
      </c>
      <c r="H731" s="2">
        <f t="shared" si="103"/>
        <v>1.8974203696449981</v>
      </c>
      <c r="I731" s="2">
        <f t="shared" si="104"/>
        <v>65.486540700943465</v>
      </c>
    </row>
    <row r="732" spans="1:9" ht="13.5" x14ac:dyDescent="0.25">
      <c r="A732" s="3">
        <f>TITRES_STAT!B735</f>
        <v>43371</v>
      </c>
      <c r="B732" s="6">
        <f>TITRES_STAT!D735</f>
        <v>38.473999999999997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4.5476761913473142E-2</v>
      </c>
      <c r="G732" s="2">
        <f t="shared" si="102"/>
        <v>2.3967678771142167E-2</v>
      </c>
      <c r="H732" s="2">
        <f t="shared" si="103"/>
        <v>1.8974203696449981</v>
      </c>
      <c r="I732" s="2">
        <f t="shared" si="104"/>
        <v>65.486540700943465</v>
      </c>
    </row>
    <row r="733" spans="1:9" ht="13.5" x14ac:dyDescent="0.25">
      <c r="A733" s="3">
        <f>TITRES_STAT!B736</f>
        <v>43374</v>
      </c>
      <c r="B733" s="6">
        <f>TITRES_STAT!D736</f>
        <v>38.473999999999997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4.222842177679649E-2</v>
      </c>
      <c r="G733" s="2">
        <f t="shared" si="105"/>
        <v>2.2255701716060585E-2</v>
      </c>
      <c r="H733" s="2">
        <f t="shared" si="103"/>
        <v>1.8974203696449981</v>
      </c>
      <c r="I733" s="2">
        <f t="shared" si="104"/>
        <v>65.486540700943465</v>
      </c>
    </row>
    <row r="734" spans="1:9" ht="13.5" x14ac:dyDescent="0.25">
      <c r="A734" s="3">
        <f>TITRES_STAT!B737</f>
        <v>43375</v>
      </c>
      <c r="B734" s="6">
        <f>TITRES_STAT!D737</f>
        <v>38.473999999999997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3.9212105935596743E-2</v>
      </c>
      <c r="G734" s="2">
        <f t="shared" si="105"/>
        <v>2.0666008736341973E-2</v>
      </c>
      <c r="H734" s="2">
        <f t="shared" si="103"/>
        <v>1.8974203696449978</v>
      </c>
      <c r="I734" s="2">
        <f t="shared" si="104"/>
        <v>65.486540700943451</v>
      </c>
    </row>
    <row r="735" spans="1:9" ht="13.5" x14ac:dyDescent="0.25">
      <c r="A735" s="3">
        <f>TITRES_STAT!B738</f>
        <v>43376</v>
      </c>
      <c r="B735" s="6">
        <f>TITRES_STAT!D738</f>
        <v>38.483899999999998</v>
      </c>
      <c r="C735" s="2">
        <f t="shared" si="99"/>
        <v>9.9000000000017963E-3</v>
      </c>
      <c r="D735" s="2">
        <f t="shared" si="100"/>
        <v>9.9000000000017963E-3</v>
      </c>
      <c r="E735" s="2">
        <f t="shared" si="101"/>
        <v>0</v>
      </c>
      <c r="F735" s="2">
        <f t="shared" si="105"/>
        <v>3.7118384083054248E-2</v>
      </c>
      <c r="G735" s="2">
        <f t="shared" si="105"/>
        <v>1.9189865255174687E-2</v>
      </c>
      <c r="H735" s="2">
        <f t="shared" si="103"/>
        <v>1.9342701780068521</v>
      </c>
      <c r="I735" s="2">
        <f t="shared" si="104"/>
        <v>65.919975348716349</v>
      </c>
    </row>
    <row r="736" spans="1:9" ht="13.5" x14ac:dyDescent="0.25">
      <c r="A736" s="3">
        <f>TITRES_STAT!B739</f>
        <v>43377</v>
      </c>
      <c r="B736" s="6">
        <f>TITRES_STAT!D739</f>
        <v>38.473999999999997</v>
      </c>
      <c r="C736" s="2">
        <f t="shared" si="99"/>
        <v>-9.9000000000017963E-3</v>
      </c>
      <c r="D736" s="2">
        <f t="shared" si="100"/>
        <v>0</v>
      </c>
      <c r="E736" s="2">
        <f t="shared" si="101"/>
        <v>9.9000000000017963E-3</v>
      </c>
      <c r="F736" s="2">
        <f t="shared" si="105"/>
        <v>3.4467070934264661E-2</v>
      </c>
      <c r="G736" s="2">
        <f t="shared" si="105"/>
        <v>1.8526303451233767E-2</v>
      </c>
      <c r="H736" s="2">
        <f t="shared" si="103"/>
        <v>1.8604397269531561</v>
      </c>
      <c r="I736" s="2">
        <f t="shared" si="104"/>
        <v>65.040340106548371</v>
      </c>
    </row>
    <row r="737" spans="1:9" ht="13.5" x14ac:dyDescent="0.25">
      <c r="A737" s="3">
        <f>TITRES_STAT!B740</f>
        <v>43378</v>
      </c>
      <c r="B737" s="6">
        <f>TITRES_STAT!D740</f>
        <v>38.473999999999997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3.2005137296102902E-2</v>
      </c>
      <c r="G737" s="2">
        <f t="shared" si="105"/>
        <v>1.7202996061859925E-2</v>
      </c>
      <c r="H737" s="2">
        <f t="shared" si="103"/>
        <v>1.8604397269531563</v>
      </c>
      <c r="I737" s="2">
        <f t="shared" si="104"/>
        <v>65.040340106548371</v>
      </c>
    </row>
    <row r="738" spans="1:9" ht="13.5" x14ac:dyDescent="0.25">
      <c r="A738" s="3">
        <f>TITRES_STAT!B741</f>
        <v>43381</v>
      </c>
      <c r="B738" s="6">
        <f>TITRES_STAT!D741</f>
        <v>38.473999999999997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2.9719056060666982E-2</v>
      </c>
      <c r="G738" s="2">
        <f t="shared" si="105"/>
        <v>1.5974210628869931E-2</v>
      </c>
      <c r="H738" s="2">
        <f t="shared" si="103"/>
        <v>1.8604397269531563</v>
      </c>
      <c r="I738" s="2">
        <f t="shared" si="104"/>
        <v>65.040340106548371</v>
      </c>
    </row>
    <row r="739" spans="1:9" ht="13.5" x14ac:dyDescent="0.25">
      <c r="A739" s="3">
        <f>TITRES_STAT!B742</f>
        <v>43382</v>
      </c>
      <c r="B739" s="6">
        <f>TITRES_STAT!D742</f>
        <v>38.473999999999997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2.7596266342047916E-2</v>
      </c>
      <c r="G739" s="2">
        <f t="shared" si="105"/>
        <v>1.483319558395065E-2</v>
      </c>
      <c r="H739" s="2">
        <f t="shared" si="103"/>
        <v>1.8604397269531565</v>
      </c>
      <c r="I739" s="2">
        <f t="shared" si="104"/>
        <v>65.040340106548371</v>
      </c>
    </row>
    <row r="740" spans="1:9" ht="13.5" x14ac:dyDescent="0.25">
      <c r="A740" s="3">
        <f>TITRES_STAT!B743</f>
        <v>43383</v>
      </c>
      <c r="B740" s="6">
        <f>TITRES_STAT!D743</f>
        <v>38.473999999999997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2.5625104460473065E-2</v>
      </c>
      <c r="G740" s="2">
        <f t="shared" si="105"/>
        <v>1.3773681613668461E-2</v>
      </c>
      <c r="H740" s="2">
        <f t="shared" si="103"/>
        <v>1.8604397269531565</v>
      </c>
      <c r="I740" s="2">
        <f t="shared" si="104"/>
        <v>65.040340106548371</v>
      </c>
    </row>
    <row r="741" spans="1:9" ht="13.5" x14ac:dyDescent="0.25">
      <c r="A741" s="3">
        <f>TITRES_STAT!B744</f>
        <v>43384</v>
      </c>
      <c r="B741" s="6">
        <f>TITRES_STAT!D744</f>
        <v>38.473999999999997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2.3794739856153563E-2</v>
      </c>
      <c r="G741" s="2">
        <f t="shared" si="105"/>
        <v>1.2789847212692143E-2</v>
      </c>
      <c r="H741" s="2">
        <f t="shared" si="103"/>
        <v>1.8604397269531567</v>
      </c>
      <c r="I741" s="2">
        <f t="shared" si="104"/>
        <v>65.040340106548371</v>
      </c>
    </row>
    <row r="742" spans="1:9" ht="13.5" x14ac:dyDescent="0.25">
      <c r="A742" s="3">
        <f>TITRES_STAT!B745</f>
        <v>43385</v>
      </c>
      <c r="B742" s="6">
        <f>TITRES_STAT!D745</f>
        <v>38.473999999999997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2.2095115580714024E-2</v>
      </c>
      <c r="G742" s="2">
        <f t="shared" si="105"/>
        <v>1.1876286697499848E-2</v>
      </c>
      <c r="H742" s="2">
        <f t="shared" si="103"/>
        <v>1.8604397269531567</v>
      </c>
      <c r="I742" s="2">
        <f t="shared" si="104"/>
        <v>65.040340106548371</v>
      </c>
    </row>
    <row r="743" spans="1:9" ht="13.5" x14ac:dyDescent="0.25">
      <c r="A743" s="3">
        <f>TITRES_STAT!B746</f>
        <v>43389</v>
      </c>
      <c r="B743" s="6">
        <f>TITRES_STAT!D746</f>
        <v>38.473999999999997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2.051689303923445E-2</v>
      </c>
      <c r="G743" s="2">
        <f t="shared" si="105"/>
        <v>1.1027980504821287E-2</v>
      </c>
      <c r="H743" s="2">
        <f t="shared" si="103"/>
        <v>1.8604397269531567</v>
      </c>
      <c r="I743" s="2">
        <f t="shared" si="104"/>
        <v>65.040340106548371</v>
      </c>
    </row>
    <row r="744" spans="1:9" ht="13.5" x14ac:dyDescent="0.25">
      <c r="A744" s="3">
        <f>TITRES_STAT!B747</f>
        <v>43390</v>
      </c>
      <c r="B744" s="6">
        <f>TITRES_STAT!D747</f>
        <v>37.980699999999999</v>
      </c>
      <c r="C744" s="2">
        <f t="shared" si="99"/>
        <v>-0.49329999999999785</v>
      </c>
      <c r="D744" s="2">
        <f t="shared" si="100"/>
        <v>0</v>
      </c>
      <c r="E744" s="2">
        <f t="shared" si="101"/>
        <v>0.49329999999999785</v>
      </c>
      <c r="F744" s="2">
        <f t="shared" si="105"/>
        <v>1.9051400679289131E-2</v>
      </c>
      <c r="G744" s="2">
        <f t="shared" si="105"/>
        <v>4.5475981897333893E-2</v>
      </c>
      <c r="H744" s="2">
        <f t="shared" si="103"/>
        <v>0.41893324529637155</v>
      </c>
      <c r="I744" s="2">
        <f t="shared" si="104"/>
        <v>29.524521092524637</v>
      </c>
    </row>
    <row r="745" spans="1:9" ht="13.5" x14ac:dyDescent="0.25">
      <c r="A745" s="3">
        <f>TITRES_STAT!B748</f>
        <v>43391</v>
      </c>
      <c r="B745" s="6">
        <f>TITRES_STAT!D748</f>
        <v>37.980699999999999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1.7690586345054195E-2</v>
      </c>
      <c r="G745" s="2">
        <f t="shared" si="105"/>
        <v>4.2227697476095762E-2</v>
      </c>
      <c r="H745" s="2">
        <f t="shared" si="103"/>
        <v>0.41893324529637155</v>
      </c>
      <c r="I745" s="2">
        <f t="shared" si="104"/>
        <v>29.524521092524637</v>
      </c>
    </row>
    <row r="746" spans="1:9" ht="13.5" x14ac:dyDescent="0.25">
      <c r="A746" s="3">
        <f>TITRES_STAT!B749</f>
        <v>43392</v>
      </c>
      <c r="B746" s="6">
        <f>TITRES_STAT!D749</f>
        <v>38.473999999999997</v>
      </c>
      <c r="C746" s="2">
        <f t="shared" si="99"/>
        <v>0.49329999999999785</v>
      </c>
      <c r="D746" s="2">
        <f t="shared" si="100"/>
        <v>0.49329999999999785</v>
      </c>
      <c r="E746" s="2">
        <f t="shared" si="101"/>
        <v>0</v>
      </c>
      <c r="F746" s="2">
        <f t="shared" si="105"/>
        <v>5.1662687320407311E-2</v>
      </c>
      <c r="G746" s="2">
        <f t="shared" si="105"/>
        <v>3.9211433370660354E-2</v>
      </c>
      <c r="H746" s="2">
        <f t="shared" si="103"/>
        <v>1.3175414127825154</v>
      </c>
      <c r="I746" s="2">
        <f t="shared" si="104"/>
        <v>56.850824995641929</v>
      </c>
    </row>
    <row r="747" spans="1:9" ht="13.5" x14ac:dyDescent="0.25">
      <c r="A747" s="3">
        <f>TITRES_STAT!B750</f>
        <v>43395</v>
      </c>
      <c r="B747" s="6">
        <f>TITRES_STAT!D750</f>
        <v>38.473999999999997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4.7972495368949646E-2</v>
      </c>
      <c r="G747" s="2">
        <f t="shared" si="105"/>
        <v>3.6410616701327468E-2</v>
      </c>
      <c r="H747" s="2">
        <f t="shared" si="103"/>
        <v>1.3175414127825156</v>
      </c>
      <c r="I747" s="2">
        <f t="shared" si="104"/>
        <v>56.850824995641936</v>
      </c>
    </row>
    <row r="748" spans="1:9" ht="13.5" x14ac:dyDescent="0.25">
      <c r="A748" s="3">
        <f>TITRES_STAT!B751</f>
        <v>43396</v>
      </c>
      <c r="B748" s="6">
        <f>TITRES_STAT!D751</f>
        <v>38.473999999999997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4.454588855688181E-2</v>
      </c>
      <c r="G748" s="2">
        <f t="shared" si="105"/>
        <v>3.3809858365518364E-2</v>
      </c>
      <c r="H748" s="2">
        <f t="shared" si="103"/>
        <v>1.3175414127825154</v>
      </c>
      <c r="I748" s="2">
        <f t="shared" si="104"/>
        <v>56.850824995641929</v>
      </c>
    </row>
    <row r="749" spans="1:9" ht="13.5" x14ac:dyDescent="0.25">
      <c r="A749" s="3">
        <f>TITRES_STAT!B752</f>
        <v>43397</v>
      </c>
      <c r="B749" s="6">
        <f>TITRES_STAT!D752</f>
        <v>38.473999999999997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4.1364039374247395E-2</v>
      </c>
      <c r="G749" s="2">
        <f t="shared" si="106"/>
        <v>3.1394868482267052E-2</v>
      </c>
      <c r="H749" s="2">
        <f t="shared" si="103"/>
        <v>1.3175414127825154</v>
      </c>
      <c r="I749" s="2">
        <f t="shared" si="104"/>
        <v>56.850824995641929</v>
      </c>
    </row>
    <row r="750" spans="1:9" ht="13.5" x14ac:dyDescent="0.25">
      <c r="A750" s="3">
        <f>TITRES_STAT!B753</f>
        <v>43398</v>
      </c>
      <c r="B750" s="6">
        <f>TITRES_STAT!D753</f>
        <v>38.967199999999998</v>
      </c>
      <c r="C750" s="2">
        <f t="shared" si="99"/>
        <v>0.49320000000000164</v>
      </c>
      <c r="D750" s="2">
        <f t="shared" si="100"/>
        <v>0.49320000000000164</v>
      </c>
      <c r="E750" s="2">
        <f t="shared" si="101"/>
        <v>0</v>
      </c>
      <c r="F750" s="2">
        <f t="shared" si="106"/>
        <v>7.3638036561801262E-2</v>
      </c>
      <c r="G750" s="2">
        <f t="shared" si="106"/>
        <v>2.9152377876390832E-2</v>
      </c>
      <c r="H750" s="2">
        <f t="shared" si="103"/>
        <v>2.5259701583875707</v>
      </c>
      <c r="I750" s="2">
        <f t="shared" si="104"/>
        <v>71.639011248543838</v>
      </c>
    </row>
    <row r="751" spans="1:9" ht="13.5" x14ac:dyDescent="0.25">
      <c r="A751" s="3">
        <f>TITRES_STAT!B754</f>
        <v>43399</v>
      </c>
      <c r="B751" s="6">
        <f>TITRES_STAT!D754</f>
        <v>38.967199999999998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6.8378176807386878E-2</v>
      </c>
      <c r="G751" s="2">
        <f t="shared" si="106"/>
        <v>2.7070065170934344E-2</v>
      </c>
      <c r="H751" s="2">
        <f t="shared" si="103"/>
        <v>2.5259701583875702</v>
      </c>
      <c r="I751" s="2">
        <f t="shared" si="104"/>
        <v>71.639011248543824</v>
      </c>
    </row>
    <row r="752" spans="1:9" ht="13.5" x14ac:dyDescent="0.25">
      <c r="A752" s="3">
        <f>TITRES_STAT!B755</f>
        <v>43402</v>
      </c>
      <c r="B752" s="6">
        <f>TITRES_STAT!D755</f>
        <v>38.967199999999998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6.3494021321144956E-2</v>
      </c>
      <c r="G752" s="2">
        <f t="shared" si="106"/>
        <v>2.5136489087296179E-2</v>
      </c>
      <c r="H752" s="2">
        <f t="shared" si="103"/>
        <v>2.5259701583875702</v>
      </c>
      <c r="I752" s="2">
        <f t="shared" si="104"/>
        <v>71.639011248543824</v>
      </c>
    </row>
    <row r="753" spans="1:9" ht="13.5" x14ac:dyDescent="0.25">
      <c r="A753" s="3">
        <f>TITRES_STAT!B756</f>
        <v>43403</v>
      </c>
      <c r="B753" s="6">
        <f>TITRES_STAT!D756</f>
        <v>38.868600000000001</v>
      </c>
      <c r="C753" s="2">
        <f t="shared" si="99"/>
        <v>-9.8599999999997578E-2</v>
      </c>
      <c r="D753" s="2">
        <f t="shared" si="100"/>
        <v>0</v>
      </c>
      <c r="E753" s="2">
        <f t="shared" si="101"/>
        <v>9.8599999999997578E-2</v>
      </c>
      <c r="F753" s="2">
        <f t="shared" si="106"/>
        <v>5.8958734083920321E-2</v>
      </c>
      <c r="G753" s="2">
        <f t="shared" si="106"/>
        <v>3.0383882723917708E-2</v>
      </c>
      <c r="H753" s="2">
        <f t="shared" si="103"/>
        <v>1.9404608232478775</v>
      </c>
      <c r="I753" s="2">
        <f t="shared" si="104"/>
        <v>65.991725103296801</v>
      </c>
    </row>
    <row r="754" spans="1:9" ht="13.5" x14ac:dyDescent="0.25">
      <c r="A754" s="3">
        <f>TITRES_STAT!B757</f>
        <v>43404</v>
      </c>
      <c r="B754" s="6">
        <f>TITRES_STAT!D757</f>
        <v>38.868600000000001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5.4747395935068874E-2</v>
      </c>
      <c r="G754" s="2">
        <f t="shared" si="106"/>
        <v>2.8213605386495012E-2</v>
      </c>
      <c r="H754" s="2">
        <f t="shared" si="103"/>
        <v>1.9404608232478779</v>
      </c>
      <c r="I754" s="2">
        <f t="shared" si="104"/>
        <v>65.991725103296801</v>
      </c>
    </row>
    <row r="755" spans="1:9" ht="13.5" x14ac:dyDescent="0.25">
      <c r="A755" s="3">
        <f>TITRES_STAT!B758</f>
        <v>43405</v>
      </c>
      <c r="B755" s="6">
        <f>TITRES_STAT!D758</f>
        <v>39.095500000000001</v>
      </c>
      <c r="C755" s="2">
        <f t="shared" si="99"/>
        <v>0.22690000000000055</v>
      </c>
      <c r="D755" s="2">
        <f t="shared" si="100"/>
        <v>0.22690000000000055</v>
      </c>
      <c r="E755" s="2">
        <f t="shared" si="101"/>
        <v>0</v>
      </c>
      <c r="F755" s="2">
        <f t="shared" si="106"/>
        <v>6.7044010511135427E-2</v>
      </c>
      <c r="G755" s="2">
        <f t="shared" si="106"/>
        <v>2.6198347858888225E-2</v>
      </c>
      <c r="H755" s="2">
        <f t="shared" si="103"/>
        <v>2.5590930722904206</v>
      </c>
      <c r="I755" s="2">
        <f t="shared" si="104"/>
        <v>71.902954497437193</v>
      </c>
    </row>
    <row r="756" spans="1:9" ht="13.5" x14ac:dyDescent="0.25">
      <c r="A756" s="3">
        <f>TITRES_STAT!B759</f>
        <v>43406</v>
      </c>
      <c r="B756" s="6">
        <f>TITRES_STAT!D759</f>
        <v>39.095500000000001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6.2255152617482892E-2</v>
      </c>
      <c r="G756" s="2">
        <f t="shared" si="106"/>
        <v>2.4327037297539066E-2</v>
      </c>
      <c r="H756" s="2">
        <f t="shared" si="103"/>
        <v>2.5590930722904202</v>
      </c>
      <c r="I756" s="2">
        <f t="shared" si="104"/>
        <v>71.902954497437193</v>
      </c>
    </row>
    <row r="757" spans="1:9" ht="13.5" x14ac:dyDescent="0.25">
      <c r="A757" s="3">
        <f>TITRES_STAT!B760</f>
        <v>43409</v>
      </c>
      <c r="B757" s="6">
        <f>TITRES_STAT!D760</f>
        <v>39.302700000000002</v>
      </c>
      <c r="C757" s="2">
        <f t="shared" si="99"/>
        <v>0.20720000000000027</v>
      </c>
      <c r="D757" s="2">
        <f t="shared" si="100"/>
        <v>0.20720000000000027</v>
      </c>
      <c r="E757" s="2">
        <f t="shared" si="101"/>
        <v>0</v>
      </c>
      <c r="F757" s="2">
        <f t="shared" si="106"/>
        <v>7.2608356001948413E-2</v>
      </c>
      <c r="G757" s="2">
        <f t="shared" si="106"/>
        <v>2.2589391776286275E-2</v>
      </c>
      <c r="H757" s="2">
        <f t="shared" si="103"/>
        <v>3.2142678617035929</v>
      </c>
      <c r="I757" s="2">
        <f t="shared" si="104"/>
        <v>76.271085920111503</v>
      </c>
    </row>
    <row r="758" spans="1:9" ht="13.5" x14ac:dyDescent="0.25">
      <c r="A758" s="3">
        <f>TITRES_STAT!B761</f>
        <v>43410</v>
      </c>
      <c r="B758" s="6">
        <f>TITRES_STAT!D761</f>
        <v>39.302700000000002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6.7422044858952104E-2</v>
      </c>
      <c r="G758" s="2">
        <f t="shared" si="106"/>
        <v>2.0975863792265827E-2</v>
      </c>
      <c r="H758" s="2">
        <f t="shared" si="103"/>
        <v>3.2142678617035934</v>
      </c>
      <c r="I758" s="2">
        <f t="shared" si="104"/>
        <v>76.271085920111503</v>
      </c>
    </row>
    <row r="759" spans="1:9" ht="13.5" x14ac:dyDescent="0.25">
      <c r="A759" s="3">
        <f>TITRES_STAT!B762</f>
        <v>43411</v>
      </c>
      <c r="B759" s="6">
        <f>TITRES_STAT!D762</f>
        <v>39.302700000000002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6.26061845118841E-2</v>
      </c>
      <c r="G759" s="2">
        <f t="shared" si="106"/>
        <v>1.9477587807103982E-2</v>
      </c>
      <c r="H759" s="2">
        <f t="shared" si="103"/>
        <v>3.2142678617035934</v>
      </c>
      <c r="I759" s="2">
        <f t="shared" si="104"/>
        <v>76.271085920111503</v>
      </c>
    </row>
    <row r="760" spans="1:9" ht="13.5" x14ac:dyDescent="0.25">
      <c r="A760" s="3">
        <f>TITRES_STAT!B763</f>
        <v>43412</v>
      </c>
      <c r="B760" s="6">
        <f>TITRES_STAT!D763</f>
        <v>38.967199999999998</v>
      </c>
      <c r="C760" s="2">
        <f t="shared" si="99"/>
        <v>-0.33550000000000324</v>
      </c>
      <c r="D760" s="2">
        <f t="shared" si="100"/>
        <v>0</v>
      </c>
      <c r="E760" s="2">
        <f t="shared" si="101"/>
        <v>0.33550000000000324</v>
      </c>
      <c r="F760" s="2">
        <f t="shared" si="106"/>
        <v>5.813431418960667E-2</v>
      </c>
      <c r="G760" s="2">
        <f t="shared" si="106"/>
        <v>4.2050617249453928E-2</v>
      </c>
      <c r="H760" s="2">
        <f t="shared" si="103"/>
        <v>1.3824842057547111</v>
      </c>
      <c r="I760" s="2">
        <f t="shared" si="104"/>
        <v>58.027004016036059</v>
      </c>
    </row>
    <row r="761" spans="1:9" ht="13.5" x14ac:dyDescent="0.25">
      <c r="A761" s="3">
        <f>TITRES_STAT!B764</f>
        <v>43413</v>
      </c>
      <c r="B761" s="6">
        <f>TITRES_STAT!D764</f>
        <v>38.967199999999998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5.3981863176063336E-2</v>
      </c>
      <c r="G761" s="2">
        <f t="shared" si="106"/>
        <v>3.9047001731635791E-2</v>
      </c>
      <c r="H761" s="2">
        <f t="shared" si="103"/>
        <v>1.3824842057547111</v>
      </c>
      <c r="I761" s="2">
        <f t="shared" si="104"/>
        <v>58.027004016036059</v>
      </c>
    </row>
    <row r="762" spans="1:9" ht="13.5" x14ac:dyDescent="0.25">
      <c r="A762" s="3">
        <f>TITRES_STAT!B765</f>
        <v>43416</v>
      </c>
      <c r="B762" s="6">
        <f>TITRES_STAT!D765</f>
        <v>38.967199999999998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5.0126015806344522E-2</v>
      </c>
      <c r="G762" s="2">
        <f t="shared" si="106"/>
        <v>3.6257930179376098E-2</v>
      </c>
      <c r="H762" s="2">
        <f t="shared" si="103"/>
        <v>1.3824842057547106</v>
      </c>
      <c r="I762" s="2">
        <f t="shared" si="104"/>
        <v>58.027004016036059</v>
      </c>
    </row>
    <row r="763" spans="1:9" ht="13.5" x14ac:dyDescent="0.25">
      <c r="A763" s="3">
        <f>TITRES_STAT!B766</f>
        <v>43417</v>
      </c>
      <c r="B763" s="6">
        <f>TITRES_STAT!D766</f>
        <v>38.967199999999998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4.6545586105891337E-2</v>
      </c>
      <c r="G763" s="2">
        <f t="shared" si="106"/>
        <v>3.3668078023706374E-2</v>
      </c>
      <c r="H763" s="2">
        <f t="shared" si="103"/>
        <v>1.3824842057547106</v>
      </c>
      <c r="I763" s="2">
        <f t="shared" si="104"/>
        <v>58.027004016036059</v>
      </c>
    </row>
    <row r="764" spans="1:9" ht="13.5" x14ac:dyDescent="0.25">
      <c r="A764" s="3">
        <f>TITRES_STAT!B767</f>
        <v>43418</v>
      </c>
      <c r="B764" s="6">
        <f>TITRES_STAT!D767</f>
        <v>38.967199999999998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4.3220901384041957E-2</v>
      </c>
      <c r="G764" s="2">
        <f t="shared" si="106"/>
        <v>3.1263215307727348E-2</v>
      </c>
      <c r="H764" s="2">
        <f t="shared" si="103"/>
        <v>1.3824842057547106</v>
      </c>
      <c r="I764" s="2">
        <f t="shared" si="104"/>
        <v>58.027004016036059</v>
      </c>
    </row>
    <row r="765" spans="1:9" ht="13.5" x14ac:dyDescent="0.25">
      <c r="A765" s="3">
        <f>TITRES_STAT!B768</f>
        <v>43419</v>
      </c>
      <c r="B765" s="6">
        <f>TITRES_STAT!D768</f>
        <v>38.967199999999998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4.013369414232467E-2</v>
      </c>
      <c r="G765" s="2">
        <f t="shared" si="107"/>
        <v>2.9030128500032535E-2</v>
      </c>
      <c r="H765" s="2">
        <f t="shared" si="103"/>
        <v>1.3824842057547106</v>
      </c>
      <c r="I765" s="2">
        <f t="shared" si="104"/>
        <v>58.027004016036059</v>
      </c>
    </row>
    <row r="766" spans="1:9" ht="13.5" x14ac:dyDescent="0.25">
      <c r="A766" s="3">
        <f>TITRES_STAT!B769</f>
        <v>43420</v>
      </c>
      <c r="B766" s="6">
        <f>TITRES_STAT!D769</f>
        <v>38.967199999999998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3.7267001703587196E-2</v>
      </c>
      <c r="G766" s="2">
        <f t="shared" si="107"/>
        <v>2.6956547892887352E-2</v>
      </c>
      <c r="H766" s="2">
        <f t="shared" si="103"/>
        <v>1.3824842057547109</v>
      </c>
      <c r="I766" s="2">
        <f t="shared" si="104"/>
        <v>58.027004016036059</v>
      </c>
    </row>
    <row r="767" spans="1:9" ht="13.5" x14ac:dyDescent="0.25">
      <c r="A767" s="3">
        <f>TITRES_STAT!B770</f>
        <v>43423</v>
      </c>
      <c r="B767" s="6">
        <f>TITRES_STAT!D770</f>
        <v>38.967199999999998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3.4605073010473823E-2</v>
      </c>
      <c r="G767" s="2">
        <f t="shared" si="107"/>
        <v>2.5031080186252542E-2</v>
      </c>
      <c r="H767" s="2">
        <f t="shared" si="103"/>
        <v>1.3824842057547109</v>
      </c>
      <c r="I767" s="2">
        <f t="shared" si="104"/>
        <v>58.027004016036059</v>
      </c>
    </row>
    <row r="768" spans="1:9" ht="13.5" x14ac:dyDescent="0.25">
      <c r="A768" s="3">
        <f>TITRES_STAT!B771</f>
        <v>43425</v>
      </c>
      <c r="B768" s="6">
        <f>TITRES_STAT!D771</f>
        <v>38.967199999999998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3.2133282081154263E-2</v>
      </c>
      <c r="G768" s="2">
        <f t="shared" si="107"/>
        <v>2.3243145887234504E-2</v>
      </c>
      <c r="H768" s="2">
        <f t="shared" si="103"/>
        <v>1.3824842057547106</v>
      </c>
      <c r="I768" s="2">
        <f t="shared" si="104"/>
        <v>58.027004016036059</v>
      </c>
    </row>
    <row r="769" spans="1:9" ht="13.5" x14ac:dyDescent="0.25">
      <c r="A769" s="3">
        <f>TITRES_STAT!B772</f>
        <v>43426</v>
      </c>
      <c r="B769" s="6">
        <f>TITRES_STAT!D772</f>
        <v>37.980699999999999</v>
      </c>
      <c r="C769" s="2">
        <f t="shared" si="99"/>
        <v>-0.98649999999999949</v>
      </c>
      <c r="D769" s="2">
        <f t="shared" si="100"/>
        <v>0</v>
      </c>
      <c r="E769" s="2">
        <f t="shared" si="101"/>
        <v>0.98649999999999949</v>
      </c>
      <c r="F769" s="2">
        <f t="shared" si="107"/>
        <v>2.9838047646786103E-2</v>
      </c>
      <c r="G769" s="2">
        <f t="shared" si="107"/>
        <v>9.2047206895289141E-2</v>
      </c>
      <c r="H769" s="2">
        <f t="shared" si="103"/>
        <v>0.3241602722473611</v>
      </c>
      <c r="I769" s="2">
        <f t="shared" si="104"/>
        <v>24.480440853069638</v>
      </c>
    </row>
    <row r="770" spans="1:9" ht="13.5" x14ac:dyDescent="0.25">
      <c r="A770" s="3">
        <f>TITRES_STAT!B773</f>
        <v>43427</v>
      </c>
      <c r="B770" s="6">
        <f>TITRES_STAT!D773</f>
        <v>38.9574</v>
      </c>
      <c r="C770" s="2">
        <f t="shared" si="99"/>
        <v>0.97670000000000101</v>
      </c>
      <c r="D770" s="2">
        <f t="shared" si="100"/>
        <v>0.97670000000000101</v>
      </c>
      <c r="E770" s="2">
        <f t="shared" si="101"/>
        <v>0</v>
      </c>
      <c r="F770" s="2">
        <f t="shared" si="107"/>
        <v>9.7471044243444313E-2</v>
      </c>
      <c r="G770" s="2">
        <f t="shared" si="107"/>
        <v>8.54724064027685E-2</v>
      </c>
      <c r="H770" s="2">
        <f t="shared" si="103"/>
        <v>1.1403802507224972</v>
      </c>
      <c r="I770" s="2">
        <f t="shared" si="104"/>
        <v>53.27932970496974</v>
      </c>
    </row>
    <row r="771" spans="1:9" ht="13.5" x14ac:dyDescent="0.25">
      <c r="A771" s="3">
        <f>TITRES_STAT!B774</f>
        <v>43430</v>
      </c>
      <c r="B771" s="6">
        <f>TITRES_STAT!D774</f>
        <v>38.9574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9.0508826797483996E-2</v>
      </c>
      <c r="G771" s="2">
        <f t="shared" si="107"/>
        <v>7.9367234516856469E-2</v>
      </c>
      <c r="H771" s="2">
        <f t="shared" si="103"/>
        <v>1.1403802507224969</v>
      </c>
      <c r="I771" s="2">
        <f t="shared" si="104"/>
        <v>53.279329704969733</v>
      </c>
    </row>
    <row r="772" spans="1:9" ht="13.5" x14ac:dyDescent="0.25">
      <c r="A772" s="3">
        <f>TITRES_STAT!B775</f>
        <v>43431</v>
      </c>
      <c r="B772" s="6">
        <f>TITRES_STAT!D775</f>
        <v>38.9574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8.404391059766371E-2</v>
      </c>
      <c r="G772" s="2">
        <f t="shared" si="107"/>
        <v>7.3698146337081008E-2</v>
      </c>
      <c r="H772" s="2">
        <f t="shared" si="103"/>
        <v>1.1403802507224969</v>
      </c>
      <c r="I772" s="2">
        <f t="shared" si="104"/>
        <v>53.279329704969733</v>
      </c>
    </row>
    <row r="773" spans="1:9" ht="13.5" x14ac:dyDescent="0.25">
      <c r="A773" s="3">
        <f>TITRES_STAT!B776</f>
        <v>43432</v>
      </c>
      <c r="B773" s="6">
        <f>TITRES_STAT!D776</f>
        <v>38.9574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7.8040774126402007E-2</v>
      </c>
      <c r="G773" s="2">
        <f t="shared" si="107"/>
        <v>6.8433993027289503E-2</v>
      </c>
      <c r="H773" s="2">
        <f t="shared" si="103"/>
        <v>1.1403802507224969</v>
      </c>
      <c r="I773" s="2">
        <f t="shared" si="104"/>
        <v>53.279329704969733</v>
      </c>
    </row>
    <row r="774" spans="1:9" ht="13.5" x14ac:dyDescent="0.25">
      <c r="A774" s="3">
        <f>TITRES_STAT!B777</f>
        <v>43433</v>
      </c>
      <c r="B774" s="6">
        <f>TITRES_STAT!D777</f>
        <v>38.9574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7.2466433117373302E-2</v>
      </c>
      <c r="G774" s="2">
        <f t="shared" si="107"/>
        <v>6.3545850668197387E-2</v>
      </c>
      <c r="H774" s="2">
        <f t="shared" si="103"/>
        <v>1.1403802507224972</v>
      </c>
      <c r="I774" s="2">
        <f t="shared" si="104"/>
        <v>53.27932970496974</v>
      </c>
    </row>
    <row r="775" spans="1:9" ht="13.5" x14ac:dyDescent="0.25">
      <c r="A775" s="3">
        <f>TITRES_STAT!B778</f>
        <v>43434</v>
      </c>
      <c r="B775" s="6">
        <f>TITRES_STAT!D778</f>
        <v>38.671300000000002</v>
      </c>
      <c r="C775" s="2">
        <f t="shared" si="108"/>
        <v>-0.28609999999999758</v>
      </c>
      <c r="D775" s="2">
        <f t="shared" si="109"/>
        <v>0</v>
      </c>
      <c r="E775" s="2">
        <f t="shared" si="110"/>
        <v>0.28609999999999758</v>
      </c>
      <c r="F775" s="2">
        <f t="shared" si="107"/>
        <v>6.7290259323275217E-2</v>
      </c>
      <c r="G775" s="2">
        <f t="shared" si="107"/>
        <v>7.944257562046883E-2</v>
      </c>
      <c r="H775" s="2">
        <f t="shared" si="103"/>
        <v>0.84703018246474748</v>
      </c>
      <c r="I775" s="2">
        <f t="shared" si="104"/>
        <v>45.859033084908127</v>
      </c>
    </row>
    <row r="776" spans="1:9" ht="13.5" x14ac:dyDescent="0.25">
      <c r="A776" s="3">
        <f>TITRES_STAT!B779</f>
        <v>43437</v>
      </c>
      <c r="B776" s="6">
        <f>TITRES_STAT!D779</f>
        <v>38.671300000000002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6.2483812228755556E-2</v>
      </c>
      <c r="G776" s="2">
        <f t="shared" si="107"/>
        <v>7.3768105933292485E-2</v>
      </c>
      <c r="H776" s="2">
        <f t="shared" si="103"/>
        <v>0.84703018246474748</v>
      </c>
      <c r="I776" s="2">
        <f t="shared" si="104"/>
        <v>45.859033084908127</v>
      </c>
    </row>
    <row r="777" spans="1:9" ht="13.5" x14ac:dyDescent="0.25">
      <c r="A777" s="3">
        <f>TITRES_STAT!B780</f>
        <v>43438</v>
      </c>
      <c r="B777" s="6">
        <f>TITRES_STAT!D780</f>
        <v>38.671300000000002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5.8020682783844445E-2</v>
      </c>
      <c r="G777" s="2">
        <f t="shared" si="107"/>
        <v>6.8498955509485884E-2</v>
      </c>
      <c r="H777" s="2">
        <f t="shared" si="103"/>
        <v>0.84703018246474748</v>
      </c>
      <c r="I777" s="2">
        <f t="shared" si="104"/>
        <v>45.859033084908127</v>
      </c>
    </row>
    <row r="778" spans="1:9" ht="13.5" x14ac:dyDescent="0.25">
      <c r="A778" s="3">
        <f>TITRES_STAT!B781</f>
        <v>43439</v>
      </c>
      <c r="B778" s="6">
        <f>TITRES_STAT!D781</f>
        <v>37.980699999999999</v>
      </c>
      <c r="C778" s="2">
        <f t="shared" si="108"/>
        <v>-0.69060000000000343</v>
      </c>
      <c r="D778" s="2">
        <f t="shared" si="109"/>
        <v>0</v>
      </c>
      <c r="E778" s="2">
        <f t="shared" si="110"/>
        <v>0.69060000000000343</v>
      </c>
      <c r="F778" s="2">
        <f t="shared" si="107"/>
        <v>5.3876348299284123E-2</v>
      </c>
      <c r="G778" s="2">
        <f t="shared" si="107"/>
        <v>0.1129347444016657</v>
      </c>
      <c r="H778" s="2">
        <f t="shared" si="103"/>
        <v>0.47705733593965161</v>
      </c>
      <c r="I778" s="2">
        <f t="shared" si="104"/>
        <v>32.297821102263754</v>
      </c>
    </row>
    <row r="779" spans="1:9" ht="13.5" x14ac:dyDescent="0.25">
      <c r="A779" s="3">
        <f>TITRES_STAT!B782</f>
        <v>43440</v>
      </c>
      <c r="B779" s="6">
        <f>TITRES_STAT!D782</f>
        <v>38.671300000000002</v>
      </c>
      <c r="C779" s="2">
        <f t="shared" si="108"/>
        <v>0.69060000000000343</v>
      </c>
      <c r="D779" s="2">
        <f t="shared" si="109"/>
        <v>0.69060000000000343</v>
      </c>
      <c r="E779" s="2">
        <f t="shared" si="110"/>
        <v>0</v>
      </c>
      <c r="F779" s="2">
        <f t="shared" si="107"/>
        <v>9.9356609135049803E-2</v>
      </c>
      <c r="G779" s="2">
        <f t="shared" si="107"/>
        <v>0.10486797694440386</v>
      </c>
      <c r="H779" s="2">
        <f t="shared" si="103"/>
        <v>0.94744470171026629</v>
      </c>
      <c r="I779" s="2">
        <f t="shared" si="104"/>
        <v>48.650660061269541</v>
      </c>
    </row>
    <row r="780" spans="1:9" ht="13.5" x14ac:dyDescent="0.25">
      <c r="A780" s="3">
        <f>TITRES_STAT!B783</f>
        <v>43441</v>
      </c>
      <c r="B780" s="6">
        <f>TITRES_STAT!D783</f>
        <v>38.671300000000002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9.2259708482546249E-2</v>
      </c>
      <c r="G780" s="2">
        <f t="shared" si="107"/>
        <v>9.7377407162660731E-2</v>
      </c>
      <c r="H780" s="2">
        <f t="shared" si="103"/>
        <v>0.94744470171026629</v>
      </c>
      <c r="I780" s="2">
        <f t="shared" si="104"/>
        <v>48.650660061269541</v>
      </c>
    </row>
    <row r="781" spans="1:9" ht="13.5" x14ac:dyDescent="0.25">
      <c r="A781" s="3">
        <f>TITRES_STAT!B784</f>
        <v>43444</v>
      </c>
      <c r="B781" s="6">
        <f>TITRES_STAT!D784</f>
        <v>38.671300000000002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8.5669729305221515E-2</v>
      </c>
      <c r="G781" s="2">
        <f t="shared" si="111"/>
        <v>9.0421878079613535E-2</v>
      </c>
      <c r="H781" s="2">
        <f t="shared" si="103"/>
        <v>0.94744470171026629</v>
      </c>
      <c r="I781" s="2">
        <f t="shared" si="104"/>
        <v>48.650660061269541</v>
      </c>
    </row>
    <row r="782" spans="1:9" ht="13.5" x14ac:dyDescent="0.25">
      <c r="A782" s="3">
        <f>TITRES_STAT!B785</f>
        <v>43445</v>
      </c>
      <c r="B782" s="6">
        <f>TITRES_STAT!D785</f>
        <v>38.671300000000002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7.9550462926277113E-2</v>
      </c>
      <c r="G782" s="2">
        <f t="shared" si="111"/>
        <v>8.3963172502498282E-2</v>
      </c>
      <c r="H782" s="2">
        <f t="shared" si="103"/>
        <v>0.94744470171026629</v>
      </c>
      <c r="I782" s="2">
        <f t="shared" si="104"/>
        <v>48.650660061269541</v>
      </c>
    </row>
    <row r="783" spans="1:9" ht="13.5" x14ac:dyDescent="0.25">
      <c r="A783" s="3">
        <f>TITRES_STAT!B786</f>
        <v>43446</v>
      </c>
      <c r="B783" s="6">
        <f>TITRES_STAT!D786</f>
        <v>38.671300000000002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7.3868287002971614E-2</v>
      </c>
      <c r="G783" s="2">
        <f t="shared" si="111"/>
        <v>7.7965803038034118E-2</v>
      </c>
      <c r="H783" s="2">
        <f t="shared" si="103"/>
        <v>0.9474447017102664</v>
      </c>
      <c r="I783" s="2">
        <f t="shared" si="104"/>
        <v>48.650660061269541</v>
      </c>
    </row>
    <row r="784" spans="1:9" ht="13.5" x14ac:dyDescent="0.25">
      <c r="A784" s="3">
        <f>TITRES_STAT!B787</f>
        <v>43447</v>
      </c>
      <c r="B784" s="6">
        <f>TITRES_STAT!D787</f>
        <v>38.671300000000002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6.8591980788473644E-2</v>
      </c>
      <c r="G784" s="2">
        <f t="shared" si="111"/>
        <v>7.2396817106745961E-2</v>
      </c>
      <c r="H784" s="2">
        <f t="shared" si="103"/>
        <v>0.94744470171026651</v>
      </c>
      <c r="I784" s="2">
        <f t="shared" si="104"/>
        <v>48.650660061269548</v>
      </c>
    </row>
    <row r="785" spans="1:9" ht="13.5" x14ac:dyDescent="0.25">
      <c r="A785" s="3">
        <f>TITRES_STAT!B788</f>
        <v>43448</v>
      </c>
      <c r="B785" s="6">
        <f>TITRES_STAT!D788</f>
        <v>37.980699999999999</v>
      </c>
      <c r="C785" s="2">
        <f t="shared" si="108"/>
        <v>-0.69060000000000343</v>
      </c>
      <c r="D785" s="2">
        <f t="shared" si="109"/>
        <v>0</v>
      </c>
      <c r="E785" s="2">
        <f t="shared" si="110"/>
        <v>0.69060000000000343</v>
      </c>
      <c r="F785" s="2">
        <f t="shared" si="111"/>
        <v>6.3692553589296957E-2</v>
      </c>
      <c r="G785" s="2">
        <f t="shared" si="111"/>
        <v>0.11655418731340721</v>
      </c>
      <c r="H785" s="2">
        <f t="shared" ref="H785:H848" si="112">F785/G785</f>
        <v>0.54646302340070807</v>
      </c>
      <c r="I785" s="2">
        <f t="shared" ref="I785:I848" si="113">IF(G785=0,100,100-(100/(1+H785)))</f>
        <v>35.336313583432684</v>
      </c>
    </row>
    <row r="786" spans="1:9" ht="13.5" x14ac:dyDescent="0.25">
      <c r="A786" s="3">
        <f>TITRES_STAT!B789</f>
        <v>43451</v>
      </c>
      <c r="B786" s="6">
        <f>TITRES_STAT!D789</f>
        <v>37.980699999999999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5.9143085475775743E-2</v>
      </c>
      <c r="G786" s="2">
        <f t="shared" si="111"/>
        <v>0.10822888821959241</v>
      </c>
      <c r="H786" s="2">
        <f t="shared" si="112"/>
        <v>0.54646302340070807</v>
      </c>
      <c r="I786" s="2">
        <f t="shared" si="113"/>
        <v>35.336313583432684</v>
      </c>
    </row>
    <row r="787" spans="1:9" ht="13.5" x14ac:dyDescent="0.25">
      <c r="A787" s="3">
        <f>TITRES_STAT!B790</f>
        <v>43452</v>
      </c>
      <c r="B787" s="6">
        <f>TITRES_STAT!D790</f>
        <v>37.980699999999999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5.4918579370363194E-2</v>
      </c>
      <c r="G787" s="2">
        <f t="shared" si="111"/>
        <v>0.10049825334676439</v>
      </c>
      <c r="H787" s="2">
        <f t="shared" si="112"/>
        <v>0.54646302340070807</v>
      </c>
      <c r="I787" s="2">
        <f t="shared" si="113"/>
        <v>35.336313583432684</v>
      </c>
    </row>
    <row r="788" spans="1:9" ht="13.5" x14ac:dyDescent="0.25">
      <c r="A788" s="3">
        <f>TITRES_STAT!B791</f>
        <v>43453</v>
      </c>
      <c r="B788" s="6">
        <f>TITRES_STAT!D791</f>
        <v>37.980699999999999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5.0995823701051539E-2</v>
      </c>
      <c r="G788" s="2">
        <f t="shared" si="111"/>
        <v>9.3319806679138376E-2</v>
      </c>
      <c r="H788" s="2">
        <f t="shared" si="112"/>
        <v>0.54646302340070796</v>
      </c>
      <c r="I788" s="2">
        <f t="shared" si="113"/>
        <v>35.33631358343267</v>
      </c>
    </row>
    <row r="789" spans="1:9" ht="13.5" x14ac:dyDescent="0.25">
      <c r="A789" s="3">
        <f>TITRES_STAT!B792</f>
        <v>43454</v>
      </c>
      <c r="B789" s="6">
        <f>TITRES_STAT!D792</f>
        <v>37.980699999999999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4.7353264865262146E-2</v>
      </c>
      <c r="G789" s="2">
        <f t="shared" si="111"/>
        <v>8.665410620205706E-2</v>
      </c>
      <c r="H789" s="2">
        <f t="shared" si="112"/>
        <v>0.54646302340070807</v>
      </c>
      <c r="I789" s="2">
        <f t="shared" si="113"/>
        <v>35.336313583432684</v>
      </c>
    </row>
    <row r="790" spans="1:9" ht="13.5" x14ac:dyDescent="0.25">
      <c r="A790" s="3">
        <f>TITRES_STAT!B793</f>
        <v>43455</v>
      </c>
      <c r="B790" s="6">
        <f>TITRES_STAT!D793</f>
        <v>37.980699999999999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4.397088880345771E-2</v>
      </c>
      <c r="G790" s="2">
        <f t="shared" si="111"/>
        <v>8.046452718762441E-2</v>
      </c>
      <c r="H790" s="2">
        <f t="shared" si="112"/>
        <v>0.54646302340070807</v>
      </c>
      <c r="I790" s="2">
        <f t="shared" si="113"/>
        <v>35.336313583432684</v>
      </c>
    </row>
    <row r="791" spans="1:9" ht="13.5" x14ac:dyDescent="0.25">
      <c r="A791" s="3">
        <f>TITRES_STAT!B794</f>
        <v>43458</v>
      </c>
      <c r="B791" s="6">
        <f>TITRES_STAT!D794</f>
        <v>37.980699999999999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4.0830111031782156E-2</v>
      </c>
      <c r="G791" s="2">
        <f t="shared" si="111"/>
        <v>7.4717060959936951E-2</v>
      </c>
      <c r="H791" s="2">
        <f t="shared" si="112"/>
        <v>0.54646302340070807</v>
      </c>
      <c r="I791" s="2">
        <f t="shared" si="113"/>
        <v>35.336313583432684</v>
      </c>
    </row>
    <row r="792" spans="1:9" ht="13.5" x14ac:dyDescent="0.25">
      <c r="A792" s="3">
        <f>TITRES_STAT!B795</f>
        <v>43459</v>
      </c>
      <c r="B792" s="6">
        <f>TITRES_STAT!D795</f>
        <v>37.980699999999999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3.7913674529511998E-2</v>
      </c>
      <c r="G792" s="2">
        <f t="shared" si="111"/>
        <v>6.9380128034227176E-2</v>
      </c>
      <c r="H792" s="2">
        <f t="shared" si="112"/>
        <v>0.54646302340070796</v>
      </c>
      <c r="I792" s="2">
        <f t="shared" si="113"/>
        <v>35.33631358343267</v>
      </c>
    </row>
    <row r="793" spans="1:9" ht="13.5" x14ac:dyDescent="0.25">
      <c r="A793" s="3">
        <f>TITRES_STAT!B796</f>
        <v>43460</v>
      </c>
      <c r="B793" s="6">
        <f>TITRES_STAT!D796</f>
        <v>37.980699999999999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3.5205554920261138E-2</v>
      </c>
      <c r="G793" s="2">
        <f t="shared" si="111"/>
        <v>6.4424404603210944E-2</v>
      </c>
      <c r="H793" s="2">
        <f t="shared" si="112"/>
        <v>0.54646302340070796</v>
      </c>
      <c r="I793" s="2">
        <f t="shared" si="113"/>
        <v>35.33631358343267</v>
      </c>
    </row>
    <row r="794" spans="1:9" ht="13.5" x14ac:dyDescent="0.25">
      <c r="A794" s="3">
        <f>TITRES_STAT!B797</f>
        <v>43461</v>
      </c>
      <c r="B794" s="6">
        <f>TITRES_STAT!D797</f>
        <v>37.980699999999999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3.2690872425956773E-2</v>
      </c>
      <c r="G794" s="2">
        <f t="shared" si="111"/>
        <v>5.982266141726731E-2</v>
      </c>
      <c r="H794" s="2">
        <f t="shared" si="112"/>
        <v>0.54646302340070796</v>
      </c>
      <c r="I794" s="2">
        <f t="shared" si="113"/>
        <v>35.33631358343267</v>
      </c>
    </row>
    <row r="795" spans="1:9" ht="13.5" x14ac:dyDescent="0.25">
      <c r="A795" s="3">
        <f>TITRES_STAT!B798</f>
        <v>43462</v>
      </c>
      <c r="B795" s="6">
        <f>TITRES_STAT!D798</f>
        <v>37.980699999999999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3.0355810109817003E-2</v>
      </c>
      <c r="G795" s="2">
        <f t="shared" si="111"/>
        <v>5.554961417317679E-2</v>
      </c>
      <c r="H795" s="2">
        <f t="shared" si="112"/>
        <v>0.54646302340070785</v>
      </c>
      <c r="I795" s="2">
        <f t="shared" si="113"/>
        <v>35.33631358343267</v>
      </c>
    </row>
    <row r="796" spans="1:9" ht="13.5" x14ac:dyDescent="0.25">
      <c r="A796" s="3">
        <f>TITRES_STAT!B799</f>
        <v>43465</v>
      </c>
      <c r="B796" s="6">
        <f>TITRES_STAT!D799</f>
        <v>37.980699999999999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2.8187537959115789E-2</v>
      </c>
      <c r="G796" s="2">
        <f t="shared" si="111"/>
        <v>5.1581784589378447E-2</v>
      </c>
      <c r="H796" s="2">
        <f t="shared" si="112"/>
        <v>0.54646302340070796</v>
      </c>
      <c r="I796" s="2">
        <f t="shared" si="113"/>
        <v>35.33631358343267</v>
      </c>
    </row>
    <row r="797" spans="1:9" ht="13.5" x14ac:dyDescent="0.25">
      <c r="A797" s="3">
        <f>TITRES_STAT!B800</f>
        <v>43467</v>
      </c>
      <c r="B797" s="6">
        <f>TITRES_STAT!D800</f>
        <v>38.473999999999997</v>
      </c>
      <c r="C797" s="2">
        <f t="shared" si="108"/>
        <v>0.49329999999999785</v>
      </c>
      <c r="D797" s="2">
        <f t="shared" si="109"/>
        <v>0.49329999999999785</v>
      </c>
      <c r="E797" s="2">
        <f t="shared" si="110"/>
        <v>0</v>
      </c>
      <c r="F797" s="2">
        <f t="shared" ref="F797:G812" si="114">((F796*13)+D797)/14</f>
        <v>6.140985667632165E-2</v>
      </c>
      <c r="G797" s="2">
        <f t="shared" si="114"/>
        <v>4.7897371404422844E-2</v>
      </c>
      <c r="H797" s="2">
        <f t="shared" si="112"/>
        <v>1.2821132950659389</v>
      </c>
      <c r="I797" s="2">
        <f t="shared" si="113"/>
        <v>56.180966029948728</v>
      </c>
    </row>
    <row r="798" spans="1:9" ht="13.5" x14ac:dyDescent="0.25">
      <c r="A798" s="3">
        <f>TITRES_STAT!B801</f>
        <v>43468</v>
      </c>
      <c r="B798" s="6">
        <f>TITRES_STAT!D801</f>
        <v>38.473999999999997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5.7023438342298678E-2</v>
      </c>
      <c r="G798" s="2">
        <f t="shared" si="114"/>
        <v>4.4476130589821208E-2</v>
      </c>
      <c r="H798" s="2">
        <f t="shared" si="112"/>
        <v>1.2821132950659391</v>
      </c>
      <c r="I798" s="2">
        <f t="shared" si="113"/>
        <v>56.180966029948742</v>
      </c>
    </row>
    <row r="799" spans="1:9" ht="13.5" x14ac:dyDescent="0.25">
      <c r="A799" s="3">
        <f>TITRES_STAT!B802</f>
        <v>43469</v>
      </c>
      <c r="B799" s="6">
        <f>TITRES_STAT!D802</f>
        <v>38.473999999999997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5.2950335603563055E-2</v>
      </c>
      <c r="G799" s="2">
        <f t="shared" si="114"/>
        <v>4.1299264119119695E-2</v>
      </c>
      <c r="H799" s="2">
        <f t="shared" si="112"/>
        <v>1.2821132950659389</v>
      </c>
      <c r="I799" s="2">
        <f t="shared" si="113"/>
        <v>56.180966029948728</v>
      </c>
    </row>
    <row r="800" spans="1:9" ht="13.5" x14ac:dyDescent="0.25">
      <c r="A800" s="3">
        <f>TITRES_STAT!B803</f>
        <v>43472</v>
      </c>
      <c r="B800" s="6">
        <f>TITRES_STAT!D803</f>
        <v>37.980699999999999</v>
      </c>
      <c r="C800" s="2">
        <f t="shared" si="108"/>
        <v>-0.49329999999999785</v>
      </c>
      <c r="D800" s="2">
        <f t="shared" si="109"/>
        <v>0</v>
      </c>
      <c r="E800" s="2">
        <f t="shared" si="110"/>
        <v>0.49329999999999785</v>
      </c>
      <c r="F800" s="2">
        <f t="shared" si="114"/>
        <v>4.916816877473712E-2</v>
      </c>
      <c r="G800" s="2">
        <f t="shared" si="114"/>
        <v>7.3585030967753845E-2</v>
      </c>
      <c r="H800" s="2">
        <f t="shared" si="112"/>
        <v>0.66818166858261441</v>
      </c>
      <c r="I800" s="2">
        <f t="shared" si="113"/>
        <v>40.054490537013329</v>
      </c>
    </row>
    <row r="801" spans="1:9" ht="13.5" x14ac:dyDescent="0.25">
      <c r="A801" s="3">
        <f>TITRES_STAT!B804</f>
        <v>43473</v>
      </c>
      <c r="B801" s="6">
        <f>TITRES_STAT!D804</f>
        <v>36.846200000000003</v>
      </c>
      <c r="C801" s="2">
        <f t="shared" si="108"/>
        <v>-1.1344999999999956</v>
      </c>
      <c r="D801" s="2">
        <f t="shared" si="109"/>
        <v>0</v>
      </c>
      <c r="E801" s="2">
        <f t="shared" si="110"/>
        <v>1.1344999999999956</v>
      </c>
      <c r="F801" s="2">
        <f t="shared" si="114"/>
        <v>4.5656156719398759E-2</v>
      </c>
      <c r="G801" s="2">
        <f t="shared" si="114"/>
        <v>0.14936467161291397</v>
      </c>
      <c r="H801" s="2">
        <f t="shared" si="112"/>
        <v>0.30566904627701375</v>
      </c>
      <c r="I801" s="2">
        <f t="shared" si="113"/>
        <v>23.410913136724716</v>
      </c>
    </row>
    <row r="802" spans="1:9" ht="13.5" x14ac:dyDescent="0.25">
      <c r="A802" s="3">
        <f>TITRES_STAT!B805</f>
        <v>43474</v>
      </c>
      <c r="B802" s="6">
        <f>TITRES_STAT!D805</f>
        <v>37.911700000000003</v>
      </c>
      <c r="C802" s="2">
        <f t="shared" si="108"/>
        <v>1.0655000000000001</v>
      </c>
      <c r="D802" s="2">
        <f t="shared" si="109"/>
        <v>1.0655000000000001</v>
      </c>
      <c r="E802" s="2">
        <f t="shared" si="110"/>
        <v>0</v>
      </c>
      <c r="F802" s="2">
        <f t="shared" si="114"/>
        <v>0.11850214552515601</v>
      </c>
      <c r="G802" s="2">
        <f t="shared" si="114"/>
        <v>0.13869576649770582</v>
      </c>
      <c r="H802" s="2">
        <f t="shared" si="112"/>
        <v>0.85440347977107267</v>
      </c>
      <c r="I802" s="2">
        <f t="shared" si="113"/>
        <v>46.074303089452215</v>
      </c>
    </row>
    <row r="803" spans="1:9" ht="13.5" x14ac:dyDescent="0.25">
      <c r="A803" s="3">
        <f>TITRES_STAT!B806</f>
        <v>43475</v>
      </c>
      <c r="B803" s="6">
        <f>TITRES_STAT!D806</f>
        <v>38.375300000000003</v>
      </c>
      <c r="C803" s="2">
        <f t="shared" si="108"/>
        <v>0.46359999999999957</v>
      </c>
      <c r="D803" s="2">
        <f t="shared" si="109"/>
        <v>0.46359999999999957</v>
      </c>
      <c r="E803" s="2">
        <f t="shared" si="110"/>
        <v>0</v>
      </c>
      <c r="F803" s="2">
        <f t="shared" si="114"/>
        <v>0.14315199227335912</v>
      </c>
      <c r="G803" s="2">
        <f t="shared" si="114"/>
        <v>0.12878892603358397</v>
      </c>
      <c r="H803" s="2">
        <f t="shared" si="112"/>
        <v>1.111524078056445</v>
      </c>
      <c r="I803" s="2">
        <f t="shared" si="113"/>
        <v>52.640843152475377</v>
      </c>
    </row>
    <row r="804" spans="1:9" ht="13.5" x14ac:dyDescent="0.25">
      <c r="A804" s="3">
        <f>TITRES_STAT!B807</f>
        <v>43476</v>
      </c>
      <c r="B804" s="6">
        <f>TITRES_STAT!D807</f>
        <v>38.355600000000003</v>
      </c>
      <c r="C804" s="2">
        <f t="shared" si="108"/>
        <v>-1.9700000000000273E-2</v>
      </c>
      <c r="D804" s="2">
        <f t="shared" si="109"/>
        <v>0</v>
      </c>
      <c r="E804" s="2">
        <f t="shared" si="110"/>
        <v>1.9700000000000273E-2</v>
      </c>
      <c r="F804" s="2">
        <f t="shared" si="114"/>
        <v>0.13292684996811918</v>
      </c>
      <c r="G804" s="2">
        <f t="shared" si="114"/>
        <v>0.12099685988832799</v>
      </c>
      <c r="H804" s="2">
        <f t="shared" si="112"/>
        <v>1.0985975180744507</v>
      </c>
      <c r="I804" s="2">
        <f t="shared" si="113"/>
        <v>52.349128816394433</v>
      </c>
    </row>
    <row r="805" spans="1:9" ht="13.5" x14ac:dyDescent="0.25">
      <c r="A805" s="3">
        <f>TITRES_STAT!B808</f>
        <v>43480</v>
      </c>
      <c r="B805" s="6">
        <f>TITRES_STAT!D808</f>
        <v>38.355600000000003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0.12343207497039639</v>
      </c>
      <c r="G805" s="2">
        <f t="shared" si="114"/>
        <v>0.11235422703916172</v>
      </c>
      <c r="H805" s="2">
        <f t="shared" si="112"/>
        <v>1.0985975180744505</v>
      </c>
      <c r="I805" s="2">
        <f t="shared" si="113"/>
        <v>52.349128816394433</v>
      </c>
    </row>
    <row r="806" spans="1:9" ht="13.5" x14ac:dyDescent="0.25">
      <c r="A806" s="3">
        <f>TITRES_STAT!B809</f>
        <v>43481</v>
      </c>
      <c r="B806" s="6">
        <f>TITRES_STAT!D809</f>
        <v>38.355600000000003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0.11461549818679664</v>
      </c>
      <c r="G806" s="2">
        <f t="shared" si="114"/>
        <v>0.10432892510779303</v>
      </c>
      <c r="H806" s="2">
        <f t="shared" si="112"/>
        <v>1.0985975180744505</v>
      </c>
      <c r="I806" s="2">
        <f t="shared" si="113"/>
        <v>52.349128816394433</v>
      </c>
    </row>
    <row r="807" spans="1:9" ht="13.5" x14ac:dyDescent="0.25">
      <c r="A807" s="3">
        <f>TITRES_STAT!B810</f>
        <v>43482</v>
      </c>
      <c r="B807" s="6">
        <f>TITRES_STAT!D810</f>
        <v>38.355600000000003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0.10642867688773974</v>
      </c>
      <c r="G807" s="2">
        <f t="shared" si="114"/>
        <v>9.6876859028664955E-2</v>
      </c>
      <c r="H807" s="2">
        <f t="shared" si="112"/>
        <v>1.0985975180744505</v>
      </c>
      <c r="I807" s="2">
        <f t="shared" si="113"/>
        <v>52.349128816394433</v>
      </c>
    </row>
    <row r="808" spans="1:9" ht="13.5" x14ac:dyDescent="0.25">
      <c r="A808" s="3">
        <f>TITRES_STAT!B811</f>
        <v>43483</v>
      </c>
      <c r="B808" s="6">
        <f>TITRES_STAT!D811</f>
        <v>38.365499999999997</v>
      </c>
      <c r="C808" s="2">
        <f t="shared" si="108"/>
        <v>9.8999999999946908E-3</v>
      </c>
      <c r="D808" s="2">
        <f t="shared" si="109"/>
        <v>9.8999999999946908E-3</v>
      </c>
      <c r="E808" s="2">
        <f t="shared" si="110"/>
        <v>0</v>
      </c>
      <c r="F808" s="2">
        <f t="shared" si="114"/>
        <v>9.9533771395757947E-2</v>
      </c>
      <c r="G808" s="2">
        <f t="shared" si="114"/>
        <v>8.9957083383760308E-2</v>
      </c>
      <c r="H808" s="2">
        <f t="shared" si="112"/>
        <v>1.1064584094077743</v>
      </c>
      <c r="I808" s="2">
        <f t="shared" si="113"/>
        <v>52.526952560095992</v>
      </c>
    </row>
    <row r="809" spans="1:9" ht="13.5" x14ac:dyDescent="0.25">
      <c r="A809" s="3">
        <f>TITRES_STAT!B812</f>
        <v>43486</v>
      </c>
      <c r="B809" s="6">
        <f>TITRES_STAT!D812</f>
        <v>38.365499999999997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9.2424216296060943E-2</v>
      </c>
      <c r="G809" s="2">
        <f t="shared" si="114"/>
        <v>8.353157742777742E-2</v>
      </c>
      <c r="H809" s="2">
        <f t="shared" si="112"/>
        <v>1.1064584094077743</v>
      </c>
      <c r="I809" s="2">
        <f t="shared" si="113"/>
        <v>52.526952560095992</v>
      </c>
    </row>
    <row r="810" spans="1:9" ht="13.5" x14ac:dyDescent="0.25">
      <c r="A810" s="3">
        <f>TITRES_STAT!B813</f>
        <v>43487</v>
      </c>
      <c r="B810" s="6">
        <f>TITRES_STAT!D813</f>
        <v>38.355600000000003</v>
      </c>
      <c r="C810" s="2">
        <f t="shared" si="108"/>
        <v>-9.8999999999946908E-3</v>
      </c>
      <c r="D810" s="2">
        <f t="shared" si="109"/>
        <v>0</v>
      </c>
      <c r="E810" s="2">
        <f t="shared" si="110"/>
        <v>9.8999999999946908E-3</v>
      </c>
      <c r="F810" s="2">
        <f t="shared" si="114"/>
        <v>8.5822486560628006E-2</v>
      </c>
      <c r="G810" s="2">
        <f t="shared" si="114"/>
        <v>7.827217904007866E-2</v>
      </c>
      <c r="H810" s="2">
        <f t="shared" si="112"/>
        <v>1.0964622119014122</v>
      </c>
      <c r="I810" s="2">
        <f t="shared" si="113"/>
        <v>52.300595053748303</v>
      </c>
    </row>
    <row r="811" spans="1:9" ht="13.5" x14ac:dyDescent="0.25">
      <c r="A811" s="3">
        <f>TITRES_STAT!B814</f>
        <v>43488</v>
      </c>
      <c r="B811" s="6">
        <f>TITRES_STAT!D814</f>
        <v>38.355600000000003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7.9692308949154578E-2</v>
      </c>
      <c r="G811" s="2">
        <f t="shared" si="114"/>
        <v>7.2681309108644468E-2</v>
      </c>
      <c r="H811" s="2">
        <f t="shared" si="112"/>
        <v>1.0964622119014122</v>
      </c>
      <c r="I811" s="2">
        <f t="shared" si="113"/>
        <v>52.300595053748303</v>
      </c>
    </row>
    <row r="812" spans="1:9" ht="13.5" x14ac:dyDescent="0.25">
      <c r="A812" s="3">
        <f>TITRES_STAT!B815</f>
        <v>43489</v>
      </c>
      <c r="B812" s="6">
        <f>TITRES_STAT!D815</f>
        <v>38.345700000000001</v>
      </c>
      <c r="C812" s="2">
        <f t="shared" si="108"/>
        <v>-9.9000000000017963E-3</v>
      </c>
      <c r="D812" s="2">
        <f t="shared" si="109"/>
        <v>0</v>
      </c>
      <c r="E812" s="2">
        <f t="shared" si="110"/>
        <v>9.9000000000017963E-3</v>
      </c>
      <c r="F812" s="2">
        <f t="shared" si="114"/>
        <v>7.4000001167072102E-2</v>
      </c>
      <c r="G812" s="2">
        <f t="shared" si="114"/>
        <v>6.8196929886598562E-2</v>
      </c>
      <c r="H812" s="2">
        <f t="shared" si="112"/>
        <v>1.0850928522753618</v>
      </c>
      <c r="I812" s="2">
        <f t="shared" si="113"/>
        <v>52.040505107062835</v>
      </c>
    </row>
    <row r="813" spans="1:9" ht="13.5" x14ac:dyDescent="0.25">
      <c r="A813" s="3">
        <f>TITRES_STAT!B816</f>
        <v>43490</v>
      </c>
      <c r="B813" s="6">
        <f>TITRES_STAT!D816</f>
        <v>38.345700000000001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6.871428679799553E-2</v>
      </c>
      <c r="G813" s="2">
        <f t="shared" si="115"/>
        <v>6.3325720608984379E-2</v>
      </c>
      <c r="H813" s="2">
        <f t="shared" si="112"/>
        <v>1.085092852275362</v>
      </c>
      <c r="I813" s="2">
        <f t="shared" si="113"/>
        <v>52.040505107062835</v>
      </c>
    </row>
    <row r="814" spans="1:9" ht="13.5" x14ac:dyDescent="0.25">
      <c r="A814" s="3">
        <f>TITRES_STAT!B817</f>
        <v>43493</v>
      </c>
      <c r="B814" s="6">
        <f>TITRES_STAT!D817</f>
        <v>38.345700000000001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6.3806123455281569E-2</v>
      </c>
      <c r="G814" s="2">
        <f t="shared" si="115"/>
        <v>5.8802454851199781E-2</v>
      </c>
      <c r="H814" s="2">
        <f t="shared" si="112"/>
        <v>1.085092852275362</v>
      </c>
      <c r="I814" s="2">
        <f t="shared" si="113"/>
        <v>52.040505107062835</v>
      </c>
    </row>
    <row r="815" spans="1:9" ht="13.5" x14ac:dyDescent="0.25">
      <c r="A815" s="3">
        <f>TITRES_STAT!B818</f>
        <v>43494</v>
      </c>
      <c r="B815" s="6">
        <f>TITRES_STAT!D818</f>
        <v>38.345700000000001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5.9248543208475737E-2</v>
      </c>
      <c r="G815" s="2">
        <f t="shared" si="115"/>
        <v>5.4602279504685512E-2</v>
      </c>
      <c r="H815" s="2">
        <f t="shared" si="112"/>
        <v>1.085092852275362</v>
      </c>
      <c r="I815" s="2">
        <f t="shared" si="113"/>
        <v>52.040505107062835</v>
      </c>
    </row>
    <row r="816" spans="1:9" ht="13.5" x14ac:dyDescent="0.25">
      <c r="A816" s="3">
        <f>TITRES_STAT!B819</f>
        <v>43495</v>
      </c>
      <c r="B816" s="6">
        <f>TITRES_STAT!D819</f>
        <v>38.345700000000001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5.5016504407870329E-2</v>
      </c>
      <c r="G816" s="2">
        <f t="shared" si="115"/>
        <v>5.0702116682922259E-2</v>
      </c>
      <c r="H816" s="2">
        <f t="shared" si="112"/>
        <v>1.085092852275362</v>
      </c>
      <c r="I816" s="2">
        <f t="shared" si="113"/>
        <v>52.040505107062835</v>
      </c>
    </row>
    <row r="817" spans="1:9" ht="13.5" x14ac:dyDescent="0.25">
      <c r="A817" s="3">
        <f>TITRES_STAT!B820</f>
        <v>43496</v>
      </c>
      <c r="B817" s="6">
        <f>TITRES_STAT!D820</f>
        <v>36.629199999999997</v>
      </c>
      <c r="C817" s="2">
        <f t="shared" si="108"/>
        <v>-1.7165000000000035</v>
      </c>
      <c r="D817" s="2">
        <f t="shared" si="109"/>
        <v>0</v>
      </c>
      <c r="E817" s="2">
        <f t="shared" si="110"/>
        <v>1.7165000000000035</v>
      </c>
      <c r="F817" s="2">
        <f t="shared" si="115"/>
        <v>5.1086754093022449E-2</v>
      </c>
      <c r="G817" s="2">
        <f t="shared" si="115"/>
        <v>0.16968767977699947</v>
      </c>
      <c r="H817" s="2">
        <f t="shared" si="112"/>
        <v>0.30106342523016255</v>
      </c>
      <c r="I817" s="2">
        <f t="shared" si="113"/>
        <v>23.139796215307754</v>
      </c>
    </row>
    <row r="818" spans="1:9" ht="13.5" x14ac:dyDescent="0.25">
      <c r="A818" s="3">
        <f>TITRES_STAT!B821</f>
        <v>43497</v>
      </c>
      <c r="B818" s="6">
        <f>TITRES_STAT!D821</f>
        <v>36.599600000000002</v>
      </c>
      <c r="C818" s="2">
        <f t="shared" si="108"/>
        <v>-2.9599999999994964E-2</v>
      </c>
      <c r="D818" s="2">
        <f t="shared" si="109"/>
        <v>0</v>
      </c>
      <c r="E818" s="2">
        <f t="shared" si="110"/>
        <v>2.9599999999994964E-2</v>
      </c>
      <c r="F818" s="2">
        <f t="shared" si="115"/>
        <v>4.7437700229235137E-2</v>
      </c>
      <c r="G818" s="2">
        <f t="shared" si="115"/>
        <v>0.15968141693578489</v>
      </c>
      <c r="H818" s="2">
        <f t="shared" si="112"/>
        <v>0.29707714986216571</v>
      </c>
      <c r="I818" s="2">
        <f t="shared" si="113"/>
        <v>22.903583637544969</v>
      </c>
    </row>
    <row r="819" spans="1:9" ht="13.5" x14ac:dyDescent="0.25">
      <c r="A819" s="3">
        <f>TITRES_STAT!B822</f>
        <v>43500</v>
      </c>
      <c r="B819" s="6">
        <f>TITRES_STAT!D822</f>
        <v>36.599600000000002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4.4049293070004054E-2</v>
      </c>
      <c r="G819" s="2">
        <f t="shared" si="115"/>
        <v>0.14827560144037169</v>
      </c>
      <c r="H819" s="2">
        <f t="shared" si="112"/>
        <v>0.29707714986216571</v>
      </c>
      <c r="I819" s="2">
        <f t="shared" si="113"/>
        <v>22.903583637544969</v>
      </c>
    </row>
    <row r="820" spans="1:9" ht="13.5" x14ac:dyDescent="0.25">
      <c r="A820" s="3">
        <f>TITRES_STAT!B823</f>
        <v>43501</v>
      </c>
      <c r="B820" s="6">
        <f>TITRES_STAT!D823</f>
        <v>36.599600000000002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4.0902914993575193E-2</v>
      </c>
      <c r="G820" s="2">
        <f t="shared" si="115"/>
        <v>0.13768448705177372</v>
      </c>
      <c r="H820" s="2">
        <f t="shared" si="112"/>
        <v>0.29707714986216571</v>
      </c>
      <c r="I820" s="2">
        <f t="shared" si="113"/>
        <v>22.903583637544969</v>
      </c>
    </row>
    <row r="821" spans="1:9" ht="13.5" x14ac:dyDescent="0.25">
      <c r="A821" s="3">
        <f>TITRES_STAT!B824</f>
        <v>43502</v>
      </c>
      <c r="B821" s="6">
        <f>TITRES_STAT!D824</f>
        <v>36.599600000000002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3.798127820831982E-2</v>
      </c>
      <c r="G821" s="2">
        <f t="shared" si="115"/>
        <v>0.12784988083378987</v>
      </c>
      <c r="H821" s="2">
        <f t="shared" si="112"/>
        <v>0.29707714986216571</v>
      </c>
      <c r="I821" s="2">
        <f t="shared" si="113"/>
        <v>22.903583637544969</v>
      </c>
    </row>
    <row r="822" spans="1:9" ht="13.5" x14ac:dyDescent="0.25">
      <c r="A822" s="3">
        <f>TITRES_STAT!B825</f>
        <v>43503</v>
      </c>
      <c r="B822" s="6">
        <f>TITRES_STAT!D825</f>
        <v>36.599600000000002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3.5268329764868406E-2</v>
      </c>
      <c r="G822" s="2">
        <f t="shared" si="115"/>
        <v>0.11871774648851917</v>
      </c>
      <c r="H822" s="2">
        <f t="shared" si="112"/>
        <v>0.29707714986216571</v>
      </c>
      <c r="I822" s="2">
        <f t="shared" si="113"/>
        <v>22.903583637544969</v>
      </c>
    </row>
    <row r="823" spans="1:9" ht="13.5" x14ac:dyDescent="0.25">
      <c r="A823" s="3">
        <f>TITRES_STAT!B826</f>
        <v>43504</v>
      </c>
      <c r="B823" s="6">
        <f>TITRES_STAT!D826</f>
        <v>36.491100000000003</v>
      </c>
      <c r="C823" s="2">
        <f t="shared" si="108"/>
        <v>-0.10849999999999937</v>
      </c>
      <c r="D823" s="2">
        <f t="shared" si="109"/>
        <v>0</v>
      </c>
      <c r="E823" s="2">
        <f t="shared" si="110"/>
        <v>0.10849999999999937</v>
      </c>
      <c r="F823" s="2">
        <f t="shared" si="115"/>
        <v>3.2749163353092088E-2</v>
      </c>
      <c r="G823" s="2">
        <f t="shared" si="115"/>
        <v>0.11798790745362489</v>
      </c>
      <c r="H823" s="2">
        <f t="shared" si="112"/>
        <v>0.2775637271638548</v>
      </c>
      <c r="I823" s="2">
        <f t="shared" si="113"/>
        <v>21.726018143927433</v>
      </c>
    </row>
    <row r="824" spans="1:9" ht="13.5" x14ac:dyDescent="0.25">
      <c r="A824" s="3">
        <f>TITRES_STAT!B827</f>
        <v>43507</v>
      </c>
      <c r="B824" s="6">
        <f>TITRES_STAT!D827</f>
        <v>36.491100000000003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3.0409937399299796E-2</v>
      </c>
      <c r="G824" s="2">
        <f t="shared" si="115"/>
        <v>0.10956019977836597</v>
      </c>
      <c r="H824" s="2">
        <f t="shared" si="112"/>
        <v>0.2775637271638548</v>
      </c>
      <c r="I824" s="2">
        <f t="shared" si="113"/>
        <v>21.726018143927433</v>
      </c>
    </row>
    <row r="825" spans="1:9" ht="13.5" x14ac:dyDescent="0.25">
      <c r="A825" s="3">
        <f>TITRES_STAT!B828</f>
        <v>43508</v>
      </c>
      <c r="B825" s="6">
        <f>TITRES_STAT!D828</f>
        <v>36.491100000000003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2.8237799013635524E-2</v>
      </c>
      <c r="G825" s="2">
        <f t="shared" si="115"/>
        <v>0.10173447122276839</v>
      </c>
      <c r="H825" s="2">
        <f t="shared" si="112"/>
        <v>0.2775637271638548</v>
      </c>
      <c r="I825" s="2">
        <f t="shared" si="113"/>
        <v>21.726018143927433</v>
      </c>
    </row>
    <row r="826" spans="1:9" ht="13.5" x14ac:dyDescent="0.25">
      <c r="A826" s="3">
        <f>TITRES_STAT!B829</f>
        <v>43509</v>
      </c>
      <c r="B826" s="6">
        <f>TITRES_STAT!D829</f>
        <v>36.491100000000003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2.6220813369804415E-2</v>
      </c>
      <c r="G826" s="2">
        <f t="shared" si="115"/>
        <v>9.4467723278284926E-2</v>
      </c>
      <c r="H826" s="2">
        <f t="shared" si="112"/>
        <v>0.27756372716385486</v>
      </c>
      <c r="I826" s="2">
        <f t="shared" si="113"/>
        <v>21.726018143927448</v>
      </c>
    </row>
    <row r="827" spans="1:9" ht="13.5" x14ac:dyDescent="0.25">
      <c r="A827" s="3">
        <f>TITRES_STAT!B830</f>
        <v>43510</v>
      </c>
      <c r="B827" s="6">
        <f>TITRES_STAT!D830</f>
        <v>36.491100000000003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2.4347898129104099E-2</v>
      </c>
      <c r="G827" s="2">
        <f t="shared" si="115"/>
        <v>8.772002875840744E-2</v>
      </c>
      <c r="H827" s="2">
        <f t="shared" si="112"/>
        <v>0.2775637271638548</v>
      </c>
      <c r="I827" s="2">
        <f t="shared" si="113"/>
        <v>21.726018143927433</v>
      </c>
    </row>
    <row r="828" spans="1:9" ht="13.5" x14ac:dyDescent="0.25">
      <c r="A828" s="3">
        <f>TITRES_STAT!B831</f>
        <v>43511</v>
      </c>
      <c r="B828" s="6">
        <f>TITRES_STAT!D831</f>
        <v>36.491100000000003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2.2608762548453808E-2</v>
      </c>
      <c r="G828" s="2">
        <f t="shared" si="115"/>
        <v>8.1454312418521191E-2</v>
      </c>
      <c r="H828" s="2">
        <f t="shared" si="112"/>
        <v>0.2775637271638548</v>
      </c>
      <c r="I828" s="2">
        <f t="shared" si="113"/>
        <v>21.726018143927433</v>
      </c>
    </row>
    <row r="829" spans="1:9" ht="13.5" x14ac:dyDescent="0.25">
      <c r="A829" s="3">
        <f>TITRES_STAT!B832</f>
        <v>43514</v>
      </c>
      <c r="B829" s="6">
        <f>TITRES_STAT!D832</f>
        <v>36.491100000000003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2.0993850937849966E-2</v>
      </c>
      <c r="G829" s="2">
        <f t="shared" si="116"/>
        <v>7.5636147245769683E-2</v>
      </c>
      <c r="H829" s="2">
        <f t="shared" si="112"/>
        <v>0.2775637271638548</v>
      </c>
      <c r="I829" s="2">
        <f t="shared" si="113"/>
        <v>21.726018143927433</v>
      </c>
    </row>
    <row r="830" spans="1:9" ht="13.5" x14ac:dyDescent="0.25">
      <c r="A830" s="3">
        <f>TITRES_STAT!B833</f>
        <v>43515</v>
      </c>
      <c r="B830" s="6">
        <f>TITRES_STAT!D833</f>
        <v>35.405900000000003</v>
      </c>
      <c r="C830" s="2">
        <f t="shared" si="108"/>
        <v>-1.0852000000000004</v>
      </c>
      <c r="D830" s="2">
        <f t="shared" si="109"/>
        <v>0</v>
      </c>
      <c r="E830" s="2">
        <f t="shared" si="110"/>
        <v>1.0852000000000004</v>
      </c>
      <c r="F830" s="2">
        <f t="shared" si="116"/>
        <v>1.9494290156574969E-2</v>
      </c>
      <c r="G830" s="2">
        <f t="shared" si="116"/>
        <v>0.14774785101392901</v>
      </c>
      <c r="H830" s="2">
        <f t="shared" si="112"/>
        <v>0.13194296920594217</v>
      </c>
      <c r="I830" s="2">
        <f t="shared" si="113"/>
        <v>11.656326581408962</v>
      </c>
    </row>
    <row r="831" spans="1:9" ht="13.5" x14ac:dyDescent="0.25">
      <c r="A831" s="3">
        <f>TITRES_STAT!B834</f>
        <v>43516</v>
      </c>
      <c r="B831" s="6">
        <f>TITRES_STAT!D834</f>
        <v>34.3504</v>
      </c>
      <c r="C831" s="2">
        <f t="shared" si="108"/>
        <v>-1.0555000000000021</v>
      </c>
      <c r="D831" s="2">
        <f t="shared" si="109"/>
        <v>0</v>
      </c>
      <c r="E831" s="2">
        <f t="shared" si="110"/>
        <v>1.0555000000000021</v>
      </c>
      <c r="F831" s="2">
        <f t="shared" si="116"/>
        <v>1.8101840859676758E-2</v>
      </c>
      <c r="G831" s="2">
        <f t="shared" si="116"/>
        <v>0.21258729022721992</v>
      </c>
      <c r="H831" s="2">
        <f t="shared" si="112"/>
        <v>8.5150155685831203E-2</v>
      </c>
      <c r="I831" s="2">
        <f t="shared" si="113"/>
        <v>7.8468546716481882</v>
      </c>
    </row>
    <row r="832" spans="1:9" ht="13.5" x14ac:dyDescent="0.25">
      <c r="A832" s="3">
        <f>TITRES_STAT!B835</f>
        <v>43517</v>
      </c>
      <c r="B832" s="6">
        <f>TITRES_STAT!D835</f>
        <v>34.3504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1.6808852226842703E-2</v>
      </c>
      <c r="G832" s="2">
        <f t="shared" si="116"/>
        <v>0.19740248378241848</v>
      </c>
      <c r="H832" s="2">
        <f t="shared" si="112"/>
        <v>8.5150155685831203E-2</v>
      </c>
      <c r="I832" s="2">
        <f t="shared" si="113"/>
        <v>7.8468546716481882</v>
      </c>
    </row>
    <row r="833" spans="1:9" ht="13.5" x14ac:dyDescent="0.25">
      <c r="A833" s="3">
        <f>TITRES_STAT!B836</f>
        <v>43518</v>
      </c>
      <c r="B833" s="6">
        <f>TITRES_STAT!D836</f>
        <v>33.541400000000003</v>
      </c>
      <c r="C833" s="2">
        <f t="shared" si="108"/>
        <v>-0.8089999999999975</v>
      </c>
      <c r="D833" s="2">
        <f t="shared" si="109"/>
        <v>0</v>
      </c>
      <c r="E833" s="2">
        <f t="shared" si="110"/>
        <v>0.8089999999999975</v>
      </c>
      <c r="F833" s="2">
        <f t="shared" si="116"/>
        <v>1.5608219924925367E-2</v>
      </c>
      <c r="G833" s="2">
        <f t="shared" si="116"/>
        <v>0.24108802065510271</v>
      </c>
      <c r="H833" s="2">
        <f t="shared" si="112"/>
        <v>6.474075270315599E-2</v>
      </c>
      <c r="I833" s="2">
        <f t="shared" si="113"/>
        <v>6.0804240411379737</v>
      </c>
    </row>
    <row r="834" spans="1:9" ht="13.5" x14ac:dyDescent="0.25">
      <c r="A834" s="3">
        <f>TITRES_STAT!B837</f>
        <v>43521</v>
      </c>
      <c r="B834" s="6">
        <f>TITRES_STAT!D837</f>
        <v>33.541400000000003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1.4493347073144983E-2</v>
      </c>
      <c r="G834" s="2">
        <f t="shared" si="116"/>
        <v>0.22386744775116682</v>
      </c>
      <c r="H834" s="2">
        <f t="shared" si="112"/>
        <v>6.4740752703155977E-2</v>
      </c>
      <c r="I834" s="2">
        <f t="shared" si="113"/>
        <v>6.0804240411379737</v>
      </c>
    </row>
    <row r="835" spans="1:9" ht="13.5" x14ac:dyDescent="0.25">
      <c r="A835" s="3">
        <f>TITRES_STAT!B838</f>
        <v>43522</v>
      </c>
      <c r="B835" s="6">
        <f>TITRES_STAT!D838</f>
        <v>34.320799999999998</v>
      </c>
      <c r="C835" s="2">
        <f t="shared" ref="C835:C898" si="117">B835-B834</f>
        <v>0.77939999999999543</v>
      </c>
      <c r="D835" s="2">
        <f t="shared" ref="D835:D898" si="118">IF(C835&gt;0,C835,0)</f>
        <v>0.77939999999999543</v>
      </c>
      <c r="E835" s="2">
        <f t="shared" ref="E835:E898" si="119">IF(C835&lt;0,-C835,0)</f>
        <v>0</v>
      </c>
      <c r="F835" s="2">
        <f t="shared" si="116"/>
        <v>6.9129536567920008E-2</v>
      </c>
      <c r="G835" s="2">
        <f t="shared" si="116"/>
        <v>0.20787691576894063</v>
      </c>
      <c r="H835" s="2">
        <f t="shared" si="112"/>
        <v>0.3325503282180638</v>
      </c>
      <c r="I835" s="2">
        <f t="shared" si="113"/>
        <v>24.955930082037696</v>
      </c>
    </row>
    <row r="836" spans="1:9" ht="13.5" x14ac:dyDescent="0.25">
      <c r="A836" s="3">
        <f>TITRES_STAT!B839</f>
        <v>43523</v>
      </c>
      <c r="B836" s="6">
        <f>TITRES_STAT!D839</f>
        <v>33.294800000000002</v>
      </c>
      <c r="C836" s="2">
        <f t="shared" si="117"/>
        <v>-1.0259999999999962</v>
      </c>
      <c r="D836" s="2">
        <f t="shared" si="118"/>
        <v>0</v>
      </c>
      <c r="E836" s="2">
        <f t="shared" si="119"/>
        <v>1.0259999999999962</v>
      </c>
      <c r="F836" s="2">
        <f t="shared" si="116"/>
        <v>6.4191712527354297E-2</v>
      </c>
      <c r="G836" s="2">
        <f t="shared" si="116"/>
        <v>0.26631427892830173</v>
      </c>
      <c r="H836" s="2">
        <f t="shared" si="112"/>
        <v>0.24103744187384057</v>
      </c>
      <c r="I836" s="2">
        <f t="shared" si="113"/>
        <v>19.422253812898546</v>
      </c>
    </row>
    <row r="837" spans="1:9" ht="13.5" x14ac:dyDescent="0.25">
      <c r="A837" s="3">
        <f>TITRES_STAT!B840</f>
        <v>43524</v>
      </c>
      <c r="B837" s="6">
        <f>TITRES_STAT!D840</f>
        <v>34.291200000000003</v>
      </c>
      <c r="C837" s="2">
        <f t="shared" si="117"/>
        <v>0.99640000000000128</v>
      </c>
      <c r="D837" s="2">
        <f t="shared" si="118"/>
        <v>0.99640000000000128</v>
      </c>
      <c r="E837" s="2">
        <f t="shared" si="119"/>
        <v>0</v>
      </c>
      <c r="F837" s="2">
        <f t="shared" si="116"/>
        <v>0.13077801877540049</v>
      </c>
      <c r="G837" s="2">
        <f t="shared" si="116"/>
        <v>0.24729183043342304</v>
      </c>
      <c r="H837" s="2">
        <f t="shared" si="112"/>
        <v>0.52884083775104374</v>
      </c>
      <c r="I837" s="2">
        <f t="shared" si="113"/>
        <v>34.59096752863951</v>
      </c>
    </row>
    <row r="838" spans="1:9" ht="13.5" x14ac:dyDescent="0.25">
      <c r="A838" s="3">
        <f>TITRES_STAT!B841</f>
        <v>43525</v>
      </c>
      <c r="B838" s="6">
        <f>TITRES_STAT!D841</f>
        <v>35.317100000000003</v>
      </c>
      <c r="C838" s="2">
        <f t="shared" si="117"/>
        <v>1.0259</v>
      </c>
      <c r="D838" s="2">
        <f t="shared" si="118"/>
        <v>1.0259</v>
      </c>
      <c r="E838" s="2">
        <f t="shared" si="119"/>
        <v>0</v>
      </c>
      <c r="F838" s="2">
        <f t="shared" si="116"/>
        <v>0.19471530314858618</v>
      </c>
      <c r="G838" s="2">
        <f t="shared" si="116"/>
        <v>0.2296281282596071</v>
      </c>
      <c r="H838" s="2">
        <f t="shared" si="112"/>
        <v>0.84795928366602336</v>
      </c>
      <c r="I838" s="2">
        <f t="shared" si="113"/>
        <v>45.886253618306064</v>
      </c>
    </row>
    <row r="839" spans="1:9" ht="13.5" x14ac:dyDescent="0.25">
      <c r="A839" s="3">
        <f>TITRES_STAT!B842</f>
        <v>43528</v>
      </c>
      <c r="B839" s="6">
        <f>TITRES_STAT!D842</f>
        <v>35.514499999999998</v>
      </c>
      <c r="C839" s="2">
        <f t="shared" si="117"/>
        <v>0.19739999999999469</v>
      </c>
      <c r="D839" s="2">
        <f t="shared" si="118"/>
        <v>0.19739999999999469</v>
      </c>
      <c r="E839" s="2">
        <f t="shared" si="119"/>
        <v>0</v>
      </c>
      <c r="F839" s="2">
        <f t="shared" si="116"/>
        <v>0.19490706720940107</v>
      </c>
      <c r="G839" s="2">
        <f t="shared" si="116"/>
        <v>0.2132261190982066</v>
      </c>
      <c r="H839" s="2">
        <f t="shared" si="112"/>
        <v>0.9140862668875559</v>
      </c>
      <c r="I839" s="2">
        <f t="shared" si="113"/>
        <v>47.755750756935676</v>
      </c>
    </row>
    <row r="840" spans="1:9" ht="13.5" x14ac:dyDescent="0.25">
      <c r="A840" s="3">
        <f>TITRES_STAT!B843</f>
        <v>43529</v>
      </c>
      <c r="B840" s="6">
        <f>TITRES_STAT!D843</f>
        <v>35.514499999999998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0.180985133837301</v>
      </c>
      <c r="G840" s="2">
        <f t="shared" si="116"/>
        <v>0.19799568201976328</v>
      </c>
      <c r="H840" s="2">
        <f t="shared" si="112"/>
        <v>0.9140862668875559</v>
      </c>
      <c r="I840" s="2">
        <f t="shared" si="113"/>
        <v>47.755750756935676</v>
      </c>
    </row>
    <row r="841" spans="1:9" ht="13.5" x14ac:dyDescent="0.25">
      <c r="A841" s="3">
        <f>TITRES_STAT!B844</f>
        <v>43530</v>
      </c>
      <c r="B841" s="6">
        <f>TITRES_STAT!D844</f>
        <v>35.514499999999998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0.16805762427749379</v>
      </c>
      <c r="G841" s="2">
        <f t="shared" si="116"/>
        <v>0.18385313330406589</v>
      </c>
      <c r="H841" s="2">
        <f t="shared" si="112"/>
        <v>0.91408626688755612</v>
      </c>
      <c r="I841" s="2">
        <f t="shared" si="113"/>
        <v>47.75575075693569</v>
      </c>
    </row>
    <row r="842" spans="1:9" ht="13.5" x14ac:dyDescent="0.25">
      <c r="A842" s="3">
        <f>TITRES_STAT!B845</f>
        <v>43531</v>
      </c>
      <c r="B842" s="6">
        <f>TITRES_STAT!D845</f>
        <v>35.514499999999998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0.15605350825767281</v>
      </c>
      <c r="G842" s="2">
        <f t="shared" si="116"/>
        <v>0.17072076663948973</v>
      </c>
      <c r="H842" s="2">
        <f t="shared" si="112"/>
        <v>0.91408626688755612</v>
      </c>
      <c r="I842" s="2">
        <f t="shared" si="113"/>
        <v>47.75575075693569</v>
      </c>
    </row>
    <row r="843" spans="1:9" ht="13.5" x14ac:dyDescent="0.25">
      <c r="A843" s="3">
        <f>TITRES_STAT!B846</f>
        <v>43532</v>
      </c>
      <c r="B843" s="6">
        <f>TITRES_STAT!D846</f>
        <v>35.514499999999998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0.14490682909641045</v>
      </c>
      <c r="G843" s="2">
        <f t="shared" si="116"/>
        <v>0.15852642616524046</v>
      </c>
      <c r="H843" s="2">
        <f t="shared" si="112"/>
        <v>0.91408626688755612</v>
      </c>
      <c r="I843" s="2">
        <f t="shared" si="113"/>
        <v>47.75575075693569</v>
      </c>
    </row>
    <row r="844" spans="1:9" ht="13.5" x14ac:dyDescent="0.25">
      <c r="A844" s="3">
        <f>TITRES_STAT!B847</f>
        <v>43535</v>
      </c>
      <c r="B844" s="6">
        <f>TITRES_STAT!D847</f>
        <v>35.514499999999998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0.1345563413038097</v>
      </c>
      <c r="G844" s="2">
        <f t="shared" si="116"/>
        <v>0.14720311001058042</v>
      </c>
      <c r="H844" s="2">
        <f t="shared" si="112"/>
        <v>0.91408626688755612</v>
      </c>
      <c r="I844" s="2">
        <f t="shared" si="113"/>
        <v>47.75575075693569</v>
      </c>
    </row>
    <row r="845" spans="1:9" ht="13.5" x14ac:dyDescent="0.25">
      <c r="A845" s="3">
        <f>TITRES_STAT!B848</f>
        <v>43536</v>
      </c>
      <c r="B845" s="6">
        <f>TITRES_STAT!D848</f>
        <v>35.504600000000003</v>
      </c>
      <c r="C845" s="2">
        <f t="shared" si="117"/>
        <v>-9.8999999999946908E-3</v>
      </c>
      <c r="D845" s="2">
        <f t="shared" si="118"/>
        <v>0</v>
      </c>
      <c r="E845" s="2">
        <f t="shared" si="119"/>
        <v>9.8999999999946908E-3</v>
      </c>
      <c r="F845" s="2">
        <f t="shared" ref="F845:G860" si="120">((F844*13)+D845)/14</f>
        <v>0.12494517406782328</v>
      </c>
      <c r="G845" s="2">
        <f t="shared" si="120"/>
        <v>0.13739574500982429</v>
      </c>
      <c r="H845" s="2">
        <f t="shared" si="112"/>
        <v>0.90938168470129299</v>
      </c>
      <c r="I845" s="2">
        <f t="shared" si="113"/>
        <v>47.627024601084841</v>
      </c>
    </row>
    <row r="846" spans="1:9" ht="13.5" x14ac:dyDescent="0.25">
      <c r="A846" s="3">
        <f>TITRES_STAT!B849</f>
        <v>43537</v>
      </c>
      <c r="B846" s="6">
        <f>TITRES_STAT!D849</f>
        <v>35.504600000000003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0.11602051877726448</v>
      </c>
      <c r="G846" s="2">
        <f t="shared" si="120"/>
        <v>0.12758176322340828</v>
      </c>
      <c r="H846" s="2">
        <f t="shared" si="112"/>
        <v>0.90938168470129288</v>
      </c>
      <c r="I846" s="2">
        <f t="shared" si="113"/>
        <v>47.627024601084834</v>
      </c>
    </row>
    <row r="847" spans="1:9" ht="13.5" x14ac:dyDescent="0.25">
      <c r="A847" s="3">
        <f>TITRES_STAT!B850</f>
        <v>43538</v>
      </c>
      <c r="B847" s="6">
        <f>TITRES_STAT!D850</f>
        <v>35.504600000000003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0.10773333886460272</v>
      </c>
      <c r="G847" s="2">
        <f t="shared" si="120"/>
        <v>0.11846878013602198</v>
      </c>
      <c r="H847" s="2">
        <f t="shared" si="112"/>
        <v>0.90938168470129277</v>
      </c>
      <c r="I847" s="2">
        <f t="shared" si="113"/>
        <v>47.627024601084834</v>
      </c>
    </row>
    <row r="848" spans="1:9" ht="13.5" x14ac:dyDescent="0.25">
      <c r="A848" s="3">
        <f>TITRES_STAT!B851</f>
        <v>43539</v>
      </c>
      <c r="B848" s="6">
        <f>TITRES_STAT!D851</f>
        <v>35.504600000000003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0.10003810037427395</v>
      </c>
      <c r="G848" s="2">
        <f t="shared" si="120"/>
        <v>0.11000672441202042</v>
      </c>
      <c r="H848" s="2">
        <f t="shared" si="112"/>
        <v>0.90938168470129266</v>
      </c>
      <c r="I848" s="2">
        <f t="shared" si="113"/>
        <v>47.627024601084834</v>
      </c>
    </row>
    <row r="849" spans="1:9" ht="13.5" x14ac:dyDescent="0.25">
      <c r="A849" s="3">
        <f>TITRES_STAT!B852</f>
        <v>43542</v>
      </c>
      <c r="B849" s="6">
        <f>TITRES_STAT!D852</f>
        <v>35.504600000000003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9.2892521776111528E-2</v>
      </c>
      <c r="G849" s="2">
        <f t="shared" si="120"/>
        <v>0.10214910123973324</v>
      </c>
      <c r="H849" s="2">
        <f t="shared" ref="H849:H912" si="121">F849/G849</f>
        <v>0.90938168470129277</v>
      </c>
      <c r="I849" s="2">
        <f t="shared" ref="I849:I912" si="122">IF(G849=0,100,100-(100/(1+H849)))</f>
        <v>47.627024601084834</v>
      </c>
    </row>
    <row r="850" spans="1:9" ht="13.5" x14ac:dyDescent="0.25">
      <c r="A850" s="3">
        <f>TITRES_STAT!B853</f>
        <v>43543</v>
      </c>
      <c r="B850" s="6">
        <f>TITRES_STAT!D853</f>
        <v>35.504600000000003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8.6257341649246408E-2</v>
      </c>
      <c r="G850" s="2">
        <f t="shared" si="120"/>
        <v>9.485273686546658E-2</v>
      </c>
      <c r="H850" s="2">
        <f t="shared" si="121"/>
        <v>0.90938168470129266</v>
      </c>
      <c r="I850" s="2">
        <f t="shared" si="122"/>
        <v>47.627024601084834</v>
      </c>
    </row>
    <row r="851" spans="1:9" ht="13.5" x14ac:dyDescent="0.25">
      <c r="A851" s="3">
        <f>TITRES_STAT!B854</f>
        <v>43545</v>
      </c>
      <c r="B851" s="6">
        <f>TITRES_STAT!D854</f>
        <v>35.504600000000003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8.0096102960014529E-2</v>
      </c>
      <c r="G851" s="2">
        <f t="shared" si="120"/>
        <v>8.8077541375076104E-2</v>
      </c>
      <c r="H851" s="2">
        <f t="shared" si="121"/>
        <v>0.90938168470129277</v>
      </c>
      <c r="I851" s="2">
        <f t="shared" si="122"/>
        <v>47.627024601084834</v>
      </c>
    </row>
    <row r="852" spans="1:9" ht="13.5" x14ac:dyDescent="0.25">
      <c r="A852" s="3">
        <f>TITRES_STAT!B855</f>
        <v>43546</v>
      </c>
      <c r="B852" s="6">
        <f>TITRES_STAT!D855</f>
        <v>35.504600000000003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7.4374952748584924E-2</v>
      </c>
      <c r="G852" s="2">
        <f t="shared" si="120"/>
        <v>8.1786288419713513E-2</v>
      </c>
      <c r="H852" s="2">
        <f t="shared" si="121"/>
        <v>0.90938168470129299</v>
      </c>
      <c r="I852" s="2">
        <f t="shared" si="122"/>
        <v>47.627024601084841</v>
      </c>
    </row>
    <row r="853" spans="1:9" ht="13.5" x14ac:dyDescent="0.25">
      <c r="A853" s="3">
        <f>TITRES_STAT!B856</f>
        <v>43549</v>
      </c>
      <c r="B853" s="6">
        <f>TITRES_STAT!D856</f>
        <v>35.504600000000003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6.9062456123686E-2</v>
      </c>
      <c r="G853" s="2">
        <f t="shared" si="120"/>
        <v>7.5944410675448257E-2</v>
      </c>
      <c r="H853" s="2">
        <f t="shared" si="121"/>
        <v>0.90938168470129299</v>
      </c>
      <c r="I853" s="2">
        <f t="shared" si="122"/>
        <v>47.627024601084841</v>
      </c>
    </row>
    <row r="854" spans="1:9" ht="13.5" x14ac:dyDescent="0.25">
      <c r="A854" s="3">
        <f>TITRES_STAT!B857</f>
        <v>43550</v>
      </c>
      <c r="B854" s="6">
        <f>TITRES_STAT!D857</f>
        <v>35.011299999999999</v>
      </c>
      <c r="C854" s="2">
        <f t="shared" si="117"/>
        <v>-0.49330000000000496</v>
      </c>
      <c r="D854" s="2">
        <f t="shared" si="118"/>
        <v>0</v>
      </c>
      <c r="E854" s="2">
        <f t="shared" si="119"/>
        <v>0.49330000000000496</v>
      </c>
      <c r="F854" s="2">
        <f t="shared" si="120"/>
        <v>6.4129423543422714E-2</v>
      </c>
      <c r="G854" s="2">
        <f t="shared" si="120"/>
        <v>0.10575552419863088</v>
      </c>
      <c r="H854" s="2">
        <f t="shared" si="121"/>
        <v>0.60639313198404954</v>
      </c>
      <c r="I854" s="2">
        <f t="shared" si="122"/>
        <v>37.748737834498577</v>
      </c>
    </row>
    <row r="855" spans="1:9" ht="13.5" x14ac:dyDescent="0.25">
      <c r="A855" s="3">
        <f>TITRES_STAT!B858</f>
        <v>43551</v>
      </c>
      <c r="B855" s="6">
        <f>TITRES_STAT!D858</f>
        <v>35.011299999999999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5.9548750433178234E-2</v>
      </c>
      <c r="G855" s="2">
        <f t="shared" si="120"/>
        <v>9.8201558184442969E-2</v>
      </c>
      <c r="H855" s="2">
        <f t="shared" si="121"/>
        <v>0.60639313198404943</v>
      </c>
      <c r="I855" s="2">
        <f t="shared" si="122"/>
        <v>37.74873783449857</v>
      </c>
    </row>
    <row r="856" spans="1:9" ht="13.5" x14ac:dyDescent="0.25">
      <c r="A856" s="3">
        <f>TITRES_STAT!B859</f>
        <v>43552</v>
      </c>
      <c r="B856" s="6">
        <f>TITRES_STAT!D859</f>
        <v>35.011299999999999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5.529526825937979E-2</v>
      </c>
      <c r="G856" s="2">
        <f t="shared" si="120"/>
        <v>9.1187161171268474E-2</v>
      </c>
      <c r="H856" s="2">
        <f t="shared" si="121"/>
        <v>0.60639313198404943</v>
      </c>
      <c r="I856" s="2">
        <f t="shared" si="122"/>
        <v>37.74873783449857</v>
      </c>
    </row>
    <row r="857" spans="1:9" ht="13.5" x14ac:dyDescent="0.25">
      <c r="A857" s="3">
        <f>TITRES_STAT!B860</f>
        <v>43553</v>
      </c>
      <c r="B857" s="6">
        <f>TITRES_STAT!D860</f>
        <v>35.011299999999999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5.1345606240852659E-2</v>
      </c>
      <c r="G857" s="2">
        <f t="shared" si="120"/>
        <v>8.4673792516177876E-2</v>
      </c>
      <c r="H857" s="2">
        <f t="shared" si="121"/>
        <v>0.60639313198404932</v>
      </c>
      <c r="I857" s="2">
        <f t="shared" si="122"/>
        <v>37.748737834498563</v>
      </c>
    </row>
    <row r="858" spans="1:9" ht="13.5" x14ac:dyDescent="0.25">
      <c r="A858" s="3">
        <f>TITRES_STAT!B861</f>
        <v>43556</v>
      </c>
      <c r="B858" s="6">
        <f>TITRES_STAT!D861</f>
        <v>36.057000000000002</v>
      </c>
      <c r="C858" s="2">
        <f t="shared" si="117"/>
        <v>1.0457000000000036</v>
      </c>
      <c r="D858" s="2">
        <f t="shared" si="118"/>
        <v>1.0457000000000036</v>
      </c>
      <c r="E858" s="2">
        <f t="shared" si="119"/>
        <v>0</v>
      </c>
      <c r="F858" s="2">
        <f t="shared" si="120"/>
        <v>0.12237092008079201</v>
      </c>
      <c r="G858" s="2">
        <f t="shared" si="120"/>
        <v>7.8625664479308036E-2</v>
      </c>
      <c r="H858" s="2">
        <f t="shared" si="121"/>
        <v>1.5563737475693631</v>
      </c>
      <c r="I858" s="2">
        <f t="shared" si="122"/>
        <v>60.882089289533099</v>
      </c>
    </row>
    <row r="859" spans="1:9" ht="13.5" x14ac:dyDescent="0.25">
      <c r="A859" s="3">
        <f>TITRES_STAT!B862</f>
        <v>43557</v>
      </c>
      <c r="B859" s="6">
        <f>TITRES_STAT!D862</f>
        <v>34.981699999999996</v>
      </c>
      <c r="C859" s="2">
        <f t="shared" si="117"/>
        <v>-1.0753000000000057</v>
      </c>
      <c r="D859" s="2">
        <f t="shared" si="118"/>
        <v>0</v>
      </c>
      <c r="E859" s="2">
        <f t="shared" si="119"/>
        <v>1.0753000000000057</v>
      </c>
      <c r="F859" s="2">
        <f t="shared" si="120"/>
        <v>0.11363014007502115</v>
      </c>
      <c r="G859" s="2">
        <f t="shared" si="120"/>
        <v>0.14981668844507215</v>
      </c>
      <c r="H859" s="2">
        <f t="shared" si="121"/>
        <v>0.75846116513703199</v>
      </c>
      <c r="I859" s="2">
        <f t="shared" si="122"/>
        <v>43.132096413282305</v>
      </c>
    </row>
    <row r="860" spans="1:9" ht="13.5" x14ac:dyDescent="0.25">
      <c r="A860" s="3">
        <f>TITRES_STAT!B863</f>
        <v>43558</v>
      </c>
      <c r="B860" s="6">
        <f>TITRES_STAT!D863</f>
        <v>33.936</v>
      </c>
      <c r="C860" s="2">
        <f t="shared" si="117"/>
        <v>-1.0456999999999965</v>
      </c>
      <c r="D860" s="2">
        <f t="shared" si="118"/>
        <v>0</v>
      </c>
      <c r="E860" s="2">
        <f t="shared" si="119"/>
        <v>1.0456999999999965</v>
      </c>
      <c r="F860" s="2">
        <f t="shared" si="120"/>
        <v>0.10551370149823391</v>
      </c>
      <c r="G860" s="2">
        <f t="shared" si="120"/>
        <v>0.21380835355613817</v>
      </c>
      <c r="H860" s="2">
        <f t="shared" si="121"/>
        <v>0.49349662790668242</v>
      </c>
      <c r="I860" s="2">
        <f t="shared" si="122"/>
        <v>33.043035965764318</v>
      </c>
    </row>
    <row r="861" spans="1:9" ht="13.5" x14ac:dyDescent="0.25">
      <c r="A861" s="3">
        <f>TITRES_STAT!B864</f>
        <v>43559</v>
      </c>
      <c r="B861" s="6">
        <f>TITRES_STAT!D864</f>
        <v>34.922499999999999</v>
      </c>
      <c r="C861" s="2">
        <f t="shared" si="117"/>
        <v>0.98649999999999949</v>
      </c>
      <c r="D861" s="2">
        <f t="shared" si="118"/>
        <v>0.98649999999999949</v>
      </c>
      <c r="E861" s="2">
        <f t="shared" si="119"/>
        <v>0</v>
      </c>
      <c r="F861" s="2">
        <f t="shared" ref="F861:G876" si="123">((F860*13)+D861)/14</f>
        <v>0.16844129424836002</v>
      </c>
      <c r="G861" s="2">
        <f t="shared" si="123"/>
        <v>0.19853632830212828</v>
      </c>
      <c r="H861" s="2">
        <f t="shared" si="121"/>
        <v>0.84841547987142041</v>
      </c>
      <c r="I861" s="2">
        <f t="shared" si="122"/>
        <v>45.899609103600341</v>
      </c>
    </row>
    <row r="862" spans="1:9" ht="13.5" x14ac:dyDescent="0.25">
      <c r="A862" s="3">
        <f>TITRES_STAT!B865</f>
        <v>43560</v>
      </c>
      <c r="B862" s="6">
        <f>TITRES_STAT!D865</f>
        <v>34.922499999999999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0.15640977323062003</v>
      </c>
      <c r="G862" s="2">
        <f t="shared" si="123"/>
        <v>0.1843551619948334</v>
      </c>
      <c r="H862" s="2">
        <f t="shared" si="121"/>
        <v>0.84841547987142041</v>
      </c>
      <c r="I862" s="2">
        <f t="shared" si="122"/>
        <v>45.899609103600341</v>
      </c>
    </row>
    <row r="863" spans="1:9" ht="13.5" x14ac:dyDescent="0.25">
      <c r="A863" s="3">
        <f>TITRES_STAT!B866</f>
        <v>43563</v>
      </c>
      <c r="B863" s="6">
        <f>TITRES_STAT!D866</f>
        <v>34.922499999999999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0.14523764657129004</v>
      </c>
      <c r="G863" s="2">
        <f t="shared" si="123"/>
        <v>0.17118693613805958</v>
      </c>
      <c r="H863" s="2">
        <f t="shared" si="121"/>
        <v>0.84841547987142052</v>
      </c>
      <c r="I863" s="2">
        <f t="shared" si="122"/>
        <v>45.899609103600341</v>
      </c>
    </row>
    <row r="864" spans="1:9" ht="13.5" x14ac:dyDescent="0.25">
      <c r="A864" s="3">
        <f>TITRES_STAT!B867</f>
        <v>43565</v>
      </c>
      <c r="B864" s="6">
        <f>TITRES_STAT!D867</f>
        <v>34.922499999999999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0.13486352895905504</v>
      </c>
      <c r="G864" s="2">
        <f t="shared" si="123"/>
        <v>0.15895929784248389</v>
      </c>
      <c r="H864" s="2">
        <f t="shared" si="121"/>
        <v>0.84841547987142063</v>
      </c>
      <c r="I864" s="2">
        <f t="shared" si="122"/>
        <v>45.899609103600341</v>
      </c>
    </row>
    <row r="865" spans="1:9" ht="13.5" x14ac:dyDescent="0.25">
      <c r="A865" s="3">
        <f>TITRES_STAT!B868</f>
        <v>43566</v>
      </c>
      <c r="B865" s="6">
        <f>TITRES_STAT!D868</f>
        <v>34.922499999999999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0.12523041974769397</v>
      </c>
      <c r="G865" s="2">
        <f t="shared" si="123"/>
        <v>0.14760506228230647</v>
      </c>
      <c r="H865" s="2">
        <f t="shared" si="121"/>
        <v>0.84841547987142063</v>
      </c>
      <c r="I865" s="2">
        <f t="shared" si="122"/>
        <v>45.899609103600341</v>
      </c>
    </row>
    <row r="866" spans="1:9" ht="13.5" x14ac:dyDescent="0.25">
      <c r="A866" s="3">
        <f>TITRES_STAT!B869</f>
        <v>43567</v>
      </c>
      <c r="B866" s="6">
        <f>TITRES_STAT!D869</f>
        <v>34.922499999999999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0.11628538976571583</v>
      </c>
      <c r="G866" s="2">
        <f t="shared" si="123"/>
        <v>0.137061843547856</v>
      </c>
      <c r="H866" s="2">
        <f t="shared" si="121"/>
        <v>0.84841547987142063</v>
      </c>
      <c r="I866" s="2">
        <f t="shared" si="122"/>
        <v>45.899609103600341</v>
      </c>
    </row>
    <row r="867" spans="1:9" ht="13.5" x14ac:dyDescent="0.25">
      <c r="A867" s="3">
        <f>TITRES_STAT!B870</f>
        <v>43570</v>
      </c>
      <c r="B867" s="6">
        <f>TITRES_STAT!D870</f>
        <v>34.922499999999999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0.10797929049673613</v>
      </c>
      <c r="G867" s="2">
        <f t="shared" si="123"/>
        <v>0.1272717118658663</v>
      </c>
      <c r="H867" s="2">
        <f t="shared" si="121"/>
        <v>0.84841547987142052</v>
      </c>
      <c r="I867" s="2">
        <f t="shared" si="122"/>
        <v>45.899609103600341</v>
      </c>
    </row>
    <row r="868" spans="1:9" ht="13.5" x14ac:dyDescent="0.25">
      <c r="A868" s="3">
        <f>TITRES_STAT!B871</f>
        <v>43571</v>
      </c>
      <c r="B868" s="6">
        <f>TITRES_STAT!D871</f>
        <v>34.922499999999999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0.10026648403268355</v>
      </c>
      <c r="G868" s="2">
        <f t="shared" si="123"/>
        <v>0.1181808753040187</v>
      </c>
      <c r="H868" s="2">
        <f t="shared" si="121"/>
        <v>0.84841547987142063</v>
      </c>
      <c r="I868" s="2">
        <f t="shared" si="122"/>
        <v>45.899609103600341</v>
      </c>
    </row>
    <row r="869" spans="1:9" ht="13.5" x14ac:dyDescent="0.25">
      <c r="A869" s="3">
        <f>TITRES_STAT!B872</f>
        <v>43572</v>
      </c>
      <c r="B869" s="6">
        <f>TITRES_STAT!D872</f>
        <v>34.922499999999999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9.31045923160633E-2</v>
      </c>
      <c r="G869" s="2">
        <f t="shared" si="123"/>
        <v>0.10973938421087451</v>
      </c>
      <c r="H869" s="2">
        <f t="shared" si="121"/>
        <v>0.84841547987142063</v>
      </c>
      <c r="I869" s="2">
        <f t="shared" si="122"/>
        <v>45.899609103600341</v>
      </c>
    </row>
    <row r="870" spans="1:9" ht="13.5" x14ac:dyDescent="0.25">
      <c r="A870" s="3">
        <f>TITRES_STAT!B873</f>
        <v>43573</v>
      </c>
      <c r="B870" s="6">
        <f>TITRES_STAT!D873</f>
        <v>34.922499999999999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8.6454264293487348E-2</v>
      </c>
      <c r="G870" s="2">
        <f t="shared" si="123"/>
        <v>0.10190085676724062</v>
      </c>
      <c r="H870" s="2">
        <f t="shared" si="121"/>
        <v>0.84841547987142063</v>
      </c>
      <c r="I870" s="2">
        <f t="shared" si="122"/>
        <v>45.899609103600341</v>
      </c>
    </row>
    <row r="871" spans="1:9" ht="13.5" x14ac:dyDescent="0.25">
      <c r="A871" s="3">
        <f>TITRES_STAT!B874</f>
        <v>43574</v>
      </c>
      <c r="B871" s="6">
        <f>TITRES_STAT!D874</f>
        <v>34.922499999999999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8.0278959701095401E-2</v>
      </c>
      <c r="G871" s="2">
        <f t="shared" si="123"/>
        <v>9.4622224141009154E-2</v>
      </c>
      <c r="H871" s="2">
        <f t="shared" si="121"/>
        <v>0.84841547987142063</v>
      </c>
      <c r="I871" s="2">
        <f t="shared" si="122"/>
        <v>45.899609103600341</v>
      </c>
    </row>
    <row r="872" spans="1:9" ht="13.5" x14ac:dyDescent="0.25">
      <c r="A872" s="3">
        <f>TITRES_STAT!B875</f>
        <v>43577</v>
      </c>
      <c r="B872" s="6">
        <f>TITRES_STAT!D875</f>
        <v>34.922499999999999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7.4544748293874294E-2</v>
      </c>
      <c r="G872" s="2">
        <f t="shared" si="123"/>
        <v>8.7863493845222781E-2</v>
      </c>
      <c r="H872" s="2">
        <f t="shared" si="121"/>
        <v>0.84841547987142052</v>
      </c>
      <c r="I872" s="2">
        <f t="shared" si="122"/>
        <v>45.899609103600341</v>
      </c>
    </row>
    <row r="873" spans="1:9" ht="13.5" x14ac:dyDescent="0.25">
      <c r="A873" s="3">
        <f>TITRES_STAT!B876</f>
        <v>43578</v>
      </c>
      <c r="B873" s="6">
        <f>TITRES_STAT!D876</f>
        <v>34.922499999999999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6.9220123415740423E-2</v>
      </c>
      <c r="G873" s="2">
        <f t="shared" si="123"/>
        <v>8.1587529999135433E-2</v>
      </c>
      <c r="H873" s="2">
        <f t="shared" si="121"/>
        <v>0.84841547987142074</v>
      </c>
      <c r="I873" s="2">
        <f t="shared" si="122"/>
        <v>45.899609103600348</v>
      </c>
    </row>
    <row r="874" spans="1:9" ht="13.5" x14ac:dyDescent="0.25">
      <c r="A874" s="3">
        <f>TITRES_STAT!B877</f>
        <v>43579</v>
      </c>
      <c r="B874" s="6">
        <f>TITRES_STAT!D877</f>
        <v>34.330599999999997</v>
      </c>
      <c r="C874" s="2">
        <f t="shared" si="117"/>
        <v>-0.59190000000000254</v>
      </c>
      <c r="D874" s="2">
        <f t="shared" si="118"/>
        <v>0</v>
      </c>
      <c r="E874" s="2">
        <f t="shared" si="119"/>
        <v>0.59190000000000254</v>
      </c>
      <c r="F874" s="2">
        <f t="shared" si="123"/>
        <v>6.4275828886044675E-2</v>
      </c>
      <c r="G874" s="2">
        <f t="shared" si="123"/>
        <v>0.1180384207134831</v>
      </c>
      <c r="H874" s="2">
        <f t="shared" si="121"/>
        <v>0.5445331147056145</v>
      </c>
      <c r="I874" s="2">
        <f t="shared" si="122"/>
        <v>35.255515697337543</v>
      </c>
    </row>
    <row r="875" spans="1:9" ht="13.5" x14ac:dyDescent="0.25">
      <c r="A875" s="3">
        <f>TITRES_STAT!B878</f>
        <v>43580</v>
      </c>
      <c r="B875" s="6">
        <f>TITRES_STAT!D878</f>
        <v>34.518099999999997</v>
      </c>
      <c r="C875" s="2">
        <f t="shared" si="117"/>
        <v>0.1875</v>
      </c>
      <c r="D875" s="2">
        <f t="shared" si="118"/>
        <v>0.1875</v>
      </c>
      <c r="E875" s="2">
        <f t="shared" si="119"/>
        <v>0</v>
      </c>
      <c r="F875" s="2">
        <f t="shared" si="123"/>
        <v>7.3077555394184354E-2</v>
      </c>
      <c r="G875" s="2">
        <f t="shared" si="123"/>
        <v>0.10960710494823431</v>
      </c>
      <c r="H875" s="2">
        <f t="shared" si="121"/>
        <v>0.66672279528501111</v>
      </c>
      <c r="I875" s="2">
        <f t="shared" si="122"/>
        <v>40.002020562213588</v>
      </c>
    </row>
    <row r="876" spans="1:9" ht="13.5" x14ac:dyDescent="0.25">
      <c r="A876" s="3">
        <f>TITRES_STAT!B879</f>
        <v>43581</v>
      </c>
      <c r="B876" s="6">
        <f>TITRES_STAT!D879</f>
        <v>33.541400000000003</v>
      </c>
      <c r="C876" s="2">
        <f t="shared" si="117"/>
        <v>-0.97669999999999391</v>
      </c>
      <c r="D876" s="2">
        <f t="shared" si="118"/>
        <v>0</v>
      </c>
      <c r="E876" s="2">
        <f t="shared" si="119"/>
        <v>0.97669999999999391</v>
      </c>
      <c r="F876" s="2">
        <f t="shared" si="123"/>
        <v>6.7857730008885467E-2</v>
      </c>
      <c r="G876" s="2">
        <f t="shared" si="123"/>
        <v>0.1715423117376457</v>
      </c>
      <c r="H876" s="2">
        <f t="shared" si="121"/>
        <v>0.39557430071635086</v>
      </c>
      <c r="I876" s="2">
        <f t="shared" si="122"/>
        <v>28.34491151874191</v>
      </c>
    </row>
    <row r="877" spans="1:9" ht="13.5" x14ac:dyDescent="0.25">
      <c r="A877" s="3">
        <f>TITRES_STAT!B880</f>
        <v>43584</v>
      </c>
      <c r="B877" s="6">
        <f>TITRES_STAT!D880</f>
        <v>33.985399999999998</v>
      </c>
      <c r="C877" s="2">
        <f t="shared" si="117"/>
        <v>0.44399999999999551</v>
      </c>
      <c r="D877" s="2">
        <f t="shared" si="118"/>
        <v>0.44399999999999551</v>
      </c>
      <c r="E877" s="2">
        <f t="shared" si="119"/>
        <v>0</v>
      </c>
      <c r="F877" s="2">
        <f t="shared" ref="F877:G892" si="124">((F876*13)+D877)/14</f>
        <v>9.4725035008250469E-2</v>
      </c>
      <c r="G877" s="2">
        <f t="shared" si="124"/>
        <v>0.159289289470671</v>
      </c>
      <c r="H877" s="2">
        <f t="shared" si="121"/>
        <v>0.59467297093877514</v>
      </c>
      <c r="I877" s="2">
        <f t="shared" si="122"/>
        <v>37.291217809297571</v>
      </c>
    </row>
    <row r="878" spans="1:9" ht="13.5" x14ac:dyDescent="0.25">
      <c r="A878" s="3">
        <f>TITRES_STAT!B881</f>
        <v>43585</v>
      </c>
      <c r="B878" s="6">
        <f>TITRES_STAT!D881</f>
        <v>33.985399999999998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8.7958961079089723E-2</v>
      </c>
      <c r="G878" s="2">
        <f t="shared" si="124"/>
        <v>0.14791148307990878</v>
      </c>
      <c r="H878" s="2">
        <f t="shared" si="121"/>
        <v>0.59467297093877514</v>
      </c>
      <c r="I878" s="2">
        <f t="shared" si="122"/>
        <v>37.291217809297571</v>
      </c>
    </row>
    <row r="879" spans="1:9" ht="13.5" x14ac:dyDescent="0.25">
      <c r="A879" s="3">
        <f>TITRES_STAT!B882</f>
        <v>43587</v>
      </c>
      <c r="B879" s="6">
        <f>TITRES_STAT!D882</f>
        <v>33.985399999999998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8.1676178144869035E-2</v>
      </c>
      <c r="G879" s="2">
        <f t="shared" si="124"/>
        <v>0.13734637714562958</v>
      </c>
      <c r="H879" s="2">
        <f t="shared" si="121"/>
        <v>0.59467297093877514</v>
      </c>
      <c r="I879" s="2">
        <f t="shared" si="122"/>
        <v>37.291217809297571</v>
      </c>
    </row>
    <row r="880" spans="1:9" ht="13.5" x14ac:dyDescent="0.25">
      <c r="A880" s="3">
        <f>TITRES_STAT!B883</f>
        <v>43588</v>
      </c>
      <c r="B880" s="6">
        <f>TITRES_STAT!D883</f>
        <v>33.344099999999997</v>
      </c>
      <c r="C880" s="2">
        <f t="shared" si="117"/>
        <v>-0.64130000000000109</v>
      </c>
      <c r="D880" s="2">
        <f t="shared" si="118"/>
        <v>0</v>
      </c>
      <c r="E880" s="2">
        <f t="shared" si="119"/>
        <v>0.64130000000000109</v>
      </c>
      <c r="F880" s="2">
        <f t="shared" si="124"/>
        <v>7.5842165420235544E-2</v>
      </c>
      <c r="G880" s="2">
        <f t="shared" si="124"/>
        <v>0.17334306449237039</v>
      </c>
      <c r="H880" s="2">
        <f t="shared" si="121"/>
        <v>0.43752639104620017</v>
      </c>
      <c r="I880" s="2">
        <f t="shared" si="122"/>
        <v>30.436059732286239</v>
      </c>
    </row>
    <row r="881" spans="1:9" ht="13.5" x14ac:dyDescent="0.25">
      <c r="A881" s="3">
        <f>TITRES_STAT!B884</f>
        <v>43591</v>
      </c>
      <c r="B881" s="6">
        <f>TITRES_STAT!D884</f>
        <v>34.340499999999999</v>
      </c>
      <c r="C881" s="2">
        <f t="shared" si="117"/>
        <v>0.99640000000000128</v>
      </c>
      <c r="D881" s="2">
        <f t="shared" si="118"/>
        <v>0.99640000000000128</v>
      </c>
      <c r="E881" s="2">
        <f t="shared" si="119"/>
        <v>0</v>
      </c>
      <c r="F881" s="2">
        <f t="shared" si="124"/>
        <v>0.14159629646164737</v>
      </c>
      <c r="G881" s="2">
        <f t="shared" si="124"/>
        <v>0.16096141702862962</v>
      </c>
      <c r="H881" s="2">
        <f t="shared" si="121"/>
        <v>0.87969091646641107</v>
      </c>
      <c r="I881" s="2">
        <f t="shared" si="122"/>
        <v>46.799764193153756</v>
      </c>
    </row>
    <row r="882" spans="1:9" ht="13.5" x14ac:dyDescent="0.25">
      <c r="A882" s="3">
        <f>TITRES_STAT!B885</f>
        <v>43592</v>
      </c>
      <c r="B882" s="6">
        <f>TITRES_STAT!D885</f>
        <v>34.518099999999997</v>
      </c>
      <c r="C882" s="2">
        <f t="shared" si="117"/>
        <v>0.1775999999999982</v>
      </c>
      <c r="D882" s="2">
        <f t="shared" si="118"/>
        <v>0.1775999999999982</v>
      </c>
      <c r="E882" s="2">
        <f t="shared" si="119"/>
        <v>0</v>
      </c>
      <c r="F882" s="2">
        <f t="shared" si="124"/>
        <v>0.14416798957152957</v>
      </c>
      <c r="G882" s="2">
        <f t="shared" si="124"/>
        <v>0.14946417295515607</v>
      </c>
      <c r="H882" s="2">
        <f t="shared" si="121"/>
        <v>0.964565532469005</v>
      </c>
      <c r="I882" s="2">
        <f t="shared" si="122"/>
        <v>49.098160205262737</v>
      </c>
    </row>
    <row r="883" spans="1:9" ht="13.5" x14ac:dyDescent="0.25">
      <c r="A883" s="3">
        <f>TITRES_STAT!B886</f>
        <v>43593</v>
      </c>
      <c r="B883" s="6">
        <f>TITRES_STAT!D886</f>
        <v>34.034700000000001</v>
      </c>
      <c r="C883" s="2">
        <f t="shared" si="117"/>
        <v>-0.48339999999999606</v>
      </c>
      <c r="D883" s="2">
        <f t="shared" si="118"/>
        <v>0</v>
      </c>
      <c r="E883" s="2">
        <f t="shared" si="119"/>
        <v>0.48339999999999606</v>
      </c>
      <c r="F883" s="2">
        <f t="shared" si="124"/>
        <v>0.13387027603070603</v>
      </c>
      <c r="G883" s="2">
        <f t="shared" si="124"/>
        <v>0.17331673202978751</v>
      </c>
      <c r="H883" s="2">
        <f t="shared" si="121"/>
        <v>0.77240249376325698</v>
      </c>
      <c r="I883" s="2">
        <f t="shared" si="122"/>
        <v>43.579406849245167</v>
      </c>
    </row>
    <row r="884" spans="1:9" ht="13.5" x14ac:dyDescent="0.25">
      <c r="A884" s="3">
        <f>TITRES_STAT!B887</f>
        <v>43594</v>
      </c>
      <c r="B884" s="6">
        <f>TITRES_STAT!D887</f>
        <v>34.034700000000001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0.12430811345708417</v>
      </c>
      <c r="G884" s="2">
        <f t="shared" si="124"/>
        <v>0.16093696545623123</v>
      </c>
      <c r="H884" s="2">
        <f t="shared" si="121"/>
        <v>0.77240249376325709</v>
      </c>
      <c r="I884" s="2">
        <f t="shared" si="122"/>
        <v>43.579406849245167</v>
      </c>
    </row>
    <row r="885" spans="1:9" ht="13.5" x14ac:dyDescent="0.25">
      <c r="A885" s="3">
        <f>TITRES_STAT!B888</f>
        <v>43595</v>
      </c>
      <c r="B885" s="6">
        <f>TITRES_STAT!D888</f>
        <v>34.034700000000001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0.11542896249586387</v>
      </c>
      <c r="G885" s="2">
        <f t="shared" si="124"/>
        <v>0.1494414679236433</v>
      </c>
      <c r="H885" s="2">
        <f t="shared" si="121"/>
        <v>0.77240249376325709</v>
      </c>
      <c r="I885" s="2">
        <f t="shared" si="122"/>
        <v>43.579406849245167</v>
      </c>
    </row>
    <row r="886" spans="1:9" ht="13.5" x14ac:dyDescent="0.25">
      <c r="A886" s="3">
        <f>TITRES_STAT!B889</f>
        <v>43598</v>
      </c>
      <c r="B886" s="6">
        <f>TITRES_STAT!D889</f>
        <v>34.034700000000001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0.10718403660330218</v>
      </c>
      <c r="G886" s="2">
        <f t="shared" si="124"/>
        <v>0.13876707735766877</v>
      </c>
      <c r="H886" s="2">
        <f t="shared" si="121"/>
        <v>0.7724024937632572</v>
      </c>
      <c r="I886" s="2">
        <f t="shared" si="122"/>
        <v>43.579406849245174</v>
      </c>
    </row>
    <row r="887" spans="1:9" ht="13.5" x14ac:dyDescent="0.25">
      <c r="A887" s="3">
        <f>TITRES_STAT!B890</f>
        <v>43599</v>
      </c>
      <c r="B887" s="6">
        <f>TITRES_STAT!D890</f>
        <v>34.034700000000001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9.9528033988780601E-2</v>
      </c>
      <c r="G887" s="2">
        <f t="shared" si="124"/>
        <v>0.12885514326069242</v>
      </c>
      <c r="H887" s="2">
        <f t="shared" si="121"/>
        <v>0.77240249376325731</v>
      </c>
      <c r="I887" s="2">
        <f t="shared" si="122"/>
        <v>43.579406849245181</v>
      </c>
    </row>
    <row r="888" spans="1:9" ht="13.5" x14ac:dyDescent="0.25">
      <c r="A888" s="3">
        <f>TITRES_STAT!B891</f>
        <v>43600</v>
      </c>
      <c r="B888" s="6">
        <f>TITRES_STAT!D891</f>
        <v>34.005099999999999</v>
      </c>
      <c r="C888" s="2">
        <f t="shared" si="117"/>
        <v>-2.9600000000002069E-2</v>
      </c>
      <c r="D888" s="2">
        <f t="shared" si="118"/>
        <v>0</v>
      </c>
      <c r="E888" s="2">
        <f t="shared" si="119"/>
        <v>2.9600000000002069E-2</v>
      </c>
      <c r="F888" s="2">
        <f t="shared" si="124"/>
        <v>9.2418888703867705E-2</v>
      </c>
      <c r="G888" s="2">
        <f t="shared" si="124"/>
        <v>0.1217654901706431</v>
      </c>
      <c r="H888" s="2">
        <f t="shared" si="121"/>
        <v>0.75899081566009519</v>
      </c>
      <c r="I888" s="2">
        <f t="shared" si="122"/>
        <v>43.149219933548622</v>
      </c>
    </row>
    <row r="889" spans="1:9" ht="13.5" x14ac:dyDescent="0.25">
      <c r="A889" s="3">
        <f>TITRES_STAT!B892</f>
        <v>43601</v>
      </c>
      <c r="B889" s="6">
        <f>TITRES_STAT!D892</f>
        <v>34.005099999999999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8.58175395107343E-2</v>
      </c>
      <c r="G889" s="2">
        <f t="shared" si="124"/>
        <v>0.11306795515845432</v>
      </c>
      <c r="H889" s="2">
        <f t="shared" si="121"/>
        <v>0.75899081566009508</v>
      </c>
      <c r="I889" s="2">
        <f t="shared" si="122"/>
        <v>43.149219933548615</v>
      </c>
    </row>
    <row r="890" spans="1:9" ht="13.5" x14ac:dyDescent="0.25">
      <c r="A890" s="3">
        <f>TITRES_STAT!B893</f>
        <v>43602</v>
      </c>
      <c r="B890" s="6">
        <f>TITRES_STAT!D893</f>
        <v>34.005099999999999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7.9687715259967568E-2</v>
      </c>
      <c r="G890" s="2">
        <f t="shared" si="124"/>
        <v>0.10499167264713616</v>
      </c>
      <c r="H890" s="2">
        <f t="shared" si="121"/>
        <v>0.75899081566009508</v>
      </c>
      <c r="I890" s="2">
        <f t="shared" si="122"/>
        <v>43.149219933548615</v>
      </c>
    </row>
    <row r="891" spans="1:9" ht="13.5" x14ac:dyDescent="0.25">
      <c r="A891" s="3">
        <f>TITRES_STAT!B894</f>
        <v>43605</v>
      </c>
      <c r="B891" s="6">
        <f>TITRES_STAT!D894</f>
        <v>34.005099999999999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7.3995735598541321E-2</v>
      </c>
      <c r="G891" s="2">
        <f t="shared" si="124"/>
        <v>9.7492267458055018E-2</v>
      </c>
      <c r="H891" s="2">
        <f t="shared" si="121"/>
        <v>0.75899081566009508</v>
      </c>
      <c r="I891" s="2">
        <f t="shared" si="122"/>
        <v>43.149219933548615</v>
      </c>
    </row>
    <row r="892" spans="1:9" ht="13.5" x14ac:dyDescent="0.25">
      <c r="A892" s="3">
        <f>TITRES_STAT!B895</f>
        <v>43606</v>
      </c>
      <c r="B892" s="6">
        <f>TITRES_STAT!D895</f>
        <v>34.024799999999999</v>
      </c>
      <c r="C892" s="2">
        <f t="shared" si="117"/>
        <v>1.9700000000000273E-2</v>
      </c>
      <c r="D892" s="2">
        <f t="shared" si="118"/>
        <v>1.9700000000000273E-2</v>
      </c>
      <c r="E892" s="2">
        <f t="shared" si="119"/>
        <v>0</v>
      </c>
      <c r="F892" s="2">
        <f t="shared" si="124"/>
        <v>7.0117468770074104E-2</v>
      </c>
      <c r="G892" s="2">
        <f t="shared" si="124"/>
        <v>9.0528534068193944E-2</v>
      </c>
      <c r="H892" s="2">
        <f t="shared" si="121"/>
        <v>0.7745344547085623</v>
      </c>
      <c r="I892" s="2">
        <f t="shared" si="122"/>
        <v>43.647191670660838</v>
      </c>
    </row>
    <row r="893" spans="1:9" ht="13.5" x14ac:dyDescent="0.25">
      <c r="A893" s="3">
        <f>TITRES_STAT!B896</f>
        <v>43607</v>
      </c>
      <c r="B893" s="6">
        <f>TITRES_STAT!D896</f>
        <v>34.024799999999999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6.5109078143640239E-2</v>
      </c>
      <c r="G893" s="2">
        <f t="shared" si="125"/>
        <v>8.4062210206180099E-2</v>
      </c>
      <c r="H893" s="2">
        <f t="shared" si="121"/>
        <v>0.7745344547085623</v>
      </c>
      <c r="I893" s="2">
        <f t="shared" si="122"/>
        <v>43.647191670660838</v>
      </c>
    </row>
    <row r="894" spans="1:9" ht="13.5" x14ac:dyDescent="0.25">
      <c r="A894" s="3">
        <f>TITRES_STAT!B897</f>
        <v>43608</v>
      </c>
      <c r="B894" s="6">
        <f>TITRES_STAT!D897</f>
        <v>34.024799999999999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6.0458429704808796E-2</v>
      </c>
      <c r="G894" s="2">
        <f t="shared" si="125"/>
        <v>7.805776662002438E-2</v>
      </c>
      <c r="H894" s="2">
        <f t="shared" si="121"/>
        <v>0.7745344547085623</v>
      </c>
      <c r="I894" s="2">
        <f t="shared" si="122"/>
        <v>43.647191670660838</v>
      </c>
    </row>
    <row r="895" spans="1:9" ht="13.5" x14ac:dyDescent="0.25">
      <c r="A895" s="3">
        <f>TITRES_STAT!B898</f>
        <v>43609</v>
      </c>
      <c r="B895" s="6">
        <f>TITRES_STAT!D898</f>
        <v>34.024799999999999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5.6139970440179598E-2</v>
      </c>
      <c r="G895" s="2">
        <f t="shared" si="125"/>
        <v>7.2482211861451207E-2</v>
      </c>
      <c r="H895" s="2">
        <f t="shared" si="121"/>
        <v>0.7745344547085623</v>
      </c>
      <c r="I895" s="2">
        <f t="shared" si="122"/>
        <v>43.647191670660838</v>
      </c>
    </row>
    <row r="896" spans="1:9" ht="13.5" x14ac:dyDescent="0.25">
      <c r="A896" s="3">
        <f>TITRES_STAT!B899</f>
        <v>43612</v>
      </c>
      <c r="B896" s="6">
        <f>TITRES_STAT!D899</f>
        <v>34.024799999999999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5.2129972551595342E-2</v>
      </c>
      <c r="G896" s="2">
        <f t="shared" si="125"/>
        <v>6.7304911014204688E-2</v>
      </c>
      <c r="H896" s="2">
        <f t="shared" si="121"/>
        <v>0.77453445470856241</v>
      </c>
      <c r="I896" s="2">
        <f t="shared" si="122"/>
        <v>43.647191670660838</v>
      </c>
    </row>
    <row r="897" spans="1:9" ht="13.5" x14ac:dyDescent="0.25">
      <c r="A897" s="3">
        <f>TITRES_STAT!B900</f>
        <v>43613</v>
      </c>
      <c r="B897" s="6">
        <f>TITRES_STAT!D900</f>
        <v>34.024799999999999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4.8406403083624247E-2</v>
      </c>
      <c r="G897" s="2">
        <f t="shared" si="125"/>
        <v>6.2497417370332924E-2</v>
      </c>
      <c r="H897" s="2">
        <f t="shared" si="121"/>
        <v>0.77453445470856241</v>
      </c>
      <c r="I897" s="2">
        <f t="shared" si="122"/>
        <v>43.647191670660838</v>
      </c>
    </row>
    <row r="898" spans="1:9" ht="13.5" x14ac:dyDescent="0.25">
      <c r="A898" s="3">
        <f>TITRES_STAT!B901</f>
        <v>43614</v>
      </c>
      <c r="B898" s="6">
        <f>TITRES_STAT!D901</f>
        <v>33.906399999999998</v>
      </c>
      <c r="C898" s="2">
        <f t="shared" si="117"/>
        <v>-0.11840000000000117</v>
      </c>
      <c r="D898" s="2">
        <f t="shared" si="118"/>
        <v>0</v>
      </c>
      <c r="E898" s="2">
        <f t="shared" si="119"/>
        <v>0.11840000000000117</v>
      </c>
      <c r="F898" s="2">
        <f t="shared" si="125"/>
        <v>4.4948802863365375E-2</v>
      </c>
      <c r="G898" s="2">
        <f t="shared" si="125"/>
        <v>6.6490458986737805E-2</v>
      </c>
      <c r="H898" s="2">
        <f t="shared" si="121"/>
        <v>0.67601883861759582</v>
      </c>
      <c r="I898" s="2">
        <f t="shared" si="122"/>
        <v>40.334799528577243</v>
      </c>
    </row>
    <row r="899" spans="1:9" ht="13.5" x14ac:dyDescent="0.25">
      <c r="A899" s="3">
        <f>TITRES_STAT!B902</f>
        <v>43615</v>
      </c>
      <c r="B899" s="6">
        <f>TITRES_STAT!D902</f>
        <v>33.906399999999998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4.1738174087410707E-2</v>
      </c>
      <c r="G899" s="2">
        <f t="shared" si="125"/>
        <v>6.1741140487685101E-2</v>
      </c>
      <c r="H899" s="2">
        <f t="shared" si="121"/>
        <v>0.67601883861759582</v>
      </c>
      <c r="I899" s="2">
        <f t="shared" si="122"/>
        <v>40.334799528577243</v>
      </c>
    </row>
    <row r="900" spans="1:9" ht="13.5" x14ac:dyDescent="0.25">
      <c r="A900" s="3">
        <f>TITRES_STAT!B903</f>
        <v>43616</v>
      </c>
      <c r="B900" s="6">
        <f>TITRES_STAT!D903</f>
        <v>33.906399999999998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3.8756875938309947E-2</v>
      </c>
      <c r="G900" s="2">
        <f t="shared" si="125"/>
        <v>5.7331059024279027E-2</v>
      </c>
      <c r="H900" s="2">
        <f t="shared" si="121"/>
        <v>0.67601883861759582</v>
      </c>
      <c r="I900" s="2">
        <f t="shared" si="122"/>
        <v>40.334799528577243</v>
      </c>
    </row>
    <row r="901" spans="1:9" ht="13.5" x14ac:dyDescent="0.25">
      <c r="A901" s="3">
        <f>TITRES_STAT!B904</f>
        <v>43619</v>
      </c>
      <c r="B901" s="6">
        <f>TITRES_STAT!D904</f>
        <v>33.906399999999998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3.5988527657002098E-2</v>
      </c>
      <c r="G901" s="2">
        <f t="shared" si="125"/>
        <v>5.3235983379687664E-2</v>
      </c>
      <c r="H901" s="2">
        <f t="shared" si="121"/>
        <v>0.67601883861759604</v>
      </c>
      <c r="I901" s="2">
        <f t="shared" si="122"/>
        <v>40.33479952857725</v>
      </c>
    </row>
    <row r="902" spans="1:9" ht="13.5" x14ac:dyDescent="0.25">
      <c r="A902" s="3">
        <f>TITRES_STAT!B905</f>
        <v>43623</v>
      </c>
      <c r="B902" s="6">
        <f>TITRES_STAT!D905</f>
        <v>33.906399999999998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3.3417918538644807E-2</v>
      </c>
      <c r="G902" s="2">
        <f t="shared" si="125"/>
        <v>4.9433413138281403E-2</v>
      </c>
      <c r="H902" s="2">
        <f t="shared" si="121"/>
        <v>0.67601883861759604</v>
      </c>
      <c r="I902" s="2">
        <f t="shared" si="122"/>
        <v>40.33479952857725</v>
      </c>
    </row>
    <row r="903" spans="1:9" ht="13.5" x14ac:dyDescent="0.25">
      <c r="A903" s="3">
        <f>TITRES_STAT!B906</f>
        <v>43626</v>
      </c>
      <c r="B903" s="6">
        <f>TITRES_STAT!D906</f>
        <v>33.906399999999998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3.1030924357313035E-2</v>
      </c>
      <c r="G903" s="2">
        <f t="shared" si="125"/>
        <v>4.5902455056975593E-2</v>
      </c>
      <c r="H903" s="2">
        <f t="shared" si="121"/>
        <v>0.67601883861759593</v>
      </c>
      <c r="I903" s="2">
        <f t="shared" si="122"/>
        <v>40.334799528577243</v>
      </c>
    </row>
    <row r="904" spans="1:9" ht="13.5" x14ac:dyDescent="0.25">
      <c r="A904" s="3">
        <f>TITRES_STAT!B907</f>
        <v>43627</v>
      </c>
      <c r="B904" s="6">
        <f>TITRES_STAT!D907</f>
        <v>33.906399999999998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2.8814429760362106E-2</v>
      </c>
      <c r="G904" s="2">
        <f t="shared" si="125"/>
        <v>4.2623708267191626E-2</v>
      </c>
      <c r="H904" s="2">
        <f t="shared" si="121"/>
        <v>0.67601883861759593</v>
      </c>
      <c r="I904" s="2">
        <f t="shared" si="122"/>
        <v>40.334799528577243</v>
      </c>
    </row>
    <row r="905" spans="1:9" ht="13.5" x14ac:dyDescent="0.25">
      <c r="A905" s="3">
        <f>TITRES_STAT!B908</f>
        <v>43628</v>
      </c>
      <c r="B905" s="6">
        <f>TITRES_STAT!D908</f>
        <v>33.906399999999998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2.6756256206050526E-2</v>
      </c>
      <c r="G905" s="2">
        <f t="shared" si="125"/>
        <v>3.9579157676677933E-2</v>
      </c>
      <c r="H905" s="2">
        <f t="shared" si="121"/>
        <v>0.67601883861759604</v>
      </c>
      <c r="I905" s="2">
        <f t="shared" si="122"/>
        <v>40.33479952857725</v>
      </c>
    </row>
    <row r="906" spans="1:9" ht="13.5" x14ac:dyDescent="0.25">
      <c r="A906" s="3">
        <f>TITRES_STAT!B909</f>
        <v>43629</v>
      </c>
      <c r="B906" s="6">
        <f>TITRES_STAT!D909</f>
        <v>33.896599999999999</v>
      </c>
      <c r="C906" s="2">
        <f t="shared" si="126"/>
        <v>-9.7999999999984766E-3</v>
      </c>
      <c r="D906" s="2">
        <f t="shared" si="127"/>
        <v>0</v>
      </c>
      <c r="E906" s="2">
        <f t="shared" si="128"/>
        <v>9.7999999999984766E-3</v>
      </c>
      <c r="F906" s="2">
        <f t="shared" si="125"/>
        <v>2.4845095048475489E-2</v>
      </c>
      <c r="G906" s="2">
        <f t="shared" si="125"/>
        <v>3.7452074985486541E-2</v>
      </c>
      <c r="H906" s="2">
        <f t="shared" si="121"/>
        <v>0.66338367254961117</v>
      </c>
      <c r="I906" s="2">
        <f t="shared" si="122"/>
        <v>39.881578946412645</v>
      </c>
    </row>
    <row r="907" spans="1:9" ht="13.5" x14ac:dyDescent="0.25">
      <c r="A907" s="3">
        <f>TITRES_STAT!B910</f>
        <v>43630</v>
      </c>
      <c r="B907" s="6">
        <f>TITRES_STAT!D910</f>
        <v>33.906399999999998</v>
      </c>
      <c r="C907" s="2">
        <f t="shared" si="126"/>
        <v>9.7999999999984766E-3</v>
      </c>
      <c r="D907" s="2">
        <f t="shared" si="127"/>
        <v>9.7999999999984766E-3</v>
      </c>
      <c r="E907" s="2">
        <f t="shared" si="128"/>
        <v>0</v>
      </c>
      <c r="F907" s="2">
        <f t="shared" si="125"/>
        <v>2.3770445402155702E-2</v>
      </c>
      <c r="G907" s="2">
        <f t="shared" si="125"/>
        <v>3.4776926772237503E-2</v>
      </c>
      <c r="H907" s="2">
        <f t="shared" si="121"/>
        <v>0.68351196061210617</v>
      </c>
      <c r="I907" s="2">
        <f t="shared" si="122"/>
        <v>40.60036261123971</v>
      </c>
    </row>
    <row r="908" spans="1:9" ht="13.5" x14ac:dyDescent="0.25">
      <c r="A908" s="3">
        <f>TITRES_STAT!B911</f>
        <v>43633</v>
      </c>
      <c r="B908" s="6">
        <f>TITRES_STAT!D911</f>
        <v>33.906399999999998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2.2072556444858865E-2</v>
      </c>
      <c r="G908" s="2">
        <f t="shared" si="125"/>
        <v>3.2292860574220539E-2</v>
      </c>
      <c r="H908" s="2">
        <f t="shared" si="121"/>
        <v>0.68351196061210617</v>
      </c>
      <c r="I908" s="2">
        <f t="shared" si="122"/>
        <v>40.60036261123971</v>
      </c>
    </row>
    <row r="909" spans="1:9" ht="13.5" x14ac:dyDescent="0.25">
      <c r="A909" s="3">
        <f>TITRES_STAT!B912</f>
        <v>43634</v>
      </c>
      <c r="B909" s="6">
        <f>TITRES_STAT!D912</f>
        <v>33.906399999999998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2.0495945270226086E-2</v>
      </c>
      <c r="G909" s="2">
        <f t="shared" si="129"/>
        <v>2.9986227676061929E-2</v>
      </c>
      <c r="H909" s="2">
        <f t="shared" si="121"/>
        <v>0.68351196061210606</v>
      </c>
      <c r="I909" s="2">
        <f t="shared" si="122"/>
        <v>40.60036261123971</v>
      </c>
    </row>
    <row r="910" spans="1:9" ht="13.5" x14ac:dyDescent="0.25">
      <c r="A910" s="3">
        <f>TITRES_STAT!B913</f>
        <v>43635</v>
      </c>
      <c r="B910" s="6">
        <f>TITRES_STAT!D913</f>
        <v>33.906399999999998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1.9031949179495654E-2</v>
      </c>
      <c r="G910" s="2">
        <f t="shared" si="129"/>
        <v>2.7844354270628934E-2</v>
      </c>
      <c r="H910" s="2">
        <f t="shared" si="121"/>
        <v>0.68351196061210617</v>
      </c>
      <c r="I910" s="2">
        <f t="shared" si="122"/>
        <v>40.60036261123971</v>
      </c>
    </row>
    <row r="911" spans="1:9" ht="13.5" x14ac:dyDescent="0.25">
      <c r="A911" s="3">
        <f>TITRES_STAT!B914</f>
        <v>43636</v>
      </c>
      <c r="B911" s="6">
        <f>TITRES_STAT!D914</f>
        <v>32.890300000000003</v>
      </c>
      <c r="C911" s="2">
        <f t="shared" si="126"/>
        <v>-1.0160999999999945</v>
      </c>
      <c r="D911" s="2">
        <f t="shared" si="127"/>
        <v>0</v>
      </c>
      <c r="E911" s="2">
        <f t="shared" si="128"/>
        <v>1.0160999999999945</v>
      </c>
      <c r="F911" s="2">
        <f t="shared" si="129"/>
        <v>1.7672524238103109E-2</v>
      </c>
      <c r="G911" s="2">
        <f t="shared" si="129"/>
        <v>9.8434043251297898E-2</v>
      </c>
      <c r="H911" s="2">
        <f t="shared" si="121"/>
        <v>0.17953670960143242</v>
      </c>
      <c r="I911" s="2">
        <f t="shared" si="122"/>
        <v>15.220951424402742</v>
      </c>
    </row>
    <row r="912" spans="1:9" ht="13.5" x14ac:dyDescent="0.25">
      <c r="A912" s="3">
        <f>TITRES_STAT!B915</f>
        <v>43637</v>
      </c>
      <c r="B912" s="6">
        <f>TITRES_STAT!D915</f>
        <v>31.9038</v>
      </c>
      <c r="C912" s="2">
        <f t="shared" si="126"/>
        <v>-0.98650000000000304</v>
      </c>
      <c r="D912" s="2">
        <f t="shared" si="127"/>
        <v>0</v>
      </c>
      <c r="E912" s="2">
        <f t="shared" si="128"/>
        <v>0.98650000000000304</v>
      </c>
      <c r="F912" s="2">
        <f t="shared" si="129"/>
        <v>1.6410201078238602E-2</v>
      </c>
      <c r="G912" s="2">
        <f t="shared" si="129"/>
        <v>0.16186732587620539</v>
      </c>
      <c r="H912" s="2">
        <f t="shared" si="121"/>
        <v>0.10138056577761079</v>
      </c>
      <c r="I912" s="2">
        <f t="shared" si="122"/>
        <v>9.2048624179266056</v>
      </c>
    </row>
    <row r="913" spans="1:9" ht="13.5" x14ac:dyDescent="0.25">
      <c r="A913" s="3">
        <f>TITRES_STAT!B916</f>
        <v>43640</v>
      </c>
      <c r="B913" s="6">
        <f>TITRES_STAT!D916</f>
        <v>31.9038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1.5238043858364416E-2</v>
      </c>
      <c r="G913" s="2">
        <f t="shared" si="129"/>
        <v>0.150305374027905</v>
      </c>
      <c r="H913" s="2">
        <f t="shared" ref="H913:H976" si="130">F913/G913</f>
        <v>0.10138056577761079</v>
      </c>
      <c r="I913" s="2">
        <f t="shared" ref="I913:I976" si="131">IF(G913=0,100,100-(100/(1+H913)))</f>
        <v>9.2048624179266056</v>
      </c>
    </row>
    <row r="914" spans="1:9" ht="13.5" x14ac:dyDescent="0.25">
      <c r="A914" s="3">
        <f>TITRES_STAT!B917</f>
        <v>43641</v>
      </c>
      <c r="B914" s="6">
        <f>TITRES_STAT!D917</f>
        <v>31.9038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1.4149612154195529E-2</v>
      </c>
      <c r="G914" s="2">
        <f t="shared" si="129"/>
        <v>0.13956927588305465</v>
      </c>
      <c r="H914" s="2">
        <f t="shared" si="130"/>
        <v>0.10138056577761079</v>
      </c>
      <c r="I914" s="2">
        <f t="shared" si="131"/>
        <v>9.2048624179266056</v>
      </c>
    </row>
    <row r="915" spans="1:9" ht="13.5" x14ac:dyDescent="0.25">
      <c r="A915" s="3">
        <f>TITRES_STAT!B918</f>
        <v>43642</v>
      </c>
      <c r="B915" s="6">
        <f>TITRES_STAT!D918</f>
        <v>31.9038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1.313892557175299E-2</v>
      </c>
      <c r="G915" s="2">
        <f t="shared" si="129"/>
        <v>0.12960004189140789</v>
      </c>
      <c r="H915" s="2">
        <f t="shared" si="130"/>
        <v>0.10138056577761077</v>
      </c>
      <c r="I915" s="2">
        <f t="shared" si="131"/>
        <v>9.2048624179266056</v>
      </c>
    </row>
    <row r="916" spans="1:9" ht="13.5" x14ac:dyDescent="0.25">
      <c r="A916" s="3">
        <f>TITRES_STAT!B919</f>
        <v>43643</v>
      </c>
      <c r="B916" s="6">
        <f>TITRES_STAT!D919</f>
        <v>31.9038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1.2200430888056347E-2</v>
      </c>
      <c r="G916" s="2">
        <f t="shared" si="129"/>
        <v>0.12034289604202161</v>
      </c>
      <c r="H916" s="2">
        <f t="shared" si="130"/>
        <v>0.10138056577761077</v>
      </c>
      <c r="I916" s="2">
        <f t="shared" si="131"/>
        <v>9.2048624179266056</v>
      </c>
    </row>
    <row r="917" spans="1:9" ht="13.5" x14ac:dyDescent="0.25">
      <c r="A917" s="3">
        <f>TITRES_STAT!B920</f>
        <v>43644</v>
      </c>
      <c r="B917" s="6">
        <f>TITRES_STAT!D920</f>
        <v>32.515500000000003</v>
      </c>
      <c r="C917" s="2">
        <f t="shared" si="126"/>
        <v>0.61170000000000258</v>
      </c>
      <c r="D917" s="2">
        <f t="shared" si="127"/>
        <v>0.61170000000000258</v>
      </c>
      <c r="E917" s="2">
        <f t="shared" si="128"/>
        <v>0</v>
      </c>
      <c r="F917" s="2">
        <f t="shared" si="129"/>
        <v>5.5021828681766798E-2</v>
      </c>
      <c r="G917" s="2">
        <f t="shared" si="129"/>
        <v>0.11174697489616292</v>
      </c>
      <c r="H917" s="2">
        <f t="shared" si="130"/>
        <v>0.49237868616035435</v>
      </c>
      <c r="I917" s="2">
        <f t="shared" si="131"/>
        <v>32.992878464859615</v>
      </c>
    </row>
    <row r="918" spans="1:9" ht="13.5" x14ac:dyDescent="0.25">
      <c r="A918" s="3">
        <f>TITRES_STAT!B921</f>
        <v>43647</v>
      </c>
      <c r="B918" s="6">
        <f>TITRES_STAT!D921</f>
        <v>32.357599999999998</v>
      </c>
      <c r="C918" s="2">
        <f t="shared" si="126"/>
        <v>-0.15790000000000504</v>
      </c>
      <c r="D918" s="2">
        <f t="shared" si="127"/>
        <v>0</v>
      </c>
      <c r="E918" s="2">
        <f t="shared" si="128"/>
        <v>0.15790000000000504</v>
      </c>
      <c r="F918" s="2">
        <f t="shared" si="129"/>
        <v>5.10916980616406E-2</v>
      </c>
      <c r="G918" s="2">
        <f t="shared" si="129"/>
        <v>0.11504361954643737</v>
      </c>
      <c r="H918" s="2">
        <f t="shared" si="130"/>
        <v>0.4441071852839038</v>
      </c>
      <c r="I918" s="2">
        <f t="shared" si="131"/>
        <v>30.753062501838784</v>
      </c>
    </row>
    <row r="919" spans="1:9" ht="13.5" x14ac:dyDescent="0.25">
      <c r="A919" s="3">
        <f>TITRES_STAT!B922</f>
        <v>43648</v>
      </c>
      <c r="B919" s="6">
        <f>TITRES_STAT!D922</f>
        <v>33.314500000000002</v>
      </c>
      <c r="C919" s="2">
        <f t="shared" si="126"/>
        <v>0.95690000000000452</v>
      </c>
      <c r="D919" s="2">
        <f t="shared" si="127"/>
        <v>0.95690000000000452</v>
      </c>
      <c r="E919" s="2">
        <f t="shared" si="128"/>
        <v>0</v>
      </c>
      <c r="F919" s="2">
        <f t="shared" si="129"/>
        <v>0.11579229105723801</v>
      </c>
      <c r="G919" s="2">
        <f t="shared" si="129"/>
        <v>0.10682621815026327</v>
      </c>
      <c r="H919" s="2">
        <f t="shared" si="130"/>
        <v>1.0839313893370532</v>
      </c>
      <c r="I919" s="2">
        <f t="shared" si="131"/>
        <v>52.013775255905941</v>
      </c>
    </row>
    <row r="920" spans="1:9" ht="13.5" x14ac:dyDescent="0.25">
      <c r="A920" s="3">
        <f>TITRES_STAT!B923</f>
        <v>43649</v>
      </c>
      <c r="B920" s="6">
        <f>TITRES_STAT!D923</f>
        <v>34.310899999999997</v>
      </c>
      <c r="C920" s="2">
        <f t="shared" si="126"/>
        <v>0.99639999999999418</v>
      </c>
      <c r="D920" s="2">
        <f t="shared" si="127"/>
        <v>0.99639999999999418</v>
      </c>
      <c r="E920" s="2">
        <f t="shared" si="128"/>
        <v>0</v>
      </c>
      <c r="F920" s="2">
        <f t="shared" si="129"/>
        <v>0.17869284169600633</v>
      </c>
      <c r="G920" s="2">
        <f t="shared" si="129"/>
        <v>9.9195773996673037E-2</v>
      </c>
      <c r="H920" s="2">
        <f t="shared" si="130"/>
        <v>1.8014158718293742</v>
      </c>
      <c r="I920" s="2">
        <f t="shared" si="131"/>
        <v>64.303764747824388</v>
      </c>
    </row>
    <row r="921" spans="1:9" ht="13.5" x14ac:dyDescent="0.25">
      <c r="A921" s="3">
        <f>TITRES_STAT!B924</f>
        <v>43650</v>
      </c>
      <c r="B921" s="6">
        <f>TITRES_STAT!D924</f>
        <v>34.310899999999997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0.16592906728914872</v>
      </c>
      <c r="G921" s="2">
        <f t="shared" si="129"/>
        <v>9.2110361568339252E-2</v>
      </c>
      <c r="H921" s="2">
        <f t="shared" si="130"/>
        <v>1.801415871829374</v>
      </c>
      <c r="I921" s="2">
        <f t="shared" si="131"/>
        <v>64.303764747824374</v>
      </c>
    </row>
    <row r="922" spans="1:9" ht="13.5" x14ac:dyDescent="0.25">
      <c r="A922" s="3">
        <f>TITRES_STAT!B925</f>
        <v>43651</v>
      </c>
      <c r="B922" s="6">
        <f>TITRES_STAT!D925</f>
        <v>34.310899999999997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0.15407699105420952</v>
      </c>
      <c r="G922" s="2">
        <f t="shared" si="129"/>
        <v>8.5531050027743596E-2</v>
      </c>
      <c r="H922" s="2">
        <f t="shared" si="130"/>
        <v>1.8014158718293738</v>
      </c>
      <c r="I922" s="2">
        <f t="shared" si="131"/>
        <v>64.303764747824374</v>
      </c>
    </row>
    <row r="923" spans="1:9" ht="13.5" x14ac:dyDescent="0.25">
      <c r="A923" s="3">
        <f>TITRES_STAT!B926</f>
        <v>43654</v>
      </c>
      <c r="B923" s="6">
        <f>TITRES_STAT!D926</f>
        <v>34.310899999999997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0.14307149169319455</v>
      </c>
      <c r="G923" s="2">
        <f t="shared" si="129"/>
        <v>7.9421689311476196E-2</v>
      </c>
      <c r="H923" s="2">
        <f t="shared" si="130"/>
        <v>1.8014158718293738</v>
      </c>
      <c r="I923" s="2">
        <f t="shared" si="131"/>
        <v>64.303764747824374</v>
      </c>
    </row>
    <row r="924" spans="1:9" ht="13.5" x14ac:dyDescent="0.25">
      <c r="A924" s="3">
        <f>TITRES_STAT!B927</f>
        <v>43655</v>
      </c>
      <c r="B924" s="6">
        <f>TITRES_STAT!D927</f>
        <v>34.310899999999997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0.13285209942939494</v>
      </c>
      <c r="G924" s="2">
        <f t="shared" si="129"/>
        <v>7.3748711503513614E-2</v>
      </c>
      <c r="H924" s="2">
        <f t="shared" si="130"/>
        <v>1.8014158718293738</v>
      </c>
      <c r="I924" s="2">
        <f t="shared" si="131"/>
        <v>64.303764747824374</v>
      </c>
    </row>
    <row r="925" spans="1:9" ht="13.5" x14ac:dyDescent="0.25">
      <c r="A925" s="3">
        <f>TITRES_STAT!B928</f>
        <v>43656</v>
      </c>
      <c r="B925" s="6">
        <f>TITRES_STAT!D928</f>
        <v>34.310899999999997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0.12336266375586673</v>
      </c>
      <c r="G925" s="2">
        <f t="shared" si="132"/>
        <v>6.8480946396119777E-2</v>
      </c>
      <c r="H925" s="2">
        <f t="shared" si="130"/>
        <v>1.8014158718293738</v>
      </c>
      <c r="I925" s="2">
        <f t="shared" si="131"/>
        <v>64.303764747824374</v>
      </c>
    </row>
    <row r="926" spans="1:9" ht="13.5" x14ac:dyDescent="0.25">
      <c r="A926" s="3">
        <f>TITRES_STAT!B929</f>
        <v>43657</v>
      </c>
      <c r="B926" s="6">
        <f>TITRES_STAT!D929</f>
        <v>33.7881</v>
      </c>
      <c r="C926" s="2">
        <f t="shared" si="126"/>
        <v>-0.5227999999999966</v>
      </c>
      <c r="D926" s="2">
        <f t="shared" si="127"/>
        <v>0</v>
      </c>
      <c r="E926" s="2">
        <f t="shared" si="128"/>
        <v>0.5227999999999966</v>
      </c>
      <c r="F926" s="2">
        <f t="shared" si="132"/>
        <v>0.11455104491616196</v>
      </c>
      <c r="G926" s="2">
        <f t="shared" si="132"/>
        <v>0.10093230736782526</v>
      </c>
      <c r="H926" s="2">
        <f t="shared" si="130"/>
        <v>1.1349294185726504</v>
      </c>
      <c r="I926" s="2">
        <f t="shared" si="131"/>
        <v>53.160044013606317</v>
      </c>
    </row>
    <row r="927" spans="1:9" ht="13.5" x14ac:dyDescent="0.25">
      <c r="A927" s="3">
        <f>TITRES_STAT!B930</f>
        <v>43658</v>
      </c>
      <c r="B927" s="6">
        <f>TITRES_STAT!D930</f>
        <v>33.7881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0.10636882742215038</v>
      </c>
      <c r="G927" s="2">
        <f t="shared" si="132"/>
        <v>9.3722856841552016E-2</v>
      </c>
      <c r="H927" s="2">
        <f t="shared" si="130"/>
        <v>1.1349294185726504</v>
      </c>
      <c r="I927" s="2">
        <f t="shared" si="131"/>
        <v>53.160044013606317</v>
      </c>
    </row>
    <row r="928" spans="1:9" ht="13.5" x14ac:dyDescent="0.25">
      <c r="A928" s="3">
        <f>TITRES_STAT!B931</f>
        <v>43661</v>
      </c>
      <c r="B928" s="6">
        <f>TITRES_STAT!D931</f>
        <v>33.7881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9.8771054034853936E-2</v>
      </c>
      <c r="G928" s="2">
        <f t="shared" si="132"/>
        <v>8.7028367067155443E-2</v>
      </c>
      <c r="H928" s="2">
        <f t="shared" si="130"/>
        <v>1.1349294185726506</v>
      </c>
      <c r="I928" s="2">
        <f t="shared" si="131"/>
        <v>53.160044013606324</v>
      </c>
    </row>
    <row r="929" spans="1:9" ht="13.5" x14ac:dyDescent="0.25">
      <c r="A929" s="3">
        <f>TITRES_STAT!B932</f>
        <v>43662</v>
      </c>
      <c r="B929" s="6">
        <f>TITRES_STAT!D932</f>
        <v>33.7881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9.1715978746650079E-2</v>
      </c>
      <c r="G929" s="2">
        <f t="shared" si="132"/>
        <v>8.0812055133787197E-2</v>
      </c>
      <c r="H929" s="2">
        <f t="shared" si="130"/>
        <v>1.1349294185726504</v>
      </c>
      <c r="I929" s="2">
        <f t="shared" si="131"/>
        <v>53.160044013606317</v>
      </c>
    </row>
    <row r="930" spans="1:9" ht="13.5" x14ac:dyDescent="0.25">
      <c r="A930" s="3">
        <f>TITRES_STAT!B933</f>
        <v>43663</v>
      </c>
      <c r="B930" s="6">
        <f>TITRES_STAT!D933</f>
        <v>33.7881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8.5164837407603639E-2</v>
      </c>
      <c r="G930" s="2">
        <f t="shared" si="132"/>
        <v>7.5039765481373824E-2</v>
      </c>
      <c r="H930" s="2">
        <f t="shared" si="130"/>
        <v>1.1349294185726504</v>
      </c>
      <c r="I930" s="2">
        <f t="shared" si="131"/>
        <v>53.160044013606317</v>
      </c>
    </row>
    <row r="931" spans="1:9" ht="13.5" x14ac:dyDescent="0.25">
      <c r="A931" s="3">
        <f>TITRES_STAT!B934</f>
        <v>43664</v>
      </c>
      <c r="B931" s="6">
        <f>TITRES_STAT!D934</f>
        <v>33.7881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7.9081634735631942E-2</v>
      </c>
      <c r="G931" s="2">
        <f t="shared" si="132"/>
        <v>6.9679782232704268E-2</v>
      </c>
      <c r="H931" s="2">
        <f t="shared" si="130"/>
        <v>1.1349294185726502</v>
      </c>
      <c r="I931" s="2">
        <f t="shared" si="131"/>
        <v>53.16004401360631</v>
      </c>
    </row>
    <row r="932" spans="1:9" ht="13.5" x14ac:dyDescent="0.25">
      <c r="A932" s="3">
        <f>TITRES_STAT!B935</f>
        <v>43665</v>
      </c>
      <c r="B932" s="6">
        <f>TITRES_STAT!D935</f>
        <v>33.7881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7.3432946540229665E-2</v>
      </c>
      <c r="G932" s="2">
        <f t="shared" si="132"/>
        <v>6.4702654930368239E-2</v>
      </c>
      <c r="H932" s="2">
        <f t="shared" si="130"/>
        <v>1.1349294185726506</v>
      </c>
      <c r="I932" s="2">
        <f t="shared" si="131"/>
        <v>53.160044013606324</v>
      </c>
    </row>
    <row r="933" spans="1:9" ht="13.5" x14ac:dyDescent="0.25">
      <c r="A933" s="3">
        <f>TITRES_STAT!B936</f>
        <v>43668</v>
      </c>
      <c r="B933" s="6">
        <f>TITRES_STAT!D936</f>
        <v>33.7881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6.818773607307041E-2</v>
      </c>
      <c r="G933" s="2">
        <f t="shared" si="132"/>
        <v>6.0081036721056226E-2</v>
      </c>
      <c r="H933" s="2">
        <f t="shared" si="130"/>
        <v>1.1349294185726506</v>
      </c>
      <c r="I933" s="2">
        <f t="shared" si="131"/>
        <v>53.160044013606324</v>
      </c>
    </row>
    <row r="934" spans="1:9" ht="13.5" x14ac:dyDescent="0.25">
      <c r="A934" s="3">
        <f>TITRES_STAT!B937</f>
        <v>43669</v>
      </c>
      <c r="B934" s="6">
        <f>TITRES_STAT!D937</f>
        <v>33.7881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6.3317183496422527E-2</v>
      </c>
      <c r="G934" s="2">
        <f t="shared" si="132"/>
        <v>5.5789534098123643E-2</v>
      </c>
      <c r="H934" s="2">
        <f t="shared" si="130"/>
        <v>1.1349294185726506</v>
      </c>
      <c r="I934" s="2">
        <f t="shared" si="131"/>
        <v>53.160044013606324</v>
      </c>
    </row>
    <row r="935" spans="1:9" ht="13.5" x14ac:dyDescent="0.25">
      <c r="A935" s="3">
        <f>TITRES_STAT!B938</f>
        <v>43670</v>
      </c>
      <c r="B935" s="6">
        <f>TITRES_STAT!D938</f>
        <v>33.7881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5.8794527532392345E-2</v>
      </c>
      <c r="G935" s="2">
        <f t="shared" si="132"/>
        <v>5.1804567376829098E-2</v>
      </c>
      <c r="H935" s="2">
        <f t="shared" si="130"/>
        <v>1.1349294185726504</v>
      </c>
      <c r="I935" s="2">
        <f t="shared" si="131"/>
        <v>53.160044013606317</v>
      </c>
    </row>
    <row r="936" spans="1:9" ht="13.5" x14ac:dyDescent="0.25">
      <c r="A936" s="3">
        <f>TITRES_STAT!B939</f>
        <v>43672</v>
      </c>
      <c r="B936" s="6">
        <f>TITRES_STAT!D939</f>
        <v>33.541400000000003</v>
      </c>
      <c r="C936" s="2">
        <f t="shared" si="126"/>
        <v>-0.24669999999999703</v>
      </c>
      <c r="D936" s="2">
        <f t="shared" si="127"/>
        <v>0</v>
      </c>
      <c r="E936" s="2">
        <f t="shared" si="128"/>
        <v>0.24669999999999703</v>
      </c>
      <c r="F936" s="2">
        <f t="shared" si="132"/>
        <v>5.4594918422935748E-2</v>
      </c>
      <c r="G936" s="2">
        <f t="shared" si="132"/>
        <v>6.5725669707055373E-2</v>
      </c>
      <c r="H936" s="2">
        <f t="shared" si="130"/>
        <v>0.83064833977758945</v>
      </c>
      <c r="I936" s="2">
        <f t="shared" si="131"/>
        <v>45.374544183538127</v>
      </c>
    </row>
    <row r="937" spans="1:9" ht="13.5" x14ac:dyDescent="0.25">
      <c r="A937" s="3">
        <f>TITRES_STAT!B940</f>
        <v>43675</v>
      </c>
      <c r="B937" s="6">
        <f>TITRES_STAT!D940</f>
        <v>33.541400000000003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5.0695281392726055E-2</v>
      </c>
      <c r="G937" s="2">
        <f t="shared" si="132"/>
        <v>6.1030979013694274E-2</v>
      </c>
      <c r="H937" s="2">
        <f t="shared" si="130"/>
        <v>0.83064833977758945</v>
      </c>
      <c r="I937" s="2">
        <f t="shared" si="131"/>
        <v>45.374544183538127</v>
      </c>
    </row>
    <row r="938" spans="1:9" ht="13.5" x14ac:dyDescent="0.25">
      <c r="A938" s="3">
        <f>TITRES_STAT!B941</f>
        <v>43676</v>
      </c>
      <c r="B938" s="6">
        <f>TITRES_STAT!D941</f>
        <v>33.541400000000003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4.7074189864674196E-2</v>
      </c>
      <c r="G938" s="2">
        <f t="shared" si="132"/>
        <v>5.6671623369858967E-2</v>
      </c>
      <c r="H938" s="2">
        <f t="shared" si="130"/>
        <v>0.83064833977758956</v>
      </c>
      <c r="I938" s="2">
        <f t="shared" si="131"/>
        <v>45.374544183538134</v>
      </c>
    </row>
    <row r="939" spans="1:9" ht="13.5" x14ac:dyDescent="0.25">
      <c r="A939" s="3">
        <f>TITRES_STAT!B942</f>
        <v>43677</v>
      </c>
      <c r="B939" s="6">
        <f>TITRES_STAT!D942</f>
        <v>33.541400000000003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4.3711747731483182E-2</v>
      </c>
      <c r="G939" s="2">
        <f t="shared" si="132"/>
        <v>5.2623650272011893E-2</v>
      </c>
      <c r="H939" s="2">
        <f t="shared" si="130"/>
        <v>0.83064833977758967</v>
      </c>
      <c r="I939" s="2">
        <f t="shared" si="131"/>
        <v>45.374544183538134</v>
      </c>
    </row>
    <row r="940" spans="1:9" ht="13.5" x14ac:dyDescent="0.25">
      <c r="A940" s="3">
        <f>TITRES_STAT!B943</f>
        <v>43678</v>
      </c>
      <c r="B940" s="6">
        <f>TITRES_STAT!D943</f>
        <v>33.541400000000003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4.0589480036377239E-2</v>
      </c>
      <c r="G940" s="2">
        <f t="shared" si="132"/>
        <v>4.886481810972533E-2</v>
      </c>
      <c r="H940" s="2">
        <f t="shared" si="130"/>
        <v>0.83064833977758956</v>
      </c>
      <c r="I940" s="2">
        <f t="shared" si="131"/>
        <v>45.374544183538134</v>
      </c>
    </row>
    <row r="941" spans="1:9" ht="13.5" x14ac:dyDescent="0.25">
      <c r="A941" s="3">
        <f>TITRES_STAT!B944</f>
        <v>43679</v>
      </c>
      <c r="B941" s="6">
        <f>TITRES_STAT!D944</f>
        <v>33.541400000000003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3.7690231462350295E-2</v>
      </c>
      <c r="G941" s="2">
        <f t="shared" si="133"/>
        <v>4.5374473959030666E-2</v>
      </c>
      <c r="H941" s="2">
        <f t="shared" si="130"/>
        <v>0.83064833977758956</v>
      </c>
      <c r="I941" s="2">
        <f t="shared" si="131"/>
        <v>45.374544183538134</v>
      </c>
    </row>
    <row r="942" spans="1:9" ht="13.5" x14ac:dyDescent="0.25">
      <c r="A942" s="3">
        <f>TITRES_STAT!B945</f>
        <v>43682</v>
      </c>
      <c r="B942" s="6">
        <f>TITRES_STAT!D945</f>
        <v>33.541400000000003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3.4998072072182418E-2</v>
      </c>
      <c r="G942" s="2">
        <f t="shared" si="133"/>
        <v>4.2133440104814186E-2</v>
      </c>
      <c r="H942" s="2">
        <f t="shared" si="130"/>
        <v>0.83064833977758967</v>
      </c>
      <c r="I942" s="2">
        <f t="shared" si="131"/>
        <v>45.374544183538134</v>
      </c>
    </row>
    <row r="943" spans="1:9" ht="13.5" x14ac:dyDescent="0.25">
      <c r="A943" s="3">
        <f>TITRES_STAT!B946</f>
        <v>43683</v>
      </c>
      <c r="B943" s="6">
        <f>TITRES_STAT!D946</f>
        <v>33.541400000000003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3.2498209781312244E-2</v>
      </c>
      <c r="G943" s="2">
        <f t="shared" si="133"/>
        <v>3.9123908668756029E-2</v>
      </c>
      <c r="H943" s="2">
        <f t="shared" si="130"/>
        <v>0.83064833977758967</v>
      </c>
      <c r="I943" s="2">
        <f t="shared" si="131"/>
        <v>45.374544183538134</v>
      </c>
    </row>
    <row r="944" spans="1:9" ht="13.5" x14ac:dyDescent="0.25">
      <c r="A944" s="3">
        <f>TITRES_STAT!B947</f>
        <v>43684</v>
      </c>
      <c r="B944" s="6">
        <f>TITRES_STAT!D947</f>
        <v>32.535200000000003</v>
      </c>
      <c r="C944" s="2">
        <f t="shared" si="126"/>
        <v>-1.0061999999999998</v>
      </c>
      <c r="D944" s="2">
        <f t="shared" si="127"/>
        <v>0</v>
      </c>
      <c r="E944" s="2">
        <f t="shared" si="128"/>
        <v>1.0061999999999998</v>
      </c>
      <c r="F944" s="2">
        <f t="shared" si="133"/>
        <v>3.0176909082647085E-2</v>
      </c>
      <c r="G944" s="2">
        <f t="shared" si="133"/>
        <v>0.10820077233527343</v>
      </c>
      <c r="H944" s="2">
        <f t="shared" si="130"/>
        <v>0.2788973537928196</v>
      </c>
      <c r="I944" s="2">
        <f t="shared" si="131"/>
        <v>21.807641791242673</v>
      </c>
    </row>
    <row r="945" spans="1:9" ht="13.5" x14ac:dyDescent="0.25">
      <c r="A945" s="3">
        <f>TITRES_STAT!B948</f>
        <v>43685</v>
      </c>
      <c r="B945" s="6">
        <f>TITRES_STAT!D948</f>
        <v>31.5684</v>
      </c>
      <c r="C945" s="2">
        <f t="shared" si="126"/>
        <v>-0.96680000000000277</v>
      </c>
      <c r="D945" s="2">
        <f t="shared" si="127"/>
        <v>0</v>
      </c>
      <c r="E945" s="2">
        <f t="shared" si="128"/>
        <v>0.96680000000000277</v>
      </c>
      <c r="F945" s="2">
        <f t="shared" si="133"/>
        <v>2.8021415576743723E-2</v>
      </c>
      <c r="G945" s="2">
        <f t="shared" si="133"/>
        <v>0.16952928859703981</v>
      </c>
      <c r="H945" s="2">
        <f t="shared" si="130"/>
        <v>0.16528952494662336</v>
      </c>
      <c r="I945" s="2">
        <f t="shared" si="131"/>
        <v>14.184416954592848</v>
      </c>
    </row>
    <row r="946" spans="1:9" ht="13.5" x14ac:dyDescent="0.25">
      <c r="A946" s="3">
        <f>TITRES_STAT!B949</f>
        <v>43686</v>
      </c>
      <c r="B946" s="6">
        <f>TITRES_STAT!D949</f>
        <v>32.515500000000003</v>
      </c>
      <c r="C946" s="2">
        <f t="shared" si="126"/>
        <v>0.9471000000000025</v>
      </c>
      <c r="D946" s="2">
        <f t="shared" si="127"/>
        <v>0.9471000000000025</v>
      </c>
      <c r="E946" s="2">
        <f t="shared" si="128"/>
        <v>0</v>
      </c>
      <c r="F946" s="2">
        <f t="shared" si="133"/>
        <v>9.3669885892690777E-2</v>
      </c>
      <c r="G946" s="2">
        <f t="shared" si="133"/>
        <v>0.15742005369725123</v>
      </c>
      <c r="H946" s="2">
        <f t="shared" si="130"/>
        <v>0.59503146957906528</v>
      </c>
      <c r="I946" s="2">
        <f t="shared" si="131"/>
        <v>37.305312210303683</v>
      </c>
    </row>
    <row r="947" spans="1:9" ht="13.5" x14ac:dyDescent="0.25">
      <c r="A947" s="3">
        <f>TITRES_STAT!B950</f>
        <v>43691</v>
      </c>
      <c r="B947" s="6">
        <f>TITRES_STAT!D950</f>
        <v>32.554900000000004</v>
      </c>
      <c r="C947" s="2">
        <f t="shared" si="126"/>
        <v>3.9400000000000546E-2</v>
      </c>
      <c r="D947" s="2">
        <f t="shared" si="127"/>
        <v>3.9400000000000546E-2</v>
      </c>
      <c r="E947" s="2">
        <f t="shared" si="128"/>
        <v>0</v>
      </c>
      <c r="F947" s="2">
        <f t="shared" si="133"/>
        <v>8.9793465471784337E-2</v>
      </c>
      <c r="G947" s="2">
        <f t="shared" si="133"/>
        <v>0.14617576414744757</v>
      </c>
      <c r="H947" s="2">
        <f t="shared" si="130"/>
        <v>0.61428422143365446</v>
      </c>
      <c r="I947" s="2">
        <f t="shared" si="131"/>
        <v>38.053040058094936</v>
      </c>
    </row>
    <row r="948" spans="1:9" ht="13.5" x14ac:dyDescent="0.25">
      <c r="A948" s="3">
        <f>TITRES_STAT!B951</f>
        <v>43692</v>
      </c>
      <c r="B948" s="6">
        <f>TITRES_STAT!D951</f>
        <v>32.554900000000004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8.337964650951403E-2</v>
      </c>
      <c r="G948" s="2">
        <f t="shared" si="133"/>
        <v>0.13573463813691561</v>
      </c>
      <c r="H948" s="2">
        <f t="shared" si="130"/>
        <v>0.61428422143365446</v>
      </c>
      <c r="I948" s="2">
        <f t="shared" si="131"/>
        <v>38.053040058094936</v>
      </c>
    </row>
    <row r="949" spans="1:9" ht="13.5" x14ac:dyDescent="0.25">
      <c r="A949" s="3">
        <f>TITRES_STAT!B952</f>
        <v>43693</v>
      </c>
      <c r="B949" s="6">
        <f>TITRES_STAT!D952</f>
        <v>32.554900000000004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7.742395747312017E-2</v>
      </c>
      <c r="G949" s="2">
        <f t="shared" si="133"/>
        <v>0.12603930684142164</v>
      </c>
      <c r="H949" s="2">
        <f t="shared" si="130"/>
        <v>0.61428422143365446</v>
      </c>
      <c r="I949" s="2">
        <f t="shared" si="131"/>
        <v>38.053040058094936</v>
      </c>
    </row>
    <row r="950" spans="1:9" ht="13.5" x14ac:dyDescent="0.25">
      <c r="A950" s="3">
        <f>TITRES_STAT!B953</f>
        <v>43696</v>
      </c>
      <c r="B950" s="6">
        <f>TITRES_STAT!D953</f>
        <v>31.667100000000001</v>
      </c>
      <c r="C950" s="2">
        <f t="shared" si="126"/>
        <v>-0.88780000000000214</v>
      </c>
      <c r="D950" s="2">
        <f t="shared" si="127"/>
        <v>0</v>
      </c>
      <c r="E950" s="2">
        <f t="shared" si="128"/>
        <v>0.88780000000000214</v>
      </c>
      <c r="F950" s="2">
        <f t="shared" si="133"/>
        <v>7.1893674796468729E-2</v>
      </c>
      <c r="G950" s="2">
        <f t="shared" si="133"/>
        <v>0.1804507849241774</v>
      </c>
      <c r="H950" s="2">
        <f t="shared" si="130"/>
        <v>0.3984115382300904</v>
      </c>
      <c r="I950" s="2">
        <f t="shared" si="131"/>
        <v>28.490292545379219</v>
      </c>
    </row>
    <row r="951" spans="1:9" ht="13.5" x14ac:dyDescent="0.25">
      <c r="A951" s="3">
        <f>TITRES_STAT!B954</f>
        <v>43697</v>
      </c>
      <c r="B951" s="6">
        <f>TITRES_STAT!D954</f>
        <v>31.5684</v>
      </c>
      <c r="C951" s="2">
        <f t="shared" si="126"/>
        <v>-9.8700000000000898E-2</v>
      </c>
      <c r="D951" s="2">
        <f t="shared" si="127"/>
        <v>0</v>
      </c>
      <c r="E951" s="2">
        <f t="shared" si="128"/>
        <v>9.8700000000000898E-2</v>
      </c>
      <c r="F951" s="2">
        <f t="shared" si="133"/>
        <v>6.6758412311006682E-2</v>
      </c>
      <c r="G951" s="2">
        <f t="shared" si="133"/>
        <v>0.17461144314387908</v>
      </c>
      <c r="H951" s="2">
        <f t="shared" si="130"/>
        <v>0.38232552866536951</v>
      </c>
      <c r="I951" s="2">
        <f t="shared" si="131"/>
        <v>27.658139905330657</v>
      </c>
    </row>
    <row r="952" spans="1:9" ht="13.5" x14ac:dyDescent="0.25">
      <c r="A952" s="3">
        <f>TITRES_STAT!B955</f>
        <v>43698</v>
      </c>
      <c r="B952" s="6">
        <f>TITRES_STAT!D955</f>
        <v>31.5684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6.1989954288791914E-2</v>
      </c>
      <c r="G952" s="2">
        <f t="shared" si="133"/>
        <v>0.16213919720503056</v>
      </c>
      <c r="H952" s="2">
        <f t="shared" si="130"/>
        <v>0.38232552866536951</v>
      </c>
      <c r="I952" s="2">
        <f t="shared" si="131"/>
        <v>27.658139905330657</v>
      </c>
    </row>
    <row r="953" spans="1:9" ht="13.5" x14ac:dyDescent="0.25">
      <c r="A953" s="3">
        <f>TITRES_STAT!B956</f>
        <v>43699</v>
      </c>
      <c r="B953" s="6">
        <f>TITRES_STAT!D956</f>
        <v>31.5684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5.7562100411021062E-2</v>
      </c>
      <c r="G953" s="2">
        <f t="shared" si="133"/>
        <v>0.15055782597609982</v>
      </c>
      <c r="H953" s="2">
        <f t="shared" si="130"/>
        <v>0.38232552866536951</v>
      </c>
      <c r="I953" s="2">
        <f t="shared" si="131"/>
        <v>27.658139905330657</v>
      </c>
    </row>
    <row r="954" spans="1:9" ht="13.5" x14ac:dyDescent="0.25">
      <c r="A954" s="3">
        <f>TITRES_STAT!B957</f>
        <v>43700</v>
      </c>
      <c r="B954" s="6">
        <f>TITRES_STAT!D957</f>
        <v>31.5684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5.3450521810233846E-2</v>
      </c>
      <c r="G954" s="2">
        <f t="shared" si="133"/>
        <v>0.13980369554923555</v>
      </c>
      <c r="H954" s="2">
        <f t="shared" si="130"/>
        <v>0.38232552866536951</v>
      </c>
      <c r="I954" s="2">
        <f t="shared" si="131"/>
        <v>27.658139905330657</v>
      </c>
    </row>
    <row r="955" spans="1:9" ht="13.5" x14ac:dyDescent="0.25">
      <c r="A955" s="3">
        <f>TITRES_STAT!B958</f>
        <v>43703</v>
      </c>
      <c r="B955" s="6">
        <f>TITRES_STAT!D958</f>
        <v>31.5684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4.9632627395217142E-2</v>
      </c>
      <c r="G955" s="2">
        <f t="shared" si="133"/>
        <v>0.12981771729571873</v>
      </c>
      <c r="H955" s="2">
        <f t="shared" si="130"/>
        <v>0.38232552866536951</v>
      </c>
      <c r="I955" s="2">
        <f t="shared" si="131"/>
        <v>27.658139905330657</v>
      </c>
    </row>
    <row r="956" spans="1:9" ht="13.5" x14ac:dyDescent="0.25">
      <c r="A956" s="3">
        <f>TITRES_STAT!B959</f>
        <v>43704</v>
      </c>
      <c r="B956" s="6">
        <f>TITRES_STAT!D959</f>
        <v>31.5684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4.6087439724130201E-2</v>
      </c>
      <c r="G956" s="2">
        <f t="shared" si="133"/>
        <v>0.12054502320316739</v>
      </c>
      <c r="H956" s="2">
        <f t="shared" si="130"/>
        <v>0.38232552866536945</v>
      </c>
      <c r="I956" s="2">
        <f t="shared" si="131"/>
        <v>27.658139905330657</v>
      </c>
    </row>
    <row r="957" spans="1:9" ht="13.5" x14ac:dyDescent="0.25">
      <c r="A957" s="3">
        <f>TITRES_STAT!B960</f>
        <v>43705</v>
      </c>
      <c r="B957" s="6">
        <f>TITRES_STAT!D960</f>
        <v>32.5075</v>
      </c>
      <c r="C957" s="2">
        <f t="shared" si="126"/>
        <v>0.93909999999999982</v>
      </c>
      <c r="D957" s="2">
        <f t="shared" si="127"/>
        <v>0.93909999999999982</v>
      </c>
      <c r="E957" s="2">
        <f t="shared" si="128"/>
        <v>0</v>
      </c>
      <c r="F957" s="2">
        <f t="shared" ref="F957:G972" si="134">((F956*13)+D957)/14</f>
        <v>0.10987405117240659</v>
      </c>
      <c r="G957" s="2">
        <f t="shared" si="134"/>
        <v>0.11193466440294116</v>
      </c>
      <c r="H957" s="2">
        <f t="shared" si="130"/>
        <v>0.98159092858744101</v>
      </c>
      <c r="I957" s="2">
        <f t="shared" si="131"/>
        <v>49.535497686556283</v>
      </c>
    </row>
    <row r="958" spans="1:9" ht="13.5" x14ac:dyDescent="0.25">
      <c r="A958" s="3">
        <f>TITRES_STAT!B961</f>
        <v>43706</v>
      </c>
      <c r="B958" s="6">
        <f>TITRES_STAT!D961</f>
        <v>32.5075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0.10202590466009184</v>
      </c>
      <c r="G958" s="2">
        <f t="shared" si="134"/>
        <v>0.1039393312313025</v>
      </c>
      <c r="H958" s="2">
        <f t="shared" si="130"/>
        <v>0.98159092858744112</v>
      </c>
      <c r="I958" s="2">
        <f t="shared" si="131"/>
        <v>49.535497686556283</v>
      </c>
    </row>
    <row r="959" spans="1:9" ht="13.5" x14ac:dyDescent="0.25">
      <c r="A959" s="3">
        <f>TITRES_STAT!B962</f>
        <v>43707</v>
      </c>
      <c r="B959" s="6">
        <f>TITRES_STAT!D962</f>
        <v>32.5075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9.4738340041513852E-2</v>
      </c>
      <c r="G959" s="2">
        <f t="shared" si="134"/>
        <v>9.6515093286209455E-2</v>
      </c>
      <c r="H959" s="2">
        <f t="shared" si="130"/>
        <v>0.98159092858744124</v>
      </c>
      <c r="I959" s="2">
        <f t="shared" si="131"/>
        <v>49.53549768655629</v>
      </c>
    </row>
    <row r="960" spans="1:9" ht="13.5" x14ac:dyDescent="0.25">
      <c r="A960" s="3">
        <f>TITRES_STAT!B963</f>
        <v>43710</v>
      </c>
      <c r="B960" s="6">
        <f>TITRES_STAT!D963</f>
        <v>33.456499999999998</v>
      </c>
      <c r="C960" s="2">
        <f t="shared" si="126"/>
        <v>0.94899999999999807</v>
      </c>
      <c r="D960" s="2">
        <f t="shared" si="127"/>
        <v>0.94899999999999807</v>
      </c>
      <c r="E960" s="2">
        <f t="shared" si="128"/>
        <v>0</v>
      </c>
      <c r="F960" s="2">
        <f t="shared" si="134"/>
        <v>0.15575703003854846</v>
      </c>
      <c r="G960" s="2">
        <f t="shared" si="134"/>
        <v>8.9621158051480201E-2</v>
      </c>
      <c r="H960" s="2">
        <f t="shared" si="130"/>
        <v>1.737949312695541</v>
      </c>
      <c r="I960" s="2">
        <f t="shared" si="131"/>
        <v>63.476314358227143</v>
      </c>
    </row>
    <row r="961" spans="1:9" ht="13.5" x14ac:dyDescent="0.25">
      <c r="A961" s="3">
        <f>TITRES_STAT!B964</f>
        <v>43711</v>
      </c>
      <c r="B961" s="6">
        <f>TITRES_STAT!D964</f>
        <v>33.456499999999998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0.14463152789293784</v>
      </c>
      <c r="G961" s="2">
        <f t="shared" si="134"/>
        <v>8.3219646762088748E-2</v>
      </c>
      <c r="H961" s="2">
        <f t="shared" si="130"/>
        <v>1.737949312695541</v>
      </c>
      <c r="I961" s="2">
        <f t="shared" si="131"/>
        <v>63.476314358227143</v>
      </c>
    </row>
    <row r="962" spans="1:9" ht="13.5" x14ac:dyDescent="0.25">
      <c r="A962" s="3">
        <f>TITRES_STAT!B965</f>
        <v>43712</v>
      </c>
      <c r="B962" s="6">
        <f>TITRES_STAT!D965</f>
        <v>33.456499999999998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0.13430070447201373</v>
      </c>
      <c r="G962" s="2">
        <f t="shared" si="134"/>
        <v>7.7275386279082398E-2</v>
      </c>
      <c r="H962" s="2">
        <f t="shared" si="130"/>
        <v>1.7379493126955414</v>
      </c>
      <c r="I962" s="2">
        <f t="shared" si="131"/>
        <v>63.47631435822715</v>
      </c>
    </row>
    <row r="963" spans="1:9" ht="13.5" x14ac:dyDescent="0.25">
      <c r="A963" s="3">
        <f>TITRES_STAT!B966</f>
        <v>43713</v>
      </c>
      <c r="B963" s="6">
        <f>TITRES_STAT!D966</f>
        <v>32.966999999999999</v>
      </c>
      <c r="C963" s="2">
        <f t="shared" ref="C963:C1026" si="135">B963-B962</f>
        <v>-0.4894999999999996</v>
      </c>
      <c r="D963" s="2">
        <f t="shared" ref="D963:D1026" si="136">IF(C963&gt;0,C963,0)</f>
        <v>0</v>
      </c>
      <c r="E963" s="2">
        <f t="shared" ref="E963:E1026" si="137">IF(C963&lt;0,-C963,0)</f>
        <v>0.4894999999999996</v>
      </c>
      <c r="F963" s="2">
        <f t="shared" si="134"/>
        <v>0.12470779700972703</v>
      </c>
      <c r="G963" s="2">
        <f t="shared" si="134"/>
        <v>0.10672000154486219</v>
      </c>
      <c r="H963" s="2">
        <f t="shared" si="130"/>
        <v>1.1685513043897704</v>
      </c>
      <c r="I963" s="2">
        <f t="shared" si="131"/>
        <v>53.886265085095609</v>
      </c>
    </row>
    <row r="964" spans="1:9" ht="13.5" x14ac:dyDescent="0.25">
      <c r="A964" s="3">
        <f>TITRES_STAT!B967</f>
        <v>43714</v>
      </c>
      <c r="B964" s="6">
        <f>TITRES_STAT!D967</f>
        <v>32.966999999999999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0.11580009722331797</v>
      </c>
      <c r="G964" s="2">
        <f t="shared" si="134"/>
        <v>9.9097144291657752E-2</v>
      </c>
      <c r="H964" s="2">
        <f t="shared" si="130"/>
        <v>1.1685513043897704</v>
      </c>
      <c r="I964" s="2">
        <f t="shared" si="131"/>
        <v>53.886265085095609</v>
      </c>
    </row>
    <row r="965" spans="1:9" ht="13.5" x14ac:dyDescent="0.25">
      <c r="A965" s="3">
        <f>TITRES_STAT!B968</f>
        <v>43717</v>
      </c>
      <c r="B965" s="6">
        <f>TITRES_STAT!D968</f>
        <v>32.966999999999999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0.10752866170736668</v>
      </c>
      <c r="G965" s="2">
        <f t="shared" si="134"/>
        <v>9.2018776842253638E-2</v>
      </c>
      <c r="H965" s="2">
        <f t="shared" si="130"/>
        <v>1.1685513043897704</v>
      </c>
      <c r="I965" s="2">
        <f t="shared" si="131"/>
        <v>53.886265085095609</v>
      </c>
    </row>
    <row r="966" spans="1:9" ht="13.5" x14ac:dyDescent="0.25">
      <c r="A966" s="3">
        <f>TITRES_STAT!B969</f>
        <v>43718</v>
      </c>
      <c r="B966" s="6">
        <f>TITRES_STAT!D969</f>
        <v>32.966999999999999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9.984804301398334E-2</v>
      </c>
      <c r="G966" s="2">
        <f t="shared" si="134"/>
        <v>8.5446007067806945E-2</v>
      </c>
      <c r="H966" s="2">
        <f t="shared" si="130"/>
        <v>1.1685513043897704</v>
      </c>
      <c r="I966" s="2">
        <f t="shared" si="131"/>
        <v>53.886265085095609</v>
      </c>
    </row>
    <row r="967" spans="1:9" ht="13.5" x14ac:dyDescent="0.25">
      <c r="A967" s="3">
        <f>TITRES_STAT!B970</f>
        <v>43719</v>
      </c>
      <c r="B967" s="6">
        <f>TITRES_STAT!D970</f>
        <v>32.966999999999999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9.2716039941555958E-2</v>
      </c>
      <c r="G967" s="2">
        <f t="shared" si="134"/>
        <v>7.9342720848677883E-2</v>
      </c>
      <c r="H967" s="2">
        <f t="shared" si="130"/>
        <v>1.1685513043897702</v>
      </c>
      <c r="I967" s="2">
        <f t="shared" si="131"/>
        <v>53.886265085095609</v>
      </c>
    </row>
    <row r="968" spans="1:9" ht="13.5" x14ac:dyDescent="0.25">
      <c r="A968" s="3">
        <f>TITRES_STAT!B971</f>
        <v>43720</v>
      </c>
      <c r="B968" s="6">
        <f>TITRES_STAT!D971</f>
        <v>32.957000000000001</v>
      </c>
      <c r="C968" s="2">
        <f t="shared" si="135"/>
        <v>-9.9999999999980105E-3</v>
      </c>
      <c r="D968" s="2">
        <f t="shared" si="136"/>
        <v>0</v>
      </c>
      <c r="E968" s="2">
        <f t="shared" si="137"/>
        <v>9.9999999999980105E-3</v>
      </c>
      <c r="F968" s="2">
        <f t="shared" si="134"/>
        <v>8.6093465660016258E-2</v>
      </c>
      <c r="G968" s="2">
        <f t="shared" si="134"/>
        <v>7.438966935948646E-2</v>
      </c>
      <c r="H968" s="2">
        <f t="shared" si="130"/>
        <v>1.1573309358853507</v>
      </c>
      <c r="I968" s="2">
        <f t="shared" si="131"/>
        <v>53.646425619460729</v>
      </c>
    </row>
    <row r="969" spans="1:9" ht="13.5" x14ac:dyDescent="0.25">
      <c r="A969" s="3">
        <f>TITRES_STAT!B972</f>
        <v>43721</v>
      </c>
      <c r="B969" s="6">
        <f>TITRES_STAT!D972</f>
        <v>32.957000000000001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7.9943932398586534E-2</v>
      </c>
      <c r="G969" s="2">
        <f t="shared" si="134"/>
        <v>6.9076121548094574E-2</v>
      </c>
      <c r="H969" s="2">
        <f t="shared" si="130"/>
        <v>1.1573309358853507</v>
      </c>
      <c r="I969" s="2">
        <f t="shared" si="131"/>
        <v>53.646425619460729</v>
      </c>
    </row>
    <row r="970" spans="1:9" ht="13.5" x14ac:dyDescent="0.25">
      <c r="A970" s="3">
        <f>TITRES_STAT!B973</f>
        <v>43724</v>
      </c>
      <c r="B970" s="6">
        <f>TITRES_STAT!D973</f>
        <v>32.957000000000001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7.4233651512973217E-2</v>
      </c>
      <c r="G970" s="2">
        <f t="shared" si="134"/>
        <v>6.4142112866087814E-2</v>
      </c>
      <c r="H970" s="2">
        <f t="shared" si="130"/>
        <v>1.157330935885351</v>
      </c>
      <c r="I970" s="2">
        <f t="shared" si="131"/>
        <v>53.646425619460736</v>
      </c>
    </row>
    <row r="971" spans="1:9" ht="13.5" x14ac:dyDescent="0.25">
      <c r="A971" s="3">
        <f>TITRES_STAT!B974</f>
        <v>43725</v>
      </c>
      <c r="B971" s="6">
        <f>TITRES_STAT!D974</f>
        <v>32.957000000000001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6.8931247833475123E-2</v>
      </c>
      <c r="G971" s="2">
        <f t="shared" si="134"/>
        <v>5.9560533375652973E-2</v>
      </c>
      <c r="H971" s="2">
        <f t="shared" si="130"/>
        <v>1.1573309358853507</v>
      </c>
      <c r="I971" s="2">
        <f t="shared" si="131"/>
        <v>53.646425619460729</v>
      </c>
    </row>
    <row r="972" spans="1:9" ht="13.5" x14ac:dyDescent="0.25">
      <c r="A972" s="3">
        <f>TITRES_STAT!B975</f>
        <v>43726</v>
      </c>
      <c r="B972" s="6">
        <f>TITRES_STAT!D975</f>
        <v>32.957000000000001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6.4007587273941194E-2</v>
      </c>
      <c r="G972" s="2">
        <f t="shared" si="134"/>
        <v>5.5306209563106334E-2</v>
      </c>
      <c r="H972" s="2">
        <f t="shared" si="130"/>
        <v>1.1573309358853507</v>
      </c>
      <c r="I972" s="2">
        <f t="shared" si="131"/>
        <v>53.646425619460729</v>
      </c>
    </row>
    <row r="973" spans="1:9" ht="13.5" x14ac:dyDescent="0.25">
      <c r="A973" s="3">
        <f>TITRES_STAT!B976</f>
        <v>43727</v>
      </c>
      <c r="B973" s="6">
        <f>TITRES_STAT!D976</f>
        <v>32.957000000000001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5.943561675437397E-2</v>
      </c>
      <c r="G973" s="2">
        <f t="shared" si="138"/>
        <v>5.1355766022884448E-2</v>
      </c>
      <c r="H973" s="2">
        <f t="shared" si="130"/>
        <v>1.157330935885351</v>
      </c>
      <c r="I973" s="2">
        <f t="shared" si="131"/>
        <v>53.646425619460736</v>
      </c>
    </row>
    <row r="974" spans="1:9" ht="13.5" x14ac:dyDescent="0.25">
      <c r="A974" s="3">
        <f>TITRES_STAT!B977</f>
        <v>43728</v>
      </c>
      <c r="B974" s="6">
        <f>TITRES_STAT!D977</f>
        <v>32.957000000000001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5.5190215557632975E-2</v>
      </c>
      <c r="G974" s="2">
        <f t="shared" si="138"/>
        <v>4.7687497021249844E-2</v>
      </c>
      <c r="H974" s="2">
        <f t="shared" si="130"/>
        <v>1.1573309358853512</v>
      </c>
      <c r="I974" s="2">
        <f t="shared" si="131"/>
        <v>53.646425619460743</v>
      </c>
    </row>
    <row r="975" spans="1:9" ht="13.5" x14ac:dyDescent="0.25">
      <c r="A975" s="3">
        <f>TITRES_STAT!B978</f>
        <v>43731</v>
      </c>
      <c r="B975" s="6">
        <f>TITRES_STAT!D978</f>
        <v>32.957000000000001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5.1248057303516337E-2</v>
      </c>
      <c r="G975" s="2">
        <f t="shared" si="138"/>
        <v>4.4281247234017711E-2</v>
      </c>
      <c r="H975" s="2">
        <f t="shared" si="130"/>
        <v>1.1573309358853512</v>
      </c>
      <c r="I975" s="2">
        <f t="shared" si="131"/>
        <v>53.646425619460743</v>
      </c>
    </row>
    <row r="976" spans="1:9" ht="13.5" x14ac:dyDescent="0.25">
      <c r="A976" s="3">
        <f>TITRES_STAT!B979</f>
        <v>43732</v>
      </c>
      <c r="B976" s="6">
        <f>TITRES_STAT!D979</f>
        <v>32.957000000000001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4.7587481781836596E-2</v>
      </c>
      <c r="G976" s="2">
        <f t="shared" si="138"/>
        <v>4.1118301003016444E-2</v>
      </c>
      <c r="H976" s="2">
        <f t="shared" si="130"/>
        <v>1.1573309358853512</v>
      </c>
      <c r="I976" s="2">
        <f t="shared" si="131"/>
        <v>53.646425619460743</v>
      </c>
    </row>
    <row r="977" spans="1:9" ht="13.5" x14ac:dyDescent="0.25">
      <c r="A977" s="3">
        <f>TITRES_STAT!B980</f>
        <v>43733</v>
      </c>
      <c r="B977" s="6">
        <f>TITRES_STAT!D980</f>
        <v>31.978000000000002</v>
      </c>
      <c r="C977" s="2">
        <f t="shared" si="135"/>
        <v>-0.9789999999999992</v>
      </c>
      <c r="D977" s="2">
        <f t="shared" si="136"/>
        <v>0</v>
      </c>
      <c r="E977" s="2">
        <f t="shared" si="137"/>
        <v>0.9789999999999992</v>
      </c>
      <c r="F977" s="2">
        <f t="shared" si="138"/>
        <v>4.4188375940276844E-2</v>
      </c>
      <c r="G977" s="2">
        <f t="shared" si="138"/>
        <v>0.10810985093137236</v>
      </c>
      <c r="H977" s="2">
        <f t="shared" ref="H977:H1040" si="139">F977/G977</f>
        <v>0.40873588816922357</v>
      </c>
      <c r="I977" s="2">
        <f t="shared" ref="I977:I1040" si="140">IF(G977=0,100,100-(100/(1+H977)))</f>
        <v>29.014373212313899</v>
      </c>
    </row>
    <row r="978" spans="1:9" ht="13.5" x14ac:dyDescent="0.25">
      <c r="A978" s="3">
        <f>TITRES_STAT!B981</f>
        <v>43734</v>
      </c>
      <c r="B978" s="6">
        <f>TITRES_STAT!D981</f>
        <v>31.978000000000002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4.1032063373114214E-2</v>
      </c>
      <c r="G978" s="2">
        <f t="shared" si="138"/>
        <v>0.10038771872198862</v>
      </c>
      <c r="H978" s="2">
        <f t="shared" si="139"/>
        <v>0.40873588816922357</v>
      </c>
      <c r="I978" s="2">
        <f t="shared" si="140"/>
        <v>29.014373212313899</v>
      </c>
    </row>
    <row r="979" spans="1:9" ht="13.5" x14ac:dyDescent="0.25">
      <c r="A979" s="3">
        <f>TITRES_STAT!B982</f>
        <v>43735</v>
      </c>
      <c r="B979" s="6">
        <f>TITRES_STAT!D982</f>
        <v>31.978000000000002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3.8101201703606057E-2</v>
      </c>
      <c r="G979" s="2">
        <f t="shared" si="138"/>
        <v>9.3217167384703731E-2</v>
      </c>
      <c r="H979" s="2">
        <f t="shared" si="139"/>
        <v>0.40873588816922357</v>
      </c>
      <c r="I979" s="2">
        <f t="shared" si="140"/>
        <v>29.014373212313899</v>
      </c>
    </row>
    <row r="980" spans="1:9" ht="13.5" x14ac:dyDescent="0.25">
      <c r="A980" s="3">
        <f>TITRES_STAT!B983</f>
        <v>43738</v>
      </c>
      <c r="B980" s="6">
        <f>TITRES_STAT!D983</f>
        <v>30.539400000000001</v>
      </c>
      <c r="C980" s="2">
        <f t="shared" si="135"/>
        <v>-1.438600000000001</v>
      </c>
      <c r="D980" s="2">
        <f t="shared" si="136"/>
        <v>0</v>
      </c>
      <c r="E980" s="2">
        <f t="shared" si="137"/>
        <v>1.438600000000001</v>
      </c>
      <c r="F980" s="2">
        <f t="shared" si="138"/>
        <v>3.5379687296205622E-2</v>
      </c>
      <c r="G980" s="2">
        <f t="shared" si="138"/>
        <v>0.18931594114293926</v>
      </c>
      <c r="H980" s="2">
        <f t="shared" si="139"/>
        <v>0.18688171256266733</v>
      </c>
      <c r="I980" s="2">
        <f t="shared" si="140"/>
        <v>15.745605529565353</v>
      </c>
    </row>
    <row r="981" spans="1:9" ht="13.5" x14ac:dyDescent="0.25">
      <c r="A981" s="3">
        <f>TITRES_STAT!B984</f>
        <v>43739</v>
      </c>
      <c r="B981" s="6">
        <f>TITRES_STAT!D984</f>
        <v>29.630299999999998</v>
      </c>
      <c r="C981" s="2">
        <f t="shared" si="135"/>
        <v>-0.90910000000000224</v>
      </c>
      <c r="D981" s="2">
        <f t="shared" si="136"/>
        <v>0</v>
      </c>
      <c r="E981" s="2">
        <f t="shared" si="137"/>
        <v>0.90910000000000224</v>
      </c>
      <c r="F981" s="2">
        <f t="shared" si="138"/>
        <v>3.2852566775048074E-2</v>
      </c>
      <c r="G981" s="2">
        <f t="shared" si="138"/>
        <v>0.24072908820415803</v>
      </c>
      <c r="H981" s="2">
        <f t="shared" si="139"/>
        <v>0.13647111373257229</v>
      </c>
      <c r="I981" s="2">
        <f t="shared" si="140"/>
        <v>12.008322260330303</v>
      </c>
    </row>
    <row r="982" spans="1:9" ht="13.5" x14ac:dyDescent="0.25">
      <c r="A982" s="3">
        <f>TITRES_STAT!B985</f>
        <v>43740</v>
      </c>
      <c r="B982" s="6">
        <f>TITRES_STAT!D985</f>
        <v>29.630299999999998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3.0505954862544642E-2</v>
      </c>
      <c r="G982" s="2">
        <f t="shared" si="138"/>
        <v>0.22353415333243246</v>
      </c>
      <c r="H982" s="2">
        <f t="shared" si="139"/>
        <v>0.13647111373257229</v>
      </c>
      <c r="I982" s="2">
        <f t="shared" si="140"/>
        <v>12.008322260330303</v>
      </c>
    </row>
    <row r="983" spans="1:9" ht="13.5" x14ac:dyDescent="0.25">
      <c r="A983" s="3">
        <f>TITRES_STAT!B986</f>
        <v>43741</v>
      </c>
      <c r="B983" s="6">
        <f>TITRES_STAT!D986</f>
        <v>29.630299999999998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2.8326958086648594E-2</v>
      </c>
      <c r="G983" s="2">
        <f t="shared" si="138"/>
        <v>0.20756742809440157</v>
      </c>
      <c r="H983" s="2">
        <f t="shared" si="139"/>
        <v>0.13647111373257229</v>
      </c>
      <c r="I983" s="2">
        <f t="shared" si="140"/>
        <v>12.008322260330303</v>
      </c>
    </row>
    <row r="984" spans="1:9" ht="13.5" x14ac:dyDescent="0.25">
      <c r="A984" s="3">
        <f>TITRES_STAT!B987</f>
        <v>43742</v>
      </c>
      <c r="B984" s="6">
        <f>TITRES_STAT!D987</f>
        <v>28.7712</v>
      </c>
      <c r="C984" s="2">
        <f t="shared" si="135"/>
        <v>-0.85909999999999798</v>
      </c>
      <c r="D984" s="2">
        <f t="shared" si="136"/>
        <v>0</v>
      </c>
      <c r="E984" s="2">
        <f t="shared" si="137"/>
        <v>0.85909999999999798</v>
      </c>
      <c r="F984" s="2">
        <f t="shared" si="138"/>
        <v>2.6303603937602265E-2</v>
      </c>
      <c r="G984" s="2">
        <f t="shared" si="138"/>
        <v>0.25410546894480129</v>
      </c>
      <c r="H984" s="2">
        <f t="shared" si="139"/>
        <v>0.10351451327210959</v>
      </c>
      <c r="I984" s="2">
        <f t="shared" si="140"/>
        <v>9.380439679508271</v>
      </c>
    </row>
    <row r="985" spans="1:9" ht="13.5" x14ac:dyDescent="0.25">
      <c r="A985" s="3">
        <f>TITRES_STAT!B988</f>
        <v>43745</v>
      </c>
      <c r="B985" s="6">
        <f>TITRES_STAT!D988</f>
        <v>27.912099999999999</v>
      </c>
      <c r="C985" s="2">
        <f t="shared" si="135"/>
        <v>-0.85910000000000153</v>
      </c>
      <c r="D985" s="2">
        <f t="shared" si="136"/>
        <v>0</v>
      </c>
      <c r="E985" s="2">
        <f t="shared" si="137"/>
        <v>0.85910000000000153</v>
      </c>
      <c r="F985" s="2">
        <f t="shared" si="138"/>
        <v>2.4424775084916389E-2</v>
      </c>
      <c r="G985" s="2">
        <f t="shared" si="138"/>
        <v>0.29731936402017273</v>
      </c>
      <c r="H985" s="2">
        <f t="shared" si="139"/>
        <v>8.2149964114880861E-2</v>
      </c>
      <c r="I985" s="2">
        <f t="shared" si="140"/>
        <v>7.5913659695099227</v>
      </c>
    </row>
    <row r="986" spans="1:9" ht="13.5" x14ac:dyDescent="0.25">
      <c r="A986" s="3">
        <f>TITRES_STAT!B989</f>
        <v>43746</v>
      </c>
      <c r="B986" s="6">
        <f>TITRES_STAT!D989</f>
        <v>27.082899999999999</v>
      </c>
      <c r="C986" s="2">
        <f t="shared" si="135"/>
        <v>-0.82920000000000016</v>
      </c>
      <c r="D986" s="2">
        <f t="shared" si="136"/>
        <v>0</v>
      </c>
      <c r="E986" s="2">
        <f t="shared" si="137"/>
        <v>0.82920000000000016</v>
      </c>
      <c r="F986" s="2">
        <f t="shared" si="138"/>
        <v>2.2680148293136644E-2</v>
      </c>
      <c r="G986" s="2">
        <f t="shared" si="138"/>
        <v>0.33531083801873185</v>
      </c>
      <c r="H986" s="2">
        <f t="shared" si="139"/>
        <v>6.7639174525786244E-2</v>
      </c>
      <c r="I986" s="2">
        <f t="shared" si="140"/>
        <v>6.3353964653675803</v>
      </c>
    </row>
    <row r="987" spans="1:9" ht="13.5" x14ac:dyDescent="0.25">
      <c r="A987" s="3">
        <f>TITRES_STAT!B990</f>
        <v>43747</v>
      </c>
      <c r="B987" s="6">
        <f>TITRES_STAT!D990</f>
        <v>26.323699999999999</v>
      </c>
      <c r="C987" s="2">
        <f t="shared" si="135"/>
        <v>-0.75919999999999987</v>
      </c>
      <c r="D987" s="2">
        <f t="shared" si="136"/>
        <v>0</v>
      </c>
      <c r="E987" s="2">
        <f t="shared" si="137"/>
        <v>0.75919999999999987</v>
      </c>
      <c r="F987" s="2">
        <f t="shared" si="138"/>
        <v>2.1060137700769744E-2</v>
      </c>
      <c r="G987" s="2">
        <f t="shared" si="138"/>
        <v>0.36558863530310814</v>
      </c>
      <c r="H987" s="2">
        <f t="shared" si="139"/>
        <v>5.7606106063195495E-2</v>
      </c>
      <c r="I987" s="2">
        <f t="shared" si="140"/>
        <v>5.4468393982355821</v>
      </c>
    </row>
    <row r="988" spans="1:9" ht="13.5" x14ac:dyDescent="0.25">
      <c r="A988" s="3">
        <f>TITRES_STAT!B991</f>
        <v>43748</v>
      </c>
      <c r="B988" s="6">
        <f>TITRES_STAT!D991</f>
        <v>25.1448</v>
      </c>
      <c r="C988" s="2">
        <f t="shared" si="135"/>
        <v>-1.1788999999999987</v>
      </c>
      <c r="D988" s="2">
        <f t="shared" si="136"/>
        <v>0</v>
      </c>
      <c r="E988" s="2">
        <f t="shared" si="137"/>
        <v>1.1788999999999987</v>
      </c>
      <c r="F988" s="2">
        <f t="shared" si="138"/>
        <v>1.9555842150714764E-2</v>
      </c>
      <c r="G988" s="2">
        <f t="shared" si="138"/>
        <v>0.42368230421002895</v>
      </c>
      <c r="H988" s="2">
        <f t="shared" si="139"/>
        <v>4.6156853747237193E-2</v>
      </c>
      <c r="I988" s="2">
        <f t="shared" si="140"/>
        <v>4.4120395122306633</v>
      </c>
    </row>
    <row r="989" spans="1:9" ht="13.5" x14ac:dyDescent="0.25">
      <c r="A989" s="3">
        <f>TITRES_STAT!B992</f>
        <v>43749</v>
      </c>
      <c r="B989" s="6">
        <f>TITRES_STAT!D992</f>
        <v>24.395600000000002</v>
      </c>
      <c r="C989" s="2">
        <f t="shared" si="135"/>
        <v>-0.74919999999999831</v>
      </c>
      <c r="D989" s="2">
        <f t="shared" si="136"/>
        <v>0</v>
      </c>
      <c r="E989" s="2">
        <f t="shared" si="137"/>
        <v>0.74919999999999831</v>
      </c>
      <c r="F989" s="2">
        <f t="shared" ref="F989:G1004" si="141">((F988*13)+D989)/14</f>
        <v>1.8158996282806567E-2</v>
      </c>
      <c r="G989" s="2">
        <f t="shared" si="141"/>
        <v>0.44693356819502672</v>
      </c>
      <c r="H989" s="2">
        <f t="shared" si="139"/>
        <v>4.0630191095609523E-2</v>
      </c>
      <c r="I989" s="2">
        <f t="shared" si="140"/>
        <v>3.9043832711438711</v>
      </c>
    </row>
    <row r="990" spans="1:9" ht="13.5" x14ac:dyDescent="0.25">
      <c r="A990" s="3">
        <f>TITRES_STAT!B993</f>
        <v>43752</v>
      </c>
      <c r="B990" s="6">
        <f>TITRES_STAT!D993</f>
        <v>23.007000000000001</v>
      </c>
      <c r="C990" s="2">
        <f t="shared" si="135"/>
        <v>-1.3886000000000003</v>
      </c>
      <c r="D990" s="2">
        <f t="shared" si="136"/>
        <v>0</v>
      </c>
      <c r="E990" s="2">
        <f t="shared" si="137"/>
        <v>1.3886000000000003</v>
      </c>
      <c r="F990" s="2">
        <f t="shared" si="141"/>
        <v>1.6861925119748954E-2</v>
      </c>
      <c r="G990" s="2">
        <f t="shared" si="141"/>
        <v>0.5141954561810963</v>
      </c>
      <c r="H990" s="2">
        <f t="shared" si="139"/>
        <v>3.2792831825044937E-2</v>
      </c>
      <c r="I990" s="2">
        <f t="shared" si="140"/>
        <v>3.1751606725520105</v>
      </c>
    </row>
    <row r="991" spans="1:9" ht="13.5" x14ac:dyDescent="0.25">
      <c r="A991" s="3">
        <f>TITRES_STAT!B994</f>
        <v>43754</v>
      </c>
      <c r="B991" s="6">
        <f>TITRES_STAT!D994</f>
        <v>22.977</v>
      </c>
      <c r="C991" s="2">
        <f t="shared" si="135"/>
        <v>-3.0000000000001137E-2</v>
      </c>
      <c r="D991" s="2">
        <f t="shared" si="136"/>
        <v>0</v>
      </c>
      <c r="E991" s="2">
        <f t="shared" si="137"/>
        <v>3.0000000000001137E-2</v>
      </c>
      <c r="F991" s="2">
        <f t="shared" si="141"/>
        <v>1.5657501896909742E-2</v>
      </c>
      <c r="G991" s="2">
        <f t="shared" si="141"/>
        <v>0.47961006645387522</v>
      </c>
      <c r="H991" s="2">
        <f t="shared" si="139"/>
        <v>3.2646316230761488E-2</v>
      </c>
      <c r="I991" s="2">
        <f t="shared" si="140"/>
        <v>3.1614228141463911</v>
      </c>
    </row>
    <row r="992" spans="1:9" ht="13.5" x14ac:dyDescent="0.25">
      <c r="A992" s="3">
        <f>TITRES_STAT!B995</f>
        <v>43755</v>
      </c>
      <c r="B992" s="6">
        <f>TITRES_STAT!D995</f>
        <v>23.676300000000001</v>
      </c>
      <c r="C992" s="2">
        <f t="shared" si="135"/>
        <v>0.69930000000000092</v>
      </c>
      <c r="D992" s="2">
        <f t="shared" si="136"/>
        <v>0.69930000000000092</v>
      </c>
      <c r="E992" s="2">
        <f t="shared" si="137"/>
        <v>0</v>
      </c>
      <c r="F992" s="2">
        <f t="shared" si="141"/>
        <v>6.4489108904273396E-2</v>
      </c>
      <c r="G992" s="2">
        <f t="shared" si="141"/>
        <v>0.44535220456431274</v>
      </c>
      <c r="H992" s="2">
        <f t="shared" si="139"/>
        <v>0.1448047371121986</v>
      </c>
      <c r="I992" s="2">
        <f t="shared" si="140"/>
        <v>12.648859007822807</v>
      </c>
    </row>
    <row r="993" spans="1:9" ht="13.5" x14ac:dyDescent="0.25">
      <c r="A993" s="3">
        <f>TITRES_STAT!B996</f>
        <v>43756</v>
      </c>
      <c r="B993" s="6">
        <f>TITRES_STAT!D996</f>
        <v>24.3856</v>
      </c>
      <c r="C993" s="2">
        <f t="shared" si="135"/>
        <v>0.70929999999999893</v>
      </c>
      <c r="D993" s="2">
        <f t="shared" si="136"/>
        <v>0.70929999999999893</v>
      </c>
      <c r="E993" s="2">
        <f t="shared" si="137"/>
        <v>0</v>
      </c>
      <c r="F993" s="2">
        <f t="shared" si="141"/>
        <v>0.11054702969682521</v>
      </c>
      <c r="G993" s="2">
        <f t="shared" si="141"/>
        <v>0.41354133280971894</v>
      </c>
      <c r="H993" s="2">
        <f t="shared" si="139"/>
        <v>0.2673179702394845</v>
      </c>
      <c r="I993" s="2">
        <f t="shared" si="140"/>
        <v>21.093204429900851</v>
      </c>
    </row>
    <row r="994" spans="1:9" ht="13.5" x14ac:dyDescent="0.25">
      <c r="A994" s="3">
        <f>TITRES_STAT!B997</f>
        <v>43759</v>
      </c>
      <c r="B994" s="6">
        <f>TITRES_STAT!D997</f>
        <v>25.114899999999999</v>
      </c>
      <c r="C994" s="2">
        <f t="shared" si="135"/>
        <v>0.72929999999999851</v>
      </c>
      <c r="D994" s="2">
        <f t="shared" si="136"/>
        <v>0.72929999999999851</v>
      </c>
      <c r="E994" s="2">
        <f t="shared" si="137"/>
        <v>0</v>
      </c>
      <c r="F994" s="2">
        <f t="shared" si="141"/>
        <v>0.15474367043276618</v>
      </c>
      <c r="G994" s="2">
        <f t="shared" si="141"/>
        <v>0.38400266618045331</v>
      </c>
      <c r="H994" s="2">
        <f t="shared" si="139"/>
        <v>0.40297551048785668</v>
      </c>
      <c r="I994" s="2">
        <f t="shared" si="140"/>
        <v>28.722918359974088</v>
      </c>
    </row>
    <row r="995" spans="1:9" ht="13.5" x14ac:dyDescent="0.25">
      <c r="A995" s="3">
        <f>TITRES_STAT!B998</f>
        <v>43760</v>
      </c>
      <c r="B995" s="6">
        <f>TITRES_STAT!D998</f>
        <v>25.114899999999999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0.14369055111614001</v>
      </c>
      <c r="G995" s="2">
        <f t="shared" si="141"/>
        <v>0.35657390431042091</v>
      </c>
      <c r="H995" s="2">
        <f t="shared" si="139"/>
        <v>0.40297551048785663</v>
      </c>
      <c r="I995" s="2">
        <f t="shared" si="140"/>
        <v>28.722918359974074</v>
      </c>
    </row>
    <row r="996" spans="1:9" ht="13.5" x14ac:dyDescent="0.25">
      <c r="A996" s="3">
        <f>TITRES_STAT!B999</f>
        <v>43761</v>
      </c>
      <c r="B996" s="6">
        <f>TITRES_STAT!D999</f>
        <v>25.864100000000001</v>
      </c>
      <c r="C996" s="2">
        <f t="shared" si="135"/>
        <v>0.74920000000000186</v>
      </c>
      <c r="D996" s="2">
        <f t="shared" si="136"/>
        <v>0.74920000000000186</v>
      </c>
      <c r="E996" s="2">
        <f t="shared" si="137"/>
        <v>0</v>
      </c>
      <c r="F996" s="2">
        <f t="shared" si="141"/>
        <v>0.18694122603641586</v>
      </c>
      <c r="G996" s="2">
        <f t="shared" si="141"/>
        <v>0.33110433971681941</v>
      </c>
      <c r="H996" s="2">
        <f t="shared" si="139"/>
        <v>0.56459914175785009</v>
      </c>
      <c r="I996" s="2">
        <f t="shared" si="140"/>
        <v>36.085865490346286</v>
      </c>
    </row>
    <row r="997" spans="1:9" ht="13.5" x14ac:dyDescent="0.25">
      <c r="A997" s="3">
        <f>TITRES_STAT!B1000</f>
        <v>43762</v>
      </c>
      <c r="B997" s="6">
        <f>TITRES_STAT!D1000</f>
        <v>25.474499999999999</v>
      </c>
      <c r="C997" s="2">
        <f t="shared" si="135"/>
        <v>-0.3896000000000015</v>
      </c>
      <c r="D997" s="2">
        <f t="shared" si="136"/>
        <v>0</v>
      </c>
      <c r="E997" s="2">
        <f t="shared" si="137"/>
        <v>0.3896000000000015</v>
      </c>
      <c r="F997" s="2">
        <f t="shared" si="141"/>
        <v>0.17358828131952903</v>
      </c>
      <c r="G997" s="2">
        <f t="shared" si="141"/>
        <v>0.33528260116561814</v>
      </c>
      <c r="H997" s="2">
        <f t="shared" si="139"/>
        <v>0.5177372184421295</v>
      </c>
      <c r="I997" s="2">
        <f t="shared" si="140"/>
        <v>34.112441346964999</v>
      </c>
    </row>
    <row r="998" spans="1:9" ht="13.5" x14ac:dyDescent="0.25">
      <c r="A998" s="3">
        <f>TITRES_STAT!B1001</f>
        <v>43763</v>
      </c>
      <c r="B998" s="6">
        <f>TITRES_STAT!D1001</f>
        <v>25.864100000000001</v>
      </c>
      <c r="C998" s="2">
        <f t="shared" si="135"/>
        <v>0.3896000000000015</v>
      </c>
      <c r="D998" s="2">
        <f t="shared" si="136"/>
        <v>0.3896000000000015</v>
      </c>
      <c r="E998" s="2">
        <f t="shared" si="137"/>
        <v>0</v>
      </c>
      <c r="F998" s="2">
        <f t="shared" si="141"/>
        <v>0.18901768979670561</v>
      </c>
      <c r="G998" s="2">
        <f t="shared" si="141"/>
        <v>0.31133384393950259</v>
      </c>
      <c r="H998" s="2">
        <f t="shared" si="139"/>
        <v>0.60712220491336921</v>
      </c>
      <c r="I998" s="2">
        <f t="shared" si="140"/>
        <v>37.776978194766201</v>
      </c>
    </row>
    <row r="999" spans="1:9" ht="13.5" x14ac:dyDescent="0.25">
      <c r="A999" s="3">
        <f>TITRES_STAT!B1002</f>
        <v>43766</v>
      </c>
      <c r="B999" s="6">
        <f>TITRES_STAT!D1002</f>
        <v>26.633299999999998</v>
      </c>
      <c r="C999" s="2">
        <f t="shared" si="135"/>
        <v>0.76919999999999789</v>
      </c>
      <c r="D999" s="2">
        <f t="shared" si="136"/>
        <v>0.76919999999999789</v>
      </c>
      <c r="E999" s="2">
        <f t="shared" si="137"/>
        <v>0</v>
      </c>
      <c r="F999" s="2">
        <f t="shared" si="141"/>
        <v>0.23045928338265506</v>
      </c>
      <c r="G999" s="2">
        <f t="shared" si="141"/>
        <v>0.28909571222953812</v>
      </c>
      <c r="H999" s="2">
        <f t="shared" si="139"/>
        <v>0.79717295564616841</v>
      </c>
      <c r="I999" s="2">
        <f t="shared" si="140"/>
        <v>44.357052733388542</v>
      </c>
    </row>
    <row r="1000" spans="1:9" ht="13.5" x14ac:dyDescent="0.25">
      <c r="A1000" s="3">
        <f>TITRES_STAT!B1003</f>
        <v>43767</v>
      </c>
      <c r="B1000" s="6">
        <f>TITRES_STAT!D1003</f>
        <v>27.772200000000002</v>
      </c>
      <c r="C1000" s="2">
        <f t="shared" si="135"/>
        <v>1.1389000000000031</v>
      </c>
      <c r="D1000" s="2">
        <f t="shared" si="136"/>
        <v>1.1389000000000031</v>
      </c>
      <c r="E1000" s="2">
        <f t="shared" si="137"/>
        <v>0</v>
      </c>
      <c r="F1000" s="2">
        <f t="shared" si="141"/>
        <v>0.29534790599817995</v>
      </c>
      <c r="G1000" s="2">
        <f t="shared" si="141"/>
        <v>0.2684460184988568</v>
      </c>
      <c r="H1000" s="2">
        <f t="shared" si="139"/>
        <v>1.1002133972772545</v>
      </c>
      <c r="I1000" s="2">
        <f t="shared" si="140"/>
        <v>52.385790829807405</v>
      </c>
    </row>
    <row r="1001" spans="1:9" ht="13.5" x14ac:dyDescent="0.25">
      <c r="A1001" s="3">
        <f>TITRES_STAT!B1004</f>
        <v>43768</v>
      </c>
      <c r="B1001" s="6">
        <f>TITRES_STAT!D1004</f>
        <v>28.601400000000002</v>
      </c>
      <c r="C1001" s="2">
        <f t="shared" si="135"/>
        <v>0.82920000000000016</v>
      </c>
      <c r="D1001" s="2">
        <f t="shared" si="136"/>
        <v>0.82920000000000016</v>
      </c>
      <c r="E1001" s="2">
        <f t="shared" si="137"/>
        <v>0</v>
      </c>
      <c r="F1001" s="2">
        <f t="shared" si="141"/>
        <v>0.33348019842688142</v>
      </c>
      <c r="G1001" s="2">
        <f t="shared" si="141"/>
        <v>0.24927130289179561</v>
      </c>
      <c r="H1001" s="2">
        <f t="shared" si="139"/>
        <v>1.3378202567169935</v>
      </c>
      <c r="I1001" s="2">
        <f t="shared" si="140"/>
        <v>57.225111848234967</v>
      </c>
    </row>
    <row r="1002" spans="1:9" ht="13.5" x14ac:dyDescent="0.25">
      <c r="A1002" s="3">
        <f>TITRES_STAT!B1005</f>
        <v>43769</v>
      </c>
      <c r="B1002" s="6">
        <f>TITRES_STAT!D1005</f>
        <v>28.601400000000002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0.30966018425353276</v>
      </c>
      <c r="G1002" s="2">
        <f t="shared" si="141"/>
        <v>0.23146620982809593</v>
      </c>
      <c r="H1002" s="2">
        <f t="shared" si="139"/>
        <v>1.3378202567169935</v>
      </c>
      <c r="I1002" s="2">
        <f t="shared" si="140"/>
        <v>57.225111848234967</v>
      </c>
    </row>
    <row r="1003" spans="1:9" ht="13.5" x14ac:dyDescent="0.25">
      <c r="A1003" s="3">
        <f>TITRES_STAT!B1006</f>
        <v>43770</v>
      </c>
      <c r="B1003" s="6">
        <f>TITRES_STAT!D1006</f>
        <v>28.451499999999999</v>
      </c>
      <c r="C1003" s="2">
        <f t="shared" si="135"/>
        <v>-0.14990000000000236</v>
      </c>
      <c r="D1003" s="2">
        <f t="shared" si="136"/>
        <v>0</v>
      </c>
      <c r="E1003" s="2">
        <f t="shared" si="137"/>
        <v>0.14990000000000236</v>
      </c>
      <c r="F1003" s="2">
        <f t="shared" si="141"/>
        <v>0.28754159966399467</v>
      </c>
      <c r="G1003" s="2">
        <f t="shared" si="141"/>
        <v>0.22564005198323209</v>
      </c>
      <c r="H1003" s="2">
        <f t="shared" si="139"/>
        <v>1.2743375882813688</v>
      </c>
      <c r="I1003" s="2">
        <f t="shared" si="140"/>
        <v>56.031153635566369</v>
      </c>
    </row>
    <row r="1004" spans="1:9" ht="13.5" x14ac:dyDescent="0.25">
      <c r="A1004" s="3">
        <f>TITRES_STAT!B1007</f>
        <v>43773</v>
      </c>
      <c r="B1004" s="6">
        <f>TITRES_STAT!D1007</f>
        <v>28.451499999999999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0.26700291397370934</v>
      </c>
      <c r="G1004" s="2">
        <f t="shared" si="141"/>
        <v>0.20952290541300123</v>
      </c>
      <c r="H1004" s="2">
        <f t="shared" si="139"/>
        <v>1.2743375882813688</v>
      </c>
      <c r="I1004" s="2">
        <f t="shared" si="140"/>
        <v>56.031153635566369</v>
      </c>
    </row>
    <row r="1005" spans="1:9" ht="13.5" x14ac:dyDescent="0.25">
      <c r="A1005" s="3">
        <f>TITRES_STAT!B1008</f>
        <v>43774</v>
      </c>
      <c r="B1005" s="6">
        <f>TITRES_STAT!D1008</f>
        <v>27.972000000000001</v>
      </c>
      <c r="C1005" s="2">
        <f t="shared" si="135"/>
        <v>-0.47949999999999804</v>
      </c>
      <c r="D1005" s="2">
        <f t="shared" si="136"/>
        <v>0</v>
      </c>
      <c r="E1005" s="2">
        <f t="shared" si="137"/>
        <v>0.47949999999999804</v>
      </c>
      <c r="F1005" s="2">
        <f t="shared" ref="F1005:G1020" si="142">((F1004*13)+D1005)/14</f>
        <v>0.24793127726130154</v>
      </c>
      <c r="G1005" s="2">
        <f t="shared" si="142"/>
        <v>0.2288069835977867</v>
      </c>
      <c r="H1005" s="2">
        <f t="shared" si="139"/>
        <v>1.0835826484087256</v>
      </c>
      <c r="I1005" s="2">
        <f t="shared" si="140"/>
        <v>52.005743532001468</v>
      </c>
    </row>
    <row r="1006" spans="1:9" ht="13.5" x14ac:dyDescent="0.25">
      <c r="A1006" s="3">
        <f>TITRES_STAT!B1009</f>
        <v>43775</v>
      </c>
      <c r="B1006" s="6">
        <f>TITRES_STAT!D1009</f>
        <v>27.972000000000001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0.23022190031406572</v>
      </c>
      <c r="G1006" s="2">
        <f t="shared" si="142"/>
        <v>0.21246362762651622</v>
      </c>
      <c r="H1006" s="2">
        <f t="shared" si="139"/>
        <v>1.0835826484087256</v>
      </c>
      <c r="I1006" s="2">
        <f t="shared" si="140"/>
        <v>52.005743532001468</v>
      </c>
    </row>
    <row r="1007" spans="1:9" ht="13.5" x14ac:dyDescent="0.25">
      <c r="A1007" s="3">
        <f>TITRES_STAT!B1010</f>
        <v>43776</v>
      </c>
      <c r="B1007" s="6">
        <f>TITRES_STAT!D1010</f>
        <v>27.972000000000001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0.21377747886306103</v>
      </c>
      <c r="G1007" s="2">
        <f t="shared" si="142"/>
        <v>0.19728765422462222</v>
      </c>
      <c r="H1007" s="2">
        <f t="shared" si="139"/>
        <v>1.0835826484087256</v>
      </c>
      <c r="I1007" s="2">
        <f t="shared" si="140"/>
        <v>52.005743532001468</v>
      </c>
    </row>
    <row r="1008" spans="1:9" ht="13.5" x14ac:dyDescent="0.25">
      <c r="A1008" s="3">
        <f>TITRES_STAT!B1011</f>
        <v>43777</v>
      </c>
      <c r="B1008" s="6">
        <f>TITRES_STAT!D1011</f>
        <v>27.972000000000001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0.19850765894427094</v>
      </c>
      <c r="G1008" s="2">
        <f t="shared" si="142"/>
        <v>0.18319567892286348</v>
      </c>
      <c r="H1008" s="2">
        <f t="shared" si="139"/>
        <v>1.0835826484087254</v>
      </c>
      <c r="I1008" s="2">
        <f t="shared" si="140"/>
        <v>52.005743532001468</v>
      </c>
    </row>
    <row r="1009" spans="1:9" ht="13.5" x14ac:dyDescent="0.25">
      <c r="A1009" s="3">
        <f>TITRES_STAT!B1012</f>
        <v>43780</v>
      </c>
      <c r="B1009" s="6">
        <f>TITRES_STAT!D1012</f>
        <v>27.972000000000001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0.18432854044825159</v>
      </c>
      <c r="G1009" s="2">
        <f t="shared" si="142"/>
        <v>0.17011027328551606</v>
      </c>
      <c r="H1009" s="2">
        <f t="shared" si="139"/>
        <v>1.0835826484087256</v>
      </c>
      <c r="I1009" s="2">
        <f t="shared" si="140"/>
        <v>52.005743532001468</v>
      </c>
    </row>
    <row r="1010" spans="1:9" ht="13.5" x14ac:dyDescent="0.25">
      <c r="A1010" s="3">
        <f>TITRES_STAT!B1013</f>
        <v>43781</v>
      </c>
      <c r="B1010" s="6">
        <f>TITRES_STAT!D1013</f>
        <v>27.1328</v>
      </c>
      <c r="C1010" s="2">
        <f t="shared" si="135"/>
        <v>-0.83920000000000172</v>
      </c>
      <c r="D1010" s="2">
        <f t="shared" si="136"/>
        <v>0</v>
      </c>
      <c r="E1010" s="2">
        <f t="shared" si="137"/>
        <v>0.83920000000000172</v>
      </c>
      <c r="F1010" s="2">
        <f t="shared" si="142"/>
        <v>0.17116221613051932</v>
      </c>
      <c r="G1010" s="2">
        <f t="shared" si="142"/>
        <v>0.21790239662226504</v>
      </c>
      <c r="H1010" s="2">
        <f t="shared" si="139"/>
        <v>0.7854994657412141</v>
      </c>
      <c r="I1010" s="2">
        <f t="shared" si="140"/>
        <v>43.993262435120911</v>
      </c>
    </row>
    <row r="1011" spans="1:9" ht="13.5" x14ac:dyDescent="0.25">
      <c r="A1011" s="3">
        <f>TITRES_STAT!B1014</f>
        <v>43782</v>
      </c>
      <c r="B1011" s="6">
        <f>TITRES_STAT!D1014</f>
        <v>27.912099999999999</v>
      </c>
      <c r="C1011" s="2">
        <f t="shared" si="135"/>
        <v>0.77929999999999922</v>
      </c>
      <c r="D1011" s="2">
        <f t="shared" si="136"/>
        <v>0.77929999999999922</v>
      </c>
      <c r="E1011" s="2">
        <f t="shared" si="137"/>
        <v>0</v>
      </c>
      <c r="F1011" s="2">
        <f t="shared" si="142"/>
        <v>0.2146006292640536</v>
      </c>
      <c r="G1011" s="2">
        <f t="shared" si="142"/>
        <v>0.20233793972067468</v>
      </c>
      <c r="H1011" s="2">
        <f t="shared" si="139"/>
        <v>1.0606049936077604</v>
      </c>
      <c r="I1011" s="2">
        <f t="shared" si="140"/>
        <v>51.470563106363521</v>
      </c>
    </row>
    <row r="1012" spans="1:9" ht="13.5" x14ac:dyDescent="0.25">
      <c r="A1012" s="3">
        <f>TITRES_STAT!B1015</f>
        <v>43783</v>
      </c>
      <c r="B1012" s="6">
        <f>TITRES_STAT!D1015</f>
        <v>27.072900000000001</v>
      </c>
      <c r="C1012" s="2">
        <f t="shared" si="135"/>
        <v>-0.83919999999999817</v>
      </c>
      <c r="D1012" s="2">
        <f t="shared" si="136"/>
        <v>0</v>
      </c>
      <c r="E1012" s="2">
        <f t="shared" si="137"/>
        <v>0.83919999999999817</v>
      </c>
      <c r="F1012" s="2">
        <f t="shared" si="142"/>
        <v>0.19927201288804977</v>
      </c>
      <c r="G1012" s="2">
        <f t="shared" si="142"/>
        <v>0.24782808688348348</v>
      </c>
      <c r="H1012" s="2">
        <f t="shared" si="139"/>
        <v>0.80407356322666379</v>
      </c>
      <c r="I1012" s="2">
        <f t="shared" si="140"/>
        <v>44.569887814804147</v>
      </c>
    </row>
    <row r="1013" spans="1:9" ht="13.5" x14ac:dyDescent="0.25">
      <c r="A1013" s="3">
        <f>TITRES_STAT!B1016</f>
        <v>43784</v>
      </c>
      <c r="B1013" s="6">
        <f>TITRES_STAT!D1016</f>
        <v>25.494499999999999</v>
      </c>
      <c r="C1013" s="2">
        <f t="shared" si="135"/>
        <v>-1.578400000000002</v>
      </c>
      <c r="D1013" s="2">
        <f t="shared" si="136"/>
        <v>0</v>
      </c>
      <c r="E1013" s="2">
        <f t="shared" si="137"/>
        <v>1.578400000000002</v>
      </c>
      <c r="F1013" s="2">
        <f t="shared" si="142"/>
        <v>0.18503829768176053</v>
      </c>
      <c r="G1013" s="2">
        <f t="shared" si="142"/>
        <v>0.34286893782037764</v>
      </c>
      <c r="H1013" s="2">
        <f t="shared" si="139"/>
        <v>0.53967646896814692</v>
      </c>
      <c r="I1013" s="2">
        <f t="shared" si="140"/>
        <v>35.051290309698942</v>
      </c>
    </row>
    <row r="1014" spans="1:9" ht="13.5" x14ac:dyDescent="0.25">
      <c r="A1014" s="3">
        <f>TITRES_STAT!B1017</f>
        <v>43787</v>
      </c>
      <c r="B1014" s="6">
        <f>TITRES_STAT!D1017</f>
        <v>23.966000000000001</v>
      </c>
      <c r="C1014" s="2">
        <f t="shared" si="135"/>
        <v>-1.5284999999999975</v>
      </c>
      <c r="D1014" s="2">
        <f t="shared" si="136"/>
        <v>0</v>
      </c>
      <c r="E1014" s="2">
        <f t="shared" si="137"/>
        <v>1.5284999999999975</v>
      </c>
      <c r="F1014" s="2">
        <f t="shared" si="142"/>
        <v>0.17182127641877765</v>
      </c>
      <c r="G1014" s="2">
        <f t="shared" si="142"/>
        <v>0.42755687083320765</v>
      </c>
      <c r="H1014" s="2">
        <f t="shared" si="139"/>
        <v>0.40186765349820819</v>
      </c>
      <c r="I1014" s="2">
        <f t="shared" si="140"/>
        <v>28.666590066144352</v>
      </c>
    </row>
    <row r="1015" spans="1:9" ht="13.5" x14ac:dyDescent="0.25">
      <c r="A1015" s="3">
        <f>TITRES_STAT!B1018</f>
        <v>43788</v>
      </c>
      <c r="B1015" s="6">
        <f>TITRES_STAT!D1018</f>
        <v>23.975999999999999</v>
      </c>
      <c r="C1015" s="2">
        <f t="shared" si="135"/>
        <v>9.9999999999980105E-3</v>
      </c>
      <c r="D1015" s="2">
        <f t="shared" si="136"/>
        <v>9.9999999999980105E-3</v>
      </c>
      <c r="E1015" s="2">
        <f t="shared" si="137"/>
        <v>0</v>
      </c>
      <c r="F1015" s="2">
        <f t="shared" si="142"/>
        <v>0.16026261381743626</v>
      </c>
      <c r="G1015" s="2">
        <f t="shared" si="142"/>
        <v>0.39701709434512139</v>
      </c>
      <c r="H1015" s="2">
        <f t="shared" si="139"/>
        <v>0.40366678437811099</v>
      </c>
      <c r="I1015" s="2">
        <f t="shared" si="140"/>
        <v>28.758020697693865</v>
      </c>
    </row>
    <row r="1016" spans="1:9" ht="13.5" x14ac:dyDescent="0.25">
      <c r="A1016" s="3">
        <f>TITRES_STAT!B1019</f>
        <v>43789</v>
      </c>
      <c r="B1016" s="6">
        <f>TITRES_STAT!D1019</f>
        <v>23.256699999999999</v>
      </c>
      <c r="C1016" s="2">
        <f t="shared" si="135"/>
        <v>-0.71930000000000049</v>
      </c>
      <c r="D1016" s="2">
        <f t="shared" si="136"/>
        <v>0</v>
      </c>
      <c r="E1016" s="2">
        <f t="shared" si="137"/>
        <v>0.71930000000000049</v>
      </c>
      <c r="F1016" s="2">
        <f t="shared" si="142"/>
        <v>0.14881528425904797</v>
      </c>
      <c r="G1016" s="2">
        <f t="shared" si="142"/>
        <v>0.42003730189189847</v>
      </c>
      <c r="H1016" s="2">
        <f t="shared" si="139"/>
        <v>0.35429063939980104</v>
      </c>
      <c r="I1016" s="2">
        <f t="shared" si="140"/>
        <v>26.160606083552111</v>
      </c>
    </row>
    <row r="1017" spans="1:9" ht="13.5" x14ac:dyDescent="0.25">
      <c r="A1017" s="3">
        <f>TITRES_STAT!B1020</f>
        <v>43790</v>
      </c>
      <c r="B1017" s="6">
        <f>TITRES_STAT!D1020</f>
        <v>24.2957</v>
      </c>
      <c r="C1017" s="2">
        <f t="shared" si="135"/>
        <v>1.0390000000000015</v>
      </c>
      <c r="D1017" s="2">
        <f t="shared" si="136"/>
        <v>1.0390000000000015</v>
      </c>
      <c r="E1017" s="2">
        <f t="shared" si="137"/>
        <v>0</v>
      </c>
      <c r="F1017" s="2">
        <f t="shared" si="142"/>
        <v>0.21239990681197321</v>
      </c>
      <c r="G1017" s="2">
        <f t="shared" si="142"/>
        <v>0.39003463747104855</v>
      </c>
      <c r="H1017" s="2">
        <f t="shared" si="139"/>
        <v>0.54456678050225527</v>
      </c>
      <c r="I1017" s="2">
        <f t="shared" si="140"/>
        <v>35.256926885684777</v>
      </c>
    </row>
    <row r="1018" spans="1:9" ht="13.5" x14ac:dyDescent="0.25">
      <c r="A1018" s="3">
        <f>TITRES_STAT!B1021</f>
        <v>43791</v>
      </c>
      <c r="B1018" s="6">
        <f>TITRES_STAT!D1021</f>
        <v>24.975000000000001</v>
      </c>
      <c r="C1018" s="2">
        <f t="shared" si="135"/>
        <v>0.67930000000000135</v>
      </c>
      <c r="D1018" s="2">
        <f t="shared" si="136"/>
        <v>0.67930000000000135</v>
      </c>
      <c r="E1018" s="2">
        <f t="shared" si="137"/>
        <v>0</v>
      </c>
      <c r="F1018" s="2">
        <f t="shared" si="142"/>
        <v>0.24574991346826094</v>
      </c>
      <c r="G1018" s="2">
        <f t="shared" si="142"/>
        <v>0.36217502050883077</v>
      </c>
      <c r="H1018" s="2">
        <f t="shared" si="139"/>
        <v>0.67853910278792662</v>
      </c>
      <c r="I1018" s="2">
        <f t="shared" si="140"/>
        <v>40.424384612841273</v>
      </c>
    </row>
    <row r="1019" spans="1:9" ht="13.5" x14ac:dyDescent="0.25">
      <c r="A1019" s="3">
        <f>TITRES_STAT!B1022</f>
        <v>43794</v>
      </c>
      <c r="B1019" s="6">
        <f>TITRES_STAT!D1022</f>
        <v>25.724299999999999</v>
      </c>
      <c r="C1019" s="2">
        <f t="shared" si="135"/>
        <v>0.74929999999999808</v>
      </c>
      <c r="D1019" s="2">
        <f t="shared" si="136"/>
        <v>0.74929999999999808</v>
      </c>
      <c r="E1019" s="2">
        <f t="shared" si="137"/>
        <v>0</v>
      </c>
      <c r="F1019" s="2">
        <f t="shared" si="142"/>
        <v>0.28171777679195648</v>
      </c>
      <c r="G1019" s="2">
        <f t="shared" si="142"/>
        <v>0.33630537618677142</v>
      </c>
      <c r="H1019" s="2">
        <f t="shared" si="139"/>
        <v>0.83768442831999501</v>
      </c>
      <c r="I1019" s="2">
        <f t="shared" si="140"/>
        <v>45.58369301119906</v>
      </c>
    </row>
    <row r="1020" spans="1:9" ht="13.5" x14ac:dyDescent="0.25">
      <c r="A1020" s="3">
        <f>TITRES_STAT!B1023</f>
        <v>43795</v>
      </c>
      <c r="B1020" s="6">
        <f>TITRES_STAT!D1023</f>
        <v>27.282699999999998</v>
      </c>
      <c r="C1020" s="2">
        <f t="shared" si="135"/>
        <v>1.5583999999999989</v>
      </c>
      <c r="D1020" s="2">
        <f t="shared" si="136"/>
        <v>1.5583999999999989</v>
      </c>
      <c r="E1020" s="2">
        <f t="shared" si="137"/>
        <v>0</v>
      </c>
      <c r="F1020" s="2">
        <f t="shared" si="142"/>
        <v>0.37290936416395948</v>
      </c>
      <c r="G1020" s="2">
        <f t="shared" si="142"/>
        <v>0.31228356360200199</v>
      </c>
      <c r="H1020" s="2">
        <f t="shared" si="139"/>
        <v>1.1941370204139967</v>
      </c>
      <c r="I1020" s="2">
        <f t="shared" si="140"/>
        <v>54.423994914806329</v>
      </c>
    </row>
    <row r="1021" spans="1:9" ht="13.5" x14ac:dyDescent="0.25">
      <c r="A1021" s="3">
        <f>TITRES_STAT!B1024</f>
        <v>43796</v>
      </c>
      <c r="B1021" s="6">
        <f>TITRES_STAT!D1024</f>
        <v>28.940999999999999</v>
      </c>
      <c r="C1021" s="2">
        <f t="shared" si="135"/>
        <v>1.6583000000000006</v>
      </c>
      <c r="D1021" s="2">
        <f t="shared" si="136"/>
        <v>1.6583000000000006</v>
      </c>
      <c r="E1021" s="2">
        <f t="shared" si="137"/>
        <v>0</v>
      </c>
      <c r="F1021" s="2">
        <f t="shared" ref="F1021:G1036" si="143">((F1020*13)+D1021)/14</f>
        <v>0.46472298100939102</v>
      </c>
      <c r="G1021" s="2">
        <f t="shared" si="143"/>
        <v>0.28997759477328755</v>
      </c>
      <c r="H1021" s="2">
        <f t="shared" si="139"/>
        <v>1.6026168551840159</v>
      </c>
      <c r="I1021" s="2">
        <f t="shared" si="140"/>
        <v>61.577133491310775</v>
      </c>
    </row>
    <row r="1022" spans="1:9" ht="13.5" x14ac:dyDescent="0.25">
      <c r="A1022" s="3">
        <f>TITRES_STAT!B1025</f>
        <v>43797</v>
      </c>
      <c r="B1022" s="6">
        <f>TITRES_STAT!D1025</f>
        <v>30.6693</v>
      </c>
      <c r="C1022" s="2">
        <f t="shared" si="135"/>
        <v>1.7283000000000008</v>
      </c>
      <c r="D1022" s="2">
        <f t="shared" si="136"/>
        <v>1.7283000000000008</v>
      </c>
      <c r="E1022" s="2">
        <f t="shared" si="137"/>
        <v>0</v>
      </c>
      <c r="F1022" s="2">
        <f t="shared" si="143"/>
        <v>0.55497848236586311</v>
      </c>
      <c r="G1022" s="2">
        <f t="shared" si="143"/>
        <v>0.26926490943233844</v>
      </c>
      <c r="H1022" s="2">
        <f t="shared" si="139"/>
        <v>2.0610872895984222</v>
      </c>
      <c r="I1022" s="2">
        <f t="shared" si="140"/>
        <v>67.331869189160301</v>
      </c>
    </row>
    <row r="1023" spans="1:9" ht="13.5" x14ac:dyDescent="0.25">
      <c r="A1023" s="3">
        <f>TITRES_STAT!B1026</f>
        <v>43798</v>
      </c>
      <c r="B1023" s="6">
        <f>TITRES_STAT!D1026</f>
        <v>32.5075</v>
      </c>
      <c r="C1023" s="2">
        <f t="shared" si="135"/>
        <v>1.8382000000000005</v>
      </c>
      <c r="D1023" s="2">
        <f t="shared" si="136"/>
        <v>1.8382000000000005</v>
      </c>
      <c r="E1023" s="2">
        <f t="shared" si="137"/>
        <v>0</v>
      </c>
      <c r="F1023" s="2">
        <f t="shared" si="143"/>
        <v>0.64663716219687295</v>
      </c>
      <c r="G1023" s="2">
        <f t="shared" si="143"/>
        <v>0.25003170161574284</v>
      </c>
      <c r="H1023" s="2">
        <f t="shared" si="139"/>
        <v>2.5862206992881518</v>
      </c>
      <c r="I1023" s="2">
        <f t="shared" si="140"/>
        <v>72.11549193839366</v>
      </c>
    </row>
    <row r="1024" spans="1:9" ht="13.5" x14ac:dyDescent="0.25">
      <c r="A1024" s="3">
        <f>TITRES_STAT!B1027</f>
        <v>43801</v>
      </c>
      <c r="B1024" s="6">
        <f>TITRES_STAT!D1027</f>
        <v>33.966000000000001</v>
      </c>
      <c r="C1024" s="2">
        <f t="shared" si="135"/>
        <v>1.4585000000000008</v>
      </c>
      <c r="D1024" s="2">
        <f t="shared" si="136"/>
        <v>1.4585000000000008</v>
      </c>
      <c r="E1024" s="2">
        <f t="shared" si="137"/>
        <v>0</v>
      </c>
      <c r="F1024" s="2">
        <f t="shared" si="143"/>
        <v>0.70462736489709632</v>
      </c>
      <c r="G1024" s="2">
        <f t="shared" si="143"/>
        <v>0.23217229435747549</v>
      </c>
      <c r="H1024" s="2">
        <f t="shared" si="139"/>
        <v>3.0349330304337783</v>
      </c>
      <c r="I1024" s="2">
        <f t="shared" si="140"/>
        <v>75.216441203424523</v>
      </c>
    </row>
    <row r="1025" spans="1:9" ht="13.5" x14ac:dyDescent="0.25">
      <c r="A1025" s="3">
        <f>TITRES_STAT!B1028</f>
        <v>43802</v>
      </c>
      <c r="B1025" s="6">
        <f>TITRES_STAT!D1028</f>
        <v>32.966999999999999</v>
      </c>
      <c r="C1025" s="2">
        <f t="shared" si="135"/>
        <v>-0.99900000000000233</v>
      </c>
      <c r="D1025" s="2">
        <f t="shared" si="136"/>
        <v>0</v>
      </c>
      <c r="E1025" s="2">
        <f t="shared" si="137"/>
        <v>0.99900000000000233</v>
      </c>
      <c r="F1025" s="2">
        <f t="shared" si="143"/>
        <v>0.65429683883301792</v>
      </c>
      <c r="G1025" s="2">
        <f t="shared" si="143"/>
        <v>0.28694570190337026</v>
      </c>
      <c r="H1025" s="2">
        <f t="shared" si="139"/>
        <v>2.2802113239296893</v>
      </c>
      <c r="I1025" s="2">
        <f t="shared" si="140"/>
        <v>69.514159264531742</v>
      </c>
    </row>
    <row r="1026" spans="1:9" ht="13.5" x14ac:dyDescent="0.25">
      <c r="A1026" s="3">
        <f>TITRES_STAT!B1029</f>
        <v>43803</v>
      </c>
      <c r="B1026" s="6">
        <f>TITRES_STAT!D1029</f>
        <v>32.767200000000003</v>
      </c>
      <c r="C1026" s="2">
        <f t="shared" si="135"/>
        <v>-0.1997999999999962</v>
      </c>
      <c r="D1026" s="2">
        <f t="shared" si="136"/>
        <v>0</v>
      </c>
      <c r="E1026" s="2">
        <f t="shared" si="137"/>
        <v>0.1997999999999962</v>
      </c>
      <c r="F1026" s="2">
        <f t="shared" si="143"/>
        <v>0.60756135034494529</v>
      </c>
      <c r="G1026" s="2">
        <f t="shared" si="143"/>
        <v>0.28072100891027213</v>
      </c>
      <c r="H1026" s="2">
        <f t="shared" si="139"/>
        <v>2.1642888528487099</v>
      </c>
      <c r="I1026" s="2">
        <f t="shared" si="140"/>
        <v>68.397322542165156</v>
      </c>
    </row>
    <row r="1027" spans="1:9" ht="13.5" x14ac:dyDescent="0.25">
      <c r="A1027" s="3">
        <f>TITRES_STAT!B1030</f>
        <v>43804</v>
      </c>
      <c r="B1027" s="6">
        <f>TITRES_STAT!D1030</f>
        <v>32.757199999999997</v>
      </c>
      <c r="C1027" s="2">
        <f t="shared" ref="C1027:C1090" si="144">B1027-B1026</f>
        <v>-1.0000000000005116E-2</v>
      </c>
      <c r="D1027" s="2">
        <f t="shared" ref="D1027:D1090" si="145">IF(C1027&gt;0,C1027,0)</f>
        <v>0</v>
      </c>
      <c r="E1027" s="2">
        <f t="shared" ref="E1027:E1090" si="146">IF(C1027&lt;0,-C1027,0)</f>
        <v>1.0000000000005116E-2</v>
      </c>
      <c r="F1027" s="2">
        <f t="shared" si="143"/>
        <v>0.56416411103459208</v>
      </c>
      <c r="G1027" s="2">
        <f t="shared" si="143"/>
        <v>0.26138379398811018</v>
      </c>
      <c r="H1027" s="2">
        <f t="shared" si="139"/>
        <v>2.1583744823149011</v>
      </c>
      <c r="I1027" s="2">
        <f t="shared" si="140"/>
        <v>68.33814338358448</v>
      </c>
    </row>
    <row r="1028" spans="1:9" ht="13.5" x14ac:dyDescent="0.25">
      <c r="A1028" s="3">
        <f>TITRES_STAT!B1031</f>
        <v>43805</v>
      </c>
      <c r="B1028" s="6">
        <f>TITRES_STAT!D1031</f>
        <v>33.346600000000002</v>
      </c>
      <c r="C1028" s="2">
        <f t="shared" si="144"/>
        <v>0.58940000000000481</v>
      </c>
      <c r="D1028" s="2">
        <f t="shared" si="145"/>
        <v>0.58940000000000481</v>
      </c>
      <c r="E1028" s="2">
        <f t="shared" si="146"/>
        <v>0</v>
      </c>
      <c r="F1028" s="2">
        <f t="shared" si="143"/>
        <v>0.56596667453212157</v>
      </c>
      <c r="G1028" s="2">
        <f t="shared" si="143"/>
        <v>0.24271352298895946</v>
      </c>
      <c r="H1028" s="2">
        <f t="shared" si="139"/>
        <v>2.3318300009096165</v>
      </c>
      <c r="I1028" s="2">
        <f t="shared" si="140"/>
        <v>69.98646390341068</v>
      </c>
    </row>
    <row r="1029" spans="1:9" ht="13.5" x14ac:dyDescent="0.25">
      <c r="A1029" s="3">
        <f>TITRES_STAT!B1032</f>
        <v>43808</v>
      </c>
      <c r="B1029" s="6">
        <f>TITRES_STAT!D1032</f>
        <v>33.2667</v>
      </c>
      <c r="C1029" s="2">
        <f t="shared" si="144"/>
        <v>-7.990000000000208E-2</v>
      </c>
      <c r="D1029" s="2">
        <f t="shared" si="145"/>
        <v>0</v>
      </c>
      <c r="E1029" s="2">
        <f t="shared" si="146"/>
        <v>7.990000000000208E-2</v>
      </c>
      <c r="F1029" s="2">
        <f t="shared" si="143"/>
        <v>0.52554048349411286</v>
      </c>
      <c r="G1029" s="2">
        <f t="shared" si="143"/>
        <v>0.23108398563260538</v>
      </c>
      <c r="H1029" s="2">
        <f t="shared" si="139"/>
        <v>2.2742401731362576</v>
      </c>
      <c r="I1029" s="2">
        <f t="shared" si="140"/>
        <v>69.45856299105445</v>
      </c>
    </row>
    <row r="1030" spans="1:9" ht="13.5" x14ac:dyDescent="0.25">
      <c r="A1030" s="3">
        <f>TITRES_STAT!B1033</f>
        <v>43809</v>
      </c>
      <c r="B1030" s="6">
        <f>TITRES_STAT!D1033</f>
        <v>32.966999999999999</v>
      </c>
      <c r="C1030" s="2">
        <f t="shared" si="144"/>
        <v>-0.29970000000000141</v>
      </c>
      <c r="D1030" s="2">
        <f t="shared" si="145"/>
        <v>0</v>
      </c>
      <c r="E1030" s="2">
        <f t="shared" si="146"/>
        <v>0.29970000000000141</v>
      </c>
      <c r="F1030" s="2">
        <f t="shared" si="143"/>
        <v>0.48800187753024765</v>
      </c>
      <c r="G1030" s="2">
        <f t="shared" si="143"/>
        <v>0.23598512951599079</v>
      </c>
      <c r="H1030" s="2">
        <f t="shared" si="139"/>
        <v>2.0679348674687561</v>
      </c>
      <c r="I1030" s="2">
        <f t="shared" si="140"/>
        <v>67.404783895393962</v>
      </c>
    </row>
    <row r="1031" spans="1:9" ht="13.5" x14ac:dyDescent="0.25">
      <c r="A1031" s="3">
        <f>TITRES_STAT!B1034</f>
        <v>43810</v>
      </c>
      <c r="B1031" s="6">
        <f>TITRES_STAT!D1034</f>
        <v>32.467500000000001</v>
      </c>
      <c r="C1031" s="2">
        <f t="shared" si="144"/>
        <v>-0.49949999999999761</v>
      </c>
      <c r="D1031" s="2">
        <f t="shared" si="145"/>
        <v>0</v>
      </c>
      <c r="E1031" s="2">
        <f t="shared" si="146"/>
        <v>0.49949999999999761</v>
      </c>
      <c r="F1031" s="2">
        <f t="shared" si="143"/>
        <v>0.4531446005638014</v>
      </c>
      <c r="G1031" s="2">
        <f t="shared" si="143"/>
        <v>0.25480762026484843</v>
      </c>
      <c r="H1031" s="2">
        <f t="shared" si="139"/>
        <v>1.7783793125684406</v>
      </c>
      <c r="I1031" s="2">
        <f t="shared" si="140"/>
        <v>64.007794203032645</v>
      </c>
    </row>
    <row r="1032" spans="1:9" ht="13.5" x14ac:dyDescent="0.25">
      <c r="A1032" s="3">
        <f>TITRES_STAT!B1035</f>
        <v>43811</v>
      </c>
      <c r="B1032" s="6">
        <f>TITRES_STAT!D1035</f>
        <v>32.5075</v>
      </c>
      <c r="C1032" s="2">
        <f t="shared" si="144"/>
        <v>3.9999999999999147E-2</v>
      </c>
      <c r="D1032" s="2">
        <f t="shared" si="145"/>
        <v>3.9999999999999147E-2</v>
      </c>
      <c r="E1032" s="2">
        <f t="shared" si="146"/>
        <v>0</v>
      </c>
      <c r="F1032" s="2">
        <f t="shared" si="143"/>
        <v>0.42363427195210124</v>
      </c>
      <c r="G1032" s="2">
        <f t="shared" si="143"/>
        <v>0.23660707596021641</v>
      </c>
      <c r="H1032" s="2">
        <f t="shared" si="139"/>
        <v>1.7904547876807031</v>
      </c>
      <c r="I1032" s="2">
        <f t="shared" si="140"/>
        <v>64.163547662022722</v>
      </c>
    </row>
    <row r="1033" spans="1:9" ht="13.5" x14ac:dyDescent="0.25">
      <c r="A1033" s="3">
        <f>TITRES_STAT!B1036</f>
        <v>43812</v>
      </c>
      <c r="B1033" s="6">
        <f>TITRES_STAT!D1036</f>
        <v>31.957999999999998</v>
      </c>
      <c r="C1033" s="2">
        <f t="shared" si="144"/>
        <v>-0.54950000000000188</v>
      </c>
      <c r="D1033" s="2">
        <f t="shared" si="145"/>
        <v>0</v>
      </c>
      <c r="E1033" s="2">
        <f t="shared" si="146"/>
        <v>0.54950000000000188</v>
      </c>
      <c r="F1033" s="2">
        <f t="shared" si="143"/>
        <v>0.3933746810983797</v>
      </c>
      <c r="G1033" s="2">
        <f t="shared" si="143"/>
        <v>0.25895657053448679</v>
      </c>
      <c r="H1033" s="2">
        <f t="shared" si="139"/>
        <v>1.5190758832125932</v>
      </c>
      <c r="I1033" s="2">
        <f t="shared" si="140"/>
        <v>60.302902875450748</v>
      </c>
    </row>
    <row r="1034" spans="1:9" ht="13.5" x14ac:dyDescent="0.25">
      <c r="A1034" s="3">
        <f>TITRES_STAT!B1037</f>
        <v>43815</v>
      </c>
      <c r="B1034" s="6">
        <f>TITRES_STAT!D1037</f>
        <v>30.969000000000001</v>
      </c>
      <c r="C1034" s="2">
        <f t="shared" si="144"/>
        <v>-0.98899999999999721</v>
      </c>
      <c r="D1034" s="2">
        <f t="shared" si="145"/>
        <v>0</v>
      </c>
      <c r="E1034" s="2">
        <f t="shared" si="146"/>
        <v>0.98899999999999721</v>
      </c>
      <c r="F1034" s="2">
        <f t="shared" si="143"/>
        <v>0.36527648959135256</v>
      </c>
      <c r="G1034" s="2">
        <f t="shared" si="143"/>
        <v>0.31110252978202324</v>
      </c>
      <c r="H1034" s="2">
        <f t="shared" si="139"/>
        <v>1.174135388250577</v>
      </c>
      <c r="I1034" s="2">
        <f t="shared" si="140"/>
        <v>54.004704334229515</v>
      </c>
    </row>
    <row r="1035" spans="1:9" ht="13.5" x14ac:dyDescent="0.25">
      <c r="A1035" s="3">
        <f>TITRES_STAT!B1038</f>
        <v>43816</v>
      </c>
      <c r="B1035" s="6">
        <f>TITRES_STAT!D1038</f>
        <v>30.039899999999999</v>
      </c>
      <c r="C1035" s="2">
        <f t="shared" si="144"/>
        <v>-0.92910000000000181</v>
      </c>
      <c r="D1035" s="2">
        <f t="shared" si="145"/>
        <v>0</v>
      </c>
      <c r="E1035" s="2">
        <f t="shared" si="146"/>
        <v>0.92910000000000181</v>
      </c>
      <c r="F1035" s="2">
        <f t="shared" si="143"/>
        <v>0.33918531176339878</v>
      </c>
      <c r="G1035" s="2">
        <f t="shared" si="143"/>
        <v>0.35524520622616457</v>
      </c>
      <c r="H1035" s="2">
        <f t="shared" si="139"/>
        <v>0.95479208675783966</v>
      </c>
      <c r="I1035" s="2">
        <f t="shared" si="140"/>
        <v>48.843664409417045</v>
      </c>
    </row>
    <row r="1036" spans="1:9" ht="13.5" x14ac:dyDescent="0.25">
      <c r="A1036" s="3">
        <f>TITRES_STAT!B1039</f>
        <v>43817</v>
      </c>
      <c r="B1036" s="6">
        <f>TITRES_STAT!D1039</f>
        <v>30.6693</v>
      </c>
      <c r="C1036" s="2">
        <f t="shared" si="144"/>
        <v>0.6294000000000004</v>
      </c>
      <c r="D1036" s="2">
        <f t="shared" si="145"/>
        <v>0.6294000000000004</v>
      </c>
      <c r="E1036" s="2">
        <f t="shared" si="146"/>
        <v>0</v>
      </c>
      <c r="F1036" s="2">
        <f t="shared" si="143"/>
        <v>0.3599149323517275</v>
      </c>
      <c r="G1036" s="2">
        <f t="shared" si="143"/>
        <v>0.3298705486385814</v>
      </c>
      <c r="H1036" s="2">
        <f t="shared" si="139"/>
        <v>1.0910793153166998</v>
      </c>
      <c r="I1036" s="2">
        <f t="shared" si="140"/>
        <v>52.17780632828137</v>
      </c>
    </row>
    <row r="1037" spans="1:9" ht="13.5" x14ac:dyDescent="0.25">
      <c r="A1037" s="3">
        <f>TITRES_STAT!B1040</f>
        <v>43818</v>
      </c>
      <c r="B1037" s="6">
        <f>TITRES_STAT!D1040</f>
        <v>30.659300000000002</v>
      </c>
      <c r="C1037" s="2">
        <f t="shared" si="144"/>
        <v>-9.9999999999980105E-3</v>
      </c>
      <c r="D1037" s="2">
        <f t="shared" si="145"/>
        <v>0</v>
      </c>
      <c r="E1037" s="2">
        <f t="shared" si="146"/>
        <v>9.9999999999980105E-3</v>
      </c>
      <c r="F1037" s="2">
        <f t="shared" ref="F1037:G1052" si="147">((F1036*13)+D1037)/14</f>
        <v>0.33420672289803266</v>
      </c>
      <c r="G1037" s="2">
        <f t="shared" si="147"/>
        <v>0.30702265230725401</v>
      </c>
      <c r="H1037" s="2">
        <f t="shared" si="139"/>
        <v>1.08854092812531</v>
      </c>
      <c r="I1037" s="2">
        <f t="shared" si="140"/>
        <v>52.119683816892802</v>
      </c>
    </row>
    <row r="1038" spans="1:9" ht="13.5" x14ac:dyDescent="0.25">
      <c r="A1038" s="3">
        <f>TITRES_STAT!B1041</f>
        <v>43819</v>
      </c>
      <c r="B1038" s="6">
        <f>TITRES_STAT!D1041</f>
        <v>30.659300000000002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0.31033481411960173</v>
      </c>
      <c r="G1038" s="2">
        <f t="shared" si="147"/>
        <v>0.28509246285673584</v>
      </c>
      <c r="H1038" s="2">
        <f t="shared" si="139"/>
        <v>1.0885409281253102</v>
      </c>
      <c r="I1038" s="2">
        <f t="shared" si="140"/>
        <v>52.119683816892802</v>
      </c>
    </row>
    <row r="1039" spans="1:9" ht="13.5" x14ac:dyDescent="0.25">
      <c r="A1039" s="3">
        <f>TITRES_STAT!B1042</f>
        <v>43822</v>
      </c>
      <c r="B1039" s="6">
        <f>TITRES_STAT!D1042</f>
        <v>29.2807</v>
      </c>
      <c r="C1039" s="2">
        <f t="shared" si="144"/>
        <v>-1.3786000000000023</v>
      </c>
      <c r="D1039" s="2">
        <f t="shared" si="145"/>
        <v>0</v>
      </c>
      <c r="E1039" s="2">
        <f t="shared" si="146"/>
        <v>1.3786000000000023</v>
      </c>
      <c r="F1039" s="2">
        <f t="shared" si="147"/>
        <v>0.28816804168248733</v>
      </c>
      <c r="G1039" s="2">
        <f t="shared" si="147"/>
        <v>0.36320014408125484</v>
      </c>
      <c r="H1039" s="2">
        <f t="shared" si="139"/>
        <v>0.7934138969339688</v>
      </c>
      <c r="I1039" s="2">
        <f t="shared" si="140"/>
        <v>44.240423155546743</v>
      </c>
    </row>
    <row r="1040" spans="1:9" ht="13.5" x14ac:dyDescent="0.25">
      <c r="A1040" s="3">
        <f>TITRES_STAT!B1043</f>
        <v>43823</v>
      </c>
      <c r="B1040" s="6">
        <f>TITRES_STAT!D1043</f>
        <v>30.069900000000001</v>
      </c>
      <c r="C1040" s="2">
        <f t="shared" si="144"/>
        <v>0.78920000000000101</v>
      </c>
      <c r="D1040" s="2">
        <f t="shared" si="145"/>
        <v>0.78920000000000101</v>
      </c>
      <c r="E1040" s="2">
        <f t="shared" si="146"/>
        <v>0</v>
      </c>
      <c r="F1040" s="2">
        <f t="shared" si="147"/>
        <v>0.32395603870516687</v>
      </c>
      <c r="G1040" s="2">
        <f t="shared" si="147"/>
        <v>0.33725727664687949</v>
      </c>
      <c r="H1040" s="2">
        <f t="shared" si="139"/>
        <v>0.96056056054903305</v>
      </c>
      <c r="I1040" s="2">
        <f t="shared" si="140"/>
        <v>48.994179515680905</v>
      </c>
    </row>
    <row r="1041" spans="1:9" ht="13.5" x14ac:dyDescent="0.25">
      <c r="A1041" s="3">
        <f>TITRES_STAT!B1044</f>
        <v>43824</v>
      </c>
      <c r="B1041" s="6">
        <f>TITRES_STAT!D1044</f>
        <v>29.97</v>
      </c>
      <c r="C1041" s="2">
        <f t="shared" si="144"/>
        <v>-9.9900000000001654E-2</v>
      </c>
      <c r="D1041" s="2">
        <f t="shared" si="145"/>
        <v>0</v>
      </c>
      <c r="E1041" s="2">
        <f t="shared" si="146"/>
        <v>9.9900000000001654E-2</v>
      </c>
      <c r="F1041" s="2">
        <f t="shared" si="147"/>
        <v>0.30081632165479777</v>
      </c>
      <c r="G1041" s="2">
        <f t="shared" si="147"/>
        <v>0.32030318545781677</v>
      </c>
      <c r="H1041" s="2">
        <f t="shared" ref="H1041:H1104" si="148">F1041/G1041</f>
        <v>0.93916119262077902</v>
      </c>
      <c r="I1041" s="2">
        <f t="shared" ref="I1041:I1104" si="149">IF(G1041=0,100,100-(100/(1+H1041)))</f>
        <v>48.431311238830091</v>
      </c>
    </row>
    <row r="1042" spans="1:9" ht="13.5" x14ac:dyDescent="0.25">
      <c r="A1042" s="3">
        <f>TITRES_STAT!B1045</f>
        <v>43825</v>
      </c>
      <c r="B1042" s="6">
        <f>TITRES_STAT!D1045</f>
        <v>29.870100000000001</v>
      </c>
      <c r="C1042" s="2">
        <f t="shared" si="144"/>
        <v>-9.9899999999998101E-2</v>
      </c>
      <c r="D1042" s="2">
        <f t="shared" si="145"/>
        <v>0</v>
      </c>
      <c r="E1042" s="2">
        <f t="shared" si="146"/>
        <v>9.9899999999998101E-2</v>
      </c>
      <c r="F1042" s="2">
        <f t="shared" si="147"/>
        <v>0.27932944153659794</v>
      </c>
      <c r="G1042" s="2">
        <f t="shared" si="147"/>
        <v>0.30456010078225831</v>
      </c>
      <c r="H1042" s="2">
        <f t="shared" si="148"/>
        <v>0.91715704328683967</v>
      </c>
      <c r="I1042" s="2">
        <f t="shared" si="149"/>
        <v>47.839432168500615</v>
      </c>
    </row>
    <row r="1043" spans="1:9" ht="13.5" x14ac:dyDescent="0.25">
      <c r="A1043" s="3">
        <f>TITRES_STAT!B1046</f>
        <v>43826</v>
      </c>
      <c r="B1043" s="6">
        <f>TITRES_STAT!D1046</f>
        <v>28.981000000000002</v>
      </c>
      <c r="C1043" s="2">
        <f t="shared" si="144"/>
        <v>-0.88909999999999911</v>
      </c>
      <c r="D1043" s="2">
        <f t="shared" si="145"/>
        <v>0</v>
      </c>
      <c r="E1043" s="2">
        <f t="shared" si="146"/>
        <v>0.88909999999999911</v>
      </c>
      <c r="F1043" s="2">
        <f t="shared" si="147"/>
        <v>0.25937733856969808</v>
      </c>
      <c r="G1043" s="2">
        <f t="shared" si="147"/>
        <v>0.34631295072638263</v>
      </c>
      <c r="H1043" s="2">
        <f t="shared" si="148"/>
        <v>0.74896805916631382</v>
      </c>
      <c r="I1043" s="2">
        <f t="shared" si="149"/>
        <v>42.823426948307265</v>
      </c>
    </row>
    <row r="1044" spans="1:9" ht="13.5" x14ac:dyDescent="0.25">
      <c r="A1044" s="3">
        <f>TITRES_STAT!B1047</f>
        <v>43829</v>
      </c>
      <c r="B1044" s="6">
        <f>TITRES_STAT!D1047</f>
        <v>28.981000000000002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0.24085038581471965</v>
      </c>
      <c r="G1044" s="2">
        <f t="shared" si="147"/>
        <v>0.3215763113887839</v>
      </c>
      <c r="H1044" s="2">
        <f t="shared" si="148"/>
        <v>0.74896805916631382</v>
      </c>
      <c r="I1044" s="2">
        <f t="shared" si="149"/>
        <v>42.823426948307265</v>
      </c>
    </row>
    <row r="1045" spans="1:9" ht="13.5" x14ac:dyDescent="0.25">
      <c r="A1045" s="3">
        <f>TITRES_STAT!B1048</f>
        <v>43830</v>
      </c>
      <c r="B1045" s="6">
        <f>TITRES_STAT!D1048</f>
        <v>28.111899999999999</v>
      </c>
      <c r="C1045" s="2">
        <f t="shared" si="144"/>
        <v>-0.86910000000000309</v>
      </c>
      <c r="D1045" s="2">
        <f t="shared" si="145"/>
        <v>0</v>
      </c>
      <c r="E1045" s="2">
        <f t="shared" si="146"/>
        <v>0.86910000000000309</v>
      </c>
      <c r="F1045" s="2">
        <f t="shared" si="147"/>
        <v>0.22364678682795397</v>
      </c>
      <c r="G1045" s="2">
        <f t="shared" si="147"/>
        <v>0.36068514628958531</v>
      </c>
      <c r="H1045" s="2">
        <f t="shared" si="148"/>
        <v>0.62006098429235956</v>
      </c>
      <c r="I1045" s="2">
        <f t="shared" si="149"/>
        <v>38.273928593077095</v>
      </c>
    </row>
    <row r="1046" spans="1:9" ht="13.5" x14ac:dyDescent="0.25">
      <c r="A1046" s="3">
        <f>TITRES_STAT!B1049</f>
        <v>43832</v>
      </c>
      <c r="B1046" s="6">
        <f>TITRES_STAT!D1049</f>
        <v>29.3706</v>
      </c>
      <c r="C1046" s="2">
        <f t="shared" si="144"/>
        <v>1.258700000000001</v>
      </c>
      <c r="D1046" s="2">
        <f t="shared" si="145"/>
        <v>1.258700000000001</v>
      </c>
      <c r="E1046" s="2">
        <f t="shared" si="146"/>
        <v>0</v>
      </c>
      <c r="F1046" s="2">
        <f t="shared" si="147"/>
        <v>0.29757915919738587</v>
      </c>
      <c r="G1046" s="2">
        <f t="shared" si="147"/>
        <v>0.33492192155461492</v>
      </c>
      <c r="H1046" s="2">
        <f t="shared" si="148"/>
        <v>0.88850308100498687</v>
      </c>
      <c r="I1046" s="2">
        <f t="shared" si="149"/>
        <v>47.048008019778315</v>
      </c>
    </row>
    <row r="1047" spans="1:9" ht="13.5" x14ac:dyDescent="0.25">
      <c r="A1047" s="3">
        <f>TITRES_STAT!B1050</f>
        <v>43833</v>
      </c>
      <c r="B1047" s="6">
        <f>TITRES_STAT!D1050</f>
        <v>29.920100000000001</v>
      </c>
      <c r="C1047" s="2">
        <f t="shared" si="144"/>
        <v>0.54950000000000188</v>
      </c>
      <c r="D1047" s="2">
        <f t="shared" si="145"/>
        <v>0.54950000000000188</v>
      </c>
      <c r="E1047" s="2">
        <f t="shared" si="146"/>
        <v>0</v>
      </c>
      <c r="F1047" s="2">
        <f t="shared" si="147"/>
        <v>0.31557350496900127</v>
      </c>
      <c r="G1047" s="2">
        <f t="shared" si="147"/>
        <v>0.31099892715785671</v>
      </c>
      <c r="H1047" s="2">
        <f t="shared" si="148"/>
        <v>1.0147093041540385</v>
      </c>
      <c r="I1047" s="2">
        <f t="shared" si="149"/>
        <v>50.365047804259163</v>
      </c>
    </row>
    <row r="1048" spans="1:9" ht="13.5" x14ac:dyDescent="0.25">
      <c r="A1048" s="3">
        <f>TITRES_STAT!B1051</f>
        <v>43836</v>
      </c>
      <c r="B1048" s="6">
        <f>TITRES_STAT!D1051</f>
        <v>29.920100000000001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0.29303254032835829</v>
      </c>
      <c r="G1048" s="2">
        <f t="shared" si="147"/>
        <v>0.28878471807515266</v>
      </c>
      <c r="H1048" s="2">
        <f t="shared" si="148"/>
        <v>1.0147093041540383</v>
      </c>
      <c r="I1048" s="2">
        <f t="shared" si="149"/>
        <v>50.365047804259149</v>
      </c>
    </row>
    <row r="1049" spans="1:9" ht="13.5" x14ac:dyDescent="0.25">
      <c r="A1049" s="3">
        <f>TITRES_STAT!B1052</f>
        <v>43837</v>
      </c>
      <c r="B1049" s="6">
        <f>TITRES_STAT!D1052</f>
        <v>29.030899999999999</v>
      </c>
      <c r="C1049" s="2">
        <f t="shared" si="144"/>
        <v>-0.88920000000000243</v>
      </c>
      <c r="D1049" s="2">
        <f t="shared" si="145"/>
        <v>0</v>
      </c>
      <c r="E1049" s="2">
        <f t="shared" si="146"/>
        <v>0.88920000000000243</v>
      </c>
      <c r="F1049" s="2">
        <f t="shared" si="147"/>
        <v>0.27210164459061842</v>
      </c>
      <c r="G1049" s="2">
        <f t="shared" si="147"/>
        <v>0.33167152392692767</v>
      </c>
      <c r="H1049" s="2">
        <f t="shared" si="148"/>
        <v>0.82039495392606143</v>
      </c>
      <c r="I1049" s="2">
        <f t="shared" si="149"/>
        <v>45.066865965361451</v>
      </c>
    </row>
    <row r="1050" spans="1:9" ht="13.5" x14ac:dyDescent="0.25">
      <c r="A1050" s="3">
        <f>TITRES_STAT!B1053</f>
        <v>43838</v>
      </c>
      <c r="B1050" s="6">
        <f>TITRES_STAT!D1053</f>
        <v>29.870100000000001</v>
      </c>
      <c r="C1050" s="2">
        <f t="shared" si="144"/>
        <v>0.83920000000000172</v>
      </c>
      <c r="D1050" s="2">
        <f t="shared" si="145"/>
        <v>0.83920000000000172</v>
      </c>
      <c r="E1050" s="2">
        <f t="shared" si="146"/>
        <v>0</v>
      </c>
      <c r="F1050" s="2">
        <f t="shared" si="147"/>
        <v>0.31260866997700293</v>
      </c>
      <c r="G1050" s="2">
        <f t="shared" si="147"/>
        <v>0.30798070078928996</v>
      </c>
      <c r="H1050" s="2">
        <f t="shared" si="148"/>
        <v>1.0150268155629636</v>
      </c>
      <c r="I1050" s="2">
        <f t="shared" si="149"/>
        <v>50.372868873180863</v>
      </c>
    </row>
    <row r="1051" spans="1:9" ht="13.5" x14ac:dyDescent="0.25">
      <c r="A1051" s="3">
        <f>TITRES_STAT!B1054</f>
        <v>43839</v>
      </c>
      <c r="B1051" s="6">
        <f>TITRES_STAT!D1054</f>
        <v>29.97</v>
      </c>
      <c r="C1051" s="2">
        <f t="shared" si="144"/>
        <v>9.9899999999998101E-2</v>
      </c>
      <c r="D1051" s="2">
        <f t="shared" si="145"/>
        <v>9.9899999999998101E-2</v>
      </c>
      <c r="E1051" s="2">
        <f t="shared" si="146"/>
        <v>0</v>
      </c>
      <c r="F1051" s="2">
        <f t="shared" si="147"/>
        <v>0.29741519355007401</v>
      </c>
      <c r="G1051" s="2">
        <f t="shared" si="147"/>
        <v>0.28598207930434066</v>
      </c>
      <c r="H1051" s="2">
        <f t="shared" si="148"/>
        <v>1.0399784289754963</v>
      </c>
      <c r="I1051" s="2">
        <f t="shared" si="149"/>
        <v>50.979873816498497</v>
      </c>
    </row>
    <row r="1052" spans="1:9" ht="13.5" x14ac:dyDescent="0.25">
      <c r="A1052" s="3">
        <f>TITRES_STAT!B1055</f>
        <v>43840</v>
      </c>
      <c r="B1052" s="6">
        <f>TITRES_STAT!D1055</f>
        <v>29.97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0.27617125115364016</v>
      </c>
      <c r="G1052" s="2">
        <f t="shared" si="147"/>
        <v>0.26555478792545922</v>
      </c>
      <c r="H1052" s="2">
        <f t="shared" si="148"/>
        <v>1.0399784289754963</v>
      </c>
      <c r="I1052" s="2">
        <f t="shared" si="149"/>
        <v>50.979873816498497</v>
      </c>
    </row>
    <row r="1053" spans="1:9" ht="13.5" x14ac:dyDescent="0.25">
      <c r="A1053" s="3">
        <f>TITRES_STAT!B1056</f>
        <v>43843</v>
      </c>
      <c r="B1053" s="6">
        <f>TITRES_STAT!D1056</f>
        <v>29.97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0.25644473321409444</v>
      </c>
      <c r="G1053" s="2">
        <f t="shared" si="150"/>
        <v>0.24658658878792641</v>
      </c>
      <c r="H1053" s="2">
        <f t="shared" si="148"/>
        <v>1.0399784289754963</v>
      </c>
      <c r="I1053" s="2">
        <f t="shared" si="149"/>
        <v>50.979873816498497</v>
      </c>
    </row>
    <row r="1054" spans="1:9" ht="13.5" x14ac:dyDescent="0.25">
      <c r="A1054" s="3">
        <f>TITRES_STAT!B1057</f>
        <v>43845</v>
      </c>
      <c r="B1054" s="6">
        <f>TITRES_STAT!D1057</f>
        <v>29.97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0.23812725227023054</v>
      </c>
      <c r="G1054" s="2">
        <f t="shared" si="150"/>
        <v>0.22897326101736024</v>
      </c>
      <c r="H1054" s="2">
        <f t="shared" si="148"/>
        <v>1.0399784289754963</v>
      </c>
      <c r="I1054" s="2">
        <f t="shared" si="149"/>
        <v>50.979873816498497</v>
      </c>
    </row>
    <row r="1055" spans="1:9" ht="13.5" x14ac:dyDescent="0.25">
      <c r="A1055" s="3">
        <f>TITRES_STAT!B1058</f>
        <v>43846</v>
      </c>
      <c r="B1055" s="6">
        <f>TITRES_STAT!D1058</f>
        <v>28.201799999999999</v>
      </c>
      <c r="C1055" s="2">
        <f t="shared" si="144"/>
        <v>-1.7682000000000002</v>
      </c>
      <c r="D1055" s="2">
        <f t="shared" si="145"/>
        <v>0</v>
      </c>
      <c r="E1055" s="2">
        <f t="shared" si="146"/>
        <v>1.7682000000000002</v>
      </c>
      <c r="F1055" s="2">
        <f t="shared" si="150"/>
        <v>0.22111816282235691</v>
      </c>
      <c r="G1055" s="2">
        <f t="shared" si="150"/>
        <v>0.33891802808754878</v>
      </c>
      <c r="H1055" s="2">
        <f t="shared" si="148"/>
        <v>0.65242372638034474</v>
      </c>
      <c r="I1055" s="2">
        <f t="shared" si="149"/>
        <v>39.482834575940593</v>
      </c>
    </row>
    <row r="1056" spans="1:9" ht="13.5" x14ac:dyDescent="0.25">
      <c r="A1056" s="3">
        <f>TITRES_STAT!B1059</f>
        <v>43847</v>
      </c>
      <c r="B1056" s="6">
        <f>TITRES_STAT!D1059</f>
        <v>29.9101</v>
      </c>
      <c r="C1056" s="2">
        <f t="shared" si="144"/>
        <v>1.7083000000000013</v>
      </c>
      <c r="D1056" s="2">
        <f t="shared" si="145"/>
        <v>1.7083000000000013</v>
      </c>
      <c r="E1056" s="2">
        <f t="shared" si="146"/>
        <v>0</v>
      </c>
      <c r="F1056" s="2">
        <f t="shared" si="150"/>
        <v>0.32734543690647439</v>
      </c>
      <c r="G1056" s="2">
        <f t="shared" si="150"/>
        <v>0.31470959750986671</v>
      </c>
      <c r="H1056" s="2">
        <f t="shared" si="148"/>
        <v>1.0401507913854184</v>
      </c>
      <c r="I1056" s="2">
        <f t="shared" si="149"/>
        <v>50.984015288354072</v>
      </c>
    </row>
    <row r="1057" spans="1:9" ht="13.5" x14ac:dyDescent="0.25">
      <c r="A1057" s="3">
        <f>TITRES_STAT!B1060</f>
        <v>43850</v>
      </c>
      <c r="B1057" s="6">
        <f>TITRES_STAT!D1060</f>
        <v>29.070900000000002</v>
      </c>
      <c r="C1057" s="2">
        <f t="shared" si="144"/>
        <v>-0.83919999999999817</v>
      </c>
      <c r="D1057" s="2">
        <f t="shared" si="145"/>
        <v>0</v>
      </c>
      <c r="E1057" s="2">
        <f t="shared" si="146"/>
        <v>0.83919999999999817</v>
      </c>
      <c r="F1057" s="2">
        <f t="shared" si="150"/>
        <v>0.30396361998458332</v>
      </c>
      <c r="G1057" s="2">
        <f t="shared" si="150"/>
        <v>0.35217319768773325</v>
      </c>
      <c r="H1057" s="2">
        <f t="shared" si="148"/>
        <v>0.8631083284597465</v>
      </c>
      <c r="I1057" s="2">
        <f t="shared" si="149"/>
        <v>46.326255713390978</v>
      </c>
    </row>
    <row r="1058" spans="1:9" ht="13.5" x14ac:dyDescent="0.25">
      <c r="A1058" s="3">
        <f>TITRES_STAT!B1061</f>
        <v>43851</v>
      </c>
      <c r="B1058" s="6">
        <f>TITRES_STAT!D1061</f>
        <v>29.97</v>
      </c>
      <c r="C1058" s="2">
        <f t="shared" si="144"/>
        <v>0.89909999999999712</v>
      </c>
      <c r="D1058" s="2">
        <f t="shared" si="145"/>
        <v>0.89909999999999712</v>
      </c>
      <c r="E1058" s="2">
        <f t="shared" si="146"/>
        <v>0</v>
      </c>
      <c r="F1058" s="2">
        <f t="shared" si="150"/>
        <v>0.34647336141425572</v>
      </c>
      <c r="G1058" s="2">
        <f t="shared" si="150"/>
        <v>0.32701796928146659</v>
      </c>
      <c r="H1058" s="2">
        <f t="shared" si="148"/>
        <v>1.0594933427528068</v>
      </c>
      <c r="I1058" s="2">
        <f t="shared" si="149"/>
        <v>51.444368416197101</v>
      </c>
    </row>
    <row r="1059" spans="1:9" ht="13.5" x14ac:dyDescent="0.25">
      <c r="A1059" s="3">
        <f>TITRES_STAT!B1062</f>
        <v>43852</v>
      </c>
      <c r="B1059" s="6">
        <f>TITRES_STAT!D1062</f>
        <v>29.070900000000002</v>
      </c>
      <c r="C1059" s="2">
        <f t="shared" si="144"/>
        <v>-0.89909999999999712</v>
      </c>
      <c r="D1059" s="2">
        <f t="shared" si="145"/>
        <v>0</v>
      </c>
      <c r="E1059" s="2">
        <f t="shared" si="146"/>
        <v>0.89909999999999712</v>
      </c>
      <c r="F1059" s="2">
        <f t="shared" si="150"/>
        <v>0.32172526417038033</v>
      </c>
      <c r="G1059" s="2">
        <f t="shared" si="150"/>
        <v>0.36788097147564736</v>
      </c>
      <c r="H1059" s="2">
        <f t="shared" si="148"/>
        <v>0.87453630145607464</v>
      </c>
      <c r="I1059" s="2">
        <f t="shared" si="149"/>
        <v>46.653473756510628</v>
      </c>
    </row>
    <row r="1060" spans="1:9" ht="13.5" x14ac:dyDescent="0.25">
      <c r="A1060" s="3">
        <f>TITRES_STAT!B1063</f>
        <v>43853</v>
      </c>
      <c r="B1060" s="6">
        <f>TITRES_STAT!D1063</f>
        <v>30.369599999999998</v>
      </c>
      <c r="C1060" s="2">
        <f t="shared" si="144"/>
        <v>1.2986999999999966</v>
      </c>
      <c r="D1060" s="2">
        <f t="shared" si="145"/>
        <v>1.2986999999999966</v>
      </c>
      <c r="E1060" s="2">
        <f t="shared" si="146"/>
        <v>0</v>
      </c>
      <c r="F1060" s="2">
        <f t="shared" si="150"/>
        <v>0.39150917387249579</v>
      </c>
      <c r="G1060" s="2">
        <f t="shared" si="150"/>
        <v>0.34160375922738684</v>
      </c>
      <c r="H1060" s="2">
        <f t="shared" si="148"/>
        <v>1.14609152650422</v>
      </c>
      <c r="I1060" s="2">
        <f t="shared" si="149"/>
        <v>53.403664864708482</v>
      </c>
    </row>
    <row r="1061" spans="1:9" ht="13.5" x14ac:dyDescent="0.25">
      <c r="A1061" s="3">
        <f>TITRES_STAT!B1064</f>
        <v>43854</v>
      </c>
      <c r="B1061" s="6">
        <f>TITRES_STAT!D1064</f>
        <v>31.278700000000001</v>
      </c>
      <c r="C1061" s="2">
        <f t="shared" si="144"/>
        <v>0.90910000000000224</v>
      </c>
      <c r="D1061" s="2">
        <f t="shared" si="145"/>
        <v>0.90910000000000224</v>
      </c>
      <c r="E1061" s="2">
        <f t="shared" si="146"/>
        <v>0</v>
      </c>
      <c r="F1061" s="2">
        <f t="shared" si="150"/>
        <v>0.42847994716731769</v>
      </c>
      <c r="G1061" s="2">
        <f t="shared" si="150"/>
        <v>0.3172034907111449</v>
      </c>
      <c r="H1061" s="2">
        <f t="shared" si="148"/>
        <v>1.3508046402853255</v>
      </c>
      <c r="I1061" s="2">
        <f t="shared" si="149"/>
        <v>57.461373741434059</v>
      </c>
    </row>
    <row r="1062" spans="1:9" ht="13.5" x14ac:dyDescent="0.25">
      <c r="A1062" s="3">
        <f>TITRES_STAT!B1065</f>
        <v>43857</v>
      </c>
      <c r="B1062" s="6">
        <f>TITRES_STAT!D1065</f>
        <v>31.968</v>
      </c>
      <c r="C1062" s="2">
        <f t="shared" si="144"/>
        <v>0.68929999999999936</v>
      </c>
      <c r="D1062" s="2">
        <f t="shared" si="145"/>
        <v>0.68929999999999936</v>
      </c>
      <c r="E1062" s="2">
        <f t="shared" si="146"/>
        <v>0</v>
      </c>
      <c r="F1062" s="2">
        <f t="shared" si="150"/>
        <v>0.44710995094108069</v>
      </c>
      <c r="G1062" s="2">
        <f t="shared" si="150"/>
        <v>0.29454609851749164</v>
      </c>
      <c r="H1062" s="2">
        <f t="shared" si="148"/>
        <v>1.5179625640654311</v>
      </c>
      <c r="I1062" s="2">
        <f t="shared" si="149"/>
        <v>60.285350772434505</v>
      </c>
    </row>
    <row r="1063" spans="1:9" ht="13.5" x14ac:dyDescent="0.25">
      <c r="A1063" s="3">
        <f>TITRES_STAT!B1066</f>
        <v>43858</v>
      </c>
      <c r="B1063" s="6">
        <f>TITRES_STAT!D1066</f>
        <v>31.968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0.41517352587386064</v>
      </c>
      <c r="G1063" s="2">
        <f t="shared" si="150"/>
        <v>0.27350709148052793</v>
      </c>
      <c r="H1063" s="2">
        <f t="shared" si="148"/>
        <v>1.5179625640654313</v>
      </c>
      <c r="I1063" s="2">
        <f t="shared" si="149"/>
        <v>60.285350772434512</v>
      </c>
    </row>
    <row r="1064" spans="1:9" ht="13.5" x14ac:dyDescent="0.25">
      <c r="A1064" s="3">
        <f>TITRES_STAT!B1067</f>
        <v>43859</v>
      </c>
      <c r="B1064" s="6">
        <f>TITRES_STAT!D1067</f>
        <v>31.968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0.38551827402572775</v>
      </c>
      <c r="G1064" s="2">
        <f t="shared" si="150"/>
        <v>0.25397087066049023</v>
      </c>
      <c r="H1064" s="2">
        <f t="shared" si="148"/>
        <v>1.5179625640654313</v>
      </c>
      <c r="I1064" s="2">
        <f t="shared" si="149"/>
        <v>60.285350772434512</v>
      </c>
    </row>
    <row r="1065" spans="1:9" ht="13.5" x14ac:dyDescent="0.25">
      <c r="A1065" s="3">
        <f>TITRES_STAT!B1068</f>
        <v>43860</v>
      </c>
      <c r="B1065" s="6">
        <f>TITRES_STAT!D1068</f>
        <v>31.957999999999998</v>
      </c>
      <c r="C1065" s="2">
        <f t="shared" si="144"/>
        <v>-1.0000000000001563E-2</v>
      </c>
      <c r="D1065" s="2">
        <f t="shared" si="145"/>
        <v>0</v>
      </c>
      <c r="E1065" s="2">
        <f t="shared" si="146"/>
        <v>1.0000000000001563E-2</v>
      </c>
      <c r="F1065" s="2">
        <f t="shared" si="150"/>
        <v>0.35798125445246148</v>
      </c>
      <c r="G1065" s="2">
        <f t="shared" si="150"/>
        <v>0.23654437989902677</v>
      </c>
      <c r="H1065" s="2">
        <f t="shared" si="148"/>
        <v>1.5133788196754969</v>
      </c>
      <c r="I1065" s="2">
        <f t="shared" si="149"/>
        <v>60.212921658617688</v>
      </c>
    </row>
    <row r="1066" spans="1:9" ht="13.5" x14ac:dyDescent="0.25">
      <c r="A1066" s="3">
        <f>TITRES_STAT!B1069</f>
        <v>43861</v>
      </c>
      <c r="B1066" s="6">
        <f>TITRES_STAT!D1069</f>
        <v>31.957999999999998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0.33241116484871425</v>
      </c>
      <c r="G1066" s="2">
        <f t="shared" si="150"/>
        <v>0.21964835276338199</v>
      </c>
      <c r="H1066" s="2">
        <f t="shared" si="148"/>
        <v>1.5133788196754971</v>
      </c>
      <c r="I1066" s="2">
        <f t="shared" si="149"/>
        <v>60.212921658617695</v>
      </c>
    </row>
    <row r="1067" spans="1:9" ht="13.5" x14ac:dyDescent="0.25">
      <c r="A1067" s="3">
        <f>TITRES_STAT!B1070</f>
        <v>43864</v>
      </c>
      <c r="B1067" s="6">
        <f>TITRES_STAT!D1070</f>
        <v>31.957999999999998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0.30866751021666328</v>
      </c>
      <c r="G1067" s="2">
        <f t="shared" si="150"/>
        <v>0.20395918470885468</v>
      </c>
      <c r="H1067" s="2">
        <f t="shared" si="148"/>
        <v>1.5133788196754974</v>
      </c>
      <c r="I1067" s="2">
        <f t="shared" si="149"/>
        <v>60.212921658617702</v>
      </c>
    </row>
    <row r="1068" spans="1:9" ht="13.5" x14ac:dyDescent="0.25">
      <c r="A1068" s="3">
        <f>TITRES_STAT!B1071</f>
        <v>43865</v>
      </c>
      <c r="B1068" s="6">
        <f>TITRES_STAT!D1071</f>
        <v>31.957999999999998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0.286619830915473</v>
      </c>
      <c r="G1068" s="2">
        <f t="shared" si="150"/>
        <v>0.18939067151536507</v>
      </c>
      <c r="H1068" s="2">
        <f t="shared" si="148"/>
        <v>1.5133788196754971</v>
      </c>
      <c r="I1068" s="2">
        <f t="shared" si="149"/>
        <v>60.212921658617695</v>
      </c>
    </row>
    <row r="1069" spans="1:9" ht="13.5" x14ac:dyDescent="0.25">
      <c r="A1069" s="3">
        <f>TITRES_STAT!B1072</f>
        <v>43866</v>
      </c>
      <c r="B1069" s="6">
        <f>TITRES_STAT!D1072</f>
        <v>31.957999999999998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0.26614698585008206</v>
      </c>
      <c r="G1069" s="2">
        <f t="shared" si="151"/>
        <v>0.1758627664071247</v>
      </c>
      <c r="H1069" s="2">
        <f t="shared" si="148"/>
        <v>1.5133788196754971</v>
      </c>
      <c r="I1069" s="2">
        <f t="shared" si="149"/>
        <v>60.212921658617695</v>
      </c>
    </row>
    <row r="1070" spans="1:9" ht="13.5" x14ac:dyDescent="0.25">
      <c r="A1070" s="3">
        <f>TITRES_STAT!B1073</f>
        <v>43867</v>
      </c>
      <c r="B1070" s="6">
        <f>TITRES_STAT!D1073</f>
        <v>31.957999999999998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0.24713648686079051</v>
      </c>
      <c r="G1070" s="2">
        <f t="shared" si="151"/>
        <v>0.16330114023518721</v>
      </c>
      <c r="H1070" s="2">
        <f t="shared" si="148"/>
        <v>1.5133788196754974</v>
      </c>
      <c r="I1070" s="2">
        <f t="shared" si="149"/>
        <v>60.212921658617702</v>
      </c>
    </row>
    <row r="1071" spans="1:9" ht="13.5" x14ac:dyDescent="0.25">
      <c r="A1071" s="3">
        <f>TITRES_STAT!B1074</f>
        <v>43868</v>
      </c>
      <c r="B1071" s="6">
        <f>TITRES_STAT!D1074</f>
        <v>31.957999999999998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0.22948388065644834</v>
      </c>
      <c r="G1071" s="2">
        <f t="shared" si="151"/>
        <v>0.151636773075531</v>
      </c>
      <c r="H1071" s="2">
        <f t="shared" si="148"/>
        <v>1.5133788196754974</v>
      </c>
      <c r="I1071" s="2">
        <f t="shared" si="149"/>
        <v>60.212921658617702</v>
      </c>
    </row>
    <row r="1072" spans="1:9" ht="13.5" x14ac:dyDescent="0.25">
      <c r="A1072" s="3">
        <f>TITRES_STAT!B1075</f>
        <v>43871</v>
      </c>
      <c r="B1072" s="6">
        <f>TITRES_STAT!D1075</f>
        <v>31.957999999999998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0.21309217489527346</v>
      </c>
      <c r="G1072" s="2">
        <f t="shared" si="151"/>
        <v>0.14080557499870736</v>
      </c>
      <c r="H1072" s="2">
        <f t="shared" si="148"/>
        <v>1.5133788196754974</v>
      </c>
      <c r="I1072" s="2">
        <f t="shared" si="149"/>
        <v>60.212921658617702</v>
      </c>
    </row>
    <row r="1073" spans="1:9" ht="13.5" x14ac:dyDescent="0.25">
      <c r="A1073" s="3">
        <f>TITRES_STAT!B1076</f>
        <v>43872</v>
      </c>
      <c r="B1073" s="6">
        <f>TITRES_STAT!D1076</f>
        <v>31.957999999999998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0.1978713052598968</v>
      </c>
      <c r="G1073" s="2">
        <f t="shared" si="151"/>
        <v>0.13074803392737111</v>
      </c>
      <c r="H1073" s="2">
        <f t="shared" si="148"/>
        <v>1.5133788196754976</v>
      </c>
      <c r="I1073" s="2">
        <f t="shared" si="149"/>
        <v>60.212921658617702</v>
      </c>
    </row>
    <row r="1074" spans="1:9" ht="13.5" x14ac:dyDescent="0.25">
      <c r="A1074" s="3">
        <f>TITRES_STAT!B1077</f>
        <v>43873</v>
      </c>
      <c r="B1074" s="6">
        <f>TITRES_STAT!D1077</f>
        <v>31.957999999999998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0.18373764059847561</v>
      </c>
      <c r="G1074" s="2">
        <f t="shared" si="151"/>
        <v>0.12140888864684461</v>
      </c>
      <c r="H1074" s="2">
        <f t="shared" si="148"/>
        <v>1.5133788196754976</v>
      </c>
      <c r="I1074" s="2">
        <f t="shared" si="149"/>
        <v>60.212921658617702</v>
      </c>
    </row>
    <row r="1075" spans="1:9" ht="13.5" x14ac:dyDescent="0.25">
      <c r="A1075" s="3">
        <f>TITRES_STAT!B1078</f>
        <v>43874</v>
      </c>
      <c r="B1075" s="6">
        <f>TITRES_STAT!D1078</f>
        <v>31.957999999999998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0.17061352341287023</v>
      </c>
      <c r="G1075" s="2">
        <f t="shared" si="151"/>
        <v>0.11273682517207</v>
      </c>
      <c r="H1075" s="2">
        <f t="shared" si="148"/>
        <v>1.5133788196754976</v>
      </c>
      <c r="I1075" s="2">
        <f t="shared" si="149"/>
        <v>60.212921658617702</v>
      </c>
    </row>
    <row r="1076" spans="1:9" ht="13.5" x14ac:dyDescent="0.25">
      <c r="A1076" s="3">
        <f>TITRES_STAT!B1079</f>
        <v>43875</v>
      </c>
      <c r="B1076" s="6">
        <f>TITRES_STAT!D1079</f>
        <v>31.957999999999998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0.15842684316909378</v>
      </c>
      <c r="G1076" s="2">
        <f t="shared" si="151"/>
        <v>0.10468419480263642</v>
      </c>
      <c r="H1076" s="2">
        <f t="shared" si="148"/>
        <v>1.5133788196754976</v>
      </c>
      <c r="I1076" s="2">
        <f t="shared" si="149"/>
        <v>60.212921658617702</v>
      </c>
    </row>
    <row r="1077" spans="1:9" ht="13.5" x14ac:dyDescent="0.25">
      <c r="A1077" s="3">
        <f>TITRES_STAT!B1080</f>
        <v>43878</v>
      </c>
      <c r="B1077" s="6">
        <f>TITRES_STAT!D1080</f>
        <v>31.009</v>
      </c>
      <c r="C1077" s="2">
        <f t="shared" si="144"/>
        <v>-0.94899999999999807</v>
      </c>
      <c r="D1077" s="2">
        <f t="shared" si="145"/>
        <v>0</v>
      </c>
      <c r="E1077" s="2">
        <f t="shared" si="146"/>
        <v>0.94899999999999807</v>
      </c>
      <c r="F1077" s="2">
        <f t="shared" si="151"/>
        <v>0.14711064008558708</v>
      </c>
      <c r="G1077" s="2">
        <f t="shared" si="151"/>
        <v>0.16499246660244798</v>
      </c>
      <c r="H1077" s="2">
        <f t="shared" si="148"/>
        <v>0.8916203455522157</v>
      </c>
      <c r="I1077" s="2">
        <f t="shared" si="149"/>
        <v>47.135269381548518</v>
      </c>
    </row>
    <row r="1078" spans="1:9" ht="13.5" x14ac:dyDescent="0.25">
      <c r="A1078" s="3">
        <f>TITRES_STAT!B1081</f>
        <v>43879</v>
      </c>
      <c r="B1078" s="6">
        <f>TITRES_STAT!D1081</f>
        <v>29.6204</v>
      </c>
      <c r="C1078" s="2">
        <f t="shared" si="144"/>
        <v>-1.3886000000000003</v>
      </c>
      <c r="D1078" s="2">
        <f t="shared" si="145"/>
        <v>0</v>
      </c>
      <c r="E1078" s="2">
        <f t="shared" si="146"/>
        <v>1.3886000000000003</v>
      </c>
      <c r="F1078" s="2">
        <f t="shared" si="151"/>
        <v>0.13660273722233088</v>
      </c>
      <c r="G1078" s="2">
        <f t="shared" si="151"/>
        <v>0.25239300470227316</v>
      </c>
      <c r="H1078" s="2">
        <f t="shared" si="148"/>
        <v>0.5412302824457027</v>
      </c>
      <c r="I1078" s="2">
        <f t="shared" si="149"/>
        <v>35.116769285563933</v>
      </c>
    </row>
    <row r="1079" spans="1:9" ht="13.5" x14ac:dyDescent="0.25">
      <c r="A1079" s="3">
        <f>TITRES_STAT!B1082</f>
        <v>43880</v>
      </c>
      <c r="B1079" s="6">
        <f>TITRES_STAT!D1082</f>
        <v>29.6204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0.12684539884930726</v>
      </c>
      <c r="G1079" s="2">
        <f t="shared" si="151"/>
        <v>0.23436493293782507</v>
      </c>
      <c r="H1079" s="2">
        <f t="shared" si="148"/>
        <v>0.54123028244570281</v>
      </c>
      <c r="I1079" s="2">
        <f t="shared" si="149"/>
        <v>35.116769285563933</v>
      </c>
    </row>
    <row r="1080" spans="1:9" ht="13.5" x14ac:dyDescent="0.25">
      <c r="A1080" s="3">
        <f>TITRES_STAT!B1083</f>
        <v>43881</v>
      </c>
      <c r="B1080" s="6">
        <f>TITRES_STAT!D1083</f>
        <v>30.499500000000001</v>
      </c>
      <c r="C1080" s="2">
        <f t="shared" si="144"/>
        <v>0.8791000000000011</v>
      </c>
      <c r="D1080" s="2">
        <f t="shared" si="145"/>
        <v>0.8791000000000011</v>
      </c>
      <c r="E1080" s="2">
        <f t="shared" si="146"/>
        <v>0</v>
      </c>
      <c r="F1080" s="2">
        <f t="shared" si="151"/>
        <v>0.18057787036007111</v>
      </c>
      <c r="G1080" s="2">
        <f t="shared" si="151"/>
        <v>0.2176245805851233</v>
      </c>
      <c r="H1080" s="2">
        <f t="shared" si="148"/>
        <v>0.82976780414489315</v>
      </c>
      <c r="I1080" s="2">
        <f t="shared" si="149"/>
        <v>45.348256880750469</v>
      </c>
    </row>
    <row r="1081" spans="1:9" ht="13.5" x14ac:dyDescent="0.25">
      <c r="A1081" s="3">
        <f>TITRES_STAT!B1084</f>
        <v>43882</v>
      </c>
      <c r="B1081" s="6">
        <f>TITRES_STAT!D1084</f>
        <v>30.499500000000001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0.16767945104863746</v>
      </c>
      <c r="G1081" s="2">
        <f t="shared" si="151"/>
        <v>0.20207996768618591</v>
      </c>
      <c r="H1081" s="2">
        <f t="shared" si="148"/>
        <v>0.82976780414489326</v>
      </c>
      <c r="I1081" s="2">
        <f t="shared" si="149"/>
        <v>45.348256880750469</v>
      </c>
    </row>
    <row r="1082" spans="1:9" ht="13.5" x14ac:dyDescent="0.25">
      <c r="A1082" s="3">
        <f>TITRES_STAT!B1085</f>
        <v>43885</v>
      </c>
      <c r="B1082" s="6">
        <f>TITRES_STAT!D1085</f>
        <v>30.499500000000001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0.15570234740230621</v>
      </c>
      <c r="G1082" s="2">
        <f t="shared" si="151"/>
        <v>0.18764568428002978</v>
      </c>
      <c r="H1082" s="2">
        <f t="shared" si="148"/>
        <v>0.82976780414489315</v>
      </c>
      <c r="I1082" s="2">
        <f t="shared" si="149"/>
        <v>45.348256880750469</v>
      </c>
    </row>
    <row r="1083" spans="1:9" ht="13.5" x14ac:dyDescent="0.25">
      <c r="A1083" s="3">
        <f>TITRES_STAT!B1086</f>
        <v>43886</v>
      </c>
      <c r="B1083" s="6">
        <f>TITRES_STAT!D1086</f>
        <v>29.670300000000001</v>
      </c>
      <c r="C1083" s="2">
        <f t="shared" si="144"/>
        <v>-0.82920000000000016</v>
      </c>
      <c r="D1083" s="2">
        <f t="shared" si="145"/>
        <v>0</v>
      </c>
      <c r="E1083" s="2">
        <f t="shared" si="146"/>
        <v>0.82920000000000016</v>
      </c>
      <c r="F1083" s="2">
        <f t="shared" si="151"/>
        <v>0.14458075115928432</v>
      </c>
      <c r="G1083" s="2">
        <f t="shared" si="151"/>
        <v>0.23347099254574194</v>
      </c>
      <c r="H1083" s="2">
        <f t="shared" si="148"/>
        <v>0.61926644326471458</v>
      </c>
      <c r="I1083" s="2">
        <f t="shared" si="149"/>
        <v>38.243640868402665</v>
      </c>
    </row>
    <row r="1084" spans="1:9" ht="13.5" x14ac:dyDescent="0.25">
      <c r="A1084" s="3">
        <f>TITRES_STAT!B1087</f>
        <v>43887</v>
      </c>
      <c r="B1084" s="6">
        <f>TITRES_STAT!D1087</f>
        <v>29.97</v>
      </c>
      <c r="C1084" s="2">
        <f t="shared" si="144"/>
        <v>0.29969999999999786</v>
      </c>
      <c r="D1084" s="2">
        <f t="shared" si="145"/>
        <v>0.29969999999999786</v>
      </c>
      <c r="E1084" s="2">
        <f t="shared" si="146"/>
        <v>0</v>
      </c>
      <c r="F1084" s="2">
        <f t="shared" si="151"/>
        <v>0.15566069750504957</v>
      </c>
      <c r="G1084" s="2">
        <f t="shared" si="151"/>
        <v>0.21679449307818893</v>
      </c>
      <c r="H1084" s="2">
        <f t="shared" si="148"/>
        <v>0.71801038529566852</v>
      </c>
      <c r="I1084" s="2">
        <f t="shared" si="149"/>
        <v>41.793134165024235</v>
      </c>
    </row>
    <row r="1085" spans="1:9" ht="13.5" x14ac:dyDescent="0.25">
      <c r="A1085" s="3">
        <f>TITRES_STAT!B1088</f>
        <v>43888</v>
      </c>
      <c r="B1085" s="6">
        <f>TITRES_STAT!D1088</f>
        <v>29.97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0.1445420762546889</v>
      </c>
      <c r="G1085" s="2">
        <f t="shared" si="152"/>
        <v>0.20130917214403257</v>
      </c>
      <c r="H1085" s="2">
        <f t="shared" si="148"/>
        <v>0.71801038529566863</v>
      </c>
      <c r="I1085" s="2">
        <f t="shared" si="149"/>
        <v>41.793134165024242</v>
      </c>
    </row>
    <row r="1086" spans="1:9" ht="13.5" x14ac:dyDescent="0.25">
      <c r="A1086" s="3">
        <f>TITRES_STAT!B1089</f>
        <v>43889</v>
      </c>
      <c r="B1086" s="6">
        <f>TITRES_STAT!D1089</f>
        <v>29.97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0.13421764223649685</v>
      </c>
      <c r="G1086" s="2">
        <f t="shared" si="152"/>
        <v>0.18692994556231596</v>
      </c>
      <c r="H1086" s="2">
        <f t="shared" si="148"/>
        <v>0.71801038529566863</v>
      </c>
      <c r="I1086" s="2">
        <f t="shared" si="149"/>
        <v>41.793134165024242</v>
      </c>
    </row>
    <row r="1087" spans="1:9" ht="13.5" x14ac:dyDescent="0.25">
      <c r="A1087" s="3">
        <f>TITRES_STAT!B1090</f>
        <v>43892</v>
      </c>
      <c r="B1087" s="6">
        <f>TITRES_STAT!D1090</f>
        <v>29.97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0.1246306677910328</v>
      </c>
      <c r="G1087" s="2">
        <f t="shared" si="152"/>
        <v>0.1735778065935791</v>
      </c>
      <c r="H1087" s="2">
        <f t="shared" si="148"/>
        <v>0.71801038529566874</v>
      </c>
      <c r="I1087" s="2">
        <f t="shared" si="149"/>
        <v>41.793134165024242</v>
      </c>
    </row>
    <row r="1088" spans="1:9" ht="13.5" x14ac:dyDescent="0.25">
      <c r="A1088" s="3">
        <f>TITRES_STAT!B1091</f>
        <v>43893</v>
      </c>
      <c r="B1088" s="6">
        <f>TITRES_STAT!D1091</f>
        <v>29.97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0.11572847723453046</v>
      </c>
      <c r="G1088" s="2">
        <f t="shared" si="152"/>
        <v>0.16117939183689489</v>
      </c>
      <c r="H1088" s="2">
        <f t="shared" si="148"/>
        <v>0.71801038529566874</v>
      </c>
      <c r="I1088" s="2">
        <f t="shared" si="149"/>
        <v>41.793134165024242</v>
      </c>
    </row>
    <row r="1089" spans="1:9" ht="13.5" x14ac:dyDescent="0.25">
      <c r="A1089" s="3">
        <f>TITRES_STAT!B1092</f>
        <v>43894</v>
      </c>
      <c r="B1089" s="6">
        <f>TITRES_STAT!D1092</f>
        <v>29.97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0.107462157432064</v>
      </c>
      <c r="G1089" s="2">
        <f t="shared" si="152"/>
        <v>0.14966657813425957</v>
      </c>
      <c r="H1089" s="2">
        <f t="shared" si="148"/>
        <v>0.71801038529566852</v>
      </c>
      <c r="I1089" s="2">
        <f t="shared" si="149"/>
        <v>41.793134165024235</v>
      </c>
    </row>
    <row r="1090" spans="1:9" ht="13.5" x14ac:dyDescent="0.25">
      <c r="A1090" s="3">
        <f>TITRES_STAT!B1093</f>
        <v>43895</v>
      </c>
      <c r="B1090" s="6">
        <f>TITRES_STAT!D1093</f>
        <v>29.97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9.9786289044059423E-2</v>
      </c>
      <c r="G1090" s="2">
        <f t="shared" si="152"/>
        <v>0.13897610826752674</v>
      </c>
      <c r="H1090" s="2">
        <f t="shared" si="148"/>
        <v>0.71801038529566852</v>
      </c>
      <c r="I1090" s="2">
        <f t="shared" si="149"/>
        <v>41.793134165024235</v>
      </c>
    </row>
    <row r="1091" spans="1:9" ht="13.5" x14ac:dyDescent="0.25">
      <c r="A1091" s="3">
        <f>TITRES_STAT!B1094</f>
        <v>43896</v>
      </c>
      <c r="B1091" s="6">
        <f>TITRES_STAT!D1094</f>
        <v>29.97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9.2658696969483742E-2</v>
      </c>
      <c r="G1091" s="2">
        <f t="shared" si="152"/>
        <v>0.12904924339127483</v>
      </c>
      <c r="H1091" s="2">
        <f t="shared" si="148"/>
        <v>0.71801038529566852</v>
      </c>
      <c r="I1091" s="2">
        <f t="shared" si="149"/>
        <v>41.793134165024235</v>
      </c>
    </row>
    <row r="1092" spans="1:9" ht="13.5" x14ac:dyDescent="0.25">
      <c r="A1092" s="3">
        <f>TITRES_STAT!B1095</f>
        <v>43899</v>
      </c>
      <c r="B1092" s="6">
        <f>TITRES_STAT!D1095</f>
        <v>29.97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8.6040218614520617E-2</v>
      </c>
      <c r="G1092" s="2">
        <f t="shared" si="152"/>
        <v>0.11983144029189806</v>
      </c>
      <c r="H1092" s="2">
        <f t="shared" si="148"/>
        <v>0.71801038529566852</v>
      </c>
      <c r="I1092" s="2">
        <f t="shared" si="149"/>
        <v>41.793134165024235</v>
      </c>
    </row>
    <row r="1093" spans="1:9" ht="13.5" x14ac:dyDescent="0.25">
      <c r="A1093" s="3">
        <f>TITRES_STAT!B1096</f>
        <v>43900</v>
      </c>
      <c r="B1093" s="6">
        <f>TITRES_STAT!D1096</f>
        <v>29.96</v>
      </c>
      <c r="C1093" s="2">
        <f t="shared" si="153"/>
        <v>-9.9999999999980105E-3</v>
      </c>
      <c r="D1093" s="2">
        <f t="shared" si="154"/>
        <v>0</v>
      </c>
      <c r="E1093" s="2">
        <f t="shared" si="155"/>
        <v>9.9999999999980105E-3</v>
      </c>
      <c r="F1093" s="2">
        <f t="shared" si="152"/>
        <v>7.9894488713483439E-2</v>
      </c>
      <c r="G1093" s="2">
        <f t="shared" si="152"/>
        <v>0.11198633741390519</v>
      </c>
      <c r="H1093" s="2">
        <f t="shared" si="148"/>
        <v>0.71343067876388144</v>
      </c>
      <c r="I1093" s="2">
        <f t="shared" si="149"/>
        <v>41.637557188982456</v>
      </c>
    </row>
    <row r="1094" spans="1:9" ht="13.5" x14ac:dyDescent="0.25">
      <c r="A1094" s="3">
        <f>TITRES_STAT!B1097</f>
        <v>43901</v>
      </c>
      <c r="B1094" s="6">
        <f>TITRES_STAT!D1097</f>
        <v>29.96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7.418773951966319E-2</v>
      </c>
      <c r="G1094" s="2">
        <f t="shared" si="152"/>
        <v>0.10398731331291197</v>
      </c>
      <c r="H1094" s="2">
        <f t="shared" si="148"/>
        <v>0.71343067876388144</v>
      </c>
      <c r="I1094" s="2">
        <f t="shared" si="149"/>
        <v>41.637557188982456</v>
      </c>
    </row>
    <row r="1095" spans="1:9" ht="13.5" x14ac:dyDescent="0.25">
      <c r="A1095" s="3">
        <f>TITRES_STAT!B1098</f>
        <v>43902</v>
      </c>
      <c r="B1095" s="6">
        <f>TITRES_STAT!D1098</f>
        <v>29.96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6.8888615268258679E-2</v>
      </c>
      <c r="G1095" s="2">
        <f t="shared" si="152"/>
        <v>9.6559648076275401E-2</v>
      </c>
      <c r="H1095" s="2">
        <f t="shared" si="148"/>
        <v>0.71343067876388144</v>
      </c>
      <c r="I1095" s="2">
        <f t="shared" si="149"/>
        <v>41.637557188982456</v>
      </c>
    </row>
    <row r="1096" spans="1:9" ht="13.5" x14ac:dyDescent="0.25">
      <c r="A1096" s="3">
        <f>TITRES_STAT!B1099</f>
        <v>43903</v>
      </c>
      <c r="B1096" s="6">
        <f>TITRES_STAT!D1099</f>
        <v>29.96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6.396799989195448E-2</v>
      </c>
      <c r="G1096" s="2">
        <f t="shared" si="152"/>
        <v>8.9662530356541453E-2</v>
      </c>
      <c r="H1096" s="2">
        <f t="shared" si="148"/>
        <v>0.71343067876388133</v>
      </c>
      <c r="I1096" s="2">
        <f t="shared" si="149"/>
        <v>41.637557188982456</v>
      </c>
    </row>
    <row r="1097" spans="1:9" ht="13.5" x14ac:dyDescent="0.25">
      <c r="A1097" s="3">
        <f>TITRES_STAT!B1100</f>
        <v>43906</v>
      </c>
      <c r="B1097" s="6">
        <f>TITRES_STAT!D1100</f>
        <v>29.96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5.939885704252916E-2</v>
      </c>
      <c r="G1097" s="2">
        <f t="shared" si="152"/>
        <v>8.3258063902502774E-2</v>
      </c>
      <c r="H1097" s="2">
        <f t="shared" si="148"/>
        <v>0.71343067876388133</v>
      </c>
      <c r="I1097" s="2">
        <f t="shared" si="149"/>
        <v>41.637557188982456</v>
      </c>
    </row>
    <row r="1098" spans="1:9" ht="13.5" x14ac:dyDescent="0.25">
      <c r="A1098" s="3">
        <f>TITRES_STAT!B1101</f>
        <v>43907</v>
      </c>
      <c r="B1098" s="6">
        <f>TITRES_STAT!D1101</f>
        <v>28.621400000000001</v>
      </c>
      <c r="C1098" s="2">
        <f t="shared" si="153"/>
        <v>-1.3385999999999996</v>
      </c>
      <c r="D1098" s="2">
        <f t="shared" si="154"/>
        <v>0</v>
      </c>
      <c r="E1098" s="2">
        <f t="shared" si="155"/>
        <v>1.3385999999999996</v>
      </c>
      <c r="F1098" s="2">
        <f t="shared" si="152"/>
        <v>5.5156081539491364E-2</v>
      </c>
      <c r="G1098" s="2">
        <f t="shared" si="152"/>
        <v>0.17292534505232399</v>
      </c>
      <c r="H1098" s="2">
        <f t="shared" si="148"/>
        <v>0.31895892139351906</v>
      </c>
      <c r="I1098" s="2">
        <f t="shared" si="149"/>
        <v>24.182627390436807</v>
      </c>
    </row>
    <row r="1099" spans="1:9" ht="13.5" x14ac:dyDescent="0.25">
      <c r="A1099" s="3">
        <f>TITRES_STAT!B1102</f>
        <v>43908</v>
      </c>
      <c r="B1099" s="6">
        <f>TITRES_STAT!D1102</f>
        <v>28.971</v>
      </c>
      <c r="C1099" s="2">
        <f t="shared" si="153"/>
        <v>0.3495999999999988</v>
      </c>
      <c r="D1099" s="2">
        <f t="shared" si="154"/>
        <v>0.3495999999999988</v>
      </c>
      <c r="E1099" s="2">
        <f t="shared" si="155"/>
        <v>0</v>
      </c>
      <c r="F1099" s="2">
        <f t="shared" si="152"/>
        <v>7.6187790000956185E-2</v>
      </c>
      <c r="G1099" s="2">
        <f t="shared" si="152"/>
        <v>0.1605735346914437</v>
      </c>
      <c r="H1099" s="2">
        <f t="shared" si="148"/>
        <v>0.47447289584399938</v>
      </c>
      <c r="I1099" s="2">
        <f t="shared" si="149"/>
        <v>32.179153457575595</v>
      </c>
    </row>
    <row r="1100" spans="1:9" ht="13.5" x14ac:dyDescent="0.25">
      <c r="A1100" s="3">
        <f>TITRES_STAT!B1103</f>
        <v>43909</v>
      </c>
      <c r="B1100" s="6">
        <f>TITRES_STAT!D1103</f>
        <v>28.461500000000001</v>
      </c>
      <c r="C1100" s="2">
        <f t="shared" si="153"/>
        <v>-0.50949999999999918</v>
      </c>
      <c r="D1100" s="2">
        <f t="shared" si="154"/>
        <v>0</v>
      </c>
      <c r="E1100" s="2">
        <f t="shared" si="155"/>
        <v>0.50949999999999918</v>
      </c>
      <c r="F1100" s="2">
        <f t="shared" si="152"/>
        <v>7.0745805000887882E-2</v>
      </c>
      <c r="G1100" s="2">
        <f t="shared" si="152"/>
        <v>0.18549685364205479</v>
      </c>
      <c r="H1100" s="2">
        <f t="shared" si="148"/>
        <v>0.38138547156925362</v>
      </c>
      <c r="I1100" s="2">
        <f t="shared" si="149"/>
        <v>27.608909997873354</v>
      </c>
    </row>
    <row r="1101" spans="1:9" ht="13.5" x14ac:dyDescent="0.25">
      <c r="A1101" s="3">
        <f>TITRES_STAT!B1104</f>
        <v>43913</v>
      </c>
      <c r="B1101" s="6">
        <f>TITRES_STAT!D1104</f>
        <v>28.461500000000001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6.5692533215110177E-2</v>
      </c>
      <c r="G1101" s="2">
        <f t="shared" si="156"/>
        <v>0.17224707838190803</v>
      </c>
      <c r="H1101" s="2">
        <f t="shared" si="148"/>
        <v>0.38138547156925356</v>
      </c>
      <c r="I1101" s="2">
        <f t="shared" si="149"/>
        <v>27.60890999787334</v>
      </c>
    </row>
    <row r="1102" spans="1:9" ht="13.5" x14ac:dyDescent="0.25">
      <c r="A1102" s="3">
        <f>TITRES_STAT!B1105</f>
        <v>43914</v>
      </c>
      <c r="B1102" s="6">
        <f>TITRES_STAT!D1105</f>
        <v>29.070900000000002</v>
      </c>
      <c r="C1102" s="2">
        <f t="shared" si="153"/>
        <v>0.60940000000000083</v>
      </c>
      <c r="D1102" s="2">
        <f t="shared" si="154"/>
        <v>0.60940000000000083</v>
      </c>
      <c r="E1102" s="2">
        <f t="shared" si="155"/>
        <v>0</v>
      </c>
      <c r="F1102" s="2">
        <f t="shared" si="156"/>
        <v>0.10452878084260238</v>
      </c>
      <c r="G1102" s="2">
        <f t="shared" si="156"/>
        <v>0.15994371564034318</v>
      </c>
      <c r="H1102" s="2">
        <f t="shared" si="148"/>
        <v>0.65353477893217526</v>
      </c>
      <c r="I1102" s="2">
        <f t="shared" si="149"/>
        <v>39.52349761607173</v>
      </c>
    </row>
    <row r="1103" spans="1:9" ht="13.5" x14ac:dyDescent="0.25">
      <c r="A1103" s="3">
        <f>TITRES_STAT!B1106</f>
        <v>43915</v>
      </c>
      <c r="B1103" s="6">
        <f>TITRES_STAT!D1106</f>
        <v>29.070900000000002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9.7062439353845065E-2</v>
      </c>
      <c r="G1103" s="2">
        <f t="shared" si="156"/>
        <v>0.14851916452317582</v>
      </c>
      <c r="H1103" s="2">
        <f t="shared" si="148"/>
        <v>0.65353477893217515</v>
      </c>
      <c r="I1103" s="2">
        <f t="shared" si="149"/>
        <v>39.52349761607173</v>
      </c>
    </row>
    <row r="1104" spans="1:9" ht="13.5" x14ac:dyDescent="0.25">
      <c r="A1104" s="3">
        <f>TITRES_STAT!B1107</f>
        <v>43916</v>
      </c>
      <c r="B1104" s="6">
        <f>TITRES_STAT!D1107</f>
        <v>29.070900000000002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9.0129407971427558E-2</v>
      </c>
      <c r="G1104" s="2">
        <f t="shared" si="156"/>
        <v>0.1379106527715204</v>
      </c>
      <c r="H1104" s="2">
        <f t="shared" si="148"/>
        <v>0.65353477893217515</v>
      </c>
      <c r="I1104" s="2">
        <f t="shared" si="149"/>
        <v>39.52349761607173</v>
      </c>
    </row>
    <row r="1105" spans="1:9" ht="13.5" x14ac:dyDescent="0.25">
      <c r="A1105" s="3">
        <f>TITRES_STAT!B1108</f>
        <v>43917</v>
      </c>
      <c r="B1105" s="6">
        <f>TITRES_STAT!D1108</f>
        <v>29.070900000000002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8.3691593116325583E-2</v>
      </c>
      <c r="G1105" s="2">
        <f t="shared" si="156"/>
        <v>0.12805989185926894</v>
      </c>
      <c r="H1105" s="2">
        <f t="shared" ref="H1105:H1168" si="157">F1105/G1105</f>
        <v>0.65353477893217515</v>
      </c>
      <c r="I1105" s="2">
        <f t="shared" ref="I1105:I1168" si="158">IF(G1105=0,100,100-(100/(1+H1105)))</f>
        <v>39.52349761607173</v>
      </c>
    </row>
    <row r="1106" spans="1:9" ht="13.5" x14ac:dyDescent="0.25">
      <c r="A1106" s="3">
        <f>TITRES_STAT!B1109</f>
        <v>43920</v>
      </c>
      <c r="B1106" s="6">
        <f>TITRES_STAT!D1109</f>
        <v>29.070900000000002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7.7713622179445191E-2</v>
      </c>
      <c r="G1106" s="2">
        <f t="shared" si="156"/>
        <v>0.11891275672646402</v>
      </c>
      <c r="H1106" s="2">
        <f t="shared" si="157"/>
        <v>0.65353477893217515</v>
      </c>
      <c r="I1106" s="2">
        <f t="shared" si="158"/>
        <v>39.52349761607173</v>
      </c>
    </row>
    <row r="1107" spans="1:9" ht="13.5" x14ac:dyDescent="0.25">
      <c r="A1107" s="3">
        <f>TITRES_STAT!B1110</f>
        <v>43921</v>
      </c>
      <c r="B1107" s="6">
        <f>TITRES_STAT!D1110</f>
        <v>29.070900000000002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7.2162649166627665E-2</v>
      </c>
      <c r="G1107" s="2">
        <f t="shared" si="156"/>
        <v>0.11041898838885945</v>
      </c>
      <c r="H1107" s="2">
        <f t="shared" si="157"/>
        <v>0.65353477893217504</v>
      </c>
      <c r="I1107" s="2">
        <f t="shared" si="158"/>
        <v>39.523497616071722</v>
      </c>
    </row>
    <row r="1108" spans="1:9" ht="13.5" x14ac:dyDescent="0.25">
      <c r="A1108" s="3">
        <f>TITRES_STAT!B1111</f>
        <v>43922</v>
      </c>
      <c r="B1108" s="6">
        <f>TITRES_STAT!D1111</f>
        <v>29.070900000000002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6.7008174226154266E-2</v>
      </c>
      <c r="G1108" s="2">
        <f t="shared" si="156"/>
        <v>0.1025319177896552</v>
      </c>
      <c r="H1108" s="2">
        <f t="shared" si="157"/>
        <v>0.65353477893217515</v>
      </c>
      <c r="I1108" s="2">
        <f t="shared" si="158"/>
        <v>39.52349761607173</v>
      </c>
    </row>
    <row r="1109" spans="1:9" ht="13.5" x14ac:dyDescent="0.25">
      <c r="A1109" s="3">
        <f>TITRES_STAT!B1112</f>
        <v>43923</v>
      </c>
      <c r="B1109" s="6">
        <f>TITRES_STAT!D1112</f>
        <v>29.94</v>
      </c>
      <c r="C1109" s="2">
        <f t="shared" si="153"/>
        <v>0.86909999999999954</v>
      </c>
      <c r="D1109" s="2">
        <f t="shared" si="154"/>
        <v>0.86909999999999954</v>
      </c>
      <c r="E1109" s="2">
        <f t="shared" si="155"/>
        <v>0</v>
      </c>
      <c r="F1109" s="2">
        <f t="shared" si="156"/>
        <v>0.12430044749571464</v>
      </c>
      <c r="G1109" s="2">
        <f t="shared" si="156"/>
        <v>9.520820937610841E-2</v>
      </c>
      <c r="H1109" s="2">
        <f t="shared" si="157"/>
        <v>1.3055643868343423</v>
      </c>
      <c r="I1109" s="2">
        <f t="shared" si="158"/>
        <v>56.626672162773509</v>
      </c>
    </row>
    <row r="1110" spans="1:9" ht="13.5" x14ac:dyDescent="0.25">
      <c r="A1110" s="3">
        <f>TITRES_STAT!B1113</f>
        <v>43924</v>
      </c>
      <c r="B1110" s="6">
        <f>TITRES_STAT!D1113</f>
        <v>30.769200000000001</v>
      </c>
      <c r="C1110" s="2">
        <f t="shared" si="153"/>
        <v>0.82920000000000016</v>
      </c>
      <c r="D1110" s="2">
        <f t="shared" si="154"/>
        <v>0.82920000000000016</v>
      </c>
      <c r="E1110" s="2">
        <f t="shared" si="155"/>
        <v>0</v>
      </c>
      <c r="F1110" s="2">
        <f t="shared" si="156"/>
        <v>0.17465041553173505</v>
      </c>
      <c r="G1110" s="2">
        <f t="shared" si="156"/>
        <v>8.8407622992100671E-2</v>
      </c>
      <c r="H1110" s="2">
        <f t="shared" si="157"/>
        <v>1.975513079311501</v>
      </c>
      <c r="I1110" s="2">
        <f t="shared" si="158"/>
        <v>66.39235071917787</v>
      </c>
    </row>
    <row r="1111" spans="1:9" ht="13.5" x14ac:dyDescent="0.25">
      <c r="A1111" s="3">
        <f>TITRES_STAT!B1114</f>
        <v>43927</v>
      </c>
      <c r="B1111" s="6">
        <f>TITRES_STAT!D1114</f>
        <v>29.850100000000001</v>
      </c>
      <c r="C1111" s="2">
        <f t="shared" si="153"/>
        <v>-0.91910000000000025</v>
      </c>
      <c r="D1111" s="2">
        <f t="shared" si="154"/>
        <v>0</v>
      </c>
      <c r="E1111" s="2">
        <f t="shared" si="155"/>
        <v>0.91910000000000025</v>
      </c>
      <c r="F1111" s="2">
        <f t="shared" si="156"/>
        <v>0.16217538585089683</v>
      </c>
      <c r="G1111" s="2">
        <f t="shared" si="156"/>
        <v>0.14774279277837921</v>
      </c>
      <c r="H1111" s="2">
        <f t="shared" si="157"/>
        <v>1.0976872901960582</v>
      </c>
      <c r="I1111" s="2">
        <f t="shared" si="158"/>
        <v>52.328452163785762</v>
      </c>
    </row>
    <row r="1112" spans="1:9" ht="13.5" x14ac:dyDescent="0.25">
      <c r="A1112" s="3">
        <f>TITRES_STAT!B1115</f>
        <v>43928</v>
      </c>
      <c r="B1112" s="6">
        <f>TITRES_STAT!D1115</f>
        <v>29.850100000000001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0.15059142971868991</v>
      </c>
      <c r="G1112" s="2">
        <f t="shared" si="156"/>
        <v>0.13718973615135213</v>
      </c>
      <c r="H1112" s="2">
        <f t="shared" si="157"/>
        <v>1.0976872901960582</v>
      </c>
      <c r="I1112" s="2">
        <f t="shared" si="158"/>
        <v>52.328452163785762</v>
      </c>
    </row>
    <row r="1113" spans="1:9" ht="13.5" x14ac:dyDescent="0.25">
      <c r="A1113" s="3">
        <f>TITRES_STAT!B1116</f>
        <v>43929</v>
      </c>
      <c r="B1113" s="6">
        <f>TITRES_STAT!D1116</f>
        <v>29.0609</v>
      </c>
      <c r="C1113" s="2">
        <f t="shared" si="153"/>
        <v>-0.78920000000000101</v>
      </c>
      <c r="D1113" s="2">
        <f t="shared" si="154"/>
        <v>0</v>
      </c>
      <c r="E1113" s="2">
        <f t="shared" si="155"/>
        <v>0.78920000000000101</v>
      </c>
      <c r="F1113" s="2">
        <f t="shared" si="156"/>
        <v>0.13983489902449778</v>
      </c>
      <c r="G1113" s="2">
        <f t="shared" si="156"/>
        <v>0.18376189785482705</v>
      </c>
      <c r="H1113" s="2">
        <f t="shared" si="157"/>
        <v>0.76095698105473497</v>
      </c>
      <c r="I1113" s="2">
        <f t="shared" si="158"/>
        <v>43.212695667270395</v>
      </c>
    </row>
    <row r="1114" spans="1:9" ht="13.5" x14ac:dyDescent="0.25">
      <c r="A1114" s="3">
        <f>TITRES_STAT!B1117</f>
        <v>43934</v>
      </c>
      <c r="B1114" s="6">
        <f>TITRES_STAT!D1117</f>
        <v>29.0609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0.12984669195131937</v>
      </c>
      <c r="G1114" s="2">
        <f t="shared" si="156"/>
        <v>0.17063604800805371</v>
      </c>
      <c r="H1114" s="2">
        <f t="shared" si="157"/>
        <v>0.76095698105473497</v>
      </c>
      <c r="I1114" s="2">
        <f t="shared" si="158"/>
        <v>43.212695667270395</v>
      </c>
    </row>
    <row r="1115" spans="1:9" ht="13.5" x14ac:dyDescent="0.25">
      <c r="A1115" s="3">
        <f>TITRES_STAT!B1118</f>
        <v>43935</v>
      </c>
      <c r="B1115" s="6">
        <f>TITRES_STAT!D1118</f>
        <v>29.0609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0.12057192824051086</v>
      </c>
      <c r="G1115" s="2">
        <f t="shared" si="156"/>
        <v>0.15844775886462131</v>
      </c>
      <c r="H1115" s="2">
        <f t="shared" si="157"/>
        <v>0.76095698105473497</v>
      </c>
      <c r="I1115" s="2">
        <f t="shared" si="158"/>
        <v>43.212695667270395</v>
      </c>
    </row>
    <row r="1116" spans="1:9" ht="13.5" x14ac:dyDescent="0.25">
      <c r="A1116" s="3">
        <f>TITRES_STAT!B1119</f>
        <v>43936</v>
      </c>
      <c r="B1116" s="6">
        <f>TITRES_STAT!D1119</f>
        <v>28.191800000000001</v>
      </c>
      <c r="C1116" s="2">
        <f t="shared" si="153"/>
        <v>-0.86909999999999954</v>
      </c>
      <c r="D1116" s="2">
        <f t="shared" si="154"/>
        <v>0</v>
      </c>
      <c r="E1116" s="2">
        <f t="shared" si="155"/>
        <v>0.86909999999999954</v>
      </c>
      <c r="F1116" s="2">
        <f t="shared" si="156"/>
        <v>0.11195964765190293</v>
      </c>
      <c r="G1116" s="2">
        <f t="shared" si="156"/>
        <v>0.20920863323143404</v>
      </c>
      <c r="H1116" s="2">
        <f t="shared" si="157"/>
        <v>0.53515787528734138</v>
      </c>
      <c r="I1116" s="2">
        <f t="shared" si="158"/>
        <v>34.860119854915496</v>
      </c>
    </row>
    <row r="1117" spans="1:9" ht="13.5" x14ac:dyDescent="0.25">
      <c r="A1117" s="3">
        <f>TITRES_STAT!B1120</f>
        <v>43937</v>
      </c>
      <c r="B1117" s="6">
        <f>TITRES_STAT!D1120</f>
        <v>28.191800000000001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0.1039625299624813</v>
      </c>
      <c r="G1117" s="2">
        <f t="shared" si="159"/>
        <v>0.19426515942918873</v>
      </c>
      <c r="H1117" s="2">
        <f t="shared" si="157"/>
        <v>0.53515787528734149</v>
      </c>
      <c r="I1117" s="2">
        <f t="shared" si="158"/>
        <v>34.86011985491551</v>
      </c>
    </row>
    <row r="1118" spans="1:9" ht="13.5" x14ac:dyDescent="0.25">
      <c r="A1118" s="3">
        <f>TITRES_STAT!B1121</f>
        <v>43938</v>
      </c>
      <c r="B1118" s="6">
        <f>TITRES_STAT!D1121</f>
        <v>28.191800000000001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9.6536634965161211E-2</v>
      </c>
      <c r="G1118" s="2">
        <f t="shared" si="159"/>
        <v>0.18038907661281808</v>
      </c>
      <c r="H1118" s="2">
        <f t="shared" si="157"/>
        <v>0.5351578752873416</v>
      </c>
      <c r="I1118" s="2">
        <f t="shared" si="158"/>
        <v>34.86011985491551</v>
      </c>
    </row>
    <row r="1119" spans="1:9" ht="13.5" x14ac:dyDescent="0.25">
      <c r="A1119" s="3">
        <f>TITRES_STAT!B1122</f>
        <v>43941</v>
      </c>
      <c r="B1119" s="6">
        <f>TITRES_STAT!D1122</f>
        <v>29.030899999999999</v>
      </c>
      <c r="C1119" s="2">
        <f t="shared" si="153"/>
        <v>0.8390999999999984</v>
      </c>
      <c r="D1119" s="2">
        <f t="shared" si="154"/>
        <v>0.8390999999999984</v>
      </c>
      <c r="E1119" s="2">
        <f t="shared" si="155"/>
        <v>0</v>
      </c>
      <c r="F1119" s="2">
        <f t="shared" si="159"/>
        <v>0.14957687532479241</v>
      </c>
      <c r="G1119" s="2">
        <f t="shared" si="159"/>
        <v>0.16750414256904536</v>
      </c>
      <c r="H1119" s="2">
        <f t="shared" si="157"/>
        <v>0.89297418577654986</v>
      </c>
      <c r="I1119" s="2">
        <f t="shared" si="158"/>
        <v>47.173077820405005</v>
      </c>
    </row>
    <row r="1120" spans="1:9" ht="13.5" x14ac:dyDescent="0.25">
      <c r="A1120" s="3">
        <f>TITRES_STAT!B1123</f>
        <v>43942</v>
      </c>
      <c r="B1120" s="6">
        <f>TITRES_STAT!D1123</f>
        <v>28.161799999999999</v>
      </c>
      <c r="C1120" s="2">
        <f t="shared" si="153"/>
        <v>-0.86909999999999954</v>
      </c>
      <c r="D1120" s="2">
        <f t="shared" si="154"/>
        <v>0</v>
      </c>
      <c r="E1120" s="2">
        <f t="shared" si="155"/>
        <v>0.86909999999999954</v>
      </c>
      <c r="F1120" s="2">
        <f t="shared" si="159"/>
        <v>0.13889281280159296</v>
      </c>
      <c r="G1120" s="2">
        <f t="shared" si="159"/>
        <v>0.21761813238554209</v>
      </c>
      <c r="H1120" s="2">
        <f t="shared" si="157"/>
        <v>0.63824099250849275</v>
      </c>
      <c r="I1120" s="2">
        <f t="shared" si="158"/>
        <v>38.958919684411704</v>
      </c>
    </row>
    <row r="1121" spans="1:9" ht="13.5" x14ac:dyDescent="0.25">
      <c r="A1121" s="3">
        <f>TITRES_STAT!B1124</f>
        <v>43943</v>
      </c>
      <c r="B1121" s="6">
        <f>TITRES_STAT!D1124</f>
        <v>29.001000000000001</v>
      </c>
      <c r="C1121" s="2">
        <f t="shared" si="153"/>
        <v>0.83920000000000172</v>
      </c>
      <c r="D1121" s="2">
        <f t="shared" si="154"/>
        <v>0.83920000000000172</v>
      </c>
      <c r="E1121" s="2">
        <f t="shared" si="155"/>
        <v>0</v>
      </c>
      <c r="F1121" s="2">
        <f t="shared" si="159"/>
        <v>0.18891475474433644</v>
      </c>
      <c r="G1121" s="2">
        <f t="shared" si="159"/>
        <v>0.20207398007228908</v>
      </c>
      <c r="H1121" s="2">
        <f t="shared" si="157"/>
        <v>0.9348791698800355</v>
      </c>
      <c r="I1121" s="2">
        <f t="shared" si="158"/>
        <v>48.317186128888807</v>
      </c>
    </row>
    <row r="1122" spans="1:9" ht="13.5" x14ac:dyDescent="0.25">
      <c r="A1122" s="3">
        <f>TITRES_STAT!B1125</f>
        <v>43944</v>
      </c>
      <c r="B1122" s="6">
        <f>TITRES_STAT!D1125</f>
        <v>28.131799999999998</v>
      </c>
      <c r="C1122" s="2">
        <f t="shared" si="153"/>
        <v>-0.86920000000000286</v>
      </c>
      <c r="D1122" s="2">
        <f t="shared" si="154"/>
        <v>0</v>
      </c>
      <c r="E1122" s="2">
        <f t="shared" si="155"/>
        <v>0.86920000000000286</v>
      </c>
      <c r="F1122" s="2">
        <f t="shared" si="159"/>
        <v>0.17542084369116956</v>
      </c>
      <c r="G1122" s="2">
        <f t="shared" si="159"/>
        <v>0.24972583863855435</v>
      </c>
      <c r="H1122" s="2">
        <f t="shared" si="157"/>
        <v>0.70245371743477614</v>
      </c>
      <c r="I1122" s="2">
        <f t="shared" si="158"/>
        <v>41.261251935425278</v>
      </c>
    </row>
    <row r="1123" spans="1:9" ht="13.5" x14ac:dyDescent="0.25">
      <c r="A1123" s="3">
        <f>TITRES_STAT!B1126</f>
        <v>43945</v>
      </c>
      <c r="B1123" s="6">
        <f>TITRES_STAT!D1126</f>
        <v>27.2927</v>
      </c>
      <c r="C1123" s="2">
        <f t="shared" si="153"/>
        <v>-0.8390999999999984</v>
      </c>
      <c r="D1123" s="2">
        <f t="shared" si="154"/>
        <v>0</v>
      </c>
      <c r="E1123" s="2">
        <f t="shared" si="155"/>
        <v>0.8390999999999984</v>
      </c>
      <c r="F1123" s="2">
        <f t="shared" si="159"/>
        <v>0.16289078342751459</v>
      </c>
      <c r="G1123" s="2">
        <f t="shared" si="159"/>
        <v>0.29182399302151463</v>
      </c>
      <c r="H1123" s="2">
        <f t="shared" si="157"/>
        <v>0.55818160028913566</v>
      </c>
      <c r="I1123" s="2">
        <f t="shared" si="158"/>
        <v>35.82262813176331</v>
      </c>
    </row>
    <row r="1124" spans="1:9" ht="13.5" x14ac:dyDescent="0.25">
      <c r="A1124" s="3">
        <f>TITRES_STAT!B1127</f>
        <v>43948</v>
      </c>
      <c r="B1124" s="6">
        <f>TITRES_STAT!D1127</f>
        <v>27.8721</v>
      </c>
      <c r="C1124" s="2">
        <f t="shared" si="153"/>
        <v>0.57939999999999969</v>
      </c>
      <c r="D1124" s="2">
        <f t="shared" si="154"/>
        <v>0.57939999999999969</v>
      </c>
      <c r="E1124" s="2">
        <f t="shared" si="155"/>
        <v>0</v>
      </c>
      <c r="F1124" s="2">
        <f t="shared" si="159"/>
        <v>0.19264144175412068</v>
      </c>
      <c r="G1124" s="2">
        <f t="shared" si="159"/>
        <v>0.27097942209140646</v>
      </c>
      <c r="H1124" s="2">
        <f t="shared" si="157"/>
        <v>0.71090801016299709</v>
      </c>
      <c r="I1124" s="2">
        <f t="shared" si="158"/>
        <v>41.551503993208222</v>
      </c>
    </row>
    <row r="1125" spans="1:9" ht="13.5" x14ac:dyDescent="0.25">
      <c r="A1125" s="3">
        <f>TITRES_STAT!B1128</f>
        <v>43949</v>
      </c>
      <c r="B1125" s="6">
        <f>TITRES_STAT!D1128</f>
        <v>27.042899999999999</v>
      </c>
      <c r="C1125" s="2">
        <f t="shared" si="153"/>
        <v>-0.82920000000000016</v>
      </c>
      <c r="D1125" s="2">
        <f t="shared" si="154"/>
        <v>0</v>
      </c>
      <c r="E1125" s="2">
        <f t="shared" si="155"/>
        <v>0.82920000000000016</v>
      </c>
      <c r="F1125" s="2">
        <f t="shared" si="159"/>
        <v>0.17888133877168347</v>
      </c>
      <c r="G1125" s="2">
        <f t="shared" si="159"/>
        <v>0.31085232051344885</v>
      </c>
      <c r="H1125" s="2">
        <f t="shared" si="157"/>
        <v>0.5754544102364012</v>
      </c>
      <c r="I1125" s="2">
        <f t="shared" si="158"/>
        <v>36.526249601221572</v>
      </c>
    </row>
    <row r="1126" spans="1:9" ht="13.5" x14ac:dyDescent="0.25">
      <c r="A1126" s="3">
        <f>TITRES_STAT!B1129</f>
        <v>43950</v>
      </c>
      <c r="B1126" s="6">
        <f>TITRES_STAT!D1129</f>
        <v>26.233699999999999</v>
      </c>
      <c r="C1126" s="2">
        <f t="shared" si="153"/>
        <v>-0.80920000000000059</v>
      </c>
      <c r="D1126" s="2">
        <f t="shared" si="154"/>
        <v>0</v>
      </c>
      <c r="E1126" s="2">
        <f t="shared" si="155"/>
        <v>0.80920000000000059</v>
      </c>
      <c r="F1126" s="2">
        <f t="shared" si="159"/>
        <v>0.16610410028799177</v>
      </c>
      <c r="G1126" s="2">
        <f t="shared" si="159"/>
        <v>0.34644858333391682</v>
      </c>
      <c r="H1126" s="2">
        <f t="shared" si="157"/>
        <v>0.47944805745646824</v>
      </c>
      <c r="I1126" s="2">
        <f t="shared" si="158"/>
        <v>32.40722477818899</v>
      </c>
    </row>
    <row r="1127" spans="1:9" ht="13.5" x14ac:dyDescent="0.25">
      <c r="A1127" s="3">
        <f>TITRES_STAT!B1130</f>
        <v>43951</v>
      </c>
      <c r="B1127" s="6">
        <f>TITRES_STAT!D1130</f>
        <v>25.454499999999999</v>
      </c>
      <c r="C1127" s="2">
        <f t="shared" si="153"/>
        <v>-0.77919999999999945</v>
      </c>
      <c r="D1127" s="2">
        <f t="shared" si="154"/>
        <v>0</v>
      </c>
      <c r="E1127" s="2">
        <f t="shared" si="155"/>
        <v>0.77919999999999945</v>
      </c>
      <c r="F1127" s="2">
        <f t="shared" si="159"/>
        <v>0.15423952169599237</v>
      </c>
      <c r="G1127" s="2">
        <f t="shared" si="159"/>
        <v>0.37735939881006558</v>
      </c>
      <c r="H1127" s="2">
        <f t="shared" si="157"/>
        <v>0.40873374873491614</v>
      </c>
      <c r="I1127" s="2">
        <f t="shared" si="158"/>
        <v>29.014265406928089</v>
      </c>
    </row>
    <row r="1128" spans="1:9" ht="13.5" x14ac:dyDescent="0.25">
      <c r="A1128" s="3">
        <f>TITRES_STAT!B1131</f>
        <v>43955</v>
      </c>
      <c r="B1128" s="6">
        <f>TITRES_STAT!D1131</f>
        <v>24.6953</v>
      </c>
      <c r="C1128" s="2">
        <f t="shared" si="153"/>
        <v>-0.75919999999999987</v>
      </c>
      <c r="D1128" s="2">
        <f t="shared" si="154"/>
        <v>0</v>
      </c>
      <c r="E1128" s="2">
        <f t="shared" si="155"/>
        <v>0.75919999999999987</v>
      </c>
      <c r="F1128" s="2">
        <f t="shared" si="159"/>
        <v>0.14322241300342148</v>
      </c>
      <c r="G1128" s="2">
        <f t="shared" si="159"/>
        <v>0.40463372746648946</v>
      </c>
      <c r="H1128" s="2">
        <f t="shared" si="157"/>
        <v>0.3539556969216876</v>
      </c>
      <c r="I1128" s="2">
        <f t="shared" si="158"/>
        <v>26.14233964423137</v>
      </c>
    </row>
    <row r="1129" spans="1:9" ht="13.5" x14ac:dyDescent="0.25">
      <c r="A1129" s="3">
        <f>TITRES_STAT!B1132</f>
        <v>43956</v>
      </c>
      <c r="B1129" s="6">
        <f>TITRES_STAT!D1132</f>
        <v>25.4345</v>
      </c>
      <c r="C1129" s="2">
        <f t="shared" si="153"/>
        <v>0.7392000000000003</v>
      </c>
      <c r="D1129" s="2">
        <f t="shared" si="154"/>
        <v>0.7392000000000003</v>
      </c>
      <c r="E1129" s="2">
        <f t="shared" si="155"/>
        <v>0</v>
      </c>
      <c r="F1129" s="2">
        <f t="shared" si="159"/>
        <v>0.18579224064603425</v>
      </c>
      <c r="G1129" s="2">
        <f t="shared" si="159"/>
        <v>0.37573131836174017</v>
      </c>
      <c r="H1129" s="2">
        <f t="shared" si="157"/>
        <v>0.49448164570396652</v>
      </c>
      <c r="I1129" s="2">
        <f t="shared" si="158"/>
        <v>33.087167522291239</v>
      </c>
    </row>
    <row r="1130" spans="1:9" ht="13.5" x14ac:dyDescent="0.25">
      <c r="A1130" s="3">
        <f>TITRES_STAT!B1133</f>
        <v>43957</v>
      </c>
      <c r="B1130" s="6">
        <f>TITRES_STAT!D1133</f>
        <v>26.1938</v>
      </c>
      <c r="C1130" s="2">
        <f t="shared" si="153"/>
        <v>0.75929999999999964</v>
      </c>
      <c r="D1130" s="2">
        <f t="shared" si="154"/>
        <v>0.75929999999999964</v>
      </c>
      <c r="E1130" s="2">
        <f t="shared" si="155"/>
        <v>0</v>
      </c>
      <c r="F1130" s="2">
        <f t="shared" si="159"/>
        <v>0.22675708059988892</v>
      </c>
      <c r="G1130" s="2">
        <f t="shared" si="159"/>
        <v>0.34889336705018731</v>
      </c>
      <c r="H1130" s="2">
        <f t="shared" si="157"/>
        <v>0.64993233467597156</v>
      </c>
      <c r="I1130" s="2">
        <f t="shared" si="158"/>
        <v>39.391453880659355</v>
      </c>
    </row>
    <row r="1131" spans="1:9" ht="13.5" x14ac:dyDescent="0.25">
      <c r="A1131" s="3">
        <f>TITRES_STAT!B1134</f>
        <v>43958</v>
      </c>
      <c r="B1131" s="6">
        <f>TITRES_STAT!D1134</f>
        <v>26.473500000000001</v>
      </c>
      <c r="C1131" s="2">
        <f t="shared" si="153"/>
        <v>0.27970000000000184</v>
      </c>
      <c r="D1131" s="2">
        <f t="shared" si="154"/>
        <v>0.27970000000000184</v>
      </c>
      <c r="E1131" s="2">
        <f t="shared" si="155"/>
        <v>0</v>
      </c>
      <c r="F1131" s="2">
        <f t="shared" si="159"/>
        <v>0.23053871769989698</v>
      </c>
      <c r="G1131" s="2">
        <f t="shared" si="159"/>
        <v>0.32397241226088819</v>
      </c>
      <c r="H1131" s="2">
        <f t="shared" si="157"/>
        <v>0.71159984299604184</v>
      </c>
      <c r="I1131" s="2">
        <f t="shared" si="158"/>
        <v>41.575129017915408</v>
      </c>
    </row>
    <row r="1132" spans="1:9" ht="13.5" x14ac:dyDescent="0.25">
      <c r="A1132" s="3">
        <f>TITRES_STAT!B1135</f>
        <v>43959</v>
      </c>
      <c r="B1132" s="6">
        <f>TITRES_STAT!D1135</f>
        <v>27.262699999999999</v>
      </c>
      <c r="C1132" s="2">
        <f t="shared" si="153"/>
        <v>0.78919999999999746</v>
      </c>
      <c r="D1132" s="2">
        <f t="shared" si="154"/>
        <v>0.78919999999999746</v>
      </c>
      <c r="E1132" s="2">
        <f t="shared" si="155"/>
        <v>0</v>
      </c>
      <c r="F1132" s="2">
        <f t="shared" si="159"/>
        <v>0.270443095007047</v>
      </c>
      <c r="G1132" s="2">
        <f t="shared" si="159"/>
        <v>0.30083152567082472</v>
      </c>
      <c r="H1132" s="2">
        <f t="shared" si="157"/>
        <v>0.89898521906567297</v>
      </c>
      <c r="I1132" s="2">
        <f t="shared" si="158"/>
        <v>47.340295755855649</v>
      </c>
    </row>
    <row r="1133" spans="1:9" ht="13.5" x14ac:dyDescent="0.25">
      <c r="A1133" s="3">
        <f>TITRES_STAT!B1136</f>
        <v>43962</v>
      </c>
      <c r="B1133" s="6">
        <f>TITRES_STAT!D1136</f>
        <v>26.473500000000001</v>
      </c>
      <c r="C1133" s="2">
        <f t="shared" si="153"/>
        <v>-0.78919999999999746</v>
      </c>
      <c r="D1133" s="2">
        <f t="shared" si="154"/>
        <v>0</v>
      </c>
      <c r="E1133" s="2">
        <f t="shared" si="155"/>
        <v>0.78919999999999746</v>
      </c>
      <c r="F1133" s="2">
        <f t="shared" ref="F1133:G1148" si="160">((F1132*13)+D1133)/14</f>
        <v>0.2511257310779722</v>
      </c>
      <c r="G1133" s="2">
        <f t="shared" si="160"/>
        <v>0.33571498812290851</v>
      </c>
      <c r="H1133" s="2">
        <f t="shared" si="157"/>
        <v>0.74803252747843552</v>
      </c>
      <c r="I1133" s="2">
        <f t="shared" si="158"/>
        <v>42.792826547540521</v>
      </c>
    </row>
    <row r="1134" spans="1:9" ht="13.5" x14ac:dyDescent="0.25">
      <c r="A1134" s="3">
        <f>TITRES_STAT!B1137</f>
        <v>43963</v>
      </c>
      <c r="B1134" s="6">
        <f>TITRES_STAT!D1137</f>
        <v>26.4635</v>
      </c>
      <c r="C1134" s="2">
        <f t="shared" si="153"/>
        <v>-1.0000000000001563E-2</v>
      </c>
      <c r="D1134" s="2">
        <f t="shared" si="154"/>
        <v>0</v>
      </c>
      <c r="E1134" s="2">
        <f t="shared" si="155"/>
        <v>1.0000000000001563E-2</v>
      </c>
      <c r="F1134" s="2">
        <f t="shared" si="160"/>
        <v>0.23318817885811707</v>
      </c>
      <c r="G1134" s="2">
        <f t="shared" si="160"/>
        <v>0.31244963182841518</v>
      </c>
      <c r="H1134" s="2">
        <f t="shared" si="157"/>
        <v>0.7463224632192067</v>
      </c>
      <c r="I1134" s="2">
        <f t="shared" si="158"/>
        <v>42.736807144049479</v>
      </c>
    </row>
    <row r="1135" spans="1:9" ht="13.5" x14ac:dyDescent="0.25">
      <c r="A1135" s="3">
        <f>TITRES_STAT!B1138</f>
        <v>43964</v>
      </c>
      <c r="B1135" s="6">
        <f>TITRES_STAT!D1138</f>
        <v>26.2637</v>
      </c>
      <c r="C1135" s="2">
        <f t="shared" si="153"/>
        <v>-0.19979999999999976</v>
      </c>
      <c r="D1135" s="2">
        <f t="shared" si="154"/>
        <v>0</v>
      </c>
      <c r="E1135" s="2">
        <f t="shared" si="155"/>
        <v>0.19979999999999976</v>
      </c>
      <c r="F1135" s="2">
        <f t="shared" si="160"/>
        <v>0.21653188036825158</v>
      </c>
      <c r="G1135" s="2">
        <f t="shared" si="160"/>
        <v>0.30440322955495697</v>
      </c>
      <c r="H1135" s="2">
        <f t="shared" si="157"/>
        <v>0.7113324017121142</v>
      </c>
      <c r="I1135" s="2">
        <f t="shared" si="158"/>
        <v>41.56599857517201</v>
      </c>
    </row>
    <row r="1136" spans="1:9" ht="13.5" x14ac:dyDescent="0.25">
      <c r="A1136" s="3">
        <f>TITRES_STAT!B1139</f>
        <v>43965</v>
      </c>
      <c r="B1136" s="6">
        <f>TITRES_STAT!D1139</f>
        <v>26.972999999999999</v>
      </c>
      <c r="C1136" s="2">
        <f t="shared" si="153"/>
        <v>0.70929999999999893</v>
      </c>
      <c r="D1136" s="2">
        <f t="shared" si="154"/>
        <v>0.70929999999999893</v>
      </c>
      <c r="E1136" s="2">
        <f t="shared" si="155"/>
        <v>0</v>
      </c>
      <c r="F1136" s="2">
        <f t="shared" si="160"/>
        <v>0.25172960319909066</v>
      </c>
      <c r="G1136" s="2">
        <f t="shared" si="160"/>
        <v>0.28266014172960291</v>
      </c>
      <c r="H1136" s="2">
        <f t="shared" si="157"/>
        <v>0.8905733990606256</v>
      </c>
      <c r="I1136" s="2">
        <f t="shared" si="158"/>
        <v>47.105994377321046</v>
      </c>
    </row>
    <row r="1137" spans="1:9" ht="13.5" x14ac:dyDescent="0.25">
      <c r="A1137" s="3">
        <f>TITRES_STAT!B1140</f>
        <v>43966</v>
      </c>
      <c r="B1137" s="6">
        <f>TITRES_STAT!D1140</f>
        <v>26.163799999999998</v>
      </c>
      <c r="C1137" s="2">
        <f t="shared" si="153"/>
        <v>-0.80920000000000059</v>
      </c>
      <c r="D1137" s="2">
        <f t="shared" si="154"/>
        <v>0</v>
      </c>
      <c r="E1137" s="2">
        <f t="shared" si="155"/>
        <v>0.80920000000000059</v>
      </c>
      <c r="F1137" s="2">
        <f t="shared" si="160"/>
        <v>0.23374891725629848</v>
      </c>
      <c r="G1137" s="2">
        <f t="shared" si="160"/>
        <v>0.32027013160605983</v>
      </c>
      <c r="H1137" s="2">
        <f t="shared" si="157"/>
        <v>0.72984925595189576</v>
      </c>
      <c r="I1137" s="2">
        <f t="shared" si="158"/>
        <v>42.19149463114789</v>
      </c>
    </row>
    <row r="1138" spans="1:9" ht="13.5" x14ac:dyDescent="0.25">
      <c r="A1138" s="3">
        <f>TITRES_STAT!B1141</f>
        <v>43969</v>
      </c>
      <c r="B1138" s="6">
        <f>TITRES_STAT!D1141</f>
        <v>26.163799999999998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0.21705256602370573</v>
      </c>
      <c r="G1138" s="2">
        <f t="shared" si="160"/>
        <v>0.29739369363419843</v>
      </c>
      <c r="H1138" s="2">
        <f t="shared" si="157"/>
        <v>0.72984925595189565</v>
      </c>
      <c r="I1138" s="2">
        <f t="shared" si="158"/>
        <v>42.191494631147883</v>
      </c>
    </row>
    <row r="1139" spans="1:9" ht="13.5" x14ac:dyDescent="0.25">
      <c r="A1139" s="3">
        <f>TITRES_STAT!B1142</f>
        <v>43970</v>
      </c>
      <c r="B1139" s="6">
        <f>TITRES_STAT!D1142</f>
        <v>26.163799999999998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0.20154881130772676</v>
      </c>
      <c r="G1139" s="2">
        <f t="shared" si="160"/>
        <v>0.27615128694604141</v>
      </c>
      <c r="H1139" s="2">
        <f t="shared" si="157"/>
        <v>0.72984925595189565</v>
      </c>
      <c r="I1139" s="2">
        <f t="shared" si="158"/>
        <v>42.191494631147883</v>
      </c>
    </row>
    <row r="1140" spans="1:9" ht="13.5" x14ac:dyDescent="0.25">
      <c r="A1140" s="3">
        <f>TITRES_STAT!B1143</f>
        <v>43971</v>
      </c>
      <c r="B1140" s="6">
        <f>TITRES_STAT!D1143</f>
        <v>25.974</v>
      </c>
      <c r="C1140" s="2">
        <f t="shared" si="153"/>
        <v>-0.18979999999999819</v>
      </c>
      <c r="D1140" s="2">
        <f t="shared" si="154"/>
        <v>0</v>
      </c>
      <c r="E1140" s="2">
        <f t="shared" si="155"/>
        <v>0.18979999999999819</v>
      </c>
      <c r="F1140" s="2">
        <f t="shared" si="160"/>
        <v>0.18715246764288912</v>
      </c>
      <c r="G1140" s="2">
        <f t="shared" si="160"/>
        <v>0.2699833378784669</v>
      </c>
      <c r="H1140" s="2">
        <f t="shared" si="157"/>
        <v>0.69320006602457773</v>
      </c>
      <c r="I1140" s="2">
        <f t="shared" si="158"/>
        <v>40.940233817266794</v>
      </c>
    </row>
    <row r="1141" spans="1:9" ht="13.5" x14ac:dyDescent="0.25">
      <c r="A1141" s="3">
        <f>TITRES_STAT!B1144</f>
        <v>43972</v>
      </c>
      <c r="B1141" s="6">
        <f>TITRES_STAT!D1144</f>
        <v>25.194800000000001</v>
      </c>
      <c r="C1141" s="2">
        <f t="shared" si="153"/>
        <v>-0.77919999999999945</v>
      </c>
      <c r="D1141" s="2">
        <f t="shared" si="154"/>
        <v>0</v>
      </c>
      <c r="E1141" s="2">
        <f t="shared" si="155"/>
        <v>0.77919999999999945</v>
      </c>
      <c r="F1141" s="2">
        <f t="shared" si="160"/>
        <v>0.17378443423982562</v>
      </c>
      <c r="G1141" s="2">
        <f t="shared" si="160"/>
        <v>0.30635595660143355</v>
      </c>
      <c r="H1141" s="2">
        <f t="shared" si="157"/>
        <v>0.56726311499768767</v>
      </c>
      <c r="I1141" s="2">
        <f t="shared" si="158"/>
        <v>36.194504264749739</v>
      </c>
    </row>
    <row r="1142" spans="1:9" ht="13.5" x14ac:dyDescent="0.25">
      <c r="A1142" s="3">
        <f>TITRES_STAT!B1145</f>
        <v>43973</v>
      </c>
      <c r="B1142" s="6">
        <f>TITRES_STAT!D1145</f>
        <v>24.445499999999999</v>
      </c>
      <c r="C1142" s="2">
        <f t="shared" si="153"/>
        <v>-0.74930000000000163</v>
      </c>
      <c r="D1142" s="2">
        <f t="shared" si="154"/>
        <v>0</v>
      </c>
      <c r="E1142" s="2">
        <f t="shared" si="155"/>
        <v>0.74930000000000163</v>
      </c>
      <c r="F1142" s="2">
        <f t="shared" si="160"/>
        <v>0.16137126036555235</v>
      </c>
      <c r="G1142" s="2">
        <f t="shared" si="160"/>
        <v>0.33799481684418842</v>
      </c>
      <c r="H1142" s="2">
        <f t="shared" si="157"/>
        <v>0.47743708578804206</v>
      </c>
      <c r="I1142" s="2">
        <f t="shared" si="158"/>
        <v>32.315222785502542</v>
      </c>
    </row>
    <row r="1143" spans="1:9" ht="13.5" x14ac:dyDescent="0.25">
      <c r="A1143" s="3">
        <f>TITRES_STAT!B1146</f>
        <v>43977</v>
      </c>
      <c r="B1143" s="6">
        <f>TITRES_STAT!D1146</f>
        <v>24.445499999999999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0.14984474176801291</v>
      </c>
      <c r="G1143" s="2">
        <f t="shared" si="160"/>
        <v>0.31385232992674644</v>
      </c>
      <c r="H1143" s="2">
        <f t="shared" si="157"/>
        <v>0.477437085788042</v>
      </c>
      <c r="I1143" s="2">
        <f t="shared" si="158"/>
        <v>32.315222785502542</v>
      </c>
    </row>
    <row r="1144" spans="1:9" ht="13.5" x14ac:dyDescent="0.25">
      <c r="A1144" s="3">
        <f>TITRES_STAT!B1147</f>
        <v>43978</v>
      </c>
      <c r="B1144" s="6">
        <f>TITRES_STAT!D1147</f>
        <v>24.445499999999999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0.13914154592744057</v>
      </c>
      <c r="G1144" s="2">
        <f t="shared" si="160"/>
        <v>0.29143430636055029</v>
      </c>
      <c r="H1144" s="2">
        <f t="shared" si="157"/>
        <v>0.47743708578804206</v>
      </c>
      <c r="I1144" s="2">
        <f t="shared" si="158"/>
        <v>32.315222785502542</v>
      </c>
    </row>
    <row r="1145" spans="1:9" ht="13.5" x14ac:dyDescent="0.25">
      <c r="A1145" s="3">
        <f>TITRES_STAT!B1148</f>
        <v>43979</v>
      </c>
      <c r="B1145" s="6">
        <f>TITRES_STAT!D1148</f>
        <v>25.174800000000001</v>
      </c>
      <c r="C1145" s="2">
        <f t="shared" si="153"/>
        <v>0.72930000000000206</v>
      </c>
      <c r="D1145" s="2">
        <f t="shared" si="154"/>
        <v>0.72930000000000206</v>
      </c>
      <c r="E1145" s="2">
        <f t="shared" si="155"/>
        <v>0</v>
      </c>
      <c r="F1145" s="2">
        <f t="shared" si="160"/>
        <v>0.18129572121833784</v>
      </c>
      <c r="G1145" s="2">
        <f t="shared" si="160"/>
        <v>0.27061757019193955</v>
      </c>
      <c r="H1145" s="2">
        <f t="shared" si="157"/>
        <v>0.66993329771511567</v>
      </c>
      <c r="I1145" s="2">
        <f t="shared" si="158"/>
        <v>40.117368677644258</v>
      </c>
    </row>
    <row r="1146" spans="1:9" ht="13.5" x14ac:dyDescent="0.25">
      <c r="A1146" s="3">
        <f>TITRES_STAT!B1149</f>
        <v>43980</v>
      </c>
      <c r="B1146" s="6">
        <f>TITRES_STAT!D1149</f>
        <v>24.465499999999999</v>
      </c>
      <c r="C1146" s="2">
        <f t="shared" si="153"/>
        <v>-0.70930000000000248</v>
      </c>
      <c r="D1146" s="2">
        <f t="shared" si="154"/>
        <v>0</v>
      </c>
      <c r="E1146" s="2">
        <f t="shared" si="155"/>
        <v>0.70930000000000248</v>
      </c>
      <c r="F1146" s="2">
        <f t="shared" si="160"/>
        <v>0.16834602684559943</v>
      </c>
      <c r="G1146" s="2">
        <f t="shared" si="160"/>
        <v>0.30195202946394406</v>
      </c>
      <c r="H1146" s="2">
        <f t="shared" si="157"/>
        <v>0.55752573395338467</v>
      </c>
      <c r="I1146" s="2">
        <f t="shared" si="158"/>
        <v>35.795603359839632</v>
      </c>
    </row>
    <row r="1147" spans="1:9" ht="13.5" x14ac:dyDescent="0.25">
      <c r="A1147" s="3">
        <f>TITRES_STAT!B1150</f>
        <v>43983</v>
      </c>
      <c r="B1147" s="6">
        <f>TITRES_STAT!D1150</f>
        <v>24.4755</v>
      </c>
      <c r="C1147" s="2">
        <f t="shared" si="153"/>
        <v>1.0000000000001563E-2</v>
      </c>
      <c r="D1147" s="2">
        <f t="shared" si="154"/>
        <v>1.0000000000001563E-2</v>
      </c>
      <c r="E1147" s="2">
        <f t="shared" si="155"/>
        <v>0</v>
      </c>
      <c r="F1147" s="2">
        <f t="shared" si="160"/>
        <v>0.15703559635662814</v>
      </c>
      <c r="G1147" s="2">
        <f t="shared" si="160"/>
        <v>0.28038402735937662</v>
      </c>
      <c r="H1147" s="2">
        <f t="shared" si="157"/>
        <v>0.5600732603621208</v>
      </c>
      <c r="I1147" s="2">
        <f t="shared" si="158"/>
        <v>35.900446125979869</v>
      </c>
    </row>
    <row r="1148" spans="1:9" ht="13.5" x14ac:dyDescent="0.25">
      <c r="A1148" s="3">
        <f>TITRES_STAT!B1151</f>
        <v>43984</v>
      </c>
      <c r="B1148" s="6">
        <f>TITRES_STAT!D1151</f>
        <v>24.4755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0.14581876804544042</v>
      </c>
      <c r="G1148" s="2">
        <f t="shared" si="160"/>
        <v>0.26035659683370688</v>
      </c>
      <c r="H1148" s="2">
        <f t="shared" si="157"/>
        <v>0.5600732603621208</v>
      </c>
      <c r="I1148" s="2">
        <f t="shared" si="158"/>
        <v>35.900446125979869</v>
      </c>
    </row>
    <row r="1149" spans="1:9" ht="13.5" x14ac:dyDescent="0.25">
      <c r="A1149" s="3">
        <f>TITRES_STAT!B1152</f>
        <v>43985</v>
      </c>
      <c r="B1149" s="6">
        <f>TITRES_STAT!D1152</f>
        <v>24.965</v>
      </c>
      <c r="C1149" s="2">
        <f t="shared" si="153"/>
        <v>0.4894999999999996</v>
      </c>
      <c r="D1149" s="2">
        <f t="shared" si="154"/>
        <v>0.4894999999999996</v>
      </c>
      <c r="E1149" s="2">
        <f t="shared" si="155"/>
        <v>0</v>
      </c>
      <c r="F1149" s="2">
        <f t="shared" ref="F1149:G1164" si="161">((F1148*13)+D1149)/14</f>
        <v>0.17036742747076605</v>
      </c>
      <c r="G1149" s="2">
        <f t="shared" si="161"/>
        <v>0.24175969705987069</v>
      </c>
      <c r="H1149" s="2">
        <f t="shared" si="157"/>
        <v>0.70469738977450547</v>
      </c>
      <c r="I1149" s="2">
        <f t="shared" si="158"/>
        <v>41.338562140211977</v>
      </c>
    </row>
    <row r="1150" spans="1:9" ht="13.5" x14ac:dyDescent="0.25">
      <c r="A1150" s="3">
        <f>TITRES_STAT!B1153</f>
        <v>43986</v>
      </c>
      <c r="B1150" s="6">
        <f>TITRES_STAT!D1153</f>
        <v>24.954999999999998</v>
      </c>
      <c r="C1150" s="2">
        <f t="shared" si="153"/>
        <v>-1.0000000000001563E-2</v>
      </c>
      <c r="D1150" s="2">
        <f t="shared" si="154"/>
        <v>0</v>
      </c>
      <c r="E1150" s="2">
        <f t="shared" si="155"/>
        <v>1.0000000000001563E-2</v>
      </c>
      <c r="F1150" s="2">
        <f t="shared" si="161"/>
        <v>0.15819832550856847</v>
      </c>
      <c r="G1150" s="2">
        <f t="shared" si="161"/>
        <v>0.22520543298416576</v>
      </c>
      <c r="H1150" s="2">
        <f t="shared" si="157"/>
        <v>0.70246229592379072</v>
      </c>
      <c r="I1150" s="2">
        <f t="shared" si="158"/>
        <v>41.261547912438225</v>
      </c>
    </row>
    <row r="1151" spans="1:9" ht="13.5" x14ac:dyDescent="0.25">
      <c r="A1151" s="3">
        <f>TITRES_STAT!B1154</f>
        <v>43987</v>
      </c>
      <c r="B1151" s="6">
        <f>TITRES_STAT!D1154</f>
        <v>24.945</v>
      </c>
      <c r="C1151" s="2">
        <f t="shared" si="153"/>
        <v>-9.9999999999980105E-3</v>
      </c>
      <c r="D1151" s="2">
        <f t="shared" si="154"/>
        <v>0</v>
      </c>
      <c r="E1151" s="2">
        <f t="shared" si="155"/>
        <v>9.9999999999980105E-3</v>
      </c>
      <c r="F1151" s="2">
        <f t="shared" si="161"/>
        <v>0.14689844511509928</v>
      </c>
      <c r="G1151" s="2">
        <f t="shared" si="161"/>
        <v>0.20983361634243949</v>
      </c>
      <c r="H1151" s="2">
        <f t="shared" si="157"/>
        <v>0.70007107381387024</v>
      </c>
      <c r="I1151" s="2">
        <f t="shared" si="158"/>
        <v>41.178929786938809</v>
      </c>
    </row>
    <row r="1152" spans="1:9" ht="13.5" x14ac:dyDescent="0.25">
      <c r="A1152" s="3">
        <f>TITRES_STAT!B1155</f>
        <v>43990</v>
      </c>
      <c r="B1152" s="6">
        <f>TITRES_STAT!D1155</f>
        <v>24.2058</v>
      </c>
      <c r="C1152" s="2">
        <f t="shared" si="153"/>
        <v>-0.7392000000000003</v>
      </c>
      <c r="D1152" s="2">
        <f t="shared" si="154"/>
        <v>0</v>
      </c>
      <c r="E1152" s="2">
        <f t="shared" si="155"/>
        <v>0.7392000000000003</v>
      </c>
      <c r="F1152" s="2">
        <f t="shared" si="161"/>
        <v>0.13640569903544933</v>
      </c>
      <c r="G1152" s="2">
        <f t="shared" si="161"/>
        <v>0.24764550088940812</v>
      </c>
      <c r="H1152" s="2">
        <f t="shared" si="157"/>
        <v>0.55081032583089196</v>
      </c>
      <c r="I1152" s="2">
        <f t="shared" si="158"/>
        <v>35.517581786526932</v>
      </c>
    </row>
    <row r="1153" spans="1:9" ht="13.5" x14ac:dyDescent="0.25">
      <c r="A1153" s="3">
        <f>TITRES_STAT!B1156</f>
        <v>43991</v>
      </c>
      <c r="B1153" s="6">
        <f>TITRES_STAT!D1156</f>
        <v>24.915099999999999</v>
      </c>
      <c r="C1153" s="2">
        <f t="shared" si="153"/>
        <v>0.70929999999999893</v>
      </c>
      <c r="D1153" s="2">
        <f t="shared" si="154"/>
        <v>0.70929999999999893</v>
      </c>
      <c r="E1153" s="2">
        <f t="shared" si="155"/>
        <v>0</v>
      </c>
      <c r="F1153" s="2">
        <f t="shared" si="161"/>
        <v>0.17732672053291715</v>
      </c>
      <c r="G1153" s="2">
        <f t="shared" si="161"/>
        <v>0.22995653654016471</v>
      </c>
      <c r="H1153" s="2">
        <f t="shared" si="157"/>
        <v>0.77113146336653438</v>
      </c>
      <c r="I1153" s="2">
        <f t="shared" si="158"/>
        <v>43.538917314516098</v>
      </c>
    </row>
    <row r="1154" spans="1:9" ht="13.5" x14ac:dyDescent="0.25">
      <c r="A1154" s="3">
        <f>TITRES_STAT!B1157</f>
        <v>43992</v>
      </c>
      <c r="B1154" s="6">
        <f>TITRES_STAT!D1157</f>
        <v>24.915099999999999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0.16466052620913735</v>
      </c>
      <c r="G1154" s="2">
        <f t="shared" si="161"/>
        <v>0.21353106964443866</v>
      </c>
      <c r="H1154" s="2">
        <f t="shared" si="157"/>
        <v>0.77113146336653438</v>
      </c>
      <c r="I1154" s="2">
        <f t="shared" si="158"/>
        <v>43.538917314516098</v>
      </c>
    </row>
    <row r="1155" spans="1:9" ht="13.5" x14ac:dyDescent="0.25">
      <c r="A1155" s="3">
        <f>TITRES_STAT!B1158</f>
        <v>43993</v>
      </c>
      <c r="B1155" s="6">
        <f>TITRES_STAT!D1158</f>
        <v>24.915099999999999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0.15289906005134182</v>
      </c>
      <c r="G1155" s="2">
        <f t="shared" si="161"/>
        <v>0.1982788503841216</v>
      </c>
      <c r="H1155" s="2">
        <f t="shared" si="157"/>
        <v>0.77113146336653438</v>
      </c>
      <c r="I1155" s="2">
        <f t="shared" si="158"/>
        <v>43.538917314516098</v>
      </c>
    </row>
    <row r="1156" spans="1:9" ht="13.5" x14ac:dyDescent="0.25">
      <c r="A1156" s="3">
        <f>TITRES_STAT!B1159</f>
        <v>43994</v>
      </c>
      <c r="B1156" s="6">
        <f>TITRES_STAT!D1159</f>
        <v>24.915099999999999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0.14197769861910312</v>
      </c>
      <c r="G1156" s="2">
        <f t="shared" si="161"/>
        <v>0.18411607535668434</v>
      </c>
      <c r="H1156" s="2">
        <f t="shared" si="157"/>
        <v>0.77113146336653438</v>
      </c>
      <c r="I1156" s="2">
        <f t="shared" si="158"/>
        <v>43.538917314516098</v>
      </c>
    </row>
    <row r="1157" spans="1:9" ht="13.5" x14ac:dyDescent="0.25">
      <c r="A1157" s="3">
        <f>TITRES_STAT!B1160</f>
        <v>43997</v>
      </c>
      <c r="B1157" s="6">
        <f>TITRES_STAT!D1160</f>
        <v>24.215800000000002</v>
      </c>
      <c r="C1157" s="2">
        <f t="shared" si="162"/>
        <v>-0.69929999999999737</v>
      </c>
      <c r="D1157" s="2">
        <f t="shared" si="163"/>
        <v>0</v>
      </c>
      <c r="E1157" s="2">
        <f t="shared" si="164"/>
        <v>0.69929999999999737</v>
      </c>
      <c r="F1157" s="2">
        <f t="shared" si="161"/>
        <v>0.13183643443202434</v>
      </c>
      <c r="G1157" s="2">
        <f t="shared" si="161"/>
        <v>0.22091492711692098</v>
      </c>
      <c r="H1157" s="2">
        <f t="shared" si="157"/>
        <v>0.5967746777122438</v>
      </c>
      <c r="I1157" s="2">
        <f t="shared" si="158"/>
        <v>37.373756362874204</v>
      </c>
    </row>
    <row r="1158" spans="1:9" ht="13.5" x14ac:dyDescent="0.25">
      <c r="A1158" s="3">
        <f>TITRES_STAT!B1161</f>
        <v>43998</v>
      </c>
      <c r="B1158" s="6">
        <f>TITRES_STAT!D1161</f>
        <v>23.496500000000001</v>
      </c>
      <c r="C1158" s="2">
        <f t="shared" si="162"/>
        <v>-0.71930000000000049</v>
      </c>
      <c r="D1158" s="2">
        <f t="shared" si="163"/>
        <v>0</v>
      </c>
      <c r="E1158" s="2">
        <f t="shared" si="164"/>
        <v>0.71930000000000049</v>
      </c>
      <c r="F1158" s="2">
        <f t="shared" si="161"/>
        <v>0.12241954625830831</v>
      </c>
      <c r="G1158" s="2">
        <f t="shared" si="161"/>
        <v>0.2565138608942838</v>
      </c>
      <c r="H1158" s="2">
        <f t="shared" si="157"/>
        <v>0.47724339663953158</v>
      </c>
      <c r="I1158" s="2">
        <f t="shared" si="158"/>
        <v>32.306348278501446</v>
      </c>
    </row>
    <row r="1159" spans="1:9" ht="13.5" x14ac:dyDescent="0.25">
      <c r="A1159" s="3">
        <f>TITRES_STAT!B1162</f>
        <v>43999</v>
      </c>
      <c r="B1159" s="6">
        <f>TITRES_STAT!D1162</f>
        <v>23.476500000000001</v>
      </c>
      <c r="C1159" s="2">
        <f t="shared" si="162"/>
        <v>-1.9999999999999574E-2</v>
      </c>
      <c r="D1159" s="2">
        <f t="shared" si="163"/>
        <v>0</v>
      </c>
      <c r="E1159" s="2">
        <f t="shared" si="164"/>
        <v>1.9999999999999574E-2</v>
      </c>
      <c r="F1159" s="2">
        <f t="shared" si="161"/>
        <v>0.11367529295414343</v>
      </c>
      <c r="G1159" s="2">
        <f t="shared" si="161"/>
        <v>0.2396200136875492</v>
      </c>
      <c r="H1159" s="2">
        <f t="shared" si="157"/>
        <v>0.47439815733576207</v>
      </c>
      <c r="I1159" s="2">
        <f t="shared" si="158"/>
        <v>32.175715560646097</v>
      </c>
    </row>
    <row r="1160" spans="1:9" ht="13.5" x14ac:dyDescent="0.25">
      <c r="A1160" s="3">
        <f>TITRES_STAT!B1163</f>
        <v>44000</v>
      </c>
      <c r="B1160" s="6">
        <f>TITRES_STAT!D1163</f>
        <v>23.476500000000001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0.10555562917170461</v>
      </c>
      <c r="G1160" s="2">
        <f t="shared" si="161"/>
        <v>0.22250429842415281</v>
      </c>
      <c r="H1160" s="2">
        <f t="shared" si="157"/>
        <v>0.47439815733576207</v>
      </c>
      <c r="I1160" s="2">
        <f t="shared" si="158"/>
        <v>32.175715560646097</v>
      </c>
    </row>
    <row r="1161" spans="1:9" ht="13.5" x14ac:dyDescent="0.25">
      <c r="A1161" s="3">
        <f>TITRES_STAT!B1164</f>
        <v>44001</v>
      </c>
      <c r="B1161" s="6">
        <f>TITRES_STAT!D1164</f>
        <v>23.226800000000001</v>
      </c>
      <c r="C1161" s="2">
        <f t="shared" si="162"/>
        <v>-0.2497000000000007</v>
      </c>
      <c r="D1161" s="2">
        <f t="shared" si="163"/>
        <v>0</v>
      </c>
      <c r="E1161" s="2">
        <f t="shared" si="164"/>
        <v>0.2497000000000007</v>
      </c>
      <c r="F1161" s="2">
        <f t="shared" si="161"/>
        <v>9.8015941373725712E-2</v>
      </c>
      <c r="G1161" s="2">
        <f t="shared" si="161"/>
        <v>0.2244468485367134</v>
      </c>
      <c r="H1161" s="2">
        <f t="shared" si="157"/>
        <v>0.43670001166308631</v>
      </c>
      <c r="I1161" s="2">
        <f t="shared" si="158"/>
        <v>30.396047060483681</v>
      </c>
    </row>
    <row r="1162" spans="1:9" ht="13.5" x14ac:dyDescent="0.25">
      <c r="A1162" s="3">
        <f>TITRES_STAT!B1165</f>
        <v>44004</v>
      </c>
      <c r="B1162" s="6">
        <f>TITRES_STAT!D1165</f>
        <v>22.986999999999998</v>
      </c>
      <c r="C1162" s="2">
        <f t="shared" si="162"/>
        <v>-0.23980000000000246</v>
      </c>
      <c r="D1162" s="2">
        <f t="shared" si="163"/>
        <v>0</v>
      </c>
      <c r="E1162" s="2">
        <f t="shared" si="164"/>
        <v>0.23980000000000246</v>
      </c>
      <c r="F1162" s="2">
        <f t="shared" si="161"/>
        <v>9.1014802704173878E-2</v>
      </c>
      <c r="G1162" s="2">
        <f t="shared" si="161"/>
        <v>0.22554350221266262</v>
      </c>
      <c r="H1162" s="2">
        <f t="shared" si="157"/>
        <v>0.40353546793095801</v>
      </c>
      <c r="I1162" s="2">
        <f t="shared" si="158"/>
        <v>28.751355213405162</v>
      </c>
    </row>
    <row r="1163" spans="1:9" ht="13.5" x14ac:dyDescent="0.25">
      <c r="A1163" s="3">
        <f>TITRES_STAT!B1166</f>
        <v>44005</v>
      </c>
      <c r="B1163" s="6">
        <f>TITRES_STAT!D1166</f>
        <v>22.577400000000001</v>
      </c>
      <c r="C1163" s="2">
        <f t="shared" si="162"/>
        <v>-0.40959999999999752</v>
      </c>
      <c r="D1163" s="2">
        <f t="shared" si="163"/>
        <v>0</v>
      </c>
      <c r="E1163" s="2">
        <f t="shared" si="164"/>
        <v>0.40959999999999752</v>
      </c>
      <c r="F1163" s="2">
        <f t="shared" si="161"/>
        <v>8.4513745368161461E-2</v>
      </c>
      <c r="G1163" s="2">
        <f t="shared" si="161"/>
        <v>0.23869039491175797</v>
      </c>
      <c r="H1163" s="2">
        <f t="shared" si="157"/>
        <v>0.35407266974192886</v>
      </c>
      <c r="I1163" s="2">
        <f t="shared" si="158"/>
        <v>26.148719906547655</v>
      </c>
    </row>
    <row r="1164" spans="1:9" ht="13.5" x14ac:dyDescent="0.25">
      <c r="A1164" s="3">
        <f>TITRES_STAT!B1167</f>
        <v>44006</v>
      </c>
      <c r="B1164" s="6">
        <f>TITRES_STAT!D1167</f>
        <v>22.557400000000001</v>
      </c>
      <c r="C1164" s="2">
        <f t="shared" si="162"/>
        <v>-1.9999999999999574E-2</v>
      </c>
      <c r="D1164" s="2">
        <f t="shared" si="163"/>
        <v>0</v>
      </c>
      <c r="E1164" s="2">
        <f t="shared" si="164"/>
        <v>1.9999999999999574E-2</v>
      </c>
      <c r="F1164" s="2">
        <f t="shared" si="161"/>
        <v>7.8477049270435639E-2</v>
      </c>
      <c r="G1164" s="2">
        <f t="shared" si="161"/>
        <v>0.22306965241806093</v>
      </c>
      <c r="H1164" s="2">
        <f t="shared" si="157"/>
        <v>0.35180513539044594</v>
      </c>
      <c r="I1164" s="2">
        <f t="shared" si="158"/>
        <v>26.024840872411161</v>
      </c>
    </row>
    <row r="1165" spans="1:9" ht="13.5" x14ac:dyDescent="0.25">
      <c r="A1165" s="3">
        <f>TITRES_STAT!B1168</f>
        <v>44007</v>
      </c>
      <c r="B1165" s="6">
        <f>TITRES_STAT!D1168</f>
        <v>21.8781</v>
      </c>
      <c r="C1165" s="2">
        <f t="shared" si="162"/>
        <v>-0.67930000000000135</v>
      </c>
      <c r="D1165" s="2">
        <f t="shared" si="163"/>
        <v>0</v>
      </c>
      <c r="E1165" s="2">
        <f t="shared" si="164"/>
        <v>0.67930000000000135</v>
      </c>
      <c r="F1165" s="2">
        <f t="shared" ref="F1165:G1180" si="165">((F1164*13)+D1165)/14</f>
        <v>7.2871545751118802E-2</v>
      </c>
      <c r="G1165" s="2">
        <f t="shared" si="165"/>
        <v>0.25565753438819955</v>
      </c>
      <c r="H1165" s="2">
        <f t="shared" si="157"/>
        <v>0.28503578400497298</v>
      </c>
      <c r="I1165" s="2">
        <f t="shared" si="158"/>
        <v>22.181155385153843</v>
      </c>
    </row>
    <row r="1166" spans="1:9" ht="13.5" x14ac:dyDescent="0.25">
      <c r="A1166" s="3">
        <f>TITRES_STAT!B1169</f>
        <v>44008</v>
      </c>
      <c r="B1166" s="6">
        <f>TITRES_STAT!D1169</f>
        <v>22.5275</v>
      </c>
      <c r="C1166" s="2">
        <f t="shared" si="162"/>
        <v>0.64939999999999998</v>
      </c>
      <c r="D1166" s="2">
        <f t="shared" si="163"/>
        <v>0.64939999999999998</v>
      </c>
      <c r="E1166" s="2">
        <f t="shared" si="164"/>
        <v>0</v>
      </c>
      <c r="F1166" s="2">
        <f t="shared" si="165"/>
        <v>0.11405214962603889</v>
      </c>
      <c r="G1166" s="2">
        <f t="shared" si="165"/>
        <v>0.23739628193189957</v>
      </c>
      <c r="H1166" s="2">
        <f t="shared" si="157"/>
        <v>0.4804293845627976</v>
      </c>
      <c r="I1166" s="2">
        <f t="shared" si="158"/>
        <v>32.45202976734204</v>
      </c>
    </row>
    <row r="1167" spans="1:9" ht="13.5" x14ac:dyDescent="0.25">
      <c r="A1167" s="3">
        <f>TITRES_STAT!B1170</f>
        <v>44011</v>
      </c>
      <c r="B1167" s="6">
        <f>TITRES_STAT!D1170</f>
        <v>22.517499999999998</v>
      </c>
      <c r="C1167" s="2">
        <f t="shared" si="162"/>
        <v>-1.0000000000001563E-2</v>
      </c>
      <c r="D1167" s="2">
        <f t="shared" si="163"/>
        <v>0</v>
      </c>
      <c r="E1167" s="2">
        <f t="shared" si="164"/>
        <v>1.0000000000001563E-2</v>
      </c>
      <c r="F1167" s="2">
        <f t="shared" si="165"/>
        <v>0.10590556750989326</v>
      </c>
      <c r="G1167" s="2">
        <f t="shared" si="165"/>
        <v>0.22115369036533544</v>
      </c>
      <c r="H1167" s="2">
        <f t="shared" si="157"/>
        <v>0.4788776860785921</v>
      </c>
      <c r="I1167" s="2">
        <f t="shared" si="158"/>
        <v>32.381155695735004</v>
      </c>
    </row>
    <row r="1168" spans="1:9" ht="13.5" x14ac:dyDescent="0.25">
      <c r="A1168" s="3">
        <f>TITRES_STAT!B1171</f>
        <v>44012</v>
      </c>
      <c r="B1168" s="6">
        <f>TITRES_STAT!D1171</f>
        <v>21.8781</v>
      </c>
      <c r="C1168" s="2">
        <f t="shared" si="162"/>
        <v>-0.63939999999999841</v>
      </c>
      <c r="D1168" s="2">
        <f t="shared" si="163"/>
        <v>0</v>
      </c>
      <c r="E1168" s="2">
        <f t="shared" si="164"/>
        <v>0.63939999999999841</v>
      </c>
      <c r="F1168" s="2">
        <f t="shared" si="165"/>
        <v>9.8340884116329449E-2</v>
      </c>
      <c r="G1168" s="2">
        <f t="shared" si="165"/>
        <v>0.2510284267678114</v>
      </c>
      <c r="H1168" s="2">
        <f t="shared" si="157"/>
        <v>0.391751983560371</v>
      </c>
      <c r="I1168" s="2">
        <f t="shared" si="158"/>
        <v>28.148117494195603</v>
      </c>
    </row>
    <row r="1169" spans="1:9" ht="13.5" x14ac:dyDescent="0.25">
      <c r="A1169" s="3">
        <f>TITRES_STAT!B1172</f>
        <v>44013</v>
      </c>
      <c r="B1169" s="6">
        <f>TITRES_STAT!D1172</f>
        <v>21.8781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9.1316535250877351E-2</v>
      </c>
      <c r="G1169" s="2">
        <f t="shared" si="165"/>
        <v>0.23309782485582486</v>
      </c>
      <c r="H1169" s="2">
        <f t="shared" ref="H1169:H1232" si="166">F1169/G1169</f>
        <v>0.39175198356037105</v>
      </c>
      <c r="I1169" s="2">
        <f t="shared" ref="I1169:I1232" si="167">IF(G1169=0,100,100-(100/(1+H1169)))</f>
        <v>28.148117494195603</v>
      </c>
    </row>
    <row r="1170" spans="1:9" ht="13.5" x14ac:dyDescent="0.25">
      <c r="A1170" s="3">
        <f>TITRES_STAT!B1173</f>
        <v>44014</v>
      </c>
      <c r="B1170" s="6">
        <f>TITRES_STAT!D1173</f>
        <v>22.5275</v>
      </c>
      <c r="C1170" s="2">
        <f t="shared" si="162"/>
        <v>0.64939999999999998</v>
      </c>
      <c r="D1170" s="2">
        <f t="shared" si="163"/>
        <v>0.64939999999999998</v>
      </c>
      <c r="E1170" s="2">
        <f t="shared" si="164"/>
        <v>0</v>
      </c>
      <c r="F1170" s="2">
        <f t="shared" si="165"/>
        <v>0.13117963987581469</v>
      </c>
      <c r="G1170" s="2">
        <f t="shared" si="165"/>
        <v>0.21644798022326595</v>
      </c>
      <c r="H1170" s="2">
        <f t="shared" si="166"/>
        <v>0.60605619761618001</v>
      </c>
      <c r="I1170" s="2">
        <f t="shared" si="167"/>
        <v>37.735678148481398</v>
      </c>
    </row>
    <row r="1171" spans="1:9" ht="13.5" x14ac:dyDescent="0.25">
      <c r="A1171" s="3">
        <f>TITRES_STAT!B1174</f>
        <v>44015</v>
      </c>
      <c r="B1171" s="6">
        <f>TITRES_STAT!D1174</f>
        <v>23.1968</v>
      </c>
      <c r="C1171" s="2">
        <f t="shared" si="162"/>
        <v>0.66929999999999978</v>
      </c>
      <c r="D1171" s="2">
        <f t="shared" si="163"/>
        <v>0.66929999999999978</v>
      </c>
      <c r="E1171" s="2">
        <f t="shared" si="164"/>
        <v>0</v>
      </c>
      <c r="F1171" s="2">
        <f t="shared" si="165"/>
        <v>0.1696168084561136</v>
      </c>
      <c r="G1171" s="2">
        <f t="shared" si="165"/>
        <v>0.20098741020731836</v>
      </c>
      <c r="H1171" s="2">
        <f t="shared" si="166"/>
        <v>0.84391757812667967</v>
      </c>
      <c r="I1171" s="2">
        <f t="shared" si="167"/>
        <v>45.767641034370648</v>
      </c>
    </row>
    <row r="1172" spans="1:9" ht="13.5" x14ac:dyDescent="0.25">
      <c r="A1172" s="3">
        <f>TITRES_STAT!B1175</f>
        <v>44018</v>
      </c>
      <c r="B1172" s="6">
        <f>TITRES_STAT!D1175</f>
        <v>23.975999999999999</v>
      </c>
      <c r="C1172" s="2">
        <f t="shared" si="162"/>
        <v>0.77919999999999945</v>
      </c>
      <c r="D1172" s="2">
        <f t="shared" si="163"/>
        <v>0.77919999999999945</v>
      </c>
      <c r="E1172" s="2">
        <f t="shared" si="164"/>
        <v>0</v>
      </c>
      <c r="F1172" s="2">
        <f t="shared" si="165"/>
        <v>0.21315846499496258</v>
      </c>
      <c r="G1172" s="2">
        <f t="shared" si="165"/>
        <v>0.18663116662108134</v>
      </c>
      <c r="H1172" s="2">
        <f t="shared" si="166"/>
        <v>1.1421375585554787</v>
      </c>
      <c r="I1172" s="2">
        <f t="shared" si="167"/>
        <v>53.317657122153427</v>
      </c>
    </row>
    <row r="1173" spans="1:9" ht="13.5" x14ac:dyDescent="0.25">
      <c r="A1173" s="3">
        <f>TITRES_STAT!B1176</f>
        <v>44019</v>
      </c>
      <c r="B1173" s="6">
        <f>TITRES_STAT!D1176</f>
        <v>24.4755</v>
      </c>
      <c r="C1173" s="2">
        <f t="shared" si="162"/>
        <v>0.49950000000000117</v>
      </c>
      <c r="D1173" s="2">
        <f t="shared" si="163"/>
        <v>0.49950000000000117</v>
      </c>
      <c r="E1173" s="2">
        <f t="shared" si="164"/>
        <v>0</v>
      </c>
      <c r="F1173" s="2">
        <f t="shared" si="165"/>
        <v>0.23361143178103674</v>
      </c>
      <c r="G1173" s="2">
        <f t="shared" si="165"/>
        <v>0.17330036900528983</v>
      </c>
      <c r="H1173" s="2">
        <f t="shared" si="166"/>
        <v>1.3480146240998827</v>
      </c>
      <c r="I1173" s="2">
        <f t="shared" si="167"/>
        <v>57.410827439656494</v>
      </c>
    </row>
    <row r="1174" spans="1:9" ht="13.5" x14ac:dyDescent="0.25">
      <c r="A1174" s="3">
        <f>TITRES_STAT!B1177</f>
        <v>44020</v>
      </c>
      <c r="B1174" s="6">
        <f>TITRES_STAT!D1177</f>
        <v>25.943999999999999</v>
      </c>
      <c r="C1174" s="2">
        <f t="shared" si="162"/>
        <v>1.4684999999999988</v>
      </c>
      <c r="D1174" s="2">
        <f t="shared" si="163"/>
        <v>1.4684999999999988</v>
      </c>
      <c r="E1174" s="2">
        <f t="shared" si="164"/>
        <v>0</v>
      </c>
      <c r="F1174" s="2">
        <f t="shared" si="165"/>
        <v>0.32181775808239116</v>
      </c>
      <c r="G1174" s="2">
        <f t="shared" si="165"/>
        <v>0.16092177121919771</v>
      </c>
      <c r="H1174" s="2">
        <f t="shared" si="166"/>
        <v>1.9998397708662483</v>
      </c>
      <c r="I1174" s="2">
        <f t="shared" si="167"/>
        <v>66.664886247866662</v>
      </c>
    </row>
    <row r="1175" spans="1:9" ht="13.5" x14ac:dyDescent="0.25">
      <c r="A1175" s="3">
        <f>TITRES_STAT!B1178</f>
        <v>44021</v>
      </c>
      <c r="B1175" s="6">
        <f>TITRES_STAT!D1178</f>
        <v>26.3736</v>
      </c>
      <c r="C1175" s="2">
        <f t="shared" si="162"/>
        <v>0.42960000000000065</v>
      </c>
      <c r="D1175" s="2">
        <f t="shared" si="163"/>
        <v>0.42960000000000065</v>
      </c>
      <c r="E1175" s="2">
        <f t="shared" si="164"/>
        <v>0</v>
      </c>
      <c r="F1175" s="2">
        <f t="shared" si="165"/>
        <v>0.32951648964793467</v>
      </c>
      <c r="G1175" s="2">
        <f t="shared" si="165"/>
        <v>0.14942735898925502</v>
      </c>
      <c r="H1175" s="2">
        <f t="shared" si="166"/>
        <v>2.205195165576268</v>
      </c>
      <c r="I1175" s="2">
        <f t="shared" si="167"/>
        <v>68.800651806168304</v>
      </c>
    </row>
    <row r="1176" spans="1:9" ht="13.5" x14ac:dyDescent="0.25">
      <c r="A1176" s="3">
        <f>TITRES_STAT!B1179</f>
        <v>44022</v>
      </c>
      <c r="B1176" s="6">
        <f>TITRES_STAT!D1179</f>
        <v>26.3536</v>
      </c>
      <c r="C1176" s="2">
        <f t="shared" si="162"/>
        <v>-1.9999999999999574E-2</v>
      </c>
      <c r="D1176" s="2">
        <f t="shared" si="163"/>
        <v>0</v>
      </c>
      <c r="E1176" s="2">
        <f t="shared" si="164"/>
        <v>1.9999999999999574E-2</v>
      </c>
      <c r="F1176" s="2">
        <f t="shared" si="165"/>
        <v>0.30597959753022508</v>
      </c>
      <c r="G1176" s="2">
        <f t="shared" si="165"/>
        <v>0.14018254763287963</v>
      </c>
      <c r="H1176" s="2">
        <f t="shared" si="166"/>
        <v>2.1827224764922017</v>
      </c>
      <c r="I1176" s="2">
        <f t="shared" si="167"/>
        <v>68.580358250332353</v>
      </c>
    </row>
    <row r="1177" spans="1:9" ht="13.5" x14ac:dyDescent="0.25">
      <c r="A1177" s="3">
        <f>TITRES_STAT!B1180</f>
        <v>44025</v>
      </c>
      <c r="B1177" s="6">
        <f>TITRES_STAT!D1180</f>
        <v>26.3536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0.28412391199235187</v>
      </c>
      <c r="G1177" s="2">
        <f t="shared" si="165"/>
        <v>0.13016950851624537</v>
      </c>
      <c r="H1177" s="2">
        <f t="shared" si="166"/>
        <v>2.1827224764922022</v>
      </c>
      <c r="I1177" s="2">
        <f t="shared" si="167"/>
        <v>68.580358250332353</v>
      </c>
    </row>
    <row r="1178" spans="1:9" ht="13.5" x14ac:dyDescent="0.25">
      <c r="A1178" s="3">
        <f>TITRES_STAT!B1181</f>
        <v>44026</v>
      </c>
      <c r="B1178" s="6">
        <f>TITRES_STAT!D1181</f>
        <v>26.473500000000001</v>
      </c>
      <c r="C1178" s="2">
        <f t="shared" si="162"/>
        <v>0.11990000000000123</v>
      </c>
      <c r="D1178" s="2">
        <f t="shared" si="163"/>
        <v>0.11990000000000123</v>
      </c>
      <c r="E1178" s="2">
        <f t="shared" si="164"/>
        <v>0</v>
      </c>
      <c r="F1178" s="2">
        <f t="shared" si="165"/>
        <v>0.27239363256432686</v>
      </c>
      <c r="G1178" s="2">
        <f t="shared" si="165"/>
        <v>0.1208716864793707</v>
      </c>
      <c r="H1178" s="2">
        <f t="shared" si="166"/>
        <v>2.2535768342308731</v>
      </c>
      <c r="I1178" s="2">
        <f t="shared" si="167"/>
        <v>69.264595522103463</v>
      </c>
    </row>
    <row r="1179" spans="1:9" ht="13.5" x14ac:dyDescent="0.25">
      <c r="A1179" s="3">
        <f>TITRES_STAT!B1182</f>
        <v>44027</v>
      </c>
      <c r="B1179" s="6">
        <f>TITRES_STAT!D1182</f>
        <v>26.943000000000001</v>
      </c>
      <c r="C1179" s="2">
        <f t="shared" si="162"/>
        <v>0.46950000000000003</v>
      </c>
      <c r="D1179" s="2">
        <f t="shared" si="163"/>
        <v>0.46950000000000003</v>
      </c>
      <c r="E1179" s="2">
        <f t="shared" si="164"/>
        <v>0</v>
      </c>
      <c r="F1179" s="2">
        <f t="shared" si="165"/>
        <v>0.28647265880973205</v>
      </c>
      <c r="G1179" s="2">
        <f t="shared" si="165"/>
        <v>0.11223799458798708</v>
      </c>
      <c r="H1179" s="2">
        <f t="shared" si="166"/>
        <v>2.5523679379816131</v>
      </c>
      <c r="I1179" s="2">
        <f t="shared" si="167"/>
        <v>71.849762821354005</v>
      </c>
    </row>
    <row r="1180" spans="1:9" ht="13.5" x14ac:dyDescent="0.25">
      <c r="A1180" s="3">
        <f>TITRES_STAT!B1183</f>
        <v>44028</v>
      </c>
      <c r="B1180" s="6">
        <f>TITRES_STAT!D1183</f>
        <v>26.873100000000001</v>
      </c>
      <c r="C1180" s="2">
        <f t="shared" si="162"/>
        <v>-6.9900000000000517E-2</v>
      </c>
      <c r="D1180" s="2">
        <f t="shared" si="163"/>
        <v>0</v>
      </c>
      <c r="E1180" s="2">
        <f t="shared" si="164"/>
        <v>6.9900000000000517E-2</v>
      </c>
      <c r="F1180" s="2">
        <f t="shared" si="165"/>
        <v>0.26601032603760832</v>
      </c>
      <c r="G1180" s="2">
        <f t="shared" si="165"/>
        <v>0.10921385211741662</v>
      </c>
      <c r="H1180" s="2">
        <f t="shared" si="166"/>
        <v>2.4356830281164212</v>
      </c>
      <c r="I1180" s="2">
        <f t="shared" si="167"/>
        <v>70.893706089404873</v>
      </c>
    </row>
    <row r="1181" spans="1:9" ht="13.5" x14ac:dyDescent="0.25">
      <c r="A1181" s="3">
        <f>TITRES_STAT!B1184</f>
        <v>44029</v>
      </c>
      <c r="B1181" s="6">
        <f>TITRES_STAT!D1184</f>
        <v>26.873100000000001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0.24700958846349344</v>
      </c>
      <c r="G1181" s="2">
        <f t="shared" si="168"/>
        <v>0.10141286268045828</v>
      </c>
      <c r="H1181" s="2">
        <f t="shared" si="166"/>
        <v>2.4356830281164212</v>
      </c>
      <c r="I1181" s="2">
        <f t="shared" si="167"/>
        <v>70.893706089404873</v>
      </c>
    </row>
    <row r="1182" spans="1:9" ht="13.5" x14ac:dyDescent="0.25">
      <c r="A1182" s="3">
        <f>TITRES_STAT!B1185</f>
        <v>44032</v>
      </c>
      <c r="B1182" s="6">
        <f>TITRES_STAT!D1185</f>
        <v>26.873100000000001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0.22936604643038677</v>
      </c>
      <c r="G1182" s="2">
        <f t="shared" si="168"/>
        <v>9.4169086774711253E-2</v>
      </c>
      <c r="H1182" s="2">
        <f t="shared" si="166"/>
        <v>2.4356830281164217</v>
      </c>
      <c r="I1182" s="2">
        <f t="shared" si="167"/>
        <v>70.893706089404887</v>
      </c>
    </row>
    <row r="1183" spans="1:9" ht="13.5" x14ac:dyDescent="0.25">
      <c r="A1183" s="3">
        <f>TITRES_STAT!B1186</f>
        <v>44033</v>
      </c>
      <c r="B1183" s="6">
        <f>TITRES_STAT!D1186</f>
        <v>26.873100000000001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0.21298275739964484</v>
      </c>
      <c r="G1183" s="2">
        <f t="shared" si="168"/>
        <v>8.7442723433660455E-2</v>
      </c>
      <c r="H1183" s="2">
        <f t="shared" si="166"/>
        <v>2.4356830281164212</v>
      </c>
      <c r="I1183" s="2">
        <f t="shared" si="167"/>
        <v>70.893706089404873</v>
      </c>
    </row>
    <row r="1184" spans="1:9" ht="13.5" x14ac:dyDescent="0.25">
      <c r="A1184" s="3">
        <f>TITRES_STAT!B1187</f>
        <v>44034</v>
      </c>
      <c r="B1184" s="6">
        <f>TITRES_STAT!D1187</f>
        <v>26.873100000000001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0.1977697032996702</v>
      </c>
      <c r="G1184" s="2">
        <f t="shared" si="168"/>
        <v>8.1196814616970411E-2</v>
      </c>
      <c r="H1184" s="2">
        <f t="shared" si="166"/>
        <v>2.4356830281164212</v>
      </c>
      <c r="I1184" s="2">
        <f t="shared" si="167"/>
        <v>70.893706089404873</v>
      </c>
    </row>
    <row r="1185" spans="1:9" ht="13.5" x14ac:dyDescent="0.25">
      <c r="A1185" s="3">
        <f>TITRES_STAT!B1188</f>
        <v>44035</v>
      </c>
      <c r="B1185" s="6">
        <f>TITRES_STAT!D1188</f>
        <v>26.873100000000001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0.18364329592112233</v>
      </c>
      <c r="G1185" s="2">
        <f t="shared" si="168"/>
        <v>7.5397042144329657E-2</v>
      </c>
      <c r="H1185" s="2">
        <f t="shared" si="166"/>
        <v>2.4356830281164217</v>
      </c>
      <c r="I1185" s="2">
        <f t="shared" si="167"/>
        <v>70.893706089404887</v>
      </c>
    </row>
    <row r="1186" spans="1:9" ht="13.5" x14ac:dyDescent="0.25">
      <c r="A1186" s="3">
        <f>TITRES_STAT!B1189</f>
        <v>44036</v>
      </c>
      <c r="B1186" s="6">
        <f>TITRES_STAT!D1189</f>
        <v>26.873100000000001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0.17052591764104216</v>
      </c>
      <c r="G1186" s="2">
        <f t="shared" si="168"/>
        <v>7.001153913402039E-2</v>
      </c>
      <c r="H1186" s="2">
        <f t="shared" si="166"/>
        <v>2.4356830281164221</v>
      </c>
      <c r="I1186" s="2">
        <f t="shared" si="167"/>
        <v>70.893706089404887</v>
      </c>
    </row>
    <row r="1187" spans="1:9" ht="13.5" x14ac:dyDescent="0.25">
      <c r="A1187" s="3">
        <f>TITRES_STAT!B1190</f>
        <v>44039</v>
      </c>
      <c r="B1187" s="6">
        <f>TITRES_STAT!D1190</f>
        <v>26.673300000000001</v>
      </c>
      <c r="C1187" s="2">
        <f t="shared" si="162"/>
        <v>-0.19979999999999976</v>
      </c>
      <c r="D1187" s="2">
        <f t="shared" si="163"/>
        <v>0</v>
      </c>
      <c r="E1187" s="2">
        <f t="shared" si="164"/>
        <v>0.19979999999999976</v>
      </c>
      <c r="F1187" s="2">
        <f t="shared" si="168"/>
        <v>0.1583454949523963</v>
      </c>
      <c r="G1187" s="2">
        <f t="shared" si="168"/>
        <v>7.9282143481590336E-2</v>
      </c>
      <c r="H1187" s="2">
        <f t="shared" si="166"/>
        <v>1.9972403368378255</v>
      </c>
      <c r="I1187" s="2">
        <f t="shared" si="167"/>
        <v>66.635975510224569</v>
      </c>
    </row>
    <row r="1188" spans="1:9" ht="13.5" x14ac:dyDescent="0.25">
      <c r="A1188" s="3">
        <f>TITRES_STAT!B1191</f>
        <v>44040</v>
      </c>
      <c r="B1188" s="6">
        <f>TITRES_STAT!D1191</f>
        <v>26.673300000000001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0.14703510245579657</v>
      </c>
      <c r="G1188" s="2">
        <f t="shared" si="168"/>
        <v>7.3619133232905323E-2</v>
      </c>
      <c r="H1188" s="2">
        <f t="shared" si="166"/>
        <v>1.9972403368378253</v>
      </c>
      <c r="I1188" s="2">
        <f t="shared" si="167"/>
        <v>66.635975510224554</v>
      </c>
    </row>
    <row r="1189" spans="1:9" ht="13.5" x14ac:dyDescent="0.25">
      <c r="A1189" s="3">
        <f>TITRES_STAT!B1192</f>
        <v>44041</v>
      </c>
      <c r="B1189" s="6">
        <f>TITRES_STAT!D1192</f>
        <v>26.673300000000001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0.13653259513752539</v>
      </c>
      <c r="G1189" s="2">
        <f t="shared" si="168"/>
        <v>6.8360623716269234E-2</v>
      </c>
      <c r="H1189" s="2">
        <f t="shared" si="166"/>
        <v>1.9972403368378253</v>
      </c>
      <c r="I1189" s="2">
        <f t="shared" si="167"/>
        <v>66.635975510224554</v>
      </c>
    </row>
    <row r="1190" spans="1:9" ht="13.5" x14ac:dyDescent="0.25">
      <c r="A1190" s="3">
        <f>TITRES_STAT!B1193</f>
        <v>44042</v>
      </c>
      <c r="B1190" s="6">
        <f>TITRES_STAT!D1193</f>
        <v>26.673300000000001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0.12678026691341643</v>
      </c>
      <c r="G1190" s="2">
        <f t="shared" si="168"/>
        <v>6.3477722022250008E-2</v>
      </c>
      <c r="H1190" s="2">
        <f t="shared" si="166"/>
        <v>1.9972403368378251</v>
      </c>
      <c r="I1190" s="2">
        <f t="shared" si="167"/>
        <v>66.635975510224554</v>
      </c>
    </row>
    <row r="1191" spans="1:9" ht="13.5" x14ac:dyDescent="0.25">
      <c r="A1191" s="3">
        <f>TITRES_STAT!B1194</f>
        <v>44046</v>
      </c>
      <c r="B1191" s="6">
        <f>TITRES_STAT!D1194</f>
        <v>26.673300000000001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0.11772453356245811</v>
      </c>
      <c r="G1191" s="2">
        <f t="shared" si="168"/>
        <v>5.8943599020660722E-2</v>
      </c>
      <c r="H1191" s="2">
        <f t="shared" si="166"/>
        <v>1.9972403368378251</v>
      </c>
      <c r="I1191" s="2">
        <f t="shared" si="167"/>
        <v>66.635975510224554</v>
      </c>
    </row>
    <row r="1192" spans="1:9" ht="13.5" x14ac:dyDescent="0.25">
      <c r="A1192" s="3">
        <f>TITRES_STAT!B1195</f>
        <v>44047</v>
      </c>
      <c r="B1192" s="6">
        <f>TITRES_STAT!D1195</f>
        <v>26.673300000000001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0.10931563830799683</v>
      </c>
      <c r="G1192" s="2">
        <f t="shared" si="168"/>
        <v>5.4733341947756385E-2</v>
      </c>
      <c r="H1192" s="2">
        <f t="shared" si="166"/>
        <v>1.9972403368378251</v>
      </c>
      <c r="I1192" s="2">
        <f t="shared" si="167"/>
        <v>66.635975510224554</v>
      </c>
    </row>
    <row r="1193" spans="1:9" ht="13.5" x14ac:dyDescent="0.25">
      <c r="A1193" s="3">
        <f>TITRES_STAT!B1196</f>
        <v>44048</v>
      </c>
      <c r="B1193" s="6">
        <f>TITRES_STAT!D1196</f>
        <v>26.673300000000001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0.1015073784288542</v>
      </c>
      <c r="G1193" s="2">
        <f t="shared" si="168"/>
        <v>5.0823817522916641E-2</v>
      </c>
      <c r="H1193" s="2">
        <f t="shared" si="166"/>
        <v>1.9972403368378253</v>
      </c>
      <c r="I1193" s="2">
        <f t="shared" si="167"/>
        <v>66.635975510224554</v>
      </c>
    </row>
    <row r="1194" spans="1:9" ht="13.5" x14ac:dyDescent="0.25">
      <c r="A1194" s="3">
        <f>TITRES_STAT!B1197</f>
        <v>44049</v>
      </c>
      <c r="B1194" s="6">
        <f>TITRES_STAT!D1197</f>
        <v>26.673300000000001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9.425685139822175E-2</v>
      </c>
      <c r="G1194" s="2">
        <f t="shared" si="168"/>
        <v>4.719354484270831E-2</v>
      </c>
      <c r="H1194" s="2">
        <f t="shared" si="166"/>
        <v>1.9972403368378251</v>
      </c>
      <c r="I1194" s="2">
        <f t="shared" si="167"/>
        <v>66.635975510224554</v>
      </c>
    </row>
    <row r="1195" spans="1:9" ht="13.5" x14ac:dyDescent="0.25">
      <c r="A1195" s="3">
        <f>TITRES_STAT!B1198</f>
        <v>44050</v>
      </c>
      <c r="B1195" s="6">
        <f>TITRES_STAT!D1198</f>
        <v>26.673300000000001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8.752421915549162E-2</v>
      </c>
      <c r="G1195" s="2">
        <f t="shared" si="168"/>
        <v>4.3822577353943425E-2</v>
      </c>
      <c r="H1195" s="2">
        <f t="shared" si="166"/>
        <v>1.9972403368378253</v>
      </c>
      <c r="I1195" s="2">
        <f t="shared" si="167"/>
        <v>66.635975510224554</v>
      </c>
    </row>
    <row r="1196" spans="1:9" ht="13.5" x14ac:dyDescent="0.25">
      <c r="A1196" s="3">
        <f>TITRES_STAT!B1199</f>
        <v>44053</v>
      </c>
      <c r="B1196" s="6">
        <f>TITRES_STAT!D1199</f>
        <v>26.673300000000001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8.1272489215813648E-2</v>
      </c>
      <c r="G1196" s="2">
        <f t="shared" si="168"/>
        <v>4.069239325723318E-2</v>
      </c>
      <c r="H1196" s="2">
        <f t="shared" si="166"/>
        <v>1.9972403368378253</v>
      </c>
      <c r="I1196" s="2">
        <f t="shared" si="167"/>
        <v>66.635975510224554</v>
      </c>
    </row>
    <row r="1197" spans="1:9" ht="13.5" x14ac:dyDescent="0.25">
      <c r="A1197" s="3">
        <f>TITRES_STAT!B1200</f>
        <v>44054</v>
      </c>
      <c r="B1197" s="6">
        <f>TITRES_STAT!D1200</f>
        <v>26.673300000000001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7.5467311414684102E-2</v>
      </c>
      <c r="G1197" s="2">
        <f t="shared" si="169"/>
        <v>3.7785793738859381E-2</v>
      </c>
      <c r="H1197" s="2">
        <f t="shared" si="166"/>
        <v>1.9972403368378253</v>
      </c>
      <c r="I1197" s="2">
        <f t="shared" si="167"/>
        <v>66.635975510224554</v>
      </c>
    </row>
    <row r="1198" spans="1:9" ht="13.5" x14ac:dyDescent="0.25">
      <c r="A1198" s="3">
        <f>TITRES_STAT!B1201</f>
        <v>44055</v>
      </c>
      <c r="B1198" s="6">
        <f>TITRES_STAT!D1201</f>
        <v>26.673300000000001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7.00767891707781E-2</v>
      </c>
      <c r="G1198" s="2">
        <f t="shared" si="169"/>
        <v>3.5086808471798001E-2</v>
      </c>
      <c r="H1198" s="2">
        <f t="shared" si="166"/>
        <v>1.9972403368378253</v>
      </c>
      <c r="I1198" s="2">
        <f t="shared" si="167"/>
        <v>66.635975510224554</v>
      </c>
    </row>
    <row r="1199" spans="1:9" ht="13.5" x14ac:dyDescent="0.25">
      <c r="A1199" s="3">
        <f>TITRES_STAT!B1202</f>
        <v>44057</v>
      </c>
      <c r="B1199" s="6">
        <f>TITRES_STAT!D1202</f>
        <v>26.673300000000001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6.5071304230008245E-2</v>
      </c>
      <c r="G1199" s="2">
        <f t="shared" si="169"/>
        <v>3.2580607866669574E-2</v>
      </c>
      <c r="H1199" s="2">
        <f t="shared" si="166"/>
        <v>1.9972403368378255</v>
      </c>
      <c r="I1199" s="2">
        <f t="shared" si="167"/>
        <v>66.635975510224569</v>
      </c>
    </row>
    <row r="1200" spans="1:9" ht="13.5" x14ac:dyDescent="0.25">
      <c r="A1200" s="3">
        <f>TITRES_STAT!B1203</f>
        <v>44060</v>
      </c>
      <c r="B1200" s="6">
        <f>TITRES_STAT!D1203</f>
        <v>26.673300000000001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6.0423353927864798E-2</v>
      </c>
      <c r="G1200" s="2">
        <f t="shared" si="169"/>
        <v>3.0253421590478891E-2</v>
      </c>
      <c r="H1200" s="2">
        <f t="shared" si="166"/>
        <v>1.9972403368378253</v>
      </c>
      <c r="I1200" s="2">
        <f t="shared" si="167"/>
        <v>66.635975510224554</v>
      </c>
    </row>
    <row r="1201" spans="1:9" ht="13.5" x14ac:dyDescent="0.25">
      <c r="A1201" s="3">
        <f>TITRES_STAT!B1204</f>
        <v>44061</v>
      </c>
      <c r="B1201" s="6">
        <f>TITRES_STAT!D1204</f>
        <v>26.673300000000001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5.6107400075874454E-2</v>
      </c>
      <c r="G1201" s="2">
        <f t="shared" si="169"/>
        <v>2.8092462905444683E-2</v>
      </c>
      <c r="H1201" s="2">
        <f t="shared" si="166"/>
        <v>1.9972403368378253</v>
      </c>
      <c r="I1201" s="2">
        <f t="shared" si="167"/>
        <v>66.635975510224554</v>
      </c>
    </row>
    <row r="1202" spans="1:9" ht="13.5" x14ac:dyDescent="0.25">
      <c r="A1202" s="3">
        <f>TITRES_STAT!B1205</f>
        <v>44062</v>
      </c>
      <c r="B1202" s="6">
        <f>TITRES_STAT!D1205</f>
        <v>26.673300000000001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5.2099728641883426E-2</v>
      </c>
      <c r="G1202" s="2">
        <f t="shared" si="169"/>
        <v>2.6085858412198633E-2</v>
      </c>
      <c r="H1202" s="2">
        <f t="shared" si="166"/>
        <v>1.9972403368378258</v>
      </c>
      <c r="I1202" s="2">
        <f t="shared" si="167"/>
        <v>66.635975510224569</v>
      </c>
    </row>
    <row r="1203" spans="1:9" ht="13.5" x14ac:dyDescent="0.25">
      <c r="A1203" s="3">
        <f>TITRES_STAT!B1206</f>
        <v>44064</v>
      </c>
      <c r="B1203" s="6">
        <f>TITRES_STAT!D1206</f>
        <v>26.673300000000001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4.8378319453177464E-2</v>
      </c>
      <c r="G1203" s="2">
        <f t="shared" si="169"/>
        <v>2.4222582811327303E-2</v>
      </c>
      <c r="H1203" s="2">
        <f t="shared" si="166"/>
        <v>1.9972403368378255</v>
      </c>
      <c r="I1203" s="2">
        <f t="shared" si="167"/>
        <v>66.635975510224569</v>
      </c>
    </row>
    <row r="1204" spans="1:9" ht="13.5" x14ac:dyDescent="0.25">
      <c r="A1204" s="3">
        <f>TITRES_STAT!B1207</f>
        <v>44067</v>
      </c>
      <c r="B1204" s="6">
        <f>TITRES_STAT!D1207</f>
        <v>26.673300000000001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4.4922725206521928E-2</v>
      </c>
      <c r="G1204" s="2">
        <f t="shared" si="169"/>
        <v>2.2492398324803924E-2</v>
      </c>
      <c r="H1204" s="2">
        <f t="shared" si="166"/>
        <v>1.9972403368378253</v>
      </c>
      <c r="I1204" s="2">
        <f t="shared" si="167"/>
        <v>66.635975510224554</v>
      </c>
    </row>
    <row r="1205" spans="1:9" ht="13.5" x14ac:dyDescent="0.25">
      <c r="A1205" s="3">
        <f>TITRES_STAT!B1208</f>
        <v>44068</v>
      </c>
      <c r="B1205" s="6">
        <f>TITRES_STAT!D1208</f>
        <v>26.673300000000001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4.1713959120341794E-2</v>
      </c>
      <c r="G1205" s="2">
        <f t="shared" si="169"/>
        <v>2.0885798444460785E-2</v>
      </c>
      <c r="H1205" s="2">
        <f t="shared" si="166"/>
        <v>1.9972403368378258</v>
      </c>
      <c r="I1205" s="2">
        <f t="shared" si="167"/>
        <v>66.635975510224569</v>
      </c>
    </row>
    <row r="1206" spans="1:9" ht="13.5" x14ac:dyDescent="0.25">
      <c r="A1206" s="3">
        <f>TITRES_STAT!B1209</f>
        <v>44069</v>
      </c>
      <c r="B1206" s="6">
        <f>TITRES_STAT!D1209</f>
        <v>26.673300000000001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3.8734390611745953E-2</v>
      </c>
      <c r="G1206" s="2">
        <f t="shared" si="169"/>
        <v>1.9393955698427872E-2</v>
      </c>
      <c r="H1206" s="2">
        <f t="shared" si="166"/>
        <v>1.9972403368378258</v>
      </c>
      <c r="I1206" s="2">
        <f t="shared" si="167"/>
        <v>66.635975510224569</v>
      </c>
    </row>
    <row r="1207" spans="1:9" ht="13.5" x14ac:dyDescent="0.25">
      <c r="A1207" s="3">
        <f>TITRES_STAT!B1210</f>
        <v>44070</v>
      </c>
      <c r="B1207" s="6">
        <f>TITRES_STAT!D1210</f>
        <v>26.673300000000001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3.5967648425192671E-2</v>
      </c>
      <c r="G1207" s="2">
        <f t="shared" si="169"/>
        <v>1.8008673148540166E-2</v>
      </c>
      <c r="H1207" s="2">
        <f t="shared" si="166"/>
        <v>1.997240336837826</v>
      </c>
      <c r="I1207" s="2">
        <f t="shared" si="167"/>
        <v>66.635975510224569</v>
      </c>
    </row>
    <row r="1208" spans="1:9" ht="13.5" x14ac:dyDescent="0.25">
      <c r="A1208" s="3">
        <f>TITRES_STAT!B1211</f>
        <v>44071</v>
      </c>
      <c r="B1208" s="6">
        <f>TITRES_STAT!D1211</f>
        <v>26.673300000000001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3.3398530680536047E-2</v>
      </c>
      <c r="G1208" s="2">
        <f t="shared" si="169"/>
        <v>1.6722339352215867E-2</v>
      </c>
      <c r="H1208" s="2">
        <f t="shared" si="166"/>
        <v>1.9972403368378258</v>
      </c>
      <c r="I1208" s="2">
        <f t="shared" si="167"/>
        <v>66.635975510224569</v>
      </c>
    </row>
    <row r="1209" spans="1:9" ht="13.5" x14ac:dyDescent="0.25">
      <c r="A1209" s="3">
        <f>TITRES_STAT!B1212</f>
        <v>44074</v>
      </c>
      <c r="B1209" s="6">
        <f>TITRES_STAT!D1212</f>
        <v>26.673300000000001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3.1012921346212041E-2</v>
      </c>
      <c r="G1209" s="2">
        <f t="shared" si="169"/>
        <v>1.5527886541343305E-2</v>
      </c>
      <c r="H1209" s="2">
        <f t="shared" si="166"/>
        <v>1.9972403368378255</v>
      </c>
      <c r="I1209" s="2">
        <f t="shared" si="167"/>
        <v>66.635975510224569</v>
      </c>
    </row>
    <row r="1210" spans="1:9" ht="13.5" x14ac:dyDescent="0.25">
      <c r="A1210" s="3">
        <f>TITRES_STAT!B1213</f>
        <v>44075</v>
      </c>
      <c r="B1210" s="6">
        <f>TITRES_STAT!D1213</f>
        <v>26.1738</v>
      </c>
      <c r="C1210" s="2">
        <f t="shared" si="162"/>
        <v>-0.49950000000000117</v>
      </c>
      <c r="D1210" s="2">
        <f t="shared" si="163"/>
        <v>0</v>
      </c>
      <c r="E1210" s="2">
        <f t="shared" si="164"/>
        <v>0.49950000000000117</v>
      </c>
      <c r="F1210" s="2">
        <f t="shared" si="169"/>
        <v>2.8797712678625464E-2</v>
      </c>
      <c r="G1210" s="2">
        <f t="shared" si="169"/>
        <v>5.0097323216961719E-2</v>
      </c>
      <c r="H1210" s="2">
        <f t="shared" si="166"/>
        <v>0.57483535704908217</v>
      </c>
      <c r="I1210" s="2">
        <f t="shared" si="167"/>
        <v>36.501298658051816</v>
      </c>
    </row>
    <row r="1211" spans="1:9" ht="13.5" x14ac:dyDescent="0.25">
      <c r="A1211" s="3">
        <f>TITRES_STAT!B1214</f>
        <v>44076</v>
      </c>
      <c r="B1211" s="6">
        <f>TITRES_STAT!D1214</f>
        <v>26.1738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2.6740733201580789E-2</v>
      </c>
      <c r="G1211" s="2">
        <f t="shared" si="169"/>
        <v>4.6518942987178735E-2</v>
      </c>
      <c r="H1211" s="2">
        <f t="shared" si="166"/>
        <v>0.57483535704908229</v>
      </c>
      <c r="I1211" s="2">
        <f t="shared" si="167"/>
        <v>36.501298658051823</v>
      </c>
    </row>
    <row r="1212" spans="1:9" ht="13.5" x14ac:dyDescent="0.25">
      <c r="A1212" s="3">
        <f>TITRES_STAT!B1215</f>
        <v>44077</v>
      </c>
      <c r="B1212" s="6">
        <f>TITRES_STAT!D1215</f>
        <v>26.1738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2.4830680830039305E-2</v>
      </c>
      <c r="G1212" s="2">
        <f t="shared" si="169"/>
        <v>4.3196161345237398E-2</v>
      </c>
      <c r="H1212" s="2">
        <f t="shared" si="166"/>
        <v>0.57483535704908229</v>
      </c>
      <c r="I1212" s="2">
        <f t="shared" si="167"/>
        <v>36.501298658051823</v>
      </c>
    </row>
    <row r="1213" spans="1:9" ht="13.5" x14ac:dyDescent="0.25">
      <c r="A1213" s="3">
        <f>TITRES_STAT!B1216</f>
        <v>44078</v>
      </c>
      <c r="B1213" s="6">
        <f>TITRES_STAT!D1216</f>
        <v>26.1738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2.3057060770750783E-2</v>
      </c>
      <c r="G1213" s="2">
        <f t="shared" si="170"/>
        <v>4.0110721249149009E-2</v>
      </c>
      <c r="H1213" s="2">
        <f t="shared" si="166"/>
        <v>0.57483535704908229</v>
      </c>
      <c r="I1213" s="2">
        <f t="shared" si="167"/>
        <v>36.501298658051823</v>
      </c>
    </row>
    <row r="1214" spans="1:9" ht="13.5" x14ac:dyDescent="0.25">
      <c r="A1214" s="3">
        <f>TITRES_STAT!B1217</f>
        <v>44081</v>
      </c>
      <c r="B1214" s="6">
        <f>TITRES_STAT!D1217</f>
        <v>25.974</v>
      </c>
      <c r="C1214" s="2">
        <f t="shared" si="162"/>
        <v>-0.19979999999999976</v>
      </c>
      <c r="D1214" s="2">
        <f t="shared" si="163"/>
        <v>0</v>
      </c>
      <c r="E1214" s="2">
        <f t="shared" si="164"/>
        <v>0.19979999999999976</v>
      </c>
      <c r="F1214" s="2">
        <f t="shared" si="170"/>
        <v>2.1410127858554302E-2</v>
      </c>
      <c r="G1214" s="2">
        <f t="shared" si="170"/>
        <v>5.1517098302781207E-2</v>
      </c>
      <c r="H1214" s="2">
        <f t="shared" si="166"/>
        <v>0.41559265882407925</v>
      </c>
      <c r="I1214" s="2">
        <f t="shared" si="167"/>
        <v>29.358209526835822</v>
      </c>
    </row>
    <row r="1215" spans="1:9" ht="13.5" x14ac:dyDescent="0.25">
      <c r="A1215" s="3">
        <f>TITRES_STAT!B1218</f>
        <v>44082</v>
      </c>
      <c r="B1215" s="6">
        <f>TITRES_STAT!D1218</f>
        <v>25.954000000000001</v>
      </c>
      <c r="C1215" s="2">
        <f t="shared" si="162"/>
        <v>-1.9999999999999574E-2</v>
      </c>
      <c r="D1215" s="2">
        <f t="shared" si="163"/>
        <v>0</v>
      </c>
      <c r="E1215" s="2">
        <f t="shared" si="164"/>
        <v>1.9999999999999574E-2</v>
      </c>
      <c r="F1215" s="2">
        <f t="shared" si="170"/>
        <v>1.988083301151471E-2</v>
      </c>
      <c r="G1215" s="2">
        <f t="shared" si="170"/>
        <v>4.9265876995439661E-2</v>
      </c>
      <c r="H1215" s="2">
        <f t="shared" si="166"/>
        <v>0.40354164431813516</v>
      </c>
      <c r="I1215" s="2">
        <f t="shared" si="167"/>
        <v>28.751668748253124</v>
      </c>
    </row>
    <row r="1216" spans="1:9" ht="13.5" x14ac:dyDescent="0.25">
      <c r="A1216" s="3">
        <f>TITRES_STAT!B1219</f>
        <v>44083</v>
      </c>
      <c r="B1216" s="6">
        <f>TITRES_STAT!D1219</f>
        <v>25.844100000000001</v>
      </c>
      <c r="C1216" s="2">
        <f t="shared" si="162"/>
        <v>-0.10989999999999966</v>
      </c>
      <c r="D1216" s="2">
        <f t="shared" si="163"/>
        <v>0</v>
      </c>
      <c r="E1216" s="2">
        <f t="shared" si="164"/>
        <v>0.10989999999999966</v>
      </c>
      <c r="F1216" s="2">
        <f t="shared" si="170"/>
        <v>1.8460773510692231E-2</v>
      </c>
      <c r="G1216" s="2">
        <f t="shared" si="170"/>
        <v>5.3596885781479663E-2</v>
      </c>
      <c r="H1216" s="2">
        <f t="shared" si="166"/>
        <v>0.34443742843490599</v>
      </c>
      <c r="I1216" s="2">
        <f t="shared" si="167"/>
        <v>25.619446554375855</v>
      </c>
    </row>
    <row r="1217" spans="1:9" ht="13.5" x14ac:dyDescent="0.25">
      <c r="A1217" s="3">
        <f>TITRES_STAT!B1220</f>
        <v>44084</v>
      </c>
      <c r="B1217" s="6">
        <f>TITRES_STAT!D1220</f>
        <v>25.7742</v>
      </c>
      <c r="C1217" s="2">
        <f t="shared" si="162"/>
        <v>-6.9900000000000517E-2</v>
      </c>
      <c r="D1217" s="2">
        <f t="shared" si="163"/>
        <v>0</v>
      </c>
      <c r="E1217" s="2">
        <f t="shared" si="164"/>
        <v>6.9900000000000517E-2</v>
      </c>
      <c r="F1217" s="2">
        <f t="shared" si="170"/>
        <v>1.714214683135707E-2</v>
      </c>
      <c r="G1217" s="2">
        <f t="shared" si="170"/>
        <v>5.4761393939945439E-2</v>
      </c>
      <c r="H1217" s="2">
        <f t="shared" si="166"/>
        <v>0.31303342734767042</v>
      </c>
      <c r="I1217" s="2">
        <f t="shared" si="167"/>
        <v>23.840476626706945</v>
      </c>
    </row>
    <row r="1218" spans="1:9" ht="13.5" x14ac:dyDescent="0.25">
      <c r="A1218" s="3">
        <f>TITRES_STAT!B1221</f>
        <v>44085</v>
      </c>
      <c r="B1218" s="6">
        <f>TITRES_STAT!D1221</f>
        <v>25.464500000000001</v>
      </c>
      <c r="C1218" s="2">
        <f t="shared" si="162"/>
        <v>-0.30969999999999942</v>
      </c>
      <c r="D1218" s="2">
        <f t="shared" si="163"/>
        <v>0</v>
      </c>
      <c r="E1218" s="2">
        <f t="shared" si="164"/>
        <v>0.30969999999999942</v>
      </c>
      <c r="F1218" s="2">
        <f t="shared" si="170"/>
        <v>1.5917707771974422E-2</v>
      </c>
      <c r="G1218" s="2">
        <f t="shared" si="170"/>
        <v>7.2971294372806444E-2</v>
      </c>
      <c r="H1218" s="2">
        <f t="shared" si="166"/>
        <v>0.21813656875334708</v>
      </c>
      <c r="I1218" s="2">
        <f t="shared" si="167"/>
        <v>17.907398427139427</v>
      </c>
    </row>
    <row r="1219" spans="1:9" ht="13.5" x14ac:dyDescent="0.25">
      <c r="A1219" s="3">
        <f>TITRES_STAT!B1222</f>
        <v>44088</v>
      </c>
      <c r="B1219" s="6">
        <f>TITRES_STAT!D1222</f>
        <v>25.364599999999999</v>
      </c>
      <c r="C1219" s="2">
        <f t="shared" ref="C1219:C1282" si="171">B1219-B1218</f>
        <v>-9.9900000000001654E-2</v>
      </c>
      <c r="D1219" s="2">
        <f t="shared" ref="D1219:D1282" si="172">IF(C1219&gt;0,C1219,0)</f>
        <v>0</v>
      </c>
      <c r="E1219" s="2">
        <f t="shared" ref="E1219:E1282" si="173">IF(C1219&lt;0,-C1219,0)</f>
        <v>9.9900000000001654E-2</v>
      </c>
      <c r="F1219" s="2">
        <f t="shared" si="170"/>
        <v>1.478072864540482E-2</v>
      </c>
      <c r="G1219" s="2">
        <f t="shared" si="170"/>
        <v>7.4894773346177529E-2</v>
      </c>
      <c r="H1219" s="2">
        <f t="shared" si="166"/>
        <v>0.19735327293248559</v>
      </c>
      <c r="I1219" s="2">
        <f t="shared" si="167"/>
        <v>16.482459888311809</v>
      </c>
    </row>
    <row r="1220" spans="1:9" ht="13.5" x14ac:dyDescent="0.25">
      <c r="A1220" s="3">
        <f>TITRES_STAT!B1223</f>
        <v>44089</v>
      </c>
      <c r="B1220" s="6">
        <f>TITRES_STAT!D1223</f>
        <v>25.354600000000001</v>
      </c>
      <c r="C1220" s="2">
        <f t="shared" si="171"/>
        <v>-9.9999999999980105E-3</v>
      </c>
      <c r="D1220" s="2">
        <f t="shared" si="172"/>
        <v>0</v>
      </c>
      <c r="E1220" s="2">
        <f t="shared" si="173"/>
        <v>9.9999999999980105E-3</v>
      </c>
      <c r="F1220" s="2">
        <f t="shared" si="170"/>
        <v>1.3724962313590189E-2</v>
      </c>
      <c r="G1220" s="2">
        <f t="shared" si="170"/>
        <v>7.025943239287899E-2</v>
      </c>
      <c r="H1220" s="2">
        <f t="shared" si="166"/>
        <v>0.1953468999983162</v>
      </c>
      <c r="I1220" s="2">
        <f t="shared" si="167"/>
        <v>16.342276873649922</v>
      </c>
    </row>
    <row r="1221" spans="1:9" ht="13.5" x14ac:dyDescent="0.25">
      <c r="A1221" s="3">
        <f>TITRES_STAT!B1224</f>
        <v>44090</v>
      </c>
      <c r="B1221" s="6">
        <f>TITRES_STAT!D1224</f>
        <v>24.975000000000001</v>
      </c>
      <c r="C1221" s="2">
        <f t="shared" si="171"/>
        <v>-0.37959999999999994</v>
      </c>
      <c r="D1221" s="2">
        <f t="shared" si="172"/>
        <v>0</v>
      </c>
      <c r="E1221" s="2">
        <f t="shared" si="173"/>
        <v>0.37959999999999994</v>
      </c>
      <c r="F1221" s="2">
        <f t="shared" si="170"/>
        <v>1.2744607862619462E-2</v>
      </c>
      <c r="G1221" s="2">
        <f t="shared" si="170"/>
        <v>9.2355187221959054E-2</v>
      </c>
      <c r="H1221" s="2">
        <f t="shared" si="166"/>
        <v>0.13799558255444919</v>
      </c>
      <c r="I1221" s="2">
        <f t="shared" si="167"/>
        <v>12.126196680367741</v>
      </c>
    </row>
    <row r="1222" spans="1:9" ht="13.5" x14ac:dyDescent="0.25">
      <c r="A1222" s="3">
        <f>TITRES_STAT!B1225</f>
        <v>44091</v>
      </c>
      <c r="B1222" s="6">
        <f>TITRES_STAT!D1225</f>
        <v>23.975999999999999</v>
      </c>
      <c r="C1222" s="2">
        <f t="shared" si="171"/>
        <v>-0.99900000000000233</v>
      </c>
      <c r="D1222" s="2">
        <f t="shared" si="172"/>
        <v>0</v>
      </c>
      <c r="E1222" s="2">
        <f t="shared" si="173"/>
        <v>0.99900000000000233</v>
      </c>
      <c r="F1222" s="2">
        <f t="shared" si="170"/>
        <v>1.1834278729575215E-2</v>
      </c>
      <c r="G1222" s="2">
        <f t="shared" si="170"/>
        <v>0.15711553099181927</v>
      </c>
      <c r="H1222" s="2">
        <f t="shared" si="166"/>
        <v>7.5322144506461325E-2</v>
      </c>
      <c r="I1222" s="2">
        <f t="shared" si="167"/>
        <v>7.0046120496320441</v>
      </c>
    </row>
    <row r="1223" spans="1:9" ht="13.5" x14ac:dyDescent="0.25">
      <c r="A1223" s="3">
        <f>TITRES_STAT!B1226</f>
        <v>44092</v>
      </c>
      <c r="B1223" s="6">
        <f>TITRES_STAT!D1226</f>
        <v>24.975000000000001</v>
      </c>
      <c r="C1223" s="2">
        <f t="shared" si="171"/>
        <v>0.99900000000000233</v>
      </c>
      <c r="D1223" s="2">
        <f t="shared" si="172"/>
        <v>0.99900000000000233</v>
      </c>
      <c r="E1223" s="2">
        <f t="shared" si="173"/>
        <v>0</v>
      </c>
      <c r="F1223" s="2">
        <f t="shared" si="170"/>
        <v>8.2346115963177161E-2</v>
      </c>
      <c r="G1223" s="2">
        <f t="shared" si="170"/>
        <v>0.14589299306383219</v>
      </c>
      <c r="H1223" s="2">
        <f t="shared" si="166"/>
        <v>0.56442817597928419</v>
      </c>
      <c r="I1223" s="2">
        <f t="shared" si="167"/>
        <v>36.078880746696434</v>
      </c>
    </row>
    <row r="1224" spans="1:9" ht="13.5" x14ac:dyDescent="0.25">
      <c r="A1224" s="3">
        <f>TITRES_STAT!B1227</f>
        <v>44095</v>
      </c>
      <c r="B1224" s="6">
        <f>TITRES_STAT!D1227</f>
        <v>24.2258</v>
      </c>
      <c r="C1224" s="2">
        <f t="shared" si="171"/>
        <v>-0.74920000000000186</v>
      </c>
      <c r="D1224" s="2">
        <f t="shared" si="172"/>
        <v>0</v>
      </c>
      <c r="E1224" s="2">
        <f t="shared" si="173"/>
        <v>0.74920000000000186</v>
      </c>
      <c r="F1224" s="2">
        <f t="shared" si="170"/>
        <v>7.6464250537235934E-2</v>
      </c>
      <c r="G1224" s="2">
        <f t="shared" si="170"/>
        <v>0.18898635070213002</v>
      </c>
      <c r="H1224" s="2">
        <f t="shared" si="166"/>
        <v>0.40460197391585551</v>
      </c>
      <c r="I1224" s="2">
        <f t="shared" si="167"/>
        <v>28.805453888682464</v>
      </c>
    </row>
    <row r="1225" spans="1:9" ht="13.5" x14ac:dyDescent="0.25">
      <c r="A1225" s="3">
        <f>TITRES_STAT!B1228</f>
        <v>44096</v>
      </c>
      <c r="B1225" s="6">
        <f>TITRES_STAT!D1228</f>
        <v>24.8751</v>
      </c>
      <c r="C1225" s="2">
        <f t="shared" si="171"/>
        <v>0.64930000000000021</v>
      </c>
      <c r="D1225" s="2">
        <f t="shared" si="172"/>
        <v>0.64930000000000021</v>
      </c>
      <c r="E1225" s="2">
        <f t="shared" si="173"/>
        <v>0</v>
      </c>
      <c r="F1225" s="2">
        <f t="shared" si="170"/>
        <v>0.11738108978457625</v>
      </c>
      <c r="G1225" s="2">
        <f t="shared" si="170"/>
        <v>0.17548732565197786</v>
      </c>
      <c r="H1225" s="2">
        <f t="shared" si="166"/>
        <v>0.66888642440972368</v>
      </c>
      <c r="I1225" s="2">
        <f t="shared" si="167"/>
        <v>40.07980499010322</v>
      </c>
    </row>
    <row r="1226" spans="1:9" ht="13.5" x14ac:dyDescent="0.25">
      <c r="A1226" s="3">
        <f>TITRES_STAT!B1229</f>
        <v>44097</v>
      </c>
      <c r="B1226" s="6">
        <f>TITRES_STAT!D1229</f>
        <v>24.815200000000001</v>
      </c>
      <c r="C1226" s="2">
        <f t="shared" si="171"/>
        <v>-5.9899999999998954E-2</v>
      </c>
      <c r="D1226" s="2">
        <f t="shared" si="172"/>
        <v>0</v>
      </c>
      <c r="E1226" s="2">
        <f t="shared" si="173"/>
        <v>5.9899999999998954E-2</v>
      </c>
      <c r="F1226" s="2">
        <f t="shared" si="170"/>
        <v>0.10899672622853508</v>
      </c>
      <c r="G1226" s="2">
        <f t="shared" si="170"/>
        <v>0.16723108810540793</v>
      </c>
      <c r="H1226" s="2">
        <f t="shared" si="166"/>
        <v>0.65177310907546704</v>
      </c>
      <c r="I1226" s="2">
        <f t="shared" si="167"/>
        <v>39.458997455181873</v>
      </c>
    </row>
    <row r="1227" spans="1:9" ht="13.5" x14ac:dyDescent="0.25">
      <c r="A1227" s="3">
        <f>TITRES_STAT!B1230</f>
        <v>44098</v>
      </c>
      <c r="B1227" s="6">
        <f>TITRES_STAT!D1230</f>
        <v>24.015999999999998</v>
      </c>
      <c r="C1227" s="2">
        <f t="shared" si="171"/>
        <v>-0.79920000000000258</v>
      </c>
      <c r="D1227" s="2">
        <f t="shared" si="172"/>
        <v>0</v>
      </c>
      <c r="E1227" s="2">
        <f t="shared" si="173"/>
        <v>0.79920000000000258</v>
      </c>
      <c r="F1227" s="2">
        <f t="shared" si="170"/>
        <v>0.10121124578363971</v>
      </c>
      <c r="G1227" s="2">
        <f t="shared" si="170"/>
        <v>0.21237172466930754</v>
      </c>
      <c r="H1227" s="2">
        <f t="shared" si="166"/>
        <v>0.47657589983431065</v>
      </c>
      <c r="I1227" s="2">
        <f t="shared" si="167"/>
        <v>32.275746874088085</v>
      </c>
    </row>
    <row r="1228" spans="1:9" ht="13.5" x14ac:dyDescent="0.25">
      <c r="A1228" s="3">
        <f>TITRES_STAT!B1231</f>
        <v>44099</v>
      </c>
      <c r="B1228" s="6">
        <f>TITRES_STAT!D1231</f>
        <v>23.966000000000001</v>
      </c>
      <c r="C1228" s="2">
        <f t="shared" si="171"/>
        <v>-4.9999999999997158E-2</v>
      </c>
      <c r="D1228" s="2">
        <f t="shared" si="172"/>
        <v>0</v>
      </c>
      <c r="E1228" s="2">
        <f t="shared" si="173"/>
        <v>4.9999999999997158E-2</v>
      </c>
      <c r="F1228" s="2">
        <f t="shared" si="170"/>
        <v>9.3981871084808308E-2</v>
      </c>
      <c r="G1228" s="2">
        <f t="shared" si="170"/>
        <v>0.20077374433578538</v>
      </c>
      <c r="H1228" s="2">
        <f t="shared" si="166"/>
        <v>0.46809841294600607</v>
      </c>
      <c r="I1228" s="2">
        <f t="shared" si="167"/>
        <v>31.88467536087596</v>
      </c>
    </row>
    <row r="1229" spans="1:9" ht="13.5" x14ac:dyDescent="0.25">
      <c r="A1229" s="3">
        <f>TITRES_STAT!B1232</f>
        <v>44102</v>
      </c>
      <c r="B1229" s="6">
        <f>TITRES_STAT!D1232</f>
        <v>23.2667</v>
      </c>
      <c r="C1229" s="2">
        <f t="shared" si="171"/>
        <v>-0.69930000000000092</v>
      </c>
      <c r="D1229" s="2">
        <f t="shared" si="172"/>
        <v>0</v>
      </c>
      <c r="E1229" s="2">
        <f t="shared" si="173"/>
        <v>0.69930000000000092</v>
      </c>
      <c r="F1229" s="2">
        <f t="shared" ref="F1229:G1244" si="174">((F1228*13)+D1229)/14</f>
        <v>8.7268880293036283E-2</v>
      </c>
      <c r="G1229" s="2">
        <f t="shared" si="174"/>
        <v>0.23638276259751506</v>
      </c>
      <c r="H1229" s="2">
        <f t="shared" si="166"/>
        <v>0.36918461961470317</v>
      </c>
      <c r="I1229" s="2">
        <f t="shared" si="167"/>
        <v>26.963830467113638</v>
      </c>
    </row>
    <row r="1230" spans="1:9" ht="13.5" x14ac:dyDescent="0.25">
      <c r="A1230" s="3">
        <f>TITRES_STAT!B1233</f>
        <v>44103</v>
      </c>
      <c r="B1230" s="6">
        <f>TITRES_STAT!D1233</f>
        <v>23.2667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8.1035388843533687E-2</v>
      </c>
      <c r="G1230" s="2">
        <f t="shared" si="174"/>
        <v>0.21949827955483542</v>
      </c>
      <c r="H1230" s="2">
        <f t="shared" si="166"/>
        <v>0.36918461961470317</v>
      </c>
      <c r="I1230" s="2">
        <f t="shared" si="167"/>
        <v>26.963830467113638</v>
      </c>
    </row>
    <row r="1231" spans="1:9" ht="13.5" x14ac:dyDescent="0.25">
      <c r="A1231" s="3">
        <f>TITRES_STAT!B1234</f>
        <v>44104</v>
      </c>
      <c r="B1231" s="6">
        <f>TITRES_STAT!D1234</f>
        <v>23.2667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7.5247146783281274E-2</v>
      </c>
      <c r="G1231" s="2">
        <f t="shared" si="174"/>
        <v>0.20381983101520432</v>
      </c>
      <c r="H1231" s="2">
        <f t="shared" si="166"/>
        <v>0.36918461961470311</v>
      </c>
      <c r="I1231" s="2">
        <f t="shared" si="167"/>
        <v>26.963830467113624</v>
      </c>
    </row>
    <row r="1232" spans="1:9" ht="13.5" x14ac:dyDescent="0.25">
      <c r="A1232" s="3">
        <f>TITRES_STAT!B1235</f>
        <v>44105</v>
      </c>
      <c r="B1232" s="6">
        <f>TITRES_STAT!D1235</f>
        <v>23.2667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6.9872350584475468E-2</v>
      </c>
      <c r="G1232" s="2">
        <f t="shared" si="174"/>
        <v>0.18926127165697545</v>
      </c>
      <c r="H1232" s="2">
        <f t="shared" si="166"/>
        <v>0.36918461961470306</v>
      </c>
      <c r="I1232" s="2">
        <f t="shared" si="167"/>
        <v>26.963830467113624</v>
      </c>
    </row>
    <row r="1233" spans="1:9" ht="13.5" x14ac:dyDescent="0.25">
      <c r="A1233" s="3">
        <f>TITRES_STAT!B1236</f>
        <v>44106</v>
      </c>
      <c r="B1233" s="6">
        <f>TITRES_STAT!D1236</f>
        <v>23.2667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6.4881468399870079E-2</v>
      </c>
      <c r="G1233" s="2">
        <f t="shared" si="174"/>
        <v>0.17574260939576294</v>
      </c>
      <c r="H1233" s="2">
        <f t="shared" ref="H1233:H1296" si="175">F1233/G1233</f>
        <v>0.36918461961470306</v>
      </c>
      <c r="I1233" s="2">
        <f t="shared" ref="I1233:I1296" si="176">IF(G1233=0,100,100-(100/(1+H1233)))</f>
        <v>26.963830467113624</v>
      </c>
    </row>
    <row r="1234" spans="1:9" ht="13.5" x14ac:dyDescent="0.25">
      <c r="A1234" s="3">
        <f>TITRES_STAT!B1237</f>
        <v>44109</v>
      </c>
      <c r="B1234" s="6">
        <f>TITRES_STAT!D1237</f>
        <v>23.876100000000001</v>
      </c>
      <c r="C1234" s="2">
        <f t="shared" si="171"/>
        <v>0.60940000000000083</v>
      </c>
      <c r="D1234" s="2">
        <f t="shared" si="172"/>
        <v>0.60940000000000083</v>
      </c>
      <c r="E1234" s="2">
        <f t="shared" si="173"/>
        <v>0</v>
      </c>
      <c r="F1234" s="2">
        <f t="shared" si="174"/>
        <v>0.10377564922845085</v>
      </c>
      <c r="G1234" s="2">
        <f t="shared" si="174"/>
        <v>0.16318956586749417</v>
      </c>
      <c r="H1234" s="2">
        <f t="shared" si="175"/>
        <v>0.6359208609741267</v>
      </c>
      <c r="I1234" s="2">
        <f t="shared" si="176"/>
        <v>38.872348665782084</v>
      </c>
    </row>
    <row r="1235" spans="1:9" ht="13.5" x14ac:dyDescent="0.25">
      <c r="A1235" s="3">
        <f>TITRES_STAT!B1238</f>
        <v>44110</v>
      </c>
      <c r="B1235" s="6">
        <f>TITRES_STAT!D1238</f>
        <v>23.876100000000001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9.6363102854990071E-2</v>
      </c>
      <c r="G1235" s="2">
        <f t="shared" si="174"/>
        <v>0.15153316830553029</v>
      </c>
      <c r="H1235" s="2">
        <f t="shared" si="175"/>
        <v>0.6359208609741267</v>
      </c>
      <c r="I1235" s="2">
        <f t="shared" si="176"/>
        <v>38.872348665782084</v>
      </c>
    </row>
    <row r="1236" spans="1:9" ht="13.5" x14ac:dyDescent="0.25">
      <c r="A1236" s="3">
        <f>TITRES_STAT!B1239</f>
        <v>44111</v>
      </c>
      <c r="B1236" s="6">
        <f>TITRES_STAT!D1239</f>
        <v>23.166799999999999</v>
      </c>
      <c r="C1236" s="2">
        <f t="shared" si="171"/>
        <v>-0.70930000000000248</v>
      </c>
      <c r="D1236" s="2">
        <f t="shared" si="172"/>
        <v>0</v>
      </c>
      <c r="E1236" s="2">
        <f t="shared" si="173"/>
        <v>0.70930000000000248</v>
      </c>
      <c r="F1236" s="2">
        <f t="shared" si="174"/>
        <v>8.9480024079633638E-2</v>
      </c>
      <c r="G1236" s="2">
        <f t="shared" si="174"/>
        <v>0.19137365628370689</v>
      </c>
      <c r="H1236" s="2">
        <f t="shared" si="175"/>
        <v>0.46756709265658608</v>
      </c>
      <c r="I1236" s="2">
        <f t="shared" si="176"/>
        <v>31.86001478202931</v>
      </c>
    </row>
    <row r="1237" spans="1:9" ht="13.5" x14ac:dyDescent="0.25">
      <c r="A1237" s="3">
        <f>TITRES_STAT!B1240</f>
        <v>44112</v>
      </c>
      <c r="B1237" s="6">
        <f>TITRES_STAT!D1240</f>
        <v>22.966999999999999</v>
      </c>
      <c r="C1237" s="2">
        <f t="shared" si="171"/>
        <v>-0.19979999999999976</v>
      </c>
      <c r="D1237" s="2">
        <f t="shared" si="172"/>
        <v>0</v>
      </c>
      <c r="E1237" s="2">
        <f t="shared" si="173"/>
        <v>0.19979999999999976</v>
      </c>
      <c r="F1237" s="2">
        <f t="shared" si="174"/>
        <v>8.3088593788231233E-2</v>
      </c>
      <c r="G1237" s="2">
        <f t="shared" si="174"/>
        <v>0.19197553797772779</v>
      </c>
      <c r="H1237" s="2">
        <f t="shared" si="175"/>
        <v>0.43280823517145622</v>
      </c>
      <c r="I1237" s="2">
        <f t="shared" si="176"/>
        <v>30.206989640847809</v>
      </c>
    </row>
    <row r="1238" spans="1:9" ht="13.5" x14ac:dyDescent="0.25">
      <c r="A1238" s="3">
        <f>TITRES_STAT!B1241</f>
        <v>44113</v>
      </c>
      <c r="B1238" s="6">
        <f>TITRES_STAT!D1241</f>
        <v>22.977</v>
      </c>
      <c r="C1238" s="2">
        <f t="shared" si="171"/>
        <v>1.0000000000001563E-2</v>
      </c>
      <c r="D1238" s="2">
        <f t="shared" si="172"/>
        <v>1.0000000000001563E-2</v>
      </c>
      <c r="E1238" s="2">
        <f t="shared" si="173"/>
        <v>0</v>
      </c>
      <c r="F1238" s="2">
        <f t="shared" si="174"/>
        <v>7.7867979946214833E-2</v>
      </c>
      <c r="G1238" s="2">
        <f t="shared" si="174"/>
        <v>0.17826299955074723</v>
      </c>
      <c r="H1238" s="2">
        <f t="shared" si="175"/>
        <v>0.43681515593508047</v>
      </c>
      <c r="I1238" s="2">
        <f t="shared" si="176"/>
        <v>30.401625019802978</v>
      </c>
    </row>
    <row r="1239" spans="1:9" ht="13.5" x14ac:dyDescent="0.25">
      <c r="A1239" s="3">
        <f>TITRES_STAT!B1242</f>
        <v>44116</v>
      </c>
      <c r="B1239" s="6">
        <f>TITRES_STAT!D1242</f>
        <v>22.287700000000001</v>
      </c>
      <c r="C1239" s="2">
        <f t="shared" si="171"/>
        <v>-0.68929999999999936</v>
      </c>
      <c r="D1239" s="2">
        <f t="shared" si="172"/>
        <v>0</v>
      </c>
      <c r="E1239" s="2">
        <f t="shared" si="173"/>
        <v>0.68929999999999936</v>
      </c>
      <c r="F1239" s="2">
        <f t="shared" si="174"/>
        <v>7.2305981378628065E-2</v>
      </c>
      <c r="G1239" s="2">
        <f t="shared" si="174"/>
        <v>0.21476564243997953</v>
      </c>
      <c r="H1239" s="2">
        <f t="shared" si="175"/>
        <v>0.33667387649696057</v>
      </c>
      <c r="I1239" s="2">
        <f t="shared" si="176"/>
        <v>25.187435949544138</v>
      </c>
    </row>
    <row r="1240" spans="1:9" ht="13.5" x14ac:dyDescent="0.25">
      <c r="A1240" s="3">
        <f>TITRES_STAT!B1243</f>
        <v>44117</v>
      </c>
      <c r="B1240" s="6">
        <f>TITRES_STAT!D1243</f>
        <v>22.946999999999999</v>
      </c>
      <c r="C1240" s="2">
        <f t="shared" si="171"/>
        <v>0.65929999999999822</v>
      </c>
      <c r="D1240" s="2">
        <f t="shared" si="172"/>
        <v>0.65929999999999822</v>
      </c>
      <c r="E1240" s="2">
        <f t="shared" si="173"/>
        <v>0</v>
      </c>
      <c r="F1240" s="2">
        <f t="shared" si="174"/>
        <v>0.11423412556586879</v>
      </c>
      <c r="G1240" s="2">
        <f t="shared" si="174"/>
        <v>0.19942523940855242</v>
      </c>
      <c r="H1240" s="2">
        <f t="shared" si="175"/>
        <v>0.57281679041559586</v>
      </c>
      <c r="I1240" s="2">
        <f t="shared" si="176"/>
        <v>36.419803877108706</v>
      </c>
    </row>
    <row r="1241" spans="1:9" ht="13.5" x14ac:dyDescent="0.25">
      <c r="A1241" s="3">
        <f>TITRES_STAT!B1244</f>
        <v>44118</v>
      </c>
      <c r="B1241" s="6">
        <f>TITRES_STAT!D1244</f>
        <v>22.946999999999999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0.10607454516830674</v>
      </c>
      <c r="G1241" s="2">
        <f t="shared" si="174"/>
        <v>0.18518057945079866</v>
      </c>
      <c r="H1241" s="2">
        <f t="shared" si="175"/>
        <v>0.57281679041559586</v>
      </c>
      <c r="I1241" s="2">
        <f t="shared" si="176"/>
        <v>36.419803877108706</v>
      </c>
    </row>
    <row r="1242" spans="1:9" ht="13.5" x14ac:dyDescent="0.25">
      <c r="A1242" s="3">
        <f>TITRES_STAT!B1245</f>
        <v>44120</v>
      </c>
      <c r="B1242" s="6">
        <f>TITRES_STAT!D1245</f>
        <v>22.946999999999999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9.8497791941999119E-2</v>
      </c>
      <c r="G1242" s="2">
        <f t="shared" si="174"/>
        <v>0.17195339520431305</v>
      </c>
      <c r="H1242" s="2">
        <f t="shared" si="175"/>
        <v>0.57281679041559586</v>
      </c>
      <c r="I1242" s="2">
        <f t="shared" si="176"/>
        <v>36.419803877108706</v>
      </c>
    </row>
    <row r="1243" spans="1:9" ht="13.5" x14ac:dyDescent="0.25">
      <c r="A1243" s="3">
        <f>TITRES_STAT!B1246</f>
        <v>44123</v>
      </c>
      <c r="B1243" s="6">
        <f>TITRES_STAT!D1246</f>
        <v>22.267700000000001</v>
      </c>
      <c r="C1243" s="2">
        <f t="shared" si="171"/>
        <v>-0.67929999999999779</v>
      </c>
      <c r="D1243" s="2">
        <f t="shared" si="172"/>
        <v>0</v>
      </c>
      <c r="E1243" s="2">
        <f t="shared" si="173"/>
        <v>0.67929999999999779</v>
      </c>
      <c r="F1243" s="2">
        <f t="shared" si="174"/>
        <v>9.1462235374713458E-2</v>
      </c>
      <c r="G1243" s="2">
        <f t="shared" si="174"/>
        <v>0.20819243840400481</v>
      </c>
      <c r="H1243" s="2">
        <f t="shared" si="175"/>
        <v>0.4393158371930288</v>
      </c>
      <c r="I1243" s="2">
        <f t="shared" si="176"/>
        <v>30.522545909714154</v>
      </c>
    </row>
    <row r="1244" spans="1:9" ht="13.5" x14ac:dyDescent="0.25">
      <c r="A1244" s="3">
        <f>TITRES_STAT!B1247</f>
        <v>44124</v>
      </c>
      <c r="B1244" s="6">
        <f>TITRES_STAT!D1247</f>
        <v>22.267700000000001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8.4929218562233927E-2</v>
      </c>
      <c r="G1244" s="2">
        <f t="shared" si="174"/>
        <v>0.19332154994657591</v>
      </c>
      <c r="H1244" s="2">
        <f t="shared" si="175"/>
        <v>0.4393158371930288</v>
      </c>
      <c r="I1244" s="2">
        <f t="shared" si="176"/>
        <v>30.522545909714154</v>
      </c>
    </row>
    <row r="1245" spans="1:9" ht="13.5" x14ac:dyDescent="0.25">
      <c r="A1245" s="3">
        <f>TITRES_STAT!B1248</f>
        <v>44125</v>
      </c>
      <c r="B1245" s="6">
        <f>TITRES_STAT!D1248</f>
        <v>22.2178</v>
      </c>
      <c r="C1245" s="2">
        <f t="shared" si="171"/>
        <v>-4.9900000000000944E-2</v>
      </c>
      <c r="D1245" s="2">
        <f t="shared" si="172"/>
        <v>0</v>
      </c>
      <c r="E1245" s="2">
        <f t="shared" si="173"/>
        <v>4.9900000000000944E-2</v>
      </c>
      <c r="F1245" s="2">
        <f t="shared" ref="F1245:G1260" si="177">((F1244*13)+D1245)/14</f>
        <v>7.8862845807788656E-2</v>
      </c>
      <c r="G1245" s="2">
        <f t="shared" si="177"/>
        <v>0.18307715352182055</v>
      </c>
      <c r="H1245" s="2">
        <f t="shared" si="175"/>
        <v>0.4307629012726002</v>
      </c>
      <c r="I1245" s="2">
        <f t="shared" si="176"/>
        <v>30.107217687113334</v>
      </c>
    </row>
    <row r="1246" spans="1:9" ht="13.5" x14ac:dyDescent="0.25">
      <c r="A1246" s="3">
        <f>TITRES_STAT!B1249</f>
        <v>44126</v>
      </c>
      <c r="B1246" s="6">
        <f>TITRES_STAT!D1249</f>
        <v>22.1678</v>
      </c>
      <c r="C1246" s="2">
        <f t="shared" si="171"/>
        <v>-5.0000000000000711E-2</v>
      </c>
      <c r="D1246" s="2">
        <f t="shared" si="172"/>
        <v>0</v>
      </c>
      <c r="E1246" s="2">
        <f t="shared" si="173"/>
        <v>5.0000000000000711E-2</v>
      </c>
      <c r="F1246" s="2">
        <f t="shared" si="177"/>
        <v>7.3229785392946597E-2</v>
      </c>
      <c r="G1246" s="2">
        <f t="shared" si="177"/>
        <v>0.17357164255597629</v>
      </c>
      <c r="H1246" s="2">
        <f t="shared" si="175"/>
        <v>0.42189947801715494</v>
      </c>
      <c r="I1246" s="2">
        <f t="shared" si="176"/>
        <v>29.671540396476942</v>
      </c>
    </row>
    <row r="1247" spans="1:9" ht="13.5" x14ac:dyDescent="0.25">
      <c r="A1247" s="3">
        <f>TITRES_STAT!B1250</f>
        <v>44127</v>
      </c>
      <c r="B1247" s="6">
        <f>TITRES_STAT!D1250</f>
        <v>21.528500000000001</v>
      </c>
      <c r="C1247" s="2">
        <f t="shared" si="171"/>
        <v>-0.63929999999999865</v>
      </c>
      <c r="D1247" s="2">
        <f t="shared" si="172"/>
        <v>0</v>
      </c>
      <c r="E1247" s="2">
        <f t="shared" si="173"/>
        <v>0.63929999999999865</v>
      </c>
      <c r="F1247" s="2">
        <f t="shared" si="177"/>
        <v>6.799908643630756E-2</v>
      </c>
      <c r="G1247" s="2">
        <f t="shared" si="177"/>
        <v>0.20683795380197786</v>
      </c>
      <c r="H1247" s="2">
        <f t="shared" si="175"/>
        <v>0.32875536228427593</v>
      </c>
      <c r="I1247" s="2">
        <f t="shared" si="176"/>
        <v>24.741601924308284</v>
      </c>
    </row>
    <row r="1248" spans="1:9" ht="13.5" x14ac:dyDescent="0.25">
      <c r="A1248" s="3">
        <f>TITRES_STAT!B1251</f>
        <v>44130</v>
      </c>
      <c r="B1248" s="6">
        <f>TITRES_STAT!D1251</f>
        <v>21.528500000000001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6.3142008833714167E-2</v>
      </c>
      <c r="G1248" s="2">
        <f t="shared" si="177"/>
        <v>0.19206381424469374</v>
      </c>
      <c r="H1248" s="2">
        <f t="shared" si="175"/>
        <v>0.32875536228427593</v>
      </c>
      <c r="I1248" s="2">
        <f t="shared" si="176"/>
        <v>24.741601924308284</v>
      </c>
    </row>
    <row r="1249" spans="1:9" ht="13.5" x14ac:dyDescent="0.25">
      <c r="A1249" s="3">
        <f>TITRES_STAT!B1252</f>
        <v>44131</v>
      </c>
      <c r="B1249" s="6">
        <f>TITRES_STAT!D1252</f>
        <v>21.528500000000001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5.8631865345591727E-2</v>
      </c>
      <c r="G1249" s="2">
        <f t="shared" si="177"/>
        <v>0.17834497037007277</v>
      </c>
      <c r="H1249" s="2">
        <f t="shared" si="175"/>
        <v>0.32875536228427593</v>
      </c>
      <c r="I1249" s="2">
        <f t="shared" si="176"/>
        <v>24.741601924308284</v>
      </c>
    </row>
    <row r="1250" spans="1:9" ht="13.5" x14ac:dyDescent="0.25">
      <c r="A1250" s="3">
        <f>TITRES_STAT!B1253</f>
        <v>44132</v>
      </c>
      <c r="B1250" s="6">
        <f>TITRES_STAT!D1253</f>
        <v>20.978999999999999</v>
      </c>
      <c r="C1250" s="2">
        <f t="shared" si="171"/>
        <v>-0.54950000000000188</v>
      </c>
      <c r="D1250" s="2">
        <f t="shared" si="172"/>
        <v>0</v>
      </c>
      <c r="E1250" s="2">
        <f t="shared" si="173"/>
        <v>0.54950000000000188</v>
      </c>
      <c r="F1250" s="2">
        <f t="shared" si="177"/>
        <v>5.4443874963763746E-2</v>
      </c>
      <c r="G1250" s="2">
        <f t="shared" si="177"/>
        <v>0.2048560439150677</v>
      </c>
      <c r="H1250" s="2">
        <f t="shared" si="175"/>
        <v>0.26576650570454197</v>
      </c>
      <c r="I1250" s="2">
        <f t="shared" si="176"/>
        <v>20.996487464851413</v>
      </c>
    </row>
    <row r="1251" spans="1:9" ht="13.5" x14ac:dyDescent="0.25">
      <c r="A1251" s="3">
        <f>TITRES_STAT!B1254</f>
        <v>44134</v>
      </c>
      <c r="B1251" s="6">
        <f>TITRES_STAT!D1254</f>
        <v>20.978999999999999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5.0555026752066336E-2</v>
      </c>
      <c r="G1251" s="2">
        <f t="shared" si="177"/>
        <v>0.19022346934970574</v>
      </c>
      <c r="H1251" s="2">
        <f t="shared" si="175"/>
        <v>0.26576650570454197</v>
      </c>
      <c r="I1251" s="2">
        <f t="shared" si="176"/>
        <v>20.996487464851413</v>
      </c>
    </row>
    <row r="1252" spans="1:9" ht="13.5" x14ac:dyDescent="0.25">
      <c r="A1252" s="3">
        <f>TITRES_STAT!B1255</f>
        <v>44137</v>
      </c>
      <c r="B1252" s="6">
        <f>TITRES_STAT!D1255</f>
        <v>20.479500000000002</v>
      </c>
      <c r="C1252" s="2">
        <f t="shared" si="171"/>
        <v>-0.49949999999999761</v>
      </c>
      <c r="D1252" s="2">
        <f t="shared" si="172"/>
        <v>0</v>
      </c>
      <c r="E1252" s="2">
        <f t="shared" si="173"/>
        <v>0.49949999999999761</v>
      </c>
      <c r="F1252" s="2">
        <f t="shared" si="177"/>
        <v>4.6943953412633029E-2</v>
      </c>
      <c r="G1252" s="2">
        <f t="shared" si="177"/>
        <v>0.21231465011044087</v>
      </c>
      <c r="H1252" s="2">
        <f t="shared" si="175"/>
        <v>0.22110557791567345</v>
      </c>
      <c r="I1252" s="2">
        <f t="shared" si="176"/>
        <v>18.106999256614841</v>
      </c>
    </row>
    <row r="1253" spans="1:9" ht="13.5" x14ac:dyDescent="0.25">
      <c r="A1253" s="3">
        <f>TITRES_STAT!B1256</f>
        <v>44138</v>
      </c>
      <c r="B1253" s="6">
        <f>TITRES_STAT!D1256</f>
        <v>20.479500000000002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4.3590813883159239E-2</v>
      </c>
      <c r="G1253" s="2">
        <f t="shared" si="177"/>
        <v>0.19714931795969509</v>
      </c>
      <c r="H1253" s="2">
        <f t="shared" si="175"/>
        <v>0.22110557791567342</v>
      </c>
      <c r="I1253" s="2">
        <f t="shared" si="176"/>
        <v>18.106999256614841</v>
      </c>
    </row>
    <row r="1254" spans="1:9" ht="13.5" x14ac:dyDescent="0.25">
      <c r="A1254" s="3">
        <f>TITRES_STAT!B1257</f>
        <v>44139</v>
      </c>
      <c r="B1254" s="6">
        <f>TITRES_STAT!D1257</f>
        <v>20.479500000000002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4.047718432007643E-2</v>
      </c>
      <c r="G1254" s="2">
        <f t="shared" si="177"/>
        <v>0.18306722381971688</v>
      </c>
      <c r="H1254" s="2">
        <f t="shared" si="175"/>
        <v>0.2211055779156734</v>
      </c>
      <c r="I1254" s="2">
        <f t="shared" si="176"/>
        <v>18.106999256614841</v>
      </c>
    </row>
    <row r="1255" spans="1:9" ht="13.5" x14ac:dyDescent="0.25">
      <c r="A1255" s="3">
        <f>TITRES_STAT!B1258</f>
        <v>44140</v>
      </c>
      <c r="B1255" s="6">
        <f>TITRES_STAT!D1258</f>
        <v>19.880099999999999</v>
      </c>
      <c r="C1255" s="2">
        <f t="shared" si="171"/>
        <v>-0.59940000000000282</v>
      </c>
      <c r="D1255" s="2">
        <f t="shared" si="172"/>
        <v>0</v>
      </c>
      <c r="E1255" s="2">
        <f t="shared" si="173"/>
        <v>0.59940000000000282</v>
      </c>
      <c r="F1255" s="2">
        <f t="shared" si="177"/>
        <v>3.7585956868642398E-2</v>
      </c>
      <c r="G1255" s="2">
        <f t="shared" si="177"/>
        <v>0.21280527926116588</v>
      </c>
      <c r="H1255" s="2">
        <f t="shared" si="175"/>
        <v>0.17662135544351287</v>
      </c>
      <c r="I1255" s="2">
        <f t="shared" si="176"/>
        <v>15.01089153502042</v>
      </c>
    </row>
    <row r="1256" spans="1:9" ht="13.5" x14ac:dyDescent="0.25">
      <c r="A1256" s="3">
        <f>TITRES_STAT!B1259</f>
        <v>44141</v>
      </c>
      <c r="B1256" s="6">
        <f>TITRES_STAT!D1259</f>
        <v>19.380600000000001</v>
      </c>
      <c r="C1256" s="2">
        <f t="shared" si="171"/>
        <v>-0.49949999999999761</v>
      </c>
      <c r="D1256" s="2">
        <f t="shared" si="172"/>
        <v>0</v>
      </c>
      <c r="E1256" s="2">
        <f t="shared" si="173"/>
        <v>0.49949999999999761</v>
      </c>
      <c r="F1256" s="2">
        <f t="shared" si="177"/>
        <v>3.4901245663739373E-2</v>
      </c>
      <c r="G1256" s="2">
        <f t="shared" si="177"/>
        <v>0.23328347359965385</v>
      </c>
      <c r="H1256" s="2">
        <f t="shared" si="175"/>
        <v>0.14960873620921239</v>
      </c>
      <c r="I1256" s="2">
        <f t="shared" si="176"/>
        <v>13.013883027937055</v>
      </c>
    </row>
    <row r="1257" spans="1:9" ht="13.5" x14ac:dyDescent="0.25">
      <c r="A1257" s="3">
        <f>TITRES_STAT!B1260</f>
        <v>44144</v>
      </c>
      <c r="B1257" s="6">
        <f>TITRES_STAT!D1260</f>
        <v>18.8811</v>
      </c>
      <c r="C1257" s="2">
        <f t="shared" si="171"/>
        <v>-0.49950000000000117</v>
      </c>
      <c r="D1257" s="2">
        <f t="shared" si="172"/>
        <v>0</v>
      </c>
      <c r="E1257" s="2">
        <f t="shared" si="173"/>
        <v>0.49950000000000117</v>
      </c>
      <c r="F1257" s="2">
        <f t="shared" si="177"/>
        <v>3.2408299544900848E-2</v>
      </c>
      <c r="G1257" s="2">
        <f t="shared" si="177"/>
        <v>0.25229893977110723</v>
      </c>
      <c r="H1257" s="2">
        <f t="shared" si="175"/>
        <v>0.12845198467461885</v>
      </c>
      <c r="I1257" s="2">
        <f t="shared" si="176"/>
        <v>11.383026164968555</v>
      </c>
    </row>
    <row r="1258" spans="1:9" ht="13.5" x14ac:dyDescent="0.25">
      <c r="A1258" s="3">
        <f>TITRES_STAT!B1261</f>
        <v>44145</v>
      </c>
      <c r="B1258" s="6">
        <f>TITRES_STAT!D1261</f>
        <v>18.3416</v>
      </c>
      <c r="C1258" s="2">
        <f t="shared" si="171"/>
        <v>-0.53950000000000031</v>
      </c>
      <c r="D1258" s="2">
        <f t="shared" si="172"/>
        <v>0</v>
      </c>
      <c r="E1258" s="2">
        <f t="shared" si="173"/>
        <v>0.53950000000000031</v>
      </c>
      <c r="F1258" s="2">
        <f t="shared" si="177"/>
        <v>3.0093421005979362E-2</v>
      </c>
      <c r="G1258" s="2">
        <f t="shared" si="177"/>
        <v>0.27281330121602815</v>
      </c>
      <c r="H1258" s="2">
        <f t="shared" si="175"/>
        <v>0.11030774845596616</v>
      </c>
      <c r="I1258" s="2">
        <f t="shared" si="176"/>
        <v>9.9348805418465389</v>
      </c>
    </row>
    <row r="1259" spans="1:9" ht="13.5" x14ac:dyDescent="0.25">
      <c r="A1259" s="3">
        <f>TITRES_STAT!B1262</f>
        <v>44146</v>
      </c>
      <c r="B1259" s="6">
        <f>TITRES_STAT!D1262</f>
        <v>18.8811</v>
      </c>
      <c r="C1259" s="2">
        <f t="shared" si="171"/>
        <v>0.53950000000000031</v>
      </c>
      <c r="D1259" s="2">
        <f t="shared" si="172"/>
        <v>0.53950000000000031</v>
      </c>
      <c r="E1259" s="2">
        <f t="shared" si="173"/>
        <v>0</v>
      </c>
      <c r="F1259" s="2">
        <f t="shared" si="177"/>
        <v>6.6479605219838006E-2</v>
      </c>
      <c r="G1259" s="2">
        <f t="shared" si="177"/>
        <v>0.25332663684345469</v>
      </c>
      <c r="H1259" s="2">
        <f t="shared" si="175"/>
        <v>0.2624264311412291</v>
      </c>
      <c r="I1259" s="2">
        <f t="shared" si="176"/>
        <v>20.787463306198077</v>
      </c>
    </row>
    <row r="1260" spans="1:9" ht="13.5" x14ac:dyDescent="0.25">
      <c r="A1260" s="3">
        <f>TITRES_STAT!B1263</f>
        <v>44147</v>
      </c>
      <c r="B1260" s="6">
        <f>TITRES_STAT!D1263</f>
        <v>18.871099999999998</v>
      </c>
      <c r="C1260" s="2">
        <f t="shared" si="171"/>
        <v>-1.0000000000001563E-2</v>
      </c>
      <c r="D1260" s="2">
        <f t="shared" si="172"/>
        <v>0</v>
      </c>
      <c r="E1260" s="2">
        <f t="shared" si="173"/>
        <v>1.0000000000001563E-2</v>
      </c>
      <c r="F1260" s="2">
        <f t="shared" si="177"/>
        <v>6.1731061989849574E-2</v>
      </c>
      <c r="G1260" s="2">
        <f t="shared" si="177"/>
        <v>0.23594616278320804</v>
      </c>
      <c r="H1260" s="2">
        <f t="shared" si="175"/>
        <v>0.2616319810488687</v>
      </c>
      <c r="I1260" s="2">
        <f t="shared" si="176"/>
        <v>20.73758314459964</v>
      </c>
    </row>
    <row r="1261" spans="1:9" ht="13.5" x14ac:dyDescent="0.25">
      <c r="A1261" s="3">
        <f>TITRES_STAT!B1264</f>
        <v>44148</v>
      </c>
      <c r="B1261" s="6">
        <f>TITRES_STAT!D1264</f>
        <v>18.871099999999998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5.7321700419146034E-2</v>
      </c>
      <c r="G1261" s="2">
        <f t="shared" si="178"/>
        <v>0.21909286544155032</v>
      </c>
      <c r="H1261" s="2">
        <f t="shared" si="175"/>
        <v>0.2616319810488687</v>
      </c>
      <c r="I1261" s="2">
        <f t="shared" si="176"/>
        <v>20.73758314459964</v>
      </c>
    </row>
    <row r="1262" spans="1:9" ht="13.5" x14ac:dyDescent="0.25">
      <c r="A1262" s="3">
        <f>TITRES_STAT!B1265</f>
        <v>44151</v>
      </c>
      <c r="B1262" s="6">
        <f>TITRES_STAT!D1265</f>
        <v>18.8811</v>
      </c>
      <c r="C1262" s="2">
        <f t="shared" si="171"/>
        <v>1.0000000000001563E-2</v>
      </c>
      <c r="D1262" s="2">
        <f t="shared" si="172"/>
        <v>1.0000000000001563E-2</v>
      </c>
      <c r="E1262" s="2">
        <f t="shared" si="173"/>
        <v>0</v>
      </c>
      <c r="F1262" s="2">
        <f t="shared" si="178"/>
        <v>5.3941578960635714E-2</v>
      </c>
      <c r="G1262" s="2">
        <f t="shared" si="178"/>
        <v>0.20344337505286816</v>
      </c>
      <c r="H1262" s="2">
        <f t="shared" si="175"/>
        <v>0.26514296150768285</v>
      </c>
      <c r="I1262" s="2">
        <f t="shared" si="176"/>
        <v>20.957549429173554</v>
      </c>
    </row>
    <row r="1263" spans="1:9" ht="13.5" x14ac:dyDescent="0.25">
      <c r="A1263" s="3">
        <f>TITRES_STAT!B1266</f>
        <v>44152</v>
      </c>
      <c r="B1263" s="6">
        <f>TITRES_STAT!D1266</f>
        <v>18.871099999999998</v>
      </c>
      <c r="C1263" s="2">
        <f t="shared" si="171"/>
        <v>-1.0000000000001563E-2</v>
      </c>
      <c r="D1263" s="2">
        <f t="shared" si="172"/>
        <v>0</v>
      </c>
      <c r="E1263" s="2">
        <f t="shared" si="173"/>
        <v>1.0000000000001563E-2</v>
      </c>
      <c r="F1263" s="2">
        <f t="shared" si="178"/>
        <v>5.0088609034876018E-2</v>
      </c>
      <c r="G1263" s="2">
        <f t="shared" si="178"/>
        <v>0.18962599112052053</v>
      </c>
      <c r="H1263" s="2">
        <f t="shared" si="175"/>
        <v>0.26414421746141969</v>
      </c>
      <c r="I1263" s="2">
        <f t="shared" si="176"/>
        <v>20.895101509213774</v>
      </c>
    </row>
    <row r="1264" spans="1:9" ht="13.5" x14ac:dyDescent="0.25">
      <c r="A1264" s="3">
        <f>TITRES_STAT!B1267</f>
        <v>44153</v>
      </c>
      <c r="B1264" s="6">
        <f>TITRES_STAT!D1267</f>
        <v>18.871099999999998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4.6510851246670586E-2</v>
      </c>
      <c r="G1264" s="2">
        <f t="shared" si="178"/>
        <v>0.17608127746905478</v>
      </c>
      <c r="H1264" s="2">
        <f t="shared" si="175"/>
        <v>0.26414421746141969</v>
      </c>
      <c r="I1264" s="2">
        <f t="shared" si="176"/>
        <v>20.895101509213774</v>
      </c>
    </row>
    <row r="1265" spans="1:9" ht="13.5" x14ac:dyDescent="0.25">
      <c r="A1265" s="3">
        <f>TITRES_STAT!B1268</f>
        <v>44154</v>
      </c>
      <c r="B1265" s="6">
        <f>TITRES_STAT!D1268</f>
        <v>19.0809</v>
      </c>
      <c r="C1265" s="2">
        <f t="shared" si="171"/>
        <v>0.20980000000000132</v>
      </c>
      <c r="D1265" s="2">
        <f t="shared" si="172"/>
        <v>0.20980000000000132</v>
      </c>
      <c r="E1265" s="2">
        <f t="shared" si="173"/>
        <v>0</v>
      </c>
      <c r="F1265" s="2">
        <f t="shared" si="178"/>
        <v>5.8174361871908498E-2</v>
      </c>
      <c r="G1265" s="2">
        <f t="shared" si="178"/>
        <v>0.1635040433641223</v>
      </c>
      <c r="H1265" s="2">
        <f t="shared" si="175"/>
        <v>0.35579769573254294</v>
      </c>
      <c r="I1265" s="2">
        <f t="shared" si="176"/>
        <v>26.242683318642463</v>
      </c>
    </row>
    <row r="1266" spans="1:9" ht="13.5" x14ac:dyDescent="0.25">
      <c r="A1266" s="3">
        <f>TITRES_STAT!B1269</f>
        <v>44155</v>
      </c>
      <c r="B1266" s="6">
        <f>TITRES_STAT!D1269</f>
        <v>19.93</v>
      </c>
      <c r="C1266" s="2">
        <f t="shared" si="171"/>
        <v>0.84909999999999997</v>
      </c>
      <c r="D1266" s="2">
        <f t="shared" si="172"/>
        <v>0.84909999999999997</v>
      </c>
      <c r="E1266" s="2">
        <f t="shared" si="173"/>
        <v>0</v>
      </c>
      <c r="F1266" s="2">
        <f t="shared" si="178"/>
        <v>0.11466905030962933</v>
      </c>
      <c r="G1266" s="2">
        <f t="shared" si="178"/>
        <v>0.15182518312382784</v>
      </c>
      <c r="H1266" s="2">
        <f t="shared" si="175"/>
        <v>0.75527029146479507</v>
      </c>
      <c r="I1266" s="2">
        <f t="shared" si="176"/>
        <v>43.028717294275658</v>
      </c>
    </row>
    <row r="1267" spans="1:9" ht="13.5" x14ac:dyDescent="0.25">
      <c r="A1267" s="3">
        <f>TITRES_STAT!B1270</f>
        <v>44158</v>
      </c>
      <c r="B1267" s="6">
        <f>TITRES_STAT!D1270</f>
        <v>20.819199999999999</v>
      </c>
      <c r="C1267" s="2">
        <f t="shared" si="171"/>
        <v>0.88919999999999888</v>
      </c>
      <c r="D1267" s="2">
        <f t="shared" si="172"/>
        <v>0.88919999999999888</v>
      </c>
      <c r="E1267" s="2">
        <f t="shared" si="173"/>
        <v>0</v>
      </c>
      <c r="F1267" s="2">
        <f t="shared" si="178"/>
        <v>0.16999268957322716</v>
      </c>
      <c r="G1267" s="2">
        <f t="shared" si="178"/>
        <v>0.14098052718641157</v>
      </c>
      <c r="H1267" s="2">
        <f t="shared" si="175"/>
        <v>1.2057884373524455</v>
      </c>
      <c r="I1267" s="2">
        <f t="shared" si="176"/>
        <v>54.664736514791244</v>
      </c>
    </row>
    <row r="1268" spans="1:9" ht="13.5" x14ac:dyDescent="0.25">
      <c r="A1268" s="3">
        <f>TITRES_STAT!B1271</f>
        <v>44159</v>
      </c>
      <c r="B1268" s="6">
        <f>TITRES_STAT!D1271</f>
        <v>21.748200000000001</v>
      </c>
      <c r="C1268" s="2">
        <f t="shared" si="171"/>
        <v>0.92900000000000205</v>
      </c>
      <c r="D1268" s="2">
        <f t="shared" si="172"/>
        <v>0.92900000000000205</v>
      </c>
      <c r="E1268" s="2">
        <f t="shared" si="173"/>
        <v>0</v>
      </c>
      <c r="F1268" s="2">
        <f t="shared" si="178"/>
        <v>0.22420749746085394</v>
      </c>
      <c r="G1268" s="2">
        <f t="shared" si="178"/>
        <v>0.13091048953023932</v>
      </c>
      <c r="H1268" s="2">
        <f t="shared" si="175"/>
        <v>1.7126778630604977</v>
      </c>
      <c r="I1268" s="2">
        <f t="shared" si="176"/>
        <v>63.136057781966791</v>
      </c>
    </row>
    <row r="1269" spans="1:9" ht="13.5" x14ac:dyDescent="0.25">
      <c r="A1269" s="3">
        <f>TITRES_STAT!B1272</f>
        <v>44160</v>
      </c>
      <c r="B1269" s="6">
        <f>TITRES_STAT!D1272</f>
        <v>22.717300000000002</v>
      </c>
      <c r="C1269" s="2">
        <f t="shared" si="171"/>
        <v>0.96910000000000096</v>
      </c>
      <c r="D1269" s="2">
        <f t="shared" si="172"/>
        <v>0.96910000000000096</v>
      </c>
      <c r="E1269" s="2">
        <f t="shared" si="173"/>
        <v>0</v>
      </c>
      <c r="F1269" s="2">
        <f t="shared" si="178"/>
        <v>0.27741410478507872</v>
      </c>
      <c r="G1269" s="2">
        <f t="shared" si="178"/>
        <v>0.12155974027807936</v>
      </c>
      <c r="H1269" s="2">
        <f t="shared" si="175"/>
        <v>2.2821215654991347</v>
      </c>
      <c r="I1269" s="2">
        <f t="shared" si="176"/>
        <v>69.531902458709709</v>
      </c>
    </row>
    <row r="1270" spans="1:9" ht="13.5" x14ac:dyDescent="0.25">
      <c r="A1270" s="3">
        <f>TITRES_STAT!B1273</f>
        <v>44161</v>
      </c>
      <c r="B1270" s="6">
        <f>TITRES_STAT!D1273</f>
        <v>22.567399999999999</v>
      </c>
      <c r="C1270" s="2">
        <f t="shared" si="171"/>
        <v>-0.14990000000000236</v>
      </c>
      <c r="D1270" s="2">
        <f t="shared" si="172"/>
        <v>0</v>
      </c>
      <c r="E1270" s="2">
        <f t="shared" si="173"/>
        <v>0.14990000000000236</v>
      </c>
      <c r="F1270" s="2">
        <f t="shared" si="178"/>
        <v>0.25759881158614456</v>
      </c>
      <c r="G1270" s="2">
        <f t="shared" si="178"/>
        <v>0.123584044543931</v>
      </c>
      <c r="H1270" s="2">
        <f t="shared" si="175"/>
        <v>2.084401854112929</v>
      </c>
      <c r="I1270" s="2">
        <f t="shared" si="176"/>
        <v>67.578803045182354</v>
      </c>
    </row>
    <row r="1271" spans="1:9" ht="13.5" x14ac:dyDescent="0.25">
      <c r="A1271" s="3">
        <f>TITRES_STAT!B1274</f>
        <v>44162</v>
      </c>
      <c r="B1271" s="6">
        <f>TITRES_STAT!D1274</f>
        <v>21.978000000000002</v>
      </c>
      <c r="C1271" s="2">
        <f t="shared" si="171"/>
        <v>-0.5893999999999977</v>
      </c>
      <c r="D1271" s="2">
        <f t="shared" si="172"/>
        <v>0</v>
      </c>
      <c r="E1271" s="2">
        <f t="shared" si="173"/>
        <v>0.5893999999999977</v>
      </c>
      <c r="F1271" s="2">
        <f t="shared" si="178"/>
        <v>0.2391988964728485</v>
      </c>
      <c r="G1271" s="2">
        <f t="shared" si="178"/>
        <v>0.15685661279079291</v>
      </c>
      <c r="H1271" s="2">
        <f t="shared" si="175"/>
        <v>1.5249525806851343</v>
      </c>
      <c r="I1271" s="2">
        <f t="shared" si="176"/>
        <v>60.395295830519935</v>
      </c>
    </row>
    <row r="1272" spans="1:9" ht="13.5" x14ac:dyDescent="0.25">
      <c r="A1272" s="3">
        <f>TITRES_STAT!B1275</f>
        <v>44165</v>
      </c>
      <c r="B1272" s="6">
        <f>TITRES_STAT!D1275</f>
        <v>21.4785</v>
      </c>
      <c r="C1272" s="2">
        <f t="shared" si="171"/>
        <v>-0.49950000000000117</v>
      </c>
      <c r="D1272" s="2">
        <f t="shared" si="172"/>
        <v>0</v>
      </c>
      <c r="E1272" s="2">
        <f t="shared" si="173"/>
        <v>0.49950000000000117</v>
      </c>
      <c r="F1272" s="2">
        <f t="shared" si="178"/>
        <v>0.22211326101050216</v>
      </c>
      <c r="G1272" s="2">
        <f t="shared" si="178"/>
        <v>0.1813311404485935</v>
      </c>
      <c r="H1272" s="2">
        <f t="shared" si="175"/>
        <v>1.2249041199488302</v>
      </c>
      <c r="I1272" s="2">
        <f t="shared" si="176"/>
        <v>55.054242965625022</v>
      </c>
    </row>
    <row r="1273" spans="1:9" ht="13.5" x14ac:dyDescent="0.25">
      <c r="A1273" s="3">
        <f>TITRES_STAT!B1276</f>
        <v>44166</v>
      </c>
      <c r="B1273" s="6">
        <f>TITRES_STAT!D1276</f>
        <v>20.8491</v>
      </c>
      <c r="C1273" s="2">
        <f t="shared" si="171"/>
        <v>-0.6294000000000004</v>
      </c>
      <c r="D1273" s="2">
        <f t="shared" si="172"/>
        <v>0</v>
      </c>
      <c r="E1273" s="2">
        <f t="shared" si="173"/>
        <v>0.6294000000000004</v>
      </c>
      <c r="F1273" s="2">
        <f t="shared" si="178"/>
        <v>0.20624802808118056</v>
      </c>
      <c r="G1273" s="2">
        <f t="shared" si="178"/>
        <v>0.21333605898797972</v>
      </c>
      <c r="H1273" s="2">
        <f t="shared" si="175"/>
        <v>0.96677527962022336</v>
      </c>
      <c r="I1273" s="2">
        <f t="shared" si="176"/>
        <v>49.155350366560633</v>
      </c>
    </row>
    <row r="1274" spans="1:9" ht="13.5" x14ac:dyDescent="0.25">
      <c r="A1274" s="3">
        <f>TITRES_STAT!B1277</f>
        <v>44167</v>
      </c>
      <c r="B1274" s="6">
        <f>TITRES_STAT!D1277</f>
        <v>20.479500000000002</v>
      </c>
      <c r="C1274" s="2">
        <f t="shared" si="171"/>
        <v>-0.36959999999999837</v>
      </c>
      <c r="D1274" s="2">
        <f t="shared" si="172"/>
        <v>0</v>
      </c>
      <c r="E1274" s="2">
        <f t="shared" si="173"/>
        <v>0.36959999999999837</v>
      </c>
      <c r="F1274" s="2">
        <f t="shared" si="178"/>
        <v>0.19151602607538193</v>
      </c>
      <c r="G1274" s="2">
        <f t="shared" si="178"/>
        <v>0.22449776906026678</v>
      </c>
      <c r="H1274" s="2">
        <f t="shared" si="175"/>
        <v>0.85308654458819655</v>
      </c>
      <c r="I1274" s="2">
        <f t="shared" si="176"/>
        <v>46.03597965133217</v>
      </c>
    </row>
    <row r="1275" spans="1:9" ht="13.5" x14ac:dyDescent="0.25">
      <c r="A1275" s="3">
        <f>TITRES_STAT!B1278</f>
        <v>44168</v>
      </c>
      <c r="B1275" s="6">
        <f>TITRES_STAT!D1278</f>
        <v>20.479500000000002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0.17783630992714036</v>
      </c>
      <c r="G1275" s="2">
        <f t="shared" si="178"/>
        <v>0.20846221412739058</v>
      </c>
      <c r="H1275" s="2">
        <f t="shared" si="175"/>
        <v>0.85308654458819655</v>
      </c>
      <c r="I1275" s="2">
        <f t="shared" si="176"/>
        <v>46.03597965133217</v>
      </c>
    </row>
    <row r="1276" spans="1:9" ht="13.5" x14ac:dyDescent="0.25">
      <c r="A1276" s="3">
        <f>TITRES_STAT!B1279</f>
        <v>44169</v>
      </c>
      <c r="B1276" s="6">
        <f>TITRES_STAT!D1279</f>
        <v>20.4695</v>
      </c>
      <c r="C1276" s="2">
        <f t="shared" si="171"/>
        <v>-1.0000000000001563E-2</v>
      </c>
      <c r="D1276" s="2">
        <f t="shared" si="172"/>
        <v>0</v>
      </c>
      <c r="E1276" s="2">
        <f t="shared" si="173"/>
        <v>1.0000000000001563E-2</v>
      </c>
      <c r="F1276" s="2">
        <f t="shared" si="178"/>
        <v>0.16513371636091606</v>
      </c>
      <c r="G1276" s="2">
        <f t="shared" si="178"/>
        <v>0.19428634168971995</v>
      </c>
      <c r="H1276" s="2">
        <f t="shared" si="175"/>
        <v>0.84995020712592684</v>
      </c>
      <c r="I1276" s="2">
        <f t="shared" si="176"/>
        <v>45.944491038296924</v>
      </c>
    </row>
    <row r="1277" spans="1:9" ht="13.5" x14ac:dyDescent="0.25">
      <c r="A1277" s="3">
        <f>TITRES_STAT!B1280</f>
        <v>44172</v>
      </c>
      <c r="B1277" s="6">
        <f>TITRES_STAT!D1280</f>
        <v>19.5504</v>
      </c>
      <c r="C1277" s="2">
        <f t="shared" si="171"/>
        <v>-0.91910000000000025</v>
      </c>
      <c r="D1277" s="2">
        <f t="shared" si="172"/>
        <v>0</v>
      </c>
      <c r="E1277" s="2">
        <f t="shared" si="173"/>
        <v>0.91910000000000025</v>
      </c>
      <c r="F1277" s="2">
        <f t="shared" ref="F1277:G1292" si="179">((F1276*13)+D1277)/14</f>
        <v>0.15333845090656492</v>
      </c>
      <c r="G1277" s="2">
        <f t="shared" si="179"/>
        <v>0.24605874585474</v>
      </c>
      <c r="H1277" s="2">
        <f t="shared" si="175"/>
        <v>0.62317821857503819</v>
      </c>
      <c r="I1277" s="2">
        <f t="shared" si="176"/>
        <v>38.392470490524218</v>
      </c>
    </row>
    <row r="1278" spans="1:9" ht="13.5" x14ac:dyDescent="0.25">
      <c r="A1278" s="3">
        <f>TITRES_STAT!B1281</f>
        <v>44173</v>
      </c>
      <c r="B1278" s="6">
        <f>TITRES_STAT!D1281</f>
        <v>19.650300000000001</v>
      </c>
      <c r="C1278" s="2">
        <f t="shared" si="171"/>
        <v>9.9900000000001654E-2</v>
      </c>
      <c r="D1278" s="2">
        <f t="shared" si="172"/>
        <v>9.9900000000001654E-2</v>
      </c>
      <c r="E1278" s="2">
        <f t="shared" si="173"/>
        <v>0</v>
      </c>
      <c r="F1278" s="2">
        <f t="shared" si="179"/>
        <v>0.14952141869895325</v>
      </c>
      <c r="G1278" s="2">
        <f t="shared" si="179"/>
        <v>0.22848312115083</v>
      </c>
      <c r="H1278" s="2">
        <f t="shared" si="175"/>
        <v>0.65440903444350595</v>
      </c>
      <c r="I1278" s="2">
        <f t="shared" si="176"/>
        <v>39.555455804412347</v>
      </c>
    </row>
    <row r="1279" spans="1:9" ht="13.5" x14ac:dyDescent="0.25">
      <c r="A1279" s="3">
        <f>TITRES_STAT!B1282</f>
        <v>44174</v>
      </c>
      <c r="B1279" s="6">
        <f>TITRES_STAT!D1282</f>
        <v>19.6403</v>
      </c>
      <c r="C1279" s="2">
        <f t="shared" si="171"/>
        <v>-1.0000000000001563E-2</v>
      </c>
      <c r="D1279" s="2">
        <f t="shared" si="172"/>
        <v>0</v>
      </c>
      <c r="E1279" s="2">
        <f t="shared" si="173"/>
        <v>1.0000000000001563E-2</v>
      </c>
      <c r="F1279" s="2">
        <f t="shared" si="179"/>
        <v>0.13884131736331373</v>
      </c>
      <c r="G1279" s="2">
        <f t="shared" si="179"/>
        <v>0.21287718392577082</v>
      </c>
      <c r="H1279" s="2">
        <f t="shared" si="175"/>
        <v>0.65221323771234674</v>
      </c>
      <c r="I1279" s="2">
        <f t="shared" si="176"/>
        <v>39.475124809882338</v>
      </c>
    </row>
    <row r="1280" spans="1:9" ht="13.5" x14ac:dyDescent="0.25">
      <c r="A1280" s="3">
        <f>TITRES_STAT!B1283</f>
        <v>44175</v>
      </c>
      <c r="B1280" s="6">
        <f>TITRES_STAT!D1283</f>
        <v>19.480499999999999</v>
      </c>
      <c r="C1280" s="2">
        <f t="shared" si="171"/>
        <v>-0.15980000000000061</v>
      </c>
      <c r="D1280" s="2">
        <f t="shared" si="172"/>
        <v>0</v>
      </c>
      <c r="E1280" s="2">
        <f t="shared" si="173"/>
        <v>0.15980000000000061</v>
      </c>
      <c r="F1280" s="2">
        <f t="shared" si="179"/>
        <v>0.1289240804087913</v>
      </c>
      <c r="G1280" s="2">
        <f t="shared" si="179"/>
        <v>0.20908595650250153</v>
      </c>
      <c r="H1280" s="2">
        <f t="shared" si="175"/>
        <v>0.61660803320020607</v>
      </c>
      <c r="I1280" s="2">
        <f t="shared" si="176"/>
        <v>38.142086426453083</v>
      </c>
    </row>
    <row r="1281" spans="1:9" ht="13.5" x14ac:dyDescent="0.25">
      <c r="A1281" s="3">
        <f>TITRES_STAT!B1284</f>
        <v>44176</v>
      </c>
      <c r="B1281" s="6">
        <f>TITRES_STAT!D1284</f>
        <v>20.059899999999999</v>
      </c>
      <c r="C1281" s="2">
        <f t="shared" si="171"/>
        <v>0.57939999999999969</v>
      </c>
      <c r="D1281" s="2">
        <f t="shared" si="172"/>
        <v>0.57939999999999969</v>
      </c>
      <c r="E1281" s="2">
        <f t="shared" si="173"/>
        <v>0</v>
      </c>
      <c r="F1281" s="2">
        <f t="shared" si="179"/>
        <v>0.16110093180816332</v>
      </c>
      <c r="G1281" s="2">
        <f t="shared" si="179"/>
        <v>0.19415124532375144</v>
      </c>
      <c r="H1281" s="2">
        <f t="shared" si="175"/>
        <v>0.82977027285879101</v>
      </c>
      <c r="I1281" s="2">
        <f t="shared" si="176"/>
        <v>45.348330616519256</v>
      </c>
    </row>
    <row r="1282" spans="1:9" ht="13.5" x14ac:dyDescent="0.25">
      <c r="A1282" s="3">
        <f>TITRES_STAT!B1285</f>
        <v>44179</v>
      </c>
      <c r="B1282" s="6">
        <f>TITRES_STAT!D1285</f>
        <v>19.4605</v>
      </c>
      <c r="C1282" s="2">
        <f t="shared" si="171"/>
        <v>-0.59939999999999927</v>
      </c>
      <c r="D1282" s="2">
        <f t="shared" si="172"/>
        <v>0</v>
      </c>
      <c r="E1282" s="2">
        <f t="shared" si="173"/>
        <v>0.59939999999999927</v>
      </c>
      <c r="F1282" s="2">
        <f t="shared" si="179"/>
        <v>0.14959372239329452</v>
      </c>
      <c r="G1282" s="2">
        <f t="shared" si="179"/>
        <v>0.22309758494348345</v>
      </c>
      <c r="H1282" s="2">
        <f t="shared" si="175"/>
        <v>0.6705304426813522</v>
      </c>
      <c r="I1282" s="2">
        <f t="shared" si="176"/>
        <v>40.13877422102469</v>
      </c>
    </row>
    <row r="1283" spans="1:9" ht="13.5" x14ac:dyDescent="0.25">
      <c r="A1283" s="3">
        <f>TITRES_STAT!B1286</f>
        <v>44180</v>
      </c>
      <c r="B1283" s="6">
        <f>TITRES_STAT!D1286</f>
        <v>19.380600000000001</v>
      </c>
      <c r="C1283" s="2">
        <f t="shared" ref="C1283:C1346" si="180">B1283-B1282</f>
        <v>-7.9899999999998528E-2</v>
      </c>
      <c r="D1283" s="2">
        <f t="shared" ref="D1283:D1346" si="181">IF(C1283&gt;0,C1283,0)</f>
        <v>0</v>
      </c>
      <c r="E1283" s="2">
        <f t="shared" ref="E1283:E1346" si="182">IF(C1283&lt;0,-C1283,0)</f>
        <v>7.9899999999998528E-2</v>
      </c>
      <c r="F1283" s="2">
        <f t="shared" si="179"/>
        <v>0.13890845650805919</v>
      </c>
      <c r="G1283" s="2">
        <f t="shared" si="179"/>
        <v>0.21286918601894883</v>
      </c>
      <c r="H1283" s="2">
        <f t="shared" si="175"/>
        <v>0.65255314358036809</v>
      </c>
      <c r="I1283" s="2">
        <f t="shared" si="176"/>
        <v>39.487573886221149</v>
      </c>
    </row>
    <row r="1284" spans="1:9" ht="13.5" x14ac:dyDescent="0.25">
      <c r="A1284" s="3">
        <f>TITRES_STAT!B1287</f>
        <v>44181</v>
      </c>
      <c r="B1284" s="6">
        <f>TITRES_STAT!D1287</f>
        <v>18.6813</v>
      </c>
      <c r="C1284" s="2">
        <f t="shared" si="180"/>
        <v>-0.69930000000000092</v>
      </c>
      <c r="D1284" s="2">
        <f t="shared" si="181"/>
        <v>0</v>
      </c>
      <c r="E1284" s="2">
        <f t="shared" si="182"/>
        <v>0.69930000000000092</v>
      </c>
      <c r="F1284" s="2">
        <f t="shared" si="179"/>
        <v>0.12898642390034068</v>
      </c>
      <c r="G1284" s="2">
        <f t="shared" si="179"/>
        <v>0.24761424416045255</v>
      </c>
      <c r="H1284" s="2">
        <f t="shared" si="175"/>
        <v>0.52091681695322123</v>
      </c>
      <c r="I1284" s="2">
        <f t="shared" si="176"/>
        <v>34.250184569380238</v>
      </c>
    </row>
    <row r="1285" spans="1:9" ht="13.5" x14ac:dyDescent="0.25">
      <c r="A1285" s="3">
        <f>TITRES_STAT!B1288</f>
        <v>44182</v>
      </c>
      <c r="B1285" s="6">
        <f>TITRES_STAT!D1288</f>
        <v>17.981999999999999</v>
      </c>
      <c r="C1285" s="2">
        <f t="shared" si="180"/>
        <v>-0.69930000000000092</v>
      </c>
      <c r="D1285" s="2">
        <f t="shared" si="181"/>
        <v>0</v>
      </c>
      <c r="E1285" s="2">
        <f t="shared" si="182"/>
        <v>0.69930000000000092</v>
      </c>
      <c r="F1285" s="2">
        <f t="shared" si="179"/>
        <v>0.11977310790745921</v>
      </c>
      <c r="G1285" s="2">
        <f t="shared" si="179"/>
        <v>0.27987751243470599</v>
      </c>
      <c r="H1285" s="2">
        <f t="shared" si="175"/>
        <v>0.42794830804922801</v>
      </c>
      <c r="I1285" s="2">
        <f t="shared" si="176"/>
        <v>29.969453770624497</v>
      </c>
    </row>
    <row r="1286" spans="1:9" ht="13.5" x14ac:dyDescent="0.25">
      <c r="A1286" s="3">
        <f>TITRES_STAT!B1289</f>
        <v>44183</v>
      </c>
      <c r="B1286" s="6">
        <f>TITRES_STAT!D1289</f>
        <v>18.7912</v>
      </c>
      <c r="C1286" s="2">
        <f t="shared" si="180"/>
        <v>0.80920000000000059</v>
      </c>
      <c r="D1286" s="2">
        <f t="shared" si="181"/>
        <v>0.80920000000000059</v>
      </c>
      <c r="E1286" s="2">
        <f t="shared" si="182"/>
        <v>0</v>
      </c>
      <c r="F1286" s="2">
        <f t="shared" si="179"/>
        <v>0.16901788591406933</v>
      </c>
      <c r="G1286" s="2">
        <f t="shared" si="179"/>
        <v>0.25988626154651268</v>
      </c>
      <c r="H1286" s="2">
        <f t="shared" si="175"/>
        <v>0.65035329266075748</v>
      </c>
      <c r="I1286" s="2">
        <f t="shared" si="176"/>
        <v>39.406913389570967</v>
      </c>
    </row>
    <row r="1287" spans="1:9" ht="13.5" x14ac:dyDescent="0.25">
      <c r="A1287" s="3">
        <f>TITRES_STAT!B1290</f>
        <v>44186</v>
      </c>
      <c r="B1287" s="6">
        <f>TITRES_STAT!D1290</f>
        <v>19.3506</v>
      </c>
      <c r="C1287" s="2">
        <f t="shared" si="180"/>
        <v>0.55940000000000012</v>
      </c>
      <c r="D1287" s="2">
        <f t="shared" si="181"/>
        <v>0.55940000000000012</v>
      </c>
      <c r="E1287" s="2">
        <f t="shared" si="182"/>
        <v>0</v>
      </c>
      <c r="F1287" s="2">
        <f t="shared" si="179"/>
        <v>0.19690232263449298</v>
      </c>
      <c r="G1287" s="2">
        <f t="shared" si="179"/>
        <v>0.24132295715033319</v>
      </c>
      <c r="H1287" s="2">
        <f t="shared" si="175"/>
        <v>0.81592868312081812</v>
      </c>
      <c r="I1287" s="2">
        <f t="shared" si="176"/>
        <v>44.931758097381866</v>
      </c>
    </row>
    <row r="1288" spans="1:9" ht="13.5" x14ac:dyDescent="0.25">
      <c r="A1288" s="3">
        <f>TITRES_STAT!B1291</f>
        <v>44187</v>
      </c>
      <c r="B1288" s="6">
        <f>TITRES_STAT!D1291</f>
        <v>19.3706</v>
      </c>
      <c r="C1288" s="2">
        <f t="shared" si="180"/>
        <v>1.9999999999999574E-2</v>
      </c>
      <c r="D1288" s="2">
        <f t="shared" si="181"/>
        <v>1.9999999999999574E-2</v>
      </c>
      <c r="E1288" s="2">
        <f t="shared" si="182"/>
        <v>0</v>
      </c>
      <c r="F1288" s="2">
        <f t="shared" si="179"/>
        <v>0.18426644244631488</v>
      </c>
      <c r="G1288" s="2">
        <f t="shared" si="179"/>
        <v>0.22408560306816655</v>
      </c>
      <c r="H1288" s="2">
        <f t="shared" si="175"/>
        <v>0.82230379784934804</v>
      </c>
      <c r="I1288" s="2">
        <f t="shared" si="176"/>
        <v>45.124407841316966</v>
      </c>
    </row>
    <row r="1289" spans="1:9" ht="13.5" x14ac:dyDescent="0.25">
      <c r="A1289" s="3">
        <f>TITRES_STAT!B1292</f>
        <v>44188</v>
      </c>
      <c r="B1289" s="6">
        <f>TITRES_STAT!D1292</f>
        <v>19.3706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0.17110455370014951</v>
      </c>
      <c r="G1289" s="2">
        <f t="shared" si="179"/>
        <v>0.2080794885632975</v>
      </c>
      <c r="H1289" s="2">
        <f t="shared" si="175"/>
        <v>0.82230379784934804</v>
      </c>
      <c r="I1289" s="2">
        <f t="shared" si="176"/>
        <v>45.124407841316966</v>
      </c>
    </row>
    <row r="1290" spans="1:9" ht="13.5" x14ac:dyDescent="0.25">
      <c r="A1290" s="3">
        <f>TITRES_STAT!B1293</f>
        <v>44189</v>
      </c>
      <c r="B1290" s="6">
        <f>TITRES_STAT!D1293</f>
        <v>19.3706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0.15888279986442452</v>
      </c>
      <c r="G1290" s="2">
        <f t="shared" si="179"/>
        <v>0.19321666795163339</v>
      </c>
      <c r="H1290" s="2">
        <f t="shared" si="175"/>
        <v>0.82230379784934793</v>
      </c>
      <c r="I1290" s="2">
        <f t="shared" si="176"/>
        <v>45.124407841316959</v>
      </c>
    </row>
    <row r="1291" spans="1:9" ht="13.5" x14ac:dyDescent="0.25">
      <c r="A1291" s="3">
        <f>TITRES_STAT!B1294</f>
        <v>44190</v>
      </c>
      <c r="B1291" s="6">
        <f>TITRES_STAT!D1294</f>
        <v>19.3706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0.14753402844553706</v>
      </c>
      <c r="G1291" s="2">
        <f t="shared" si="179"/>
        <v>0.17941547738365957</v>
      </c>
      <c r="H1291" s="2">
        <f t="shared" si="175"/>
        <v>0.82230379784934804</v>
      </c>
      <c r="I1291" s="2">
        <f t="shared" si="176"/>
        <v>45.124407841316966</v>
      </c>
    </row>
    <row r="1292" spans="1:9" ht="13.5" x14ac:dyDescent="0.25">
      <c r="A1292" s="3">
        <f>TITRES_STAT!B1295</f>
        <v>44193</v>
      </c>
      <c r="B1292" s="6">
        <f>TITRES_STAT!D1295</f>
        <v>19.3706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0.13699588355657014</v>
      </c>
      <c r="G1292" s="2">
        <f t="shared" si="179"/>
        <v>0.16660008614196961</v>
      </c>
      <c r="H1292" s="2">
        <f t="shared" si="175"/>
        <v>0.82230379784934793</v>
      </c>
      <c r="I1292" s="2">
        <f t="shared" si="176"/>
        <v>45.124407841316959</v>
      </c>
    </row>
    <row r="1293" spans="1:9" ht="13.5" x14ac:dyDescent="0.25">
      <c r="A1293" s="3">
        <f>TITRES_STAT!B1296</f>
        <v>44194</v>
      </c>
      <c r="B1293" s="6">
        <f>TITRES_STAT!D1296</f>
        <v>19.3706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0.12721046330252941</v>
      </c>
      <c r="G1293" s="2">
        <f t="shared" si="183"/>
        <v>0.15470007998897178</v>
      </c>
      <c r="H1293" s="2">
        <f t="shared" si="175"/>
        <v>0.82230379784934793</v>
      </c>
      <c r="I1293" s="2">
        <f t="shared" si="176"/>
        <v>45.124407841316959</v>
      </c>
    </row>
    <row r="1294" spans="1:9" ht="13.5" x14ac:dyDescent="0.25">
      <c r="A1294" s="3">
        <f>TITRES_STAT!B1297</f>
        <v>44195</v>
      </c>
      <c r="B1294" s="6">
        <f>TITRES_STAT!D1297</f>
        <v>19.9101</v>
      </c>
      <c r="C1294" s="2">
        <f t="shared" si="180"/>
        <v>0.53950000000000031</v>
      </c>
      <c r="D1294" s="2">
        <f t="shared" si="181"/>
        <v>0.53950000000000031</v>
      </c>
      <c r="E1294" s="2">
        <f t="shared" si="182"/>
        <v>0</v>
      </c>
      <c r="F1294" s="2">
        <f t="shared" si="183"/>
        <v>0.15665971592377734</v>
      </c>
      <c r="G1294" s="2">
        <f t="shared" si="183"/>
        <v>0.1436500742754738</v>
      </c>
      <c r="H1294" s="2">
        <f t="shared" si="175"/>
        <v>1.0905648097567657</v>
      </c>
      <c r="I1294" s="2">
        <f t="shared" si="176"/>
        <v>52.166036884723582</v>
      </c>
    </row>
    <row r="1295" spans="1:9" ht="13.5" x14ac:dyDescent="0.25">
      <c r="A1295" s="3">
        <f>TITRES_STAT!B1298</f>
        <v>44196</v>
      </c>
      <c r="B1295" s="6">
        <f>TITRES_STAT!D1298</f>
        <v>19.3706</v>
      </c>
      <c r="C1295" s="2">
        <f t="shared" si="180"/>
        <v>-0.53950000000000031</v>
      </c>
      <c r="D1295" s="2">
        <f t="shared" si="181"/>
        <v>0</v>
      </c>
      <c r="E1295" s="2">
        <f t="shared" si="182"/>
        <v>0.53950000000000031</v>
      </c>
      <c r="F1295" s="2">
        <f t="shared" si="183"/>
        <v>0.14546973621493611</v>
      </c>
      <c r="G1295" s="2">
        <f t="shared" si="183"/>
        <v>0.17192506897008283</v>
      </c>
      <c r="H1295" s="2">
        <f t="shared" si="175"/>
        <v>0.84612288996812746</v>
      </c>
      <c r="I1295" s="2">
        <f t="shared" si="176"/>
        <v>45.832425055015456</v>
      </c>
    </row>
    <row r="1296" spans="1:9" ht="13.5" x14ac:dyDescent="0.25">
      <c r="A1296" s="3">
        <f>TITRES_STAT!B1299</f>
        <v>44200</v>
      </c>
      <c r="B1296" s="6">
        <f>TITRES_STAT!D1299</f>
        <v>18.5015</v>
      </c>
      <c r="C1296" s="2">
        <f t="shared" si="180"/>
        <v>-0.86909999999999954</v>
      </c>
      <c r="D1296" s="2">
        <f t="shared" si="181"/>
        <v>0</v>
      </c>
      <c r="E1296" s="2">
        <f t="shared" si="182"/>
        <v>0.86909999999999954</v>
      </c>
      <c r="F1296" s="2">
        <f t="shared" si="183"/>
        <v>0.1350790407710121</v>
      </c>
      <c r="G1296" s="2">
        <f t="shared" si="183"/>
        <v>0.22172327832936259</v>
      </c>
      <c r="H1296" s="2">
        <f t="shared" si="175"/>
        <v>0.60922354111306554</v>
      </c>
      <c r="I1296" s="2">
        <f t="shared" si="176"/>
        <v>37.858229484492789</v>
      </c>
    </row>
    <row r="1297" spans="1:9" ht="13.5" x14ac:dyDescent="0.25">
      <c r="A1297" s="3">
        <f>TITRES_STAT!B1300</f>
        <v>44201</v>
      </c>
      <c r="B1297" s="6">
        <f>TITRES_STAT!D1300</f>
        <v>19.050899999999999</v>
      </c>
      <c r="C1297" s="2">
        <f t="shared" si="180"/>
        <v>0.54939999999999856</v>
      </c>
      <c r="D1297" s="2">
        <f t="shared" si="181"/>
        <v>0.54939999999999856</v>
      </c>
      <c r="E1297" s="2">
        <f t="shared" si="182"/>
        <v>0</v>
      </c>
      <c r="F1297" s="2">
        <f t="shared" si="183"/>
        <v>0.16467339500165398</v>
      </c>
      <c r="G1297" s="2">
        <f t="shared" si="183"/>
        <v>0.2058859013058367</v>
      </c>
      <c r="H1297" s="2">
        <f t="shared" ref="H1297:H1360" si="184">F1297/G1297</f>
        <v>0.79982841931967508</v>
      </c>
      <c r="I1297" s="2">
        <f t="shared" ref="I1297:I1360" si="185">IF(G1297=0,100,100-(100/(1+H1297)))</f>
        <v>44.439148239586402</v>
      </c>
    </row>
    <row r="1298" spans="1:9" ht="13.5" x14ac:dyDescent="0.25">
      <c r="A1298" s="3">
        <f>TITRES_STAT!B1301</f>
        <v>44202</v>
      </c>
      <c r="B1298" s="6">
        <f>TITRES_STAT!D1301</f>
        <v>19.270700000000001</v>
      </c>
      <c r="C1298" s="2">
        <f t="shared" si="180"/>
        <v>0.21980000000000288</v>
      </c>
      <c r="D1298" s="2">
        <f t="shared" si="181"/>
        <v>0.21980000000000288</v>
      </c>
      <c r="E1298" s="2">
        <f t="shared" si="182"/>
        <v>0</v>
      </c>
      <c r="F1298" s="2">
        <f t="shared" si="183"/>
        <v>0.16861100964439318</v>
      </c>
      <c r="G1298" s="2">
        <f t="shared" si="183"/>
        <v>0.19117976549827695</v>
      </c>
      <c r="H1298" s="2">
        <f t="shared" si="184"/>
        <v>0.88195008088297311</v>
      </c>
      <c r="I1298" s="2">
        <f t="shared" si="185"/>
        <v>46.863627778542345</v>
      </c>
    </row>
    <row r="1299" spans="1:9" ht="13.5" x14ac:dyDescent="0.25">
      <c r="A1299" s="3">
        <f>TITRES_STAT!B1302</f>
        <v>44203</v>
      </c>
      <c r="B1299" s="6">
        <f>TITRES_STAT!D1302</f>
        <v>19.270700000000001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0.15656736609836511</v>
      </c>
      <c r="G1299" s="2">
        <f t="shared" si="183"/>
        <v>0.17752406796268574</v>
      </c>
      <c r="H1299" s="2">
        <f t="shared" si="184"/>
        <v>0.88195008088297311</v>
      </c>
      <c r="I1299" s="2">
        <f t="shared" si="185"/>
        <v>46.863627778542345</v>
      </c>
    </row>
    <row r="1300" spans="1:9" ht="13.5" x14ac:dyDescent="0.25">
      <c r="A1300" s="3">
        <f>TITRES_STAT!B1303</f>
        <v>44204</v>
      </c>
      <c r="B1300" s="6">
        <f>TITRES_STAT!D1303</f>
        <v>18.981000000000002</v>
      </c>
      <c r="C1300" s="2">
        <f t="shared" si="180"/>
        <v>-0.28969999999999985</v>
      </c>
      <c r="D1300" s="2">
        <f t="shared" si="181"/>
        <v>0</v>
      </c>
      <c r="E1300" s="2">
        <f t="shared" si="182"/>
        <v>0.28969999999999985</v>
      </c>
      <c r="F1300" s="2">
        <f t="shared" si="183"/>
        <v>0.14538398280562473</v>
      </c>
      <c r="G1300" s="2">
        <f t="shared" si="183"/>
        <v>0.18553663453677963</v>
      </c>
      <c r="H1300" s="2">
        <f t="shared" si="184"/>
        <v>0.78358639612385939</v>
      </c>
      <c r="I1300" s="2">
        <f t="shared" si="185"/>
        <v>43.933189770160368</v>
      </c>
    </row>
    <row r="1301" spans="1:9" ht="13.5" x14ac:dyDescent="0.25">
      <c r="A1301" s="3">
        <f>TITRES_STAT!B1304</f>
        <v>44207</v>
      </c>
      <c r="B1301" s="6">
        <f>TITRES_STAT!D1304</f>
        <v>18.981000000000002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0.13499941260522297</v>
      </c>
      <c r="G1301" s="2">
        <f t="shared" si="183"/>
        <v>0.1722840177841525</v>
      </c>
      <c r="H1301" s="2">
        <f t="shared" si="184"/>
        <v>0.78358639612385939</v>
      </c>
      <c r="I1301" s="2">
        <f t="shared" si="185"/>
        <v>43.933189770160368</v>
      </c>
    </row>
    <row r="1302" spans="1:9" ht="13.5" x14ac:dyDescent="0.25">
      <c r="A1302" s="3">
        <f>TITRES_STAT!B1305</f>
        <v>44208</v>
      </c>
      <c r="B1302" s="6">
        <f>TITRES_STAT!D1305</f>
        <v>18.981000000000002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0.1253565974191356</v>
      </c>
      <c r="G1302" s="2">
        <f t="shared" si="183"/>
        <v>0.15997801651385588</v>
      </c>
      <c r="H1302" s="2">
        <f t="shared" si="184"/>
        <v>0.7835863961238595</v>
      </c>
      <c r="I1302" s="2">
        <f t="shared" si="185"/>
        <v>43.933189770160375</v>
      </c>
    </row>
    <row r="1303" spans="1:9" ht="13.5" x14ac:dyDescent="0.25">
      <c r="A1303" s="3">
        <f>TITRES_STAT!B1306</f>
        <v>44209</v>
      </c>
      <c r="B1303" s="6">
        <f>TITRES_STAT!D1306</f>
        <v>18.4116</v>
      </c>
      <c r="C1303" s="2">
        <f t="shared" si="180"/>
        <v>-0.56940000000000168</v>
      </c>
      <c r="D1303" s="2">
        <f t="shared" si="181"/>
        <v>0</v>
      </c>
      <c r="E1303" s="2">
        <f t="shared" si="182"/>
        <v>0.56940000000000168</v>
      </c>
      <c r="F1303" s="2">
        <f t="shared" si="183"/>
        <v>0.1164025547463402</v>
      </c>
      <c r="G1303" s="2">
        <f t="shared" si="183"/>
        <v>0.18922244390572343</v>
      </c>
      <c r="H1303" s="2">
        <f t="shared" si="184"/>
        <v>0.61516251636796115</v>
      </c>
      <c r="I1303" s="2">
        <f t="shared" si="185"/>
        <v>38.086725647353788</v>
      </c>
    </row>
    <row r="1304" spans="1:9" ht="13.5" x14ac:dyDescent="0.25">
      <c r="A1304" s="3">
        <f>TITRES_STAT!B1307</f>
        <v>44211</v>
      </c>
      <c r="B1304" s="6">
        <f>TITRES_STAT!D1307</f>
        <v>18.4116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0.10808808655017306</v>
      </c>
      <c r="G1304" s="2">
        <f t="shared" si="183"/>
        <v>0.1757065550553146</v>
      </c>
      <c r="H1304" s="2">
        <f t="shared" si="184"/>
        <v>0.61516251636796127</v>
      </c>
      <c r="I1304" s="2">
        <f t="shared" si="185"/>
        <v>38.086725647353795</v>
      </c>
    </row>
    <row r="1305" spans="1:9" ht="13.5" x14ac:dyDescent="0.25">
      <c r="A1305" s="3">
        <f>TITRES_STAT!B1308</f>
        <v>44214</v>
      </c>
      <c r="B1305" s="6">
        <f>TITRES_STAT!D1308</f>
        <v>17.981999999999999</v>
      </c>
      <c r="C1305" s="2">
        <f t="shared" si="180"/>
        <v>-0.42960000000000065</v>
      </c>
      <c r="D1305" s="2">
        <f t="shared" si="181"/>
        <v>0</v>
      </c>
      <c r="E1305" s="2">
        <f t="shared" si="182"/>
        <v>0.42960000000000065</v>
      </c>
      <c r="F1305" s="2">
        <f t="shared" si="183"/>
        <v>0.10036750893944642</v>
      </c>
      <c r="G1305" s="2">
        <f t="shared" si="183"/>
        <v>0.19384180112279217</v>
      </c>
      <c r="H1305" s="2">
        <f t="shared" si="184"/>
        <v>0.51778052183835732</v>
      </c>
      <c r="I1305" s="2">
        <f t="shared" si="185"/>
        <v>34.114321167543665</v>
      </c>
    </row>
    <row r="1306" spans="1:9" ht="13.5" x14ac:dyDescent="0.25">
      <c r="A1306" s="3">
        <f>TITRES_STAT!B1309</f>
        <v>44215</v>
      </c>
      <c r="B1306" s="6">
        <f>TITRES_STAT!D1309</f>
        <v>18.5215</v>
      </c>
      <c r="C1306" s="2">
        <f t="shared" si="180"/>
        <v>0.53950000000000031</v>
      </c>
      <c r="D1306" s="2">
        <f t="shared" si="181"/>
        <v>0.53950000000000031</v>
      </c>
      <c r="E1306" s="2">
        <f t="shared" si="182"/>
        <v>0</v>
      </c>
      <c r="F1306" s="2">
        <f t="shared" si="183"/>
        <v>0.1317341154437717</v>
      </c>
      <c r="G1306" s="2">
        <f t="shared" si="183"/>
        <v>0.17999595818544986</v>
      </c>
      <c r="H1306" s="2">
        <f t="shared" si="184"/>
        <v>0.73187263076233089</v>
      </c>
      <c r="I1306" s="2">
        <f t="shared" si="185"/>
        <v>42.259033243118878</v>
      </c>
    </row>
    <row r="1307" spans="1:9" ht="13.5" x14ac:dyDescent="0.25">
      <c r="A1307" s="3">
        <f>TITRES_STAT!B1310</f>
        <v>44216</v>
      </c>
      <c r="B1307" s="6">
        <f>TITRES_STAT!D1310</f>
        <v>18.5215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0.12232453576921658</v>
      </c>
      <c r="G1307" s="2">
        <f t="shared" si="183"/>
        <v>0.16713910402934631</v>
      </c>
      <c r="H1307" s="2">
        <f t="shared" si="184"/>
        <v>0.73187263076233089</v>
      </c>
      <c r="I1307" s="2">
        <f t="shared" si="185"/>
        <v>42.259033243118878</v>
      </c>
    </row>
    <row r="1308" spans="1:9" ht="13.5" x14ac:dyDescent="0.25">
      <c r="A1308" s="3">
        <f>TITRES_STAT!B1311</f>
        <v>44217</v>
      </c>
      <c r="B1308" s="6">
        <f>TITRES_STAT!D1311</f>
        <v>17.992000000000001</v>
      </c>
      <c r="C1308" s="2">
        <f t="shared" si="180"/>
        <v>-0.52949999999999875</v>
      </c>
      <c r="D1308" s="2">
        <f t="shared" si="181"/>
        <v>0</v>
      </c>
      <c r="E1308" s="2">
        <f t="shared" si="182"/>
        <v>0.52949999999999875</v>
      </c>
      <c r="F1308" s="2">
        <f t="shared" si="183"/>
        <v>0.11358706892855826</v>
      </c>
      <c r="G1308" s="2">
        <f t="shared" si="183"/>
        <v>0.19302202517010719</v>
      </c>
      <c r="H1308" s="2">
        <f t="shared" si="184"/>
        <v>0.58846688002809944</v>
      </c>
      <c r="I1308" s="2">
        <f t="shared" si="185"/>
        <v>37.046216539163197</v>
      </c>
    </row>
    <row r="1309" spans="1:9" ht="13.5" x14ac:dyDescent="0.25">
      <c r="A1309" s="3">
        <f>TITRES_STAT!B1312</f>
        <v>44218</v>
      </c>
      <c r="B1309" s="6">
        <f>TITRES_STAT!D1312</f>
        <v>18.4815</v>
      </c>
      <c r="C1309" s="2">
        <f t="shared" si="180"/>
        <v>0.4894999999999996</v>
      </c>
      <c r="D1309" s="2">
        <f t="shared" si="181"/>
        <v>0.4894999999999996</v>
      </c>
      <c r="E1309" s="2">
        <f t="shared" si="182"/>
        <v>0</v>
      </c>
      <c r="F1309" s="2">
        <f t="shared" ref="F1309:G1324" si="186">((F1308*13)+D1309)/14</f>
        <v>0.14043799257651837</v>
      </c>
      <c r="G1309" s="2">
        <f t="shared" si="186"/>
        <v>0.17923473765795667</v>
      </c>
      <c r="H1309" s="2">
        <f t="shared" si="184"/>
        <v>0.78354226648030578</v>
      </c>
      <c r="I1309" s="2">
        <f t="shared" si="185"/>
        <v>43.931802526136423</v>
      </c>
    </row>
    <row r="1310" spans="1:9" ht="13.5" x14ac:dyDescent="0.25">
      <c r="A1310" s="3">
        <f>TITRES_STAT!B1313</f>
        <v>44221</v>
      </c>
      <c r="B1310" s="6">
        <f>TITRES_STAT!D1313</f>
        <v>18.981000000000002</v>
      </c>
      <c r="C1310" s="2">
        <f t="shared" si="180"/>
        <v>0.49950000000000117</v>
      </c>
      <c r="D1310" s="2">
        <f t="shared" si="181"/>
        <v>0.49950000000000117</v>
      </c>
      <c r="E1310" s="2">
        <f t="shared" si="182"/>
        <v>0</v>
      </c>
      <c r="F1310" s="2">
        <f t="shared" si="186"/>
        <v>0.16608527882105287</v>
      </c>
      <c r="G1310" s="2">
        <f t="shared" si="186"/>
        <v>0.16643225639667406</v>
      </c>
      <c r="H1310" s="2">
        <f t="shared" si="184"/>
        <v>0.99791520235840458</v>
      </c>
      <c r="I1310" s="2">
        <f t="shared" si="185"/>
        <v>49.947825672502653</v>
      </c>
    </row>
    <row r="1311" spans="1:9" ht="13.5" x14ac:dyDescent="0.25">
      <c r="A1311" s="3">
        <f>TITRES_STAT!B1314</f>
        <v>44222</v>
      </c>
      <c r="B1311" s="6">
        <f>TITRES_STAT!D1314</f>
        <v>18.981000000000002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0.15422204461954908</v>
      </c>
      <c r="G1311" s="2">
        <f t="shared" si="186"/>
        <v>0.15454423808262591</v>
      </c>
      <c r="H1311" s="2">
        <f t="shared" si="184"/>
        <v>0.99791520235840458</v>
      </c>
      <c r="I1311" s="2">
        <f t="shared" si="185"/>
        <v>49.947825672502653</v>
      </c>
    </row>
    <row r="1312" spans="1:9" ht="13.5" x14ac:dyDescent="0.25">
      <c r="A1312" s="3">
        <f>TITRES_STAT!B1315</f>
        <v>44223</v>
      </c>
      <c r="B1312" s="6">
        <f>TITRES_STAT!D1315</f>
        <v>18.4116</v>
      </c>
      <c r="C1312" s="2">
        <f t="shared" si="180"/>
        <v>-0.56940000000000168</v>
      </c>
      <c r="D1312" s="2">
        <f t="shared" si="181"/>
        <v>0</v>
      </c>
      <c r="E1312" s="2">
        <f t="shared" si="182"/>
        <v>0.56940000000000168</v>
      </c>
      <c r="F1312" s="2">
        <f t="shared" si="186"/>
        <v>0.14320618428958129</v>
      </c>
      <c r="G1312" s="2">
        <f t="shared" si="186"/>
        <v>0.18417679250529559</v>
      </c>
      <c r="H1312" s="2">
        <f t="shared" si="184"/>
        <v>0.77754738988335736</v>
      </c>
      <c r="I1312" s="2">
        <f t="shared" si="185"/>
        <v>43.742709438220942</v>
      </c>
    </row>
    <row r="1313" spans="1:9" ht="13.5" x14ac:dyDescent="0.25">
      <c r="A1313" s="3">
        <f>TITRES_STAT!B1316</f>
        <v>44224</v>
      </c>
      <c r="B1313" s="6">
        <f>TITRES_STAT!D1316</f>
        <v>18.4116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0.13297717112603977</v>
      </c>
      <c r="G1313" s="2">
        <f t="shared" si="186"/>
        <v>0.17102130732634588</v>
      </c>
      <c r="H1313" s="2">
        <f t="shared" si="184"/>
        <v>0.77754738988335748</v>
      </c>
      <c r="I1313" s="2">
        <f t="shared" si="185"/>
        <v>43.742709438220942</v>
      </c>
    </row>
    <row r="1314" spans="1:9" ht="13.5" x14ac:dyDescent="0.25">
      <c r="A1314" s="3">
        <f>TITRES_STAT!B1317</f>
        <v>44225</v>
      </c>
      <c r="B1314" s="6">
        <f>TITRES_STAT!D1317</f>
        <v>18.960999999999999</v>
      </c>
      <c r="C1314" s="2">
        <f t="shared" si="180"/>
        <v>0.54939999999999856</v>
      </c>
      <c r="D1314" s="2">
        <f t="shared" si="181"/>
        <v>0.54939999999999856</v>
      </c>
      <c r="E1314" s="2">
        <f t="shared" si="182"/>
        <v>0</v>
      </c>
      <c r="F1314" s="2">
        <f t="shared" si="186"/>
        <v>0.16272165890275112</v>
      </c>
      <c r="G1314" s="2">
        <f t="shared" si="186"/>
        <v>0.15880549966017829</v>
      </c>
      <c r="H1314" s="2">
        <f t="shared" si="184"/>
        <v>1.024660098365314</v>
      </c>
      <c r="I1314" s="2">
        <f t="shared" si="185"/>
        <v>50.608993538846946</v>
      </c>
    </row>
    <row r="1315" spans="1:9" ht="13.5" x14ac:dyDescent="0.25">
      <c r="A1315" s="3">
        <f>TITRES_STAT!B1318</f>
        <v>44228</v>
      </c>
      <c r="B1315" s="6">
        <f>TITRES_STAT!D1318</f>
        <v>18.960999999999999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0.15109868326684034</v>
      </c>
      <c r="G1315" s="2">
        <f t="shared" si="186"/>
        <v>0.14746224968445126</v>
      </c>
      <c r="H1315" s="2">
        <f t="shared" si="184"/>
        <v>1.024660098365314</v>
      </c>
      <c r="I1315" s="2">
        <f t="shared" si="185"/>
        <v>50.608993538846946</v>
      </c>
    </row>
    <row r="1316" spans="1:9" ht="13.5" x14ac:dyDescent="0.25">
      <c r="A1316" s="3">
        <f>TITRES_STAT!B1319</f>
        <v>44229</v>
      </c>
      <c r="B1316" s="6">
        <f>TITRES_STAT!D1319</f>
        <v>18.8811</v>
      </c>
      <c r="C1316" s="2">
        <f t="shared" si="180"/>
        <v>-7.9899999999998528E-2</v>
      </c>
      <c r="D1316" s="2">
        <f t="shared" si="181"/>
        <v>0</v>
      </c>
      <c r="E1316" s="2">
        <f t="shared" si="182"/>
        <v>7.9899999999998528E-2</v>
      </c>
      <c r="F1316" s="2">
        <f t="shared" si="186"/>
        <v>0.14030592017635174</v>
      </c>
      <c r="G1316" s="2">
        <f t="shared" si="186"/>
        <v>0.14263637470699037</v>
      </c>
      <c r="H1316" s="2">
        <f t="shared" si="184"/>
        <v>0.98366156924959747</v>
      </c>
      <c r="I1316" s="2">
        <f t="shared" si="185"/>
        <v>49.588174943657769</v>
      </c>
    </row>
    <row r="1317" spans="1:9" ht="13.5" x14ac:dyDescent="0.25">
      <c r="A1317" s="3">
        <f>TITRES_STAT!B1320</f>
        <v>44230</v>
      </c>
      <c r="B1317" s="6">
        <f>TITRES_STAT!D1320</f>
        <v>18.381599999999999</v>
      </c>
      <c r="C1317" s="2">
        <f t="shared" si="180"/>
        <v>-0.49950000000000117</v>
      </c>
      <c r="D1317" s="2">
        <f t="shared" si="181"/>
        <v>0</v>
      </c>
      <c r="E1317" s="2">
        <f t="shared" si="182"/>
        <v>0.49950000000000117</v>
      </c>
      <c r="F1317" s="2">
        <f t="shared" si="186"/>
        <v>0.13028406873518375</v>
      </c>
      <c r="G1317" s="2">
        <f t="shared" si="186"/>
        <v>0.16812663365649114</v>
      </c>
      <c r="H1317" s="2">
        <f t="shared" si="184"/>
        <v>0.77491629911162296</v>
      </c>
      <c r="I1317" s="2">
        <f t="shared" si="185"/>
        <v>43.659315061757127</v>
      </c>
    </row>
    <row r="1318" spans="1:9" ht="13.5" x14ac:dyDescent="0.25">
      <c r="A1318" s="3">
        <f>TITRES_STAT!B1321</f>
        <v>44231</v>
      </c>
      <c r="B1318" s="6">
        <f>TITRES_STAT!D1321</f>
        <v>18.381599999999999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0.12097806382552777</v>
      </c>
      <c r="G1318" s="2">
        <f t="shared" si="186"/>
        <v>0.1561175883953132</v>
      </c>
      <c r="H1318" s="2">
        <f t="shared" si="184"/>
        <v>0.77491629911162296</v>
      </c>
      <c r="I1318" s="2">
        <f t="shared" si="185"/>
        <v>43.659315061757127</v>
      </c>
    </row>
    <row r="1319" spans="1:9" ht="13.5" x14ac:dyDescent="0.25">
      <c r="A1319" s="3">
        <f>TITRES_STAT!B1322</f>
        <v>44232</v>
      </c>
      <c r="B1319" s="6">
        <f>TITRES_STAT!D1322</f>
        <v>18.381599999999999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0.11233677355227578</v>
      </c>
      <c r="G1319" s="2">
        <f t="shared" si="186"/>
        <v>0.14496633208136225</v>
      </c>
      <c r="H1319" s="2">
        <f t="shared" si="184"/>
        <v>0.77491629911162296</v>
      </c>
      <c r="I1319" s="2">
        <f t="shared" si="185"/>
        <v>43.659315061757127</v>
      </c>
    </row>
    <row r="1320" spans="1:9" ht="13.5" x14ac:dyDescent="0.25">
      <c r="A1320" s="3">
        <f>TITRES_STAT!B1323</f>
        <v>44235</v>
      </c>
      <c r="B1320" s="6">
        <f>TITRES_STAT!D1323</f>
        <v>18.381599999999999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0.1043127182985418</v>
      </c>
      <c r="G1320" s="2">
        <f t="shared" si="186"/>
        <v>0.13461159407555065</v>
      </c>
      <c r="H1320" s="2">
        <f t="shared" si="184"/>
        <v>0.77491629911162307</v>
      </c>
      <c r="I1320" s="2">
        <f t="shared" si="185"/>
        <v>43.659315061757134</v>
      </c>
    </row>
    <row r="1321" spans="1:9" ht="13.5" x14ac:dyDescent="0.25">
      <c r="A1321" s="3">
        <f>TITRES_STAT!B1324</f>
        <v>44236</v>
      </c>
      <c r="B1321" s="6">
        <f>TITRES_STAT!D1324</f>
        <v>18.381599999999999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9.6861809848645966E-2</v>
      </c>
      <c r="G1321" s="2">
        <f t="shared" si="186"/>
        <v>0.12499648021301132</v>
      </c>
      <c r="H1321" s="2">
        <f t="shared" si="184"/>
        <v>0.77491629911162319</v>
      </c>
      <c r="I1321" s="2">
        <f t="shared" si="185"/>
        <v>43.659315061757134</v>
      </c>
    </row>
    <row r="1322" spans="1:9" ht="13.5" x14ac:dyDescent="0.25">
      <c r="A1322" s="3">
        <f>TITRES_STAT!B1325</f>
        <v>44237</v>
      </c>
      <c r="B1322" s="6">
        <f>TITRES_STAT!D1325</f>
        <v>18.381599999999999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8.9943109145171257E-2</v>
      </c>
      <c r="G1322" s="2">
        <f t="shared" si="186"/>
        <v>0.11606816019779623</v>
      </c>
      <c r="H1322" s="2">
        <f t="shared" si="184"/>
        <v>0.77491629911162319</v>
      </c>
      <c r="I1322" s="2">
        <f t="shared" si="185"/>
        <v>43.659315061757134</v>
      </c>
    </row>
    <row r="1323" spans="1:9" ht="13.5" x14ac:dyDescent="0.25">
      <c r="A1323" s="3">
        <f>TITRES_STAT!B1326</f>
        <v>44238</v>
      </c>
      <c r="B1323" s="6">
        <f>TITRES_STAT!D1326</f>
        <v>18.381599999999999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8.3518601349087604E-2</v>
      </c>
      <c r="G1323" s="2">
        <f t="shared" si="186"/>
        <v>0.10777757732652507</v>
      </c>
      <c r="H1323" s="2">
        <f t="shared" si="184"/>
        <v>0.77491629911162319</v>
      </c>
      <c r="I1323" s="2">
        <f t="shared" si="185"/>
        <v>43.659315061757134</v>
      </c>
    </row>
    <row r="1324" spans="1:9" ht="13.5" x14ac:dyDescent="0.25">
      <c r="A1324" s="3">
        <f>TITRES_STAT!B1327</f>
        <v>44239</v>
      </c>
      <c r="B1324" s="6">
        <f>TITRES_STAT!D1327</f>
        <v>18.381599999999999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7.7552986967009921E-2</v>
      </c>
      <c r="G1324" s="2">
        <f t="shared" si="186"/>
        <v>0.100079178946059</v>
      </c>
      <c r="H1324" s="2">
        <f t="shared" si="184"/>
        <v>0.77491629911162319</v>
      </c>
      <c r="I1324" s="2">
        <f t="shared" si="185"/>
        <v>43.659315061757134</v>
      </c>
    </row>
    <row r="1325" spans="1:9" ht="13.5" x14ac:dyDescent="0.25">
      <c r="A1325" s="3">
        <f>TITRES_STAT!B1328</f>
        <v>44242</v>
      </c>
      <c r="B1325" s="6">
        <f>TITRES_STAT!D1328</f>
        <v>18.381599999999999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7.2013487897937795E-2</v>
      </c>
      <c r="G1325" s="2">
        <f t="shared" si="187"/>
        <v>9.2930666164197637E-2</v>
      </c>
      <c r="H1325" s="2">
        <f t="shared" si="184"/>
        <v>0.77491629911162341</v>
      </c>
      <c r="I1325" s="2">
        <f t="shared" si="185"/>
        <v>43.659315061757141</v>
      </c>
    </row>
    <row r="1326" spans="1:9" ht="13.5" x14ac:dyDescent="0.25">
      <c r="A1326" s="3">
        <f>TITRES_STAT!B1329</f>
        <v>44243</v>
      </c>
      <c r="B1326" s="6">
        <f>TITRES_STAT!D1329</f>
        <v>18.6813</v>
      </c>
      <c r="C1326" s="2">
        <f t="shared" si="180"/>
        <v>0.29970000000000141</v>
      </c>
      <c r="D1326" s="2">
        <f t="shared" si="181"/>
        <v>0.29970000000000141</v>
      </c>
      <c r="E1326" s="2">
        <f t="shared" si="182"/>
        <v>0</v>
      </c>
      <c r="F1326" s="2">
        <f t="shared" si="187"/>
        <v>8.8276810190942342E-2</v>
      </c>
      <c r="G1326" s="2">
        <f t="shared" si="187"/>
        <v>8.6292761438183527E-2</v>
      </c>
      <c r="H1326" s="2">
        <f t="shared" si="184"/>
        <v>1.0229920646841288</v>
      </c>
      <c r="I1326" s="2">
        <f t="shared" si="185"/>
        <v>50.568268780819928</v>
      </c>
    </row>
    <row r="1327" spans="1:9" ht="13.5" x14ac:dyDescent="0.25">
      <c r="A1327" s="3">
        <f>TITRES_STAT!B1330</f>
        <v>44244</v>
      </c>
      <c r="B1327" s="6">
        <f>TITRES_STAT!D1330</f>
        <v>18.381599999999999</v>
      </c>
      <c r="C1327" s="2">
        <f t="shared" si="180"/>
        <v>-0.29970000000000141</v>
      </c>
      <c r="D1327" s="2">
        <f t="shared" si="181"/>
        <v>0</v>
      </c>
      <c r="E1327" s="2">
        <f t="shared" si="182"/>
        <v>0.29970000000000141</v>
      </c>
      <c r="F1327" s="2">
        <f t="shared" si="187"/>
        <v>8.1971323748732172E-2</v>
      </c>
      <c r="G1327" s="2">
        <f t="shared" si="187"/>
        <v>0.10153613562117052</v>
      </c>
      <c r="H1327" s="2">
        <f t="shared" si="184"/>
        <v>0.80731183284900354</v>
      </c>
      <c r="I1327" s="2">
        <f t="shared" si="185"/>
        <v>44.669205290178191</v>
      </c>
    </row>
    <row r="1328" spans="1:9" ht="13.5" x14ac:dyDescent="0.25">
      <c r="A1328" s="3">
        <f>TITRES_STAT!B1331</f>
        <v>44245</v>
      </c>
      <c r="B1328" s="6">
        <f>TITRES_STAT!D1331</f>
        <v>18.6813</v>
      </c>
      <c r="C1328" s="2">
        <f t="shared" si="180"/>
        <v>0.29970000000000141</v>
      </c>
      <c r="D1328" s="2">
        <f t="shared" si="181"/>
        <v>0.29970000000000141</v>
      </c>
      <c r="E1328" s="2">
        <f t="shared" si="182"/>
        <v>0</v>
      </c>
      <c r="F1328" s="2">
        <f t="shared" si="187"/>
        <v>9.7523372052394253E-2</v>
      </c>
      <c r="G1328" s="2">
        <f t="shared" si="187"/>
        <v>9.4283554505372624E-2</v>
      </c>
      <c r="H1328" s="2">
        <f t="shared" si="184"/>
        <v>1.0343624883896056</v>
      </c>
      <c r="I1328" s="2">
        <f t="shared" si="185"/>
        <v>50.844551759721227</v>
      </c>
    </row>
    <row r="1329" spans="1:9" ht="13.5" x14ac:dyDescent="0.25">
      <c r="A1329" s="3">
        <f>TITRES_STAT!B1332</f>
        <v>44246</v>
      </c>
      <c r="B1329" s="6">
        <f>TITRES_STAT!D1332</f>
        <v>18.6813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9.0557416905794663E-2</v>
      </c>
      <c r="G1329" s="2">
        <f t="shared" si="187"/>
        <v>8.7549014897846014E-2</v>
      </c>
      <c r="H1329" s="2">
        <f t="shared" si="184"/>
        <v>1.0343624883896056</v>
      </c>
      <c r="I1329" s="2">
        <f t="shared" si="185"/>
        <v>50.844551759721227</v>
      </c>
    </row>
    <row r="1330" spans="1:9" ht="13.5" x14ac:dyDescent="0.25">
      <c r="A1330" s="3">
        <f>TITRES_STAT!B1333</f>
        <v>44249</v>
      </c>
      <c r="B1330" s="6">
        <f>TITRES_STAT!D1333</f>
        <v>18.6813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8.4089029983952193E-2</v>
      </c>
      <c r="G1330" s="2">
        <f t="shared" si="187"/>
        <v>8.1295513833714153E-2</v>
      </c>
      <c r="H1330" s="2">
        <f t="shared" si="184"/>
        <v>1.0343624883896059</v>
      </c>
      <c r="I1330" s="2">
        <f t="shared" si="185"/>
        <v>50.844551759721227</v>
      </c>
    </row>
    <row r="1331" spans="1:9" ht="13.5" x14ac:dyDescent="0.25">
      <c r="A1331" s="3">
        <f>TITRES_STAT!B1334</f>
        <v>44250</v>
      </c>
      <c r="B1331" s="6">
        <f>TITRES_STAT!D1334</f>
        <v>18.6813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7.8082670699384168E-2</v>
      </c>
      <c r="G1331" s="2">
        <f t="shared" si="187"/>
        <v>7.548869141702029E-2</v>
      </c>
      <c r="H1331" s="2">
        <f t="shared" si="184"/>
        <v>1.0343624883896056</v>
      </c>
      <c r="I1331" s="2">
        <f t="shared" si="185"/>
        <v>50.844551759721227</v>
      </c>
    </row>
    <row r="1332" spans="1:9" ht="13.5" x14ac:dyDescent="0.25">
      <c r="A1332" s="3">
        <f>TITRES_STAT!B1335</f>
        <v>44251</v>
      </c>
      <c r="B1332" s="6">
        <f>TITRES_STAT!D1335</f>
        <v>18.6813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7.2505337077999582E-2</v>
      </c>
      <c r="G1332" s="2">
        <f t="shared" si="187"/>
        <v>7.0096642030090264E-2</v>
      </c>
      <c r="H1332" s="2">
        <f t="shared" si="184"/>
        <v>1.0343624883896056</v>
      </c>
      <c r="I1332" s="2">
        <f t="shared" si="185"/>
        <v>50.844551759721227</v>
      </c>
    </row>
    <row r="1333" spans="1:9" ht="13.5" x14ac:dyDescent="0.25">
      <c r="A1333" s="3">
        <f>TITRES_STAT!B1336</f>
        <v>44252</v>
      </c>
      <c r="B1333" s="6">
        <f>TITRES_STAT!D1336</f>
        <v>18.6813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6.7326384429571035E-2</v>
      </c>
      <c r="G1333" s="2">
        <f t="shared" si="187"/>
        <v>6.5089739027940963E-2</v>
      </c>
      <c r="H1333" s="2">
        <f t="shared" si="184"/>
        <v>1.0343624883896054</v>
      </c>
      <c r="I1333" s="2">
        <f t="shared" si="185"/>
        <v>50.844551759721213</v>
      </c>
    </row>
    <row r="1334" spans="1:9" ht="13.5" x14ac:dyDescent="0.25">
      <c r="A1334" s="3">
        <f>TITRES_STAT!B1337</f>
        <v>44253</v>
      </c>
      <c r="B1334" s="6">
        <f>TITRES_STAT!D1337</f>
        <v>18.6813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6.2517356970315963E-2</v>
      </c>
      <c r="G1334" s="2">
        <f t="shared" si="187"/>
        <v>6.0440471954516614E-2</v>
      </c>
      <c r="H1334" s="2">
        <f t="shared" si="184"/>
        <v>1.0343624883896054</v>
      </c>
      <c r="I1334" s="2">
        <f t="shared" si="185"/>
        <v>50.844551759721213</v>
      </c>
    </row>
    <row r="1335" spans="1:9" ht="13.5" x14ac:dyDescent="0.25">
      <c r="A1335" s="3">
        <f>TITRES_STAT!B1338</f>
        <v>44256</v>
      </c>
      <c r="B1335" s="6">
        <f>TITRES_STAT!D1338</f>
        <v>18.1219</v>
      </c>
      <c r="C1335" s="2">
        <f t="shared" si="180"/>
        <v>-0.55940000000000012</v>
      </c>
      <c r="D1335" s="2">
        <f t="shared" si="181"/>
        <v>0</v>
      </c>
      <c r="E1335" s="2">
        <f t="shared" si="182"/>
        <v>0.55940000000000012</v>
      </c>
      <c r="F1335" s="2">
        <f t="shared" si="187"/>
        <v>5.8051831472436248E-2</v>
      </c>
      <c r="G1335" s="2">
        <f t="shared" si="187"/>
        <v>9.6080438243479713E-2</v>
      </c>
      <c r="H1335" s="2">
        <f t="shared" si="184"/>
        <v>0.604200319375373</v>
      </c>
      <c r="I1335" s="2">
        <f t="shared" si="185"/>
        <v>37.663645373829013</v>
      </c>
    </row>
    <row r="1336" spans="1:9" ht="13.5" x14ac:dyDescent="0.25">
      <c r="A1336" s="3">
        <f>TITRES_STAT!B1339</f>
        <v>44257</v>
      </c>
      <c r="B1336" s="6">
        <f>TITRES_STAT!D1339</f>
        <v>18.1219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5.3905272081547946E-2</v>
      </c>
      <c r="G1336" s="2">
        <f t="shared" si="187"/>
        <v>8.9217549797516865E-2</v>
      </c>
      <c r="H1336" s="2">
        <f t="shared" si="184"/>
        <v>0.60420031937537311</v>
      </c>
      <c r="I1336" s="2">
        <f t="shared" si="185"/>
        <v>37.66364537382902</v>
      </c>
    </row>
    <row r="1337" spans="1:9" ht="13.5" x14ac:dyDescent="0.25">
      <c r="A1337" s="3">
        <f>TITRES_STAT!B1340</f>
        <v>44258</v>
      </c>
      <c r="B1337" s="6">
        <f>TITRES_STAT!D1340</f>
        <v>18.1219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5.0054895504294525E-2</v>
      </c>
      <c r="G1337" s="2">
        <f t="shared" si="187"/>
        <v>8.2844867669122801E-2</v>
      </c>
      <c r="H1337" s="2">
        <f t="shared" si="184"/>
        <v>0.60420031937537322</v>
      </c>
      <c r="I1337" s="2">
        <f t="shared" si="185"/>
        <v>37.663645373829027</v>
      </c>
    </row>
    <row r="1338" spans="1:9" ht="13.5" x14ac:dyDescent="0.25">
      <c r="A1338" s="3">
        <f>TITRES_STAT!B1341</f>
        <v>44259</v>
      </c>
      <c r="B1338" s="6">
        <f>TITRES_STAT!D1341</f>
        <v>18.1219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4.6479545825416343E-2</v>
      </c>
      <c r="G1338" s="2">
        <f t="shared" si="187"/>
        <v>7.6927377121328328E-2</v>
      </c>
      <c r="H1338" s="2">
        <f t="shared" si="184"/>
        <v>0.60420031937537311</v>
      </c>
      <c r="I1338" s="2">
        <f t="shared" si="185"/>
        <v>37.66364537382902</v>
      </c>
    </row>
    <row r="1339" spans="1:9" ht="13.5" x14ac:dyDescent="0.25">
      <c r="A1339" s="3">
        <f>TITRES_STAT!B1342</f>
        <v>44260</v>
      </c>
      <c r="B1339" s="6">
        <f>TITRES_STAT!D1342</f>
        <v>18.281700000000001</v>
      </c>
      <c r="C1339" s="2">
        <f t="shared" si="180"/>
        <v>0.15980000000000061</v>
      </c>
      <c r="D1339" s="2">
        <f t="shared" si="181"/>
        <v>0.15980000000000061</v>
      </c>
      <c r="E1339" s="2">
        <f t="shared" si="182"/>
        <v>0</v>
      </c>
      <c r="F1339" s="2">
        <f t="shared" si="187"/>
        <v>5.4573863980743785E-2</v>
      </c>
      <c r="G1339" s="2">
        <f t="shared" si="187"/>
        <v>7.1432564469804866E-2</v>
      </c>
      <c r="H1339" s="2">
        <f t="shared" si="184"/>
        <v>0.76399138664288901</v>
      </c>
      <c r="I1339" s="2">
        <f t="shared" si="185"/>
        <v>43.310380789152639</v>
      </c>
    </row>
    <row r="1340" spans="1:9" ht="13.5" x14ac:dyDescent="0.25">
      <c r="A1340" s="3">
        <f>TITRES_STAT!B1343</f>
        <v>44263</v>
      </c>
      <c r="B1340" s="6">
        <f>TITRES_STAT!D1343</f>
        <v>18.281700000000001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5.0675730839262086E-2</v>
      </c>
      <c r="G1340" s="2">
        <f t="shared" si="187"/>
        <v>6.6330238436247371E-2</v>
      </c>
      <c r="H1340" s="2">
        <f t="shared" si="184"/>
        <v>0.76399138664288901</v>
      </c>
      <c r="I1340" s="2">
        <f t="shared" si="185"/>
        <v>43.310380789152639</v>
      </c>
    </row>
    <row r="1341" spans="1:9" ht="13.5" x14ac:dyDescent="0.25">
      <c r="A1341" s="3">
        <f>TITRES_STAT!B1344</f>
        <v>44264</v>
      </c>
      <c r="B1341" s="6">
        <f>TITRES_STAT!D1344</f>
        <v>18.281700000000001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4.7056035779314789E-2</v>
      </c>
      <c r="G1341" s="2">
        <f t="shared" si="188"/>
        <v>6.15923642622297E-2</v>
      </c>
      <c r="H1341" s="2">
        <f t="shared" si="184"/>
        <v>0.76399138664288901</v>
      </c>
      <c r="I1341" s="2">
        <f t="shared" si="185"/>
        <v>43.310380789152639</v>
      </c>
    </row>
    <row r="1342" spans="1:9" ht="13.5" x14ac:dyDescent="0.25">
      <c r="A1342" s="3">
        <f>TITRES_STAT!B1345</f>
        <v>44265</v>
      </c>
      <c r="B1342" s="6">
        <f>TITRES_STAT!D1345</f>
        <v>18.281700000000001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4.3694890366506589E-2</v>
      </c>
      <c r="G1342" s="2">
        <f t="shared" si="188"/>
        <v>5.7192909672070434E-2</v>
      </c>
      <c r="H1342" s="2">
        <f t="shared" si="184"/>
        <v>0.76399138664288901</v>
      </c>
      <c r="I1342" s="2">
        <f t="shared" si="185"/>
        <v>43.310380789152639</v>
      </c>
    </row>
    <row r="1343" spans="1:9" ht="13.5" x14ac:dyDescent="0.25">
      <c r="A1343" s="3">
        <f>TITRES_STAT!B1346</f>
        <v>44266</v>
      </c>
      <c r="B1343" s="6">
        <f>TITRES_STAT!D1346</f>
        <v>18.281700000000001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4.057382676889898E-2</v>
      </c>
      <c r="G1343" s="2">
        <f t="shared" si="188"/>
        <v>5.3107701838351118E-2</v>
      </c>
      <c r="H1343" s="2">
        <f t="shared" si="184"/>
        <v>0.76399138664288901</v>
      </c>
      <c r="I1343" s="2">
        <f t="shared" si="185"/>
        <v>43.310380789152639</v>
      </c>
    </row>
    <row r="1344" spans="1:9" ht="13.5" x14ac:dyDescent="0.25">
      <c r="A1344" s="3">
        <f>TITRES_STAT!B1347</f>
        <v>44267</v>
      </c>
      <c r="B1344" s="6">
        <f>TITRES_STAT!D1347</f>
        <v>18.281700000000001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3.7675696285406193E-2</v>
      </c>
      <c r="G1344" s="2">
        <f t="shared" si="188"/>
        <v>4.9314294564183181E-2</v>
      </c>
      <c r="H1344" s="2">
        <f t="shared" si="184"/>
        <v>0.76399138664288901</v>
      </c>
      <c r="I1344" s="2">
        <f t="shared" si="185"/>
        <v>43.310380789152639</v>
      </c>
    </row>
    <row r="1345" spans="1:9" ht="13.5" x14ac:dyDescent="0.25">
      <c r="A1345" s="3">
        <f>TITRES_STAT!B1348</f>
        <v>44270</v>
      </c>
      <c r="B1345" s="6">
        <f>TITRES_STAT!D1348</f>
        <v>18.281700000000001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3.4984575122162895E-2</v>
      </c>
      <c r="G1345" s="2">
        <f t="shared" si="188"/>
        <v>4.5791844952455807E-2</v>
      </c>
      <c r="H1345" s="2">
        <f t="shared" si="184"/>
        <v>0.76399138664288913</v>
      </c>
      <c r="I1345" s="2">
        <f t="shared" si="185"/>
        <v>43.310380789152639</v>
      </c>
    </row>
    <row r="1346" spans="1:9" ht="13.5" x14ac:dyDescent="0.25">
      <c r="A1346" s="3">
        <f>TITRES_STAT!B1349</f>
        <v>44271</v>
      </c>
      <c r="B1346" s="6">
        <f>TITRES_STAT!D1349</f>
        <v>18.281700000000001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3.2485676899151258E-2</v>
      </c>
      <c r="G1346" s="2">
        <f t="shared" si="188"/>
        <v>4.2520998884423247E-2</v>
      </c>
      <c r="H1346" s="2">
        <f t="shared" si="184"/>
        <v>0.76399138664288913</v>
      </c>
      <c r="I1346" s="2">
        <f t="shared" si="185"/>
        <v>43.310380789152639</v>
      </c>
    </row>
    <row r="1347" spans="1:9" ht="13.5" x14ac:dyDescent="0.25">
      <c r="A1347" s="3">
        <f>TITRES_STAT!B1350</f>
        <v>44272</v>
      </c>
      <c r="B1347" s="6">
        <f>TITRES_STAT!D1350</f>
        <v>18.281700000000001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3.0165271406354742E-2</v>
      </c>
      <c r="G1347" s="2">
        <f t="shared" si="188"/>
        <v>3.9483784678393016E-2</v>
      </c>
      <c r="H1347" s="2">
        <f t="shared" si="184"/>
        <v>0.76399138664288913</v>
      </c>
      <c r="I1347" s="2">
        <f t="shared" si="185"/>
        <v>43.310380789152639</v>
      </c>
    </row>
    <row r="1348" spans="1:9" ht="13.5" x14ac:dyDescent="0.25">
      <c r="A1348" s="3">
        <f>TITRES_STAT!B1351</f>
        <v>44273</v>
      </c>
      <c r="B1348" s="6">
        <f>TITRES_STAT!D1351</f>
        <v>18.281700000000001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2.8010609163043688E-2</v>
      </c>
      <c r="G1348" s="2">
        <f t="shared" si="188"/>
        <v>3.666351434422209E-2</v>
      </c>
      <c r="H1348" s="2">
        <f t="shared" si="184"/>
        <v>0.76399138664288913</v>
      </c>
      <c r="I1348" s="2">
        <f t="shared" si="185"/>
        <v>43.310380789152639</v>
      </c>
    </row>
    <row r="1349" spans="1:9" ht="13.5" x14ac:dyDescent="0.25">
      <c r="A1349" s="3">
        <f>TITRES_STAT!B1352</f>
        <v>44274</v>
      </c>
      <c r="B1349" s="6">
        <f>TITRES_STAT!D1352</f>
        <v>18.271699999999999</v>
      </c>
      <c r="C1349" s="2">
        <f t="shared" si="189"/>
        <v>-1.0000000000001563E-2</v>
      </c>
      <c r="D1349" s="2">
        <f t="shared" si="190"/>
        <v>0</v>
      </c>
      <c r="E1349" s="2">
        <f t="shared" si="191"/>
        <v>1.0000000000001563E-2</v>
      </c>
      <c r="F1349" s="2">
        <f t="shared" si="188"/>
        <v>2.6009851365683425E-2</v>
      </c>
      <c r="G1349" s="2">
        <f t="shared" si="188"/>
        <v>3.4758977605349198E-2</v>
      </c>
      <c r="H1349" s="2">
        <f t="shared" si="184"/>
        <v>0.74829161147940859</v>
      </c>
      <c r="I1349" s="2">
        <f t="shared" si="185"/>
        <v>42.801304231289102</v>
      </c>
    </row>
    <row r="1350" spans="1:9" ht="13.5" x14ac:dyDescent="0.25">
      <c r="A1350" s="3">
        <f>TITRES_STAT!B1353</f>
        <v>44277</v>
      </c>
      <c r="B1350" s="6">
        <f>TITRES_STAT!D1353</f>
        <v>18.271699999999999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2.4152004839563181E-2</v>
      </c>
      <c r="G1350" s="2">
        <f t="shared" si="188"/>
        <v>3.22761934906814E-2</v>
      </c>
      <c r="H1350" s="2">
        <f t="shared" si="184"/>
        <v>0.74829161147940848</v>
      </c>
      <c r="I1350" s="2">
        <f t="shared" si="185"/>
        <v>42.801304231289102</v>
      </c>
    </row>
    <row r="1351" spans="1:9" ht="13.5" x14ac:dyDescent="0.25">
      <c r="A1351" s="3">
        <f>TITRES_STAT!B1354</f>
        <v>44278</v>
      </c>
      <c r="B1351" s="6">
        <f>TITRES_STAT!D1354</f>
        <v>18.4815</v>
      </c>
      <c r="C1351" s="2">
        <f t="shared" si="189"/>
        <v>0.20980000000000132</v>
      </c>
      <c r="D1351" s="2">
        <f t="shared" si="190"/>
        <v>0.20980000000000132</v>
      </c>
      <c r="E1351" s="2">
        <f t="shared" si="191"/>
        <v>0</v>
      </c>
      <c r="F1351" s="2">
        <f t="shared" si="188"/>
        <v>3.7412575922451619E-2</v>
      </c>
      <c r="G1351" s="2">
        <f t="shared" si="188"/>
        <v>2.9970751098489873E-2</v>
      </c>
      <c r="H1351" s="2">
        <f t="shared" si="184"/>
        <v>1.2483029137143218</v>
      </c>
      <c r="I1351" s="2">
        <f t="shared" si="185"/>
        <v>55.522007559562148</v>
      </c>
    </row>
    <row r="1352" spans="1:9" ht="13.5" x14ac:dyDescent="0.25">
      <c r="A1352" s="3">
        <f>TITRES_STAT!B1355</f>
        <v>44279</v>
      </c>
      <c r="B1352" s="6">
        <f>TITRES_STAT!D1355</f>
        <v>18.281700000000001</v>
      </c>
      <c r="C1352" s="2">
        <f t="shared" si="189"/>
        <v>-0.19979999999999976</v>
      </c>
      <c r="D1352" s="2">
        <f t="shared" si="190"/>
        <v>0</v>
      </c>
      <c r="E1352" s="2">
        <f t="shared" si="191"/>
        <v>0.19979999999999976</v>
      </c>
      <c r="F1352" s="2">
        <f t="shared" si="188"/>
        <v>3.4740249070847933E-2</v>
      </c>
      <c r="G1352" s="2">
        <f t="shared" si="188"/>
        <v>4.2101411734312012E-2</v>
      </c>
      <c r="H1352" s="2">
        <f t="shared" si="184"/>
        <v>0.82515639356898707</v>
      </c>
      <c r="I1352" s="2">
        <f t="shared" si="185"/>
        <v>45.210174671960125</v>
      </c>
    </row>
    <row r="1353" spans="1:9" ht="13.5" x14ac:dyDescent="0.25">
      <c r="A1353" s="3">
        <f>TITRES_STAT!B1356</f>
        <v>44280</v>
      </c>
      <c r="B1353" s="6">
        <f>TITRES_STAT!D1356</f>
        <v>18.271699999999999</v>
      </c>
      <c r="C1353" s="2">
        <f t="shared" si="189"/>
        <v>-1.0000000000001563E-2</v>
      </c>
      <c r="D1353" s="2">
        <f t="shared" si="190"/>
        <v>0</v>
      </c>
      <c r="E1353" s="2">
        <f t="shared" si="191"/>
        <v>1.0000000000001563E-2</v>
      </c>
      <c r="F1353" s="2">
        <f t="shared" si="188"/>
        <v>3.2258802708644507E-2</v>
      </c>
      <c r="G1353" s="2">
        <f t="shared" si="188"/>
        <v>3.9808453753289841E-2</v>
      </c>
      <c r="H1353" s="2">
        <f t="shared" si="184"/>
        <v>0.81035055791330712</v>
      </c>
      <c r="I1353" s="2">
        <f t="shared" si="185"/>
        <v>44.76207960779454</v>
      </c>
    </row>
    <row r="1354" spans="1:9" ht="13.5" x14ac:dyDescent="0.25">
      <c r="A1354" s="3">
        <f>TITRES_STAT!B1357</f>
        <v>44281</v>
      </c>
      <c r="B1354" s="6">
        <f>TITRES_STAT!D1357</f>
        <v>17.732299999999999</v>
      </c>
      <c r="C1354" s="2">
        <f t="shared" si="189"/>
        <v>-0.53940000000000055</v>
      </c>
      <c r="D1354" s="2">
        <f t="shared" si="190"/>
        <v>0</v>
      </c>
      <c r="E1354" s="2">
        <f t="shared" si="191"/>
        <v>0.53940000000000055</v>
      </c>
      <c r="F1354" s="2">
        <f t="shared" si="188"/>
        <v>2.99546025151699E-2</v>
      </c>
      <c r="G1354" s="2">
        <f t="shared" si="188"/>
        <v>7.5493564199483471E-2</v>
      </c>
      <c r="H1354" s="2">
        <f t="shared" si="184"/>
        <v>0.39678352496403729</v>
      </c>
      <c r="I1354" s="2">
        <f t="shared" si="185"/>
        <v>28.406944803723476</v>
      </c>
    </row>
    <row r="1355" spans="1:9" ht="13.5" x14ac:dyDescent="0.25">
      <c r="A1355" s="3">
        <f>TITRES_STAT!B1358</f>
        <v>44284</v>
      </c>
      <c r="B1355" s="6">
        <f>TITRES_STAT!D1358</f>
        <v>17.732299999999999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2.7814988049800621E-2</v>
      </c>
      <c r="G1355" s="2">
        <f t="shared" si="188"/>
        <v>7.0101166756663225E-2</v>
      </c>
      <c r="H1355" s="2">
        <f t="shared" si="184"/>
        <v>0.39678352496403724</v>
      </c>
      <c r="I1355" s="2">
        <f t="shared" si="185"/>
        <v>28.406944803723476</v>
      </c>
    </row>
    <row r="1356" spans="1:9" ht="13.5" x14ac:dyDescent="0.25">
      <c r="A1356" s="3">
        <f>TITRES_STAT!B1359</f>
        <v>44285</v>
      </c>
      <c r="B1356" s="6">
        <f>TITRES_STAT!D1359</f>
        <v>17.732299999999999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2.582820318910058E-2</v>
      </c>
      <c r="G1356" s="2">
        <f t="shared" si="188"/>
        <v>6.5093940559758715E-2</v>
      </c>
      <c r="H1356" s="2">
        <f t="shared" si="184"/>
        <v>0.39678352496403729</v>
      </c>
      <c r="I1356" s="2">
        <f t="shared" si="185"/>
        <v>28.406944803723476</v>
      </c>
    </row>
    <row r="1357" spans="1:9" ht="13.5" x14ac:dyDescent="0.25">
      <c r="A1357" s="3">
        <f>TITRES_STAT!B1360</f>
        <v>44286</v>
      </c>
      <c r="B1357" s="6">
        <f>TITRES_STAT!D1360</f>
        <v>17.592400000000001</v>
      </c>
      <c r="C1357" s="2">
        <f t="shared" si="189"/>
        <v>-0.13989999999999725</v>
      </c>
      <c r="D1357" s="2">
        <f t="shared" si="190"/>
        <v>0</v>
      </c>
      <c r="E1357" s="2">
        <f t="shared" si="191"/>
        <v>0.13989999999999725</v>
      </c>
      <c r="F1357" s="2">
        <f t="shared" ref="F1357:G1372" si="192">((F1356*13)+D1357)/14</f>
        <v>2.3983331532736251E-2</v>
      </c>
      <c r="G1357" s="2">
        <f t="shared" si="192"/>
        <v>7.0437230519775754E-2</v>
      </c>
      <c r="H1357" s="2">
        <f t="shared" si="184"/>
        <v>0.3404922560946339</v>
      </c>
      <c r="I1357" s="2">
        <f t="shared" si="185"/>
        <v>25.400538835384097</v>
      </c>
    </row>
    <row r="1358" spans="1:9" ht="13.5" x14ac:dyDescent="0.25">
      <c r="A1358" s="3">
        <f>TITRES_STAT!B1361</f>
        <v>44287</v>
      </c>
      <c r="B1358" s="6">
        <f>TITRES_STAT!D1361</f>
        <v>17.592400000000001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2.227023642325509E-2</v>
      </c>
      <c r="G1358" s="2">
        <f t="shared" si="192"/>
        <v>6.5405999768363199E-2</v>
      </c>
      <c r="H1358" s="2">
        <f t="shared" si="184"/>
        <v>0.3404922560946339</v>
      </c>
      <c r="I1358" s="2">
        <f t="shared" si="185"/>
        <v>25.400538835384097</v>
      </c>
    </row>
    <row r="1359" spans="1:9" ht="13.5" x14ac:dyDescent="0.25">
      <c r="A1359" s="3">
        <f>TITRES_STAT!B1362</f>
        <v>44288</v>
      </c>
      <c r="B1359" s="6">
        <f>TITRES_STAT!D1362</f>
        <v>17.592400000000001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2.0679505250165438E-2</v>
      </c>
      <c r="G1359" s="2">
        <f t="shared" si="192"/>
        <v>6.0734142642051535E-2</v>
      </c>
      <c r="H1359" s="2">
        <f t="shared" si="184"/>
        <v>0.3404922560946339</v>
      </c>
      <c r="I1359" s="2">
        <f t="shared" si="185"/>
        <v>25.400538835384097</v>
      </c>
    </row>
    <row r="1360" spans="1:9" ht="13.5" x14ac:dyDescent="0.25">
      <c r="A1360" s="3">
        <f>TITRES_STAT!B1363</f>
        <v>44291</v>
      </c>
      <c r="B1360" s="6">
        <f>TITRES_STAT!D1363</f>
        <v>17.592400000000001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1.920239773229648E-2</v>
      </c>
      <c r="G1360" s="2">
        <f t="shared" si="192"/>
        <v>5.6395989596190708E-2</v>
      </c>
      <c r="H1360" s="2">
        <f t="shared" si="184"/>
        <v>0.34049225609463396</v>
      </c>
      <c r="I1360" s="2">
        <f t="shared" si="185"/>
        <v>25.400538835384097</v>
      </c>
    </row>
    <row r="1361" spans="1:9" ht="13.5" x14ac:dyDescent="0.25">
      <c r="A1361" s="3">
        <f>TITRES_STAT!B1364</f>
        <v>44292</v>
      </c>
      <c r="B1361" s="6">
        <f>TITRES_STAT!D1364</f>
        <v>17.632400000000001</v>
      </c>
      <c r="C1361" s="2">
        <f t="shared" si="189"/>
        <v>3.9999999999999147E-2</v>
      </c>
      <c r="D1361" s="2">
        <f t="shared" si="190"/>
        <v>3.9999999999999147E-2</v>
      </c>
      <c r="E1361" s="2">
        <f t="shared" si="191"/>
        <v>0</v>
      </c>
      <c r="F1361" s="2">
        <f t="shared" si="192"/>
        <v>2.06879407514181E-2</v>
      </c>
      <c r="G1361" s="2">
        <f t="shared" si="192"/>
        <v>5.2367704625034227E-2</v>
      </c>
      <c r="H1361" s="2">
        <f t="shared" ref="H1361:H1424" si="193">F1361/G1361</f>
        <v>0.39505150931378213</v>
      </c>
      <c r="I1361" s="2">
        <f t="shared" ref="I1361:I1424" si="194">IF(G1361=0,100,100-(100/(1+H1361)))</f>
        <v>28.318058987521226</v>
      </c>
    </row>
    <row r="1362" spans="1:9" ht="13.5" x14ac:dyDescent="0.25">
      <c r="A1362" s="3">
        <f>TITRES_STAT!B1365</f>
        <v>44293</v>
      </c>
      <c r="B1362" s="6">
        <f>TITRES_STAT!D1365</f>
        <v>17.632400000000001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1.9210230697745381E-2</v>
      </c>
      <c r="G1362" s="2">
        <f t="shared" si="192"/>
        <v>4.8627154294674638E-2</v>
      </c>
      <c r="H1362" s="2">
        <f t="shared" si="193"/>
        <v>0.39505150931378219</v>
      </c>
      <c r="I1362" s="2">
        <f t="shared" si="194"/>
        <v>28.318058987521241</v>
      </c>
    </row>
    <row r="1363" spans="1:9" ht="13.5" x14ac:dyDescent="0.25">
      <c r="A1363" s="3">
        <f>TITRES_STAT!B1366</f>
        <v>44294</v>
      </c>
      <c r="B1363" s="6">
        <f>TITRES_STAT!D1366</f>
        <v>17.972000000000001</v>
      </c>
      <c r="C1363" s="2">
        <f t="shared" si="189"/>
        <v>0.33960000000000079</v>
      </c>
      <c r="D1363" s="2">
        <f t="shared" si="190"/>
        <v>0.33960000000000079</v>
      </c>
      <c r="E1363" s="2">
        <f t="shared" si="191"/>
        <v>0</v>
      </c>
      <c r="F1363" s="2">
        <f t="shared" si="192"/>
        <v>4.2095214219335049E-2</v>
      </c>
      <c r="G1363" s="2">
        <f t="shared" si="192"/>
        <v>4.5153786130769306E-2</v>
      </c>
      <c r="H1363" s="2">
        <f t="shared" si="193"/>
        <v>0.93226322367350622</v>
      </c>
      <c r="I1363" s="2">
        <f t="shared" si="194"/>
        <v>48.247216644797582</v>
      </c>
    </row>
    <row r="1364" spans="1:9" ht="13.5" x14ac:dyDescent="0.25">
      <c r="A1364" s="3">
        <f>TITRES_STAT!B1367</f>
        <v>44298</v>
      </c>
      <c r="B1364" s="6">
        <f>TITRES_STAT!D1367</f>
        <v>17.972000000000001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3.9088413203668258E-2</v>
      </c>
      <c r="G1364" s="2">
        <f t="shared" si="192"/>
        <v>4.1928515692857216E-2</v>
      </c>
      <c r="H1364" s="2">
        <f t="shared" si="193"/>
        <v>0.93226322367350611</v>
      </c>
      <c r="I1364" s="2">
        <f t="shared" si="194"/>
        <v>48.247216644797582</v>
      </c>
    </row>
    <row r="1365" spans="1:9" ht="13.5" x14ac:dyDescent="0.25">
      <c r="A1365" s="3">
        <f>TITRES_STAT!B1368</f>
        <v>44299</v>
      </c>
      <c r="B1365" s="6">
        <f>TITRES_STAT!D1368</f>
        <v>18.471499999999999</v>
      </c>
      <c r="C1365" s="2">
        <f t="shared" si="189"/>
        <v>0.49949999999999761</v>
      </c>
      <c r="D1365" s="2">
        <f t="shared" si="190"/>
        <v>0.49949999999999761</v>
      </c>
      <c r="E1365" s="2">
        <f t="shared" si="191"/>
        <v>0</v>
      </c>
      <c r="F1365" s="2">
        <f t="shared" si="192"/>
        <v>7.197495511769178E-2</v>
      </c>
      <c r="G1365" s="2">
        <f t="shared" si="192"/>
        <v>3.8933621714795988E-2</v>
      </c>
      <c r="H1365" s="2">
        <f t="shared" si="193"/>
        <v>1.8486580992884887</v>
      </c>
      <c r="I1365" s="2">
        <f t="shared" si="194"/>
        <v>64.895752135022079</v>
      </c>
    </row>
    <row r="1366" spans="1:9" ht="13.5" x14ac:dyDescent="0.25">
      <c r="A1366" s="3">
        <f>TITRES_STAT!B1369</f>
        <v>44300</v>
      </c>
      <c r="B1366" s="6">
        <f>TITRES_STAT!D1369</f>
        <v>18.471499999999999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6.6833886894999514E-2</v>
      </c>
      <c r="G1366" s="2">
        <f t="shared" si="192"/>
        <v>3.6152648735167707E-2</v>
      </c>
      <c r="H1366" s="2">
        <f t="shared" si="193"/>
        <v>1.8486580992884887</v>
      </c>
      <c r="I1366" s="2">
        <f t="shared" si="194"/>
        <v>64.895752135022079</v>
      </c>
    </row>
    <row r="1367" spans="1:9" ht="13.5" x14ac:dyDescent="0.25">
      <c r="A1367" s="3">
        <f>TITRES_STAT!B1370</f>
        <v>44301</v>
      </c>
      <c r="B1367" s="6">
        <f>TITRES_STAT!D1370</f>
        <v>18.471499999999999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6.2060037831070981E-2</v>
      </c>
      <c r="G1367" s="2">
        <f t="shared" si="192"/>
        <v>3.3570316682655726E-2</v>
      </c>
      <c r="H1367" s="2">
        <f t="shared" si="193"/>
        <v>1.8486580992884887</v>
      </c>
      <c r="I1367" s="2">
        <f t="shared" si="194"/>
        <v>64.895752135022079</v>
      </c>
    </row>
    <row r="1368" spans="1:9" ht="13.5" x14ac:dyDescent="0.25">
      <c r="A1368" s="3">
        <f>TITRES_STAT!B1371</f>
        <v>44302</v>
      </c>
      <c r="B1368" s="6">
        <f>TITRES_STAT!D1371</f>
        <v>17.642299999999999</v>
      </c>
      <c r="C1368" s="2">
        <f t="shared" si="189"/>
        <v>-0.82920000000000016</v>
      </c>
      <c r="D1368" s="2">
        <f t="shared" si="190"/>
        <v>0</v>
      </c>
      <c r="E1368" s="2">
        <f t="shared" si="191"/>
        <v>0.82920000000000016</v>
      </c>
      <c r="F1368" s="2">
        <f t="shared" si="192"/>
        <v>5.7627177985994482E-2</v>
      </c>
      <c r="G1368" s="2">
        <f t="shared" si="192"/>
        <v>9.0401008348180323E-2</v>
      </c>
      <c r="H1368" s="2">
        <f t="shared" si="193"/>
        <v>0.6374616725959833</v>
      </c>
      <c r="I1368" s="2">
        <f t="shared" si="194"/>
        <v>38.92986829947418</v>
      </c>
    </row>
    <row r="1369" spans="1:9" ht="13.5" x14ac:dyDescent="0.25">
      <c r="A1369" s="3">
        <f>TITRES_STAT!B1372</f>
        <v>44305</v>
      </c>
      <c r="B1369" s="6">
        <f>TITRES_STAT!D1372</f>
        <v>17.642299999999999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5.3510950986994876E-2</v>
      </c>
      <c r="G1369" s="2">
        <f t="shared" si="192"/>
        <v>8.3943793466167441E-2</v>
      </c>
      <c r="H1369" s="2">
        <f t="shared" si="193"/>
        <v>0.63746167259598341</v>
      </c>
      <c r="I1369" s="2">
        <f t="shared" si="194"/>
        <v>38.92986829947418</v>
      </c>
    </row>
    <row r="1370" spans="1:9" ht="13.5" x14ac:dyDescent="0.25">
      <c r="A1370" s="3">
        <f>TITRES_STAT!B1373</f>
        <v>44306</v>
      </c>
      <c r="B1370" s="6">
        <f>TITRES_STAT!D1373</f>
        <v>17.642299999999999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4.9688740202209529E-2</v>
      </c>
      <c r="G1370" s="2">
        <f t="shared" si="192"/>
        <v>7.7947808218584047E-2</v>
      </c>
      <c r="H1370" s="2">
        <f t="shared" si="193"/>
        <v>0.63746167259598341</v>
      </c>
      <c r="I1370" s="2">
        <f t="shared" si="194"/>
        <v>38.92986829947418</v>
      </c>
    </row>
    <row r="1371" spans="1:9" ht="13.5" x14ac:dyDescent="0.25">
      <c r="A1371" s="3">
        <f>TITRES_STAT!B1374</f>
        <v>44307</v>
      </c>
      <c r="B1371" s="6">
        <f>TITRES_STAT!D1374</f>
        <v>17.682300000000001</v>
      </c>
      <c r="C1371" s="2">
        <f t="shared" si="189"/>
        <v>4.00000000000027E-2</v>
      </c>
      <c r="D1371" s="2">
        <f t="shared" si="190"/>
        <v>4.00000000000027E-2</v>
      </c>
      <c r="E1371" s="2">
        <f t="shared" si="191"/>
        <v>0</v>
      </c>
      <c r="F1371" s="2">
        <f t="shared" si="192"/>
        <v>4.8996687330623331E-2</v>
      </c>
      <c r="G1371" s="2">
        <f t="shared" si="192"/>
        <v>7.2380107631542331E-2</v>
      </c>
      <c r="H1371" s="2">
        <f t="shared" si="193"/>
        <v>0.67693581750452103</v>
      </c>
      <c r="I1371" s="2">
        <f t="shared" si="194"/>
        <v>40.367425541180317</v>
      </c>
    </row>
    <row r="1372" spans="1:9" ht="13.5" x14ac:dyDescent="0.25">
      <c r="A1372" s="3">
        <f>TITRES_STAT!B1375</f>
        <v>44308</v>
      </c>
      <c r="B1372" s="6">
        <f>TITRES_STAT!D1375</f>
        <v>17.682300000000001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4.5496923949864522E-2</v>
      </c>
      <c r="G1372" s="2">
        <f t="shared" si="192"/>
        <v>6.7210099943575019E-2</v>
      </c>
      <c r="H1372" s="2">
        <f t="shared" si="193"/>
        <v>0.67693581750452103</v>
      </c>
      <c r="I1372" s="2">
        <f t="shared" si="194"/>
        <v>40.367425541180317</v>
      </c>
    </row>
    <row r="1373" spans="1:9" ht="13.5" x14ac:dyDescent="0.25">
      <c r="A1373" s="3">
        <f>TITRES_STAT!B1376</f>
        <v>44309</v>
      </c>
      <c r="B1373" s="6">
        <f>TITRES_STAT!D1376</f>
        <v>17.682300000000001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4.2247143667731343E-2</v>
      </c>
      <c r="G1373" s="2">
        <f t="shared" si="195"/>
        <v>6.2409378519033942E-2</v>
      </c>
      <c r="H1373" s="2">
        <f t="shared" si="193"/>
        <v>0.67693581750452114</v>
      </c>
      <c r="I1373" s="2">
        <f t="shared" si="194"/>
        <v>40.367425541180332</v>
      </c>
    </row>
    <row r="1374" spans="1:9" ht="13.5" x14ac:dyDescent="0.25">
      <c r="A1374" s="3">
        <f>TITRES_STAT!B1377</f>
        <v>44312</v>
      </c>
      <c r="B1374" s="6">
        <f>TITRES_STAT!D1377</f>
        <v>17.682300000000001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3.9229490548607679E-2</v>
      </c>
      <c r="G1374" s="2">
        <f t="shared" si="195"/>
        <v>5.7951565767674372E-2</v>
      </c>
      <c r="H1374" s="2">
        <f t="shared" si="193"/>
        <v>0.67693581750452125</v>
      </c>
      <c r="I1374" s="2">
        <f t="shared" si="194"/>
        <v>40.367425541180332</v>
      </c>
    </row>
    <row r="1375" spans="1:9" ht="13.5" x14ac:dyDescent="0.25">
      <c r="A1375" s="3">
        <f>TITRES_STAT!B1378</f>
        <v>44313</v>
      </c>
      <c r="B1375" s="6">
        <f>TITRES_STAT!D1378</f>
        <v>17.682300000000001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3.6427384080849987E-2</v>
      </c>
      <c r="G1375" s="2">
        <f t="shared" si="195"/>
        <v>5.3812168212840482E-2</v>
      </c>
      <c r="H1375" s="2">
        <f t="shared" si="193"/>
        <v>0.67693581750452125</v>
      </c>
      <c r="I1375" s="2">
        <f t="shared" si="194"/>
        <v>40.367425541180332</v>
      </c>
    </row>
    <row r="1376" spans="1:9" ht="13.5" x14ac:dyDescent="0.25">
      <c r="A1376" s="3">
        <f>TITRES_STAT!B1379</f>
        <v>44314</v>
      </c>
      <c r="B1376" s="6">
        <f>TITRES_STAT!D1379</f>
        <v>17.682300000000001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3.3825428075074986E-2</v>
      </c>
      <c r="G1376" s="2">
        <f t="shared" si="195"/>
        <v>4.9968441911923303E-2</v>
      </c>
      <c r="H1376" s="2">
        <f t="shared" si="193"/>
        <v>0.67693581750452125</v>
      </c>
      <c r="I1376" s="2">
        <f t="shared" si="194"/>
        <v>40.367425541180332</v>
      </c>
    </row>
    <row r="1377" spans="1:9" ht="13.5" x14ac:dyDescent="0.25">
      <c r="A1377" s="3">
        <f>TITRES_STAT!B1380</f>
        <v>44315</v>
      </c>
      <c r="B1377" s="6">
        <f>TITRES_STAT!D1380</f>
        <v>17.682300000000001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3.1409326069712487E-2</v>
      </c>
      <c r="G1377" s="2">
        <f t="shared" si="195"/>
        <v>4.639926748964307E-2</v>
      </c>
      <c r="H1377" s="2">
        <f t="shared" si="193"/>
        <v>0.67693581750452125</v>
      </c>
      <c r="I1377" s="2">
        <f t="shared" si="194"/>
        <v>40.367425541180332</v>
      </c>
    </row>
    <row r="1378" spans="1:9" ht="13.5" x14ac:dyDescent="0.25">
      <c r="A1378" s="3">
        <f>TITRES_STAT!B1381</f>
        <v>44316</v>
      </c>
      <c r="B1378" s="6">
        <f>TITRES_STAT!D1381</f>
        <v>17.682300000000001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2.9165802779018736E-2</v>
      </c>
      <c r="G1378" s="2">
        <f t="shared" si="195"/>
        <v>4.3085034097525711E-2</v>
      </c>
      <c r="H1378" s="2">
        <f t="shared" si="193"/>
        <v>0.67693581750452114</v>
      </c>
      <c r="I1378" s="2">
        <f t="shared" si="194"/>
        <v>40.367425541180332</v>
      </c>
    </row>
    <row r="1379" spans="1:9" ht="13.5" x14ac:dyDescent="0.25">
      <c r="A1379" s="3">
        <f>TITRES_STAT!B1382</f>
        <v>44319</v>
      </c>
      <c r="B1379" s="6">
        <f>TITRES_STAT!D1382</f>
        <v>17.682300000000001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2.708253115194597E-2</v>
      </c>
      <c r="G1379" s="2">
        <f t="shared" si="195"/>
        <v>4.0007531661988165E-2</v>
      </c>
      <c r="H1379" s="2">
        <f t="shared" si="193"/>
        <v>0.67693581750452114</v>
      </c>
      <c r="I1379" s="2">
        <f t="shared" si="194"/>
        <v>40.367425541180332</v>
      </c>
    </row>
    <row r="1380" spans="1:9" ht="13.5" x14ac:dyDescent="0.25">
      <c r="A1380" s="3">
        <f>TITRES_STAT!B1383</f>
        <v>44320</v>
      </c>
      <c r="B1380" s="6">
        <f>TITRES_STAT!D1383</f>
        <v>17.682300000000001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2.5148064641092684E-2</v>
      </c>
      <c r="G1380" s="2">
        <f t="shared" si="195"/>
        <v>3.7149850828989014E-2</v>
      </c>
      <c r="H1380" s="2">
        <f t="shared" si="193"/>
        <v>0.67693581750452092</v>
      </c>
      <c r="I1380" s="2">
        <f t="shared" si="194"/>
        <v>40.36742554118031</v>
      </c>
    </row>
    <row r="1381" spans="1:9" ht="13.5" x14ac:dyDescent="0.25">
      <c r="A1381" s="3">
        <f>TITRES_STAT!B1384</f>
        <v>44321</v>
      </c>
      <c r="B1381" s="6">
        <f>TITRES_STAT!D1384</f>
        <v>17.682300000000001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2.3351774309586064E-2</v>
      </c>
      <c r="G1381" s="2">
        <f t="shared" si="195"/>
        <v>3.4496290055489799E-2</v>
      </c>
      <c r="H1381" s="2">
        <f t="shared" si="193"/>
        <v>0.67693581750452092</v>
      </c>
      <c r="I1381" s="2">
        <f t="shared" si="194"/>
        <v>40.36742554118031</v>
      </c>
    </row>
    <row r="1382" spans="1:9" ht="13.5" x14ac:dyDescent="0.25">
      <c r="A1382" s="3">
        <f>TITRES_STAT!B1385</f>
        <v>44322</v>
      </c>
      <c r="B1382" s="6">
        <f>TITRES_STAT!D1385</f>
        <v>17.682300000000001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2.1683790430329915E-2</v>
      </c>
      <c r="G1382" s="2">
        <f t="shared" si="195"/>
        <v>3.2032269337240529E-2</v>
      </c>
      <c r="H1382" s="2">
        <f t="shared" si="193"/>
        <v>0.67693581750452092</v>
      </c>
      <c r="I1382" s="2">
        <f t="shared" si="194"/>
        <v>40.36742554118031</v>
      </c>
    </row>
    <row r="1383" spans="1:9" ht="13.5" x14ac:dyDescent="0.25">
      <c r="A1383" s="3">
        <f>TITRES_STAT!B1386</f>
        <v>44323</v>
      </c>
      <c r="B1383" s="6">
        <f>TITRES_STAT!D1386</f>
        <v>17.682300000000001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2.0134948256734921E-2</v>
      </c>
      <c r="G1383" s="2">
        <f t="shared" si="195"/>
        <v>2.9744250098866203E-2</v>
      </c>
      <c r="H1383" s="2">
        <f t="shared" si="193"/>
        <v>0.67693581750452092</v>
      </c>
      <c r="I1383" s="2">
        <f t="shared" si="194"/>
        <v>40.36742554118031</v>
      </c>
    </row>
    <row r="1384" spans="1:9" ht="13.5" x14ac:dyDescent="0.25">
      <c r="A1384" s="3">
        <f>TITRES_STAT!B1387</f>
        <v>44326</v>
      </c>
      <c r="B1384" s="6">
        <f>TITRES_STAT!D1387</f>
        <v>17.682300000000001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1.8696737666968142E-2</v>
      </c>
      <c r="G1384" s="2">
        <f t="shared" si="195"/>
        <v>2.7619660806090046E-2</v>
      </c>
      <c r="H1384" s="2">
        <f t="shared" si="193"/>
        <v>0.67693581750452092</v>
      </c>
      <c r="I1384" s="2">
        <f t="shared" si="194"/>
        <v>40.36742554118031</v>
      </c>
    </row>
    <row r="1385" spans="1:9" ht="13.5" x14ac:dyDescent="0.25">
      <c r="A1385" s="3">
        <f>TITRES_STAT!B1388</f>
        <v>44327</v>
      </c>
      <c r="B1385" s="6">
        <f>TITRES_STAT!D1388</f>
        <v>17.682300000000001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1.7361256405041846E-2</v>
      </c>
      <c r="G1385" s="2">
        <f t="shared" si="195"/>
        <v>2.5646827891369326E-2</v>
      </c>
      <c r="H1385" s="2">
        <f t="shared" si="193"/>
        <v>0.67693581750452103</v>
      </c>
      <c r="I1385" s="2">
        <f t="shared" si="194"/>
        <v>40.367425541180317</v>
      </c>
    </row>
    <row r="1386" spans="1:9" ht="13.5" x14ac:dyDescent="0.25">
      <c r="A1386" s="3">
        <f>TITRES_STAT!B1389</f>
        <v>44333</v>
      </c>
      <c r="B1386" s="6">
        <f>TITRES_STAT!D1389</f>
        <v>17.7822</v>
      </c>
      <c r="C1386" s="2">
        <f t="shared" si="189"/>
        <v>9.9899999999998101E-2</v>
      </c>
      <c r="D1386" s="2">
        <f t="shared" si="190"/>
        <v>9.9899999999998101E-2</v>
      </c>
      <c r="E1386" s="2">
        <f t="shared" si="191"/>
        <v>0</v>
      </c>
      <c r="F1386" s="2">
        <f t="shared" si="195"/>
        <v>2.3256880947538722E-2</v>
      </c>
      <c r="G1386" s="2">
        <f t="shared" si="195"/>
        <v>2.3814911613414372E-2</v>
      </c>
      <c r="H1386" s="2">
        <f t="shared" si="193"/>
        <v>0.97656801440483509</v>
      </c>
      <c r="I1386" s="2">
        <f t="shared" si="194"/>
        <v>49.407255773026847</v>
      </c>
    </row>
    <row r="1387" spans="1:9" ht="13.5" x14ac:dyDescent="0.25">
      <c r="A1387" s="3">
        <f>TITRES_STAT!B1390</f>
        <v>44334</v>
      </c>
      <c r="B1387" s="6">
        <f>TITRES_STAT!D1390</f>
        <v>17.7822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2.1595675165571673E-2</v>
      </c>
      <c r="G1387" s="2">
        <f t="shared" si="195"/>
        <v>2.211384649817049E-2</v>
      </c>
      <c r="H1387" s="2">
        <f t="shared" si="193"/>
        <v>0.97656801440483509</v>
      </c>
      <c r="I1387" s="2">
        <f t="shared" si="194"/>
        <v>49.407255773026847</v>
      </c>
    </row>
    <row r="1388" spans="1:9" ht="13.5" x14ac:dyDescent="0.25">
      <c r="A1388" s="3">
        <f>TITRES_STAT!B1391</f>
        <v>44335</v>
      </c>
      <c r="B1388" s="6">
        <f>TITRES_STAT!D1391</f>
        <v>17.7822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2.0053126939459411E-2</v>
      </c>
      <c r="G1388" s="2">
        <f t="shared" si="195"/>
        <v>2.0534286034015452E-2</v>
      </c>
      <c r="H1388" s="2">
        <f t="shared" si="193"/>
        <v>0.97656801440483532</v>
      </c>
      <c r="I1388" s="2">
        <f t="shared" si="194"/>
        <v>49.407255773026861</v>
      </c>
    </row>
    <row r="1389" spans="1:9" ht="13.5" x14ac:dyDescent="0.25">
      <c r="A1389" s="3">
        <f>TITRES_STAT!B1392</f>
        <v>44336</v>
      </c>
      <c r="B1389" s="6">
        <f>TITRES_STAT!D1392</f>
        <v>18.3017</v>
      </c>
      <c r="C1389" s="2">
        <f t="shared" si="189"/>
        <v>0.51950000000000074</v>
      </c>
      <c r="D1389" s="2">
        <f t="shared" si="190"/>
        <v>0.51950000000000074</v>
      </c>
      <c r="E1389" s="2">
        <f t="shared" si="191"/>
        <v>0</v>
      </c>
      <c r="F1389" s="2">
        <f t="shared" ref="F1389:G1404" si="196">((F1388*13)+D1389)/14</f>
        <v>5.5727903586640933E-2</v>
      </c>
      <c r="G1389" s="2">
        <f t="shared" si="196"/>
        <v>1.9067551317300063E-2</v>
      </c>
      <c r="H1389" s="2">
        <f t="shared" si="193"/>
        <v>2.922656541434284</v>
      </c>
      <c r="I1389" s="2">
        <f t="shared" si="194"/>
        <v>74.507072198720749</v>
      </c>
    </row>
    <row r="1390" spans="1:9" ht="13.5" x14ac:dyDescent="0.25">
      <c r="A1390" s="3">
        <f>TITRES_STAT!B1393</f>
        <v>44337</v>
      </c>
      <c r="B1390" s="6">
        <f>TITRES_STAT!D1393</f>
        <v>18.3017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5.1747339044738008E-2</v>
      </c>
      <c r="G1390" s="2">
        <f t="shared" si="196"/>
        <v>1.7705583366064346E-2</v>
      </c>
      <c r="H1390" s="2">
        <f t="shared" si="193"/>
        <v>2.922656541434284</v>
      </c>
      <c r="I1390" s="2">
        <f t="shared" si="194"/>
        <v>74.507072198720749</v>
      </c>
    </row>
    <row r="1391" spans="1:9" ht="13.5" x14ac:dyDescent="0.25">
      <c r="A1391" s="3">
        <f>TITRES_STAT!B1394</f>
        <v>44340</v>
      </c>
      <c r="B1391" s="6">
        <f>TITRES_STAT!D1394</f>
        <v>18.3017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4.8051100541542435E-2</v>
      </c>
      <c r="G1391" s="2">
        <f t="shared" si="196"/>
        <v>1.6440898839916892E-2</v>
      </c>
      <c r="H1391" s="2">
        <f t="shared" si="193"/>
        <v>2.922656541434284</v>
      </c>
      <c r="I1391" s="2">
        <f t="shared" si="194"/>
        <v>74.507072198720749</v>
      </c>
    </row>
    <row r="1392" spans="1:9" ht="13.5" x14ac:dyDescent="0.25">
      <c r="A1392" s="3">
        <f>TITRES_STAT!B1395</f>
        <v>44341</v>
      </c>
      <c r="B1392" s="6">
        <f>TITRES_STAT!D1395</f>
        <v>18.3017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4.4618879074289408E-2</v>
      </c>
      <c r="G1392" s="2">
        <f t="shared" si="196"/>
        <v>1.526654892277997E-2</v>
      </c>
      <c r="H1392" s="2">
        <f t="shared" si="193"/>
        <v>2.9226565414342844</v>
      </c>
      <c r="I1392" s="2">
        <f t="shared" si="194"/>
        <v>74.507072198720749</v>
      </c>
    </row>
    <row r="1393" spans="1:9" ht="13.5" x14ac:dyDescent="0.25">
      <c r="A1393" s="3">
        <f>TITRES_STAT!B1396</f>
        <v>44342</v>
      </c>
      <c r="B1393" s="6">
        <f>TITRES_STAT!D1396</f>
        <v>18.3017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4.1431816283268738E-2</v>
      </c>
      <c r="G1393" s="2">
        <f t="shared" si="196"/>
        <v>1.41760811425814E-2</v>
      </c>
      <c r="H1393" s="2">
        <f t="shared" si="193"/>
        <v>2.9226565414342849</v>
      </c>
      <c r="I1393" s="2">
        <f t="shared" si="194"/>
        <v>74.507072198720749</v>
      </c>
    </row>
    <row r="1394" spans="1:9" ht="13.5" x14ac:dyDescent="0.25">
      <c r="A1394" s="3">
        <f>TITRES_STAT!B1397</f>
        <v>44343</v>
      </c>
      <c r="B1394" s="6">
        <f>TITRES_STAT!D1397</f>
        <v>18.3017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3.8472400834463828E-2</v>
      </c>
      <c r="G1394" s="2">
        <f t="shared" si="196"/>
        <v>1.3163503918111301E-2</v>
      </c>
      <c r="H1394" s="2">
        <f t="shared" si="193"/>
        <v>2.9226565414342844</v>
      </c>
      <c r="I1394" s="2">
        <f t="shared" si="194"/>
        <v>74.507072198720749</v>
      </c>
    </row>
    <row r="1395" spans="1:9" ht="13.5" x14ac:dyDescent="0.25">
      <c r="A1395" s="3">
        <f>TITRES_STAT!B1398</f>
        <v>44344</v>
      </c>
      <c r="B1395" s="6">
        <f>TITRES_STAT!D1398</f>
        <v>18.3017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3.57243722034307E-2</v>
      </c>
      <c r="G1395" s="2">
        <f t="shared" si="196"/>
        <v>1.2223253638246208E-2</v>
      </c>
      <c r="H1395" s="2">
        <f t="shared" si="193"/>
        <v>2.9226565414342849</v>
      </c>
      <c r="I1395" s="2">
        <f t="shared" si="194"/>
        <v>74.507072198720749</v>
      </c>
    </row>
    <row r="1396" spans="1:9" ht="13.5" x14ac:dyDescent="0.25">
      <c r="A1396" s="3">
        <f>TITRES_STAT!B1399</f>
        <v>44347</v>
      </c>
      <c r="B1396" s="6">
        <f>TITRES_STAT!D1399</f>
        <v>17.7822</v>
      </c>
      <c r="C1396" s="2">
        <f t="shared" si="189"/>
        <v>-0.51950000000000074</v>
      </c>
      <c r="D1396" s="2">
        <f t="shared" si="190"/>
        <v>0</v>
      </c>
      <c r="E1396" s="2">
        <f t="shared" si="191"/>
        <v>0.51950000000000074</v>
      </c>
      <c r="F1396" s="2">
        <f t="shared" si="196"/>
        <v>3.3172631331757081E-2</v>
      </c>
      <c r="G1396" s="2">
        <f t="shared" si="196"/>
        <v>4.8457306949800105E-2</v>
      </c>
      <c r="H1396" s="2">
        <f t="shared" si="193"/>
        <v>0.68457438970190077</v>
      </c>
      <c r="I1396" s="2">
        <f t="shared" si="194"/>
        <v>40.637824834974595</v>
      </c>
    </row>
    <row r="1397" spans="1:9" ht="13.5" x14ac:dyDescent="0.25">
      <c r="A1397" s="3">
        <f>TITRES_STAT!B1400</f>
        <v>44348</v>
      </c>
      <c r="B1397" s="6">
        <f>TITRES_STAT!D1400</f>
        <v>17.682300000000001</v>
      </c>
      <c r="C1397" s="2">
        <f t="shared" si="189"/>
        <v>-9.9899999999998101E-2</v>
      </c>
      <c r="D1397" s="2">
        <f t="shared" si="190"/>
        <v>0</v>
      </c>
      <c r="E1397" s="2">
        <f t="shared" si="191"/>
        <v>9.9899999999998101E-2</v>
      </c>
      <c r="F1397" s="2">
        <f t="shared" si="196"/>
        <v>3.0803157665203005E-2</v>
      </c>
      <c r="G1397" s="2">
        <f t="shared" si="196"/>
        <v>5.2131785024814248E-2</v>
      </c>
      <c r="H1397" s="2">
        <f t="shared" si="193"/>
        <v>0.59087095618423557</v>
      </c>
      <c r="I1397" s="2">
        <f t="shared" si="194"/>
        <v>37.141350395978186</v>
      </c>
    </row>
    <row r="1398" spans="1:9" ht="13.5" x14ac:dyDescent="0.25">
      <c r="A1398" s="3">
        <f>TITRES_STAT!B1401</f>
        <v>44349</v>
      </c>
      <c r="B1398" s="6">
        <f>TITRES_STAT!D1401</f>
        <v>17.432600000000001</v>
      </c>
      <c r="C1398" s="2">
        <f t="shared" si="189"/>
        <v>-0.2497000000000007</v>
      </c>
      <c r="D1398" s="2">
        <f t="shared" si="190"/>
        <v>0</v>
      </c>
      <c r="E1398" s="2">
        <f t="shared" si="191"/>
        <v>0.2497000000000007</v>
      </c>
      <c r="F1398" s="2">
        <f t="shared" si="196"/>
        <v>2.8602932117688502E-2</v>
      </c>
      <c r="G1398" s="2">
        <f t="shared" si="196"/>
        <v>6.6243800380184709E-2</v>
      </c>
      <c r="H1398" s="2">
        <f t="shared" si="193"/>
        <v>0.43178277746040072</v>
      </c>
      <c r="I1398" s="2">
        <f t="shared" si="194"/>
        <v>30.157003161210511</v>
      </c>
    </row>
    <row r="1399" spans="1:9" ht="13.5" x14ac:dyDescent="0.25">
      <c r="A1399" s="3">
        <f>TITRES_STAT!B1402</f>
        <v>44350</v>
      </c>
      <c r="B1399" s="6">
        <f>TITRES_STAT!D1402</f>
        <v>16.483499999999999</v>
      </c>
      <c r="C1399" s="2">
        <f t="shared" si="189"/>
        <v>-0.94910000000000139</v>
      </c>
      <c r="D1399" s="2">
        <f t="shared" si="190"/>
        <v>0</v>
      </c>
      <c r="E1399" s="2">
        <f t="shared" si="191"/>
        <v>0.94910000000000139</v>
      </c>
      <c r="F1399" s="2">
        <f t="shared" si="196"/>
        <v>2.6559865537853611E-2</v>
      </c>
      <c r="G1399" s="2">
        <f t="shared" si="196"/>
        <v>0.12930495749588591</v>
      </c>
      <c r="H1399" s="2">
        <f t="shared" si="193"/>
        <v>0.2054048510761752</v>
      </c>
      <c r="I1399" s="2">
        <f t="shared" si="194"/>
        <v>17.040320593764946</v>
      </c>
    </row>
    <row r="1400" spans="1:9" ht="13.5" x14ac:dyDescent="0.25">
      <c r="A1400" s="3">
        <f>TITRES_STAT!B1403</f>
        <v>44351</v>
      </c>
      <c r="B1400" s="6">
        <f>TITRES_STAT!D1403</f>
        <v>15.984</v>
      </c>
      <c r="C1400" s="2">
        <f t="shared" si="189"/>
        <v>-0.49949999999999939</v>
      </c>
      <c r="D1400" s="2">
        <f t="shared" si="190"/>
        <v>0</v>
      </c>
      <c r="E1400" s="2">
        <f t="shared" si="191"/>
        <v>0.49949999999999939</v>
      </c>
      <c r="F1400" s="2">
        <f t="shared" si="196"/>
        <v>2.4662732285149782E-2</v>
      </c>
      <c r="G1400" s="2">
        <f t="shared" si="196"/>
        <v>0.15574746053189401</v>
      </c>
      <c r="H1400" s="2">
        <f t="shared" si="193"/>
        <v>0.15835078274100875</v>
      </c>
      <c r="I1400" s="2">
        <f t="shared" si="194"/>
        <v>13.670365238265973</v>
      </c>
    </row>
    <row r="1401" spans="1:9" ht="13.5" x14ac:dyDescent="0.25">
      <c r="A1401" s="3">
        <f>TITRES_STAT!B1404</f>
        <v>44354</v>
      </c>
      <c r="B1401" s="6">
        <f>TITRES_STAT!D1404</f>
        <v>15.5045</v>
      </c>
      <c r="C1401" s="2">
        <f t="shared" si="189"/>
        <v>-0.47949999999999982</v>
      </c>
      <c r="D1401" s="2">
        <f t="shared" si="190"/>
        <v>0</v>
      </c>
      <c r="E1401" s="2">
        <f t="shared" si="191"/>
        <v>0.47949999999999982</v>
      </c>
      <c r="F1401" s="2">
        <f t="shared" si="196"/>
        <v>2.2901108550496228E-2</v>
      </c>
      <c r="G1401" s="2">
        <f t="shared" si="196"/>
        <v>0.17887264192247301</v>
      </c>
      <c r="H1401" s="2">
        <f t="shared" si="193"/>
        <v>0.12803024713204619</v>
      </c>
      <c r="I1401" s="2">
        <f t="shared" si="194"/>
        <v>11.349894868294172</v>
      </c>
    </row>
    <row r="1402" spans="1:9" ht="13.5" x14ac:dyDescent="0.25">
      <c r="A1402" s="3">
        <f>TITRES_STAT!B1405</f>
        <v>44355</v>
      </c>
      <c r="B1402" s="6">
        <f>TITRES_STAT!D1405</f>
        <v>15.5045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2.1265315082603643E-2</v>
      </c>
      <c r="G1402" s="2">
        <f t="shared" si="196"/>
        <v>0.16609602464229639</v>
      </c>
      <c r="H1402" s="2">
        <f t="shared" si="193"/>
        <v>0.12803024713204619</v>
      </c>
      <c r="I1402" s="2">
        <f t="shared" si="194"/>
        <v>11.349894868294172</v>
      </c>
    </row>
    <row r="1403" spans="1:9" ht="13.5" x14ac:dyDescent="0.25">
      <c r="A1403" s="3">
        <f>TITRES_STAT!B1406</f>
        <v>44356</v>
      </c>
      <c r="B1403" s="6">
        <f>TITRES_STAT!D1406</f>
        <v>16.1938</v>
      </c>
      <c r="C1403" s="2">
        <f t="shared" si="189"/>
        <v>0.68929999999999936</v>
      </c>
      <c r="D1403" s="2">
        <f t="shared" si="190"/>
        <v>0.68929999999999936</v>
      </c>
      <c r="E1403" s="2">
        <f t="shared" si="191"/>
        <v>0</v>
      </c>
      <c r="F1403" s="2">
        <f t="shared" si="196"/>
        <v>6.8982078290989055E-2</v>
      </c>
      <c r="G1403" s="2">
        <f t="shared" si="196"/>
        <v>0.15423202288213236</v>
      </c>
      <c r="H1403" s="2">
        <f t="shared" si="193"/>
        <v>0.44726170999978865</v>
      </c>
      <c r="I1403" s="2">
        <f t="shared" si="194"/>
        <v>30.903996624069734</v>
      </c>
    </row>
    <row r="1404" spans="1:9" ht="13.5" x14ac:dyDescent="0.25">
      <c r="A1404" s="3">
        <f>TITRES_STAT!B1407</f>
        <v>44357</v>
      </c>
      <c r="B1404" s="6">
        <f>TITRES_STAT!D1407</f>
        <v>16.483499999999999</v>
      </c>
      <c r="C1404" s="2">
        <f t="shared" si="189"/>
        <v>0.28969999999999985</v>
      </c>
      <c r="D1404" s="2">
        <f t="shared" si="190"/>
        <v>0.28969999999999985</v>
      </c>
      <c r="E1404" s="2">
        <f t="shared" si="191"/>
        <v>0</v>
      </c>
      <c r="F1404" s="2">
        <f t="shared" si="196"/>
        <v>8.4747644127346963E-2</v>
      </c>
      <c r="G1404" s="2">
        <f t="shared" si="196"/>
        <v>0.1432154498191229</v>
      </c>
      <c r="H1404" s="2">
        <f t="shared" si="193"/>
        <v>0.5917493135997608</v>
      </c>
      <c r="I1404" s="2">
        <f t="shared" si="194"/>
        <v>37.176036989236231</v>
      </c>
    </row>
    <row r="1405" spans="1:9" ht="13.5" x14ac:dyDescent="0.25">
      <c r="A1405" s="3">
        <f>TITRES_STAT!B1408</f>
        <v>44358</v>
      </c>
      <c r="B1405" s="6">
        <f>TITRES_STAT!D1408</f>
        <v>16.483499999999999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7.8694240975393598E-2</v>
      </c>
      <c r="G1405" s="2">
        <f t="shared" si="197"/>
        <v>0.13298577483204269</v>
      </c>
      <c r="H1405" s="2">
        <f t="shared" si="193"/>
        <v>0.5917493135997608</v>
      </c>
      <c r="I1405" s="2">
        <f t="shared" si="194"/>
        <v>37.176036989236231</v>
      </c>
    </row>
    <row r="1406" spans="1:9" ht="13.5" x14ac:dyDescent="0.25">
      <c r="A1406" s="3">
        <f>TITRES_STAT!B1409</f>
        <v>44361</v>
      </c>
      <c r="B1406" s="6">
        <f>TITRES_STAT!D1409</f>
        <v>16.483499999999999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7.3073223762865486E-2</v>
      </c>
      <c r="G1406" s="2">
        <f t="shared" si="197"/>
        <v>0.12348679091546821</v>
      </c>
      <c r="H1406" s="2">
        <f t="shared" si="193"/>
        <v>0.59174931359976068</v>
      </c>
      <c r="I1406" s="2">
        <f t="shared" si="194"/>
        <v>37.176036989236223</v>
      </c>
    </row>
    <row r="1407" spans="1:9" ht="13.5" x14ac:dyDescent="0.25">
      <c r="A1407" s="3">
        <f>TITRES_STAT!B1410</f>
        <v>44362</v>
      </c>
      <c r="B1407" s="6">
        <f>TITRES_STAT!D1410</f>
        <v>16.483499999999999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6.7853707779803665E-2</v>
      </c>
      <c r="G1407" s="2">
        <f t="shared" si="197"/>
        <v>0.11466630585007763</v>
      </c>
      <c r="H1407" s="2">
        <f t="shared" si="193"/>
        <v>0.59174931359976068</v>
      </c>
      <c r="I1407" s="2">
        <f t="shared" si="194"/>
        <v>37.176036989236223</v>
      </c>
    </row>
    <row r="1408" spans="1:9" ht="13.5" x14ac:dyDescent="0.25">
      <c r="A1408" s="3">
        <f>TITRES_STAT!B1411</f>
        <v>44363</v>
      </c>
      <c r="B1408" s="6">
        <f>TITRES_STAT!D1411</f>
        <v>16.983000000000001</v>
      </c>
      <c r="C1408" s="2">
        <f t="shared" si="189"/>
        <v>0.49950000000000117</v>
      </c>
      <c r="D1408" s="2">
        <f t="shared" si="190"/>
        <v>0.49950000000000117</v>
      </c>
      <c r="E1408" s="2">
        <f t="shared" si="191"/>
        <v>0</v>
      </c>
      <c r="F1408" s="2">
        <f t="shared" si="197"/>
        <v>9.8685585795532063E-2</v>
      </c>
      <c r="G1408" s="2">
        <f t="shared" si="197"/>
        <v>0.10647585543221494</v>
      </c>
      <c r="H1408" s="2">
        <f t="shared" si="193"/>
        <v>0.92683534116668975</v>
      </c>
      <c r="I1408" s="2">
        <f t="shared" si="194"/>
        <v>48.101429393831609</v>
      </c>
    </row>
    <row r="1409" spans="1:9" ht="13.5" x14ac:dyDescent="0.25">
      <c r="A1409" s="3">
        <f>TITRES_STAT!B1412</f>
        <v>44364</v>
      </c>
      <c r="B1409" s="6">
        <f>TITRES_STAT!D1412</f>
        <v>16.983000000000001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9.1636615381565492E-2</v>
      </c>
      <c r="G1409" s="2">
        <f t="shared" si="197"/>
        <v>9.8870437187056723E-2</v>
      </c>
      <c r="H1409" s="2">
        <f t="shared" si="193"/>
        <v>0.92683534116668975</v>
      </c>
      <c r="I1409" s="2">
        <f t="shared" si="194"/>
        <v>48.101429393831609</v>
      </c>
    </row>
    <row r="1410" spans="1:9" ht="13.5" x14ac:dyDescent="0.25">
      <c r="A1410" s="3">
        <f>TITRES_STAT!B1413</f>
        <v>44365</v>
      </c>
      <c r="B1410" s="6">
        <f>TITRES_STAT!D1413</f>
        <v>16.983000000000001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8.5091142854310825E-2</v>
      </c>
      <c r="G1410" s="2">
        <f t="shared" si="197"/>
        <v>9.180826310226696E-2</v>
      </c>
      <c r="H1410" s="2">
        <f t="shared" si="193"/>
        <v>0.92683534116668986</v>
      </c>
      <c r="I1410" s="2">
        <f t="shared" si="194"/>
        <v>48.101429393831616</v>
      </c>
    </row>
    <row r="1411" spans="1:9" ht="13.5" x14ac:dyDescent="0.25">
      <c r="A1411" s="3">
        <f>TITRES_STAT!B1414</f>
        <v>44368</v>
      </c>
      <c r="B1411" s="6">
        <f>TITRES_STAT!D1414</f>
        <v>16.983000000000001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7.9013204079002905E-2</v>
      </c>
      <c r="G1411" s="2">
        <f t="shared" si="197"/>
        <v>8.5250530023533597E-2</v>
      </c>
      <c r="H1411" s="2">
        <f t="shared" si="193"/>
        <v>0.92683534116668997</v>
      </c>
      <c r="I1411" s="2">
        <f t="shared" si="194"/>
        <v>48.101429393831623</v>
      </c>
    </row>
    <row r="1412" spans="1:9" ht="13.5" x14ac:dyDescent="0.25">
      <c r="A1412" s="3">
        <f>TITRES_STAT!B1415</f>
        <v>44369</v>
      </c>
      <c r="B1412" s="6">
        <f>TITRES_STAT!D1415</f>
        <v>17.4925</v>
      </c>
      <c r="C1412" s="2">
        <f t="shared" si="198"/>
        <v>0.50949999999999918</v>
      </c>
      <c r="D1412" s="2">
        <f t="shared" si="199"/>
        <v>0.50949999999999918</v>
      </c>
      <c r="E1412" s="2">
        <f t="shared" si="200"/>
        <v>0</v>
      </c>
      <c r="F1412" s="2">
        <f t="shared" si="197"/>
        <v>0.10976226093050265</v>
      </c>
      <c r="G1412" s="2">
        <f t="shared" si="197"/>
        <v>7.9161206450424043E-2</v>
      </c>
      <c r="H1412" s="2">
        <f t="shared" si="193"/>
        <v>1.3865662974609034</v>
      </c>
      <c r="I1412" s="2">
        <f t="shared" si="194"/>
        <v>58.098796540288362</v>
      </c>
    </row>
    <row r="1413" spans="1:9" ht="13.5" x14ac:dyDescent="0.25">
      <c r="A1413" s="3">
        <f>TITRES_STAT!B1416</f>
        <v>44370</v>
      </c>
      <c r="B1413" s="6">
        <f>TITRES_STAT!D1416</f>
        <v>17.981999999999999</v>
      </c>
      <c r="C1413" s="2">
        <f t="shared" si="198"/>
        <v>0.4894999999999996</v>
      </c>
      <c r="D1413" s="2">
        <f t="shared" si="199"/>
        <v>0.4894999999999996</v>
      </c>
      <c r="E1413" s="2">
        <f t="shared" si="200"/>
        <v>0</v>
      </c>
      <c r="F1413" s="2">
        <f t="shared" si="197"/>
        <v>0.13688638514975243</v>
      </c>
      <c r="G1413" s="2">
        <f t="shared" si="197"/>
        <v>7.3506834561108042E-2</v>
      </c>
      <c r="H1413" s="2">
        <f t="shared" si="193"/>
        <v>1.8622266346669494</v>
      </c>
      <c r="I1413" s="2">
        <f t="shared" si="194"/>
        <v>65.062165661931914</v>
      </c>
    </row>
    <row r="1414" spans="1:9" ht="13.5" x14ac:dyDescent="0.25">
      <c r="A1414" s="3">
        <f>TITRES_STAT!B1417</f>
        <v>44371</v>
      </c>
      <c r="B1414" s="6">
        <f>TITRES_STAT!D1417</f>
        <v>17.981999999999999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0.12710878621048441</v>
      </c>
      <c r="G1414" s="2">
        <f t="shared" si="197"/>
        <v>6.8256346378171753E-2</v>
      </c>
      <c r="H1414" s="2">
        <f t="shared" si="193"/>
        <v>1.8622266346669494</v>
      </c>
      <c r="I1414" s="2">
        <f t="shared" si="194"/>
        <v>65.062165661931914</v>
      </c>
    </row>
    <row r="1415" spans="1:9" ht="13.5" x14ac:dyDescent="0.25">
      <c r="A1415" s="3">
        <f>TITRES_STAT!B1418</f>
        <v>44372</v>
      </c>
      <c r="B1415" s="6">
        <f>TITRES_STAT!D1418</f>
        <v>17.981999999999999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0.1180295871954498</v>
      </c>
      <c r="G1415" s="2">
        <f t="shared" si="197"/>
        <v>6.3380893065445199E-2</v>
      </c>
      <c r="H1415" s="2">
        <f t="shared" si="193"/>
        <v>1.8622266346669494</v>
      </c>
      <c r="I1415" s="2">
        <f t="shared" si="194"/>
        <v>65.062165661931914</v>
      </c>
    </row>
    <row r="1416" spans="1:9" ht="13.5" x14ac:dyDescent="0.25">
      <c r="A1416" s="3">
        <f>TITRES_STAT!B1419</f>
        <v>44375</v>
      </c>
      <c r="B1416" s="6">
        <f>TITRES_STAT!D1419</f>
        <v>17.981999999999999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0.10959890239577481</v>
      </c>
      <c r="G1416" s="2">
        <f t="shared" si="197"/>
        <v>5.8853686417913394E-2</v>
      </c>
      <c r="H1416" s="2">
        <f t="shared" si="193"/>
        <v>1.8622266346669496</v>
      </c>
      <c r="I1416" s="2">
        <f t="shared" si="194"/>
        <v>65.062165661931914</v>
      </c>
    </row>
    <row r="1417" spans="1:9" ht="13.5" x14ac:dyDescent="0.25">
      <c r="A1417" s="3">
        <f>TITRES_STAT!B1420</f>
        <v>44376</v>
      </c>
      <c r="B1417" s="6">
        <f>TITRES_STAT!D1420</f>
        <v>17.981999999999999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0.10177040936750519</v>
      </c>
      <c r="G1417" s="2">
        <f t="shared" si="197"/>
        <v>5.4649851673776721E-2</v>
      </c>
      <c r="H1417" s="2">
        <f t="shared" si="193"/>
        <v>1.8622266346669496</v>
      </c>
      <c r="I1417" s="2">
        <f t="shared" si="194"/>
        <v>65.062165661931914</v>
      </c>
    </row>
    <row r="1418" spans="1:9" ht="13.5" x14ac:dyDescent="0.25">
      <c r="A1418" s="3">
        <f>TITRES_STAT!B1421</f>
        <v>44377</v>
      </c>
      <c r="B1418" s="6">
        <f>TITRES_STAT!D1421</f>
        <v>17.981999999999999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9.4501094412683381E-2</v>
      </c>
      <c r="G1418" s="2">
        <f t="shared" si="197"/>
        <v>5.074629083993553E-2</v>
      </c>
      <c r="H1418" s="2">
        <f t="shared" si="193"/>
        <v>1.8622266346669494</v>
      </c>
      <c r="I1418" s="2">
        <f t="shared" si="194"/>
        <v>65.062165661931914</v>
      </c>
    </row>
    <row r="1419" spans="1:9" ht="13.5" x14ac:dyDescent="0.25">
      <c r="A1419" s="3">
        <f>TITRES_STAT!B1422</f>
        <v>44378</v>
      </c>
      <c r="B1419" s="6">
        <f>TITRES_STAT!D1422</f>
        <v>17.981999999999999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8.7751016240348853E-2</v>
      </c>
      <c r="G1419" s="2">
        <f t="shared" si="197"/>
        <v>4.7121555779940136E-2</v>
      </c>
      <c r="H1419" s="2">
        <f t="shared" si="193"/>
        <v>1.8622266346669494</v>
      </c>
      <c r="I1419" s="2">
        <f t="shared" si="194"/>
        <v>65.062165661931914</v>
      </c>
    </row>
    <row r="1420" spans="1:9" ht="13.5" x14ac:dyDescent="0.25">
      <c r="A1420" s="3">
        <f>TITRES_STAT!B1423</f>
        <v>44379</v>
      </c>
      <c r="B1420" s="6">
        <f>TITRES_STAT!D1423</f>
        <v>17.992000000000001</v>
      </c>
      <c r="C1420" s="2">
        <f t="shared" si="198"/>
        <v>1.0000000000001563E-2</v>
      </c>
      <c r="D1420" s="2">
        <f t="shared" si="199"/>
        <v>1.0000000000001563E-2</v>
      </c>
      <c r="E1420" s="2">
        <f t="shared" si="200"/>
        <v>0</v>
      </c>
      <c r="F1420" s="2">
        <f t="shared" si="197"/>
        <v>8.21973722231812E-2</v>
      </c>
      <c r="G1420" s="2">
        <f t="shared" si="197"/>
        <v>4.3755730367087263E-2</v>
      </c>
      <c r="H1420" s="2">
        <f t="shared" si="193"/>
        <v>1.8785510271132271</v>
      </c>
      <c r="I1420" s="2">
        <f t="shared" si="194"/>
        <v>65.260299693111364</v>
      </c>
    </row>
    <row r="1421" spans="1:9" ht="13.5" x14ac:dyDescent="0.25">
      <c r="A1421" s="3">
        <f>TITRES_STAT!B1424</f>
        <v>44382</v>
      </c>
      <c r="B1421" s="6">
        <f>TITRES_STAT!D1424</f>
        <v>17.992000000000001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7.6326131350096832E-2</v>
      </c>
      <c r="G1421" s="2">
        <f t="shared" si="201"/>
        <v>4.0630321055152456E-2</v>
      </c>
      <c r="H1421" s="2">
        <f t="shared" si="193"/>
        <v>1.8785510271132273</v>
      </c>
      <c r="I1421" s="2">
        <f t="shared" si="194"/>
        <v>65.260299693111364</v>
      </c>
    </row>
    <row r="1422" spans="1:9" ht="13.5" x14ac:dyDescent="0.25">
      <c r="A1422" s="3">
        <f>TITRES_STAT!B1425</f>
        <v>44383</v>
      </c>
      <c r="B1422" s="6">
        <f>TITRES_STAT!D1425</f>
        <v>17.992000000000001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7.0874264825089919E-2</v>
      </c>
      <c r="G1422" s="2">
        <f t="shared" si="201"/>
        <v>3.7728155265498713E-2</v>
      </c>
      <c r="H1422" s="2">
        <f t="shared" si="193"/>
        <v>1.8785510271132273</v>
      </c>
      <c r="I1422" s="2">
        <f t="shared" si="194"/>
        <v>65.260299693111364</v>
      </c>
    </row>
    <row r="1423" spans="1:9" ht="13.5" x14ac:dyDescent="0.25">
      <c r="A1423" s="3">
        <f>TITRES_STAT!B1426</f>
        <v>44384</v>
      </c>
      <c r="B1423" s="6">
        <f>TITRES_STAT!D1426</f>
        <v>17.981999999999999</v>
      </c>
      <c r="C1423" s="2">
        <f t="shared" si="198"/>
        <v>-1.0000000000001563E-2</v>
      </c>
      <c r="D1423" s="2">
        <f t="shared" si="199"/>
        <v>0</v>
      </c>
      <c r="E1423" s="2">
        <f t="shared" si="200"/>
        <v>1.0000000000001563E-2</v>
      </c>
      <c r="F1423" s="2">
        <f t="shared" si="201"/>
        <v>6.5811817337583498E-2</v>
      </c>
      <c r="G1423" s="2">
        <f t="shared" si="201"/>
        <v>3.5747572746534631E-2</v>
      </c>
      <c r="H1423" s="2">
        <f t="shared" si="193"/>
        <v>1.841014991541301</v>
      </c>
      <c r="I1423" s="2">
        <f t="shared" si="194"/>
        <v>64.801312102282068</v>
      </c>
    </row>
    <row r="1424" spans="1:9" ht="13.5" x14ac:dyDescent="0.25">
      <c r="A1424" s="3">
        <f>TITRES_STAT!B1427</f>
        <v>44385</v>
      </c>
      <c r="B1424" s="6">
        <f>TITRES_STAT!D1427</f>
        <v>17.992000000000001</v>
      </c>
      <c r="C1424" s="2">
        <f t="shared" si="198"/>
        <v>1.0000000000001563E-2</v>
      </c>
      <c r="D1424" s="2">
        <f t="shared" si="199"/>
        <v>1.0000000000001563E-2</v>
      </c>
      <c r="E1424" s="2">
        <f t="shared" si="200"/>
        <v>0</v>
      </c>
      <c r="F1424" s="2">
        <f t="shared" si="201"/>
        <v>6.1825258956327643E-2</v>
      </c>
      <c r="G1424" s="2">
        <f t="shared" si="201"/>
        <v>3.3194174693210725E-2</v>
      </c>
      <c r="H1424" s="2">
        <f t="shared" si="193"/>
        <v>1.8625333971316629</v>
      </c>
      <c r="I1424" s="2">
        <f t="shared" si="194"/>
        <v>65.06590976363708</v>
      </c>
    </row>
    <row r="1425" spans="1:9" ht="13.5" x14ac:dyDescent="0.25">
      <c r="A1425" s="3">
        <f>TITRES_STAT!B1428</f>
        <v>44386</v>
      </c>
      <c r="B1425" s="6">
        <f>TITRES_STAT!D1428</f>
        <v>18.001999999999999</v>
      </c>
      <c r="C1425" s="2">
        <f t="shared" si="198"/>
        <v>9.9999999999980105E-3</v>
      </c>
      <c r="D1425" s="2">
        <f t="shared" si="199"/>
        <v>9.9999999999980105E-3</v>
      </c>
      <c r="E1425" s="2">
        <f t="shared" si="200"/>
        <v>0</v>
      </c>
      <c r="F1425" s="2">
        <f t="shared" si="201"/>
        <v>5.8123454745161236E-2</v>
      </c>
      <c r="G1425" s="2">
        <f t="shared" si="201"/>
        <v>3.0823162215124243E-2</v>
      </c>
      <c r="H1425" s="2">
        <f t="shared" ref="H1425:H1488" si="202">F1425/G1425</f>
        <v>1.8857070646905056</v>
      </c>
      <c r="I1425" s="2">
        <f t="shared" ref="I1425:I1488" si="203">IF(G1425=0,100,100-(100/(1+H1425)))</f>
        <v>65.346447938670082</v>
      </c>
    </row>
    <row r="1426" spans="1:9" ht="13.5" x14ac:dyDescent="0.25">
      <c r="A1426" s="3">
        <f>TITRES_STAT!B1429</f>
        <v>44389</v>
      </c>
      <c r="B1426" s="6">
        <f>TITRES_STAT!D1429</f>
        <v>17.981999999999999</v>
      </c>
      <c r="C1426" s="2">
        <f t="shared" si="198"/>
        <v>-1.9999999999999574E-2</v>
      </c>
      <c r="D1426" s="2">
        <f t="shared" si="199"/>
        <v>0</v>
      </c>
      <c r="E1426" s="2">
        <f t="shared" si="200"/>
        <v>1.9999999999999574E-2</v>
      </c>
      <c r="F1426" s="2">
        <f t="shared" si="201"/>
        <v>5.3971779406221151E-2</v>
      </c>
      <c r="G1426" s="2">
        <f t="shared" si="201"/>
        <v>3.0050079199758193E-2</v>
      </c>
      <c r="H1426" s="2">
        <f t="shared" si="202"/>
        <v>1.7960611367259043</v>
      </c>
      <c r="I1426" s="2">
        <f t="shared" si="203"/>
        <v>64.235402907857477</v>
      </c>
    </row>
    <row r="1427" spans="1:9" ht="13.5" x14ac:dyDescent="0.25">
      <c r="A1427" s="3">
        <f>TITRES_STAT!B1430</f>
        <v>44390</v>
      </c>
      <c r="B1427" s="6">
        <f>TITRES_STAT!D1430</f>
        <v>18.4815</v>
      </c>
      <c r="C1427" s="2">
        <f t="shared" si="198"/>
        <v>0.49950000000000117</v>
      </c>
      <c r="D1427" s="2">
        <f t="shared" si="199"/>
        <v>0.49950000000000117</v>
      </c>
      <c r="E1427" s="2">
        <f t="shared" si="200"/>
        <v>0</v>
      </c>
      <c r="F1427" s="2">
        <f t="shared" si="201"/>
        <v>8.5795223734348294E-2</v>
      </c>
      <c r="G1427" s="2">
        <f t="shared" si="201"/>
        <v>2.7903644971204036E-2</v>
      </c>
      <c r="H1427" s="2">
        <f t="shared" si="202"/>
        <v>3.0746959339142657</v>
      </c>
      <c r="I1427" s="2">
        <f t="shared" si="203"/>
        <v>75.4582914598152</v>
      </c>
    </row>
    <row r="1428" spans="1:9" ht="13.5" x14ac:dyDescent="0.25">
      <c r="A1428" s="3">
        <f>TITRES_STAT!B1431</f>
        <v>44391</v>
      </c>
      <c r="B1428" s="6">
        <f>TITRES_STAT!D1431</f>
        <v>18.4815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7.9666993467609123E-2</v>
      </c>
      <c r="G1428" s="2">
        <f t="shared" si="201"/>
        <v>2.5910527473260891E-2</v>
      </c>
      <c r="H1428" s="2">
        <f t="shared" si="202"/>
        <v>3.0746959339142652</v>
      </c>
      <c r="I1428" s="2">
        <f t="shared" si="203"/>
        <v>75.4582914598152</v>
      </c>
    </row>
    <row r="1429" spans="1:9" ht="13.5" x14ac:dyDescent="0.25">
      <c r="A1429" s="3">
        <f>TITRES_STAT!B1432</f>
        <v>44392</v>
      </c>
      <c r="B1429" s="6">
        <f>TITRES_STAT!D1432</f>
        <v>19.030999999999999</v>
      </c>
      <c r="C1429" s="2">
        <f t="shared" si="198"/>
        <v>0.54949999999999832</v>
      </c>
      <c r="D1429" s="2">
        <f t="shared" si="199"/>
        <v>0.54949999999999832</v>
      </c>
      <c r="E1429" s="2">
        <f t="shared" si="200"/>
        <v>0</v>
      </c>
      <c r="F1429" s="2">
        <f t="shared" si="201"/>
        <v>0.11322649393420835</v>
      </c>
      <c r="G1429" s="2">
        <f t="shared" si="201"/>
        <v>2.4059775510885114E-2</v>
      </c>
      <c r="H1429" s="2">
        <f t="shared" si="202"/>
        <v>4.7060494759388947</v>
      </c>
      <c r="I1429" s="2">
        <f t="shared" si="203"/>
        <v>82.47474011193259</v>
      </c>
    </row>
    <row r="1430" spans="1:9" ht="13.5" x14ac:dyDescent="0.25">
      <c r="A1430" s="3">
        <f>TITRES_STAT!B1433</f>
        <v>44393</v>
      </c>
      <c r="B1430" s="6">
        <f>TITRES_STAT!D1433</f>
        <v>18.181799999999999</v>
      </c>
      <c r="C1430" s="2">
        <f t="shared" si="198"/>
        <v>-0.84919999999999973</v>
      </c>
      <c r="D1430" s="2">
        <f t="shared" si="199"/>
        <v>0</v>
      </c>
      <c r="E1430" s="2">
        <f t="shared" si="200"/>
        <v>0.84919999999999973</v>
      </c>
      <c r="F1430" s="2">
        <f t="shared" si="201"/>
        <v>0.10513888722462204</v>
      </c>
      <c r="G1430" s="2">
        <f t="shared" si="201"/>
        <v>8.2998362974393308E-2</v>
      </c>
      <c r="H1430" s="2">
        <f t="shared" si="202"/>
        <v>1.2667585655521849</v>
      </c>
      <c r="I1430" s="2">
        <f t="shared" si="203"/>
        <v>55.88414155804022</v>
      </c>
    </row>
    <row r="1431" spans="1:9" ht="13.5" x14ac:dyDescent="0.25">
      <c r="A1431" s="3">
        <f>TITRES_STAT!B1434</f>
        <v>44396</v>
      </c>
      <c r="B1431" s="6">
        <f>TITRES_STAT!D1434</f>
        <v>18.181799999999999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9.7628966708577611E-2</v>
      </c>
      <c r="G1431" s="2">
        <f t="shared" si="201"/>
        <v>7.7069908476222346E-2</v>
      </c>
      <c r="H1431" s="2">
        <f t="shared" si="202"/>
        <v>1.2667585655521851</v>
      </c>
      <c r="I1431" s="2">
        <f t="shared" si="203"/>
        <v>55.88414155804022</v>
      </c>
    </row>
    <row r="1432" spans="1:9" ht="13.5" x14ac:dyDescent="0.25">
      <c r="A1432" s="3">
        <f>TITRES_STAT!B1435</f>
        <v>44399</v>
      </c>
      <c r="B1432" s="6">
        <f>TITRES_STAT!D1435</f>
        <v>18.181799999999999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9.065546908653635E-2</v>
      </c>
      <c r="G1432" s="2">
        <f t="shared" si="201"/>
        <v>7.156491501363503E-2</v>
      </c>
      <c r="H1432" s="2">
        <f t="shared" si="202"/>
        <v>1.2667585655521851</v>
      </c>
      <c r="I1432" s="2">
        <f t="shared" si="203"/>
        <v>55.88414155804022</v>
      </c>
    </row>
    <row r="1433" spans="1:9" ht="13.5" x14ac:dyDescent="0.25">
      <c r="A1433" s="3">
        <f>TITRES_STAT!B1436</f>
        <v>44400</v>
      </c>
      <c r="B1433" s="6">
        <f>TITRES_STAT!D1436</f>
        <v>18.181799999999999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8.4180078437498043E-2</v>
      </c>
      <c r="G1433" s="2">
        <f t="shared" si="201"/>
        <v>6.6453135369803948E-2</v>
      </c>
      <c r="H1433" s="2">
        <f t="shared" si="202"/>
        <v>1.2667585655521854</v>
      </c>
      <c r="I1433" s="2">
        <f t="shared" si="203"/>
        <v>55.884141558040227</v>
      </c>
    </row>
    <row r="1434" spans="1:9" ht="13.5" x14ac:dyDescent="0.25">
      <c r="A1434" s="3">
        <f>TITRES_STAT!B1437</f>
        <v>44403</v>
      </c>
      <c r="B1434" s="6">
        <f>TITRES_STAT!D1437</f>
        <v>18.181799999999999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7.8167215691962472E-2</v>
      </c>
      <c r="G1434" s="2">
        <f t="shared" si="201"/>
        <v>6.1706482843389379E-2</v>
      </c>
      <c r="H1434" s="2">
        <f t="shared" si="202"/>
        <v>1.2667585655521854</v>
      </c>
      <c r="I1434" s="2">
        <f t="shared" si="203"/>
        <v>55.884141558040227</v>
      </c>
    </row>
    <row r="1435" spans="1:9" ht="13.5" x14ac:dyDescent="0.25">
      <c r="A1435" s="3">
        <f>TITRES_STAT!B1438</f>
        <v>44404</v>
      </c>
      <c r="B1435" s="6">
        <f>TITRES_STAT!D1438</f>
        <v>17.981999999999999</v>
      </c>
      <c r="C1435" s="2">
        <f t="shared" si="198"/>
        <v>-0.19979999999999976</v>
      </c>
      <c r="D1435" s="2">
        <f t="shared" si="199"/>
        <v>0</v>
      </c>
      <c r="E1435" s="2">
        <f t="shared" si="200"/>
        <v>0.19979999999999976</v>
      </c>
      <c r="F1435" s="2">
        <f t="shared" si="201"/>
        <v>7.2583843142536589E-2</v>
      </c>
      <c r="G1435" s="2">
        <f t="shared" si="201"/>
        <v>7.1570305497432971E-2</v>
      </c>
      <c r="H1435" s="2">
        <f t="shared" si="202"/>
        <v>1.0141614268383969</v>
      </c>
      <c r="I1435" s="2">
        <f t="shared" si="203"/>
        <v>50.351546471144225</v>
      </c>
    </row>
    <row r="1436" spans="1:9" ht="13.5" x14ac:dyDescent="0.25">
      <c r="A1436" s="3">
        <f>TITRES_STAT!B1439</f>
        <v>44405</v>
      </c>
      <c r="B1436" s="6">
        <f>TITRES_STAT!D1439</f>
        <v>17.981999999999999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6.7399282918069695E-2</v>
      </c>
      <c r="G1436" s="2">
        <f t="shared" si="201"/>
        <v>6.64581408190449E-2</v>
      </c>
      <c r="H1436" s="2">
        <f t="shared" si="202"/>
        <v>1.0141614268383972</v>
      </c>
      <c r="I1436" s="2">
        <f t="shared" si="203"/>
        <v>50.351546471144225</v>
      </c>
    </row>
    <row r="1437" spans="1:9" ht="13.5" x14ac:dyDescent="0.25">
      <c r="A1437" s="3">
        <f>TITRES_STAT!B1440</f>
        <v>44406</v>
      </c>
      <c r="B1437" s="6">
        <f>TITRES_STAT!D1440</f>
        <v>17.981999999999999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6.258504842392186E-2</v>
      </c>
      <c r="G1437" s="2">
        <f t="shared" si="204"/>
        <v>6.1711130760541695E-2</v>
      </c>
      <c r="H1437" s="2">
        <f t="shared" si="202"/>
        <v>1.0141614268383972</v>
      </c>
      <c r="I1437" s="2">
        <f t="shared" si="203"/>
        <v>50.351546471144225</v>
      </c>
    </row>
    <row r="1438" spans="1:9" ht="13.5" x14ac:dyDescent="0.25">
      <c r="A1438" s="3">
        <f>TITRES_STAT!B1441</f>
        <v>44407</v>
      </c>
      <c r="B1438" s="6">
        <f>TITRES_STAT!D1441</f>
        <v>17.981999999999999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5.811468782221315E-2</v>
      </c>
      <c r="G1438" s="2">
        <f t="shared" si="204"/>
        <v>5.7303192849074432E-2</v>
      </c>
      <c r="H1438" s="2">
        <f t="shared" si="202"/>
        <v>1.0141614268383969</v>
      </c>
      <c r="I1438" s="2">
        <f t="shared" si="203"/>
        <v>50.351546471144225</v>
      </c>
    </row>
    <row r="1439" spans="1:9" ht="13.5" x14ac:dyDescent="0.25">
      <c r="A1439" s="3">
        <f>TITRES_STAT!B1442</f>
        <v>44410</v>
      </c>
      <c r="B1439" s="6">
        <f>TITRES_STAT!D1442</f>
        <v>17.981999999999999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5.3963638692055067E-2</v>
      </c>
      <c r="G1439" s="2">
        <f t="shared" si="204"/>
        <v>5.3210107645569112E-2</v>
      </c>
      <c r="H1439" s="2">
        <f t="shared" si="202"/>
        <v>1.0141614268383969</v>
      </c>
      <c r="I1439" s="2">
        <f t="shared" si="203"/>
        <v>50.351546471144225</v>
      </c>
    </row>
    <row r="1440" spans="1:9" ht="13.5" x14ac:dyDescent="0.25">
      <c r="A1440" s="3">
        <f>TITRES_STAT!B1443</f>
        <v>44411</v>
      </c>
      <c r="B1440" s="6">
        <f>TITRES_STAT!D1443</f>
        <v>17.981999999999999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5.0109093071193989E-2</v>
      </c>
      <c r="G1440" s="2">
        <f t="shared" si="204"/>
        <v>4.9409385670885604E-2</v>
      </c>
      <c r="H1440" s="2">
        <f t="shared" si="202"/>
        <v>1.0141614268383969</v>
      </c>
      <c r="I1440" s="2">
        <f t="shared" si="203"/>
        <v>50.351546471144225</v>
      </c>
    </row>
    <row r="1441" spans="1:9" ht="13.5" x14ac:dyDescent="0.25">
      <c r="A1441" s="3">
        <f>TITRES_STAT!B1444</f>
        <v>44412</v>
      </c>
      <c r="B1441" s="6">
        <f>TITRES_STAT!D1444</f>
        <v>17.981999999999999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4.652987213753728E-2</v>
      </c>
      <c r="G1441" s="2">
        <f t="shared" si="204"/>
        <v>4.588014383725092E-2</v>
      </c>
      <c r="H1441" s="2">
        <f t="shared" si="202"/>
        <v>1.0141614268383969</v>
      </c>
      <c r="I1441" s="2">
        <f t="shared" si="203"/>
        <v>50.351546471144225</v>
      </c>
    </row>
    <row r="1442" spans="1:9" ht="13.5" x14ac:dyDescent="0.25">
      <c r="A1442" s="3">
        <f>TITRES_STAT!B1445</f>
        <v>44413</v>
      </c>
      <c r="B1442" s="6">
        <f>TITRES_STAT!D1445</f>
        <v>17.981999999999999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4.3206309841998906E-2</v>
      </c>
      <c r="G1442" s="2">
        <f t="shared" si="204"/>
        <v>4.2602990706018709E-2</v>
      </c>
      <c r="H1442" s="2">
        <f t="shared" si="202"/>
        <v>1.0141614268383972</v>
      </c>
      <c r="I1442" s="2">
        <f t="shared" si="203"/>
        <v>50.351546471144225</v>
      </c>
    </row>
    <row r="1443" spans="1:9" ht="13.5" x14ac:dyDescent="0.25">
      <c r="A1443" s="3">
        <f>TITRES_STAT!B1446</f>
        <v>44414</v>
      </c>
      <c r="B1443" s="6">
        <f>TITRES_STAT!D1446</f>
        <v>17.981999999999999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4.0120144853284696E-2</v>
      </c>
      <c r="G1443" s="2">
        <f t="shared" si="204"/>
        <v>3.955991994130309E-2</v>
      </c>
      <c r="H1443" s="2">
        <f t="shared" si="202"/>
        <v>1.0141614268383969</v>
      </c>
      <c r="I1443" s="2">
        <f t="shared" si="203"/>
        <v>50.351546471144225</v>
      </c>
    </row>
    <row r="1444" spans="1:9" ht="13.5" x14ac:dyDescent="0.25">
      <c r="A1444" s="3">
        <f>TITRES_STAT!B1447</f>
        <v>44417</v>
      </c>
      <c r="B1444" s="6">
        <f>TITRES_STAT!D1447</f>
        <v>17.981999999999999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3.7254420220907213E-2</v>
      </c>
      <c r="G1444" s="2">
        <f t="shared" si="204"/>
        <v>3.6734211374067148E-2</v>
      </c>
      <c r="H1444" s="2">
        <f t="shared" si="202"/>
        <v>1.0141614268383969</v>
      </c>
      <c r="I1444" s="2">
        <f t="shared" si="203"/>
        <v>50.351546471144225</v>
      </c>
    </row>
    <row r="1445" spans="1:9" ht="13.5" x14ac:dyDescent="0.25">
      <c r="A1445" s="3">
        <f>TITRES_STAT!B1448</f>
        <v>44419</v>
      </c>
      <c r="B1445" s="6">
        <f>TITRES_STAT!D1448</f>
        <v>17.981999999999999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3.4593390205128124E-2</v>
      </c>
      <c r="G1445" s="2">
        <f t="shared" si="204"/>
        <v>3.4110339133062349E-2</v>
      </c>
      <c r="H1445" s="2">
        <f t="shared" si="202"/>
        <v>1.0141614268383972</v>
      </c>
      <c r="I1445" s="2">
        <f t="shared" si="203"/>
        <v>50.351546471144225</v>
      </c>
    </row>
    <row r="1446" spans="1:9" ht="13.5" x14ac:dyDescent="0.25">
      <c r="A1446" s="3">
        <f>TITRES_STAT!B1449</f>
        <v>44420</v>
      </c>
      <c r="B1446" s="6">
        <f>TITRES_STAT!D1449</f>
        <v>17.981999999999999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3.2122433761904691E-2</v>
      </c>
      <c r="G1446" s="2">
        <f t="shared" si="204"/>
        <v>3.1673886337843613E-2</v>
      </c>
      <c r="H1446" s="2">
        <f t="shared" si="202"/>
        <v>1.0141614268383972</v>
      </c>
      <c r="I1446" s="2">
        <f t="shared" si="203"/>
        <v>50.351546471144225</v>
      </c>
    </row>
    <row r="1447" spans="1:9" ht="13.5" x14ac:dyDescent="0.25">
      <c r="A1447" s="3">
        <f>TITRES_STAT!B1450</f>
        <v>44424</v>
      </c>
      <c r="B1447" s="6">
        <f>TITRES_STAT!D1450</f>
        <v>17.981999999999999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2.9827974207482927E-2</v>
      </c>
      <c r="G1447" s="2">
        <f t="shared" si="204"/>
        <v>2.9411465885140497E-2</v>
      </c>
      <c r="H1447" s="2">
        <f t="shared" si="202"/>
        <v>1.0141614268383972</v>
      </c>
      <c r="I1447" s="2">
        <f t="shared" si="203"/>
        <v>50.351546471144225</v>
      </c>
    </row>
    <row r="1448" spans="1:9" ht="13.5" x14ac:dyDescent="0.25">
      <c r="A1448" s="3">
        <f>TITRES_STAT!B1451</f>
        <v>44425</v>
      </c>
      <c r="B1448" s="6">
        <f>TITRES_STAT!D1451</f>
        <v>17.981999999999999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2.7697404621234149E-2</v>
      </c>
      <c r="G1448" s="2">
        <f t="shared" si="204"/>
        <v>2.7310646893344746E-2</v>
      </c>
      <c r="H1448" s="2">
        <f t="shared" si="202"/>
        <v>1.0141614268383972</v>
      </c>
      <c r="I1448" s="2">
        <f t="shared" si="203"/>
        <v>50.351546471144225</v>
      </c>
    </row>
    <row r="1449" spans="1:9" ht="13.5" x14ac:dyDescent="0.25">
      <c r="A1449" s="3">
        <f>TITRES_STAT!B1452</f>
        <v>44426</v>
      </c>
      <c r="B1449" s="6">
        <f>TITRES_STAT!D1452</f>
        <v>17.981999999999999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2.5719018576860282E-2</v>
      </c>
      <c r="G1449" s="2">
        <f t="shared" si="204"/>
        <v>2.535988640096298E-2</v>
      </c>
      <c r="H1449" s="2">
        <f t="shared" si="202"/>
        <v>1.0141614268383972</v>
      </c>
      <c r="I1449" s="2">
        <f t="shared" si="203"/>
        <v>50.351546471144225</v>
      </c>
    </row>
    <row r="1450" spans="1:9" ht="13.5" x14ac:dyDescent="0.25">
      <c r="A1450" s="3">
        <f>TITRES_STAT!B1453</f>
        <v>44427</v>
      </c>
      <c r="B1450" s="6">
        <f>TITRES_STAT!D1453</f>
        <v>17.981999999999999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2.3881945821370262E-2</v>
      </c>
      <c r="G1450" s="2">
        <f t="shared" si="204"/>
        <v>2.3548465943751339E-2</v>
      </c>
      <c r="H1450" s="2">
        <f t="shared" si="202"/>
        <v>1.0141614268383972</v>
      </c>
      <c r="I1450" s="2">
        <f t="shared" si="203"/>
        <v>50.351546471144225</v>
      </c>
    </row>
    <row r="1451" spans="1:9" ht="13.5" x14ac:dyDescent="0.25">
      <c r="A1451" s="3">
        <f>TITRES_STAT!B1454</f>
        <v>44428</v>
      </c>
      <c r="B1451" s="6">
        <f>TITRES_STAT!D1454</f>
        <v>17.981999999999999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2.2176092548415242E-2</v>
      </c>
      <c r="G1451" s="2">
        <f t="shared" si="204"/>
        <v>2.1866432662054815E-2</v>
      </c>
      <c r="H1451" s="2">
        <f t="shared" si="202"/>
        <v>1.0141614268383972</v>
      </c>
      <c r="I1451" s="2">
        <f t="shared" si="203"/>
        <v>50.351546471144225</v>
      </c>
    </row>
    <row r="1452" spans="1:9" ht="13.5" x14ac:dyDescent="0.25">
      <c r="A1452" s="3">
        <f>TITRES_STAT!B1455</f>
        <v>44431</v>
      </c>
      <c r="B1452" s="6">
        <f>TITRES_STAT!D1455</f>
        <v>17.172799999999999</v>
      </c>
      <c r="C1452" s="2">
        <f t="shared" si="198"/>
        <v>-0.80920000000000059</v>
      </c>
      <c r="D1452" s="2">
        <f t="shared" si="199"/>
        <v>0</v>
      </c>
      <c r="E1452" s="2">
        <f t="shared" si="200"/>
        <v>0.80920000000000059</v>
      </c>
      <c r="F1452" s="2">
        <f t="shared" si="204"/>
        <v>2.0592085937814152E-2</v>
      </c>
      <c r="G1452" s="2">
        <f t="shared" si="204"/>
        <v>7.8104544614765237E-2</v>
      </c>
      <c r="H1452" s="2">
        <f t="shared" si="202"/>
        <v>0.26364773060748797</v>
      </c>
      <c r="I1452" s="2">
        <f t="shared" si="203"/>
        <v>20.864021215844829</v>
      </c>
    </row>
    <row r="1453" spans="1:9" ht="13.5" x14ac:dyDescent="0.25">
      <c r="A1453" s="3">
        <f>TITRES_STAT!B1456</f>
        <v>44432</v>
      </c>
      <c r="B1453" s="6">
        <f>TITRES_STAT!D1456</f>
        <v>17.172799999999999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1.912122265654171E-2</v>
      </c>
      <c r="G1453" s="2">
        <f t="shared" si="205"/>
        <v>7.2525648570853432E-2</v>
      </c>
      <c r="H1453" s="2">
        <f t="shared" si="202"/>
        <v>0.26364773060748797</v>
      </c>
      <c r="I1453" s="2">
        <f t="shared" si="203"/>
        <v>20.864021215844829</v>
      </c>
    </row>
    <row r="1454" spans="1:9" ht="13.5" x14ac:dyDescent="0.25">
      <c r="A1454" s="3">
        <f>TITRES_STAT!B1457</f>
        <v>44433</v>
      </c>
      <c r="B1454" s="6">
        <f>TITRES_STAT!D1457</f>
        <v>17.172799999999999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1.7755421038217301E-2</v>
      </c>
      <c r="G1454" s="2">
        <f t="shared" si="205"/>
        <v>6.7345245101506759E-2</v>
      </c>
      <c r="H1454" s="2">
        <f t="shared" si="202"/>
        <v>0.26364773060748792</v>
      </c>
      <c r="I1454" s="2">
        <f t="shared" si="203"/>
        <v>20.864021215844829</v>
      </c>
    </row>
    <row r="1455" spans="1:9" ht="13.5" x14ac:dyDescent="0.25">
      <c r="A1455" s="3">
        <f>TITRES_STAT!B1458</f>
        <v>44434</v>
      </c>
      <c r="B1455" s="6">
        <f>TITRES_STAT!D1458</f>
        <v>17.172799999999999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1.6487176678344637E-2</v>
      </c>
      <c r="G1455" s="2">
        <f t="shared" si="205"/>
        <v>6.2534870451399133E-2</v>
      </c>
      <c r="H1455" s="2">
        <f t="shared" si="202"/>
        <v>0.26364773060748792</v>
      </c>
      <c r="I1455" s="2">
        <f t="shared" si="203"/>
        <v>20.864021215844829</v>
      </c>
    </row>
    <row r="1456" spans="1:9" ht="13.5" x14ac:dyDescent="0.25">
      <c r="A1456" s="3">
        <f>TITRES_STAT!B1459</f>
        <v>44435</v>
      </c>
      <c r="B1456" s="6">
        <f>TITRES_STAT!D1459</f>
        <v>17.172799999999999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1.5309521201320021E-2</v>
      </c>
      <c r="G1456" s="2">
        <f t="shared" si="205"/>
        <v>5.8068093990584914E-2</v>
      </c>
      <c r="H1456" s="2">
        <f t="shared" si="202"/>
        <v>0.26364773060748792</v>
      </c>
      <c r="I1456" s="2">
        <f t="shared" si="203"/>
        <v>20.864021215844829</v>
      </c>
    </row>
    <row r="1457" spans="1:9" ht="13.5" x14ac:dyDescent="0.25">
      <c r="A1457" s="3">
        <f>TITRES_STAT!B1460</f>
        <v>44438</v>
      </c>
      <c r="B1457" s="6">
        <f>TITRES_STAT!D1460</f>
        <v>17.172799999999999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1.4215983972654306E-2</v>
      </c>
      <c r="G1457" s="2">
        <f t="shared" si="205"/>
        <v>5.3920372991257418E-2</v>
      </c>
      <c r="H1457" s="2">
        <f t="shared" si="202"/>
        <v>0.26364773060748797</v>
      </c>
      <c r="I1457" s="2">
        <f t="shared" si="203"/>
        <v>20.864021215844829</v>
      </c>
    </row>
    <row r="1458" spans="1:9" ht="13.5" x14ac:dyDescent="0.25">
      <c r="A1458" s="3">
        <f>TITRES_STAT!B1461</f>
        <v>44439</v>
      </c>
      <c r="B1458" s="6">
        <f>TITRES_STAT!D1461</f>
        <v>17.172799999999999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1.320055654603614E-2</v>
      </c>
      <c r="G1458" s="2">
        <f t="shared" si="205"/>
        <v>5.0068917777596179E-2</v>
      </c>
      <c r="H1458" s="2">
        <f t="shared" si="202"/>
        <v>0.26364773060748792</v>
      </c>
      <c r="I1458" s="2">
        <f t="shared" si="203"/>
        <v>20.864021215844829</v>
      </c>
    </row>
    <row r="1459" spans="1:9" ht="13.5" x14ac:dyDescent="0.25">
      <c r="A1459" s="3">
        <f>TITRES_STAT!B1462</f>
        <v>44440</v>
      </c>
      <c r="B1459" s="6">
        <f>TITRES_STAT!D1462</f>
        <v>17.172799999999999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1.2257659649890701E-2</v>
      </c>
      <c r="G1459" s="2">
        <f t="shared" si="205"/>
        <v>4.6492566507767882E-2</v>
      </c>
      <c r="H1459" s="2">
        <f t="shared" si="202"/>
        <v>0.26364773060748792</v>
      </c>
      <c r="I1459" s="2">
        <f t="shared" si="203"/>
        <v>20.864021215844829</v>
      </c>
    </row>
    <row r="1460" spans="1:9" ht="13.5" x14ac:dyDescent="0.25">
      <c r="A1460" s="3">
        <f>TITRES_STAT!B1463</f>
        <v>44441</v>
      </c>
      <c r="B1460" s="6">
        <f>TITRES_STAT!D1463</f>
        <v>17.172799999999999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1.1382112532041366E-2</v>
      </c>
      <c r="G1460" s="2">
        <f t="shared" si="205"/>
        <v>4.3171668900070174E-2</v>
      </c>
      <c r="H1460" s="2">
        <f t="shared" si="202"/>
        <v>0.26364773060748792</v>
      </c>
      <c r="I1460" s="2">
        <f t="shared" si="203"/>
        <v>20.864021215844829</v>
      </c>
    </row>
    <row r="1461" spans="1:9" ht="13.5" x14ac:dyDescent="0.25">
      <c r="A1461" s="3">
        <f>TITRES_STAT!B1464</f>
        <v>44442</v>
      </c>
      <c r="B1461" s="6">
        <f>TITRES_STAT!D1464</f>
        <v>17.172799999999999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1.0569104494038412E-2</v>
      </c>
      <c r="G1461" s="2">
        <f t="shared" si="205"/>
        <v>4.0087978264350878E-2</v>
      </c>
      <c r="H1461" s="2">
        <f t="shared" si="202"/>
        <v>0.26364773060748792</v>
      </c>
      <c r="I1461" s="2">
        <f t="shared" si="203"/>
        <v>20.864021215844829</v>
      </c>
    </row>
    <row r="1462" spans="1:9" ht="13.5" x14ac:dyDescent="0.25">
      <c r="A1462" s="3">
        <f>TITRES_STAT!B1465</f>
        <v>44445</v>
      </c>
      <c r="B1462" s="6">
        <f>TITRES_STAT!D1465</f>
        <v>17.172799999999999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9.8141684587499545E-3</v>
      </c>
      <c r="G1462" s="2">
        <f t="shared" si="205"/>
        <v>3.7224551245468675E-2</v>
      </c>
      <c r="H1462" s="2">
        <f t="shared" si="202"/>
        <v>0.26364773060748792</v>
      </c>
      <c r="I1462" s="2">
        <f t="shared" si="203"/>
        <v>20.864021215844829</v>
      </c>
    </row>
    <row r="1463" spans="1:9" ht="13.5" x14ac:dyDescent="0.25">
      <c r="A1463" s="3">
        <f>TITRES_STAT!B1466</f>
        <v>44446</v>
      </c>
      <c r="B1463" s="6">
        <f>TITRES_STAT!D1466</f>
        <v>17.172799999999999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9.1131564259820993E-3</v>
      </c>
      <c r="G1463" s="2">
        <f t="shared" si="205"/>
        <v>3.4565654727935199E-2</v>
      </c>
      <c r="H1463" s="2">
        <f t="shared" si="202"/>
        <v>0.26364773060748786</v>
      </c>
      <c r="I1463" s="2">
        <f t="shared" si="203"/>
        <v>20.864021215844815</v>
      </c>
    </row>
    <row r="1464" spans="1:9" ht="13.5" x14ac:dyDescent="0.25">
      <c r="A1464" s="3">
        <f>TITRES_STAT!B1467</f>
        <v>44447</v>
      </c>
      <c r="B1464" s="6">
        <f>TITRES_STAT!D1467</f>
        <v>17.172799999999999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8.4622166812690931E-3</v>
      </c>
      <c r="G1464" s="2">
        <f t="shared" si="205"/>
        <v>3.2096679390225542E-2</v>
      </c>
      <c r="H1464" s="2">
        <f t="shared" si="202"/>
        <v>0.26364773060748792</v>
      </c>
      <c r="I1464" s="2">
        <f t="shared" si="203"/>
        <v>20.864021215844829</v>
      </c>
    </row>
    <row r="1465" spans="1:9" ht="13.5" x14ac:dyDescent="0.25">
      <c r="A1465" s="3">
        <f>TITRES_STAT!B1468</f>
        <v>44448</v>
      </c>
      <c r="B1465" s="6">
        <f>TITRES_STAT!D1468</f>
        <v>16.983000000000001</v>
      </c>
      <c r="C1465" s="2">
        <f t="shared" si="198"/>
        <v>-0.18979999999999819</v>
      </c>
      <c r="D1465" s="2">
        <f t="shared" si="199"/>
        <v>0</v>
      </c>
      <c r="E1465" s="2">
        <f t="shared" si="200"/>
        <v>0.18979999999999819</v>
      </c>
      <c r="F1465" s="2">
        <f t="shared" si="205"/>
        <v>7.8577726326070161E-3</v>
      </c>
      <c r="G1465" s="2">
        <f t="shared" si="205"/>
        <v>4.3361202290923592E-2</v>
      </c>
      <c r="H1465" s="2">
        <f t="shared" si="202"/>
        <v>0.18121666876040041</v>
      </c>
      <c r="I1465" s="2">
        <f t="shared" si="203"/>
        <v>15.341526542338244</v>
      </c>
    </row>
    <row r="1466" spans="1:9" ht="13.5" x14ac:dyDescent="0.25">
      <c r="A1466" s="3">
        <f>TITRES_STAT!B1469</f>
        <v>44449</v>
      </c>
      <c r="B1466" s="6">
        <f>TITRES_STAT!D1469</f>
        <v>16.983000000000001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7.2965031588493722E-3</v>
      </c>
      <c r="G1466" s="2">
        <f t="shared" si="205"/>
        <v>4.0263973555857625E-2</v>
      </c>
      <c r="H1466" s="2">
        <f t="shared" si="202"/>
        <v>0.18121666876040041</v>
      </c>
      <c r="I1466" s="2">
        <f t="shared" si="203"/>
        <v>15.341526542338244</v>
      </c>
    </row>
    <row r="1467" spans="1:9" ht="13.5" x14ac:dyDescent="0.25">
      <c r="A1467" s="3">
        <f>TITRES_STAT!B1470</f>
        <v>44452</v>
      </c>
      <c r="B1467" s="6">
        <f>TITRES_STAT!D1470</f>
        <v>16.983000000000001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6.7753243617887024E-3</v>
      </c>
      <c r="G1467" s="2">
        <f t="shared" si="205"/>
        <v>3.7387975444724941E-2</v>
      </c>
      <c r="H1467" s="2">
        <f t="shared" si="202"/>
        <v>0.18121666876040038</v>
      </c>
      <c r="I1467" s="2">
        <f t="shared" si="203"/>
        <v>15.341526542338244</v>
      </c>
    </row>
    <row r="1468" spans="1:9" ht="13.5" x14ac:dyDescent="0.25">
      <c r="A1468" s="3">
        <f>TITRES_STAT!B1471</f>
        <v>44453</v>
      </c>
      <c r="B1468" s="6">
        <f>TITRES_STAT!D1471</f>
        <v>16.983000000000001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6.2913726216609388E-3</v>
      </c>
      <c r="G1468" s="2">
        <f t="shared" si="205"/>
        <v>3.4717405770101732E-2</v>
      </c>
      <c r="H1468" s="2">
        <f t="shared" si="202"/>
        <v>0.18121666876040038</v>
      </c>
      <c r="I1468" s="2">
        <f t="shared" si="203"/>
        <v>15.341526542338244</v>
      </c>
    </row>
    <row r="1469" spans="1:9" ht="13.5" x14ac:dyDescent="0.25">
      <c r="A1469" s="3">
        <f>TITRES_STAT!B1472</f>
        <v>44454</v>
      </c>
      <c r="B1469" s="6">
        <f>TITRES_STAT!D1472</f>
        <v>16.983000000000001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5.8419888629708721E-3</v>
      </c>
      <c r="G1469" s="2">
        <f t="shared" si="206"/>
        <v>3.2237591072237323E-2</v>
      </c>
      <c r="H1469" s="2">
        <f t="shared" si="202"/>
        <v>0.18121666876040041</v>
      </c>
      <c r="I1469" s="2">
        <f t="shared" si="203"/>
        <v>15.341526542338244</v>
      </c>
    </row>
    <row r="1470" spans="1:9" ht="13.5" x14ac:dyDescent="0.25">
      <c r="A1470" s="3">
        <f>TITRES_STAT!B1473</f>
        <v>44455</v>
      </c>
      <c r="B1470" s="6">
        <f>TITRES_STAT!D1473</f>
        <v>17.482500000000002</v>
      </c>
      <c r="C1470" s="2">
        <f t="shared" si="198"/>
        <v>0.49950000000000117</v>
      </c>
      <c r="D1470" s="2">
        <f t="shared" si="199"/>
        <v>0.49950000000000117</v>
      </c>
      <c r="E1470" s="2">
        <f t="shared" si="200"/>
        <v>0</v>
      </c>
      <c r="F1470" s="2">
        <f t="shared" si="206"/>
        <v>4.1103275372758749E-2</v>
      </c>
      <c r="G1470" s="2">
        <f t="shared" si="206"/>
        <v>2.9934905995648943E-2</v>
      </c>
      <c r="H1470" s="2">
        <f t="shared" si="202"/>
        <v>1.3730885067330139</v>
      </c>
      <c r="I1470" s="2">
        <f t="shared" si="203"/>
        <v>57.860821576491425</v>
      </c>
    </row>
    <row r="1471" spans="1:9" ht="13.5" x14ac:dyDescent="0.25">
      <c r="A1471" s="3">
        <f>TITRES_STAT!B1474</f>
        <v>44456</v>
      </c>
      <c r="B1471" s="6">
        <f>TITRES_STAT!D1474</f>
        <v>17.482500000000002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3.8167327131847409E-2</v>
      </c>
      <c r="G1471" s="2">
        <f t="shared" si="206"/>
        <v>2.7796698424531162E-2</v>
      </c>
      <c r="H1471" s="2">
        <f t="shared" si="202"/>
        <v>1.3730885067330139</v>
      </c>
      <c r="I1471" s="2">
        <f t="shared" si="203"/>
        <v>57.860821576491425</v>
      </c>
    </row>
    <row r="1472" spans="1:9" ht="13.5" x14ac:dyDescent="0.25">
      <c r="A1472" s="3">
        <f>TITRES_STAT!B1475</f>
        <v>44459</v>
      </c>
      <c r="B1472" s="6">
        <f>TITRES_STAT!D1475</f>
        <v>17.482500000000002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3.5441089479572592E-2</v>
      </c>
      <c r="G1472" s="2">
        <f t="shared" si="206"/>
        <v>2.5811219965636078E-2</v>
      </c>
      <c r="H1472" s="2">
        <f t="shared" si="202"/>
        <v>1.3730885067330136</v>
      </c>
      <c r="I1472" s="2">
        <f t="shared" si="203"/>
        <v>57.860821576491425</v>
      </c>
    </row>
    <row r="1473" spans="1:9" ht="13.5" x14ac:dyDescent="0.25">
      <c r="A1473" s="3">
        <f>TITRES_STAT!B1476</f>
        <v>44460</v>
      </c>
      <c r="B1473" s="6">
        <f>TITRES_STAT!D1476</f>
        <v>17.482500000000002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3.290958308817455E-2</v>
      </c>
      <c r="G1473" s="2">
        <f t="shared" si="206"/>
        <v>2.396756139666207E-2</v>
      </c>
      <c r="H1473" s="2">
        <f t="shared" si="202"/>
        <v>1.3730885067330139</v>
      </c>
      <c r="I1473" s="2">
        <f t="shared" si="203"/>
        <v>57.860821576491425</v>
      </c>
    </row>
    <row r="1474" spans="1:9" ht="13.5" x14ac:dyDescent="0.25">
      <c r="A1474" s="3">
        <f>TITRES_STAT!B1477</f>
        <v>44461</v>
      </c>
      <c r="B1474" s="6">
        <f>TITRES_STAT!D1477</f>
        <v>17.482500000000002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3.0558898581876371E-2</v>
      </c>
      <c r="G1474" s="2">
        <f t="shared" si="206"/>
        <v>2.2255592725471923E-2</v>
      </c>
      <c r="H1474" s="2">
        <f t="shared" si="202"/>
        <v>1.3730885067330139</v>
      </c>
      <c r="I1474" s="2">
        <f t="shared" si="203"/>
        <v>57.860821576491425</v>
      </c>
    </row>
    <row r="1475" spans="1:9" ht="13.5" x14ac:dyDescent="0.25">
      <c r="A1475" s="3">
        <f>TITRES_STAT!B1478</f>
        <v>44462</v>
      </c>
      <c r="B1475" s="6">
        <f>TITRES_STAT!D1478</f>
        <v>17.482500000000002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2.8376120111742346E-2</v>
      </c>
      <c r="G1475" s="2">
        <f t="shared" si="206"/>
        <v>2.066590753079536E-2</v>
      </c>
      <c r="H1475" s="2">
        <f t="shared" si="202"/>
        <v>1.3730885067330139</v>
      </c>
      <c r="I1475" s="2">
        <f t="shared" si="203"/>
        <v>57.860821576491425</v>
      </c>
    </row>
    <row r="1476" spans="1:9" ht="13.5" x14ac:dyDescent="0.25">
      <c r="A1476" s="3">
        <f>TITRES_STAT!B1479</f>
        <v>44463</v>
      </c>
      <c r="B1476" s="6">
        <f>TITRES_STAT!D1479</f>
        <v>17.482500000000002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2.6349254389475035E-2</v>
      </c>
      <c r="G1476" s="2">
        <f t="shared" si="206"/>
        <v>1.9189771278595693E-2</v>
      </c>
      <c r="H1476" s="2">
        <f t="shared" si="202"/>
        <v>1.3730885067330136</v>
      </c>
      <c r="I1476" s="2">
        <f t="shared" si="203"/>
        <v>57.860821576491425</v>
      </c>
    </row>
    <row r="1477" spans="1:9" ht="13.5" x14ac:dyDescent="0.25">
      <c r="A1477" s="3">
        <f>TITRES_STAT!B1480</f>
        <v>44466</v>
      </c>
      <c r="B1477" s="6">
        <f>TITRES_STAT!D1480</f>
        <v>17.482500000000002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2.4467164790226818E-2</v>
      </c>
      <c r="G1477" s="2">
        <f t="shared" si="206"/>
        <v>1.7819073330124571E-2</v>
      </c>
      <c r="H1477" s="2">
        <f t="shared" si="202"/>
        <v>1.3730885067330136</v>
      </c>
      <c r="I1477" s="2">
        <f t="shared" si="203"/>
        <v>57.860821576491425</v>
      </c>
    </row>
    <row r="1478" spans="1:9" ht="13.5" x14ac:dyDescent="0.25">
      <c r="A1478" s="3">
        <f>TITRES_STAT!B1481</f>
        <v>44467</v>
      </c>
      <c r="B1478" s="6">
        <f>TITRES_STAT!D1481</f>
        <v>16.983000000000001</v>
      </c>
      <c r="C1478" s="2">
        <f t="shared" si="207"/>
        <v>-0.49950000000000117</v>
      </c>
      <c r="D1478" s="2">
        <f t="shared" si="208"/>
        <v>0</v>
      </c>
      <c r="E1478" s="2">
        <f t="shared" si="209"/>
        <v>0.49950000000000117</v>
      </c>
      <c r="F1478" s="2">
        <f t="shared" si="206"/>
        <v>2.2719510162353473E-2</v>
      </c>
      <c r="G1478" s="2">
        <f t="shared" si="206"/>
        <v>5.2224853806544326E-2</v>
      </c>
      <c r="H1478" s="2">
        <f t="shared" si="202"/>
        <v>0.43503252774077611</v>
      </c>
      <c r="I1478" s="2">
        <f t="shared" si="203"/>
        <v>30.315168425182918</v>
      </c>
    </row>
    <row r="1479" spans="1:9" ht="13.5" x14ac:dyDescent="0.25">
      <c r="A1479" s="3">
        <f>TITRES_STAT!B1482</f>
        <v>44468</v>
      </c>
      <c r="B1479" s="6">
        <f>TITRES_STAT!D1482</f>
        <v>16.983000000000001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2.1096688007899652E-2</v>
      </c>
      <c r="G1479" s="2">
        <f t="shared" si="206"/>
        <v>4.8494507106076876E-2</v>
      </c>
      <c r="H1479" s="2">
        <f t="shared" si="202"/>
        <v>0.43503252774077611</v>
      </c>
      <c r="I1479" s="2">
        <f t="shared" si="203"/>
        <v>30.315168425182918</v>
      </c>
    </row>
    <row r="1480" spans="1:9" ht="13.5" x14ac:dyDescent="0.25">
      <c r="A1480" s="3">
        <f>TITRES_STAT!B1483</f>
        <v>44469</v>
      </c>
      <c r="B1480" s="6">
        <f>TITRES_STAT!D1483</f>
        <v>16.983000000000001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1.9589781721621104E-2</v>
      </c>
      <c r="G1480" s="2">
        <f t="shared" si="206"/>
        <v>4.5030613741357098E-2</v>
      </c>
      <c r="H1480" s="2">
        <f t="shared" si="202"/>
        <v>0.43503252774077605</v>
      </c>
      <c r="I1480" s="2">
        <f t="shared" si="203"/>
        <v>30.315168425182918</v>
      </c>
    </row>
    <row r="1481" spans="1:9" ht="13.5" x14ac:dyDescent="0.25">
      <c r="A1481" s="3">
        <f>TITRES_STAT!B1484</f>
        <v>44470</v>
      </c>
      <c r="B1481" s="6">
        <f>TITRES_STAT!D1484</f>
        <v>16.983000000000001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1.8190511598648169E-2</v>
      </c>
      <c r="G1481" s="2">
        <f t="shared" si="206"/>
        <v>4.1814141331260164E-2</v>
      </c>
      <c r="H1481" s="2">
        <f t="shared" si="202"/>
        <v>0.43503252774077605</v>
      </c>
      <c r="I1481" s="2">
        <f t="shared" si="203"/>
        <v>30.315168425182918</v>
      </c>
    </row>
    <row r="1482" spans="1:9" ht="13.5" x14ac:dyDescent="0.25">
      <c r="A1482" s="3">
        <f>TITRES_STAT!B1485</f>
        <v>44473</v>
      </c>
      <c r="B1482" s="6">
        <f>TITRES_STAT!D1485</f>
        <v>16.983000000000001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1.6891189341601869E-2</v>
      </c>
      <c r="G1482" s="2">
        <f t="shared" si="206"/>
        <v>3.882741695045587E-2</v>
      </c>
      <c r="H1482" s="2">
        <f t="shared" si="202"/>
        <v>0.435032527740776</v>
      </c>
      <c r="I1482" s="2">
        <f t="shared" si="203"/>
        <v>30.315168425182918</v>
      </c>
    </row>
    <row r="1483" spans="1:9" ht="13.5" x14ac:dyDescent="0.25">
      <c r="A1483" s="3">
        <f>TITRES_STAT!B1486</f>
        <v>44474</v>
      </c>
      <c r="B1483" s="6">
        <f>TITRES_STAT!D1486</f>
        <v>16.983000000000001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1.5684675817201735E-2</v>
      </c>
      <c r="G1483" s="2">
        <f t="shared" si="206"/>
        <v>3.6054030025423303E-2</v>
      </c>
      <c r="H1483" s="2">
        <f t="shared" si="202"/>
        <v>0.43503252774077605</v>
      </c>
      <c r="I1483" s="2">
        <f t="shared" si="203"/>
        <v>30.315168425182918</v>
      </c>
    </row>
    <row r="1484" spans="1:9" ht="13.5" x14ac:dyDescent="0.25">
      <c r="A1484" s="3">
        <f>TITRES_STAT!B1487</f>
        <v>44475</v>
      </c>
      <c r="B1484" s="6">
        <f>TITRES_STAT!D1487</f>
        <v>16.983000000000001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1.4564341830258756E-2</v>
      </c>
      <c r="G1484" s="2">
        <f t="shared" si="206"/>
        <v>3.3478742166464494E-2</v>
      </c>
      <c r="H1484" s="2">
        <f t="shared" si="202"/>
        <v>0.43503252774077611</v>
      </c>
      <c r="I1484" s="2">
        <f t="shared" si="203"/>
        <v>30.315168425182918</v>
      </c>
    </row>
    <row r="1485" spans="1:9" ht="13.5" x14ac:dyDescent="0.25">
      <c r="A1485" s="3">
        <f>TITRES_STAT!B1488</f>
        <v>44476</v>
      </c>
      <c r="B1485" s="6">
        <f>TITRES_STAT!D1488</f>
        <v>16.983000000000001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1.3524031699525986E-2</v>
      </c>
      <c r="G1485" s="2">
        <f t="shared" si="210"/>
        <v>3.1087403440288458E-2</v>
      </c>
      <c r="H1485" s="2">
        <f t="shared" si="202"/>
        <v>0.43503252774077605</v>
      </c>
      <c r="I1485" s="2">
        <f t="shared" si="203"/>
        <v>30.315168425182918</v>
      </c>
    </row>
    <row r="1486" spans="1:9" ht="13.5" x14ac:dyDescent="0.25">
      <c r="A1486" s="3">
        <f>TITRES_STAT!B1489</f>
        <v>44477</v>
      </c>
      <c r="B1486" s="6">
        <f>TITRES_STAT!D1489</f>
        <v>16.983000000000001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1.2558029435274131E-2</v>
      </c>
      <c r="G1486" s="2">
        <f t="shared" si="210"/>
        <v>2.8866874623125E-2</v>
      </c>
      <c r="H1486" s="2">
        <f t="shared" si="202"/>
        <v>0.43503252774077605</v>
      </c>
      <c r="I1486" s="2">
        <f t="shared" si="203"/>
        <v>30.315168425182918</v>
      </c>
    </row>
    <row r="1487" spans="1:9" ht="13.5" x14ac:dyDescent="0.25">
      <c r="A1487" s="3">
        <f>TITRES_STAT!B1490</f>
        <v>44480</v>
      </c>
      <c r="B1487" s="6">
        <f>TITRES_STAT!D1490</f>
        <v>16.983000000000001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1.1661027332754551E-2</v>
      </c>
      <c r="G1487" s="2">
        <f t="shared" si="210"/>
        <v>2.6804955007187499E-2</v>
      </c>
      <c r="H1487" s="2">
        <f t="shared" si="202"/>
        <v>0.43503252774077611</v>
      </c>
      <c r="I1487" s="2">
        <f t="shared" si="203"/>
        <v>30.315168425182918</v>
      </c>
    </row>
    <row r="1488" spans="1:9" ht="13.5" x14ac:dyDescent="0.25">
      <c r="A1488" s="3">
        <f>TITRES_STAT!B1491</f>
        <v>44481</v>
      </c>
      <c r="B1488" s="6">
        <f>TITRES_STAT!D1491</f>
        <v>16.983000000000001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1.0828096808986368E-2</v>
      </c>
      <c r="G1488" s="2">
        <f t="shared" si="210"/>
        <v>2.4890315363816966E-2</v>
      </c>
      <c r="H1488" s="2">
        <f t="shared" si="202"/>
        <v>0.43503252774077605</v>
      </c>
      <c r="I1488" s="2">
        <f t="shared" si="203"/>
        <v>30.315168425182918</v>
      </c>
    </row>
    <row r="1489" spans="1:9" ht="13.5" x14ac:dyDescent="0.25">
      <c r="A1489" s="3">
        <f>TITRES_STAT!B1492</f>
        <v>44482</v>
      </c>
      <c r="B1489" s="6">
        <f>TITRES_STAT!D1492</f>
        <v>16.983000000000001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1.0054661322630198E-2</v>
      </c>
      <c r="G1489" s="2">
        <f t="shared" si="210"/>
        <v>2.3112435694972896E-2</v>
      </c>
      <c r="H1489" s="2">
        <f t="shared" ref="H1489:H1552" si="211">F1489/G1489</f>
        <v>0.435032527740776</v>
      </c>
      <c r="I1489" s="2">
        <f t="shared" ref="I1489:I1552" si="212">IF(G1489=0,100,100-(100/(1+H1489)))</f>
        <v>30.315168425182918</v>
      </c>
    </row>
    <row r="1490" spans="1:9" ht="13.5" x14ac:dyDescent="0.25">
      <c r="A1490" s="3">
        <f>TITRES_STAT!B1493</f>
        <v>44483</v>
      </c>
      <c r="B1490" s="6">
        <f>TITRES_STAT!D1493</f>
        <v>16.503499999999999</v>
      </c>
      <c r="C1490" s="2">
        <f t="shared" si="207"/>
        <v>-0.47950000000000159</v>
      </c>
      <c r="D1490" s="2">
        <f t="shared" si="208"/>
        <v>0</v>
      </c>
      <c r="E1490" s="2">
        <f t="shared" si="209"/>
        <v>0.47950000000000159</v>
      </c>
      <c r="F1490" s="2">
        <f t="shared" si="210"/>
        <v>9.3364712281566124E-3</v>
      </c>
      <c r="G1490" s="2">
        <f t="shared" si="210"/>
        <v>5.5711547431046372E-2</v>
      </c>
      <c r="H1490" s="2">
        <f t="shared" si="211"/>
        <v>0.16758592533643532</v>
      </c>
      <c r="I1490" s="2">
        <f t="shared" si="212"/>
        <v>14.353198484141203</v>
      </c>
    </row>
    <row r="1491" spans="1:9" ht="13.5" x14ac:dyDescent="0.25">
      <c r="A1491" s="3">
        <f>TITRES_STAT!B1494</f>
        <v>44488</v>
      </c>
      <c r="B1491" s="6">
        <f>TITRES_STAT!D1494</f>
        <v>15.984</v>
      </c>
      <c r="C1491" s="2">
        <f t="shared" si="207"/>
        <v>-0.51949999999999896</v>
      </c>
      <c r="D1491" s="2">
        <f t="shared" si="208"/>
        <v>0</v>
      </c>
      <c r="E1491" s="2">
        <f t="shared" si="209"/>
        <v>0.51949999999999896</v>
      </c>
      <c r="F1491" s="2">
        <f t="shared" si="210"/>
        <v>8.6695804261454259E-3</v>
      </c>
      <c r="G1491" s="2">
        <f t="shared" si="210"/>
        <v>8.8839294043114414E-2</v>
      </c>
      <c r="H1491" s="2">
        <f t="shared" si="211"/>
        <v>9.7587227808654239E-2</v>
      </c>
      <c r="I1491" s="2">
        <f t="shared" si="212"/>
        <v>8.8910680933749831</v>
      </c>
    </row>
    <row r="1492" spans="1:9" ht="13.5" x14ac:dyDescent="0.25">
      <c r="A1492" s="3">
        <f>TITRES_STAT!B1495</f>
        <v>44489</v>
      </c>
      <c r="B1492" s="6">
        <f>TITRES_STAT!D1495</f>
        <v>15.984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8.0503246814207525E-3</v>
      </c>
      <c r="G1492" s="2">
        <f t="shared" si="210"/>
        <v>8.249363018289195E-2</v>
      </c>
      <c r="H1492" s="2">
        <f t="shared" si="211"/>
        <v>9.7587227808654239E-2</v>
      </c>
      <c r="I1492" s="2">
        <f t="shared" si="212"/>
        <v>8.8910680933749831</v>
      </c>
    </row>
    <row r="1493" spans="1:9" ht="13.5" x14ac:dyDescent="0.25">
      <c r="A1493" s="3">
        <f>TITRES_STAT!B1496</f>
        <v>44490</v>
      </c>
      <c r="B1493" s="6">
        <f>TITRES_STAT!D1496</f>
        <v>15.984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7.4753014898906994E-3</v>
      </c>
      <c r="G1493" s="2">
        <f t="shared" si="210"/>
        <v>7.6601228026971099E-2</v>
      </c>
      <c r="H1493" s="2">
        <f t="shared" si="211"/>
        <v>9.7587227808654253E-2</v>
      </c>
      <c r="I1493" s="2">
        <f t="shared" si="212"/>
        <v>8.8910680933749831</v>
      </c>
    </row>
    <row r="1494" spans="1:9" ht="13.5" x14ac:dyDescent="0.25">
      <c r="A1494" s="3">
        <f>TITRES_STAT!B1497</f>
        <v>44491</v>
      </c>
      <c r="B1494" s="6">
        <f>TITRES_STAT!D1497</f>
        <v>15.984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6.9413513834699347E-3</v>
      </c>
      <c r="G1494" s="2">
        <f t="shared" si="210"/>
        <v>7.1129711739330304E-2</v>
      </c>
      <c r="H1494" s="2">
        <f t="shared" si="211"/>
        <v>9.7587227808654253E-2</v>
      </c>
      <c r="I1494" s="2">
        <f t="shared" si="212"/>
        <v>8.8910680933749831</v>
      </c>
    </row>
    <row r="1495" spans="1:9" ht="13.5" x14ac:dyDescent="0.25">
      <c r="A1495" s="3">
        <f>TITRES_STAT!B1498</f>
        <v>44494</v>
      </c>
      <c r="B1495" s="6">
        <f>TITRES_STAT!D1498</f>
        <v>15.984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6.4455405703649398E-3</v>
      </c>
      <c r="G1495" s="2">
        <f t="shared" si="210"/>
        <v>6.6049018043663851E-2</v>
      </c>
      <c r="H1495" s="2">
        <f t="shared" si="211"/>
        <v>9.7587227808654253E-2</v>
      </c>
      <c r="I1495" s="2">
        <f t="shared" si="212"/>
        <v>8.8910680933749831</v>
      </c>
    </row>
    <row r="1496" spans="1:9" ht="13.5" x14ac:dyDescent="0.25">
      <c r="A1496" s="3">
        <f>TITRES_STAT!B1499</f>
        <v>44495</v>
      </c>
      <c r="B1496" s="6">
        <f>TITRES_STAT!D1499</f>
        <v>15.984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5.9851448153388723E-3</v>
      </c>
      <c r="G1496" s="2">
        <f t="shared" si="210"/>
        <v>6.1331231040545005E-2</v>
      </c>
      <c r="H1496" s="2">
        <f t="shared" si="211"/>
        <v>9.7587227808654253E-2</v>
      </c>
      <c r="I1496" s="2">
        <f t="shared" si="212"/>
        <v>8.8910680933749831</v>
      </c>
    </row>
    <row r="1497" spans="1:9" ht="13.5" x14ac:dyDescent="0.25">
      <c r="A1497" s="3">
        <f>TITRES_STAT!B1500</f>
        <v>44496</v>
      </c>
      <c r="B1497" s="6">
        <f>TITRES_STAT!D1500</f>
        <v>15.984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5.5576344713860956E-3</v>
      </c>
      <c r="G1497" s="2">
        <f t="shared" si="210"/>
        <v>5.6950428823363215E-2</v>
      </c>
      <c r="H1497" s="2">
        <f t="shared" si="211"/>
        <v>9.7587227808654253E-2</v>
      </c>
      <c r="I1497" s="2">
        <f t="shared" si="212"/>
        <v>8.8910680933749831</v>
      </c>
    </row>
    <row r="1498" spans="1:9" ht="13.5" x14ac:dyDescent="0.25">
      <c r="A1498" s="3">
        <f>TITRES_STAT!B1501</f>
        <v>44497</v>
      </c>
      <c r="B1498" s="6">
        <f>TITRES_STAT!D1501</f>
        <v>15.8841</v>
      </c>
      <c r="C1498" s="2">
        <f t="shared" si="207"/>
        <v>-9.9899999999999878E-2</v>
      </c>
      <c r="D1498" s="2">
        <f t="shared" si="208"/>
        <v>0</v>
      </c>
      <c r="E1498" s="2">
        <f t="shared" si="209"/>
        <v>9.9899999999999878E-2</v>
      </c>
      <c r="F1498" s="2">
        <f t="shared" si="210"/>
        <v>5.1606605805728034E-3</v>
      </c>
      <c r="G1498" s="2">
        <f t="shared" si="210"/>
        <v>6.0018255335980118E-2</v>
      </c>
      <c r="H1498" s="2">
        <f t="shared" si="211"/>
        <v>8.5984848304630046E-2</v>
      </c>
      <c r="I1498" s="2">
        <f t="shared" si="212"/>
        <v>7.9176839749526806</v>
      </c>
    </row>
    <row r="1499" spans="1:9" ht="13.5" x14ac:dyDescent="0.25">
      <c r="A1499" s="3">
        <f>TITRES_STAT!B1502</f>
        <v>44498</v>
      </c>
      <c r="B1499" s="6">
        <f>TITRES_STAT!D1502</f>
        <v>15.8841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4.7920419676747454E-3</v>
      </c>
      <c r="G1499" s="2">
        <f t="shared" si="210"/>
        <v>5.5731237097695827E-2</v>
      </c>
      <c r="H1499" s="2">
        <f t="shared" si="211"/>
        <v>8.5984848304630032E-2</v>
      </c>
      <c r="I1499" s="2">
        <f t="shared" si="212"/>
        <v>7.9176839749526806</v>
      </c>
    </row>
    <row r="1500" spans="1:9" ht="13.5" x14ac:dyDescent="0.25">
      <c r="A1500" s="3">
        <f>TITRES_STAT!B1503</f>
        <v>44501</v>
      </c>
      <c r="B1500" s="6">
        <f>TITRES_STAT!D1503</f>
        <v>15.8841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4.4497532556979783E-3</v>
      </c>
      <c r="G1500" s="2">
        <f t="shared" si="210"/>
        <v>5.1750434447860413E-2</v>
      </c>
      <c r="H1500" s="2">
        <f t="shared" si="211"/>
        <v>8.5984848304630032E-2</v>
      </c>
      <c r="I1500" s="2">
        <f t="shared" si="212"/>
        <v>7.9176839749526806</v>
      </c>
    </row>
    <row r="1501" spans="1:9" ht="13.5" x14ac:dyDescent="0.25">
      <c r="A1501" s="3">
        <f>TITRES_STAT!B1504</f>
        <v>44502</v>
      </c>
      <c r="B1501" s="6">
        <f>TITRES_STAT!D1504</f>
        <v>15.8841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4.1319137374338372E-3</v>
      </c>
      <c r="G1501" s="2">
        <f t="shared" si="213"/>
        <v>4.8053974844441807E-2</v>
      </c>
      <c r="H1501" s="2">
        <f t="shared" si="211"/>
        <v>8.5984848304630046E-2</v>
      </c>
      <c r="I1501" s="2">
        <f t="shared" si="212"/>
        <v>7.9176839749526806</v>
      </c>
    </row>
    <row r="1502" spans="1:9" ht="13.5" x14ac:dyDescent="0.25">
      <c r="A1502" s="3">
        <f>TITRES_STAT!B1505</f>
        <v>44503</v>
      </c>
      <c r="B1502" s="6">
        <f>TITRES_STAT!D1505</f>
        <v>15.8841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3.8367770419028488E-3</v>
      </c>
      <c r="G1502" s="2">
        <f t="shared" si="213"/>
        <v>4.4621548069838819E-2</v>
      </c>
      <c r="H1502" s="2">
        <f t="shared" si="211"/>
        <v>8.5984848304630046E-2</v>
      </c>
      <c r="I1502" s="2">
        <f t="shared" si="212"/>
        <v>7.9176839749526806</v>
      </c>
    </row>
    <row r="1503" spans="1:9" ht="13.5" x14ac:dyDescent="0.25">
      <c r="A1503" s="3">
        <f>TITRES_STAT!B1506</f>
        <v>44504</v>
      </c>
      <c r="B1503" s="6">
        <f>TITRES_STAT!D1506</f>
        <v>15.8841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3.5627215389097884E-3</v>
      </c>
      <c r="G1503" s="2">
        <f t="shared" si="213"/>
        <v>4.1434294636278901E-2</v>
      </c>
      <c r="H1503" s="2">
        <f t="shared" si="211"/>
        <v>8.598484830463006E-2</v>
      </c>
      <c r="I1503" s="2">
        <f t="shared" si="212"/>
        <v>7.917683974952709</v>
      </c>
    </row>
    <row r="1504" spans="1:9" ht="13.5" x14ac:dyDescent="0.25">
      <c r="A1504" s="3">
        <f>TITRES_STAT!B1507</f>
        <v>44505</v>
      </c>
      <c r="B1504" s="6">
        <f>TITRES_STAT!D1507</f>
        <v>15.484500000000001</v>
      </c>
      <c r="C1504" s="2">
        <f t="shared" si="207"/>
        <v>-0.39959999999999951</v>
      </c>
      <c r="D1504" s="2">
        <f t="shared" si="208"/>
        <v>0</v>
      </c>
      <c r="E1504" s="2">
        <f t="shared" si="209"/>
        <v>0.39959999999999951</v>
      </c>
      <c r="F1504" s="2">
        <f t="shared" si="213"/>
        <v>3.3082414289876609E-3</v>
      </c>
      <c r="G1504" s="2">
        <f t="shared" si="213"/>
        <v>6.7017559305116089E-2</v>
      </c>
      <c r="H1504" s="2">
        <f t="shared" si="211"/>
        <v>4.936380052168076E-2</v>
      </c>
      <c r="I1504" s="2">
        <f t="shared" si="212"/>
        <v>4.7041646087982087</v>
      </c>
    </row>
    <row r="1505" spans="1:9" ht="13.5" x14ac:dyDescent="0.25">
      <c r="A1505" s="3">
        <f>TITRES_STAT!B1508</f>
        <v>44508</v>
      </c>
      <c r="B1505" s="6">
        <f>TITRES_STAT!D1508</f>
        <v>15.484500000000001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3.0719384697742566E-3</v>
      </c>
      <c r="G1505" s="2">
        <f t="shared" si="213"/>
        <v>6.2230590783322083E-2</v>
      </c>
      <c r="H1505" s="2">
        <f t="shared" si="211"/>
        <v>4.936380052168076E-2</v>
      </c>
      <c r="I1505" s="2">
        <f t="shared" si="212"/>
        <v>4.7041646087982087</v>
      </c>
    </row>
    <row r="1506" spans="1:9" ht="13.5" x14ac:dyDescent="0.25">
      <c r="A1506" s="3">
        <f>TITRES_STAT!B1509</f>
        <v>44509</v>
      </c>
      <c r="B1506" s="6">
        <f>TITRES_STAT!D1509</f>
        <v>15.484500000000001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2.8525142933618097E-3</v>
      </c>
      <c r="G1506" s="2">
        <f t="shared" si="213"/>
        <v>5.778554858451336E-2</v>
      </c>
      <c r="H1506" s="2">
        <f t="shared" si="211"/>
        <v>4.936380052168076E-2</v>
      </c>
      <c r="I1506" s="2">
        <f t="shared" si="212"/>
        <v>4.7041646087982087</v>
      </c>
    </row>
    <row r="1507" spans="1:9" ht="13.5" x14ac:dyDescent="0.25">
      <c r="A1507" s="3">
        <f>TITRES_STAT!B1510</f>
        <v>44510</v>
      </c>
      <c r="B1507" s="6">
        <f>TITRES_STAT!D1510</f>
        <v>15.484500000000001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2.6487632724073945E-3</v>
      </c>
      <c r="G1507" s="2">
        <f t="shared" si="213"/>
        <v>5.3658009399905268E-2</v>
      </c>
      <c r="H1507" s="2">
        <f t="shared" si="211"/>
        <v>4.9363800521680753E-2</v>
      </c>
      <c r="I1507" s="2">
        <f t="shared" si="212"/>
        <v>4.7041646087982087</v>
      </c>
    </row>
    <row r="1508" spans="1:9" ht="13.5" x14ac:dyDescent="0.25">
      <c r="A1508" s="3">
        <f>TITRES_STAT!B1511</f>
        <v>44511</v>
      </c>
      <c r="B1508" s="6">
        <f>TITRES_STAT!D1511</f>
        <v>15.484500000000001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2.4595658958068665E-3</v>
      </c>
      <c r="G1508" s="2">
        <f t="shared" si="213"/>
        <v>4.9825294442769175E-2</v>
      </c>
      <c r="H1508" s="2">
        <f t="shared" si="211"/>
        <v>4.936380052168076E-2</v>
      </c>
      <c r="I1508" s="2">
        <f t="shared" si="212"/>
        <v>4.7041646087982087</v>
      </c>
    </row>
    <row r="1509" spans="1:9" ht="13.5" x14ac:dyDescent="0.25">
      <c r="A1509" s="3">
        <f>TITRES_STAT!B1512</f>
        <v>44512</v>
      </c>
      <c r="B1509" s="6">
        <f>TITRES_STAT!D1512</f>
        <v>15.484500000000001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2.2838826175349478E-3</v>
      </c>
      <c r="G1509" s="2">
        <f t="shared" si="213"/>
        <v>4.6266344839714237E-2</v>
      </c>
      <c r="H1509" s="2">
        <f t="shared" si="211"/>
        <v>4.9363800521680767E-2</v>
      </c>
      <c r="I1509" s="2">
        <f t="shared" si="212"/>
        <v>4.7041646087982087</v>
      </c>
    </row>
    <row r="1510" spans="1:9" ht="13.5" x14ac:dyDescent="0.25">
      <c r="A1510" s="3">
        <f>TITRES_STAT!B1513</f>
        <v>44515</v>
      </c>
      <c r="B1510" s="6">
        <f>TITRES_STAT!D1513</f>
        <v>15.384600000000001</v>
      </c>
      <c r="C1510" s="2">
        <f t="shared" si="207"/>
        <v>-9.9899999999999878E-2</v>
      </c>
      <c r="D1510" s="2">
        <f t="shared" si="208"/>
        <v>0</v>
      </c>
      <c r="E1510" s="2">
        <f t="shared" si="209"/>
        <v>9.9899999999999878E-2</v>
      </c>
      <c r="F1510" s="2">
        <f t="shared" si="213"/>
        <v>2.1207481448538802E-3</v>
      </c>
      <c r="G1510" s="2">
        <f t="shared" si="213"/>
        <v>5.0097320208306075E-2</v>
      </c>
      <c r="H1510" s="2">
        <f t="shared" si="211"/>
        <v>4.2332566613059328E-2</v>
      </c>
      <c r="I1510" s="2">
        <f t="shared" si="212"/>
        <v>4.0613301329166234</v>
      </c>
    </row>
    <row r="1511" spans="1:9" ht="13.5" x14ac:dyDescent="0.25">
      <c r="A1511" s="3">
        <f>TITRES_STAT!B1514</f>
        <v>44516</v>
      </c>
      <c r="B1511" s="6">
        <f>TITRES_STAT!D1514</f>
        <v>15.384600000000001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1.9692661345071744E-3</v>
      </c>
      <c r="G1511" s="2">
        <f t="shared" si="213"/>
        <v>4.6518940193427068E-2</v>
      </c>
      <c r="H1511" s="2">
        <f t="shared" si="211"/>
        <v>4.2332566613059328E-2</v>
      </c>
      <c r="I1511" s="2">
        <f t="shared" si="212"/>
        <v>4.0613301329166234</v>
      </c>
    </row>
    <row r="1512" spans="1:9" ht="13.5" x14ac:dyDescent="0.25">
      <c r="A1512" s="3">
        <f>TITRES_STAT!B1515</f>
        <v>44517</v>
      </c>
      <c r="B1512" s="6">
        <f>TITRES_STAT!D1515</f>
        <v>15.384600000000001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1.8286042677566618E-3</v>
      </c>
      <c r="G1512" s="2">
        <f t="shared" si="213"/>
        <v>4.3196158751039423E-2</v>
      </c>
      <c r="H1512" s="2">
        <f t="shared" si="211"/>
        <v>4.2332566613059321E-2</v>
      </c>
      <c r="I1512" s="2">
        <f t="shared" si="212"/>
        <v>4.0613301329166234</v>
      </c>
    </row>
    <row r="1513" spans="1:9" ht="13.5" x14ac:dyDescent="0.25">
      <c r="A1513" s="3">
        <f>TITRES_STAT!B1516</f>
        <v>44518</v>
      </c>
      <c r="B1513" s="6">
        <f>TITRES_STAT!D1516</f>
        <v>15.384600000000001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1.6979896772026145E-3</v>
      </c>
      <c r="G1513" s="2">
        <f t="shared" si="213"/>
        <v>4.0110718840250893E-2</v>
      </c>
      <c r="H1513" s="2">
        <f t="shared" si="211"/>
        <v>4.2332566613059321E-2</v>
      </c>
      <c r="I1513" s="2">
        <f t="shared" si="212"/>
        <v>4.0613301329166234</v>
      </c>
    </row>
    <row r="1514" spans="1:9" ht="13.5" x14ac:dyDescent="0.25">
      <c r="A1514" s="3">
        <f>TITRES_STAT!B1517</f>
        <v>44519</v>
      </c>
      <c r="B1514" s="6">
        <f>TITRES_STAT!D1517</f>
        <v>15.384600000000001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1.5767047002595706E-3</v>
      </c>
      <c r="G1514" s="2">
        <f t="shared" si="213"/>
        <v>3.7245667494518686E-2</v>
      </c>
      <c r="H1514" s="2">
        <f t="shared" si="211"/>
        <v>4.2332566613059321E-2</v>
      </c>
      <c r="I1514" s="2">
        <f t="shared" si="212"/>
        <v>4.0613301329166234</v>
      </c>
    </row>
    <row r="1515" spans="1:9" ht="13.5" x14ac:dyDescent="0.25">
      <c r="A1515" s="3">
        <f>TITRES_STAT!B1518</f>
        <v>44522</v>
      </c>
      <c r="B1515" s="6">
        <f>TITRES_STAT!D1518</f>
        <v>15.984</v>
      </c>
      <c r="C1515" s="2">
        <f t="shared" si="207"/>
        <v>0.59939999999999927</v>
      </c>
      <c r="D1515" s="2">
        <f t="shared" si="208"/>
        <v>0.59939999999999927</v>
      </c>
      <c r="E1515" s="2">
        <f t="shared" si="209"/>
        <v>0</v>
      </c>
      <c r="F1515" s="2">
        <f t="shared" si="213"/>
        <v>4.4278368650240978E-2</v>
      </c>
      <c r="G1515" s="2">
        <f t="shared" si="213"/>
        <v>3.4585262673481637E-2</v>
      </c>
      <c r="H1515" s="2">
        <f t="shared" si="211"/>
        <v>1.2802669468863557</v>
      </c>
      <c r="I1515" s="2">
        <f t="shared" si="212"/>
        <v>56.145485450049016</v>
      </c>
    </row>
    <row r="1516" spans="1:9" ht="13.5" x14ac:dyDescent="0.25">
      <c r="A1516" s="3">
        <f>TITRES_STAT!B1519</f>
        <v>44523</v>
      </c>
      <c r="B1516" s="6">
        <f>TITRES_STAT!D1519</f>
        <v>15.984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4.1115628032366625E-2</v>
      </c>
      <c r="G1516" s="2">
        <f t="shared" si="213"/>
        <v>3.2114886768232945E-2</v>
      </c>
      <c r="H1516" s="2">
        <f t="shared" si="211"/>
        <v>1.2802669468863559</v>
      </c>
      <c r="I1516" s="2">
        <f t="shared" si="212"/>
        <v>56.145485450049023</v>
      </c>
    </row>
    <row r="1517" spans="1:9" ht="13.5" x14ac:dyDescent="0.25">
      <c r="A1517" s="3">
        <f>TITRES_STAT!B1520</f>
        <v>44524</v>
      </c>
      <c r="B1517" s="6">
        <f>TITRES_STAT!D1520</f>
        <v>15.984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3.8178797458626144E-2</v>
      </c>
      <c r="G1517" s="2">
        <f t="shared" si="214"/>
        <v>2.9820966284787732E-2</v>
      </c>
      <c r="H1517" s="2">
        <f t="shared" si="211"/>
        <v>1.2802669468863559</v>
      </c>
      <c r="I1517" s="2">
        <f t="shared" si="212"/>
        <v>56.145485450049023</v>
      </c>
    </row>
    <row r="1518" spans="1:9" ht="13.5" x14ac:dyDescent="0.25">
      <c r="A1518" s="3">
        <f>TITRES_STAT!B1521</f>
        <v>44525</v>
      </c>
      <c r="B1518" s="6">
        <f>TITRES_STAT!D1521</f>
        <v>15.984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3.5451740497295707E-2</v>
      </c>
      <c r="G1518" s="2">
        <f t="shared" si="214"/>
        <v>2.7690897264445753E-2</v>
      </c>
      <c r="H1518" s="2">
        <f t="shared" si="211"/>
        <v>1.2802669468863559</v>
      </c>
      <c r="I1518" s="2">
        <f t="shared" si="212"/>
        <v>56.145485450049023</v>
      </c>
    </row>
    <row r="1519" spans="1:9" ht="13.5" x14ac:dyDescent="0.25">
      <c r="A1519" s="3">
        <f>TITRES_STAT!B1522</f>
        <v>44526</v>
      </c>
      <c r="B1519" s="6">
        <f>TITRES_STAT!D1522</f>
        <v>15.984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3.2919473318917439E-2</v>
      </c>
      <c r="G1519" s="2">
        <f t="shared" si="214"/>
        <v>2.5712976031271057E-2</v>
      </c>
      <c r="H1519" s="2">
        <f t="shared" si="211"/>
        <v>1.2802669468863557</v>
      </c>
      <c r="I1519" s="2">
        <f t="shared" si="212"/>
        <v>56.145485450049016</v>
      </c>
    </row>
    <row r="1520" spans="1:9" ht="13.5" x14ac:dyDescent="0.25">
      <c r="A1520" s="3">
        <f>TITRES_STAT!B1523</f>
        <v>44529</v>
      </c>
      <c r="B1520" s="6">
        <f>TITRES_STAT!D1523</f>
        <v>15.984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3.0568082367566193E-2</v>
      </c>
      <c r="G1520" s="2">
        <f t="shared" si="214"/>
        <v>2.3876334886180267E-2</v>
      </c>
      <c r="H1520" s="2">
        <f t="shared" si="211"/>
        <v>1.2802669468863557</v>
      </c>
      <c r="I1520" s="2">
        <f t="shared" si="212"/>
        <v>56.145485450049016</v>
      </c>
    </row>
    <row r="1521" spans="1:9" ht="13.5" x14ac:dyDescent="0.25">
      <c r="A1521" s="3">
        <f>TITRES_STAT!B1524</f>
        <v>44530</v>
      </c>
      <c r="B1521" s="6">
        <f>TITRES_STAT!D1524</f>
        <v>15.984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2.8384647912740035E-2</v>
      </c>
      <c r="G1521" s="2">
        <f t="shared" si="214"/>
        <v>2.2170882394310247E-2</v>
      </c>
      <c r="H1521" s="2">
        <f t="shared" si="211"/>
        <v>1.2802669468863557</v>
      </c>
      <c r="I1521" s="2">
        <f t="shared" si="212"/>
        <v>56.145485450049016</v>
      </c>
    </row>
    <row r="1522" spans="1:9" ht="13.5" x14ac:dyDescent="0.25">
      <c r="A1522" s="3">
        <f>TITRES_STAT!B1525</f>
        <v>44531</v>
      </c>
      <c r="B1522" s="6">
        <f>TITRES_STAT!D1525</f>
        <v>15.984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2.6357173061830032E-2</v>
      </c>
      <c r="G1522" s="2">
        <f t="shared" si="214"/>
        <v>2.0587247937573799E-2</v>
      </c>
      <c r="H1522" s="2">
        <f t="shared" si="211"/>
        <v>1.2802669468863557</v>
      </c>
      <c r="I1522" s="2">
        <f t="shared" si="212"/>
        <v>56.145485450049016</v>
      </c>
    </row>
    <row r="1523" spans="1:9" ht="13.5" x14ac:dyDescent="0.25">
      <c r="A1523" s="3">
        <f>TITRES_STAT!B1526</f>
        <v>44532</v>
      </c>
      <c r="B1523" s="6">
        <f>TITRES_STAT!D1526</f>
        <v>15.984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2.4474517843127885E-2</v>
      </c>
      <c r="G1523" s="2">
        <f t="shared" si="214"/>
        <v>1.9116730227747101E-2</v>
      </c>
      <c r="H1523" s="2">
        <f t="shared" si="211"/>
        <v>1.2802669468863555</v>
      </c>
      <c r="I1523" s="2">
        <f t="shared" si="212"/>
        <v>56.145485450049001</v>
      </c>
    </row>
    <row r="1524" spans="1:9" ht="13.5" x14ac:dyDescent="0.25">
      <c r="A1524" s="3">
        <f>TITRES_STAT!B1527</f>
        <v>44533</v>
      </c>
      <c r="B1524" s="6">
        <f>TITRES_STAT!D1527</f>
        <v>16.703299999999999</v>
      </c>
      <c r="C1524" s="2">
        <f t="shared" si="207"/>
        <v>0.71929999999999872</v>
      </c>
      <c r="D1524" s="2">
        <f t="shared" si="208"/>
        <v>0.71929999999999872</v>
      </c>
      <c r="E1524" s="2">
        <f t="shared" si="209"/>
        <v>0</v>
      </c>
      <c r="F1524" s="2">
        <f t="shared" si="214"/>
        <v>7.410490942576152E-2</v>
      </c>
      <c r="G1524" s="2">
        <f t="shared" si="214"/>
        <v>1.7751249497193738E-2</v>
      </c>
      <c r="H1524" s="2">
        <f t="shared" si="211"/>
        <v>4.1746306048752588</v>
      </c>
      <c r="I1524" s="2">
        <f t="shared" si="212"/>
        <v>80.674949066743935</v>
      </c>
    </row>
    <row r="1525" spans="1:9" ht="13.5" x14ac:dyDescent="0.25">
      <c r="A1525" s="3">
        <f>TITRES_STAT!B1528</f>
        <v>44536</v>
      </c>
      <c r="B1525" s="6">
        <f>TITRES_STAT!D1528</f>
        <v>16.703299999999999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6.8811701609635692E-2</v>
      </c>
      <c r="G1525" s="2">
        <f t="shared" si="214"/>
        <v>1.6483303104537043E-2</v>
      </c>
      <c r="H1525" s="2">
        <f t="shared" si="211"/>
        <v>4.1746306048752579</v>
      </c>
      <c r="I1525" s="2">
        <f t="shared" si="212"/>
        <v>80.674949066743935</v>
      </c>
    </row>
    <row r="1526" spans="1:9" ht="13.5" x14ac:dyDescent="0.25">
      <c r="A1526" s="3">
        <f>TITRES_STAT!B1529</f>
        <v>44537</v>
      </c>
      <c r="B1526" s="6">
        <f>TITRES_STAT!D1529</f>
        <v>16.703299999999999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6.3896580066090294E-2</v>
      </c>
      <c r="G1526" s="2">
        <f t="shared" si="214"/>
        <v>1.5305924311355827E-2</v>
      </c>
      <c r="H1526" s="2">
        <f t="shared" si="211"/>
        <v>4.1746306048752579</v>
      </c>
      <c r="I1526" s="2">
        <f t="shared" si="212"/>
        <v>80.674949066743935</v>
      </c>
    </row>
    <row r="1527" spans="1:9" ht="13.5" x14ac:dyDescent="0.25">
      <c r="A1527" s="3">
        <f>TITRES_STAT!B1530</f>
        <v>44538</v>
      </c>
      <c r="B1527" s="6">
        <f>TITRES_STAT!D1530</f>
        <v>16.703299999999999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5.9332538632798131E-2</v>
      </c>
      <c r="G1527" s="2">
        <f t="shared" si="214"/>
        <v>1.421264400340184E-2</v>
      </c>
      <c r="H1527" s="2">
        <f t="shared" si="211"/>
        <v>4.1746306048752579</v>
      </c>
      <c r="I1527" s="2">
        <f t="shared" si="212"/>
        <v>80.674949066743935</v>
      </c>
    </row>
    <row r="1528" spans="1:9" ht="13.5" x14ac:dyDescent="0.25">
      <c r="A1528" s="3">
        <f>TITRES_STAT!B1531</f>
        <v>44539</v>
      </c>
      <c r="B1528" s="6">
        <f>TITRES_STAT!D1531</f>
        <v>16.703299999999999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5.5094500159026838E-2</v>
      </c>
      <c r="G1528" s="2">
        <f t="shared" si="214"/>
        <v>1.3197455146015993E-2</v>
      </c>
      <c r="H1528" s="2">
        <f t="shared" si="211"/>
        <v>4.1746306048752588</v>
      </c>
      <c r="I1528" s="2">
        <f t="shared" si="212"/>
        <v>80.674949066743935</v>
      </c>
    </row>
    <row r="1529" spans="1:9" ht="13.5" x14ac:dyDescent="0.25">
      <c r="A1529" s="3">
        <f>TITRES_STAT!B1532</f>
        <v>44540</v>
      </c>
      <c r="B1529" s="6">
        <f>TITRES_STAT!D1532</f>
        <v>16.703299999999999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5.1159178719096352E-2</v>
      </c>
      <c r="G1529" s="2">
        <f t="shared" si="214"/>
        <v>1.2254779778443423E-2</v>
      </c>
      <c r="H1529" s="2">
        <f t="shared" si="211"/>
        <v>4.1746306048752579</v>
      </c>
      <c r="I1529" s="2">
        <f t="shared" si="212"/>
        <v>80.674949066743935</v>
      </c>
    </row>
    <row r="1530" spans="1:9" ht="13.5" x14ac:dyDescent="0.25">
      <c r="A1530" s="3">
        <f>TITRES_STAT!B1533</f>
        <v>44543</v>
      </c>
      <c r="B1530" s="6">
        <f>TITRES_STAT!D1533</f>
        <v>16.703299999999999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4.7504951667732324E-2</v>
      </c>
      <c r="G1530" s="2">
        <f t="shared" si="214"/>
        <v>1.1379438365697464E-2</v>
      </c>
      <c r="H1530" s="2">
        <f t="shared" si="211"/>
        <v>4.1746306048752579</v>
      </c>
      <c r="I1530" s="2">
        <f t="shared" si="212"/>
        <v>80.674949066743935</v>
      </c>
    </row>
    <row r="1531" spans="1:9" ht="13.5" x14ac:dyDescent="0.25">
      <c r="A1531" s="3">
        <f>TITRES_STAT!B1534</f>
        <v>44544</v>
      </c>
      <c r="B1531" s="6">
        <f>TITRES_STAT!D1534</f>
        <v>16.703299999999999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4.4111740834322878E-2</v>
      </c>
      <c r="G1531" s="2">
        <f t="shared" si="214"/>
        <v>1.0566621339576216E-2</v>
      </c>
      <c r="H1531" s="2">
        <f t="shared" si="211"/>
        <v>4.1746306048752588</v>
      </c>
      <c r="I1531" s="2">
        <f t="shared" si="212"/>
        <v>80.674949066743935</v>
      </c>
    </row>
    <row r="1532" spans="1:9" ht="13.5" x14ac:dyDescent="0.25">
      <c r="A1532" s="3">
        <f>TITRES_STAT!B1535</f>
        <v>44545</v>
      </c>
      <c r="B1532" s="6">
        <f>TITRES_STAT!D1535</f>
        <v>16.703299999999999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4.0960902203299822E-2</v>
      </c>
      <c r="G1532" s="2">
        <f t="shared" si="214"/>
        <v>9.8118626724636292E-3</v>
      </c>
      <c r="H1532" s="2">
        <f t="shared" si="211"/>
        <v>4.1746306048752597</v>
      </c>
      <c r="I1532" s="2">
        <f t="shared" si="212"/>
        <v>80.674949066743949</v>
      </c>
    </row>
    <row r="1533" spans="1:9" ht="13.5" x14ac:dyDescent="0.25">
      <c r="A1533" s="3">
        <f>TITRES_STAT!B1536</f>
        <v>44546</v>
      </c>
      <c r="B1533" s="6">
        <f>TITRES_STAT!D1536</f>
        <v>16.703299999999999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3.8035123474492692E-2</v>
      </c>
      <c r="G1533" s="2">
        <f t="shared" si="215"/>
        <v>9.111015338716227E-3</v>
      </c>
      <c r="H1533" s="2">
        <f t="shared" si="211"/>
        <v>4.1746306048752597</v>
      </c>
      <c r="I1533" s="2">
        <f t="shared" si="212"/>
        <v>80.674949066743949</v>
      </c>
    </row>
    <row r="1534" spans="1:9" ht="13.5" x14ac:dyDescent="0.25">
      <c r="A1534" s="3">
        <f>TITRES_STAT!B1537</f>
        <v>44550</v>
      </c>
      <c r="B1534" s="6">
        <f>TITRES_STAT!D1537</f>
        <v>16.703299999999999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3.5318328940600358E-2</v>
      </c>
      <c r="G1534" s="2">
        <f t="shared" si="215"/>
        <v>8.4602285288079247E-3</v>
      </c>
      <c r="H1534" s="2">
        <f t="shared" si="211"/>
        <v>4.1746306048752597</v>
      </c>
      <c r="I1534" s="2">
        <f t="shared" si="212"/>
        <v>80.674949066743949</v>
      </c>
    </row>
    <row r="1535" spans="1:9" ht="13.5" x14ac:dyDescent="0.25">
      <c r="A1535" s="3">
        <f>TITRES_STAT!B1538</f>
        <v>44551</v>
      </c>
      <c r="B1535" s="6">
        <f>TITRES_STAT!D1538</f>
        <v>16.633400000000002</v>
      </c>
      <c r="C1535" s="2">
        <f t="shared" si="207"/>
        <v>-6.9899999999996965E-2</v>
      </c>
      <c r="D1535" s="2">
        <f t="shared" si="208"/>
        <v>0</v>
      </c>
      <c r="E1535" s="2">
        <f t="shared" si="209"/>
        <v>6.9899999999996965E-2</v>
      </c>
      <c r="F1535" s="2">
        <f t="shared" si="215"/>
        <v>3.2795591159128903E-2</v>
      </c>
      <c r="G1535" s="2">
        <f t="shared" si="215"/>
        <v>1.2848783633892857E-2</v>
      </c>
      <c r="H1535" s="2">
        <f t="shared" si="211"/>
        <v>2.5524276922696276</v>
      </c>
      <c r="I1535" s="2">
        <f t="shared" si="212"/>
        <v>71.850236327791237</v>
      </c>
    </row>
    <row r="1536" spans="1:9" ht="13.5" x14ac:dyDescent="0.25">
      <c r="A1536" s="3">
        <f>TITRES_STAT!B1539</f>
        <v>44552</v>
      </c>
      <c r="B1536" s="6">
        <f>TITRES_STAT!D1539</f>
        <v>16.633400000000002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3.0453048933476837E-2</v>
      </c>
      <c r="G1536" s="2">
        <f t="shared" si="215"/>
        <v>1.1931013374329082E-2</v>
      </c>
      <c r="H1536" s="2">
        <f t="shared" si="211"/>
        <v>2.5524276922696272</v>
      </c>
      <c r="I1536" s="2">
        <f t="shared" si="212"/>
        <v>71.850236327791222</v>
      </c>
    </row>
    <row r="1537" spans="1:9" ht="13.5" x14ac:dyDescent="0.25">
      <c r="A1537" s="3">
        <f>TITRES_STAT!B1540</f>
        <v>44553</v>
      </c>
      <c r="B1537" s="6">
        <f>TITRES_STAT!D1540</f>
        <v>16.633400000000002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2.8277831152514206E-2</v>
      </c>
      <c r="G1537" s="2">
        <f t="shared" si="215"/>
        <v>1.1078798133305576E-2</v>
      </c>
      <c r="H1537" s="2">
        <f t="shared" si="211"/>
        <v>2.5524276922696272</v>
      </c>
      <c r="I1537" s="2">
        <f t="shared" si="212"/>
        <v>71.850236327791222</v>
      </c>
    </row>
    <row r="1538" spans="1:9" ht="13.5" x14ac:dyDescent="0.25">
      <c r="A1538" s="3">
        <f>TITRES_STAT!B1541</f>
        <v>44554</v>
      </c>
      <c r="B1538" s="6">
        <f>TITRES_STAT!D1541</f>
        <v>16.633400000000002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2.6257986070191763E-2</v>
      </c>
      <c r="G1538" s="2">
        <f t="shared" si="215"/>
        <v>1.0287455409498035E-2</v>
      </c>
      <c r="H1538" s="2">
        <f t="shared" si="211"/>
        <v>2.5524276922696272</v>
      </c>
      <c r="I1538" s="2">
        <f t="shared" si="212"/>
        <v>71.850236327791222</v>
      </c>
    </row>
    <row r="1539" spans="1:9" ht="13.5" x14ac:dyDescent="0.25">
      <c r="A1539" s="3">
        <f>TITRES_STAT!B1542</f>
        <v>44557</v>
      </c>
      <c r="B1539" s="6">
        <f>TITRES_STAT!D1542</f>
        <v>16.633400000000002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2.4382415636606636E-2</v>
      </c>
      <c r="G1539" s="2">
        <f t="shared" si="215"/>
        <v>9.55263716596246E-3</v>
      </c>
      <c r="H1539" s="2">
        <f t="shared" si="211"/>
        <v>2.5524276922696276</v>
      </c>
      <c r="I1539" s="2">
        <f t="shared" si="212"/>
        <v>71.850236327791237</v>
      </c>
    </row>
    <row r="1540" spans="1:9" ht="13.5" x14ac:dyDescent="0.25">
      <c r="A1540" s="3">
        <f>TITRES_STAT!B1543</f>
        <v>44558</v>
      </c>
      <c r="B1540" s="6">
        <f>TITRES_STAT!D1543</f>
        <v>16.633400000000002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2.2640814519706166E-2</v>
      </c>
      <c r="G1540" s="2">
        <f t="shared" si="215"/>
        <v>8.8703059398222844E-3</v>
      </c>
      <c r="H1540" s="2">
        <f t="shared" si="211"/>
        <v>2.5524276922696276</v>
      </c>
      <c r="I1540" s="2">
        <f t="shared" si="212"/>
        <v>71.850236327791237</v>
      </c>
    </row>
    <row r="1541" spans="1:9" ht="13.5" x14ac:dyDescent="0.25">
      <c r="A1541" s="3">
        <f>TITRES_STAT!B1544</f>
        <v>44559</v>
      </c>
      <c r="B1541" s="6">
        <f>TITRES_STAT!D1544</f>
        <v>16.613399999999999</v>
      </c>
      <c r="C1541" s="2">
        <f t="shared" si="216"/>
        <v>-2.0000000000003126E-2</v>
      </c>
      <c r="D1541" s="2">
        <f t="shared" si="217"/>
        <v>0</v>
      </c>
      <c r="E1541" s="2">
        <f t="shared" si="218"/>
        <v>2.0000000000003126E-2</v>
      </c>
      <c r="F1541" s="2">
        <f t="shared" si="215"/>
        <v>2.1023613482584299E-2</v>
      </c>
      <c r="G1541" s="2">
        <f t="shared" si="215"/>
        <v>9.6652840869780599E-3</v>
      </c>
      <c r="H1541" s="2">
        <f t="shared" si="211"/>
        <v>2.1751676715751378</v>
      </c>
      <c r="I1541" s="2">
        <f t="shared" si="212"/>
        <v>68.505600225391561</v>
      </c>
    </row>
    <row r="1542" spans="1:9" ht="13.5" x14ac:dyDescent="0.25">
      <c r="A1542" s="3">
        <f>TITRES_STAT!B1545</f>
        <v>44560</v>
      </c>
      <c r="B1542" s="6">
        <f>TITRES_STAT!D1545</f>
        <v>16.613399999999999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1.9521926805256849E-2</v>
      </c>
      <c r="G1542" s="2">
        <f t="shared" si="215"/>
        <v>8.974906652193913E-3</v>
      </c>
      <c r="H1542" s="2">
        <f t="shared" si="211"/>
        <v>2.1751676715751378</v>
      </c>
      <c r="I1542" s="2">
        <f t="shared" si="212"/>
        <v>68.505600225391561</v>
      </c>
    </row>
    <row r="1543" spans="1:9" ht="13.5" x14ac:dyDescent="0.25">
      <c r="A1543" s="3">
        <f>TITRES_STAT!B1546</f>
        <v>44561</v>
      </c>
      <c r="B1543" s="6">
        <f>TITRES_STAT!D1546</f>
        <v>16.613399999999999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1.8127503462024217E-2</v>
      </c>
      <c r="G1543" s="2">
        <f t="shared" si="215"/>
        <v>8.3338418913229181E-3</v>
      </c>
      <c r="H1543" s="2">
        <f t="shared" si="211"/>
        <v>2.1751676715751382</v>
      </c>
      <c r="I1543" s="2">
        <f t="shared" si="212"/>
        <v>68.505600225391575</v>
      </c>
    </row>
    <row r="1544" spans="1:9" ht="13.5" x14ac:dyDescent="0.25">
      <c r="A1544" s="3">
        <f>TITRES_STAT!B1547</f>
        <v>44564</v>
      </c>
      <c r="B1544" s="6">
        <f>TITRES_STAT!D1547</f>
        <v>16.613399999999999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1.6832681786165347E-2</v>
      </c>
      <c r="G1544" s="2">
        <f t="shared" si="215"/>
        <v>7.7385674705141381E-3</v>
      </c>
      <c r="H1544" s="2">
        <f t="shared" si="211"/>
        <v>2.1751676715751387</v>
      </c>
      <c r="I1544" s="2">
        <f t="shared" si="212"/>
        <v>68.505600225391575</v>
      </c>
    </row>
    <row r="1545" spans="1:9" ht="13.5" x14ac:dyDescent="0.25">
      <c r="A1545" s="3">
        <f>TITRES_STAT!B1548</f>
        <v>44565</v>
      </c>
      <c r="B1545" s="6">
        <f>TITRES_STAT!D1548</f>
        <v>16.613399999999999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1.5630347372867823E-2</v>
      </c>
      <c r="G1545" s="2">
        <f t="shared" si="215"/>
        <v>7.1858126511916993E-3</v>
      </c>
      <c r="H1545" s="2">
        <f t="shared" si="211"/>
        <v>2.1751676715751387</v>
      </c>
      <c r="I1545" s="2">
        <f t="shared" si="212"/>
        <v>68.505600225391575</v>
      </c>
    </row>
    <row r="1546" spans="1:9" ht="13.5" x14ac:dyDescent="0.25">
      <c r="A1546" s="3">
        <f>TITRES_STAT!B1549</f>
        <v>44566</v>
      </c>
      <c r="B1546" s="6">
        <f>TITRES_STAT!D1549</f>
        <v>16.613399999999999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1.451389398909155E-2</v>
      </c>
      <c r="G1546" s="2">
        <f t="shared" si="215"/>
        <v>6.6725403189637211E-3</v>
      </c>
      <c r="H1546" s="2">
        <f t="shared" si="211"/>
        <v>2.1751676715751387</v>
      </c>
      <c r="I1546" s="2">
        <f t="shared" si="212"/>
        <v>68.505600225391575</v>
      </c>
    </row>
    <row r="1547" spans="1:9" ht="13.5" x14ac:dyDescent="0.25">
      <c r="A1547" s="3">
        <f>TITRES_STAT!B1550</f>
        <v>44567</v>
      </c>
      <c r="B1547" s="6">
        <f>TITRES_STAT!D1550</f>
        <v>16.613399999999999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1.3477187275585011E-2</v>
      </c>
      <c r="G1547" s="2">
        <f t="shared" si="215"/>
        <v>6.1959302961805979E-3</v>
      </c>
      <c r="H1547" s="2">
        <f t="shared" si="211"/>
        <v>2.1751676715751387</v>
      </c>
      <c r="I1547" s="2">
        <f t="shared" si="212"/>
        <v>68.505600225391575</v>
      </c>
    </row>
    <row r="1548" spans="1:9" ht="13.5" x14ac:dyDescent="0.25">
      <c r="A1548" s="3">
        <f>TITRES_STAT!B1551</f>
        <v>44568</v>
      </c>
      <c r="B1548" s="6">
        <f>TITRES_STAT!D1551</f>
        <v>16.613399999999999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1.2514531041614653E-2</v>
      </c>
      <c r="G1548" s="2">
        <f t="shared" si="215"/>
        <v>5.7533638464534126E-3</v>
      </c>
      <c r="H1548" s="2">
        <f t="shared" si="211"/>
        <v>2.1751676715751387</v>
      </c>
      <c r="I1548" s="2">
        <f t="shared" si="212"/>
        <v>68.505600225391575</v>
      </c>
    </row>
    <row r="1549" spans="1:9" ht="13.5" x14ac:dyDescent="0.25">
      <c r="A1549" s="3">
        <f>TITRES_STAT!B1552</f>
        <v>44571</v>
      </c>
      <c r="B1549" s="6">
        <f>TITRES_STAT!D1552</f>
        <v>16.613399999999999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1.1620635967213607E-2</v>
      </c>
      <c r="G1549" s="2">
        <f t="shared" si="219"/>
        <v>5.3424092859924539E-3</v>
      </c>
      <c r="H1549" s="2">
        <f t="shared" si="211"/>
        <v>2.1751676715751391</v>
      </c>
      <c r="I1549" s="2">
        <f t="shared" si="212"/>
        <v>68.505600225391589</v>
      </c>
    </row>
    <row r="1550" spans="1:9" ht="13.5" x14ac:dyDescent="0.25">
      <c r="A1550" s="3">
        <f>TITRES_STAT!B1553</f>
        <v>44572</v>
      </c>
      <c r="B1550" s="6">
        <f>TITRES_STAT!D1553</f>
        <v>16.613399999999999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1.0790590540984064E-2</v>
      </c>
      <c r="G1550" s="2">
        <f t="shared" si="219"/>
        <v>4.9608086227072787E-3</v>
      </c>
      <c r="H1550" s="2">
        <f t="shared" si="211"/>
        <v>2.1751676715751391</v>
      </c>
      <c r="I1550" s="2">
        <f t="shared" si="212"/>
        <v>68.505600225391589</v>
      </c>
    </row>
    <row r="1551" spans="1:9" ht="13.5" x14ac:dyDescent="0.25">
      <c r="A1551" s="3">
        <f>TITRES_STAT!B1554</f>
        <v>44573</v>
      </c>
      <c r="B1551" s="6">
        <f>TITRES_STAT!D1554</f>
        <v>16.613399999999999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1.0019834073770916E-2</v>
      </c>
      <c r="G1551" s="2">
        <f t="shared" si="219"/>
        <v>4.6064651496567589E-3</v>
      </c>
      <c r="H1551" s="2">
        <f t="shared" si="211"/>
        <v>2.1751676715751391</v>
      </c>
      <c r="I1551" s="2">
        <f t="shared" si="212"/>
        <v>68.505600225391589</v>
      </c>
    </row>
    <row r="1552" spans="1:9" ht="13.5" x14ac:dyDescent="0.25">
      <c r="A1552" s="3">
        <f>TITRES_STAT!B1555</f>
        <v>44574</v>
      </c>
      <c r="B1552" s="6">
        <f>TITRES_STAT!D1555</f>
        <v>16.613399999999999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9.3041316399301351E-3</v>
      </c>
      <c r="G1552" s="2">
        <f t="shared" si="219"/>
        <v>4.2774319246812759E-3</v>
      </c>
      <c r="H1552" s="2">
        <f t="shared" si="211"/>
        <v>2.1751676715751387</v>
      </c>
      <c r="I1552" s="2">
        <f t="shared" si="212"/>
        <v>68.505600225391575</v>
      </c>
    </row>
    <row r="1553" spans="1:9" ht="13.5" x14ac:dyDescent="0.25">
      <c r="A1553" s="3">
        <f>TITRES_STAT!B1556</f>
        <v>44575</v>
      </c>
      <c r="B1553" s="6">
        <f>TITRES_STAT!D1556</f>
        <v>16.613399999999999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8.6395508085065544E-3</v>
      </c>
      <c r="G1553" s="2">
        <f t="shared" si="219"/>
        <v>3.9719010729183275E-3</v>
      </c>
      <c r="H1553" s="2">
        <f t="shared" ref="H1553:H1616" si="220">F1553/G1553</f>
        <v>2.1751676715751387</v>
      </c>
      <c r="I1553" s="2">
        <f t="shared" ref="I1553:I1616" si="221">IF(G1553=0,100,100-(100/(1+H1553)))</f>
        <v>68.505600225391575</v>
      </c>
    </row>
    <row r="1554" spans="1:9" ht="13.5" x14ac:dyDescent="0.25">
      <c r="A1554" s="3">
        <f>TITRES_STAT!B1557</f>
        <v>44578</v>
      </c>
      <c r="B1554" s="6">
        <f>TITRES_STAT!D1557</f>
        <v>16.563400000000001</v>
      </c>
      <c r="C1554" s="2">
        <f t="shared" si="216"/>
        <v>-4.9999999999997158E-2</v>
      </c>
      <c r="D1554" s="2">
        <f t="shared" si="217"/>
        <v>0</v>
      </c>
      <c r="E1554" s="2">
        <f t="shared" si="218"/>
        <v>4.9999999999997158E-2</v>
      </c>
      <c r="F1554" s="2">
        <f t="shared" si="219"/>
        <v>8.0224400364703723E-3</v>
      </c>
      <c r="G1554" s="2">
        <f t="shared" si="219"/>
        <v>7.2596224248525293E-3</v>
      </c>
      <c r="H1554" s="2">
        <f t="shared" si="220"/>
        <v>1.1050767611558447</v>
      </c>
      <c r="I1554" s="2">
        <f t="shared" si="221"/>
        <v>52.495794051190551</v>
      </c>
    </row>
    <row r="1555" spans="1:9" ht="13.5" x14ac:dyDescent="0.25">
      <c r="A1555" s="3">
        <f>TITRES_STAT!B1558</f>
        <v>44579</v>
      </c>
      <c r="B1555" s="6">
        <f>TITRES_STAT!D1558</f>
        <v>16.563400000000001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7.4494086052939168E-3</v>
      </c>
      <c r="G1555" s="2">
        <f t="shared" si="219"/>
        <v>6.7410779659344911E-3</v>
      </c>
      <c r="H1555" s="2">
        <f t="shared" si="220"/>
        <v>1.1050767611558447</v>
      </c>
      <c r="I1555" s="2">
        <f t="shared" si="221"/>
        <v>52.495794051190551</v>
      </c>
    </row>
    <row r="1556" spans="1:9" ht="13.5" x14ac:dyDescent="0.25">
      <c r="A1556" s="3">
        <f>TITRES_STAT!B1559</f>
        <v>44580</v>
      </c>
      <c r="B1556" s="6">
        <f>TITRES_STAT!D1559</f>
        <v>16.563400000000001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6.917307990630066E-3</v>
      </c>
      <c r="G1556" s="2">
        <f t="shared" si="219"/>
        <v>6.2595723969391696E-3</v>
      </c>
      <c r="H1556" s="2">
        <f t="shared" si="220"/>
        <v>1.1050767611558447</v>
      </c>
      <c r="I1556" s="2">
        <f t="shared" si="221"/>
        <v>52.495794051190551</v>
      </c>
    </row>
    <row r="1557" spans="1:9" ht="13.5" x14ac:dyDescent="0.25">
      <c r="A1557" s="3">
        <f>TITRES_STAT!B1560</f>
        <v>44581</v>
      </c>
      <c r="B1557" s="6">
        <f>TITRES_STAT!D1560</f>
        <v>16.563400000000001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6.4232145627279181E-3</v>
      </c>
      <c r="G1557" s="2">
        <f t="shared" si="219"/>
        <v>5.8124600828720853E-3</v>
      </c>
      <c r="H1557" s="2">
        <f t="shared" si="220"/>
        <v>1.105076761155845</v>
      </c>
      <c r="I1557" s="2">
        <f t="shared" si="221"/>
        <v>52.495794051190558</v>
      </c>
    </row>
    <row r="1558" spans="1:9" ht="13.5" x14ac:dyDescent="0.25">
      <c r="A1558" s="3">
        <f>TITRES_STAT!B1561</f>
        <v>44582</v>
      </c>
      <c r="B1558" s="6">
        <f>TITRES_STAT!D1561</f>
        <v>16.563400000000001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5.9644135225330672E-3</v>
      </c>
      <c r="G1558" s="2">
        <f t="shared" si="219"/>
        <v>5.397284362666936E-3</v>
      </c>
      <c r="H1558" s="2">
        <f t="shared" si="220"/>
        <v>1.1050767611558452</v>
      </c>
      <c r="I1558" s="2">
        <f t="shared" si="221"/>
        <v>52.495794051190572</v>
      </c>
    </row>
    <row r="1559" spans="1:9" ht="13.5" x14ac:dyDescent="0.25">
      <c r="A1559" s="3">
        <f>TITRES_STAT!B1562</f>
        <v>44585</v>
      </c>
      <c r="B1559" s="6">
        <f>TITRES_STAT!D1562</f>
        <v>16.563400000000001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5.538383985209277E-3</v>
      </c>
      <c r="G1559" s="2">
        <f t="shared" si="219"/>
        <v>5.0117640510478692E-3</v>
      </c>
      <c r="H1559" s="2">
        <f t="shared" si="220"/>
        <v>1.1050767611558452</v>
      </c>
      <c r="I1559" s="2">
        <f t="shared" si="221"/>
        <v>52.495794051190572</v>
      </c>
    </row>
    <row r="1560" spans="1:9" ht="13.5" x14ac:dyDescent="0.25">
      <c r="A1560" s="3">
        <f>TITRES_STAT!B1563</f>
        <v>44586</v>
      </c>
      <c r="B1560" s="6">
        <f>TITRES_STAT!D1563</f>
        <v>16.563400000000001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5.1427851291228994E-3</v>
      </c>
      <c r="G1560" s="2">
        <f t="shared" si="219"/>
        <v>4.6537809045444495E-3</v>
      </c>
      <c r="H1560" s="2">
        <f t="shared" si="220"/>
        <v>1.1050767611558452</v>
      </c>
      <c r="I1560" s="2">
        <f t="shared" si="221"/>
        <v>52.495794051190572</v>
      </c>
    </row>
    <row r="1561" spans="1:9" ht="13.5" x14ac:dyDescent="0.25">
      <c r="A1561" s="3">
        <f>TITRES_STAT!B1564</f>
        <v>44587</v>
      </c>
      <c r="B1561" s="6">
        <f>TITRES_STAT!D1564</f>
        <v>16.563400000000001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4.7754433341855498E-3</v>
      </c>
      <c r="G1561" s="2">
        <f t="shared" si="219"/>
        <v>4.3213679827912741E-3</v>
      </c>
      <c r="H1561" s="2">
        <f t="shared" si="220"/>
        <v>1.1050767611558452</v>
      </c>
      <c r="I1561" s="2">
        <f t="shared" si="221"/>
        <v>52.495794051190572</v>
      </c>
    </row>
    <row r="1562" spans="1:9" ht="13.5" x14ac:dyDescent="0.25">
      <c r="A1562" s="3">
        <f>TITRES_STAT!B1565</f>
        <v>44588</v>
      </c>
      <c r="B1562" s="6">
        <f>TITRES_STAT!D1565</f>
        <v>16.563400000000001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4.4343402388865817E-3</v>
      </c>
      <c r="G1562" s="2">
        <f t="shared" si="219"/>
        <v>4.0126988411633259E-3</v>
      </c>
      <c r="H1562" s="2">
        <f t="shared" si="220"/>
        <v>1.1050767611558452</v>
      </c>
      <c r="I1562" s="2">
        <f t="shared" si="221"/>
        <v>52.495794051190572</v>
      </c>
    </row>
    <row r="1563" spans="1:9" ht="13.5" x14ac:dyDescent="0.25">
      <c r="A1563" s="3">
        <f>TITRES_STAT!B1566</f>
        <v>44589</v>
      </c>
      <c r="B1563" s="6">
        <f>TITRES_STAT!D1566</f>
        <v>15.824199999999999</v>
      </c>
      <c r="C1563" s="2">
        <f t="shared" si="216"/>
        <v>-0.73920000000000208</v>
      </c>
      <c r="D1563" s="2">
        <f t="shared" si="217"/>
        <v>0</v>
      </c>
      <c r="E1563" s="2">
        <f t="shared" si="218"/>
        <v>0.73920000000000208</v>
      </c>
      <c r="F1563" s="2">
        <f t="shared" si="219"/>
        <v>4.1176016503946828E-3</v>
      </c>
      <c r="G1563" s="2">
        <f t="shared" si="219"/>
        <v>5.6526077495366096E-2</v>
      </c>
      <c r="H1563" s="2">
        <f t="shared" si="220"/>
        <v>7.2844284140045554E-2</v>
      </c>
      <c r="I1563" s="2">
        <f t="shared" si="221"/>
        <v>6.7898282366704308</v>
      </c>
    </row>
    <row r="1564" spans="1:9" ht="13.5" x14ac:dyDescent="0.25">
      <c r="A1564" s="3">
        <f>TITRES_STAT!B1567</f>
        <v>44592</v>
      </c>
      <c r="B1564" s="6">
        <f>TITRES_STAT!D1567</f>
        <v>15.824199999999999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3.8234872467950627E-3</v>
      </c>
      <c r="G1564" s="2">
        <f t="shared" si="219"/>
        <v>5.2488500531411374E-2</v>
      </c>
      <c r="H1564" s="2">
        <f t="shared" si="220"/>
        <v>7.2844284140045568E-2</v>
      </c>
      <c r="I1564" s="2">
        <f t="shared" si="221"/>
        <v>6.7898282366704308</v>
      </c>
    </row>
    <row r="1565" spans="1:9" ht="13.5" x14ac:dyDescent="0.25">
      <c r="A1565" s="3">
        <f>TITRES_STAT!B1568</f>
        <v>44593</v>
      </c>
      <c r="B1565" s="6">
        <f>TITRES_STAT!D1568</f>
        <v>15.1149</v>
      </c>
      <c r="C1565" s="2">
        <f t="shared" si="216"/>
        <v>-0.70929999999999893</v>
      </c>
      <c r="D1565" s="2">
        <f t="shared" si="217"/>
        <v>0</v>
      </c>
      <c r="E1565" s="2">
        <f t="shared" si="218"/>
        <v>0.70929999999999893</v>
      </c>
      <c r="F1565" s="2">
        <f t="shared" ref="F1565:G1580" si="222">((F1564*13)+D1565)/14</f>
        <v>3.5503810148811298E-3</v>
      </c>
      <c r="G1565" s="2">
        <f t="shared" si="222"/>
        <v>9.9403607636310481E-2</v>
      </c>
      <c r="H1565" s="2">
        <f t="shared" si="220"/>
        <v>3.5716822551058347E-2</v>
      </c>
      <c r="I1565" s="2">
        <f t="shared" si="221"/>
        <v>3.4485123513862277</v>
      </c>
    </row>
    <row r="1566" spans="1:9" ht="13.5" x14ac:dyDescent="0.25">
      <c r="A1566" s="3">
        <f>TITRES_STAT!B1569</f>
        <v>44594</v>
      </c>
      <c r="B1566" s="6">
        <f>TITRES_STAT!D1569</f>
        <v>14.984999999999999</v>
      </c>
      <c r="C1566" s="2">
        <f t="shared" si="216"/>
        <v>-0.12990000000000101</v>
      </c>
      <c r="D1566" s="2">
        <f t="shared" si="217"/>
        <v>0</v>
      </c>
      <c r="E1566" s="2">
        <f t="shared" si="218"/>
        <v>0.12990000000000101</v>
      </c>
      <c r="F1566" s="2">
        <f t="shared" si="222"/>
        <v>3.296782370961049E-3</v>
      </c>
      <c r="G1566" s="2">
        <f t="shared" si="222"/>
        <v>0.10158192137657408</v>
      </c>
      <c r="H1566" s="2">
        <f t="shared" si="220"/>
        <v>3.2454420297284549E-2</v>
      </c>
      <c r="I1566" s="2">
        <f t="shared" si="221"/>
        <v>3.1434240252407051</v>
      </c>
    </row>
    <row r="1567" spans="1:9" ht="13.5" x14ac:dyDescent="0.25">
      <c r="A1567" s="3">
        <f>TITRES_STAT!B1570</f>
        <v>44595</v>
      </c>
      <c r="B1567" s="6">
        <f>TITRES_STAT!D1570</f>
        <v>14.984999999999999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3.0612979158924024E-3</v>
      </c>
      <c r="G1567" s="2">
        <f t="shared" si="222"/>
        <v>9.4326069849675939E-2</v>
      </c>
      <c r="H1567" s="2">
        <f t="shared" si="220"/>
        <v>3.2454420297284542E-2</v>
      </c>
      <c r="I1567" s="2">
        <f t="shared" si="221"/>
        <v>3.1434240252407051</v>
      </c>
    </row>
    <row r="1568" spans="1:9" ht="13.5" x14ac:dyDescent="0.25">
      <c r="A1568" s="3">
        <f>TITRES_STAT!B1571</f>
        <v>44596</v>
      </c>
      <c r="B1568" s="6">
        <f>TITRES_STAT!D1571</f>
        <v>14.984999999999999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2.842633779042945E-3</v>
      </c>
      <c r="G1568" s="2">
        <f t="shared" si="222"/>
        <v>8.7588493431841941E-2</v>
      </c>
      <c r="H1568" s="2">
        <f t="shared" si="220"/>
        <v>3.2454420297284542E-2</v>
      </c>
      <c r="I1568" s="2">
        <f t="shared" si="221"/>
        <v>3.1434240252407051</v>
      </c>
    </row>
    <row r="1569" spans="1:9" ht="13.5" x14ac:dyDescent="0.25">
      <c r="A1569" s="3">
        <f>TITRES_STAT!B1572</f>
        <v>44599</v>
      </c>
      <c r="B1569" s="6">
        <f>TITRES_STAT!D1572</f>
        <v>14.3157</v>
      </c>
      <c r="C1569" s="2">
        <f t="shared" si="216"/>
        <v>-0.66929999999999978</v>
      </c>
      <c r="D1569" s="2">
        <f t="shared" si="217"/>
        <v>0</v>
      </c>
      <c r="E1569" s="2">
        <f t="shared" si="218"/>
        <v>0.66929999999999978</v>
      </c>
      <c r="F1569" s="2">
        <f t="shared" si="222"/>
        <v>2.6395885091113061E-3</v>
      </c>
      <c r="G1569" s="2">
        <f t="shared" si="222"/>
        <v>0.12913931532956749</v>
      </c>
      <c r="H1569" s="2">
        <f t="shared" si="220"/>
        <v>2.0439852126945192E-2</v>
      </c>
      <c r="I1569" s="2">
        <f t="shared" si="221"/>
        <v>2.003043303761757</v>
      </c>
    </row>
    <row r="1570" spans="1:9" ht="13.5" x14ac:dyDescent="0.25">
      <c r="A1570" s="3">
        <f>TITRES_STAT!B1573</f>
        <v>44600</v>
      </c>
      <c r="B1570" s="6">
        <f>TITRES_STAT!D1573</f>
        <v>14.3157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2.4510464727462125E-3</v>
      </c>
      <c r="G1570" s="2">
        <f t="shared" si="222"/>
        <v>0.11991507852031268</v>
      </c>
      <c r="H1570" s="2">
        <f t="shared" si="220"/>
        <v>2.0439852126945188E-2</v>
      </c>
      <c r="I1570" s="2">
        <f t="shared" si="221"/>
        <v>2.003043303761757</v>
      </c>
    </row>
    <row r="1571" spans="1:9" ht="13.5" x14ac:dyDescent="0.25">
      <c r="A1571" s="3">
        <f>TITRES_STAT!B1574</f>
        <v>44601</v>
      </c>
      <c r="B1571" s="6">
        <f>TITRES_STAT!D1574</f>
        <v>14.3157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2.2759717246929115E-3</v>
      </c>
      <c r="G1571" s="2">
        <f t="shared" si="222"/>
        <v>0.11134971576886177</v>
      </c>
      <c r="H1571" s="2">
        <f t="shared" si="220"/>
        <v>2.0439852126945188E-2</v>
      </c>
      <c r="I1571" s="2">
        <f t="shared" si="221"/>
        <v>2.003043303761757</v>
      </c>
    </row>
    <row r="1572" spans="1:9" ht="13.5" x14ac:dyDescent="0.25">
      <c r="A1572" s="3">
        <f>TITRES_STAT!B1575</f>
        <v>44602</v>
      </c>
      <c r="B1572" s="6">
        <f>TITRES_STAT!D1575</f>
        <v>13.986000000000001</v>
      </c>
      <c r="C1572" s="2">
        <f t="shared" si="216"/>
        <v>-0.32969999999999899</v>
      </c>
      <c r="D1572" s="2">
        <f t="shared" si="217"/>
        <v>0</v>
      </c>
      <c r="E1572" s="2">
        <f t="shared" si="218"/>
        <v>0.32969999999999899</v>
      </c>
      <c r="F1572" s="2">
        <f t="shared" si="222"/>
        <v>2.1134023157862751E-3</v>
      </c>
      <c r="G1572" s="2">
        <f t="shared" si="222"/>
        <v>0.12694616464251443</v>
      </c>
      <c r="H1572" s="2">
        <f t="shared" si="220"/>
        <v>1.6648020219734105E-2</v>
      </c>
      <c r="I1572" s="2">
        <f t="shared" si="221"/>
        <v>1.6375402192920063</v>
      </c>
    </row>
    <row r="1573" spans="1:9" ht="13.5" x14ac:dyDescent="0.25">
      <c r="A1573" s="3">
        <f>TITRES_STAT!B1576</f>
        <v>44603</v>
      </c>
      <c r="B1573" s="6">
        <f>TITRES_STAT!D1576</f>
        <v>13.986000000000001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1.9624450075158271E-3</v>
      </c>
      <c r="G1573" s="2">
        <f t="shared" si="222"/>
        <v>0.1178785814537634</v>
      </c>
      <c r="H1573" s="2">
        <f t="shared" si="220"/>
        <v>1.6648020219734109E-2</v>
      </c>
      <c r="I1573" s="2">
        <f t="shared" si="221"/>
        <v>1.6375402192920063</v>
      </c>
    </row>
    <row r="1574" spans="1:9" ht="13.5" x14ac:dyDescent="0.25">
      <c r="A1574" s="3">
        <f>TITRES_STAT!B1577</f>
        <v>44606</v>
      </c>
      <c r="B1574" s="6">
        <f>TITRES_STAT!D1577</f>
        <v>13.986000000000001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1.8222703641218394E-3</v>
      </c>
      <c r="G1574" s="2">
        <f t="shared" si="222"/>
        <v>0.10945868277849459</v>
      </c>
      <c r="H1574" s="2">
        <f t="shared" si="220"/>
        <v>1.6648020219734105E-2</v>
      </c>
      <c r="I1574" s="2">
        <f t="shared" si="221"/>
        <v>1.6375402192920063</v>
      </c>
    </row>
    <row r="1575" spans="1:9" ht="13.5" x14ac:dyDescent="0.25">
      <c r="A1575" s="3">
        <f>TITRES_STAT!B1578</f>
        <v>44607</v>
      </c>
      <c r="B1575" s="6">
        <f>TITRES_STAT!D1578</f>
        <v>13.986000000000001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1.6921081952559936E-3</v>
      </c>
      <c r="G1575" s="2">
        <f t="shared" si="222"/>
        <v>0.10164020543717354</v>
      </c>
      <c r="H1575" s="2">
        <f t="shared" si="220"/>
        <v>1.6648020219734105E-2</v>
      </c>
      <c r="I1575" s="2">
        <f t="shared" si="221"/>
        <v>1.6375402192920063</v>
      </c>
    </row>
    <row r="1576" spans="1:9" ht="13.5" x14ac:dyDescent="0.25">
      <c r="A1576" s="3">
        <f>TITRES_STAT!B1579</f>
        <v>44608</v>
      </c>
      <c r="B1576" s="6">
        <f>TITRES_STAT!D1579</f>
        <v>13.3666</v>
      </c>
      <c r="C1576" s="2">
        <f t="shared" si="216"/>
        <v>-0.61940000000000062</v>
      </c>
      <c r="D1576" s="2">
        <f t="shared" si="217"/>
        <v>0</v>
      </c>
      <c r="E1576" s="2">
        <f t="shared" si="218"/>
        <v>0.61940000000000062</v>
      </c>
      <c r="F1576" s="2">
        <f t="shared" si="222"/>
        <v>1.5712433241662799E-3</v>
      </c>
      <c r="G1576" s="2">
        <f t="shared" si="222"/>
        <v>0.1386230479059469</v>
      </c>
      <c r="H1576" s="2">
        <f t="shared" si="220"/>
        <v>1.133464707277493E-2</v>
      </c>
      <c r="I1576" s="2">
        <f t="shared" si="221"/>
        <v>1.120761273786286</v>
      </c>
    </row>
    <row r="1577" spans="1:9" ht="13.5" x14ac:dyDescent="0.25">
      <c r="A1577" s="3">
        <f>TITRES_STAT!B1580</f>
        <v>44609</v>
      </c>
      <c r="B1577" s="6">
        <f>TITRES_STAT!D1580</f>
        <v>13.3666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1.4590116581544028E-3</v>
      </c>
      <c r="G1577" s="2">
        <f t="shared" si="222"/>
        <v>0.1287214016269507</v>
      </c>
      <c r="H1577" s="2">
        <f t="shared" si="220"/>
        <v>1.133464707277493E-2</v>
      </c>
      <c r="I1577" s="2">
        <f t="shared" si="221"/>
        <v>1.120761273786286</v>
      </c>
    </row>
    <row r="1578" spans="1:9" ht="13.5" x14ac:dyDescent="0.25">
      <c r="A1578" s="3">
        <f>TITRES_STAT!B1581</f>
        <v>44610</v>
      </c>
      <c r="B1578" s="6">
        <f>TITRES_STAT!D1581</f>
        <v>13.3666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1.3547965397148025E-3</v>
      </c>
      <c r="G1578" s="2">
        <f t="shared" si="222"/>
        <v>0.11952701579645422</v>
      </c>
      <c r="H1578" s="2">
        <f t="shared" si="220"/>
        <v>1.1334647072774928E-2</v>
      </c>
      <c r="I1578" s="2">
        <f t="shared" si="221"/>
        <v>1.120761273786286</v>
      </c>
    </row>
    <row r="1579" spans="1:9" ht="13.5" x14ac:dyDescent="0.25">
      <c r="A1579" s="3">
        <f>TITRES_STAT!B1582</f>
        <v>44613</v>
      </c>
      <c r="B1579" s="6">
        <f>TITRES_STAT!D1582</f>
        <v>13.3666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1.2580253583066023E-3</v>
      </c>
      <c r="G1579" s="2">
        <f t="shared" si="222"/>
        <v>0.11098937181099321</v>
      </c>
      <c r="H1579" s="2">
        <f t="shared" si="220"/>
        <v>1.1334647072774928E-2</v>
      </c>
      <c r="I1579" s="2">
        <f t="shared" si="221"/>
        <v>1.120761273786286</v>
      </c>
    </row>
    <row r="1580" spans="1:9" ht="13.5" x14ac:dyDescent="0.25">
      <c r="A1580" s="3">
        <f>TITRES_STAT!B1583</f>
        <v>44614</v>
      </c>
      <c r="B1580" s="6">
        <f>TITRES_STAT!D1583</f>
        <v>13.3666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1.168166404141845E-3</v>
      </c>
      <c r="G1580" s="2">
        <f t="shared" si="222"/>
        <v>0.10306155953877941</v>
      </c>
      <c r="H1580" s="2">
        <f t="shared" si="220"/>
        <v>1.1334647072774928E-2</v>
      </c>
      <c r="I1580" s="2">
        <f t="shared" si="221"/>
        <v>1.120761273786286</v>
      </c>
    </row>
    <row r="1581" spans="1:9" ht="13.5" x14ac:dyDescent="0.25">
      <c r="A1581" s="3">
        <f>TITRES_STAT!B1584</f>
        <v>44615</v>
      </c>
      <c r="B1581" s="6">
        <f>TITRES_STAT!D1584</f>
        <v>13.3666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1.0847259467031418E-3</v>
      </c>
      <c r="G1581" s="2">
        <f t="shared" si="223"/>
        <v>9.5700019571723735E-2</v>
      </c>
      <c r="H1581" s="2">
        <f t="shared" si="220"/>
        <v>1.1334647072774928E-2</v>
      </c>
      <c r="I1581" s="2">
        <f t="shared" si="221"/>
        <v>1.120761273786286</v>
      </c>
    </row>
    <row r="1582" spans="1:9" ht="13.5" x14ac:dyDescent="0.25">
      <c r="A1582" s="3">
        <f>TITRES_STAT!B1585</f>
        <v>44616</v>
      </c>
      <c r="B1582" s="6">
        <f>TITRES_STAT!D1585</f>
        <v>13.3666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1.0072455219386318E-3</v>
      </c>
      <c r="G1582" s="2">
        <f t="shared" si="223"/>
        <v>8.886430388802917E-2</v>
      </c>
      <c r="H1582" s="2">
        <f t="shared" si="220"/>
        <v>1.1334647072774932E-2</v>
      </c>
      <c r="I1582" s="2">
        <f t="shared" si="221"/>
        <v>1.120761273786286</v>
      </c>
    </row>
    <row r="1583" spans="1:9" ht="13.5" x14ac:dyDescent="0.25">
      <c r="A1583" s="3">
        <f>TITRES_STAT!B1586</f>
        <v>44617</v>
      </c>
      <c r="B1583" s="6">
        <f>TITRES_STAT!D1586</f>
        <v>13.3666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9.3529941322872956E-4</v>
      </c>
      <c r="G1583" s="2">
        <f t="shared" si="223"/>
        <v>8.2516853610312801E-2</v>
      </c>
      <c r="H1583" s="2">
        <f t="shared" si="220"/>
        <v>1.1334647072774932E-2</v>
      </c>
      <c r="I1583" s="2">
        <f t="shared" si="221"/>
        <v>1.120761273786286</v>
      </c>
    </row>
    <row r="1584" spans="1:9" ht="13.5" x14ac:dyDescent="0.25">
      <c r="A1584" s="3">
        <f>TITRES_STAT!B1587</f>
        <v>44620</v>
      </c>
      <c r="B1584" s="6">
        <f>TITRES_STAT!D1587</f>
        <v>13.3666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8.6849231228382034E-4</v>
      </c>
      <c r="G1584" s="2">
        <f t="shared" si="223"/>
        <v>7.6622792638147599E-2</v>
      </c>
      <c r="H1584" s="2">
        <f t="shared" si="220"/>
        <v>1.1334647072774932E-2</v>
      </c>
      <c r="I1584" s="2">
        <f t="shared" si="221"/>
        <v>1.120761273786286</v>
      </c>
    </row>
    <row r="1585" spans="1:9" ht="13.5" x14ac:dyDescent="0.25">
      <c r="A1585" s="3">
        <f>TITRES_STAT!B1588</f>
        <v>44621</v>
      </c>
      <c r="B1585" s="6">
        <f>TITRES_STAT!D1588</f>
        <v>13.3666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8.0645714712069031E-4</v>
      </c>
      <c r="G1585" s="2">
        <f t="shared" si="223"/>
        <v>7.1149736021137056E-2</v>
      </c>
      <c r="H1585" s="2">
        <f t="shared" si="220"/>
        <v>1.1334647072774933E-2</v>
      </c>
      <c r="I1585" s="2">
        <f t="shared" si="221"/>
        <v>1.120761273786286</v>
      </c>
    </row>
    <row r="1586" spans="1:9" ht="13.5" x14ac:dyDescent="0.25">
      <c r="A1586" s="3">
        <f>TITRES_STAT!B1589</f>
        <v>44622</v>
      </c>
      <c r="B1586" s="6">
        <f>TITRES_STAT!D1589</f>
        <v>13.3666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7.488530651834982E-4</v>
      </c>
      <c r="G1586" s="2">
        <f t="shared" si="223"/>
        <v>6.606761201962727E-2</v>
      </c>
      <c r="H1586" s="2">
        <f t="shared" si="220"/>
        <v>1.1334647072774933E-2</v>
      </c>
      <c r="I1586" s="2">
        <f t="shared" si="221"/>
        <v>1.120761273786286</v>
      </c>
    </row>
    <row r="1587" spans="1:9" ht="13.5" x14ac:dyDescent="0.25">
      <c r="A1587" s="3">
        <f>TITRES_STAT!B1590</f>
        <v>44623</v>
      </c>
      <c r="B1587" s="6">
        <f>TITRES_STAT!D1590</f>
        <v>13.3666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6.9536356052753406E-4</v>
      </c>
      <c r="G1587" s="2">
        <f t="shared" si="223"/>
        <v>6.1348496875368183E-2</v>
      </c>
      <c r="H1587" s="2">
        <f t="shared" si="220"/>
        <v>1.1334647072774932E-2</v>
      </c>
      <c r="I1587" s="2">
        <f t="shared" si="221"/>
        <v>1.120761273786286</v>
      </c>
    </row>
    <row r="1588" spans="1:9" ht="13.5" x14ac:dyDescent="0.25">
      <c r="A1588" s="3">
        <f>TITRES_STAT!B1591</f>
        <v>44624</v>
      </c>
      <c r="B1588" s="6">
        <f>TITRES_STAT!D1591</f>
        <v>13.3666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6.4569473477556736E-4</v>
      </c>
      <c r="G1588" s="2">
        <f t="shared" si="223"/>
        <v>5.6966461384270459E-2</v>
      </c>
      <c r="H1588" s="2">
        <f t="shared" si="220"/>
        <v>1.1334647072774932E-2</v>
      </c>
      <c r="I1588" s="2">
        <f t="shared" si="221"/>
        <v>1.120761273786286</v>
      </c>
    </row>
    <row r="1589" spans="1:9" ht="13.5" x14ac:dyDescent="0.25">
      <c r="A1589" s="3">
        <f>TITRES_STAT!B1592</f>
        <v>44627</v>
      </c>
      <c r="B1589" s="6">
        <f>TITRES_STAT!D1592</f>
        <v>13.3666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5.9957368229159827E-4</v>
      </c>
      <c r="G1589" s="2">
        <f t="shared" si="223"/>
        <v>5.2897428428251139E-2</v>
      </c>
      <c r="H1589" s="2">
        <f t="shared" si="220"/>
        <v>1.1334647072774932E-2</v>
      </c>
      <c r="I1589" s="2">
        <f t="shared" si="221"/>
        <v>1.120761273786286</v>
      </c>
    </row>
    <row r="1590" spans="1:9" ht="13.5" x14ac:dyDescent="0.25">
      <c r="A1590" s="3">
        <f>TITRES_STAT!B1593</f>
        <v>44628</v>
      </c>
      <c r="B1590" s="6">
        <f>TITRES_STAT!D1593</f>
        <v>13.3666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5.5674699069934125E-4</v>
      </c>
      <c r="G1590" s="2">
        <f t="shared" si="223"/>
        <v>4.911904068337606E-2</v>
      </c>
      <c r="H1590" s="2">
        <f t="shared" si="220"/>
        <v>1.1334647072774932E-2</v>
      </c>
      <c r="I1590" s="2">
        <f t="shared" si="221"/>
        <v>1.120761273786286</v>
      </c>
    </row>
    <row r="1591" spans="1:9" ht="13.5" x14ac:dyDescent="0.25">
      <c r="A1591" s="3">
        <f>TITRES_STAT!B1594</f>
        <v>44629</v>
      </c>
      <c r="B1591" s="6">
        <f>TITRES_STAT!D1594</f>
        <v>13.3666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5.1697934850653113E-4</v>
      </c>
      <c r="G1591" s="2">
        <f t="shared" si="223"/>
        <v>4.5610537777420627E-2</v>
      </c>
      <c r="H1591" s="2">
        <f t="shared" si="220"/>
        <v>1.1334647072774932E-2</v>
      </c>
      <c r="I1591" s="2">
        <f t="shared" si="221"/>
        <v>1.120761273786286</v>
      </c>
    </row>
    <row r="1592" spans="1:9" ht="13.5" x14ac:dyDescent="0.25">
      <c r="A1592" s="3">
        <f>TITRES_STAT!B1595</f>
        <v>44630</v>
      </c>
      <c r="B1592" s="6">
        <f>TITRES_STAT!D1595</f>
        <v>12.987</v>
      </c>
      <c r="C1592" s="2">
        <f t="shared" si="216"/>
        <v>-0.37959999999999994</v>
      </c>
      <c r="D1592" s="2">
        <f t="shared" si="217"/>
        <v>0</v>
      </c>
      <c r="E1592" s="2">
        <f t="shared" si="218"/>
        <v>0.37959999999999994</v>
      </c>
      <c r="F1592" s="2">
        <f t="shared" si="223"/>
        <v>4.8005225218463604E-4</v>
      </c>
      <c r="G1592" s="2">
        <f t="shared" si="223"/>
        <v>6.9466927936176287E-2</v>
      </c>
      <c r="H1592" s="2">
        <f t="shared" si="220"/>
        <v>6.9105150673380977E-3</v>
      </c>
      <c r="I1592" s="2">
        <f t="shared" si="221"/>
        <v>0.68630875970899297</v>
      </c>
    </row>
    <row r="1593" spans="1:9" ht="13.5" x14ac:dyDescent="0.25">
      <c r="A1593" s="3">
        <f>TITRES_STAT!B1596</f>
        <v>44631</v>
      </c>
      <c r="B1593" s="6">
        <f>TITRES_STAT!D1596</f>
        <v>12.987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4.4576280560001919E-4</v>
      </c>
      <c r="G1593" s="2">
        <f t="shared" si="223"/>
        <v>6.4505004512163691E-2</v>
      </c>
      <c r="H1593" s="2">
        <f t="shared" si="220"/>
        <v>6.9105150673380985E-3</v>
      </c>
      <c r="I1593" s="2">
        <f t="shared" si="221"/>
        <v>0.68630875970899297</v>
      </c>
    </row>
    <row r="1594" spans="1:9" ht="13.5" x14ac:dyDescent="0.25">
      <c r="A1594" s="3">
        <f>TITRES_STAT!B1597</f>
        <v>44634</v>
      </c>
      <c r="B1594" s="6">
        <f>TITRES_STAT!D1597</f>
        <v>12.987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4.1392260520001781E-4</v>
      </c>
      <c r="G1594" s="2">
        <f t="shared" si="223"/>
        <v>5.9897504189866287E-2</v>
      </c>
      <c r="H1594" s="2">
        <f t="shared" si="220"/>
        <v>6.9105150673380977E-3</v>
      </c>
      <c r="I1594" s="2">
        <f t="shared" si="221"/>
        <v>0.68630875970899297</v>
      </c>
    </row>
    <row r="1595" spans="1:9" ht="13.5" x14ac:dyDescent="0.25">
      <c r="A1595" s="3">
        <f>TITRES_STAT!B1598</f>
        <v>44635</v>
      </c>
      <c r="B1595" s="6">
        <f>TITRES_STAT!D1598</f>
        <v>12.987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3.84356704828588E-4</v>
      </c>
      <c r="G1595" s="2">
        <f t="shared" si="223"/>
        <v>5.5619111033447265E-2</v>
      </c>
      <c r="H1595" s="2">
        <f t="shared" si="220"/>
        <v>6.9105150673380985E-3</v>
      </c>
      <c r="I1595" s="2">
        <f t="shared" si="221"/>
        <v>0.68630875970899297</v>
      </c>
    </row>
    <row r="1596" spans="1:9" ht="13.5" x14ac:dyDescent="0.25">
      <c r="A1596" s="3">
        <f>TITRES_STAT!B1599</f>
        <v>44636</v>
      </c>
      <c r="B1596" s="6">
        <f>TITRES_STAT!D1599</f>
        <v>12.987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3.5690265448368885E-4</v>
      </c>
      <c r="G1596" s="2">
        <f t="shared" si="223"/>
        <v>5.1646317388201031E-2</v>
      </c>
      <c r="H1596" s="2">
        <f t="shared" si="220"/>
        <v>6.9105150673380985E-3</v>
      </c>
      <c r="I1596" s="2">
        <f t="shared" si="221"/>
        <v>0.68630875970899297</v>
      </c>
    </row>
    <row r="1597" spans="1:9" ht="13.5" x14ac:dyDescent="0.25">
      <c r="A1597" s="3">
        <f>TITRES_STAT!B1600</f>
        <v>44637</v>
      </c>
      <c r="B1597" s="6">
        <f>TITRES_STAT!D1600</f>
        <v>12.987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3.3140960773485388E-4</v>
      </c>
      <c r="G1597" s="2">
        <f t="shared" si="224"/>
        <v>4.7957294717615243E-2</v>
      </c>
      <c r="H1597" s="2">
        <f t="shared" si="220"/>
        <v>6.9105150673380977E-3</v>
      </c>
      <c r="I1597" s="2">
        <f t="shared" si="221"/>
        <v>0.68630875970899297</v>
      </c>
    </row>
    <row r="1598" spans="1:9" ht="13.5" x14ac:dyDescent="0.25">
      <c r="A1598" s="3">
        <f>TITRES_STAT!B1601</f>
        <v>44638</v>
      </c>
      <c r="B1598" s="6">
        <f>TITRES_STAT!D1601</f>
        <v>12.987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3.0773749289665002E-4</v>
      </c>
      <c r="G1598" s="2">
        <f t="shared" si="224"/>
        <v>4.4531773666357015E-2</v>
      </c>
      <c r="H1598" s="2">
        <f t="shared" si="220"/>
        <v>6.9105150673380968E-3</v>
      </c>
      <c r="I1598" s="2">
        <f t="shared" si="221"/>
        <v>0.68630875970899297</v>
      </c>
    </row>
    <row r="1599" spans="1:9" ht="13.5" x14ac:dyDescent="0.25">
      <c r="A1599" s="3">
        <f>TITRES_STAT!B1602</f>
        <v>44641</v>
      </c>
      <c r="B1599" s="6">
        <f>TITRES_STAT!D1602</f>
        <v>13.5664</v>
      </c>
      <c r="C1599" s="2">
        <f t="shared" si="216"/>
        <v>0.57939999999999969</v>
      </c>
      <c r="D1599" s="2">
        <f t="shared" si="217"/>
        <v>0.57939999999999969</v>
      </c>
      <c r="E1599" s="2">
        <f t="shared" si="218"/>
        <v>0</v>
      </c>
      <c r="F1599" s="2">
        <f t="shared" si="224"/>
        <v>4.1671470529118293E-2</v>
      </c>
      <c r="G1599" s="2">
        <f t="shared" si="224"/>
        <v>4.1350932690188656E-2</v>
      </c>
      <c r="H1599" s="2">
        <f t="shared" si="220"/>
        <v>1.0077516471352941</v>
      </c>
      <c r="I1599" s="2">
        <f t="shared" si="221"/>
        <v>50.1930429778592</v>
      </c>
    </row>
    <row r="1600" spans="1:9" ht="13.5" x14ac:dyDescent="0.25">
      <c r="A1600" s="3">
        <f>TITRES_STAT!B1603</f>
        <v>44642</v>
      </c>
      <c r="B1600" s="6">
        <f>TITRES_STAT!D1603</f>
        <v>12.957000000000001</v>
      </c>
      <c r="C1600" s="2">
        <f t="shared" si="216"/>
        <v>-0.60939999999999905</v>
      </c>
      <c r="D1600" s="2">
        <f t="shared" si="217"/>
        <v>0</v>
      </c>
      <c r="E1600" s="2">
        <f t="shared" si="218"/>
        <v>0.60939999999999905</v>
      </c>
      <c r="F1600" s="2">
        <f t="shared" si="224"/>
        <v>3.8694936919895562E-2</v>
      </c>
      <c r="G1600" s="2">
        <f t="shared" si="224"/>
        <v>8.1925866069460826E-2</v>
      </c>
      <c r="H1600" s="2">
        <f t="shared" si="220"/>
        <v>0.47231648289305928</v>
      </c>
      <c r="I1600" s="2">
        <f t="shared" si="221"/>
        <v>32.07982036341609</v>
      </c>
    </row>
    <row r="1601" spans="1:9" ht="13.5" x14ac:dyDescent="0.25">
      <c r="A1601" s="3">
        <f>TITRES_STAT!B1604</f>
        <v>44643</v>
      </c>
      <c r="B1601" s="6">
        <f>TITRES_STAT!D1604</f>
        <v>12.4176</v>
      </c>
      <c r="C1601" s="2">
        <f t="shared" si="216"/>
        <v>-0.53940000000000055</v>
      </c>
      <c r="D1601" s="2">
        <f t="shared" si="217"/>
        <v>0</v>
      </c>
      <c r="E1601" s="2">
        <f t="shared" si="218"/>
        <v>0.53940000000000055</v>
      </c>
      <c r="F1601" s="2">
        <f t="shared" si="224"/>
        <v>3.5931012854188739E-2</v>
      </c>
      <c r="G1601" s="2">
        <f t="shared" si="224"/>
        <v>0.11460258992164223</v>
      </c>
      <c r="H1601" s="2">
        <f t="shared" si="220"/>
        <v>0.31352705797273883</v>
      </c>
      <c r="I1601" s="2">
        <f t="shared" si="221"/>
        <v>23.86909779054173</v>
      </c>
    </row>
    <row r="1602" spans="1:9" ht="13.5" x14ac:dyDescent="0.25">
      <c r="A1602" s="3">
        <f>TITRES_STAT!B1605</f>
        <v>44644</v>
      </c>
      <c r="B1602" s="6">
        <f>TITRES_STAT!D1605</f>
        <v>12.4176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3.3364511936032397E-2</v>
      </c>
      <c r="G1602" s="2">
        <f t="shared" si="224"/>
        <v>0.10641669064152492</v>
      </c>
      <c r="H1602" s="2">
        <f t="shared" si="220"/>
        <v>0.31352705797273883</v>
      </c>
      <c r="I1602" s="2">
        <f t="shared" si="221"/>
        <v>23.86909779054173</v>
      </c>
    </row>
    <row r="1603" spans="1:9" ht="13.5" x14ac:dyDescent="0.25">
      <c r="A1603" s="3">
        <f>TITRES_STAT!B1606</f>
        <v>44645</v>
      </c>
      <c r="B1603" s="6">
        <f>TITRES_STAT!D1606</f>
        <v>12.4176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3.0981332512030082E-2</v>
      </c>
      <c r="G1603" s="2">
        <f t="shared" si="224"/>
        <v>9.8815498452844569E-2</v>
      </c>
      <c r="H1603" s="2">
        <f t="shared" si="220"/>
        <v>0.31352705797273883</v>
      </c>
      <c r="I1603" s="2">
        <f t="shared" si="221"/>
        <v>23.86909779054173</v>
      </c>
    </row>
    <row r="1604" spans="1:9" ht="13.5" x14ac:dyDescent="0.25">
      <c r="A1604" s="3">
        <f>TITRES_STAT!B1607</f>
        <v>44648</v>
      </c>
      <c r="B1604" s="6">
        <f>TITRES_STAT!D1607</f>
        <v>12.4176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2.8768380189742222E-2</v>
      </c>
      <c r="G1604" s="2">
        <f t="shared" si="224"/>
        <v>9.1757248563355667E-2</v>
      </c>
      <c r="H1604" s="2">
        <f t="shared" si="220"/>
        <v>0.31352705797273883</v>
      </c>
      <c r="I1604" s="2">
        <f t="shared" si="221"/>
        <v>23.86909779054173</v>
      </c>
    </row>
    <row r="1605" spans="1:9" ht="13.5" x14ac:dyDescent="0.25">
      <c r="A1605" s="3">
        <f>TITRES_STAT!B1608</f>
        <v>44649</v>
      </c>
      <c r="B1605" s="6">
        <f>TITRES_STAT!D1608</f>
        <v>12.4176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2.671349589047492E-2</v>
      </c>
      <c r="G1605" s="2">
        <f t="shared" si="224"/>
        <v>8.5203159380258825E-2</v>
      </c>
      <c r="H1605" s="2">
        <f t="shared" si="220"/>
        <v>0.31352705797273889</v>
      </c>
      <c r="I1605" s="2">
        <f t="shared" si="221"/>
        <v>23.869097790541744</v>
      </c>
    </row>
    <row r="1606" spans="1:9" ht="13.5" x14ac:dyDescent="0.25">
      <c r="A1606" s="3">
        <f>TITRES_STAT!B1609</f>
        <v>44650</v>
      </c>
      <c r="B1606" s="6">
        <f>TITRES_STAT!D1609</f>
        <v>12.4176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2.4805389041155281E-2</v>
      </c>
      <c r="G1606" s="2">
        <f t="shared" si="224"/>
        <v>7.9117219424526056E-2</v>
      </c>
      <c r="H1606" s="2">
        <f t="shared" si="220"/>
        <v>0.31352705797273883</v>
      </c>
      <c r="I1606" s="2">
        <f t="shared" si="221"/>
        <v>23.86909779054173</v>
      </c>
    </row>
    <row r="1607" spans="1:9" ht="13.5" x14ac:dyDescent="0.25">
      <c r="A1607" s="3">
        <f>TITRES_STAT!B1610</f>
        <v>44651</v>
      </c>
      <c r="B1607" s="6">
        <f>TITRES_STAT!D1610</f>
        <v>12.4176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2.3033575538215618E-2</v>
      </c>
      <c r="G1607" s="2">
        <f t="shared" si="224"/>
        <v>7.3465989465631334E-2</v>
      </c>
      <c r="H1607" s="2">
        <f t="shared" si="220"/>
        <v>0.31352705797273889</v>
      </c>
      <c r="I1607" s="2">
        <f t="shared" si="221"/>
        <v>23.869097790541744</v>
      </c>
    </row>
    <row r="1608" spans="1:9" ht="13.5" x14ac:dyDescent="0.25">
      <c r="A1608" s="3">
        <f>TITRES_STAT!B1611</f>
        <v>44652</v>
      </c>
      <c r="B1608" s="6">
        <f>TITRES_STAT!D1611</f>
        <v>12.4176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2.138832014262879E-2</v>
      </c>
      <c r="G1608" s="2">
        <f t="shared" si="224"/>
        <v>6.8218418789514818E-2</v>
      </c>
      <c r="H1608" s="2">
        <f t="shared" si="220"/>
        <v>0.31352705797273883</v>
      </c>
      <c r="I1608" s="2">
        <f t="shared" si="221"/>
        <v>23.86909779054173</v>
      </c>
    </row>
    <row r="1609" spans="1:9" ht="13.5" x14ac:dyDescent="0.25">
      <c r="A1609" s="3">
        <f>TITRES_STAT!B1612</f>
        <v>44655</v>
      </c>
      <c r="B1609" s="6">
        <f>TITRES_STAT!D1612</f>
        <v>12.4176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1.9860582989583875E-2</v>
      </c>
      <c r="G1609" s="2">
        <f t="shared" si="224"/>
        <v>6.3345674590263759E-2</v>
      </c>
      <c r="H1609" s="2">
        <f t="shared" si="220"/>
        <v>0.31352705797273883</v>
      </c>
      <c r="I1609" s="2">
        <f t="shared" si="221"/>
        <v>23.86909779054173</v>
      </c>
    </row>
    <row r="1610" spans="1:9" ht="13.5" x14ac:dyDescent="0.25">
      <c r="A1610" s="3">
        <f>TITRES_STAT!B1613</f>
        <v>44656</v>
      </c>
      <c r="B1610" s="6">
        <f>TITRES_STAT!D1613</f>
        <v>12.4176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1.8441969918899313E-2</v>
      </c>
      <c r="G1610" s="2">
        <f t="shared" si="224"/>
        <v>5.8820983548102064E-2</v>
      </c>
      <c r="H1610" s="2">
        <f t="shared" si="220"/>
        <v>0.31352705797273883</v>
      </c>
      <c r="I1610" s="2">
        <f t="shared" si="221"/>
        <v>23.86909779054173</v>
      </c>
    </row>
    <row r="1611" spans="1:9" ht="13.5" x14ac:dyDescent="0.25">
      <c r="A1611" s="3">
        <f>TITRES_STAT!B1614</f>
        <v>44657</v>
      </c>
      <c r="B1611" s="6">
        <f>TITRES_STAT!D1614</f>
        <v>12.4176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1.7124686353263648E-2</v>
      </c>
      <c r="G1611" s="2">
        <f t="shared" si="224"/>
        <v>5.4619484723237632E-2</v>
      </c>
      <c r="H1611" s="2">
        <f t="shared" si="220"/>
        <v>0.31352705797273883</v>
      </c>
      <c r="I1611" s="2">
        <f t="shared" si="221"/>
        <v>23.86909779054173</v>
      </c>
    </row>
    <row r="1612" spans="1:9" ht="13.5" x14ac:dyDescent="0.25">
      <c r="A1612" s="3">
        <f>TITRES_STAT!B1615</f>
        <v>44658</v>
      </c>
      <c r="B1612" s="6">
        <f>TITRES_STAT!D1615</f>
        <v>12.4176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1.5901494470887671E-2</v>
      </c>
      <c r="G1612" s="2">
        <f t="shared" si="224"/>
        <v>5.0718092957292085E-2</v>
      </c>
      <c r="H1612" s="2">
        <f t="shared" si="220"/>
        <v>0.31352705797273883</v>
      </c>
      <c r="I1612" s="2">
        <f t="shared" si="221"/>
        <v>23.86909779054173</v>
      </c>
    </row>
    <row r="1613" spans="1:9" ht="13.5" x14ac:dyDescent="0.25">
      <c r="A1613" s="3">
        <f>TITRES_STAT!B1616</f>
        <v>44659</v>
      </c>
      <c r="B1613" s="6">
        <f>TITRES_STAT!D1616</f>
        <v>12.4176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1.4765673437252838E-2</v>
      </c>
      <c r="G1613" s="2">
        <f t="shared" si="228"/>
        <v>4.7095372031771221E-2</v>
      </c>
      <c r="H1613" s="2">
        <f t="shared" si="220"/>
        <v>0.31352705797273883</v>
      </c>
      <c r="I1613" s="2">
        <f t="shared" si="221"/>
        <v>23.86909779054173</v>
      </c>
    </row>
    <row r="1614" spans="1:9" ht="13.5" x14ac:dyDescent="0.25">
      <c r="A1614" s="3">
        <f>TITRES_STAT!B1617</f>
        <v>44662</v>
      </c>
      <c r="B1614" s="6">
        <f>TITRES_STAT!D1617</f>
        <v>12.4176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1.3710982477449063E-2</v>
      </c>
      <c r="G1614" s="2">
        <f t="shared" si="228"/>
        <v>4.3731416886644711E-2</v>
      </c>
      <c r="H1614" s="2">
        <f t="shared" si="220"/>
        <v>0.31352705797273878</v>
      </c>
      <c r="I1614" s="2">
        <f t="shared" si="221"/>
        <v>23.86909779054173</v>
      </c>
    </row>
    <row r="1615" spans="1:9" ht="13.5" x14ac:dyDescent="0.25">
      <c r="A1615" s="3">
        <f>TITRES_STAT!B1618</f>
        <v>44663</v>
      </c>
      <c r="B1615" s="6">
        <f>TITRES_STAT!D1618</f>
        <v>12.4176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1.2731626586202702E-2</v>
      </c>
      <c r="G1615" s="2">
        <f t="shared" si="228"/>
        <v>4.0607744251884369E-2</v>
      </c>
      <c r="H1615" s="2">
        <f t="shared" si="220"/>
        <v>0.31352705797273883</v>
      </c>
      <c r="I1615" s="2">
        <f t="shared" si="221"/>
        <v>23.86909779054173</v>
      </c>
    </row>
    <row r="1616" spans="1:9" ht="13.5" x14ac:dyDescent="0.25">
      <c r="A1616" s="3">
        <f>TITRES_STAT!B1619</f>
        <v>44664</v>
      </c>
      <c r="B1616" s="6">
        <f>TITRES_STAT!D1619</f>
        <v>11.988</v>
      </c>
      <c r="C1616" s="2">
        <f t="shared" si="225"/>
        <v>-0.42960000000000065</v>
      </c>
      <c r="D1616" s="2">
        <f t="shared" si="226"/>
        <v>0</v>
      </c>
      <c r="E1616" s="2">
        <f t="shared" si="227"/>
        <v>0.42960000000000065</v>
      </c>
      <c r="F1616" s="2">
        <f t="shared" si="228"/>
        <v>1.1822224687188224E-2</v>
      </c>
      <c r="G1616" s="2">
        <f t="shared" si="228"/>
        <v>6.8392905376749816E-2</v>
      </c>
      <c r="H1616" s="2">
        <f t="shared" si="220"/>
        <v>0.17285747143017544</v>
      </c>
      <c r="I1616" s="2">
        <f t="shared" si="221"/>
        <v>14.738148124630527</v>
      </c>
    </row>
    <row r="1617" spans="1:9" ht="13.5" x14ac:dyDescent="0.25">
      <c r="A1617" s="3">
        <f>TITRES_STAT!B1620</f>
        <v>44665</v>
      </c>
      <c r="B1617" s="6">
        <f>TITRES_STAT!D1620</f>
        <v>11.988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1.097778006667478E-2</v>
      </c>
      <c r="G1617" s="2">
        <f t="shared" si="228"/>
        <v>6.3507697849839118E-2</v>
      </c>
      <c r="H1617" s="2">
        <f t="shared" ref="H1617:H1680" si="229">F1617/G1617</f>
        <v>0.17285747143017544</v>
      </c>
      <c r="I1617" s="2">
        <f t="shared" ref="I1617:I1680" si="230">IF(G1617=0,100,100-(100/(1+H1617)))</f>
        <v>14.738148124630527</v>
      </c>
    </row>
    <row r="1618" spans="1:9" ht="13.5" x14ac:dyDescent="0.25">
      <c r="A1618" s="3">
        <f>TITRES_STAT!B1621</f>
        <v>44666</v>
      </c>
      <c r="B1618" s="6">
        <f>TITRES_STAT!D1621</f>
        <v>11.988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1.0193652919055152E-2</v>
      </c>
      <c r="G1618" s="2">
        <f t="shared" si="228"/>
        <v>5.8971433717707751E-2</v>
      </c>
      <c r="H1618" s="2">
        <f t="shared" si="229"/>
        <v>0.17285747143017544</v>
      </c>
      <c r="I1618" s="2">
        <f t="shared" si="230"/>
        <v>14.738148124630527</v>
      </c>
    </row>
    <row r="1619" spans="1:9" ht="13.5" x14ac:dyDescent="0.25">
      <c r="A1619" s="3">
        <f>TITRES_STAT!B1622</f>
        <v>44669</v>
      </c>
      <c r="B1619" s="6">
        <f>TITRES_STAT!D1622</f>
        <v>11.988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9.4655348534083555E-3</v>
      </c>
      <c r="G1619" s="2">
        <f t="shared" si="228"/>
        <v>5.4759188452157201E-2</v>
      </c>
      <c r="H1619" s="2">
        <f t="shared" si="229"/>
        <v>0.17285747143017544</v>
      </c>
      <c r="I1619" s="2">
        <f t="shared" si="230"/>
        <v>14.738148124630527</v>
      </c>
    </row>
    <row r="1620" spans="1:9" ht="13.5" x14ac:dyDescent="0.25">
      <c r="A1620" s="3">
        <f>TITRES_STAT!B1623</f>
        <v>44670</v>
      </c>
      <c r="B1620" s="6">
        <f>TITRES_STAT!D1623</f>
        <v>11.648300000000001</v>
      </c>
      <c r="C1620" s="2">
        <f t="shared" si="225"/>
        <v>-0.33969999999999878</v>
      </c>
      <c r="D1620" s="2">
        <f t="shared" si="226"/>
        <v>0</v>
      </c>
      <c r="E1620" s="2">
        <f t="shared" si="227"/>
        <v>0.33969999999999878</v>
      </c>
      <c r="F1620" s="2">
        <f t="shared" si="228"/>
        <v>8.7894252210220444E-3</v>
      </c>
      <c r="G1620" s="2">
        <f t="shared" si="228"/>
        <v>7.5112103562717317E-2</v>
      </c>
      <c r="H1620" s="2">
        <f t="shared" si="229"/>
        <v>0.11701742867157255</v>
      </c>
      <c r="I1620" s="2">
        <f t="shared" si="230"/>
        <v>10.475882082765452</v>
      </c>
    </row>
    <row r="1621" spans="1:9" ht="13.5" x14ac:dyDescent="0.25">
      <c r="A1621" s="3">
        <f>TITRES_STAT!B1624</f>
        <v>44671</v>
      </c>
      <c r="B1621" s="6">
        <f>TITRES_STAT!D1624</f>
        <v>11.1289</v>
      </c>
      <c r="C1621" s="2">
        <f t="shared" si="225"/>
        <v>-0.51940000000000097</v>
      </c>
      <c r="D1621" s="2">
        <f t="shared" si="226"/>
        <v>0</v>
      </c>
      <c r="E1621" s="2">
        <f t="shared" si="227"/>
        <v>0.51940000000000097</v>
      </c>
      <c r="F1621" s="2">
        <f t="shared" si="228"/>
        <v>8.1616091338061851E-3</v>
      </c>
      <c r="G1621" s="2">
        <f t="shared" si="228"/>
        <v>0.10684695330823758</v>
      </c>
      <c r="H1621" s="2">
        <f t="shared" si="229"/>
        <v>7.6385979020488826E-2</v>
      </c>
      <c r="I1621" s="2">
        <f t="shared" si="230"/>
        <v>7.0965230418553062</v>
      </c>
    </row>
    <row r="1622" spans="1:9" ht="13.5" x14ac:dyDescent="0.25">
      <c r="A1622" s="3">
        <f>TITRES_STAT!B1625</f>
        <v>44672</v>
      </c>
      <c r="B1622" s="6">
        <f>TITRES_STAT!D1625</f>
        <v>11.1289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7.5786370528200296E-3</v>
      </c>
      <c r="G1622" s="2">
        <f t="shared" si="228"/>
        <v>9.9215028071934899E-2</v>
      </c>
      <c r="H1622" s="2">
        <f t="shared" si="229"/>
        <v>7.6385979020488826E-2</v>
      </c>
      <c r="I1622" s="2">
        <f t="shared" si="230"/>
        <v>7.0965230418553062</v>
      </c>
    </row>
    <row r="1623" spans="1:9" ht="13.5" x14ac:dyDescent="0.25">
      <c r="A1623" s="3">
        <f>TITRES_STAT!B1626</f>
        <v>44673</v>
      </c>
      <c r="B1623" s="6">
        <f>TITRES_STAT!D1626</f>
        <v>11.1289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7.0373058347614559E-3</v>
      </c>
      <c r="G1623" s="2">
        <f t="shared" si="228"/>
        <v>9.2128240352510979E-2</v>
      </c>
      <c r="H1623" s="2">
        <f t="shared" si="229"/>
        <v>7.6385979020488826E-2</v>
      </c>
      <c r="I1623" s="2">
        <f t="shared" si="230"/>
        <v>7.0965230418553062</v>
      </c>
    </row>
    <row r="1624" spans="1:9" ht="13.5" x14ac:dyDescent="0.25">
      <c r="A1624" s="3">
        <f>TITRES_STAT!B1627</f>
        <v>44676</v>
      </c>
      <c r="B1624" s="6">
        <f>TITRES_STAT!D1627</f>
        <v>11.628399999999999</v>
      </c>
      <c r="C1624" s="2">
        <f t="shared" si="225"/>
        <v>0.49949999999999939</v>
      </c>
      <c r="D1624" s="2">
        <f t="shared" si="226"/>
        <v>0.49949999999999939</v>
      </c>
      <c r="E1624" s="2">
        <f t="shared" si="227"/>
        <v>0</v>
      </c>
      <c r="F1624" s="2">
        <f t="shared" si="228"/>
        <v>4.221321256084988E-2</v>
      </c>
      <c r="G1624" s="2">
        <f t="shared" si="228"/>
        <v>8.5547651755903051E-2</v>
      </c>
      <c r="H1624" s="2">
        <f t="shared" si="229"/>
        <v>0.49344677141225024</v>
      </c>
      <c r="I1624" s="2">
        <f t="shared" si="230"/>
        <v>33.04080070732158</v>
      </c>
    </row>
    <row r="1625" spans="1:9" ht="13.5" x14ac:dyDescent="0.25">
      <c r="A1625" s="3">
        <f>TITRES_STAT!B1628</f>
        <v>44677</v>
      </c>
      <c r="B1625" s="6">
        <f>TITRES_STAT!D1628</f>
        <v>11.628399999999999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3.9197983092217746E-2</v>
      </c>
      <c r="G1625" s="2">
        <f t="shared" si="228"/>
        <v>7.9437105201909969E-2</v>
      </c>
      <c r="H1625" s="2">
        <f t="shared" si="229"/>
        <v>0.4934467714122503</v>
      </c>
      <c r="I1625" s="2">
        <f t="shared" si="230"/>
        <v>33.040800707321594</v>
      </c>
    </row>
    <row r="1626" spans="1:9" ht="13.5" x14ac:dyDescent="0.25">
      <c r="A1626" s="3">
        <f>TITRES_STAT!B1629</f>
        <v>44678</v>
      </c>
      <c r="B1626" s="6">
        <f>TITRES_STAT!D1629</f>
        <v>11.8881</v>
      </c>
      <c r="C1626" s="2">
        <f t="shared" si="225"/>
        <v>0.25970000000000049</v>
      </c>
      <c r="D1626" s="2">
        <f t="shared" si="226"/>
        <v>0.25970000000000049</v>
      </c>
      <c r="E1626" s="2">
        <f t="shared" si="227"/>
        <v>0</v>
      </c>
      <c r="F1626" s="2">
        <f t="shared" si="228"/>
        <v>5.4948127157059372E-2</v>
      </c>
      <c r="G1626" s="2">
        <f t="shared" si="228"/>
        <v>7.3763026258916398E-2</v>
      </c>
      <c r="H1626" s="2">
        <f t="shared" si="229"/>
        <v>0.74492777674529453</v>
      </c>
      <c r="I1626" s="2">
        <f t="shared" si="230"/>
        <v>42.691037799556497</v>
      </c>
    </row>
    <row r="1627" spans="1:9" ht="13.5" x14ac:dyDescent="0.25">
      <c r="A1627" s="3">
        <f>TITRES_STAT!B1630</f>
        <v>44679</v>
      </c>
      <c r="B1627" s="6">
        <f>TITRES_STAT!D1630</f>
        <v>11.8881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5.1023260931555132E-2</v>
      </c>
      <c r="G1627" s="2">
        <f t="shared" si="228"/>
        <v>6.8494238668993804E-2</v>
      </c>
      <c r="H1627" s="2">
        <f t="shared" si="229"/>
        <v>0.74492777674529453</v>
      </c>
      <c r="I1627" s="2">
        <f t="shared" si="230"/>
        <v>42.691037799556497</v>
      </c>
    </row>
    <row r="1628" spans="1:9" ht="13.5" x14ac:dyDescent="0.25">
      <c r="A1628" s="3">
        <f>TITRES_STAT!B1631</f>
        <v>44680</v>
      </c>
      <c r="B1628" s="6">
        <f>TITRES_STAT!D1631</f>
        <v>11.8881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4.7378742293586906E-2</v>
      </c>
      <c r="G1628" s="2">
        <f t="shared" si="228"/>
        <v>6.3601793049779962E-2</v>
      </c>
      <c r="H1628" s="2">
        <f t="shared" si="229"/>
        <v>0.74492777674529442</v>
      </c>
      <c r="I1628" s="2">
        <f t="shared" si="230"/>
        <v>42.691037799556497</v>
      </c>
    </row>
    <row r="1629" spans="1:9" ht="13.5" x14ac:dyDescent="0.25">
      <c r="A1629" s="3">
        <f>TITRES_STAT!B1632</f>
        <v>44685</v>
      </c>
      <c r="B1629" s="6">
        <f>TITRES_STAT!D1632</f>
        <v>11.8881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4.3994546415473561E-2</v>
      </c>
      <c r="G1629" s="2">
        <f t="shared" si="231"/>
        <v>5.905880783193853E-2</v>
      </c>
      <c r="H1629" s="2">
        <f t="shared" si="229"/>
        <v>0.74492777674529465</v>
      </c>
      <c r="I1629" s="2">
        <f t="shared" si="230"/>
        <v>42.691037799556504</v>
      </c>
    </row>
    <row r="1630" spans="1:9" ht="13.5" x14ac:dyDescent="0.25">
      <c r="A1630" s="3">
        <f>TITRES_STAT!B1633</f>
        <v>44686</v>
      </c>
      <c r="B1630" s="6">
        <f>TITRES_STAT!D1633</f>
        <v>11.8881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4.0852078814368309E-2</v>
      </c>
      <c r="G1630" s="2">
        <f t="shared" si="231"/>
        <v>5.4840321558228634E-2</v>
      </c>
      <c r="H1630" s="2">
        <f t="shared" si="229"/>
        <v>0.74492777674529465</v>
      </c>
      <c r="I1630" s="2">
        <f t="shared" si="230"/>
        <v>42.691037799556504</v>
      </c>
    </row>
    <row r="1631" spans="1:9" ht="13.5" x14ac:dyDescent="0.25">
      <c r="A1631" s="3">
        <f>TITRES_STAT!B1634</f>
        <v>44687</v>
      </c>
      <c r="B1631" s="6">
        <f>TITRES_STAT!D1634</f>
        <v>11.8881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3.7934073184770566E-2</v>
      </c>
      <c r="G1631" s="2">
        <f t="shared" si="231"/>
        <v>5.0923155732640876E-2</v>
      </c>
      <c r="H1631" s="2">
        <f t="shared" si="229"/>
        <v>0.74492777674529453</v>
      </c>
      <c r="I1631" s="2">
        <f t="shared" si="230"/>
        <v>42.691037799556497</v>
      </c>
    </row>
    <row r="1632" spans="1:9" ht="13.5" x14ac:dyDescent="0.25">
      <c r="A1632" s="3">
        <f>TITRES_STAT!B1635</f>
        <v>44690</v>
      </c>
      <c r="B1632" s="6">
        <f>TITRES_STAT!D1635</f>
        <v>11.8881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3.5224496528715524E-2</v>
      </c>
      <c r="G1632" s="2">
        <f t="shared" si="231"/>
        <v>4.7285787466023674E-2</v>
      </c>
      <c r="H1632" s="2">
        <f t="shared" si="229"/>
        <v>0.74492777674529442</v>
      </c>
      <c r="I1632" s="2">
        <f t="shared" si="230"/>
        <v>42.691037799556497</v>
      </c>
    </row>
    <row r="1633" spans="1:9" ht="13.5" x14ac:dyDescent="0.25">
      <c r="A1633" s="3">
        <f>TITRES_STAT!B1636</f>
        <v>44691</v>
      </c>
      <c r="B1633" s="6">
        <f>TITRES_STAT!D1636</f>
        <v>11.988</v>
      </c>
      <c r="C1633" s="2">
        <f t="shared" si="225"/>
        <v>9.9899999999999878E-2</v>
      </c>
      <c r="D1633" s="2">
        <f t="shared" si="226"/>
        <v>9.9899999999999878E-2</v>
      </c>
      <c r="E1633" s="2">
        <f t="shared" si="227"/>
        <v>0</v>
      </c>
      <c r="F1633" s="2">
        <f t="shared" si="231"/>
        <v>3.9844175348092974E-2</v>
      </c>
      <c r="G1633" s="2">
        <f t="shared" si="231"/>
        <v>4.3908231218450555E-2</v>
      </c>
      <c r="H1633" s="2">
        <f t="shared" si="229"/>
        <v>0.90744204998515554</v>
      </c>
      <c r="I1633" s="2">
        <f t="shared" si="230"/>
        <v>47.573767705929399</v>
      </c>
    </row>
    <row r="1634" spans="1:9" ht="13.5" x14ac:dyDescent="0.25">
      <c r="A1634" s="3">
        <f>TITRES_STAT!B1637</f>
        <v>44692</v>
      </c>
      <c r="B1634" s="6">
        <f>TITRES_STAT!D1637</f>
        <v>11.988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3.6998162823229194E-2</v>
      </c>
      <c r="G1634" s="2">
        <f t="shared" si="231"/>
        <v>4.0771928988561232E-2</v>
      </c>
      <c r="H1634" s="2">
        <f t="shared" si="229"/>
        <v>0.90744204998515554</v>
      </c>
      <c r="I1634" s="2">
        <f t="shared" si="230"/>
        <v>47.573767705929399</v>
      </c>
    </row>
    <row r="1635" spans="1:9" ht="13.5" x14ac:dyDescent="0.25">
      <c r="A1635" s="3">
        <f>TITRES_STAT!B1638</f>
        <v>44693</v>
      </c>
      <c r="B1635" s="6">
        <f>TITRES_STAT!D1638</f>
        <v>11.988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3.4355436907284251E-2</v>
      </c>
      <c r="G1635" s="2">
        <f t="shared" si="231"/>
        <v>3.7859648346521148E-2</v>
      </c>
      <c r="H1635" s="2">
        <f t="shared" si="229"/>
        <v>0.90744204998515543</v>
      </c>
      <c r="I1635" s="2">
        <f t="shared" si="230"/>
        <v>47.573767705929392</v>
      </c>
    </row>
    <row r="1636" spans="1:9" ht="13.5" x14ac:dyDescent="0.25">
      <c r="A1636" s="3">
        <f>TITRES_STAT!B1639</f>
        <v>44694</v>
      </c>
      <c r="B1636" s="6">
        <f>TITRES_STAT!D1639</f>
        <v>11.988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3.1901477128192517E-2</v>
      </c>
      <c r="G1636" s="2">
        <f t="shared" si="231"/>
        <v>3.5155387750341063E-2</v>
      </c>
      <c r="H1636" s="2">
        <f t="shared" si="229"/>
        <v>0.90744204998515543</v>
      </c>
      <c r="I1636" s="2">
        <f t="shared" si="230"/>
        <v>47.573767705929392</v>
      </c>
    </row>
    <row r="1637" spans="1:9" ht="13.5" x14ac:dyDescent="0.25">
      <c r="A1637" s="3">
        <f>TITRES_STAT!B1640</f>
        <v>44697</v>
      </c>
      <c r="B1637" s="6">
        <f>TITRES_STAT!D1640</f>
        <v>11.988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2.9622800190464479E-2</v>
      </c>
      <c r="G1637" s="2">
        <f t="shared" si="231"/>
        <v>3.2644288625316702E-2</v>
      </c>
      <c r="H1637" s="2">
        <f t="shared" si="229"/>
        <v>0.90744204998515543</v>
      </c>
      <c r="I1637" s="2">
        <f t="shared" si="230"/>
        <v>47.573767705929392</v>
      </c>
    </row>
    <row r="1638" spans="1:9" ht="13.5" x14ac:dyDescent="0.25">
      <c r="A1638" s="3">
        <f>TITRES_STAT!B1641</f>
        <v>44698</v>
      </c>
      <c r="B1638" s="6">
        <f>TITRES_STAT!D1641</f>
        <v>11.988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2.7506885891145586E-2</v>
      </c>
      <c r="G1638" s="2">
        <f t="shared" si="231"/>
        <v>3.0312553723508363E-2</v>
      </c>
      <c r="H1638" s="2">
        <f t="shared" si="229"/>
        <v>0.90744204998515543</v>
      </c>
      <c r="I1638" s="2">
        <f t="shared" si="230"/>
        <v>47.573767705929392</v>
      </c>
    </row>
    <row r="1639" spans="1:9" ht="13.5" x14ac:dyDescent="0.25">
      <c r="A1639" s="3">
        <f>TITRES_STAT!B1642</f>
        <v>44699</v>
      </c>
      <c r="B1639" s="6">
        <f>TITRES_STAT!D1642</f>
        <v>11.988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2.5542108327492329E-2</v>
      </c>
      <c r="G1639" s="2">
        <f t="shared" si="231"/>
        <v>2.8147371314686337E-2</v>
      </c>
      <c r="H1639" s="2">
        <f t="shared" si="229"/>
        <v>0.90744204998515543</v>
      </c>
      <c r="I1639" s="2">
        <f t="shared" si="230"/>
        <v>47.573767705929392</v>
      </c>
    </row>
    <row r="1640" spans="1:9" ht="13.5" x14ac:dyDescent="0.25">
      <c r="A1640" s="3">
        <f>TITRES_STAT!B1643</f>
        <v>44700</v>
      </c>
      <c r="B1640" s="6">
        <f>TITRES_STAT!D1643</f>
        <v>11.988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2.3717672018385733E-2</v>
      </c>
      <c r="G1640" s="2">
        <f t="shared" si="231"/>
        <v>2.6136844792208742E-2</v>
      </c>
      <c r="H1640" s="2">
        <f t="shared" si="229"/>
        <v>0.90744204998515532</v>
      </c>
      <c r="I1640" s="2">
        <f t="shared" si="230"/>
        <v>47.573767705929384</v>
      </c>
    </row>
    <row r="1641" spans="1:9" ht="13.5" x14ac:dyDescent="0.25">
      <c r="A1641" s="3">
        <f>TITRES_STAT!B1644</f>
        <v>44701</v>
      </c>
      <c r="B1641" s="6">
        <f>TITRES_STAT!D1644</f>
        <v>11.988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2.2023552588501034E-2</v>
      </c>
      <c r="G1641" s="2">
        <f t="shared" si="231"/>
        <v>2.4269927307050975E-2</v>
      </c>
      <c r="H1641" s="2">
        <f t="shared" si="229"/>
        <v>0.90744204998515521</v>
      </c>
      <c r="I1641" s="2">
        <f t="shared" si="230"/>
        <v>47.573767705929384</v>
      </c>
    </row>
    <row r="1642" spans="1:9" ht="13.5" x14ac:dyDescent="0.25">
      <c r="A1642" s="3">
        <f>TITRES_STAT!B1645</f>
        <v>44704</v>
      </c>
      <c r="B1642" s="6">
        <f>TITRES_STAT!D1645</f>
        <v>11.988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2.0450441689322391E-2</v>
      </c>
      <c r="G1642" s="2">
        <f t="shared" si="231"/>
        <v>2.2536361070833046E-2</v>
      </c>
      <c r="H1642" s="2">
        <f t="shared" si="229"/>
        <v>0.90744204998515543</v>
      </c>
      <c r="I1642" s="2">
        <f t="shared" si="230"/>
        <v>47.573767705929392</v>
      </c>
    </row>
    <row r="1643" spans="1:9" ht="13.5" x14ac:dyDescent="0.25">
      <c r="A1643" s="3">
        <f>TITRES_STAT!B1646</f>
        <v>44705</v>
      </c>
      <c r="B1643" s="6">
        <f>TITRES_STAT!D1646</f>
        <v>12.5275</v>
      </c>
      <c r="C1643" s="2">
        <f t="shared" si="225"/>
        <v>0.53950000000000031</v>
      </c>
      <c r="D1643" s="2">
        <f t="shared" si="226"/>
        <v>0.53950000000000031</v>
      </c>
      <c r="E1643" s="2">
        <f t="shared" si="227"/>
        <v>0</v>
      </c>
      <c r="F1643" s="2">
        <f t="shared" si="231"/>
        <v>5.7525410140085102E-2</v>
      </c>
      <c r="G1643" s="2">
        <f t="shared" si="231"/>
        <v>2.0926620994344971E-2</v>
      </c>
      <c r="H1643" s="2">
        <f t="shared" si="229"/>
        <v>2.7489105936228437</v>
      </c>
      <c r="I1643" s="2">
        <f t="shared" si="230"/>
        <v>73.325584192349936</v>
      </c>
    </row>
    <row r="1644" spans="1:9" ht="13.5" x14ac:dyDescent="0.25">
      <c r="A1644" s="3">
        <f>TITRES_STAT!B1647</f>
        <v>44706</v>
      </c>
      <c r="B1644" s="6">
        <f>TITRES_STAT!D1647</f>
        <v>13.037000000000001</v>
      </c>
      <c r="C1644" s="2">
        <f t="shared" si="225"/>
        <v>0.50950000000000095</v>
      </c>
      <c r="D1644" s="2">
        <f t="shared" si="226"/>
        <v>0.50950000000000095</v>
      </c>
      <c r="E1644" s="2">
        <f t="shared" si="227"/>
        <v>0</v>
      </c>
      <c r="F1644" s="2">
        <f t="shared" si="231"/>
        <v>8.9809309415793376E-2</v>
      </c>
      <c r="G1644" s="2">
        <f t="shared" si="231"/>
        <v>1.943186235189176E-2</v>
      </c>
      <c r="H1644" s="2">
        <f t="shared" si="229"/>
        <v>4.6217551251360183</v>
      </c>
      <c r="I1644" s="2">
        <f t="shared" si="230"/>
        <v>82.211960895827787</v>
      </c>
    </row>
    <row r="1645" spans="1:9" ht="13.5" x14ac:dyDescent="0.25">
      <c r="A1645" s="3">
        <f>TITRES_STAT!B1648</f>
        <v>44707</v>
      </c>
      <c r="B1645" s="6">
        <f>TITRES_STAT!D1648</f>
        <v>13.606400000000001</v>
      </c>
      <c r="C1645" s="2">
        <f t="shared" si="225"/>
        <v>0.56939999999999991</v>
      </c>
      <c r="D1645" s="2">
        <f t="shared" si="226"/>
        <v>0.56939999999999991</v>
      </c>
      <c r="E1645" s="2">
        <f t="shared" si="227"/>
        <v>0</v>
      </c>
      <c r="F1645" s="2">
        <f t="shared" ref="F1645:G1660" si="232">((F1644*13)+D1645)/14</f>
        <v>0.12406578731466526</v>
      </c>
      <c r="G1645" s="2">
        <f t="shared" si="232"/>
        <v>1.8043872183899492E-2</v>
      </c>
      <c r="H1645" s="2">
        <f t="shared" si="229"/>
        <v>6.875785089265313</v>
      </c>
      <c r="I1645" s="2">
        <f t="shared" si="230"/>
        <v>87.302853129359775</v>
      </c>
    </row>
    <row r="1646" spans="1:9" ht="13.5" x14ac:dyDescent="0.25">
      <c r="A1646" s="3">
        <f>TITRES_STAT!B1649</f>
        <v>44708</v>
      </c>
      <c r="B1646" s="6">
        <f>TITRES_STAT!D1649</f>
        <v>14.2158</v>
      </c>
      <c r="C1646" s="2">
        <f t="shared" si="225"/>
        <v>0.60939999999999905</v>
      </c>
      <c r="D1646" s="2">
        <f t="shared" si="226"/>
        <v>0.60939999999999905</v>
      </c>
      <c r="E1646" s="2">
        <f t="shared" si="227"/>
        <v>0</v>
      </c>
      <c r="F1646" s="2">
        <f t="shared" si="232"/>
        <v>0.15873251679218911</v>
      </c>
      <c r="G1646" s="2">
        <f t="shared" si="232"/>
        <v>1.6755024170763813E-2</v>
      </c>
      <c r="H1646" s="2">
        <f t="shared" si="229"/>
        <v>9.4737265177548799</v>
      </c>
      <c r="I1646" s="2">
        <f t="shared" si="230"/>
        <v>90.452299873356282</v>
      </c>
    </row>
    <row r="1647" spans="1:9" ht="13.5" x14ac:dyDescent="0.25">
      <c r="A1647" s="3">
        <f>TITRES_STAT!B1650</f>
        <v>44711</v>
      </c>
      <c r="B1647" s="6">
        <f>TITRES_STAT!D1650</f>
        <v>14.2158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0.1473944798784613</v>
      </c>
      <c r="G1647" s="2">
        <f t="shared" si="232"/>
        <v>1.5558236729994969E-2</v>
      </c>
      <c r="H1647" s="2">
        <f t="shared" si="229"/>
        <v>9.4737265177548799</v>
      </c>
      <c r="I1647" s="2">
        <f t="shared" si="230"/>
        <v>90.452299873356282</v>
      </c>
    </row>
    <row r="1648" spans="1:9" ht="13.5" x14ac:dyDescent="0.25">
      <c r="A1648" s="3">
        <f>TITRES_STAT!B1651</f>
        <v>44712</v>
      </c>
      <c r="B1648" s="6">
        <f>TITRES_STAT!D1651</f>
        <v>14.2058</v>
      </c>
      <c r="C1648" s="2">
        <f t="shared" si="225"/>
        <v>-9.9999999999997868E-3</v>
      </c>
      <c r="D1648" s="2">
        <f t="shared" si="226"/>
        <v>0</v>
      </c>
      <c r="E1648" s="2">
        <f t="shared" si="227"/>
        <v>9.9999999999997868E-3</v>
      </c>
      <c r="F1648" s="2">
        <f t="shared" si="232"/>
        <v>0.13686630274428549</v>
      </c>
      <c r="G1648" s="2">
        <f t="shared" si="232"/>
        <v>1.5161219820709599E-2</v>
      </c>
      <c r="H1648" s="2">
        <f t="shared" si="229"/>
        <v>9.0273938616292462</v>
      </c>
      <c r="I1648" s="2">
        <f t="shared" si="230"/>
        <v>90.027319024272174</v>
      </c>
    </row>
    <row r="1649" spans="1:9" ht="13.5" x14ac:dyDescent="0.25">
      <c r="A1649" s="3">
        <f>TITRES_STAT!B1652</f>
        <v>44713</v>
      </c>
      <c r="B1649" s="6">
        <f>TITRES_STAT!D1652</f>
        <v>14.2058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0.12709013826255081</v>
      </c>
      <c r="G1649" s="2">
        <f t="shared" si="232"/>
        <v>1.4078275547801772E-2</v>
      </c>
      <c r="H1649" s="2">
        <f t="shared" si="229"/>
        <v>9.0273938616292444</v>
      </c>
      <c r="I1649" s="2">
        <f t="shared" si="230"/>
        <v>90.027319024272174</v>
      </c>
    </row>
    <row r="1650" spans="1:9" ht="13.5" x14ac:dyDescent="0.25">
      <c r="A1650" s="3">
        <f>TITRES_STAT!B1653</f>
        <v>44714</v>
      </c>
      <c r="B1650" s="6">
        <f>TITRES_STAT!D1653</f>
        <v>14.2058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0.11801227124379718</v>
      </c>
      <c r="G1650" s="2">
        <f t="shared" si="232"/>
        <v>1.3072684437244504E-2</v>
      </c>
      <c r="H1650" s="2">
        <f t="shared" si="229"/>
        <v>9.0273938616292444</v>
      </c>
      <c r="I1650" s="2">
        <f t="shared" si="230"/>
        <v>90.027319024272174</v>
      </c>
    </row>
    <row r="1651" spans="1:9" ht="13.5" x14ac:dyDescent="0.25">
      <c r="A1651" s="3">
        <f>TITRES_STAT!B1654</f>
        <v>44715</v>
      </c>
      <c r="B1651" s="6">
        <f>TITRES_STAT!D1654</f>
        <v>14.2058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0.10958282329781166</v>
      </c>
      <c r="G1651" s="2">
        <f t="shared" si="232"/>
        <v>1.2138921263155611E-2</v>
      </c>
      <c r="H1651" s="2">
        <f t="shared" si="229"/>
        <v>9.0273938616292426</v>
      </c>
      <c r="I1651" s="2">
        <f t="shared" si="230"/>
        <v>90.027319024272174</v>
      </c>
    </row>
    <row r="1652" spans="1:9" ht="13.5" x14ac:dyDescent="0.25">
      <c r="A1652" s="3">
        <f>TITRES_STAT!B1655</f>
        <v>44718</v>
      </c>
      <c r="B1652" s="6">
        <f>TITRES_STAT!D1655</f>
        <v>14.2158</v>
      </c>
      <c r="C1652" s="2">
        <f t="shared" si="225"/>
        <v>9.9999999999997868E-3</v>
      </c>
      <c r="D1652" s="2">
        <f t="shared" si="226"/>
        <v>9.9999999999997868E-3</v>
      </c>
      <c r="E1652" s="2">
        <f t="shared" si="227"/>
        <v>0</v>
      </c>
      <c r="F1652" s="2">
        <f t="shared" si="232"/>
        <v>0.10246976449082511</v>
      </c>
      <c r="G1652" s="2">
        <f t="shared" si="232"/>
        <v>1.1271855458644495E-2</v>
      </c>
      <c r="H1652" s="2">
        <f t="shared" si="229"/>
        <v>9.0907628177790425</v>
      </c>
      <c r="I1652" s="2">
        <f t="shared" si="230"/>
        <v>90.089946438557774</v>
      </c>
    </row>
    <row r="1653" spans="1:9" ht="13.5" x14ac:dyDescent="0.25">
      <c r="A1653" s="3">
        <f>TITRES_STAT!B1656</f>
        <v>44719</v>
      </c>
      <c r="B1653" s="6">
        <f>TITRES_STAT!D1656</f>
        <v>14.8551</v>
      </c>
      <c r="C1653" s="2">
        <f t="shared" si="225"/>
        <v>0.63930000000000042</v>
      </c>
      <c r="D1653" s="2">
        <f t="shared" si="226"/>
        <v>0.63930000000000042</v>
      </c>
      <c r="E1653" s="2">
        <f t="shared" si="227"/>
        <v>0</v>
      </c>
      <c r="F1653" s="2">
        <f t="shared" si="232"/>
        <v>0.14081478131290906</v>
      </c>
      <c r="G1653" s="2">
        <f t="shared" si="232"/>
        <v>1.0466722925884174E-2</v>
      </c>
      <c r="H1653" s="2">
        <f t="shared" si="229"/>
        <v>13.453569212640044</v>
      </c>
      <c r="I1653" s="2">
        <f t="shared" si="230"/>
        <v>93.081293725528553</v>
      </c>
    </row>
    <row r="1654" spans="1:9" ht="13.5" x14ac:dyDescent="0.25">
      <c r="A1654" s="3">
        <f>TITRES_STAT!B1657</f>
        <v>44720</v>
      </c>
      <c r="B1654" s="6">
        <f>TITRES_STAT!D1657</f>
        <v>15.5145</v>
      </c>
      <c r="C1654" s="2">
        <f t="shared" si="225"/>
        <v>0.65939999999999976</v>
      </c>
      <c r="D1654" s="2">
        <f t="shared" si="226"/>
        <v>0.65939999999999976</v>
      </c>
      <c r="E1654" s="2">
        <f t="shared" si="227"/>
        <v>0</v>
      </c>
      <c r="F1654" s="2">
        <f t="shared" si="232"/>
        <v>0.17785658264770124</v>
      </c>
      <c r="G1654" s="2">
        <f t="shared" si="232"/>
        <v>9.7190998597495894E-3</v>
      </c>
      <c r="H1654" s="2">
        <f t="shared" si="229"/>
        <v>18.299697010447598</v>
      </c>
      <c r="I1654" s="2">
        <f t="shared" si="230"/>
        <v>94.81857150680311</v>
      </c>
    </row>
    <row r="1655" spans="1:9" ht="13.5" x14ac:dyDescent="0.25">
      <c r="A1655" s="3">
        <f>TITRES_STAT!B1658</f>
        <v>44721</v>
      </c>
      <c r="B1655" s="6">
        <f>TITRES_STAT!D1658</f>
        <v>16.203800000000001</v>
      </c>
      <c r="C1655" s="2">
        <f t="shared" si="225"/>
        <v>0.68930000000000113</v>
      </c>
      <c r="D1655" s="2">
        <f t="shared" si="226"/>
        <v>0.68930000000000113</v>
      </c>
      <c r="E1655" s="2">
        <f t="shared" si="227"/>
        <v>0</v>
      </c>
      <c r="F1655" s="2">
        <f t="shared" si="232"/>
        <v>0.21438825531572264</v>
      </c>
      <c r="G1655" s="2">
        <f t="shared" si="232"/>
        <v>9.0248784411960485E-3</v>
      </c>
      <c r="H1655" s="2">
        <f t="shared" si="229"/>
        <v>23.755251299241898</v>
      </c>
      <c r="I1655" s="2">
        <f t="shared" si="230"/>
        <v>95.960453045246908</v>
      </c>
    </row>
    <row r="1656" spans="1:9" ht="13.5" x14ac:dyDescent="0.25">
      <c r="A1656" s="3">
        <f>TITRES_STAT!B1659</f>
        <v>44722</v>
      </c>
      <c r="B1656" s="6">
        <f>TITRES_STAT!D1659</f>
        <v>16.203800000000001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0.19907480850745674</v>
      </c>
      <c r="G1656" s="2">
        <f t="shared" si="232"/>
        <v>8.3802442668249027E-3</v>
      </c>
      <c r="H1656" s="2">
        <f t="shared" si="229"/>
        <v>23.755251299241898</v>
      </c>
      <c r="I1656" s="2">
        <f t="shared" si="230"/>
        <v>95.960453045246908</v>
      </c>
    </row>
    <row r="1657" spans="1:9" ht="13.5" x14ac:dyDescent="0.25">
      <c r="A1657" s="3">
        <f>TITRES_STAT!B1660</f>
        <v>44725</v>
      </c>
      <c r="B1657" s="6">
        <f>TITRES_STAT!D1660</f>
        <v>16.203800000000001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0.18485517932835269</v>
      </c>
      <c r="G1657" s="2">
        <f t="shared" si="232"/>
        <v>7.7816553906231234E-3</v>
      </c>
      <c r="H1657" s="2">
        <f t="shared" si="229"/>
        <v>23.755251299241898</v>
      </c>
      <c r="I1657" s="2">
        <f t="shared" si="230"/>
        <v>95.960453045246908</v>
      </c>
    </row>
    <row r="1658" spans="1:9" ht="13.5" x14ac:dyDescent="0.25">
      <c r="A1658" s="3">
        <f>TITRES_STAT!B1661</f>
        <v>44726</v>
      </c>
      <c r="B1658" s="6">
        <f>TITRES_STAT!D1661</f>
        <v>16.203800000000001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0.17165123794775608</v>
      </c>
      <c r="G1658" s="2">
        <f t="shared" si="232"/>
        <v>7.2258228627214713E-3</v>
      </c>
      <c r="H1658" s="2">
        <f t="shared" si="229"/>
        <v>23.755251299241902</v>
      </c>
      <c r="I1658" s="2">
        <f t="shared" si="230"/>
        <v>95.960453045246908</v>
      </c>
    </row>
    <row r="1659" spans="1:9" ht="13.5" x14ac:dyDescent="0.25">
      <c r="A1659" s="3">
        <f>TITRES_STAT!B1662</f>
        <v>44727</v>
      </c>
      <c r="B1659" s="6">
        <f>TITRES_STAT!D1662</f>
        <v>16.203800000000001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0.15939043523720206</v>
      </c>
      <c r="G1659" s="2">
        <f t="shared" si="232"/>
        <v>6.7096926582413665E-3</v>
      </c>
      <c r="H1659" s="2">
        <f t="shared" si="229"/>
        <v>23.755251299241902</v>
      </c>
      <c r="I1659" s="2">
        <f t="shared" si="230"/>
        <v>95.960453045246908</v>
      </c>
    </row>
    <row r="1660" spans="1:9" ht="13.5" x14ac:dyDescent="0.25">
      <c r="A1660" s="3">
        <f>TITRES_STAT!B1663</f>
        <v>44728</v>
      </c>
      <c r="B1660" s="6">
        <f>TITRES_STAT!D1663</f>
        <v>16.203800000000001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0.14800540414883048</v>
      </c>
      <c r="G1660" s="2">
        <f t="shared" si="232"/>
        <v>6.2304288969384112E-3</v>
      </c>
      <c r="H1660" s="2">
        <f t="shared" si="229"/>
        <v>23.755251299241902</v>
      </c>
      <c r="I1660" s="2">
        <f t="shared" si="230"/>
        <v>95.960453045246908</v>
      </c>
    </row>
    <row r="1661" spans="1:9" ht="13.5" x14ac:dyDescent="0.25">
      <c r="A1661" s="3">
        <f>TITRES_STAT!B1664</f>
        <v>44729</v>
      </c>
      <c r="B1661" s="6">
        <f>TITRES_STAT!D1664</f>
        <v>15.484500000000001</v>
      </c>
      <c r="C1661" s="2">
        <f t="shared" si="225"/>
        <v>-0.71930000000000049</v>
      </c>
      <c r="D1661" s="2">
        <f t="shared" si="226"/>
        <v>0</v>
      </c>
      <c r="E1661" s="2">
        <f t="shared" si="227"/>
        <v>0.71930000000000049</v>
      </c>
      <c r="F1661" s="2">
        <f t="shared" ref="F1661:G1676" si="233">((F1660*13)+D1661)/14</f>
        <v>0.13743358956677115</v>
      </c>
      <c r="G1661" s="2">
        <f t="shared" si="233"/>
        <v>5.716396969001427E-2</v>
      </c>
      <c r="H1661" s="2">
        <f t="shared" si="229"/>
        <v>2.4041995388360657</v>
      </c>
      <c r="I1661" s="2">
        <f t="shared" si="230"/>
        <v>70.624518669022819</v>
      </c>
    </row>
    <row r="1662" spans="1:9" ht="13.5" x14ac:dyDescent="0.25">
      <c r="A1662" s="3">
        <f>TITRES_STAT!B1665</f>
        <v>44732</v>
      </c>
      <c r="B1662" s="6">
        <f>TITRES_STAT!D1665</f>
        <v>15.984</v>
      </c>
      <c r="C1662" s="2">
        <f t="shared" si="225"/>
        <v>0.49949999999999939</v>
      </c>
      <c r="D1662" s="2">
        <f t="shared" si="226"/>
        <v>0.49949999999999939</v>
      </c>
      <c r="E1662" s="2">
        <f t="shared" si="227"/>
        <v>0</v>
      </c>
      <c r="F1662" s="2">
        <f t="shared" si="233"/>
        <v>0.16329547602628747</v>
      </c>
      <c r="G1662" s="2">
        <f t="shared" si="233"/>
        <v>5.3080828997870387E-2</v>
      </c>
      <c r="H1662" s="2">
        <f t="shared" si="229"/>
        <v>3.0763550439809242</v>
      </c>
      <c r="I1662" s="2">
        <f t="shared" si="230"/>
        <v>75.468280137261772</v>
      </c>
    </row>
    <row r="1663" spans="1:9" ht="13.5" x14ac:dyDescent="0.25">
      <c r="A1663" s="3">
        <f>TITRES_STAT!B1666</f>
        <v>44733</v>
      </c>
      <c r="B1663" s="6">
        <f>TITRES_STAT!D1666</f>
        <v>15.984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0.15163151345298123</v>
      </c>
      <c r="G1663" s="2">
        <f t="shared" si="233"/>
        <v>4.9289341212308213E-2</v>
      </c>
      <c r="H1663" s="2">
        <f t="shared" si="229"/>
        <v>3.0763550439809246</v>
      </c>
      <c r="I1663" s="2">
        <f t="shared" si="230"/>
        <v>75.468280137261786</v>
      </c>
    </row>
    <row r="1664" spans="1:9" ht="13.5" x14ac:dyDescent="0.25">
      <c r="A1664" s="3">
        <f>TITRES_STAT!B1667</f>
        <v>44734</v>
      </c>
      <c r="B1664" s="6">
        <f>TITRES_STAT!D1667</f>
        <v>15.984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0.14080069106348256</v>
      </c>
      <c r="G1664" s="2">
        <f t="shared" si="233"/>
        <v>4.5768673982857624E-2</v>
      </c>
      <c r="H1664" s="2">
        <f t="shared" si="229"/>
        <v>3.0763550439809246</v>
      </c>
      <c r="I1664" s="2">
        <f t="shared" si="230"/>
        <v>75.468280137261786</v>
      </c>
    </row>
    <row r="1665" spans="1:9" ht="13.5" x14ac:dyDescent="0.25">
      <c r="A1665" s="3">
        <f>TITRES_STAT!B1668</f>
        <v>44735</v>
      </c>
      <c r="B1665" s="6">
        <f>TITRES_STAT!D1668</f>
        <v>15.264699999999999</v>
      </c>
      <c r="C1665" s="2">
        <f t="shared" si="225"/>
        <v>-0.71930000000000049</v>
      </c>
      <c r="D1665" s="2">
        <f t="shared" si="226"/>
        <v>0</v>
      </c>
      <c r="E1665" s="2">
        <f t="shared" si="227"/>
        <v>0.71930000000000049</v>
      </c>
      <c r="F1665" s="2">
        <f t="shared" si="233"/>
        <v>0.13074349884466238</v>
      </c>
      <c r="G1665" s="2">
        <f t="shared" si="233"/>
        <v>9.3878054412653539E-2</v>
      </c>
      <c r="H1665" s="2">
        <f t="shared" si="229"/>
        <v>1.3926950197536248</v>
      </c>
      <c r="I1665" s="2">
        <f t="shared" si="230"/>
        <v>58.206123565929026</v>
      </c>
    </row>
    <row r="1666" spans="1:9" ht="13.5" x14ac:dyDescent="0.25">
      <c r="A1666" s="3">
        <f>TITRES_STAT!B1669</f>
        <v>44736</v>
      </c>
      <c r="B1666" s="6">
        <f>TITRES_STAT!D1669</f>
        <v>15.264699999999999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0.12140467749861507</v>
      </c>
      <c r="G1666" s="2">
        <f t="shared" si="233"/>
        <v>8.7172479097463992E-2</v>
      </c>
      <c r="H1666" s="2">
        <f t="shared" si="229"/>
        <v>1.392695019753625</v>
      </c>
      <c r="I1666" s="2">
        <f t="shared" si="230"/>
        <v>58.206123565929033</v>
      </c>
    </row>
    <row r="1667" spans="1:9" ht="13.5" x14ac:dyDescent="0.25">
      <c r="A1667" s="3">
        <f>TITRES_STAT!B1670</f>
        <v>44739</v>
      </c>
      <c r="B1667" s="6">
        <f>TITRES_STAT!D1670</f>
        <v>15.264699999999999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0.11273291482014257</v>
      </c>
      <c r="G1667" s="2">
        <f t="shared" si="233"/>
        <v>8.0945873447645131E-2</v>
      </c>
      <c r="H1667" s="2">
        <f t="shared" si="229"/>
        <v>1.392695019753625</v>
      </c>
      <c r="I1667" s="2">
        <f t="shared" si="230"/>
        <v>58.206123565929033</v>
      </c>
    </row>
    <row r="1668" spans="1:9" ht="13.5" x14ac:dyDescent="0.25">
      <c r="A1668" s="3">
        <f>TITRES_STAT!B1671</f>
        <v>44740</v>
      </c>
      <c r="B1668" s="6">
        <f>TITRES_STAT!D1671</f>
        <v>14.5854</v>
      </c>
      <c r="C1668" s="2">
        <f t="shared" si="234"/>
        <v>-0.67929999999999957</v>
      </c>
      <c r="D1668" s="2">
        <f t="shared" si="235"/>
        <v>0</v>
      </c>
      <c r="E1668" s="2">
        <f t="shared" si="236"/>
        <v>0.67929999999999957</v>
      </c>
      <c r="F1668" s="2">
        <f t="shared" si="233"/>
        <v>0.10468056376156096</v>
      </c>
      <c r="G1668" s="2">
        <f t="shared" si="233"/>
        <v>0.12368545391567044</v>
      </c>
      <c r="H1668" s="2">
        <f t="shared" si="229"/>
        <v>0.84634498599110008</v>
      </c>
      <c r="I1668" s="2">
        <f t="shared" si="230"/>
        <v>45.838940848683826</v>
      </c>
    </row>
    <row r="1669" spans="1:9" ht="13.5" x14ac:dyDescent="0.25">
      <c r="A1669" s="3">
        <f>TITRES_STAT!B1672</f>
        <v>44741</v>
      </c>
      <c r="B1669" s="6">
        <f>TITRES_STAT!D1672</f>
        <v>13.9361</v>
      </c>
      <c r="C1669" s="2">
        <f t="shared" si="234"/>
        <v>-0.64930000000000021</v>
      </c>
      <c r="D1669" s="2">
        <f t="shared" si="235"/>
        <v>0</v>
      </c>
      <c r="E1669" s="2">
        <f t="shared" si="236"/>
        <v>0.64930000000000021</v>
      </c>
      <c r="F1669" s="2">
        <f t="shared" si="233"/>
        <v>9.7203380635735179E-2</v>
      </c>
      <c r="G1669" s="2">
        <f t="shared" si="233"/>
        <v>0.16122935006455114</v>
      </c>
      <c r="H1669" s="2">
        <f t="shared" si="229"/>
        <v>0.60288886977971456</v>
      </c>
      <c r="I1669" s="2">
        <f t="shared" si="230"/>
        <v>37.612643093751707</v>
      </c>
    </row>
    <row r="1670" spans="1:9" ht="13.5" x14ac:dyDescent="0.25">
      <c r="A1670" s="3">
        <f>TITRES_STAT!B1673</f>
        <v>44742</v>
      </c>
      <c r="B1670" s="6">
        <f>TITRES_STAT!D1673</f>
        <v>13.4765</v>
      </c>
      <c r="C1670" s="2">
        <f t="shared" si="234"/>
        <v>-0.45960000000000001</v>
      </c>
      <c r="D1670" s="2">
        <f t="shared" si="235"/>
        <v>0</v>
      </c>
      <c r="E1670" s="2">
        <f t="shared" si="236"/>
        <v>0.45960000000000001</v>
      </c>
      <c r="F1670" s="2">
        <f t="shared" si="233"/>
        <v>9.0260282018896951E-2</v>
      </c>
      <c r="G1670" s="2">
        <f t="shared" si="233"/>
        <v>0.18254153934565462</v>
      </c>
      <c r="H1670" s="2">
        <f t="shared" si="229"/>
        <v>0.49446434133538814</v>
      </c>
      <c r="I1670" s="2">
        <f t="shared" si="230"/>
        <v>33.086392740127636</v>
      </c>
    </row>
    <row r="1671" spans="1:9" ht="13.5" x14ac:dyDescent="0.25">
      <c r="A1671" s="3">
        <f>TITRES_STAT!B1674</f>
        <v>44743</v>
      </c>
      <c r="B1671" s="6">
        <f>TITRES_STAT!D1674</f>
        <v>12.997</v>
      </c>
      <c r="C1671" s="2">
        <f t="shared" si="234"/>
        <v>-0.47949999999999982</v>
      </c>
      <c r="D1671" s="2">
        <f t="shared" si="235"/>
        <v>0</v>
      </c>
      <c r="E1671" s="2">
        <f t="shared" si="236"/>
        <v>0.47949999999999982</v>
      </c>
      <c r="F1671" s="2">
        <f t="shared" si="233"/>
        <v>8.3813119017547164E-2</v>
      </c>
      <c r="G1671" s="2">
        <f t="shared" si="233"/>
        <v>0.20375285796382214</v>
      </c>
      <c r="H1671" s="2">
        <f t="shared" si="229"/>
        <v>0.4113469614861982</v>
      </c>
      <c r="I1671" s="2">
        <f t="shared" si="230"/>
        <v>29.145700717918103</v>
      </c>
    </row>
    <row r="1672" spans="1:9" ht="13.5" x14ac:dyDescent="0.25">
      <c r="A1672" s="3">
        <f>TITRES_STAT!B1675</f>
        <v>44746</v>
      </c>
      <c r="B1672" s="6">
        <f>TITRES_STAT!D1675</f>
        <v>13.5764</v>
      </c>
      <c r="C1672" s="2">
        <f t="shared" si="234"/>
        <v>0.57939999999999969</v>
      </c>
      <c r="D1672" s="2">
        <f t="shared" si="235"/>
        <v>0.57939999999999969</v>
      </c>
      <c r="E1672" s="2">
        <f t="shared" si="236"/>
        <v>0</v>
      </c>
      <c r="F1672" s="2">
        <f t="shared" si="233"/>
        <v>0.1192121819448652</v>
      </c>
      <c r="G1672" s="2">
        <f t="shared" si="233"/>
        <v>0.18919908239497771</v>
      </c>
      <c r="H1672" s="2">
        <f t="shared" si="229"/>
        <v>0.63008858412956914</v>
      </c>
      <c r="I1672" s="2">
        <f t="shared" si="230"/>
        <v>38.653640683338836</v>
      </c>
    </row>
    <row r="1673" spans="1:9" ht="13.5" x14ac:dyDescent="0.25">
      <c r="A1673" s="3">
        <f>TITRES_STAT!B1676</f>
        <v>44747</v>
      </c>
      <c r="B1673" s="6">
        <f>TITRES_STAT!D1676</f>
        <v>13.5764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0.11069702609166054</v>
      </c>
      <c r="G1673" s="2">
        <f t="shared" si="233"/>
        <v>0.17568486222390786</v>
      </c>
      <c r="H1673" s="2">
        <f t="shared" si="229"/>
        <v>0.63008858412956925</v>
      </c>
      <c r="I1673" s="2">
        <f t="shared" si="230"/>
        <v>38.653640683338843</v>
      </c>
    </row>
    <row r="1674" spans="1:9" ht="13.5" x14ac:dyDescent="0.25">
      <c r="A1674" s="3">
        <f>TITRES_STAT!B1677</f>
        <v>44748</v>
      </c>
      <c r="B1674" s="6">
        <f>TITRES_STAT!D1677</f>
        <v>13.5764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0.10279009565654193</v>
      </c>
      <c r="G1674" s="2">
        <f t="shared" si="233"/>
        <v>0.16313594349362873</v>
      </c>
      <c r="H1674" s="2">
        <f t="shared" si="229"/>
        <v>0.63008858412956914</v>
      </c>
      <c r="I1674" s="2">
        <f t="shared" si="230"/>
        <v>38.653640683338836</v>
      </c>
    </row>
    <row r="1675" spans="1:9" ht="13.5" x14ac:dyDescent="0.25">
      <c r="A1675" s="3">
        <f>TITRES_STAT!B1678</f>
        <v>44749</v>
      </c>
      <c r="B1675" s="6">
        <f>TITRES_STAT!D1678</f>
        <v>13.016999999999999</v>
      </c>
      <c r="C1675" s="2">
        <f t="shared" si="234"/>
        <v>-0.55940000000000012</v>
      </c>
      <c r="D1675" s="2">
        <f t="shared" si="235"/>
        <v>0</v>
      </c>
      <c r="E1675" s="2">
        <f t="shared" si="236"/>
        <v>0.55940000000000012</v>
      </c>
      <c r="F1675" s="2">
        <f t="shared" si="233"/>
        <v>9.5447945966788933E-2</v>
      </c>
      <c r="G1675" s="2">
        <f t="shared" si="233"/>
        <v>0.19144051895836953</v>
      </c>
      <c r="H1675" s="2">
        <f t="shared" si="229"/>
        <v>0.49857755550456356</v>
      </c>
      <c r="I1675" s="2">
        <f t="shared" si="230"/>
        <v>33.27005357001326</v>
      </c>
    </row>
    <row r="1676" spans="1:9" ht="13.5" x14ac:dyDescent="0.25">
      <c r="A1676" s="3">
        <f>TITRES_STAT!B1679</f>
        <v>44750</v>
      </c>
      <c r="B1676" s="6">
        <f>TITRES_STAT!D1679</f>
        <v>13.016999999999999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8.8630235540589714E-2</v>
      </c>
      <c r="G1676" s="2">
        <f t="shared" si="233"/>
        <v>0.17776619617562886</v>
      </c>
      <c r="H1676" s="2">
        <f t="shared" si="229"/>
        <v>0.49857755550456345</v>
      </c>
      <c r="I1676" s="2">
        <f t="shared" si="230"/>
        <v>33.27005357001326</v>
      </c>
    </row>
    <row r="1677" spans="1:9" ht="13.5" x14ac:dyDescent="0.25">
      <c r="A1677" s="3">
        <f>TITRES_STAT!B1680</f>
        <v>44753</v>
      </c>
      <c r="B1677" s="6">
        <f>TITRES_STAT!D1680</f>
        <v>13.016999999999999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8.2299504430547593E-2</v>
      </c>
      <c r="G1677" s="2">
        <f t="shared" si="237"/>
        <v>0.16506861073451251</v>
      </c>
      <c r="H1677" s="2">
        <f t="shared" si="229"/>
        <v>0.49857755550456345</v>
      </c>
      <c r="I1677" s="2">
        <f t="shared" si="230"/>
        <v>33.27005357001326</v>
      </c>
    </row>
    <row r="1678" spans="1:9" ht="13.5" x14ac:dyDescent="0.25">
      <c r="A1678" s="3">
        <f>TITRES_STAT!B1681</f>
        <v>44754</v>
      </c>
      <c r="B1678" s="6">
        <f>TITRES_STAT!D1681</f>
        <v>13.016999999999999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7.642096839979419E-2</v>
      </c>
      <c r="G1678" s="2">
        <f t="shared" si="237"/>
        <v>0.15327799568204734</v>
      </c>
      <c r="H1678" s="2">
        <f t="shared" si="229"/>
        <v>0.49857755550456345</v>
      </c>
      <c r="I1678" s="2">
        <f t="shared" si="230"/>
        <v>33.27005357001326</v>
      </c>
    </row>
    <row r="1679" spans="1:9" ht="13.5" x14ac:dyDescent="0.25">
      <c r="A1679" s="3">
        <f>TITRES_STAT!B1682</f>
        <v>44755</v>
      </c>
      <c r="B1679" s="6">
        <f>TITRES_STAT!D1682</f>
        <v>13.016999999999999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7.0962327799808891E-2</v>
      </c>
      <c r="G1679" s="2">
        <f t="shared" si="237"/>
        <v>0.14232956741904396</v>
      </c>
      <c r="H1679" s="2">
        <f t="shared" si="229"/>
        <v>0.49857755550456345</v>
      </c>
      <c r="I1679" s="2">
        <f t="shared" si="230"/>
        <v>33.27005357001326</v>
      </c>
    </row>
    <row r="1680" spans="1:9" ht="13.5" x14ac:dyDescent="0.25">
      <c r="A1680" s="3">
        <f>TITRES_STAT!B1683</f>
        <v>44756</v>
      </c>
      <c r="B1680" s="6">
        <f>TITRES_STAT!D1683</f>
        <v>13.016999999999999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6.5893590099822541E-2</v>
      </c>
      <c r="G1680" s="2">
        <f t="shared" si="237"/>
        <v>0.13216316974625511</v>
      </c>
      <c r="H1680" s="2">
        <f t="shared" si="229"/>
        <v>0.4985775555045634</v>
      </c>
      <c r="I1680" s="2">
        <f t="shared" si="230"/>
        <v>33.270053570013246</v>
      </c>
    </row>
    <row r="1681" spans="1:9" ht="13.5" x14ac:dyDescent="0.25">
      <c r="A1681" s="3">
        <f>TITRES_STAT!B1684</f>
        <v>44757</v>
      </c>
      <c r="B1681" s="6">
        <f>TITRES_STAT!D1684</f>
        <v>13.016999999999999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6.118690509269236E-2</v>
      </c>
      <c r="G1681" s="2">
        <f t="shared" si="237"/>
        <v>0.12272294333580833</v>
      </c>
      <c r="H1681" s="2">
        <f t="shared" ref="H1681:H1744" si="238">F1681/G1681</f>
        <v>0.49857755550456334</v>
      </c>
      <c r="I1681" s="2">
        <f t="shared" ref="I1681:I1744" si="239">IF(G1681=0,100,100-(100/(1+H1681)))</f>
        <v>33.270053570013246</v>
      </c>
    </row>
    <row r="1682" spans="1:9" ht="13.5" x14ac:dyDescent="0.25">
      <c r="A1682" s="3">
        <f>TITRES_STAT!B1685</f>
        <v>44760</v>
      </c>
      <c r="B1682" s="6">
        <f>TITRES_STAT!D1685</f>
        <v>13.016999999999999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5.6816411871785766E-2</v>
      </c>
      <c r="G1682" s="2">
        <f t="shared" si="237"/>
        <v>0.11395701881182201</v>
      </c>
      <c r="H1682" s="2">
        <f t="shared" si="238"/>
        <v>0.49857755550456345</v>
      </c>
      <c r="I1682" s="2">
        <f t="shared" si="239"/>
        <v>33.27005357001326</v>
      </c>
    </row>
    <row r="1683" spans="1:9" ht="13.5" x14ac:dyDescent="0.25">
      <c r="A1683" s="3">
        <f>TITRES_STAT!B1686</f>
        <v>44761</v>
      </c>
      <c r="B1683" s="6">
        <f>TITRES_STAT!D1686</f>
        <v>13.016999999999999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5.2758096738086784E-2</v>
      </c>
      <c r="G1683" s="2">
        <f t="shared" si="237"/>
        <v>0.10581723175383471</v>
      </c>
      <c r="H1683" s="2">
        <f t="shared" si="238"/>
        <v>0.49857755550456345</v>
      </c>
      <c r="I1683" s="2">
        <f t="shared" si="239"/>
        <v>33.27005357001326</v>
      </c>
    </row>
    <row r="1684" spans="1:9" ht="13.5" x14ac:dyDescent="0.25">
      <c r="A1684" s="3">
        <f>TITRES_STAT!B1687</f>
        <v>44762</v>
      </c>
      <c r="B1684" s="6">
        <f>TITRES_STAT!D1687</f>
        <v>13.016999999999999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4.8989661256794874E-2</v>
      </c>
      <c r="G1684" s="2">
        <f t="shared" si="237"/>
        <v>9.8258858057132234E-2</v>
      </c>
      <c r="H1684" s="2">
        <f t="shared" si="238"/>
        <v>0.49857755550456351</v>
      </c>
      <c r="I1684" s="2">
        <f t="shared" si="239"/>
        <v>33.27005357001326</v>
      </c>
    </row>
    <row r="1685" spans="1:9" ht="13.5" x14ac:dyDescent="0.25">
      <c r="A1685" s="3">
        <f>TITRES_STAT!B1688</f>
        <v>44763</v>
      </c>
      <c r="B1685" s="6">
        <f>TITRES_STAT!D1688</f>
        <v>13.486499999999999</v>
      </c>
      <c r="C1685" s="2">
        <f t="shared" si="234"/>
        <v>0.46950000000000003</v>
      </c>
      <c r="D1685" s="2">
        <f t="shared" si="235"/>
        <v>0.46950000000000003</v>
      </c>
      <c r="E1685" s="2">
        <f t="shared" si="236"/>
        <v>0</v>
      </c>
      <c r="F1685" s="2">
        <f t="shared" si="237"/>
        <v>7.9026114024166677E-2</v>
      </c>
      <c r="G1685" s="2">
        <f t="shared" si="237"/>
        <v>9.12403681959085E-2</v>
      </c>
      <c r="H1685" s="2">
        <f t="shared" si="238"/>
        <v>0.86613102935407105</v>
      </c>
      <c r="I1685" s="2">
        <f t="shared" si="239"/>
        <v>46.413194771959141</v>
      </c>
    </row>
    <row r="1686" spans="1:9" ht="13.5" x14ac:dyDescent="0.25">
      <c r="A1686" s="3">
        <f>TITRES_STAT!B1689</f>
        <v>44764</v>
      </c>
      <c r="B1686" s="6">
        <f>TITRES_STAT!D1689</f>
        <v>12.987</v>
      </c>
      <c r="C1686" s="2">
        <f t="shared" si="234"/>
        <v>-0.49949999999999939</v>
      </c>
      <c r="D1686" s="2">
        <f t="shared" si="235"/>
        <v>0</v>
      </c>
      <c r="E1686" s="2">
        <f t="shared" si="236"/>
        <v>0.49949999999999939</v>
      </c>
      <c r="F1686" s="2">
        <f t="shared" si="237"/>
        <v>7.3381391593869055E-2</v>
      </c>
      <c r="G1686" s="2">
        <f t="shared" si="237"/>
        <v>0.12040177046762927</v>
      </c>
      <c r="H1686" s="2">
        <f t="shared" si="238"/>
        <v>0.60947103442800354</v>
      </c>
      <c r="I1686" s="2">
        <f t="shared" si="239"/>
        <v>37.867785215818188</v>
      </c>
    </row>
    <row r="1687" spans="1:9" ht="13.5" x14ac:dyDescent="0.25">
      <c r="A1687" s="3">
        <f>TITRES_STAT!B1690</f>
        <v>44768</v>
      </c>
      <c r="B1687" s="6">
        <f>TITRES_STAT!D1690</f>
        <v>12.4076</v>
      </c>
      <c r="C1687" s="2">
        <f t="shared" si="234"/>
        <v>-0.57939999999999969</v>
      </c>
      <c r="D1687" s="2">
        <f t="shared" si="235"/>
        <v>0</v>
      </c>
      <c r="E1687" s="2">
        <f t="shared" si="236"/>
        <v>0.57939999999999969</v>
      </c>
      <c r="F1687" s="2">
        <f t="shared" si="237"/>
        <v>6.813986362287841E-2</v>
      </c>
      <c r="G1687" s="2">
        <f t="shared" si="237"/>
        <v>0.15318735829137001</v>
      </c>
      <c r="H1687" s="2">
        <f t="shared" si="238"/>
        <v>0.44481388270481814</v>
      </c>
      <c r="I1687" s="2">
        <f t="shared" si="239"/>
        <v>30.786933045804318</v>
      </c>
    </row>
    <row r="1688" spans="1:9" ht="13.5" x14ac:dyDescent="0.25">
      <c r="A1688" s="3">
        <f>TITRES_STAT!B1691</f>
        <v>44769</v>
      </c>
      <c r="B1688" s="6">
        <f>TITRES_STAT!D1691</f>
        <v>12.957000000000001</v>
      </c>
      <c r="C1688" s="2">
        <f t="shared" si="234"/>
        <v>0.54940000000000033</v>
      </c>
      <c r="D1688" s="2">
        <f t="shared" si="235"/>
        <v>0.54940000000000033</v>
      </c>
      <c r="E1688" s="2">
        <f t="shared" si="236"/>
        <v>0</v>
      </c>
      <c r="F1688" s="2">
        <f t="shared" si="237"/>
        <v>0.10251558764981569</v>
      </c>
      <c r="G1688" s="2">
        <f t="shared" si="237"/>
        <v>0.14224540412770073</v>
      </c>
      <c r="H1688" s="2">
        <f t="shared" si="238"/>
        <v>0.72069525394143763</v>
      </c>
      <c r="I1688" s="2">
        <f t="shared" si="239"/>
        <v>41.883956632681333</v>
      </c>
    </row>
    <row r="1689" spans="1:9" ht="13.5" x14ac:dyDescent="0.25">
      <c r="A1689" s="3">
        <f>TITRES_STAT!B1692</f>
        <v>44770</v>
      </c>
      <c r="B1689" s="6">
        <f>TITRES_STAT!D1692</f>
        <v>12.477499999999999</v>
      </c>
      <c r="C1689" s="2">
        <f t="shared" si="234"/>
        <v>-0.47950000000000159</v>
      </c>
      <c r="D1689" s="2">
        <f t="shared" si="235"/>
        <v>0</v>
      </c>
      <c r="E1689" s="2">
        <f t="shared" si="236"/>
        <v>0.47950000000000159</v>
      </c>
      <c r="F1689" s="2">
        <f t="shared" si="237"/>
        <v>9.5193045674828863E-2</v>
      </c>
      <c r="G1689" s="2">
        <f t="shared" si="237"/>
        <v>0.16633501811857937</v>
      </c>
      <c r="H1689" s="2">
        <f t="shared" si="238"/>
        <v>0.57229708302894</v>
      </c>
      <c r="I1689" s="2">
        <f t="shared" si="239"/>
        <v>36.398788066593788</v>
      </c>
    </row>
    <row r="1690" spans="1:9" ht="13.5" x14ac:dyDescent="0.25">
      <c r="A1690" s="3">
        <f>TITRES_STAT!B1693</f>
        <v>44771</v>
      </c>
      <c r="B1690" s="6">
        <f>TITRES_STAT!D1693</f>
        <v>12.477499999999999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8.8393542412341083E-2</v>
      </c>
      <c r="G1690" s="2">
        <f t="shared" si="237"/>
        <v>0.15445394539582372</v>
      </c>
      <c r="H1690" s="2">
        <f t="shared" si="238"/>
        <v>0.57229708302894</v>
      </c>
      <c r="I1690" s="2">
        <f t="shared" si="239"/>
        <v>36.398788066593788</v>
      </c>
    </row>
    <row r="1691" spans="1:9" ht="13.5" x14ac:dyDescent="0.25">
      <c r="A1691" s="3">
        <f>TITRES_STAT!B1694</f>
        <v>44774</v>
      </c>
      <c r="B1691" s="6">
        <f>TITRES_STAT!D1694</f>
        <v>12.477499999999999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8.2079717954316719E-2</v>
      </c>
      <c r="G1691" s="2">
        <f t="shared" si="237"/>
        <v>0.14342152072469344</v>
      </c>
      <c r="H1691" s="2">
        <f t="shared" si="238"/>
        <v>0.57229708302894</v>
      </c>
      <c r="I1691" s="2">
        <f t="shared" si="239"/>
        <v>36.398788066593788</v>
      </c>
    </row>
    <row r="1692" spans="1:9" ht="13.5" x14ac:dyDescent="0.25">
      <c r="A1692" s="3">
        <f>TITRES_STAT!B1695</f>
        <v>44775</v>
      </c>
      <c r="B1692" s="6">
        <f>TITRES_STAT!D1695</f>
        <v>12.477499999999999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7.6216880957579808E-2</v>
      </c>
      <c r="G1692" s="2">
        <f t="shared" si="237"/>
        <v>0.13317712638721532</v>
      </c>
      <c r="H1692" s="2">
        <f t="shared" si="238"/>
        <v>0.57229708302894</v>
      </c>
      <c r="I1692" s="2">
        <f t="shared" si="239"/>
        <v>36.398788066593788</v>
      </c>
    </row>
    <row r="1693" spans="1:9" ht="13.5" x14ac:dyDescent="0.25">
      <c r="A1693" s="3">
        <f>TITRES_STAT!B1696</f>
        <v>44776</v>
      </c>
      <c r="B1693" s="6">
        <f>TITRES_STAT!D1696</f>
        <v>12.477499999999999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7.0772818032038401E-2</v>
      </c>
      <c r="G1693" s="2">
        <f t="shared" si="240"/>
        <v>0.12366447450241423</v>
      </c>
      <c r="H1693" s="2">
        <f t="shared" si="238"/>
        <v>0.57229708302894011</v>
      </c>
      <c r="I1693" s="2">
        <f t="shared" si="239"/>
        <v>36.398788066593788</v>
      </c>
    </row>
    <row r="1694" spans="1:9" ht="13.5" x14ac:dyDescent="0.25">
      <c r="A1694" s="3">
        <f>TITRES_STAT!B1697</f>
        <v>44777</v>
      </c>
      <c r="B1694" s="6">
        <f>TITRES_STAT!D1697</f>
        <v>12.477499999999999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6.5717616744035659E-2</v>
      </c>
      <c r="G1694" s="2">
        <f t="shared" si="240"/>
        <v>0.11483129775224178</v>
      </c>
      <c r="H1694" s="2">
        <f t="shared" si="238"/>
        <v>0.57229708302894011</v>
      </c>
      <c r="I1694" s="2">
        <f t="shared" si="239"/>
        <v>36.398788066593788</v>
      </c>
    </row>
    <row r="1695" spans="1:9" ht="13.5" x14ac:dyDescent="0.25">
      <c r="A1695" s="3">
        <f>TITRES_STAT!B1698</f>
        <v>44778</v>
      </c>
      <c r="B1695" s="6">
        <f>TITRES_STAT!D1698</f>
        <v>12.477499999999999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6.1023501262318827E-2</v>
      </c>
      <c r="G1695" s="2">
        <f t="shared" si="240"/>
        <v>0.10662906219851022</v>
      </c>
      <c r="H1695" s="2">
        <f t="shared" si="238"/>
        <v>0.57229708302894011</v>
      </c>
      <c r="I1695" s="2">
        <f t="shared" si="239"/>
        <v>36.398788066593788</v>
      </c>
    </row>
    <row r="1696" spans="1:9" ht="13.5" x14ac:dyDescent="0.25">
      <c r="A1696" s="3">
        <f>TITRES_STAT!B1699</f>
        <v>44781</v>
      </c>
      <c r="B1696" s="6">
        <f>TITRES_STAT!D1699</f>
        <v>12.018000000000001</v>
      </c>
      <c r="C1696" s="2">
        <f t="shared" si="234"/>
        <v>-0.45949999999999847</v>
      </c>
      <c r="D1696" s="2">
        <f t="shared" si="235"/>
        <v>0</v>
      </c>
      <c r="E1696" s="2">
        <f t="shared" si="236"/>
        <v>0.45949999999999847</v>
      </c>
      <c r="F1696" s="2">
        <f t="shared" si="240"/>
        <v>5.6664679743581768E-2</v>
      </c>
      <c r="G1696" s="2">
        <f t="shared" si="240"/>
        <v>0.13183412918433082</v>
      </c>
      <c r="H1696" s="2">
        <f t="shared" si="238"/>
        <v>0.42981798487365186</v>
      </c>
      <c r="I1696" s="2">
        <f t="shared" si="239"/>
        <v>30.061028006416734</v>
      </c>
    </row>
    <row r="1697" spans="1:9" ht="13.5" x14ac:dyDescent="0.25">
      <c r="A1697" s="3">
        <f>TITRES_STAT!B1700</f>
        <v>44782</v>
      </c>
      <c r="B1697" s="6">
        <f>TITRES_STAT!D1700</f>
        <v>12.018000000000001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5.2617202619040217E-2</v>
      </c>
      <c r="G1697" s="2">
        <f t="shared" si="240"/>
        <v>0.12241740567116434</v>
      </c>
      <c r="H1697" s="2">
        <f t="shared" si="238"/>
        <v>0.42981798487365186</v>
      </c>
      <c r="I1697" s="2">
        <f t="shared" si="239"/>
        <v>30.061028006416734</v>
      </c>
    </row>
    <row r="1698" spans="1:9" ht="13.5" x14ac:dyDescent="0.25">
      <c r="A1698" s="3">
        <f>TITRES_STAT!B1701</f>
        <v>44783</v>
      </c>
      <c r="B1698" s="6">
        <f>TITRES_STAT!D1701</f>
        <v>12.038</v>
      </c>
      <c r="C1698" s="2">
        <f t="shared" si="234"/>
        <v>1.9999999999999574E-2</v>
      </c>
      <c r="D1698" s="2">
        <f t="shared" si="235"/>
        <v>1.9999999999999574E-2</v>
      </c>
      <c r="E1698" s="2">
        <f t="shared" si="236"/>
        <v>0</v>
      </c>
      <c r="F1698" s="2">
        <f t="shared" si="240"/>
        <v>5.0287402431965889E-2</v>
      </c>
      <c r="G1698" s="2">
        <f t="shared" si="240"/>
        <v>0.11367330526608117</v>
      </c>
      <c r="H1698" s="2">
        <f t="shared" si="238"/>
        <v>0.44238532797348928</v>
      </c>
      <c r="I1698" s="2">
        <f t="shared" si="239"/>
        <v>30.67039849850859</v>
      </c>
    </row>
    <row r="1699" spans="1:9" ht="13.5" x14ac:dyDescent="0.25">
      <c r="A1699" s="3">
        <f>TITRES_STAT!B1702</f>
        <v>44784</v>
      </c>
      <c r="B1699" s="6">
        <f>TITRES_STAT!D1702</f>
        <v>12.038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4.6695445115396902E-2</v>
      </c>
      <c r="G1699" s="2">
        <f t="shared" si="240"/>
        <v>0.1055537834613611</v>
      </c>
      <c r="H1699" s="2">
        <f t="shared" si="238"/>
        <v>0.44238532797348934</v>
      </c>
      <c r="I1699" s="2">
        <f t="shared" si="239"/>
        <v>30.67039849850859</v>
      </c>
    </row>
    <row r="1700" spans="1:9" ht="13.5" x14ac:dyDescent="0.25">
      <c r="A1700" s="3">
        <f>TITRES_STAT!B1703</f>
        <v>44785</v>
      </c>
      <c r="B1700" s="6">
        <f>TITRES_STAT!D1703</f>
        <v>12.038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4.3360056178582837E-2</v>
      </c>
      <c r="G1700" s="2">
        <f t="shared" si="240"/>
        <v>9.8014227499835307E-2</v>
      </c>
      <c r="H1700" s="2">
        <f t="shared" si="238"/>
        <v>0.44238532797348928</v>
      </c>
      <c r="I1700" s="2">
        <f t="shared" si="239"/>
        <v>30.67039849850859</v>
      </c>
    </row>
    <row r="1701" spans="1:9" ht="13.5" x14ac:dyDescent="0.25">
      <c r="A1701" s="3">
        <f>TITRES_STAT!B1704</f>
        <v>44788</v>
      </c>
      <c r="B1701" s="6">
        <f>TITRES_STAT!D1704</f>
        <v>12.038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4.0262909308684057E-2</v>
      </c>
      <c r="G1701" s="2">
        <f t="shared" si="240"/>
        <v>9.101321124984707E-2</v>
      </c>
      <c r="H1701" s="2">
        <f t="shared" si="238"/>
        <v>0.44238532797348923</v>
      </c>
      <c r="I1701" s="2">
        <f t="shared" si="239"/>
        <v>30.67039849850859</v>
      </c>
    </row>
    <row r="1702" spans="1:9" ht="13.5" x14ac:dyDescent="0.25">
      <c r="A1702" s="3">
        <f>TITRES_STAT!B1705</f>
        <v>44789</v>
      </c>
      <c r="B1702" s="6">
        <f>TITRES_STAT!D1705</f>
        <v>12.038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3.738698721520662E-2</v>
      </c>
      <c r="G1702" s="2">
        <f t="shared" si="240"/>
        <v>8.4512267589143722E-2</v>
      </c>
      <c r="H1702" s="2">
        <f t="shared" si="238"/>
        <v>0.44238532797348912</v>
      </c>
      <c r="I1702" s="2">
        <f t="shared" si="239"/>
        <v>30.670398498508575</v>
      </c>
    </row>
    <row r="1703" spans="1:9" ht="13.5" x14ac:dyDescent="0.25">
      <c r="A1703" s="3">
        <f>TITRES_STAT!B1706</f>
        <v>44790</v>
      </c>
      <c r="B1703" s="6">
        <f>TITRES_STAT!D1706</f>
        <v>12.038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3.4716488128406151E-2</v>
      </c>
      <c r="G1703" s="2">
        <f t="shared" si="240"/>
        <v>7.8475677047062029E-2</v>
      </c>
      <c r="H1703" s="2">
        <f t="shared" si="238"/>
        <v>0.44238532797348917</v>
      </c>
      <c r="I1703" s="2">
        <f t="shared" si="239"/>
        <v>30.670398498508575</v>
      </c>
    </row>
    <row r="1704" spans="1:9" ht="13.5" x14ac:dyDescent="0.25">
      <c r="A1704" s="3">
        <f>TITRES_STAT!B1707</f>
        <v>44791</v>
      </c>
      <c r="B1704" s="6">
        <f>TITRES_STAT!D1707</f>
        <v>12.038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3.223673897637714E-2</v>
      </c>
      <c r="G1704" s="2">
        <f t="shared" si="240"/>
        <v>7.2870271543700446E-2</v>
      </c>
      <c r="H1704" s="2">
        <f t="shared" si="238"/>
        <v>0.44238532797348923</v>
      </c>
      <c r="I1704" s="2">
        <f t="shared" si="239"/>
        <v>30.67039849850859</v>
      </c>
    </row>
    <row r="1705" spans="1:9" ht="13.5" x14ac:dyDescent="0.25">
      <c r="A1705" s="3">
        <f>TITRES_STAT!B1708</f>
        <v>44792</v>
      </c>
      <c r="B1705" s="6">
        <f>TITRES_STAT!D1708</f>
        <v>12.577400000000001</v>
      </c>
      <c r="C1705" s="2">
        <f t="shared" si="234"/>
        <v>0.53940000000000055</v>
      </c>
      <c r="D1705" s="2">
        <f t="shared" si="235"/>
        <v>0.53940000000000055</v>
      </c>
      <c r="E1705" s="2">
        <f t="shared" si="236"/>
        <v>0</v>
      </c>
      <c r="F1705" s="2">
        <f t="shared" si="240"/>
        <v>6.8462686192350242E-2</v>
      </c>
      <c r="G1705" s="2">
        <f t="shared" si="240"/>
        <v>6.7665252147721844E-2</v>
      </c>
      <c r="H1705" s="2">
        <f t="shared" si="238"/>
        <v>1.0117849859317378</v>
      </c>
      <c r="I1705" s="2">
        <f t="shared" si="239"/>
        <v>50.292898744501748</v>
      </c>
    </row>
    <row r="1706" spans="1:9" ht="13.5" x14ac:dyDescent="0.25">
      <c r="A1706" s="3">
        <f>TITRES_STAT!B1709</f>
        <v>44795</v>
      </c>
      <c r="B1706" s="6">
        <f>TITRES_STAT!D1709</f>
        <v>12.577400000000001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6.3572494321468082E-2</v>
      </c>
      <c r="G1706" s="2">
        <f t="shared" si="240"/>
        <v>6.2832019851456006E-2</v>
      </c>
      <c r="H1706" s="2">
        <f t="shared" si="238"/>
        <v>1.0117849859317378</v>
      </c>
      <c r="I1706" s="2">
        <f t="shared" si="239"/>
        <v>50.292898744501748</v>
      </c>
    </row>
    <row r="1707" spans="1:9" ht="13.5" x14ac:dyDescent="0.25">
      <c r="A1707" s="3">
        <f>TITRES_STAT!B1710</f>
        <v>44796</v>
      </c>
      <c r="B1707" s="6">
        <f>TITRES_STAT!D1710</f>
        <v>12.577400000000001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5.9031601869934648E-2</v>
      </c>
      <c r="G1707" s="2">
        <f t="shared" si="240"/>
        <v>5.8344018433494862E-2</v>
      </c>
      <c r="H1707" s="2">
        <f t="shared" si="238"/>
        <v>1.0117849859317378</v>
      </c>
      <c r="I1707" s="2">
        <f t="shared" si="239"/>
        <v>50.292898744501748</v>
      </c>
    </row>
    <row r="1708" spans="1:9" ht="13.5" x14ac:dyDescent="0.25">
      <c r="A1708" s="3">
        <f>TITRES_STAT!B1711</f>
        <v>44797</v>
      </c>
      <c r="B1708" s="6">
        <f>TITRES_STAT!D1711</f>
        <v>12.577400000000001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5.4815058879225033E-2</v>
      </c>
      <c r="G1708" s="2">
        <f t="shared" si="240"/>
        <v>5.4176588545388087E-2</v>
      </c>
      <c r="H1708" s="2">
        <f t="shared" si="238"/>
        <v>1.0117849859317378</v>
      </c>
      <c r="I1708" s="2">
        <f t="shared" si="239"/>
        <v>50.292898744501748</v>
      </c>
    </row>
    <row r="1709" spans="1:9" ht="13.5" x14ac:dyDescent="0.25">
      <c r="A1709" s="3">
        <f>TITRES_STAT!B1712</f>
        <v>44798</v>
      </c>
      <c r="B1709" s="6">
        <f>TITRES_STAT!D1712</f>
        <v>12.577400000000001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5.0899697530708957E-2</v>
      </c>
      <c r="G1709" s="2">
        <f t="shared" si="241"/>
        <v>5.0306832220717509E-2</v>
      </c>
      <c r="H1709" s="2">
        <f t="shared" si="238"/>
        <v>1.0117849859317378</v>
      </c>
      <c r="I1709" s="2">
        <f t="shared" si="239"/>
        <v>50.292898744501748</v>
      </c>
    </row>
    <row r="1710" spans="1:9" ht="13.5" x14ac:dyDescent="0.25">
      <c r="A1710" s="3">
        <f>TITRES_STAT!B1713</f>
        <v>44799</v>
      </c>
      <c r="B1710" s="6">
        <f>TITRES_STAT!D1713</f>
        <v>12.8871</v>
      </c>
      <c r="C1710" s="2">
        <f t="shared" si="234"/>
        <v>0.30969999999999942</v>
      </c>
      <c r="D1710" s="2">
        <f t="shared" si="235"/>
        <v>0.30969999999999942</v>
      </c>
      <c r="E1710" s="2">
        <f t="shared" si="236"/>
        <v>0</v>
      </c>
      <c r="F1710" s="2">
        <f t="shared" si="241"/>
        <v>6.9385433421372558E-2</v>
      </c>
      <c r="G1710" s="2">
        <f t="shared" si="241"/>
        <v>4.6713487062094827E-2</v>
      </c>
      <c r="H1710" s="2">
        <f t="shared" si="238"/>
        <v>1.4853404826991528</v>
      </c>
      <c r="I1710" s="2">
        <f t="shared" si="239"/>
        <v>59.764064241452715</v>
      </c>
    </row>
    <row r="1711" spans="1:9" ht="13.5" x14ac:dyDescent="0.25">
      <c r="A1711" s="3">
        <f>TITRES_STAT!B1714</f>
        <v>44802</v>
      </c>
      <c r="B1711" s="6">
        <f>TITRES_STAT!D1714</f>
        <v>12.8871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6.4429331034131662E-2</v>
      </c>
      <c r="G1711" s="2">
        <f t="shared" si="241"/>
        <v>4.3376809414802341E-2</v>
      </c>
      <c r="H1711" s="2">
        <f t="shared" si="238"/>
        <v>1.4853404826991528</v>
      </c>
      <c r="I1711" s="2">
        <f t="shared" si="239"/>
        <v>59.764064241452715</v>
      </c>
    </row>
    <row r="1712" spans="1:9" ht="13.5" x14ac:dyDescent="0.25">
      <c r="A1712" s="3">
        <f>TITRES_STAT!B1715</f>
        <v>44803</v>
      </c>
      <c r="B1712" s="6">
        <f>TITRES_STAT!D1715</f>
        <v>12.307700000000001</v>
      </c>
      <c r="C1712" s="2">
        <f t="shared" si="234"/>
        <v>-0.57939999999999969</v>
      </c>
      <c r="D1712" s="2">
        <f t="shared" si="235"/>
        <v>0</v>
      </c>
      <c r="E1712" s="2">
        <f t="shared" si="236"/>
        <v>0.57939999999999969</v>
      </c>
      <c r="F1712" s="2">
        <f t="shared" si="241"/>
        <v>5.9827235960265117E-2</v>
      </c>
      <c r="G1712" s="2">
        <f t="shared" si="241"/>
        <v>8.1664180170887862E-2</v>
      </c>
      <c r="H1712" s="2">
        <f t="shared" si="238"/>
        <v>0.73260070492439344</v>
      </c>
      <c r="I1712" s="2">
        <f t="shared" si="239"/>
        <v>42.283297175292468</v>
      </c>
    </row>
    <row r="1713" spans="1:9" ht="13.5" x14ac:dyDescent="0.25">
      <c r="A1713" s="3">
        <f>TITRES_STAT!B1716</f>
        <v>44804</v>
      </c>
      <c r="B1713" s="6">
        <f>TITRES_STAT!D1716</f>
        <v>12.307700000000001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5.5553861963103322E-2</v>
      </c>
      <c r="G1713" s="2">
        <f t="shared" si="241"/>
        <v>7.5831024444395864E-2</v>
      </c>
      <c r="H1713" s="2">
        <f t="shared" si="238"/>
        <v>0.73260070492439344</v>
      </c>
      <c r="I1713" s="2">
        <f t="shared" si="239"/>
        <v>42.283297175292468</v>
      </c>
    </row>
    <row r="1714" spans="1:9" ht="13.5" x14ac:dyDescent="0.25">
      <c r="A1714" s="3">
        <f>TITRES_STAT!B1717</f>
        <v>44805</v>
      </c>
      <c r="B1714" s="6">
        <f>TITRES_STAT!D1717</f>
        <v>12.307700000000001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5.1585728965738799E-2</v>
      </c>
      <c r="G1714" s="2">
        <f t="shared" si="241"/>
        <v>7.0414522698367593E-2</v>
      </c>
      <c r="H1714" s="2">
        <f t="shared" si="238"/>
        <v>0.73260070492439344</v>
      </c>
      <c r="I1714" s="2">
        <f t="shared" si="239"/>
        <v>42.283297175292468</v>
      </c>
    </row>
    <row r="1715" spans="1:9" ht="13.5" x14ac:dyDescent="0.25">
      <c r="A1715" s="3">
        <f>TITRES_STAT!B1718</f>
        <v>44806</v>
      </c>
      <c r="B1715" s="6">
        <f>TITRES_STAT!D1718</f>
        <v>12.3377</v>
      </c>
      <c r="C1715" s="2">
        <f t="shared" si="234"/>
        <v>2.9999999999999361E-2</v>
      </c>
      <c r="D1715" s="2">
        <f t="shared" si="235"/>
        <v>2.9999999999999361E-2</v>
      </c>
      <c r="E1715" s="2">
        <f t="shared" si="236"/>
        <v>0</v>
      </c>
      <c r="F1715" s="2">
        <f t="shared" si="241"/>
        <v>5.0043891182471698E-2</v>
      </c>
      <c r="G1715" s="2">
        <f t="shared" si="241"/>
        <v>6.5384913934198471E-2</v>
      </c>
      <c r="H1715" s="2">
        <f t="shared" si="238"/>
        <v>0.76537366452503786</v>
      </c>
      <c r="I1715" s="2">
        <f t="shared" si="239"/>
        <v>43.354768449599405</v>
      </c>
    </row>
    <row r="1716" spans="1:9" ht="13.5" x14ac:dyDescent="0.25">
      <c r="A1716" s="3">
        <f>TITRES_STAT!B1719</f>
        <v>44809</v>
      </c>
      <c r="B1716" s="6">
        <f>TITRES_STAT!D1719</f>
        <v>12.3377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4.646932752658086E-2</v>
      </c>
      <c r="G1716" s="2">
        <f t="shared" si="241"/>
        <v>6.0714562938898584E-2</v>
      </c>
      <c r="H1716" s="2">
        <f t="shared" si="238"/>
        <v>0.76537366452503786</v>
      </c>
      <c r="I1716" s="2">
        <f t="shared" si="239"/>
        <v>43.354768449599405</v>
      </c>
    </row>
    <row r="1717" spans="1:9" ht="13.5" x14ac:dyDescent="0.25">
      <c r="A1717" s="3">
        <f>TITRES_STAT!B1720</f>
        <v>44810</v>
      </c>
      <c r="B1717" s="6">
        <f>TITRES_STAT!D1720</f>
        <v>12.3377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4.3150089846110795E-2</v>
      </c>
      <c r="G1717" s="2">
        <f t="shared" si="241"/>
        <v>5.6377808443262969E-2</v>
      </c>
      <c r="H1717" s="2">
        <f t="shared" si="238"/>
        <v>0.76537366452503774</v>
      </c>
      <c r="I1717" s="2">
        <f t="shared" si="239"/>
        <v>43.354768449599398</v>
      </c>
    </row>
    <row r="1718" spans="1:9" ht="13.5" x14ac:dyDescent="0.25">
      <c r="A1718" s="3">
        <f>TITRES_STAT!B1721</f>
        <v>44811</v>
      </c>
      <c r="B1718" s="6">
        <f>TITRES_STAT!D1721</f>
        <v>12.477499999999999</v>
      </c>
      <c r="C1718" s="2">
        <f t="shared" si="234"/>
        <v>0.13979999999999926</v>
      </c>
      <c r="D1718" s="2">
        <f t="shared" si="235"/>
        <v>0.13979999999999926</v>
      </c>
      <c r="E1718" s="2">
        <f t="shared" si="236"/>
        <v>0</v>
      </c>
      <c r="F1718" s="2">
        <f t="shared" si="241"/>
        <v>5.0053654857102829E-2</v>
      </c>
      <c r="G1718" s="2">
        <f t="shared" si="241"/>
        <v>5.2350822125887042E-2</v>
      </c>
      <c r="H1718" s="2">
        <f t="shared" si="238"/>
        <v>0.9561197479714787</v>
      </c>
      <c r="I1718" s="2">
        <f t="shared" si="239"/>
        <v>48.878385332134556</v>
      </c>
    </row>
    <row r="1719" spans="1:9" ht="13.5" x14ac:dyDescent="0.25">
      <c r="A1719" s="3">
        <f>TITRES_STAT!B1722</f>
        <v>44812</v>
      </c>
      <c r="B1719" s="6">
        <f>TITRES_STAT!D1722</f>
        <v>12.487500000000001</v>
      </c>
      <c r="C1719" s="2">
        <f t="shared" si="234"/>
        <v>1.0000000000001563E-2</v>
      </c>
      <c r="D1719" s="2">
        <f t="shared" si="235"/>
        <v>1.0000000000001563E-2</v>
      </c>
      <c r="E1719" s="2">
        <f t="shared" si="236"/>
        <v>0</v>
      </c>
      <c r="F1719" s="2">
        <f t="shared" si="241"/>
        <v>4.7192679510167028E-2</v>
      </c>
      <c r="G1719" s="2">
        <f t="shared" si="241"/>
        <v>4.8611477688323683E-2</v>
      </c>
      <c r="H1719" s="2">
        <f t="shared" si="238"/>
        <v>0.97081351471655741</v>
      </c>
      <c r="I1719" s="2">
        <f t="shared" si="239"/>
        <v>49.259532039294946</v>
      </c>
    </row>
    <row r="1720" spans="1:9" ht="13.5" x14ac:dyDescent="0.25">
      <c r="A1720" s="3">
        <f>TITRES_STAT!B1723</f>
        <v>44813</v>
      </c>
      <c r="B1720" s="6">
        <f>TITRES_STAT!D1723</f>
        <v>12.487500000000001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4.3821773830869382E-2</v>
      </c>
      <c r="G1720" s="2">
        <f t="shared" si="241"/>
        <v>4.5139229282014852E-2</v>
      </c>
      <c r="H1720" s="2">
        <f t="shared" si="238"/>
        <v>0.9708135147165573</v>
      </c>
      <c r="I1720" s="2">
        <f t="shared" si="239"/>
        <v>49.259532039294946</v>
      </c>
    </row>
    <row r="1721" spans="1:9" ht="13.5" x14ac:dyDescent="0.25">
      <c r="A1721" s="3">
        <f>TITRES_STAT!B1724</f>
        <v>44816</v>
      </c>
      <c r="B1721" s="6">
        <f>TITRES_STAT!D1724</f>
        <v>12.487500000000001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4.0691647128664424E-2</v>
      </c>
      <c r="G1721" s="2">
        <f t="shared" si="241"/>
        <v>4.1914998619013787E-2</v>
      </c>
      <c r="H1721" s="2">
        <f t="shared" si="238"/>
        <v>0.97081351471655741</v>
      </c>
      <c r="I1721" s="2">
        <f t="shared" si="239"/>
        <v>49.259532039294946</v>
      </c>
    </row>
    <row r="1722" spans="1:9" ht="13.5" x14ac:dyDescent="0.25">
      <c r="A1722" s="3">
        <f>TITRES_STAT!B1725</f>
        <v>44817</v>
      </c>
      <c r="B1722" s="6">
        <f>TITRES_STAT!D1725</f>
        <v>12.487500000000001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3.7785100905188392E-2</v>
      </c>
      <c r="G1722" s="2">
        <f t="shared" si="241"/>
        <v>3.8921070146227088E-2</v>
      </c>
      <c r="H1722" s="2">
        <f t="shared" si="238"/>
        <v>0.9708135147165573</v>
      </c>
      <c r="I1722" s="2">
        <f t="shared" si="239"/>
        <v>49.259532039294946</v>
      </c>
    </row>
    <row r="1723" spans="1:9" ht="13.5" x14ac:dyDescent="0.25">
      <c r="A1723" s="3">
        <f>TITRES_STAT!B1726</f>
        <v>44818</v>
      </c>
      <c r="B1723" s="6">
        <f>TITRES_STAT!D1726</f>
        <v>12.487500000000001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3.5086165126246363E-2</v>
      </c>
      <c r="G1723" s="2">
        <f t="shared" si="241"/>
        <v>3.6140993707210863E-2</v>
      </c>
      <c r="H1723" s="2">
        <f t="shared" si="238"/>
        <v>0.97081351471655741</v>
      </c>
      <c r="I1723" s="2">
        <f t="shared" si="239"/>
        <v>49.259532039294946</v>
      </c>
    </row>
    <row r="1724" spans="1:9" ht="13.5" x14ac:dyDescent="0.25">
      <c r="A1724" s="3">
        <f>TITRES_STAT!B1727</f>
        <v>44819</v>
      </c>
      <c r="B1724" s="6">
        <f>TITRES_STAT!D1727</f>
        <v>12.487500000000001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3.2580010474371625E-2</v>
      </c>
      <c r="G1724" s="2">
        <f t="shared" si="241"/>
        <v>3.3559494156695804E-2</v>
      </c>
      <c r="H1724" s="2">
        <f t="shared" si="238"/>
        <v>0.97081351471655741</v>
      </c>
      <c r="I1724" s="2">
        <f t="shared" si="239"/>
        <v>49.259532039294946</v>
      </c>
    </row>
    <row r="1725" spans="1:9" ht="13.5" x14ac:dyDescent="0.25">
      <c r="A1725" s="3">
        <f>TITRES_STAT!B1728</f>
        <v>44820</v>
      </c>
      <c r="B1725" s="6">
        <f>TITRES_STAT!D1728</f>
        <v>12.487500000000001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3.0252866869059366E-2</v>
      </c>
      <c r="G1725" s="2">
        <f t="shared" si="242"/>
        <v>3.116238743121753E-2</v>
      </c>
      <c r="H1725" s="2">
        <f t="shared" si="238"/>
        <v>0.97081351471655752</v>
      </c>
      <c r="I1725" s="2">
        <f t="shared" si="239"/>
        <v>49.259532039294946</v>
      </c>
    </row>
    <row r="1726" spans="1:9" ht="13.5" x14ac:dyDescent="0.25">
      <c r="A1726" s="3">
        <f>TITRES_STAT!B1729</f>
        <v>44823</v>
      </c>
      <c r="B1726" s="6">
        <f>TITRES_STAT!D1729</f>
        <v>12.487500000000001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2.8091947806983698E-2</v>
      </c>
      <c r="G1726" s="2">
        <f t="shared" si="242"/>
        <v>2.893650261470199E-2</v>
      </c>
      <c r="H1726" s="2">
        <f t="shared" si="238"/>
        <v>0.97081351471655764</v>
      </c>
      <c r="I1726" s="2">
        <f t="shared" si="239"/>
        <v>49.259532039294946</v>
      </c>
    </row>
    <row r="1727" spans="1:9" ht="13.5" x14ac:dyDescent="0.25">
      <c r="A1727" s="3">
        <f>TITRES_STAT!B1730</f>
        <v>44824</v>
      </c>
      <c r="B1727" s="6">
        <f>TITRES_STAT!D1730</f>
        <v>12.287699999999999</v>
      </c>
      <c r="C1727" s="2">
        <f t="shared" si="234"/>
        <v>-0.19980000000000153</v>
      </c>
      <c r="D1727" s="2">
        <f t="shared" si="235"/>
        <v>0</v>
      </c>
      <c r="E1727" s="2">
        <f t="shared" si="236"/>
        <v>0.19980000000000153</v>
      </c>
      <c r="F1727" s="2">
        <f t="shared" si="242"/>
        <v>2.6085380106484864E-2</v>
      </c>
      <c r="G1727" s="2">
        <f t="shared" si="242"/>
        <v>4.1141038142223384E-2</v>
      </c>
      <c r="H1727" s="2">
        <f t="shared" si="238"/>
        <v>0.63404768776880294</v>
      </c>
      <c r="I1727" s="2">
        <f t="shared" si="239"/>
        <v>38.802275632148671</v>
      </c>
    </row>
    <row r="1728" spans="1:9" ht="13.5" x14ac:dyDescent="0.25">
      <c r="A1728" s="3">
        <f>TITRES_STAT!B1731</f>
        <v>44825</v>
      </c>
      <c r="B1728" s="6">
        <f>TITRES_STAT!D1731</f>
        <v>12.287699999999999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2.4222138670307373E-2</v>
      </c>
      <c r="G1728" s="2">
        <f t="shared" si="242"/>
        <v>3.8202392560635998E-2</v>
      </c>
      <c r="H1728" s="2">
        <f t="shared" si="238"/>
        <v>0.63404768776880294</v>
      </c>
      <c r="I1728" s="2">
        <f t="shared" si="239"/>
        <v>38.802275632148671</v>
      </c>
    </row>
    <row r="1729" spans="1:9" ht="13.5" x14ac:dyDescent="0.25">
      <c r="A1729" s="3">
        <f>TITRES_STAT!B1732</f>
        <v>44826</v>
      </c>
      <c r="B1729" s="6">
        <f>TITRES_STAT!D1732</f>
        <v>12.287699999999999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2.249198590814256E-2</v>
      </c>
      <c r="G1729" s="2">
        <f t="shared" si="242"/>
        <v>3.5473650234876287E-2</v>
      </c>
      <c r="H1729" s="2">
        <f t="shared" si="238"/>
        <v>0.63404768776880283</v>
      </c>
      <c r="I1729" s="2">
        <f t="shared" si="239"/>
        <v>38.802275632148664</v>
      </c>
    </row>
    <row r="1730" spans="1:9" ht="13.5" x14ac:dyDescent="0.25">
      <c r="A1730" s="3">
        <f>TITRES_STAT!B1733</f>
        <v>44827</v>
      </c>
      <c r="B1730" s="6">
        <f>TITRES_STAT!D1733</f>
        <v>12.287699999999999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2.0885415486132378E-2</v>
      </c>
      <c r="G1730" s="2">
        <f t="shared" si="242"/>
        <v>3.2939818075242266E-2</v>
      </c>
      <c r="H1730" s="2">
        <f t="shared" si="238"/>
        <v>0.63404768776880294</v>
      </c>
      <c r="I1730" s="2">
        <f t="shared" si="239"/>
        <v>38.802275632148671</v>
      </c>
    </row>
    <row r="1731" spans="1:9" ht="13.5" x14ac:dyDescent="0.25">
      <c r="A1731" s="3">
        <f>TITRES_STAT!B1734</f>
        <v>44830</v>
      </c>
      <c r="B1731" s="6">
        <f>TITRES_STAT!D1734</f>
        <v>12.2378</v>
      </c>
      <c r="C1731" s="2">
        <f t="shared" ref="C1731:C1794" si="243">B1731-B1730</f>
        <v>-4.9899999999999167E-2</v>
      </c>
      <c r="D1731" s="2">
        <f t="shared" ref="D1731:D1794" si="244">IF(C1731&gt;0,C1731,0)</f>
        <v>0</v>
      </c>
      <c r="E1731" s="2">
        <f t="shared" ref="E1731:E1794" si="245">IF(C1731&lt;0,-C1731,0)</f>
        <v>4.9899999999999167E-2</v>
      </c>
      <c r="F1731" s="2">
        <f t="shared" si="242"/>
        <v>1.939360009426578E-2</v>
      </c>
      <c r="G1731" s="2">
        <f t="shared" si="242"/>
        <v>3.4151259641296332E-2</v>
      </c>
      <c r="H1731" s="2">
        <f t="shared" si="238"/>
        <v>0.56787363915604105</v>
      </c>
      <c r="I1731" s="2">
        <f t="shared" si="239"/>
        <v>36.219349887259888</v>
      </c>
    </row>
    <row r="1732" spans="1:9" ht="13.5" x14ac:dyDescent="0.25">
      <c r="A1732" s="3">
        <f>TITRES_STAT!B1735</f>
        <v>44831</v>
      </c>
      <c r="B1732" s="6">
        <f>TITRES_STAT!D1735</f>
        <v>12.2378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1.8008342944675369E-2</v>
      </c>
      <c r="G1732" s="2">
        <f t="shared" si="242"/>
        <v>3.171188395263231E-2</v>
      </c>
      <c r="H1732" s="2">
        <f t="shared" si="238"/>
        <v>0.56787363915604105</v>
      </c>
      <c r="I1732" s="2">
        <f t="shared" si="239"/>
        <v>36.219349887259888</v>
      </c>
    </row>
    <row r="1733" spans="1:9" ht="13.5" x14ac:dyDescent="0.25">
      <c r="A1733" s="3">
        <f>TITRES_STAT!B1736</f>
        <v>44832</v>
      </c>
      <c r="B1733" s="6">
        <f>TITRES_STAT!D1736</f>
        <v>11.997999999999999</v>
      </c>
      <c r="C1733" s="2">
        <f t="shared" si="243"/>
        <v>-0.23980000000000068</v>
      </c>
      <c r="D1733" s="2">
        <f t="shared" si="244"/>
        <v>0</v>
      </c>
      <c r="E1733" s="2">
        <f t="shared" si="245"/>
        <v>0.23980000000000068</v>
      </c>
      <c r="F1733" s="2">
        <f t="shared" si="242"/>
        <v>1.6722032734341415E-2</v>
      </c>
      <c r="G1733" s="2">
        <f t="shared" si="242"/>
        <v>4.6575320813158627E-2</v>
      </c>
      <c r="H1733" s="2">
        <f t="shared" si="238"/>
        <v>0.35903204620797902</v>
      </c>
      <c r="I1733" s="2">
        <f t="shared" si="239"/>
        <v>26.418217819790442</v>
      </c>
    </row>
    <row r="1734" spans="1:9" ht="13.5" x14ac:dyDescent="0.25">
      <c r="A1734" s="3">
        <f>TITRES_STAT!B1737</f>
        <v>44833</v>
      </c>
      <c r="B1734" s="6">
        <f>TITRES_STAT!D1737</f>
        <v>11.997999999999999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1.5527601824745598E-2</v>
      </c>
      <c r="G1734" s="2">
        <f t="shared" si="242"/>
        <v>4.3248512183647295E-2</v>
      </c>
      <c r="H1734" s="2">
        <f t="shared" si="238"/>
        <v>0.35903204620797902</v>
      </c>
      <c r="I1734" s="2">
        <f t="shared" si="239"/>
        <v>26.418217819790442</v>
      </c>
    </row>
    <row r="1735" spans="1:9" ht="13.5" x14ac:dyDescent="0.25">
      <c r="A1735" s="3">
        <f>TITRES_STAT!B1738</f>
        <v>44834</v>
      </c>
      <c r="B1735" s="6">
        <f>TITRES_STAT!D1738</f>
        <v>11.997999999999999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1.4418487408692341E-2</v>
      </c>
      <c r="G1735" s="2">
        <f t="shared" si="242"/>
        <v>4.0159332741958202E-2</v>
      </c>
      <c r="H1735" s="2">
        <f t="shared" si="238"/>
        <v>0.35903204620797902</v>
      </c>
      <c r="I1735" s="2">
        <f t="shared" si="239"/>
        <v>26.418217819790442</v>
      </c>
    </row>
    <row r="1736" spans="1:9" ht="13.5" x14ac:dyDescent="0.25">
      <c r="A1736" s="3">
        <f>TITRES_STAT!B1739</f>
        <v>44837</v>
      </c>
      <c r="B1736" s="6">
        <f>TITRES_STAT!D1739</f>
        <v>11.997999999999999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1.3388595450928603E-2</v>
      </c>
      <c r="G1736" s="2">
        <f t="shared" si="242"/>
        <v>3.7290808974675474E-2</v>
      </c>
      <c r="H1736" s="2">
        <f t="shared" si="238"/>
        <v>0.35903204620797902</v>
      </c>
      <c r="I1736" s="2">
        <f t="shared" si="239"/>
        <v>26.418217819790442</v>
      </c>
    </row>
    <row r="1737" spans="1:9" ht="13.5" x14ac:dyDescent="0.25">
      <c r="A1737" s="3">
        <f>TITRES_STAT!B1740</f>
        <v>44838</v>
      </c>
      <c r="B1737" s="6">
        <f>TITRES_STAT!D1740</f>
        <v>11.997999999999999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1.2432267204433703E-2</v>
      </c>
      <c r="G1737" s="2">
        <f t="shared" si="242"/>
        <v>3.4627179762198652E-2</v>
      </c>
      <c r="H1737" s="2">
        <f t="shared" si="238"/>
        <v>0.35903204620797902</v>
      </c>
      <c r="I1737" s="2">
        <f t="shared" si="239"/>
        <v>26.418217819790442</v>
      </c>
    </row>
    <row r="1738" spans="1:9" ht="13.5" x14ac:dyDescent="0.25">
      <c r="A1738" s="3">
        <f>TITRES_STAT!B1741</f>
        <v>44839</v>
      </c>
      <c r="B1738" s="6">
        <f>TITRES_STAT!D1741</f>
        <v>11.997999999999999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1.1544248118402723E-2</v>
      </c>
      <c r="G1738" s="2">
        <f t="shared" si="242"/>
        <v>3.2153809779184465E-2</v>
      </c>
      <c r="H1738" s="2">
        <f t="shared" si="238"/>
        <v>0.35903204620797896</v>
      </c>
      <c r="I1738" s="2">
        <f t="shared" si="239"/>
        <v>26.418217819790442</v>
      </c>
    </row>
    <row r="1739" spans="1:9" ht="13.5" x14ac:dyDescent="0.25">
      <c r="A1739" s="3">
        <f>TITRES_STAT!B1742</f>
        <v>44840</v>
      </c>
      <c r="B1739" s="6">
        <f>TITRES_STAT!D1742</f>
        <v>11.997999999999999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1.0719658967088245E-2</v>
      </c>
      <c r="G1739" s="2">
        <f t="shared" si="242"/>
        <v>2.9857109080671289E-2</v>
      </c>
      <c r="H1739" s="2">
        <f t="shared" si="238"/>
        <v>0.35903204620797902</v>
      </c>
      <c r="I1739" s="2">
        <f t="shared" si="239"/>
        <v>26.418217819790442</v>
      </c>
    </row>
    <row r="1740" spans="1:9" ht="13.5" x14ac:dyDescent="0.25">
      <c r="A1740" s="3">
        <f>TITRES_STAT!B1743</f>
        <v>44841</v>
      </c>
      <c r="B1740" s="6">
        <f>TITRES_STAT!D1743</f>
        <v>11.4985</v>
      </c>
      <c r="C1740" s="2">
        <f t="shared" si="243"/>
        <v>-0.49949999999999939</v>
      </c>
      <c r="D1740" s="2">
        <f t="shared" si="244"/>
        <v>0</v>
      </c>
      <c r="E1740" s="2">
        <f t="shared" si="245"/>
        <v>0.49949999999999939</v>
      </c>
      <c r="F1740" s="2">
        <f t="shared" si="242"/>
        <v>9.9539690408676548E-3</v>
      </c>
      <c r="G1740" s="2">
        <f t="shared" si="242"/>
        <v>6.3403029860623294E-2</v>
      </c>
      <c r="H1740" s="2">
        <f t="shared" si="238"/>
        <v>0.15699516352371681</v>
      </c>
      <c r="I1740" s="2">
        <f t="shared" si="239"/>
        <v>13.56921519408742</v>
      </c>
    </row>
    <row r="1741" spans="1:9" ht="13.5" x14ac:dyDescent="0.25">
      <c r="A1741" s="3">
        <f>TITRES_STAT!B1744</f>
        <v>44844</v>
      </c>
      <c r="B1741" s="6">
        <f>TITRES_STAT!D1744</f>
        <v>11.4985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9.24297125223425E-3</v>
      </c>
      <c r="G1741" s="2">
        <f t="shared" si="246"/>
        <v>5.8874242013435919E-2</v>
      </c>
      <c r="H1741" s="2">
        <f t="shared" si="238"/>
        <v>0.15699516352371681</v>
      </c>
      <c r="I1741" s="2">
        <f t="shared" si="239"/>
        <v>13.56921519408742</v>
      </c>
    </row>
    <row r="1742" spans="1:9" ht="13.5" x14ac:dyDescent="0.25">
      <c r="A1742" s="3">
        <f>TITRES_STAT!B1745</f>
        <v>44845</v>
      </c>
      <c r="B1742" s="6">
        <f>TITRES_STAT!D1745</f>
        <v>11.4985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8.5827590199318033E-3</v>
      </c>
      <c r="G1742" s="2">
        <f t="shared" si="246"/>
        <v>5.4668939012476214E-2</v>
      </c>
      <c r="H1742" s="2">
        <f t="shared" si="238"/>
        <v>0.15699516352371679</v>
      </c>
      <c r="I1742" s="2">
        <f t="shared" si="239"/>
        <v>13.56921519408742</v>
      </c>
    </row>
    <row r="1743" spans="1:9" ht="13.5" x14ac:dyDescent="0.25">
      <c r="A1743" s="3">
        <f>TITRES_STAT!B1746</f>
        <v>44846</v>
      </c>
      <c r="B1743" s="6">
        <f>TITRES_STAT!D1746</f>
        <v>10.999000000000001</v>
      </c>
      <c r="C1743" s="2">
        <f t="shared" si="243"/>
        <v>-0.49949999999999939</v>
      </c>
      <c r="D1743" s="2">
        <f t="shared" si="244"/>
        <v>0</v>
      </c>
      <c r="E1743" s="2">
        <f t="shared" si="245"/>
        <v>0.49949999999999939</v>
      </c>
      <c r="F1743" s="2">
        <f t="shared" si="246"/>
        <v>7.9697048042223894E-3</v>
      </c>
      <c r="G1743" s="2">
        <f t="shared" si="246"/>
        <v>8.6442586225870727E-2</v>
      </c>
      <c r="H1743" s="2">
        <f t="shared" si="238"/>
        <v>9.2196510449119334E-2</v>
      </c>
      <c r="I1743" s="2">
        <f t="shared" si="239"/>
        <v>8.4413848210527078</v>
      </c>
    </row>
    <row r="1744" spans="1:9" ht="13.5" x14ac:dyDescent="0.25">
      <c r="A1744" s="3">
        <f>TITRES_STAT!B1747</f>
        <v>44847</v>
      </c>
      <c r="B1744" s="6">
        <f>TITRES_STAT!D1747</f>
        <v>10.999000000000001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7.4004401753493612E-3</v>
      </c>
      <c r="G1744" s="2">
        <f t="shared" si="246"/>
        <v>8.0268115781165675E-2</v>
      </c>
      <c r="H1744" s="2">
        <f t="shared" si="238"/>
        <v>9.2196510449119334E-2</v>
      </c>
      <c r="I1744" s="2">
        <f t="shared" si="239"/>
        <v>8.4413848210527078</v>
      </c>
    </row>
    <row r="1745" spans="1:9" ht="13.5" x14ac:dyDescent="0.25">
      <c r="A1745" s="3">
        <f>TITRES_STAT!B1748</f>
        <v>44848</v>
      </c>
      <c r="B1745" s="6">
        <f>TITRES_STAT!D1748</f>
        <v>10.999000000000001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6.8718373056815491E-3</v>
      </c>
      <c r="G1745" s="2">
        <f t="shared" si="246"/>
        <v>7.4534678939653834E-2</v>
      </c>
      <c r="H1745" s="2">
        <f t="shared" ref="H1745:H1808" si="247">F1745/G1745</f>
        <v>9.2196510449119334E-2</v>
      </c>
      <c r="I1745" s="2">
        <f t="shared" ref="I1745:I1808" si="248">IF(G1745=0,100,100-(100/(1+H1745)))</f>
        <v>8.4413848210527078</v>
      </c>
    </row>
    <row r="1746" spans="1:9" ht="13.5" x14ac:dyDescent="0.25">
      <c r="A1746" s="3">
        <f>TITRES_STAT!B1749</f>
        <v>44851</v>
      </c>
      <c r="B1746" s="6">
        <f>TITRES_STAT!D1749</f>
        <v>10.509499999999999</v>
      </c>
      <c r="C1746" s="2">
        <f t="shared" si="243"/>
        <v>-0.48950000000000138</v>
      </c>
      <c r="D1746" s="2">
        <f t="shared" si="244"/>
        <v>0</v>
      </c>
      <c r="E1746" s="2">
        <f t="shared" si="245"/>
        <v>0.48950000000000138</v>
      </c>
      <c r="F1746" s="2">
        <f t="shared" si="246"/>
        <v>6.380991783847152E-3</v>
      </c>
      <c r="G1746" s="2">
        <f t="shared" si="246"/>
        <v>0.10417505901539295</v>
      </c>
      <c r="H1746" s="2">
        <f t="shared" si="247"/>
        <v>6.1252586215519149E-2</v>
      </c>
      <c r="I1746" s="2">
        <f t="shared" si="248"/>
        <v>5.7717255073034863</v>
      </c>
    </row>
    <row r="1747" spans="1:9" ht="13.5" x14ac:dyDescent="0.25">
      <c r="A1747" s="3">
        <f>TITRES_STAT!B1750</f>
        <v>44852</v>
      </c>
      <c r="B1747" s="6">
        <f>TITRES_STAT!D1750</f>
        <v>10.0899</v>
      </c>
      <c r="C1747" s="2">
        <f t="shared" si="243"/>
        <v>-0.41959999999999908</v>
      </c>
      <c r="D1747" s="2">
        <f t="shared" si="244"/>
        <v>0</v>
      </c>
      <c r="E1747" s="2">
        <f t="shared" si="245"/>
        <v>0.41959999999999908</v>
      </c>
      <c r="F1747" s="2">
        <f t="shared" si="246"/>
        <v>5.9252066564294981E-3</v>
      </c>
      <c r="G1747" s="2">
        <f t="shared" si="246"/>
        <v>0.12670541194286483</v>
      </c>
      <c r="H1747" s="2">
        <f t="shared" si="247"/>
        <v>4.676364304865957E-2</v>
      </c>
      <c r="I1747" s="2">
        <f t="shared" si="248"/>
        <v>4.46745006470249</v>
      </c>
    </row>
    <row r="1748" spans="1:9" ht="13.5" x14ac:dyDescent="0.25">
      <c r="A1748" s="3">
        <f>TITRES_STAT!B1751</f>
        <v>44853</v>
      </c>
      <c r="B1748" s="6">
        <f>TITRES_STAT!D1751</f>
        <v>10.0899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5.5019776095416775E-3</v>
      </c>
      <c r="G1748" s="2">
        <f t="shared" si="246"/>
        <v>0.11765502537551734</v>
      </c>
      <c r="H1748" s="2">
        <f t="shared" si="247"/>
        <v>4.6763643048659577E-2</v>
      </c>
      <c r="I1748" s="2">
        <f t="shared" si="248"/>
        <v>4.46745006470249</v>
      </c>
    </row>
    <row r="1749" spans="1:9" ht="13.5" x14ac:dyDescent="0.25">
      <c r="A1749" s="3">
        <f>TITRES_STAT!B1752</f>
        <v>44854</v>
      </c>
      <c r="B1749" s="6">
        <f>TITRES_STAT!D1752</f>
        <v>10</v>
      </c>
      <c r="C1749" s="2">
        <f t="shared" si="243"/>
        <v>-8.9900000000000091E-2</v>
      </c>
      <c r="D1749" s="2">
        <f t="shared" si="244"/>
        <v>0</v>
      </c>
      <c r="E1749" s="2">
        <f t="shared" si="245"/>
        <v>8.9900000000000091E-2</v>
      </c>
      <c r="F1749" s="2">
        <f t="shared" si="246"/>
        <v>5.1089792088601293E-3</v>
      </c>
      <c r="G1749" s="2">
        <f t="shared" si="246"/>
        <v>0.1156725235629804</v>
      </c>
      <c r="H1749" s="2">
        <f t="shared" si="247"/>
        <v>4.4167612597112882E-2</v>
      </c>
      <c r="I1749" s="2">
        <f t="shared" si="248"/>
        <v>4.2299351238501544</v>
      </c>
    </row>
    <row r="1750" spans="1:9" ht="13.5" x14ac:dyDescent="0.25">
      <c r="A1750" s="3">
        <f>TITRES_STAT!B1753</f>
        <v>44855</v>
      </c>
      <c r="B1750" s="6">
        <f>TITRES_STAT!D1753</f>
        <v>10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4.7440521225129775E-3</v>
      </c>
      <c r="G1750" s="2">
        <f t="shared" si="246"/>
        <v>0.10741020045133895</v>
      </c>
      <c r="H1750" s="2">
        <f t="shared" si="247"/>
        <v>4.4167612597112875E-2</v>
      </c>
      <c r="I1750" s="2">
        <f t="shared" si="248"/>
        <v>4.2299351238501544</v>
      </c>
    </row>
    <row r="1751" spans="1:9" ht="13.5" x14ac:dyDescent="0.25">
      <c r="A1751" s="3">
        <f>TITRES_STAT!B1754</f>
        <v>44858</v>
      </c>
      <c r="B1751" s="6">
        <f>TITRES_STAT!D1754</f>
        <v>10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4.4051912566191931E-3</v>
      </c>
      <c r="G1751" s="2">
        <f t="shared" si="246"/>
        <v>9.9738043276243318E-2</v>
      </c>
      <c r="H1751" s="2">
        <f t="shared" si="247"/>
        <v>4.4167612597112868E-2</v>
      </c>
      <c r="I1751" s="2">
        <f t="shared" si="248"/>
        <v>4.2299351238501544</v>
      </c>
    </row>
    <row r="1752" spans="1:9" ht="13.5" x14ac:dyDescent="0.25">
      <c r="A1752" s="3">
        <f>TITRES_STAT!B1755</f>
        <v>44859</v>
      </c>
      <c r="B1752" s="6">
        <f>TITRES_STAT!D1755</f>
        <v>10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4.0905347382892508E-3</v>
      </c>
      <c r="G1752" s="2">
        <f t="shared" si="246"/>
        <v>9.2613897327940231E-2</v>
      </c>
      <c r="H1752" s="2">
        <f t="shared" si="247"/>
        <v>4.4167612597112868E-2</v>
      </c>
      <c r="I1752" s="2">
        <f t="shared" si="248"/>
        <v>4.2299351238501544</v>
      </c>
    </row>
    <row r="1753" spans="1:9" ht="13.5" x14ac:dyDescent="0.25">
      <c r="A1753" s="3">
        <f>TITRES_STAT!B1756</f>
        <v>44860</v>
      </c>
      <c r="B1753" s="6">
        <f>TITRES_STAT!D1756</f>
        <v>10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3.7983536855543043E-3</v>
      </c>
      <c r="G1753" s="2">
        <f t="shared" si="246"/>
        <v>8.5998618947373068E-2</v>
      </c>
      <c r="H1753" s="2">
        <f t="shared" si="247"/>
        <v>4.4167612597112868E-2</v>
      </c>
      <c r="I1753" s="2">
        <f t="shared" si="248"/>
        <v>4.2299351238501544</v>
      </c>
    </row>
    <row r="1754" spans="1:9" ht="13.5" x14ac:dyDescent="0.25">
      <c r="A1754" s="3">
        <f>TITRES_STAT!B1757</f>
        <v>44861</v>
      </c>
      <c r="B1754" s="6">
        <f>TITRES_STAT!D1757</f>
        <v>10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3.5270427080147109E-3</v>
      </c>
      <c r="G1754" s="2">
        <f t="shared" si="246"/>
        <v>7.9855860451132132E-2</v>
      </c>
      <c r="H1754" s="2">
        <f t="shared" si="247"/>
        <v>4.4167612597112868E-2</v>
      </c>
      <c r="I1754" s="2">
        <f t="shared" si="248"/>
        <v>4.2299351238501544</v>
      </c>
    </row>
    <row r="1755" spans="1:9" ht="13.5" x14ac:dyDescent="0.25">
      <c r="A1755" s="3">
        <f>TITRES_STAT!B1758</f>
        <v>44862</v>
      </c>
      <c r="B1755" s="6">
        <f>TITRES_STAT!D1758</f>
        <v>10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3.27511108601366E-3</v>
      </c>
      <c r="G1755" s="2">
        <f t="shared" si="246"/>
        <v>7.4151870418908403E-2</v>
      </c>
      <c r="H1755" s="2">
        <f t="shared" si="247"/>
        <v>4.4167612597112868E-2</v>
      </c>
      <c r="I1755" s="2">
        <f t="shared" si="248"/>
        <v>4.2299351238501544</v>
      </c>
    </row>
    <row r="1756" spans="1:9" ht="13.5" x14ac:dyDescent="0.25">
      <c r="A1756" s="3">
        <f>TITRES_STAT!B1759</f>
        <v>44865</v>
      </c>
      <c r="B1756" s="6">
        <f>TITRES_STAT!D1759</f>
        <v>10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3.0411745798698269E-3</v>
      </c>
      <c r="G1756" s="2">
        <f t="shared" si="246"/>
        <v>6.8855308246129232E-2</v>
      </c>
      <c r="H1756" s="2">
        <f t="shared" si="247"/>
        <v>4.4167612597112868E-2</v>
      </c>
      <c r="I1756" s="2">
        <f t="shared" si="248"/>
        <v>4.2299351238501544</v>
      </c>
    </row>
    <row r="1757" spans="1:9" ht="13.5" x14ac:dyDescent="0.25">
      <c r="A1757" s="3">
        <f>TITRES_STAT!B1760</f>
        <v>44866</v>
      </c>
      <c r="B1757" s="6">
        <f>TITRES_STAT!D1760</f>
        <v>10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2.8239478241648395E-3</v>
      </c>
      <c r="G1757" s="2">
        <f t="shared" si="249"/>
        <v>6.3937071942834281E-2</v>
      </c>
      <c r="H1757" s="2">
        <f t="shared" si="247"/>
        <v>4.4167612597112875E-2</v>
      </c>
      <c r="I1757" s="2">
        <f t="shared" si="248"/>
        <v>4.2299351238501544</v>
      </c>
    </row>
    <row r="1758" spans="1:9" ht="13.5" x14ac:dyDescent="0.25">
      <c r="A1758" s="3">
        <f>TITRES_STAT!B1761</f>
        <v>44867</v>
      </c>
      <c r="B1758" s="6">
        <f>TITRES_STAT!D1761</f>
        <v>10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2.6222372652959227E-3</v>
      </c>
      <c r="G1758" s="2">
        <f t="shared" si="249"/>
        <v>5.9370138232631833E-2</v>
      </c>
      <c r="H1758" s="2">
        <f t="shared" si="247"/>
        <v>4.4167612597112882E-2</v>
      </c>
      <c r="I1758" s="2">
        <f t="shared" si="248"/>
        <v>4.2299351238501544</v>
      </c>
    </row>
    <row r="1759" spans="1:9" ht="13.5" x14ac:dyDescent="0.25">
      <c r="A1759" s="3">
        <f>TITRES_STAT!B1762</f>
        <v>44868</v>
      </c>
      <c r="B1759" s="6">
        <f>TITRES_STAT!D1762</f>
        <v>10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2.4349346034890709E-3</v>
      </c>
      <c r="G1759" s="2">
        <f t="shared" si="249"/>
        <v>5.5129414073158134E-2</v>
      </c>
      <c r="H1759" s="2">
        <f t="shared" si="247"/>
        <v>4.4167612597112875E-2</v>
      </c>
      <c r="I1759" s="2">
        <f t="shared" si="248"/>
        <v>4.2299351238501544</v>
      </c>
    </row>
    <row r="1760" spans="1:9" ht="13.5" x14ac:dyDescent="0.25">
      <c r="A1760" s="3">
        <f>TITRES_STAT!B1763</f>
        <v>44869</v>
      </c>
      <c r="B1760" s="6">
        <f>TITRES_STAT!D1763</f>
        <v>10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2.2610107032398517E-3</v>
      </c>
      <c r="G1760" s="2">
        <f t="shared" si="249"/>
        <v>5.1191598782218274E-2</v>
      </c>
      <c r="H1760" s="2">
        <f t="shared" si="247"/>
        <v>4.4167612597112868E-2</v>
      </c>
      <c r="I1760" s="2">
        <f t="shared" si="248"/>
        <v>4.2299351238501544</v>
      </c>
    </row>
    <row r="1761" spans="1:9" ht="13.5" x14ac:dyDescent="0.25">
      <c r="A1761" s="3">
        <f>TITRES_STAT!B1764</f>
        <v>44872</v>
      </c>
      <c r="B1761" s="6">
        <f>TITRES_STAT!D1764</f>
        <v>10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2.0995099387227196E-3</v>
      </c>
      <c r="G1761" s="2">
        <f t="shared" si="249"/>
        <v>4.7535056012059825E-2</v>
      </c>
      <c r="H1761" s="2">
        <f t="shared" si="247"/>
        <v>4.4167612597112875E-2</v>
      </c>
      <c r="I1761" s="2">
        <f t="shared" si="248"/>
        <v>4.2299351238501544</v>
      </c>
    </row>
    <row r="1762" spans="1:9" ht="13.5" x14ac:dyDescent="0.25">
      <c r="A1762" s="3">
        <f>TITRES_STAT!B1765</f>
        <v>44873</v>
      </c>
      <c r="B1762" s="6">
        <f>TITRES_STAT!D1765</f>
        <v>10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1.9495449430996683E-3</v>
      </c>
      <c r="G1762" s="2">
        <f t="shared" si="249"/>
        <v>4.413969486834126E-2</v>
      </c>
      <c r="H1762" s="2">
        <f t="shared" si="247"/>
        <v>4.4167612597112882E-2</v>
      </c>
      <c r="I1762" s="2">
        <f t="shared" si="248"/>
        <v>4.2299351238501544</v>
      </c>
    </row>
    <row r="1763" spans="1:9" ht="13.5" x14ac:dyDescent="0.25">
      <c r="A1763" s="3">
        <f>TITRES_STAT!B1766</f>
        <v>44874</v>
      </c>
      <c r="B1763" s="6">
        <f>TITRES_STAT!D1766</f>
        <v>10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1.8102917328782634E-3</v>
      </c>
      <c r="G1763" s="2">
        <f t="shared" si="249"/>
        <v>4.0986859520602596E-2</v>
      </c>
      <c r="H1763" s="2">
        <f t="shared" si="247"/>
        <v>4.4167612597112882E-2</v>
      </c>
      <c r="I1763" s="2">
        <f t="shared" si="248"/>
        <v>4.2299351238501544</v>
      </c>
    </row>
    <row r="1764" spans="1:9" ht="13.5" x14ac:dyDescent="0.25">
      <c r="A1764" s="3">
        <f>TITRES_STAT!B1767</f>
        <v>44875</v>
      </c>
      <c r="B1764" s="6">
        <f>TITRES_STAT!D1767</f>
        <v>10.4495</v>
      </c>
      <c r="C1764" s="2">
        <f t="shared" si="243"/>
        <v>0.44950000000000045</v>
      </c>
      <c r="D1764" s="2">
        <f t="shared" si="244"/>
        <v>0.44950000000000045</v>
      </c>
      <c r="E1764" s="2">
        <f t="shared" si="245"/>
        <v>0</v>
      </c>
      <c r="F1764" s="2">
        <f t="shared" si="249"/>
        <v>3.3788128037672706E-2</v>
      </c>
      <c r="G1764" s="2">
        <f t="shared" si="249"/>
        <v>3.8059226697702411E-2</v>
      </c>
      <c r="H1764" s="2">
        <f t="shared" si="247"/>
        <v>0.88777757640862565</v>
      </c>
      <c r="I1764" s="2">
        <f t="shared" si="248"/>
        <v>47.027657680814542</v>
      </c>
    </row>
    <row r="1765" spans="1:9" ht="13.5" x14ac:dyDescent="0.25">
      <c r="A1765" s="3">
        <f>TITRES_STAT!B1768</f>
        <v>44876</v>
      </c>
      <c r="B1765" s="6">
        <f>TITRES_STAT!D1768</f>
        <v>10.9191</v>
      </c>
      <c r="C1765" s="2">
        <f t="shared" si="243"/>
        <v>0.4695999999999998</v>
      </c>
      <c r="D1765" s="2">
        <f t="shared" si="244"/>
        <v>0.4695999999999998</v>
      </c>
      <c r="E1765" s="2">
        <f t="shared" si="245"/>
        <v>0</v>
      </c>
      <c r="F1765" s="2">
        <f t="shared" si="249"/>
        <v>6.4917547463553202E-2</v>
      </c>
      <c r="G1765" s="2">
        <f t="shared" si="249"/>
        <v>3.5340710505009379E-2</v>
      </c>
      <c r="H1765" s="2">
        <f t="shared" si="247"/>
        <v>1.8369055555448284</v>
      </c>
      <c r="I1765" s="2">
        <f t="shared" si="248"/>
        <v>64.75032459062777</v>
      </c>
    </row>
    <row r="1766" spans="1:9" ht="13.5" x14ac:dyDescent="0.25">
      <c r="A1766" s="3">
        <f>TITRES_STAT!B1769</f>
        <v>44879</v>
      </c>
      <c r="B1766" s="6">
        <f>TITRES_STAT!D1769</f>
        <v>10.9191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6.0280579787585116E-2</v>
      </c>
      <c r="G1766" s="2">
        <f t="shared" si="249"/>
        <v>3.2816374040365852E-2</v>
      </c>
      <c r="H1766" s="2">
        <f t="shared" si="247"/>
        <v>1.8369055555448284</v>
      </c>
      <c r="I1766" s="2">
        <f t="shared" si="248"/>
        <v>64.75032459062777</v>
      </c>
    </row>
    <row r="1767" spans="1:9" ht="13.5" x14ac:dyDescent="0.25">
      <c r="A1767" s="3">
        <f>TITRES_STAT!B1770</f>
        <v>44880</v>
      </c>
      <c r="B1767" s="6">
        <f>TITRES_STAT!D1770</f>
        <v>10.978999999999999</v>
      </c>
      <c r="C1767" s="2">
        <f t="shared" si="243"/>
        <v>5.9899999999998954E-2</v>
      </c>
      <c r="D1767" s="2">
        <f t="shared" si="244"/>
        <v>5.9899999999998954E-2</v>
      </c>
      <c r="E1767" s="2">
        <f t="shared" si="245"/>
        <v>0</v>
      </c>
      <c r="F1767" s="2">
        <f t="shared" si="249"/>
        <v>6.0253395517043243E-2</v>
      </c>
      <c r="G1767" s="2">
        <f t="shared" si="249"/>
        <v>3.0472347323196862E-2</v>
      </c>
      <c r="H1767" s="2">
        <f t="shared" si="247"/>
        <v>1.9773138865208379</v>
      </c>
      <c r="I1767" s="2">
        <f t="shared" si="248"/>
        <v>66.412678067727768</v>
      </c>
    </row>
    <row r="1768" spans="1:9" ht="13.5" x14ac:dyDescent="0.25">
      <c r="A1768" s="3">
        <f>TITRES_STAT!B1771</f>
        <v>44881</v>
      </c>
      <c r="B1768" s="6">
        <f>TITRES_STAT!D1771</f>
        <v>10.978999999999999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5.5949581551540159E-2</v>
      </c>
      <c r="G1768" s="2">
        <f t="shared" si="249"/>
        <v>2.8295751085825657E-2</v>
      </c>
      <c r="H1768" s="2">
        <f t="shared" si="247"/>
        <v>1.9773138865208384</v>
      </c>
      <c r="I1768" s="2">
        <f t="shared" si="248"/>
        <v>66.412678067727782</v>
      </c>
    </row>
    <row r="1769" spans="1:9" ht="13.5" x14ac:dyDescent="0.25">
      <c r="A1769" s="3">
        <f>TITRES_STAT!B1772</f>
        <v>44882</v>
      </c>
      <c r="B1769" s="6">
        <f>TITRES_STAT!D1772</f>
        <v>10.978999999999999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5.1953182869287289E-2</v>
      </c>
      <c r="G1769" s="2">
        <f t="shared" si="249"/>
        <v>2.6274626008266681E-2</v>
      </c>
      <c r="H1769" s="2">
        <f t="shared" si="247"/>
        <v>1.9773138865208382</v>
      </c>
      <c r="I1769" s="2">
        <f t="shared" si="248"/>
        <v>66.412678067727768</v>
      </c>
    </row>
    <row r="1770" spans="1:9" ht="13.5" x14ac:dyDescent="0.25">
      <c r="A1770" s="3">
        <f>TITRES_STAT!B1773</f>
        <v>44883</v>
      </c>
      <c r="B1770" s="6">
        <f>TITRES_STAT!D1773</f>
        <v>10.978999999999999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4.8242241235766765E-2</v>
      </c>
      <c r="G1770" s="2">
        <f t="shared" si="249"/>
        <v>2.4397867007676204E-2</v>
      </c>
      <c r="H1770" s="2">
        <f t="shared" si="247"/>
        <v>1.9773138865208382</v>
      </c>
      <c r="I1770" s="2">
        <f t="shared" si="248"/>
        <v>66.412678067727768</v>
      </c>
    </row>
    <row r="1771" spans="1:9" ht="13.5" x14ac:dyDescent="0.25">
      <c r="A1771" s="3">
        <f>TITRES_STAT!B1774</f>
        <v>44886</v>
      </c>
      <c r="B1771" s="6">
        <f>TITRES_STAT!D1774</f>
        <v>10.978999999999999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4.479636686178342E-2</v>
      </c>
      <c r="G1771" s="2">
        <f t="shared" si="249"/>
        <v>2.2655162221413616E-2</v>
      </c>
      <c r="H1771" s="2">
        <f t="shared" si="247"/>
        <v>1.9773138865208379</v>
      </c>
      <c r="I1771" s="2">
        <f t="shared" si="248"/>
        <v>66.412678067727768</v>
      </c>
    </row>
    <row r="1772" spans="1:9" ht="13.5" x14ac:dyDescent="0.25">
      <c r="A1772" s="3">
        <f>TITRES_STAT!B1775</f>
        <v>44887</v>
      </c>
      <c r="B1772" s="6">
        <f>TITRES_STAT!D1775</f>
        <v>10.978999999999999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4.159662637165603E-2</v>
      </c>
      <c r="G1772" s="2">
        <f t="shared" si="249"/>
        <v>2.10369363484555E-2</v>
      </c>
      <c r="H1772" s="2">
        <f t="shared" si="247"/>
        <v>1.9773138865208379</v>
      </c>
      <c r="I1772" s="2">
        <f t="shared" si="248"/>
        <v>66.412678067727768</v>
      </c>
    </row>
    <row r="1773" spans="1:9" ht="13.5" x14ac:dyDescent="0.25">
      <c r="A1773" s="3">
        <f>TITRES_STAT!B1776</f>
        <v>44888</v>
      </c>
      <c r="B1773" s="6">
        <f>TITRES_STAT!D1776</f>
        <v>10.978999999999999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3.8625438773680597E-2</v>
      </c>
      <c r="G1773" s="2">
        <f t="shared" si="250"/>
        <v>1.9534298037851536E-2</v>
      </c>
      <c r="H1773" s="2">
        <f t="shared" si="247"/>
        <v>1.9773138865208377</v>
      </c>
      <c r="I1773" s="2">
        <f t="shared" si="248"/>
        <v>66.412678067727768</v>
      </c>
    </row>
    <row r="1774" spans="1:9" ht="13.5" x14ac:dyDescent="0.25">
      <c r="A1774" s="3">
        <f>TITRES_STAT!B1777</f>
        <v>44889</v>
      </c>
      <c r="B1774" s="6">
        <f>TITRES_STAT!D1777</f>
        <v>10.978999999999999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3.5866478861274843E-2</v>
      </c>
      <c r="G1774" s="2">
        <f t="shared" si="250"/>
        <v>1.8138991035147854E-2</v>
      </c>
      <c r="H1774" s="2">
        <f t="shared" si="247"/>
        <v>1.9773138865208382</v>
      </c>
      <c r="I1774" s="2">
        <f t="shared" si="248"/>
        <v>66.412678067727768</v>
      </c>
    </row>
    <row r="1775" spans="1:9" ht="13.5" x14ac:dyDescent="0.25">
      <c r="A1775" s="3">
        <f>TITRES_STAT!B1778</f>
        <v>44890</v>
      </c>
      <c r="B1775" s="6">
        <f>TITRES_STAT!D1778</f>
        <v>10.978999999999999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3.3304587514040924E-2</v>
      </c>
      <c r="G1775" s="2">
        <f t="shared" si="250"/>
        <v>1.6843348818351579E-2</v>
      </c>
      <c r="H1775" s="2">
        <f t="shared" si="247"/>
        <v>1.9773138865208379</v>
      </c>
      <c r="I1775" s="2">
        <f t="shared" si="248"/>
        <v>66.412678067727768</v>
      </c>
    </row>
    <row r="1776" spans="1:9" ht="13.5" x14ac:dyDescent="0.25">
      <c r="A1776" s="3">
        <f>TITRES_STAT!B1779</f>
        <v>44893</v>
      </c>
      <c r="B1776" s="6">
        <f>TITRES_STAT!D1779</f>
        <v>10.978999999999999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3.0925688405895147E-2</v>
      </c>
      <c r="G1776" s="2">
        <f t="shared" si="250"/>
        <v>1.5640252474183609E-2</v>
      </c>
      <c r="H1776" s="2">
        <f t="shared" si="247"/>
        <v>1.9773138865208382</v>
      </c>
      <c r="I1776" s="2">
        <f t="shared" si="248"/>
        <v>66.412678067727768</v>
      </c>
    </row>
    <row r="1777" spans="1:9" ht="13.5" x14ac:dyDescent="0.25">
      <c r="A1777" s="3">
        <f>TITRES_STAT!B1780</f>
        <v>44894</v>
      </c>
      <c r="B1777" s="6">
        <f>TITRES_STAT!D1780</f>
        <v>10.978999999999999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2.8716710662616923E-2</v>
      </c>
      <c r="G1777" s="2">
        <f t="shared" si="250"/>
        <v>1.4523091583170495E-2</v>
      </c>
      <c r="H1777" s="2">
        <f t="shared" si="247"/>
        <v>1.9773138865208382</v>
      </c>
      <c r="I1777" s="2">
        <f t="shared" si="248"/>
        <v>66.412678067727768</v>
      </c>
    </row>
    <row r="1778" spans="1:9" ht="13.5" x14ac:dyDescent="0.25">
      <c r="A1778" s="3">
        <f>TITRES_STAT!B1781</f>
        <v>44895</v>
      </c>
      <c r="B1778" s="6">
        <f>TITRES_STAT!D1781</f>
        <v>10.978999999999999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2.6665517043858573E-2</v>
      </c>
      <c r="G1778" s="2">
        <f t="shared" si="250"/>
        <v>1.3485727898658317E-2</v>
      </c>
      <c r="H1778" s="2">
        <f t="shared" si="247"/>
        <v>1.9773138865208382</v>
      </c>
      <c r="I1778" s="2">
        <f t="shared" si="248"/>
        <v>66.412678067727768</v>
      </c>
    </row>
    <row r="1779" spans="1:9" ht="13.5" x14ac:dyDescent="0.25">
      <c r="A1779" s="3">
        <f>TITRES_STAT!B1782</f>
        <v>44896</v>
      </c>
      <c r="B1779" s="6">
        <f>TITRES_STAT!D1782</f>
        <v>10.978999999999999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2.476083725501153E-2</v>
      </c>
      <c r="G1779" s="2">
        <f t="shared" si="250"/>
        <v>1.2522461620182723E-2</v>
      </c>
      <c r="H1779" s="2">
        <f t="shared" si="247"/>
        <v>1.9773138865208379</v>
      </c>
      <c r="I1779" s="2">
        <f t="shared" si="248"/>
        <v>66.412678067727768</v>
      </c>
    </row>
    <row r="1780" spans="1:9" ht="13.5" x14ac:dyDescent="0.25">
      <c r="A1780" s="3">
        <f>TITRES_STAT!B1783</f>
        <v>44897</v>
      </c>
      <c r="B1780" s="6">
        <f>TITRES_STAT!D1783</f>
        <v>10.4895</v>
      </c>
      <c r="C1780" s="2">
        <f t="shared" si="243"/>
        <v>-0.4894999999999996</v>
      </c>
      <c r="D1780" s="2">
        <f t="shared" si="244"/>
        <v>0</v>
      </c>
      <c r="E1780" s="2">
        <f t="shared" si="245"/>
        <v>0.4894999999999996</v>
      </c>
      <c r="F1780" s="2">
        <f t="shared" si="250"/>
        <v>2.2992206022510706E-2</v>
      </c>
      <c r="G1780" s="2">
        <f t="shared" si="250"/>
        <v>4.6592285790169642E-2</v>
      </c>
      <c r="H1780" s="2">
        <f t="shared" si="247"/>
        <v>0.49347666963705306</v>
      </c>
      <c r="I1780" s="2">
        <f t="shared" si="248"/>
        <v>33.042141177670928</v>
      </c>
    </row>
    <row r="1781" spans="1:9" ht="13.5" x14ac:dyDescent="0.25">
      <c r="A1781" s="3">
        <f>TITRES_STAT!B1784</f>
        <v>44900</v>
      </c>
      <c r="B1781" s="6">
        <f>TITRES_STAT!D1784</f>
        <v>10.02</v>
      </c>
      <c r="C1781" s="2">
        <f t="shared" si="243"/>
        <v>-0.46950000000000003</v>
      </c>
      <c r="D1781" s="2">
        <f t="shared" si="244"/>
        <v>0</v>
      </c>
      <c r="E1781" s="2">
        <f t="shared" si="245"/>
        <v>0.46950000000000003</v>
      </c>
      <c r="F1781" s="2">
        <f t="shared" si="250"/>
        <v>2.134990559233137E-2</v>
      </c>
      <c r="G1781" s="2">
        <f t="shared" si="250"/>
        <v>7.6799979662300386E-2</v>
      </c>
      <c r="H1781" s="2">
        <f t="shared" si="247"/>
        <v>0.27799363601669835</v>
      </c>
      <c r="I1781" s="2">
        <f t="shared" si="248"/>
        <v>21.752349008807272</v>
      </c>
    </row>
    <row r="1782" spans="1:9" ht="13.5" x14ac:dyDescent="0.25">
      <c r="A1782" s="3">
        <f>TITRES_STAT!B1785</f>
        <v>44901</v>
      </c>
      <c r="B1782" s="6">
        <f>TITRES_STAT!D1785</f>
        <v>10</v>
      </c>
      <c r="C1782" s="2">
        <f t="shared" si="243"/>
        <v>-1.9999999999999574E-2</v>
      </c>
      <c r="D1782" s="2">
        <f t="shared" si="244"/>
        <v>0</v>
      </c>
      <c r="E1782" s="2">
        <f t="shared" si="245"/>
        <v>1.9999999999999574E-2</v>
      </c>
      <c r="F1782" s="2">
        <f t="shared" si="250"/>
        <v>1.9824912335736272E-2</v>
      </c>
      <c r="G1782" s="2">
        <f t="shared" si="250"/>
        <v>7.2742838257850329E-2</v>
      </c>
      <c r="H1782" s="2">
        <f t="shared" si="247"/>
        <v>0.2725342151960477</v>
      </c>
      <c r="I1782" s="2">
        <f t="shared" si="248"/>
        <v>21.416651272835196</v>
      </c>
    </row>
    <row r="1783" spans="1:9" ht="13.5" x14ac:dyDescent="0.25">
      <c r="A1783" s="3">
        <f>TITRES_STAT!B1786</f>
        <v>44902</v>
      </c>
      <c r="B1783" s="6">
        <f>TITRES_STAT!D1786</f>
        <v>9.5503999999999998</v>
      </c>
      <c r="C1783" s="2">
        <f t="shared" si="243"/>
        <v>-0.44960000000000022</v>
      </c>
      <c r="D1783" s="2">
        <f t="shared" si="244"/>
        <v>0</v>
      </c>
      <c r="E1783" s="2">
        <f t="shared" si="245"/>
        <v>0.44960000000000022</v>
      </c>
      <c r="F1783" s="2">
        <f t="shared" si="250"/>
        <v>1.8408847168897964E-2</v>
      </c>
      <c r="G1783" s="2">
        <f t="shared" si="250"/>
        <v>9.9661206953718176E-2</v>
      </c>
      <c r="H1783" s="2">
        <f t="shared" si="247"/>
        <v>0.18471427079391961</v>
      </c>
      <c r="I1783" s="2">
        <f t="shared" si="248"/>
        <v>15.591461616321709</v>
      </c>
    </row>
    <row r="1784" spans="1:9" ht="13.5" x14ac:dyDescent="0.25">
      <c r="A1784" s="3">
        <f>TITRES_STAT!B1787</f>
        <v>44903</v>
      </c>
      <c r="B1784" s="6">
        <f>TITRES_STAT!D1787</f>
        <v>9.98</v>
      </c>
      <c r="C1784" s="2">
        <f t="shared" si="243"/>
        <v>0.42960000000000065</v>
      </c>
      <c r="D1784" s="2">
        <f t="shared" si="244"/>
        <v>0.42960000000000065</v>
      </c>
      <c r="E1784" s="2">
        <f t="shared" si="245"/>
        <v>0</v>
      </c>
      <c r="F1784" s="2">
        <f t="shared" si="250"/>
        <v>4.7779643799691011E-2</v>
      </c>
      <c r="G1784" s="2">
        <f t="shared" si="250"/>
        <v>9.2542549314166875E-2</v>
      </c>
      <c r="H1784" s="2">
        <f t="shared" si="247"/>
        <v>0.51629919592431917</v>
      </c>
      <c r="I1784" s="2">
        <f t="shared" si="248"/>
        <v>34.049955134981715</v>
      </c>
    </row>
    <row r="1785" spans="1:9" ht="13.5" x14ac:dyDescent="0.25">
      <c r="A1785" s="3">
        <f>TITRES_STAT!B1788</f>
        <v>44904</v>
      </c>
      <c r="B1785" s="6">
        <f>TITRES_STAT!D1788</f>
        <v>9.98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4.4366812099713084E-2</v>
      </c>
      <c r="G1785" s="2">
        <f t="shared" si="250"/>
        <v>8.5932367220297817E-2</v>
      </c>
      <c r="H1785" s="2">
        <f t="shared" si="247"/>
        <v>0.51629919592431917</v>
      </c>
      <c r="I1785" s="2">
        <f t="shared" si="248"/>
        <v>34.049955134981715</v>
      </c>
    </row>
    <row r="1786" spans="1:9" ht="13.5" x14ac:dyDescent="0.25">
      <c r="A1786" s="3">
        <f>TITRES_STAT!B1789</f>
        <v>44907</v>
      </c>
      <c r="B1786" s="6">
        <f>TITRES_STAT!D1789</f>
        <v>10.419600000000001</v>
      </c>
      <c r="C1786" s="2">
        <f t="shared" si="243"/>
        <v>0.43960000000000043</v>
      </c>
      <c r="D1786" s="2">
        <f t="shared" si="244"/>
        <v>0.43960000000000043</v>
      </c>
      <c r="E1786" s="2">
        <f t="shared" si="245"/>
        <v>0</v>
      </c>
      <c r="F1786" s="2">
        <f t="shared" si="250"/>
        <v>7.2597754092590741E-2</v>
      </c>
      <c r="G1786" s="2">
        <f t="shared" si="250"/>
        <v>7.9794340990276533E-2</v>
      </c>
      <c r="H1786" s="2">
        <f t="shared" si="247"/>
        <v>0.90981081103780603</v>
      </c>
      <c r="I1786" s="2">
        <f t="shared" si="248"/>
        <v>47.638792585083742</v>
      </c>
    </row>
    <row r="1787" spans="1:9" ht="13.5" x14ac:dyDescent="0.25">
      <c r="A1787" s="3">
        <f>TITRES_STAT!B1790</f>
        <v>44908</v>
      </c>
      <c r="B1787" s="6">
        <f>TITRES_STAT!D1790</f>
        <v>10.879099999999999</v>
      </c>
      <c r="C1787" s="2">
        <f t="shared" si="243"/>
        <v>0.45949999999999847</v>
      </c>
      <c r="D1787" s="2">
        <f t="shared" si="244"/>
        <v>0.45949999999999847</v>
      </c>
      <c r="E1787" s="2">
        <f t="shared" si="245"/>
        <v>0</v>
      </c>
      <c r="F1787" s="2">
        <f t="shared" si="250"/>
        <v>0.10023362880026274</v>
      </c>
      <c r="G1787" s="2">
        <f t="shared" si="250"/>
        <v>7.4094745205256787E-2</v>
      </c>
      <c r="H1787" s="2">
        <f t="shared" si="247"/>
        <v>1.3527764826317465</v>
      </c>
      <c r="I1787" s="2">
        <f t="shared" si="248"/>
        <v>57.497025009301801</v>
      </c>
    </row>
    <row r="1788" spans="1:9" ht="13.5" x14ac:dyDescent="0.25">
      <c r="A1788" s="3">
        <f>TITRES_STAT!B1791</f>
        <v>44909</v>
      </c>
      <c r="B1788" s="6">
        <f>TITRES_STAT!D1791</f>
        <v>10.879099999999999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9.3074083885958253E-2</v>
      </c>
      <c r="G1788" s="2">
        <f t="shared" si="250"/>
        <v>6.8802263404881298E-2</v>
      </c>
      <c r="H1788" s="2">
        <f t="shared" si="247"/>
        <v>1.3527764826317465</v>
      </c>
      <c r="I1788" s="2">
        <f t="shared" si="248"/>
        <v>57.497025009301801</v>
      </c>
    </row>
    <row r="1789" spans="1:9" ht="13.5" x14ac:dyDescent="0.25">
      <c r="A1789" s="3">
        <f>TITRES_STAT!B1792</f>
        <v>44910</v>
      </c>
      <c r="B1789" s="6">
        <f>TITRES_STAT!D1792</f>
        <v>10.968999999999999</v>
      </c>
      <c r="C1789" s="2">
        <f t="shared" si="243"/>
        <v>8.9900000000000091E-2</v>
      </c>
      <c r="D1789" s="2">
        <f t="shared" si="244"/>
        <v>8.9900000000000091E-2</v>
      </c>
      <c r="E1789" s="2">
        <f t="shared" si="245"/>
        <v>0</v>
      </c>
      <c r="F1789" s="2">
        <f t="shared" ref="F1789:G1804" si="251">((F1788*13)+D1789)/14</f>
        <v>9.2847363608389813E-2</v>
      </c>
      <c r="G1789" s="2">
        <f t="shared" si="251"/>
        <v>6.388781601881835E-2</v>
      </c>
      <c r="H1789" s="2">
        <f t="shared" si="247"/>
        <v>1.4532874872579984</v>
      </c>
      <c r="I1789" s="2">
        <f t="shared" si="248"/>
        <v>59.238368711622762</v>
      </c>
    </row>
    <row r="1790" spans="1:9" ht="13.5" x14ac:dyDescent="0.25">
      <c r="A1790" s="3">
        <f>TITRES_STAT!B1793</f>
        <v>44911</v>
      </c>
      <c r="B1790" s="6">
        <f>TITRES_STAT!D1793</f>
        <v>10.968999999999999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8.6215409064933399E-2</v>
      </c>
      <c r="G1790" s="2">
        <f t="shared" si="251"/>
        <v>5.9324400588902752E-2</v>
      </c>
      <c r="H1790" s="2">
        <f t="shared" si="247"/>
        <v>1.4532874872579984</v>
      </c>
      <c r="I1790" s="2">
        <f t="shared" si="248"/>
        <v>59.238368711622762</v>
      </c>
    </row>
    <row r="1791" spans="1:9" ht="13.5" x14ac:dyDescent="0.25">
      <c r="A1791" s="3">
        <f>TITRES_STAT!B1794</f>
        <v>44914</v>
      </c>
      <c r="B1791" s="6">
        <f>TITRES_STAT!D1794</f>
        <v>10.968999999999999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8.0057165560295296E-2</v>
      </c>
      <c r="G1791" s="2">
        <f t="shared" si="251"/>
        <v>5.5086943403981126E-2</v>
      </c>
      <c r="H1791" s="2">
        <f t="shared" si="247"/>
        <v>1.4532874872579984</v>
      </c>
      <c r="I1791" s="2">
        <f t="shared" si="248"/>
        <v>59.238368711622762</v>
      </c>
    </row>
    <row r="1792" spans="1:9" ht="13.5" x14ac:dyDescent="0.25">
      <c r="A1792" s="3">
        <f>TITRES_STAT!B1795</f>
        <v>44915</v>
      </c>
      <c r="B1792" s="6">
        <f>TITRES_STAT!D1795</f>
        <v>10.968999999999999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7.4338796591702769E-2</v>
      </c>
      <c r="G1792" s="2">
        <f t="shared" si="251"/>
        <v>5.1152161732268185E-2</v>
      </c>
      <c r="H1792" s="2">
        <f t="shared" si="247"/>
        <v>1.4532874872579984</v>
      </c>
      <c r="I1792" s="2">
        <f t="shared" si="248"/>
        <v>59.238368711622762</v>
      </c>
    </row>
    <row r="1793" spans="1:9" ht="13.5" x14ac:dyDescent="0.25">
      <c r="A1793" s="3">
        <f>TITRES_STAT!B1796</f>
        <v>44916</v>
      </c>
      <c r="B1793" s="6">
        <f>TITRES_STAT!D1796</f>
        <v>11.458500000000001</v>
      </c>
      <c r="C1793" s="2">
        <f t="shared" si="243"/>
        <v>0.48950000000000138</v>
      </c>
      <c r="D1793" s="2">
        <f t="shared" si="244"/>
        <v>0.48950000000000138</v>
      </c>
      <c r="E1793" s="2">
        <f t="shared" si="245"/>
        <v>0</v>
      </c>
      <c r="F1793" s="2">
        <f t="shared" si="251"/>
        <v>0.1039931682637241</v>
      </c>
      <c r="G1793" s="2">
        <f t="shared" si="251"/>
        <v>4.7498435894249028E-2</v>
      </c>
      <c r="H1793" s="2">
        <f t="shared" si="247"/>
        <v>2.1894019519980716</v>
      </c>
      <c r="I1793" s="2">
        <f t="shared" si="248"/>
        <v>68.64615952926448</v>
      </c>
    </row>
    <row r="1794" spans="1:9" ht="13.5" x14ac:dyDescent="0.25">
      <c r="A1794" s="3">
        <f>TITRES_STAT!B1797</f>
        <v>44917</v>
      </c>
      <c r="B1794" s="6">
        <f>TITRES_STAT!D1797</f>
        <v>11.458500000000001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9.6565084816315233E-2</v>
      </c>
      <c r="G1794" s="2">
        <f t="shared" si="251"/>
        <v>4.4105690473231242E-2</v>
      </c>
      <c r="H1794" s="2">
        <f t="shared" si="247"/>
        <v>2.1894019519980716</v>
      </c>
      <c r="I1794" s="2">
        <f t="shared" si="248"/>
        <v>68.64615952926448</v>
      </c>
    </row>
    <row r="1795" spans="1:9" ht="13.5" x14ac:dyDescent="0.25">
      <c r="A1795" s="3">
        <f>TITRES_STAT!B1798</f>
        <v>44918</v>
      </c>
      <c r="B1795" s="6">
        <f>TITRES_STAT!D1798</f>
        <v>11.458500000000001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8.9667578758007002E-2</v>
      </c>
      <c r="G1795" s="2">
        <f t="shared" si="251"/>
        <v>4.095528401085758E-2</v>
      </c>
      <c r="H1795" s="2">
        <f t="shared" si="247"/>
        <v>2.1894019519980716</v>
      </c>
      <c r="I1795" s="2">
        <f t="shared" si="248"/>
        <v>68.64615952926448</v>
      </c>
    </row>
    <row r="1796" spans="1:9" ht="13.5" x14ac:dyDescent="0.25">
      <c r="A1796" s="3">
        <f>TITRES_STAT!B1799</f>
        <v>44921</v>
      </c>
      <c r="B1796" s="6">
        <f>TITRES_STAT!D1799</f>
        <v>11.458500000000001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8.3262751703863644E-2</v>
      </c>
      <c r="G1796" s="2">
        <f t="shared" si="251"/>
        <v>3.8029906581510613E-2</v>
      </c>
      <c r="H1796" s="2">
        <f t="shared" si="247"/>
        <v>2.1894019519980716</v>
      </c>
      <c r="I1796" s="2">
        <f t="shared" si="248"/>
        <v>68.64615952926448</v>
      </c>
    </row>
    <row r="1797" spans="1:9" ht="13.5" x14ac:dyDescent="0.25">
      <c r="A1797" s="3">
        <f>TITRES_STAT!B1800</f>
        <v>44922</v>
      </c>
      <c r="B1797" s="6">
        <f>TITRES_STAT!D1800</f>
        <v>11.458500000000001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7.7315412296444813E-2</v>
      </c>
      <c r="G1797" s="2">
        <f t="shared" si="251"/>
        <v>3.5313484682831284E-2</v>
      </c>
      <c r="H1797" s="2">
        <f t="shared" si="247"/>
        <v>2.1894019519980716</v>
      </c>
      <c r="I1797" s="2">
        <f t="shared" si="248"/>
        <v>68.64615952926448</v>
      </c>
    </row>
    <row r="1798" spans="1:9" ht="13.5" x14ac:dyDescent="0.25">
      <c r="A1798" s="3">
        <f>TITRES_STAT!B1801</f>
        <v>44923</v>
      </c>
      <c r="B1798" s="6">
        <f>TITRES_STAT!D1801</f>
        <v>11.458500000000001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7.1792882846698755E-2</v>
      </c>
      <c r="G1798" s="2">
        <f t="shared" si="251"/>
        <v>3.2791092919771905E-2</v>
      </c>
      <c r="H1798" s="2">
        <f t="shared" si="247"/>
        <v>2.1894019519980716</v>
      </c>
      <c r="I1798" s="2">
        <f t="shared" si="248"/>
        <v>68.64615952926448</v>
      </c>
    </row>
    <row r="1799" spans="1:9" ht="13.5" x14ac:dyDescent="0.25">
      <c r="A1799" s="3">
        <f>TITRES_STAT!B1802</f>
        <v>44924</v>
      </c>
      <c r="B1799" s="6">
        <f>TITRES_STAT!D1802</f>
        <v>11.458500000000001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6.666481978622027E-2</v>
      </c>
      <c r="G1799" s="2">
        <f t="shared" si="251"/>
        <v>3.0448871996931054E-2</v>
      </c>
      <c r="H1799" s="2">
        <f t="shared" si="247"/>
        <v>2.1894019519980716</v>
      </c>
      <c r="I1799" s="2">
        <f t="shared" si="248"/>
        <v>68.64615952926448</v>
      </c>
    </row>
    <row r="1800" spans="1:9" ht="13.5" x14ac:dyDescent="0.25">
      <c r="A1800" s="3">
        <f>TITRES_STAT!B1803</f>
        <v>44925</v>
      </c>
      <c r="B1800" s="6">
        <f>TITRES_STAT!D1803</f>
        <v>10.949</v>
      </c>
      <c r="C1800" s="2">
        <f t="shared" si="252"/>
        <v>-0.50950000000000095</v>
      </c>
      <c r="D1800" s="2">
        <f t="shared" si="253"/>
        <v>0</v>
      </c>
      <c r="E1800" s="2">
        <f t="shared" si="254"/>
        <v>0.50950000000000095</v>
      </c>
      <c r="F1800" s="2">
        <f t="shared" si="251"/>
        <v>6.1903046944347395E-2</v>
      </c>
      <c r="G1800" s="2">
        <f t="shared" si="251"/>
        <v>6.4666809711436041E-2</v>
      </c>
      <c r="H1800" s="2">
        <f t="shared" si="247"/>
        <v>0.95726149504790115</v>
      </c>
      <c r="I1800" s="2">
        <f t="shared" si="248"/>
        <v>48.908206566668987</v>
      </c>
    </row>
    <row r="1801" spans="1:9" ht="13.5" x14ac:dyDescent="0.25">
      <c r="A1801" s="3">
        <f>TITRES_STAT!B1804</f>
        <v>44928</v>
      </c>
      <c r="B1801" s="6">
        <f>TITRES_STAT!D1804</f>
        <v>10.949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5.7481400734036861E-2</v>
      </c>
      <c r="G1801" s="2">
        <f t="shared" si="251"/>
        <v>6.0047751874904895E-2</v>
      </c>
      <c r="H1801" s="2">
        <f t="shared" si="247"/>
        <v>0.95726149504790103</v>
      </c>
      <c r="I1801" s="2">
        <f t="shared" si="248"/>
        <v>48.90820656666898</v>
      </c>
    </row>
    <row r="1802" spans="1:9" ht="13.5" x14ac:dyDescent="0.25">
      <c r="A1802" s="3">
        <f>TITRES_STAT!B1805</f>
        <v>44929</v>
      </c>
      <c r="B1802" s="6">
        <f>TITRES_STAT!D1805</f>
        <v>10.949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5.3375586395891371E-2</v>
      </c>
      <c r="G1802" s="2">
        <f t="shared" si="251"/>
        <v>5.5758626740983121E-2</v>
      </c>
      <c r="H1802" s="2">
        <f t="shared" si="247"/>
        <v>0.95726149504790092</v>
      </c>
      <c r="I1802" s="2">
        <f t="shared" si="248"/>
        <v>48.90820656666898</v>
      </c>
    </row>
    <row r="1803" spans="1:9" ht="13.5" x14ac:dyDescent="0.25">
      <c r="A1803" s="3">
        <f>TITRES_STAT!B1806</f>
        <v>44930</v>
      </c>
      <c r="B1803" s="6">
        <f>TITRES_STAT!D1806</f>
        <v>10.989000000000001</v>
      </c>
      <c r="C1803" s="2">
        <f t="shared" si="252"/>
        <v>4.0000000000000924E-2</v>
      </c>
      <c r="D1803" s="2">
        <f t="shared" si="253"/>
        <v>4.0000000000000924E-2</v>
      </c>
      <c r="E1803" s="2">
        <f t="shared" si="254"/>
        <v>0</v>
      </c>
      <c r="F1803" s="2">
        <f t="shared" si="251"/>
        <v>5.2420187367613481E-2</v>
      </c>
      <c r="G1803" s="2">
        <f t="shared" si="251"/>
        <v>5.1775867688055754E-2</v>
      </c>
      <c r="H1803" s="2">
        <f t="shared" si="247"/>
        <v>1.0124444013848244</v>
      </c>
      <c r="I1803" s="2">
        <f t="shared" si="248"/>
        <v>50.309186215933742</v>
      </c>
    </row>
    <row r="1804" spans="1:9" ht="13.5" x14ac:dyDescent="0.25">
      <c r="A1804" s="3">
        <f>TITRES_STAT!B1807</f>
        <v>44931</v>
      </c>
      <c r="B1804" s="6">
        <f>TITRES_STAT!D1807</f>
        <v>10.989000000000001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4.8675888269926804E-2</v>
      </c>
      <c r="G1804" s="2">
        <f t="shared" si="251"/>
        <v>4.8077591424623201E-2</v>
      </c>
      <c r="H1804" s="2">
        <f t="shared" si="247"/>
        <v>1.0124444013848244</v>
      </c>
      <c r="I1804" s="2">
        <f t="shared" si="248"/>
        <v>50.309186215933742</v>
      </c>
    </row>
    <row r="1805" spans="1:9" ht="13.5" x14ac:dyDescent="0.25">
      <c r="A1805" s="3">
        <f>TITRES_STAT!B1808</f>
        <v>44932</v>
      </c>
      <c r="B1805" s="6">
        <f>TITRES_STAT!D1808</f>
        <v>10.989000000000001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4.519903910778917E-2</v>
      </c>
      <c r="G1805" s="2">
        <f t="shared" si="255"/>
        <v>4.4643477751435831E-2</v>
      </c>
      <c r="H1805" s="2">
        <f t="shared" si="247"/>
        <v>1.0124444013848242</v>
      </c>
      <c r="I1805" s="2">
        <f t="shared" si="248"/>
        <v>50.309186215933742</v>
      </c>
    </row>
    <row r="1806" spans="1:9" ht="13.5" x14ac:dyDescent="0.25">
      <c r="A1806" s="3">
        <f>TITRES_STAT!B1809</f>
        <v>44935</v>
      </c>
      <c r="B1806" s="6">
        <f>TITRES_STAT!D1809</f>
        <v>10.989000000000001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4.1970536314375653E-2</v>
      </c>
      <c r="G1806" s="2">
        <f t="shared" si="255"/>
        <v>4.1454657912047554E-2</v>
      </c>
      <c r="H1806" s="2">
        <f t="shared" si="247"/>
        <v>1.0124444013848242</v>
      </c>
      <c r="I1806" s="2">
        <f t="shared" si="248"/>
        <v>50.309186215933742</v>
      </c>
    </row>
    <row r="1807" spans="1:9" ht="13.5" x14ac:dyDescent="0.25">
      <c r="A1807" s="3">
        <f>TITRES_STAT!B1810</f>
        <v>44936</v>
      </c>
      <c r="B1807" s="6">
        <f>TITRES_STAT!D1810</f>
        <v>10.989000000000001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3.8972640863348826E-2</v>
      </c>
      <c r="G1807" s="2">
        <f t="shared" si="255"/>
        <v>3.8493610918329875E-2</v>
      </c>
      <c r="H1807" s="2">
        <f t="shared" si="247"/>
        <v>1.0124444013848242</v>
      </c>
      <c r="I1807" s="2">
        <f t="shared" si="248"/>
        <v>50.309186215933742</v>
      </c>
    </row>
    <row r="1808" spans="1:9" ht="13.5" x14ac:dyDescent="0.25">
      <c r="A1808" s="3">
        <f>TITRES_STAT!B1811</f>
        <v>44937</v>
      </c>
      <c r="B1808" s="6">
        <f>TITRES_STAT!D1811</f>
        <v>10.989000000000001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3.6188880801681048E-2</v>
      </c>
      <c r="G1808" s="2">
        <f t="shared" si="255"/>
        <v>3.5744067281306309E-2</v>
      </c>
      <c r="H1808" s="2">
        <f t="shared" si="247"/>
        <v>1.0124444013848242</v>
      </c>
      <c r="I1808" s="2">
        <f t="shared" si="248"/>
        <v>50.309186215933742</v>
      </c>
    </row>
    <row r="1809" spans="1:9" ht="13.5" x14ac:dyDescent="0.25">
      <c r="A1809" s="3">
        <f>TITRES_STAT!B1812</f>
        <v>44938</v>
      </c>
      <c r="B1809" s="6">
        <f>TITRES_STAT!D1812</f>
        <v>10.989000000000001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3.3603960744418113E-2</v>
      </c>
      <c r="G1809" s="2">
        <f t="shared" si="255"/>
        <v>3.3190919618355859E-2</v>
      </c>
      <c r="H1809" s="2">
        <f t="shared" ref="H1809:H1872" si="256">F1809/G1809</f>
        <v>1.0124444013848242</v>
      </c>
      <c r="I1809" s="2">
        <f t="shared" ref="I1809:I1872" si="257">IF(G1809=0,100,100-(100/(1+H1809)))</f>
        <v>50.309186215933742</v>
      </c>
    </row>
    <row r="1810" spans="1:9" ht="13.5" x14ac:dyDescent="0.25">
      <c r="A1810" s="3">
        <f>TITRES_STAT!B1813</f>
        <v>44939</v>
      </c>
      <c r="B1810" s="6">
        <f>TITRES_STAT!D1813</f>
        <v>10.989000000000001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3.1203677834102533E-2</v>
      </c>
      <c r="G1810" s="2">
        <f t="shared" si="255"/>
        <v>3.0820139645616158E-2</v>
      </c>
      <c r="H1810" s="2">
        <f t="shared" si="256"/>
        <v>1.0124444013848239</v>
      </c>
      <c r="I1810" s="2">
        <f t="shared" si="257"/>
        <v>50.309186215933728</v>
      </c>
    </row>
    <row r="1811" spans="1:9" ht="13.5" x14ac:dyDescent="0.25">
      <c r="A1811" s="3">
        <f>TITRES_STAT!B1814</f>
        <v>44942</v>
      </c>
      <c r="B1811" s="6">
        <f>TITRES_STAT!D1814</f>
        <v>10.989000000000001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2.8974843703095211E-2</v>
      </c>
      <c r="G1811" s="2">
        <f t="shared" si="255"/>
        <v>2.8618701099500717E-2</v>
      </c>
      <c r="H1811" s="2">
        <f t="shared" si="256"/>
        <v>1.0124444013848242</v>
      </c>
      <c r="I1811" s="2">
        <f t="shared" si="257"/>
        <v>50.309186215933742</v>
      </c>
    </row>
    <row r="1812" spans="1:9" ht="13.5" x14ac:dyDescent="0.25">
      <c r="A1812" s="3">
        <f>TITRES_STAT!B1815</f>
        <v>44943</v>
      </c>
      <c r="B1812" s="6">
        <f>TITRES_STAT!D1815</f>
        <v>10.989000000000001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2.6905212010016982E-2</v>
      </c>
      <c r="G1812" s="2">
        <f t="shared" si="255"/>
        <v>2.6574508163822095E-2</v>
      </c>
      <c r="H1812" s="2">
        <f t="shared" si="256"/>
        <v>1.0124444013848242</v>
      </c>
      <c r="I1812" s="2">
        <f t="shared" si="257"/>
        <v>50.309186215933742</v>
      </c>
    </row>
    <row r="1813" spans="1:9" ht="13.5" x14ac:dyDescent="0.25">
      <c r="A1813" s="3">
        <f>TITRES_STAT!B1816</f>
        <v>44944</v>
      </c>
      <c r="B1813" s="6">
        <f>TITRES_STAT!D1816</f>
        <v>10.989000000000001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2.4983411152158626E-2</v>
      </c>
      <c r="G1813" s="2">
        <f t="shared" si="255"/>
        <v>2.4676329009263372E-2</v>
      </c>
      <c r="H1813" s="2">
        <f t="shared" si="256"/>
        <v>1.0124444013848242</v>
      </c>
      <c r="I1813" s="2">
        <f t="shared" si="257"/>
        <v>50.309186215933742</v>
      </c>
    </row>
    <row r="1814" spans="1:9" ht="13.5" x14ac:dyDescent="0.25">
      <c r="A1814" s="3">
        <f>TITRES_STAT!B1817</f>
        <v>44945</v>
      </c>
      <c r="B1814" s="6">
        <f>TITRES_STAT!D1817</f>
        <v>10.989000000000001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2.3198881784147297E-2</v>
      </c>
      <c r="G1814" s="2">
        <f t="shared" si="255"/>
        <v>2.2913734080030276E-2</v>
      </c>
      <c r="H1814" s="2">
        <f t="shared" si="256"/>
        <v>1.0124444013848242</v>
      </c>
      <c r="I1814" s="2">
        <f t="shared" si="257"/>
        <v>50.309186215933742</v>
      </c>
    </row>
    <row r="1815" spans="1:9" ht="13.5" x14ac:dyDescent="0.25">
      <c r="A1815" s="3">
        <f>TITRES_STAT!B1818</f>
        <v>44946</v>
      </c>
      <c r="B1815" s="6">
        <f>TITRES_STAT!D1818</f>
        <v>10.989000000000001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2.1541818799565349E-2</v>
      </c>
      <c r="G1815" s="2">
        <f t="shared" si="255"/>
        <v>2.1277038788599541E-2</v>
      </c>
      <c r="H1815" s="2">
        <f t="shared" si="256"/>
        <v>1.0124444013848242</v>
      </c>
      <c r="I1815" s="2">
        <f t="shared" si="257"/>
        <v>50.309186215933742</v>
      </c>
    </row>
    <row r="1816" spans="1:9" ht="13.5" x14ac:dyDescent="0.25">
      <c r="A1816" s="3">
        <f>TITRES_STAT!B1819</f>
        <v>44949</v>
      </c>
      <c r="B1816" s="6">
        <f>TITRES_STAT!D1819</f>
        <v>10.989000000000001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2.0003117456739251E-2</v>
      </c>
      <c r="G1816" s="2">
        <f t="shared" si="255"/>
        <v>1.9757250303699573E-2</v>
      </c>
      <c r="H1816" s="2">
        <f t="shared" si="256"/>
        <v>1.0124444013848242</v>
      </c>
      <c r="I1816" s="2">
        <f t="shared" si="257"/>
        <v>50.309186215933742</v>
      </c>
    </row>
    <row r="1817" spans="1:9" ht="13.5" x14ac:dyDescent="0.25">
      <c r="A1817" s="3">
        <f>TITRES_STAT!B1820</f>
        <v>44950</v>
      </c>
      <c r="B1817" s="6">
        <f>TITRES_STAT!D1820</f>
        <v>10.989000000000001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1.8574323352686446E-2</v>
      </c>
      <c r="G1817" s="2">
        <f t="shared" si="255"/>
        <v>1.8346018139149604E-2</v>
      </c>
      <c r="H1817" s="2">
        <f t="shared" si="256"/>
        <v>1.0124444013848242</v>
      </c>
      <c r="I1817" s="2">
        <f t="shared" si="257"/>
        <v>50.309186215933742</v>
      </c>
    </row>
    <row r="1818" spans="1:9" ht="13.5" x14ac:dyDescent="0.25">
      <c r="A1818" s="3">
        <f>TITRES_STAT!B1821</f>
        <v>44951</v>
      </c>
      <c r="B1818" s="6">
        <f>TITRES_STAT!D1821</f>
        <v>10.989000000000001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1.7247585970351701E-2</v>
      </c>
      <c r="G1818" s="2">
        <f t="shared" si="255"/>
        <v>1.7035588272067491E-2</v>
      </c>
      <c r="H1818" s="2">
        <f t="shared" si="256"/>
        <v>1.0124444013848242</v>
      </c>
      <c r="I1818" s="2">
        <f t="shared" si="257"/>
        <v>50.309186215933742</v>
      </c>
    </row>
    <row r="1819" spans="1:9" ht="13.5" x14ac:dyDescent="0.25">
      <c r="A1819" s="3">
        <f>TITRES_STAT!B1822</f>
        <v>44952</v>
      </c>
      <c r="B1819" s="6">
        <f>TITRES_STAT!D1822</f>
        <v>10.989000000000001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1.601561554389801E-2</v>
      </c>
      <c r="G1819" s="2">
        <f t="shared" si="255"/>
        <v>1.5818760538348384E-2</v>
      </c>
      <c r="H1819" s="2">
        <f t="shared" si="256"/>
        <v>1.0124444013848242</v>
      </c>
      <c r="I1819" s="2">
        <f t="shared" si="257"/>
        <v>50.309186215933742</v>
      </c>
    </row>
    <row r="1820" spans="1:9" ht="13.5" x14ac:dyDescent="0.25">
      <c r="A1820" s="3">
        <f>TITRES_STAT!B1823</f>
        <v>44953</v>
      </c>
      <c r="B1820" s="6">
        <f>TITRES_STAT!D1823</f>
        <v>10.5395</v>
      </c>
      <c r="C1820" s="2">
        <f t="shared" si="252"/>
        <v>-0.44950000000000045</v>
      </c>
      <c r="D1820" s="2">
        <f t="shared" si="253"/>
        <v>0</v>
      </c>
      <c r="E1820" s="2">
        <f t="shared" si="254"/>
        <v>0.44950000000000045</v>
      </c>
      <c r="F1820" s="2">
        <f t="shared" si="255"/>
        <v>1.4871643005048151E-2</v>
      </c>
      <c r="G1820" s="2">
        <f t="shared" si="255"/>
        <v>4.6795991928466389E-2</v>
      </c>
      <c r="H1820" s="2">
        <f t="shared" si="256"/>
        <v>0.31779736665869474</v>
      </c>
      <c r="I1820" s="2">
        <f t="shared" si="257"/>
        <v>24.115799188799201</v>
      </c>
    </row>
    <row r="1821" spans="1:9" ht="13.5" x14ac:dyDescent="0.25">
      <c r="A1821" s="3">
        <f>TITRES_STAT!B1824</f>
        <v>44956</v>
      </c>
      <c r="B1821" s="6">
        <f>TITRES_STAT!D1824</f>
        <v>10.589399999999999</v>
      </c>
      <c r="C1821" s="2">
        <f t="shared" si="252"/>
        <v>4.9899999999999167E-2</v>
      </c>
      <c r="D1821" s="2">
        <f t="shared" si="253"/>
        <v>4.9899999999999167E-2</v>
      </c>
      <c r="E1821" s="2">
        <f t="shared" si="254"/>
        <v>0</v>
      </c>
      <c r="F1821" s="2">
        <f t="shared" ref="F1821:G1836" si="258">((F1820*13)+D1821)/14</f>
        <v>1.7373668504687509E-2</v>
      </c>
      <c r="G1821" s="2">
        <f t="shared" si="258"/>
        <v>4.3453421076433074E-2</v>
      </c>
      <c r="H1821" s="2">
        <f t="shared" si="256"/>
        <v>0.3998228004678348</v>
      </c>
      <c r="I1821" s="2">
        <f t="shared" si="257"/>
        <v>28.562386634523307</v>
      </c>
    </row>
    <row r="1822" spans="1:9" ht="13.5" x14ac:dyDescent="0.25">
      <c r="A1822" s="3">
        <f>TITRES_STAT!B1825</f>
        <v>44957</v>
      </c>
      <c r="B1822" s="6">
        <f>TITRES_STAT!D1825</f>
        <v>10.999000000000001</v>
      </c>
      <c r="C1822" s="2">
        <f t="shared" si="252"/>
        <v>0.40960000000000107</v>
      </c>
      <c r="D1822" s="2">
        <f t="shared" si="253"/>
        <v>0.40960000000000107</v>
      </c>
      <c r="E1822" s="2">
        <f t="shared" si="254"/>
        <v>0</v>
      </c>
      <c r="F1822" s="2">
        <f t="shared" si="258"/>
        <v>4.538983504006705E-2</v>
      </c>
      <c r="G1822" s="2">
        <f t="shared" si="258"/>
        <v>4.0349605285259278E-2</v>
      </c>
      <c r="H1822" s="2">
        <f t="shared" si="256"/>
        <v>1.1249139791870304</v>
      </c>
      <c r="I1822" s="2">
        <f t="shared" si="257"/>
        <v>52.93927143429169</v>
      </c>
    </row>
    <row r="1823" spans="1:9" ht="13.5" x14ac:dyDescent="0.25">
      <c r="A1823" s="3">
        <f>TITRES_STAT!B1826</f>
        <v>44958</v>
      </c>
      <c r="B1823" s="6">
        <f>TITRES_STAT!D1826</f>
        <v>10.999000000000001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4.2147703965776544E-2</v>
      </c>
      <c r="G1823" s="2">
        <f t="shared" si="258"/>
        <v>3.7467490622026471E-2</v>
      </c>
      <c r="H1823" s="2">
        <f t="shared" si="256"/>
        <v>1.1249139791870304</v>
      </c>
      <c r="I1823" s="2">
        <f t="shared" si="257"/>
        <v>52.93927143429169</v>
      </c>
    </row>
    <row r="1824" spans="1:9" ht="13.5" x14ac:dyDescent="0.25">
      <c r="A1824" s="3">
        <f>TITRES_STAT!B1827</f>
        <v>44959</v>
      </c>
      <c r="B1824" s="6">
        <f>TITRES_STAT!D1827</f>
        <v>10.999000000000001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3.9137153682506795E-2</v>
      </c>
      <c r="G1824" s="2">
        <f t="shared" si="258"/>
        <v>3.4791241291881721E-2</v>
      </c>
      <c r="H1824" s="2">
        <f t="shared" si="256"/>
        <v>1.1249139791870306</v>
      </c>
      <c r="I1824" s="2">
        <f t="shared" si="257"/>
        <v>52.93927143429169</v>
      </c>
    </row>
    <row r="1825" spans="1:9" ht="13.5" x14ac:dyDescent="0.25">
      <c r="A1825" s="3">
        <f>TITRES_STAT!B1828</f>
        <v>44960</v>
      </c>
      <c r="B1825" s="6">
        <f>TITRES_STAT!D1828</f>
        <v>10.999000000000001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3.6341642705184876E-2</v>
      </c>
      <c r="G1825" s="2">
        <f t="shared" si="258"/>
        <v>3.2306152628175884E-2</v>
      </c>
      <c r="H1825" s="2">
        <f t="shared" si="256"/>
        <v>1.1249139791870304</v>
      </c>
      <c r="I1825" s="2">
        <f t="shared" si="257"/>
        <v>52.93927143429169</v>
      </c>
    </row>
    <row r="1826" spans="1:9" ht="13.5" x14ac:dyDescent="0.25">
      <c r="A1826" s="3">
        <f>TITRES_STAT!B1829</f>
        <v>44963</v>
      </c>
      <c r="B1826" s="6">
        <f>TITRES_STAT!D1829</f>
        <v>10.989000000000001</v>
      </c>
      <c r="C1826" s="2">
        <f t="shared" si="252"/>
        <v>-9.9999999999997868E-3</v>
      </c>
      <c r="D1826" s="2">
        <f t="shared" si="253"/>
        <v>0</v>
      </c>
      <c r="E1826" s="2">
        <f t="shared" si="254"/>
        <v>9.9999999999997868E-3</v>
      </c>
      <c r="F1826" s="2">
        <f t="shared" si="258"/>
        <v>3.3745811083385958E-2</v>
      </c>
      <c r="G1826" s="2">
        <f t="shared" si="258"/>
        <v>3.0712856011877593E-2</v>
      </c>
      <c r="H1826" s="2">
        <f t="shared" si="256"/>
        <v>1.0987519711724443</v>
      </c>
      <c r="I1826" s="2">
        <f t="shared" si="257"/>
        <v>52.352635578878754</v>
      </c>
    </row>
    <row r="1827" spans="1:9" ht="13.5" x14ac:dyDescent="0.25">
      <c r="A1827" s="3">
        <f>TITRES_STAT!B1830</f>
        <v>44964</v>
      </c>
      <c r="B1827" s="6">
        <f>TITRES_STAT!D1830</f>
        <v>11.4785</v>
      </c>
      <c r="C1827" s="2">
        <f t="shared" si="252"/>
        <v>0.4894999999999996</v>
      </c>
      <c r="D1827" s="2">
        <f t="shared" si="253"/>
        <v>0.4894999999999996</v>
      </c>
      <c r="E1827" s="2">
        <f t="shared" si="254"/>
        <v>0</v>
      </c>
      <c r="F1827" s="2">
        <f t="shared" si="258"/>
        <v>6.6299681720286927E-2</v>
      </c>
      <c r="G1827" s="2">
        <f t="shared" si="258"/>
        <v>2.8519080582457761E-2</v>
      </c>
      <c r="H1827" s="2">
        <f t="shared" si="256"/>
        <v>2.324748216499946</v>
      </c>
      <c r="I1827" s="2">
        <f t="shared" si="257"/>
        <v>69.922534433217095</v>
      </c>
    </row>
    <row r="1828" spans="1:9" ht="13.5" x14ac:dyDescent="0.25">
      <c r="A1828" s="3">
        <f>TITRES_STAT!B1831</f>
        <v>44965</v>
      </c>
      <c r="B1828" s="6">
        <f>TITRES_STAT!D1831</f>
        <v>11.4785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6.1563990168837859E-2</v>
      </c>
      <c r="G1828" s="2">
        <f t="shared" si="258"/>
        <v>2.6482003397996494E-2</v>
      </c>
      <c r="H1828" s="2">
        <f t="shared" si="256"/>
        <v>2.324748216499946</v>
      </c>
      <c r="I1828" s="2">
        <f t="shared" si="257"/>
        <v>69.922534433217095</v>
      </c>
    </row>
    <row r="1829" spans="1:9" ht="13.5" x14ac:dyDescent="0.25">
      <c r="A1829" s="3">
        <f>TITRES_STAT!B1832</f>
        <v>44966</v>
      </c>
      <c r="B1829" s="6">
        <f>TITRES_STAT!D1832</f>
        <v>11.4785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5.7166562299635161E-2</v>
      </c>
      <c r="G1829" s="2">
        <f t="shared" si="258"/>
        <v>2.4590431726711028E-2</v>
      </c>
      <c r="H1829" s="2">
        <f t="shared" si="256"/>
        <v>2.3247482164999465</v>
      </c>
      <c r="I1829" s="2">
        <f t="shared" si="257"/>
        <v>69.922534433217095</v>
      </c>
    </row>
    <row r="1830" spans="1:9" ht="13.5" x14ac:dyDescent="0.25">
      <c r="A1830" s="3">
        <f>TITRES_STAT!B1833</f>
        <v>44967</v>
      </c>
      <c r="B1830" s="6">
        <f>TITRES_STAT!D1833</f>
        <v>11.4785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5.3083236421089794E-2</v>
      </c>
      <c r="G1830" s="2">
        <f t="shared" si="258"/>
        <v>2.2833972317660239E-2</v>
      </c>
      <c r="H1830" s="2">
        <f t="shared" si="256"/>
        <v>2.3247482164999465</v>
      </c>
      <c r="I1830" s="2">
        <f t="shared" si="257"/>
        <v>69.922534433217095</v>
      </c>
    </row>
    <row r="1831" spans="1:9" ht="13.5" x14ac:dyDescent="0.25">
      <c r="A1831" s="3">
        <f>TITRES_STAT!B1834</f>
        <v>44970</v>
      </c>
      <c r="B1831" s="6">
        <f>TITRES_STAT!D1834</f>
        <v>11.4785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4.9291576676726234E-2</v>
      </c>
      <c r="G1831" s="2">
        <f t="shared" si="258"/>
        <v>2.1202974294970225E-2</v>
      </c>
      <c r="H1831" s="2">
        <f t="shared" si="256"/>
        <v>2.324748216499946</v>
      </c>
      <c r="I1831" s="2">
        <f t="shared" si="257"/>
        <v>69.922534433217095</v>
      </c>
    </row>
    <row r="1832" spans="1:9" ht="13.5" x14ac:dyDescent="0.25">
      <c r="A1832" s="3">
        <f>TITRES_STAT!B1835</f>
        <v>44971</v>
      </c>
      <c r="B1832" s="6">
        <f>TITRES_STAT!D1835</f>
        <v>11.4785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4.5770749771245789E-2</v>
      </c>
      <c r="G1832" s="2">
        <f t="shared" si="258"/>
        <v>1.968847613104378E-2</v>
      </c>
      <c r="H1832" s="2">
        <f t="shared" si="256"/>
        <v>2.3247482164999465</v>
      </c>
      <c r="I1832" s="2">
        <f t="shared" si="257"/>
        <v>69.922534433217095</v>
      </c>
    </row>
    <row r="1833" spans="1:9" ht="13.5" x14ac:dyDescent="0.25">
      <c r="A1833" s="3">
        <f>TITRES_STAT!B1836</f>
        <v>44972</v>
      </c>
      <c r="B1833" s="6">
        <f>TITRES_STAT!D1836</f>
        <v>11.4785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4.2501410501871097E-2</v>
      </c>
      <c r="G1833" s="2">
        <f t="shared" si="258"/>
        <v>1.8282156407397797E-2</v>
      </c>
      <c r="H1833" s="2">
        <f t="shared" si="256"/>
        <v>2.3247482164999465</v>
      </c>
      <c r="I1833" s="2">
        <f t="shared" si="257"/>
        <v>69.922534433217095</v>
      </c>
    </row>
    <row r="1834" spans="1:9" ht="13.5" x14ac:dyDescent="0.25">
      <c r="A1834" s="3">
        <f>TITRES_STAT!B1837</f>
        <v>44973</v>
      </c>
      <c r="B1834" s="6">
        <f>TITRES_STAT!D1837</f>
        <v>11.4785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3.9465595466023164E-2</v>
      </c>
      <c r="G1834" s="2">
        <f t="shared" si="258"/>
        <v>1.6976288092583669E-2</v>
      </c>
      <c r="H1834" s="2">
        <f t="shared" si="256"/>
        <v>2.3247482164999465</v>
      </c>
      <c r="I1834" s="2">
        <f t="shared" si="257"/>
        <v>69.922534433217095</v>
      </c>
    </row>
    <row r="1835" spans="1:9" ht="13.5" x14ac:dyDescent="0.25">
      <c r="A1835" s="3">
        <f>TITRES_STAT!B1838</f>
        <v>44974</v>
      </c>
      <c r="B1835" s="6">
        <f>TITRES_STAT!D1838</f>
        <v>11.4785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3.6646624361307223E-2</v>
      </c>
      <c r="G1835" s="2">
        <f t="shared" si="258"/>
        <v>1.5763696085970551E-2</v>
      </c>
      <c r="H1835" s="2">
        <f t="shared" si="256"/>
        <v>2.3247482164999465</v>
      </c>
      <c r="I1835" s="2">
        <f t="shared" si="257"/>
        <v>69.922534433217095</v>
      </c>
    </row>
    <row r="1836" spans="1:9" ht="13.5" x14ac:dyDescent="0.25">
      <c r="A1836" s="3">
        <f>TITRES_STAT!B1839</f>
        <v>44977</v>
      </c>
      <c r="B1836" s="6">
        <f>TITRES_STAT!D1839</f>
        <v>11.988</v>
      </c>
      <c r="C1836" s="2">
        <f t="shared" si="252"/>
        <v>0.50949999999999918</v>
      </c>
      <c r="D1836" s="2">
        <f t="shared" si="253"/>
        <v>0.50949999999999918</v>
      </c>
      <c r="E1836" s="2">
        <f t="shared" si="254"/>
        <v>0</v>
      </c>
      <c r="F1836" s="2">
        <f t="shared" si="258"/>
        <v>7.0421865478356646E-2</v>
      </c>
      <c r="G1836" s="2">
        <f t="shared" si="258"/>
        <v>1.4637717794115513E-2</v>
      </c>
      <c r="H1836" s="2">
        <f t="shared" si="256"/>
        <v>4.8109866899242197</v>
      </c>
      <c r="I1836" s="2">
        <f t="shared" si="257"/>
        <v>82.791218542387668</v>
      </c>
    </row>
    <row r="1837" spans="1:9" ht="13.5" x14ac:dyDescent="0.25">
      <c r="A1837" s="3">
        <f>TITRES_STAT!B1840</f>
        <v>44978</v>
      </c>
      <c r="B1837" s="6">
        <f>TITRES_STAT!D1840</f>
        <v>11.988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6.5391732229902605E-2</v>
      </c>
      <c r="G1837" s="2">
        <f t="shared" si="259"/>
        <v>1.3592166523107263E-2</v>
      </c>
      <c r="H1837" s="2">
        <f t="shared" si="256"/>
        <v>4.8109866899242197</v>
      </c>
      <c r="I1837" s="2">
        <f t="shared" si="257"/>
        <v>82.791218542387668</v>
      </c>
    </row>
    <row r="1838" spans="1:9" ht="13.5" x14ac:dyDescent="0.25">
      <c r="A1838" s="3">
        <f>TITRES_STAT!B1841</f>
        <v>44979</v>
      </c>
      <c r="B1838" s="6">
        <f>TITRES_STAT!D1841</f>
        <v>11.988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6.0720894213480987E-2</v>
      </c>
      <c r="G1838" s="2">
        <f t="shared" si="259"/>
        <v>1.262129748574246E-2</v>
      </c>
      <c r="H1838" s="2">
        <f t="shared" si="256"/>
        <v>4.8109866899242189</v>
      </c>
      <c r="I1838" s="2">
        <f t="shared" si="257"/>
        <v>82.791218542387668</v>
      </c>
    </row>
    <row r="1839" spans="1:9" ht="13.5" x14ac:dyDescent="0.25">
      <c r="A1839" s="3">
        <f>TITRES_STAT!B1842</f>
        <v>44980</v>
      </c>
      <c r="B1839" s="6">
        <f>TITRES_STAT!D1842</f>
        <v>11.988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5.6383687483946628E-2</v>
      </c>
      <c r="G1839" s="2">
        <f t="shared" si="259"/>
        <v>1.1719776236760857E-2</v>
      </c>
      <c r="H1839" s="2">
        <f t="shared" si="256"/>
        <v>4.810986689924218</v>
      </c>
      <c r="I1839" s="2">
        <f t="shared" si="257"/>
        <v>82.791218542387654</v>
      </c>
    </row>
    <row r="1840" spans="1:9" ht="13.5" x14ac:dyDescent="0.25">
      <c r="A1840" s="3">
        <f>TITRES_STAT!B1843</f>
        <v>44981</v>
      </c>
      <c r="B1840" s="6">
        <f>TITRES_STAT!D1843</f>
        <v>11.988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5.2356281235093297E-2</v>
      </c>
      <c r="G1840" s="2">
        <f t="shared" si="259"/>
        <v>1.088264936270651E-2</v>
      </c>
      <c r="H1840" s="2">
        <f t="shared" si="256"/>
        <v>4.810986689924218</v>
      </c>
      <c r="I1840" s="2">
        <f t="shared" si="257"/>
        <v>82.791218542387654</v>
      </c>
    </row>
    <row r="1841" spans="1:9" ht="13.5" x14ac:dyDescent="0.25">
      <c r="A1841" s="3">
        <f>TITRES_STAT!B1844</f>
        <v>44984</v>
      </c>
      <c r="B1841" s="6">
        <f>TITRES_STAT!D1844</f>
        <v>11.988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4.8616546861158065E-2</v>
      </c>
      <c r="G1841" s="2">
        <f t="shared" si="259"/>
        <v>1.0105317265370331E-2</v>
      </c>
      <c r="H1841" s="2">
        <f t="shared" si="256"/>
        <v>4.8109866899242189</v>
      </c>
      <c r="I1841" s="2">
        <f t="shared" si="257"/>
        <v>82.791218542387668</v>
      </c>
    </row>
    <row r="1842" spans="1:9" ht="13.5" x14ac:dyDescent="0.25">
      <c r="A1842" s="3">
        <f>TITRES_STAT!B1845</f>
        <v>44985</v>
      </c>
      <c r="B1842" s="6">
        <f>TITRES_STAT!D1845</f>
        <v>11.988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4.5143936371075347E-2</v>
      </c>
      <c r="G1842" s="2">
        <f t="shared" si="259"/>
        <v>9.3835088892724496E-3</v>
      </c>
      <c r="H1842" s="2">
        <f t="shared" si="256"/>
        <v>4.8109866899242189</v>
      </c>
      <c r="I1842" s="2">
        <f t="shared" si="257"/>
        <v>82.791218542387668</v>
      </c>
    </row>
    <row r="1843" spans="1:9" ht="13.5" x14ac:dyDescent="0.25">
      <c r="A1843" s="3">
        <f>TITRES_STAT!B1846</f>
        <v>44986</v>
      </c>
      <c r="B1843" s="6">
        <f>TITRES_STAT!D1846</f>
        <v>11.988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4.1919369487427104E-2</v>
      </c>
      <c r="G1843" s="2">
        <f t="shared" si="259"/>
        <v>8.7132582543244172E-3</v>
      </c>
      <c r="H1843" s="2">
        <f t="shared" si="256"/>
        <v>4.8109866899242189</v>
      </c>
      <c r="I1843" s="2">
        <f t="shared" si="257"/>
        <v>82.791218542387668</v>
      </c>
    </row>
    <row r="1844" spans="1:9" ht="13.5" x14ac:dyDescent="0.25">
      <c r="A1844" s="3">
        <f>TITRES_STAT!B1847</f>
        <v>44987</v>
      </c>
      <c r="B1844" s="6">
        <f>TITRES_STAT!D1847</f>
        <v>11.988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3.892512880975374E-2</v>
      </c>
      <c r="G1844" s="2">
        <f t="shared" si="259"/>
        <v>8.090882664729817E-3</v>
      </c>
      <c r="H1844" s="2">
        <f t="shared" si="256"/>
        <v>4.810986689924218</v>
      </c>
      <c r="I1844" s="2">
        <f t="shared" si="257"/>
        <v>82.791218542387654</v>
      </c>
    </row>
    <row r="1845" spans="1:9" ht="13.5" x14ac:dyDescent="0.25">
      <c r="A1845" s="3">
        <f>TITRES_STAT!B1848</f>
        <v>44988</v>
      </c>
      <c r="B1845" s="6">
        <f>TITRES_STAT!D1848</f>
        <v>11.988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3.6144762466199902E-2</v>
      </c>
      <c r="G1845" s="2">
        <f t="shared" si="259"/>
        <v>7.5129624743919734E-3</v>
      </c>
      <c r="H1845" s="2">
        <f t="shared" si="256"/>
        <v>4.810986689924218</v>
      </c>
      <c r="I1845" s="2">
        <f t="shared" si="257"/>
        <v>82.791218542387654</v>
      </c>
    </row>
    <row r="1846" spans="1:9" ht="13.5" x14ac:dyDescent="0.25">
      <c r="A1846" s="3">
        <f>TITRES_STAT!B1849</f>
        <v>44991</v>
      </c>
      <c r="B1846" s="6">
        <f>TITRES_STAT!D1849</f>
        <v>11.988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3.3562993718614195E-2</v>
      </c>
      <c r="G1846" s="2">
        <f t="shared" si="259"/>
        <v>6.9763222976496897E-3</v>
      </c>
      <c r="H1846" s="2">
        <f t="shared" si="256"/>
        <v>4.810986689924218</v>
      </c>
      <c r="I1846" s="2">
        <f t="shared" si="257"/>
        <v>82.791218542387654</v>
      </c>
    </row>
    <row r="1847" spans="1:9" ht="13.5" x14ac:dyDescent="0.25">
      <c r="A1847" s="3">
        <f>TITRES_STAT!B1850</f>
        <v>44992</v>
      </c>
      <c r="B1847" s="6">
        <f>TITRES_STAT!D1850</f>
        <v>12.5275</v>
      </c>
      <c r="C1847" s="2">
        <f t="shared" si="252"/>
        <v>0.53950000000000031</v>
      </c>
      <c r="D1847" s="2">
        <f t="shared" si="253"/>
        <v>0.53950000000000031</v>
      </c>
      <c r="E1847" s="2">
        <f t="shared" si="254"/>
        <v>0</v>
      </c>
      <c r="F1847" s="2">
        <f t="shared" si="259"/>
        <v>6.9701351310141782E-2</v>
      </c>
      <c r="G1847" s="2">
        <f t="shared" si="259"/>
        <v>6.4780135621032835E-3</v>
      </c>
      <c r="H1847" s="2">
        <f t="shared" si="256"/>
        <v>10.759679744713459</v>
      </c>
      <c r="I1847" s="2">
        <f t="shared" si="257"/>
        <v>91.496367063486161</v>
      </c>
    </row>
    <row r="1848" spans="1:9" ht="13.5" x14ac:dyDescent="0.25">
      <c r="A1848" s="3">
        <f>TITRES_STAT!B1851</f>
        <v>44993</v>
      </c>
      <c r="B1848" s="6">
        <f>TITRES_STAT!D1851</f>
        <v>12.5275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6.4722683359417374E-2</v>
      </c>
      <c r="G1848" s="2">
        <f t="shared" si="259"/>
        <v>6.015298307667334E-3</v>
      </c>
      <c r="H1848" s="2">
        <f t="shared" si="256"/>
        <v>10.759679744713461</v>
      </c>
      <c r="I1848" s="2">
        <f t="shared" si="257"/>
        <v>91.496367063486161</v>
      </c>
    </row>
    <row r="1849" spans="1:9" ht="13.5" x14ac:dyDescent="0.25">
      <c r="A1849" s="3">
        <f>TITRES_STAT!B1852</f>
        <v>44994</v>
      </c>
      <c r="B1849" s="6">
        <f>TITRES_STAT!D1852</f>
        <v>12.5275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6.0099634548030419E-2</v>
      </c>
      <c r="G1849" s="2">
        <f t="shared" si="259"/>
        <v>5.5856341428339529E-3</v>
      </c>
      <c r="H1849" s="2">
        <f t="shared" si="256"/>
        <v>10.759679744713461</v>
      </c>
      <c r="I1849" s="2">
        <f t="shared" si="257"/>
        <v>91.496367063486161</v>
      </c>
    </row>
    <row r="1850" spans="1:9" ht="13.5" x14ac:dyDescent="0.25">
      <c r="A1850" s="3">
        <f>TITRES_STAT!B1853</f>
        <v>44995</v>
      </c>
      <c r="B1850" s="6">
        <f>TITRES_STAT!D1853</f>
        <v>12.5275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5.5806803508885387E-2</v>
      </c>
      <c r="G1850" s="2">
        <f t="shared" si="259"/>
        <v>5.1866602754886701E-3</v>
      </c>
      <c r="H1850" s="2">
        <f t="shared" si="256"/>
        <v>10.759679744713461</v>
      </c>
      <c r="I1850" s="2">
        <f t="shared" si="257"/>
        <v>91.496367063486161</v>
      </c>
    </row>
    <row r="1851" spans="1:9" ht="13.5" x14ac:dyDescent="0.25">
      <c r="A1851" s="3">
        <f>TITRES_STAT!B1854</f>
        <v>44998</v>
      </c>
      <c r="B1851" s="6">
        <f>TITRES_STAT!D1854</f>
        <v>12.5275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5.1820603258250719E-2</v>
      </c>
      <c r="G1851" s="2">
        <f t="shared" si="259"/>
        <v>4.8161845415251939E-3</v>
      </c>
      <c r="H1851" s="2">
        <f t="shared" si="256"/>
        <v>10.759679744713463</v>
      </c>
      <c r="I1851" s="2">
        <f t="shared" si="257"/>
        <v>91.496367063486161</v>
      </c>
    </row>
    <row r="1852" spans="1:9" ht="13.5" x14ac:dyDescent="0.25">
      <c r="A1852" s="3">
        <f>TITRES_STAT!B1855</f>
        <v>44999</v>
      </c>
      <c r="B1852" s="6">
        <f>TITRES_STAT!D1855</f>
        <v>13.0869</v>
      </c>
      <c r="C1852" s="2">
        <f t="shared" si="252"/>
        <v>0.55940000000000012</v>
      </c>
      <c r="D1852" s="2">
        <f t="shared" si="253"/>
        <v>0.55940000000000012</v>
      </c>
      <c r="E1852" s="2">
        <f t="shared" si="254"/>
        <v>0</v>
      </c>
      <c r="F1852" s="2">
        <f t="shared" si="259"/>
        <v>8.8076274454089956E-2</v>
      </c>
      <c r="G1852" s="2">
        <f t="shared" si="259"/>
        <v>4.4721713599876799E-3</v>
      </c>
      <c r="H1852" s="2">
        <f t="shared" si="256"/>
        <v>19.694297772689236</v>
      </c>
      <c r="I1852" s="2">
        <f t="shared" si="257"/>
        <v>95.167750986362421</v>
      </c>
    </row>
    <row r="1853" spans="1:9" ht="13.5" x14ac:dyDescent="0.25">
      <c r="A1853" s="3">
        <f>TITRES_STAT!B1856</f>
        <v>45000</v>
      </c>
      <c r="B1853" s="6">
        <f>TITRES_STAT!D1856</f>
        <v>13.486499999999999</v>
      </c>
      <c r="C1853" s="2">
        <f t="shared" si="252"/>
        <v>0.39959999999999951</v>
      </c>
      <c r="D1853" s="2">
        <f t="shared" si="253"/>
        <v>0.39959999999999951</v>
      </c>
      <c r="E1853" s="2">
        <f t="shared" si="254"/>
        <v>0</v>
      </c>
      <c r="F1853" s="2">
        <f t="shared" ref="F1853:G1868" si="260">((F1852*13)+D1853)/14</f>
        <v>0.11032796913594065</v>
      </c>
      <c r="G1853" s="2">
        <f t="shared" si="260"/>
        <v>4.1527305485599885E-3</v>
      </c>
      <c r="H1853" s="2">
        <f t="shared" si="256"/>
        <v>26.567572310753043</v>
      </c>
      <c r="I1853" s="2">
        <f t="shared" si="257"/>
        <v>96.372549643735084</v>
      </c>
    </row>
    <row r="1854" spans="1:9" ht="13.5" x14ac:dyDescent="0.25">
      <c r="A1854" s="3">
        <f>TITRES_STAT!B1857</f>
        <v>45001</v>
      </c>
      <c r="B1854" s="6">
        <f>TITRES_STAT!D1857</f>
        <v>13.486499999999999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0.10244739991194488</v>
      </c>
      <c r="G1854" s="2">
        <f t="shared" si="260"/>
        <v>3.8561069379485606E-3</v>
      </c>
      <c r="H1854" s="2">
        <f t="shared" si="256"/>
        <v>26.567572310753043</v>
      </c>
      <c r="I1854" s="2">
        <f t="shared" si="257"/>
        <v>96.372549643735084</v>
      </c>
    </row>
    <row r="1855" spans="1:9" ht="13.5" x14ac:dyDescent="0.25">
      <c r="A1855" s="3">
        <f>TITRES_STAT!B1858</f>
        <v>45002</v>
      </c>
      <c r="B1855" s="6">
        <f>TITRES_STAT!D1858</f>
        <v>13.486499999999999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9.5129728489663098E-2</v>
      </c>
      <c r="G1855" s="2">
        <f t="shared" si="260"/>
        <v>3.5806707280950922E-3</v>
      </c>
      <c r="H1855" s="2">
        <f t="shared" si="256"/>
        <v>26.567572310753039</v>
      </c>
      <c r="I1855" s="2">
        <f t="shared" si="257"/>
        <v>96.372549643735084</v>
      </c>
    </row>
    <row r="1856" spans="1:9" ht="13.5" x14ac:dyDescent="0.25">
      <c r="A1856" s="3">
        <f>TITRES_STAT!B1859</f>
        <v>45006</v>
      </c>
      <c r="B1856" s="6">
        <f>TITRES_STAT!D1859</f>
        <v>13.486499999999999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8.8334747883258583E-2</v>
      </c>
      <c r="G1856" s="2">
        <f t="shared" si="260"/>
        <v>3.3249085332311573E-3</v>
      </c>
      <c r="H1856" s="2">
        <f t="shared" si="256"/>
        <v>26.567572310753036</v>
      </c>
      <c r="I1856" s="2">
        <f t="shared" si="257"/>
        <v>96.372549643735084</v>
      </c>
    </row>
    <row r="1857" spans="1:9" ht="13.5" x14ac:dyDescent="0.25">
      <c r="A1857" s="3">
        <f>TITRES_STAT!B1860</f>
        <v>45007</v>
      </c>
      <c r="B1857" s="6">
        <f>TITRES_STAT!D1860</f>
        <v>12.8871</v>
      </c>
      <c r="C1857" s="2">
        <f t="shared" si="252"/>
        <v>-0.59939999999999927</v>
      </c>
      <c r="D1857" s="2">
        <f t="shared" si="253"/>
        <v>0</v>
      </c>
      <c r="E1857" s="2">
        <f t="shared" si="254"/>
        <v>0.59939999999999927</v>
      </c>
      <c r="F1857" s="2">
        <f t="shared" si="260"/>
        <v>8.2025123034454403E-2</v>
      </c>
      <c r="G1857" s="2">
        <f t="shared" si="260"/>
        <v>4.5901700780857445E-2</v>
      </c>
      <c r="H1857" s="2">
        <f t="shared" si="256"/>
        <v>1.7869735029221758</v>
      </c>
      <c r="I1857" s="2">
        <f t="shared" si="257"/>
        <v>64.118783370150879</v>
      </c>
    </row>
    <row r="1858" spans="1:9" ht="13.5" x14ac:dyDescent="0.25">
      <c r="A1858" s="3">
        <f>TITRES_STAT!B1861</f>
        <v>45008</v>
      </c>
      <c r="B1858" s="6">
        <f>TITRES_STAT!D1861</f>
        <v>12.8871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7.616618567485052E-2</v>
      </c>
      <c r="G1858" s="2">
        <f t="shared" si="260"/>
        <v>4.2623007867939051E-2</v>
      </c>
      <c r="H1858" s="2">
        <f t="shared" si="256"/>
        <v>1.786973502922176</v>
      </c>
      <c r="I1858" s="2">
        <f t="shared" si="257"/>
        <v>64.118783370150894</v>
      </c>
    </row>
    <row r="1859" spans="1:9" ht="13.5" x14ac:dyDescent="0.25">
      <c r="A1859" s="3">
        <f>TITRES_STAT!B1862</f>
        <v>45009</v>
      </c>
      <c r="B1859" s="6">
        <f>TITRES_STAT!D1862</f>
        <v>12.8871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7.0725743840932623E-2</v>
      </c>
      <c r="G1859" s="2">
        <f t="shared" si="260"/>
        <v>3.9578507305943408E-2</v>
      </c>
      <c r="H1859" s="2">
        <f t="shared" si="256"/>
        <v>1.7869735029221758</v>
      </c>
      <c r="I1859" s="2">
        <f t="shared" si="257"/>
        <v>64.118783370150879</v>
      </c>
    </row>
    <row r="1860" spans="1:9" ht="13.5" x14ac:dyDescent="0.25">
      <c r="A1860" s="3">
        <f>TITRES_STAT!B1863</f>
        <v>45012</v>
      </c>
      <c r="B1860" s="6">
        <f>TITRES_STAT!D1863</f>
        <v>12.8871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6.5673904995151716E-2</v>
      </c>
      <c r="G1860" s="2">
        <f t="shared" si="260"/>
        <v>3.6751471069804593E-2</v>
      </c>
      <c r="H1860" s="2">
        <f t="shared" si="256"/>
        <v>1.7869735029221758</v>
      </c>
      <c r="I1860" s="2">
        <f t="shared" si="257"/>
        <v>64.118783370150879</v>
      </c>
    </row>
    <row r="1861" spans="1:9" ht="13.5" x14ac:dyDescent="0.25">
      <c r="A1861" s="3">
        <f>TITRES_STAT!B1864</f>
        <v>45013</v>
      </c>
      <c r="B1861" s="6">
        <f>TITRES_STAT!D1864</f>
        <v>12.307700000000001</v>
      </c>
      <c r="C1861" s="2">
        <f t="shared" si="261"/>
        <v>-0.57939999999999969</v>
      </c>
      <c r="D1861" s="2">
        <f t="shared" si="262"/>
        <v>0</v>
      </c>
      <c r="E1861" s="2">
        <f t="shared" si="263"/>
        <v>0.57939999999999969</v>
      </c>
      <c r="F1861" s="2">
        <f t="shared" si="260"/>
        <v>6.0982911781212304E-2</v>
      </c>
      <c r="G1861" s="2">
        <f t="shared" si="260"/>
        <v>7.5512080279104249E-2</v>
      </c>
      <c r="H1861" s="2">
        <f t="shared" si="256"/>
        <v>0.80759146822349603</v>
      </c>
      <c r="I1861" s="2">
        <f t="shared" si="257"/>
        <v>44.677764993945132</v>
      </c>
    </row>
    <row r="1862" spans="1:9" ht="13.5" x14ac:dyDescent="0.25">
      <c r="A1862" s="3">
        <f>TITRES_STAT!B1865</f>
        <v>45014</v>
      </c>
      <c r="B1862" s="6">
        <f>TITRES_STAT!D1865</f>
        <v>12.307700000000001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5.6626989511125714E-2</v>
      </c>
      <c r="G1862" s="2">
        <f t="shared" si="260"/>
        <v>7.0118360259168233E-2</v>
      </c>
      <c r="H1862" s="2">
        <f t="shared" si="256"/>
        <v>0.80759146822349615</v>
      </c>
      <c r="I1862" s="2">
        <f t="shared" si="257"/>
        <v>44.677764993945139</v>
      </c>
    </row>
    <row r="1863" spans="1:9" ht="13.5" x14ac:dyDescent="0.25">
      <c r="A1863" s="3">
        <f>TITRES_STAT!B1866</f>
        <v>45015</v>
      </c>
      <c r="B1863" s="6">
        <f>TITRES_STAT!D1866</f>
        <v>12.307700000000001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5.2582204546045307E-2</v>
      </c>
      <c r="G1863" s="2">
        <f t="shared" si="260"/>
        <v>6.5109905954941927E-2</v>
      </c>
      <c r="H1863" s="2">
        <f t="shared" si="256"/>
        <v>0.80759146822349615</v>
      </c>
      <c r="I1863" s="2">
        <f t="shared" si="257"/>
        <v>44.677764993945139</v>
      </c>
    </row>
    <row r="1864" spans="1:9" ht="13.5" x14ac:dyDescent="0.25">
      <c r="A1864" s="3">
        <f>TITRES_STAT!B1867</f>
        <v>45016</v>
      </c>
      <c r="B1864" s="6">
        <f>TITRES_STAT!D1867</f>
        <v>11.7582</v>
      </c>
      <c r="C1864" s="2">
        <f t="shared" si="261"/>
        <v>-0.5495000000000001</v>
      </c>
      <c r="D1864" s="2">
        <f t="shared" si="262"/>
        <v>0</v>
      </c>
      <c r="E1864" s="2">
        <f t="shared" si="263"/>
        <v>0.5495000000000001</v>
      </c>
      <c r="F1864" s="2">
        <f t="shared" si="260"/>
        <v>4.8826332792756354E-2</v>
      </c>
      <c r="G1864" s="2">
        <f t="shared" si="260"/>
        <v>9.9709198386731784E-2</v>
      </c>
      <c r="H1864" s="2">
        <f t="shared" si="256"/>
        <v>0.48968734663153834</v>
      </c>
      <c r="I1864" s="2">
        <f t="shared" si="257"/>
        <v>32.871820233877472</v>
      </c>
    </row>
    <row r="1865" spans="1:9" ht="13.5" x14ac:dyDescent="0.25">
      <c r="A1865" s="3">
        <f>TITRES_STAT!B1868</f>
        <v>45019</v>
      </c>
      <c r="B1865" s="6">
        <f>TITRES_STAT!D1868</f>
        <v>11.4885</v>
      </c>
      <c r="C1865" s="2">
        <f t="shared" si="261"/>
        <v>-0.26970000000000027</v>
      </c>
      <c r="D1865" s="2">
        <f t="shared" si="262"/>
        <v>0</v>
      </c>
      <c r="E1865" s="2">
        <f t="shared" si="263"/>
        <v>0.26970000000000027</v>
      </c>
      <c r="F1865" s="2">
        <f t="shared" si="260"/>
        <v>4.533873759327376E-2</v>
      </c>
      <c r="G1865" s="2">
        <f t="shared" si="260"/>
        <v>0.11185139850196525</v>
      </c>
      <c r="H1865" s="2">
        <f t="shared" si="256"/>
        <v>0.40534797240355602</v>
      </c>
      <c r="I1865" s="2">
        <f t="shared" si="257"/>
        <v>28.843245969202371</v>
      </c>
    </row>
    <row r="1866" spans="1:9" ht="13.5" x14ac:dyDescent="0.25">
      <c r="A1866" s="3">
        <f>TITRES_STAT!B1869</f>
        <v>45020</v>
      </c>
      <c r="B1866" s="6">
        <f>TITRES_STAT!D1869</f>
        <v>10.989000000000001</v>
      </c>
      <c r="C1866" s="2">
        <f t="shared" si="261"/>
        <v>-0.49949999999999939</v>
      </c>
      <c r="D1866" s="2">
        <f t="shared" si="262"/>
        <v>0</v>
      </c>
      <c r="E1866" s="2">
        <f t="shared" si="263"/>
        <v>0.49949999999999939</v>
      </c>
      <c r="F1866" s="2">
        <f t="shared" si="260"/>
        <v>4.2100256336611352E-2</v>
      </c>
      <c r="G1866" s="2">
        <f t="shared" si="260"/>
        <v>0.13954058432325339</v>
      </c>
      <c r="H1866" s="2">
        <f t="shared" si="256"/>
        <v>0.30170617774599401</v>
      </c>
      <c r="I1866" s="2">
        <f t="shared" si="257"/>
        <v>23.177748012875057</v>
      </c>
    </row>
    <row r="1867" spans="1:9" ht="13.5" x14ac:dyDescent="0.25">
      <c r="A1867" s="3">
        <f>TITRES_STAT!B1870</f>
        <v>45021</v>
      </c>
      <c r="B1867" s="6">
        <f>TITRES_STAT!D1870</f>
        <v>11.4785</v>
      </c>
      <c r="C1867" s="2">
        <f t="shared" si="261"/>
        <v>0.4894999999999996</v>
      </c>
      <c r="D1867" s="2">
        <f t="shared" si="262"/>
        <v>0.4894999999999996</v>
      </c>
      <c r="E1867" s="2">
        <f t="shared" si="263"/>
        <v>0</v>
      </c>
      <c r="F1867" s="2">
        <f t="shared" si="260"/>
        <v>7.4057380883996229E-2</v>
      </c>
      <c r="G1867" s="2">
        <f t="shared" si="260"/>
        <v>0.1295733997287353</v>
      </c>
      <c r="H1867" s="2">
        <f t="shared" si="256"/>
        <v>0.5715477176568412</v>
      </c>
      <c r="I1867" s="2">
        <f t="shared" si="257"/>
        <v>36.368460927741481</v>
      </c>
    </row>
    <row r="1868" spans="1:9" ht="13.5" x14ac:dyDescent="0.25">
      <c r="A1868" s="3">
        <f>TITRES_STAT!B1871</f>
        <v>45022</v>
      </c>
      <c r="B1868" s="6">
        <f>TITRES_STAT!D1871</f>
        <v>11.4885</v>
      </c>
      <c r="C1868" s="2">
        <f t="shared" si="261"/>
        <v>9.9999999999997868E-3</v>
      </c>
      <c r="D1868" s="2">
        <f t="shared" si="262"/>
        <v>9.9999999999997868E-3</v>
      </c>
      <c r="E1868" s="2">
        <f t="shared" si="263"/>
        <v>0</v>
      </c>
      <c r="F1868" s="2">
        <f t="shared" si="260"/>
        <v>6.9481853677996488E-2</v>
      </c>
      <c r="G1868" s="2">
        <f t="shared" si="260"/>
        <v>0.12031815689096849</v>
      </c>
      <c r="H1868" s="2">
        <f t="shared" si="256"/>
        <v>0.57748435874861748</v>
      </c>
      <c r="I1868" s="2">
        <f t="shared" si="257"/>
        <v>36.607929298691921</v>
      </c>
    </row>
    <row r="1869" spans="1:9" ht="13.5" x14ac:dyDescent="0.25">
      <c r="A1869" s="3">
        <f>TITRES_STAT!B1872</f>
        <v>45023</v>
      </c>
      <c r="B1869" s="6">
        <f>TITRES_STAT!D1872</f>
        <v>11.4885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6.4518864129568171E-2</v>
      </c>
      <c r="G1869" s="2">
        <f t="shared" si="264"/>
        <v>0.11172400282732788</v>
      </c>
      <c r="H1869" s="2">
        <f t="shared" si="256"/>
        <v>0.57748435874861759</v>
      </c>
      <c r="I1869" s="2">
        <f t="shared" si="257"/>
        <v>36.607929298691921</v>
      </c>
    </row>
    <row r="1870" spans="1:9" ht="13.5" x14ac:dyDescent="0.25">
      <c r="A1870" s="3">
        <f>TITRES_STAT!B1873</f>
        <v>45026</v>
      </c>
      <c r="B1870" s="6">
        <f>TITRES_STAT!D1873</f>
        <v>11.4885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5.9910373834599018E-2</v>
      </c>
      <c r="G1870" s="2">
        <f t="shared" si="264"/>
        <v>0.10374371691109018</v>
      </c>
      <c r="H1870" s="2">
        <f t="shared" si="256"/>
        <v>0.57748435874861748</v>
      </c>
      <c r="I1870" s="2">
        <f t="shared" si="257"/>
        <v>36.607929298691921</v>
      </c>
    </row>
    <row r="1871" spans="1:9" ht="13.5" x14ac:dyDescent="0.25">
      <c r="A1871" s="3">
        <f>TITRES_STAT!B1874</f>
        <v>45027</v>
      </c>
      <c r="B1871" s="6">
        <f>TITRES_STAT!D1874</f>
        <v>11.4885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5.5631061417841944E-2</v>
      </c>
      <c r="G1871" s="2">
        <f t="shared" si="264"/>
        <v>9.6333451417440874E-2</v>
      </c>
      <c r="H1871" s="2">
        <f t="shared" si="256"/>
        <v>0.57748435874861759</v>
      </c>
      <c r="I1871" s="2">
        <f t="shared" si="257"/>
        <v>36.607929298691921</v>
      </c>
    </row>
    <row r="1872" spans="1:9" ht="13.5" x14ac:dyDescent="0.25">
      <c r="A1872" s="3">
        <f>TITRES_STAT!B1875</f>
        <v>45028</v>
      </c>
      <c r="B1872" s="6">
        <f>TITRES_STAT!D1875</f>
        <v>11.4885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5.1657414173710378E-2</v>
      </c>
      <c r="G1872" s="2">
        <f t="shared" si="264"/>
        <v>8.9452490601909379E-2</v>
      </c>
      <c r="H1872" s="2">
        <f t="shared" si="256"/>
        <v>0.57748435874861759</v>
      </c>
      <c r="I1872" s="2">
        <f t="shared" si="257"/>
        <v>36.607929298691921</v>
      </c>
    </row>
    <row r="1873" spans="1:9" ht="13.5" x14ac:dyDescent="0.25">
      <c r="A1873" s="3">
        <f>TITRES_STAT!B1876</f>
        <v>45029</v>
      </c>
      <c r="B1873" s="6">
        <f>TITRES_STAT!D1876</f>
        <v>11.4885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4.7967598875588206E-2</v>
      </c>
      <c r="G1873" s="2">
        <f t="shared" si="264"/>
        <v>8.3063026987487271E-2</v>
      </c>
      <c r="H1873" s="2">
        <f t="shared" ref="H1873:H1936" si="265">F1873/G1873</f>
        <v>0.57748435874861759</v>
      </c>
      <c r="I1873" s="2">
        <f t="shared" ref="I1873:I1936" si="266">IF(G1873=0,100,100-(100/(1+H1873)))</f>
        <v>36.607929298691921</v>
      </c>
    </row>
    <row r="1874" spans="1:9" ht="13.5" x14ac:dyDescent="0.25">
      <c r="A1874" s="3">
        <f>TITRES_STAT!B1877</f>
        <v>45030</v>
      </c>
      <c r="B1874" s="6">
        <f>TITRES_STAT!D1877</f>
        <v>11.4885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4.4541341813046191E-2</v>
      </c>
      <c r="G1874" s="2">
        <f t="shared" si="264"/>
        <v>7.7129953631238188E-2</v>
      </c>
      <c r="H1874" s="2">
        <f t="shared" si="265"/>
        <v>0.57748435874861759</v>
      </c>
      <c r="I1874" s="2">
        <f t="shared" si="266"/>
        <v>36.607929298691921</v>
      </c>
    </row>
    <row r="1875" spans="1:9" ht="13.5" x14ac:dyDescent="0.25">
      <c r="A1875" s="3">
        <f>TITRES_STAT!B1878</f>
        <v>45033</v>
      </c>
      <c r="B1875" s="6">
        <f>TITRES_STAT!D1878</f>
        <v>11.4885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4.135981739782861E-2</v>
      </c>
      <c r="G1875" s="2">
        <f t="shared" si="264"/>
        <v>7.162067122900688E-2</v>
      </c>
      <c r="H1875" s="2">
        <f t="shared" si="265"/>
        <v>0.5774843587486177</v>
      </c>
      <c r="I1875" s="2">
        <f t="shared" si="266"/>
        <v>36.607929298691921</v>
      </c>
    </row>
    <row r="1876" spans="1:9" ht="13.5" x14ac:dyDescent="0.25">
      <c r="A1876" s="3">
        <f>TITRES_STAT!B1879</f>
        <v>45034</v>
      </c>
      <c r="B1876" s="6">
        <f>TITRES_STAT!D1879</f>
        <v>11.4885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3.8405544726555142E-2</v>
      </c>
      <c r="G1876" s="2">
        <f t="shared" si="264"/>
        <v>6.6504908998363532E-2</v>
      </c>
      <c r="H1876" s="2">
        <f t="shared" si="265"/>
        <v>0.5774843587486177</v>
      </c>
      <c r="I1876" s="2">
        <f t="shared" si="266"/>
        <v>36.607929298691921</v>
      </c>
    </row>
    <row r="1877" spans="1:9" ht="13.5" x14ac:dyDescent="0.25">
      <c r="A1877" s="3">
        <f>TITRES_STAT!B1880</f>
        <v>45035</v>
      </c>
      <c r="B1877" s="6">
        <f>TITRES_STAT!D1880</f>
        <v>11.4885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3.5662291531801206E-2</v>
      </c>
      <c r="G1877" s="2">
        <f t="shared" si="264"/>
        <v>6.1754558355623282E-2</v>
      </c>
      <c r="H1877" s="2">
        <f t="shared" si="265"/>
        <v>0.57748435874861781</v>
      </c>
      <c r="I1877" s="2">
        <f t="shared" si="266"/>
        <v>36.607929298691936</v>
      </c>
    </row>
    <row r="1878" spans="1:9" ht="13.5" x14ac:dyDescent="0.25">
      <c r="A1878" s="3">
        <f>TITRES_STAT!B1881</f>
        <v>45036</v>
      </c>
      <c r="B1878" s="6">
        <f>TITRES_STAT!D1881</f>
        <v>10.989000000000001</v>
      </c>
      <c r="C1878" s="2">
        <f t="shared" si="261"/>
        <v>-0.49949999999999939</v>
      </c>
      <c r="D1878" s="2">
        <f t="shared" si="262"/>
        <v>0</v>
      </c>
      <c r="E1878" s="2">
        <f t="shared" si="263"/>
        <v>0.49949999999999939</v>
      </c>
      <c r="F1878" s="2">
        <f t="shared" si="264"/>
        <v>3.3114984993815405E-2</v>
      </c>
      <c r="G1878" s="2">
        <f t="shared" si="264"/>
        <v>9.302208990165016E-2</v>
      </c>
      <c r="H1878" s="2">
        <f t="shared" si="265"/>
        <v>0.35599055051146472</v>
      </c>
      <c r="I1878" s="2">
        <f t="shared" si="266"/>
        <v>26.253173399858056</v>
      </c>
    </row>
    <row r="1879" spans="1:9" ht="13.5" x14ac:dyDescent="0.25">
      <c r="A1879" s="3">
        <f>TITRES_STAT!B1882</f>
        <v>45040</v>
      </c>
      <c r="B1879" s="6">
        <f>TITRES_STAT!D1882</f>
        <v>10.989000000000001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3.0749628922828589E-2</v>
      </c>
      <c r="G1879" s="2">
        <f t="shared" si="264"/>
        <v>8.6377654908675147E-2</v>
      </c>
      <c r="H1879" s="2">
        <f t="shared" si="265"/>
        <v>0.35599055051146472</v>
      </c>
      <c r="I1879" s="2">
        <f t="shared" si="266"/>
        <v>26.253173399858056</v>
      </c>
    </row>
    <row r="1880" spans="1:9" ht="13.5" x14ac:dyDescent="0.25">
      <c r="A1880" s="3">
        <f>TITRES_STAT!B1883</f>
        <v>45041</v>
      </c>
      <c r="B1880" s="6">
        <f>TITRES_STAT!D1883</f>
        <v>10.509499999999999</v>
      </c>
      <c r="C1880" s="2">
        <f t="shared" si="261"/>
        <v>-0.47950000000000159</v>
      </c>
      <c r="D1880" s="2">
        <f t="shared" si="262"/>
        <v>0</v>
      </c>
      <c r="E1880" s="2">
        <f t="shared" si="263"/>
        <v>0.47950000000000159</v>
      </c>
      <c r="F1880" s="2">
        <f t="shared" si="264"/>
        <v>2.8553226856912261E-2</v>
      </c>
      <c r="G1880" s="2">
        <f t="shared" si="264"/>
        <v>0.11445782241519846</v>
      </c>
      <c r="H1880" s="2">
        <f t="shared" si="265"/>
        <v>0.24946505406449856</v>
      </c>
      <c r="I1880" s="2">
        <f t="shared" si="266"/>
        <v>19.965748802096613</v>
      </c>
    </row>
    <row r="1881" spans="1:9" ht="13.5" x14ac:dyDescent="0.25">
      <c r="A1881" s="3">
        <f>TITRES_STAT!B1884</f>
        <v>45042</v>
      </c>
      <c r="B1881" s="6">
        <f>TITRES_STAT!D1884</f>
        <v>10.509499999999999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2.6513710652847099E-2</v>
      </c>
      <c r="G1881" s="2">
        <f t="shared" si="264"/>
        <v>0.10628226367125571</v>
      </c>
      <c r="H1881" s="2">
        <f t="shared" si="265"/>
        <v>0.24946505406449859</v>
      </c>
      <c r="I1881" s="2">
        <f t="shared" si="266"/>
        <v>19.965748802096613</v>
      </c>
    </row>
    <row r="1882" spans="1:9" ht="13.5" x14ac:dyDescent="0.25">
      <c r="A1882" s="3">
        <f>TITRES_STAT!B1885</f>
        <v>45043</v>
      </c>
      <c r="B1882" s="6">
        <f>TITRES_STAT!D1885</f>
        <v>10.509499999999999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2.4619874177643736E-2</v>
      </c>
      <c r="G1882" s="2">
        <f t="shared" si="264"/>
        <v>9.8690673409023155E-2</v>
      </c>
      <c r="H1882" s="2">
        <f t="shared" si="265"/>
        <v>0.24946505406449862</v>
      </c>
      <c r="I1882" s="2">
        <f t="shared" si="266"/>
        <v>19.965748802096627</v>
      </c>
    </row>
    <row r="1883" spans="1:9" ht="13.5" x14ac:dyDescent="0.25">
      <c r="A1883" s="3">
        <f>TITRES_STAT!B1886</f>
        <v>45044</v>
      </c>
      <c r="B1883" s="6">
        <f>TITRES_STAT!D1886</f>
        <v>10.509499999999999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2.286131173638347E-2</v>
      </c>
      <c r="G1883" s="2">
        <f t="shared" si="264"/>
        <v>9.164133959409293E-2</v>
      </c>
      <c r="H1883" s="2">
        <f t="shared" si="265"/>
        <v>0.24946505406449862</v>
      </c>
      <c r="I1883" s="2">
        <f t="shared" si="266"/>
        <v>19.965748802096627</v>
      </c>
    </row>
    <row r="1884" spans="1:9" ht="13.5" x14ac:dyDescent="0.25">
      <c r="A1884" s="3">
        <f>TITRES_STAT!B1887</f>
        <v>45048</v>
      </c>
      <c r="B1884" s="6">
        <f>TITRES_STAT!D1887</f>
        <v>10.509499999999999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2.1228360898070366E-2</v>
      </c>
      <c r="G1884" s="2">
        <f t="shared" si="264"/>
        <v>8.5095529623086294E-2</v>
      </c>
      <c r="H1884" s="2">
        <f t="shared" si="265"/>
        <v>0.24946505406449862</v>
      </c>
      <c r="I1884" s="2">
        <f t="shared" si="266"/>
        <v>19.965748802096627</v>
      </c>
    </row>
    <row r="1885" spans="1:9" ht="13.5" x14ac:dyDescent="0.25">
      <c r="A1885" s="3">
        <f>TITRES_STAT!B1888</f>
        <v>45049</v>
      </c>
      <c r="B1885" s="6">
        <f>TITRES_STAT!D1888</f>
        <v>10.509499999999999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1.9712049405351057E-2</v>
      </c>
      <c r="G1885" s="2">
        <f t="shared" si="267"/>
        <v>7.9017277507151568E-2</v>
      </c>
      <c r="H1885" s="2">
        <f t="shared" si="265"/>
        <v>0.24946505406449862</v>
      </c>
      <c r="I1885" s="2">
        <f t="shared" si="266"/>
        <v>19.965748802096627</v>
      </c>
    </row>
    <row r="1886" spans="1:9" ht="13.5" x14ac:dyDescent="0.25">
      <c r="A1886" s="3">
        <f>TITRES_STAT!B1889</f>
        <v>45050</v>
      </c>
      <c r="B1886" s="6">
        <f>TITRES_STAT!D1889</f>
        <v>10.509499999999999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1.8304045876397411E-2</v>
      </c>
      <c r="G1886" s="2">
        <f t="shared" si="267"/>
        <v>7.3373186256640729E-2</v>
      </c>
      <c r="H1886" s="2">
        <f t="shared" si="265"/>
        <v>0.24946505406449868</v>
      </c>
      <c r="I1886" s="2">
        <f t="shared" si="266"/>
        <v>19.965748802096627</v>
      </c>
    </row>
    <row r="1887" spans="1:9" ht="13.5" x14ac:dyDescent="0.25">
      <c r="A1887" s="3">
        <f>TITRES_STAT!B1890</f>
        <v>45051</v>
      </c>
      <c r="B1887" s="6">
        <f>TITRES_STAT!D1890</f>
        <v>10.509499999999999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1.699661402808331E-2</v>
      </c>
      <c r="G1887" s="2">
        <f t="shared" si="267"/>
        <v>6.8132244381166399E-2</v>
      </c>
      <c r="H1887" s="2">
        <f t="shared" si="265"/>
        <v>0.24946505406449865</v>
      </c>
      <c r="I1887" s="2">
        <f t="shared" si="266"/>
        <v>19.965748802096627</v>
      </c>
    </row>
    <row r="1888" spans="1:9" ht="13.5" x14ac:dyDescent="0.25">
      <c r="A1888" s="3">
        <f>TITRES_STAT!B1891</f>
        <v>45054</v>
      </c>
      <c r="B1888" s="6">
        <f>TITRES_STAT!D1891</f>
        <v>10.509499999999999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1.5782570168934505E-2</v>
      </c>
      <c r="G1888" s="2">
        <f t="shared" si="267"/>
        <v>6.3265655496797371E-2</v>
      </c>
      <c r="H1888" s="2">
        <f t="shared" si="265"/>
        <v>0.24946505406449868</v>
      </c>
      <c r="I1888" s="2">
        <f t="shared" si="266"/>
        <v>19.965748802096627</v>
      </c>
    </row>
    <row r="1889" spans="1:9" ht="13.5" x14ac:dyDescent="0.25">
      <c r="A1889" s="3">
        <f>TITRES_STAT!B1892</f>
        <v>45055</v>
      </c>
      <c r="B1889" s="6">
        <f>TITRES_STAT!D1892</f>
        <v>10.039999999999999</v>
      </c>
      <c r="C1889" s="2">
        <f t="shared" si="261"/>
        <v>-0.46950000000000003</v>
      </c>
      <c r="D1889" s="2">
        <f t="shared" si="262"/>
        <v>0</v>
      </c>
      <c r="E1889" s="2">
        <f t="shared" si="263"/>
        <v>0.46950000000000003</v>
      </c>
      <c r="F1889" s="2">
        <f t="shared" si="267"/>
        <v>1.4655243728296326E-2</v>
      </c>
      <c r="G1889" s="2">
        <f t="shared" si="267"/>
        <v>9.2282394389883268E-2</v>
      </c>
      <c r="H1889" s="2">
        <f t="shared" si="265"/>
        <v>0.15880866361550489</v>
      </c>
      <c r="I1889" s="2">
        <f t="shared" si="266"/>
        <v>13.704476726987764</v>
      </c>
    </row>
    <row r="1890" spans="1:9" ht="13.5" x14ac:dyDescent="0.25">
      <c r="A1890" s="3">
        <f>TITRES_STAT!B1893</f>
        <v>45056</v>
      </c>
      <c r="B1890" s="6">
        <f>TITRES_STAT!D1893</f>
        <v>9.99</v>
      </c>
      <c r="C1890" s="2">
        <f t="shared" si="261"/>
        <v>-4.9999999999998934E-2</v>
      </c>
      <c r="D1890" s="2">
        <f t="shared" si="262"/>
        <v>0</v>
      </c>
      <c r="E1890" s="2">
        <f t="shared" si="263"/>
        <v>4.9999999999998934E-2</v>
      </c>
      <c r="F1890" s="2">
        <f t="shared" si="267"/>
        <v>1.3608440604846589E-2</v>
      </c>
      <c r="G1890" s="2">
        <f t="shared" si="267"/>
        <v>8.926222336203439E-2</v>
      </c>
      <c r="H1890" s="2">
        <f t="shared" si="265"/>
        <v>0.15245464533919084</v>
      </c>
      <c r="I1890" s="2">
        <f t="shared" si="266"/>
        <v>13.22868938537016</v>
      </c>
    </row>
    <row r="1891" spans="1:9" ht="13.5" x14ac:dyDescent="0.25">
      <c r="A1891" s="3">
        <f>TITRES_STAT!B1894</f>
        <v>45057</v>
      </c>
      <c r="B1891" s="6">
        <f>TITRES_STAT!D1894</f>
        <v>9.99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1.2636409133071833E-2</v>
      </c>
      <c r="G1891" s="2">
        <f t="shared" si="267"/>
        <v>8.2886350264746222E-2</v>
      </c>
      <c r="H1891" s="2">
        <f t="shared" si="265"/>
        <v>0.15245464533919084</v>
      </c>
      <c r="I1891" s="2">
        <f t="shared" si="266"/>
        <v>13.22868938537016</v>
      </c>
    </row>
    <row r="1892" spans="1:9" ht="13.5" x14ac:dyDescent="0.25">
      <c r="A1892" s="3">
        <f>TITRES_STAT!B1895</f>
        <v>45058</v>
      </c>
      <c r="B1892" s="6">
        <f>TITRES_STAT!D1895</f>
        <v>9.99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1.1733808480709559E-2</v>
      </c>
      <c r="G1892" s="2">
        <f t="shared" si="267"/>
        <v>7.6965896674407216E-2</v>
      </c>
      <c r="H1892" s="2">
        <f t="shared" si="265"/>
        <v>0.15245464533919084</v>
      </c>
      <c r="I1892" s="2">
        <f t="shared" si="266"/>
        <v>13.22868938537016</v>
      </c>
    </row>
    <row r="1893" spans="1:9" ht="13.5" x14ac:dyDescent="0.25">
      <c r="A1893" s="3">
        <f>TITRES_STAT!B1896</f>
        <v>45061</v>
      </c>
      <c r="B1893" s="6">
        <f>TITRES_STAT!D1896</f>
        <v>10</v>
      </c>
      <c r="C1893" s="2">
        <f t="shared" si="261"/>
        <v>9.9999999999997868E-3</v>
      </c>
      <c r="D1893" s="2">
        <f t="shared" si="262"/>
        <v>9.9999999999997868E-3</v>
      </c>
      <c r="E1893" s="2">
        <f t="shared" si="263"/>
        <v>0</v>
      </c>
      <c r="F1893" s="2">
        <f t="shared" si="267"/>
        <v>1.1609965017801718E-2</v>
      </c>
      <c r="G1893" s="2">
        <f t="shared" si="267"/>
        <v>7.1468332626235281E-2</v>
      </c>
      <c r="H1893" s="2">
        <f t="shared" si="265"/>
        <v>0.1624490818684613</v>
      </c>
      <c r="I1893" s="2">
        <f t="shared" si="266"/>
        <v>13.974726669950059</v>
      </c>
    </row>
    <row r="1894" spans="1:9" ht="13.5" x14ac:dyDescent="0.25">
      <c r="A1894" s="3">
        <f>TITRES_STAT!B1897</f>
        <v>45062</v>
      </c>
      <c r="B1894" s="6">
        <f>TITRES_STAT!D1897</f>
        <v>10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1.0780681802244452E-2</v>
      </c>
      <c r="G1894" s="2">
        <f t="shared" si="267"/>
        <v>6.6363451724361339E-2</v>
      </c>
      <c r="H1894" s="2">
        <f t="shared" si="265"/>
        <v>0.16244908186846127</v>
      </c>
      <c r="I1894" s="2">
        <f t="shared" si="266"/>
        <v>13.97472666995003</v>
      </c>
    </row>
    <row r="1895" spans="1:9" ht="13.5" x14ac:dyDescent="0.25">
      <c r="A1895" s="3">
        <f>TITRES_STAT!B1898</f>
        <v>45063</v>
      </c>
      <c r="B1895" s="6">
        <f>TITRES_STAT!D1898</f>
        <v>10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1.0010633102084134E-2</v>
      </c>
      <c r="G1895" s="2">
        <f t="shared" si="267"/>
        <v>6.1623205172621244E-2</v>
      </c>
      <c r="H1895" s="2">
        <f t="shared" si="265"/>
        <v>0.16244908186846127</v>
      </c>
      <c r="I1895" s="2">
        <f t="shared" si="266"/>
        <v>13.97472666995003</v>
      </c>
    </row>
    <row r="1896" spans="1:9" ht="13.5" x14ac:dyDescent="0.25">
      <c r="A1896" s="3">
        <f>TITRES_STAT!B1899</f>
        <v>45064</v>
      </c>
      <c r="B1896" s="6">
        <f>TITRES_STAT!D1899</f>
        <v>10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9.2955878805066946E-3</v>
      </c>
      <c r="G1896" s="2">
        <f t="shared" si="267"/>
        <v>5.7221547660291153E-2</v>
      </c>
      <c r="H1896" s="2">
        <f t="shared" si="265"/>
        <v>0.16244908186846124</v>
      </c>
      <c r="I1896" s="2">
        <f t="shared" si="266"/>
        <v>13.97472666995003</v>
      </c>
    </row>
    <row r="1897" spans="1:9" ht="13.5" x14ac:dyDescent="0.25">
      <c r="A1897" s="3">
        <f>TITRES_STAT!B1900</f>
        <v>45065</v>
      </c>
      <c r="B1897" s="6">
        <f>TITRES_STAT!D1900</f>
        <v>10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8.6316173176133586E-3</v>
      </c>
      <c r="G1897" s="2">
        <f t="shared" si="267"/>
        <v>5.3134294255984642E-2</v>
      </c>
      <c r="H1897" s="2">
        <f t="shared" si="265"/>
        <v>0.16244908186846124</v>
      </c>
      <c r="I1897" s="2">
        <f t="shared" si="266"/>
        <v>13.97472666995003</v>
      </c>
    </row>
    <row r="1898" spans="1:9" ht="13.5" x14ac:dyDescent="0.25">
      <c r="A1898" s="3">
        <f>TITRES_STAT!B1901</f>
        <v>45068</v>
      </c>
      <c r="B1898" s="6">
        <f>TITRES_STAT!D1901</f>
        <v>10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8.0150732234981186E-3</v>
      </c>
      <c r="G1898" s="2">
        <f t="shared" si="267"/>
        <v>4.9338987523414313E-2</v>
      </c>
      <c r="H1898" s="2">
        <f t="shared" si="265"/>
        <v>0.16244908186846121</v>
      </c>
      <c r="I1898" s="2">
        <f t="shared" si="266"/>
        <v>13.97472666995003</v>
      </c>
    </row>
    <row r="1899" spans="1:9" ht="13.5" x14ac:dyDescent="0.25">
      <c r="A1899" s="3">
        <f>TITRES_STAT!B1902</f>
        <v>45069</v>
      </c>
      <c r="B1899" s="6">
        <f>TITRES_STAT!D1902</f>
        <v>10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7.4425679932482525E-3</v>
      </c>
      <c r="G1899" s="2">
        <f t="shared" si="267"/>
        <v>4.5814774128884718E-2</v>
      </c>
      <c r="H1899" s="2">
        <f t="shared" si="265"/>
        <v>0.16244908186846121</v>
      </c>
      <c r="I1899" s="2">
        <f t="shared" si="266"/>
        <v>13.97472666995003</v>
      </c>
    </row>
    <row r="1900" spans="1:9" ht="13.5" x14ac:dyDescent="0.25">
      <c r="A1900" s="3">
        <f>TITRES_STAT!B1903</f>
        <v>45070</v>
      </c>
      <c r="B1900" s="6">
        <f>TITRES_STAT!D1903</f>
        <v>10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6.9109559937305196E-3</v>
      </c>
      <c r="G1900" s="2">
        <f t="shared" si="267"/>
        <v>4.2542290262535809E-2</v>
      </c>
      <c r="H1900" s="2">
        <f t="shared" si="265"/>
        <v>0.16244908186846121</v>
      </c>
      <c r="I1900" s="2">
        <f t="shared" si="266"/>
        <v>13.97472666995003</v>
      </c>
    </row>
    <row r="1901" spans="1:9" ht="13.5" x14ac:dyDescent="0.25">
      <c r="A1901" s="3">
        <f>TITRES_STAT!B1904</f>
        <v>45071</v>
      </c>
      <c r="B1901" s="6">
        <f>TITRES_STAT!D1904</f>
        <v>10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6.4173162798926249E-3</v>
      </c>
      <c r="G1901" s="2">
        <f t="shared" si="268"/>
        <v>3.9503555243783253E-2</v>
      </c>
      <c r="H1901" s="2">
        <f t="shared" si="265"/>
        <v>0.16244908186846119</v>
      </c>
      <c r="I1901" s="2">
        <f t="shared" si="266"/>
        <v>13.97472666995003</v>
      </c>
    </row>
    <row r="1902" spans="1:9" ht="13.5" x14ac:dyDescent="0.25">
      <c r="A1902" s="3">
        <f>TITRES_STAT!B1905</f>
        <v>45072</v>
      </c>
      <c r="B1902" s="6">
        <f>TITRES_STAT!D1905</f>
        <v>10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5.9589365456145802E-3</v>
      </c>
      <c r="G1902" s="2">
        <f t="shared" si="268"/>
        <v>3.668187272637017E-2</v>
      </c>
      <c r="H1902" s="2">
        <f t="shared" si="265"/>
        <v>0.16244908186846116</v>
      </c>
      <c r="I1902" s="2">
        <f t="shared" si="266"/>
        <v>13.97472666995003</v>
      </c>
    </row>
    <row r="1903" spans="1:9" ht="13.5" x14ac:dyDescent="0.25">
      <c r="A1903" s="3">
        <f>TITRES_STAT!B1906</f>
        <v>45075</v>
      </c>
      <c r="B1903" s="6">
        <f>TITRES_STAT!D1906</f>
        <v>10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5.5332982209278245E-3</v>
      </c>
      <c r="G1903" s="2">
        <f t="shared" si="268"/>
        <v>3.4061738960200871E-2</v>
      </c>
      <c r="H1903" s="2">
        <f t="shared" si="265"/>
        <v>0.16244908186846116</v>
      </c>
      <c r="I1903" s="2">
        <f t="shared" si="266"/>
        <v>13.97472666995003</v>
      </c>
    </row>
    <row r="1904" spans="1:9" ht="13.5" x14ac:dyDescent="0.25">
      <c r="A1904" s="3">
        <f>TITRES_STAT!B1907</f>
        <v>45076</v>
      </c>
      <c r="B1904" s="6">
        <f>TITRES_STAT!D1907</f>
        <v>10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5.1380626337186944E-3</v>
      </c>
      <c r="G1904" s="2">
        <f t="shared" si="268"/>
        <v>3.1628757605900809E-2</v>
      </c>
      <c r="H1904" s="2">
        <f t="shared" si="265"/>
        <v>0.16244908186846116</v>
      </c>
      <c r="I1904" s="2">
        <f t="shared" si="266"/>
        <v>13.97472666995003</v>
      </c>
    </row>
    <row r="1905" spans="1:9" ht="13.5" x14ac:dyDescent="0.25">
      <c r="A1905" s="3">
        <f>TITRES_STAT!B1908</f>
        <v>45077</v>
      </c>
      <c r="B1905" s="6">
        <f>TITRES_STAT!D1908</f>
        <v>10.45</v>
      </c>
      <c r="C1905" s="2">
        <f t="shared" si="261"/>
        <v>0.44999999999999929</v>
      </c>
      <c r="D1905" s="2">
        <f t="shared" si="262"/>
        <v>0.44999999999999929</v>
      </c>
      <c r="E1905" s="2">
        <f t="shared" si="263"/>
        <v>0</v>
      </c>
      <c r="F1905" s="2">
        <f t="shared" si="268"/>
        <v>3.6913915302738735E-2</v>
      </c>
      <c r="G1905" s="2">
        <f t="shared" si="268"/>
        <v>2.9369560634050749E-2</v>
      </c>
      <c r="H1905" s="2">
        <f t="shared" si="265"/>
        <v>1.2568766609310846</v>
      </c>
      <c r="I1905" s="2">
        <f t="shared" si="266"/>
        <v>55.690976945658804</v>
      </c>
    </row>
    <row r="1906" spans="1:9" ht="13.5" x14ac:dyDescent="0.25">
      <c r="A1906" s="3">
        <f>TITRES_STAT!B1909</f>
        <v>45078</v>
      </c>
      <c r="B1906" s="6">
        <f>TITRES_STAT!D1909</f>
        <v>10.92</v>
      </c>
      <c r="C1906" s="2">
        <f t="shared" si="261"/>
        <v>0.47000000000000064</v>
      </c>
      <c r="D1906" s="2">
        <f t="shared" si="262"/>
        <v>0.47000000000000064</v>
      </c>
      <c r="E1906" s="2">
        <f t="shared" si="263"/>
        <v>0</v>
      </c>
      <c r="F1906" s="2">
        <f t="shared" si="268"/>
        <v>6.7848635638257451E-2</v>
      </c>
      <c r="G1906" s="2">
        <f t="shared" si="268"/>
        <v>2.7271734874475696E-2</v>
      </c>
      <c r="H1906" s="2">
        <f t="shared" si="265"/>
        <v>2.4878738353297316</v>
      </c>
      <c r="I1906" s="2">
        <f t="shared" si="266"/>
        <v>71.329238177404903</v>
      </c>
    </row>
    <row r="1907" spans="1:9" ht="13.5" x14ac:dyDescent="0.25">
      <c r="A1907" s="3">
        <f>TITRES_STAT!B1910</f>
        <v>45079</v>
      </c>
      <c r="B1907" s="6">
        <f>TITRES_STAT!D1910</f>
        <v>10.99</v>
      </c>
      <c r="C1907" s="2">
        <f t="shared" si="261"/>
        <v>7.0000000000000284E-2</v>
      </c>
      <c r="D1907" s="2">
        <f t="shared" si="262"/>
        <v>7.0000000000000284E-2</v>
      </c>
      <c r="E1907" s="2">
        <f t="shared" si="263"/>
        <v>0</v>
      </c>
      <c r="F1907" s="2">
        <f t="shared" si="268"/>
        <v>6.8002304521239079E-2</v>
      </c>
      <c r="G1907" s="2">
        <f t="shared" si="268"/>
        <v>2.5323753812013149E-2</v>
      </c>
      <c r="H1907" s="2">
        <f t="shared" si="265"/>
        <v>2.6853169173118392</v>
      </c>
      <c r="I1907" s="2">
        <f t="shared" si="266"/>
        <v>72.865291576350387</v>
      </c>
    </row>
    <row r="1908" spans="1:9" ht="13.5" x14ac:dyDescent="0.25">
      <c r="A1908" s="3">
        <f>TITRES_STAT!B1911</f>
        <v>45082</v>
      </c>
      <c r="B1908" s="6">
        <f>TITRES_STAT!D1911</f>
        <v>10.99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6.3144997055436289E-2</v>
      </c>
      <c r="G1908" s="2">
        <f t="shared" si="268"/>
        <v>2.3514914254012208E-2</v>
      </c>
      <c r="H1908" s="2">
        <f t="shared" si="265"/>
        <v>2.6853169173118392</v>
      </c>
      <c r="I1908" s="2">
        <f t="shared" si="266"/>
        <v>72.865291576350387</v>
      </c>
    </row>
    <row r="1909" spans="1:9" ht="13.5" x14ac:dyDescent="0.25">
      <c r="A1909" s="3">
        <f>TITRES_STAT!B1912</f>
        <v>45083</v>
      </c>
      <c r="B1909" s="6">
        <f>TITRES_STAT!D1912</f>
        <v>11.29</v>
      </c>
      <c r="C1909" s="2">
        <f t="shared" si="261"/>
        <v>0.29999999999999893</v>
      </c>
      <c r="D1909" s="2">
        <f t="shared" si="262"/>
        <v>0.29999999999999893</v>
      </c>
      <c r="E1909" s="2">
        <f t="shared" si="263"/>
        <v>0</v>
      </c>
      <c r="F1909" s="2">
        <f t="shared" si="268"/>
        <v>8.0063211551476471E-2</v>
      </c>
      <c r="G1909" s="2">
        <f t="shared" si="268"/>
        <v>2.1835277521582763E-2</v>
      </c>
      <c r="H1909" s="2">
        <f t="shared" si="265"/>
        <v>3.6666908159211236</v>
      </c>
      <c r="I1909" s="2">
        <f t="shared" si="266"/>
        <v>78.571539460288477</v>
      </c>
    </row>
    <row r="1910" spans="1:9" ht="13.5" x14ac:dyDescent="0.25">
      <c r="A1910" s="3">
        <f>TITRES_STAT!B1913</f>
        <v>45084</v>
      </c>
      <c r="B1910" s="6">
        <f>TITRES_STAT!D1913</f>
        <v>11.29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7.4344410726371005E-2</v>
      </c>
      <c r="G1910" s="2">
        <f t="shared" si="268"/>
        <v>2.0275614841469707E-2</v>
      </c>
      <c r="H1910" s="2">
        <f t="shared" si="265"/>
        <v>3.6666908159211236</v>
      </c>
      <c r="I1910" s="2">
        <f t="shared" si="266"/>
        <v>78.571539460288477</v>
      </c>
    </row>
    <row r="1911" spans="1:9" ht="13.5" x14ac:dyDescent="0.25">
      <c r="A1911" s="3">
        <f>TITRES_STAT!B1914</f>
        <v>45085</v>
      </c>
      <c r="B1911" s="6">
        <f>TITRES_STAT!D1914</f>
        <v>11.29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6.9034095674487359E-2</v>
      </c>
      <c r="G1911" s="2">
        <f t="shared" si="268"/>
        <v>1.8827356638507587E-2</v>
      </c>
      <c r="H1911" s="2">
        <f t="shared" si="265"/>
        <v>3.6666908159211231</v>
      </c>
      <c r="I1911" s="2">
        <f t="shared" si="266"/>
        <v>78.571539460288477</v>
      </c>
    </row>
    <row r="1912" spans="1:9" ht="13.5" x14ac:dyDescent="0.25">
      <c r="A1912" s="3">
        <f>TITRES_STAT!B1915</f>
        <v>45086</v>
      </c>
      <c r="B1912" s="6">
        <f>TITRES_STAT!D1915</f>
        <v>11.29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6.4103088840595401E-2</v>
      </c>
      <c r="G1912" s="2">
        <f t="shared" si="268"/>
        <v>1.7482545450042759E-2</v>
      </c>
      <c r="H1912" s="2">
        <f t="shared" si="265"/>
        <v>3.6666908159211231</v>
      </c>
      <c r="I1912" s="2">
        <f t="shared" si="266"/>
        <v>78.571539460288477</v>
      </c>
    </row>
    <row r="1913" spans="1:9" ht="13.5" x14ac:dyDescent="0.25">
      <c r="A1913" s="3">
        <f>TITRES_STAT!B1916</f>
        <v>45089</v>
      </c>
      <c r="B1913" s="6">
        <f>TITRES_STAT!D1916</f>
        <v>11.3</v>
      </c>
      <c r="C1913" s="2">
        <f t="shared" si="261"/>
        <v>1.0000000000001563E-2</v>
      </c>
      <c r="D1913" s="2">
        <f t="shared" si="262"/>
        <v>1.0000000000001563E-2</v>
      </c>
      <c r="E1913" s="2">
        <f t="shared" si="263"/>
        <v>0</v>
      </c>
      <c r="F1913" s="2">
        <f t="shared" si="268"/>
        <v>6.0238582494838697E-2</v>
      </c>
      <c r="G1913" s="2">
        <f t="shared" si="268"/>
        <v>1.6233792203611132E-2</v>
      </c>
      <c r="H1913" s="2">
        <f t="shared" si="265"/>
        <v>3.7106907455325753</v>
      </c>
      <c r="I1913" s="2">
        <f t="shared" si="266"/>
        <v>78.771690734562469</v>
      </c>
    </row>
    <row r="1914" spans="1:9" ht="13.5" x14ac:dyDescent="0.25">
      <c r="A1914" s="3">
        <f>TITRES_STAT!B1917</f>
        <v>45090</v>
      </c>
      <c r="B1914" s="6">
        <f>TITRES_STAT!D1917</f>
        <v>11.3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5.5935826602350212E-2</v>
      </c>
      <c r="G1914" s="2">
        <f t="shared" si="268"/>
        <v>1.5074235617638907E-2</v>
      </c>
      <c r="H1914" s="2">
        <f t="shared" si="265"/>
        <v>3.7106907455325748</v>
      </c>
      <c r="I1914" s="2">
        <f t="shared" si="266"/>
        <v>78.771690734562469</v>
      </c>
    </row>
    <row r="1915" spans="1:9" ht="13.5" x14ac:dyDescent="0.25">
      <c r="A1915" s="3">
        <f>TITRES_STAT!B1918</f>
        <v>45091</v>
      </c>
      <c r="B1915" s="6">
        <f>TITRES_STAT!D1918</f>
        <v>10.8</v>
      </c>
      <c r="C1915" s="2">
        <f t="shared" si="261"/>
        <v>-0.5</v>
      </c>
      <c r="D1915" s="2">
        <f t="shared" si="262"/>
        <v>0</v>
      </c>
      <c r="E1915" s="2">
        <f t="shared" si="263"/>
        <v>0.5</v>
      </c>
      <c r="F1915" s="2">
        <f t="shared" si="268"/>
        <v>5.1940410416468054E-2</v>
      </c>
      <c r="G1915" s="2">
        <f t="shared" si="268"/>
        <v>4.971179021637899E-2</v>
      </c>
      <c r="H1915" s="2">
        <f t="shared" si="265"/>
        <v>1.0448308176066203</v>
      </c>
      <c r="I1915" s="2">
        <f t="shared" si="266"/>
        <v>51.096198698215353</v>
      </c>
    </row>
    <row r="1916" spans="1:9" ht="13.5" x14ac:dyDescent="0.25">
      <c r="A1916" s="3">
        <f>TITRES_STAT!B1919</f>
        <v>45092</v>
      </c>
      <c r="B1916" s="6">
        <f>TITRES_STAT!D1919</f>
        <v>10.32</v>
      </c>
      <c r="C1916" s="2">
        <f t="shared" si="261"/>
        <v>-0.48000000000000043</v>
      </c>
      <c r="D1916" s="2">
        <f t="shared" si="262"/>
        <v>0</v>
      </c>
      <c r="E1916" s="2">
        <f t="shared" si="263"/>
        <v>0.48000000000000043</v>
      </c>
      <c r="F1916" s="2">
        <f t="shared" si="268"/>
        <v>4.8230381101006047E-2</v>
      </c>
      <c r="G1916" s="2">
        <f t="shared" si="268"/>
        <v>8.044666234378052E-2</v>
      </c>
      <c r="H1916" s="2">
        <f t="shared" si="265"/>
        <v>0.59953240688716813</v>
      </c>
      <c r="I1916" s="2">
        <f t="shared" si="266"/>
        <v>37.48172930449789</v>
      </c>
    </row>
    <row r="1917" spans="1:9" ht="13.5" x14ac:dyDescent="0.25">
      <c r="A1917" s="3">
        <f>TITRES_STAT!B1920</f>
        <v>45093</v>
      </c>
      <c r="B1917" s="6">
        <f>TITRES_STAT!D1920</f>
        <v>10</v>
      </c>
      <c r="C1917" s="2">
        <f t="shared" si="261"/>
        <v>-0.32000000000000028</v>
      </c>
      <c r="D1917" s="2">
        <f t="shared" si="262"/>
        <v>0</v>
      </c>
      <c r="E1917" s="2">
        <f t="shared" si="263"/>
        <v>0.32000000000000028</v>
      </c>
      <c r="F1917" s="2">
        <f t="shared" ref="F1917:G1932" si="269">((F1916*13)+D1917)/14</f>
        <v>4.4785353879505614E-2</v>
      </c>
      <c r="G1917" s="2">
        <f t="shared" si="269"/>
        <v>9.75576150335105E-2</v>
      </c>
      <c r="H1917" s="2">
        <f t="shared" si="265"/>
        <v>0.45906569019878246</v>
      </c>
      <c r="I1917" s="2">
        <f t="shared" si="266"/>
        <v>31.462989862796348</v>
      </c>
    </row>
    <row r="1918" spans="1:9" ht="13.5" x14ac:dyDescent="0.25">
      <c r="A1918" s="3">
        <f>TITRES_STAT!B1921</f>
        <v>45096</v>
      </c>
      <c r="B1918" s="6">
        <f>TITRES_STAT!D1921</f>
        <v>10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4.1586400030969493E-2</v>
      </c>
      <c r="G1918" s="2">
        <f t="shared" si="269"/>
        <v>9.0589213959688317E-2</v>
      </c>
      <c r="H1918" s="2">
        <f t="shared" si="265"/>
        <v>0.45906569019878241</v>
      </c>
      <c r="I1918" s="2">
        <f t="shared" si="266"/>
        <v>31.462989862796348</v>
      </c>
    </row>
    <row r="1919" spans="1:9" ht="13.5" x14ac:dyDescent="0.25">
      <c r="A1919" s="3">
        <f>TITRES_STAT!B1922</f>
        <v>45097</v>
      </c>
      <c r="B1919" s="6">
        <f>TITRES_STAT!D1922</f>
        <v>10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3.8615942885900242E-2</v>
      </c>
      <c r="G1919" s="2">
        <f t="shared" si="269"/>
        <v>8.4118555819710589E-2</v>
      </c>
      <c r="H1919" s="2">
        <f t="shared" si="265"/>
        <v>0.45906569019878235</v>
      </c>
      <c r="I1919" s="2">
        <f t="shared" si="266"/>
        <v>31.462989862796348</v>
      </c>
    </row>
    <row r="1920" spans="1:9" ht="13.5" x14ac:dyDescent="0.25">
      <c r="A1920" s="3">
        <f>TITRES_STAT!B1923</f>
        <v>45098</v>
      </c>
      <c r="B1920" s="6">
        <f>TITRES_STAT!D1923</f>
        <v>10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3.5857661251193086E-2</v>
      </c>
      <c r="G1920" s="2">
        <f t="shared" si="269"/>
        <v>7.811008754687411E-2</v>
      </c>
      <c r="H1920" s="2">
        <f t="shared" si="265"/>
        <v>0.45906569019878246</v>
      </c>
      <c r="I1920" s="2">
        <f t="shared" si="266"/>
        <v>31.462989862796348</v>
      </c>
    </row>
    <row r="1921" spans="1:9" ht="13.5" x14ac:dyDescent="0.25">
      <c r="A1921" s="3">
        <f>TITRES_STAT!B1924</f>
        <v>45099</v>
      </c>
      <c r="B1921" s="6">
        <f>TITRES_STAT!D1924</f>
        <v>10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3.3296399733250721E-2</v>
      </c>
      <c r="G1921" s="2">
        <f t="shared" si="269"/>
        <v>7.2530795579240248E-2</v>
      </c>
      <c r="H1921" s="2">
        <f t="shared" si="265"/>
        <v>0.45906569019878241</v>
      </c>
      <c r="I1921" s="2">
        <f t="shared" si="266"/>
        <v>31.462989862796348</v>
      </c>
    </row>
    <row r="1922" spans="1:9" ht="13.5" x14ac:dyDescent="0.25">
      <c r="A1922" s="3">
        <f>TITRES_STAT!B1925</f>
        <v>45100</v>
      </c>
      <c r="B1922" s="6">
        <f>TITRES_STAT!D1925</f>
        <v>10.45</v>
      </c>
      <c r="C1922" s="2">
        <f t="shared" si="261"/>
        <v>0.44999999999999929</v>
      </c>
      <c r="D1922" s="2">
        <f t="shared" si="262"/>
        <v>0.44999999999999929</v>
      </c>
      <c r="E1922" s="2">
        <f t="shared" si="263"/>
        <v>0</v>
      </c>
      <c r="F1922" s="2">
        <f t="shared" si="269"/>
        <v>6.3060942609447043E-2</v>
      </c>
      <c r="G1922" s="2">
        <f t="shared" si="269"/>
        <v>6.7350024466437369E-2</v>
      </c>
      <c r="H1922" s="2">
        <f t="shared" si="265"/>
        <v>0.93631655087033105</v>
      </c>
      <c r="I1922" s="2">
        <f t="shared" si="266"/>
        <v>48.355551701991992</v>
      </c>
    </row>
    <row r="1923" spans="1:9" ht="13.5" x14ac:dyDescent="0.25">
      <c r="A1923" s="3">
        <f>TITRES_STAT!B1926</f>
        <v>45103</v>
      </c>
      <c r="B1923" s="6">
        <f>TITRES_STAT!D1926</f>
        <v>10.45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5.8556589565915106E-2</v>
      </c>
      <c r="G1923" s="2">
        <f t="shared" si="269"/>
        <v>6.2539308433120416E-2</v>
      </c>
      <c r="H1923" s="2">
        <f t="shared" si="265"/>
        <v>0.93631655087033083</v>
      </c>
      <c r="I1923" s="2">
        <f t="shared" si="266"/>
        <v>48.355551701991992</v>
      </c>
    </row>
    <row r="1924" spans="1:9" ht="13.5" x14ac:dyDescent="0.25">
      <c r="A1924" s="3">
        <f>TITRES_STAT!B1927</f>
        <v>45104</v>
      </c>
      <c r="B1924" s="6">
        <f>TITRES_STAT!D1927</f>
        <v>10.45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5.4373976025492599E-2</v>
      </c>
      <c r="G1924" s="2">
        <f t="shared" si="269"/>
        <v>5.8072214973611813E-2</v>
      </c>
      <c r="H1924" s="2">
        <f t="shared" si="265"/>
        <v>0.93631655087033094</v>
      </c>
      <c r="I1924" s="2">
        <f t="shared" si="266"/>
        <v>48.355551701991992</v>
      </c>
    </row>
    <row r="1925" spans="1:9" ht="13.5" x14ac:dyDescent="0.25">
      <c r="A1925" s="3">
        <f>TITRES_STAT!B1928</f>
        <v>45107</v>
      </c>
      <c r="B1925" s="6">
        <f>TITRES_STAT!D1928</f>
        <v>10.45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5.0490120595100274E-2</v>
      </c>
      <c r="G1925" s="2">
        <f t="shared" si="269"/>
        <v>5.3924199618353826E-2</v>
      </c>
      <c r="H1925" s="2">
        <f t="shared" si="265"/>
        <v>0.93631655087033105</v>
      </c>
      <c r="I1925" s="2">
        <f t="shared" si="266"/>
        <v>48.355551701991992</v>
      </c>
    </row>
    <row r="1926" spans="1:9" ht="13.5" x14ac:dyDescent="0.25">
      <c r="A1926" s="3">
        <f>TITRES_STAT!B1929</f>
        <v>45110</v>
      </c>
      <c r="B1926" s="6">
        <f>TITRES_STAT!D1929</f>
        <v>10.45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4.688368340973597E-2</v>
      </c>
      <c r="G1926" s="2">
        <f t="shared" si="269"/>
        <v>5.00724710741857E-2</v>
      </c>
      <c r="H1926" s="2">
        <f t="shared" si="265"/>
        <v>0.93631655087033094</v>
      </c>
      <c r="I1926" s="2">
        <f t="shared" si="266"/>
        <v>48.355551701991992</v>
      </c>
    </row>
    <row r="1927" spans="1:9" ht="13.5" x14ac:dyDescent="0.25">
      <c r="A1927" s="3">
        <f>TITRES_STAT!B1930</f>
        <v>45111</v>
      </c>
      <c r="B1927" s="6">
        <f>TITRES_STAT!D1930</f>
        <v>10.45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4.3534848880469115E-2</v>
      </c>
      <c r="G1927" s="2">
        <f t="shared" si="269"/>
        <v>4.6495865997458148E-2</v>
      </c>
      <c r="H1927" s="2">
        <f t="shared" si="265"/>
        <v>0.93631655087033094</v>
      </c>
      <c r="I1927" s="2">
        <f t="shared" si="266"/>
        <v>48.355551701991992</v>
      </c>
    </row>
    <row r="1928" spans="1:9" ht="13.5" x14ac:dyDescent="0.25">
      <c r="A1928" s="3">
        <f>TITRES_STAT!B1931</f>
        <v>45112</v>
      </c>
      <c r="B1928" s="6">
        <f>TITRES_STAT!D1931</f>
        <v>10.45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4.042521681757847E-2</v>
      </c>
      <c r="G1928" s="2">
        <f t="shared" si="269"/>
        <v>4.3174732711925422E-2</v>
      </c>
      <c r="H1928" s="2">
        <f t="shared" si="265"/>
        <v>0.93631655087033117</v>
      </c>
      <c r="I1928" s="2">
        <f t="shared" si="266"/>
        <v>48.355551701991999</v>
      </c>
    </row>
    <row r="1929" spans="1:9" ht="13.5" x14ac:dyDescent="0.25">
      <c r="A1929" s="3">
        <f>TITRES_STAT!B1932</f>
        <v>45113</v>
      </c>
      <c r="B1929" s="6">
        <f>TITRES_STAT!D1932</f>
        <v>10.45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3.7537701330608582E-2</v>
      </c>
      <c r="G1929" s="2">
        <f t="shared" si="269"/>
        <v>4.0090823232502175E-2</v>
      </c>
      <c r="H1929" s="2">
        <f t="shared" si="265"/>
        <v>0.93631655087033128</v>
      </c>
      <c r="I1929" s="2">
        <f t="shared" si="266"/>
        <v>48.355551701991999</v>
      </c>
    </row>
    <row r="1930" spans="1:9" ht="13.5" x14ac:dyDescent="0.25">
      <c r="A1930" s="3">
        <f>TITRES_STAT!B1933</f>
        <v>45114</v>
      </c>
      <c r="B1930" s="6">
        <f>TITRES_STAT!D1933</f>
        <v>10.45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3.4856436949850828E-2</v>
      </c>
      <c r="G1930" s="2">
        <f t="shared" si="269"/>
        <v>3.7227193001609163E-2</v>
      </c>
      <c r="H1930" s="2">
        <f t="shared" si="265"/>
        <v>0.93631655087033128</v>
      </c>
      <c r="I1930" s="2">
        <f t="shared" si="266"/>
        <v>48.355551701991999</v>
      </c>
    </row>
    <row r="1931" spans="1:9" ht="13.5" x14ac:dyDescent="0.25">
      <c r="A1931" s="3">
        <f>TITRES_STAT!B1934</f>
        <v>45117</v>
      </c>
      <c r="B1931" s="6">
        <f>TITRES_STAT!D1934</f>
        <v>10.45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3.2366691453432912E-2</v>
      </c>
      <c r="G1931" s="2">
        <f t="shared" si="269"/>
        <v>3.4568107787208507E-2</v>
      </c>
      <c r="H1931" s="2">
        <f t="shared" si="265"/>
        <v>0.93631655087033139</v>
      </c>
      <c r="I1931" s="2">
        <f t="shared" si="266"/>
        <v>48.355551701991999</v>
      </c>
    </row>
    <row r="1932" spans="1:9" ht="13.5" x14ac:dyDescent="0.25">
      <c r="A1932" s="3">
        <f>TITRES_STAT!B1935</f>
        <v>45118</v>
      </c>
      <c r="B1932" s="6">
        <f>TITRES_STAT!D1935</f>
        <v>10.4</v>
      </c>
      <c r="C1932" s="2">
        <f t="shared" si="270"/>
        <v>-4.9999999999998934E-2</v>
      </c>
      <c r="D1932" s="2">
        <f t="shared" si="271"/>
        <v>0</v>
      </c>
      <c r="E1932" s="2">
        <f t="shared" si="272"/>
        <v>4.9999999999998934E-2</v>
      </c>
      <c r="F1932" s="2">
        <f t="shared" si="269"/>
        <v>3.0054784921044849E-2</v>
      </c>
      <c r="G1932" s="2">
        <f t="shared" si="269"/>
        <v>3.5670385802407827E-2</v>
      </c>
      <c r="H1932" s="2">
        <f t="shared" si="265"/>
        <v>0.8425696623392307</v>
      </c>
      <c r="I1932" s="2">
        <f t="shared" si="266"/>
        <v>45.727967824540649</v>
      </c>
    </row>
    <row r="1933" spans="1:9" ht="13.5" x14ac:dyDescent="0.25">
      <c r="A1933" s="3">
        <f>TITRES_STAT!B1936</f>
        <v>45119</v>
      </c>
      <c r="B1933" s="6">
        <f>TITRES_STAT!D1936</f>
        <v>10.4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2.7908014569541645E-2</v>
      </c>
      <c r="G1933" s="2">
        <f t="shared" si="273"/>
        <v>3.3122501102235836E-2</v>
      </c>
      <c r="H1933" s="2">
        <f t="shared" si="265"/>
        <v>0.8425696623392307</v>
      </c>
      <c r="I1933" s="2">
        <f t="shared" si="266"/>
        <v>45.727967824540649</v>
      </c>
    </row>
    <row r="1934" spans="1:9" ht="13.5" x14ac:dyDescent="0.25">
      <c r="A1934" s="3">
        <f>TITRES_STAT!B1937</f>
        <v>45120</v>
      </c>
      <c r="B1934" s="6">
        <f>TITRES_STAT!D1937</f>
        <v>10.45</v>
      </c>
      <c r="C1934" s="2">
        <f t="shared" si="270"/>
        <v>4.9999999999998934E-2</v>
      </c>
      <c r="D1934" s="2">
        <f t="shared" si="271"/>
        <v>4.9999999999998934E-2</v>
      </c>
      <c r="E1934" s="2">
        <f t="shared" si="272"/>
        <v>0</v>
      </c>
      <c r="F1934" s="2">
        <f t="shared" si="273"/>
        <v>2.948601352886002E-2</v>
      </c>
      <c r="G1934" s="2">
        <f t="shared" si="273"/>
        <v>3.0756608166361849E-2</v>
      </c>
      <c r="H1934" s="2">
        <f t="shared" si="265"/>
        <v>0.95868872696790197</v>
      </c>
      <c r="I1934" s="2">
        <f t="shared" si="266"/>
        <v>48.945435472637634</v>
      </c>
    </row>
    <row r="1935" spans="1:9" ht="13.5" x14ac:dyDescent="0.25">
      <c r="A1935" s="3">
        <f>TITRES_STAT!B1938</f>
        <v>45121</v>
      </c>
      <c r="B1935" s="6">
        <f>TITRES_STAT!D1938</f>
        <v>10.45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2.7379869705370017E-2</v>
      </c>
      <c r="G1935" s="2">
        <f t="shared" si="273"/>
        <v>2.8559707583050289E-2</v>
      </c>
      <c r="H1935" s="2">
        <f t="shared" si="265"/>
        <v>0.95868872696790197</v>
      </c>
      <c r="I1935" s="2">
        <f t="shared" si="266"/>
        <v>48.945435472637634</v>
      </c>
    </row>
    <row r="1936" spans="1:9" ht="13.5" x14ac:dyDescent="0.25">
      <c r="A1936" s="3">
        <f>TITRES_STAT!B1939</f>
        <v>45124</v>
      </c>
      <c r="B1936" s="6">
        <f>TITRES_STAT!D1939</f>
        <v>10.45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2.5424164726415014E-2</v>
      </c>
      <c r="G1936" s="2">
        <f t="shared" si="273"/>
        <v>2.651972846997527E-2</v>
      </c>
      <c r="H1936" s="2">
        <f t="shared" si="265"/>
        <v>0.95868872696790186</v>
      </c>
      <c r="I1936" s="2">
        <f t="shared" si="266"/>
        <v>48.945435472637634</v>
      </c>
    </row>
    <row r="1937" spans="1:9" ht="13.5" x14ac:dyDescent="0.25">
      <c r="A1937" s="3">
        <f>TITRES_STAT!B1940</f>
        <v>45125</v>
      </c>
      <c r="B1937" s="6">
        <f>TITRES_STAT!D1940</f>
        <v>10.45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2.3608152960242514E-2</v>
      </c>
      <c r="G1937" s="2">
        <f t="shared" si="273"/>
        <v>2.4625462150691325E-2</v>
      </c>
      <c r="H1937" s="2">
        <f t="shared" ref="H1937:H2000" si="274">F1937/G1937</f>
        <v>0.95868872696790175</v>
      </c>
      <c r="I1937" s="2">
        <f t="shared" ref="I1937:I2000" si="275">IF(G1937=0,100,100-(100/(1+H1937)))</f>
        <v>48.945435472637634</v>
      </c>
    </row>
    <row r="1938" spans="1:9" ht="13.5" x14ac:dyDescent="0.25">
      <c r="A1938" s="3">
        <f>TITRES_STAT!B1941</f>
        <v>45127</v>
      </c>
      <c r="B1938" s="6">
        <f>TITRES_STAT!D1941</f>
        <v>10.45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2.1921856320225194E-2</v>
      </c>
      <c r="G1938" s="2">
        <f t="shared" si="273"/>
        <v>2.2866500568499089E-2</v>
      </c>
      <c r="H1938" s="2">
        <f t="shared" si="274"/>
        <v>0.95868872696790175</v>
      </c>
      <c r="I1938" s="2">
        <f t="shared" si="275"/>
        <v>48.945435472637634</v>
      </c>
    </row>
    <row r="1939" spans="1:9" ht="13.5" x14ac:dyDescent="0.25">
      <c r="A1939" s="3">
        <f>TITRES_STAT!B1942</f>
        <v>45128</v>
      </c>
      <c r="B1939" s="6">
        <f>TITRES_STAT!D1942</f>
        <v>10.45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2.0356009440209107E-2</v>
      </c>
      <c r="G1939" s="2">
        <f t="shared" si="273"/>
        <v>2.1233179099320581E-2</v>
      </c>
      <c r="H1939" s="2">
        <f t="shared" si="274"/>
        <v>0.95868872696790175</v>
      </c>
      <c r="I1939" s="2">
        <f t="shared" si="275"/>
        <v>48.945435472637634</v>
      </c>
    </row>
    <row r="1940" spans="1:9" ht="13.5" x14ac:dyDescent="0.25">
      <c r="A1940" s="3">
        <f>TITRES_STAT!B1943</f>
        <v>45131</v>
      </c>
      <c r="B1940" s="6">
        <f>TITRES_STAT!D1943</f>
        <v>10.45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1.8902008765908456E-2</v>
      </c>
      <c r="G1940" s="2">
        <f t="shared" si="273"/>
        <v>1.9716523449369111E-2</v>
      </c>
      <c r="H1940" s="2">
        <f t="shared" si="274"/>
        <v>0.95868872696790175</v>
      </c>
      <c r="I1940" s="2">
        <f t="shared" si="275"/>
        <v>48.945435472637634</v>
      </c>
    </row>
    <row r="1941" spans="1:9" ht="13.5" x14ac:dyDescent="0.25">
      <c r="A1941" s="3">
        <f>TITRES_STAT!B1944</f>
        <v>45133</v>
      </c>
      <c r="B1941" s="6">
        <f>TITRES_STAT!D1944</f>
        <v>10.45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1.7551865282629281E-2</v>
      </c>
      <c r="G1941" s="2">
        <f t="shared" si="273"/>
        <v>1.8308200345842747E-2</v>
      </c>
      <c r="H1941" s="2">
        <f t="shared" si="274"/>
        <v>0.95868872696790175</v>
      </c>
      <c r="I1941" s="2">
        <f t="shared" si="275"/>
        <v>48.945435472637634</v>
      </c>
    </row>
    <row r="1942" spans="1:9" ht="13.5" x14ac:dyDescent="0.25">
      <c r="A1942" s="3">
        <f>TITRES_STAT!B1945</f>
        <v>45134</v>
      </c>
      <c r="B1942" s="6">
        <f>TITRES_STAT!D1945</f>
        <v>10.45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1.6298160619584331E-2</v>
      </c>
      <c r="G1942" s="2">
        <f t="shared" si="273"/>
        <v>1.7000471749711123E-2</v>
      </c>
      <c r="H1942" s="2">
        <f t="shared" si="274"/>
        <v>0.95868872696790164</v>
      </c>
      <c r="I1942" s="2">
        <f t="shared" si="275"/>
        <v>48.945435472637627</v>
      </c>
    </row>
    <row r="1943" spans="1:9" ht="13.5" x14ac:dyDescent="0.25">
      <c r="A1943" s="3">
        <f>TITRES_STAT!B1946</f>
        <v>45135</v>
      </c>
      <c r="B1943" s="6">
        <f>TITRES_STAT!D1946</f>
        <v>10.45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1.513400628961402E-2</v>
      </c>
      <c r="G1943" s="2">
        <f t="shared" si="273"/>
        <v>1.5786152339017472E-2</v>
      </c>
      <c r="H1943" s="2">
        <f t="shared" si="274"/>
        <v>0.95868872696790153</v>
      </c>
      <c r="I1943" s="2">
        <f t="shared" si="275"/>
        <v>48.94543547263762</v>
      </c>
    </row>
    <row r="1944" spans="1:9" ht="13.5" x14ac:dyDescent="0.25">
      <c r="A1944" s="3">
        <f>TITRES_STAT!B1947</f>
        <v>45138</v>
      </c>
      <c r="B1944" s="6">
        <f>TITRES_STAT!D1947</f>
        <v>10.45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1.4053005840355876E-2</v>
      </c>
      <c r="G1944" s="2">
        <f t="shared" si="273"/>
        <v>1.4658570029087653E-2</v>
      </c>
      <c r="H1944" s="2">
        <f t="shared" si="274"/>
        <v>0.95868872696790142</v>
      </c>
      <c r="I1944" s="2">
        <f t="shared" si="275"/>
        <v>48.94543547263762</v>
      </c>
    </row>
    <row r="1945" spans="1:9" ht="13.5" x14ac:dyDescent="0.25">
      <c r="A1945" s="3">
        <f>TITRES_STAT!B1948</f>
        <v>45139</v>
      </c>
      <c r="B1945" s="6">
        <f>TITRES_STAT!D1948</f>
        <v>10.45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1.3049219708901884E-2</v>
      </c>
      <c r="G1945" s="2">
        <f t="shared" si="273"/>
        <v>1.361152931272425E-2</v>
      </c>
      <c r="H1945" s="2">
        <f t="shared" si="274"/>
        <v>0.95868872696790131</v>
      </c>
      <c r="I1945" s="2">
        <f t="shared" si="275"/>
        <v>48.94543547263762</v>
      </c>
    </row>
    <row r="1946" spans="1:9" ht="13.5" x14ac:dyDescent="0.25">
      <c r="A1946" s="3">
        <f>TITRES_STAT!B1949</f>
        <v>45140</v>
      </c>
      <c r="B1946" s="6">
        <f>TITRES_STAT!D1949</f>
        <v>10.45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1.2117132586837465E-2</v>
      </c>
      <c r="G1946" s="2">
        <f t="shared" si="273"/>
        <v>1.2639277218958233E-2</v>
      </c>
      <c r="H1946" s="2">
        <f t="shared" si="274"/>
        <v>0.95868872696790142</v>
      </c>
      <c r="I1946" s="2">
        <f t="shared" si="275"/>
        <v>48.94543547263762</v>
      </c>
    </row>
    <row r="1947" spans="1:9" ht="13.5" x14ac:dyDescent="0.25">
      <c r="A1947" s="3">
        <f>TITRES_STAT!B1950</f>
        <v>45141</v>
      </c>
      <c r="B1947" s="6">
        <f>TITRES_STAT!D1950</f>
        <v>10.45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1.1251623116349075E-2</v>
      </c>
      <c r="G1947" s="2">
        <f t="shared" si="273"/>
        <v>1.1736471703318358E-2</v>
      </c>
      <c r="H1947" s="2">
        <f t="shared" si="274"/>
        <v>0.95868872696790142</v>
      </c>
      <c r="I1947" s="2">
        <f t="shared" si="275"/>
        <v>48.94543547263762</v>
      </c>
    </row>
    <row r="1948" spans="1:9" ht="13.5" x14ac:dyDescent="0.25">
      <c r="A1948" s="3">
        <f>TITRES_STAT!B1951</f>
        <v>45142</v>
      </c>
      <c r="B1948" s="6">
        <f>TITRES_STAT!D1951</f>
        <v>10.45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1.044793575089557E-2</v>
      </c>
      <c r="G1948" s="2">
        <f t="shared" si="273"/>
        <v>1.0898152295938476E-2</v>
      </c>
      <c r="H1948" s="2">
        <f t="shared" si="274"/>
        <v>0.95868872696790142</v>
      </c>
      <c r="I1948" s="2">
        <f t="shared" si="275"/>
        <v>48.94543547263762</v>
      </c>
    </row>
    <row r="1949" spans="1:9" ht="13.5" x14ac:dyDescent="0.25">
      <c r="A1949" s="3">
        <f>TITRES_STAT!B1952</f>
        <v>45145</v>
      </c>
      <c r="B1949" s="6">
        <f>TITRES_STAT!D1952</f>
        <v>10.45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9.7016546258316006E-3</v>
      </c>
      <c r="G1949" s="2">
        <f t="shared" si="276"/>
        <v>1.0119712846228587E-2</v>
      </c>
      <c r="H1949" s="2">
        <f t="shared" si="274"/>
        <v>0.95868872696790131</v>
      </c>
      <c r="I1949" s="2">
        <f t="shared" si="275"/>
        <v>48.94543547263762</v>
      </c>
    </row>
    <row r="1950" spans="1:9" ht="13.5" x14ac:dyDescent="0.25">
      <c r="A1950" s="3">
        <f>TITRES_STAT!B1953</f>
        <v>45146</v>
      </c>
      <c r="B1950" s="6">
        <f>TITRES_STAT!D1953</f>
        <v>10.45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9.0086792954150573E-3</v>
      </c>
      <c r="G1950" s="2">
        <f t="shared" si="276"/>
        <v>9.3968762143551154E-3</v>
      </c>
      <c r="H1950" s="2">
        <f t="shared" si="274"/>
        <v>0.95868872696790131</v>
      </c>
      <c r="I1950" s="2">
        <f t="shared" si="275"/>
        <v>48.94543547263762</v>
      </c>
    </row>
    <row r="1951" spans="1:9" ht="13.5" x14ac:dyDescent="0.25">
      <c r="A1951" s="3">
        <f>TITRES_STAT!B1954</f>
        <v>45147</v>
      </c>
      <c r="B1951" s="6">
        <f>TITRES_STAT!D1954</f>
        <v>10.45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8.3652022028854103E-3</v>
      </c>
      <c r="G1951" s="2">
        <f t="shared" si="276"/>
        <v>8.7256707704726072E-3</v>
      </c>
      <c r="H1951" s="2">
        <f t="shared" si="274"/>
        <v>0.95868872696790131</v>
      </c>
      <c r="I1951" s="2">
        <f t="shared" si="275"/>
        <v>48.94543547263762</v>
      </c>
    </row>
    <row r="1952" spans="1:9" ht="13.5" x14ac:dyDescent="0.25">
      <c r="A1952" s="3">
        <f>TITRES_STAT!B1955</f>
        <v>45148</v>
      </c>
      <c r="B1952" s="6">
        <f>TITRES_STAT!D1955</f>
        <v>10.45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7.7676877598221667E-3</v>
      </c>
      <c r="G1952" s="2">
        <f t="shared" si="276"/>
        <v>8.1024085725817062E-3</v>
      </c>
      <c r="H1952" s="2">
        <f t="shared" si="274"/>
        <v>0.95868872696790131</v>
      </c>
      <c r="I1952" s="2">
        <f t="shared" si="275"/>
        <v>48.94543547263762</v>
      </c>
    </row>
    <row r="1953" spans="1:9" ht="13.5" x14ac:dyDescent="0.25">
      <c r="A1953" s="3">
        <f>TITRES_STAT!B1956</f>
        <v>45149</v>
      </c>
      <c r="B1953" s="6">
        <f>TITRES_STAT!D1956</f>
        <v>10.45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7.2128529198348685E-3</v>
      </c>
      <c r="G1953" s="2">
        <f t="shared" si="276"/>
        <v>7.5236651031115849E-3</v>
      </c>
      <c r="H1953" s="2">
        <f t="shared" si="274"/>
        <v>0.95868872696790119</v>
      </c>
      <c r="I1953" s="2">
        <f t="shared" si="275"/>
        <v>48.945435472637612</v>
      </c>
    </row>
    <row r="1954" spans="1:9" ht="13.5" x14ac:dyDescent="0.25">
      <c r="A1954" s="3">
        <f>TITRES_STAT!B1957</f>
        <v>45152</v>
      </c>
      <c r="B1954" s="6">
        <f>TITRES_STAT!D1957</f>
        <v>10.45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6.6976491398466637E-3</v>
      </c>
      <c r="G1954" s="2">
        <f t="shared" si="276"/>
        <v>6.9862604528893296E-3</v>
      </c>
      <c r="H1954" s="2">
        <f t="shared" si="274"/>
        <v>0.95868872696790108</v>
      </c>
      <c r="I1954" s="2">
        <f t="shared" si="275"/>
        <v>48.945435472637605</v>
      </c>
    </row>
    <row r="1955" spans="1:9" ht="13.5" x14ac:dyDescent="0.25">
      <c r="A1955" s="3">
        <f>TITRES_STAT!B1958</f>
        <v>45153</v>
      </c>
      <c r="B1955" s="6">
        <f>TITRES_STAT!D1958</f>
        <v>10.45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6.2192456298576166E-3</v>
      </c>
      <c r="G1955" s="2">
        <f t="shared" si="276"/>
        <v>6.4872418491115202E-3</v>
      </c>
      <c r="H1955" s="2">
        <f t="shared" si="274"/>
        <v>0.95868872696790119</v>
      </c>
      <c r="I1955" s="2">
        <f t="shared" si="275"/>
        <v>48.945435472637612</v>
      </c>
    </row>
    <row r="1956" spans="1:9" ht="13.5" x14ac:dyDescent="0.25">
      <c r="A1956" s="3">
        <f>TITRES_STAT!B1959</f>
        <v>45154</v>
      </c>
      <c r="B1956" s="6">
        <f>TITRES_STAT!D1959</f>
        <v>10.45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5.775013799153501E-3</v>
      </c>
      <c r="G1956" s="2">
        <f t="shared" si="276"/>
        <v>6.0238674313178395E-3</v>
      </c>
      <c r="H1956" s="2">
        <f t="shared" si="274"/>
        <v>0.95868872696790131</v>
      </c>
      <c r="I1956" s="2">
        <f t="shared" si="275"/>
        <v>48.94543547263762</v>
      </c>
    </row>
    <row r="1957" spans="1:9" ht="13.5" x14ac:dyDescent="0.25">
      <c r="A1957" s="3">
        <f>TITRES_STAT!B1960</f>
        <v>45155</v>
      </c>
      <c r="B1957" s="6">
        <f>TITRES_STAT!D1960</f>
        <v>10.45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5.3625128134996789E-3</v>
      </c>
      <c r="G1957" s="2">
        <f t="shared" si="276"/>
        <v>5.5935911862237076E-3</v>
      </c>
      <c r="H1957" s="2">
        <f t="shared" si="274"/>
        <v>0.95868872696790119</v>
      </c>
      <c r="I1957" s="2">
        <f t="shared" si="275"/>
        <v>48.945435472637612</v>
      </c>
    </row>
    <row r="1958" spans="1:9" ht="13.5" x14ac:dyDescent="0.25">
      <c r="A1958" s="3">
        <f>TITRES_STAT!B1961</f>
        <v>45156</v>
      </c>
      <c r="B1958" s="6">
        <f>TITRES_STAT!D1961</f>
        <v>10.45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4.9794761839639873E-3</v>
      </c>
      <c r="G1958" s="2">
        <f t="shared" si="276"/>
        <v>5.1940489586363003E-3</v>
      </c>
      <c r="H1958" s="2">
        <f t="shared" si="274"/>
        <v>0.95868872696790119</v>
      </c>
      <c r="I1958" s="2">
        <f t="shared" si="275"/>
        <v>48.945435472637612</v>
      </c>
    </row>
    <row r="1959" spans="1:9" ht="13.5" x14ac:dyDescent="0.25">
      <c r="A1959" s="3">
        <f>TITRES_STAT!B1962</f>
        <v>45159</v>
      </c>
      <c r="B1959" s="6">
        <f>TITRES_STAT!D1962</f>
        <v>10.45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4.6237993136808448E-3</v>
      </c>
      <c r="G1959" s="2">
        <f t="shared" si="276"/>
        <v>4.8230454615908495E-3</v>
      </c>
      <c r="H1959" s="2">
        <f t="shared" si="274"/>
        <v>0.95868872696790119</v>
      </c>
      <c r="I1959" s="2">
        <f t="shared" si="275"/>
        <v>48.945435472637612</v>
      </c>
    </row>
    <row r="1960" spans="1:9" ht="13.5" x14ac:dyDescent="0.25">
      <c r="A1960" s="3">
        <f>TITRES_STAT!B1963</f>
        <v>45160</v>
      </c>
      <c r="B1960" s="6">
        <f>TITRES_STAT!D1963</f>
        <v>10.45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4.2935279341322127E-3</v>
      </c>
      <c r="G1960" s="2">
        <f t="shared" si="276"/>
        <v>4.4785422143343596E-3</v>
      </c>
      <c r="H1960" s="2">
        <f t="shared" si="274"/>
        <v>0.95868872696790119</v>
      </c>
      <c r="I1960" s="2">
        <f t="shared" si="275"/>
        <v>48.945435472637612</v>
      </c>
    </row>
    <row r="1961" spans="1:9" ht="13.5" x14ac:dyDescent="0.25">
      <c r="A1961" s="3">
        <f>TITRES_STAT!B1964</f>
        <v>45161</v>
      </c>
      <c r="B1961" s="6">
        <f>TITRES_STAT!D1964</f>
        <v>10.45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3.9868473674084829E-3</v>
      </c>
      <c r="G1961" s="2">
        <f t="shared" si="276"/>
        <v>4.1586463418819049E-3</v>
      </c>
      <c r="H1961" s="2">
        <f t="shared" si="274"/>
        <v>0.95868872696790131</v>
      </c>
      <c r="I1961" s="2">
        <f t="shared" si="275"/>
        <v>48.94543547263762</v>
      </c>
    </row>
    <row r="1962" spans="1:9" ht="13.5" x14ac:dyDescent="0.25">
      <c r="A1962" s="3">
        <f>TITRES_STAT!B1965</f>
        <v>45162</v>
      </c>
      <c r="B1962" s="6">
        <f>TITRES_STAT!D1965</f>
        <v>10.45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3.7020725554507343E-3</v>
      </c>
      <c r="G1962" s="2">
        <f t="shared" si="276"/>
        <v>3.8616001746046261E-3</v>
      </c>
      <c r="H1962" s="2">
        <f t="shared" si="274"/>
        <v>0.95868872696790131</v>
      </c>
      <c r="I1962" s="2">
        <f t="shared" si="275"/>
        <v>48.94543547263762</v>
      </c>
    </row>
    <row r="1963" spans="1:9" ht="13.5" x14ac:dyDescent="0.25">
      <c r="A1963" s="3">
        <f>TITRES_STAT!B1966</f>
        <v>45163</v>
      </c>
      <c r="B1963" s="6">
        <f>TITRES_STAT!D1966</f>
        <v>10.45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3.4376388014899675E-3</v>
      </c>
      <c r="G1963" s="2">
        <f t="shared" si="276"/>
        <v>3.5857715907042956E-3</v>
      </c>
      <c r="H1963" s="2">
        <f t="shared" si="274"/>
        <v>0.95868872696790131</v>
      </c>
      <c r="I1963" s="2">
        <f t="shared" si="275"/>
        <v>48.94543547263762</v>
      </c>
    </row>
    <row r="1964" spans="1:9" ht="13.5" x14ac:dyDescent="0.25">
      <c r="A1964" s="3">
        <f>TITRES_STAT!B1967</f>
        <v>45166</v>
      </c>
      <c r="B1964" s="6">
        <f>TITRES_STAT!D1967</f>
        <v>10.45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3.1920931728121127E-3</v>
      </c>
      <c r="G1964" s="2">
        <f t="shared" si="276"/>
        <v>3.3296450485111317E-3</v>
      </c>
      <c r="H1964" s="2">
        <f t="shared" si="274"/>
        <v>0.95868872696790131</v>
      </c>
      <c r="I1964" s="2">
        <f t="shared" si="275"/>
        <v>48.94543547263762</v>
      </c>
    </row>
    <row r="1965" spans="1:9" ht="13.5" x14ac:dyDescent="0.25">
      <c r="A1965" s="3">
        <f>TITRES_STAT!B1968</f>
        <v>45167</v>
      </c>
      <c r="B1965" s="6">
        <f>TITRES_STAT!D1968</f>
        <v>10.45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2.9640865176112476E-3</v>
      </c>
      <c r="G1965" s="2">
        <f t="shared" si="277"/>
        <v>3.0918132593317654E-3</v>
      </c>
      <c r="H1965" s="2">
        <f t="shared" si="274"/>
        <v>0.95868872696790119</v>
      </c>
      <c r="I1965" s="2">
        <f t="shared" si="275"/>
        <v>48.945435472637612</v>
      </c>
    </row>
    <row r="1966" spans="1:9" ht="13.5" x14ac:dyDescent="0.25">
      <c r="A1966" s="3">
        <f>TITRES_STAT!B1969</f>
        <v>45168</v>
      </c>
      <c r="B1966" s="6">
        <f>TITRES_STAT!D1969</f>
        <v>10.45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2.7523660520675868E-3</v>
      </c>
      <c r="G1966" s="2">
        <f t="shared" si="277"/>
        <v>2.8709694550937822E-3</v>
      </c>
      <c r="H1966" s="2">
        <f t="shared" si="274"/>
        <v>0.95868872696790108</v>
      </c>
      <c r="I1966" s="2">
        <f t="shared" si="275"/>
        <v>48.945435472637605</v>
      </c>
    </row>
    <row r="1967" spans="1:9" ht="13.5" x14ac:dyDescent="0.25">
      <c r="A1967" s="3">
        <f>TITRES_STAT!B1970</f>
        <v>45169</v>
      </c>
      <c r="B1967" s="6">
        <f>TITRES_STAT!D1970</f>
        <v>10.92</v>
      </c>
      <c r="C1967" s="2">
        <f t="shared" si="270"/>
        <v>0.47000000000000064</v>
      </c>
      <c r="D1967" s="2">
        <f t="shared" si="271"/>
        <v>0.47000000000000064</v>
      </c>
      <c r="E1967" s="2">
        <f t="shared" si="272"/>
        <v>0</v>
      </c>
      <c r="F1967" s="2">
        <f t="shared" si="277"/>
        <v>3.6127197048348512E-2</v>
      </c>
      <c r="G1967" s="2">
        <f t="shared" si="277"/>
        <v>2.6659002083013689E-3</v>
      </c>
      <c r="H1967" s="2">
        <f t="shared" si="274"/>
        <v>13.551593917826231</v>
      </c>
      <c r="I1967" s="2">
        <f t="shared" si="275"/>
        <v>93.127900588436816</v>
      </c>
    </row>
    <row r="1968" spans="1:9" ht="13.5" x14ac:dyDescent="0.25">
      <c r="A1968" s="3">
        <f>TITRES_STAT!B1971</f>
        <v>45170</v>
      </c>
      <c r="B1968" s="6">
        <f>TITRES_STAT!D1971</f>
        <v>10.92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3.3546682973466475E-2</v>
      </c>
      <c r="G1968" s="2">
        <f t="shared" si="277"/>
        <v>2.4754787648512714E-3</v>
      </c>
      <c r="H1968" s="2">
        <f t="shared" si="274"/>
        <v>13.55159391782623</v>
      </c>
      <c r="I1968" s="2">
        <f t="shared" si="275"/>
        <v>93.127900588436816</v>
      </c>
    </row>
    <row r="1969" spans="1:9" ht="13.5" x14ac:dyDescent="0.25">
      <c r="A1969" s="3">
        <f>TITRES_STAT!B1972</f>
        <v>45173</v>
      </c>
      <c r="B1969" s="6">
        <f>TITRES_STAT!D1972</f>
        <v>10.92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3.1150491332504585E-2</v>
      </c>
      <c r="G1969" s="2">
        <f t="shared" si="277"/>
        <v>2.2986588530761807E-3</v>
      </c>
      <c r="H1969" s="2">
        <f t="shared" si="274"/>
        <v>13.551593917826228</v>
      </c>
      <c r="I1969" s="2">
        <f t="shared" si="275"/>
        <v>93.127900588436816</v>
      </c>
    </row>
    <row r="1970" spans="1:9" ht="13.5" x14ac:dyDescent="0.25">
      <c r="A1970" s="3">
        <f>TITRES_STAT!B1973</f>
        <v>45174</v>
      </c>
      <c r="B1970" s="6">
        <f>TITRES_STAT!D1973</f>
        <v>10.92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2.8925456237325686E-2</v>
      </c>
      <c r="G1970" s="2">
        <f t="shared" si="277"/>
        <v>2.1344689349993107E-3</v>
      </c>
      <c r="H1970" s="2">
        <f t="shared" si="274"/>
        <v>13.551593917826228</v>
      </c>
      <c r="I1970" s="2">
        <f t="shared" si="275"/>
        <v>93.127900588436816</v>
      </c>
    </row>
    <row r="1971" spans="1:9" ht="13.5" x14ac:dyDescent="0.25">
      <c r="A1971" s="3">
        <f>TITRES_STAT!B1974</f>
        <v>45175</v>
      </c>
      <c r="B1971" s="6">
        <f>TITRES_STAT!D1974</f>
        <v>10.92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2.6859352220373851E-2</v>
      </c>
      <c r="G1971" s="2">
        <f t="shared" si="277"/>
        <v>1.9820068682136456E-3</v>
      </c>
      <c r="H1971" s="2">
        <f t="shared" si="274"/>
        <v>13.551593917826228</v>
      </c>
      <c r="I1971" s="2">
        <f t="shared" si="275"/>
        <v>93.127900588436816</v>
      </c>
    </row>
    <row r="1972" spans="1:9" ht="13.5" x14ac:dyDescent="0.25">
      <c r="A1972" s="3">
        <f>TITRES_STAT!B1975</f>
        <v>45176</v>
      </c>
      <c r="B1972" s="6">
        <f>TITRES_STAT!D1975</f>
        <v>10.92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2.4940827061775719E-2</v>
      </c>
      <c r="G1972" s="2">
        <f t="shared" si="277"/>
        <v>1.8404349490555281E-3</v>
      </c>
      <c r="H1972" s="2">
        <f t="shared" si="274"/>
        <v>13.551593917826228</v>
      </c>
      <c r="I1972" s="2">
        <f t="shared" si="275"/>
        <v>93.127900588436816</v>
      </c>
    </row>
    <row r="1973" spans="1:9" ht="13.5" x14ac:dyDescent="0.25">
      <c r="A1973" s="3">
        <f>TITRES_STAT!B1976</f>
        <v>45177</v>
      </c>
      <c r="B1973" s="6">
        <f>TITRES_STAT!D1976</f>
        <v>10.92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2.3159339414506024E-2</v>
      </c>
      <c r="G1973" s="2">
        <f t="shared" si="277"/>
        <v>1.708975309837276E-3</v>
      </c>
      <c r="H1973" s="2">
        <f t="shared" si="274"/>
        <v>13.551593917826228</v>
      </c>
      <c r="I1973" s="2">
        <f t="shared" si="275"/>
        <v>93.127900588436816</v>
      </c>
    </row>
    <row r="1974" spans="1:9" ht="13.5" x14ac:dyDescent="0.25">
      <c r="A1974" s="3">
        <f>TITRES_STAT!B1977</f>
        <v>45180</v>
      </c>
      <c r="B1974" s="6">
        <f>TITRES_STAT!D1977</f>
        <v>10.92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2.1505100884898452E-2</v>
      </c>
      <c r="G1974" s="2">
        <f t="shared" si="277"/>
        <v>1.5869056448488991E-3</v>
      </c>
      <c r="H1974" s="2">
        <f t="shared" si="274"/>
        <v>13.55159391782623</v>
      </c>
      <c r="I1974" s="2">
        <f t="shared" si="275"/>
        <v>93.127900588436816</v>
      </c>
    </row>
    <row r="1975" spans="1:9" ht="13.5" x14ac:dyDescent="0.25">
      <c r="A1975" s="3">
        <f>TITRES_STAT!B1978</f>
        <v>45181</v>
      </c>
      <c r="B1975" s="6">
        <f>TITRES_STAT!D1978</f>
        <v>10.99</v>
      </c>
      <c r="C1975" s="2">
        <f t="shared" si="270"/>
        <v>7.0000000000000284E-2</v>
      </c>
      <c r="D1975" s="2">
        <f t="shared" si="271"/>
        <v>7.0000000000000284E-2</v>
      </c>
      <c r="E1975" s="2">
        <f t="shared" si="272"/>
        <v>0</v>
      </c>
      <c r="F1975" s="2">
        <f t="shared" si="277"/>
        <v>2.496902225026287E-2</v>
      </c>
      <c r="G1975" s="2">
        <f t="shared" si="277"/>
        <v>1.4735552416454062E-3</v>
      </c>
      <c r="H1975" s="2">
        <f t="shared" si="274"/>
        <v>16.944748011199007</v>
      </c>
      <c r="I1975" s="2">
        <f t="shared" si="275"/>
        <v>94.427338854934504</v>
      </c>
    </row>
    <row r="1976" spans="1:9" ht="13.5" x14ac:dyDescent="0.25">
      <c r="A1976" s="3">
        <f>TITRES_STAT!B1979</f>
        <v>45182</v>
      </c>
      <c r="B1976" s="6">
        <f>TITRES_STAT!D1979</f>
        <v>10.99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2.3185520660958379E-2</v>
      </c>
      <c r="G1976" s="2">
        <f t="shared" si="277"/>
        <v>1.3683012958135914E-3</v>
      </c>
      <c r="H1976" s="2">
        <f t="shared" si="274"/>
        <v>16.944748011199007</v>
      </c>
      <c r="I1976" s="2">
        <f t="shared" si="275"/>
        <v>94.427338854934504</v>
      </c>
    </row>
    <row r="1977" spans="1:9" ht="13.5" x14ac:dyDescent="0.25">
      <c r="A1977" s="3">
        <f>TITRES_STAT!B1980</f>
        <v>45183</v>
      </c>
      <c r="B1977" s="6">
        <f>TITRES_STAT!D1980</f>
        <v>10.99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2.1529412042318497E-2</v>
      </c>
      <c r="G1977" s="2">
        <f t="shared" si="277"/>
        <v>1.2705654889697635E-3</v>
      </c>
      <c r="H1977" s="2">
        <f t="shared" si="274"/>
        <v>16.94474801119901</v>
      </c>
      <c r="I1977" s="2">
        <f t="shared" si="275"/>
        <v>94.427338854934504</v>
      </c>
    </row>
    <row r="1978" spans="1:9" ht="13.5" x14ac:dyDescent="0.25">
      <c r="A1978" s="3">
        <f>TITRES_STAT!B1981</f>
        <v>45184</v>
      </c>
      <c r="B1978" s="6">
        <f>TITRES_STAT!D1981</f>
        <v>11.48</v>
      </c>
      <c r="C1978" s="2">
        <f t="shared" si="270"/>
        <v>0.49000000000000021</v>
      </c>
      <c r="D1978" s="2">
        <f t="shared" si="271"/>
        <v>0.49000000000000021</v>
      </c>
      <c r="E1978" s="2">
        <f t="shared" si="272"/>
        <v>0</v>
      </c>
      <c r="F1978" s="2">
        <f t="shared" si="277"/>
        <v>5.4991596896438621E-2</v>
      </c>
      <c r="G1978" s="2">
        <f t="shared" si="277"/>
        <v>1.1798108111862088E-3</v>
      </c>
      <c r="H1978" s="2">
        <f t="shared" si="274"/>
        <v>46.610521259038819</v>
      </c>
      <c r="I1978" s="2">
        <f t="shared" si="275"/>
        <v>97.899623920185178</v>
      </c>
    </row>
    <row r="1979" spans="1:9" ht="13.5" x14ac:dyDescent="0.25">
      <c r="A1979" s="3">
        <f>TITRES_STAT!B1982</f>
        <v>45187</v>
      </c>
      <c r="B1979" s="6">
        <f>TITRES_STAT!D1982</f>
        <v>11.48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5.1063625689550148E-2</v>
      </c>
      <c r="G1979" s="2">
        <f t="shared" si="277"/>
        <v>1.0955386103871938E-3</v>
      </c>
      <c r="H1979" s="2">
        <f t="shared" si="274"/>
        <v>46.610521259038826</v>
      </c>
      <c r="I1979" s="2">
        <f t="shared" si="275"/>
        <v>97.899623920185178</v>
      </c>
    </row>
    <row r="1980" spans="1:9" ht="13.5" x14ac:dyDescent="0.25">
      <c r="A1980" s="3">
        <f>TITRES_STAT!B1983</f>
        <v>45188</v>
      </c>
      <c r="B1980" s="6">
        <f>TITRES_STAT!D1983</f>
        <v>11.48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4.741622385458228E-2</v>
      </c>
      <c r="G1980" s="2">
        <f t="shared" si="277"/>
        <v>1.0172858525023941E-3</v>
      </c>
      <c r="H1980" s="2">
        <f t="shared" si="274"/>
        <v>46.610521259038826</v>
      </c>
      <c r="I1980" s="2">
        <f t="shared" si="275"/>
        <v>97.899623920185178</v>
      </c>
    </row>
    <row r="1981" spans="1:9" ht="13.5" x14ac:dyDescent="0.25">
      <c r="A1981" s="3">
        <f>TITRES_STAT!B1984</f>
        <v>45189</v>
      </c>
      <c r="B1981" s="6">
        <f>TITRES_STAT!D1984</f>
        <v>11.48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4.4029350722112115E-2</v>
      </c>
      <c r="G1981" s="2">
        <f t="shared" si="278"/>
        <v>9.4462257732365166E-4</v>
      </c>
      <c r="H1981" s="2">
        <f t="shared" si="274"/>
        <v>46.610521259038826</v>
      </c>
      <c r="I1981" s="2">
        <f t="shared" si="275"/>
        <v>97.899623920185178</v>
      </c>
    </row>
    <row r="1982" spans="1:9" ht="13.5" x14ac:dyDescent="0.25">
      <c r="A1982" s="3">
        <f>TITRES_STAT!B1985</f>
        <v>45190</v>
      </c>
      <c r="B1982" s="6">
        <f>TITRES_STAT!D1985</f>
        <v>11.48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4.088439709910411E-2</v>
      </c>
      <c r="G1982" s="2">
        <f t="shared" si="278"/>
        <v>8.7714953608624801E-4</v>
      </c>
      <c r="H1982" s="2">
        <f t="shared" si="274"/>
        <v>46.610521259038826</v>
      </c>
      <c r="I1982" s="2">
        <f t="shared" si="275"/>
        <v>97.899623920185178</v>
      </c>
    </row>
    <row r="1983" spans="1:9" ht="13.5" x14ac:dyDescent="0.25">
      <c r="A1983" s="3">
        <f>TITRES_STAT!B1986</f>
        <v>45191</v>
      </c>
      <c r="B1983" s="6">
        <f>TITRES_STAT!D1986</f>
        <v>11.48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3.7964083020596673E-2</v>
      </c>
      <c r="G1983" s="2">
        <f t="shared" si="278"/>
        <v>8.1449599779437321E-4</v>
      </c>
      <c r="H1983" s="2">
        <f t="shared" si="274"/>
        <v>46.610521259038826</v>
      </c>
      <c r="I1983" s="2">
        <f t="shared" si="275"/>
        <v>97.899623920185178</v>
      </c>
    </row>
    <row r="1984" spans="1:9" ht="13.5" x14ac:dyDescent="0.25">
      <c r="A1984" s="3">
        <f>TITRES_STAT!B1987</f>
        <v>45194</v>
      </c>
      <c r="B1984" s="6">
        <f>TITRES_STAT!D1987</f>
        <v>11.48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3.5252362804839767E-2</v>
      </c>
      <c r="G1984" s="2">
        <f t="shared" si="278"/>
        <v>7.5631771223763221E-4</v>
      </c>
      <c r="H1984" s="2">
        <f t="shared" si="274"/>
        <v>46.610521259038826</v>
      </c>
      <c r="I1984" s="2">
        <f t="shared" si="275"/>
        <v>97.899623920185178</v>
      </c>
    </row>
    <row r="1985" spans="1:9" ht="13.5" x14ac:dyDescent="0.25">
      <c r="A1985" s="3">
        <f>TITRES_STAT!B1988</f>
        <v>45195</v>
      </c>
      <c r="B1985" s="6">
        <f>TITRES_STAT!D1988</f>
        <v>11.48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3.2734336890208354E-2</v>
      </c>
      <c r="G1985" s="2">
        <f t="shared" si="278"/>
        <v>7.0229501850637278E-4</v>
      </c>
      <c r="H1985" s="2">
        <f t="shared" si="274"/>
        <v>46.610521259038826</v>
      </c>
      <c r="I1985" s="2">
        <f t="shared" si="275"/>
        <v>97.899623920185178</v>
      </c>
    </row>
    <row r="1986" spans="1:9" ht="13.5" x14ac:dyDescent="0.25">
      <c r="A1986" s="3">
        <f>TITRES_STAT!B1989</f>
        <v>45197</v>
      </c>
      <c r="B1986" s="6">
        <f>TITRES_STAT!D1989</f>
        <v>11.48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3.0396169969479185E-2</v>
      </c>
      <c r="G1986" s="2">
        <f t="shared" si="278"/>
        <v>6.5213108861306049E-4</v>
      </c>
      <c r="H1986" s="2">
        <f t="shared" si="274"/>
        <v>46.610521259038819</v>
      </c>
      <c r="I1986" s="2">
        <f t="shared" si="275"/>
        <v>97.899623920185178</v>
      </c>
    </row>
    <row r="1987" spans="1:9" ht="13.5" x14ac:dyDescent="0.25">
      <c r="A1987" s="3">
        <f>TITRES_STAT!B1990</f>
        <v>45198</v>
      </c>
      <c r="B1987" s="6">
        <f>TITRES_STAT!D1990</f>
        <v>11.48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2.8225014971659242E-2</v>
      </c>
      <c r="G1987" s="2">
        <f t="shared" si="278"/>
        <v>6.055502965692705E-4</v>
      </c>
      <c r="H1987" s="2">
        <f t="shared" si="274"/>
        <v>46.610521259038819</v>
      </c>
      <c r="I1987" s="2">
        <f t="shared" si="275"/>
        <v>97.899623920185178</v>
      </c>
    </row>
    <row r="1988" spans="1:9" ht="13.5" x14ac:dyDescent="0.25">
      <c r="A1988" s="3">
        <f>TITRES_STAT!B1991</f>
        <v>45201</v>
      </c>
      <c r="B1988" s="6">
        <f>TITRES_STAT!D1991</f>
        <v>11.48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2.6208942473683581E-2</v>
      </c>
      <c r="G1988" s="2">
        <f t="shared" si="278"/>
        <v>5.6229670395717966E-4</v>
      </c>
      <c r="H1988" s="2">
        <f t="shared" si="274"/>
        <v>46.610521259038819</v>
      </c>
      <c r="I1988" s="2">
        <f t="shared" si="275"/>
        <v>97.899623920185178</v>
      </c>
    </row>
    <row r="1989" spans="1:9" ht="13.5" x14ac:dyDescent="0.25">
      <c r="A1989" s="3">
        <f>TITRES_STAT!B1992</f>
        <v>45202</v>
      </c>
      <c r="B1989" s="6">
        <f>TITRES_STAT!D1992</f>
        <v>11.48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2.4336875154134751E-2</v>
      </c>
      <c r="G1989" s="2">
        <f t="shared" si="278"/>
        <v>5.2213265367452393E-4</v>
      </c>
      <c r="H1989" s="2">
        <f t="shared" si="274"/>
        <v>46.610521259038819</v>
      </c>
      <c r="I1989" s="2">
        <f t="shared" si="275"/>
        <v>97.899623920185178</v>
      </c>
    </row>
    <row r="1990" spans="1:9" ht="13.5" x14ac:dyDescent="0.25">
      <c r="A1990" s="3">
        <f>TITRES_STAT!B1993</f>
        <v>45203</v>
      </c>
      <c r="B1990" s="6">
        <f>TITRES_STAT!D1993</f>
        <v>11.48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2.2598526928839409E-2</v>
      </c>
      <c r="G1990" s="2">
        <f t="shared" si="278"/>
        <v>4.8483746412634365E-4</v>
      </c>
      <c r="H1990" s="2">
        <f t="shared" si="274"/>
        <v>46.610521259038812</v>
      </c>
      <c r="I1990" s="2">
        <f t="shared" si="275"/>
        <v>97.899623920185178</v>
      </c>
    </row>
    <row r="1991" spans="1:9" ht="13.5" x14ac:dyDescent="0.25">
      <c r="A1991" s="3">
        <f>TITRES_STAT!B1994</f>
        <v>45204</v>
      </c>
      <c r="B1991" s="6">
        <f>TITRES_STAT!D1994</f>
        <v>11.48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2.0984346433922309E-2</v>
      </c>
      <c r="G1991" s="2">
        <f t="shared" si="278"/>
        <v>4.5020621668874765E-4</v>
      </c>
      <c r="H1991" s="2">
        <f t="shared" si="274"/>
        <v>46.610521259038819</v>
      </c>
      <c r="I1991" s="2">
        <f t="shared" si="275"/>
        <v>97.899623920185178</v>
      </c>
    </row>
    <row r="1992" spans="1:9" ht="13.5" x14ac:dyDescent="0.25">
      <c r="A1992" s="3">
        <f>TITRES_STAT!B1995</f>
        <v>45205</v>
      </c>
      <c r="B1992" s="6">
        <f>TITRES_STAT!D1995</f>
        <v>11.48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1.9485464545785001E-2</v>
      </c>
      <c r="G1992" s="2">
        <f t="shared" si="278"/>
        <v>4.1804862978240853E-4</v>
      </c>
      <c r="H1992" s="2">
        <f t="shared" si="274"/>
        <v>46.610521259038819</v>
      </c>
      <c r="I1992" s="2">
        <f t="shared" si="275"/>
        <v>97.899623920185178</v>
      </c>
    </row>
    <row r="1993" spans="1:9" ht="13.5" x14ac:dyDescent="0.25">
      <c r="A1993" s="3">
        <f>TITRES_STAT!B1996</f>
        <v>45208</v>
      </c>
      <c r="B1993" s="6">
        <f>TITRES_STAT!D1996</f>
        <v>11.48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1.8093645649657503E-2</v>
      </c>
      <c r="G1993" s="2">
        <f t="shared" si="278"/>
        <v>3.8818801336937931E-4</v>
      </c>
      <c r="H1993" s="2">
        <f t="shared" si="274"/>
        <v>46.610521259038826</v>
      </c>
      <c r="I1993" s="2">
        <f t="shared" si="275"/>
        <v>97.899623920185178</v>
      </c>
    </row>
    <row r="1994" spans="1:9" ht="13.5" x14ac:dyDescent="0.25">
      <c r="A1994" s="3">
        <f>TITRES_STAT!B1997</f>
        <v>45209</v>
      </c>
      <c r="B1994" s="6">
        <f>TITRES_STAT!D1997</f>
        <v>11.48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1.6801242388967682E-2</v>
      </c>
      <c r="G1994" s="2">
        <f t="shared" si="278"/>
        <v>3.6046029812870933E-4</v>
      </c>
      <c r="H1994" s="2">
        <f t="shared" si="274"/>
        <v>46.610521259038833</v>
      </c>
      <c r="I1994" s="2">
        <f t="shared" si="275"/>
        <v>97.899623920185178</v>
      </c>
    </row>
    <row r="1995" spans="1:9" ht="13.5" x14ac:dyDescent="0.25">
      <c r="A1995" s="3">
        <f>TITRES_STAT!B1998</f>
        <v>45210</v>
      </c>
      <c r="B1995" s="6">
        <f>TITRES_STAT!D1998</f>
        <v>11.48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1.560115364689856E-2</v>
      </c>
      <c r="G1995" s="2">
        <f t="shared" si="278"/>
        <v>3.3471313397665864E-4</v>
      </c>
      <c r="H1995" s="2">
        <f t="shared" si="274"/>
        <v>46.610521259038833</v>
      </c>
      <c r="I1995" s="2">
        <f t="shared" si="275"/>
        <v>97.899623920185178</v>
      </c>
    </row>
    <row r="1996" spans="1:9" ht="13.5" x14ac:dyDescent="0.25">
      <c r="A1996" s="3">
        <f>TITRES_STAT!B1999</f>
        <v>45211</v>
      </c>
      <c r="B1996" s="6">
        <f>TITRES_STAT!D1999</f>
        <v>10.97</v>
      </c>
      <c r="C1996" s="2">
        <f t="shared" si="279"/>
        <v>-0.50999999999999979</v>
      </c>
      <c r="D1996" s="2">
        <f t="shared" si="280"/>
        <v>0</v>
      </c>
      <c r="E1996" s="2">
        <f t="shared" si="281"/>
        <v>0.50999999999999979</v>
      </c>
      <c r="F1996" s="2">
        <f t="shared" si="278"/>
        <v>1.448678552926295E-2</v>
      </c>
      <c r="G1996" s="2">
        <f t="shared" si="278"/>
        <v>3.6739376481549742E-2</v>
      </c>
      <c r="H1996" s="2">
        <f t="shared" si="274"/>
        <v>0.3943122316334931</v>
      </c>
      <c r="I1996" s="2">
        <f t="shared" si="275"/>
        <v>28.280052536836777</v>
      </c>
    </row>
    <row r="1997" spans="1:9" ht="13.5" x14ac:dyDescent="0.25">
      <c r="A1997" s="3">
        <f>TITRES_STAT!B2000</f>
        <v>45212</v>
      </c>
      <c r="B1997" s="6">
        <f>TITRES_STAT!D2000</f>
        <v>10.97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1.3452015134315596E-2</v>
      </c>
      <c r="G1997" s="2">
        <f t="shared" si="282"/>
        <v>3.411513530429619E-2</v>
      </c>
      <c r="H1997" s="2">
        <f t="shared" si="274"/>
        <v>0.39431223163349305</v>
      </c>
      <c r="I1997" s="2">
        <f t="shared" si="275"/>
        <v>28.280052536836777</v>
      </c>
    </row>
    <row r="1998" spans="1:9" ht="13.5" x14ac:dyDescent="0.25">
      <c r="A1998" s="3">
        <f>TITRES_STAT!B2001</f>
        <v>45215</v>
      </c>
      <c r="B1998" s="6">
        <f>TITRES_STAT!D2001</f>
        <v>10.97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1.249115691043591E-2</v>
      </c>
      <c r="G1998" s="2">
        <f t="shared" si="282"/>
        <v>3.1678339925417895E-2</v>
      </c>
      <c r="H1998" s="2">
        <f t="shared" si="274"/>
        <v>0.39431223163349299</v>
      </c>
      <c r="I1998" s="2">
        <f t="shared" si="275"/>
        <v>28.280052536836777</v>
      </c>
    </row>
    <row r="1999" spans="1:9" ht="13.5" x14ac:dyDescent="0.25">
      <c r="A1999" s="3">
        <f>TITRES_STAT!B2002</f>
        <v>45216</v>
      </c>
      <c r="B1999" s="6">
        <f>TITRES_STAT!D2002</f>
        <v>10.97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1.1598931416833344E-2</v>
      </c>
      <c r="G1999" s="2">
        <f t="shared" si="282"/>
        <v>2.9415601359316618E-2</v>
      </c>
      <c r="H1999" s="2">
        <f t="shared" si="274"/>
        <v>0.39431223163349294</v>
      </c>
      <c r="I1999" s="2">
        <f t="shared" si="275"/>
        <v>28.280052536836777</v>
      </c>
    </row>
    <row r="2000" spans="1:9" ht="13.5" x14ac:dyDescent="0.25">
      <c r="A2000" s="3">
        <f>TITRES_STAT!B2003</f>
        <v>45217</v>
      </c>
      <c r="B2000" s="6">
        <f>TITRES_STAT!D2003</f>
        <v>10.97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1.0770436315630962E-2</v>
      </c>
      <c r="G2000" s="2">
        <f t="shared" si="282"/>
        <v>2.731448697650829E-2</v>
      </c>
      <c r="H2000" s="2">
        <f t="shared" si="274"/>
        <v>0.39431223163349288</v>
      </c>
      <c r="I2000" s="2">
        <f t="shared" si="275"/>
        <v>28.280052536836763</v>
      </c>
    </row>
    <row r="2001" spans="1:9" ht="13.5" x14ac:dyDescent="0.25">
      <c r="A2001" s="3">
        <f>TITRES_STAT!B2004</f>
        <v>45218</v>
      </c>
      <c r="B2001" s="6">
        <f>TITRES_STAT!D2004</f>
        <v>10.97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1.0001119435943036E-2</v>
      </c>
      <c r="G2001" s="2">
        <f t="shared" si="282"/>
        <v>2.5363452192471984E-2</v>
      </c>
      <c r="H2001" s="2">
        <f t="shared" ref="H2001:H2064" si="283">F2001/G2001</f>
        <v>0.39431223163349288</v>
      </c>
      <c r="I2001" s="2">
        <f t="shared" ref="I2001:I2064" si="284">IF(G2001=0,100,100-(100/(1+H2001)))</f>
        <v>28.280052536836763</v>
      </c>
    </row>
    <row r="2002" spans="1:9" ht="13.5" x14ac:dyDescent="0.25">
      <c r="A2002" s="3">
        <f>TITRES_STAT!B2005</f>
        <v>45219</v>
      </c>
      <c r="B2002" s="6">
        <f>TITRES_STAT!D2005</f>
        <v>10.49</v>
      </c>
      <c r="C2002" s="2">
        <f t="shared" si="279"/>
        <v>-0.48000000000000043</v>
      </c>
      <c r="D2002" s="2">
        <f t="shared" si="280"/>
        <v>0</v>
      </c>
      <c r="E2002" s="2">
        <f t="shared" si="281"/>
        <v>0.48000000000000043</v>
      </c>
      <c r="F2002" s="2">
        <f t="shared" si="282"/>
        <v>9.2867537619471061E-3</v>
      </c>
      <c r="G2002" s="2">
        <f t="shared" si="282"/>
        <v>5.7837491321581162E-2</v>
      </c>
      <c r="H2002" s="2">
        <f t="shared" si="283"/>
        <v>0.16056633076133955</v>
      </c>
      <c r="I2002" s="2">
        <f t="shared" si="284"/>
        <v>13.835170511624867</v>
      </c>
    </row>
    <row r="2003" spans="1:9" ht="13.5" x14ac:dyDescent="0.25">
      <c r="A2003" s="3">
        <f>TITRES_STAT!B2006</f>
        <v>45222</v>
      </c>
      <c r="B2003" s="6">
        <f>TITRES_STAT!D2006</f>
        <v>10.02</v>
      </c>
      <c r="C2003" s="2">
        <f t="shared" si="279"/>
        <v>-0.47000000000000064</v>
      </c>
      <c r="D2003" s="2">
        <f t="shared" si="280"/>
        <v>0</v>
      </c>
      <c r="E2003" s="2">
        <f t="shared" si="281"/>
        <v>0.47000000000000064</v>
      </c>
      <c r="F2003" s="2">
        <f t="shared" si="282"/>
        <v>8.623414207522313E-3</v>
      </c>
      <c r="G2003" s="2">
        <f t="shared" si="282"/>
        <v>8.7277670512896838E-2</v>
      </c>
      <c r="H2003" s="2">
        <f t="shared" si="283"/>
        <v>9.8804358054538688E-2</v>
      </c>
      <c r="I2003" s="2">
        <f t="shared" si="284"/>
        <v>8.9919881851828904</v>
      </c>
    </row>
    <row r="2004" spans="1:9" ht="13.5" x14ac:dyDescent="0.25">
      <c r="A2004" s="3">
        <f>TITRES_STAT!B2007</f>
        <v>45223</v>
      </c>
      <c r="B2004" s="6">
        <f>TITRES_STAT!D2007</f>
        <v>10.02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8.0074560498421474E-3</v>
      </c>
      <c r="G2004" s="2">
        <f t="shared" si="282"/>
        <v>8.104355119054707E-2</v>
      </c>
      <c r="H2004" s="2">
        <f t="shared" si="283"/>
        <v>9.8804358054538688E-2</v>
      </c>
      <c r="I2004" s="2">
        <f t="shared" si="284"/>
        <v>8.9919881851828904</v>
      </c>
    </row>
    <row r="2005" spans="1:9" ht="13.5" x14ac:dyDescent="0.25">
      <c r="A2005" s="3">
        <f>TITRES_STAT!B2008</f>
        <v>45224</v>
      </c>
      <c r="B2005" s="6">
        <f>TITRES_STAT!D2008</f>
        <v>9.57</v>
      </c>
      <c r="C2005" s="2">
        <f t="shared" si="279"/>
        <v>-0.44999999999999929</v>
      </c>
      <c r="D2005" s="2">
        <f t="shared" si="280"/>
        <v>0</v>
      </c>
      <c r="E2005" s="2">
        <f t="shared" si="281"/>
        <v>0.44999999999999929</v>
      </c>
      <c r="F2005" s="2">
        <f t="shared" si="282"/>
        <v>7.4354949034248514E-3</v>
      </c>
      <c r="G2005" s="2">
        <f t="shared" si="282"/>
        <v>0.1073975832483651</v>
      </c>
      <c r="H2005" s="2">
        <f t="shared" si="283"/>
        <v>6.9233354033951602E-2</v>
      </c>
      <c r="I2005" s="2">
        <f t="shared" si="284"/>
        <v>6.4750462350198319</v>
      </c>
    </row>
    <row r="2006" spans="1:9" ht="13.5" x14ac:dyDescent="0.25">
      <c r="A2006" s="3">
        <f>TITRES_STAT!B2009</f>
        <v>45225</v>
      </c>
      <c r="B2006" s="6">
        <f>TITRES_STAT!D2009</f>
        <v>9.15</v>
      </c>
      <c r="C2006" s="2">
        <f t="shared" si="279"/>
        <v>-0.41999999999999993</v>
      </c>
      <c r="D2006" s="2">
        <f t="shared" si="280"/>
        <v>0</v>
      </c>
      <c r="E2006" s="2">
        <f t="shared" si="281"/>
        <v>0.41999999999999993</v>
      </c>
      <c r="F2006" s="2">
        <f t="shared" si="282"/>
        <v>6.9043881246087912E-3</v>
      </c>
      <c r="G2006" s="2">
        <f t="shared" si="282"/>
        <v>0.1297263273020533</v>
      </c>
      <c r="H2006" s="2">
        <f t="shared" si="283"/>
        <v>5.3222721001980521E-2</v>
      </c>
      <c r="I2006" s="2">
        <f t="shared" si="284"/>
        <v>5.0533206263673378</v>
      </c>
    </row>
    <row r="2007" spans="1:9" ht="13.5" x14ac:dyDescent="0.25">
      <c r="A2007" s="3">
        <f>TITRES_STAT!B2010</f>
        <v>45226</v>
      </c>
      <c r="B2007" s="6">
        <f>TITRES_STAT!D2010</f>
        <v>9.15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6.4112175442795913E-3</v>
      </c>
      <c r="G2007" s="2">
        <f t="shared" si="282"/>
        <v>0.12046016106619235</v>
      </c>
      <c r="H2007" s="2">
        <f t="shared" si="283"/>
        <v>5.3222721001980514E-2</v>
      </c>
      <c r="I2007" s="2">
        <f t="shared" si="284"/>
        <v>5.0533206263673378</v>
      </c>
    </row>
    <row r="2008" spans="1:9" ht="13.5" x14ac:dyDescent="0.25">
      <c r="A2008" s="3">
        <f>TITRES_STAT!B2011</f>
        <v>45229</v>
      </c>
      <c r="B2008" s="6">
        <f>TITRES_STAT!D2011</f>
        <v>9.56</v>
      </c>
      <c r="C2008" s="2">
        <f t="shared" si="279"/>
        <v>0.41000000000000014</v>
      </c>
      <c r="D2008" s="2">
        <f t="shared" si="280"/>
        <v>0.41000000000000014</v>
      </c>
      <c r="E2008" s="2">
        <f t="shared" si="281"/>
        <v>0</v>
      </c>
      <c r="F2008" s="2">
        <f t="shared" si="282"/>
        <v>3.5238987719688204E-2</v>
      </c>
      <c r="G2008" s="2">
        <f t="shared" si="282"/>
        <v>0.11185586384717862</v>
      </c>
      <c r="H2008" s="2">
        <f t="shared" si="283"/>
        <v>0.3150392523706485</v>
      </c>
      <c r="I2008" s="2">
        <f t="shared" si="284"/>
        <v>23.956642495858631</v>
      </c>
    </row>
    <row r="2009" spans="1:9" ht="13.5" x14ac:dyDescent="0.25">
      <c r="A2009" s="3">
        <f>TITRES_STAT!B2012</f>
        <v>45230</v>
      </c>
      <c r="B2009" s="6">
        <f>TITRES_STAT!D2012</f>
        <v>9.5500000000000007</v>
      </c>
      <c r="C2009" s="2">
        <f t="shared" si="279"/>
        <v>-9.9999999999997868E-3</v>
      </c>
      <c r="D2009" s="2">
        <f t="shared" si="280"/>
        <v>0</v>
      </c>
      <c r="E2009" s="2">
        <f t="shared" si="281"/>
        <v>9.9999999999997868E-3</v>
      </c>
      <c r="F2009" s="2">
        <f t="shared" si="282"/>
        <v>3.2721917168281905E-2</v>
      </c>
      <c r="G2009" s="2">
        <f t="shared" si="282"/>
        <v>0.10458044500095155</v>
      </c>
      <c r="H2009" s="2">
        <f t="shared" si="283"/>
        <v>0.31288753043634665</v>
      </c>
      <c r="I2009" s="2">
        <f t="shared" si="284"/>
        <v>23.83201326714989</v>
      </c>
    </row>
    <row r="2010" spans="1:9" ht="13.5" x14ac:dyDescent="0.25">
      <c r="A2010" s="3">
        <f>TITRES_STAT!B2013</f>
        <v>45231</v>
      </c>
      <c r="B2010" s="6">
        <f>TITRES_STAT!D2013</f>
        <v>9.9700000000000006</v>
      </c>
      <c r="C2010" s="2">
        <f t="shared" si="279"/>
        <v>0.41999999999999993</v>
      </c>
      <c r="D2010" s="2">
        <f t="shared" si="280"/>
        <v>0.41999999999999993</v>
      </c>
      <c r="E2010" s="2">
        <f t="shared" si="281"/>
        <v>0</v>
      </c>
      <c r="F2010" s="2">
        <f t="shared" si="282"/>
        <v>6.038463737054748E-2</v>
      </c>
      <c r="G2010" s="2">
        <f t="shared" si="282"/>
        <v>9.7110413215169306E-2</v>
      </c>
      <c r="H2010" s="2">
        <f t="shared" si="283"/>
        <v>0.62181423568605498</v>
      </c>
      <c r="I2010" s="2">
        <f t="shared" si="284"/>
        <v>38.34065714825946</v>
      </c>
    </row>
    <row r="2011" spans="1:9" ht="13.5" x14ac:dyDescent="0.25">
      <c r="A2011" s="3">
        <f>TITRES_STAT!B2014</f>
        <v>45232</v>
      </c>
      <c r="B2011" s="6">
        <f>TITRES_STAT!D2014</f>
        <v>9.9700000000000006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5.6071448986936945E-2</v>
      </c>
      <c r="G2011" s="2">
        <f t="shared" si="282"/>
        <v>9.0173955128371494E-2</v>
      </c>
      <c r="H2011" s="2">
        <f t="shared" si="283"/>
        <v>0.62181423568605509</v>
      </c>
      <c r="I2011" s="2">
        <f t="shared" si="284"/>
        <v>38.340657148259467</v>
      </c>
    </row>
    <row r="2012" spans="1:9" ht="13.5" x14ac:dyDescent="0.25">
      <c r="A2012" s="3">
        <f>TITRES_STAT!B2015</f>
        <v>45233</v>
      </c>
      <c r="B2012" s="6">
        <f>TITRES_STAT!D2015</f>
        <v>9.9700000000000006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5.2066345487870022E-2</v>
      </c>
      <c r="G2012" s="2">
        <f t="shared" si="282"/>
        <v>8.3732958333487817E-2</v>
      </c>
      <c r="H2012" s="2">
        <f t="shared" si="283"/>
        <v>0.62181423568605509</v>
      </c>
      <c r="I2012" s="2">
        <f t="shared" si="284"/>
        <v>38.340657148259467</v>
      </c>
    </row>
    <row r="2013" spans="1:9" ht="13.5" x14ac:dyDescent="0.25">
      <c r="A2013" s="3">
        <f>TITRES_STAT!B2016</f>
        <v>45236</v>
      </c>
      <c r="B2013" s="6">
        <f>TITRES_STAT!D2016</f>
        <v>9.9700000000000006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4.8347320810165018E-2</v>
      </c>
      <c r="G2013" s="2">
        <f t="shared" si="285"/>
        <v>7.7752032738238691E-2</v>
      </c>
      <c r="H2013" s="2">
        <f t="shared" si="283"/>
        <v>0.62181423568605498</v>
      </c>
      <c r="I2013" s="2">
        <f t="shared" si="284"/>
        <v>38.34065714825946</v>
      </c>
    </row>
    <row r="2014" spans="1:9" ht="13.5" x14ac:dyDescent="0.25">
      <c r="A2014" s="3">
        <f>TITRES_STAT!B2017</f>
        <v>45237</v>
      </c>
      <c r="B2014" s="6">
        <f>TITRES_STAT!D2017</f>
        <v>9.5299999999999994</v>
      </c>
      <c r="C2014" s="2">
        <f t="shared" si="279"/>
        <v>-0.44000000000000128</v>
      </c>
      <c r="D2014" s="2">
        <f t="shared" si="280"/>
        <v>0</v>
      </c>
      <c r="E2014" s="2">
        <f t="shared" si="281"/>
        <v>0.44000000000000128</v>
      </c>
      <c r="F2014" s="2">
        <f t="shared" si="285"/>
        <v>4.4893940752296087E-2</v>
      </c>
      <c r="G2014" s="2">
        <f t="shared" si="285"/>
        <v>0.1036268875426503</v>
      </c>
      <c r="H2014" s="2">
        <f t="shared" si="283"/>
        <v>0.43322676012843514</v>
      </c>
      <c r="I2014" s="2">
        <f t="shared" si="284"/>
        <v>30.22737030737639</v>
      </c>
    </row>
    <row r="2015" spans="1:9" ht="13.5" x14ac:dyDescent="0.25">
      <c r="A2015" s="3">
        <f>TITRES_STAT!B2018</f>
        <v>45238</v>
      </c>
      <c r="B2015" s="6">
        <f>TITRES_STAT!D2018</f>
        <v>9.5299999999999994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4.1687230698560652E-2</v>
      </c>
      <c r="G2015" s="2">
        <f t="shared" si="285"/>
        <v>9.6224967003889564E-2</v>
      </c>
      <c r="H2015" s="2">
        <f t="shared" si="283"/>
        <v>0.43322676012843514</v>
      </c>
      <c r="I2015" s="2">
        <f t="shared" si="284"/>
        <v>30.22737030737639</v>
      </c>
    </row>
    <row r="2016" spans="1:9" ht="13.5" x14ac:dyDescent="0.25">
      <c r="A2016" s="3">
        <f>TITRES_STAT!B2019</f>
        <v>45239</v>
      </c>
      <c r="B2016" s="6">
        <f>TITRES_STAT!D2019</f>
        <v>9.1999999999999993</v>
      </c>
      <c r="C2016" s="2">
        <f t="shared" si="279"/>
        <v>-0.33000000000000007</v>
      </c>
      <c r="D2016" s="2">
        <f t="shared" si="280"/>
        <v>0</v>
      </c>
      <c r="E2016" s="2">
        <f t="shared" si="281"/>
        <v>0.33000000000000007</v>
      </c>
      <c r="F2016" s="2">
        <f t="shared" si="285"/>
        <v>3.8709571362949176E-2</v>
      </c>
      <c r="G2016" s="2">
        <f t="shared" si="285"/>
        <v>0.11292318364646889</v>
      </c>
      <c r="H2016" s="2">
        <f t="shared" si="283"/>
        <v>0.3427956077127447</v>
      </c>
      <c r="I2016" s="2">
        <f t="shared" si="284"/>
        <v>25.528502308452346</v>
      </c>
    </row>
    <row r="2017" spans="1:9" ht="13.5" x14ac:dyDescent="0.25">
      <c r="A2017" s="3">
        <f>TITRES_STAT!B2020</f>
        <v>45240</v>
      </c>
      <c r="B2017" s="6">
        <f>TITRES_STAT!D2020</f>
        <v>9.14</v>
      </c>
      <c r="C2017" s="2">
        <f t="shared" si="279"/>
        <v>-5.9999999999998721E-2</v>
      </c>
      <c r="D2017" s="2">
        <f t="shared" si="280"/>
        <v>0</v>
      </c>
      <c r="E2017" s="2">
        <f t="shared" si="281"/>
        <v>5.9999999999998721E-2</v>
      </c>
      <c r="F2017" s="2">
        <f t="shared" si="285"/>
        <v>3.5944601979881377E-2</v>
      </c>
      <c r="G2017" s="2">
        <f t="shared" si="285"/>
        <v>0.1091429562431496</v>
      </c>
      <c r="H2017" s="2">
        <f t="shared" si="283"/>
        <v>0.32933505942246688</v>
      </c>
      <c r="I2017" s="2">
        <f t="shared" si="284"/>
        <v>24.774420646480763</v>
      </c>
    </row>
    <row r="2018" spans="1:9" ht="13.5" x14ac:dyDescent="0.25">
      <c r="A2018" s="3">
        <f>TITRES_STAT!B2021</f>
        <v>45243</v>
      </c>
      <c r="B2018" s="6">
        <f>TITRES_STAT!D2021</f>
        <v>9</v>
      </c>
      <c r="C2018" s="2">
        <f t="shared" si="279"/>
        <v>-0.14000000000000057</v>
      </c>
      <c r="D2018" s="2">
        <f t="shared" si="280"/>
        <v>0</v>
      </c>
      <c r="E2018" s="2">
        <f t="shared" si="281"/>
        <v>0.14000000000000057</v>
      </c>
      <c r="F2018" s="2">
        <f t="shared" si="285"/>
        <v>3.3377130409889849E-2</v>
      </c>
      <c r="G2018" s="2">
        <f t="shared" si="285"/>
        <v>0.11134703079721038</v>
      </c>
      <c r="H2018" s="2">
        <f t="shared" si="283"/>
        <v>0.29975770499599219</v>
      </c>
      <c r="I2018" s="2">
        <f t="shared" si="284"/>
        <v>23.062583421801421</v>
      </c>
    </row>
    <row r="2019" spans="1:9" ht="13.5" x14ac:dyDescent="0.25">
      <c r="A2019" s="3">
        <f>TITRES_STAT!B2022</f>
        <v>45244</v>
      </c>
      <c r="B2019" s="6">
        <f>TITRES_STAT!D2022</f>
        <v>9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3.0993049666326291E-2</v>
      </c>
      <c r="G2019" s="2">
        <f t="shared" si="285"/>
        <v>0.1033936714545525</v>
      </c>
      <c r="H2019" s="2">
        <f t="shared" si="283"/>
        <v>0.29975770499599225</v>
      </c>
      <c r="I2019" s="2">
        <f t="shared" si="284"/>
        <v>23.062583421801421</v>
      </c>
    </row>
    <row r="2020" spans="1:9" ht="13.5" x14ac:dyDescent="0.25">
      <c r="A2020" s="3">
        <f>TITRES_STAT!B2023</f>
        <v>45245</v>
      </c>
      <c r="B2020" s="6">
        <f>TITRES_STAT!D2023</f>
        <v>9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2.8779260404445842E-2</v>
      </c>
      <c r="G2020" s="2">
        <f t="shared" si="285"/>
        <v>9.6008409207798753E-2</v>
      </c>
      <c r="H2020" s="2">
        <f t="shared" si="283"/>
        <v>0.29975770499599225</v>
      </c>
      <c r="I2020" s="2">
        <f t="shared" si="284"/>
        <v>23.062583421801421</v>
      </c>
    </row>
    <row r="2021" spans="1:9" ht="13.5" x14ac:dyDescent="0.25">
      <c r="A2021" s="3">
        <f>TITRES_STAT!B2024</f>
        <v>45246</v>
      </c>
      <c r="B2021" s="6">
        <f>TITRES_STAT!D2024</f>
        <v>9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2.6723598946985425E-2</v>
      </c>
      <c r="G2021" s="2">
        <f t="shared" si="285"/>
        <v>8.9150665692955974E-2</v>
      </c>
      <c r="H2021" s="2">
        <f t="shared" si="283"/>
        <v>0.29975770499599225</v>
      </c>
      <c r="I2021" s="2">
        <f t="shared" si="284"/>
        <v>23.062583421801421</v>
      </c>
    </row>
    <row r="2022" spans="1:9" ht="13.5" x14ac:dyDescent="0.25">
      <c r="A2022" s="3">
        <f>TITRES_STAT!B2025</f>
        <v>45247</v>
      </c>
      <c r="B2022" s="6">
        <f>TITRES_STAT!D2025</f>
        <v>9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2.481477045077218E-2</v>
      </c>
      <c r="G2022" s="2">
        <f t="shared" si="285"/>
        <v>8.2782761000601973E-2</v>
      </c>
      <c r="H2022" s="2">
        <f t="shared" si="283"/>
        <v>0.29975770499599225</v>
      </c>
      <c r="I2022" s="2">
        <f t="shared" si="284"/>
        <v>23.062583421801421</v>
      </c>
    </row>
    <row r="2023" spans="1:9" ht="13.5" x14ac:dyDescent="0.25">
      <c r="A2023" s="3">
        <f>TITRES_STAT!B2026</f>
        <v>45250</v>
      </c>
      <c r="B2023" s="6">
        <f>TITRES_STAT!D2026</f>
        <v>9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2.3042286847145595E-2</v>
      </c>
      <c r="G2023" s="2">
        <f t="shared" si="285"/>
        <v>7.6869706643416108E-2</v>
      </c>
      <c r="H2023" s="2">
        <f t="shared" si="283"/>
        <v>0.2997577049959923</v>
      </c>
      <c r="I2023" s="2">
        <f t="shared" si="284"/>
        <v>23.062583421801421</v>
      </c>
    </row>
    <row r="2024" spans="1:9" ht="13.5" x14ac:dyDescent="0.25">
      <c r="A2024" s="3">
        <f>TITRES_STAT!B2027</f>
        <v>45251</v>
      </c>
      <c r="B2024" s="6">
        <f>TITRES_STAT!D2027</f>
        <v>9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2.1396409215206625E-2</v>
      </c>
      <c r="G2024" s="2">
        <f t="shared" si="285"/>
        <v>7.1379013311743525E-2</v>
      </c>
      <c r="H2024" s="2">
        <f t="shared" si="283"/>
        <v>0.2997577049959923</v>
      </c>
      <c r="I2024" s="2">
        <f t="shared" si="284"/>
        <v>23.062583421801421</v>
      </c>
    </row>
    <row r="2025" spans="1:9" ht="13.5" x14ac:dyDescent="0.25">
      <c r="A2025" s="3">
        <f>TITRES_STAT!B2028</f>
        <v>45252</v>
      </c>
      <c r="B2025" s="6">
        <f>TITRES_STAT!D2028</f>
        <v>9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1.9868094271263296E-2</v>
      </c>
      <c r="G2025" s="2">
        <f t="shared" si="285"/>
        <v>6.6280512360904695E-2</v>
      </c>
      <c r="H2025" s="2">
        <f t="shared" si="283"/>
        <v>0.29975770499599236</v>
      </c>
      <c r="I2025" s="2">
        <f t="shared" si="284"/>
        <v>23.062583421801421</v>
      </c>
    </row>
    <row r="2026" spans="1:9" ht="13.5" x14ac:dyDescent="0.25">
      <c r="A2026" s="3">
        <f>TITRES_STAT!B2029</f>
        <v>45253</v>
      </c>
      <c r="B2026" s="6">
        <f>TITRES_STAT!D2029</f>
        <v>9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1.8448944680458775E-2</v>
      </c>
      <c r="G2026" s="2">
        <f t="shared" si="285"/>
        <v>6.1546190049411496E-2</v>
      </c>
      <c r="H2026" s="2">
        <f t="shared" si="283"/>
        <v>0.29975770499599241</v>
      </c>
      <c r="I2026" s="2">
        <f t="shared" si="284"/>
        <v>23.062583421801421</v>
      </c>
    </row>
    <row r="2027" spans="1:9" ht="13.5" x14ac:dyDescent="0.25">
      <c r="A2027" s="3">
        <f>TITRES_STAT!B2030</f>
        <v>45254</v>
      </c>
      <c r="B2027" s="6">
        <f>TITRES_STAT!D2030</f>
        <v>8.8000000000000007</v>
      </c>
      <c r="C2027" s="2">
        <f t="shared" si="279"/>
        <v>-0.19999999999999929</v>
      </c>
      <c r="D2027" s="2">
        <f t="shared" si="280"/>
        <v>0</v>
      </c>
      <c r="E2027" s="2">
        <f t="shared" si="281"/>
        <v>0.19999999999999929</v>
      </c>
      <c r="F2027" s="2">
        <f t="shared" si="285"/>
        <v>1.7131162917568863E-2</v>
      </c>
      <c r="G2027" s="2">
        <f t="shared" si="285"/>
        <v>7.1435747903024913E-2</v>
      </c>
      <c r="H2027" s="2">
        <f t="shared" si="283"/>
        <v>0.23981218676151708</v>
      </c>
      <c r="I2027" s="2">
        <f t="shared" si="284"/>
        <v>19.342622158596825</v>
      </c>
    </row>
    <row r="2028" spans="1:9" ht="13.5" x14ac:dyDescent="0.25">
      <c r="A2028" s="3">
        <f>TITRES_STAT!B2031</f>
        <v>45257</v>
      </c>
      <c r="B2028" s="6">
        <f>TITRES_STAT!D2031</f>
        <v>8.81</v>
      </c>
      <c r="C2028" s="2">
        <f t="shared" si="279"/>
        <v>9.9999999999997868E-3</v>
      </c>
      <c r="D2028" s="2">
        <f t="shared" si="280"/>
        <v>9.9999999999997868E-3</v>
      </c>
      <c r="E2028" s="2">
        <f t="shared" si="281"/>
        <v>0</v>
      </c>
      <c r="F2028" s="2">
        <f t="shared" si="285"/>
        <v>1.66217941377425E-2</v>
      </c>
      <c r="G2028" s="2">
        <f t="shared" si="285"/>
        <v>6.6333194481380281E-2</v>
      </c>
      <c r="H2028" s="2">
        <f t="shared" si="283"/>
        <v>0.2505803356479121</v>
      </c>
      <c r="I2028" s="2">
        <f t="shared" si="284"/>
        <v>20.037124245847764</v>
      </c>
    </row>
    <row r="2029" spans="1:9" ht="13.5" x14ac:dyDescent="0.25">
      <c r="A2029" s="3">
        <f>TITRES_STAT!B2032</f>
        <v>45258</v>
      </c>
      <c r="B2029" s="6">
        <f>TITRES_STAT!D2032</f>
        <v>8.8000000000000007</v>
      </c>
      <c r="C2029" s="2">
        <f t="shared" si="279"/>
        <v>-9.9999999999997868E-3</v>
      </c>
      <c r="D2029" s="2">
        <f t="shared" si="280"/>
        <v>0</v>
      </c>
      <c r="E2029" s="2">
        <f t="shared" si="281"/>
        <v>9.9999999999997868E-3</v>
      </c>
      <c r="F2029" s="2">
        <f t="shared" ref="F2029:G2044" si="286">((F2028*13)+D2029)/14</f>
        <v>1.543452312790375E-2</v>
      </c>
      <c r="G2029" s="2">
        <f t="shared" si="286"/>
        <v>6.2309394875567393E-2</v>
      </c>
      <c r="H2029" s="2">
        <f t="shared" si="283"/>
        <v>0.24770780006332396</v>
      </c>
      <c r="I2029" s="2">
        <f t="shared" si="284"/>
        <v>19.853029695795144</v>
      </c>
    </row>
    <row r="2030" spans="1:9" ht="13.5" x14ac:dyDescent="0.25">
      <c r="A2030" s="3">
        <f>TITRES_STAT!B2033</f>
        <v>45259</v>
      </c>
      <c r="B2030" s="6">
        <f>TITRES_STAT!D2033</f>
        <v>8.41</v>
      </c>
      <c r="C2030" s="2">
        <f t="shared" si="279"/>
        <v>-0.39000000000000057</v>
      </c>
      <c r="D2030" s="2">
        <f t="shared" si="280"/>
        <v>0</v>
      </c>
      <c r="E2030" s="2">
        <f t="shared" si="281"/>
        <v>0.39000000000000057</v>
      </c>
      <c r="F2030" s="2">
        <f t="shared" si="286"/>
        <v>1.433205719019634E-2</v>
      </c>
      <c r="G2030" s="2">
        <f t="shared" si="286"/>
        <v>8.5715866670169769E-2</v>
      </c>
      <c r="H2030" s="2">
        <f t="shared" si="283"/>
        <v>0.16720424988929244</v>
      </c>
      <c r="I2030" s="2">
        <f t="shared" si="284"/>
        <v>14.3251920051826</v>
      </c>
    </row>
    <row r="2031" spans="1:9" ht="13.5" x14ac:dyDescent="0.25">
      <c r="A2031" s="3">
        <f>TITRES_STAT!B2034</f>
        <v>45260</v>
      </c>
      <c r="B2031" s="6">
        <f>TITRES_STAT!D2034</f>
        <v>8.41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1.3308338819468029E-2</v>
      </c>
      <c r="G2031" s="2">
        <f t="shared" si="286"/>
        <v>7.9593304765157649E-2</v>
      </c>
      <c r="H2031" s="2">
        <f t="shared" si="283"/>
        <v>0.16720424988929242</v>
      </c>
      <c r="I2031" s="2">
        <f t="shared" si="284"/>
        <v>14.3251920051826</v>
      </c>
    </row>
    <row r="2032" spans="1:9" ht="13.5" x14ac:dyDescent="0.25">
      <c r="A2032" s="3">
        <f>TITRES_STAT!B2035</f>
        <v>45261</v>
      </c>
      <c r="B2032" s="6">
        <f>TITRES_STAT!D2035</f>
        <v>8.7799999999999994</v>
      </c>
      <c r="C2032" s="2">
        <f t="shared" si="279"/>
        <v>0.36999999999999922</v>
      </c>
      <c r="D2032" s="2">
        <f t="shared" si="280"/>
        <v>0.36999999999999922</v>
      </c>
      <c r="E2032" s="2">
        <f t="shared" si="281"/>
        <v>0</v>
      </c>
      <c r="F2032" s="2">
        <f t="shared" si="286"/>
        <v>3.8786314618077404E-2</v>
      </c>
      <c r="G2032" s="2">
        <f t="shared" si="286"/>
        <v>7.3908068710503524E-2</v>
      </c>
      <c r="H2032" s="2">
        <f t="shared" si="283"/>
        <v>0.5247913427423283</v>
      </c>
      <c r="I2032" s="2">
        <f t="shared" si="284"/>
        <v>34.417256186573965</v>
      </c>
    </row>
    <row r="2033" spans="1:9" ht="13.5" x14ac:dyDescent="0.25">
      <c r="A2033" s="3">
        <f>TITRES_STAT!B2036</f>
        <v>45264</v>
      </c>
      <c r="B2033" s="6">
        <f>TITRES_STAT!D2036</f>
        <v>8.39</v>
      </c>
      <c r="C2033" s="2">
        <f t="shared" si="279"/>
        <v>-0.38999999999999879</v>
      </c>
      <c r="D2033" s="2">
        <f t="shared" si="280"/>
        <v>0</v>
      </c>
      <c r="E2033" s="2">
        <f t="shared" si="281"/>
        <v>0.38999999999999879</v>
      </c>
      <c r="F2033" s="2">
        <f t="shared" si="286"/>
        <v>3.6015863573929018E-2</v>
      </c>
      <c r="G2033" s="2">
        <f t="shared" si="286"/>
        <v>9.6486063802610336E-2</v>
      </c>
      <c r="H2033" s="2">
        <f t="shared" si="283"/>
        <v>0.37327529131678233</v>
      </c>
      <c r="I2033" s="2">
        <f t="shared" si="284"/>
        <v>27.181388442434042</v>
      </c>
    </row>
    <row r="2034" spans="1:9" ht="13.5" x14ac:dyDescent="0.25">
      <c r="A2034" s="3">
        <f>TITRES_STAT!B2037</f>
        <v>45265</v>
      </c>
      <c r="B2034" s="6">
        <f>TITRES_STAT!D2037</f>
        <v>8.3800000000000008</v>
      </c>
      <c r="C2034" s="2">
        <f t="shared" si="279"/>
        <v>-9.9999999999997868E-3</v>
      </c>
      <c r="D2034" s="2">
        <f t="shared" si="280"/>
        <v>0</v>
      </c>
      <c r="E2034" s="2">
        <f t="shared" si="281"/>
        <v>9.9999999999997868E-3</v>
      </c>
      <c r="F2034" s="2">
        <f t="shared" si="286"/>
        <v>3.3443301890076944E-2</v>
      </c>
      <c r="G2034" s="2">
        <f t="shared" si="286"/>
        <v>9.0308487816709596E-2</v>
      </c>
      <c r="H2034" s="2">
        <f t="shared" si="283"/>
        <v>0.37032290871654922</v>
      </c>
      <c r="I2034" s="2">
        <f t="shared" si="284"/>
        <v>27.024499580423367</v>
      </c>
    </row>
    <row r="2035" spans="1:9" ht="13.5" x14ac:dyDescent="0.25">
      <c r="A2035" s="3">
        <f>TITRES_STAT!B2038</f>
        <v>45266</v>
      </c>
      <c r="B2035" s="6">
        <f>TITRES_STAT!D2038</f>
        <v>8.01</v>
      </c>
      <c r="C2035" s="2">
        <f t="shared" si="279"/>
        <v>-0.37000000000000099</v>
      </c>
      <c r="D2035" s="2">
        <f t="shared" si="280"/>
        <v>0</v>
      </c>
      <c r="E2035" s="2">
        <f t="shared" si="281"/>
        <v>0.37000000000000099</v>
      </c>
      <c r="F2035" s="2">
        <f t="shared" si="286"/>
        <v>3.1054494612214305E-2</v>
      </c>
      <c r="G2035" s="2">
        <f t="shared" si="286"/>
        <v>0.11028645297265897</v>
      </c>
      <c r="H2035" s="2">
        <f t="shared" si="283"/>
        <v>0.28158031902533848</v>
      </c>
      <c r="I2035" s="2">
        <f t="shared" si="284"/>
        <v>21.971336079777245</v>
      </c>
    </row>
    <row r="2036" spans="1:9" ht="13.5" x14ac:dyDescent="0.25">
      <c r="A2036" s="3">
        <f>TITRES_STAT!B2039</f>
        <v>45267</v>
      </c>
      <c r="B2036" s="6">
        <f>TITRES_STAT!D2039</f>
        <v>8.01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2.8836316425627569E-2</v>
      </c>
      <c r="G2036" s="2">
        <f t="shared" si="286"/>
        <v>0.10240884918889762</v>
      </c>
      <c r="H2036" s="2">
        <f t="shared" si="283"/>
        <v>0.28158031902533848</v>
      </c>
      <c r="I2036" s="2">
        <f t="shared" si="284"/>
        <v>21.971336079777245</v>
      </c>
    </row>
    <row r="2037" spans="1:9" ht="13.5" x14ac:dyDescent="0.25">
      <c r="A2037" s="3">
        <f>TITRES_STAT!B2040</f>
        <v>45268</v>
      </c>
      <c r="B2037" s="6">
        <f>TITRES_STAT!D2040</f>
        <v>8.01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2.6776579538082743E-2</v>
      </c>
      <c r="G2037" s="2">
        <f t="shared" si="286"/>
        <v>9.5093931389690647E-2</v>
      </c>
      <c r="H2037" s="2">
        <f t="shared" si="283"/>
        <v>0.28158031902533848</v>
      </c>
      <c r="I2037" s="2">
        <f t="shared" si="284"/>
        <v>21.971336079777245</v>
      </c>
    </row>
    <row r="2038" spans="1:9" ht="13.5" x14ac:dyDescent="0.25">
      <c r="A2038" s="3">
        <f>TITRES_STAT!B2041</f>
        <v>45271</v>
      </c>
      <c r="B2038" s="6">
        <f>TITRES_STAT!D2041</f>
        <v>8.01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2.4863966713933976E-2</v>
      </c>
      <c r="G2038" s="2">
        <f t="shared" si="286"/>
        <v>8.8301507718998459E-2</v>
      </c>
      <c r="H2038" s="2">
        <f t="shared" si="283"/>
        <v>0.28158031902533848</v>
      </c>
      <c r="I2038" s="2">
        <f t="shared" si="284"/>
        <v>21.971336079777245</v>
      </c>
    </row>
    <row r="2039" spans="1:9" ht="13.5" x14ac:dyDescent="0.25">
      <c r="A2039" s="3">
        <f>TITRES_STAT!B2042</f>
        <v>45272</v>
      </c>
      <c r="B2039" s="6">
        <f>TITRES_STAT!D2042</f>
        <v>8.01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2.3087969091510119E-2</v>
      </c>
      <c r="G2039" s="2">
        <f t="shared" si="286"/>
        <v>8.1994257167641429E-2</v>
      </c>
      <c r="H2039" s="2">
        <f t="shared" si="283"/>
        <v>0.28158031902533848</v>
      </c>
      <c r="I2039" s="2">
        <f t="shared" si="284"/>
        <v>21.971336079777245</v>
      </c>
    </row>
    <row r="2040" spans="1:9" ht="13.5" x14ac:dyDescent="0.25">
      <c r="A2040" s="3">
        <f>TITRES_STAT!B2043</f>
        <v>45273</v>
      </c>
      <c r="B2040" s="6">
        <f>TITRES_STAT!D2043</f>
        <v>8.01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2.1438828442116538E-2</v>
      </c>
      <c r="G2040" s="2">
        <f t="shared" si="286"/>
        <v>7.613752451280989E-2</v>
      </c>
      <c r="H2040" s="2">
        <f t="shared" si="283"/>
        <v>0.28158031902533848</v>
      </c>
      <c r="I2040" s="2">
        <f t="shared" si="284"/>
        <v>21.971336079777245</v>
      </c>
    </row>
    <row r="2041" spans="1:9" ht="13.5" x14ac:dyDescent="0.25">
      <c r="A2041" s="3">
        <f>TITRES_STAT!B2044</f>
        <v>45274</v>
      </c>
      <c r="B2041" s="6">
        <f>TITRES_STAT!D2044</f>
        <v>8</v>
      </c>
      <c r="C2041" s="2">
        <f t="shared" si="279"/>
        <v>-9.9999999999997868E-3</v>
      </c>
      <c r="D2041" s="2">
        <f t="shared" si="280"/>
        <v>0</v>
      </c>
      <c r="E2041" s="2">
        <f t="shared" si="281"/>
        <v>9.9999999999997868E-3</v>
      </c>
      <c r="F2041" s="2">
        <f t="shared" si="286"/>
        <v>1.9907483553393928E-2</v>
      </c>
      <c r="G2041" s="2">
        <f t="shared" si="286"/>
        <v>7.1413415619037732E-2</v>
      </c>
      <c r="H2041" s="2">
        <f t="shared" si="283"/>
        <v>0.27876391824741253</v>
      </c>
      <c r="I2041" s="2">
        <f t="shared" si="284"/>
        <v>21.799482630810189</v>
      </c>
    </row>
    <row r="2042" spans="1:9" ht="13.5" x14ac:dyDescent="0.25">
      <c r="A2042" s="3">
        <f>TITRES_STAT!B2045</f>
        <v>45275</v>
      </c>
      <c r="B2042" s="6">
        <f>TITRES_STAT!D2045</f>
        <v>8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1.8485520442437221E-2</v>
      </c>
      <c r="G2042" s="2">
        <f t="shared" si="286"/>
        <v>6.6312457360535038E-2</v>
      </c>
      <c r="H2042" s="2">
        <f t="shared" si="283"/>
        <v>0.27876391824741253</v>
      </c>
      <c r="I2042" s="2">
        <f t="shared" si="284"/>
        <v>21.799482630810189</v>
      </c>
    </row>
    <row r="2043" spans="1:9" ht="13.5" x14ac:dyDescent="0.25">
      <c r="A2043" s="3">
        <f>TITRES_STAT!B2046</f>
        <v>45278</v>
      </c>
      <c r="B2043" s="6">
        <f>TITRES_STAT!D2046</f>
        <v>8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1.7165126125120275E-2</v>
      </c>
      <c r="G2043" s="2">
        <f t="shared" si="286"/>
        <v>6.1575853263353963E-2</v>
      </c>
      <c r="H2043" s="2">
        <f t="shared" si="283"/>
        <v>0.27876391824741253</v>
      </c>
      <c r="I2043" s="2">
        <f t="shared" si="284"/>
        <v>21.799482630810189</v>
      </c>
    </row>
    <row r="2044" spans="1:9" ht="13.5" x14ac:dyDescent="0.25">
      <c r="A2044" s="3">
        <f>TITRES_STAT!B2047</f>
        <v>45279</v>
      </c>
      <c r="B2044" s="6">
        <f>TITRES_STAT!D2047</f>
        <v>8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1.5939045687611682E-2</v>
      </c>
      <c r="G2044" s="2">
        <f t="shared" si="286"/>
        <v>5.7177578030257248E-2</v>
      </c>
      <c r="H2044" s="2">
        <f t="shared" si="283"/>
        <v>0.27876391824741253</v>
      </c>
      <c r="I2044" s="2">
        <f t="shared" si="284"/>
        <v>21.799482630810189</v>
      </c>
    </row>
    <row r="2045" spans="1:9" ht="13.5" x14ac:dyDescent="0.25">
      <c r="A2045" s="3">
        <f>TITRES_STAT!B2048</f>
        <v>45280</v>
      </c>
      <c r="B2045" s="6">
        <f>TITRES_STAT!D2048</f>
        <v>8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1.4800542424210847E-2</v>
      </c>
      <c r="G2045" s="2">
        <f t="shared" si="287"/>
        <v>5.3093465313810304E-2</v>
      </c>
      <c r="H2045" s="2">
        <f t="shared" si="283"/>
        <v>0.27876391824741248</v>
      </c>
      <c r="I2045" s="2">
        <f t="shared" si="284"/>
        <v>21.799482630810189</v>
      </c>
    </row>
    <row r="2046" spans="1:9" ht="13.5" x14ac:dyDescent="0.25">
      <c r="A2046" s="3">
        <f>TITRES_STAT!B2049</f>
        <v>45281</v>
      </c>
      <c r="B2046" s="6">
        <f>TITRES_STAT!D2049</f>
        <v>8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1.3743360822481501E-2</v>
      </c>
      <c r="G2046" s="2">
        <f t="shared" si="287"/>
        <v>4.9301074934252419E-2</v>
      </c>
      <c r="H2046" s="2">
        <f t="shared" si="283"/>
        <v>0.27876391824741253</v>
      </c>
      <c r="I2046" s="2">
        <f t="shared" si="284"/>
        <v>21.799482630810189</v>
      </c>
    </row>
    <row r="2047" spans="1:9" ht="13.5" x14ac:dyDescent="0.25">
      <c r="A2047" s="3">
        <f>TITRES_STAT!B2050</f>
        <v>45282</v>
      </c>
      <c r="B2047" s="6">
        <f>TITRES_STAT!D2050</f>
        <v>8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1.276169219230425E-2</v>
      </c>
      <c r="G2047" s="2">
        <f t="shared" si="287"/>
        <v>4.5779569581805811E-2</v>
      </c>
      <c r="H2047" s="2">
        <f t="shared" si="283"/>
        <v>0.27876391824741259</v>
      </c>
      <c r="I2047" s="2">
        <f t="shared" si="284"/>
        <v>21.799482630810203</v>
      </c>
    </row>
    <row r="2048" spans="1:9" ht="13.5" x14ac:dyDescent="0.25">
      <c r="A2048" s="3">
        <f>TITRES_STAT!B2051</f>
        <v>45285</v>
      </c>
      <c r="B2048" s="6">
        <f>TITRES_STAT!D2051</f>
        <v>8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1.1850142749996805E-2</v>
      </c>
      <c r="G2048" s="2">
        <f t="shared" si="287"/>
        <v>4.2509600325962536E-2</v>
      </c>
      <c r="H2048" s="2">
        <f t="shared" si="283"/>
        <v>0.27876391824741265</v>
      </c>
      <c r="I2048" s="2">
        <f t="shared" si="284"/>
        <v>21.799482630810203</v>
      </c>
    </row>
    <row r="2049" spans="1:9" ht="13.5" x14ac:dyDescent="0.25">
      <c r="A2049" s="3">
        <f>TITRES_STAT!B2052</f>
        <v>45286</v>
      </c>
      <c r="B2049" s="6">
        <f>TITRES_STAT!D2052</f>
        <v>8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1.100370398213989E-2</v>
      </c>
      <c r="G2049" s="2">
        <f t="shared" si="287"/>
        <v>3.9473200302679493E-2</v>
      </c>
      <c r="H2049" s="2">
        <f t="shared" si="283"/>
        <v>0.27876391824741265</v>
      </c>
      <c r="I2049" s="2">
        <f t="shared" si="284"/>
        <v>21.799482630810203</v>
      </c>
    </row>
    <row r="2050" spans="1:9" ht="13.5" x14ac:dyDescent="0.25">
      <c r="A2050" s="3">
        <f>TITRES_STAT!B2053</f>
        <v>45287</v>
      </c>
      <c r="B2050" s="6">
        <f>TITRES_STAT!D2053</f>
        <v>7.99</v>
      </c>
      <c r="C2050" s="2">
        <f t="shared" si="279"/>
        <v>-9.9999999999997868E-3</v>
      </c>
      <c r="D2050" s="2">
        <f t="shared" si="280"/>
        <v>0</v>
      </c>
      <c r="E2050" s="2">
        <f t="shared" si="281"/>
        <v>9.9999999999997868E-3</v>
      </c>
      <c r="F2050" s="2">
        <f t="shared" si="287"/>
        <v>1.0217725126272755E-2</v>
      </c>
      <c r="G2050" s="2">
        <f t="shared" si="287"/>
        <v>3.7367971709630944E-2</v>
      </c>
      <c r="H2050" s="2">
        <f t="shared" si="283"/>
        <v>0.27343536881450042</v>
      </c>
      <c r="I2050" s="2">
        <f t="shared" si="284"/>
        <v>21.472261216449013</v>
      </c>
    </row>
    <row r="2051" spans="1:9" ht="13.5" x14ac:dyDescent="0.25">
      <c r="A2051" s="3">
        <f>TITRES_STAT!B2054</f>
        <v>45288</v>
      </c>
      <c r="B2051" s="6">
        <f>TITRES_STAT!D2054</f>
        <v>7.99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9.4878876172532732E-3</v>
      </c>
      <c r="G2051" s="2">
        <f t="shared" si="287"/>
        <v>3.4698830873228732E-2</v>
      </c>
      <c r="H2051" s="2">
        <f t="shared" si="283"/>
        <v>0.27343536881450048</v>
      </c>
      <c r="I2051" s="2">
        <f t="shared" si="284"/>
        <v>21.472261216449013</v>
      </c>
    </row>
    <row r="2052" spans="1:9" ht="13.5" x14ac:dyDescent="0.25">
      <c r="A2052" s="3">
        <f>TITRES_STAT!B2055</f>
        <v>45289</v>
      </c>
      <c r="B2052" s="6">
        <f>TITRES_STAT!D2055</f>
        <v>7.99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8.8101813588780404E-3</v>
      </c>
      <c r="G2052" s="2">
        <f t="shared" si="287"/>
        <v>3.2220342953712393E-2</v>
      </c>
      <c r="H2052" s="2">
        <f t="shared" si="283"/>
        <v>0.27343536881450048</v>
      </c>
      <c r="I2052" s="2">
        <f t="shared" si="284"/>
        <v>21.472261216449013</v>
      </c>
    </row>
    <row r="2053" spans="1:9" ht="13.5" x14ac:dyDescent="0.25">
      <c r="A2053" s="3">
        <f>TITRES_STAT!B2056</f>
        <v>45293</v>
      </c>
      <c r="B2053" s="6">
        <f>TITRES_STAT!D2056</f>
        <v>7.99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8.1808826903867517E-3</v>
      </c>
      <c r="G2053" s="2">
        <f t="shared" si="287"/>
        <v>2.9918889885590078E-2</v>
      </c>
      <c r="H2053" s="2">
        <f t="shared" si="283"/>
        <v>0.27343536881450048</v>
      </c>
      <c r="I2053" s="2">
        <f t="shared" si="284"/>
        <v>21.472261216449013</v>
      </c>
    </row>
    <row r="2054" spans="1:9" ht="13.5" x14ac:dyDescent="0.25">
      <c r="A2054" s="3">
        <f>TITRES_STAT!B2057</f>
        <v>45294</v>
      </c>
      <c r="B2054" s="6">
        <f>TITRES_STAT!D2057</f>
        <v>7.99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7.5965339267876977E-3</v>
      </c>
      <c r="G2054" s="2">
        <f t="shared" si="287"/>
        <v>2.7781826322333645E-2</v>
      </c>
      <c r="H2054" s="2">
        <f t="shared" si="283"/>
        <v>0.27343536881450048</v>
      </c>
      <c r="I2054" s="2">
        <f t="shared" si="284"/>
        <v>21.472261216449013</v>
      </c>
    </row>
    <row r="2055" spans="1:9" ht="13.5" x14ac:dyDescent="0.25">
      <c r="A2055" s="3">
        <f>TITRES_STAT!B2058</f>
        <v>45295</v>
      </c>
      <c r="B2055" s="6">
        <f>TITRES_STAT!D2058</f>
        <v>7.99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7.053924360588576E-3</v>
      </c>
      <c r="G2055" s="2">
        <f t="shared" si="287"/>
        <v>2.579741015645267E-2</v>
      </c>
      <c r="H2055" s="2">
        <f t="shared" si="283"/>
        <v>0.27343536881450048</v>
      </c>
      <c r="I2055" s="2">
        <f t="shared" si="284"/>
        <v>21.472261216449013</v>
      </c>
    </row>
    <row r="2056" spans="1:9" ht="13.5" x14ac:dyDescent="0.25">
      <c r="A2056" s="3">
        <f>TITRES_STAT!B2059</f>
        <v>45296</v>
      </c>
      <c r="B2056" s="6">
        <f>TITRES_STAT!D2059</f>
        <v>7.99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6.5500726205465348E-3</v>
      </c>
      <c r="G2056" s="2">
        <f t="shared" si="287"/>
        <v>2.3954738002420338E-2</v>
      </c>
      <c r="H2056" s="2">
        <f t="shared" si="283"/>
        <v>0.27343536881450042</v>
      </c>
      <c r="I2056" s="2">
        <f t="shared" si="284"/>
        <v>21.472261216449013</v>
      </c>
    </row>
    <row r="2057" spans="1:9" ht="13.5" x14ac:dyDescent="0.25">
      <c r="A2057" s="3">
        <f>TITRES_STAT!B2060</f>
        <v>45299</v>
      </c>
      <c r="B2057" s="6">
        <f>TITRES_STAT!D2060</f>
        <v>7.99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6.0822102905074968E-3</v>
      </c>
      <c r="G2057" s="2">
        <f t="shared" si="287"/>
        <v>2.2243685287961744E-2</v>
      </c>
      <c r="H2057" s="2">
        <f t="shared" si="283"/>
        <v>0.27343536881450042</v>
      </c>
      <c r="I2057" s="2">
        <f t="shared" si="284"/>
        <v>21.472261216449013</v>
      </c>
    </row>
    <row r="2058" spans="1:9" ht="13.5" x14ac:dyDescent="0.25">
      <c r="A2058" s="3">
        <f>TITRES_STAT!B2061</f>
        <v>45300</v>
      </c>
      <c r="B2058" s="6">
        <f>TITRES_STAT!D2061</f>
        <v>8</v>
      </c>
      <c r="C2058" s="2">
        <f t="shared" si="288"/>
        <v>9.9999999999997868E-3</v>
      </c>
      <c r="D2058" s="2">
        <f t="shared" si="289"/>
        <v>9.9999999999997868E-3</v>
      </c>
      <c r="E2058" s="2">
        <f t="shared" si="290"/>
        <v>0</v>
      </c>
      <c r="F2058" s="2">
        <f t="shared" si="287"/>
        <v>6.3620524126140887E-3</v>
      </c>
      <c r="G2058" s="2">
        <f t="shared" si="287"/>
        <v>2.0654850624535905E-2</v>
      </c>
      <c r="H2058" s="2">
        <f t="shared" si="283"/>
        <v>0.30801735283704273</v>
      </c>
      <c r="I2058" s="2">
        <f t="shared" si="284"/>
        <v>23.548414871481953</v>
      </c>
    </row>
    <row r="2059" spans="1:9" ht="13.5" x14ac:dyDescent="0.25">
      <c r="A2059" s="3">
        <f>TITRES_STAT!B2062</f>
        <v>45301</v>
      </c>
      <c r="B2059" s="6">
        <f>TITRES_STAT!D2062</f>
        <v>8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5.907620097427368E-3</v>
      </c>
      <c r="G2059" s="2">
        <f t="shared" si="287"/>
        <v>1.9179504151354769E-2</v>
      </c>
      <c r="H2059" s="2">
        <f t="shared" si="283"/>
        <v>0.30801735283704273</v>
      </c>
      <c r="I2059" s="2">
        <f t="shared" si="284"/>
        <v>23.548414871481953</v>
      </c>
    </row>
    <row r="2060" spans="1:9" ht="13.5" x14ac:dyDescent="0.25">
      <c r="A2060" s="3">
        <f>TITRES_STAT!B2063</f>
        <v>45302</v>
      </c>
      <c r="B2060" s="6">
        <f>TITRES_STAT!D2063</f>
        <v>8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5.4856472333254126E-3</v>
      </c>
      <c r="G2060" s="2">
        <f t="shared" si="287"/>
        <v>1.7809539569115143E-2</v>
      </c>
      <c r="H2060" s="2">
        <f t="shared" si="283"/>
        <v>0.30801735283704268</v>
      </c>
      <c r="I2060" s="2">
        <f t="shared" si="284"/>
        <v>23.548414871481953</v>
      </c>
    </row>
    <row r="2061" spans="1:9" ht="13.5" x14ac:dyDescent="0.25">
      <c r="A2061" s="3">
        <f>TITRES_STAT!B2064</f>
        <v>45303</v>
      </c>
      <c r="B2061" s="6">
        <f>TITRES_STAT!D2064</f>
        <v>8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5.0938152880878832E-3</v>
      </c>
      <c r="G2061" s="2">
        <f t="shared" si="291"/>
        <v>1.6537429599892631E-2</v>
      </c>
      <c r="H2061" s="2">
        <f t="shared" si="283"/>
        <v>0.30801735283704273</v>
      </c>
      <c r="I2061" s="2">
        <f t="shared" si="284"/>
        <v>23.548414871481953</v>
      </c>
    </row>
    <row r="2062" spans="1:9" ht="13.5" x14ac:dyDescent="0.25">
      <c r="A2062" s="3">
        <f>TITRES_STAT!B2065</f>
        <v>45306</v>
      </c>
      <c r="B2062" s="6">
        <f>TITRES_STAT!D2065</f>
        <v>8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4.7299713389387489E-3</v>
      </c>
      <c r="G2062" s="2">
        <f t="shared" si="291"/>
        <v>1.535618462847173E-2</v>
      </c>
      <c r="H2062" s="2">
        <f t="shared" si="283"/>
        <v>0.30801735283704273</v>
      </c>
      <c r="I2062" s="2">
        <f t="shared" si="284"/>
        <v>23.548414871481953</v>
      </c>
    </row>
    <row r="2063" spans="1:9" ht="13.5" x14ac:dyDescent="0.25">
      <c r="A2063" s="3">
        <f>TITRES_STAT!B2066</f>
        <v>45307</v>
      </c>
      <c r="B2063" s="6">
        <f>TITRES_STAT!D2066</f>
        <v>8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4.3921162433002668E-3</v>
      </c>
      <c r="G2063" s="2">
        <f t="shared" si="291"/>
        <v>1.4259314297866605E-2</v>
      </c>
      <c r="H2063" s="2">
        <f t="shared" si="283"/>
        <v>0.30801735283704279</v>
      </c>
      <c r="I2063" s="2">
        <f t="shared" si="284"/>
        <v>23.548414871481953</v>
      </c>
    </row>
    <row r="2064" spans="1:9" ht="13.5" x14ac:dyDescent="0.25">
      <c r="A2064" s="3">
        <f>TITRES_STAT!B2067</f>
        <v>45308</v>
      </c>
      <c r="B2064" s="6">
        <f>TITRES_STAT!D2067</f>
        <v>8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4.0783936544931051E-3</v>
      </c>
      <c r="G2064" s="2">
        <f t="shared" si="291"/>
        <v>1.324079184801899E-2</v>
      </c>
      <c r="H2064" s="2">
        <f t="shared" si="283"/>
        <v>0.30801735283704279</v>
      </c>
      <c r="I2064" s="2">
        <f t="shared" si="284"/>
        <v>23.548414871481953</v>
      </c>
    </row>
    <row r="2065" spans="1:9" ht="13.5" x14ac:dyDescent="0.25">
      <c r="A2065" s="3">
        <f>TITRES_STAT!B2068</f>
        <v>45309</v>
      </c>
      <c r="B2065" s="6">
        <f>TITRES_STAT!D2068</f>
        <v>8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3.7870798220293119E-3</v>
      </c>
      <c r="G2065" s="2">
        <f t="shared" si="291"/>
        <v>1.229502100173192E-2</v>
      </c>
      <c r="H2065" s="2">
        <f t="shared" ref="H2065:H2128" si="292">F2065/G2065</f>
        <v>0.30801735283704279</v>
      </c>
      <c r="I2065" s="2">
        <f t="shared" ref="I2065:I2128" si="293">IF(G2065=0,100,100-(100/(1+H2065)))</f>
        <v>23.548414871481953</v>
      </c>
    </row>
    <row r="2066" spans="1:9" ht="13.5" x14ac:dyDescent="0.25">
      <c r="A2066" s="3">
        <f>TITRES_STAT!B2069</f>
        <v>45310</v>
      </c>
      <c r="B2066" s="6">
        <f>TITRES_STAT!D2069</f>
        <v>7.9</v>
      </c>
      <c r="C2066" s="2">
        <f t="shared" si="288"/>
        <v>-9.9999999999999645E-2</v>
      </c>
      <c r="D2066" s="2">
        <f t="shared" si="289"/>
        <v>0</v>
      </c>
      <c r="E2066" s="2">
        <f t="shared" si="290"/>
        <v>9.9999999999999645E-2</v>
      </c>
      <c r="F2066" s="2">
        <f t="shared" si="291"/>
        <v>3.5165741204557896E-3</v>
      </c>
      <c r="G2066" s="2">
        <f t="shared" si="291"/>
        <v>1.8559662358751044E-2</v>
      </c>
      <c r="H2066" s="2">
        <f t="shared" si="292"/>
        <v>0.18947403527509185</v>
      </c>
      <c r="I2066" s="2">
        <f t="shared" si="293"/>
        <v>15.929228352703959</v>
      </c>
    </row>
    <row r="2067" spans="1:9" ht="13.5" x14ac:dyDescent="0.25">
      <c r="A2067" s="3">
        <f>TITRES_STAT!B2070</f>
        <v>45313</v>
      </c>
      <c r="B2067" s="6">
        <f>TITRES_STAT!D2070</f>
        <v>7.9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3.2653902547089475E-3</v>
      </c>
      <c r="G2067" s="2">
        <f t="shared" si="291"/>
        <v>1.7233972190268825E-2</v>
      </c>
      <c r="H2067" s="2">
        <f t="shared" si="292"/>
        <v>0.18947403527509185</v>
      </c>
      <c r="I2067" s="2">
        <f t="shared" si="293"/>
        <v>15.929228352703959</v>
      </c>
    </row>
    <row r="2068" spans="1:9" ht="13.5" x14ac:dyDescent="0.25">
      <c r="A2068" s="3">
        <f>TITRES_STAT!B2071</f>
        <v>45314</v>
      </c>
      <c r="B2068" s="6">
        <f>TITRES_STAT!D2071</f>
        <v>7.9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3.0321480936583082E-3</v>
      </c>
      <c r="G2068" s="2">
        <f t="shared" si="291"/>
        <v>1.6002974176678196E-2</v>
      </c>
      <c r="H2068" s="2">
        <f t="shared" si="292"/>
        <v>0.18947403527509182</v>
      </c>
      <c r="I2068" s="2">
        <f t="shared" si="293"/>
        <v>15.929228352703959</v>
      </c>
    </row>
    <row r="2069" spans="1:9" ht="13.5" x14ac:dyDescent="0.25">
      <c r="A2069" s="3">
        <f>TITRES_STAT!B2072</f>
        <v>45315</v>
      </c>
      <c r="B2069" s="6">
        <f>TITRES_STAT!D2072</f>
        <v>7.9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2.8155660869684288E-3</v>
      </c>
      <c r="G2069" s="2">
        <f t="shared" si="291"/>
        <v>1.4859904592629754E-2</v>
      </c>
      <c r="H2069" s="2">
        <f t="shared" si="292"/>
        <v>0.1894740352750918</v>
      </c>
      <c r="I2069" s="2">
        <f t="shared" si="293"/>
        <v>15.929228352703959</v>
      </c>
    </row>
    <row r="2070" spans="1:9" ht="13.5" x14ac:dyDescent="0.25">
      <c r="A2070" s="3">
        <f>TITRES_STAT!B2073</f>
        <v>45316</v>
      </c>
      <c r="B2070" s="6">
        <f>TITRES_STAT!D2073</f>
        <v>7.9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2.6144542236135409E-3</v>
      </c>
      <c r="G2070" s="2">
        <f t="shared" si="291"/>
        <v>1.3798482836013343E-2</v>
      </c>
      <c r="H2070" s="2">
        <f t="shared" si="292"/>
        <v>0.1894740352750918</v>
      </c>
      <c r="I2070" s="2">
        <f t="shared" si="293"/>
        <v>15.929228352703959</v>
      </c>
    </row>
    <row r="2071" spans="1:9" ht="13.5" x14ac:dyDescent="0.25">
      <c r="A2071" s="3">
        <f>TITRES_STAT!B2074</f>
        <v>45317</v>
      </c>
      <c r="B2071" s="6">
        <f>TITRES_STAT!D2074</f>
        <v>7.9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2.4277074933554306E-3</v>
      </c>
      <c r="G2071" s="2">
        <f t="shared" si="291"/>
        <v>1.2812876919155248E-2</v>
      </c>
      <c r="H2071" s="2">
        <f t="shared" si="292"/>
        <v>0.18947403527509177</v>
      </c>
      <c r="I2071" s="2">
        <f t="shared" si="293"/>
        <v>15.929228352703959</v>
      </c>
    </row>
    <row r="2072" spans="1:9" ht="13.5" x14ac:dyDescent="0.25">
      <c r="A2072" s="3">
        <f>TITRES_STAT!B2075</f>
        <v>45320</v>
      </c>
      <c r="B2072" s="6">
        <f>TITRES_STAT!D2075</f>
        <v>7.9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2.2542998152586141E-3</v>
      </c>
      <c r="G2072" s="2">
        <f t="shared" si="291"/>
        <v>1.1897671424929873E-2</v>
      </c>
      <c r="H2072" s="2">
        <f t="shared" si="292"/>
        <v>0.18947403527509177</v>
      </c>
      <c r="I2072" s="2">
        <f t="shared" si="293"/>
        <v>15.929228352703959</v>
      </c>
    </row>
    <row r="2073" spans="1:9" ht="13.5" x14ac:dyDescent="0.25">
      <c r="A2073" s="3">
        <f>TITRES_STAT!B2076</f>
        <v>45321</v>
      </c>
      <c r="B2073" s="6">
        <f>TITRES_STAT!D2076</f>
        <v>7.55</v>
      </c>
      <c r="C2073" s="2">
        <f t="shared" si="288"/>
        <v>-0.35000000000000053</v>
      </c>
      <c r="D2073" s="2">
        <f t="shared" si="289"/>
        <v>0</v>
      </c>
      <c r="E2073" s="2">
        <f t="shared" si="290"/>
        <v>0.35000000000000053</v>
      </c>
      <c r="F2073" s="2">
        <f t="shared" si="291"/>
        <v>2.0932783998829987E-3</v>
      </c>
      <c r="G2073" s="2">
        <f t="shared" si="291"/>
        <v>3.6047837751720636E-2</v>
      </c>
      <c r="H2073" s="2">
        <f t="shared" si="292"/>
        <v>5.8069457988033757E-2</v>
      </c>
      <c r="I2073" s="2">
        <f t="shared" si="293"/>
        <v>5.4882463102616583</v>
      </c>
    </row>
    <row r="2074" spans="1:9" ht="13.5" x14ac:dyDescent="0.25">
      <c r="A2074" s="3">
        <f>TITRES_STAT!B2077</f>
        <v>45322</v>
      </c>
      <c r="B2074" s="6">
        <f>TITRES_STAT!D2077</f>
        <v>7.55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1.9437585141770704E-3</v>
      </c>
      <c r="G2074" s="2">
        <f t="shared" si="291"/>
        <v>3.3472992198026304E-2</v>
      </c>
      <c r="H2074" s="2">
        <f t="shared" si="292"/>
        <v>5.8069457988033764E-2</v>
      </c>
      <c r="I2074" s="2">
        <f t="shared" si="293"/>
        <v>5.4882463102616583</v>
      </c>
    </row>
    <row r="2075" spans="1:9" ht="13.5" x14ac:dyDescent="0.25">
      <c r="A2075" s="3">
        <f>TITRES_STAT!B2078</f>
        <v>45323</v>
      </c>
      <c r="B2075" s="6">
        <f>TITRES_STAT!D2078</f>
        <v>7.55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1.8049186203072797E-3</v>
      </c>
      <c r="G2075" s="2">
        <f t="shared" si="291"/>
        <v>3.1082064183881569E-2</v>
      </c>
      <c r="H2075" s="2">
        <f t="shared" si="292"/>
        <v>5.8069457988033764E-2</v>
      </c>
      <c r="I2075" s="2">
        <f t="shared" si="293"/>
        <v>5.4882463102616583</v>
      </c>
    </row>
    <row r="2076" spans="1:9" ht="13.5" x14ac:dyDescent="0.25">
      <c r="A2076" s="3">
        <f>TITRES_STAT!B2079</f>
        <v>45324</v>
      </c>
      <c r="B2076" s="6">
        <f>TITRES_STAT!D2079</f>
        <v>7.55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1.6759958617139027E-3</v>
      </c>
      <c r="G2076" s="2">
        <f t="shared" si="291"/>
        <v>2.8861916742175746E-2</v>
      </c>
      <c r="H2076" s="2">
        <f t="shared" si="292"/>
        <v>5.8069457988033764E-2</v>
      </c>
      <c r="I2076" s="2">
        <f t="shared" si="293"/>
        <v>5.4882463102616583</v>
      </c>
    </row>
    <row r="2077" spans="1:9" ht="13.5" x14ac:dyDescent="0.25">
      <c r="A2077" s="3">
        <f>TITRES_STAT!B2080</f>
        <v>45327</v>
      </c>
      <c r="B2077" s="6">
        <f>TITRES_STAT!D2080</f>
        <v>7.5</v>
      </c>
      <c r="C2077" s="2">
        <f t="shared" si="288"/>
        <v>-4.9999999999999822E-2</v>
      </c>
      <c r="D2077" s="2">
        <f t="shared" si="289"/>
        <v>0</v>
      </c>
      <c r="E2077" s="2">
        <f t="shared" si="290"/>
        <v>4.9999999999999822E-2</v>
      </c>
      <c r="F2077" s="2">
        <f t="shared" ref="F2077:G2092" si="294">((F2076*13)+D2077)/14</f>
        <v>1.5562818715914811E-3</v>
      </c>
      <c r="G2077" s="2">
        <f t="shared" si="294"/>
        <v>3.0371779832020322E-2</v>
      </c>
      <c r="H2077" s="2">
        <f t="shared" si="292"/>
        <v>5.1241049428085418E-2</v>
      </c>
      <c r="I2077" s="2">
        <f t="shared" si="293"/>
        <v>4.8743387119407657</v>
      </c>
    </row>
    <row r="2078" spans="1:9" ht="13.5" x14ac:dyDescent="0.25">
      <c r="A2078" s="3">
        <f>TITRES_STAT!B2081</f>
        <v>45328</v>
      </c>
      <c r="B2078" s="6">
        <f>TITRES_STAT!D2081</f>
        <v>7.5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1.4451188807635181E-3</v>
      </c>
      <c r="G2078" s="2">
        <f t="shared" si="294"/>
        <v>2.8202366986876011E-2</v>
      </c>
      <c r="H2078" s="2">
        <f t="shared" si="292"/>
        <v>5.1241049428085418E-2</v>
      </c>
      <c r="I2078" s="2">
        <f t="shared" si="293"/>
        <v>4.8743387119407657</v>
      </c>
    </row>
    <row r="2079" spans="1:9" ht="13.5" x14ac:dyDescent="0.25">
      <c r="A2079" s="3">
        <f>TITRES_STAT!B2082</f>
        <v>45329</v>
      </c>
      <c r="B2079" s="6">
        <f>TITRES_STAT!D2082</f>
        <v>7.45</v>
      </c>
      <c r="C2079" s="2">
        <f t="shared" si="288"/>
        <v>-4.9999999999999822E-2</v>
      </c>
      <c r="D2079" s="2">
        <f t="shared" si="289"/>
        <v>0</v>
      </c>
      <c r="E2079" s="2">
        <f t="shared" si="290"/>
        <v>4.9999999999999822E-2</v>
      </c>
      <c r="F2079" s="2">
        <f t="shared" si="294"/>
        <v>1.3418961035661242E-3</v>
      </c>
      <c r="G2079" s="2">
        <f t="shared" si="294"/>
        <v>2.9759340773527713E-2</v>
      </c>
      <c r="H2079" s="2">
        <f t="shared" si="292"/>
        <v>4.5091593721047804E-2</v>
      </c>
      <c r="I2079" s="2">
        <f t="shared" si="293"/>
        <v>4.3146068719679675</v>
      </c>
    </row>
    <row r="2080" spans="1:9" ht="13.5" x14ac:dyDescent="0.25">
      <c r="A2080" s="3">
        <f>TITRES_STAT!B2083</f>
        <v>45330</v>
      </c>
      <c r="B2080" s="6">
        <f>TITRES_STAT!D2083</f>
        <v>7.45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1.2460463818828296E-3</v>
      </c>
      <c r="G2080" s="2">
        <f t="shared" si="294"/>
        <v>2.7633673575418592E-2</v>
      </c>
      <c r="H2080" s="2">
        <f t="shared" si="292"/>
        <v>4.5091593721047804E-2</v>
      </c>
      <c r="I2080" s="2">
        <f t="shared" si="293"/>
        <v>4.3146068719679675</v>
      </c>
    </row>
    <row r="2081" spans="1:9" ht="13.5" x14ac:dyDescent="0.25">
      <c r="A2081" s="3">
        <f>TITRES_STAT!B2084</f>
        <v>45331</v>
      </c>
      <c r="B2081" s="6">
        <f>TITRES_STAT!D2084</f>
        <v>7.45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1.1570430688911989E-3</v>
      </c>
      <c r="G2081" s="2">
        <f t="shared" si="294"/>
        <v>2.5659839748602978E-2</v>
      </c>
      <c r="H2081" s="2">
        <f t="shared" si="292"/>
        <v>4.5091593721047804E-2</v>
      </c>
      <c r="I2081" s="2">
        <f t="shared" si="293"/>
        <v>4.3146068719679675</v>
      </c>
    </row>
    <row r="2082" spans="1:9" ht="13.5" x14ac:dyDescent="0.25">
      <c r="A2082" s="3">
        <f>TITRES_STAT!B2085</f>
        <v>45334</v>
      </c>
      <c r="B2082" s="6">
        <f>TITRES_STAT!D2085</f>
        <v>7.45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1.0743971353989704E-3</v>
      </c>
      <c r="G2082" s="2">
        <f t="shared" si="294"/>
        <v>2.3826994052274196E-2</v>
      </c>
      <c r="H2082" s="2">
        <f t="shared" si="292"/>
        <v>4.5091593721047797E-2</v>
      </c>
      <c r="I2082" s="2">
        <f t="shared" si="293"/>
        <v>4.3146068719679675</v>
      </c>
    </row>
    <row r="2083" spans="1:9" ht="13.5" x14ac:dyDescent="0.25">
      <c r="A2083" s="3">
        <f>TITRES_STAT!B2086</f>
        <v>45335</v>
      </c>
      <c r="B2083" s="6">
        <f>TITRES_STAT!D2086</f>
        <v>7.45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9.976544828704725E-4</v>
      </c>
      <c r="G2083" s="2">
        <f t="shared" si="294"/>
        <v>2.2125065905683184E-2</v>
      </c>
      <c r="H2083" s="2">
        <f t="shared" si="292"/>
        <v>4.5091593721047797E-2</v>
      </c>
      <c r="I2083" s="2">
        <f t="shared" si="293"/>
        <v>4.3146068719679675</v>
      </c>
    </row>
    <row r="2084" spans="1:9" ht="13.5" x14ac:dyDescent="0.25">
      <c r="A2084" s="3">
        <f>TITRES_STAT!B2087</f>
        <v>45336</v>
      </c>
      <c r="B2084" s="6">
        <f>TITRES_STAT!D2087</f>
        <v>7.45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9.2639344837972448E-4</v>
      </c>
      <c r="G2084" s="2">
        <f t="shared" si="294"/>
        <v>2.0544704055277245E-2</v>
      </c>
      <c r="H2084" s="2">
        <f t="shared" si="292"/>
        <v>4.509159372104779E-2</v>
      </c>
      <c r="I2084" s="2">
        <f t="shared" si="293"/>
        <v>4.3146068719679675</v>
      </c>
    </row>
    <row r="2085" spans="1:9" ht="13.5" x14ac:dyDescent="0.25">
      <c r="A2085" s="3">
        <f>TITRES_STAT!B2088</f>
        <v>45337</v>
      </c>
      <c r="B2085" s="6">
        <f>TITRES_STAT!D2088</f>
        <v>7.45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8.6022248778117277E-4</v>
      </c>
      <c r="G2085" s="2">
        <f t="shared" si="294"/>
        <v>1.9077225194186011E-2</v>
      </c>
      <c r="H2085" s="2">
        <f t="shared" si="292"/>
        <v>4.5091593721047797E-2</v>
      </c>
      <c r="I2085" s="2">
        <f t="shared" si="293"/>
        <v>4.3146068719679675</v>
      </c>
    </row>
    <row r="2086" spans="1:9" ht="13.5" x14ac:dyDescent="0.25">
      <c r="A2086" s="3">
        <f>TITRES_STAT!B2089</f>
        <v>45338</v>
      </c>
      <c r="B2086" s="6">
        <f>TITRES_STAT!D2089</f>
        <v>7.45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7.9877802436823192E-4</v>
      </c>
      <c r="G2086" s="2">
        <f t="shared" si="294"/>
        <v>1.7714566251744151E-2</v>
      </c>
      <c r="H2086" s="2">
        <f t="shared" si="292"/>
        <v>4.5091593721047804E-2</v>
      </c>
      <c r="I2086" s="2">
        <f t="shared" si="293"/>
        <v>4.3146068719679675</v>
      </c>
    </row>
    <row r="2087" spans="1:9" ht="13.5" x14ac:dyDescent="0.25">
      <c r="A2087" s="3">
        <f>TITRES_STAT!B2090</f>
        <v>45341</v>
      </c>
      <c r="B2087" s="6">
        <f>TITRES_STAT!D2090</f>
        <v>7.45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7.4172245119907246E-4</v>
      </c>
      <c r="G2087" s="2">
        <f t="shared" si="294"/>
        <v>1.6449240090905284E-2</v>
      </c>
      <c r="H2087" s="2">
        <f t="shared" si="292"/>
        <v>4.5091593721047804E-2</v>
      </c>
      <c r="I2087" s="2">
        <f t="shared" si="293"/>
        <v>4.3146068719679675</v>
      </c>
    </row>
    <row r="2088" spans="1:9" ht="13.5" x14ac:dyDescent="0.25">
      <c r="A2088" s="3">
        <f>TITRES_STAT!B2091</f>
        <v>45342</v>
      </c>
      <c r="B2088" s="6">
        <f>TITRES_STAT!D2091</f>
        <v>7.45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6.8874227611342444E-4</v>
      </c>
      <c r="G2088" s="2">
        <f t="shared" si="294"/>
        <v>1.5274294370126335E-2</v>
      </c>
      <c r="H2088" s="2">
        <f t="shared" si="292"/>
        <v>4.5091593721047804E-2</v>
      </c>
      <c r="I2088" s="2">
        <f t="shared" si="293"/>
        <v>4.3146068719679675</v>
      </c>
    </row>
    <row r="2089" spans="1:9" ht="13.5" x14ac:dyDescent="0.25">
      <c r="A2089" s="3">
        <f>TITRES_STAT!B2092</f>
        <v>45343</v>
      </c>
      <c r="B2089" s="6">
        <f>TITRES_STAT!D2092</f>
        <v>7.45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6.3954639924817982E-4</v>
      </c>
      <c r="G2089" s="2">
        <f t="shared" si="294"/>
        <v>1.418327334368874E-2</v>
      </c>
      <c r="H2089" s="2">
        <f t="shared" si="292"/>
        <v>4.5091593721047797E-2</v>
      </c>
      <c r="I2089" s="2">
        <f t="shared" si="293"/>
        <v>4.3146068719679675</v>
      </c>
    </row>
    <row r="2090" spans="1:9" ht="13.5" x14ac:dyDescent="0.25">
      <c r="A2090" s="3">
        <f>TITRES_STAT!B2093</f>
        <v>45344</v>
      </c>
      <c r="B2090" s="6">
        <f>TITRES_STAT!D2093</f>
        <v>7.45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5.9386451358759557E-4</v>
      </c>
      <c r="G2090" s="2">
        <f t="shared" si="294"/>
        <v>1.3170182390568117E-2</v>
      </c>
      <c r="H2090" s="2">
        <f t="shared" si="292"/>
        <v>4.5091593721047797E-2</v>
      </c>
      <c r="I2090" s="2">
        <f t="shared" si="293"/>
        <v>4.3146068719679675</v>
      </c>
    </row>
    <row r="2091" spans="1:9" ht="13.5" x14ac:dyDescent="0.25">
      <c r="A2091" s="3">
        <f>TITRES_STAT!B2094</f>
        <v>45345</v>
      </c>
      <c r="B2091" s="6">
        <f>TITRES_STAT!D2094</f>
        <v>7.45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5.5144561975991018E-4</v>
      </c>
      <c r="G2091" s="2">
        <f t="shared" si="294"/>
        <v>1.2229455076956108E-2</v>
      </c>
      <c r="H2091" s="2">
        <f t="shared" si="292"/>
        <v>4.5091593721047797E-2</v>
      </c>
      <c r="I2091" s="2">
        <f t="shared" si="293"/>
        <v>4.3146068719679675</v>
      </c>
    </row>
    <row r="2092" spans="1:9" ht="13.5" x14ac:dyDescent="0.25">
      <c r="A2092" s="3">
        <f>TITRES_STAT!B2095</f>
        <v>45348</v>
      </c>
      <c r="B2092" s="6">
        <f>TITRES_STAT!D2095</f>
        <v>7.45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5.1205664691991661E-4</v>
      </c>
      <c r="G2092" s="2">
        <f t="shared" si="294"/>
        <v>1.1355922571459244E-2</v>
      </c>
      <c r="H2092" s="2">
        <f t="shared" si="292"/>
        <v>4.5091593721047797E-2</v>
      </c>
      <c r="I2092" s="2">
        <f t="shared" si="293"/>
        <v>4.3146068719679675</v>
      </c>
    </row>
    <row r="2093" spans="1:9" ht="13.5" x14ac:dyDescent="0.25">
      <c r="A2093" s="3">
        <f>TITRES_STAT!B2096</f>
        <v>45349</v>
      </c>
      <c r="B2093" s="6">
        <f>TITRES_STAT!D2096</f>
        <v>7.55</v>
      </c>
      <c r="C2093" s="2">
        <f t="shared" si="288"/>
        <v>9.9999999999999645E-2</v>
      </c>
      <c r="D2093" s="2">
        <f t="shared" si="289"/>
        <v>9.9999999999999645E-2</v>
      </c>
      <c r="E2093" s="2">
        <f t="shared" si="290"/>
        <v>0</v>
      </c>
      <c r="F2093" s="2">
        <f t="shared" ref="F2093:G2108" si="295">((F2092*13)+D2093)/14</f>
        <v>7.6183383149970394E-3</v>
      </c>
      <c r="G2093" s="2">
        <f t="shared" si="295"/>
        <v>1.0544785244926441E-2</v>
      </c>
      <c r="H2093" s="2">
        <f t="shared" si="292"/>
        <v>0.72247448744037301</v>
      </c>
      <c r="I2093" s="2">
        <f t="shared" si="293"/>
        <v>41.943987716995601</v>
      </c>
    </row>
    <row r="2094" spans="1:9" ht="13.5" x14ac:dyDescent="0.25">
      <c r="A2094" s="3">
        <f>TITRES_STAT!B2097</f>
        <v>45350</v>
      </c>
      <c r="B2094" s="6">
        <f>TITRES_STAT!D2097</f>
        <v>7.55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7.074171292497251E-3</v>
      </c>
      <c r="G2094" s="2">
        <f t="shared" si="295"/>
        <v>9.7915862988602661E-3</v>
      </c>
      <c r="H2094" s="2">
        <f t="shared" si="292"/>
        <v>0.72247448744037313</v>
      </c>
      <c r="I2094" s="2">
        <f t="shared" si="293"/>
        <v>41.943987716995601</v>
      </c>
    </row>
    <row r="2095" spans="1:9" ht="13.5" x14ac:dyDescent="0.25">
      <c r="A2095" s="3">
        <f>TITRES_STAT!B2098</f>
        <v>45351</v>
      </c>
      <c r="B2095" s="6">
        <f>TITRES_STAT!D2098</f>
        <v>7.45</v>
      </c>
      <c r="C2095" s="2">
        <f t="shared" si="288"/>
        <v>-9.9999999999999645E-2</v>
      </c>
      <c r="D2095" s="2">
        <f t="shared" si="289"/>
        <v>0</v>
      </c>
      <c r="E2095" s="2">
        <f t="shared" si="290"/>
        <v>9.9999999999999645E-2</v>
      </c>
      <c r="F2095" s="2">
        <f t="shared" si="295"/>
        <v>6.5688733430331612E-3</v>
      </c>
      <c r="G2095" s="2">
        <f t="shared" si="295"/>
        <v>1.6235044420370222E-2</v>
      </c>
      <c r="H2095" s="2">
        <f t="shared" si="292"/>
        <v>0.40461074038030659</v>
      </c>
      <c r="I2095" s="2">
        <f t="shared" si="293"/>
        <v>28.805898228483983</v>
      </c>
    </row>
    <row r="2096" spans="1:9" ht="13.5" x14ac:dyDescent="0.25">
      <c r="A2096" s="3">
        <f>TITRES_STAT!B2099</f>
        <v>45352</v>
      </c>
      <c r="B2096" s="6">
        <f>TITRES_STAT!D2099</f>
        <v>7.45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6.0996681042450786E-3</v>
      </c>
      <c r="G2096" s="2">
        <f t="shared" si="295"/>
        <v>1.5075398390343777E-2</v>
      </c>
      <c r="H2096" s="2">
        <f t="shared" si="292"/>
        <v>0.40461074038030664</v>
      </c>
      <c r="I2096" s="2">
        <f t="shared" si="293"/>
        <v>28.805898228483997</v>
      </c>
    </row>
    <row r="2097" spans="1:9" ht="13.5" x14ac:dyDescent="0.25">
      <c r="A2097" s="3">
        <f>TITRES_STAT!B2100</f>
        <v>45355</v>
      </c>
      <c r="B2097" s="6">
        <f>TITRES_STAT!D2100</f>
        <v>7.45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5.66397752537043E-3</v>
      </c>
      <c r="G2097" s="2">
        <f t="shared" si="295"/>
        <v>1.3998584219604936E-2</v>
      </c>
      <c r="H2097" s="2">
        <f t="shared" si="292"/>
        <v>0.40461074038030664</v>
      </c>
      <c r="I2097" s="2">
        <f t="shared" si="293"/>
        <v>28.805898228483997</v>
      </c>
    </row>
    <row r="2098" spans="1:9" ht="13.5" x14ac:dyDescent="0.25">
      <c r="A2098" s="3">
        <f>TITRES_STAT!B2101</f>
        <v>45356</v>
      </c>
      <c r="B2098" s="6">
        <f>TITRES_STAT!D2101</f>
        <v>7.78</v>
      </c>
      <c r="C2098" s="2">
        <f t="shared" si="288"/>
        <v>0.33000000000000007</v>
      </c>
      <c r="D2098" s="2">
        <f t="shared" si="289"/>
        <v>0.33000000000000007</v>
      </c>
      <c r="E2098" s="2">
        <f t="shared" si="290"/>
        <v>0</v>
      </c>
      <c r="F2098" s="2">
        <f t="shared" si="295"/>
        <v>2.8830836273558261E-2</v>
      </c>
      <c r="G2098" s="2">
        <f t="shared" si="295"/>
        <v>1.2998685346776012E-2</v>
      </c>
      <c r="H2098" s="2">
        <f t="shared" si="292"/>
        <v>2.2179809345649715</v>
      </c>
      <c r="I2098" s="2">
        <f t="shared" si="293"/>
        <v>68.924613901257104</v>
      </c>
    </row>
    <row r="2099" spans="1:9" ht="13.5" x14ac:dyDescent="0.25">
      <c r="A2099" s="3">
        <f>TITRES_STAT!B2102</f>
        <v>45357</v>
      </c>
      <c r="B2099" s="6">
        <f>TITRES_STAT!D2102</f>
        <v>7.78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2.6771490825446959E-2</v>
      </c>
      <c r="G2099" s="2">
        <f t="shared" si="295"/>
        <v>1.2070207822006296E-2</v>
      </c>
      <c r="H2099" s="2">
        <f t="shared" si="292"/>
        <v>2.2179809345649719</v>
      </c>
      <c r="I2099" s="2">
        <f t="shared" si="293"/>
        <v>68.924613901257104</v>
      </c>
    </row>
    <row r="2100" spans="1:9" ht="13.5" x14ac:dyDescent="0.25">
      <c r="A2100" s="3">
        <f>TITRES_STAT!B2103</f>
        <v>45358</v>
      </c>
      <c r="B2100" s="6">
        <f>TITRES_STAT!D2103</f>
        <v>7.77</v>
      </c>
      <c r="C2100" s="2">
        <f t="shared" si="288"/>
        <v>-1.0000000000000675E-2</v>
      </c>
      <c r="D2100" s="2">
        <f t="shared" si="289"/>
        <v>0</v>
      </c>
      <c r="E2100" s="2">
        <f t="shared" si="290"/>
        <v>1.0000000000000675E-2</v>
      </c>
      <c r="F2100" s="2">
        <f t="shared" si="295"/>
        <v>2.4859241480772176E-2</v>
      </c>
      <c r="G2100" s="2">
        <f t="shared" si="295"/>
        <v>1.1922335834720179E-2</v>
      </c>
      <c r="H2100" s="2">
        <f t="shared" si="292"/>
        <v>2.0850982412672181</v>
      </c>
      <c r="I2100" s="2">
        <f t="shared" si="293"/>
        <v>67.586121355109725</v>
      </c>
    </row>
    <row r="2101" spans="1:9" ht="13.5" x14ac:dyDescent="0.25">
      <c r="A2101" s="3">
        <f>TITRES_STAT!B2104</f>
        <v>45359</v>
      </c>
      <c r="B2101" s="6">
        <f>TITRES_STAT!D2104</f>
        <v>7.77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2.3083581375002736E-2</v>
      </c>
      <c r="G2101" s="2">
        <f t="shared" si="295"/>
        <v>1.1070740417954453E-2</v>
      </c>
      <c r="H2101" s="2">
        <f t="shared" si="292"/>
        <v>2.0850982412672181</v>
      </c>
      <c r="I2101" s="2">
        <f t="shared" si="293"/>
        <v>67.586121355109725</v>
      </c>
    </row>
    <row r="2102" spans="1:9" ht="13.5" x14ac:dyDescent="0.25">
      <c r="A2102" s="3">
        <f>TITRES_STAT!B2105</f>
        <v>45362</v>
      </c>
      <c r="B2102" s="6">
        <f>TITRES_STAT!D2105</f>
        <v>7.77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2.1434754133931113E-2</v>
      </c>
      <c r="G2102" s="2">
        <f t="shared" si="295"/>
        <v>1.0279973245243421E-2</v>
      </c>
      <c r="H2102" s="2">
        <f t="shared" si="292"/>
        <v>2.0850982412672181</v>
      </c>
      <c r="I2102" s="2">
        <f t="shared" si="293"/>
        <v>67.586121355109725</v>
      </c>
    </row>
    <row r="2103" spans="1:9" ht="13.5" x14ac:dyDescent="0.25">
      <c r="A2103" s="3">
        <f>TITRES_STAT!B2106</f>
        <v>45363</v>
      </c>
      <c r="B2103" s="6">
        <f>TITRES_STAT!D2106</f>
        <v>7.77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1.9903700267221748E-2</v>
      </c>
      <c r="G2103" s="2">
        <f t="shared" si="295"/>
        <v>9.5456894420117479E-3</v>
      </c>
      <c r="H2103" s="2">
        <f t="shared" si="292"/>
        <v>2.0850982412672181</v>
      </c>
      <c r="I2103" s="2">
        <f t="shared" si="293"/>
        <v>67.586121355109725</v>
      </c>
    </row>
    <row r="2104" spans="1:9" ht="13.5" x14ac:dyDescent="0.25">
      <c r="A2104" s="3">
        <f>TITRES_STAT!B2107</f>
        <v>45364</v>
      </c>
      <c r="B2104" s="6">
        <f>TITRES_STAT!D2107</f>
        <v>7.77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1.8482007390991623E-2</v>
      </c>
      <c r="G2104" s="2">
        <f t="shared" si="295"/>
        <v>8.8638544818680515E-3</v>
      </c>
      <c r="H2104" s="2">
        <f t="shared" si="292"/>
        <v>2.0850982412672181</v>
      </c>
      <c r="I2104" s="2">
        <f t="shared" si="293"/>
        <v>67.586121355109725</v>
      </c>
    </row>
    <row r="2105" spans="1:9" ht="13.5" x14ac:dyDescent="0.25">
      <c r="A2105" s="3">
        <f>TITRES_STAT!B2108</f>
        <v>45365</v>
      </c>
      <c r="B2105" s="6">
        <f>TITRES_STAT!D2108</f>
        <v>7.77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1.7161864005920794E-2</v>
      </c>
      <c r="G2105" s="2">
        <f t="shared" si="295"/>
        <v>8.2307220188774771E-3</v>
      </c>
      <c r="H2105" s="2">
        <f t="shared" si="292"/>
        <v>2.0850982412672181</v>
      </c>
      <c r="I2105" s="2">
        <f t="shared" si="293"/>
        <v>67.586121355109725</v>
      </c>
    </row>
    <row r="2106" spans="1:9" ht="13.5" x14ac:dyDescent="0.25">
      <c r="A2106" s="3">
        <f>TITRES_STAT!B2109</f>
        <v>45366</v>
      </c>
      <c r="B2106" s="6">
        <f>TITRES_STAT!D2109</f>
        <v>7.77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1.5936016576926452E-2</v>
      </c>
      <c r="G2106" s="2">
        <f t="shared" si="295"/>
        <v>7.6428133032433714E-3</v>
      </c>
      <c r="H2106" s="2">
        <f t="shared" si="292"/>
        <v>2.0850982412672181</v>
      </c>
      <c r="I2106" s="2">
        <f t="shared" si="293"/>
        <v>67.586121355109725</v>
      </c>
    </row>
    <row r="2107" spans="1:9" ht="13.5" x14ac:dyDescent="0.25">
      <c r="A2107" s="3">
        <f>TITRES_STAT!B2110</f>
        <v>45369</v>
      </c>
      <c r="B2107" s="6">
        <f>TITRES_STAT!D2110</f>
        <v>7.77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1.4797729678574564E-2</v>
      </c>
      <c r="G2107" s="2">
        <f t="shared" si="295"/>
        <v>7.0968980672974158E-3</v>
      </c>
      <c r="H2107" s="2">
        <f t="shared" si="292"/>
        <v>2.0850982412672185</v>
      </c>
      <c r="I2107" s="2">
        <f t="shared" si="293"/>
        <v>67.586121355109739</v>
      </c>
    </row>
    <row r="2108" spans="1:9" ht="13.5" x14ac:dyDescent="0.25">
      <c r="A2108" s="3">
        <f>TITRES_STAT!B2111</f>
        <v>45370</v>
      </c>
      <c r="B2108" s="6">
        <f>TITRES_STAT!D2111</f>
        <v>7.77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1.3740748987247808E-2</v>
      </c>
      <c r="G2108" s="2">
        <f t="shared" si="295"/>
        <v>6.5899767767761712E-3</v>
      </c>
      <c r="H2108" s="2">
        <f t="shared" si="292"/>
        <v>2.0850982412672185</v>
      </c>
      <c r="I2108" s="2">
        <f t="shared" si="293"/>
        <v>67.586121355109739</v>
      </c>
    </row>
    <row r="2109" spans="1:9" ht="13.5" x14ac:dyDescent="0.25">
      <c r="A2109" s="3">
        <f>TITRES_STAT!B2112</f>
        <v>45372</v>
      </c>
      <c r="B2109" s="6">
        <f>TITRES_STAT!D2112</f>
        <v>7.77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1.2759266916730109E-2</v>
      </c>
      <c r="G2109" s="2">
        <f t="shared" si="296"/>
        <v>6.1192641498635869E-3</v>
      </c>
      <c r="H2109" s="2">
        <f t="shared" si="292"/>
        <v>2.085098241267219</v>
      </c>
      <c r="I2109" s="2">
        <f t="shared" si="293"/>
        <v>67.586121355109739</v>
      </c>
    </row>
    <row r="2110" spans="1:9" ht="13.5" x14ac:dyDescent="0.25">
      <c r="A2110" s="3">
        <f>TITRES_STAT!B2113</f>
        <v>45373</v>
      </c>
      <c r="B2110" s="6">
        <f>TITRES_STAT!D2113</f>
        <v>8.11</v>
      </c>
      <c r="C2110" s="2">
        <f t="shared" si="288"/>
        <v>0.33999999999999986</v>
      </c>
      <c r="D2110" s="2">
        <f t="shared" si="289"/>
        <v>0.33999999999999986</v>
      </c>
      <c r="E2110" s="2">
        <f t="shared" si="290"/>
        <v>0</v>
      </c>
      <c r="F2110" s="2">
        <f t="shared" si="296"/>
        <v>3.6133604994106519E-2</v>
      </c>
      <c r="G2110" s="2">
        <f t="shared" si="296"/>
        <v>5.6821738534447589E-3</v>
      </c>
      <c r="H2110" s="2">
        <f t="shared" si="292"/>
        <v>6.3591164096819908</v>
      </c>
      <c r="I2110" s="2">
        <f t="shared" si="293"/>
        <v>86.411412127081533</v>
      </c>
    </row>
    <row r="2111" spans="1:9" ht="13.5" x14ac:dyDescent="0.25">
      <c r="A2111" s="3">
        <f>TITRES_STAT!B2114</f>
        <v>45376</v>
      </c>
      <c r="B2111" s="6">
        <f>TITRES_STAT!D2114</f>
        <v>8.11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3.3552633208813194E-2</v>
      </c>
      <c r="G2111" s="2">
        <f t="shared" si="296"/>
        <v>5.2763042924844194E-3</v>
      </c>
      <c r="H2111" s="2">
        <f t="shared" si="292"/>
        <v>6.3591164096819899</v>
      </c>
      <c r="I2111" s="2">
        <f t="shared" si="293"/>
        <v>86.411412127081533</v>
      </c>
    </row>
    <row r="2112" spans="1:9" ht="13.5" x14ac:dyDescent="0.25">
      <c r="A2112" s="3">
        <f>TITRES_STAT!B2115</f>
        <v>45377</v>
      </c>
      <c r="B2112" s="6">
        <f>TITRES_STAT!D2115</f>
        <v>8.11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3.1156016551040826E-2</v>
      </c>
      <c r="G2112" s="2">
        <f t="shared" si="296"/>
        <v>4.899425414449818E-3</v>
      </c>
      <c r="H2112" s="2">
        <f t="shared" si="292"/>
        <v>6.3591164096819908</v>
      </c>
      <c r="I2112" s="2">
        <f t="shared" si="293"/>
        <v>86.411412127081533</v>
      </c>
    </row>
    <row r="2113" spans="1:9" ht="13.5" x14ac:dyDescent="0.25">
      <c r="A2113" s="3">
        <f>TITRES_STAT!B2116</f>
        <v>45378</v>
      </c>
      <c r="B2113" s="6">
        <f>TITRES_STAT!D2116</f>
        <v>8.11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2.893058679739505E-2</v>
      </c>
      <c r="G2113" s="2">
        <f t="shared" si="296"/>
        <v>4.5494664562748316E-3</v>
      </c>
      <c r="H2113" s="2">
        <f t="shared" si="292"/>
        <v>6.3591164096819899</v>
      </c>
      <c r="I2113" s="2">
        <f t="shared" si="293"/>
        <v>86.411412127081533</v>
      </c>
    </row>
    <row r="2114" spans="1:9" ht="13.5" x14ac:dyDescent="0.25">
      <c r="A2114" s="3">
        <f>TITRES_STAT!B2117</f>
        <v>45379</v>
      </c>
      <c r="B2114" s="6">
        <f>TITRES_STAT!D2117</f>
        <v>8.11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2.6864116311866831E-2</v>
      </c>
      <c r="G2114" s="2">
        <f t="shared" si="296"/>
        <v>4.2245045665409145E-3</v>
      </c>
      <c r="H2114" s="2">
        <f t="shared" si="292"/>
        <v>6.3591164096819899</v>
      </c>
      <c r="I2114" s="2">
        <f t="shared" si="293"/>
        <v>86.411412127081533</v>
      </c>
    </row>
    <row r="2115" spans="1:9" ht="13.5" x14ac:dyDescent="0.25">
      <c r="A2115" s="3">
        <f>TITRES_STAT!B2118</f>
        <v>45380</v>
      </c>
      <c r="B2115" s="6">
        <f>TITRES_STAT!D2118</f>
        <v>7.75</v>
      </c>
      <c r="C2115" s="2">
        <f t="shared" ref="C2115:C2178" si="297">B2115-B2114</f>
        <v>-0.35999999999999943</v>
      </c>
      <c r="D2115" s="2">
        <f t="shared" ref="D2115:D2178" si="298">IF(C2115&gt;0,C2115,0)</f>
        <v>0</v>
      </c>
      <c r="E2115" s="2">
        <f t="shared" ref="E2115:E2178" si="299">IF(C2115&lt;0,-C2115,0)</f>
        <v>0.35999999999999943</v>
      </c>
      <c r="F2115" s="2">
        <f t="shared" si="296"/>
        <v>2.4945250861019199E-2</v>
      </c>
      <c r="G2115" s="2">
        <f t="shared" si="296"/>
        <v>2.9637039954645093E-2</v>
      </c>
      <c r="H2115" s="2">
        <f t="shared" si="292"/>
        <v>0.84169171075094029</v>
      </c>
      <c r="I2115" s="2">
        <f t="shared" si="293"/>
        <v>45.702095841423144</v>
      </c>
    </row>
    <row r="2116" spans="1:9" ht="13.5" x14ac:dyDescent="0.25">
      <c r="A2116" s="3">
        <f>TITRES_STAT!B2119</f>
        <v>45383</v>
      </c>
      <c r="B2116" s="6">
        <f>TITRES_STAT!D2119</f>
        <v>7.75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2.3163447228089256E-2</v>
      </c>
      <c r="G2116" s="2">
        <f t="shared" si="296"/>
        <v>2.75201085293133E-2</v>
      </c>
      <c r="H2116" s="2">
        <f t="shared" si="292"/>
        <v>0.84169171075094029</v>
      </c>
      <c r="I2116" s="2">
        <f t="shared" si="293"/>
        <v>45.702095841423144</v>
      </c>
    </row>
    <row r="2117" spans="1:9" ht="13.5" x14ac:dyDescent="0.25">
      <c r="A2117" s="3">
        <f>TITRES_STAT!B2120</f>
        <v>45384</v>
      </c>
      <c r="B2117" s="6">
        <f>TITRES_STAT!D2120</f>
        <v>7.75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2.1508915283225738E-2</v>
      </c>
      <c r="G2117" s="2">
        <f t="shared" si="296"/>
        <v>2.5554386491505206E-2</v>
      </c>
      <c r="H2117" s="2">
        <f t="shared" si="292"/>
        <v>0.8416917107509404</v>
      </c>
      <c r="I2117" s="2">
        <f t="shared" si="293"/>
        <v>45.702095841423144</v>
      </c>
    </row>
    <row r="2118" spans="1:9" ht="13.5" x14ac:dyDescent="0.25">
      <c r="A2118" s="3">
        <f>TITRES_STAT!B2121</f>
        <v>45385</v>
      </c>
      <c r="B2118" s="6">
        <f>TITRES_STAT!D2121</f>
        <v>7.75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1.9972564191566757E-2</v>
      </c>
      <c r="G2118" s="2">
        <f t="shared" si="296"/>
        <v>2.3729073170683405E-2</v>
      </c>
      <c r="H2118" s="2">
        <f t="shared" si="292"/>
        <v>0.8416917107509404</v>
      </c>
      <c r="I2118" s="2">
        <f t="shared" si="293"/>
        <v>45.702095841423144</v>
      </c>
    </row>
    <row r="2119" spans="1:9" ht="13.5" x14ac:dyDescent="0.25">
      <c r="A2119" s="3">
        <f>TITRES_STAT!B2122</f>
        <v>45386</v>
      </c>
      <c r="B2119" s="6">
        <f>TITRES_STAT!D2122</f>
        <v>7.74</v>
      </c>
      <c r="C2119" s="2">
        <f t="shared" si="297"/>
        <v>-9.9999999999997868E-3</v>
      </c>
      <c r="D2119" s="2">
        <f t="shared" si="298"/>
        <v>0</v>
      </c>
      <c r="E2119" s="2">
        <f t="shared" si="299"/>
        <v>9.9999999999997868E-3</v>
      </c>
      <c r="F2119" s="2">
        <f t="shared" si="296"/>
        <v>1.8545952463597703E-2</v>
      </c>
      <c r="G2119" s="2">
        <f t="shared" si="296"/>
        <v>2.2748425087063148E-2</v>
      </c>
      <c r="H2119" s="2">
        <f t="shared" si="292"/>
        <v>0.81526313987092858</v>
      </c>
      <c r="I2119" s="2">
        <f t="shared" si="293"/>
        <v>44.9115680236253</v>
      </c>
    </row>
    <row r="2120" spans="1:9" ht="13.5" x14ac:dyDescent="0.25">
      <c r="A2120" s="3">
        <f>TITRES_STAT!B2123</f>
        <v>45387</v>
      </c>
      <c r="B2120" s="6">
        <f>TITRES_STAT!D2123</f>
        <v>7.4</v>
      </c>
      <c r="C2120" s="2">
        <f t="shared" si="297"/>
        <v>-0.33999999999999986</v>
      </c>
      <c r="D2120" s="2">
        <f t="shared" si="298"/>
        <v>0</v>
      </c>
      <c r="E2120" s="2">
        <f t="shared" si="299"/>
        <v>0.33999999999999986</v>
      </c>
      <c r="F2120" s="2">
        <f t="shared" si="296"/>
        <v>1.7221241573340724E-2</v>
      </c>
      <c r="G2120" s="2">
        <f t="shared" si="296"/>
        <v>4.5409251866558628E-2</v>
      </c>
      <c r="H2120" s="2">
        <f t="shared" si="292"/>
        <v>0.3792452168987</v>
      </c>
      <c r="I2120" s="2">
        <f t="shared" si="293"/>
        <v>27.496576551590394</v>
      </c>
    </row>
    <row r="2121" spans="1:9" ht="13.5" x14ac:dyDescent="0.25">
      <c r="A2121" s="3">
        <f>TITRES_STAT!B2124</f>
        <v>45390</v>
      </c>
      <c r="B2121" s="6">
        <f>TITRES_STAT!D2124</f>
        <v>7.12</v>
      </c>
      <c r="C2121" s="2">
        <f t="shared" si="297"/>
        <v>-0.28000000000000025</v>
      </c>
      <c r="D2121" s="2">
        <f t="shared" si="298"/>
        <v>0</v>
      </c>
      <c r="E2121" s="2">
        <f t="shared" si="299"/>
        <v>0.28000000000000025</v>
      </c>
      <c r="F2121" s="2">
        <f t="shared" si="296"/>
        <v>1.5991152889530673E-2</v>
      </c>
      <c r="G2121" s="2">
        <f t="shared" si="296"/>
        <v>6.2165733876090166E-2</v>
      </c>
      <c r="H2121" s="2">
        <f t="shared" si="292"/>
        <v>0.25723420110192086</v>
      </c>
      <c r="I2121" s="2">
        <f t="shared" si="293"/>
        <v>20.460324804755089</v>
      </c>
    </row>
    <row r="2122" spans="1:9" ht="13.5" x14ac:dyDescent="0.25">
      <c r="A2122" s="3">
        <f>TITRES_STAT!B2125</f>
        <v>45394</v>
      </c>
      <c r="B2122" s="6">
        <f>TITRES_STAT!D2125</f>
        <v>7.13</v>
      </c>
      <c r="C2122" s="2">
        <f t="shared" si="297"/>
        <v>9.9999999999997868E-3</v>
      </c>
      <c r="D2122" s="2">
        <f t="shared" si="298"/>
        <v>9.9999999999997868E-3</v>
      </c>
      <c r="E2122" s="2">
        <f t="shared" si="299"/>
        <v>0</v>
      </c>
      <c r="F2122" s="2">
        <f t="shared" si="296"/>
        <v>1.5563213397421324E-2</v>
      </c>
      <c r="G2122" s="2">
        <f t="shared" si="296"/>
        <v>5.7725324313512294E-2</v>
      </c>
      <c r="H2122" s="2">
        <f t="shared" si="292"/>
        <v>0.26960807206375975</v>
      </c>
      <c r="I2122" s="2">
        <f t="shared" si="293"/>
        <v>21.235535437759879</v>
      </c>
    </row>
    <row r="2123" spans="1:9" ht="13.5" x14ac:dyDescent="0.25">
      <c r="A2123" s="3">
        <f>TITRES_STAT!B2126</f>
        <v>45397</v>
      </c>
      <c r="B2123" s="6">
        <f>TITRES_STAT!D2126</f>
        <v>7.1</v>
      </c>
      <c r="C2123" s="2">
        <f t="shared" si="297"/>
        <v>-3.0000000000000249E-2</v>
      </c>
      <c r="D2123" s="2">
        <f t="shared" si="298"/>
        <v>0</v>
      </c>
      <c r="E2123" s="2">
        <f t="shared" si="299"/>
        <v>3.0000000000000249E-2</v>
      </c>
      <c r="F2123" s="2">
        <f t="shared" si="296"/>
        <v>1.4451555297605516E-2</v>
      </c>
      <c r="G2123" s="2">
        <f t="shared" si="296"/>
        <v>5.5744944005404293E-2</v>
      </c>
      <c r="H2123" s="2">
        <f t="shared" si="292"/>
        <v>0.25924423381256756</v>
      </c>
      <c r="I2123" s="2">
        <f t="shared" si="293"/>
        <v>20.587287743828952</v>
      </c>
    </row>
    <row r="2124" spans="1:9" ht="13.5" x14ac:dyDescent="0.25">
      <c r="A2124" s="3">
        <f>TITRES_STAT!B2127</f>
        <v>45398</v>
      </c>
      <c r="B2124" s="6">
        <f>TITRES_STAT!D2127</f>
        <v>7.09</v>
      </c>
      <c r="C2124" s="2">
        <f t="shared" si="297"/>
        <v>-9.9999999999997868E-3</v>
      </c>
      <c r="D2124" s="2">
        <f t="shared" si="298"/>
        <v>0</v>
      </c>
      <c r="E2124" s="2">
        <f t="shared" si="299"/>
        <v>9.9999999999997868E-3</v>
      </c>
      <c r="F2124" s="2">
        <f t="shared" si="296"/>
        <v>1.341930134777655E-2</v>
      </c>
      <c r="G2124" s="2">
        <f t="shared" si="296"/>
        <v>5.2477448005018253E-2</v>
      </c>
      <c r="H2124" s="2">
        <f t="shared" si="292"/>
        <v>0.25571558560723656</v>
      </c>
      <c r="I2124" s="2">
        <f t="shared" si="293"/>
        <v>20.364132494507359</v>
      </c>
    </row>
    <row r="2125" spans="1:9" ht="13.5" x14ac:dyDescent="0.25">
      <c r="A2125" s="3">
        <f>TITRES_STAT!B2128</f>
        <v>45399</v>
      </c>
      <c r="B2125" s="6">
        <f>TITRES_STAT!D2128</f>
        <v>6.81</v>
      </c>
      <c r="C2125" s="2">
        <f t="shared" si="297"/>
        <v>-0.28000000000000025</v>
      </c>
      <c r="D2125" s="2">
        <f t="shared" si="298"/>
        <v>0</v>
      </c>
      <c r="E2125" s="2">
        <f t="shared" si="299"/>
        <v>0.28000000000000025</v>
      </c>
      <c r="F2125" s="2">
        <f t="shared" ref="F2125:G2140" si="300">((F2124*13)+D2125)/14</f>
        <v>1.2460779822935367E-2</v>
      </c>
      <c r="G2125" s="2">
        <f t="shared" si="300"/>
        <v>6.872905886180268E-2</v>
      </c>
      <c r="H2125" s="2">
        <f t="shared" si="292"/>
        <v>0.18130293109339599</v>
      </c>
      <c r="I2125" s="2">
        <f t="shared" si="293"/>
        <v>15.347708561561319</v>
      </c>
    </row>
    <row r="2126" spans="1:9" ht="13.5" x14ac:dyDescent="0.25">
      <c r="A2126" s="3">
        <f>TITRES_STAT!B2129</f>
        <v>45400</v>
      </c>
      <c r="B2126" s="6">
        <f>TITRES_STAT!D2129</f>
        <v>6.81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1.1570724121297128E-2</v>
      </c>
      <c r="G2126" s="2">
        <f t="shared" si="300"/>
        <v>6.3819840371673917E-2</v>
      </c>
      <c r="H2126" s="2">
        <f t="shared" si="292"/>
        <v>0.18130293109339599</v>
      </c>
      <c r="I2126" s="2">
        <f t="shared" si="293"/>
        <v>15.347708561561319</v>
      </c>
    </row>
    <row r="2127" spans="1:9" ht="13.5" x14ac:dyDescent="0.25">
      <c r="A2127" s="3">
        <f>TITRES_STAT!B2130</f>
        <v>45401</v>
      </c>
      <c r="B2127" s="6">
        <f>TITRES_STAT!D2130</f>
        <v>6.8</v>
      </c>
      <c r="C2127" s="2">
        <f t="shared" si="297"/>
        <v>-9.9999999999997868E-3</v>
      </c>
      <c r="D2127" s="2">
        <f t="shared" si="298"/>
        <v>0</v>
      </c>
      <c r="E2127" s="2">
        <f t="shared" si="299"/>
        <v>9.9999999999997868E-3</v>
      </c>
      <c r="F2127" s="2">
        <f t="shared" si="300"/>
        <v>1.0744243826918761E-2</v>
      </c>
      <c r="G2127" s="2">
        <f t="shared" si="300"/>
        <v>5.9975566059411477E-2</v>
      </c>
      <c r="H2127" s="2">
        <f t="shared" si="292"/>
        <v>0.17914368355065746</v>
      </c>
      <c r="I2127" s="2">
        <f t="shared" si="293"/>
        <v>15.192693312083648</v>
      </c>
    </row>
    <row r="2128" spans="1:9" ht="13.5" x14ac:dyDescent="0.25">
      <c r="A2128" s="3">
        <f>TITRES_STAT!B2131</f>
        <v>45404</v>
      </c>
      <c r="B2128" s="6">
        <f>TITRES_STAT!D2131</f>
        <v>6.79</v>
      </c>
      <c r="C2128" s="2">
        <f t="shared" si="297"/>
        <v>-9.9999999999997868E-3</v>
      </c>
      <c r="D2128" s="2">
        <f t="shared" si="298"/>
        <v>0</v>
      </c>
      <c r="E2128" s="2">
        <f t="shared" si="299"/>
        <v>9.9999999999997868E-3</v>
      </c>
      <c r="F2128" s="2">
        <f t="shared" si="300"/>
        <v>9.9767978392817074E-3</v>
      </c>
      <c r="G2128" s="2">
        <f t="shared" si="300"/>
        <v>5.6405882769453498E-2</v>
      </c>
      <c r="H2128" s="2">
        <f t="shared" si="292"/>
        <v>0.17687512985231787</v>
      </c>
      <c r="I2128" s="2">
        <f t="shared" si="293"/>
        <v>15.029218084888356</v>
      </c>
    </row>
    <row r="2129" spans="1:9" ht="13.5" x14ac:dyDescent="0.25">
      <c r="A2129" s="3">
        <f>TITRES_STAT!B2132</f>
        <v>45405</v>
      </c>
      <c r="B2129" s="6">
        <f>TITRES_STAT!D2132</f>
        <v>6.79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9.264169422190157E-3</v>
      </c>
      <c r="G2129" s="2">
        <f t="shared" si="300"/>
        <v>5.2376891143063965E-2</v>
      </c>
      <c r="H2129" s="2">
        <f t="shared" ref="H2129:H2192" si="301">F2129/G2129</f>
        <v>0.17687512985231787</v>
      </c>
      <c r="I2129" s="2">
        <f t="shared" ref="I2129:I2192" si="302">IF(G2129=0,100,100-(100/(1+H2129)))</f>
        <v>15.029218084888356</v>
      </c>
    </row>
    <row r="2130" spans="1:9" ht="13.5" x14ac:dyDescent="0.25">
      <c r="A2130" s="3">
        <f>TITRES_STAT!B2133</f>
        <v>45406</v>
      </c>
      <c r="B2130" s="6">
        <f>TITRES_STAT!D2133</f>
        <v>6.51</v>
      </c>
      <c r="C2130" s="2">
        <f t="shared" si="297"/>
        <v>-0.28000000000000025</v>
      </c>
      <c r="D2130" s="2">
        <f t="shared" si="298"/>
        <v>0</v>
      </c>
      <c r="E2130" s="2">
        <f t="shared" si="299"/>
        <v>0.28000000000000025</v>
      </c>
      <c r="F2130" s="2">
        <f t="shared" si="300"/>
        <v>8.6024430348908606E-3</v>
      </c>
      <c r="G2130" s="2">
        <f t="shared" si="300"/>
        <v>6.8635684632845126E-2</v>
      </c>
      <c r="H2130" s="2">
        <f t="shared" si="301"/>
        <v>0.12533484703923564</v>
      </c>
      <c r="I2130" s="2">
        <f t="shared" si="302"/>
        <v>11.137560288743629</v>
      </c>
    </row>
    <row r="2131" spans="1:9" ht="13.5" x14ac:dyDescent="0.25">
      <c r="A2131" s="3">
        <f>TITRES_STAT!B2134</f>
        <v>45407</v>
      </c>
      <c r="B2131" s="6">
        <f>TITRES_STAT!D2134</f>
        <v>6.41</v>
      </c>
      <c r="C2131" s="2">
        <f t="shared" si="297"/>
        <v>-9.9999999999999645E-2</v>
      </c>
      <c r="D2131" s="2">
        <f t="shared" si="298"/>
        <v>0</v>
      </c>
      <c r="E2131" s="2">
        <f t="shared" si="299"/>
        <v>9.9999999999999645E-2</v>
      </c>
      <c r="F2131" s="2">
        <f t="shared" si="300"/>
        <v>7.9879828181129413E-3</v>
      </c>
      <c r="G2131" s="2">
        <f t="shared" si="300"/>
        <v>7.0875992873356164E-2</v>
      </c>
      <c r="H2131" s="2">
        <f t="shared" si="301"/>
        <v>0.11270364610462902</v>
      </c>
      <c r="I2131" s="2">
        <f t="shared" si="302"/>
        <v>10.128810712464528</v>
      </c>
    </row>
    <row r="2132" spans="1:9" ht="13.5" x14ac:dyDescent="0.25">
      <c r="A2132" s="3">
        <f>TITRES_STAT!B2135</f>
        <v>45408</v>
      </c>
      <c r="B2132" s="6">
        <f>TITRES_STAT!D2135</f>
        <v>6.41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7.4174126168191591E-3</v>
      </c>
      <c r="G2132" s="2">
        <f t="shared" si="300"/>
        <v>6.5813421953830734E-2</v>
      </c>
      <c r="H2132" s="2">
        <f t="shared" si="301"/>
        <v>0.11270364610462899</v>
      </c>
      <c r="I2132" s="2">
        <f t="shared" si="302"/>
        <v>10.128810712464514</v>
      </c>
    </row>
    <row r="2133" spans="1:9" ht="13.5" x14ac:dyDescent="0.25">
      <c r="A2133" s="3">
        <f>TITRES_STAT!B2136</f>
        <v>45411</v>
      </c>
      <c r="B2133" s="6">
        <f>TITRES_STAT!D2136</f>
        <v>6.41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6.8875974299035048E-3</v>
      </c>
      <c r="G2133" s="2">
        <f t="shared" si="300"/>
        <v>6.1112463242842821E-2</v>
      </c>
      <c r="H2133" s="2">
        <f t="shared" si="301"/>
        <v>0.11270364610462899</v>
      </c>
      <c r="I2133" s="2">
        <f t="shared" si="302"/>
        <v>10.128810712464514</v>
      </c>
    </row>
    <row r="2134" spans="1:9" ht="13.5" x14ac:dyDescent="0.25">
      <c r="A2134" s="3">
        <f>TITRES_STAT!B2137</f>
        <v>45412</v>
      </c>
      <c r="B2134" s="6">
        <f>TITRES_STAT!D2137</f>
        <v>6.41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6.3956261849103966E-3</v>
      </c>
      <c r="G2134" s="2">
        <f t="shared" si="300"/>
        <v>5.6747287296925478E-2</v>
      </c>
      <c r="H2134" s="2">
        <f t="shared" si="301"/>
        <v>0.11270364610462898</v>
      </c>
      <c r="I2134" s="2">
        <f t="shared" si="302"/>
        <v>10.128810712464514</v>
      </c>
    </row>
    <row r="2135" spans="1:9" ht="13.5" x14ac:dyDescent="0.25">
      <c r="A2135" s="3">
        <f>TITRES_STAT!B2138</f>
        <v>45414</v>
      </c>
      <c r="B2135" s="6">
        <f>TITRES_STAT!D2138</f>
        <v>6.13</v>
      </c>
      <c r="C2135" s="2">
        <f t="shared" si="297"/>
        <v>-0.28000000000000025</v>
      </c>
      <c r="D2135" s="2">
        <f t="shared" si="298"/>
        <v>0</v>
      </c>
      <c r="E2135" s="2">
        <f t="shared" si="299"/>
        <v>0.28000000000000025</v>
      </c>
      <c r="F2135" s="2">
        <f t="shared" si="300"/>
        <v>5.938795743131082E-3</v>
      </c>
      <c r="G2135" s="2">
        <f t="shared" si="300"/>
        <v>7.2693909632859391E-2</v>
      </c>
      <c r="H2135" s="2">
        <f t="shared" si="301"/>
        <v>8.1695918862047343E-2</v>
      </c>
      <c r="I2135" s="2">
        <f t="shared" si="302"/>
        <v>7.5525771556938253</v>
      </c>
    </row>
    <row r="2136" spans="1:9" ht="13.5" x14ac:dyDescent="0.25">
      <c r="A2136" s="3">
        <f>TITRES_STAT!B2139</f>
        <v>45415</v>
      </c>
      <c r="B2136" s="6">
        <f>TITRES_STAT!D2139</f>
        <v>5.9</v>
      </c>
      <c r="C2136" s="2">
        <f t="shared" si="297"/>
        <v>-0.22999999999999954</v>
      </c>
      <c r="D2136" s="2">
        <f t="shared" si="298"/>
        <v>0</v>
      </c>
      <c r="E2136" s="2">
        <f t="shared" si="299"/>
        <v>0.22999999999999954</v>
      </c>
      <c r="F2136" s="2">
        <f t="shared" si="300"/>
        <v>5.5145960471931479E-3</v>
      </c>
      <c r="G2136" s="2">
        <f t="shared" si="300"/>
        <v>8.3930058944797978E-2</v>
      </c>
      <c r="H2136" s="2">
        <f t="shared" si="301"/>
        <v>6.5704660720185812E-2</v>
      </c>
      <c r="I2136" s="2">
        <f t="shared" si="302"/>
        <v>6.1653723720963853</v>
      </c>
    </row>
    <row r="2137" spans="1:9" ht="13.5" x14ac:dyDescent="0.25">
      <c r="A2137" s="3">
        <f>TITRES_STAT!B2140</f>
        <v>45418</v>
      </c>
      <c r="B2137" s="6">
        <f>TITRES_STAT!D2140</f>
        <v>5.67</v>
      </c>
      <c r="C2137" s="2">
        <f t="shared" si="297"/>
        <v>-0.23000000000000043</v>
      </c>
      <c r="D2137" s="2">
        <f t="shared" si="298"/>
        <v>0</v>
      </c>
      <c r="E2137" s="2">
        <f t="shared" si="299"/>
        <v>0.23000000000000043</v>
      </c>
      <c r="F2137" s="2">
        <f t="shared" si="300"/>
        <v>5.1206963295364945E-3</v>
      </c>
      <c r="G2137" s="2">
        <f t="shared" si="300"/>
        <v>9.4363626163026723E-2</v>
      </c>
      <c r="H2137" s="2">
        <f t="shared" si="301"/>
        <v>5.426557390545543E-2</v>
      </c>
      <c r="I2137" s="2">
        <f t="shared" si="302"/>
        <v>5.1472394858187585</v>
      </c>
    </row>
    <row r="2138" spans="1:9" ht="13.5" x14ac:dyDescent="0.25">
      <c r="A2138" s="3">
        <f>TITRES_STAT!B2141</f>
        <v>45419</v>
      </c>
      <c r="B2138" s="6">
        <f>TITRES_STAT!D2141</f>
        <v>5.42</v>
      </c>
      <c r="C2138" s="2">
        <f t="shared" si="297"/>
        <v>-0.25</v>
      </c>
      <c r="D2138" s="2">
        <f t="shared" si="298"/>
        <v>0</v>
      </c>
      <c r="E2138" s="2">
        <f t="shared" si="299"/>
        <v>0.25</v>
      </c>
      <c r="F2138" s="2">
        <f t="shared" si="300"/>
        <v>4.7549323059981738E-3</v>
      </c>
      <c r="G2138" s="2">
        <f t="shared" si="300"/>
        <v>0.10548051000852481</v>
      </c>
      <c r="H2138" s="2">
        <f t="shared" si="301"/>
        <v>4.5078776217652779E-2</v>
      </c>
      <c r="I2138" s="2">
        <f t="shared" si="302"/>
        <v>4.3134333261270257</v>
      </c>
    </row>
    <row r="2139" spans="1:9" ht="13.5" x14ac:dyDescent="0.25">
      <c r="A2139" s="3">
        <f>TITRES_STAT!B2142</f>
        <v>45420</v>
      </c>
      <c r="B2139" s="6">
        <f>TITRES_STAT!D2142</f>
        <v>5.42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4.4152942841411613E-3</v>
      </c>
      <c r="G2139" s="2">
        <f t="shared" si="300"/>
        <v>9.7946187865058737E-2</v>
      </c>
      <c r="H2139" s="2">
        <f t="shared" si="301"/>
        <v>4.5078776217652779E-2</v>
      </c>
      <c r="I2139" s="2">
        <f t="shared" si="302"/>
        <v>4.3134333261270257</v>
      </c>
    </row>
    <row r="2140" spans="1:9" ht="13.5" x14ac:dyDescent="0.25">
      <c r="A2140" s="3">
        <f>TITRES_STAT!B2143</f>
        <v>45421</v>
      </c>
      <c r="B2140" s="6">
        <f>TITRES_STAT!D2143</f>
        <v>5.42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4.0999161209882206E-3</v>
      </c>
      <c r="G2140" s="2">
        <f t="shared" si="300"/>
        <v>9.0950031588983113E-2</v>
      </c>
      <c r="H2140" s="2">
        <f t="shared" si="301"/>
        <v>4.5078776217652779E-2</v>
      </c>
      <c r="I2140" s="2">
        <f t="shared" si="302"/>
        <v>4.3134333261270257</v>
      </c>
    </row>
    <row r="2141" spans="1:9" ht="13.5" x14ac:dyDescent="0.25">
      <c r="A2141" s="3">
        <f>TITRES_STAT!B2144</f>
        <v>45422</v>
      </c>
      <c r="B2141" s="6">
        <f>TITRES_STAT!D2144</f>
        <v>5.42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3.8070649694890617E-3</v>
      </c>
      <c r="G2141" s="2">
        <f t="shared" si="303"/>
        <v>8.4453600761198594E-2</v>
      </c>
      <c r="H2141" s="2">
        <f t="shared" si="301"/>
        <v>4.5078776217652779E-2</v>
      </c>
      <c r="I2141" s="2">
        <f t="shared" si="302"/>
        <v>4.3134333261270257</v>
      </c>
    </row>
    <row r="2142" spans="1:9" ht="13.5" x14ac:dyDescent="0.25">
      <c r="A2142" s="3">
        <f>TITRES_STAT!B2145</f>
        <v>45425</v>
      </c>
      <c r="B2142" s="6">
        <f>TITRES_STAT!D2145</f>
        <v>5.44</v>
      </c>
      <c r="C2142" s="2">
        <f t="shared" si="297"/>
        <v>2.0000000000000462E-2</v>
      </c>
      <c r="D2142" s="2">
        <f t="shared" si="298"/>
        <v>2.0000000000000462E-2</v>
      </c>
      <c r="E2142" s="2">
        <f t="shared" si="299"/>
        <v>0</v>
      </c>
      <c r="F2142" s="2">
        <f t="shared" si="303"/>
        <v>4.9637031859541617E-3</v>
      </c>
      <c r="G2142" s="2">
        <f t="shared" si="303"/>
        <v>7.842120070682726E-2</v>
      </c>
      <c r="H2142" s="2">
        <f t="shared" si="301"/>
        <v>6.3295424467047556E-2</v>
      </c>
      <c r="I2142" s="2">
        <f t="shared" si="302"/>
        <v>5.9527599771975872</v>
      </c>
    </row>
    <row r="2143" spans="1:9" ht="13.5" x14ac:dyDescent="0.25">
      <c r="A2143" s="3">
        <f>TITRES_STAT!B2146</f>
        <v>45426</v>
      </c>
      <c r="B2143" s="6">
        <f>TITRES_STAT!D2146</f>
        <v>5.44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4.6091529583860069E-3</v>
      </c>
      <c r="G2143" s="2">
        <f t="shared" si="303"/>
        <v>7.2819686370625317E-2</v>
      </c>
      <c r="H2143" s="2">
        <f t="shared" si="301"/>
        <v>6.3295424467047556E-2</v>
      </c>
      <c r="I2143" s="2">
        <f t="shared" si="302"/>
        <v>5.9527599771975872</v>
      </c>
    </row>
    <row r="2144" spans="1:9" ht="13.5" x14ac:dyDescent="0.25">
      <c r="A2144" s="3">
        <f>TITRES_STAT!B2147</f>
        <v>45427</v>
      </c>
      <c r="B2144" s="6">
        <f>TITRES_STAT!D2147</f>
        <v>5.44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4.2799277470727207E-3</v>
      </c>
      <c r="G2144" s="2">
        <f t="shared" si="303"/>
        <v>6.7618280201294942E-2</v>
      </c>
      <c r="H2144" s="2">
        <f t="shared" si="301"/>
        <v>6.3295424467047542E-2</v>
      </c>
      <c r="I2144" s="2">
        <f t="shared" si="302"/>
        <v>5.9527599771975872</v>
      </c>
    </row>
    <row r="2145" spans="1:9" ht="13.5" x14ac:dyDescent="0.25">
      <c r="A2145" s="3">
        <f>TITRES_STAT!B2148</f>
        <v>45428</v>
      </c>
      <c r="B2145" s="6">
        <f>TITRES_STAT!D2148</f>
        <v>5.44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3.9742186222818119E-3</v>
      </c>
      <c r="G2145" s="2">
        <f t="shared" si="303"/>
        <v>6.2788403044059596E-2</v>
      </c>
      <c r="H2145" s="2">
        <f t="shared" si="301"/>
        <v>6.3295424467047542E-2</v>
      </c>
      <c r="I2145" s="2">
        <f t="shared" si="302"/>
        <v>5.9527599771975872</v>
      </c>
    </row>
    <row r="2146" spans="1:9" ht="13.5" x14ac:dyDescent="0.25">
      <c r="A2146" s="3">
        <f>TITRES_STAT!B2149</f>
        <v>45429</v>
      </c>
      <c r="B2146" s="6">
        <f>TITRES_STAT!D2149</f>
        <v>5.24</v>
      </c>
      <c r="C2146" s="2">
        <f t="shared" si="297"/>
        <v>-0.20000000000000018</v>
      </c>
      <c r="D2146" s="2">
        <f t="shared" si="298"/>
        <v>0</v>
      </c>
      <c r="E2146" s="2">
        <f t="shared" si="299"/>
        <v>0.20000000000000018</v>
      </c>
      <c r="F2146" s="2">
        <f t="shared" si="303"/>
        <v>3.690345863547397E-3</v>
      </c>
      <c r="G2146" s="2">
        <f t="shared" si="303"/>
        <v>7.2589231398055357E-2</v>
      </c>
      <c r="H2146" s="2">
        <f t="shared" si="301"/>
        <v>5.0838751044363036E-2</v>
      </c>
      <c r="I2146" s="2">
        <f t="shared" si="302"/>
        <v>4.8379212313818414</v>
      </c>
    </row>
    <row r="2147" spans="1:9" ht="13.5" x14ac:dyDescent="0.25">
      <c r="A2147" s="3">
        <f>TITRES_STAT!B2150</f>
        <v>45432</v>
      </c>
      <c r="B2147" s="6">
        <f>TITRES_STAT!D2150</f>
        <v>5.24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3.4267497304368683E-3</v>
      </c>
      <c r="G2147" s="2">
        <f t="shared" si="303"/>
        <v>6.7404286298194255E-2</v>
      </c>
      <c r="H2147" s="2">
        <f t="shared" si="301"/>
        <v>5.0838751044363036E-2</v>
      </c>
      <c r="I2147" s="2">
        <f t="shared" si="302"/>
        <v>4.8379212313818414</v>
      </c>
    </row>
    <row r="2148" spans="1:9" ht="13.5" x14ac:dyDescent="0.25">
      <c r="A2148" s="3">
        <f>TITRES_STAT!B2151</f>
        <v>45433</v>
      </c>
      <c r="B2148" s="6">
        <f>TITRES_STAT!D2151</f>
        <v>5.24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3.1819818925485207E-3</v>
      </c>
      <c r="G2148" s="2">
        <f t="shared" si="303"/>
        <v>6.2589694419751804E-2</v>
      </c>
      <c r="H2148" s="2">
        <f t="shared" si="301"/>
        <v>5.0838751044363042E-2</v>
      </c>
      <c r="I2148" s="2">
        <f t="shared" si="302"/>
        <v>4.8379212313818414</v>
      </c>
    </row>
    <row r="2149" spans="1:9" ht="13.5" x14ac:dyDescent="0.25">
      <c r="A2149" s="3">
        <f>TITRES_STAT!B2152</f>
        <v>45434</v>
      </c>
      <c r="B2149" s="6">
        <f>TITRES_STAT!D2152</f>
        <v>5.24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2.9546974716521978E-3</v>
      </c>
      <c r="G2149" s="2">
        <f t="shared" si="303"/>
        <v>5.8119001961198104E-2</v>
      </c>
      <c r="H2149" s="2">
        <f t="shared" si="301"/>
        <v>5.0838751044363042E-2</v>
      </c>
      <c r="I2149" s="2">
        <f t="shared" si="302"/>
        <v>4.8379212313818414</v>
      </c>
    </row>
    <row r="2150" spans="1:9" ht="13.5" x14ac:dyDescent="0.25">
      <c r="A2150" s="3">
        <f>TITRES_STAT!B2153</f>
        <v>45435</v>
      </c>
      <c r="B2150" s="6">
        <f>TITRES_STAT!D2153</f>
        <v>5.24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2.7436476522484693E-3</v>
      </c>
      <c r="G2150" s="2">
        <f t="shared" si="303"/>
        <v>5.3967644678255385E-2</v>
      </c>
      <c r="H2150" s="2">
        <f t="shared" si="301"/>
        <v>5.0838751044363036E-2</v>
      </c>
      <c r="I2150" s="2">
        <f t="shared" si="302"/>
        <v>4.8379212313818414</v>
      </c>
    </row>
    <row r="2151" spans="1:9" ht="13.5" x14ac:dyDescent="0.25">
      <c r="A2151" s="3">
        <f>TITRES_STAT!B2154</f>
        <v>45436</v>
      </c>
      <c r="B2151" s="6">
        <f>TITRES_STAT!D2154</f>
        <v>5.24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2.5476728199450072E-3</v>
      </c>
      <c r="G2151" s="2">
        <f t="shared" si="303"/>
        <v>5.0112812915522852E-2</v>
      </c>
      <c r="H2151" s="2">
        <f t="shared" si="301"/>
        <v>5.0838751044363042E-2</v>
      </c>
      <c r="I2151" s="2">
        <f t="shared" si="302"/>
        <v>4.8379212313818414</v>
      </c>
    </row>
    <row r="2152" spans="1:9" ht="13.5" x14ac:dyDescent="0.25">
      <c r="A2152" s="3">
        <f>TITRES_STAT!B2155</f>
        <v>45439</v>
      </c>
      <c r="B2152" s="6">
        <f>TITRES_STAT!D2155</f>
        <v>5.24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2.3656961899489355E-3</v>
      </c>
      <c r="G2152" s="2">
        <f t="shared" si="303"/>
        <v>4.6533326278699785E-2</v>
      </c>
      <c r="H2152" s="2">
        <f t="shared" si="301"/>
        <v>5.0838751044363056E-2</v>
      </c>
      <c r="I2152" s="2">
        <f t="shared" si="302"/>
        <v>4.8379212313818414</v>
      </c>
    </row>
    <row r="2153" spans="1:9" ht="13.5" x14ac:dyDescent="0.25">
      <c r="A2153" s="3">
        <f>TITRES_STAT!B2156</f>
        <v>45440</v>
      </c>
      <c r="B2153" s="6">
        <f>TITRES_STAT!D2156</f>
        <v>5.44</v>
      </c>
      <c r="C2153" s="2">
        <f t="shared" si="297"/>
        <v>0.20000000000000018</v>
      </c>
      <c r="D2153" s="2">
        <f t="shared" si="298"/>
        <v>0.20000000000000018</v>
      </c>
      <c r="E2153" s="2">
        <f t="shared" si="299"/>
        <v>0</v>
      </c>
      <c r="F2153" s="2">
        <f t="shared" si="303"/>
        <v>1.6482432176381168E-2</v>
      </c>
      <c r="G2153" s="2">
        <f t="shared" si="303"/>
        <v>4.3209517258792664E-2</v>
      </c>
      <c r="H2153" s="2">
        <f t="shared" si="301"/>
        <v>0.38145374496233636</v>
      </c>
      <c r="I2153" s="2">
        <f t="shared" si="302"/>
        <v>27.612487667673321</v>
      </c>
    </row>
    <row r="2154" spans="1:9" ht="13.5" x14ac:dyDescent="0.25">
      <c r="A2154" s="3">
        <f>TITRES_STAT!B2157</f>
        <v>45441</v>
      </c>
      <c r="B2154" s="6">
        <f>TITRES_STAT!D2157</f>
        <v>5.44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1.5305115592353941E-2</v>
      </c>
      <c r="G2154" s="2">
        <f t="shared" si="303"/>
        <v>4.0123123168878901E-2</v>
      </c>
      <c r="H2154" s="2">
        <f t="shared" si="301"/>
        <v>0.38145374496233636</v>
      </c>
      <c r="I2154" s="2">
        <f t="shared" si="302"/>
        <v>27.612487667673321</v>
      </c>
    </row>
    <row r="2155" spans="1:9" ht="13.5" x14ac:dyDescent="0.25">
      <c r="A2155" s="3">
        <f>TITRES_STAT!B2158</f>
        <v>45442</v>
      </c>
      <c r="B2155" s="6">
        <f>TITRES_STAT!D2158</f>
        <v>5.3</v>
      </c>
      <c r="C2155" s="2">
        <f t="shared" si="297"/>
        <v>-0.14000000000000057</v>
      </c>
      <c r="D2155" s="2">
        <f t="shared" si="298"/>
        <v>0</v>
      </c>
      <c r="E2155" s="2">
        <f t="shared" si="299"/>
        <v>0.14000000000000057</v>
      </c>
      <c r="F2155" s="2">
        <f t="shared" si="303"/>
        <v>1.4211893050042945E-2</v>
      </c>
      <c r="G2155" s="2">
        <f t="shared" si="303"/>
        <v>4.7257185799673307E-2</v>
      </c>
      <c r="H2155" s="2">
        <f t="shared" si="301"/>
        <v>0.30073506937734734</v>
      </c>
      <c r="I2155" s="2">
        <f t="shared" si="302"/>
        <v>23.120393726395577</v>
      </c>
    </row>
    <row r="2156" spans="1:9" ht="13.5" x14ac:dyDescent="0.25">
      <c r="A2156" s="3">
        <f>TITRES_STAT!B2159</f>
        <v>45443</v>
      </c>
      <c r="B2156" s="6">
        <f>TITRES_STAT!D2159</f>
        <v>5.14</v>
      </c>
      <c r="C2156" s="2">
        <f t="shared" si="297"/>
        <v>-0.16000000000000014</v>
      </c>
      <c r="D2156" s="2">
        <f t="shared" si="298"/>
        <v>0</v>
      </c>
      <c r="E2156" s="2">
        <f t="shared" si="299"/>
        <v>0.16000000000000014</v>
      </c>
      <c r="F2156" s="2">
        <f t="shared" si="303"/>
        <v>1.3196757832182734E-2</v>
      </c>
      <c r="G2156" s="2">
        <f t="shared" si="303"/>
        <v>5.5310243956839512E-2</v>
      </c>
      <c r="H2156" s="2">
        <f t="shared" si="301"/>
        <v>0.23859518396774057</v>
      </c>
      <c r="I2156" s="2">
        <f t="shared" si="302"/>
        <v>19.263370878241261</v>
      </c>
    </row>
    <row r="2157" spans="1:9" ht="13.5" x14ac:dyDescent="0.25">
      <c r="A2157" s="3">
        <f>TITRES_STAT!B2160</f>
        <v>45446</v>
      </c>
      <c r="B2157" s="6">
        <f>TITRES_STAT!D2160</f>
        <v>5.14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1.225413227274111E-2</v>
      </c>
      <c r="G2157" s="2">
        <f t="shared" si="304"/>
        <v>5.1359512245636688E-2</v>
      </c>
      <c r="H2157" s="2">
        <f t="shared" si="301"/>
        <v>0.23859518396774057</v>
      </c>
      <c r="I2157" s="2">
        <f t="shared" si="302"/>
        <v>19.263370878241261</v>
      </c>
    </row>
    <row r="2158" spans="1:9" ht="13.5" x14ac:dyDescent="0.25">
      <c r="A2158" s="3">
        <f>TITRES_STAT!B2161</f>
        <v>45447</v>
      </c>
      <c r="B2158" s="6">
        <f>TITRES_STAT!D2161</f>
        <v>5.14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1.1378837110402459E-2</v>
      </c>
      <c r="G2158" s="2">
        <f t="shared" si="304"/>
        <v>4.7690975656662637E-2</v>
      </c>
      <c r="H2158" s="2">
        <f t="shared" si="301"/>
        <v>0.23859518396774057</v>
      </c>
      <c r="I2158" s="2">
        <f t="shared" si="302"/>
        <v>19.263370878241261</v>
      </c>
    </row>
    <row r="2159" spans="1:9" ht="13.5" x14ac:dyDescent="0.25">
      <c r="A2159" s="3">
        <f>TITRES_STAT!B2162</f>
        <v>45448</v>
      </c>
      <c r="B2159" s="6">
        <f>TITRES_STAT!D2162</f>
        <v>5.14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1.0566063031087997E-2</v>
      </c>
      <c r="G2159" s="2">
        <f t="shared" si="304"/>
        <v>4.4284477395472442E-2</v>
      </c>
      <c r="H2159" s="2">
        <f t="shared" si="301"/>
        <v>0.2385951839677406</v>
      </c>
      <c r="I2159" s="2">
        <f t="shared" si="302"/>
        <v>19.263370878241275</v>
      </c>
    </row>
    <row r="2160" spans="1:9" ht="13.5" x14ac:dyDescent="0.25">
      <c r="A2160" s="3">
        <f>TITRES_STAT!B2163</f>
        <v>45449</v>
      </c>
      <c r="B2160" s="6">
        <f>TITRES_STAT!D2163</f>
        <v>5.14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9.8113442431531396E-3</v>
      </c>
      <c r="G2160" s="2">
        <f t="shared" si="304"/>
        <v>4.1121300438652982E-2</v>
      </c>
      <c r="H2160" s="2">
        <f t="shared" si="301"/>
        <v>0.23859518396774057</v>
      </c>
      <c r="I2160" s="2">
        <f t="shared" si="302"/>
        <v>19.263370878241261</v>
      </c>
    </row>
    <row r="2161" spans="1:9" ht="13.5" x14ac:dyDescent="0.25">
      <c r="A2161" s="3">
        <f>TITRES_STAT!B2164</f>
        <v>45450</v>
      </c>
      <c r="B2161" s="6">
        <f>TITRES_STAT!D2164</f>
        <v>5.01</v>
      </c>
      <c r="C2161" s="2">
        <f t="shared" si="297"/>
        <v>-0.12999999999999989</v>
      </c>
      <c r="D2161" s="2">
        <f t="shared" si="298"/>
        <v>0</v>
      </c>
      <c r="E2161" s="2">
        <f t="shared" si="299"/>
        <v>0.12999999999999989</v>
      </c>
      <c r="F2161" s="2">
        <f t="shared" si="304"/>
        <v>9.1105339400707735E-3</v>
      </c>
      <c r="G2161" s="2">
        <f t="shared" si="304"/>
        <v>4.746977897874919E-2</v>
      </c>
      <c r="H2161" s="2">
        <f t="shared" si="301"/>
        <v>0.19192282197372962</v>
      </c>
      <c r="I2161" s="2">
        <f t="shared" si="302"/>
        <v>16.101950431314066</v>
      </c>
    </row>
    <row r="2162" spans="1:9" ht="13.5" x14ac:dyDescent="0.25">
      <c r="A2162" s="3">
        <f>TITRES_STAT!B2165</f>
        <v>45453</v>
      </c>
      <c r="B2162" s="6">
        <f>TITRES_STAT!D2165</f>
        <v>5.01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8.4597815157800033E-3</v>
      </c>
      <c r="G2162" s="2">
        <f t="shared" si="304"/>
        <v>4.4079080480267104E-2</v>
      </c>
      <c r="H2162" s="2">
        <f t="shared" si="301"/>
        <v>0.19192282197372962</v>
      </c>
      <c r="I2162" s="2">
        <f t="shared" si="302"/>
        <v>16.101950431314066</v>
      </c>
    </row>
    <row r="2163" spans="1:9" ht="13.5" x14ac:dyDescent="0.25">
      <c r="A2163" s="3">
        <f>TITRES_STAT!B2166</f>
        <v>45454</v>
      </c>
      <c r="B2163" s="6">
        <f>TITRES_STAT!D2166</f>
        <v>5.01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7.855511407510004E-3</v>
      </c>
      <c r="G2163" s="2">
        <f t="shared" si="304"/>
        <v>4.0930574731676599E-2</v>
      </c>
      <c r="H2163" s="2">
        <f t="shared" si="301"/>
        <v>0.19192282197372962</v>
      </c>
      <c r="I2163" s="2">
        <f t="shared" si="302"/>
        <v>16.101950431314066</v>
      </c>
    </row>
    <row r="2164" spans="1:9" ht="13.5" x14ac:dyDescent="0.25">
      <c r="A2164" s="3">
        <f>TITRES_STAT!B2167</f>
        <v>45455</v>
      </c>
      <c r="B2164" s="6">
        <f>TITRES_STAT!D2167</f>
        <v>5</v>
      </c>
      <c r="C2164" s="2">
        <f t="shared" si="297"/>
        <v>-9.9999999999997868E-3</v>
      </c>
      <c r="D2164" s="2">
        <f t="shared" si="298"/>
        <v>0</v>
      </c>
      <c r="E2164" s="2">
        <f t="shared" si="299"/>
        <v>9.9999999999997868E-3</v>
      </c>
      <c r="F2164" s="2">
        <f t="shared" si="304"/>
        <v>7.2944034498307183E-3</v>
      </c>
      <c r="G2164" s="2">
        <f t="shared" si="304"/>
        <v>3.8721247965128255E-2</v>
      </c>
      <c r="H2164" s="2">
        <f t="shared" si="301"/>
        <v>0.18838244718765115</v>
      </c>
      <c r="I2164" s="2">
        <f t="shared" si="302"/>
        <v>15.852005188520323</v>
      </c>
    </row>
    <row r="2165" spans="1:9" ht="13.5" x14ac:dyDescent="0.25">
      <c r="A2165" s="3">
        <f>TITRES_STAT!B2168</f>
        <v>45456</v>
      </c>
      <c r="B2165" s="6">
        <f>TITRES_STAT!D2168</f>
        <v>5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6.7733746319856665E-3</v>
      </c>
      <c r="G2165" s="2">
        <f t="shared" si="304"/>
        <v>3.5955444539047664E-2</v>
      </c>
      <c r="H2165" s="2">
        <f t="shared" si="301"/>
        <v>0.18838244718765115</v>
      </c>
      <c r="I2165" s="2">
        <f t="shared" si="302"/>
        <v>15.852005188520323</v>
      </c>
    </row>
    <row r="2166" spans="1:9" ht="13.5" x14ac:dyDescent="0.25">
      <c r="A2166" s="3">
        <f>TITRES_STAT!B2169</f>
        <v>45457</v>
      </c>
      <c r="B2166" s="6">
        <f>TITRES_STAT!D2169</f>
        <v>5.14</v>
      </c>
      <c r="C2166" s="2">
        <f t="shared" si="297"/>
        <v>0.13999999999999968</v>
      </c>
      <c r="D2166" s="2">
        <f t="shared" si="298"/>
        <v>0.13999999999999968</v>
      </c>
      <c r="E2166" s="2">
        <f t="shared" si="299"/>
        <v>0</v>
      </c>
      <c r="F2166" s="2">
        <f t="shared" si="304"/>
        <v>1.6289562158272382E-2</v>
      </c>
      <c r="G2166" s="2">
        <f t="shared" si="304"/>
        <v>3.3387198500544259E-2</v>
      </c>
      <c r="H2166" s="2">
        <f t="shared" si="301"/>
        <v>0.4878984428120508</v>
      </c>
      <c r="I2166" s="2">
        <f t="shared" si="302"/>
        <v>32.791111864459509</v>
      </c>
    </row>
    <row r="2167" spans="1:9" ht="13.5" x14ac:dyDescent="0.25">
      <c r="A2167" s="3">
        <f>TITRES_STAT!B2170</f>
        <v>45461</v>
      </c>
      <c r="B2167" s="6">
        <f>TITRES_STAT!D2170</f>
        <v>5.37</v>
      </c>
      <c r="C2167" s="2">
        <f t="shared" si="297"/>
        <v>0.23000000000000043</v>
      </c>
      <c r="D2167" s="2">
        <f t="shared" si="298"/>
        <v>0.23000000000000043</v>
      </c>
      <c r="E2167" s="2">
        <f t="shared" si="299"/>
        <v>0</v>
      </c>
      <c r="F2167" s="2">
        <f t="shared" si="304"/>
        <v>3.1554593432681528E-2</v>
      </c>
      <c r="G2167" s="2">
        <f t="shared" si="304"/>
        <v>3.1002398607648241E-2</v>
      </c>
      <c r="H2167" s="2">
        <f t="shared" si="301"/>
        <v>1.0178113581475292</v>
      </c>
      <c r="I2167" s="2">
        <f t="shared" si="302"/>
        <v>50.44135340193251</v>
      </c>
    </row>
    <row r="2168" spans="1:9" ht="13.5" x14ac:dyDescent="0.25">
      <c r="A2168" s="3">
        <f>TITRES_STAT!B2171</f>
        <v>45462</v>
      </c>
      <c r="B2168" s="6">
        <f>TITRES_STAT!D2171</f>
        <v>5.35</v>
      </c>
      <c r="C2168" s="2">
        <f t="shared" si="297"/>
        <v>-2.0000000000000462E-2</v>
      </c>
      <c r="D2168" s="2">
        <f t="shared" si="298"/>
        <v>0</v>
      </c>
      <c r="E2168" s="2">
        <f t="shared" si="299"/>
        <v>2.0000000000000462E-2</v>
      </c>
      <c r="F2168" s="2">
        <f t="shared" si="304"/>
        <v>2.9300693901775705E-2</v>
      </c>
      <c r="G2168" s="2">
        <f t="shared" si="304"/>
        <v>3.0216512992816257E-2</v>
      </c>
      <c r="H2168" s="2">
        <f t="shared" si="301"/>
        <v>0.96969143688888648</v>
      </c>
      <c r="I2168" s="2">
        <f t="shared" si="302"/>
        <v>49.230626621421841</v>
      </c>
    </row>
    <row r="2169" spans="1:9" ht="13.5" x14ac:dyDescent="0.25">
      <c r="A2169" s="3">
        <f>TITRES_STAT!B2172</f>
        <v>45463</v>
      </c>
      <c r="B2169" s="6">
        <f>TITRES_STAT!D2172</f>
        <v>5.35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2.7207787194506013E-2</v>
      </c>
      <c r="G2169" s="2">
        <f t="shared" si="304"/>
        <v>2.8058190636186524E-2</v>
      </c>
      <c r="H2169" s="2">
        <f t="shared" si="301"/>
        <v>0.96969143688888659</v>
      </c>
      <c r="I2169" s="2">
        <f t="shared" si="302"/>
        <v>49.230626621421841</v>
      </c>
    </row>
    <row r="2170" spans="1:9" ht="13.5" x14ac:dyDescent="0.25">
      <c r="A2170" s="3">
        <f>TITRES_STAT!B2173</f>
        <v>45464</v>
      </c>
      <c r="B2170" s="6">
        <f>TITRES_STAT!D2173</f>
        <v>5.5</v>
      </c>
      <c r="C2170" s="2">
        <f t="shared" si="297"/>
        <v>0.15000000000000036</v>
      </c>
      <c r="D2170" s="2">
        <f t="shared" si="298"/>
        <v>0.15000000000000036</v>
      </c>
      <c r="E2170" s="2">
        <f t="shared" si="299"/>
        <v>0</v>
      </c>
      <c r="F2170" s="2">
        <f t="shared" si="304"/>
        <v>3.5978659537755607E-2</v>
      </c>
      <c r="G2170" s="2">
        <f t="shared" si="304"/>
        <v>2.6054034162173199E-2</v>
      </c>
      <c r="H2170" s="2">
        <f t="shared" si="301"/>
        <v>1.3809247087728</v>
      </c>
      <c r="I2170" s="2">
        <f t="shared" si="302"/>
        <v>57.999511857078836</v>
      </c>
    </row>
    <row r="2171" spans="1:9" ht="13.5" x14ac:dyDescent="0.25">
      <c r="A2171" s="3">
        <f>TITRES_STAT!B2174</f>
        <v>45467</v>
      </c>
      <c r="B2171" s="6">
        <f>TITRES_STAT!D2174</f>
        <v>5.5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3.340875528505878E-2</v>
      </c>
      <c r="G2171" s="2">
        <f t="shared" si="304"/>
        <v>2.419303172201797E-2</v>
      </c>
      <c r="H2171" s="2">
        <f t="shared" si="301"/>
        <v>1.3809247087728</v>
      </c>
      <c r="I2171" s="2">
        <f t="shared" si="302"/>
        <v>57.999511857078836</v>
      </c>
    </row>
    <row r="2172" spans="1:9" ht="13.5" x14ac:dyDescent="0.25">
      <c r="A2172" s="3">
        <f>TITRES_STAT!B2175</f>
        <v>45468</v>
      </c>
      <c r="B2172" s="6">
        <f>TITRES_STAT!D2175</f>
        <v>5.5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3.1022415621840296E-2</v>
      </c>
      <c r="G2172" s="2">
        <f t="shared" si="304"/>
        <v>2.2464958027588112E-2</v>
      </c>
      <c r="H2172" s="2">
        <f t="shared" si="301"/>
        <v>1.3809247087728003</v>
      </c>
      <c r="I2172" s="2">
        <f t="shared" si="302"/>
        <v>57.999511857078843</v>
      </c>
    </row>
    <row r="2173" spans="1:9" ht="13.5" x14ac:dyDescent="0.25">
      <c r="A2173" s="3">
        <f>TITRES_STAT!B2176</f>
        <v>45469</v>
      </c>
      <c r="B2173" s="6">
        <f>TITRES_STAT!D2176</f>
        <v>5.5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2.8806528791708846E-2</v>
      </c>
      <c r="G2173" s="2">
        <f t="shared" si="305"/>
        <v>2.0860318168474674E-2</v>
      </c>
      <c r="H2173" s="2">
        <f t="shared" si="301"/>
        <v>1.3809247087728003</v>
      </c>
      <c r="I2173" s="2">
        <f t="shared" si="302"/>
        <v>57.999511857078843</v>
      </c>
    </row>
    <row r="2174" spans="1:9" ht="13.5" x14ac:dyDescent="0.25">
      <c r="A2174" s="3">
        <f>TITRES_STAT!B2177</f>
        <v>45470</v>
      </c>
      <c r="B2174" s="6">
        <f>TITRES_STAT!D2177</f>
        <v>5.5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2.6748919592301072E-2</v>
      </c>
      <c r="G2174" s="2">
        <f t="shared" si="305"/>
        <v>1.9370295442155055E-2</v>
      </c>
      <c r="H2174" s="2">
        <f t="shared" si="301"/>
        <v>1.3809247087728005</v>
      </c>
      <c r="I2174" s="2">
        <f t="shared" si="302"/>
        <v>57.999511857078851</v>
      </c>
    </row>
    <row r="2175" spans="1:9" ht="13.5" x14ac:dyDescent="0.25">
      <c r="A2175" s="3">
        <f>TITRES_STAT!B2178</f>
        <v>45471</v>
      </c>
      <c r="B2175" s="6">
        <f>TITRES_STAT!D2178</f>
        <v>5.74</v>
      </c>
      <c r="C2175" s="2">
        <f t="shared" si="297"/>
        <v>0.24000000000000021</v>
      </c>
      <c r="D2175" s="2">
        <f t="shared" si="298"/>
        <v>0.24000000000000021</v>
      </c>
      <c r="E2175" s="2">
        <f t="shared" si="299"/>
        <v>0</v>
      </c>
      <c r="F2175" s="2">
        <f t="shared" si="305"/>
        <v>4.1981139621422435E-2</v>
      </c>
      <c r="G2175" s="2">
        <f t="shared" si="305"/>
        <v>1.7986702910572552E-2</v>
      </c>
      <c r="H2175" s="2">
        <f t="shared" si="301"/>
        <v>2.3340097309744299</v>
      </c>
      <c r="I2175" s="2">
        <f t="shared" si="302"/>
        <v>70.006086343733301</v>
      </c>
    </row>
    <row r="2176" spans="1:9" ht="13.5" x14ac:dyDescent="0.25">
      <c r="A2176" s="3">
        <f>TITRES_STAT!B2179</f>
        <v>45474</v>
      </c>
      <c r="B2176" s="6">
        <f>TITRES_STAT!D2179</f>
        <v>5.99</v>
      </c>
      <c r="C2176" s="2">
        <f t="shared" si="297"/>
        <v>0.25</v>
      </c>
      <c r="D2176" s="2">
        <f t="shared" si="298"/>
        <v>0.25</v>
      </c>
      <c r="E2176" s="2">
        <f t="shared" si="299"/>
        <v>0</v>
      </c>
      <c r="F2176" s="2">
        <f t="shared" si="305"/>
        <v>5.6839629648463688E-2</v>
      </c>
      <c r="G2176" s="2">
        <f t="shared" si="305"/>
        <v>1.6701938416960226E-2</v>
      </c>
      <c r="H2176" s="2">
        <f t="shared" si="301"/>
        <v>3.4031756212647184</v>
      </c>
      <c r="I2176" s="2">
        <f t="shared" si="302"/>
        <v>77.289118445092328</v>
      </c>
    </row>
    <row r="2177" spans="1:9" ht="13.5" x14ac:dyDescent="0.25">
      <c r="A2177" s="3">
        <f>TITRES_STAT!B2180</f>
        <v>45475</v>
      </c>
      <c r="B2177" s="6">
        <f>TITRES_STAT!D2180</f>
        <v>6.25</v>
      </c>
      <c r="C2177" s="2">
        <f t="shared" si="297"/>
        <v>0.25999999999999979</v>
      </c>
      <c r="D2177" s="2">
        <f t="shared" si="298"/>
        <v>0.25999999999999979</v>
      </c>
      <c r="E2177" s="2">
        <f t="shared" si="299"/>
        <v>0</v>
      </c>
      <c r="F2177" s="2">
        <f t="shared" si="305"/>
        <v>7.1351084673573414E-2</v>
      </c>
      <c r="G2177" s="2">
        <f t="shared" si="305"/>
        <v>1.5508942815748782E-2</v>
      </c>
      <c r="H2177" s="2">
        <f t="shared" si="301"/>
        <v>4.6006414183898414</v>
      </c>
      <c r="I2177" s="2">
        <f t="shared" si="302"/>
        <v>82.144902247866185</v>
      </c>
    </row>
    <row r="2178" spans="1:9" ht="13.5" x14ac:dyDescent="0.25">
      <c r="A2178" s="3">
        <f>TITRES_STAT!B2181</f>
        <v>45476</v>
      </c>
      <c r="B2178" s="6">
        <f>TITRES_STAT!D2181</f>
        <v>6</v>
      </c>
      <c r="C2178" s="2">
        <f t="shared" si="297"/>
        <v>-0.25</v>
      </c>
      <c r="D2178" s="2">
        <f t="shared" si="298"/>
        <v>0</v>
      </c>
      <c r="E2178" s="2">
        <f t="shared" si="299"/>
        <v>0.25</v>
      </c>
      <c r="F2178" s="2">
        <f t="shared" si="305"/>
        <v>6.6254578625461025E-2</v>
      </c>
      <c r="G2178" s="2">
        <f t="shared" si="305"/>
        <v>3.2258304043195296E-2</v>
      </c>
      <c r="H2178" s="2">
        <f t="shared" si="301"/>
        <v>2.0538766866585179</v>
      </c>
      <c r="I2178" s="2">
        <f t="shared" si="302"/>
        <v>67.254735452524869</v>
      </c>
    </row>
    <row r="2179" spans="1:9" ht="13.5" x14ac:dyDescent="0.25">
      <c r="A2179" s="3">
        <f>TITRES_STAT!B2182</f>
        <v>45477</v>
      </c>
      <c r="B2179" s="6">
        <f>TITRES_STAT!D2182</f>
        <v>6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6.1522108723642381E-2</v>
      </c>
      <c r="G2179" s="2">
        <f t="shared" si="305"/>
        <v>2.9954139468681345E-2</v>
      </c>
      <c r="H2179" s="2">
        <f t="shared" si="301"/>
        <v>2.0538766866585179</v>
      </c>
      <c r="I2179" s="2">
        <f t="shared" si="302"/>
        <v>67.254735452524869</v>
      </c>
    </row>
    <row r="2180" spans="1:9" ht="13.5" x14ac:dyDescent="0.25">
      <c r="A2180" s="3">
        <f>TITRES_STAT!B2183</f>
        <v>45478</v>
      </c>
      <c r="B2180" s="6">
        <f>TITRES_STAT!D2183</f>
        <v>6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5.712767238623935E-2</v>
      </c>
      <c r="G2180" s="2">
        <f t="shared" si="305"/>
        <v>2.7814558078061248E-2</v>
      </c>
      <c r="H2180" s="2">
        <f t="shared" si="301"/>
        <v>2.0538766866585179</v>
      </c>
      <c r="I2180" s="2">
        <f t="shared" si="302"/>
        <v>67.254735452524869</v>
      </c>
    </row>
    <row r="2181" spans="1:9" ht="13.5" x14ac:dyDescent="0.25">
      <c r="A2181" s="3">
        <f>TITRES_STAT!B2184</f>
        <v>45481</v>
      </c>
      <c r="B2181" s="6">
        <f>TITRES_STAT!D2184</f>
        <v>6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5.3047124358650825E-2</v>
      </c>
      <c r="G2181" s="2">
        <f t="shared" si="305"/>
        <v>2.5827803929628301E-2</v>
      </c>
      <c r="H2181" s="2">
        <f t="shared" si="301"/>
        <v>2.0538766866585179</v>
      </c>
      <c r="I2181" s="2">
        <f t="shared" si="302"/>
        <v>67.254735452524869</v>
      </c>
    </row>
    <row r="2182" spans="1:9" ht="13.5" x14ac:dyDescent="0.25">
      <c r="A2182" s="3">
        <f>TITRES_STAT!B2185</f>
        <v>45482</v>
      </c>
      <c r="B2182" s="6">
        <f>TITRES_STAT!D2185</f>
        <v>6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4.9258044047318629E-2</v>
      </c>
      <c r="G2182" s="2">
        <f t="shared" si="305"/>
        <v>2.3982960791797708E-2</v>
      </c>
      <c r="H2182" s="2">
        <f t="shared" si="301"/>
        <v>2.0538766866585183</v>
      </c>
      <c r="I2182" s="2">
        <f t="shared" si="302"/>
        <v>67.254735452524869</v>
      </c>
    </row>
    <row r="2183" spans="1:9" ht="13.5" x14ac:dyDescent="0.25">
      <c r="A2183" s="3">
        <f>TITRES_STAT!B2186</f>
        <v>45483</v>
      </c>
      <c r="B2183" s="6">
        <f>TITRES_STAT!D2186</f>
        <v>6.27</v>
      </c>
      <c r="C2183" s="2">
        <f t="shared" si="306"/>
        <v>0.26999999999999957</v>
      </c>
      <c r="D2183" s="2">
        <f t="shared" si="307"/>
        <v>0.26999999999999957</v>
      </c>
      <c r="E2183" s="2">
        <f t="shared" si="308"/>
        <v>0</v>
      </c>
      <c r="F2183" s="2">
        <f t="shared" si="305"/>
        <v>6.5025326615367265E-2</v>
      </c>
      <c r="G2183" s="2">
        <f t="shared" si="305"/>
        <v>2.2269892163812161E-2</v>
      </c>
      <c r="H2183" s="2">
        <f t="shared" si="301"/>
        <v>2.9198761330794083</v>
      </c>
      <c r="I2183" s="2">
        <f t="shared" si="302"/>
        <v>74.488989803501482</v>
      </c>
    </row>
    <row r="2184" spans="1:9" ht="13.5" x14ac:dyDescent="0.25">
      <c r="A2184" s="3">
        <f>TITRES_STAT!B2187</f>
        <v>45484</v>
      </c>
      <c r="B2184" s="6">
        <f>TITRES_STAT!D2187</f>
        <v>6.27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6.0380660428555319E-2</v>
      </c>
      <c r="G2184" s="2">
        <f t="shared" si="305"/>
        <v>2.067918558068272E-2</v>
      </c>
      <c r="H2184" s="2">
        <f t="shared" si="301"/>
        <v>2.9198761330794083</v>
      </c>
      <c r="I2184" s="2">
        <f t="shared" si="302"/>
        <v>74.488989803501482</v>
      </c>
    </row>
    <row r="2185" spans="1:9" ht="13.5" x14ac:dyDescent="0.25">
      <c r="A2185" s="3">
        <f>TITRES_STAT!B2188</f>
        <v>45485</v>
      </c>
      <c r="B2185" s="6">
        <f>TITRES_STAT!D2188</f>
        <v>6.27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5.6067756112229937E-2</v>
      </c>
      <c r="G2185" s="2">
        <f t="shared" si="305"/>
        <v>1.9202100896348242E-2</v>
      </c>
      <c r="H2185" s="2">
        <f t="shared" si="301"/>
        <v>2.9198761330794079</v>
      </c>
      <c r="I2185" s="2">
        <f t="shared" si="302"/>
        <v>74.488989803501468</v>
      </c>
    </row>
    <row r="2186" spans="1:9" ht="13.5" x14ac:dyDescent="0.25">
      <c r="A2186" s="3">
        <f>TITRES_STAT!B2189</f>
        <v>45488</v>
      </c>
      <c r="B2186" s="6">
        <f>TITRES_STAT!D2189</f>
        <v>6.45</v>
      </c>
      <c r="C2186" s="2">
        <f t="shared" si="306"/>
        <v>0.1800000000000006</v>
      </c>
      <c r="D2186" s="2">
        <f t="shared" si="307"/>
        <v>0.1800000000000006</v>
      </c>
      <c r="E2186" s="2">
        <f t="shared" si="308"/>
        <v>0</v>
      </c>
      <c r="F2186" s="2">
        <f t="shared" si="305"/>
        <v>6.4920059247070699E-2</v>
      </c>
      <c r="G2186" s="2">
        <f t="shared" si="305"/>
        <v>1.7830522260894797E-2</v>
      </c>
      <c r="H2186" s="2">
        <f t="shared" si="301"/>
        <v>3.6409510779979133</v>
      </c>
      <c r="I2186" s="2">
        <f t="shared" si="302"/>
        <v>78.452692493552519</v>
      </c>
    </row>
    <row r="2187" spans="1:9" ht="13.5" x14ac:dyDescent="0.25">
      <c r="A2187" s="3">
        <f>TITRES_STAT!B2190</f>
        <v>45489</v>
      </c>
      <c r="B2187" s="6">
        <f>TITRES_STAT!D2190</f>
        <v>6.45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6.0282912157994216E-2</v>
      </c>
      <c r="G2187" s="2">
        <f t="shared" si="305"/>
        <v>1.6556913527973741E-2</v>
      </c>
      <c r="H2187" s="2">
        <f t="shared" si="301"/>
        <v>3.6409510779979128</v>
      </c>
      <c r="I2187" s="2">
        <f t="shared" si="302"/>
        <v>78.452692493552519</v>
      </c>
    </row>
    <row r="2188" spans="1:9" ht="13.5" x14ac:dyDescent="0.25">
      <c r="A2188" s="3">
        <f>TITRES_STAT!B2191</f>
        <v>45490</v>
      </c>
      <c r="B2188" s="6">
        <f>TITRES_STAT!D2191</f>
        <v>6.45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5.5976989860994628E-2</v>
      </c>
      <c r="G2188" s="2">
        <f t="shared" si="305"/>
        <v>1.5374276847404186E-2</v>
      </c>
      <c r="H2188" s="2">
        <f t="shared" si="301"/>
        <v>3.6409510779979133</v>
      </c>
      <c r="I2188" s="2">
        <f t="shared" si="302"/>
        <v>78.452692493552519</v>
      </c>
    </row>
    <row r="2189" spans="1:9" ht="13.5" x14ac:dyDescent="0.25">
      <c r="A2189" s="3">
        <f>TITRES_STAT!B2192</f>
        <v>45491</v>
      </c>
      <c r="B2189" s="6">
        <f>TITRES_STAT!D2192</f>
        <v>6.45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5.1978633442352151E-2</v>
      </c>
      <c r="G2189" s="2">
        <f t="shared" si="309"/>
        <v>1.4276114215446745E-2</v>
      </c>
      <c r="H2189" s="2">
        <f t="shared" si="301"/>
        <v>3.6409510779979128</v>
      </c>
      <c r="I2189" s="2">
        <f t="shared" si="302"/>
        <v>78.452692493552519</v>
      </c>
    </row>
    <row r="2190" spans="1:9" ht="13.5" x14ac:dyDescent="0.25">
      <c r="A2190" s="3">
        <f>TITRES_STAT!B2193</f>
        <v>45492</v>
      </c>
      <c r="B2190" s="6">
        <f>TITRES_STAT!D2193</f>
        <v>6.45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4.8265873910755576E-2</v>
      </c>
      <c r="G2190" s="2">
        <f t="shared" si="309"/>
        <v>1.3256391771486265E-2</v>
      </c>
      <c r="H2190" s="2">
        <f t="shared" si="301"/>
        <v>3.6409510779979128</v>
      </c>
      <c r="I2190" s="2">
        <f t="shared" si="302"/>
        <v>78.452692493552519</v>
      </c>
    </row>
    <row r="2191" spans="1:9" ht="13.5" x14ac:dyDescent="0.25">
      <c r="A2191" s="3">
        <f>TITRES_STAT!B2194</f>
        <v>45495</v>
      </c>
      <c r="B2191" s="6">
        <f>TITRES_STAT!D2194</f>
        <v>6.45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4.4818311488558749E-2</v>
      </c>
      <c r="G2191" s="2">
        <f t="shared" si="309"/>
        <v>1.2309506644951533E-2</v>
      </c>
      <c r="H2191" s="2">
        <f t="shared" si="301"/>
        <v>3.6409510779979124</v>
      </c>
      <c r="I2191" s="2">
        <f t="shared" si="302"/>
        <v>78.452692493552505</v>
      </c>
    </row>
    <row r="2192" spans="1:9" ht="13.5" x14ac:dyDescent="0.25">
      <c r="A2192" s="3">
        <f>TITRES_STAT!B2195</f>
        <v>45496</v>
      </c>
      <c r="B2192" s="6">
        <f>TITRES_STAT!D2195</f>
        <v>6.45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4.161700352509027E-2</v>
      </c>
      <c r="G2192" s="2">
        <f t="shared" si="309"/>
        <v>1.1430256170312137E-2</v>
      </c>
      <c r="H2192" s="2">
        <f t="shared" si="301"/>
        <v>3.6409510779979128</v>
      </c>
      <c r="I2192" s="2">
        <f t="shared" si="302"/>
        <v>78.452692493552519</v>
      </c>
    </row>
    <row r="2193" spans="1:9" ht="13.5" x14ac:dyDescent="0.25">
      <c r="A2193" s="3">
        <f>TITRES_STAT!B2196</f>
        <v>45497</v>
      </c>
      <c r="B2193" s="6">
        <f>TITRES_STAT!D2196</f>
        <v>6.45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3.8644360416155252E-2</v>
      </c>
      <c r="G2193" s="2">
        <f t="shared" si="309"/>
        <v>1.0613809301004128E-2</v>
      </c>
      <c r="H2193" s="2">
        <f t="shared" ref="H2193:H2256" si="310">F2193/G2193</f>
        <v>3.6409510779979128</v>
      </c>
      <c r="I2193" s="2">
        <f t="shared" ref="I2193:I2256" si="311">IF(G2193=0,100,100-(100/(1+H2193)))</f>
        <v>78.452692493552519</v>
      </c>
    </row>
    <row r="2194" spans="1:9" ht="13.5" x14ac:dyDescent="0.25">
      <c r="A2194" s="3">
        <f>TITRES_STAT!B2197</f>
        <v>45499</v>
      </c>
      <c r="B2194" s="6">
        <f>TITRES_STAT!D2197</f>
        <v>6.45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3.5884048957858447E-2</v>
      </c>
      <c r="G2194" s="2">
        <f t="shared" si="309"/>
        <v>9.8556800652181177E-3</v>
      </c>
      <c r="H2194" s="2">
        <f t="shared" si="310"/>
        <v>3.6409510779979128</v>
      </c>
      <c r="I2194" s="2">
        <f t="shared" si="311"/>
        <v>78.452692493552519</v>
      </c>
    </row>
    <row r="2195" spans="1:9" ht="13.5" x14ac:dyDescent="0.25">
      <c r="A2195" s="3">
        <f>TITRES_STAT!B2198</f>
        <v>45502</v>
      </c>
      <c r="B2195" s="6">
        <f>TITRES_STAT!D2198</f>
        <v>6.45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3.3320902603725701E-2</v>
      </c>
      <c r="G2195" s="2">
        <f t="shared" si="309"/>
        <v>9.1517029177025384E-3</v>
      </c>
      <c r="H2195" s="2">
        <f t="shared" si="310"/>
        <v>3.6409510779979128</v>
      </c>
      <c r="I2195" s="2">
        <f t="shared" si="311"/>
        <v>78.452692493552519</v>
      </c>
    </row>
    <row r="2196" spans="1:9" ht="13.5" x14ac:dyDescent="0.25">
      <c r="A2196" s="3">
        <f>TITRES_STAT!B2199</f>
        <v>45503</v>
      </c>
      <c r="B2196" s="6">
        <f>TITRES_STAT!D2199</f>
        <v>6.5</v>
      </c>
      <c r="C2196" s="2">
        <f t="shared" si="306"/>
        <v>4.9999999999999822E-2</v>
      </c>
      <c r="D2196" s="2">
        <f t="shared" si="307"/>
        <v>4.9999999999999822E-2</v>
      </c>
      <c r="E2196" s="2">
        <f t="shared" si="308"/>
        <v>0</v>
      </c>
      <c r="F2196" s="2">
        <f t="shared" si="309"/>
        <v>3.4512266703459568E-2</v>
      </c>
      <c r="G2196" s="2">
        <f t="shared" si="309"/>
        <v>8.4980098521523582E-3</v>
      </c>
      <c r="H2196" s="2">
        <f t="shared" si="310"/>
        <v>4.0612175443310852</v>
      </c>
      <c r="I2196" s="2">
        <f t="shared" si="311"/>
        <v>80.241908370050808</v>
      </c>
    </row>
    <row r="2197" spans="1:9" ht="13.5" x14ac:dyDescent="0.25">
      <c r="A2197" s="3">
        <f>TITRES_STAT!B2200</f>
        <v>45504</v>
      </c>
      <c r="B2197" s="6">
        <f>TITRES_STAT!D2200</f>
        <v>6.5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3.2047104796069599E-2</v>
      </c>
      <c r="G2197" s="2">
        <f t="shared" si="309"/>
        <v>7.8910091484271899E-3</v>
      </c>
      <c r="H2197" s="2">
        <f t="shared" si="310"/>
        <v>4.0612175443310852</v>
      </c>
      <c r="I2197" s="2">
        <f t="shared" si="311"/>
        <v>80.241908370050808</v>
      </c>
    </row>
    <row r="2198" spans="1:9" ht="13.5" x14ac:dyDescent="0.25">
      <c r="A2198" s="3">
        <f>TITRES_STAT!B2201</f>
        <v>45505</v>
      </c>
      <c r="B2198" s="6">
        <f>TITRES_STAT!D2201</f>
        <v>6.75</v>
      </c>
      <c r="C2198" s="2">
        <f t="shared" si="306"/>
        <v>0.25</v>
      </c>
      <c r="D2198" s="2">
        <f t="shared" si="307"/>
        <v>0.25</v>
      </c>
      <c r="E2198" s="2">
        <f t="shared" si="308"/>
        <v>0</v>
      </c>
      <c r="F2198" s="2">
        <f t="shared" si="309"/>
        <v>4.7615168739207493E-2</v>
      </c>
      <c r="G2198" s="2">
        <f t="shared" si="309"/>
        <v>7.3273656378252472E-3</v>
      </c>
      <c r="H2198" s="2">
        <f t="shared" si="310"/>
        <v>6.4982656922986051</v>
      </c>
      <c r="I2198" s="2">
        <f t="shared" si="311"/>
        <v>86.663582739844898</v>
      </c>
    </row>
    <row r="2199" spans="1:9" ht="13.5" x14ac:dyDescent="0.25">
      <c r="A2199" s="3">
        <f>TITRES_STAT!B2202</f>
        <v>45506</v>
      </c>
      <c r="B2199" s="6">
        <f>TITRES_STAT!D2202</f>
        <v>6.5</v>
      </c>
      <c r="C2199" s="2">
        <f t="shared" si="306"/>
        <v>-0.25</v>
      </c>
      <c r="D2199" s="2">
        <f t="shared" si="307"/>
        <v>0</v>
      </c>
      <c r="E2199" s="2">
        <f t="shared" si="308"/>
        <v>0.25</v>
      </c>
      <c r="F2199" s="2">
        <f t="shared" si="309"/>
        <v>4.4214085257835531E-2</v>
      </c>
      <c r="G2199" s="2">
        <f t="shared" si="309"/>
        <v>2.4661125235123444E-2</v>
      </c>
      <c r="H2199" s="2">
        <f t="shared" si="310"/>
        <v>1.7928656878504439</v>
      </c>
      <c r="I2199" s="2">
        <f t="shared" si="311"/>
        <v>64.194482951678935</v>
      </c>
    </row>
    <row r="2200" spans="1:9" ht="13.5" x14ac:dyDescent="0.25">
      <c r="A2200" s="3">
        <f>TITRES_STAT!B2203</f>
        <v>45509</v>
      </c>
      <c r="B2200" s="6">
        <f>TITRES_STAT!D2203</f>
        <v>6.5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4.1055936310847273E-2</v>
      </c>
      <c r="G2200" s="2">
        <f t="shared" si="309"/>
        <v>2.2899616289757483E-2</v>
      </c>
      <c r="H2200" s="2">
        <f t="shared" si="310"/>
        <v>1.7928656878504436</v>
      </c>
      <c r="I2200" s="2">
        <f t="shared" si="311"/>
        <v>64.194482951678935</v>
      </c>
    </row>
    <row r="2201" spans="1:9" ht="13.5" x14ac:dyDescent="0.25">
      <c r="A2201" s="3">
        <f>TITRES_STAT!B2204</f>
        <v>45510</v>
      </c>
      <c r="B2201" s="6">
        <f>TITRES_STAT!D2204</f>
        <v>6.21</v>
      </c>
      <c r="C2201" s="2">
        <f t="shared" si="306"/>
        <v>-0.29000000000000004</v>
      </c>
      <c r="D2201" s="2">
        <f t="shared" si="307"/>
        <v>0</v>
      </c>
      <c r="E2201" s="2">
        <f t="shared" si="308"/>
        <v>0.29000000000000004</v>
      </c>
      <c r="F2201" s="2">
        <f t="shared" si="309"/>
        <v>3.8123369431501034E-2</v>
      </c>
      <c r="G2201" s="2">
        <f t="shared" si="309"/>
        <v>4.197821512620338E-2</v>
      </c>
      <c r="H2201" s="2">
        <f t="shared" si="310"/>
        <v>0.90817032874996872</v>
      </c>
      <c r="I2201" s="2">
        <f t="shared" si="311"/>
        <v>47.593776879703704</v>
      </c>
    </row>
    <row r="2202" spans="1:9" ht="13.5" x14ac:dyDescent="0.25">
      <c r="A2202" s="3">
        <f>TITRES_STAT!B2205</f>
        <v>45511</v>
      </c>
      <c r="B2202" s="6">
        <f>TITRES_STAT!D2205</f>
        <v>6.4</v>
      </c>
      <c r="C2202" s="2">
        <f t="shared" si="306"/>
        <v>0.19000000000000039</v>
      </c>
      <c r="D2202" s="2">
        <f t="shared" si="307"/>
        <v>0.19000000000000039</v>
      </c>
      <c r="E2202" s="2">
        <f t="shared" si="308"/>
        <v>0</v>
      </c>
      <c r="F2202" s="2">
        <f t="shared" si="309"/>
        <v>4.8971700186393845E-2</v>
      </c>
      <c r="G2202" s="2">
        <f t="shared" si="309"/>
        <v>3.8979771188617431E-2</v>
      </c>
      <c r="H2202" s="2">
        <f t="shared" si="310"/>
        <v>1.2563362660449422</v>
      </c>
      <c r="I2202" s="2">
        <f t="shared" si="311"/>
        <v>55.680364888480597</v>
      </c>
    </row>
    <row r="2203" spans="1:9" ht="13.5" x14ac:dyDescent="0.25">
      <c r="A2203" s="3">
        <f>TITRES_STAT!B2206</f>
        <v>45512</v>
      </c>
      <c r="B2203" s="6">
        <f>TITRES_STAT!D2206</f>
        <v>6.4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4.5473721601651425E-2</v>
      </c>
      <c r="G2203" s="2">
        <f t="shared" si="309"/>
        <v>3.61955018180019E-2</v>
      </c>
      <c r="H2203" s="2">
        <f t="shared" si="310"/>
        <v>1.2563362660449422</v>
      </c>
      <c r="I2203" s="2">
        <f t="shared" si="311"/>
        <v>55.680364888480597</v>
      </c>
    </row>
    <row r="2204" spans="1:9" ht="13.5" x14ac:dyDescent="0.25">
      <c r="A2204" s="3">
        <f>TITRES_STAT!B2207</f>
        <v>45513</v>
      </c>
      <c r="B2204" s="6">
        <f>TITRES_STAT!D2207</f>
        <v>6.4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4.2225598630104895E-2</v>
      </c>
      <c r="G2204" s="2">
        <f t="shared" si="309"/>
        <v>3.361010883100176E-2</v>
      </c>
      <c r="H2204" s="2">
        <f t="shared" si="310"/>
        <v>1.2563362660449424</v>
      </c>
      <c r="I2204" s="2">
        <f t="shared" si="311"/>
        <v>55.680364888480611</v>
      </c>
    </row>
    <row r="2205" spans="1:9" ht="13.5" x14ac:dyDescent="0.25">
      <c r="A2205" s="3">
        <f>TITRES_STAT!B2208</f>
        <v>45516</v>
      </c>
      <c r="B2205" s="6">
        <f>TITRES_STAT!D2208</f>
        <v>6.4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3.9209484442240261E-2</v>
      </c>
      <c r="G2205" s="2">
        <f t="shared" si="312"/>
        <v>3.1209386771644494E-2</v>
      </c>
      <c r="H2205" s="2">
        <f t="shared" si="310"/>
        <v>1.2563362660449424</v>
      </c>
      <c r="I2205" s="2">
        <f t="shared" si="311"/>
        <v>55.680364888480611</v>
      </c>
    </row>
    <row r="2206" spans="1:9" ht="13.5" x14ac:dyDescent="0.25">
      <c r="A2206" s="3">
        <f>TITRES_STAT!B2209</f>
        <v>45518</v>
      </c>
      <c r="B2206" s="6">
        <f>TITRES_STAT!D2209</f>
        <v>6.68</v>
      </c>
      <c r="C2206" s="2">
        <f t="shared" si="306"/>
        <v>0.27999999999999936</v>
      </c>
      <c r="D2206" s="2">
        <f t="shared" si="307"/>
        <v>0.27999999999999936</v>
      </c>
      <c r="E2206" s="2">
        <f t="shared" si="308"/>
        <v>0</v>
      </c>
      <c r="F2206" s="2">
        <f t="shared" si="312"/>
        <v>5.6408806982080194E-2</v>
      </c>
      <c r="G2206" s="2">
        <f t="shared" si="312"/>
        <v>2.8980144859384171E-2</v>
      </c>
      <c r="H2206" s="2">
        <f t="shared" si="310"/>
        <v>1.9464639412875206</v>
      </c>
      <c r="I2206" s="2">
        <f t="shared" si="311"/>
        <v>66.061013474917033</v>
      </c>
    </row>
    <row r="2207" spans="1:9" ht="13.5" x14ac:dyDescent="0.25">
      <c r="A2207" s="3">
        <f>TITRES_STAT!B2210</f>
        <v>45519</v>
      </c>
      <c r="B2207" s="6">
        <f>TITRES_STAT!D2210</f>
        <v>6.98</v>
      </c>
      <c r="C2207" s="2">
        <f t="shared" si="306"/>
        <v>0.30000000000000071</v>
      </c>
      <c r="D2207" s="2">
        <f t="shared" si="307"/>
        <v>0.30000000000000071</v>
      </c>
      <c r="E2207" s="2">
        <f t="shared" si="308"/>
        <v>0</v>
      </c>
      <c r="F2207" s="2">
        <f t="shared" si="312"/>
        <v>7.3808177911931658E-2</v>
      </c>
      <c r="G2207" s="2">
        <f t="shared" si="312"/>
        <v>2.69101345122853E-2</v>
      </c>
      <c r="H2207" s="2">
        <f t="shared" si="310"/>
        <v>2.742765105028961</v>
      </c>
      <c r="I2207" s="2">
        <f t="shared" si="311"/>
        <v>73.281785740271232</v>
      </c>
    </row>
    <row r="2208" spans="1:9" ht="13.5" x14ac:dyDescent="0.25">
      <c r="A2208" s="3">
        <f>TITRES_STAT!B2211</f>
        <v>45520</v>
      </c>
      <c r="B2208" s="6">
        <f>TITRES_STAT!D2211</f>
        <v>6.99</v>
      </c>
      <c r="C2208" s="2">
        <f t="shared" si="306"/>
        <v>9.9999999999997868E-3</v>
      </c>
      <c r="D2208" s="2">
        <f t="shared" si="307"/>
        <v>9.9999999999997868E-3</v>
      </c>
      <c r="E2208" s="2">
        <f t="shared" si="308"/>
        <v>0</v>
      </c>
      <c r="F2208" s="2">
        <f t="shared" si="312"/>
        <v>6.9250450918222239E-2</v>
      </c>
      <c r="G2208" s="2">
        <f t="shared" si="312"/>
        <v>2.4987982047122066E-2</v>
      </c>
      <c r="H2208" s="2">
        <f t="shared" si="310"/>
        <v>2.7713502750094223</v>
      </c>
      <c r="I2208" s="2">
        <f t="shared" si="311"/>
        <v>73.484298007893159</v>
      </c>
    </row>
    <row r="2209" spans="1:9" ht="13.5" x14ac:dyDescent="0.25">
      <c r="A2209" s="3">
        <f>TITRES_STAT!B2212</f>
        <v>45523</v>
      </c>
      <c r="B2209" s="6">
        <f>TITRES_STAT!D2212</f>
        <v>7</v>
      </c>
      <c r="C2209" s="2">
        <f t="shared" si="306"/>
        <v>9.9999999999997868E-3</v>
      </c>
      <c r="D2209" s="2">
        <f t="shared" si="307"/>
        <v>9.9999999999997868E-3</v>
      </c>
      <c r="E2209" s="2">
        <f t="shared" si="308"/>
        <v>0</v>
      </c>
      <c r="F2209" s="2">
        <f t="shared" si="312"/>
        <v>6.5018275852634921E-2</v>
      </c>
      <c r="G2209" s="2">
        <f t="shared" si="312"/>
        <v>2.3203126186613347E-2</v>
      </c>
      <c r="H2209" s="2">
        <f t="shared" si="310"/>
        <v>2.8021343042191496</v>
      </c>
      <c r="I2209" s="2">
        <f t="shared" si="311"/>
        <v>73.698982729507463</v>
      </c>
    </row>
    <row r="2210" spans="1:9" ht="13.5" x14ac:dyDescent="0.25">
      <c r="A2210" s="3">
        <f>TITRES_STAT!B2213</f>
        <v>45524</v>
      </c>
      <c r="B2210" s="6">
        <f>TITRES_STAT!D2213</f>
        <v>7.3</v>
      </c>
      <c r="C2210" s="2">
        <f t="shared" si="306"/>
        <v>0.29999999999999982</v>
      </c>
      <c r="D2210" s="2">
        <f t="shared" si="307"/>
        <v>0.29999999999999982</v>
      </c>
      <c r="E2210" s="2">
        <f t="shared" si="308"/>
        <v>0</v>
      </c>
      <c r="F2210" s="2">
        <f t="shared" si="312"/>
        <v>8.1802684720303845E-2</v>
      </c>
      <c r="G2210" s="2">
        <f t="shared" si="312"/>
        <v>2.1545760030426679E-2</v>
      </c>
      <c r="H2210" s="2">
        <f t="shared" si="310"/>
        <v>3.79669524791806</v>
      </c>
      <c r="I2210" s="2">
        <f t="shared" si="311"/>
        <v>79.152313242455079</v>
      </c>
    </row>
    <row r="2211" spans="1:9" ht="13.5" x14ac:dyDescent="0.25">
      <c r="A2211" s="3">
        <f>TITRES_STAT!B2214</f>
        <v>45525</v>
      </c>
      <c r="B2211" s="6">
        <f>TITRES_STAT!D2214</f>
        <v>7.32</v>
      </c>
      <c r="C2211" s="2">
        <f t="shared" si="306"/>
        <v>2.0000000000000462E-2</v>
      </c>
      <c r="D2211" s="2">
        <f t="shared" si="307"/>
        <v>2.0000000000000462E-2</v>
      </c>
      <c r="E2211" s="2">
        <f t="shared" si="308"/>
        <v>0</v>
      </c>
      <c r="F2211" s="2">
        <f t="shared" si="312"/>
        <v>7.738820724028217E-2</v>
      </c>
      <c r="G2211" s="2">
        <f t="shared" si="312"/>
        <v>2.0006777171110487E-2</v>
      </c>
      <c r="H2211" s="2">
        <f t="shared" si="310"/>
        <v>3.8680996233631113</v>
      </c>
      <c r="I2211" s="2">
        <f t="shared" si="311"/>
        <v>79.458103215456532</v>
      </c>
    </row>
    <row r="2212" spans="1:9" ht="13.5" x14ac:dyDescent="0.25">
      <c r="A2212" s="3">
        <f>TITRES_STAT!B2215</f>
        <v>45526</v>
      </c>
      <c r="B2212" s="6">
        <f>TITRES_STAT!D2215</f>
        <v>7.45</v>
      </c>
      <c r="C2212" s="2">
        <f t="shared" si="306"/>
        <v>0.12999999999999989</v>
      </c>
      <c r="D2212" s="2">
        <f t="shared" si="307"/>
        <v>0.12999999999999989</v>
      </c>
      <c r="E2212" s="2">
        <f t="shared" si="308"/>
        <v>0</v>
      </c>
      <c r="F2212" s="2">
        <f t="shared" si="312"/>
        <v>8.1146192437404868E-2</v>
      </c>
      <c r="G2212" s="2">
        <f t="shared" si="312"/>
        <v>1.8577721658888307E-2</v>
      </c>
      <c r="H2212" s="2">
        <f t="shared" si="310"/>
        <v>4.3679302514784615</v>
      </c>
      <c r="I2212" s="2">
        <f t="shared" si="311"/>
        <v>81.370845872586088</v>
      </c>
    </row>
    <row r="2213" spans="1:9" ht="13.5" x14ac:dyDescent="0.25">
      <c r="A2213" s="3">
        <f>TITRES_STAT!B2216</f>
        <v>45527</v>
      </c>
      <c r="B2213" s="6">
        <f>TITRES_STAT!D2216</f>
        <v>7.45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7.5350035834733098E-2</v>
      </c>
      <c r="G2213" s="2">
        <f t="shared" si="312"/>
        <v>1.7250741540396287E-2</v>
      </c>
      <c r="H2213" s="2">
        <f t="shared" si="310"/>
        <v>4.3679302514784615</v>
      </c>
      <c r="I2213" s="2">
        <f t="shared" si="311"/>
        <v>81.370845872586088</v>
      </c>
    </row>
    <row r="2214" spans="1:9" ht="13.5" x14ac:dyDescent="0.25">
      <c r="A2214" s="3">
        <f>TITRES_STAT!B2217</f>
        <v>45530</v>
      </c>
      <c r="B2214" s="6">
        <f>TITRES_STAT!D2217</f>
        <v>7.49</v>
      </c>
      <c r="C2214" s="2">
        <f t="shared" si="306"/>
        <v>4.0000000000000036E-2</v>
      </c>
      <c r="D2214" s="2">
        <f t="shared" si="307"/>
        <v>4.0000000000000036E-2</v>
      </c>
      <c r="E2214" s="2">
        <f t="shared" si="308"/>
        <v>0</v>
      </c>
      <c r="F2214" s="2">
        <f t="shared" si="312"/>
        <v>7.2825033275109322E-2</v>
      </c>
      <c r="G2214" s="2">
        <f t="shared" si="312"/>
        <v>1.6018545716082265E-2</v>
      </c>
      <c r="H2214" s="2">
        <f t="shared" si="310"/>
        <v>4.546294936249712</v>
      </c>
      <c r="I2214" s="2">
        <f t="shared" si="311"/>
        <v>81.969945495250215</v>
      </c>
    </row>
    <row r="2215" spans="1:9" ht="13.5" x14ac:dyDescent="0.25">
      <c r="A2215" s="3">
        <f>TITRES_STAT!B2218</f>
        <v>45531</v>
      </c>
      <c r="B2215" s="6">
        <f>TITRES_STAT!D2218</f>
        <v>7.49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6.7623245184030081E-2</v>
      </c>
      <c r="G2215" s="2">
        <f t="shared" si="312"/>
        <v>1.4874363879219246E-2</v>
      </c>
      <c r="H2215" s="2">
        <f t="shared" si="310"/>
        <v>4.546294936249712</v>
      </c>
      <c r="I2215" s="2">
        <f t="shared" si="311"/>
        <v>81.969945495250215</v>
      </c>
    </row>
    <row r="2216" spans="1:9" ht="13.5" x14ac:dyDescent="0.25">
      <c r="A2216" s="3">
        <f>TITRES_STAT!B2219</f>
        <v>45532</v>
      </c>
      <c r="B2216" s="6">
        <f>TITRES_STAT!D2219</f>
        <v>7.49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6.2793013385170793E-2</v>
      </c>
      <c r="G2216" s="2">
        <f t="shared" si="312"/>
        <v>1.3811909316417872E-2</v>
      </c>
      <c r="H2216" s="2">
        <f t="shared" si="310"/>
        <v>4.546294936249712</v>
      </c>
      <c r="I2216" s="2">
        <f t="shared" si="311"/>
        <v>81.969945495250215</v>
      </c>
    </row>
    <row r="2217" spans="1:9" ht="13.5" x14ac:dyDescent="0.25">
      <c r="A2217" s="3">
        <f>TITRES_STAT!B2220</f>
        <v>45533</v>
      </c>
      <c r="B2217" s="6">
        <f>TITRES_STAT!D2220</f>
        <v>7.49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5.8307798143372884E-2</v>
      </c>
      <c r="G2217" s="2">
        <f t="shared" si="312"/>
        <v>1.2825344365245166E-2</v>
      </c>
      <c r="H2217" s="2">
        <f t="shared" si="310"/>
        <v>4.5462949362497129</v>
      </c>
      <c r="I2217" s="2">
        <f t="shared" si="311"/>
        <v>81.969945495250229</v>
      </c>
    </row>
    <row r="2218" spans="1:9" ht="13.5" x14ac:dyDescent="0.25">
      <c r="A2218" s="3">
        <f>TITRES_STAT!B2221</f>
        <v>45534</v>
      </c>
      <c r="B2218" s="6">
        <f>TITRES_STAT!D2221</f>
        <v>7.49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5.4142955418846249E-2</v>
      </c>
      <c r="G2218" s="2">
        <f t="shared" si="312"/>
        <v>1.1909248339156226E-2</v>
      </c>
      <c r="H2218" s="2">
        <f t="shared" si="310"/>
        <v>4.546294936249712</v>
      </c>
      <c r="I2218" s="2">
        <f t="shared" si="311"/>
        <v>81.969945495250215</v>
      </c>
    </row>
    <row r="2219" spans="1:9" ht="13.5" x14ac:dyDescent="0.25">
      <c r="A2219" s="3">
        <f>TITRES_STAT!B2222</f>
        <v>45537</v>
      </c>
      <c r="B2219" s="6">
        <f>TITRES_STAT!D2222</f>
        <v>7.49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5.0275601460357235E-2</v>
      </c>
      <c r="G2219" s="2">
        <f t="shared" si="312"/>
        <v>1.1058587743502211E-2</v>
      </c>
      <c r="H2219" s="2">
        <f t="shared" si="310"/>
        <v>4.546294936249712</v>
      </c>
      <c r="I2219" s="2">
        <f t="shared" si="311"/>
        <v>81.969945495250215</v>
      </c>
    </row>
    <row r="2220" spans="1:9" ht="13.5" x14ac:dyDescent="0.25">
      <c r="A2220" s="3">
        <f>TITRES_STAT!B2223</f>
        <v>45538</v>
      </c>
      <c r="B2220" s="6">
        <f>TITRES_STAT!D2223</f>
        <v>7.4</v>
      </c>
      <c r="C2220" s="2">
        <f t="shared" si="306"/>
        <v>-8.9999999999999858E-2</v>
      </c>
      <c r="D2220" s="2">
        <f t="shared" si="307"/>
        <v>0</v>
      </c>
      <c r="E2220" s="2">
        <f t="shared" si="308"/>
        <v>8.9999999999999858E-2</v>
      </c>
      <c r="F2220" s="2">
        <f t="shared" si="312"/>
        <v>4.6684487070331723E-2</v>
      </c>
      <c r="G2220" s="2">
        <f t="shared" si="312"/>
        <v>1.6697260047537757E-2</v>
      </c>
      <c r="H2220" s="2">
        <f t="shared" si="310"/>
        <v>2.7959369942984149</v>
      </c>
      <c r="I2220" s="2">
        <f t="shared" si="311"/>
        <v>73.656043250927951</v>
      </c>
    </row>
    <row r="2221" spans="1:9" ht="13.5" x14ac:dyDescent="0.25">
      <c r="A2221" s="3">
        <f>TITRES_STAT!B2224</f>
        <v>45539</v>
      </c>
      <c r="B2221" s="6">
        <f>TITRES_STAT!D2224</f>
        <v>7.4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4.3349880851022315E-2</v>
      </c>
      <c r="G2221" s="2">
        <f t="shared" si="313"/>
        <v>1.5504598615570773E-2</v>
      </c>
      <c r="H2221" s="2">
        <f t="shared" si="310"/>
        <v>2.7959369942984154</v>
      </c>
      <c r="I2221" s="2">
        <f t="shared" si="311"/>
        <v>73.656043250927951</v>
      </c>
    </row>
    <row r="2222" spans="1:9" ht="13.5" x14ac:dyDescent="0.25">
      <c r="A2222" s="3">
        <f>TITRES_STAT!B2225</f>
        <v>45540</v>
      </c>
      <c r="B2222" s="6">
        <f>TITRES_STAT!D2225</f>
        <v>7.4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4.0253460790235007E-2</v>
      </c>
      <c r="G2222" s="2">
        <f t="shared" si="313"/>
        <v>1.4397127285887146E-2</v>
      </c>
      <c r="H2222" s="2">
        <f t="shared" si="310"/>
        <v>2.7959369942984149</v>
      </c>
      <c r="I2222" s="2">
        <f t="shared" si="311"/>
        <v>73.656043250927951</v>
      </c>
    </row>
    <row r="2223" spans="1:9" ht="13.5" x14ac:dyDescent="0.25">
      <c r="A2223" s="3">
        <f>TITRES_STAT!B2226</f>
        <v>45541</v>
      </c>
      <c r="B2223" s="6">
        <f>TITRES_STAT!D2226</f>
        <v>7.7</v>
      </c>
      <c r="C2223" s="2">
        <f t="shared" si="306"/>
        <v>0.29999999999999982</v>
      </c>
      <c r="D2223" s="2">
        <f t="shared" si="307"/>
        <v>0.29999999999999982</v>
      </c>
      <c r="E2223" s="2">
        <f t="shared" si="308"/>
        <v>0</v>
      </c>
      <c r="F2223" s="2">
        <f t="shared" si="313"/>
        <v>5.880678501950392E-2</v>
      </c>
      <c r="G2223" s="2">
        <f t="shared" si="313"/>
        <v>1.3368761051180922E-2</v>
      </c>
      <c r="H2223" s="2">
        <f t="shared" si="310"/>
        <v>4.3988208626340324</v>
      </c>
      <c r="I2223" s="2">
        <f t="shared" si="311"/>
        <v>81.477436917362184</v>
      </c>
    </row>
    <row r="2224" spans="1:9" ht="13.5" x14ac:dyDescent="0.25">
      <c r="A2224" s="3">
        <f>TITRES_STAT!B2227</f>
        <v>45544</v>
      </c>
      <c r="B2224" s="6">
        <f>TITRES_STAT!D2227</f>
        <v>7.7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5.4606300375253644E-2</v>
      </c>
      <c r="G2224" s="2">
        <f t="shared" si="313"/>
        <v>1.2413849547525143E-2</v>
      </c>
      <c r="H2224" s="2">
        <f t="shared" si="310"/>
        <v>4.3988208626340324</v>
      </c>
      <c r="I2224" s="2">
        <f t="shared" si="311"/>
        <v>81.477436917362184</v>
      </c>
    </row>
    <row r="2225" spans="1:9" ht="13.5" x14ac:dyDescent="0.25">
      <c r="A2225" s="3">
        <f>TITRES_STAT!B2228</f>
        <v>45545</v>
      </c>
      <c r="B2225" s="6">
        <f>TITRES_STAT!D2228</f>
        <v>7.6</v>
      </c>
      <c r="C2225" s="2">
        <f t="shared" si="306"/>
        <v>-0.10000000000000053</v>
      </c>
      <c r="D2225" s="2">
        <f t="shared" si="307"/>
        <v>0</v>
      </c>
      <c r="E2225" s="2">
        <f t="shared" si="308"/>
        <v>0.10000000000000053</v>
      </c>
      <c r="F2225" s="2">
        <f t="shared" si="313"/>
        <v>5.0705850348449814E-2</v>
      </c>
      <c r="G2225" s="2">
        <f t="shared" si="313"/>
        <v>1.8670003151273384E-2</v>
      </c>
      <c r="H2225" s="2">
        <f t="shared" si="310"/>
        <v>2.7158993995665948</v>
      </c>
      <c r="I2225" s="2">
        <f t="shared" si="311"/>
        <v>73.088614828575942</v>
      </c>
    </row>
    <row r="2226" spans="1:9" ht="13.5" x14ac:dyDescent="0.25">
      <c r="A2226" s="3">
        <f>TITRES_STAT!B2229</f>
        <v>45546</v>
      </c>
      <c r="B2226" s="6">
        <f>TITRES_STAT!D2229</f>
        <v>7.6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4.7084003894989117E-2</v>
      </c>
      <c r="G2226" s="2">
        <f t="shared" si="313"/>
        <v>1.7336431497611E-2</v>
      </c>
      <c r="H2226" s="2">
        <f t="shared" si="310"/>
        <v>2.7158993995665948</v>
      </c>
      <c r="I2226" s="2">
        <f t="shared" si="311"/>
        <v>73.088614828575942</v>
      </c>
    </row>
    <row r="2227" spans="1:9" ht="13.5" x14ac:dyDescent="0.25">
      <c r="A2227" s="3">
        <f>TITRES_STAT!B2230</f>
        <v>45547</v>
      </c>
      <c r="B2227" s="6">
        <f>TITRES_STAT!D2230</f>
        <v>7.9</v>
      </c>
      <c r="C2227" s="2">
        <f t="shared" si="306"/>
        <v>0.30000000000000071</v>
      </c>
      <c r="D2227" s="2">
        <f t="shared" si="307"/>
        <v>0.30000000000000071</v>
      </c>
      <c r="E2227" s="2">
        <f t="shared" si="308"/>
        <v>0</v>
      </c>
      <c r="F2227" s="2">
        <f t="shared" si="313"/>
        <v>6.5149432188204223E-2</v>
      </c>
      <c r="G2227" s="2">
        <f t="shared" si="313"/>
        <v>1.6098114962067357E-2</v>
      </c>
      <c r="H2227" s="2">
        <f t="shared" si="310"/>
        <v>4.0470224210547929</v>
      </c>
      <c r="I2227" s="2">
        <f t="shared" si="311"/>
        <v>80.186337278228166</v>
      </c>
    </row>
    <row r="2228" spans="1:9" ht="13.5" x14ac:dyDescent="0.25">
      <c r="A2228" s="3">
        <f>TITRES_STAT!B2231</f>
        <v>45548</v>
      </c>
      <c r="B2228" s="6">
        <f>TITRES_STAT!D2231</f>
        <v>7.9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6.0495901317618207E-2</v>
      </c>
      <c r="G2228" s="2">
        <f t="shared" si="313"/>
        <v>1.4948249607633973E-2</v>
      </c>
      <c r="H2228" s="2">
        <f t="shared" si="310"/>
        <v>4.0470224210547938</v>
      </c>
      <c r="I2228" s="2">
        <f t="shared" si="311"/>
        <v>80.186337278228166</v>
      </c>
    </row>
    <row r="2229" spans="1:9" ht="13.5" x14ac:dyDescent="0.25">
      <c r="A2229" s="3">
        <f>TITRES_STAT!B2232</f>
        <v>45551</v>
      </c>
      <c r="B2229" s="6">
        <f>TITRES_STAT!D2232</f>
        <v>7.9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5.6174765509216906E-2</v>
      </c>
      <c r="G2229" s="2">
        <f t="shared" si="313"/>
        <v>1.3880517492802974E-2</v>
      </c>
      <c r="H2229" s="2">
        <f t="shared" si="310"/>
        <v>4.0470224210547938</v>
      </c>
      <c r="I2229" s="2">
        <f t="shared" si="311"/>
        <v>80.186337278228166</v>
      </c>
    </row>
    <row r="2230" spans="1:9" ht="13.5" x14ac:dyDescent="0.25">
      <c r="A2230" s="3">
        <f>TITRES_STAT!B2233</f>
        <v>45552</v>
      </c>
      <c r="B2230" s="6">
        <f>TITRES_STAT!D2233</f>
        <v>7.9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5.2162282258558554E-2</v>
      </c>
      <c r="G2230" s="2">
        <f t="shared" si="313"/>
        <v>1.2889051957602761E-2</v>
      </c>
      <c r="H2230" s="2">
        <f t="shared" si="310"/>
        <v>4.0470224210547938</v>
      </c>
      <c r="I2230" s="2">
        <f t="shared" si="311"/>
        <v>80.186337278228166</v>
      </c>
    </row>
    <row r="2231" spans="1:9" ht="13.5" x14ac:dyDescent="0.25">
      <c r="A2231" s="3">
        <f>TITRES_STAT!B2234</f>
        <v>45553</v>
      </c>
      <c r="B2231" s="6">
        <f>TITRES_STAT!D2234</f>
        <v>7.55</v>
      </c>
      <c r="C2231" s="2">
        <f t="shared" si="306"/>
        <v>-0.35000000000000053</v>
      </c>
      <c r="D2231" s="2">
        <f t="shared" si="307"/>
        <v>0</v>
      </c>
      <c r="E2231" s="2">
        <f t="shared" si="308"/>
        <v>0.35000000000000053</v>
      </c>
      <c r="F2231" s="2">
        <f t="shared" si="313"/>
        <v>4.8436404954375796E-2</v>
      </c>
      <c r="G2231" s="2">
        <f t="shared" si="313"/>
        <v>3.6968405389202603E-2</v>
      </c>
      <c r="H2231" s="2">
        <f t="shared" si="310"/>
        <v>1.3102108258237901</v>
      </c>
      <c r="I2231" s="2">
        <f t="shared" si="311"/>
        <v>56.713907284050002</v>
      </c>
    </row>
    <row r="2232" spans="1:9" ht="13.5" x14ac:dyDescent="0.25">
      <c r="A2232" s="3">
        <f>TITRES_STAT!B2235</f>
        <v>45554</v>
      </c>
      <c r="B2232" s="6">
        <f>TITRES_STAT!D2235</f>
        <v>7.78</v>
      </c>
      <c r="C2232" s="2">
        <f t="shared" si="306"/>
        <v>0.23000000000000043</v>
      </c>
      <c r="D2232" s="2">
        <f t="shared" si="307"/>
        <v>0.23000000000000043</v>
      </c>
      <c r="E2232" s="2">
        <f t="shared" si="308"/>
        <v>0</v>
      </c>
      <c r="F2232" s="2">
        <f t="shared" si="313"/>
        <v>6.1405233171920412E-2</v>
      </c>
      <c r="G2232" s="2">
        <f t="shared" si="313"/>
        <v>3.4327805004259561E-2</v>
      </c>
      <c r="H2232" s="2">
        <f t="shared" si="310"/>
        <v>1.7887899667427309</v>
      </c>
      <c r="I2232" s="2">
        <f t="shared" si="311"/>
        <v>64.142154413729969</v>
      </c>
    </row>
    <row r="2233" spans="1:9" ht="13.5" x14ac:dyDescent="0.25">
      <c r="A2233" s="3">
        <f>TITRES_STAT!B2236</f>
        <v>45555</v>
      </c>
      <c r="B2233" s="6">
        <f>TITRES_STAT!D2236</f>
        <v>7.78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5.7019145088211813E-2</v>
      </c>
      <c r="G2233" s="2">
        <f t="shared" si="313"/>
        <v>3.1875818932526737E-2</v>
      </c>
      <c r="H2233" s="2">
        <f t="shared" si="310"/>
        <v>1.7887899667427309</v>
      </c>
      <c r="I2233" s="2">
        <f t="shared" si="311"/>
        <v>64.142154413729969</v>
      </c>
    </row>
    <row r="2234" spans="1:9" ht="13.5" x14ac:dyDescent="0.25">
      <c r="A2234" s="3">
        <f>TITRES_STAT!B2237</f>
        <v>45558</v>
      </c>
      <c r="B2234" s="6">
        <f>TITRES_STAT!D2237</f>
        <v>7.43</v>
      </c>
      <c r="C2234" s="2">
        <f t="shared" si="306"/>
        <v>-0.35000000000000053</v>
      </c>
      <c r="D2234" s="2">
        <f t="shared" si="307"/>
        <v>0</v>
      </c>
      <c r="E2234" s="2">
        <f t="shared" si="308"/>
        <v>0.35000000000000053</v>
      </c>
      <c r="F2234" s="2">
        <f t="shared" si="313"/>
        <v>5.2946349010482396E-2</v>
      </c>
      <c r="G2234" s="2">
        <f t="shared" si="313"/>
        <v>5.4598974723060578E-2</v>
      </c>
      <c r="H2234" s="2">
        <f t="shared" si="310"/>
        <v>0.96973156142655237</v>
      </c>
      <c r="I2234" s="2">
        <f t="shared" si="311"/>
        <v>49.231660822058252</v>
      </c>
    </row>
    <row r="2235" spans="1:9" ht="13.5" x14ac:dyDescent="0.25">
      <c r="A2235" s="3">
        <f>TITRES_STAT!B2238</f>
        <v>45559</v>
      </c>
      <c r="B2235" s="6">
        <f>TITRES_STAT!D2238</f>
        <v>7.43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4.9164466938305083E-2</v>
      </c>
      <c r="G2235" s="2">
        <f t="shared" si="313"/>
        <v>5.0699047957127687E-2</v>
      </c>
      <c r="H2235" s="2">
        <f t="shared" si="310"/>
        <v>0.96973156142655226</v>
      </c>
      <c r="I2235" s="2">
        <f t="shared" si="311"/>
        <v>49.231660822058252</v>
      </c>
    </row>
    <row r="2236" spans="1:9" ht="13.5" x14ac:dyDescent="0.25">
      <c r="A2236" s="3">
        <f>TITRES_STAT!B2239</f>
        <v>45560</v>
      </c>
      <c r="B2236" s="6">
        <f>TITRES_STAT!D2239</f>
        <v>7.39</v>
      </c>
      <c r="C2236" s="2">
        <f t="shared" si="306"/>
        <v>-4.0000000000000036E-2</v>
      </c>
      <c r="D2236" s="2">
        <f t="shared" si="307"/>
        <v>0</v>
      </c>
      <c r="E2236" s="2">
        <f t="shared" si="308"/>
        <v>4.0000000000000036E-2</v>
      </c>
      <c r="F2236" s="2">
        <f t="shared" si="313"/>
        <v>4.5652719299854719E-2</v>
      </c>
      <c r="G2236" s="2">
        <f t="shared" si="313"/>
        <v>4.9934830245904283E-2</v>
      </c>
      <c r="H2236" s="2">
        <f t="shared" si="310"/>
        <v>0.91424600974986214</v>
      </c>
      <c r="I2236" s="2">
        <f t="shared" si="311"/>
        <v>47.760110513137661</v>
      </c>
    </row>
    <row r="2237" spans="1:9" ht="13.5" x14ac:dyDescent="0.25">
      <c r="A2237" s="3">
        <f>TITRES_STAT!B2240</f>
        <v>45561</v>
      </c>
      <c r="B2237" s="6">
        <f>TITRES_STAT!D2240</f>
        <v>7.39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4.2391810778436526E-2</v>
      </c>
      <c r="G2237" s="2">
        <f t="shared" si="314"/>
        <v>4.636805665691112E-2</v>
      </c>
      <c r="H2237" s="2">
        <f t="shared" si="310"/>
        <v>0.91424600974986214</v>
      </c>
      <c r="I2237" s="2">
        <f t="shared" si="311"/>
        <v>47.760110513137661</v>
      </c>
    </row>
    <row r="2238" spans="1:9" ht="13.5" x14ac:dyDescent="0.25">
      <c r="A2238" s="3">
        <f>TITRES_STAT!B2241</f>
        <v>45562</v>
      </c>
      <c r="B2238" s="6">
        <f>TITRES_STAT!D2241</f>
        <v>7.39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3.9363824294262488E-2</v>
      </c>
      <c r="G2238" s="2">
        <f t="shared" si="314"/>
        <v>4.3056052609988897E-2</v>
      </c>
      <c r="H2238" s="2">
        <f t="shared" si="310"/>
        <v>0.91424600974986214</v>
      </c>
      <c r="I2238" s="2">
        <f t="shared" si="311"/>
        <v>47.760110513137661</v>
      </c>
    </row>
    <row r="2239" spans="1:9" ht="13.5" x14ac:dyDescent="0.25">
      <c r="A2239" s="3">
        <f>TITRES_STAT!B2242</f>
        <v>45565</v>
      </c>
      <c r="B2239" s="6">
        <f>TITRES_STAT!D2242</f>
        <v>7.2</v>
      </c>
      <c r="C2239" s="2">
        <f t="shared" si="306"/>
        <v>-0.1899999999999995</v>
      </c>
      <c r="D2239" s="2">
        <f t="shared" si="307"/>
        <v>0</v>
      </c>
      <c r="E2239" s="2">
        <f t="shared" si="308"/>
        <v>0.1899999999999995</v>
      </c>
      <c r="F2239" s="2">
        <f t="shared" si="314"/>
        <v>3.6552122558958025E-2</v>
      </c>
      <c r="G2239" s="2">
        <f t="shared" si="314"/>
        <v>5.3552048852132508E-2</v>
      </c>
      <c r="H2239" s="2">
        <f t="shared" si="310"/>
        <v>0.68255320463807945</v>
      </c>
      <c r="I2239" s="2">
        <f t="shared" si="311"/>
        <v>40.566515386055677</v>
      </c>
    </row>
    <row r="2240" spans="1:9" ht="13.5" x14ac:dyDescent="0.25">
      <c r="A2240" s="3">
        <f>TITRES_STAT!B2243</f>
        <v>45566</v>
      </c>
      <c r="B2240" s="6">
        <f>TITRES_STAT!D2243</f>
        <v>6.92</v>
      </c>
      <c r="C2240" s="2">
        <f t="shared" si="306"/>
        <v>-0.28000000000000025</v>
      </c>
      <c r="D2240" s="2">
        <f t="shared" si="307"/>
        <v>0</v>
      </c>
      <c r="E2240" s="2">
        <f t="shared" si="308"/>
        <v>0.28000000000000025</v>
      </c>
      <c r="F2240" s="2">
        <f t="shared" si="314"/>
        <v>3.3941256661889595E-2</v>
      </c>
      <c r="G2240" s="2">
        <f t="shared" si="314"/>
        <v>6.9726902505551636E-2</v>
      </c>
      <c r="H2240" s="2">
        <f t="shared" si="310"/>
        <v>0.48677419248886328</v>
      </c>
      <c r="I2240" s="2">
        <f t="shared" si="311"/>
        <v>32.740290687586011</v>
      </c>
    </row>
    <row r="2241" spans="1:9" ht="13.5" x14ac:dyDescent="0.25">
      <c r="A2241" s="3">
        <f>TITRES_STAT!B2244</f>
        <v>45567</v>
      </c>
      <c r="B2241" s="6">
        <f>TITRES_STAT!D2244</f>
        <v>6.71</v>
      </c>
      <c r="C2241" s="2">
        <f t="shared" si="306"/>
        <v>-0.20999999999999996</v>
      </c>
      <c r="D2241" s="2">
        <f t="shared" si="307"/>
        <v>0</v>
      </c>
      <c r="E2241" s="2">
        <f t="shared" si="308"/>
        <v>0.20999999999999996</v>
      </c>
      <c r="F2241" s="2">
        <f t="shared" si="314"/>
        <v>3.1516881186040339E-2</v>
      </c>
      <c r="G2241" s="2">
        <f t="shared" si="314"/>
        <v>7.9746409469440796E-2</v>
      </c>
      <c r="H2241" s="2">
        <f t="shared" si="310"/>
        <v>0.39521379577744825</v>
      </c>
      <c r="I2241" s="2">
        <f t="shared" si="311"/>
        <v>28.326396784030166</v>
      </c>
    </row>
    <row r="2242" spans="1:9" ht="13.5" x14ac:dyDescent="0.25">
      <c r="A2242" s="3">
        <f>TITRES_STAT!B2245</f>
        <v>45568</v>
      </c>
      <c r="B2242" s="6">
        <f>TITRES_STAT!D2245</f>
        <v>6.71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2.9265675387037456E-2</v>
      </c>
      <c r="G2242" s="2">
        <f t="shared" si="314"/>
        <v>7.4050237364480728E-2</v>
      </c>
      <c r="H2242" s="2">
        <f t="shared" si="310"/>
        <v>0.39521379577744825</v>
      </c>
      <c r="I2242" s="2">
        <f t="shared" si="311"/>
        <v>28.326396784030166</v>
      </c>
    </row>
    <row r="2243" spans="1:9" ht="13.5" x14ac:dyDescent="0.25">
      <c r="A2243" s="3">
        <f>TITRES_STAT!B2246</f>
        <v>45569</v>
      </c>
      <c r="B2243" s="6">
        <f>TITRES_STAT!D2246</f>
        <v>6.71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2.7175270002249067E-2</v>
      </c>
      <c r="G2243" s="2">
        <f t="shared" si="314"/>
        <v>6.8760934695589249E-2</v>
      </c>
      <c r="H2243" s="2">
        <f t="shared" si="310"/>
        <v>0.39521379577744825</v>
      </c>
      <c r="I2243" s="2">
        <f t="shared" si="311"/>
        <v>28.326396784030166</v>
      </c>
    </row>
    <row r="2244" spans="1:9" ht="13.5" x14ac:dyDescent="0.25">
      <c r="A2244" s="3">
        <f>TITRES_STAT!B2247</f>
        <v>45572</v>
      </c>
      <c r="B2244" s="6">
        <f>TITRES_STAT!D2247</f>
        <v>6.7</v>
      </c>
      <c r="C2244" s="2">
        <f t="shared" si="315"/>
        <v>-9.9999999999997868E-3</v>
      </c>
      <c r="D2244" s="2">
        <f t="shared" si="316"/>
        <v>0</v>
      </c>
      <c r="E2244" s="2">
        <f t="shared" si="317"/>
        <v>9.9999999999997868E-3</v>
      </c>
      <c r="F2244" s="2">
        <f t="shared" si="314"/>
        <v>2.5234179287802704E-2</v>
      </c>
      <c r="G2244" s="2">
        <f t="shared" si="314"/>
        <v>6.456372507447572E-2</v>
      </c>
      <c r="H2244" s="2">
        <f t="shared" si="310"/>
        <v>0.39084144012283223</v>
      </c>
      <c r="I2244" s="2">
        <f t="shared" si="311"/>
        <v>28.101078156566501</v>
      </c>
    </row>
    <row r="2245" spans="1:9" ht="13.5" x14ac:dyDescent="0.25">
      <c r="A2245" s="3">
        <f>TITRES_STAT!B2248</f>
        <v>45573</v>
      </c>
      <c r="B2245" s="6">
        <f>TITRES_STAT!D2248</f>
        <v>6.71</v>
      </c>
      <c r="C2245" s="2">
        <f t="shared" si="315"/>
        <v>9.9999999999997868E-3</v>
      </c>
      <c r="D2245" s="2">
        <f t="shared" si="316"/>
        <v>9.9999999999997868E-3</v>
      </c>
      <c r="E2245" s="2">
        <f t="shared" si="317"/>
        <v>0</v>
      </c>
      <c r="F2245" s="2">
        <f t="shared" si="314"/>
        <v>2.4146023624388207E-2</v>
      </c>
      <c r="G2245" s="2">
        <f t="shared" si="314"/>
        <v>5.9952030426298882E-2</v>
      </c>
      <c r="H2245" s="2">
        <f t="shared" si="310"/>
        <v>0.40275572741563365</v>
      </c>
      <c r="I2245" s="2">
        <f t="shared" si="311"/>
        <v>28.711750702144741</v>
      </c>
    </row>
    <row r="2246" spans="1:9" ht="13.5" x14ac:dyDescent="0.25">
      <c r="A2246" s="3">
        <f>TITRES_STAT!B2249</f>
        <v>45574</v>
      </c>
      <c r="B2246" s="6">
        <f>TITRES_STAT!D2249</f>
        <v>6.71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2.2421307651217619E-2</v>
      </c>
      <c r="G2246" s="2">
        <f t="shared" si="314"/>
        <v>5.5669742538706102E-2</v>
      </c>
      <c r="H2246" s="2">
        <f t="shared" si="310"/>
        <v>0.40275572741563365</v>
      </c>
      <c r="I2246" s="2">
        <f t="shared" si="311"/>
        <v>28.711750702144741</v>
      </c>
    </row>
    <row r="2247" spans="1:9" ht="13.5" x14ac:dyDescent="0.25">
      <c r="A2247" s="3">
        <f>TITRES_STAT!B2250</f>
        <v>45575</v>
      </c>
      <c r="B2247" s="6">
        <f>TITRES_STAT!D2250</f>
        <v>6.71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2.0819785676130648E-2</v>
      </c>
      <c r="G2247" s="2">
        <f t="shared" si="314"/>
        <v>5.1693332357369948E-2</v>
      </c>
      <c r="H2247" s="2">
        <f t="shared" si="310"/>
        <v>0.4027557274156337</v>
      </c>
      <c r="I2247" s="2">
        <f t="shared" si="311"/>
        <v>28.711750702144741</v>
      </c>
    </row>
    <row r="2248" spans="1:9" ht="13.5" x14ac:dyDescent="0.25">
      <c r="A2248" s="3">
        <f>TITRES_STAT!B2251</f>
        <v>45576</v>
      </c>
      <c r="B2248" s="6">
        <f>TITRES_STAT!D2251</f>
        <v>6.79</v>
      </c>
      <c r="C2248" s="2">
        <f t="shared" si="315"/>
        <v>8.0000000000000071E-2</v>
      </c>
      <c r="D2248" s="2">
        <f t="shared" si="316"/>
        <v>8.0000000000000071E-2</v>
      </c>
      <c r="E2248" s="2">
        <f t="shared" si="317"/>
        <v>0</v>
      </c>
      <c r="F2248" s="2">
        <f t="shared" si="314"/>
        <v>2.5046943842121323E-2</v>
      </c>
      <c r="G2248" s="2">
        <f t="shared" si="314"/>
        <v>4.8000951474700668E-2</v>
      </c>
      <c r="H2248" s="2">
        <f t="shared" si="310"/>
        <v>0.52180098670174357</v>
      </c>
      <c r="I2248" s="2">
        <f t="shared" si="311"/>
        <v>34.288385357973951</v>
      </c>
    </row>
    <row r="2249" spans="1:9" ht="13.5" x14ac:dyDescent="0.25">
      <c r="A2249" s="3">
        <f>TITRES_STAT!B2252</f>
        <v>45579</v>
      </c>
      <c r="B2249" s="6">
        <f>TITRES_STAT!D2252</f>
        <v>6.79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2.3257876424826941E-2</v>
      </c>
      <c r="G2249" s="2">
        <f t="shared" si="314"/>
        <v>4.4572312083650624E-2</v>
      </c>
      <c r="H2249" s="2">
        <f t="shared" si="310"/>
        <v>0.52180098670174357</v>
      </c>
      <c r="I2249" s="2">
        <f t="shared" si="311"/>
        <v>34.288385357973951</v>
      </c>
    </row>
    <row r="2250" spans="1:9" ht="13.5" x14ac:dyDescent="0.25">
      <c r="A2250" s="3">
        <f>TITRES_STAT!B2253</f>
        <v>45581</v>
      </c>
      <c r="B2250" s="6">
        <f>TITRES_STAT!D2253</f>
        <v>6.79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2.1596599537339303E-2</v>
      </c>
      <c r="G2250" s="2">
        <f t="shared" si="314"/>
        <v>4.1388575506247013E-2</v>
      </c>
      <c r="H2250" s="2">
        <f t="shared" si="310"/>
        <v>0.52180098670174346</v>
      </c>
      <c r="I2250" s="2">
        <f t="shared" si="311"/>
        <v>34.288385357973937</v>
      </c>
    </row>
    <row r="2251" spans="1:9" ht="13.5" x14ac:dyDescent="0.25">
      <c r="A2251" s="3">
        <f>TITRES_STAT!B2254</f>
        <v>45582</v>
      </c>
      <c r="B2251" s="6">
        <f>TITRES_STAT!D2254</f>
        <v>7.09</v>
      </c>
      <c r="C2251" s="2">
        <f t="shared" si="315"/>
        <v>0.29999999999999982</v>
      </c>
      <c r="D2251" s="2">
        <f t="shared" si="316"/>
        <v>0.29999999999999982</v>
      </c>
      <c r="E2251" s="2">
        <f t="shared" si="317"/>
        <v>0</v>
      </c>
      <c r="F2251" s="2">
        <f t="shared" si="314"/>
        <v>4.1482556713243628E-2</v>
      </c>
      <c r="G2251" s="2">
        <f t="shared" si="314"/>
        <v>3.8432248684372228E-2</v>
      </c>
      <c r="H2251" s="2">
        <f t="shared" si="310"/>
        <v>1.0793684505406458</v>
      </c>
      <c r="I2251" s="2">
        <f t="shared" si="311"/>
        <v>51.908474915063984</v>
      </c>
    </row>
    <row r="2252" spans="1:9" ht="13.5" x14ac:dyDescent="0.25">
      <c r="A2252" s="3">
        <f>TITRES_STAT!B2255</f>
        <v>45583</v>
      </c>
      <c r="B2252" s="6">
        <f>TITRES_STAT!D2255</f>
        <v>7.09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3.8519516948011936E-2</v>
      </c>
      <c r="G2252" s="2">
        <f t="shared" si="314"/>
        <v>3.5687088064059923E-2</v>
      </c>
      <c r="H2252" s="2">
        <f t="shared" si="310"/>
        <v>1.0793684505406458</v>
      </c>
      <c r="I2252" s="2">
        <f t="shared" si="311"/>
        <v>51.908474915063984</v>
      </c>
    </row>
    <row r="2253" spans="1:9" ht="13.5" x14ac:dyDescent="0.25">
      <c r="A2253" s="3">
        <f>TITRES_STAT!B2256</f>
        <v>45586</v>
      </c>
      <c r="B2253" s="6">
        <f>TITRES_STAT!D2256</f>
        <v>7.09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3.57681228802968E-2</v>
      </c>
      <c r="G2253" s="2">
        <f t="shared" si="318"/>
        <v>3.3138010345198497E-2</v>
      </c>
      <c r="H2253" s="2">
        <f t="shared" si="310"/>
        <v>1.079368450540646</v>
      </c>
      <c r="I2253" s="2">
        <f t="shared" si="311"/>
        <v>51.908474915063998</v>
      </c>
    </row>
    <row r="2254" spans="1:9" ht="13.5" x14ac:dyDescent="0.25">
      <c r="A2254" s="3">
        <f>TITRES_STAT!B2257</f>
        <v>45587</v>
      </c>
      <c r="B2254" s="6">
        <f>TITRES_STAT!D2257</f>
        <v>7.09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3.3213256960275599E-2</v>
      </c>
      <c r="G2254" s="2">
        <f t="shared" si="318"/>
        <v>3.0771009606255749E-2</v>
      </c>
      <c r="H2254" s="2">
        <f t="shared" si="310"/>
        <v>1.079368450540646</v>
      </c>
      <c r="I2254" s="2">
        <f t="shared" si="311"/>
        <v>51.908474915063998</v>
      </c>
    </row>
    <row r="2255" spans="1:9" ht="13.5" x14ac:dyDescent="0.25">
      <c r="A2255" s="3">
        <f>TITRES_STAT!B2258</f>
        <v>45588</v>
      </c>
      <c r="B2255" s="6">
        <f>TITRES_STAT!D2258</f>
        <v>7.4</v>
      </c>
      <c r="C2255" s="2">
        <f t="shared" si="315"/>
        <v>0.3100000000000005</v>
      </c>
      <c r="D2255" s="2">
        <f t="shared" si="316"/>
        <v>0.3100000000000005</v>
      </c>
      <c r="E2255" s="2">
        <f t="shared" si="317"/>
        <v>0</v>
      </c>
      <c r="F2255" s="2">
        <f t="shared" si="318"/>
        <v>5.2983738605970228E-2</v>
      </c>
      <c r="G2255" s="2">
        <f t="shared" si="318"/>
        <v>2.8573080348666052E-2</v>
      </c>
      <c r="H2255" s="2">
        <f t="shared" si="310"/>
        <v>1.8543236486731749</v>
      </c>
      <c r="I2255" s="2">
        <f t="shared" si="311"/>
        <v>64.965430585811546</v>
      </c>
    </row>
    <row r="2256" spans="1:9" ht="13.5" x14ac:dyDescent="0.25">
      <c r="A2256" s="3">
        <f>TITRES_STAT!B2259</f>
        <v>45589</v>
      </c>
      <c r="B2256" s="6">
        <f>TITRES_STAT!D2259</f>
        <v>7.4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4.9199185848400925E-2</v>
      </c>
      <c r="G2256" s="2">
        <f t="shared" si="318"/>
        <v>2.6532146038047048E-2</v>
      </c>
      <c r="H2256" s="2">
        <f t="shared" si="310"/>
        <v>1.8543236486731749</v>
      </c>
      <c r="I2256" s="2">
        <f t="shared" si="311"/>
        <v>64.965430585811546</v>
      </c>
    </row>
    <row r="2257" spans="1:9" ht="13.5" x14ac:dyDescent="0.25">
      <c r="A2257" s="3">
        <f>TITRES_STAT!B2260</f>
        <v>45590</v>
      </c>
      <c r="B2257" s="6">
        <f>TITRES_STAT!D2260</f>
        <v>7.4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4.5684958287800857E-2</v>
      </c>
      <c r="G2257" s="2">
        <f t="shared" si="318"/>
        <v>2.4636992749615116E-2</v>
      </c>
      <c r="H2257" s="2">
        <f t="shared" ref="H2257:H2320" si="319">F2257/G2257</f>
        <v>1.8543236486731749</v>
      </c>
      <c r="I2257" s="2">
        <f t="shared" ref="I2257:I2320" si="320">IF(G2257=0,100,100-(100/(1+H2257)))</f>
        <v>64.965430585811546</v>
      </c>
    </row>
    <row r="2258" spans="1:9" ht="13.5" x14ac:dyDescent="0.25">
      <c r="A2258" s="3">
        <f>TITRES_STAT!B2261</f>
        <v>45593</v>
      </c>
      <c r="B2258" s="6">
        <f>TITRES_STAT!D2261</f>
        <v>7.07</v>
      </c>
      <c r="C2258" s="2">
        <f t="shared" si="315"/>
        <v>-0.33000000000000007</v>
      </c>
      <c r="D2258" s="2">
        <f t="shared" si="316"/>
        <v>0</v>
      </c>
      <c r="E2258" s="2">
        <f t="shared" si="317"/>
        <v>0.33000000000000007</v>
      </c>
      <c r="F2258" s="2">
        <f t="shared" si="318"/>
        <v>4.2421746981529361E-2</v>
      </c>
      <c r="G2258" s="2">
        <f t="shared" si="318"/>
        <v>4.644863612464261E-2</v>
      </c>
      <c r="H2258" s="2">
        <f t="shared" si="319"/>
        <v>0.91330446964454903</v>
      </c>
      <c r="I2258" s="2">
        <f t="shared" si="320"/>
        <v>47.734403182271429</v>
      </c>
    </row>
    <row r="2259" spans="1:9" ht="13.5" x14ac:dyDescent="0.25">
      <c r="A2259" s="3">
        <f>TITRES_STAT!B2262</f>
        <v>45594</v>
      </c>
      <c r="B2259" s="6">
        <f>TITRES_STAT!D2262</f>
        <v>7.07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3.93916221971344E-2</v>
      </c>
      <c r="G2259" s="2">
        <f t="shared" si="318"/>
        <v>4.3130876401453855E-2</v>
      </c>
      <c r="H2259" s="2">
        <f t="shared" si="319"/>
        <v>0.91330446964454881</v>
      </c>
      <c r="I2259" s="2">
        <f t="shared" si="320"/>
        <v>47.734403182271414</v>
      </c>
    </row>
    <row r="2260" spans="1:9" ht="13.5" x14ac:dyDescent="0.25">
      <c r="A2260" s="3">
        <f>TITRES_STAT!B2263</f>
        <v>45595</v>
      </c>
      <c r="B2260" s="6">
        <f>TITRES_STAT!D2263</f>
        <v>7.07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3.6577934897339084E-2</v>
      </c>
      <c r="G2260" s="2">
        <f t="shared" si="318"/>
        <v>4.005009951563572E-2</v>
      </c>
      <c r="H2260" s="2">
        <f t="shared" si="319"/>
        <v>0.91330446964454881</v>
      </c>
      <c r="I2260" s="2">
        <f t="shared" si="320"/>
        <v>47.734403182271414</v>
      </c>
    </row>
    <row r="2261" spans="1:9" ht="13.5" x14ac:dyDescent="0.25">
      <c r="A2261" s="3">
        <f>TITRES_STAT!B2264</f>
        <v>45596</v>
      </c>
      <c r="B2261" s="6">
        <f>TITRES_STAT!D2264</f>
        <v>7.07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3.3965225261814863E-2</v>
      </c>
      <c r="G2261" s="2">
        <f t="shared" si="318"/>
        <v>3.7189378121661738E-2</v>
      </c>
      <c r="H2261" s="2">
        <f t="shared" si="319"/>
        <v>0.91330446964454892</v>
      </c>
      <c r="I2261" s="2">
        <f t="shared" si="320"/>
        <v>47.734403182271421</v>
      </c>
    </row>
    <row r="2262" spans="1:9" ht="13.5" x14ac:dyDescent="0.25">
      <c r="A2262" s="3">
        <f>TITRES_STAT!B2265</f>
        <v>45597</v>
      </c>
      <c r="B2262" s="6">
        <f>TITRES_STAT!D2265</f>
        <v>7.02</v>
      </c>
      <c r="C2262" s="2">
        <f t="shared" si="315"/>
        <v>-5.0000000000000711E-2</v>
      </c>
      <c r="D2262" s="2">
        <f t="shared" si="316"/>
        <v>0</v>
      </c>
      <c r="E2262" s="2">
        <f t="shared" si="317"/>
        <v>5.0000000000000711E-2</v>
      </c>
      <c r="F2262" s="2">
        <f t="shared" si="318"/>
        <v>3.1539137743113801E-2</v>
      </c>
      <c r="G2262" s="2">
        <f t="shared" si="318"/>
        <v>3.8104422541543101E-2</v>
      </c>
      <c r="H2262" s="2">
        <f t="shared" si="319"/>
        <v>0.82770281346550945</v>
      </c>
      <c r="I2262" s="2">
        <f t="shared" si="320"/>
        <v>45.286509785258865</v>
      </c>
    </row>
    <row r="2263" spans="1:9" ht="13.5" x14ac:dyDescent="0.25">
      <c r="A2263" s="3">
        <f>TITRES_STAT!B2266</f>
        <v>45600</v>
      </c>
      <c r="B2263" s="6">
        <f>TITRES_STAT!D2266</f>
        <v>7.08</v>
      </c>
      <c r="C2263" s="2">
        <f t="shared" si="315"/>
        <v>6.0000000000000497E-2</v>
      </c>
      <c r="D2263" s="2">
        <f t="shared" si="316"/>
        <v>6.0000000000000497E-2</v>
      </c>
      <c r="E2263" s="2">
        <f t="shared" si="317"/>
        <v>0</v>
      </c>
      <c r="F2263" s="2">
        <f t="shared" si="318"/>
        <v>3.3572056475748561E-2</v>
      </c>
      <c r="G2263" s="2">
        <f t="shared" si="318"/>
        <v>3.5382678074290026E-2</v>
      </c>
      <c r="H2263" s="2">
        <f t="shared" si="319"/>
        <v>0.94882745747114294</v>
      </c>
      <c r="I2263" s="2">
        <f t="shared" si="320"/>
        <v>48.68709406949602</v>
      </c>
    </row>
    <row r="2264" spans="1:9" ht="13.5" x14ac:dyDescent="0.25">
      <c r="A2264" s="3">
        <f>TITRES_STAT!B2267</f>
        <v>45601</v>
      </c>
      <c r="B2264" s="6">
        <f>TITRES_STAT!D2267</f>
        <v>7.39</v>
      </c>
      <c r="C2264" s="2">
        <f t="shared" si="315"/>
        <v>0.30999999999999961</v>
      </c>
      <c r="D2264" s="2">
        <f t="shared" si="316"/>
        <v>0.30999999999999961</v>
      </c>
      <c r="E2264" s="2">
        <f t="shared" si="317"/>
        <v>0</v>
      </c>
      <c r="F2264" s="2">
        <f t="shared" si="318"/>
        <v>5.3316909584623637E-2</v>
      </c>
      <c r="G2264" s="2">
        <f t="shared" si="318"/>
        <v>3.2855343926126455E-2</v>
      </c>
      <c r="H2264" s="2">
        <f t="shared" si="319"/>
        <v>1.6227773997588932</v>
      </c>
      <c r="I2264" s="2">
        <f t="shared" si="320"/>
        <v>61.872479147794699</v>
      </c>
    </row>
    <row r="2265" spans="1:9" ht="13.5" x14ac:dyDescent="0.25">
      <c r="A2265" s="3">
        <f>TITRES_STAT!B2268</f>
        <v>45602</v>
      </c>
      <c r="B2265" s="6">
        <f>TITRES_STAT!D2268</f>
        <v>7.39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4.950855890000766E-2</v>
      </c>
      <c r="G2265" s="2">
        <f t="shared" si="318"/>
        <v>3.050853364568885E-2</v>
      </c>
      <c r="H2265" s="2">
        <f t="shared" si="319"/>
        <v>1.6227773997588932</v>
      </c>
      <c r="I2265" s="2">
        <f t="shared" si="320"/>
        <v>61.872479147794699</v>
      </c>
    </row>
    <row r="2266" spans="1:9" ht="13.5" x14ac:dyDescent="0.25">
      <c r="A2266" s="3">
        <f>TITRES_STAT!B2269</f>
        <v>45603</v>
      </c>
      <c r="B2266" s="6">
        <f>TITRES_STAT!D2269</f>
        <v>7.39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4.5972233264292832E-2</v>
      </c>
      <c r="G2266" s="2">
        <f t="shared" si="318"/>
        <v>2.8329352670996788E-2</v>
      </c>
      <c r="H2266" s="2">
        <f t="shared" si="319"/>
        <v>1.6227773997588935</v>
      </c>
      <c r="I2266" s="2">
        <f t="shared" si="320"/>
        <v>61.872479147794706</v>
      </c>
    </row>
    <row r="2267" spans="1:9" ht="13.5" x14ac:dyDescent="0.25">
      <c r="A2267" s="3">
        <f>TITRES_STAT!B2270</f>
        <v>45604</v>
      </c>
      <c r="B2267" s="6">
        <f>TITRES_STAT!D2270</f>
        <v>7.39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4.2688502316843346E-2</v>
      </c>
      <c r="G2267" s="2">
        <f t="shared" si="318"/>
        <v>2.6305827480211302E-2</v>
      </c>
      <c r="H2267" s="2">
        <f t="shared" si="319"/>
        <v>1.6227773997588937</v>
      </c>
      <c r="I2267" s="2">
        <f t="shared" si="320"/>
        <v>61.872479147794706</v>
      </c>
    </row>
    <row r="2268" spans="1:9" ht="13.5" x14ac:dyDescent="0.25">
      <c r="A2268" s="3">
        <f>TITRES_STAT!B2271</f>
        <v>45607</v>
      </c>
      <c r="B2268" s="6">
        <f>TITRES_STAT!D2271</f>
        <v>7.5</v>
      </c>
      <c r="C2268" s="2">
        <f t="shared" si="315"/>
        <v>0.11000000000000032</v>
      </c>
      <c r="D2268" s="2">
        <f t="shared" si="316"/>
        <v>0.11000000000000032</v>
      </c>
      <c r="E2268" s="2">
        <f t="shared" si="317"/>
        <v>0</v>
      </c>
      <c r="F2268" s="2">
        <f t="shared" si="318"/>
        <v>4.7496466437068841E-2</v>
      </c>
      <c r="G2268" s="2">
        <f t="shared" si="318"/>
        <v>2.4426839803053352E-2</v>
      </c>
      <c r="H2268" s="2">
        <f t="shared" si="319"/>
        <v>1.9444376276267956</v>
      </c>
      <c r="I2268" s="2">
        <f t="shared" si="320"/>
        <v>66.037657221287589</v>
      </c>
    </row>
    <row r="2269" spans="1:9" ht="13.5" x14ac:dyDescent="0.25">
      <c r="A2269" s="3">
        <f>TITRES_STAT!B2272</f>
        <v>45608</v>
      </c>
      <c r="B2269" s="6">
        <f>TITRES_STAT!D2272</f>
        <v>7.5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4.4103861691563925E-2</v>
      </c>
      <c r="G2269" s="2">
        <f t="shared" si="321"/>
        <v>2.2682065531406687E-2</v>
      </c>
      <c r="H2269" s="2">
        <f t="shared" si="319"/>
        <v>1.9444376276267954</v>
      </c>
      <c r="I2269" s="2">
        <f t="shared" si="320"/>
        <v>66.037657221287589</v>
      </c>
    </row>
    <row r="2270" spans="1:9" ht="13.5" x14ac:dyDescent="0.25">
      <c r="A2270" s="3">
        <f>TITRES_STAT!B2273</f>
        <v>45609</v>
      </c>
      <c r="B2270" s="6">
        <f>TITRES_STAT!D2273</f>
        <v>7.5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4.0953585856452215E-2</v>
      </c>
      <c r="G2270" s="2">
        <f t="shared" si="321"/>
        <v>2.1061917993449066E-2</v>
      </c>
      <c r="H2270" s="2">
        <f t="shared" si="319"/>
        <v>1.9444376276267954</v>
      </c>
      <c r="I2270" s="2">
        <f t="shared" si="320"/>
        <v>66.037657221287589</v>
      </c>
    </row>
    <row r="2271" spans="1:9" ht="13.5" x14ac:dyDescent="0.25">
      <c r="A2271" s="3">
        <f>TITRES_STAT!B2274</f>
        <v>45610</v>
      </c>
      <c r="B2271" s="6">
        <f>TITRES_STAT!D2274</f>
        <v>7.5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3.8028329723848488E-2</v>
      </c>
      <c r="G2271" s="2">
        <f t="shared" si="321"/>
        <v>1.9557495279631274E-2</v>
      </c>
      <c r="H2271" s="2">
        <f t="shared" si="319"/>
        <v>1.9444376276267956</v>
      </c>
      <c r="I2271" s="2">
        <f t="shared" si="320"/>
        <v>66.037657221287589</v>
      </c>
    </row>
    <row r="2272" spans="1:9" ht="13.5" x14ac:dyDescent="0.25">
      <c r="A2272" s="3">
        <f>TITRES_STAT!B2275</f>
        <v>45611</v>
      </c>
      <c r="B2272" s="6">
        <f>TITRES_STAT!D2275</f>
        <v>7.5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3.5312020457859312E-2</v>
      </c>
      <c r="G2272" s="2">
        <f t="shared" si="321"/>
        <v>1.8160531331086183E-2</v>
      </c>
      <c r="H2272" s="2">
        <f t="shared" si="319"/>
        <v>1.9444376276267956</v>
      </c>
      <c r="I2272" s="2">
        <f t="shared" si="320"/>
        <v>66.037657221287589</v>
      </c>
    </row>
    <row r="2273" spans="1:9" ht="13.5" x14ac:dyDescent="0.25">
      <c r="A2273" s="3">
        <f>TITRES_STAT!B2276</f>
        <v>45614</v>
      </c>
      <c r="B2273" s="6">
        <f>TITRES_STAT!D2276</f>
        <v>7.5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3.2789733282297936E-2</v>
      </c>
      <c r="G2273" s="2">
        <f t="shared" si="321"/>
        <v>1.6863350521722883E-2</v>
      </c>
      <c r="H2273" s="2">
        <f t="shared" si="319"/>
        <v>1.9444376276267961</v>
      </c>
      <c r="I2273" s="2">
        <f t="shared" si="320"/>
        <v>66.037657221287589</v>
      </c>
    </row>
    <row r="2274" spans="1:9" ht="13.5" x14ac:dyDescent="0.25">
      <c r="A2274" s="3">
        <f>TITRES_STAT!B2277</f>
        <v>45615</v>
      </c>
      <c r="B2274" s="6">
        <f>TITRES_STAT!D2277</f>
        <v>7.5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3.0447609476419512E-2</v>
      </c>
      <c r="G2274" s="2">
        <f t="shared" si="321"/>
        <v>1.5658825484456962E-2</v>
      </c>
      <c r="H2274" s="2">
        <f t="shared" si="319"/>
        <v>1.9444376276267961</v>
      </c>
      <c r="I2274" s="2">
        <f t="shared" si="320"/>
        <v>66.037657221287589</v>
      </c>
    </row>
    <row r="2275" spans="1:9" ht="13.5" x14ac:dyDescent="0.25">
      <c r="A2275" s="3">
        <f>TITRES_STAT!B2278</f>
        <v>45616</v>
      </c>
      <c r="B2275" s="6">
        <f>TITRES_STAT!D2278</f>
        <v>7.5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2.8272780228103832E-2</v>
      </c>
      <c r="G2275" s="2">
        <f t="shared" si="321"/>
        <v>1.4540337949852893E-2</v>
      </c>
      <c r="H2275" s="2">
        <f t="shared" si="319"/>
        <v>1.9444376276267961</v>
      </c>
      <c r="I2275" s="2">
        <f t="shared" si="320"/>
        <v>66.037657221287589</v>
      </c>
    </row>
    <row r="2276" spans="1:9" ht="13.5" x14ac:dyDescent="0.25">
      <c r="A2276" s="3">
        <f>TITRES_STAT!B2279</f>
        <v>45617</v>
      </c>
      <c r="B2276" s="6">
        <f>TITRES_STAT!D2279</f>
        <v>7.17</v>
      </c>
      <c r="C2276" s="2">
        <f t="shared" si="315"/>
        <v>-0.33000000000000007</v>
      </c>
      <c r="D2276" s="2">
        <f t="shared" si="316"/>
        <v>0</v>
      </c>
      <c r="E2276" s="2">
        <f t="shared" si="317"/>
        <v>0.33000000000000007</v>
      </c>
      <c r="F2276" s="2">
        <f t="shared" si="321"/>
        <v>2.6253295926096414E-2</v>
      </c>
      <c r="G2276" s="2">
        <f t="shared" si="321"/>
        <v>3.7073170953434834E-2</v>
      </c>
      <c r="H2276" s="2">
        <f t="shared" si="319"/>
        <v>0.70814810956072383</v>
      </c>
      <c r="I2276" s="2">
        <f t="shared" si="320"/>
        <v>41.457067194415295</v>
      </c>
    </row>
    <row r="2277" spans="1:9" ht="13.5" x14ac:dyDescent="0.25">
      <c r="A2277" s="3">
        <f>TITRES_STAT!B2280</f>
        <v>45618</v>
      </c>
      <c r="B2277" s="6">
        <f>TITRES_STAT!D2280</f>
        <v>7.17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2.4378060502803812E-2</v>
      </c>
      <c r="G2277" s="2">
        <f t="shared" si="321"/>
        <v>3.4425087313903771E-2</v>
      </c>
      <c r="H2277" s="2">
        <f t="shared" si="319"/>
        <v>0.70814810956072383</v>
      </c>
      <c r="I2277" s="2">
        <f t="shared" si="320"/>
        <v>41.457067194415295</v>
      </c>
    </row>
    <row r="2278" spans="1:9" ht="13.5" x14ac:dyDescent="0.25">
      <c r="A2278" s="3">
        <f>TITRES_STAT!B2281</f>
        <v>45621</v>
      </c>
      <c r="B2278" s="6">
        <f>TITRES_STAT!D2281</f>
        <v>7.02</v>
      </c>
      <c r="C2278" s="2">
        <f t="shared" si="315"/>
        <v>-0.15000000000000036</v>
      </c>
      <c r="D2278" s="2">
        <f t="shared" si="316"/>
        <v>0</v>
      </c>
      <c r="E2278" s="2">
        <f t="shared" si="317"/>
        <v>0.15000000000000036</v>
      </c>
      <c r="F2278" s="2">
        <f t="shared" si="321"/>
        <v>2.2636770466889253E-2</v>
      </c>
      <c r="G2278" s="2">
        <f t="shared" si="321"/>
        <v>4.2680438220053525E-2</v>
      </c>
      <c r="H2278" s="2">
        <f t="shared" si="319"/>
        <v>0.53037811725778627</v>
      </c>
      <c r="I2278" s="2">
        <f t="shared" si="320"/>
        <v>34.656671529526719</v>
      </c>
    </row>
    <row r="2279" spans="1:9" ht="13.5" x14ac:dyDescent="0.25">
      <c r="A2279" s="3">
        <f>TITRES_STAT!B2282</f>
        <v>45622</v>
      </c>
      <c r="B2279" s="6">
        <f>TITRES_STAT!D2282</f>
        <v>7.02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2.1019858290682876E-2</v>
      </c>
      <c r="G2279" s="2">
        <f t="shared" si="321"/>
        <v>3.9631835490049706E-2</v>
      </c>
      <c r="H2279" s="2">
        <f t="shared" si="319"/>
        <v>0.53037811725778616</v>
      </c>
      <c r="I2279" s="2">
        <f t="shared" si="320"/>
        <v>34.656671529526719</v>
      </c>
    </row>
    <row r="2280" spans="1:9" ht="13.5" x14ac:dyDescent="0.25">
      <c r="A2280" s="3">
        <f>TITRES_STAT!B2283</f>
        <v>45623</v>
      </c>
      <c r="B2280" s="6">
        <f>TITRES_STAT!D2283</f>
        <v>7.01</v>
      </c>
      <c r="C2280" s="2">
        <f t="shared" si="315"/>
        <v>-9.9999999999997868E-3</v>
      </c>
      <c r="D2280" s="2">
        <f t="shared" si="316"/>
        <v>0</v>
      </c>
      <c r="E2280" s="2">
        <f t="shared" si="317"/>
        <v>9.9999999999997868E-3</v>
      </c>
      <c r="F2280" s="2">
        <f t="shared" si="321"/>
        <v>1.9518439841348385E-2</v>
      </c>
      <c r="G2280" s="2">
        <f t="shared" si="321"/>
        <v>3.7515275812188997E-2</v>
      </c>
      <c r="H2280" s="2">
        <f t="shared" si="319"/>
        <v>0.52027979053286599</v>
      </c>
      <c r="I2280" s="2">
        <f t="shared" si="320"/>
        <v>34.222634134372413</v>
      </c>
    </row>
    <row r="2281" spans="1:9" ht="13.5" x14ac:dyDescent="0.25">
      <c r="A2281" s="3">
        <f>TITRES_STAT!B2284</f>
        <v>45624</v>
      </c>
      <c r="B2281" s="6">
        <f>TITRES_STAT!D2284</f>
        <v>7.01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1.812426556696636E-2</v>
      </c>
      <c r="G2281" s="2">
        <f t="shared" si="321"/>
        <v>3.4835613254175495E-2</v>
      </c>
      <c r="H2281" s="2">
        <f t="shared" si="319"/>
        <v>0.5202797905328661</v>
      </c>
      <c r="I2281" s="2">
        <f t="shared" si="320"/>
        <v>34.222634134372427</v>
      </c>
    </row>
    <row r="2282" spans="1:9" ht="13.5" x14ac:dyDescent="0.25">
      <c r="A2282" s="3">
        <f>TITRES_STAT!B2285</f>
        <v>45625</v>
      </c>
      <c r="B2282" s="6">
        <f>TITRES_STAT!D2285</f>
        <v>7.01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1.6829675169325906E-2</v>
      </c>
      <c r="G2282" s="2">
        <f t="shared" si="321"/>
        <v>3.2347355164591529E-2</v>
      </c>
      <c r="H2282" s="2">
        <f t="shared" si="319"/>
        <v>0.5202797905328661</v>
      </c>
      <c r="I2282" s="2">
        <f t="shared" si="320"/>
        <v>34.222634134372427</v>
      </c>
    </row>
    <row r="2283" spans="1:9" ht="13.5" x14ac:dyDescent="0.25">
      <c r="A2283" s="3">
        <f>TITRES_STAT!B2286</f>
        <v>45628</v>
      </c>
      <c r="B2283" s="6">
        <f>TITRES_STAT!D2286</f>
        <v>7.01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1.5627555514374055E-2</v>
      </c>
      <c r="G2283" s="2">
        <f t="shared" si="321"/>
        <v>3.0036829795692135E-2</v>
      </c>
      <c r="H2283" s="2">
        <f t="shared" si="319"/>
        <v>0.5202797905328661</v>
      </c>
      <c r="I2283" s="2">
        <f t="shared" si="320"/>
        <v>34.222634134372427</v>
      </c>
    </row>
    <row r="2284" spans="1:9" ht="13.5" x14ac:dyDescent="0.25">
      <c r="A2284" s="3">
        <f>TITRES_STAT!B2287</f>
        <v>45629</v>
      </c>
      <c r="B2284" s="6">
        <f>TITRES_STAT!D2287</f>
        <v>6.99</v>
      </c>
      <c r="C2284" s="2">
        <f t="shared" si="315"/>
        <v>-1.9999999999999574E-2</v>
      </c>
      <c r="D2284" s="2">
        <f t="shared" si="316"/>
        <v>0</v>
      </c>
      <c r="E2284" s="2">
        <f t="shared" si="317"/>
        <v>1.9999999999999574E-2</v>
      </c>
      <c r="F2284" s="2">
        <f t="shared" si="321"/>
        <v>1.4511301549061622E-2</v>
      </c>
      <c r="G2284" s="2">
        <f t="shared" si="321"/>
        <v>2.9319913381714097E-2</v>
      </c>
      <c r="H2284" s="2">
        <f t="shared" si="319"/>
        <v>0.49492989150888356</v>
      </c>
      <c r="I2284" s="2">
        <f t="shared" si="320"/>
        <v>33.107230935715251</v>
      </c>
    </row>
    <row r="2285" spans="1:9" ht="13.5" x14ac:dyDescent="0.25">
      <c r="A2285" s="3">
        <f>TITRES_STAT!B2288</f>
        <v>45630</v>
      </c>
      <c r="B2285" s="6">
        <f>TITRES_STAT!D2288</f>
        <v>7.01</v>
      </c>
      <c r="C2285" s="2">
        <f t="shared" si="315"/>
        <v>1.9999999999999574E-2</v>
      </c>
      <c r="D2285" s="2">
        <f t="shared" si="316"/>
        <v>1.9999999999999574E-2</v>
      </c>
      <c r="E2285" s="2">
        <f t="shared" si="317"/>
        <v>0</v>
      </c>
      <c r="F2285" s="2">
        <f t="shared" ref="F2285:G2300" si="322">((F2284*13)+D2285)/14</f>
        <v>1.4903351438414331E-2</v>
      </c>
      <c r="G2285" s="2">
        <f t="shared" si="322"/>
        <v>2.7225633854448806E-2</v>
      </c>
      <c r="H2285" s="2">
        <f t="shared" si="319"/>
        <v>0.54740144960772141</v>
      </c>
      <c r="I2285" s="2">
        <f t="shared" si="320"/>
        <v>35.375529068199597</v>
      </c>
    </row>
    <row r="2286" spans="1:9" ht="13.5" x14ac:dyDescent="0.25">
      <c r="A2286" s="3">
        <f>TITRES_STAT!B2289</f>
        <v>45631</v>
      </c>
      <c r="B2286" s="6">
        <f>TITRES_STAT!D2289</f>
        <v>7.01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1.383882633567045E-2</v>
      </c>
      <c r="G2286" s="2">
        <f t="shared" si="322"/>
        <v>2.528094572198818E-2</v>
      </c>
      <c r="H2286" s="2">
        <f t="shared" si="319"/>
        <v>0.5474014496077213</v>
      </c>
      <c r="I2286" s="2">
        <f t="shared" si="320"/>
        <v>35.375529068199597</v>
      </c>
    </row>
    <row r="2287" spans="1:9" ht="13.5" x14ac:dyDescent="0.25">
      <c r="A2287" s="3">
        <f>TITRES_STAT!B2290</f>
        <v>45632</v>
      </c>
      <c r="B2287" s="6">
        <f>TITRES_STAT!D2290</f>
        <v>7.01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1.2850338740265418E-2</v>
      </c>
      <c r="G2287" s="2">
        <f t="shared" si="322"/>
        <v>2.3475163884703311E-2</v>
      </c>
      <c r="H2287" s="2">
        <f t="shared" si="319"/>
        <v>0.5474014496077213</v>
      </c>
      <c r="I2287" s="2">
        <f t="shared" si="320"/>
        <v>35.375529068199597</v>
      </c>
    </row>
    <row r="2288" spans="1:9" ht="13.5" x14ac:dyDescent="0.25">
      <c r="A2288" s="3">
        <f>TITRES_STAT!B2291</f>
        <v>45635</v>
      </c>
      <c r="B2288" s="6">
        <f>TITRES_STAT!D2291</f>
        <v>7.01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1.1932457401675031E-2</v>
      </c>
      <c r="G2288" s="2">
        <f t="shared" si="322"/>
        <v>2.179836646436736E-2</v>
      </c>
      <c r="H2288" s="2">
        <f t="shared" si="319"/>
        <v>0.5474014496077213</v>
      </c>
      <c r="I2288" s="2">
        <f t="shared" si="320"/>
        <v>35.375529068199597</v>
      </c>
    </row>
    <row r="2289" spans="1:9" ht="13.5" x14ac:dyDescent="0.25">
      <c r="A2289" s="3">
        <f>TITRES_STAT!B2292</f>
        <v>45636</v>
      </c>
      <c r="B2289" s="6">
        <f>TITRES_STAT!D2292</f>
        <v>7.01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1.1080139015841099E-2</v>
      </c>
      <c r="G2289" s="2">
        <f t="shared" si="322"/>
        <v>2.0241340288341122E-2</v>
      </c>
      <c r="H2289" s="2">
        <f t="shared" si="319"/>
        <v>0.54740144960772119</v>
      </c>
      <c r="I2289" s="2">
        <f t="shared" si="320"/>
        <v>35.375529068199583</v>
      </c>
    </row>
    <row r="2290" spans="1:9" ht="13.5" x14ac:dyDescent="0.25">
      <c r="A2290" s="3">
        <f>TITRES_STAT!B2293</f>
        <v>45637</v>
      </c>
      <c r="B2290" s="6">
        <f>TITRES_STAT!D2293</f>
        <v>7.01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1.0288700514709592E-2</v>
      </c>
      <c r="G2290" s="2">
        <f t="shared" si="322"/>
        <v>1.8795530267745327E-2</v>
      </c>
      <c r="H2290" s="2">
        <f t="shared" si="319"/>
        <v>0.54740144960772119</v>
      </c>
      <c r="I2290" s="2">
        <f t="shared" si="320"/>
        <v>35.375529068199583</v>
      </c>
    </row>
    <row r="2291" spans="1:9" ht="13.5" x14ac:dyDescent="0.25">
      <c r="A2291" s="3">
        <f>TITRES_STAT!B2294</f>
        <v>45638</v>
      </c>
      <c r="B2291" s="6">
        <f>TITRES_STAT!D2294</f>
        <v>7.01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9.5537933350874783E-3</v>
      </c>
      <c r="G2291" s="2">
        <f t="shared" si="322"/>
        <v>1.7452992391477802E-2</v>
      </c>
      <c r="H2291" s="2">
        <f t="shared" si="319"/>
        <v>0.54740144960772119</v>
      </c>
      <c r="I2291" s="2">
        <f t="shared" si="320"/>
        <v>35.375529068199583</v>
      </c>
    </row>
    <row r="2292" spans="1:9" ht="13.5" x14ac:dyDescent="0.25">
      <c r="A2292" s="3">
        <f>TITRES_STAT!B2295</f>
        <v>45639</v>
      </c>
      <c r="B2292" s="6">
        <f>TITRES_STAT!D2295</f>
        <v>7.01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8.8713795254383738E-3</v>
      </c>
      <c r="G2292" s="2">
        <f t="shared" si="322"/>
        <v>1.6206350077800816E-2</v>
      </c>
      <c r="H2292" s="2">
        <f t="shared" si="319"/>
        <v>0.5474014496077213</v>
      </c>
      <c r="I2292" s="2">
        <f t="shared" si="320"/>
        <v>35.375529068199597</v>
      </c>
    </row>
    <row r="2293" spans="1:9" ht="13.5" x14ac:dyDescent="0.25">
      <c r="A2293" s="3">
        <f>TITRES_STAT!B2296</f>
        <v>45642</v>
      </c>
      <c r="B2293" s="6">
        <f>TITRES_STAT!D2296</f>
        <v>7.01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8.2377095593356327E-3</v>
      </c>
      <c r="G2293" s="2">
        <f t="shared" si="322"/>
        <v>1.5048753643672185E-2</v>
      </c>
      <c r="H2293" s="2">
        <f t="shared" si="319"/>
        <v>0.54740144960772141</v>
      </c>
      <c r="I2293" s="2">
        <f t="shared" si="320"/>
        <v>35.375529068199597</v>
      </c>
    </row>
    <row r="2294" spans="1:9" ht="13.5" x14ac:dyDescent="0.25">
      <c r="A2294" s="3">
        <f>TITRES_STAT!B2297</f>
        <v>45644</v>
      </c>
      <c r="B2294" s="6">
        <f>TITRES_STAT!D2297</f>
        <v>7.01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7.6493017336688018E-3</v>
      </c>
      <c r="G2294" s="2">
        <f t="shared" si="322"/>
        <v>1.3973842669124171E-2</v>
      </c>
      <c r="H2294" s="2">
        <f t="shared" si="319"/>
        <v>0.54740144960772141</v>
      </c>
      <c r="I2294" s="2">
        <f t="shared" si="320"/>
        <v>35.375529068199597</v>
      </c>
    </row>
    <row r="2295" spans="1:9" ht="13.5" x14ac:dyDescent="0.25">
      <c r="A2295" s="3">
        <f>TITRES_STAT!B2298</f>
        <v>45645</v>
      </c>
      <c r="B2295" s="6">
        <f>TITRES_STAT!D2298</f>
        <v>7.01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7.1029230384067445E-3</v>
      </c>
      <c r="G2295" s="2">
        <f t="shared" si="322"/>
        <v>1.2975711049901016E-2</v>
      </c>
      <c r="H2295" s="2">
        <f t="shared" si="319"/>
        <v>0.54740144960772141</v>
      </c>
      <c r="I2295" s="2">
        <f t="shared" si="320"/>
        <v>35.375529068199597</v>
      </c>
    </row>
    <row r="2296" spans="1:9" ht="13.5" x14ac:dyDescent="0.25">
      <c r="A2296" s="3">
        <f>TITRES_STAT!B2299</f>
        <v>45646</v>
      </c>
      <c r="B2296" s="6">
        <f>TITRES_STAT!D2299</f>
        <v>7.32</v>
      </c>
      <c r="C2296" s="2">
        <f t="shared" si="315"/>
        <v>0.3100000000000005</v>
      </c>
      <c r="D2296" s="2">
        <f t="shared" si="316"/>
        <v>0.3100000000000005</v>
      </c>
      <c r="E2296" s="2">
        <f t="shared" si="317"/>
        <v>0</v>
      </c>
      <c r="F2296" s="2">
        <f t="shared" si="322"/>
        <v>2.8738428535663441E-2</v>
      </c>
      <c r="G2296" s="2">
        <f t="shared" si="322"/>
        <v>1.2048874546336658E-2</v>
      </c>
      <c r="H2296" s="2">
        <f t="shared" si="319"/>
        <v>2.3851545988916514</v>
      </c>
      <c r="I2296" s="2">
        <f t="shared" si="320"/>
        <v>70.459251688906193</v>
      </c>
    </row>
    <row r="2297" spans="1:9" ht="13.5" x14ac:dyDescent="0.25">
      <c r="A2297" s="3">
        <f>TITRES_STAT!B2300</f>
        <v>45649</v>
      </c>
      <c r="B2297" s="6">
        <f>TITRES_STAT!D2300</f>
        <v>7.32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2.668568364025891E-2</v>
      </c>
      <c r="G2297" s="2">
        <f t="shared" si="322"/>
        <v>1.1188240650169753E-2</v>
      </c>
      <c r="H2297" s="2">
        <f t="shared" si="319"/>
        <v>2.3851545988916518</v>
      </c>
      <c r="I2297" s="2">
        <f t="shared" si="320"/>
        <v>70.459251688906193</v>
      </c>
    </row>
    <row r="2298" spans="1:9" ht="13.5" x14ac:dyDescent="0.25">
      <c r="A2298" s="3">
        <f>TITRES_STAT!B2301</f>
        <v>45650</v>
      </c>
      <c r="B2298" s="6">
        <f>TITRES_STAT!D2301</f>
        <v>7.32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2.4779563380240417E-2</v>
      </c>
      <c r="G2298" s="2">
        <f t="shared" si="322"/>
        <v>1.0389080603729058E-2</v>
      </c>
      <c r="H2298" s="2">
        <f t="shared" si="319"/>
        <v>2.3851545988916514</v>
      </c>
      <c r="I2298" s="2">
        <f t="shared" si="320"/>
        <v>70.459251688906193</v>
      </c>
    </row>
    <row r="2299" spans="1:9" ht="13.5" x14ac:dyDescent="0.25">
      <c r="A2299" s="3">
        <f>TITRES_STAT!B2302</f>
        <v>45651</v>
      </c>
      <c r="B2299" s="6">
        <f>TITRES_STAT!D2302</f>
        <v>7.32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2.30095945673661E-2</v>
      </c>
      <c r="G2299" s="2">
        <f t="shared" si="322"/>
        <v>9.64700341774841E-3</v>
      </c>
      <c r="H2299" s="2">
        <f t="shared" si="319"/>
        <v>2.3851545988916514</v>
      </c>
      <c r="I2299" s="2">
        <f t="shared" si="320"/>
        <v>70.459251688906193</v>
      </c>
    </row>
    <row r="2300" spans="1:9" ht="13.5" x14ac:dyDescent="0.25">
      <c r="A2300" s="3">
        <f>TITRES_STAT!B2303</f>
        <v>45652</v>
      </c>
      <c r="B2300" s="6">
        <f>TITRES_STAT!D2303</f>
        <v>7.32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2.1366052098268522E-2</v>
      </c>
      <c r="G2300" s="2">
        <f t="shared" si="322"/>
        <v>8.9579317450520952E-3</v>
      </c>
      <c r="H2300" s="2">
        <f t="shared" si="319"/>
        <v>2.3851545988916514</v>
      </c>
      <c r="I2300" s="2">
        <f t="shared" si="320"/>
        <v>70.459251688906193</v>
      </c>
    </row>
    <row r="2301" spans="1:9" ht="13.5" x14ac:dyDescent="0.25">
      <c r="A2301" s="3">
        <f>TITRES_STAT!B2304</f>
        <v>45653</v>
      </c>
      <c r="B2301" s="6">
        <f>TITRES_STAT!D2304</f>
        <v>7.32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1.9839905519820768E-2</v>
      </c>
      <c r="G2301" s="2">
        <f t="shared" si="323"/>
        <v>8.3180794775483732E-3</v>
      </c>
      <c r="H2301" s="2">
        <f t="shared" si="319"/>
        <v>2.3851545988916514</v>
      </c>
      <c r="I2301" s="2">
        <f t="shared" si="320"/>
        <v>70.459251688906193</v>
      </c>
    </row>
    <row r="2302" spans="1:9" ht="13.5" x14ac:dyDescent="0.25">
      <c r="A2302" s="3">
        <f>TITRES_STAT!B2305</f>
        <v>45656</v>
      </c>
      <c r="B2302" s="6">
        <f>TITRES_STAT!D2305</f>
        <v>7</v>
      </c>
      <c r="C2302" s="2">
        <f t="shared" si="315"/>
        <v>-0.32000000000000028</v>
      </c>
      <c r="D2302" s="2">
        <f t="shared" si="316"/>
        <v>0</v>
      </c>
      <c r="E2302" s="2">
        <f t="shared" si="317"/>
        <v>0.32000000000000028</v>
      </c>
      <c r="F2302" s="2">
        <f t="shared" si="323"/>
        <v>1.8422769411262141E-2</v>
      </c>
      <c r="G2302" s="2">
        <f t="shared" si="323"/>
        <v>3.0581073800580651E-2</v>
      </c>
      <c r="H2302" s="2">
        <f t="shared" si="319"/>
        <v>0.60242388908241484</v>
      </c>
      <c r="I2302" s="2">
        <f t="shared" si="320"/>
        <v>37.59453994581775</v>
      </c>
    </row>
    <row r="2303" spans="1:9" ht="13.5" x14ac:dyDescent="0.25">
      <c r="A2303" s="3">
        <f>TITRES_STAT!B2306</f>
        <v>45657</v>
      </c>
      <c r="B2303" s="6">
        <f>TITRES_STAT!D2306</f>
        <v>6.99</v>
      </c>
      <c r="C2303" s="2">
        <f t="shared" si="315"/>
        <v>-9.9999999999997868E-3</v>
      </c>
      <c r="D2303" s="2">
        <f t="shared" si="316"/>
        <v>0</v>
      </c>
      <c r="E2303" s="2">
        <f t="shared" si="317"/>
        <v>9.9999999999997868E-3</v>
      </c>
      <c r="F2303" s="2">
        <f t="shared" si="323"/>
        <v>1.7106857310457701E-2</v>
      </c>
      <c r="G2303" s="2">
        <f t="shared" si="323"/>
        <v>2.911099710053916E-2</v>
      </c>
      <c r="H2303" s="2">
        <f t="shared" si="319"/>
        <v>0.58764243805791416</v>
      </c>
      <c r="I2303" s="2">
        <f t="shared" si="320"/>
        <v>37.013525462115297</v>
      </c>
    </row>
    <row r="2304" spans="1:9" ht="13.5" x14ac:dyDescent="0.25">
      <c r="A2304" s="3">
        <f>TITRES_STAT!B2307</f>
        <v>45659</v>
      </c>
      <c r="B2304" s="6">
        <f>TITRES_STAT!D2307</f>
        <v>7</v>
      </c>
      <c r="C2304" s="2">
        <f t="shared" si="315"/>
        <v>9.9999999999997868E-3</v>
      </c>
      <c r="D2304" s="2">
        <f t="shared" si="316"/>
        <v>9.9999999999997868E-3</v>
      </c>
      <c r="E2304" s="2">
        <f t="shared" si="317"/>
        <v>0</v>
      </c>
      <c r="F2304" s="2">
        <f t="shared" si="323"/>
        <v>1.6599224645424994E-2</v>
      </c>
      <c r="G2304" s="2">
        <f t="shared" si="323"/>
        <v>2.7031640164786364E-2</v>
      </c>
      <c r="H2304" s="2">
        <f t="shared" si="319"/>
        <v>0.61406649926660783</v>
      </c>
      <c r="I2304" s="2">
        <f t="shared" si="320"/>
        <v>38.044684004384244</v>
      </c>
    </row>
    <row r="2305" spans="1:9" ht="13.5" x14ac:dyDescent="0.25">
      <c r="A2305" s="3">
        <f>TITRES_STAT!B2308</f>
        <v>45660</v>
      </c>
      <c r="B2305" s="6">
        <f>TITRES_STAT!D2308</f>
        <v>7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1.5413565742180351E-2</v>
      </c>
      <c r="G2305" s="2">
        <f t="shared" si="323"/>
        <v>2.5100808724444482E-2</v>
      </c>
      <c r="H2305" s="2">
        <f t="shared" si="319"/>
        <v>0.61406649926660783</v>
      </c>
      <c r="I2305" s="2">
        <f t="shared" si="320"/>
        <v>38.044684004384244</v>
      </c>
    </row>
    <row r="2306" spans="1:9" ht="13.5" x14ac:dyDescent="0.25">
      <c r="A2306" s="3">
        <f>TITRES_STAT!B2309</f>
        <v>45663</v>
      </c>
      <c r="B2306" s="6">
        <f>TITRES_STAT!D2309</f>
        <v>7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1.431259676059604E-2</v>
      </c>
      <c r="G2306" s="2">
        <f t="shared" si="323"/>
        <v>2.3307893815555591E-2</v>
      </c>
      <c r="H2306" s="2">
        <f t="shared" si="319"/>
        <v>0.61406649926660783</v>
      </c>
      <c r="I2306" s="2">
        <f t="shared" si="320"/>
        <v>38.044684004384244</v>
      </c>
    </row>
    <row r="2307" spans="1:9" ht="13.5" x14ac:dyDescent="0.25">
      <c r="A2307" s="3">
        <f>TITRES_STAT!B2310</f>
        <v>45664</v>
      </c>
      <c r="B2307" s="6">
        <f>TITRES_STAT!D2310</f>
        <v>7.01</v>
      </c>
      <c r="C2307" s="2">
        <f t="shared" ref="C2307:C2370" si="324">B2307-B2306</f>
        <v>9.9999999999997868E-3</v>
      </c>
      <c r="D2307" s="2">
        <f t="shared" ref="D2307:D2370" si="325">IF(C2307&gt;0,C2307,0)</f>
        <v>9.9999999999997868E-3</v>
      </c>
      <c r="E2307" s="2">
        <f t="shared" ref="E2307:E2370" si="326">IF(C2307&lt;0,-C2307,0)</f>
        <v>0</v>
      </c>
      <c r="F2307" s="2">
        <f t="shared" si="323"/>
        <v>1.4004554134839165E-2</v>
      </c>
      <c r="G2307" s="2">
        <f t="shared" si="323"/>
        <v>2.1643044257301621E-2</v>
      </c>
      <c r="H2307" s="2">
        <f t="shared" si="319"/>
        <v>0.64706951426736137</v>
      </c>
      <c r="I2307" s="2">
        <f t="shared" si="320"/>
        <v>39.28610836775681</v>
      </c>
    </row>
    <row r="2308" spans="1:9" ht="13.5" x14ac:dyDescent="0.25">
      <c r="A2308" s="3">
        <f>TITRES_STAT!B2311</f>
        <v>45665</v>
      </c>
      <c r="B2308" s="6">
        <f>TITRES_STAT!D2311</f>
        <v>7.01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1.3004228839493511E-2</v>
      </c>
      <c r="G2308" s="2">
        <f t="shared" si="323"/>
        <v>2.0097112524637219E-2</v>
      </c>
      <c r="H2308" s="2">
        <f t="shared" si="319"/>
        <v>0.64706951426736137</v>
      </c>
      <c r="I2308" s="2">
        <f t="shared" si="320"/>
        <v>39.28610836775681</v>
      </c>
    </row>
    <row r="2309" spans="1:9" ht="13.5" x14ac:dyDescent="0.25">
      <c r="A2309" s="3">
        <f>TITRES_STAT!B2312</f>
        <v>45666</v>
      </c>
      <c r="B2309" s="6">
        <f>TITRES_STAT!D2312</f>
        <v>7.01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1.207535535095826E-2</v>
      </c>
      <c r="G2309" s="2">
        <f t="shared" si="323"/>
        <v>1.8661604487163135E-2</v>
      </c>
      <c r="H2309" s="2">
        <f t="shared" si="319"/>
        <v>0.64706951426736137</v>
      </c>
      <c r="I2309" s="2">
        <f t="shared" si="320"/>
        <v>39.28610836775681</v>
      </c>
    </row>
    <row r="2310" spans="1:9" ht="13.5" x14ac:dyDescent="0.25">
      <c r="A2310" s="3">
        <f>TITRES_STAT!B2313</f>
        <v>45667</v>
      </c>
      <c r="B2310" s="6">
        <f>TITRES_STAT!D2313</f>
        <v>7.01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1.1212829968746955E-2</v>
      </c>
      <c r="G2310" s="2">
        <f t="shared" si="323"/>
        <v>1.7328632738080055E-2</v>
      </c>
      <c r="H2310" s="2">
        <f t="shared" si="319"/>
        <v>0.64706951426736115</v>
      </c>
      <c r="I2310" s="2">
        <f t="shared" si="320"/>
        <v>39.28610836775681</v>
      </c>
    </row>
    <row r="2311" spans="1:9" ht="13.5" x14ac:dyDescent="0.25">
      <c r="A2311" s="3">
        <f>TITRES_STAT!B2314</f>
        <v>45670</v>
      </c>
      <c r="B2311" s="6">
        <f>TITRES_STAT!D2314</f>
        <v>7</v>
      </c>
      <c r="C2311" s="2">
        <f t="shared" si="324"/>
        <v>-9.9999999999997868E-3</v>
      </c>
      <c r="D2311" s="2">
        <f t="shared" si="325"/>
        <v>0</v>
      </c>
      <c r="E2311" s="2">
        <f t="shared" si="326"/>
        <v>9.9999999999997868E-3</v>
      </c>
      <c r="F2311" s="2">
        <f t="shared" si="323"/>
        <v>1.0411913542407888E-2</v>
      </c>
      <c r="G2311" s="2">
        <f t="shared" si="323"/>
        <v>1.6805158971074322E-2</v>
      </c>
      <c r="H2311" s="2">
        <f t="shared" si="319"/>
        <v>0.61956650099706101</v>
      </c>
      <c r="I2311" s="2">
        <f t="shared" si="320"/>
        <v>38.25508249371881</v>
      </c>
    </row>
    <row r="2312" spans="1:9" ht="13.5" x14ac:dyDescent="0.25">
      <c r="A2312" s="3">
        <f>TITRES_STAT!B2315</f>
        <v>45671</v>
      </c>
      <c r="B2312" s="6">
        <f>TITRES_STAT!D2315</f>
        <v>7.3</v>
      </c>
      <c r="C2312" s="2">
        <f t="shared" si="324"/>
        <v>0.29999999999999982</v>
      </c>
      <c r="D2312" s="2">
        <f t="shared" si="325"/>
        <v>0.29999999999999982</v>
      </c>
      <c r="E2312" s="2">
        <f t="shared" si="326"/>
        <v>0</v>
      </c>
      <c r="F2312" s="2">
        <f t="shared" si="323"/>
        <v>3.109677686080731E-2</v>
      </c>
      <c r="G2312" s="2">
        <f t="shared" si="323"/>
        <v>1.5604790473140442E-2</v>
      </c>
      <c r="H2312" s="2">
        <f t="shared" si="319"/>
        <v>1.9927711887149182</v>
      </c>
      <c r="I2312" s="2">
        <f t="shared" si="320"/>
        <v>66.586152534120217</v>
      </c>
    </row>
    <row r="2313" spans="1:9" ht="13.5" x14ac:dyDescent="0.25">
      <c r="A2313" s="3">
        <f>TITRES_STAT!B2316</f>
        <v>45672</v>
      </c>
      <c r="B2313" s="6">
        <f>TITRES_STAT!D2316</f>
        <v>7.55</v>
      </c>
      <c r="C2313" s="2">
        <f t="shared" si="324"/>
        <v>0.25</v>
      </c>
      <c r="D2313" s="2">
        <f t="shared" si="325"/>
        <v>0.25</v>
      </c>
      <c r="E2313" s="2">
        <f t="shared" si="326"/>
        <v>0</v>
      </c>
      <c r="F2313" s="2">
        <f t="shared" si="323"/>
        <v>4.6732721370749644E-2</v>
      </c>
      <c r="G2313" s="2">
        <f t="shared" si="323"/>
        <v>1.449016258220184E-2</v>
      </c>
      <c r="H2313" s="2">
        <f t="shared" si="319"/>
        <v>3.2251343700001756</v>
      </c>
      <c r="I2313" s="2">
        <f t="shared" si="320"/>
        <v>76.332113669559845</v>
      </c>
    </row>
    <row r="2314" spans="1:9" ht="13.5" x14ac:dyDescent="0.25">
      <c r="A2314" s="3">
        <f>TITRES_STAT!B2317</f>
        <v>45673</v>
      </c>
      <c r="B2314" s="6">
        <f>TITRES_STAT!D2317</f>
        <v>7.55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4.3394669844267528E-2</v>
      </c>
      <c r="G2314" s="2">
        <f t="shared" si="323"/>
        <v>1.3455150969187422E-2</v>
      </c>
      <c r="H2314" s="2">
        <f t="shared" si="319"/>
        <v>3.2251343700001756</v>
      </c>
      <c r="I2314" s="2">
        <f t="shared" si="320"/>
        <v>76.332113669559845</v>
      </c>
    </row>
    <row r="2315" spans="1:9" ht="13.5" x14ac:dyDescent="0.25">
      <c r="A2315" s="3">
        <f>TITRES_STAT!B2318</f>
        <v>45674</v>
      </c>
      <c r="B2315" s="6">
        <f>TITRES_STAT!D2318</f>
        <v>7.55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4.0295050569676985E-2</v>
      </c>
      <c r="G2315" s="2">
        <f t="shared" si="323"/>
        <v>1.2494068757102605E-2</v>
      </c>
      <c r="H2315" s="2">
        <f t="shared" si="319"/>
        <v>3.2251343700001756</v>
      </c>
      <c r="I2315" s="2">
        <f t="shared" si="320"/>
        <v>76.332113669559845</v>
      </c>
    </row>
    <row r="2316" spans="1:9" ht="13.5" x14ac:dyDescent="0.25">
      <c r="A2316" s="3">
        <f>TITRES_STAT!B2319</f>
        <v>45677</v>
      </c>
      <c r="B2316" s="6">
        <f>TITRES_STAT!D2319</f>
        <v>7.55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3.7416832671842919E-2</v>
      </c>
      <c r="G2316" s="2">
        <f t="shared" si="323"/>
        <v>1.1601635274452418E-2</v>
      </c>
      <c r="H2316" s="2">
        <f t="shared" si="319"/>
        <v>3.225134370000176</v>
      </c>
      <c r="I2316" s="2">
        <f t="shared" si="320"/>
        <v>76.33211366955986</v>
      </c>
    </row>
    <row r="2317" spans="1:9" ht="13.5" x14ac:dyDescent="0.25">
      <c r="A2317" s="3">
        <f>TITRES_STAT!B2320</f>
        <v>45678</v>
      </c>
      <c r="B2317" s="6">
        <f>TITRES_STAT!D2320</f>
        <v>7.22</v>
      </c>
      <c r="C2317" s="2">
        <f t="shared" si="324"/>
        <v>-0.33000000000000007</v>
      </c>
      <c r="D2317" s="2">
        <f t="shared" si="325"/>
        <v>0</v>
      </c>
      <c r="E2317" s="2">
        <f t="shared" si="326"/>
        <v>0.33000000000000007</v>
      </c>
      <c r="F2317" s="2">
        <f t="shared" ref="F2317:G2332" si="327">((F2316*13)+D2317)/14</f>
        <v>3.474420176671128E-2</v>
      </c>
      <c r="G2317" s="2">
        <f t="shared" si="327"/>
        <v>3.4344375611991537E-2</v>
      </c>
      <c r="H2317" s="2">
        <f t="shared" si="319"/>
        <v>1.0116416777884336</v>
      </c>
      <c r="I2317" s="2">
        <f t="shared" si="320"/>
        <v>50.289357640502658</v>
      </c>
    </row>
    <row r="2318" spans="1:9" ht="13.5" x14ac:dyDescent="0.25">
      <c r="A2318" s="3">
        <f>TITRES_STAT!B2321</f>
        <v>45679</v>
      </c>
      <c r="B2318" s="6">
        <f>TITRES_STAT!D2321</f>
        <v>7</v>
      </c>
      <c r="C2318" s="2">
        <f t="shared" si="324"/>
        <v>-0.21999999999999975</v>
      </c>
      <c r="D2318" s="2">
        <f t="shared" si="325"/>
        <v>0</v>
      </c>
      <c r="E2318" s="2">
        <f t="shared" si="326"/>
        <v>0.21999999999999975</v>
      </c>
      <c r="F2318" s="2">
        <f t="shared" si="327"/>
        <v>3.2262473069089047E-2</v>
      </c>
      <c r="G2318" s="2">
        <f t="shared" si="327"/>
        <v>4.7605491639706413E-2</v>
      </c>
      <c r="H2318" s="2">
        <f t="shared" si="319"/>
        <v>0.6777048604657161</v>
      </c>
      <c r="I2318" s="2">
        <f t="shared" si="320"/>
        <v>40.394760510951322</v>
      </c>
    </row>
    <row r="2319" spans="1:9" ht="13.5" x14ac:dyDescent="0.25">
      <c r="A2319" s="3">
        <f>TITRES_STAT!B2322</f>
        <v>45680</v>
      </c>
      <c r="B2319" s="6">
        <f>TITRES_STAT!D2322</f>
        <v>7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2.9958010707011259E-2</v>
      </c>
      <c r="G2319" s="2">
        <f t="shared" si="327"/>
        <v>4.4205099379727386E-2</v>
      </c>
      <c r="H2319" s="2">
        <f t="shared" si="319"/>
        <v>0.67770486046571599</v>
      </c>
      <c r="I2319" s="2">
        <f t="shared" si="320"/>
        <v>40.394760510951315</v>
      </c>
    </row>
    <row r="2320" spans="1:9" ht="13.5" x14ac:dyDescent="0.25">
      <c r="A2320" s="3">
        <f>TITRES_STAT!B2323</f>
        <v>45681</v>
      </c>
      <c r="B2320" s="6">
        <f>TITRES_STAT!D2323</f>
        <v>7.01</v>
      </c>
      <c r="C2320" s="2">
        <f t="shared" si="324"/>
        <v>9.9999999999997868E-3</v>
      </c>
      <c r="D2320" s="2">
        <f t="shared" si="325"/>
        <v>9.9999999999997868E-3</v>
      </c>
      <c r="E2320" s="2">
        <f t="shared" si="326"/>
        <v>0</v>
      </c>
      <c r="F2320" s="2">
        <f t="shared" si="327"/>
        <v>2.8532438513653297E-2</v>
      </c>
      <c r="G2320" s="2">
        <f t="shared" si="327"/>
        <v>4.1047592281175431E-2</v>
      </c>
      <c r="H2320" s="2">
        <f t="shared" si="319"/>
        <v>0.69510626392423935</v>
      </c>
      <c r="I2320" s="2">
        <f t="shared" si="320"/>
        <v>41.006648297968077</v>
      </c>
    </row>
    <row r="2321" spans="1:9" ht="13.5" x14ac:dyDescent="0.25">
      <c r="A2321" s="3">
        <f>TITRES_STAT!B2324</f>
        <v>45684</v>
      </c>
      <c r="B2321" s="6">
        <f>TITRES_STAT!D2324</f>
        <v>7</v>
      </c>
      <c r="C2321" s="2">
        <f t="shared" si="324"/>
        <v>-9.9999999999997868E-3</v>
      </c>
      <c r="D2321" s="2">
        <f t="shared" si="325"/>
        <v>0</v>
      </c>
      <c r="E2321" s="2">
        <f t="shared" si="326"/>
        <v>9.9999999999997868E-3</v>
      </c>
      <c r="F2321" s="2">
        <f t="shared" si="327"/>
        <v>2.649440719124949E-2</v>
      </c>
      <c r="G2321" s="2">
        <f t="shared" si="327"/>
        <v>3.8829907118234315E-2</v>
      </c>
      <c r="H2321" s="2">
        <f t="shared" ref="H2321:H2384" si="328">F2321/G2321</f>
        <v>0.68231961283285836</v>
      </c>
      <c r="I2321" s="2">
        <f t="shared" ref="I2321:I2384" si="329">IF(G2321=0,100,100-(100/(1+H2321)))</f>
        <v>40.558262985705802</v>
      </c>
    </row>
    <row r="2322" spans="1:9" ht="13.5" x14ac:dyDescent="0.25">
      <c r="A2322" s="3">
        <f>TITRES_STAT!B2325</f>
        <v>45685</v>
      </c>
      <c r="B2322" s="6">
        <f>TITRES_STAT!D2325</f>
        <v>7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2.4601949534731667E-2</v>
      </c>
      <c r="G2322" s="2">
        <f t="shared" si="327"/>
        <v>3.6056342324074724E-2</v>
      </c>
      <c r="H2322" s="2">
        <f t="shared" si="328"/>
        <v>0.68231961283285825</v>
      </c>
      <c r="I2322" s="2">
        <f t="shared" si="329"/>
        <v>40.558262985705802</v>
      </c>
    </row>
    <row r="2323" spans="1:9" ht="13.5" x14ac:dyDescent="0.25">
      <c r="A2323" s="3">
        <f>TITRES_STAT!B2326</f>
        <v>45686</v>
      </c>
      <c r="B2323" s="6">
        <f>TITRES_STAT!D2326</f>
        <v>7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2.2844667425107979E-2</v>
      </c>
      <c r="G2323" s="2">
        <f t="shared" si="327"/>
        <v>3.3480889300926527E-2</v>
      </c>
      <c r="H2323" s="2">
        <f t="shared" si="328"/>
        <v>0.68231961283285836</v>
      </c>
      <c r="I2323" s="2">
        <f t="shared" si="329"/>
        <v>40.558262985705802</v>
      </c>
    </row>
    <row r="2324" spans="1:9" ht="13.5" x14ac:dyDescent="0.25">
      <c r="A2324" s="3">
        <f>TITRES_STAT!B2327</f>
        <v>45687</v>
      </c>
      <c r="B2324" s="6">
        <f>TITRES_STAT!D2327</f>
        <v>7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2.1212905466171696E-2</v>
      </c>
      <c r="G2324" s="2">
        <f t="shared" si="327"/>
        <v>3.1089397208003206E-2</v>
      </c>
      <c r="H2324" s="2">
        <f t="shared" si="328"/>
        <v>0.68231961283285836</v>
      </c>
      <c r="I2324" s="2">
        <f t="shared" si="329"/>
        <v>40.558262985705802</v>
      </c>
    </row>
    <row r="2325" spans="1:9" ht="13.5" x14ac:dyDescent="0.25">
      <c r="A2325" s="3">
        <f>TITRES_STAT!B2328</f>
        <v>45688</v>
      </c>
      <c r="B2325" s="6">
        <f>TITRES_STAT!D2328</f>
        <v>7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1.9697697932873716E-2</v>
      </c>
      <c r="G2325" s="2">
        <f t="shared" si="327"/>
        <v>2.8868725978860119E-2</v>
      </c>
      <c r="H2325" s="2">
        <f t="shared" si="328"/>
        <v>0.68231961283285836</v>
      </c>
      <c r="I2325" s="2">
        <f t="shared" si="329"/>
        <v>40.558262985705802</v>
      </c>
    </row>
    <row r="2326" spans="1:9" ht="13.5" x14ac:dyDescent="0.25">
      <c r="A2326" s="3">
        <f>TITRES_STAT!B2329</f>
        <v>45691</v>
      </c>
      <c r="B2326" s="6">
        <f>TITRES_STAT!D2329</f>
        <v>7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1.8290719509097022E-2</v>
      </c>
      <c r="G2326" s="2">
        <f t="shared" si="327"/>
        <v>2.6806674123227254E-2</v>
      </c>
      <c r="H2326" s="2">
        <f t="shared" si="328"/>
        <v>0.68231961283285836</v>
      </c>
      <c r="I2326" s="2">
        <f t="shared" si="329"/>
        <v>40.558262985705802</v>
      </c>
    </row>
    <row r="2327" spans="1:9" ht="13.5" x14ac:dyDescent="0.25">
      <c r="A2327" s="3">
        <f>TITRES_STAT!B2330</f>
        <v>45692</v>
      </c>
      <c r="B2327" s="6">
        <f>TITRES_STAT!D2330</f>
        <v>7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1.698423954416152E-2</v>
      </c>
      <c r="G2327" s="2">
        <f t="shared" si="327"/>
        <v>2.489191168585388E-2</v>
      </c>
      <c r="H2327" s="2">
        <f t="shared" si="328"/>
        <v>0.68231961283285825</v>
      </c>
      <c r="I2327" s="2">
        <f t="shared" si="329"/>
        <v>40.558262985705802</v>
      </c>
    </row>
    <row r="2328" spans="1:9" ht="13.5" x14ac:dyDescent="0.25">
      <c r="A2328" s="3">
        <f>TITRES_STAT!B2331</f>
        <v>45693</v>
      </c>
      <c r="B2328" s="6">
        <f>TITRES_STAT!D2331</f>
        <v>7.01</v>
      </c>
      <c r="C2328" s="2">
        <f t="shared" si="324"/>
        <v>9.9999999999997868E-3</v>
      </c>
      <c r="D2328" s="2">
        <f t="shared" si="325"/>
        <v>9.9999999999997868E-3</v>
      </c>
      <c r="E2328" s="2">
        <f t="shared" si="326"/>
        <v>0</v>
      </c>
      <c r="F2328" s="2">
        <f t="shared" si="327"/>
        <v>1.6485365291007109E-2</v>
      </c>
      <c r="G2328" s="2">
        <f t="shared" si="327"/>
        <v>2.3113917994007173E-2</v>
      </c>
      <c r="H2328" s="2">
        <f t="shared" si="328"/>
        <v>0.71322245303809284</v>
      </c>
      <c r="I2328" s="2">
        <f t="shared" si="329"/>
        <v>41.630463794898361</v>
      </c>
    </row>
    <row r="2329" spans="1:9" ht="13.5" x14ac:dyDescent="0.25">
      <c r="A2329" s="3">
        <f>TITRES_STAT!B2332</f>
        <v>45694</v>
      </c>
      <c r="B2329" s="6">
        <f>TITRES_STAT!D2332</f>
        <v>7.01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1.5307839198792316E-2</v>
      </c>
      <c r="G2329" s="2">
        <f t="shared" si="327"/>
        <v>2.1462923851578088E-2</v>
      </c>
      <c r="H2329" s="2">
        <f t="shared" si="328"/>
        <v>0.71322245303809284</v>
      </c>
      <c r="I2329" s="2">
        <f t="shared" si="329"/>
        <v>41.630463794898361</v>
      </c>
    </row>
    <row r="2330" spans="1:9" ht="13.5" x14ac:dyDescent="0.25">
      <c r="A2330" s="3">
        <f>TITRES_STAT!B2333</f>
        <v>45695</v>
      </c>
      <c r="B2330" s="6">
        <f>TITRES_STAT!D2333</f>
        <v>7.01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1.4214422113164293E-2</v>
      </c>
      <c r="G2330" s="2">
        <f t="shared" si="327"/>
        <v>1.9929857862179653E-2</v>
      </c>
      <c r="H2330" s="2">
        <f t="shared" si="328"/>
        <v>0.71322245303809284</v>
      </c>
      <c r="I2330" s="2">
        <f t="shared" si="329"/>
        <v>41.630463794898361</v>
      </c>
    </row>
    <row r="2331" spans="1:9" ht="13.5" x14ac:dyDescent="0.25">
      <c r="A2331" s="3">
        <f>TITRES_STAT!B2334</f>
        <v>45698</v>
      </c>
      <c r="B2331" s="6">
        <f>TITRES_STAT!D2334</f>
        <v>7.01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1.3199106247938271E-2</v>
      </c>
      <c r="G2331" s="2">
        <f t="shared" si="327"/>
        <v>1.8506296586309676E-2</v>
      </c>
      <c r="H2331" s="2">
        <f t="shared" si="328"/>
        <v>0.71322245303809284</v>
      </c>
      <c r="I2331" s="2">
        <f t="shared" si="329"/>
        <v>41.630463794898361</v>
      </c>
    </row>
    <row r="2332" spans="1:9" ht="13.5" x14ac:dyDescent="0.25">
      <c r="A2332" s="3">
        <f>TITRES_STAT!B2335</f>
        <v>45699</v>
      </c>
      <c r="B2332" s="6">
        <f>TITRES_STAT!D2335</f>
        <v>7.01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1.2256312944514109E-2</v>
      </c>
      <c r="G2332" s="2">
        <f t="shared" si="327"/>
        <v>1.7184418258716128E-2</v>
      </c>
      <c r="H2332" s="2">
        <f t="shared" si="328"/>
        <v>0.71322245303809284</v>
      </c>
      <c r="I2332" s="2">
        <f t="shared" si="329"/>
        <v>41.630463794898361</v>
      </c>
    </row>
    <row r="2333" spans="1:9" ht="13.5" x14ac:dyDescent="0.25">
      <c r="A2333" s="3">
        <f>TITRES_STAT!B2336</f>
        <v>45700</v>
      </c>
      <c r="B2333" s="6">
        <f>TITRES_STAT!D2336</f>
        <v>7.01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1.1380862019905959E-2</v>
      </c>
      <c r="G2333" s="2">
        <f t="shared" si="330"/>
        <v>1.5956959811664975E-2</v>
      </c>
      <c r="H2333" s="2">
        <f t="shared" si="328"/>
        <v>0.71322245303809295</v>
      </c>
      <c r="I2333" s="2">
        <f t="shared" si="329"/>
        <v>41.630463794898361</v>
      </c>
    </row>
    <row r="2334" spans="1:9" ht="13.5" x14ac:dyDescent="0.25">
      <c r="A2334" s="3">
        <f>TITRES_STAT!B2337</f>
        <v>45701</v>
      </c>
      <c r="B2334" s="6">
        <f>TITRES_STAT!D2337</f>
        <v>7.01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1.056794330419839E-2</v>
      </c>
      <c r="G2334" s="2">
        <f t="shared" si="330"/>
        <v>1.4817176967974618E-2</v>
      </c>
      <c r="H2334" s="2">
        <f t="shared" si="328"/>
        <v>0.71322245303809295</v>
      </c>
      <c r="I2334" s="2">
        <f t="shared" si="329"/>
        <v>41.630463794898361</v>
      </c>
    </row>
    <row r="2335" spans="1:9" ht="13.5" x14ac:dyDescent="0.25">
      <c r="A2335" s="3">
        <f>TITRES_STAT!B2338</f>
        <v>45702</v>
      </c>
      <c r="B2335" s="6">
        <f>TITRES_STAT!D2338</f>
        <v>7.01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9.8130902110413615E-3</v>
      </c>
      <c r="G2335" s="2">
        <f t="shared" si="330"/>
        <v>1.3758807184547861E-2</v>
      </c>
      <c r="H2335" s="2">
        <f t="shared" si="328"/>
        <v>0.71322245303809284</v>
      </c>
      <c r="I2335" s="2">
        <f t="shared" si="329"/>
        <v>41.630463794898361</v>
      </c>
    </row>
    <row r="2336" spans="1:9" ht="13.5" x14ac:dyDescent="0.25">
      <c r="A2336" s="3">
        <f>TITRES_STAT!B2339</f>
        <v>45705</v>
      </c>
      <c r="B2336" s="6">
        <f>TITRES_STAT!D2339</f>
        <v>7</v>
      </c>
      <c r="C2336" s="2">
        <f t="shared" si="324"/>
        <v>-9.9999999999997868E-3</v>
      </c>
      <c r="D2336" s="2">
        <f t="shared" si="325"/>
        <v>0</v>
      </c>
      <c r="E2336" s="2">
        <f t="shared" si="326"/>
        <v>9.9999999999997868E-3</v>
      </c>
      <c r="F2336" s="2">
        <f t="shared" si="330"/>
        <v>9.112155195966979E-3</v>
      </c>
      <c r="G2336" s="2">
        <f t="shared" si="330"/>
        <v>1.3490320957080141E-2</v>
      </c>
      <c r="H2336" s="2">
        <f t="shared" si="328"/>
        <v>0.67545874000756345</v>
      </c>
      <c r="I2336" s="2">
        <f t="shared" si="329"/>
        <v>40.314853710125639</v>
      </c>
    </row>
    <row r="2337" spans="1:9" ht="13.5" x14ac:dyDescent="0.25">
      <c r="A2337" s="3">
        <f>TITRES_STAT!B2340</f>
        <v>45706</v>
      </c>
      <c r="B2337" s="6">
        <f>TITRES_STAT!D2340</f>
        <v>7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8.4612869676836226E-3</v>
      </c>
      <c r="G2337" s="2">
        <f t="shared" si="330"/>
        <v>1.2526726603002988E-2</v>
      </c>
      <c r="H2337" s="2">
        <f t="shared" si="328"/>
        <v>0.67545874000756334</v>
      </c>
      <c r="I2337" s="2">
        <f t="shared" si="329"/>
        <v>40.314853710125632</v>
      </c>
    </row>
    <row r="2338" spans="1:9" ht="13.5" x14ac:dyDescent="0.25">
      <c r="A2338" s="3">
        <f>TITRES_STAT!B2341</f>
        <v>45707</v>
      </c>
      <c r="B2338" s="6">
        <f>TITRES_STAT!D2341</f>
        <v>7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7.8569093271347919E-3</v>
      </c>
      <c r="G2338" s="2">
        <f t="shared" si="330"/>
        <v>1.1631960417074204E-2</v>
      </c>
      <c r="H2338" s="2">
        <f t="shared" si="328"/>
        <v>0.67545874000756334</v>
      </c>
      <c r="I2338" s="2">
        <f t="shared" si="329"/>
        <v>40.314853710125632</v>
      </c>
    </row>
    <row r="2339" spans="1:9" ht="13.5" x14ac:dyDescent="0.25">
      <c r="A2339" s="3">
        <f>TITRES_STAT!B2342</f>
        <v>45708</v>
      </c>
      <c r="B2339" s="6">
        <f>TITRES_STAT!D2342</f>
        <v>7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7.2957015180537352E-3</v>
      </c>
      <c r="G2339" s="2">
        <f t="shared" si="330"/>
        <v>1.0801106101568902E-2</v>
      </c>
      <c r="H2339" s="2">
        <f t="shared" si="328"/>
        <v>0.67545874000756334</v>
      </c>
      <c r="I2339" s="2">
        <f t="shared" si="329"/>
        <v>40.314853710125632</v>
      </c>
    </row>
    <row r="2340" spans="1:9" ht="13.5" x14ac:dyDescent="0.25">
      <c r="A2340" s="3">
        <f>TITRES_STAT!B2343</f>
        <v>45709</v>
      </c>
      <c r="B2340" s="6">
        <f>TITRES_STAT!D2343</f>
        <v>7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6.7745799810498969E-3</v>
      </c>
      <c r="G2340" s="2">
        <f t="shared" si="330"/>
        <v>1.0029598522885408E-2</v>
      </c>
      <c r="H2340" s="2">
        <f t="shared" si="328"/>
        <v>0.67545874000756345</v>
      </c>
      <c r="I2340" s="2">
        <f t="shared" si="329"/>
        <v>40.314853710125639</v>
      </c>
    </row>
    <row r="2341" spans="1:9" ht="13.5" x14ac:dyDescent="0.25">
      <c r="A2341" s="3">
        <f>TITRES_STAT!B2344</f>
        <v>45712</v>
      </c>
      <c r="B2341" s="6">
        <f>TITRES_STAT!D2344</f>
        <v>7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6.2906814109749045E-3</v>
      </c>
      <c r="G2341" s="2">
        <f t="shared" si="330"/>
        <v>9.3131986283935923E-3</v>
      </c>
      <c r="H2341" s="2">
        <f t="shared" si="328"/>
        <v>0.67545874000756345</v>
      </c>
      <c r="I2341" s="2">
        <f t="shared" si="329"/>
        <v>40.314853710125639</v>
      </c>
    </row>
    <row r="2342" spans="1:9" ht="13.5" x14ac:dyDescent="0.25">
      <c r="A2342" s="3">
        <f>TITRES_STAT!B2345</f>
        <v>45713</v>
      </c>
      <c r="B2342" s="6">
        <f>TITRES_STAT!D2345</f>
        <v>7.01</v>
      </c>
      <c r="C2342" s="2">
        <f t="shared" si="324"/>
        <v>9.9999999999997868E-3</v>
      </c>
      <c r="D2342" s="2">
        <f t="shared" si="325"/>
        <v>9.9999999999997868E-3</v>
      </c>
      <c r="E2342" s="2">
        <f t="shared" si="326"/>
        <v>0</v>
      </c>
      <c r="F2342" s="2">
        <f t="shared" si="330"/>
        <v>6.5556327387623963E-3</v>
      </c>
      <c r="G2342" s="2">
        <f t="shared" si="330"/>
        <v>8.6479701549369067E-3</v>
      </c>
      <c r="H2342" s="2">
        <f t="shared" si="328"/>
        <v>0.75805450542864694</v>
      </c>
      <c r="I2342" s="2">
        <f t="shared" si="329"/>
        <v>43.118942165210001</v>
      </c>
    </row>
    <row r="2343" spans="1:9" ht="13.5" x14ac:dyDescent="0.25">
      <c r="A2343" s="3">
        <f>TITRES_STAT!B2346</f>
        <v>45714</v>
      </c>
      <c r="B2343" s="6">
        <f>TITRES_STAT!D2346</f>
        <v>7.1</v>
      </c>
      <c r="C2343" s="2">
        <f t="shared" si="324"/>
        <v>8.9999999999999858E-2</v>
      </c>
      <c r="D2343" s="2">
        <f t="shared" si="325"/>
        <v>8.9999999999999858E-2</v>
      </c>
      <c r="E2343" s="2">
        <f t="shared" si="326"/>
        <v>0</v>
      </c>
      <c r="F2343" s="2">
        <f t="shared" si="330"/>
        <v>1.2515944685993643E-2</v>
      </c>
      <c r="G2343" s="2">
        <f t="shared" si="330"/>
        <v>8.0302580010128428E-3</v>
      </c>
      <c r="H2343" s="2">
        <f t="shared" si="328"/>
        <v>1.558598077971471</v>
      </c>
      <c r="I2343" s="2">
        <f t="shared" si="329"/>
        <v>60.916096646456161</v>
      </c>
    </row>
    <row r="2344" spans="1:9" ht="13.5" x14ac:dyDescent="0.25">
      <c r="A2344" s="3">
        <f>TITRES_STAT!B2347</f>
        <v>45715</v>
      </c>
      <c r="B2344" s="6">
        <f>TITRES_STAT!D2347</f>
        <v>6.88</v>
      </c>
      <c r="C2344" s="2">
        <f t="shared" si="324"/>
        <v>-0.21999999999999975</v>
      </c>
      <c r="D2344" s="2">
        <f t="shared" si="325"/>
        <v>0</v>
      </c>
      <c r="E2344" s="2">
        <f t="shared" si="326"/>
        <v>0.21999999999999975</v>
      </c>
      <c r="F2344" s="2">
        <f t="shared" si="330"/>
        <v>1.1621948636994098E-2</v>
      </c>
      <c r="G2344" s="2">
        <f t="shared" si="330"/>
        <v>2.3170953858083338E-2</v>
      </c>
      <c r="H2344" s="2">
        <f t="shared" si="328"/>
        <v>0.50157402704160603</v>
      </c>
      <c r="I2344" s="2">
        <f t="shared" si="329"/>
        <v>33.403216758470762</v>
      </c>
    </row>
    <row r="2345" spans="1:9" ht="13.5" x14ac:dyDescent="0.25">
      <c r="A2345" s="3">
        <f>TITRES_STAT!B2348</f>
        <v>45716</v>
      </c>
      <c r="B2345" s="6">
        <f>TITRES_STAT!D2348</f>
        <v>7.1</v>
      </c>
      <c r="C2345" s="2">
        <f t="shared" si="324"/>
        <v>0.21999999999999975</v>
      </c>
      <c r="D2345" s="2">
        <f t="shared" si="325"/>
        <v>0.21999999999999975</v>
      </c>
      <c r="E2345" s="2">
        <f t="shared" si="326"/>
        <v>0</v>
      </c>
      <c r="F2345" s="2">
        <f t="shared" si="330"/>
        <v>2.6506095162923071E-2</v>
      </c>
      <c r="G2345" s="2">
        <f t="shared" si="330"/>
        <v>2.1515885725363098E-2</v>
      </c>
      <c r="H2345" s="2">
        <f t="shared" si="328"/>
        <v>1.2319313971665817</v>
      </c>
      <c r="I2345" s="2">
        <f t="shared" si="329"/>
        <v>55.195755511594506</v>
      </c>
    </row>
    <row r="2346" spans="1:9" ht="13.5" x14ac:dyDescent="0.25">
      <c r="A2346" s="3">
        <f>TITRES_STAT!B2349</f>
        <v>45719</v>
      </c>
      <c r="B2346" s="6">
        <f>TITRES_STAT!D2349</f>
        <v>7.1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2.4612802651285709E-2</v>
      </c>
      <c r="G2346" s="2">
        <f t="shared" si="330"/>
        <v>1.9979036744980021E-2</v>
      </c>
      <c r="H2346" s="2">
        <f t="shared" si="328"/>
        <v>1.2319313971665815</v>
      </c>
      <c r="I2346" s="2">
        <f t="shared" si="329"/>
        <v>55.195755511594506</v>
      </c>
    </row>
    <row r="2347" spans="1:9" ht="13.5" x14ac:dyDescent="0.25">
      <c r="A2347" s="3">
        <f>TITRES_STAT!B2350</f>
        <v>45720</v>
      </c>
      <c r="B2347" s="6">
        <f>TITRES_STAT!D2350</f>
        <v>7.1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2.2854745319051017E-2</v>
      </c>
      <c r="G2347" s="2">
        <f t="shared" si="330"/>
        <v>1.8551962691767159E-2</v>
      </c>
      <c r="H2347" s="2">
        <f t="shared" si="328"/>
        <v>1.231931397166582</v>
      </c>
      <c r="I2347" s="2">
        <f t="shared" si="329"/>
        <v>55.195755511594506</v>
      </c>
    </row>
    <row r="2348" spans="1:9" ht="13.5" x14ac:dyDescent="0.25">
      <c r="A2348" s="3">
        <f>TITRES_STAT!B2351</f>
        <v>45721</v>
      </c>
      <c r="B2348" s="6">
        <f>TITRES_STAT!D2351</f>
        <v>7.1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2.1222263510547373E-2</v>
      </c>
      <c r="G2348" s="2">
        <f t="shared" si="330"/>
        <v>1.7226822499498078E-2</v>
      </c>
      <c r="H2348" s="2">
        <f t="shared" si="328"/>
        <v>1.2319313971665817</v>
      </c>
      <c r="I2348" s="2">
        <f t="shared" si="329"/>
        <v>55.195755511594506</v>
      </c>
    </row>
    <row r="2349" spans="1:9" ht="13.5" x14ac:dyDescent="0.25">
      <c r="A2349" s="3">
        <f>TITRES_STAT!B2352</f>
        <v>45722</v>
      </c>
      <c r="B2349" s="6">
        <f>TITRES_STAT!D2352</f>
        <v>7.1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1.9706387545508273E-2</v>
      </c>
      <c r="G2349" s="2">
        <f t="shared" si="331"/>
        <v>1.5996335178105357E-2</v>
      </c>
      <c r="H2349" s="2">
        <f t="shared" si="328"/>
        <v>1.2319313971665817</v>
      </c>
      <c r="I2349" s="2">
        <f t="shared" si="329"/>
        <v>55.195755511594506</v>
      </c>
    </row>
    <row r="2350" spans="1:9" ht="13.5" x14ac:dyDescent="0.25">
      <c r="A2350" s="3">
        <f>TITRES_STAT!B2353</f>
        <v>45723</v>
      </c>
      <c r="B2350" s="6">
        <f>TITRES_STAT!D2353</f>
        <v>6.89</v>
      </c>
      <c r="C2350" s="2">
        <f t="shared" si="324"/>
        <v>-0.20999999999999996</v>
      </c>
      <c r="D2350" s="2">
        <f t="shared" si="325"/>
        <v>0</v>
      </c>
      <c r="E2350" s="2">
        <f t="shared" si="326"/>
        <v>0.20999999999999996</v>
      </c>
      <c r="F2350" s="2">
        <f t="shared" si="331"/>
        <v>1.8298788435114823E-2</v>
      </c>
      <c r="G2350" s="2">
        <f t="shared" si="331"/>
        <v>2.9853739808240687E-2</v>
      </c>
      <c r="H2350" s="2">
        <f t="shared" si="328"/>
        <v>0.6129479439645853</v>
      </c>
      <c r="I2350" s="2">
        <f t="shared" si="329"/>
        <v>38.001718918341204</v>
      </c>
    </row>
    <row r="2351" spans="1:9" ht="13.5" x14ac:dyDescent="0.25">
      <c r="A2351" s="3">
        <f>TITRES_STAT!B2354</f>
        <v>45726</v>
      </c>
      <c r="B2351" s="6">
        <f>TITRES_STAT!D2354</f>
        <v>6.9</v>
      </c>
      <c r="C2351" s="2">
        <f t="shared" si="324"/>
        <v>1.0000000000000675E-2</v>
      </c>
      <c r="D2351" s="2">
        <f t="shared" si="325"/>
        <v>1.0000000000000675E-2</v>
      </c>
      <c r="E2351" s="2">
        <f t="shared" si="326"/>
        <v>0</v>
      </c>
      <c r="F2351" s="2">
        <f t="shared" si="331"/>
        <v>1.7706017832606669E-2</v>
      </c>
      <c r="G2351" s="2">
        <f t="shared" si="331"/>
        <v>2.7721329821937781E-2</v>
      </c>
      <c r="H2351" s="2">
        <f t="shared" si="328"/>
        <v>0.63871459076233372</v>
      </c>
      <c r="I2351" s="2">
        <f t="shared" si="329"/>
        <v>38.976560919324108</v>
      </c>
    </row>
    <row r="2352" spans="1:9" ht="13.5" x14ac:dyDescent="0.25">
      <c r="A2352" s="3">
        <f>TITRES_STAT!B2355</f>
        <v>45727</v>
      </c>
      <c r="B2352" s="6">
        <f>TITRES_STAT!D2355</f>
        <v>6.77</v>
      </c>
      <c r="C2352" s="2">
        <f t="shared" si="324"/>
        <v>-0.13000000000000078</v>
      </c>
      <c r="D2352" s="2">
        <f t="shared" si="325"/>
        <v>0</v>
      </c>
      <c r="E2352" s="2">
        <f t="shared" si="326"/>
        <v>0.13000000000000078</v>
      </c>
      <c r="F2352" s="2">
        <f t="shared" si="331"/>
        <v>1.6441302273134763E-2</v>
      </c>
      <c r="G2352" s="2">
        <f t="shared" si="331"/>
        <v>3.5026949120370854E-2</v>
      </c>
      <c r="H2352" s="2">
        <f t="shared" si="328"/>
        <v>0.46939007495725299</v>
      </c>
      <c r="I2352" s="2">
        <f t="shared" si="329"/>
        <v>31.944551889729368</v>
      </c>
    </row>
    <row r="2353" spans="1:9" ht="13.5" x14ac:dyDescent="0.25">
      <c r="A2353" s="3">
        <f>TITRES_STAT!B2356</f>
        <v>45728</v>
      </c>
      <c r="B2353" s="6">
        <f>TITRES_STAT!D2356</f>
        <v>6.77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1.5266923539339422E-2</v>
      </c>
      <c r="G2353" s="2">
        <f t="shared" si="331"/>
        <v>3.2525024183201509E-2</v>
      </c>
      <c r="H2353" s="2">
        <f t="shared" si="328"/>
        <v>0.46939007495725299</v>
      </c>
      <c r="I2353" s="2">
        <f t="shared" si="329"/>
        <v>31.944551889729368</v>
      </c>
    </row>
    <row r="2354" spans="1:9" ht="13.5" x14ac:dyDescent="0.25">
      <c r="A2354" s="3">
        <f>TITRES_STAT!B2357</f>
        <v>45729</v>
      </c>
      <c r="B2354" s="6">
        <f>TITRES_STAT!D2357</f>
        <v>6.77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1.4176429000815177E-2</v>
      </c>
      <c r="G2354" s="2">
        <f t="shared" si="331"/>
        <v>3.0201808170115689E-2</v>
      </c>
      <c r="H2354" s="2">
        <f t="shared" si="328"/>
        <v>0.46939007495725293</v>
      </c>
      <c r="I2354" s="2">
        <f t="shared" si="329"/>
        <v>31.944551889729368</v>
      </c>
    </row>
    <row r="2355" spans="1:9" ht="13.5" x14ac:dyDescent="0.25">
      <c r="A2355" s="3">
        <f>TITRES_STAT!B2358</f>
        <v>45730</v>
      </c>
      <c r="B2355" s="6">
        <f>TITRES_STAT!D2358</f>
        <v>6.77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1.3163826929328378E-2</v>
      </c>
      <c r="G2355" s="2">
        <f t="shared" si="331"/>
        <v>2.8044536157964567E-2</v>
      </c>
      <c r="H2355" s="2">
        <f t="shared" si="328"/>
        <v>0.46939007495725293</v>
      </c>
      <c r="I2355" s="2">
        <f t="shared" si="329"/>
        <v>31.944551889729368</v>
      </c>
    </row>
    <row r="2356" spans="1:9" ht="13.5" x14ac:dyDescent="0.25">
      <c r="A2356" s="3">
        <f>TITRES_STAT!B2359</f>
        <v>45733</v>
      </c>
      <c r="B2356" s="6">
        <f>TITRES_STAT!D2359</f>
        <v>6.77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1.2223553577233493E-2</v>
      </c>
      <c r="G2356" s="2">
        <f t="shared" si="331"/>
        <v>2.6041355003824238E-2</v>
      </c>
      <c r="H2356" s="2">
        <f t="shared" si="328"/>
        <v>0.46939007495725293</v>
      </c>
      <c r="I2356" s="2">
        <f t="shared" si="329"/>
        <v>31.944551889729368</v>
      </c>
    </row>
    <row r="2357" spans="1:9" ht="13.5" x14ac:dyDescent="0.25">
      <c r="A2357" s="3">
        <f>TITRES_STAT!B2360</f>
        <v>45734</v>
      </c>
      <c r="B2357" s="6">
        <f>TITRES_STAT!D2360</f>
        <v>6.77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1.1350442607431102E-2</v>
      </c>
      <c r="G2357" s="2">
        <f t="shared" si="331"/>
        <v>2.4181258217836791E-2</v>
      </c>
      <c r="H2357" s="2">
        <f t="shared" si="328"/>
        <v>0.46939007495725305</v>
      </c>
      <c r="I2357" s="2">
        <f t="shared" si="329"/>
        <v>31.944551889729368</v>
      </c>
    </row>
    <row r="2358" spans="1:9" ht="13.5" x14ac:dyDescent="0.25">
      <c r="A2358" s="3">
        <f>TITRES_STAT!B2361</f>
        <v>45735</v>
      </c>
      <c r="B2358" s="6">
        <f>TITRES_STAT!D2361</f>
        <v>6.78</v>
      </c>
      <c r="C2358" s="2">
        <f t="shared" si="324"/>
        <v>1.0000000000000675E-2</v>
      </c>
      <c r="D2358" s="2">
        <f t="shared" si="325"/>
        <v>1.0000000000000675E-2</v>
      </c>
      <c r="E2358" s="2">
        <f t="shared" si="326"/>
        <v>0</v>
      </c>
      <c r="F2358" s="2">
        <f t="shared" si="331"/>
        <v>1.1253982421186071E-2</v>
      </c>
      <c r="G2358" s="2">
        <f t="shared" si="331"/>
        <v>2.2454025487991306E-2</v>
      </c>
      <c r="H2358" s="2">
        <f t="shared" si="328"/>
        <v>0.50120110655458383</v>
      </c>
      <c r="I2358" s="2">
        <f t="shared" si="329"/>
        <v>33.386673135679587</v>
      </c>
    </row>
    <row r="2359" spans="1:9" ht="13.5" x14ac:dyDescent="0.25">
      <c r="A2359" s="3">
        <f>TITRES_STAT!B2362</f>
        <v>45737</v>
      </c>
      <c r="B2359" s="6">
        <f>TITRES_STAT!D2362</f>
        <v>6.78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1.0450126533958494E-2</v>
      </c>
      <c r="G2359" s="2">
        <f t="shared" si="331"/>
        <v>2.0850166524563358E-2</v>
      </c>
      <c r="H2359" s="2">
        <f t="shared" si="328"/>
        <v>0.50120110655458372</v>
      </c>
      <c r="I2359" s="2">
        <f t="shared" si="329"/>
        <v>33.386673135679587</v>
      </c>
    </row>
    <row r="2360" spans="1:9" ht="13.5" x14ac:dyDescent="0.25">
      <c r="A2360" s="3">
        <f>TITRES_STAT!B2363</f>
        <v>45740</v>
      </c>
      <c r="B2360" s="6">
        <f>TITRES_STAT!D2363</f>
        <v>6.78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9.70368892439003E-3</v>
      </c>
      <c r="G2360" s="2">
        <f t="shared" si="331"/>
        <v>1.9360868915665973E-2</v>
      </c>
      <c r="H2360" s="2">
        <f t="shared" si="328"/>
        <v>0.50120110655458372</v>
      </c>
      <c r="I2360" s="2">
        <f t="shared" si="329"/>
        <v>33.386673135679587</v>
      </c>
    </row>
    <row r="2361" spans="1:9" ht="13.5" x14ac:dyDescent="0.25">
      <c r="A2361" s="3">
        <f>TITRES_STAT!B2364</f>
        <v>45741</v>
      </c>
      <c r="B2361" s="6">
        <f>TITRES_STAT!D2364</f>
        <v>6.78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9.0105682869335985E-3</v>
      </c>
      <c r="G2361" s="2">
        <f t="shared" si="331"/>
        <v>1.7977949707404118E-2</v>
      </c>
      <c r="H2361" s="2">
        <f t="shared" si="328"/>
        <v>0.50120110655458372</v>
      </c>
      <c r="I2361" s="2">
        <f t="shared" si="329"/>
        <v>33.386673135679587</v>
      </c>
    </row>
    <row r="2362" spans="1:9" ht="13.5" x14ac:dyDescent="0.25">
      <c r="A2362" s="3">
        <f>TITRES_STAT!B2365</f>
        <v>45742</v>
      </c>
      <c r="B2362" s="6">
        <f>TITRES_STAT!D2365</f>
        <v>6.78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8.3669562664383419E-3</v>
      </c>
      <c r="G2362" s="2">
        <f t="shared" si="331"/>
        <v>1.6693810442589538E-2</v>
      </c>
      <c r="H2362" s="2">
        <f t="shared" si="328"/>
        <v>0.50120110655458372</v>
      </c>
      <c r="I2362" s="2">
        <f t="shared" si="329"/>
        <v>33.386673135679587</v>
      </c>
    </row>
    <row r="2363" spans="1:9" ht="13.5" x14ac:dyDescent="0.25">
      <c r="A2363" s="3">
        <f>TITRES_STAT!B2366</f>
        <v>45743</v>
      </c>
      <c r="B2363" s="6">
        <f>TITRES_STAT!D2366</f>
        <v>6.77</v>
      </c>
      <c r="C2363" s="2">
        <f t="shared" si="324"/>
        <v>-1.0000000000000675E-2</v>
      </c>
      <c r="D2363" s="2">
        <f t="shared" si="325"/>
        <v>0</v>
      </c>
      <c r="E2363" s="2">
        <f t="shared" si="326"/>
        <v>1.0000000000000675E-2</v>
      </c>
      <c r="F2363" s="2">
        <f t="shared" si="331"/>
        <v>7.7693165331213171E-3</v>
      </c>
      <c r="G2363" s="2">
        <f t="shared" si="331"/>
        <v>1.6215681125261762E-2</v>
      </c>
      <c r="H2363" s="2">
        <f t="shared" si="328"/>
        <v>0.47912366265132145</v>
      </c>
      <c r="I2363" s="2">
        <f t="shared" si="329"/>
        <v>32.392400632175324</v>
      </c>
    </row>
    <row r="2364" spans="1:9" ht="13.5" x14ac:dyDescent="0.25">
      <c r="A2364" s="3">
        <f>TITRES_STAT!B2367</f>
        <v>45744</v>
      </c>
      <c r="B2364" s="6">
        <f>TITRES_STAT!D2367</f>
        <v>6.77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7.21436535218408E-3</v>
      </c>
      <c r="G2364" s="2">
        <f t="shared" si="331"/>
        <v>1.5057418187743064E-2</v>
      </c>
      <c r="H2364" s="2">
        <f t="shared" si="328"/>
        <v>0.4791236626513215</v>
      </c>
      <c r="I2364" s="2">
        <f t="shared" si="329"/>
        <v>32.392400632175324</v>
      </c>
    </row>
    <row r="2365" spans="1:9" ht="13.5" x14ac:dyDescent="0.25">
      <c r="A2365" s="3">
        <f>TITRES_STAT!B2368</f>
        <v>45749</v>
      </c>
      <c r="B2365" s="6">
        <f>TITRES_STAT!D2368</f>
        <v>6.77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6.6990535413137889E-3</v>
      </c>
      <c r="G2365" s="2">
        <f t="shared" si="332"/>
        <v>1.3981888317189989E-2</v>
      </c>
      <c r="H2365" s="2">
        <f t="shared" si="328"/>
        <v>0.47912366265132145</v>
      </c>
      <c r="I2365" s="2">
        <f t="shared" si="329"/>
        <v>32.392400632175324</v>
      </c>
    </row>
    <row r="2366" spans="1:9" ht="13.5" x14ac:dyDescent="0.25">
      <c r="A2366" s="3">
        <f>TITRES_STAT!B2369</f>
        <v>45750</v>
      </c>
      <c r="B2366" s="6">
        <f>TITRES_STAT!D2369</f>
        <v>6.77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6.2205497169342322E-3</v>
      </c>
      <c r="G2366" s="2">
        <f t="shared" si="332"/>
        <v>1.2983182008819276E-2</v>
      </c>
      <c r="H2366" s="2">
        <f t="shared" si="328"/>
        <v>0.47912366265132139</v>
      </c>
      <c r="I2366" s="2">
        <f t="shared" si="329"/>
        <v>32.392400632175324</v>
      </c>
    </row>
    <row r="2367" spans="1:9" ht="13.5" x14ac:dyDescent="0.25">
      <c r="A2367" s="3">
        <f>TITRES_STAT!B2370</f>
        <v>45751</v>
      </c>
      <c r="B2367" s="6">
        <f>TITRES_STAT!D2370</f>
        <v>6.77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5.776224737153216E-3</v>
      </c>
      <c r="G2367" s="2">
        <f t="shared" si="332"/>
        <v>1.2055811865332184E-2</v>
      </c>
      <c r="H2367" s="2">
        <f t="shared" si="328"/>
        <v>0.4791236626513215</v>
      </c>
      <c r="I2367" s="2">
        <f t="shared" si="329"/>
        <v>32.392400632175324</v>
      </c>
    </row>
    <row r="2368" spans="1:9" ht="13.5" x14ac:dyDescent="0.25">
      <c r="A2368" s="3">
        <f>TITRES_STAT!B2371</f>
        <v>45754</v>
      </c>
      <c r="B2368" s="6">
        <f>TITRES_STAT!D2371</f>
        <v>6.77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5.3636372559279864E-3</v>
      </c>
      <c r="G2368" s="2">
        <f t="shared" si="332"/>
        <v>1.1194682446379885E-2</v>
      </c>
      <c r="H2368" s="2">
        <f t="shared" si="328"/>
        <v>0.47912366265132145</v>
      </c>
      <c r="I2368" s="2">
        <f t="shared" si="329"/>
        <v>32.392400632175324</v>
      </c>
    </row>
    <row r="2369" spans="1:9" ht="13.5" x14ac:dyDescent="0.25">
      <c r="A2369" s="3">
        <f>TITRES_STAT!B2372</f>
        <v>45755</v>
      </c>
      <c r="B2369" s="6">
        <f>TITRES_STAT!D2372</f>
        <v>6.77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4.9805203090759875E-3</v>
      </c>
      <c r="G2369" s="2">
        <f t="shared" si="332"/>
        <v>1.0395062271638464E-2</v>
      </c>
      <c r="H2369" s="2">
        <f t="shared" si="328"/>
        <v>0.47912366265132156</v>
      </c>
      <c r="I2369" s="2">
        <f t="shared" si="329"/>
        <v>32.392400632175324</v>
      </c>
    </row>
    <row r="2370" spans="1:9" ht="13.5" x14ac:dyDescent="0.25">
      <c r="A2370" s="3">
        <f>TITRES_STAT!B2373</f>
        <v>45757</v>
      </c>
      <c r="B2370" s="6">
        <f>TITRES_STAT!D2373</f>
        <v>6.77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4.6247688584277026E-3</v>
      </c>
      <c r="G2370" s="2">
        <f t="shared" si="332"/>
        <v>9.6525578236642869E-3</v>
      </c>
      <c r="H2370" s="2">
        <f t="shared" si="328"/>
        <v>0.47912366265132156</v>
      </c>
      <c r="I2370" s="2">
        <f t="shared" si="329"/>
        <v>32.392400632175324</v>
      </c>
    </row>
    <row r="2371" spans="1:9" ht="13.5" x14ac:dyDescent="0.25">
      <c r="A2371" s="3">
        <f>TITRES_STAT!B2374</f>
        <v>45758</v>
      </c>
      <c r="B2371" s="6">
        <f>TITRES_STAT!D2374</f>
        <v>6.8</v>
      </c>
      <c r="C2371" s="2">
        <f t="shared" ref="C2371:C2434" si="333">B2371-B2370</f>
        <v>3.0000000000000249E-2</v>
      </c>
      <c r="D2371" s="2">
        <f t="shared" ref="D2371:D2434" si="334">IF(C2371&gt;0,C2371,0)</f>
        <v>3.0000000000000249E-2</v>
      </c>
      <c r="E2371" s="2">
        <f t="shared" ref="E2371:E2434" si="335">IF(C2371&lt;0,-C2371,0)</f>
        <v>0</v>
      </c>
      <c r="F2371" s="2">
        <f t="shared" si="332"/>
        <v>6.4372853685400267E-3</v>
      </c>
      <c r="G2371" s="2">
        <f t="shared" si="332"/>
        <v>8.9630894076882656E-3</v>
      </c>
      <c r="H2371" s="2">
        <f t="shared" si="328"/>
        <v>0.7181993926132566</v>
      </c>
      <c r="I2371" s="2">
        <f t="shared" si="329"/>
        <v>41.799537102671621</v>
      </c>
    </row>
    <row r="2372" spans="1:9" ht="13.5" x14ac:dyDescent="0.25">
      <c r="A2372" s="3">
        <f>TITRES_STAT!B2375</f>
        <v>45761</v>
      </c>
      <c r="B2372" s="6">
        <f>TITRES_STAT!D2375</f>
        <v>6.8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5.9774792707871669E-3</v>
      </c>
      <c r="G2372" s="2">
        <f t="shared" si="332"/>
        <v>8.3228687357105331E-3</v>
      </c>
      <c r="H2372" s="2">
        <f t="shared" si="328"/>
        <v>0.71819939261325649</v>
      </c>
      <c r="I2372" s="2">
        <f t="shared" si="329"/>
        <v>41.799537102671614</v>
      </c>
    </row>
    <row r="2373" spans="1:9" ht="13.5" x14ac:dyDescent="0.25">
      <c r="A2373" s="3">
        <f>TITRES_STAT!B2376</f>
        <v>45762</v>
      </c>
      <c r="B2373" s="6">
        <f>TITRES_STAT!D2376</f>
        <v>6.8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5.5505164657309401E-3</v>
      </c>
      <c r="G2373" s="2">
        <f t="shared" si="332"/>
        <v>7.7283781117312095E-3</v>
      </c>
      <c r="H2373" s="2">
        <f t="shared" si="328"/>
        <v>0.71819939261325638</v>
      </c>
      <c r="I2373" s="2">
        <f t="shared" si="329"/>
        <v>41.799537102671614</v>
      </c>
    </row>
    <row r="2374" spans="1:9" ht="13.5" x14ac:dyDescent="0.25">
      <c r="A2374" s="3">
        <f>TITRES_STAT!B2377</f>
        <v>45763</v>
      </c>
      <c r="B2374" s="6">
        <f>TITRES_STAT!D2377</f>
        <v>6.81</v>
      </c>
      <c r="C2374" s="2">
        <f t="shared" si="333"/>
        <v>9.9999999999997868E-3</v>
      </c>
      <c r="D2374" s="2">
        <f t="shared" si="334"/>
        <v>9.9999999999997868E-3</v>
      </c>
      <c r="E2374" s="2">
        <f t="shared" si="335"/>
        <v>0</v>
      </c>
      <c r="F2374" s="2">
        <f t="shared" si="332"/>
        <v>5.8683367181787145E-3</v>
      </c>
      <c r="G2374" s="2">
        <f t="shared" si="332"/>
        <v>7.1763511037504085E-3</v>
      </c>
      <c r="H2374" s="2">
        <f t="shared" si="328"/>
        <v>0.81773266571529402</v>
      </c>
      <c r="I2374" s="2">
        <f t="shared" si="329"/>
        <v>44.986409780643342</v>
      </c>
    </row>
    <row r="2375" spans="1:9" ht="13.5" x14ac:dyDescent="0.25">
      <c r="A2375" s="3">
        <f>TITRES_STAT!B2378</f>
        <v>45764</v>
      </c>
      <c r="B2375" s="6">
        <f>TITRES_STAT!D2378</f>
        <v>6.81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5.4491698097373781E-3</v>
      </c>
      <c r="G2375" s="2">
        <f t="shared" si="332"/>
        <v>6.6637545963396652E-3</v>
      </c>
      <c r="H2375" s="2">
        <f t="shared" si="328"/>
        <v>0.81773266571529413</v>
      </c>
      <c r="I2375" s="2">
        <f t="shared" si="329"/>
        <v>44.986409780643349</v>
      </c>
    </row>
    <row r="2376" spans="1:9" ht="13.5" x14ac:dyDescent="0.25">
      <c r="A2376" s="3">
        <f>TITRES_STAT!B2379</f>
        <v>45765</v>
      </c>
      <c r="B2376" s="6">
        <f>TITRES_STAT!D2379</f>
        <v>7</v>
      </c>
      <c r="C2376" s="2">
        <f t="shared" si="333"/>
        <v>0.19000000000000039</v>
      </c>
      <c r="D2376" s="2">
        <f t="shared" si="334"/>
        <v>0.19000000000000039</v>
      </c>
      <c r="E2376" s="2">
        <f t="shared" si="335"/>
        <v>0</v>
      </c>
      <c r="F2376" s="2">
        <f t="shared" si="332"/>
        <v>1.8631371966184734E-2</v>
      </c>
      <c r="G2376" s="2">
        <f t="shared" si="332"/>
        <v>6.1877721251725462E-3</v>
      </c>
      <c r="H2376" s="2">
        <f t="shared" si="328"/>
        <v>3.0109983996324359</v>
      </c>
      <c r="I2376" s="2">
        <f t="shared" si="329"/>
        <v>75.068551508481306</v>
      </c>
    </row>
    <row r="2377" spans="1:9" ht="13.5" x14ac:dyDescent="0.25">
      <c r="A2377" s="3">
        <f>TITRES_STAT!B2380</f>
        <v>45768</v>
      </c>
      <c r="B2377" s="6">
        <f>TITRES_STAT!D2380</f>
        <v>7.31</v>
      </c>
      <c r="C2377" s="2">
        <f t="shared" si="333"/>
        <v>0.30999999999999961</v>
      </c>
      <c r="D2377" s="2">
        <f t="shared" si="334"/>
        <v>0.30999999999999961</v>
      </c>
      <c r="E2377" s="2">
        <f t="shared" si="335"/>
        <v>0</v>
      </c>
      <c r="F2377" s="2">
        <f t="shared" si="332"/>
        <v>3.9443416825742941E-2</v>
      </c>
      <c r="G2377" s="2">
        <f t="shared" si="332"/>
        <v>5.7457884019459357E-3</v>
      </c>
      <c r="H2377" s="2">
        <f t="shared" si="328"/>
        <v>6.8647527661103176</v>
      </c>
      <c r="I2377" s="2">
        <f t="shared" si="329"/>
        <v>87.285042140052269</v>
      </c>
    </row>
    <row r="2378" spans="1:9" ht="13.5" x14ac:dyDescent="0.25">
      <c r="A2378" s="3">
        <f>TITRES_STAT!B2381</f>
        <v>45769</v>
      </c>
      <c r="B2378" s="6">
        <f>TITRES_STAT!D2381</f>
        <v>7.28</v>
      </c>
      <c r="C2378" s="2">
        <f t="shared" si="333"/>
        <v>-2.9999999999999361E-2</v>
      </c>
      <c r="D2378" s="2">
        <f t="shared" si="334"/>
        <v>0</v>
      </c>
      <c r="E2378" s="2">
        <f t="shared" si="335"/>
        <v>2.9999999999999361E-2</v>
      </c>
      <c r="F2378" s="2">
        <f t="shared" si="332"/>
        <v>3.6626029909618447E-2</v>
      </c>
      <c r="G2378" s="2">
        <f t="shared" si="332"/>
        <v>7.47823208752118E-3</v>
      </c>
      <c r="H2378" s="2">
        <f t="shared" si="328"/>
        <v>4.8976856402646005</v>
      </c>
      <c r="I2378" s="2">
        <f t="shared" si="329"/>
        <v>83.044196300107728</v>
      </c>
    </row>
    <row r="2379" spans="1:9" ht="13.5" x14ac:dyDescent="0.25">
      <c r="A2379" s="3">
        <f>TITRES_STAT!B2382</f>
        <v>45770</v>
      </c>
      <c r="B2379" s="6">
        <f>TITRES_STAT!D2382</f>
        <v>6.96</v>
      </c>
      <c r="C2379" s="2">
        <f t="shared" si="333"/>
        <v>-0.32000000000000028</v>
      </c>
      <c r="D2379" s="2">
        <f t="shared" si="334"/>
        <v>0</v>
      </c>
      <c r="E2379" s="2">
        <f t="shared" si="335"/>
        <v>0.32000000000000028</v>
      </c>
      <c r="F2379" s="2">
        <f t="shared" si="332"/>
        <v>3.4009884916074276E-2</v>
      </c>
      <c r="G2379" s="2">
        <f t="shared" si="332"/>
        <v>2.9801215509841113E-2</v>
      </c>
      <c r="H2379" s="2">
        <f t="shared" si="328"/>
        <v>1.1412247565822728</v>
      </c>
      <c r="I2379" s="2">
        <f t="shared" si="329"/>
        <v>53.297756486051682</v>
      </c>
    </row>
    <row r="2380" spans="1:9" ht="13.5" x14ac:dyDescent="0.25">
      <c r="A2380" s="3">
        <f>TITRES_STAT!B2383</f>
        <v>45771</v>
      </c>
      <c r="B2380" s="6">
        <f>TITRES_STAT!D2383</f>
        <v>6.79</v>
      </c>
      <c r="C2380" s="2">
        <f t="shared" si="333"/>
        <v>-0.16999999999999993</v>
      </c>
      <c r="D2380" s="2">
        <f t="shared" si="334"/>
        <v>0</v>
      </c>
      <c r="E2380" s="2">
        <f t="shared" si="335"/>
        <v>0.16999999999999993</v>
      </c>
      <c r="F2380" s="2">
        <f t="shared" si="332"/>
        <v>3.1580607422068967E-2</v>
      </c>
      <c r="G2380" s="2">
        <f t="shared" si="332"/>
        <v>3.9815414401995319E-2</v>
      </c>
      <c r="H2380" s="2">
        <f t="shared" si="328"/>
        <v>0.79317540446059831</v>
      </c>
      <c r="I2380" s="2">
        <f t="shared" si="329"/>
        <v>44.233007127330744</v>
      </c>
    </row>
    <row r="2381" spans="1:9" ht="13.5" x14ac:dyDescent="0.25">
      <c r="A2381" s="3">
        <f>TITRES_STAT!B2384</f>
        <v>45772</v>
      </c>
      <c r="B2381" s="6">
        <f>TITRES_STAT!D2384</f>
        <v>6.79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2.932484974906404E-2</v>
      </c>
      <c r="G2381" s="2">
        <f t="shared" si="336"/>
        <v>3.6971456230424228E-2</v>
      </c>
      <c r="H2381" s="2">
        <f t="shared" si="328"/>
        <v>0.7931754044605982</v>
      </c>
      <c r="I2381" s="2">
        <f t="shared" si="329"/>
        <v>44.233007127330737</v>
      </c>
    </row>
    <row r="2382" spans="1:9" ht="13.5" x14ac:dyDescent="0.25">
      <c r="A2382" s="3">
        <f>TITRES_STAT!B2385</f>
        <v>45775</v>
      </c>
      <c r="B2382" s="6">
        <f>TITRES_STAT!D2385</f>
        <v>6.79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2.7230217624130894E-2</v>
      </c>
      <c r="G2382" s="2">
        <f t="shared" si="336"/>
        <v>3.433063792825107E-2</v>
      </c>
      <c r="H2382" s="2">
        <f t="shared" si="328"/>
        <v>0.79317540446059809</v>
      </c>
      <c r="I2382" s="2">
        <f t="shared" si="329"/>
        <v>44.233007127330737</v>
      </c>
    </row>
    <row r="2383" spans="1:9" ht="13.5" x14ac:dyDescent="0.25">
      <c r="A2383" s="3">
        <f>TITRES_STAT!B2386</f>
        <v>45776</v>
      </c>
      <c r="B2383" s="6">
        <f>TITRES_STAT!D2386</f>
        <v>6.79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2.5285202079550116E-2</v>
      </c>
      <c r="G2383" s="2">
        <f t="shared" si="336"/>
        <v>3.1878449504804569E-2</v>
      </c>
      <c r="H2383" s="2">
        <f t="shared" si="328"/>
        <v>0.79317540446059809</v>
      </c>
      <c r="I2383" s="2">
        <f t="shared" si="329"/>
        <v>44.233007127330737</v>
      </c>
    </row>
    <row r="2384" spans="1:9" ht="13.5" x14ac:dyDescent="0.25">
      <c r="A2384" s="3">
        <f>TITRES_STAT!B2387</f>
        <v>45777</v>
      </c>
      <c r="B2384" s="6">
        <f>TITRES_STAT!D2387</f>
        <v>6.79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2.3479116216725108E-2</v>
      </c>
      <c r="G2384" s="2">
        <f t="shared" si="336"/>
        <v>2.960141739731853E-2</v>
      </c>
      <c r="H2384" s="2">
        <f t="shared" si="328"/>
        <v>0.79317540446059798</v>
      </c>
      <c r="I2384" s="2">
        <f t="shared" si="329"/>
        <v>44.233007127330737</v>
      </c>
    </row>
    <row r="2385" spans="1:9" ht="13.5" x14ac:dyDescent="0.25">
      <c r="A2385" s="3">
        <f>TITRES_STAT!B2388</f>
        <v>45779</v>
      </c>
      <c r="B2385" s="6">
        <f>TITRES_STAT!D2388</f>
        <v>6.79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2.1802036486959029E-2</v>
      </c>
      <c r="G2385" s="2">
        <f t="shared" si="336"/>
        <v>2.7487030440367207E-2</v>
      </c>
      <c r="H2385" s="2">
        <f t="shared" ref="H2385:H2448" si="337">F2385/G2385</f>
        <v>0.79317540446059798</v>
      </c>
      <c r="I2385" s="2">
        <f t="shared" ref="I2385:I2448" si="338">IF(G2385=0,100,100-(100/(1+H2385)))</f>
        <v>44.233007127330737</v>
      </c>
    </row>
    <row r="2386" spans="1:9" ht="13.5" x14ac:dyDescent="0.25">
      <c r="A2386" s="3">
        <f>TITRES_STAT!B2389</f>
        <v>45782</v>
      </c>
      <c r="B2386" s="6">
        <f>TITRES_STAT!D2389</f>
        <v>6.79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2.0244748166461955E-2</v>
      </c>
      <c r="G2386" s="2">
        <f t="shared" si="336"/>
        <v>2.552367112319812E-2</v>
      </c>
      <c r="H2386" s="2">
        <f t="shared" si="337"/>
        <v>0.79317540446059809</v>
      </c>
      <c r="I2386" s="2">
        <f t="shared" si="338"/>
        <v>44.233007127330737</v>
      </c>
    </row>
    <row r="2387" spans="1:9" ht="13.5" x14ac:dyDescent="0.25">
      <c r="A2387" s="3">
        <f>TITRES_STAT!B2390</f>
        <v>45783</v>
      </c>
      <c r="B2387" s="6">
        <f>TITRES_STAT!D2390</f>
        <v>6.79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1.8798694726000386E-2</v>
      </c>
      <c r="G2387" s="2">
        <f t="shared" si="336"/>
        <v>2.3700551757255394E-2</v>
      </c>
      <c r="H2387" s="2">
        <f t="shared" si="337"/>
        <v>0.79317540446059809</v>
      </c>
      <c r="I2387" s="2">
        <f t="shared" si="338"/>
        <v>44.233007127330737</v>
      </c>
    </row>
    <row r="2388" spans="1:9" ht="13.5" x14ac:dyDescent="0.25">
      <c r="A2388" s="3">
        <f>TITRES_STAT!B2391</f>
        <v>45784</v>
      </c>
      <c r="B2388" s="6">
        <f>TITRES_STAT!D2391</f>
        <v>6.79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1.7455930817000358E-2</v>
      </c>
      <c r="G2388" s="2">
        <f t="shared" si="336"/>
        <v>2.2007655203165721E-2</v>
      </c>
      <c r="H2388" s="2">
        <f t="shared" si="337"/>
        <v>0.79317540446059809</v>
      </c>
      <c r="I2388" s="2">
        <f t="shared" si="338"/>
        <v>44.233007127330737</v>
      </c>
    </row>
    <row r="2389" spans="1:9" ht="13.5" x14ac:dyDescent="0.25">
      <c r="A2389" s="3">
        <f>TITRES_STAT!B2392</f>
        <v>45785</v>
      </c>
      <c r="B2389" s="6">
        <f>TITRES_STAT!D2392</f>
        <v>6.79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1.6209078615786045E-2</v>
      </c>
      <c r="G2389" s="2">
        <f t="shared" si="336"/>
        <v>2.0435679831511028E-2</v>
      </c>
      <c r="H2389" s="2">
        <f t="shared" si="337"/>
        <v>0.79317540446059798</v>
      </c>
      <c r="I2389" s="2">
        <f t="shared" si="338"/>
        <v>44.233007127330737</v>
      </c>
    </row>
    <row r="2390" spans="1:9" ht="13.5" x14ac:dyDescent="0.25">
      <c r="A2390" s="3">
        <f>TITRES_STAT!B2393</f>
        <v>45786</v>
      </c>
      <c r="B2390" s="6">
        <f>TITRES_STAT!D2393</f>
        <v>6.79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1.5051287286087041E-2</v>
      </c>
      <c r="G2390" s="2">
        <f t="shared" si="336"/>
        <v>1.8975988414974526E-2</v>
      </c>
      <c r="H2390" s="2">
        <f t="shared" si="337"/>
        <v>0.79317540446059798</v>
      </c>
      <c r="I2390" s="2">
        <f t="shared" si="338"/>
        <v>44.233007127330737</v>
      </c>
    </row>
    <row r="2391" spans="1:9" ht="13.5" x14ac:dyDescent="0.25">
      <c r="A2391" s="3">
        <f>TITRES_STAT!B2394</f>
        <v>45789</v>
      </c>
      <c r="B2391" s="6">
        <f>TITRES_STAT!D2394</f>
        <v>6.79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1.3976195337080824E-2</v>
      </c>
      <c r="G2391" s="2">
        <f t="shared" si="336"/>
        <v>1.7620560671047773E-2</v>
      </c>
      <c r="H2391" s="2">
        <f t="shared" si="337"/>
        <v>0.79317540446059798</v>
      </c>
      <c r="I2391" s="2">
        <f t="shared" si="338"/>
        <v>44.233007127330737</v>
      </c>
    </row>
    <row r="2392" spans="1:9" ht="13.5" x14ac:dyDescent="0.25">
      <c r="A2392" s="3">
        <f>TITRES_STAT!B2395</f>
        <v>45790</v>
      </c>
      <c r="B2392" s="6">
        <f>TITRES_STAT!D2395</f>
        <v>6.79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1.297789567014648E-2</v>
      </c>
      <c r="G2392" s="2">
        <f t="shared" si="336"/>
        <v>1.636194919454436E-2</v>
      </c>
      <c r="H2392" s="2">
        <f t="shared" si="337"/>
        <v>0.79317540446059809</v>
      </c>
      <c r="I2392" s="2">
        <f t="shared" si="338"/>
        <v>44.233007127330737</v>
      </c>
    </row>
    <row r="2393" spans="1:9" ht="13.5" x14ac:dyDescent="0.25">
      <c r="A2393" s="3">
        <f>TITRES_STAT!B2396</f>
        <v>45791</v>
      </c>
      <c r="B2393" s="6">
        <f>TITRES_STAT!D2396</f>
        <v>6.79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1.2050903122278873E-2</v>
      </c>
      <c r="G2393" s="2">
        <f t="shared" si="336"/>
        <v>1.5193238537791193E-2</v>
      </c>
      <c r="H2393" s="2">
        <f t="shared" si="337"/>
        <v>0.79317540446059787</v>
      </c>
      <c r="I2393" s="2">
        <f t="shared" si="338"/>
        <v>44.23300712733073</v>
      </c>
    </row>
    <row r="2394" spans="1:9" ht="13.5" x14ac:dyDescent="0.25">
      <c r="A2394" s="3">
        <f>TITRES_STAT!B2397</f>
        <v>45792</v>
      </c>
      <c r="B2394" s="6">
        <f>TITRES_STAT!D2397</f>
        <v>7.09</v>
      </c>
      <c r="C2394" s="2">
        <f t="shared" si="333"/>
        <v>0.29999999999999982</v>
      </c>
      <c r="D2394" s="2">
        <f t="shared" si="334"/>
        <v>0.29999999999999982</v>
      </c>
      <c r="E2394" s="2">
        <f t="shared" si="335"/>
        <v>0</v>
      </c>
      <c r="F2394" s="2">
        <f t="shared" si="336"/>
        <v>3.2618695756401798E-2</v>
      </c>
      <c r="G2394" s="2">
        <f t="shared" si="336"/>
        <v>1.4108007213663251E-2</v>
      </c>
      <c r="H2394" s="2">
        <f t="shared" si="337"/>
        <v>2.3120696823015097</v>
      </c>
      <c r="I2394" s="2">
        <f t="shared" si="338"/>
        <v>69.807398517499962</v>
      </c>
    </row>
    <row r="2395" spans="1:9" ht="13.5" x14ac:dyDescent="0.25">
      <c r="A2395" s="3">
        <f>TITRES_STAT!B2398</f>
        <v>45793</v>
      </c>
      <c r="B2395" s="6">
        <f>TITRES_STAT!D2398</f>
        <v>7.09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3.0288788916658812E-2</v>
      </c>
      <c r="G2395" s="2">
        <f t="shared" si="336"/>
        <v>1.3100292412687304E-2</v>
      </c>
      <c r="H2395" s="2">
        <f t="shared" si="337"/>
        <v>2.3120696823015097</v>
      </c>
      <c r="I2395" s="2">
        <f t="shared" si="338"/>
        <v>69.807398517499962</v>
      </c>
    </row>
    <row r="2396" spans="1:9" ht="13.5" x14ac:dyDescent="0.25">
      <c r="A2396" s="3">
        <f>TITRES_STAT!B2399</f>
        <v>45796</v>
      </c>
      <c r="B2396" s="6">
        <f>TITRES_STAT!D2399</f>
        <v>7.09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2.8125303994040323E-2</v>
      </c>
      <c r="G2396" s="2">
        <f t="shared" si="336"/>
        <v>1.2164557240352496E-2</v>
      </c>
      <c r="H2396" s="2">
        <f t="shared" si="337"/>
        <v>2.3120696823015097</v>
      </c>
      <c r="I2396" s="2">
        <f t="shared" si="338"/>
        <v>69.807398517499962</v>
      </c>
    </row>
    <row r="2397" spans="1:9" ht="13.5" x14ac:dyDescent="0.25">
      <c r="A2397" s="3">
        <f>TITRES_STAT!B2400</f>
        <v>45797</v>
      </c>
      <c r="B2397" s="6">
        <f>TITRES_STAT!D2400</f>
        <v>7.09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2.6116353708751729E-2</v>
      </c>
      <c r="G2397" s="2">
        <f t="shared" si="339"/>
        <v>1.1295660294613031E-2</v>
      </c>
      <c r="H2397" s="2">
        <f t="shared" si="337"/>
        <v>2.3120696823015097</v>
      </c>
      <c r="I2397" s="2">
        <f t="shared" si="338"/>
        <v>69.807398517499962</v>
      </c>
    </row>
    <row r="2398" spans="1:9" ht="13.5" x14ac:dyDescent="0.25">
      <c r="A2398" s="3">
        <f>TITRES_STAT!B2401</f>
        <v>45798</v>
      </c>
      <c r="B2398" s="6">
        <f>TITRES_STAT!D2401</f>
        <v>7.09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2.4250899872412322E-2</v>
      </c>
      <c r="G2398" s="2">
        <f t="shared" si="339"/>
        <v>1.0488827416426386E-2</v>
      </c>
      <c r="H2398" s="2">
        <f t="shared" si="337"/>
        <v>2.3120696823015101</v>
      </c>
      <c r="I2398" s="2">
        <f t="shared" si="338"/>
        <v>69.807398517499962</v>
      </c>
    </row>
    <row r="2399" spans="1:9" ht="13.5" x14ac:dyDescent="0.25">
      <c r="A2399" s="3">
        <f>TITRES_STAT!B2402</f>
        <v>45799</v>
      </c>
      <c r="B2399" s="6">
        <f>TITRES_STAT!D2402</f>
        <v>7.09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2.2518692738668585E-2</v>
      </c>
      <c r="G2399" s="2">
        <f t="shared" si="339"/>
        <v>9.7396254581102147E-3</v>
      </c>
      <c r="H2399" s="2">
        <f t="shared" si="337"/>
        <v>2.3120696823015101</v>
      </c>
      <c r="I2399" s="2">
        <f t="shared" si="338"/>
        <v>69.807398517499962</v>
      </c>
    </row>
    <row r="2400" spans="1:9" ht="13.5" x14ac:dyDescent="0.25">
      <c r="A2400" s="3">
        <f>TITRES_STAT!B2403</f>
        <v>45800</v>
      </c>
      <c r="B2400" s="6">
        <f>TITRES_STAT!D2403</f>
        <v>7.09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2.0910214685906543E-2</v>
      </c>
      <c r="G2400" s="2">
        <f t="shared" si="339"/>
        <v>9.0439379253880563E-3</v>
      </c>
      <c r="H2400" s="2">
        <f t="shared" si="337"/>
        <v>2.3120696823015101</v>
      </c>
      <c r="I2400" s="2">
        <f t="shared" si="338"/>
        <v>69.807398517499962</v>
      </c>
    </row>
    <row r="2401" spans="1:9" ht="13.5" x14ac:dyDescent="0.25">
      <c r="A2401" s="3">
        <f>TITRES_STAT!B2404</f>
        <v>45803</v>
      </c>
      <c r="B2401" s="6">
        <f>TITRES_STAT!D2404</f>
        <v>7.09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1.9416627922627504E-2</v>
      </c>
      <c r="G2401" s="2">
        <f t="shared" si="339"/>
        <v>8.3979423592889096E-3</v>
      </c>
      <c r="H2401" s="2">
        <f t="shared" si="337"/>
        <v>2.3120696823015101</v>
      </c>
      <c r="I2401" s="2">
        <f t="shared" si="338"/>
        <v>69.807398517499962</v>
      </c>
    </row>
    <row r="2402" spans="1:9" ht="13.5" x14ac:dyDescent="0.25">
      <c r="A2402" s="3">
        <f>TITRES_STAT!B2405</f>
        <v>45804</v>
      </c>
      <c r="B2402" s="6">
        <f>TITRES_STAT!D2405</f>
        <v>7.4</v>
      </c>
      <c r="C2402" s="2">
        <f t="shared" si="333"/>
        <v>0.3100000000000005</v>
      </c>
      <c r="D2402" s="2">
        <f t="shared" si="334"/>
        <v>0.3100000000000005</v>
      </c>
      <c r="E2402" s="2">
        <f t="shared" si="335"/>
        <v>0</v>
      </c>
      <c r="F2402" s="2">
        <f t="shared" si="339"/>
        <v>4.0172583071011285E-2</v>
      </c>
      <c r="G2402" s="2">
        <f t="shared" si="339"/>
        <v>7.7980893336254157E-3</v>
      </c>
      <c r="H2402" s="2">
        <f t="shared" si="337"/>
        <v>5.1515930829090184</v>
      </c>
      <c r="I2402" s="2">
        <f t="shared" si="338"/>
        <v>83.744048305498268</v>
      </c>
    </row>
    <row r="2403" spans="1:9" ht="13.5" x14ac:dyDescent="0.25">
      <c r="A2403" s="3">
        <f>TITRES_STAT!B2406</f>
        <v>45805</v>
      </c>
      <c r="B2403" s="6">
        <f>TITRES_STAT!D2406</f>
        <v>7.4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3.7303112851653338E-2</v>
      </c>
      <c r="G2403" s="2">
        <f t="shared" si="339"/>
        <v>7.2410829526521709E-3</v>
      </c>
      <c r="H2403" s="2">
        <f t="shared" si="337"/>
        <v>5.1515930829090184</v>
      </c>
      <c r="I2403" s="2">
        <f t="shared" si="338"/>
        <v>83.744048305498268</v>
      </c>
    </row>
    <row r="2404" spans="1:9" ht="13.5" x14ac:dyDescent="0.25">
      <c r="A2404" s="3">
        <f>TITRES_STAT!B2407</f>
        <v>45806</v>
      </c>
      <c r="B2404" s="6">
        <f>TITRES_STAT!D2407</f>
        <v>7.4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3.4638604790820961E-2</v>
      </c>
      <c r="G2404" s="2">
        <f t="shared" si="339"/>
        <v>6.7238627417484445E-3</v>
      </c>
      <c r="H2404" s="2">
        <f t="shared" si="337"/>
        <v>5.1515930829090193</v>
      </c>
      <c r="I2404" s="2">
        <f t="shared" si="338"/>
        <v>83.744048305498268</v>
      </c>
    </row>
    <row r="2405" spans="1:9" ht="13.5" x14ac:dyDescent="0.25">
      <c r="A2405" s="3">
        <f>TITRES_STAT!B2408</f>
        <v>45807</v>
      </c>
      <c r="B2405" s="6">
        <f>TITRES_STAT!D2408</f>
        <v>7.4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3.2164418734333747E-2</v>
      </c>
      <c r="G2405" s="2">
        <f t="shared" si="339"/>
        <v>6.2435868316235554E-3</v>
      </c>
      <c r="H2405" s="2">
        <f t="shared" si="337"/>
        <v>5.1515930829090193</v>
      </c>
      <c r="I2405" s="2">
        <f t="shared" si="338"/>
        <v>83.744048305498268</v>
      </c>
    </row>
    <row r="2406" spans="1:9" ht="13.5" x14ac:dyDescent="0.25">
      <c r="A2406" s="3">
        <f>TITRES_STAT!B2409</f>
        <v>45810</v>
      </c>
      <c r="B2406" s="6">
        <f>TITRES_STAT!D2409</f>
        <v>7.4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2.9866960253309906E-2</v>
      </c>
      <c r="G2406" s="2">
        <f t="shared" si="339"/>
        <v>5.7976163436504443E-3</v>
      </c>
      <c r="H2406" s="2">
        <f t="shared" si="337"/>
        <v>5.1515930829090184</v>
      </c>
      <c r="I2406" s="2">
        <f t="shared" si="338"/>
        <v>83.744048305498268</v>
      </c>
    </row>
    <row r="2407" spans="1:9" ht="13.5" x14ac:dyDescent="0.25">
      <c r="A2407" s="3">
        <f>TITRES_STAT!B2410</f>
        <v>45811</v>
      </c>
      <c r="B2407" s="6">
        <f>TITRES_STAT!D2410</f>
        <v>7.4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2.7733605949502055E-2</v>
      </c>
      <c r="G2407" s="2">
        <f t="shared" si="339"/>
        <v>5.3835008905325559E-3</v>
      </c>
      <c r="H2407" s="2">
        <f t="shared" si="337"/>
        <v>5.1515930829090184</v>
      </c>
      <c r="I2407" s="2">
        <f t="shared" si="338"/>
        <v>83.744048305498268</v>
      </c>
    </row>
    <row r="2408" spans="1:9" ht="13.5" x14ac:dyDescent="0.25">
      <c r="A2408" s="3">
        <f>TITRES_STAT!B2411</f>
        <v>45812</v>
      </c>
      <c r="B2408" s="6">
        <f>TITRES_STAT!D2411</f>
        <v>7.4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2.5752634095966193E-2</v>
      </c>
      <c r="G2408" s="2">
        <f t="shared" si="339"/>
        <v>4.9989651126373736E-3</v>
      </c>
      <c r="H2408" s="2">
        <f t="shared" si="337"/>
        <v>5.1515930829090175</v>
      </c>
      <c r="I2408" s="2">
        <f t="shared" si="338"/>
        <v>83.744048305498268</v>
      </c>
    </row>
    <row r="2409" spans="1:9" ht="13.5" x14ac:dyDescent="0.25">
      <c r="A2409" s="3">
        <f>TITRES_STAT!B2412</f>
        <v>45813</v>
      </c>
      <c r="B2409" s="6">
        <f>TITRES_STAT!D2412</f>
        <v>7.4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2.3913160231968607E-2</v>
      </c>
      <c r="G2409" s="2">
        <f t="shared" si="339"/>
        <v>4.6418961760204182E-3</v>
      </c>
      <c r="H2409" s="2">
        <f t="shared" si="337"/>
        <v>5.1515930829090175</v>
      </c>
      <c r="I2409" s="2">
        <f t="shared" si="338"/>
        <v>83.744048305498268</v>
      </c>
    </row>
    <row r="2410" spans="1:9" ht="13.5" x14ac:dyDescent="0.25">
      <c r="A2410" s="3">
        <f>TITRES_STAT!B2413</f>
        <v>45817</v>
      </c>
      <c r="B2410" s="6">
        <f>TITRES_STAT!D2413</f>
        <v>7.4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2.2205077358256563E-2</v>
      </c>
      <c r="G2410" s="2">
        <f t="shared" si="339"/>
        <v>4.3103321634475316E-3</v>
      </c>
      <c r="H2410" s="2">
        <f t="shared" si="337"/>
        <v>5.1515930829090175</v>
      </c>
      <c r="I2410" s="2">
        <f t="shared" si="338"/>
        <v>83.744048305498268</v>
      </c>
    </row>
    <row r="2411" spans="1:9" ht="13.5" x14ac:dyDescent="0.25">
      <c r="A2411" s="3">
        <f>TITRES_STAT!B2414</f>
        <v>45818</v>
      </c>
      <c r="B2411" s="6">
        <f>TITRES_STAT!D2414</f>
        <v>7.07</v>
      </c>
      <c r="C2411" s="2">
        <f t="shared" si="333"/>
        <v>-0.33000000000000007</v>
      </c>
      <c r="D2411" s="2">
        <f t="shared" si="334"/>
        <v>0</v>
      </c>
      <c r="E2411" s="2">
        <f t="shared" si="335"/>
        <v>0.33000000000000007</v>
      </c>
      <c r="F2411" s="2">
        <f t="shared" si="339"/>
        <v>2.0619000404095377E-2</v>
      </c>
      <c r="G2411" s="2">
        <f t="shared" si="339"/>
        <v>2.7573879866058425E-2</v>
      </c>
      <c r="H2411" s="2">
        <f t="shared" si="337"/>
        <v>0.74777291060428408</v>
      </c>
      <c r="I2411" s="2">
        <f t="shared" si="338"/>
        <v>42.784328906078834</v>
      </c>
    </row>
    <row r="2412" spans="1:9" ht="13.5" x14ac:dyDescent="0.25">
      <c r="A2412" s="3">
        <f>TITRES_STAT!B2415</f>
        <v>45819</v>
      </c>
      <c r="B2412" s="6">
        <f>TITRES_STAT!D2415</f>
        <v>6.8</v>
      </c>
      <c r="C2412" s="2">
        <f t="shared" si="333"/>
        <v>-0.27000000000000046</v>
      </c>
      <c r="D2412" s="2">
        <f t="shared" si="334"/>
        <v>0</v>
      </c>
      <c r="E2412" s="2">
        <f t="shared" si="335"/>
        <v>0.27000000000000046</v>
      </c>
      <c r="F2412" s="2">
        <f t="shared" si="339"/>
        <v>1.9146214660945706E-2</v>
      </c>
      <c r="G2412" s="2">
        <f t="shared" si="339"/>
        <v>4.4890031304197144E-2</v>
      </c>
      <c r="H2412" s="2">
        <f t="shared" si="337"/>
        <v>0.42651372932225079</v>
      </c>
      <c r="I2412" s="2">
        <f t="shared" si="338"/>
        <v>29.899027296771351</v>
      </c>
    </row>
    <row r="2413" spans="1:9" ht="13.5" x14ac:dyDescent="0.25">
      <c r="A2413" s="3">
        <f>TITRES_STAT!B2416</f>
        <v>45820</v>
      </c>
      <c r="B2413" s="6">
        <f>TITRES_STAT!D2416</f>
        <v>6.8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1.7778627899449582E-2</v>
      </c>
      <c r="G2413" s="2">
        <f t="shared" si="340"/>
        <v>4.1683600496754493E-2</v>
      </c>
      <c r="H2413" s="2">
        <f t="shared" si="337"/>
        <v>0.42651372932225073</v>
      </c>
      <c r="I2413" s="2">
        <f t="shared" si="338"/>
        <v>29.899027296771351</v>
      </c>
    </row>
    <row r="2414" spans="1:9" ht="13.5" x14ac:dyDescent="0.25">
      <c r="A2414" s="3">
        <f>TITRES_STAT!B2417</f>
        <v>45821</v>
      </c>
      <c r="B2414" s="6">
        <f>TITRES_STAT!D2417</f>
        <v>6.8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1.6508725906631754E-2</v>
      </c>
      <c r="G2414" s="2">
        <f t="shared" si="340"/>
        <v>3.8706200461272031E-2</v>
      </c>
      <c r="H2414" s="2">
        <f t="shared" si="337"/>
        <v>0.42651372932225068</v>
      </c>
      <c r="I2414" s="2">
        <f t="shared" si="338"/>
        <v>29.899027296771351</v>
      </c>
    </row>
    <row r="2415" spans="1:9" ht="13.5" x14ac:dyDescent="0.25">
      <c r="A2415" s="3">
        <f>TITRES_STAT!B2418</f>
        <v>45824</v>
      </c>
      <c r="B2415" s="6">
        <f>TITRES_STAT!D2418</f>
        <v>6.8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1.5329531199015201E-2</v>
      </c>
      <c r="G2415" s="2">
        <f t="shared" si="340"/>
        <v>3.5941471856895453E-2</v>
      </c>
      <c r="H2415" s="2">
        <f t="shared" si="337"/>
        <v>0.42651372932225073</v>
      </c>
      <c r="I2415" s="2">
        <f t="shared" si="338"/>
        <v>29.899027296771351</v>
      </c>
    </row>
    <row r="2416" spans="1:9" ht="13.5" x14ac:dyDescent="0.25">
      <c r="A2416" s="3">
        <f>TITRES_STAT!B2419</f>
        <v>45825</v>
      </c>
      <c r="B2416" s="6">
        <f>TITRES_STAT!D2419</f>
        <v>6.88</v>
      </c>
      <c r="C2416" s="2">
        <f t="shared" si="333"/>
        <v>8.0000000000000071E-2</v>
      </c>
      <c r="D2416" s="2">
        <f t="shared" si="334"/>
        <v>8.0000000000000071E-2</v>
      </c>
      <c r="E2416" s="2">
        <f t="shared" si="335"/>
        <v>0</v>
      </c>
      <c r="F2416" s="2">
        <f t="shared" si="340"/>
        <v>1.994885039908555E-2</v>
      </c>
      <c r="G2416" s="2">
        <f t="shared" si="340"/>
        <v>3.3374223867117206E-2</v>
      </c>
      <c r="H2416" s="2">
        <f t="shared" si="337"/>
        <v>0.59773226423223758</v>
      </c>
      <c r="I2416" s="2">
        <f t="shared" si="338"/>
        <v>37.411290840988769</v>
      </c>
    </row>
    <row r="2417" spans="1:9" ht="13.5" x14ac:dyDescent="0.25">
      <c r="A2417" s="3">
        <f>TITRES_STAT!B2420</f>
        <v>45826</v>
      </c>
      <c r="B2417" s="6">
        <f>TITRES_STAT!D2420</f>
        <v>6.87</v>
      </c>
      <c r="C2417" s="2">
        <f t="shared" si="333"/>
        <v>-9.9999999999997868E-3</v>
      </c>
      <c r="D2417" s="2">
        <f t="shared" si="334"/>
        <v>0</v>
      </c>
      <c r="E2417" s="2">
        <f t="shared" si="335"/>
        <v>9.9999999999997868E-3</v>
      </c>
      <c r="F2417" s="2">
        <f t="shared" si="340"/>
        <v>1.8523932513436585E-2</v>
      </c>
      <c r="G2417" s="2">
        <f t="shared" si="340"/>
        <v>3.1704636448037386E-2</v>
      </c>
      <c r="H2417" s="2">
        <f t="shared" si="337"/>
        <v>0.58426572857243009</v>
      </c>
      <c r="I2417" s="2">
        <f t="shared" si="338"/>
        <v>36.879275871157525</v>
      </c>
    </row>
    <row r="2418" spans="1:9" ht="13.5" x14ac:dyDescent="0.25">
      <c r="A2418" s="3">
        <f>TITRES_STAT!B2421</f>
        <v>45827</v>
      </c>
      <c r="B2418" s="6">
        <f>TITRES_STAT!D2421</f>
        <v>6.87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1.7200794476762545E-2</v>
      </c>
      <c r="G2418" s="2">
        <f t="shared" si="340"/>
        <v>2.9440019558891858E-2</v>
      </c>
      <c r="H2418" s="2">
        <f t="shared" si="337"/>
        <v>0.58426572857243009</v>
      </c>
      <c r="I2418" s="2">
        <f t="shared" si="338"/>
        <v>36.879275871157525</v>
      </c>
    </row>
    <row r="2419" spans="1:9" ht="13.5" x14ac:dyDescent="0.25">
      <c r="A2419" s="3">
        <f>TITRES_STAT!B2422</f>
        <v>45828</v>
      </c>
      <c r="B2419" s="6">
        <f>TITRES_STAT!D2422</f>
        <v>6.81</v>
      </c>
      <c r="C2419" s="2">
        <f t="shared" si="333"/>
        <v>-6.0000000000000497E-2</v>
      </c>
      <c r="D2419" s="2">
        <f t="shared" si="334"/>
        <v>0</v>
      </c>
      <c r="E2419" s="2">
        <f t="shared" si="335"/>
        <v>6.0000000000000497E-2</v>
      </c>
      <c r="F2419" s="2">
        <f t="shared" si="340"/>
        <v>1.5972166299850935E-2</v>
      </c>
      <c r="G2419" s="2">
        <f t="shared" si="340"/>
        <v>3.1622875304685334E-2</v>
      </c>
      <c r="H2419" s="2">
        <f t="shared" si="337"/>
        <v>0.50508267024929432</v>
      </c>
      <c r="I2419" s="2">
        <f t="shared" si="338"/>
        <v>33.558466935615897</v>
      </c>
    </row>
    <row r="2420" spans="1:9" ht="13.5" x14ac:dyDescent="0.25">
      <c r="A2420" s="3">
        <f>TITRES_STAT!B2423</f>
        <v>45831</v>
      </c>
      <c r="B2420" s="6">
        <f>TITRES_STAT!D2423</f>
        <v>6.81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1.4831297278433011E-2</v>
      </c>
      <c r="G2420" s="2">
        <f t="shared" si="340"/>
        <v>2.9364098497207811E-2</v>
      </c>
      <c r="H2420" s="2">
        <f t="shared" si="337"/>
        <v>0.50508267024929432</v>
      </c>
      <c r="I2420" s="2">
        <f t="shared" si="338"/>
        <v>33.558466935615897</v>
      </c>
    </row>
    <row r="2421" spans="1:9" ht="13.5" x14ac:dyDescent="0.25">
      <c r="A2421" s="3">
        <f>TITRES_STAT!B2424</f>
        <v>45832</v>
      </c>
      <c r="B2421" s="6">
        <f>TITRES_STAT!D2424</f>
        <v>6.87</v>
      </c>
      <c r="C2421" s="2">
        <f t="shared" si="333"/>
        <v>6.0000000000000497E-2</v>
      </c>
      <c r="D2421" s="2">
        <f t="shared" si="334"/>
        <v>6.0000000000000497E-2</v>
      </c>
      <c r="E2421" s="2">
        <f t="shared" si="335"/>
        <v>0</v>
      </c>
      <c r="F2421" s="2">
        <f t="shared" si="340"/>
        <v>1.8057633187116402E-2</v>
      </c>
      <c r="G2421" s="2">
        <f t="shared" si="340"/>
        <v>2.7266662890264394E-2</v>
      </c>
      <c r="H2421" s="2">
        <f t="shared" si="337"/>
        <v>0.66226047755788664</v>
      </c>
      <c r="I2421" s="2">
        <f t="shared" si="338"/>
        <v>39.840956727242165</v>
      </c>
    </row>
    <row r="2422" spans="1:9" ht="13.5" x14ac:dyDescent="0.25">
      <c r="A2422" s="3">
        <f>TITRES_STAT!B2425</f>
        <v>45833</v>
      </c>
      <c r="B2422" s="6">
        <f>TITRES_STAT!D2425</f>
        <v>6.87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1.6767802245179517E-2</v>
      </c>
      <c r="G2422" s="2">
        <f t="shared" si="340"/>
        <v>2.5319044112388365E-2</v>
      </c>
      <c r="H2422" s="2">
        <f t="shared" si="337"/>
        <v>0.66226047755788664</v>
      </c>
      <c r="I2422" s="2">
        <f t="shared" si="338"/>
        <v>39.840956727242165</v>
      </c>
    </row>
    <row r="2423" spans="1:9" ht="13.5" x14ac:dyDescent="0.25">
      <c r="A2423" s="3">
        <f>TITRES_STAT!B2426</f>
        <v>45835</v>
      </c>
      <c r="B2423" s="6">
        <f>TITRES_STAT!D2426</f>
        <v>7</v>
      </c>
      <c r="C2423" s="2">
        <f t="shared" si="333"/>
        <v>0.12999999999999989</v>
      </c>
      <c r="D2423" s="2">
        <f t="shared" si="334"/>
        <v>0.12999999999999989</v>
      </c>
      <c r="E2423" s="2">
        <f t="shared" si="335"/>
        <v>0</v>
      </c>
      <c r="F2423" s="2">
        <f t="shared" si="340"/>
        <v>2.4855816370523833E-2</v>
      </c>
      <c r="G2423" s="2">
        <f t="shared" si="340"/>
        <v>2.3510540961503481E-2</v>
      </c>
      <c r="H2423" s="2">
        <f t="shared" si="337"/>
        <v>1.057220095923064</v>
      </c>
      <c r="I2423" s="2">
        <f t="shared" si="338"/>
        <v>51.390714003729137</v>
      </c>
    </row>
    <row r="2424" spans="1:9" ht="13.5" x14ac:dyDescent="0.25">
      <c r="A2424" s="3">
        <f>TITRES_STAT!B2427</f>
        <v>45838</v>
      </c>
      <c r="B2424" s="6">
        <f>TITRES_STAT!D2427</f>
        <v>7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2.3080400915486417E-2</v>
      </c>
      <c r="G2424" s="2">
        <f t="shared" si="340"/>
        <v>2.1831216607110376E-2</v>
      </c>
      <c r="H2424" s="2">
        <f t="shared" si="337"/>
        <v>1.0572200959230638</v>
      </c>
      <c r="I2424" s="2">
        <f t="shared" si="338"/>
        <v>51.39071400372913</v>
      </c>
    </row>
    <row r="2425" spans="1:9" ht="13.5" x14ac:dyDescent="0.25">
      <c r="A2425" s="3">
        <f>TITRES_STAT!B2428</f>
        <v>45839</v>
      </c>
      <c r="B2425" s="6">
        <f>TITRES_STAT!D2428</f>
        <v>7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2.143180085009453E-2</v>
      </c>
      <c r="G2425" s="2">
        <f t="shared" si="340"/>
        <v>2.0271843992316779E-2</v>
      </c>
      <c r="H2425" s="2">
        <f t="shared" si="337"/>
        <v>1.0572200959230638</v>
      </c>
      <c r="I2425" s="2">
        <f t="shared" si="338"/>
        <v>51.39071400372913</v>
      </c>
    </row>
    <row r="2426" spans="1:9" ht="13.5" x14ac:dyDescent="0.25">
      <c r="A2426" s="3">
        <f>TITRES_STAT!B2429</f>
        <v>45840</v>
      </c>
      <c r="B2426" s="6">
        <f>TITRES_STAT!D2429</f>
        <v>6.78</v>
      </c>
      <c r="C2426" s="2">
        <f t="shared" si="333"/>
        <v>-0.21999999999999975</v>
      </c>
      <c r="D2426" s="2">
        <f t="shared" si="334"/>
        <v>0</v>
      </c>
      <c r="E2426" s="2">
        <f t="shared" si="335"/>
        <v>0.21999999999999975</v>
      </c>
      <c r="F2426" s="2">
        <f t="shared" si="340"/>
        <v>1.9900957932230633E-2</v>
      </c>
      <c r="G2426" s="2">
        <f t="shared" si="340"/>
        <v>3.453814085000842E-2</v>
      </c>
      <c r="H2426" s="2">
        <f t="shared" si="337"/>
        <v>0.57620235028446187</v>
      </c>
      <c r="I2426" s="2">
        <f t="shared" si="338"/>
        <v>36.556369185750349</v>
      </c>
    </row>
    <row r="2427" spans="1:9" ht="13.5" x14ac:dyDescent="0.25">
      <c r="A2427" s="3">
        <f>TITRES_STAT!B2430</f>
        <v>45841</v>
      </c>
      <c r="B2427" s="6">
        <f>TITRES_STAT!D2430</f>
        <v>6.8</v>
      </c>
      <c r="C2427" s="2">
        <f t="shared" si="333"/>
        <v>1.9999999999999574E-2</v>
      </c>
      <c r="D2427" s="2">
        <f t="shared" si="334"/>
        <v>1.9999999999999574E-2</v>
      </c>
      <c r="E2427" s="2">
        <f t="shared" si="335"/>
        <v>0</v>
      </c>
      <c r="F2427" s="2">
        <f t="shared" si="340"/>
        <v>1.9908032365642699E-2</v>
      </c>
      <c r="G2427" s="2">
        <f t="shared" si="340"/>
        <v>3.207113078929353E-2</v>
      </c>
      <c r="H2427" s="2">
        <f t="shared" si="337"/>
        <v>0.6207461937166463</v>
      </c>
      <c r="I2427" s="2">
        <f t="shared" si="338"/>
        <v>38.300024773969689</v>
      </c>
    </row>
    <row r="2428" spans="1:9" ht="13.5" x14ac:dyDescent="0.25">
      <c r="A2428" s="3">
        <f>TITRES_STAT!B2431</f>
        <v>45842</v>
      </c>
      <c r="B2428" s="6">
        <f>TITRES_STAT!D2431</f>
        <v>6.8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1.8486030053811078E-2</v>
      </c>
      <c r="G2428" s="2">
        <f t="shared" si="340"/>
        <v>2.9780335732915421E-2</v>
      </c>
      <c r="H2428" s="2">
        <f t="shared" si="337"/>
        <v>0.62074619371664619</v>
      </c>
      <c r="I2428" s="2">
        <f t="shared" si="338"/>
        <v>38.300024773969689</v>
      </c>
    </row>
    <row r="2429" spans="1:9" ht="13.5" x14ac:dyDescent="0.25">
      <c r="A2429" s="3">
        <f>TITRES_STAT!B2432</f>
        <v>45845</v>
      </c>
      <c r="B2429" s="6">
        <f>TITRES_STAT!D2432</f>
        <v>6.8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1.7165599335681715E-2</v>
      </c>
      <c r="G2429" s="2">
        <f t="shared" si="341"/>
        <v>2.7653168894850033E-2</v>
      </c>
      <c r="H2429" s="2">
        <f t="shared" si="337"/>
        <v>0.6207461937166463</v>
      </c>
      <c r="I2429" s="2">
        <f t="shared" si="338"/>
        <v>38.300024773969689</v>
      </c>
    </row>
    <row r="2430" spans="1:9" ht="13.5" x14ac:dyDescent="0.25">
      <c r="A2430" s="3">
        <f>TITRES_STAT!B2433</f>
        <v>45846</v>
      </c>
      <c r="B2430" s="6">
        <f>TITRES_STAT!D2433</f>
        <v>6.81</v>
      </c>
      <c r="C2430" s="2">
        <f t="shared" si="333"/>
        <v>9.9999999999997868E-3</v>
      </c>
      <c r="D2430" s="2">
        <f t="shared" si="334"/>
        <v>9.9999999999997868E-3</v>
      </c>
      <c r="E2430" s="2">
        <f t="shared" si="335"/>
        <v>0</v>
      </c>
      <c r="F2430" s="2">
        <f t="shared" si="341"/>
        <v>1.6653770811704435E-2</v>
      </c>
      <c r="G2430" s="2">
        <f t="shared" si="341"/>
        <v>2.5677942545217887E-2</v>
      </c>
      <c r="H2430" s="2">
        <f t="shared" si="337"/>
        <v>0.64856328665654472</v>
      </c>
      <c r="I2430" s="2">
        <f t="shared" si="338"/>
        <v>39.341121563606912</v>
      </c>
    </row>
    <row r="2431" spans="1:9" ht="13.5" x14ac:dyDescent="0.25">
      <c r="A2431" s="3">
        <f>TITRES_STAT!B2434</f>
        <v>45847</v>
      </c>
      <c r="B2431" s="6">
        <f>TITRES_STAT!D2434</f>
        <v>6.81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1.5464215753725545E-2</v>
      </c>
      <c r="G2431" s="2">
        <f t="shared" si="341"/>
        <v>2.3843803791988038E-2</v>
      </c>
      <c r="H2431" s="2">
        <f t="shared" si="337"/>
        <v>0.64856328665654472</v>
      </c>
      <c r="I2431" s="2">
        <f t="shared" si="338"/>
        <v>39.341121563606912</v>
      </c>
    </row>
    <row r="2432" spans="1:9" ht="13.5" x14ac:dyDescent="0.25">
      <c r="A2432" s="3">
        <f>TITRES_STAT!B2435</f>
        <v>45848</v>
      </c>
      <c r="B2432" s="6">
        <f>TITRES_STAT!D2435</f>
        <v>6.82</v>
      </c>
      <c r="C2432" s="2">
        <f t="shared" si="333"/>
        <v>1.0000000000000675E-2</v>
      </c>
      <c r="D2432" s="2">
        <f t="shared" si="334"/>
        <v>1.0000000000000675E-2</v>
      </c>
      <c r="E2432" s="2">
        <f t="shared" si="335"/>
        <v>0</v>
      </c>
      <c r="F2432" s="2">
        <f t="shared" si="341"/>
        <v>1.5073914628459483E-2</v>
      </c>
      <c r="G2432" s="2">
        <f t="shared" si="341"/>
        <v>2.2140674949703176E-2</v>
      </c>
      <c r="H2432" s="2">
        <f t="shared" si="337"/>
        <v>0.68082453053950676</v>
      </c>
      <c r="I2432" s="2">
        <f t="shared" si="338"/>
        <v>40.505389954118385</v>
      </c>
    </row>
    <row r="2433" spans="1:9" ht="13.5" x14ac:dyDescent="0.25">
      <c r="A2433" s="3">
        <f>TITRES_STAT!B2436</f>
        <v>45849</v>
      </c>
      <c r="B2433" s="6">
        <f>TITRES_STAT!D2436</f>
        <v>6.77</v>
      </c>
      <c r="C2433" s="2">
        <f t="shared" si="333"/>
        <v>-5.0000000000000711E-2</v>
      </c>
      <c r="D2433" s="2">
        <f t="shared" si="334"/>
        <v>0</v>
      </c>
      <c r="E2433" s="2">
        <f t="shared" si="335"/>
        <v>5.0000000000000711E-2</v>
      </c>
      <c r="F2433" s="2">
        <f t="shared" si="341"/>
        <v>1.3997206440712378E-2</v>
      </c>
      <c r="G2433" s="2">
        <f t="shared" si="341"/>
        <v>2.4130626739010144E-2</v>
      </c>
      <c r="H2433" s="2">
        <f t="shared" si="337"/>
        <v>0.58005979670988661</v>
      </c>
      <c r="I2433" s="2">
        <f t="shared" si="338"/>
        <v>36.711255986496752</v>
      </c>
    </row>
    <row r="2434" spans="1:9" ht="13.5" x14ac:dyDescent="0.25">
      <c r="A2434" s="3">
        <f>TITRES_STAT!B2437</f>
        <v>45852</v>
      </c>
      <c r="B2434" s="6">
        <f>TITRES_STAT!D2437</f>
        <v>7</v>
      </c>
      <c r="C2434" s="2">
        <f t="shared" si="333"/>
        <v>0.23000000000000043</v>
      </c>
      <c r="D2434" s="2">
        <f t="shared" si="334"/>
        <v>0.23000000000000043</v>
      </c>
      <c r="E2434" s="2">
        <f t="shared" si="335"/>
        <v>0</v>
      </c>
      <c r="F2434" s="2">
        <f t="shared" si="341"/>
        <v>2.9425977409232952E-2</v>
      </c>
      <c r="G2434" s="2">
        <f t="shared" si="341"/>
        <v>2.2407010543366562E-2</v>
      </c>
      <c r="H2434" s="2">
        <f t="shared" si="337"/>
        <v>1.3132486974235975</v>
      </c>
      <c r="I2434" s="2">
        <f t="shared" si="338"/>
        <v>56.770752703167659</v>
      </c>
    </row>
    <row r="2435" spans="1:9" ht="13.5" x14ac:dyDescent="0.25">
      <c r="A2435" s="3">
        <f>TITRES_STAT!B2438</f>
        <v>45853</v>
      </c>
      <c r="B2435" s="6">
        <f>TITRES_STAT!D2438</f>
        <v>7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2.7324121880002026E-2</v>
      </c>
      <c r="G2435" s="2">
        <f t="shared" si="341"/>
        <v>2.0806509790268952E-2</v>
      </c>
      <c r="H2435" s="2">
        <f t="shared" si="337"/>
        <v>1.3132486974235973</v>
      </c>
      <c r="I2435" s="2">
        <f t="shared" si="338"/>
        <v>56.770752703167652</v>
      </c>
    </row>
    <row r="2436" spans="1:9" ht="13.5" x14ac:dyDescent="0.25">
      <c r="A2436" s="3">
        <f>TITRES_STAT!B2439</f>
        <v>45854</v>
      </c>
      <c r="B2436" s="6">
        <f>TITRES_STAT!D2439</f>
        <v>7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2.537239888857331E-2</v>
      </c>
      <c r="G2436" s="2">
        <f t="shared" si="341"/>
        <v>1.9320330519535456E-2</v>
      </c>
      <c r="H2436" s="2">
        <f t="shared" si="337"/>
        <v>1.3132486974235973</v>
      </c>
      <c r="I2436" s="2">
        <f t="shared" si="338"/>
        <v>56.770752703167652</v>
      </c>
    </row>
    <row r="2437" spans="1:9" ht="13.5" x14ac:dyDescent="0.25">
      <c r="A2437" s="3">
        <f>TITRES_STAT!B2440</f>
        <v>45855</v>
      </c>
      <c r="B2437" s="6">
        <f>TITRES_STAT!D2440</f>
        <v>7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2.3560084682246647E-2</v>
      </c>
      <c r="G2437" s="2">
        <f t="shared" si="341"/>
        <v>1.7940306910997211E-2</v>
      </c>
      <c r="H2437" s="2">
        <f t="shared" si="337"/>
        <v>1.3132486974235973</v>
      </c>
      <c r="I2437" s="2">
        <f t="shared" si="338"/>
        <v>56.770752703167652</v>
      </c>
    </row>
    <row r="2438" spans="1:9" ht="13.5" x14ac:dyDescent="0.25">
      <c r="A2438" s="3">
        <f>TITRES_STAT!B2441</f>
        <v>45856</v>
      </c>
      <c r="B2438" s="6">
        <f>TITRES_STAT!D2441</f>
        <v>7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2.18772214906576E-2</v>
      </c>
      <c r="G2438" s="2">
        <f t="shared" si="341"/>
        <v>1.6658856417354553E-2</v>
      </c>
      <c r="H2438" s="2">
        <f t="shared" si="337"/>
        <v>1.3132486974235973</v>
      </c>
      <c r="I2438" s="2">
        <f t="shared" si="338"/>
        <v>56.770752703167652</v>
      </c>
    </row>
    <row r="2439" spans="1:9" ht="13.5" x14ac:dyDescent="0.25">
      <c r="A2439" s="3">
        <f>TITRES_STAT!B2442</f>
        <v>45859</v>
      </c>
      <c r="B2439" s="6">
        <f>TITRES_STAT!D2442</f>
        <v>7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2.0314562812753487E-2</v>
      </c>
      <c r="G2439" s="2">
        <f t="shared" si="341"/>
        <v>1.5468938101829227E-2</v>
      </c>
      <c r="H2439" s="2">
        <f t="shared" si="337"/>
        <v>1.3132486974235973</v>
      </c>
      <c r="I2439" s="2">
        <f t="shared" si="338"/>
        <v>56.770752703167652</v>
      </c>
    </row>
    <row r="2440" spans="1:9" ht="13.5" x14ac:dyDescent="0.25">
      <c r="A2440" s="3">
        <f>TITRES_STAT!B2443</f>
        <v>45860</v>
      </c>
      <c r="B2440" s="6">
        <f>TITRES_STAT!D2443</f>
        <v>7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1.8863522611842522E-2</v>
      </c>
      <c r="G2440" s="2">
        <f t="shared" si="341"/>
        <v>1.4364013951698567E-2</v>
      </c>
      <c r="H2440" s="2">
        <f t="shared" si="337"/>
        <v>1.3132486974235973</v>
      </c>
      <c r="I2440" s="2">
        <f t="shared" si="338"/>
        <v>56.770752703167652</v>
      </c>
    </row>
    <row r="2441" spans="1:9" ht="13.5" x14ac:dyDescent="0.25">
      <c r="A2441" s="3">
        <f>TITRES_STAT!B2444</f>
        <v>45861</v>
      </c>
      <c r="B2441" s="6">
        <f>TITRES_STAT!D2444</f>
        <v>6.78</v>
      </c>
      <c r="C2441" s="2">
        <f t="shared" si="342"/>
        <v>-0.21999999999999975</v>
      </c>
      <c r="D2441" s="2">
        <f t="shared" si="343"/>
        <v>0</v>
      </c>
      <c r="E2441" s="2">
        <f t="shared" si="344"/>
        <v>0.21999999999999975</v>
      </c>
      <c r="F2441" s="2">
        <f t="shared" si="341"/>
        <v>1.7516128139568054E-2</v>
      </c>
      <c r="G2441" s="2">
        <f t="shared" si="341"/>
        <v>2.9052298669434366E-2</v>
      </c>
      <c r="H2441" s="2">
        <f t="shared" si="337"/>
        <v>0.60291711643445955</v>
      </c>
      <c r="I2441" s="2">
        <f t="shared" si="338"/>
        <v>37.613742485674663</v>
      </c>
    </row>
    <row r="2442" spans="1:9" ht="13.5" x14ac:dyDescent="0.25">
      <c r="A2442" s="3">
        <f>TITRES_STAT!B2445</f>
        <v>45862</v>
      </c>
      <c r="B2442" s="6">
        <f>TITRES_STAT!D2445</f>
        <v>6.78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1.6264976129598908E-2</v>
      </c>
      <c r="G2442" s="2">
        <f t="shared" si="341"/>
        <v>2.6977134478760482E-2</v>
      </c>
      <c r="H2442" s="2">
        <f t="shared" si="337"/>
        <v>0.60291711643445955</v>
      </c>
      <c r="I2442" s="2">
        <f t="shared" si="338"/>
        <v>37.613742485674663</v>
      </c>
    </row>
    <row r="2443" spans="1:9" ht="13.5" x14ac:dyDescent="0.25">
      <c r="A2443" s="3">
        <f>TITRES_STAT!B2446</f>
        <v>45866</v>
      </c>
      <c r="B2443" s="6">
        <f>TITRES_STAT!D2446</f>
        <v>7.05</v>
      </c>
      <c r="C2443" s="2">
        <f t="shared" si="342"/>
        <v>0.26999999999999957</v>
      </c>
      <c r="D2443" s="2">
        <f t="shared" si="343"/>
        <v>0.26999999999999957</v>
      </c>
      <c r="E2443" s="2">
        <f t="shared" si="344"/>
        <v>0</v>
      </c>
      <c r="F2443" s="2">
        <f t="shared" si="341"/>
        <v>3.4388906406056095E-2</v>
      </c>
      <c r="G2443" s="2">
        <f t="shared" si="341"/>
        <v>2.505019630170616E-2</v>
      </c>
      <c r="H2443" s="2">
        <f t="shared" si="337"/>
        <v>1.3727998771695804</v>
      </c>
      <c r="I2443" s="2">
        <f t="shared" si="338"/>
        <v>57.855695727999581</v>
      </c>
    </row>
    <row r="2444" spans="1:9" ht="13.5" x14ac:dyDescent="0.25">
      <c r="A2444" s="3">
        <f>TITRES_STAT!B2447</f>
        <v>45867</v>
      </c>
      <c r="B2444" s="6">
        <f>TITRES_STAT!D2447</f>
        <v>7.06</v>
      </c>
      <c r="C2444" s="2">
        <f t="shared" si="342"/>
        <v>9.9999999999997868E-3</v>
      </c>
      <c r="D2444" s="2">
        <f t="shared" si="343"/>
        <v>9.9999999999997868E-3</v>
      </c>
      <c r="E2444" s="2">
        <f t="shared" si="344"/>
        <v>0</v>
      </c>
      <c r="F2444" s="2">
        <f t="shared" si="341"/>
        <v>3.2646841662766359E-2</v>
      </c>
      <c r="G2444" s="2">
        <f t="shared" si="341"/>
        <v>2.3260896565870003E-2</v>
      </c>
      <c r="H2444" s="2">
        <f t="shared" si="337"/>
        <v>1.4035074516718355</v>
      </c>
      <c r="I2444" s="2">
        <f t="shared" si="338"/>
        <v>58.394137729657608</v>
      </c>
    </row>
    <row r="2445" spans="1:9" ht="13.5" x14ac:dyDescent="0.25">
      <c r="A2445" s="3">
        <f>TITRES_STAT!B2448</f>
        <v>45868</v>
      </c>
      <c r="B2445" s="6">
        <f>TITRES_STAT!D2448</f>
        <v>7.07</v>
      </c>
      <c r="C2445" s="2">
        <f t="shared" si="342"/>
        <v>1.0000000000000675E-2</v>
      </c>
      <c r="D2445" s="2">
        <f t="shared" si="343"/>
        <v>1.0000000000000675E-2</v>
      </c>
      <c r="E2445" s="2">
        <f t="shared" si="344"/>
        <v>0</v>
      </c>
      <c r="F2445" s="2">
        <f t="shared" ref="F2445:G2460" si="345">((F2444*13)+D2445)/14</f>
        <v>3.1029210115425952E-2</v>
      </c>
      <c r="G2445" s="2">
        <f t="shared" si="345"/>
        <v>2.1599403954022146E-2</v>
      </c>
      <c r="H2445" s="2">
        <f t="shared" si="337"/>
        <v>1.4365771472896514</v>
      </c>
      <c r="I2445" s="2">
        <f t="shared" si="338"/>
        <v>58.958820527707935</v>
      </c>
    </row>
    <row r="2446" spans="1:9" ht="13.5" x14ac:dyDescent="0.25">
      <c r="A2446" s="3">
        <f>TITRES_STAT!B2449</f>
        <v>45869</v>
      </c>
      <c r="B2446" s="6">
        <f>TITRES_STAT!D2449</f>
        <v>7.07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2.8812837964324097E-2</v>
      </c>
      <c r="G2446" s="2">
        <f t="shared" si="345"/>
        <v>2.0056589385877708E-2</v>
      </c>
      <c r="H2446" s="2">
        <f t="shared" si="337"/>
        <v>1.4365771472896514</v>
      </c>
      <c r="I2446" s="2">
        <f t="shared" si="338"/>
        <v>58.958820527707935</v>
      </c>
    </row>
    <row r="2447" spans="1:9" ht="13.5" x14ac:dyDescent="0.25">
      <c r="A2447" s="3">
        <f>TITRES_STAT!B2450</f>
        <v>45870</v>
      </c>
      <c r="B2447" s="6">
        <f>TITRES_STAT!D2450</f>
        <v>7.33</v>
      </c>
      <c r="C2447" s="2">
        <f t="shared" si="342"/>
        <v>0.25999999999999979</v>
      </c>
      <c r="D2447" s="2">
        <f t="shared" si="343"/>
        <v>0.25999999999999979</v>
      </c>
      <c r="E2447" s="2">
        <f t="shared" si="344"/>
        <v>0</v>
      </c>
      <c r="F2447" s="2">
        <f t="shared" si="345"/>
        <v>4.5326206681158068E-2</v>
      </c>
      <c r="G2447" s="2">
        <f t="shared" si="345"/>
        <v>1.8623975858315014E-2</v>
      </c>
      <c r="H2447" s="2">
        <f t="shared" si="337"/>
        <v>2.4337556613037252</v>
      </c>
      <c r="I2447" s="2">
        <f t="shared" si="338"/>
        <v>70.877368728667165</v>
      </c>
    </row>
    <row r="2448" spans="1:9" ht="13.5" x14ac:dyDescent="0.25">
      <c r="A2448" s="3">
        <f>TITRES_STAT!B2451</f>
        <v>45873</v>
      </c>
      <c r="B2448" s="6">
        <f>TITRES_STAT!D2451</f>
        <v>7.01</v>
      </c>
      <c r="C2448" s="2">
        <f t="shared" si="342"/>
        <v>-0.32000000000000028</v>
      </c>
      <c r="D2448" s="2">
        <f t="shared" si="343"/>
        <v>0</v>
      </c>
      <c r="E2448" s="2">
        <f t="shared" si="344"/>
        <v>0.32000000000000028</v>
      </c>
      <c r="F2448" s="2">
        <f t="shared" si="345"/>
        <v>4.2088620489646782E-2</v>
      </c>
      <c r="G2448" s="2">
        <f t="shared" si="345"/>
        <v>4.0150834725578247E-2</v>
      </c>
      <c r="H2448" s="2">
        <f t="shared" si="337"/>
        <v>1.0482626520049423</v>
      </c>
      <c r="I2448" s="2">
        <f t="shared" si="338"/>
        <v>51.178136308781013</v>
      </c>
    </row>
    <row r="2449" spans="1:9" ht="13.5" x14ac:dyDescent="0.25">
      <c r="A2449" s="3">
        <f>TITRES_STAT!B2452</f>
        <v>45874</v>
      </c>
      <c r="B2449" s="6">
        <f>TITRES_STAT!D2452</f>
        <v>7.02</v>
      </c>
      <c r="C2449" s="2">
        <f t="shared" si="342"/>
        <v>9.9999999999997868E-3</v>
      </c>
      <c r="D2449" s="2">
        <f t="shared" si="343"/>
        <v>9.9999999999997868E-3</v>
      </c>
      <c r="E2449" s="2">
        <f t="shared" si="344"/>
        <v>0</v>
      </c>
      <c r="F2449" s="2">
        <f t="shared" si="345"/>
        <v>3.9796576168957709E-2</v>
      </c>
      <c r="G2449" s="2">
        <f t="shared" si="345"/>
        <v>3.728291795946552E-2</v>
      </c>
      <c r="H2449" s="2">
        <f t="shared" ref="H2449:H2512" si="346">F2449/G2449</f>
        <v>1.0674211769643425</v>
      </c>
      <c r="I2449" s="2">
        <f t="shared" ref="I2449:I2512" si="347">IF(G2449=0,100,100-(100/(1+H2449)))</f>
        <v>51.630562212372681</v>
      </c>
    </row>
    <row r="2450" spans="1:9" ht="13.5" x14ac:dyDescent="0.25">
      <c r="A2450" s="3">
        <f>TITRES_STAT!B2453</f>
        <v>45875</v>
      </c>
      <c r="B2450" s="6">
        <f>TITRES_STAT!D2453</f>
        <v>7.02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3.6953963585460728E-2</v>
      </c>
      <c r="G2450" s="2">
        <f t="shared" si="345"/>
        <v>3.4619852390932272E-2</v>
      </c>
      <c r="H2450" s="2">
        <f t="shared" si="346"/>
        <v>1.0674211769643425</v>
      </c>
      <c r="I2450" s="2">
        <f t="shared" si="347"/>
        <v>51.630562212372681</v>
      </c>
    </row>
    <row r="2451" spans="1:9" ht="13.5" x14ac:dyDescent="0.25">
      <c r="A2451" s="3">
        <f>TITRES_STAT!B2454</f>
        <v>45876</v>
      </c>
      <c r="B2451" s="6">
        <f>TITRES_STAT!D2454</f>
        <v>7.33</v>
      </c>
      <c r="C2451" s="2">
        <f t="shared" si="342"/>
        <v>0.3100000000000005</v>
      </c>
      <c r="D2451" s="2">
        <f t="shared" si="343"/>
        <v>0.3100000000000005</v>
      </c>
      <c r="E2451" s="2">
        <f t="shared" si="344"/>
        <v>0</v>
      </c>
      <c r="F2451" s="2">
        <f t="shared" si="345"/>
        <v>5.6457251900784995E-2</v>
      </c>
      <c r="G2451" s="2">
        <f t="shared" si="345"/>
        <v>3.2147005791579968E-2</v>
      </c>
      <c r="H2451" s="2">
        <f t="shared" si="346"/>
        <v>1.7562211630786602</v>
      </c>
      <c r="I2451" s="2">
        <f t="shared" si="347"/>
        <v>63.718441270401748</v>
      </c>
    </row>
    <row r="2452" spans="1:9" ht="13.5" x14ac:dyDescent="0.25">
      <c r="A2452" s="3">
        <f>TITRES_STAT!B2455</f>
        <v>45877</v>
      </c>
      <c r="B2452" s="6">
        <f>TITRES_STAT!D2455</f>
        <v>7.34</v>
      </c>
      <c r="C2452" s="2">
        <f t="shared" si="342"/>
        <v>9.9999999999997868E-3</v>
      </c>
      <c r="D2452" s="2">
        <f t="shared" si="343"/>
        <v>9.9999999999997868E-3</v>
      </c>
      <c r="E2452" s="2">
        <f t="shared" si="344"/>
        <v>0</v>
      </c>
      <c r="F2452" s="2">
        <f t="shared" si="345"/>
        <v>5.3138876765014623E-2</v>
      </c>
      <c r="G2452" s="2">
        <f t="shared" si="345"/>
        <v>2.9850791092181396E-2</v>
      </c>
      <c r="H2452" s="2">
        <f t="shared" si="346"/>
        <v>1.7801496985764276</v>
      </c>
      <c r="I2452" s="2">
        <f t="shared" si="347"/>
        <v>64.030713867240706</v>
      </c>
    </row>
    <row r="2453" spans="1:9" ht="13.5" x14ac:dyDescent="0.25">
      <c r="A2453" s="3">
        <f>TITRES_STAT!B2456</f>
        <v>45880</v>
      </c>
      <c r="B2453" s="6">
        <f>TITRES_STAT!D2456</f>
        <v>7.66</v>
      </c>
      <c r="C2453" s="2">
        <f t="shared" si="342"/>
        <v>0.32000000000000028</v>
      </c>
      <c r="D2453" s="2">
        <f t="shared" si="343"/>
        <v>0.32000000000000028</v>
      </c>
      <c r="E2453" s="2">
        <f t="shared" si="344"/>
        <v>0</v>
      </c>
      <c r="F2453" s="2">
        <f t="shared" si="345"/>
        <v>7.2200385567513611E-2</v>
      </c>
      <c r="G2453" s="2">
        <f t="shared" si="345"/>
        <v>2.7718591728454152E-2</v>
      </c>
      <c r="H2453" s="2">
        <f t="shared" si="346"/>
        <v>2.6047638449610435</v>
      </c>
      <c r="I2453" s="2">
        <f t="shared" si="347"/>
        <v>72.258931707888152</v>
      </c>
    </row>
    <row r="2454" spans="1:9" ht="13.5" x14ac:dyDescent="0.25">
      <c r="A2454" s="3">
        <f>TITRES_STAT!B2457</f>
        <v>45881</v>
      </c>
      <c r="B2454" s="6">
        <f>TITRES_STAT!D2457</f>
        <v>7.77</v>
      </c>
      <c r="C2454" s="2">
        <f t="shared" si="342"/>
        <v>0.10999999999999943</v>
      </c>
      <c r="D2454" s="2">
        <f t="shared" si="343"/>
        <v>0.10999999999999943</v>
      </c>
      <c r="E2454" s="2">
        <f t="shared" si="344"/>
        <v>0</v>
      </c>
      <c r="F2454" s="2">
        <f t="shared" si="345"/>
        <v>7.4900358026976893E-2</v>
      </c>
      <c r="G2454" s="2">
        <f t="shared" si="345"/>
        <v>2.5738692319278857E-2</v>
      </c>
      <c r="H2454" s="2">
        <f t="shared" si="346"/>
        <v>2.9100296587668848</v>
      </c>
      <c r="I2454" s="2">
        <f t="shared" si="347"/>
        <v>74.424746427233686</v>
      </c>
    </row>
    <row r="2455" spans="1:9" ht="13.5" x14ac:dyDescent="0.25">
      <c r="A2455" s="3">
        <f>TITRES_STAT!B2458</f>
        <v>45883</v>
      </c>
      <c r="B2455" s="6">
        <f>TITRES_STAT!D2458</f>
        <v>7.77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6.9550332453621397E-2</v>
      </c>
      <c r="G2455" s="2">
        <f t="shared" si="345"/>
        <v>2.3900214296473227E-2</v>
      </c>
      <c r="H2455" s="2">
        <f t="shared" si="346"/>
        <v>2.9100296587668844</v>
      </c>
      <c r="I2455" s="2">
        <f t="shared" si="347"/>
        <v>74.424746427233686</v>
      </c>
    </row>
    <row r="2456" spans="1:9" ht="13.5" x14ac:dyDescent="0.25">
      <c r="A2456" s="3">
        <f>TITRES_STAT!B2459</f>
        <v>45884</v>
      </c>
      <c r="B2456" s="6">
        <f>TITRES_STAT!D2459</f>
        <v>7.88</v>
      </c>
      <c r="C2456" s="2">
        <f t="shared" si="342"/>
        <v>0.11000000000000032</v>
      </c>
      <c r="D2456" s="2">
        <f t="shared" si="343"/>
        <v>0.11000000000000032</v>
      </c>
      <c r="E2456" s="2">
        <f t="shared" si="344"/>
        <v>0</v>
      </c>
      <c r="F2456" s="2">
        <f t="shared" si="345"/>
        <v>7.2439594421219874E-2</v>
      </c>
      <c r="G2456" s="2">
        <f t="shared" si="345"/>
        <v>2.2193056132439427E-2</v>
      </c>
      <c r="H2456" s="2">
        <f t="shared" si="346"/>
        <v>3.2640657505180393</v>
      </c>
      <c r="I2456" s="2">
        <f t="shared" si="347"/>
        <v>76.54820402620409</v>
      </c>
    </row>
    <row r="2457" spans="1:9" ht="13.5" x14ac:dyDescent="0.25">
      <c r="A2457" s="3">
        <f>TITRES_STAT!B2460</f>
        <v>45887</v>
      </c>
      <c r="B2457" s="6">
        <f>TITRES_STAT!D2460</f>
        <v>7.88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6.7265337676847031E-2</v>
      </c>
      <c r="G2457" s="2">
        <f t="shared" si="345"/>
        <v>2.0607837837265185E-2</v>
      </c>
      <c r="H2457" s="2">
        <f t="shared" si="346"/>
        <v>3.2640657505180393</v>
      </c>
      <c r="I2457" s="2">
        <f t="shared" si="347"/>
        <v>76.54820402620409</v>
      </c>
    </row>
    <row r="2458" spans="1:9" ht="13.5" x14ac:dyDescent="0.25">
      <c r="A2458" s="3">
        <f>TITRES_STAT!B2461</f>
        <v>45888</v>
      </c>
      <c r="B2458" s="6">
        <f>TITRES_STAT!D2461</f>
        <v>7.88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6.2460670699929388E-2</v>
      </c>
      <c r="G2458" s="2">
        <f t="shared" si="345"/>
        <v>1.9135849420317673E-2</v>
      </c>
      <c r="H2458" s="2">
        <f t="shared" si="346"/>
        <v>3.2640657505180393</v>
      </c>
      <c r="I2458" s="2">
        <f t="shared" si="347"/>
        <v>76.54820402620409</v>
      </c>
    </row>
    <row r="2459" spans="1:9" ht="13.5" x14ac:dyDescent="0.25">
      <c r="A2459" s="3">
        <f>TITRES_STAT!B2462</f>
        <v>45889</v>
      </c>
      <c r="B2459" s="6">
        <f>TITRES_STAT!D2462</f>
        <v>7.88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5.7999194221363001E-2</v>
      </c>
      <c r="G2459" s="2">
        <f t="shared" si="345"/>
        <v>1.7769003033152125E-2</v>
      </c>
      <c r="H2459" s="2">
        <f t="shared" si="346"/>
        <v>3.2640657505180388</v>
      </c>
      <c r="I2459" s="2">
        <f t="shared" si="347"/>
        <v>76.54820402620409</v>
      </c>
    </row>
    <row r="2460" spans="1:9" ht="13.5" x14ac:dyDescent="0.25">
      <c r="A2460" s="3">
        <f>TITRES_STAT!B2463</f>
        <v>45890</v>
      </c>
      <c r="B2460" s="6">
        <f>TITRES_STAT!D2463</f>
        <v>7.88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5.3856394634122784E-2</v>
      </c>
      <c r="G2460" s="2">
        <f t="shared" si="345"/>
        <v>1.6499788530784116E-2</v>
      </c>
      <c r="H2460" s="2">
        <f t="shared" si="346"/>
        <v>3.2640657505180388</v>
      </c>
      <c r="I2460" s="2">
        <f t="shared" si="347"/>
        <v>76.54820402620409</v>
      </c>
    </row>
    <row r="2461" spans="1:9" ht="13.5" x14ac:dyDescent="0.25">
      <c r="A2461" s="3">
        <f>TITRES_STAT!B2464</f>
        <v>45891</v>
      </c>
      <c r="B2461" s="6">
        <f>TITRES_STAT!D2464</f>
        <v>7.88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5.0009509303114021E-2</v>
      </c>
      <c r="G2461" s="2">
        <f t="shared" si="348"/>
        <v>1.532123220715668E-2</v>
      </c>
      <c r="H2461" s="2">
        <f t="shared" si="346"/>
        <v>3.2640657505180393</v>
      </c>
      <c r="I2461" s="2">
        <f t="shared" si="347"/>
        <v>76.54820402620409</v>
      </c>
    </row>
    <row r="2462" spans="1:9" ht="13.5" x14ac:dyDescent="0.25">
      <c r="A2462" s="3">
        <f>TITRES_STAT!B2465</f>
        <v>45894</v>
      </c>
      <c r="B2462" s="6">
        <f>TITRES_STAT!D2465</f>
        <v>7.88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4.643740149574873E-2</v>
      </c>
      <c r="G2462" s="2">
        <f t="shared" si="348"/>
        <v>1.422685847807406E-2</v>
      </c>
      <c r="H2462" s="2">
        <f t="shared" si="346"/>
        <v>3.2640657505180388</v>
      </c>
      <c r="I2462" s="2">
        <f t="shared" si="347"/>
        <v>76.54820402620409</v>
      </c>
    </row>
    <row r="2463" spans="1:9" ht="13.5" x14ac:dyDescent="0.25">
      <c r="A2463" s="3">
        <f>TITRES_STAT!B2466</f>
        <v>45895</v>
      </c>
      <c r="B2463" s="6">
        <f>TITRES_STAT!D2466</f>
        <v>7.9</v>
      </c>
      <c r="C2463" s="2">
        <f t="shared" si="342"/>
        <v>2.0000000000000462E-2</v>
      </c>
      <c r="D2463" s="2">
        <f t="shared" si="343"/>
        <v>2.0000000000000462E-2</v>
      </c>
      <c r="E2463" s="2">
        <f t="shared" si="344"/>
        <v>0</v>
      </c>
      <c r="F2463" s="2">
        <f t="shared" si="348"/>
        <v>4.4549015674623847E-2</v>
      </c>
      <c r="G2463" s="2">
        <f t="shared" si="348"/>
        <v>1.3210654301068769E-2</v>
      </c>
      <c r="H2463" s="2">
        <f t="shared" si="346"/>
        <v>3.3722035759439817</v>
      </c>
      <c r="I2463" s="2">
        <f t="shared" si="347"/>
        <v>77.128237909551245</v>
      </c>
    </row>
    <row r="2464" spans="1:9" ht="13.5" x14ac:dyDescent="0.25">
      <c r="A2464" s="3">
        <f>TITRES_STAT!B2467</f>
        <v>45896</v>
      </c>
      <c r="B2464" s="6">
        <f>TITRES_STAT!D2467</f>
        <v>7.9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4.1366943126436427E-2</v>
      </c>
      <c r="G2464" s="2">
        <f t="shared" si="348"/>
        <v>1.2267036136706714E-2</v>
      </c>
      <c r="H2464" s="2">
        <f t="shared" si="346"/>
        <v>3.3722035759439817</v>
      </c>
      <c r="I2464" s="2">
        <f t="shared" si="347"/>
        <v>77.128237909551245</v>
      </c>
    </row>
    <row r="2465" spans="1:9" ht="13.5" x14ac:dyDescent="0.25">
      <c r="A2465" s="3">
        <f>TITRES_STAT!B2468</f>
        <v>45897</v>
      </c>
      <c r="B2465" s="6">
        <f>TITRES_STAT!D2468</f>
        <v>7.9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3.8412161474548109E-2</v>
      </c>
      <c r="G2465" s="2">
        <f t="shared" si="348"/>
        <v>1.1390819269799093E-2</v>
      </c>
      <c r="H2465" s="2">
        <f t="shared" si="346"/>
        <v>3.3722035759439812</v>
      </c>
      <c r="I2465" s="2">
        <f t="shared" si="347"/>
        <v>77.128237909551245</v>
      </c>
    </row>
    <row r="2466" spans="1:9" ht="13.5" x14ac:dyDescent="0.25">
      <c r="A2466" s="3">
        <f>TITRES_STAT!B2469</f>
        <v>45898</v>
      </c>
      <c r="B2466" s="6">
        <f>TITRES_STAT!D2469</f>
        <v>7.9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3.5668435654937533E-2</v>
      </c>
      <c r="G2466" s="2">
        <f t="shared" si="348"/>
        <v>1.0577189321956299E-2</v>
      </c>
      <c r="H2466" s="2">
        <f t="shared" si="346"/>
        <v>3.3722035759439817</v>
      </c>
      <c r="I2466" s="2">
        <f t="shared" si="347"/>
        <v>77.128237909551245</v>
      </c>
    </row>
    <row r="2467" spans="1:9" ht="13.5" x14ac:dyDescent="0.25">
      <c r="A2467" s="3">
        <f>TITRES_STAT!B2470</f>
        <v>45901</v>
      </c>
      <c r="B2467" s="6">
        <f>TITRES_STAT!D2470</f>
        <v>7.9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3.3120690251013427E-2</v>
      </c>
      <c r="G2467" s="2">
        <f t="shared" si="348"/>
        <v>9.8216757989594197E-3</v>
      </c>
      <c r="H2467" s="2">
        <f t="shared" si="346"/>
        <v>3.3722035759439826</v>
      </c>
      <c r="I2467" s="2">
        <f t="shared" si="347"/>
        <v>77.12823790955126</v>
      </c>
    </row>
    <row r="2468" spans="1:9" ht="13.5" x14ac:dyDescent="0.25">
      <c r="A2468" s="3">
        <f>TITRES_STAT!B2471</f>
        <v>45902</v>
      </c>
      <c r="B2468" s="6">
        <f>TITRES_STAT!D2471</f>
        <v>7.9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3.0754926661655326E-2</v>
      </c>
      <c r="G2468" s="2">
        <f t="shared" si="348"/>
        <v>9.1201275276051753E-3</v>
      </c>
      <c r="H2468" s="2">
        <f t="shared" si="346"/>
        <v>3.3722035759439826</v>
      </c>
      <c r="I2468" s="2">
        <f t="shared" si="347"/>
        <v>77.12823790955126</v>
      </c>
    </row>
    <row r="2469" spans="1:9" ht="13.5" x14ac:dyDescent="0.25">
      <c r="A2469" s="3">
        <f>TITRES_STAT!B2472</f>
        <v>45903</v>
      </c>
      <c r="B2469" s="6">
        <f>TITRES_STAT!D2472</f>
        <v>7.9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2.8558146185822805E-2</v>
      </c>
      <c r="G2469" s="2">
        <f t="shared" si="348"/>
        <v>8.4686898470619481E-3</v>
      </c>
      <c r="H2469" s="2">
        <f t="shared" si="346"/>
        <v>3.372203575943983</v>
      </c>
      <c r="I2469" s="2">
        <f t="shared" si="347"/>
        <v>77.12823790955126</v>
      </c>
    </row>
    <row r="2470" spans="1:9" ht="13.5" x14ac:dyDescent="0.25">
      <c r="A2470" s="3">
        <f>TITRES_STAT!B2473</f>
        <v>45905</v>
      </c>
      <c r="B2470" s="6">
        <f>TITRES_STAT!D2473</f>
        <v>7.89</v>
      </c>
      <c r="C2470" s="2">
        <f t="shared" si="342"/>
        <v>-1.0000000000000675E-2</v>
      </c>
      <c r="D2470" s="2">
        <f t="shared" si="343"/>
        <v>0</v>
      </c>
      <c r="E2470" s="2">
        <f t="shared" si="344"/>
        <v>1.0000000000000675E-2</v>
      </c>
      <c r="F2470" s="2">
        <f t="shared" si="348"/>
        <v>2.6518278601121176E-2</v>
      </c>
      <c r="G2470" s="2">
        <f t="shared" si="348"/>
        <v>8.578069143700429E-3</v>
      </c>
      <c r="H2470" s="2">
        <f t="shared" si="346"/>
        <v>3.0914041559802179</v>
      </c>
      <c r="I2470" s="2">
        <f t="shared" si="347"/>
        <v>75.558513364211507</v>
      </c>
    </row>
    <row r="2471" spans="1:9" ht="13.5" x14ac:dyDescent="0.25">
      <c r="A2471" s="3">
        <f>TITRES_STAT!B2474</f>
        <v>45908</v>
      </c>
      <c r="B2471" s="6">
        <f>TITRES_STAT!D2474</f>
        <v>7.89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2.4624115843898235E-2</v>
      </c>
      <c r="G2471" s="2">
        <f t="shared" si="348"/>
        <v>7.9653499191503982E-3</v>
      </c>
      <c r="H2471" s="2">
        <f t="shared" si="346"/>
        <v>3.0914041559802179</v>
      </c>
      <c r="I2471" s="2">
        <f t="shared" si="347"/>
        <v>75.558513364211507</v>
      </c>
    </row>
    <row r="2472" spans="1:9" ht="13.5" x14ac:dyDescent="0.25">
      <c r="A2472" s="3">
        <f>TITRES_STAT!B2475</f>
        <v>45909</v>
      </c>
      <c r="B2472" s="6">
        <f>TITRES_STAT!D2475</f>
        <v>7.9</v>
      </c>
      <c r="C2472" s="2">
        <f t="shared" si="342"/>
        <v>1.0000000000000675E-2</v>
      </c>
      <c r="D2472" s="2">
        <f t="shared" si="343"/>
        <v>1.0000000000000675E-2</v>
      </c>
      <c r="E2472" s="2">
        <f t="shared" si="344"/>
        <v>0</v>
      </c>
      <c r="F2472" s="2">
        <f t="shared" si="348"/>
        <v>2.3579536140762695E-2</v>
      </c>
      <c r="G2472" s="2">
        <f t="shared" si="348"/>
        <v>7.3963963534967991E-3</v>
      </c>
      <c r="H2472" s="2">
        <f t="shared" si="346"/>
        <v>3.18797628112709</v>
      </c>
      <c r="I2472" s="2">
        <f t="shared" si="347"/>
        <v>76.122118826067592</v>
      </c>
    </row>
    <row r="2473" spans="1:9" ht="13.5" x14ac:dyDescent="0.25">
      <c r="A2473" s="3">
        <f>TITRES_STAT!B2476</f>
        <v>45910</v>
      </c>
      <c r="B2473" s="6">
        <f>TITRES_STAT!D2476</f>
        <v>7.89</v>
      </c>
      <c r="C2473" s="2">
        <f t="shared" si="342"/>
        <v>-1.0000000000000675E-2</v>
      </c>
      <c r="D2473" s="2">
        <f t="shared" si="343"/>
        <v>0</v>
      </c>
      <c r="E2473" s="2">
        <f t="shared" si="344"/>
        <v>1.0000000000000675E-2</v>
      </c>
      <c r="F2473" s="2">
        <f t="shared" si="348"/>
        <v>2.1895283559279645E-2</v>
      </c>
      <c r="G2473" s="2">
        <f t="shared" si="348"/>
        <v>7.5823680425327897E-3</v>
      </c>
      <c r="H2473" s="2">
        <f t="shared" si="346"/>
        <v>2.8876577127962539</v>
      </c>
      <c r="I2473" s="2">
        <f t="shared" si="347"/>
        <v>74.277570869768383</v>
      </c>
    </row>
    <row r="2474" spans="1:9" ht="13.5" x14ac:dyDescent="0.25">
      <c r="A2474" s="3">
        <f>TITRES_STAT!B2477</f>
        <v>45911</v>
      </c>
      <c r="B2474" s="6">
        <f>TITRES_STAT!D2477</f>
        <v>7.9</v>
      </c>
      <c r="C2474" s="2">
        <f t="shared" si="342"/>
        <v>1.0000000000000675E-2</v>
      </c>
      <c r="D2474" s="2">
        <f t="shared" si="343"/>
        <v>1.0000000000000675E-2</v>
      </c>
      <c r="E2474" s="2">
        <f t="shared" si="344"/>
        <v>0</v>
      </c>
      <c r="F2474" s="2">
        <f t="shared" si="348"/>
        <v>2.1045620447902574E-2</v>
      </c>
      <c r="G2474" s="2">
        <f t="shared" si="348"/>
        <v>7.0407703252090195E-3</v>
      </c>
      <c r="H2474" s="2">
        <f t="shared" si="346"/>
        <v>2.9891076509838848</v>
      </c>
      <c r="I2474" s="2">
        <f t="shared" si="347"/>
        <v>74.931736932359868</v>
      </c>
    </row>
    <row r="2475" spans="1:9" ht="13.5" x14ac:dyDescent="0.25">
      <c r="A2475" s="3">
        <f>TITRES_STAT!B2478</f>
        <v>45912</v>
      </c>
      <c r="B2475" s="6">
        <f>TITRES_STAT!D2478</f>
        <v>7.9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1.9542361844480962E-2</v>
      </c>
      <c r="G2475" s="2">
        <f t="shared" si="348"/>
        <v>6.5378581591226609E-3</v>
      </c>
      <c r="H2475" s="2">
        <f t="shared" si="346"/>
        <v>2.9891076509838848</v>
      </c>
      <c r="I2475" s="2">
        <f t="shared" si="347"/>
        <v>74.931736932359868</v>
      </c>
    </row>
    <row r="2476" spans="1:9" ht="13.5" x14ac:dyDescent="0.25">
      <c r="A2476" s="3">
        <f>TITRES_STAT!B2479</f>
        <v>45915</v>
      </c>
      <c r="B2476" s="6">
        <f>TITRES_STAT!D2479</f>
        <v>7.9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1.8146478855589464E-2</v>
      </c>
      <c r="G2476" s="2">
        <f t="shared" si="348"/>
        <v>6.0708682906138994E-3</v>
      </c>
      <c r="H2476" s="2">
        <f t="shared" si="346"/>
        <v>2.9891076509838848</v>
      </c>
      <c r="I2476" s="2">
        <f t="shared" si="347"/>
        <v>74.931736932359868</v>
      </c>
    </row>
    <row r="2477" spans="1:9" ht="13.5" x14ac:dyDescent="0.25">
      <c r="A2477" s="3">
        <f>TITRES_STAT!B2480</f>
        <v>45916</v>
      </c>
      <c r="B2477" s="6">
        <f>TITRES_STAT!D2480</f>
        <v>7.9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1.6850301794475931E-2</v>
      </c>
      <c r="G2477" s="2">
        <f t="shared" si="349"/>
        <v>5.6372348412843344E-3</v>
      </c>
      <c r="H2477" s="2">
        <f t="shared" si="346"/>
        <v>2.9891076509838852</v>
      </c>
      <c r="I2477" s="2">
        <f t="shared" si="347"/>
        <v>74.931736932359868</v>
      </c>
    </row>
    <row r="2478" spans="1:9" ht="13.5" x14ac:dyDescent="0.25">
      <c r="A2478" s="3">
        <f>TITRES_STAT!B2481</f>
        <v>45917</v>
      </c>
      <c r="B2478" s="6">
        <f>TITRES_STAT!D2481</f>
        <v>7.9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1.564670880915622E-2</v>
      </c>
      <c r="G2478" s="2">
        <f t="shared" si="349"/>
        <v>5.2345752097640247E-3</v>
      </c>
      <c r="H2478" s="2">
        <f t="shared" si="346"/>
        <v>2.9891076509838848</v>
      </c>
      <c r="I2478" s="2">
        <f t="shared" si="347"/>
        <v>74.931736932359868</v>
      </c>
    </row>
    <row r="2479" spans="1:9" ht="13.5" x14ac:dyDescent="0.25">
      <c r="A2479" s="3">
        <f>TITRES_STAT!B2482</f>
        <v>45918</v>
      </c>
      <c r="B2479" s="6">
        <f>TITRES_STAT!D2482</f>
        <v>7.9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1.4529086751359346E-2</v>
      </c>
      <c r="G2479" s="2">
        <f t="shared" si="349"/>
        <v>4.8606769804951655E-3</v>
      </c>
      <c r="H2479" s="2">
        <f t="shared" si="346"/>
        <v>2.9891076509838848</v>
      </c>
      <c r="I2479" s="2">
        <f t="shared" si="347"/>
        <v>74.931736932359868</v>
      </c>
    </row>
    <row r="2480" spans="1:9" ht="13.5" x14ac:dyDescent="0.25">
      <c r="A2480" s="3">
        <f>TITRES_STAT!B2483</f>
        <v>45919</v>
      </c>
      <c r="B2480" s="6">
        <f>TITRES_STAT!D2483</f>
        <v>7.95</v>
      </c>
      <c r="C2480" s="2">
        <f t="shared" si="342"/>
        <v>4.9999999999999822E-2</v>
      </c>
      <c r="D2480" s="2">
        <f t="shared" si="343"/>
        <v>4.9999999999999822E-2</v>
      </c>
      <c r="E2480" s="2">
        <f t="shared" si="344"/>
        <v>0</v>
      </c>
      <c r="F2480" s="2">
        <f t="shared" si="349"/>
        <v>1.7062723411976521E-2</v>
      </c>
      <c r="G2480" s="2">
        <f t="shared" si="349"/>
        <v>4.5134857676026536E-3</v>
      </c>
      <c r="H2480" s="2">
        <f t="shared" si="346"/>
        <v>3.7803871088840095</v>
      </c>
      <c r="I2480" s="2">
        <f t="shared" si="347"/>
        <v>79.081192020169851</v>
      </c>
    </row>
    <row r="2481" spans="1:9" ht="13.5" x14ac:dyDescent="0.25">
      <c r="A2481" s="3">
        <f>TITRES_STAT!B2484</f>
        <v>45922</v>
      </c>
      <c r="B2481" s="6">
        <f>TITRES_STAT!D2484</f>
        <v>8.23</v>
      </c>
      <c r="C2481" s="2">
        <f t="shared" si="342"/>
        <v>0.28000000000000025</v>
      </c>
      <c r="D2481" s="2">
        <f t="shared" si="343"/>
        <v>0.28000000000000025</v>
      </c>
      <c r="E2481" s="2">
        <f t="shared" si="344"/>
        <v>0</v>
      </c>
      <c r="F2481" s="2">
        <f t="shared" si="349"/>
        <v>3.5843957453978219E-2</v>
      </c>
      <c r="G2481" s="2">
        <f t="shared" si="349"/>
        <v>4.1910939270596069E-3</v>
      </c>
      <c r="H2481" s="2">
        <f t="shared" si="346"/>
        <v>8.5524109165278634</v>
      </c>
      <c r="I2481" s="2">
        <f t="shared" si="347"/>
        <v>89.531438620696576</v>
      </c>
    </row>
    <row r="2482" spans="1:9" ht="13.5" x14ac:dyDescent="0.25">
      <c r="A2482" s="3">
        <f>TITRES_STAT!B2485</f>
        <v>45923</v>
      </c>
      <c r="B2482" s="6">
        <f>TITRES_STAT!D2485</f>
        <v>8.41</v>
      </c>
      <c r="C2482" s="2">
        <f t="shared" si="342"/>
        <v>0.17999999999999972</v>
      </c>
      <c r="D2482" s="2">
        <f t="shared" si="343"/>
        <v>0.17999999999999972</v>
      </c>
      <c r="E2482" s="2">
        <f t="shared" si="344"/>
        <v>0</v>
      </c>
      <c r="F2482" s="2">
        <f t="shared" si="349"/>
        <v>4.6140817635836898E-2</v>
      </c>
      <c r="G2482" s="2">
        <f t="shared" si="349"/>
        <v>3.891730075126778E-3</v>
      </c>
      <c r="H2482" s="2">
        <f t="shared" si="346"/>
        <v>11.856119706435139</v>
      </c>
      <c r="I2482" s="2">
        <f t="shared" si="347"/>
        <v>92.221603229943099</v>
      </c>
    </row>
    <row r="2483" spans="1:9" ht="13.5" x14ac:dyDescent="0.25">
      <c r="A2483" s="3">
        <f>TITRES_STAT!B2486</f>
        <v>45924</v>
      </c>
      <c r="B2483" s="6">
        <f>TITRES_STAT!D2486</f>
        <v>8.7799999999999994</v>
      </c>
      <c r="C2483" s="2">
        <f t="shared" si="342"/>
        <v>0.36999999999999922</v>
      </c>
      <c r="D2483" s="2">
        <f t="shared" si="343"/>
        <v>0.36999999999999922</v>
      </c>
      <c r="E2483" s="2">
        <f t="shared" si="344"/>
        <v>0</v>
      </c>
      <c r="F2483" s="2">
        <f t="shared" si="349"/>
        <v>6.9273616376134203E-2</v>
      </c>
      <c r="G2483" s="2">
        <f t="shared" si="349"/>
        <v>3.6137493554748651E-3</v>
      </c>
      <c r="H2483" s="2">
        <f t="shared" si="346"/>
        <v>19.169457967853806</v>
      </c>
      <c r="I2483" s="2">
        <f t="shared" si="347"/>
        <v>95.042008557722241</v>
      </c>
    </row>
    <row r="2484" spans="1:9" ht="13.5" x14ac:dyDescent="0.25">
      <c r="A2484" s="3">
        <f>TITRES_STAT!B2487</f>
        <v>45925</v>
      </c>
      <c r="B2484" s="6">
        <f>TITRES_STAT!D2487</f>
        <v>9.17</v>
      </c>
      <c r="C2484" s="2">
        <f t="shared" si="342"/>
        <v>0.39000000000000057</v>
      </c>
      <c r="D2484" s="2">
        <f t="shared" si="343"/>
        <v>0.39000000000000057</v>
      </c>
      <c r="E2484" s="2">
        <f t="shared" si="344"/>
        <v>0</v>
      </c>
      <c r="F2484" s="2">
        <f t="shared" si="349"/>
        <v>9.2182643777838941E-2</v>
      </c>
      <c r="G2484" s="2">
        <f t="shared" si="349"/>
        <v>3.3556244015123748E-3</v>
      </c>
      <c r="H2484" s="2">
        <f t="shared" si="346"/>
        <v>27.471085183518266</v>
      </c>
      <c r="I2484" s="2">
        <f t="shared" si="347"/>
        <v>96.487664612872237</v>
      </c>
    </row>
    <row r="2485" spans="1:9" ht="13.5" x14ac:dyDescent="0.25">
      <c r="A2485" s="3">
        <f>TITRES_STAT!B2488</f>
        <v>45926</v>
      </c>
      <c r="B2485" s="6">
        <f>TITRES_STAT!D2488</f>
        <v>9.1</v>
      </c>
      <c r="C2485" s="2">
        <f t="shared" si="342"/>
        <v>-7.0000000000000284E-2</v>
      </c>
      <c r="D2485" s="2">
        <f t="shared" si="343"/>
        <v>0</v>
      </c>
      <c r="E2485" s="2">
        <f t="shared" si="344"/>
        <v>7.0000000000000284E-2</v>
      </c>
      <c r="F2485" s="2">
        <f t="shared" si="349"/>
        <v>8.5598169222279016E-2</v>
      </c>
      <c r="G2485" s="2">
        <f t="shared" si="349"/>
        <v>8.1159369442615099E-3</v>
      </c>
      <c r="H2485" s="2">
        <f t="shared" si="346"/>
        <v>10.54692388693365</v>
      </c>
      <c r="I2485" s="2">
        <f t="shared" si="347"/>
        <v>91.339684839080064</v>
      </c>
    </row>
    <row r="2486" spans="1:9" ht="13.5" x14ac:dyDescent="0.25">
      <c r="A2486" s="3">
        <f>TITRES_STAT!B2489</f>
        <v>45929</v>
      </c>
      <c r="B2486" s="6">
        <f>TITRES_STAT!D2489</f>
        <v>9.48</v>
      </c>
      <c r="C2486" s="2">
        <f t="shared" si="342"/>
        <v>0.38000000000000078</v>
      </c>
      <c r="D2486" s="2">
        <f t="shared" si="343"/>
        <v>0.38000000000000078</v>
      </c>
      <c r="E2486" s="2">
        <f t="shared" si="344"/>
        <v>0</v>
      </c>
      <c r="F2486" s="2">
        <f t="shared" si="349"/>
        <v>0.10662687142068772</v>
      </c>
      <c r="G2486" s="2">
        <f t="shared" si="349"/>
        <v>7.5362271625285448E-3</v>
      </c>
      <c r="H2486" s="2">
        <f t="shared" si="346"/>
        <v>14.148574495054421</v>
      </c>
      <c r="I2486" s="2">
        <f t="shared" si="347"/>
        <v>93.398718801386423</v>
      </c>
    </row>
    <row r="2487" spans="1:9" ht="13.5" x14ac:dyDescent="0.25">
      <c r="A2487" s="3">
        <f>TITRES_STAT!B2490</f>
        <v>45930</v>
      </c>
      <c r="B2487" s="6">
        <f>TITRES_STAT!D2490</f>
        <v>9.9</v>
      </c>
      <c r="C2487" s="2">
        <f t="shared" si="342"/>
        <v>0.41999999999999993</v>
      </c>
      <c r="D2487" s="2">
        <f t="shared" si="343"/>
        <v>0.41999999999999993</v>
      </c>
      <c r="E2487" s="2">
        <f t="shared" si="344"/>
        <v>0</v>
      </c>
      <c r="F2487" s="2">
        <f t="shared" si="349"/>
        <v>0.12901066631921002</v>
      </c>
      <c r="G2487" s="2">
        <f t="shared" si="349"/>
        <v>6.9979252223479347E-3</v>
      </c>
      <c r="H2487" s="2">
        <f t="shared" si="346"/>
        <v>18.435559429416784</v>
      </c>
      <c r="I2487" s="2">
        <f t="shared" si="347"/>
        <v>94.854791787024951</v>
      </c>
    </row>
    <row r="2488" spans="1:9" ht="13.5" x14ac:dyDescent="0.25">
      <c r="A2488" s="3">
        <f>TITRES_STAT!B2491</f>
        <v>45931</v>
      </c>
      <c r="B2488" s="6">
        <f>TITRES_STAT!D2491</f>
        <v>9.4700000000000006</v>
      </c>
      <c r="C2488" s="2">
        <f t="shared" si="342"/>
        <v>-0.42999999999999972</v>
      </c>
      <c r="D2488" s="2">
        <f t="shared" si="343"/>
        <v>0</v>
      </c>
      <c r="E2488" s="2">
        <f t="shared" si="344"/>
        <v>0.42999999999999972</v>
      </c>
      <c r="F2488" s="2">
        <f t="shared" si="349"/>
        <v>0.11979561872498072</v>
      </c>
      <c r="G2488" s="2">
        <f t="shared" si="349"/>
        <v>3.721235913503735E-2</v>
      </c>
      <c r="H2488" s="2">
        <f t="shared" si="346"/>
        <v>3.2192427867919555</v>
      </c>
      <c r="I2488" s="2">
        <f t="shared" si="347"/>
        <v>76.299064772228093</v>
      </c>
    </row>
    <row r="2489" spans="1:9" ht="13.5" x14ac:dyDescent="0.25">
      <c r="A2489" s="3">
        <f>TITRES_STAT!B2492</f>
        <v>45932</v>
      </c>
      <c r="B2489" s="6">
        <f>TITRES_STAT!D2492</f>
        <v>9.4700000000000006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0.11123878881605352</v>
      </c>
      <c r="G2489" s="2">
        <f t="shared" si="349"/>
        <v>3.4554333482534685E-2</v>
      </c>
      <c r="H2489" s="2">
        <f t="shared" si="346"/>
        <v>3.2192427867919551</v>
      </c>
      <c r="I2489" s="2">
        <f t="shared" si="347"/>
        <v>76.299064772228093</v>
      </c>
    </row>
    <row r="2490" spans="1:9" ht="13.5" x14ac:dyDescent="0.25">
      <c r="A2490" s="3">
        <f>TITRES_STAT!B2493</f>
        <v>45933</v>
      </c>
      <c r="B2490" s="6">
        <f>TITRES_STAT!D2493</f>
        <v>9.48</v>
      </c>
      <c r="C2490" s="2">
        <f t="shared" si="342"/>
        <v>9.9999999999997868E-3</v>
      </c>
      <c r="D2490" s="2">
        <f t="shared" si="343"/>
        <v>9.9999999999997868E-3</v>
      </c>
      <c r="E2490" s="2">
        <f t="shared" si="344"/>
        <v>0</v>
      </c>
      <c r="F2490" s="2">
        <f t="shared" si="349"/>
        <v>0.10400744675776397</v>
      </c>
      <c r="G2490" s="2">
        <f t="shared" si="349"/>
        <v>3.2086166805210779E-2</v>
      </c>
      <c r="H2490" s="2">
        <f t="shared" si="346"/>
        <v>3.2415042715813969</v>
      </c>
      <c r="I2490" s="2">
        <f t="shared" si="347"/>
        <v>76.423458849254871</v>
      </c>
    </row>
    <row r="2491" spans="1:9" ht="13.5" x14ac:dyDescent="0.25">
      <c r="A2491" s="3">
        <f>TITRES_STAT!B2494</f>
        <v>45936</v>
      </c>
      <c r="B2491" s="6">
        <f>TITRES_STAT!D2494</f>
        <v>9.9</v>
      </c>
      <c r="C2491" s="2">
        <f t="shared" si="342"/>
        <v>0.41999999999999993</v>
      </c>
      <c r="D2491" s="2">
        <f t="shared" si="343"/>
        <v>0.41999999999999993</v>
      </c>
      <c r="E2491" s="2">
        <f t="shared" si="344"/>
        <v>0</v>
      </c>
      <c r="F2491" s="2">
        <f t="shared" si="349"/>
        <v>0.12657834341792368</v>
      </c>
      <c r="G2491" s="2">
        <f t="shared" si="349"/>
        <v>2.9794297747695726E-2</v>
      </c>
      <c r="H2491" s="2">
        <f t="shared" si="346"/>
        <v>4.2484083528269494</v>
      </c>
      <c r="I2491" s="2">
        <f t="shared" si="347"/>
        <v>80.946604517513009</v>
      </c>
    </row>
    <row r="2492" spans="1:9" ht="13.5" x14ac:dyDescent="0.25">
      <c r="A2492" s="3">
        <f>TITRES_STAT!B2495</f>
        <v>45937</v>
      </c>
      <c r="B2492" s="6">
        <f>TITRES_STAT!D2495</f>
        <v>9.98</v>
      </c>
      <c r="C2492" s="2">
        <f t="shared" si="342"/>
        <v>8.0000000000000071E-2</v>
      </c>
      <c r="D2492" s="2">
        <f t="shared" si="343"/>
        <v>8.0000000000000071E-2</v>
      </c>
      <c r="E2492" s="2">
        <f t="shared" si="344"/>
        <v>0</v>
      </c>
      <c r="F2492" s="2">
        <f t="shared" si="349"/>
        <v>0.12325131888807199</v>
      </c>
      <c r="G2492" s="2">
        <f t="shared" si="349"/>
        <v>2.7666133622860318E-2</v>
      </c>
      <c r="H2492" s="2">
        <f t="shared" si="346"/>
        <v>4.4549527797491137</v>
      </c>
      <c r="I2492" s="2">
        <f t="shared" si="347"/>
        <v>81.668035629705443</v>
      </c>
    </row>
    <row r="2493" spans="1:9" ht="13.5" x14ac:dyDescent="0.25">
      <c r="A2493" s="3">
        <f>TITRES_STAT!B2496</f>
        <v>45938</v>
      </c>
      <c r="B2493" s="6">
        <f>TITRES_STAT!D2496</f>
        <v>9.98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0.1144476532532097</v>
      </c>
      <c r="G2493" s="2">
        <f t="shared" si="350"/>
        <v>2.5689981221227436E-2</v>
      </c>
      <c r="H2493" s="2">
        <f t="shared" si="346"/>
        <v>4.4549527797491137</v>
      </c>
      <c r="I2493" s="2">
        <f t="shared" si="347"/>
        <v>81.668035629705443</v>
      </c>
    </row>
    <row r="2494" spans="1:9" ht="13.5" x14ac:dyDescent="0.25">
      <c r="A2494" s="3">
        <f>TITRES_STAT!B2497</f>
        <v>45939</v>
      </c>
      <c r="B2494" s="6">
        <f>TITRES_STAT!D2497</f>
        <v>10.42</v>
      </c>
      <c r="C2494" s="2">
        <f t="shared" si="342"/>
        <v>0.4399999999999995</v>
      </c>
      <c r="D2494" s="2">
        <f t="shared" si="343"/>
        <v>0.4399999999999995</v>
      </c>
      <c r="E2494" s="2">
        <f t="shared" si="344"/>
        <v>0</v>
      </c>
      <c r="F2494" s="2">
        <f t="shared" si="350"/>
        <v>0.13770139230655182</v>
      </c>
      <c r="G2494" s="2">
        <f t="shared" si="350"/>
        <v>2.3854982562568332E-2</v>
      </c>
      <c r="H2494" s="2">
        <f t="shared" si="346"/>
        <v>5.7724373491106116</v>
      </c>
      <c r="I2494" s="2">
        <f t="shared" si="347"/>
        <v>85.234267244549343</v>
      </c>
    </row>
    <row r="2495" spans="1:9" ht="13.5" x14ac:dyDescent="0.25">
      <c r="A2495" s="3">
        <f>TITRES_STAT!B2498</f>
        <v>45940</v>
      </c>
      <c r="B2495" s="6">
        <f>TITRES_STAT!D2498</f>
        <v>10.49</v>
      </c>
      <c r="C2495" s="2">
        <f t="shared" si="342"/>
        <v>7.0000000000000284E-2</v>
      </c>
      <c r="D2495" s="2">
        <f t="shared" si="343"/>
        <v>7.0000000000000284E-2</v>
      </c>
      <c r="E2495" s="2">
        <f t="shared" si="344"/>
        <v>0</v>
      </c>
      <c r="F2495" s="2">
        <f t="shared" si="350"/>
        <v>0.13286557857036957</v>
      </c>
      <c r="G2495" s="2">
        <f t="shared" si="350"/>
        <v>2.2151055236670596E-2</v>
      </c>
      <c r="H2495" s="2">
        <f t="shared" si="346"/>
        <v>5.9981602298753449</v>
      </c>
      <c r="I2495" s="2">
        <f t="shared" si="347"/>
        <v>85.710530094310045</v>
      </c>
    </row>
    <row r="2496" spans="1:9" ht="13.5" x14ac:dyDescent="0.25">
      <c r="A2496" s="3">
        <f>TITRES_STAT!B2499</f>
        <v>45943</v>
      </c>
      <c r="B2496" s="6">
        <f>TITRES_STAT!D2499</f>
        <v>10.49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0.12337518010105746</v>
      </c>
      <c r="G2496" s="2">
        <f t="shared" si="350"/>
        <v>2.0568837005479838E-2</v>
      </c>
      <c r="H2496" s="2">
        <f t="shared" si="346"/>
        <v>5.9981602298753449</v>
      </c>
      <c r="I2496" s="2">
        <f t="shared" si="347"/>
        <v>85.710530094310045</v>
      </c>
    </row>
    <row r="2497" spans="1:9" ht="13.5" x14ac:dyDescent="0.25">
      <c r="A2497" s="3">
        <f>TITRES_STAT!B2500</f>
        <v>45944</v>
      </c>
      <c r="B2497" s="6">
        <f>TITRES_STAT!D2500</f>
        <v>10.69</v>
      </c>
      <c r="C2497" s="2">
        <f t="shared" si="342"/>
        <v>0.19999999999999929</v>
      </c>
      <c r="D2497" s="2">
        <f t="shared" si="343"/>
        <v>0.19999999999999929</v>
      </c>
      <c r="E2497" s="2">
        <f t="shared" si="344"/>
        <v>0</v>
      </c>
      <c r="F2497" s="2">
        <f t="shared" si="350"/>
        <v>0.12884838152241043</v>
      </c>
      <c r="G2497" s="2">
        <f t="shared" si="350"/>
        <v>1.9099634362231277E-2</v>
      </c>
      <c r="H2497" s="2">
        <f t="shared" si="346"/>
        <v>6.7461177045987162</v>
      </c>
      <c r="I2497" s="2">
        <f t="shared" si="347"/>
        <v>87.090307194708387</v>
      </c>
    </row>
    <row r="2498" spans="1:9" ht="13.5" x14ac:dyDescent="0.25">
      <c r="A2498" s="3">
        <f>TITRES_STAT!B2501</f>
        <v>45946</v>
      </c>
      <c r="B2498" s="6">
        <f>TITRES_STAT!D2501</f>
        <v>10.88</v>
      </c>
      <c r="C2498" s="2">
        <f t="shared" si="342"/>
        <v>0.19000000000000128</v>
      </c>
      <c r="D2498" s="2">
        <f t="shared" si="343"/>
        <v>0.19000000000000128</v>
      </c>
      <c r="E2498" s="2">
        <f t="shared" si="344"/>
        <v>0</v>
      </c>
      <c r="F2498" s="2">
        <f t="shared" si="350"/>
        <v>0.13321635427080977</v>
      </c>
      <c r="G2498" s="2">
        <f t="shared" si="350"/>
        <v>1.7735374764929042E-2</v>
      </c>
      <c r="H2498" s="2">
        <f t="shared" si="346"/>
        <v>7.5113357364310964</v>
      </c>
      <c r="I2498" s="2">
        <f t="shared" si="347"/>
        <v>88.250962822207839</v>
      </c>
    </row>
    <row r="2499" spans="1:9" ht="13.5" x14ac:dyDescent="0.25">
      <c r="A2499" s="3">
        <f>TITRES_STAT!B2502</f>
        <v>45947</v>
      </c>
      <c r="B2499" s="6">
        <f>TITRES_STAT!D2502</f>
        <v>10.99</v>
      </c>
      <c r="C2499" s="2">
        <f t="shared" ref="C2499:C2562" si="351">B2499-B2498</f>
        <v>0.10999999999999943</v>
      </c>
      <c r="D2499" s="2">
        <f t="shared" ref="D2499:D2562" si="352">IF(C2499&gt;0,C2499,0)</f>
        <v>0.10999999999999943</v>
      </c>
      <c r="E2499" s="2">
        <f t="shared" ref="E2499:E2562" si="353">IF(C2499&lt;0,-C2499,0)</f>
        <v>0</v>
      </c>
      <c r="F2499" s="2">
        <f t="shared" si="350"/>
        <v>0.13155804325146617</v>
      </c>
      <c r="G2499" s="2">
        <f t="shared" si="350"/>
        <v>1.6468562281719824E-2</v>
      </c>
      <c r="H2499" s="2">
        <f t="shared" si="346"/>
        <v>7.9884352380593766</v>
      </c>
      <c r="I2499" s="2">
        <f t="shared" si="347"/>
        <v>88.874593035217742</v>
      </c>
    </row>
    <row r="2500" spans="1:9" ht="13.5" x14ac:dyDescent="0.25">
      <c r="A2500" s="3">
        <f>TITRES_STAT!B2503</f>
        <v>45950</v>
      </c>
      <c r="B2500" s="6">
        <f>TITRES_STAT!D2503</f>
        <v>10.5</v>
      </c>
      <c r="C2500" s="2">
        <f t="shared" si="351"/>
        <v>-0.49000000000000021</v>
      </c>
      <c r="D2500" s="2">
        <f t="shared" si="352"/>
        <v>0</v>
      </c>
      <c r="E2500" s="2">
        <f t="shared" si="353"/>
        <v>0.49000000000000021</v>
      </c>
      <c r="F2500" s="2">
        <f t="shared" si="350"/>
        <v>0.12216104016207573</v>
      </c>
      <c r="G2500" s="2">
        <f t="shared" si="350"/>
        <v>5.0292236404454134E-2</v>
      </c>
      <c r="H2500" s="2">
        <f t="shared" si="346"/>
        <v>2.4290238194946632</v>
      </c>
      <c r="I2500" s="2">
        <f t="shared" si="347"/>
        <v>70.837181290056762</v>
      </c>
    </row>
    <row r="2501" spans="1:9" ht="13.5" x14ac:dyDescent="0.25">
      <c r="A2501" s="3">
        <f>TITRES_STAT!B2504</f>
        <v>45951</v>
      </c>
      <c r="B2501" s="6">
        <f>TITRES_STAT!D2504</f>
        <v>10.029999999999999</v>
      </c>
      <c r="C2501" s="2">
        <f t="shared" si="351"/>
        <v>-0.47000000000000064</v>
      </c>
      <c r="D2501" s="2">
        <f t="shared" si="352"/>
        <v>0</v>
      </c>
      <c r="E2501" s="2">
        <f t="shared" si="353"/>
        <v>0.47000000000000064</v>
      </c>
      <c r="F2501" s="2">
        <f t="shared" si="350"/>
        <v>0.11343525157907032</v>
      </c>
      <c r="G2501" s="2">
        <f t="shared" si="350"/>
        <v>8.0271362375564606E-2</v>
      </c>
      <c r="H2501" s="2">
        <f t="shared" si="346"/>
        <v>1.4131472074479345</v>
      </c>
      <c r="I2501" s="2">
        <f t="shared" si="347"/>
        <v>58.560339919852332</v>
      </c>
    </row>
    <row r="2502" spans="1:9" ht="13.5" x14ac:dyDescent="0.25">
      <c r="A2502" s="3">
        <f>TITRES_STAT!B2505</f>
        <v>45952</v>
      </c>
      <c r="B2502" s="6">
        <f>TITRES_STAT!D2505</f>
        <v>9.58</v>
      </c>
      <c r="C2502" s="2">
        <f t="shared" si="351"/>
        <v>-0.44999999999999929</v>
      </c>
      <c r="D2502" s="2">
        <f t="shared" si="352"/>
        <v>0</v>
      </c>
      <c r="E2502" s="2">
        <f t="shared" si="353"/>
        <v>0.44999999999999929</v>
      </c>
      <c r="F2502" s="2">
        <f t="shared" si="350"/>
        <v>0.10533273360913673</v>
      </c>
      <c r="G2502" s="2">
        <f t="shared" si="350"/>
        <v>0.10668055077730995</v>
      </c>
      <c r="H2502" s="2">
        <f t="shared" si="346"/>
        <v>0.98736585855291725</v>
      </c>
      <c r="I2502" s="2">
        <f t="shared" si="347"/>
        <v>49.682138510312285</v>
      </c>
    </row>
    <row r="2503" spans="1:9" ht="13.5" x14ac:dyDescent="0.25">
      <c r="A2503" s="3">
        <f>TITRES_STAT!B2506</f>
        <v>45953</v>
      </c>
      <c r="B2503" s="6">
        <f>TITRES_STAT!D2506</f>
        <v>9.48</v>
      </c>
      <c r="C2503" s="2">
        <f t="shared" si="351"/>
        <v>-9.9999999999999645E-2</v>
      </c>
      <c r="D2503" s="2">
        <f t="shared" si="352"/>
        <v>0</v>
      </c>
      <c r="E2503" s="2">
        <f t="shared" si="353"/>
        <v>9.9999999999999645E-2</v>
      </c>
      <c r="F2503" s="2">
        <f t="shared" si="350"/>
        <v>9.7808966922769816E-2</v>
      </c>
      <c r="G2503" s="2">
        <f t="shared" si="350"/>
        <v>0.10620336857893065</v>
      </c>
      <c r="H2503" s="2">
        <f t="shared" si="346"/>
        <v>0.92095917701591468</v>
      </c>
      <c r="I2503" s="2">
        <f t="shared" si="347"/>
        <v>47.942673016433645</v>
      </c>
    </row>
    <row r="2504" spans="1:9" ht="13.5" x14ac:dyDescent="0.25">
      <c r="A2504" s="3">
        <f>TITRES_STAT!B2507</f>
        <v>45954</v>
      </c>
      <c r="B2504" s="6">
        <f>TITRES_STAT!D2507</f>
        <v>9.06</v>
      </c>
      <c r="C2504" s="2">
        <f t="shared" si="351"/>
        <v>-0.41999999999999993</v>
      </c>
      <c r="D2504" s="2">
        <f t="shared" si="352"/>
        <v>0</v>
      </c>
      <c r="E2504" s="2">
        <f t="shared" si="353"/>
        <v>0.41999999999999993</v>
      </c>
      <c r="F2504" s="2">
        <f t="shared" si="350"/>
        <v>9.0822612142571965E-2</v>
      </c>
      <c r="G2504" s="2">
        <f t="shared" si="350"/>
        <v>0.12861741368043561</v>
      </c>
      <c r="H2504" s="2">
        <f t="shared" si="346"/>
        <v>0.70614553304757732</v>
      </c>
      <c r="I2504" s="2">
        <f t="shared" si="347"/>
        <v>41.388352832142949</v>
      </c>
    </row>
    <row r="2505" spans="1:9" ht="13.5" x14ac:dyDescent="0.25">
      <c r="A2505" s="3">
        <f>TITRES_STAT!B2508</f>
        <v>45957</v>
      </c>
      <c r="B2505" s="6">
        <f>TITRES_STAT!D2508</f>
        <v>8.66</v>
      </c>
      <c r="C2505" s="2">
        <f t="shared" si="351"/>
        <v>-0.40000000000000036</v>
      </c>
      <c r="D2505" s="2">
        <f t="shared" si="352"/>
        <v>0</v>
      </c>
      <c r="E2505" s="2">
        <f t="shared" si="353"/>
        <v>0.40000000000000036</v>
      </c>
      <c r="F2505" s="2">
        <f t="shared" si="350"/>
        <v>8.4335282703816822E-2</v>
      </c>
      <c r="G2505" s="2">
        <f t="shared" si="350"/>
        <v>0.1480018841318331</v>
      </c>
      <c r="H2505" s="2">
        <f t="shared" si="346"/>
        <v>0.56982573700680006</v>
      </c>
      <c r="I2505" s="2">
        <f t="shared" si="347"/>
        <v>36.29866191984415</v>
      </c>
    </row>
    <row r="2506" spans="1:9" ht="13.5" x14ac:dyDescent="0.25">
      <c r="A2506" s="3">
        <f>TITRES_STAT!B2509</f>
        <v>45958</v>
      </c>
      <c r="B2506" s="6">
        <f>TITRES_STAT!D2509</f>
        <v>8.3000000000000007</v>
      </c>
      <c r="C2506" s="2">
        <f t="shared" si="351"/>
        <v>-0.35999999999999943</v>
      </c>
      <c r="D2506" s="2">
        <f t="shared" si="352"/>
        <v>0</v>
      </c>
      <c r="E2506" s="2">
        <f t="shared" si="353"/>
        <v>0.35999999999999943</v>
      </c>
      <c r="F2506" s="2">
        <f t="shared" si="350"/>
        <v>7.8311333939258473E-2</v>
      </c>
      <c r="G2506" s="2">
        <f t="shared" si="350"/>
        <v>0.16314460669384495</v>
      </c>
      <c r="H2506" s="2">
        <f t="shared" si="346"/>
        <v>0.48001178541081962</v>
      </c>
      <c r="I2506" s="2">
        <f t="shared" si="347"/>
        <v>32.432970476487029</v>
      </c>
    </row>
    <row r="2507" spans="1:9" ht="13.5" x14ac:dyDescent="0.25">
      <c r="A2507" s="3">
        <f>TITRES_STAT!B2510</f>
        <v>45959</v>
      </c>
      <c r="B2507" s="6">
        <f>TITRES_STAT!D2510</f>
        <v>8.3000000000000007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7.2717667229311431E-2</v>
      </c>
      <c r="G2507" s="2">
        <f t="shared" si="350"/>
        <v>0.15149142050142747</v>
      </c>
      <c r="H2507" s="2">
        <f t="shared" si="346"/>
        <v>0.48001178541081951</v>
      </c>
      <c r="I2507" s="2">
        <f t="shared" si="347"/>
        <v>32.432970476487014</v>
      </c>
    </row>
    <row r="2508" spans="1:9" ht="13.5" x14ac:dyDescent="0.25">
      <c r="A2508" s="3">
        <f>TITRES_STAT!B2511</f>
        <v>45960</v>
      </c>
      <c r="B2508" s="6">
        <f>TITRES_STAT!D2511</f>
        <v>8.3000000000000007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6.7523548141503478E-2</v>
      </c>
      <c r="G2508" s="2">
        <f t="shared" si="350"/>
        <v>0.14067060475132551</v>
      </c>
      <c r="H2508" s="2">
        <f t="shared" si="346"/>
        <v>0.48001178541081957</v>
      </c>
      <c r="I2508" s="2">
        <f t="shared" si="347"/>
        <v>32.432970476487029</v>
      </c>
    </row>
    <row r="2509" spans="1:9" ht="13.5" x14ac:dyDescent="0.25">
      <c r="A2509" s="3">
        <f>TITRES_STAT!B2512</f>
        <v>0</v>
      </c>
      <c r="B2509" s="6">
        <f>TITRES_STAT!D2512</f>
        <v>0</v>
      </c>
      <c r="C2509" s="2">
        <f t="shared" si="351"/>
        <v>-8.3000000000000007</v>
      </c>
      <c r="D2509" s="2">
        <f t="shared" si="352"/>
        <v>0</v>
      </c>
      <c r="E2509" s="2">
        <f t="shared" si="353"/>
        <v>8.3000000000000007</v>
      </c>
      <c r="F2509" s="2">
        <f t="shared" ref="F2509:G2524" si="354">((F2508*13)+D2509)/14</f>
        <v>6.2700437559967515E-2</v>
      </c>
      <c r="G2509" s="2">
        <f t="shared" si="354"/>
        <v>0.72347984726908798</v>
      </c>
      <c r="H2509" s="2">
        <f t="shared" si="346"/>
        <v>8.666507822801453E-2</v>
      </c>
      <c r="I2509" s="2">
        <f t="shared" si="347"/>
        <v>7.9753256053223112</v>
      </c>
    </row>
    <row r="2510" spans="1:9" ht="13.5" x14ac:dyDescent="0.25">
      <c r="A2510" s="3">
        <f>TITRES_STAT!B2513</f>
        <v>0</v>
      </c>
      <c r="B2510" s="6">
        <f>TITRES_STAT!D2513</f>
        <v>0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5.8221834877112695E-2</v>
      </c>
      <c r="G2510" s="2">
        <f t="shared" si="354"/>
        <v>0.67180271532129598</v>
      </c>
      <c r="H2510" s="2">
        <f t="shared" si="346"/>
        <v>8.666507822801453E-2</v>
      </c>
      <c r="I2510" s="2">
        <f t="shared" si="347"/>
        <v>7.9753256053223112</v>
      </c>
    </row>
    <row r="2511" spans="1:9" ht="13.5" x14ac:dyDescent="0.25">
      <c r="A2511" s="3">
        <f>TITRES_STAT!B2514</f>
        <v>0</v>
      </c>
      <c r="B2511" s="6">
        <f>TITRES_STAT!D2514</f>
        <v>0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5.4063132385890354E-2</v>
      </c>
      <c r="G2511" s="2">
        <f t="shared" si="354"/>
        <v>0.62381680708406051</v>
      </c>
      <c r="H2511" s="2">
        <f t="shared" si="346"/>
        <v>8.666507822801453E-2</v>
      </c>
      <c r="I2511" s="2">
        <f t="shared" si="347"/>
        <v>7.9753256053223112</v>
      </c>
    </row>
    <row r="2512" spans="1:9" ht="13.5" x14ac:dyDescent="0.25">
      <c r="A2512" s="3">
        <f>TITRES_STAT!B2515</f>
        <v>0</v>
      </c>
      <c r="B2512" s="6">
        <f>TITRES_STAT!D2515</f>
        <v>0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5.0201480072612471E-2</v>
      </c>
      <c r="G2512" s="2">
        <f t="shared" si="354"/>
        <v>0.57925846372091339</v>
      </c>
      <c r="H2512" s="2">
        <f t="shared" si="346"/>
        <v>8.6665078228014517E-2</v>
      </c>
      <c r="I2512" s="2">
        <f t="shared" si="347"/>
        <v>7.9753256053223112</v>
      </c>
    </row>
    <row r="2513" spans="1:9" ht="13.5" x14ac:dyDescent="0.25">
      <c r="A2513" s="3">
        <f>TITRES_STAT!B2516</f>
        <v>0</v>
      </c>
      <c r="B2513" s="6">
        <f>TITRES_STAT!D2516</f>
        <v>0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4.6615660067425867E-2</v>
      </c>
      <c r="G2513" s="2">
        <f t="shared" si="354"/>
        <v>0.53788285916941958</v>
      </c>
      <c r="H2513" s="2">
        <f t="shared" ref="H2513:H2576" si="355">F2513/G2513</f>
        <v>8.6665078228014517E-2</v>
      </c>
      <c r="I2513" s="2">
        <f t="shared" ref="I2513:I2576" si="356">IF(G2513=0,100,100-(100/(1+H2513)))</f>
        <v>7.9753256053223112</v>
      </c>
    </row>
    <row r="2514" spans="1:9" ht="13.5" x14ac:dyDescent="0.25">
      <c r="A2514" s="3">
        <f>TITRES_STAT!B2517</f>
        <v>0</v>
      </c>
      <c r="B2514" s="6">
        <f>TITRES_STAT!D2517</f>
        <v>0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4.3285970062609737E-2</v>
      </c>
      <c r="G2514" s="2">
        <f t="shared" si="354"/>
        <v>0.49946265494303249</v>
      </c>
      <c r="H2514" s="2">
        <f t="shared" si="355"/>
        <v>8.666507822801453E-2</v>
      </c>
      <c r="I2514" s="2">
        <f t="shared" si="356"/>
        <v>7.9753256053223112</v>
      </c>
    </row>
    <row r="2515" spans="1:9" ht="13.5" x14ac:dyDescent="0.25">
      <c r="A2515" s="3">
        <f>TITRES_STAT!B2518</f>
        <v>0</v>
      </c>
      <c r="B2515" s="6">
        <f>TITRES_STAT!D2518</f>
        <v>0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4.0194115058137615E-2</v>
      </c>
      <c r="G2515" s="2">
        <f t="shared" si="354"/>
        <v>0.46378675101853017</v>
      </c>
      <c r="H2515" s="2">
        <f t="shared" si="355"/>
        <v>8.666507822801453E-2</v>
      </c>
      <c r="I2515" s="2">
        <f t="shared" si="356"/>
        <v>7.9753256053223112</v>
      </c>
    </row>
    <row r="2516" spans="1:9" ht="13.5" x14ac:dyDescent="0.25">
      <c r="A2516" s="3">
        <f>TITRES_STAT!B2519</f>
        <v>0</v>
      </c>
      <c r="B2516" s="6">
        <f>TITRES_STAT!D2519</f>
        <v>0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3.7323106839699215E-2</v>
      </c>
      <c r="G2516" s="2">
        <f t="shared" si="354"/>
        <v>0.43065912594577804</v>
      </c>
      <c r="H2516" s="2">
        <f t="shared" si="355"/>
        <v>8.666507822801453E-2</v>
      </c>
      <c r="I2516" s="2">
        <f t="shared" si="356"/>
        <v>7.9753256053223112</v>
      </c>
    </row>
    <row r="2517" spans="1:9" ht="13.5" x14ac:dyDescent="0.25">
      <c r="A2517" s="3">
        <f>TITRES_STAT!B2520</f>
        <v>0</v>
      </c>
      <c r="B2517" s="6">
        <f>TITRES_STAT!D2520</f>
        <v>0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3.4657170636863556E-2</v>
      </c>
      <c r="G2517" s="2">
        <f t="shared" si="354"/>
        <v>0.39989775980679393</v>
      </c>
      <c r="H2517" s="2">
        <f t="shared" si="355"/>
        <v>8.6665078228014517E-2</v>
      </c>
      <c r="I2517" s="2">
        <f t="shared" si="356"/>
        <v>7.9753256053223112</v>
      </c>
    </row>
    <row r="2518" spans="1:9" ht="13.5" x14ac:dyDescent="0.25">
      <c r="A2518" s="3">
        <f>TITRES_STAT!B2521</f>
        <v>0</v>
      </c>
      <c r="B2518" s="6">
        <f>TITRES_STAT!D2521</f>
        <v>0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3.2181658448516157E-2</v>
      </c>
      <c r="G2518" s="2">
        <f t="shared" si="354"/>
        <v>0.37133363410630865</v>
      </c>
      <c r="H2518" s="2">
        <f t="shared" si="355"/>
        <v>8.6665078228014517E-2</v>
      </c>
      <c r="I2518" s="2">
        <f t="shared" si="356"/>
        <v>7.9753256053223112</v>
      </c>
    </row>
    <row r="2519" spans="1:9" ht="13.5" x14ac:dyDescent="0.25">
      <c r="A2519" s="3">
        <f>TITRES_STAT!B2522</f>
        <v>0</v>
      </c>
      <c r="B2519" s="6">
        <f>TITRES_STAT!D2522</f>
        <v>0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2.9882968559336431E-2</v>
      </c>
      <c r="G2519" s="2">
        <f t="shared" si="354"/>
        <v>0.34480980309871517</v>
      </c>
      <c r="H2519" s="2">
        <f t="shared" si="355"/>
        <v>8.6665078228014517E-2</v>
      </c>
      <c r="I2519" s="2">
        <f t="shared" si="356"/>
        <v>7.9753256053223112</v>
      </c>
    </row>
    <row r="2520" spans="1:9" ht="13.5" x14ac:dyDescent="0.25">
      <c r="A2520" s="3">
        <f>TITRES_STAT!B2523</f>
        <v>0</v>
      </c>
      <c r="B2520" s="6">
        <f>TITRES_STAT!D2523</f>
        <v>0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2.7748470805098114E-2</v>
      </c>
      <c r="G2520" s="2">
        <f t="shared" si="354"/>
        <v>0.32018053144880693</v>
      </c>
      <c r="H2520" s="2">
        <f t="shared" si="355"/>
        <v>8.6665078228014517E-2</v>
      </c>
      <c r="I2520" s="2">
        <f t="shared" si="356"/>
        <v>7.9753256053223112</v>
      </c>
    </row>
    <row r="2521" spans="1:9" ht="13.5" x14ac:dyDescent="0.25">
      <c r="A2521" s="3">
        <f>TITRES_STAT!B2524</f>
        <v>0</v>
      </c>
      <c r="B2521" s="6">
        <f>TITRES_STAT!D2524</f>
        <v>0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2.5766437176162536E-2</v>
      </c>
      <c r="G2521" s="2">
        <f t="shared" si="354"/>
        <v>0.29731049348817784</v>
      </c>
      <c r="H2521" s="2">
        <f t="shared" si="355"/>
        <v>8.666507822801453E-2</v>
      </c>
      <c r="I2521" s="2">
        <f t="shared" si="356"/>
        <v>7.9753256053223112</v>
      </c>
    </row>
    <row r="2522" spans="1:9" ht="13.5" x14ac:dyDescent="0.25">
      <c r="A2522" s="3">
        <f>TITRES_STAT!B2525</f>
        <v>0</v>
      </c>
      <c r="B2522" s="6">
        <f>TITRES_STAT!D2525</f>
        <v>0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2.3925977377865209E-2</v>
      </c>
      <c r="G2522" s="2">
        <f t="shared" si="354"/>
        <v>0.2760740296675937</v>
      </c>
      <c r="H2522" s="2">
        <f t="shared" si="355"/>
        <v>8.6665078228014517E-2</v>
      </c>
      <c r="I2522" s="2">
        <f t="shared" si="356"/>
        <v>7.9753256053223112</v>
      </c>
    </row>
    <row r="2523" spans="1:9" ht="13.5" x14ac:dyDescent="0.25">
      <c r="A2523" s="3">
        <f>TITRES_STAT!B2526</f>
        <v>0</v>
      </c>
      <c r="B2523" s="6">
        <f>TITRES_STAT!D2526</f>
        <v>0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2.221697899373198E-2</v>
      </c>
      <c r="G2523" s="2">
        <f t="shared" si="354"/>
        <v>0.25635445611990842</v>
      </c>
      <c r="H2523" s="2">
        <f t="shared" si="355"/>
        <v>8.666507822801453E-2</v>
      </c>
      <c r="I2523" s="2">
        <f t="shared" si="356"/>
        <v>7.9753256053223112</v>
      </c>
    </row>
    <row r="2524" spans="1:9" ht="13.5" x14ac:dyDescent="0.25">
      <c r="A2524" s="3">
        <f>TITRES_STAT!B2527</f>
        <v>0</v>
      </c>
      <c r="B2524" s="6">
        <f>TITRES_STAT!D2527</f>
        <v>0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2.0630051922751125E-2</v>
      </c>
      <c r="G2524" s="2">
        <f t="shared" si="354"/>
        <v>0.23804342353991495</v>
      </c>
      <c r="H2524" s="2">
        <f t="shared" si="355"/>
        <v>8.666507822801453E-2</v>
      </c>
      <c r="I2524" s="2">
        <f t="shared" si="356"/>
        <v>7.9753256053223112</v>
      </c>
    </row>
    <row r="2525" spans="1:9" ht="13.5" x14ac:dyDescent="0.25">
      <c r="A2525" s="3">
        <f>TITRES_STAT!B2528</f>
        <v>0</v>
      </c>
      <c r="B2525" s="6">
        <f>TITRES_STAT!D2528</f>
        <v>0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1.9156476785411762E-2</v>
      </c>
      <c r="G2525" s="2">
        <f t="shared" si="357"/>
        <v>0.22104032185849246</v>
      </c>
      <c r="H2525" s="2">
        <f t="shared" si="355"/>
        <v>8.6665078228014544E-2</v>
      </c>
      <c r="I2525" s="2">
        <f t="shared" si="356"/>
        <v>7.9753256053223112</v>
      </c>
    </row>
    <row r="2526" spans="1:9" ht="13.5" x14ac:dyDescent="0.25">
      <c r="A2526" s="3">
        <f>TITRES_STAT!B2529</f>
        <v>0</v>
      </c>
      <c r="B2526" s="6">
        <f>TITRES_STAT!D2529</f>
        <v>0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1.7788157015025209E-2</v>
      </c>
      <c r="G2526" s="2">
        <f t="shared" si="357"/>
        <v>0.2052517274400287</v>
      </c>
      <c r="H2526" s="2">
        <f t="shared" si="355"/>
        <v>8.6665078228014558E-2</v>
      </c>
      <c r="I2526" s="2">
        <f t="shared" si="356"/>
        <v>7.9753256053223112</v>
      </c>
    </row>
    <row r="2527" spans="1:9" ht="13.5" x14ac:dyDescent="0.25">
      <c r="A2527" s="3">
        <f>TITRES_STAT!B2530</f>
        <v>0</v>
      </c>
      <c r="B2527" s="6">
        <f>TITRES_STAT!D2530</f>
        <v>0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1.6517574371094836E-2</v>
      </c>
      <c r="G2527" s="2">
        <f t="shared" si="357"/>
        <v>0.19059088976574093</v>
      </c>
      <c r="H2527" s="2">
        <f t="shared" si="355"/>
        <v>8.6665078228014558E-2</v>
      </c>
      <c r="I2527" s="2">
        <f t="shared" si="356"/>
        <v>7.9753256053223112</v>
      </c>
    </row>
    <row r="2528" spans="1:9" ht="13.5" x14ac:dyDescent="0.25">
      <c r="A2528" s="3">
        <f>TITRES_STAT!B2531</f>
        <v>0</v>
      </c>
      <c r="B2528" s="6">
        <f>TITRES_STAT!D2531</f>
        <v>0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1.5337747630302347E-2</v>
      </c>
      <c r="G2528" s="2">
        <f t="shared" si="357"/>
        <v>0.17697725478247373</v>
      </c>
      <c r="H2528" s="2">
        <f t="shared" si="355"/>
        <v>8.6665078228014544E-2</v>
      </c>
      <c r="I2528" s="2">
        <f t="shared" si="356"/>
        <v>7.9753256053223112</v>
      </c>
    </row>
    <row r="2529" spans="1:9" ht="13.5" x14ac:dyDescent="0.25">
      <c r="A2529" s="3">
        <f>TITRES_STAT!B2532</f>
        <v>0</v>
      </c>
      <c r="B2529" s="6">
        <f>TITRES_STAT!D2532</f>
        <v>0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1.4242194228137894E-2</v>
      </c>
      <c r="G2529" s="2">
        <f t="shared" si="357"/>
        <v>0.16433602229801131</v>
      </c>
      <c r="H2529" s="2">
        <f t="shared" si="355"/>
        <v>8.6665078228014558E-2</v>
      </c>
      <c r="I2529" s="2">
        <f t="shared" si="356"/>
        <v>7.9753256053223112</v>
      </c>
    </row>
    <row r="2530" spans="1:9" ht="13.5" x14ac:dyDescent="0.25">
      <c r="A2530" s="3">
        <f>TITRES_STAT!B2533</f>
        <v>0</v>
      </c>
      <c r="B2530" s="6">
        <f>TITRES_STAT!D2533</f>
        <v>0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1.3224894640413759E-2</v>
      </c>
      <c r="G2530" s="2">
        <f t="shared" si="357"/>
        <v>0.15259773499101051</v>
      </c>
      <c r="H2530" s="2">
        <f t="shared" si="355"/>
        <v>8.6665078228014558E-2</v>
      </c>
      <c r="I2530" s="2">
        <f t="shared" si="356"/>
        <v>7.9753256053223112</v>
      </c>
    </row>
    <row r="2531" spans="1:9" ht="13.5" x14ac:dyDescent="0.25">
      <c r="A2531" s="3">
        <f>TITRES_STAT!B2534</f>
        <v>0</v>
      </c>
      <c r="B2531" s="6">
        <f>TITRES_STAT!D2534</f>
        <v>0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1.2280259308955635E-2</v>
      </c>
      <c r="G2531" s="2">
        <f t="shared" si="357"/>
        <v>0.14169789677736691</v>
      </c>
      <c r="H2531" s="2">
        <f t="shared" si="355"/>
        <v>8.6665078228014558E-2</v>
      </c>
      <c r="I2531" s="2">
        <f t="shared" si="356"/>
        <v>7.9753256053223112</v>
      </c>
    </row>
    <row r="2532" spans="1:9" ht="13.5" x14ac:dyDescent="0.25">
      <c r="A2532" s="3">
        <f>TITRES_STAT!B2535</f>
        <v>0</v>
      </c>
      <c r="B2532" s="6">
        <f>TITRES_STAT!D2535</f>
        <v>0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1.1403097929744518E-2</v>
      </c>
      <c r="G2532" s="2">
        <f t="shared" si="357"/>
        <v>0.13157661843612642</v>
      </c>
      <c r="H2532" s="2">
        <f t="shared" si="355"/>
        <v>8.6665078228014558E-2</v>
      </c>
      <c r="I2532" s="2">
        <f t="shared" si="356"/>
        <v>7.9753256053223112</v>
      </c>
    </row>
    <row r="2533" spans="1:9" ht="13.5" x14ac:dyDescent="0.25">
      <c r="A2533" s="3">
        <f>TITRES_STAT!B2536</f>
        <v>0</v>
      </c>
      <c r="B2533" s="6">
        <f>TITRES_STAT!D2536</f>
        <v>0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1.0588590934762767E-2</v>
      </c>
      <c r="G2533" s="2">
        <f t="shared" si="357"/>
        <v>0.12217828854783166</v>
      </c>
      <c r="H2533" s="2">
        <f t="shared" si="355"/>
        <v>8.6665078228014572E-2</v>
      </c>
      <c r="I2533" s="2">
        <f t="shared" si="356"/>
        <v>7.9753256053223112</v>
      </c>
    </row>
    <row r="2534" spans="1:9" ht="13.5" x14ac:dyDescent="0.25">
      <c r="A2534" s="3">
        <f>TITRES_STAT!B2537</f>
        <v>0</v>
      </c>
      <c r="B2534" s="6">
        <f>TITRES_STAT!D2537</f>
        <v>0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9.832263010851142E-3</v>
      </c>
      <c r="G2534" s="2">
        <f t="shared" si="357"/>
        <v>0.11345126793727225</v>
      </c>
      <c r="H2534" s="2">
        <f t="shared" si="355"/>
        <v>8.6665078228014572E-2</v>
      </c>
      <c r="I2534" s="2">
        <f t="shared" si="356"/>
        <v>7.9753256053223112</v>
      </c>
    </row>
    <row r="2535" spans="1:9" ht="13.5" x14ac:dyDescent="0.25">
      <c r="A2535" s="3">
        <f>TITRES_STAT!B2538</f>
        <v>0</v>
      </c>
      <c r="B2535" s="6">
        <f>TITRES_STAT!D2538</f>
        <v>0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9.12995851007606E-3</v>
      </c>
      <c r="G2535" s="2">
        <f t="shared" si="357"/>
        <v>0.10534760594175281</v>
      </c>
      <c r="H2535" s="2">
        <f t="shared" si="355"/>
        <v>8.6665078228014572E-2</v>
      </c>
      <c r="I2535" s="2">
        <f t="shared" si="356"/>
        <v>7.9753256053223112</v>
      </c>
    </row>
    <row r="2536" spans="1:9" ht="13.5" x14ac:dyDescent="0.25">
      <c r="A2536" s="3">
        <f>TITRES_STAT!B2539</f>
        <v>0</v>
      </c>
      <c r="B2536" s="6">
        <f>TITRES_STAT!D2539</f>
        <v>0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8.4778186164991987E-3</v>
      </c>
      <c r="G2536" s="2">
        <f t="shared" si="357"/>
        <v>9.7822776945913334E-2</v>
      </c>
      <c r="H2536" s="2">
        <f t="shared" si="355"/>
        <v>8.6665078228014558E-2</v>
      </c>
      <c r="I2536" s="2">
        <f t="shared" si="356"/>
        <v>7.9753256053223112</v>
      </c>
    </row>
    <row r="2537" spans="1:9" ht="13.5" x14ac:dyDescent="0.25">
      <c r="A2537" s="3">
        <f>TITRES_STAT!B2540</f>
        <v>0</v>
      </c>
      <c r="B2537" s="6">
        <f>TITRES_STAT!D2540</f>
        <v>0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7.8722601438921142E-3</v>
      </c>
      <c r="G2537" s="2">
        <f t="shared" si="357"/>
        <v>9.0835435735490952E-2</v>
      </c>
      <c r="H2537" s="2">
        <f t="shared" si="355"/>
        <v>8.6665078228014572E-2</v>
      </c>
      <c r="I2537" s="2">
        <f t="shared" si="356"/>
        <v>7.9753256053223112</v>
      </c>
    </row>
    <row r="2538" spans="1:9" ht="13.5" x14ac:dyDescent="0.25">
      <c r="A2538" s="3">
        <f>TITRES_STAT!B2541</f>
        <v>0</v>
      </c>
      <c r="B2538" s="6">
        <f>TITRES_STAT!D2541</f>
        <v>0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7.3099558478998206E-3</v>
      </c>
      <c r="G2538" s="2">
        <f t="shared" si="357"/>
        <v>8.4347190325813032E-2</v>
      </c>
      <c r="H2538" s="2">
        <f t="shared" si="355"/>
        <v>8.6665078228014572E-2</v>
      </c>
      <c r="I2538" s="2">
        <f t="shared" si="356"/>
        <v>7.9753256053223112</v>
      </c>
    </row>
    <row r="2539" spans="1:9" ht="13.5" x14ac:dyDescent="0.25">
      <c r="A2539" s="3">
        <f>TITRES_STAT!B2542</f>
        <v>0</v>
      </c>
      <c r="B2539" s="6">
        <f>TITRES_STAT!D2542</f>
        <v>0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6.7878161444784044E-3</v>
      </c>
      <c r="G2539" s="2">
        <f t="shared" si="357"/>
        <v>7.8322391016826379E-2</v>
      </c>
      <c r="H2539" s="2">
        <f t="shared" si="355"/>
        <v>8.6665078228014572E-2</v>
      </c>
      <c r="I2539" s="2">
        <f t="shared" si="356"/>
        <v>7.9753256053223112</v>
      </c>
    </row>
    <row r="2540" spans="1:9" ht="13.5" x14ac:dyDescent="0.25">
      <c r="A2540" s="3">
        <f>TITRES_STAT!B2543</f>
        <v>0</v>
      </c>
      <c r="B2540" s="6">
        <f>TITRES_STAT!D2543</f>
        <v>0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6.3029721341585189E-3</v>
      </c>
      <c r="G2540" s="2">
        <f t="shared" si="357"/>
        <v>7.2727934515624496E-2</v>
      </c>
      <c r="H2540" s="2">
        <f t="shared" si="355"/>
        <v>8.6665078228014586E-2</v>
      </c>
      <c r="I2540" s="2">
        <f t="shared" si="356"/>
        <v>7.9753256053223112</v>
      </c>
    </row>
    <row r="2541" spans="1:9" ht="13.5" x14ac:dyDescent="0.25">
      <c r="A2541" s="3">
        <f>TITRES_STAT!B2544</f>
        <v>0</v>
      </c>
      <c r="B2541" s="6">
        <f>TITRES_STAT!D2544</f>
        <v>0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5.8527598388614819E-3</v>
      </c>
      <c r="G2541" s="2">
        <f t="shared" si="358"/>
        <v>6.7533082050222751E-2</v>
      </c>
      <c r="H2541" s="2">
        <f t="shared" si="355"/>
        <v>8.6665078228014586E-2</v>
      </c>
      <c r="I2541" s="2">
        <f t="shared" si="356"/>
        <v>7.9753256053223112</v>
      </c>
    </row>
    <row r="2542" spans="1:9" ht="13.5" x14ac:dyDescent="0.25">
      <c r="A2542" s="3">
        <f>TITRES_STAT!B2545</f>
        <v>0</v>
      </c>
      <c r="B2542" s="6">
        <f>TITRES_STAT!D2545</f>
        <v>0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5.4347055646570899E-3</v>
      </c>
      <c r="G2542" s="2">
        <f t="shared" si="358"/>
        <v>6.2709290475206833E-2</v>
      </c>
      <c r="H2542" s="2">
        <f t="shared" si="355"/>
        <v>8.6665078228014586E-2</v>
      </c>
      <c r="I2542" s="2">
        <f t="shared" si="356"/>
        <v>7.9753256053223112</v>
      </c>
    </row>
    <row r="2543" spans="1:9" ht="13.5" x14ac:dyDescent="0.25">
      <c r="A2543" s="3">
        <f>TITRES_STAT!B2546</f>
        <v>0</v>
      </c>
      <c r="B2543" s="6">
        <f>TITRES_STAT!D2546</f>
        <v>0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5.046512310038726E-3</v>
      </c>
      <c r="G2543" s="2">
        <f t="shared" si="358"/>
        <v>5.8230055441263487E-2</v>
      </c>
      <c r="H2543" s="2">
        <f t="shared" si="355"/>
        <v>8.6665078228014572E-2</v>
      </c>
      <c r="I2543" s="2">
        <f t="shared" si="356"/>
        <v>7.9753256053223112</v>
      </c>
    </row>
    <row r="2544" spans="1:9" ht="13.5" x14ac:dyDescent="0.25">
      <c r="A2544" s="3">
        <f>TITRES_STAT!B2547</f>
        <v>0</v>
      </c>
      <c r="B2544" s="6">
        <f>TITRES_STAT!D2547</f>
        <v>0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4.6860471450359603E-3</v>
      </c>
      <c r="G2544" s="2">
        <f t="shared" si="358"/>
        <v>5.4070765766887526E-2</v>
      </c>
      <c r="H2544" s="2">
        <f t="shared" si="355"/>
        <v>8.6665078228014586E-2</v>
      </c>
      <c r="I2544" s="2">
        <f t="shared" si="356"/>
        <v>7.9753256053223112</v>
      </c>
    </row>
    <row r="2545" spans="1:9" ht="13.5" x14ac:dyDescent="0.25">
      <c r="A2545" s="3">
        <f>TITRES_STAT!B2548</f>
        <v>0</v>
      </c>
      <c r="B2545" s="6">
        <f>TITRES_STAT!D2548</f>
        <v>0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4.3513294918191055E-3</v>
      </c>
      <c r="G2545" s="2">
        <f t="shared" si="358"/>
        <v>5.0208568212109846E-2</v>
      </c>
      <c r="H2545" s="2">
        <f t="shared" si="355"/>
        <v>8.6665078228014572E-2</v>
      </c>
      <c r="I2545" s="2">
        <f t="shared" si="356"/>
        <v>7.9753256053223112</v>
      </c>
    </row>
    <row r="2546" spans="1:9" ht="13.5" x14ac:dyDescent="0.25">
      <c r="A2546" s="3">
        <f>TITRES_STAT!B2549</f>
        <v>0</v>
      </c>
      <c r="B2546" s="6">
        <f>TITRES_STAT!D2549</f>
        <v>0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4.0405202424034555E-3</v>
      </c>
      <c r="G2546" s="2">
        <f t="shared" si="358"/>
        <v>4.6622241911244859E-2</v>
      </c>
      <c r="H2546" s="2">
        <f t="shared" si="355"/>
        <v>8.6665078228014572E-2</v>
      </c>
      <c r="I2546" s="2">
        <f t="shared" si="356"/>
        <v>7.9753256053223112</v>
      </c>
    </row>
    <row r="2547" spans="1:9" ht="13.5" x14ac:dyDescent="0.25">
      <c r="A2547" s="3">
        <f>TITRES_STAT!B2550</f>
        <v>0</v>
      </c>
      <c r="B2547" s="6">
        <f>TITRES_STAT!D2550</f>
        <v>0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3.7519116536603517E-3</v>
      </c>
      <c r="G2547" s="2">
        <f t="shared" si="358"/>
        <v>4.3292081774727369E-2</v>
      </c>
      <c r="H2547" s="2">
        <f t="shared" si="355"/>
        <v>8.6665078228014586E-2</v>
      </c>
      <c r="I2547" s="2">
        <f t="shared" si="356"/>
        <v>7.9753256053223112</v>
      </c>
    </row>
    <row r="2548" spans="1:9" ht="13.5" x14ac:dyDescent="0.25">
      <c r="A2548" s="3">
        <f>TITRES_STAT!B2551</f>
        <v>0</v>
      </c>
      <c r="B2548" s="6">
        <f>TITRES_STAT!D2551</f>
        <v>0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3.4839179641131838E-3</v>
      </c>
      <c r="G2548" s="2">
        <f t="shared" si="358"/>
        <v>4.01997902193897E-2</v>
      </c>
      <c r="H2548" s="2">
        <f t="shared" si="355"/>
        <v>8.6665078228014586E-2</v>
      </c>
      <c r="I2548" s="2">
        <f t="shared" si="356"/>
        <v>7.9753256053223112</v>
      </c>
    </row>
    <row r="2549" spans="1:9" ht="13.5" x14ac:dyDescent="0.25">
      <c r="A2549" s="3">
        <f>TITRES_STAT!B2552</f>
        <v>0</v>
      </c>
      <c r="B2549" s="6">
        <f>TITRES_STAT!D2552</f>
        <v>0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3.2350666809622423E-3</v>
      </c>
      <c r="G2549" s="2">
        <f t="shared" si="358"/>
        <v>3.7328376632290439E-2</v>
      </c>
      <c r="H2549" s="2">
        <f t="shared" si="355"/>
        <v>8.6665078228014586E-2</v>
      </c>
      <c r="I2549" s="2">
        <f t="shared" si="356"/>
        <v>7.9753256053223112</v>
      </c>
    </row>
    <row r="2550" spans="1:9" ht="13.5" x14ac:dyDescent="0.25">
      <c r="A2550" s="3">
        <f>TITRES_STAT!B2553</f>
        <v>0</v>
      </c>
      <c r="B2550" s="6">
        <f>TITRES_STAT!D2553</f>
        <v>0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3.0039904894649393E-3</v>
      </c>
      <c r="G2550" s="2">
        <f t="shared" si="358"/>
        <v>3.4662064015698262E-2</v>
      </c>
      <c r="H2550" s="2">
        <f t="shared" si="355"/>
        <v>8.6665078228014586E-2</v>
      </c>
      <c r="I2550" s="2">
        <f t="shared" si="356"/>
        <v>7.9753256053223112</v>
      </c>
    </row>
    <row r="2551" spans="1:9" ht="13.5" x14ac:dyDescent="0.25">
      <c r="A2551" s="3">
        <f>TITRES_STAT!B2554</f>
        <v>0</v>
      </c>
      <c r="B2551" s="6">
        <f>TITRES_STAT!D2554</f>
        <v>0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2.7894197402174438E-3</v>
      </c>
      <c r="G2551" s="2">
        <f t="shared" si="358"/>
        <v>3.218620230029124E-2</v>
      </c>
      <c r="H2551" s="2">
        <f t="shared" si="355"/>
        <v>8.66650782280146E-2</v>
      </c>
      <c r="I2551" s="2">
        <f t="shared" si="356"/>
        <v>7.9753256053223112</v>
      </c>
    </row>
    <row r="2552" spans="1:9" ht="13.5" x14ac:dyDescent="0.25">
      <c r="A2552" s="3">
        <f>TITRES_STAT!B2555</f>
        <v>0</v>
      </c>
      <c r="B2552" s="6">
        <f>TITRES_STAT!D2555</f>
        <v>0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2.5901754730590547E-3</v>
      </c>
      <c r="G2552" s="2">
        <f t="shared" si="358"/>
        <v>2.988718785027044E-2</v>
      </c>
      <c r="H2552" s="2">
        <f t="shared" si="355"/>
        <v>8.6665078228014586E-2</v>
      </c>
      <c r="I2552" s="2">
        <f t="shared" si="356"/>
        <v>7.9753256053223112</v>
      </c>
    </row>
    <row r="2553" spans="1:9" ht="13.5" x14ac:dyDescent="0.25">
      <c r="A2553" s="3">
        <f>TITRES_STAT!B2556</f>
        <v>0</v>
      </c>
      <c r="B2553" s="6">
        <f>TITRES_STAT!D2556</f>
        <v>0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2.4051629392691223E-3</v>
      </c>
      <c r="G2553" s="2">
        <f t="shared" si="358"/>
        <v>2.7752388718108263E-2</v>
      </c>
      <c r="H2553" s="2">
        <f t="shared" si="355"/>
        <v>8.66650782280146E-2</v>
      </c>
      <c r="I2553" s="2">
        <f t="shared" si="356"/>
        <v>7.9753256053223112</v>
      </c>
    </row>
    <row r="2554" spans="1:9" ht="13.5" x14ac:dyDescent="0.25">
      <c r="A2554" s="3">
        <f>TITRES_STAT!B2557</f>
        <v>0</v>
      </c>
      <c r="B2554" s="6">
        <f>TITRES_STAT!D2557</f>
        <v>0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2.2333655864641847E-3</v>
      </c>
      <c r="G2554" s="2">
        <f t="shared" si="358"/>
        <v>2.577007523824339E-2</v>
      </c>
      <c r="H2554" s="2">
        <f t="shared" si="355"/>
        <v>8.6665078228014572E-2</v>
      </c>
      <c r="I2554" s="2">
        <f t="shared" si="356"/>
        <v>7.9753256053223112</v>
      </c>
    </row>
    <row r="2555" spans="1:9" ht="13.5" x14ac:dyDescent="0.25">
      <c r="A2555" s="3">
        <f>TITRES_STAT!B2558</f>
        <v>0</v>
      </c>
      <c r="B2555" s="6">
        <f>TITRES_STAT!D2558</f>
        <v>0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2.0738394731453142E-3</v>
      </c>
      <c r="G2555" s="2">
        <f t="shared" si="358"/>
        <v>2.3929355578368863E-2</v>
      </c>
      <c r="H2555" s="2">
        <f t="shared" si="355"/>
        <v>8.6665078228014572E-2</v>
      </c>
      <c r="I2555" s="2">
        <f t="shared" si="356"/>
        <v>7.9753256053223112</v>
      </c>
    </row>
    <row r="2556" spans="1:9" ht="13.5" x14ac:dyDescent="0.25">
      <c r="A2556" s="3">
        <f>TITRES_STAT!B2559</f>
        <v>0</v>
      </c>
      <c r="B2556" s="6">
        <f>TITRES_STAT!D2559</f>
        <v>0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1.9257080822063632E-3</v>
      </c>
      <c r="G2556" s="2">
        <f t="shared" si="358"/>
        <v>2.2220115894199661E-2</v>
      </c>
      <c r="H2556" s="2">
        <f t="shared" si="355"/>
        <v>8.6665078228014558E-2</v>
      </c>
      <c r="I2556" s="2">
        <f t="shared" si="356"/>
        <v>7.9753256053223112</v>
      </c>
    </row>
    <row r="2557" spans="1:9" ht="13.5" x14ac:dyDescent="0.25">
      <c r="A2557" s="3">
        <f>TITRES_STAT!B2560</f>
        <v>0</v>
      </c>
      <c r="B2557" s="6">
        <f>TITRES_STAT!D2560</f>
        <v>0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1.7881575049059088E-3</v>
      </c>
      <c r="G2557" s="2">
        <f t="shared" si="359"/>
        <v>2.0632964758899686E-2</v>
      </c>
      <c r="H2557" s="2">
        <f t="shared" si="355"/>
        <v>8.6665078228014558E-2</v>
      </c>
      <c r="I2557" s="2">
        <f t="shared" si="356"/>
        <v>7.9753256053223112</v>
      </c>
    </row>
    <row r="2558" spans="1:9" ht="13.5" x14ac:dyDescent="0.25">
      <c r="A2558" s="3">
        <f>TITRES_STAT!B2561</f>
        <v>0</v>
      </c>
      <c r="B2558" s="6">
        <f>TITRES_STAT!D2561</f>
        <v>0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1.660431968841201E-3</v>
      </c>
      <c r="G2558" s="2">
        <f t="shared" si="359"/>
        <v>1.9159181561835426E-2</v>
      </c>
      <c r="H2558" s="2">
        <f t="shared" si="355"/>
        <v>8.6665078228014544E-2</v>
      </c>
      <c r="I2558" s="2">
        <f t="shared" si="356"/>
        <v>7.9753256053223112</v>
      </c>
    </row>
    <row r="2559" spans="1:9" ht="13.5" x14ac:dyDescent="0.25">
      <c r="A2559" s="3">
        <f>TITRES_STAT!B2562</f>
        <v>0</v>
      </c>
      <c r="B2559" s="6">
        <f>TITRES_STAT!D2562</f>
        <v>0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1.5418296853525438E-3</v>
      </c>
      <c r="G2559" s="2">
        <f t="shared" si="359"/>
        <v>1.7790668593132896E-2</v>
      </c>
      <c r="H2559" s="2">
        <f t="shared" si="355"/>
        <v>8.6665078228014544E-2</v>
      </c>
      <c r="I2559" s="2">
        <f t="shared" si="356"/>
        <v>7.9753256053223112</v>
      </c>
    </row>
    <row r="2560" spans="1:9" ht="13.5" x14ac:dyDescent="0.25">
      <c r="A2560" s="3">
        <f>TITRES_STAT!B2563</f>
        <v>0</v>
      </c>
      <c r="B2560" s="6">
        <f>TITRES_STAT!D2563</f>
        <v>0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1.431698993541648E-3</v>
      </c>
      <c r="G2560" s="2">
        <f t="shared" si="359"/>
        <v>1.651990655076626E-2</v>
      </c>
      <c r="H2560" s="2">
        <f t="shared" si="355"/>
        <v>8.6665078228014558E-2</v>
      </c>
      <c r="I2560" s="2">
        <f t="shared" si="356"/>
        <v>7.9753256053223112</v>
      </c>
    </row>
    <row r="2561" spans="1:9" ht="13.5" x14ac:dyDescent="0.25">
      <c r="A2561" s="3">
        <f>TITRES_STAT!B2564</f>
        <v>0</v>
      </c>
      <c r="B2561" s="6">
        <f>TITRES_STAT!D2564</f>
        <v>0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1.3294347797172445E-3</v>
      </c>
      <c r="G2561" s="2">
        <f t="shared" si="359"/>
        <v>1.5339913225711528E-2</v>
      </c>
      <c r="H2561" s="2">
        <f t="shared" si="355"/>
        <v>8.6665078228014544E-2</v>
      </c>
      <c r="I2561" s="2">
        <f t="shared" si="356"/>
        <v>7.9753256053223112</v>
      </c>
    </row>
    <row r="2562" spans="1:9" ht="13.5" x14ac:dyDescent="0.25">
      <c r="A2562" s="3">
        <f>TITRES_STAT!B2565</f>
        <v>0</v>
      </c>
      <c r="B2562" s="6">
        <f>TITRES_STAT!D2565</f>
        <v>0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1.2344751525945844E-3</v>
      </c>
      <c r="G2562" s="2">
        <f t="shared" si="359"/>
        <v>1.4244205138160704E-2</v>
      </c>
      <c r="H2562" s="2">
        <f t="shared" si="355"/>
        <v>8.6665078228014558E-2</v>
      </c>
      <c r="I2562" s="2">
        <f t="shared" si="356"/>
        <v>7.9753256053223112</v>
      </c>
    </row>
    <row r="2563" spans="1:9" ht="13.5" x14ac:dyDescent="0.25">
      <c r="A2563" s="3">
        <f>TITRES_STAT!B2566</f>
        <v>0</v>
      </c>
      <c r="B2563" s="6">
        <f>TITRES_STAT!D2566</f>
        <v>0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1.1462983559806857E-3</v>
      </c>
      <c r="G2563" s="2">
        <f t="shared" si="359"/>
        <v>1.3226761914006369E-2</v>
      </c>
      <c r="H2563" s="2">
        <f t="shared" si="355"/>
        <v>8.6665078228014572E-2</v>
      </c>
      <c r="I2563" s="2">
        <f t="shared" si="356"/>
        <v>7.9753256053223112</v>
      </c>
    </row>
    <row r="2564" spans="1:9" ht="13.5" x14ac:dyDescent="0.25">
      <c r="A2564" s="3">
        <f>TITRES_STAT!B2567</f>
        <v>0</v>
      </c>
      <c r="B2564" s="6">
        <f>TITRES_STAT!D2567</f>
        <v>0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1.0644199019820653E-3</v>
      </c>
      <c r="G2564" s="2">
        <f t="shared" si="359"/>
        <v>1.2281993205863057E-2</v>
      </c>
      <c r="H2564" s="2">
        <f t="shared" si="355"/>
        <v>8.6665078228014558E-2</v>
      </c>
      <c r="I2564" s="2">
        <f t="shared" si="356"/>
        <v>7.9753256053223112</v>
      </c>
    </row>
    <row r="2565" spans="1:9" ht="13.5" x14ac:dyDescent="0.25">
      <c r="A2565" s="3">
        <f>TITRES_STAT!B2568</f>
        <v>0</v>
      </c>
      <c r="B2565" s="6">
        <f>TITRES_STAT!D2568</f>
        <v>0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9.8838990898334638E-4</v>
      </c>
      <c r="G2565" s="2">
        <f t="shared" si="359"/>
        <v>1.1404707976872838E-2</v>
      </c>
      <c r="H2565" s="2">
        <f t="shared" si="355"/>
        <v>8.6665078228014586E-2</v>
      </c>
      <c r="I2565" s="2">
        <f t="shared" si="356"/>
        <v>7.9753256053223112</v>
      </c>
    </row>
    <row r="2566" spans="1:9" ht="13.5" x14ac:dyDescent="0.25">
      <c r="A2566" s="3">
        <f>TITRES_STAT!B2569</f>
        <v>0</v>
      </c>
      <c r="B2566" s="6">
        <f>TITRES_STAT!D2569</f>
        <v>0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9.1779062977025031E-4</v>
      </c>
      <c r="G2566" s="2">
        <f t="shared" si="359"/>
        <v>1.0590085978524778E-2</v>
      </c>
      <c r="H2566" s="2">
        <f t="shared" si="355"/>
        <v>8.6665078228014586E-2</v>
      </c>
      <c r="I2566" s="2">
        <f t="shared" si="356"/>
        <v>7.9753256053223112</v>
      </c>
    </row>
    <row r="2567" spans="1:9" ht="13.5" x14ac:dyDescent="0.25">
      <c r="A2567" s="3">
        <f>TITRES_STAT!B2570</f>
        <v>0</v>
      </c>
      <c r="B2567" s="6">
        <f>TITRES_STAT!D2570</f>
        <v>0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8.5223415621523237E-4</v>
      </c>
      <c r="G2567" s="2">
        <f t="shared" si="359"/>
        <v>9.8336512657730083E-3</v>
      </c>
      <c r="H2567" s="2">
        <f t="shared" si="355"/>
        <v>8.6665078228014586E-2</v>
      </c>
      <c r="I2567" s="2">
        <f t="shared" si="356"/>
        <v>7.9753256053223112</v>
      </c>
    </row>
    <row r="2568" spans="1:9" ht="13.5" x14ac:dyDescent="0.25">
      <c r="A2568" s="3">
        <f>TITRES_STAT!B2571</f>
        <v>0</v>
      </c>
      <c r="B2568" s="6">
        <f>TITRES_STAT!D2571</f>
        <v>0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7.9136028791414431E-4</v>
      </c>
      <c r="G2568" s="2">
        <f t="shared" si="359"/>
        <v>9.13124760393208E-3</v>
      </c>
      <c r="H2568" s="2">
        <f t="shared" si="355"/>
        <v>8.6665078228014572E-2</v>
      </c>
      <c r="I2568" s="2">
        <f t="shared" si="356"/>
        <v>7.9753256053223112</v>
      </c>
    </row>
    <row r="2569" spans="1:9" ht="13.5" x14ac:dyDescent="0.25">
      <c r="A2569" s="3">
        <f>TITRES_STAT!B2572</f>
        <v>0</v>
      </c>
      <c r="B2569" s="6">
        <f>TITRES_STAT!D2572</f>
        <v>0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7.3483455306313399E-4</v>
      </c>
      <c r="G2569" s="2">
        <f t="shared" si="359"/>
        <v>8.4790156322226452E-3</v>
      </c>
      <c r="H2569" s="2">
        <f t="shared" si="355"/>
        <v>8.6665078228014572E-2</v>
      </c>
      <c r="I2569" s="2">
        <f t="shared" si="356"/>
        <v>7.9753256053223112</v>
      </c>
    </row>
    <row r="2570" spans="1:9" ht="13.5" x14ac:dyDescent="0.25">
      <c r="A2570" s="3">
        <f>TITRES_STAT!B2573</f>
        <v>0</v>
      </c>
      <c r="B2570" s="6">
        <f>TITRES_STAT!D2573</f>
        <v>0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6.8234637070148146E-4</v>
      </c>
      <c r="G2570" s="2">
        <f t="shared" si="359"/>
        <v>7.8733716584924555E-3</v>
      </c>
      <c r="H2570" s="2">
        <f t="shared" si="355"/>
        <v>8.6665078228014572E-2</v>
      </c>
      <c r="I2570" s="2">
        <f t="shared" si="356"/>
        <v>7.9753256053223112</v>
      </c>
    </row>
    <row r="2571" spans="1:9" ht="13.5" x14ac:dyDescent="0.25">
      <c r="A2571" s="3">
        <f>TITRES_STAT!B2574</f>
        <v>0</v>
      </c>
      <c r="B2571" s="6">
        <f>TITRES_STAT!D2574</f>
        <v>0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6.3360734422280424E-4</v>
      </c>
      <c r="G2571" s="2">
        <f t="shared" si="359"/>
        <v>7.3109879686001373E-3</v>
      </c>
      <c r="H2571" s="2">
        <f t="shared" si="355"/>
        <v>8.6665078228014572E-2</v>
      </c>
      <c r="I2571" s="2">
        <f t="shared" si="356"/>
        <v>7.9753256053223112</v>
      </c>
    </row>
    <row r="2572" spans="1:9" ht="13.5" x14ac:dyDescent="0.25">
      <c r="A2572" s="3">
        <f>TITRES_STAT!B2575</f>
        <v>0</v>
      </c>
      <c r="B2572" s="6">
        <f>TITRES_STAT!D2575</f>
        <v>0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5.8834967677831823E-4</v>
      </c>
      <c r="G2572" s="2">
        <f t="shared" si="359"/>
        <v>6.7887745422715567E-3</v>
      </c>
      <c r="H2572" s="2">
        <f t="shared" si="355"/>
        <v>8.6665078228014558E-2</v>
      </c>
      <c r="I2572" s="2">
        <f t="shared" si="356"/>
        <v>7.9753256053223112</v>
      </c>
    </row>
    <row r="2573" spans="1:9" ht="13.5" x14ac:dyDescent="0.25">
      <c r="A2573" s="3">
        <f>TITRES_STAT!B2576</f>
        <v>0</v>
      </c>
      <c r="B2573" s="6">
        <f>TITRES_STAT!D2576</f>
        <v>0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5.4632469986558123E-4</v>
      </c>
      <c r="G2573" s="2">
        <f t="shared" si="363"/>
        <v>6.3038620749664449E-3</v>
      </c>
      <c r="H2573" s="2">
        <f t="shared" si="355"/>
        <v>8.6665078228014572E-2</v>
      </c>
      <c r="I2573" s="2">
        <f t="shared" si="356"/>
        <v>7.9753256053223112</v>
      </c>
    </row>
    <row r="2574" spans="1:9" ht="13.5" x14ac:dyDescent="0.25">
      <c r="A2574" s="3">
        <f>TITRES_STAT!B2577</f>
        <v>0</v>
      </c>
      <c r="B2574" s="6">
        <f>TITRES_STAT!D2577</f>
        <v>0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5.0730150701803968E-4</v>
      </c>
      <c r="G2574" s="2">
        <f t="shared" si="363"/>
        <v>5.853586212468842E-3</v>
      </c>
      <c r="H2574" s="2">
        <f t="shared" si="355"/>
        <v>8.6665078228014558E-2</v>
      </c>
      <c r="I2574" s="2">
        <f t="shared" si="356"/>
        <v>7.9753256053223112</v>
      </c>
    </row>
    <row r="2575" spans="1:9" ht="13.5" x14ac:dyDescent="0.25">
      <c r="A2575" s="3">
        <f>TITRES_STAT!B2578</f>
        <v>0</v>
      </c>
      <c r="B2575" s="6">
        <f>TITRES_STAT!D2578</f>
        <v>0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4.7106568508817971E-4</v>
      </c>
      <c r="G2575" s="2">
        <f t="shared" si="363"/>
        <v>5.4354729115782107E-3</v>
      </c>
      <c r="H2575" s="2">
        <f t="shared" si="355"/>
        <v>8.6665078228014558E-2</v>
      </c>
      <c r="I2575" s="2">
        <f t="shared" si="356"/>
        <v>7.9753256053223112</v>
      </c>
    </row>
    <row r="2576" spans="1:9" ht="13.5" x14ac:dyDescent="0.25">
      <c r="A2576" s="3">
        <f>TITRES_STAT!B2579</f>
        <v>0</v>
      </c>
      <c r="B2576" s="6">
        <f>TITRES_STAT!D2579</f>
        <v>0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4.3741813615330973E-4</v>
      </c>
      <c r="G2576" s="2">
        <f t="shared" si="363"/>
        <v>5.0472248464654814E-3</v>
      </c>
      <c r="H2576" s="2">
        <f t="shared" si="355"/>
        <v>8.6665078228014558E-2</v>
      </c>
      <c r="I2576" s="2">
        <f t="shared" si="356"/>
        <v>7.9753256053223112</v>
      </c>
    </row>
    <row r="2577" spans="1:9" ht="13.5" x14ac:dyDescent="0.25">
      <c r="A2577" s="3">
        <f>TITRES_STAT!B2580</f>
        <v>0</v>
      </c>
      <c r="B2577" s="6">
        <f>TITRES_STAT!D2580</f>
        <v>0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4.0617398357093045E-4</v>
      </c>
      <c r="G2577" s="2">
        <f t="shared" si="363"/>
        <v>4.6867087860036618E-3</v>
      </c>
      <c r="H2577" s="2">
        <f t="shared" ref="H2577:H2640" si="364">F2577/G2577</f>
        <v>8.6665078228014544E-2</v>
      </c>
      <c r="I2577" s="2">
        <f t="shared" ref="I2577:I2640" si="365">IF(G2577=0,100,100-(100/(1+H2577)))</f>
        <v>7.9753256053223112</v>
      </c>
    </row>
    <row r="2578" spans="1:9" ht="13.5" x14ac:dyDescent="0.25">
      <c r="A2578" s="3">
        <f>TITRES_STAT!B2581</f>
        <v>0</v>
      </c>
      <c r="B2578" s="6">
        <f>TITRES_STAT!D2581</f>
        <v>0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3.7716155617300684E-4</v>
      </c>
      <c r="G2578" s="2">
        <f t="shared" si="363"/>
        <v>4.3519438727176859E-3</v>
      </c>
      <c r="H2578" s="2">
        <f t="shared" si="364"/>
        <v>8.6665078228014544E-2</v>
      </c>
      <c r="I2578" s="2">
        <f t="shared" si="365"/>
        <v>7.9753256053223112</v>
      </c>
    </row>
    <row r="2579" spans="1:9" ht="13.5" x14ac:dyDescent="0.25">
      <c r="A2579" s="3">
        <f>TITRES_STAT!B2582</f>
        <v>0</v>
      </c>
      <c r="B2579" s="6">
        <f>TITRES_STAT!D2582</f>
        <v>0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3.5022144501779205E-4</v>
      </c>
      <c r="G2579" s="2">
        <f t="shared" si="363"/>
        <v>4.0410907389521371E-3</v>
      </c>
      <c r="H2579" s="2">
        <f t="shared" si="364"/>
        <v>8.6665078228014544E-2</v>
      </c>
      <c r="I2579" s="2">
        <f t="shared" si="365"/>
        <v>7.9753256053223112</v>
      </c>
    </row>
    <row r="2580" spans="1:9" ht="13.5" x14ac:dyDescent="0.25">
      <c r="A2580" s="3">
        <f>TITRES_STAT!B2583</f>
        <v>0</v>
      </c>
      <c r="B2580" s="6">
        <f>TITRES_STAT!D2583</f>
        <v>0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3.2520562751652118E-4</v>
      </c>
      <c r="G2580" s="2">
        <f t="shared" si="363"/>
        <v>3.7524414004555559E-3</v>
      </c>
      <c r="H2580" s="2">
        <f t="shared" si="364"/>
        <v>8.6665078228014544E-2</v>
      </c>
      <c r="I2580" s="2">
        <f t="shared" si="365"/>
        <v>7.9753256053223112</v>
      </c>
    </row>
    <row r="2581" spans="1:9" ht="13.5" x14ac:dyDescent="0.25">
      <c r="A2581" s="3">
        <f>TITRES_STAT!B2584</f>
        <v>0</v>
      </c>
      <c r="B2581" s="6">
        <f>TITRES_STAT!D2584</f>
        <v>0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3.0197665412248396E-4</v>
      </c>
      <c r="G2581" s="2">
        <f t="shared" si="363"/>
        <v>3.4844098718515878E-3</v>
      </c>
      <c r="H2581" s="2">
        <f t="shared" si="364"/>
        <v>8.666507822801453E-2</v>
      </c>
      <c r="I2581" s="2">
        <f t="shared" si="365"/>
        <v>7.9753256053223112</v>
      </c>
    </row>
    <row r="2582" spans="1:9" ht="13.5" x14ac:dyDescent="0.25">
      <c r="A2582" s="3">
        <f>TITRES_STAT!B2585</f>
        <v>0</v>
      </c>
      <c r="B2582" s="6">
        <f>TITRES_STAT!D2585</f>
        <v>0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2.8040689311373512E-4</v>
      </c>
      <c r="G2582" s="2">
        <f t="shared" si="363"/>
        <v>3.2355234524336176E-3</v>
      </c>
      <c r="H2582" s="2">
        <f t="shared" si="364"/>
        <v>8.666507822801453E-2</v>
      </c>
      <c r="I2582" s="2">
        <f t="shared" si="365"/>
        <v>7.9753256053223112</v>
      </c>
    </row>
    <row r="2583" spans="1:9" ht="13.5" x14ac:dyDescent="0.25">
      <c r="A2583" s="3">
        <f>TITRES_STAT!B2586</f>
        <v>0</v>
      </c>
      <c r="B2583" s="6">
        <f>TITRES_STAT!D2586</f>
        <v>0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2.6037782931989689E-4</v>
      </c>
      <c r="G2583" s="2">
        <f t="shared" si="363"/>
        <v>3.004414634402645E-3</v>
      </c>
      <c r="H2583" s="2">
        <f t="shared" si="364"/>
        <v>8.666507822801453E-2</v>
      </c>
      <c r="I2583" s="2">
        <f t="shared" si="365"/>
        <v>7.9753256053223112</v>
      </c>
    </row>
    <row r="2584" spans="1:9" ht="13.5" x14ac:dyDescent="0.25">
      <c r="A2584" s="3">
        <f>TITRES_STAT!B2587</f>
        <v>0</v>
      </c>
      <c r="B2584" s="6">
        <f>TITRES_STAT!D2587</f>
        <v>0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2.4177941293990424E-4</v>
      </c>
      <c r="G2584" s="2">
        <f t="shared" si="363"/>
        <v>2.7898135890881701E-3</v>
      </c>
      <c r="H2584" s="2">
        <f t="shared" si="364"/>
        <v>8.666507822801453E-2</v>
      </c>
      <c r="I2584" s="2">
        <f t="shared" si="365"/>
        <v>7.9753256053223112</v>
      </c>
    </row>
    <row r="2585" spans="1:9" ht="13.5" x14ac:dyDescent="0.25">
      <c r="A2585" s="3">
        <f>TITRES_STAT!B2588</f>
        <v>0</v>
      </c>
      <c r="B2585" s="6">
        <f>TITRES_STAT!D2588</f>
        <v>0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2.2450945487276824E-4</v>
      </c>
      <c r="G2585" s="2">
        <f t="shared" si="363"/>
        <v>2.5905411898675865E-3</v>
      </c>
      <c r="H2585" s="2">
        <f t="shared" si="364"/>
        <v>8.666507822801453E-2</v>
      </c>
      <c r="I2585" s="2">
        <f t="shared" si="365"/>
        <v>7.9753256053223112</v>
      </c>
    </row>
    <row r="2586" spans="1:9" ht="13.5" x14ac:dyDescent="0.25">
      <c r="A2586" s="3">
        <f>TITRES_STAT!B2589</f>
        <v>0</v>
      </c>
      <c r="B2586" s="6">
        <f>TITRES_STAT!D2589</f>
        <v>0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2.0847306523899908E-4</v>
      </c>
      <c r="G2586" s="2">
        <f t="shared" si="363"/>
        <v>2.4055025334484732E-3</v>
      </c>
      <c r="H2586" s="2">
        <f t="shared" si="364"/>
        <v>8.666507822801453E-2</v>
      </c>
      <c r="I2586" s="2">
        <f t="shared" si="365"/>
        <v>7.9753256053223112</v>
      </c>
    </row>
    <row r="2587" spans="1:9" ht="13.5" x14ac:dyDescent="0.25">
      <c r="A2587" s="3">
        <f>TITRES_STAT!B2590</f>
        <v>0</v>
      </c>
      <c r="B2587" s="6">
        <f>TITRES_STAT!D2590</f>
        <v>0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1.9358213200764202E-4</v>
      </c>
      <c r="G2587" s="2">
        <f t="shared" si="363"/>
        <v>2.2336809239164391E-3</v>
      </c>
      <c r="H2587" s="2">
        <f t="shared" si="364"/>
        <v>8.6665078228014558E-2</v>
      </c>
      <c r="I2587" s="2">
        <f t="shared" si="365"/>
        <v>7.9753256053223112</v>
      </c>
    </row>
    <row r="2588" spans="1:9" ht="13.5" x14ac:dyDescent="0.25">
      <c r="A2588" s="3">
        <f>TITRES_STAT!B2591</f>
        <v>0</v>
      </c>
      <c r="B2588" s="6">
        <f>TITRES_STAT!D2591</f>
        <v>0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1.7975483686423903E-4</v>
      </c>
      <c r="G2588" s="2">
        <f t="shared" si="363"/>
        <v>2.0741322864938363E-3</v>
      </c>
      <c r="H2588" s="2">
        <f t="shared" si="364"/>
        <v>8.6665078228014558E-2</v>
      </c>
      <c r="I2588" s="2">
        <f t="shared" si="365"/>
        <v>7.9753256053223112</v>
      </c>
    </row>
    <row r="2589" spans="1:9" ht="13.5" x14ac:dyDescent="0.25">
      <c r="A2589" s="3">
        <f>TITRES_STAT!B2592</f>
        <v>0</v>
      </c>
      <c r="B2589" s="6">
        <f>TITRES_STAT!D2592</f>
        <v>0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1.6691520565965051E-4</v>
      </c>
      <c r="G2589" s="2">
        <f t="shared" si="366"/>
        <v>1.9259799803157051E-3</v>
      </c>
      <c r="H2589" s="2">
        <f t="shared" si="364"/>
        <v>8.6665078228014544E-2</v>
      </c>
      <c r="I2589" s="2">
        <f t="shared" si="365"/>
        <v>7.9753256053223112</v>
      </c>
    </row>
    <row r="2590" spans="1:9" ht="13.5" x14ac:dyDescent="0.25">
      <c r="A2590" s="3">
        <f>TITRES_STAT!B2593</f>
        <v>0</v>
      </c>
      <c r="B2590" s="6">
        <f>TITRES_STAT!D2593</f>
        <v>0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1.5499269096967547E-4</v>
      </c>
      <c r="G2590" s="2">
        <f t="shared" si="366"/>
        <v>1.7884099817217262E-3</v>
      </c>
      <c r="H2590" s="2">
        <f t="shared" si="364"/>
        <v>8.6665078228014558E-2</v>
      </c>
      <c r="I2590" s="2">
        <f t="shared" si="365"/>
        <v>7.9753256053223112</v>
      </c>
    </row>
    <row r="2591" spans="1:9" ht="13.5" x14ac:dyDescent="0.25">
      <c r="A2591" s="3">
        <f>TITRES_STAT!B2594</f>
        <v>0</v>
      </c>
      <c r="B2591" s="6">
        <f>TITRES_STAT!D2594</f>
        <v>0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1.439217844718415E-4</v>
      </c>
      <c r="G2591" s="2">
        <f t="shared" si="366"/>
        <v>1.6606664115987459E-3</v>
      </c>
      <c r="H2591" s="2">
        <f t="shared" si="364"/>
        <v>8.666507822801453E-2</v>
      </c>
      <c r="I2591" s="2">
        <f t="shared" si="365"/>
        <v>7.9753256053223112</v>
      </c>
    </row>
    <row r="2592" spans="1:9" ht="13.5" x14ac:dyDescent="0.25">
      <c r="A2592" s="3">
        <f>TITRES_STAT!B2595</f>
        <v>0</v>
      </c>
      <c r="B2592" s="6">
        <f>TITRES_STAT!D2595</f>
        <v>0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1.336416570095671E-4</v>
      </c>
      <c r="G2592" s="2">
        <f t="shared" si="366"/>
        <v>1.5420473821988352E-3</v>
      </c>
      <c r="H2592" s="2">
        <f t="shared" si="364"/>
        <v>8.6665078228014544E-2</v>
      </c>
      <c r="I2592" s="2">
        <f t="shared" si="365"/>
        <v>7.9753256053223112</v>
      </c>
    </row>
    <row r="2593" spans="1:9" ht="13.5" x14ac:dyDescent="0.25">
      <c r="A2593" s="3">
        <f>TITRES_STAT!B2596</f>
        <v>0</v>
      </c>
      <c r="B2593" s="6">
        <f>TITRES_STAT!D2596</f>
        <v>0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1.240958243660266E-4</v>
      </c>
      <c r="G2593" s="2">
        <f t="shared" si="366"/>
        <v>1.4319011406132042E-3</v>
      </c>
      <c r="H2593" s="2">
        <f t="shared" si="364"/>
        <v>8.6665078228014544E-2</v>
      </c>
      <c r="I2593" s="2">
        <f t="shared" si="365"/>
        <v>7.9753256053223112</v>
      </c>
    </row>
    <row r="2594" spans="1:9" ht="13.5" x14ac:dyDescent="0.25">
      <c r="A2594" s="3">
        <f>TITRES_STAT!B2597</f>
        <v>0</v>
      </c>
      <c r="B2594" s="6">
        <f>TITRES_STAT!D2597</f>
        <v>0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1.152318369113104E-4</v>
      </c>
      <c r="G2594" s="2">
        <f t="shared" si="366"/>
        <v>1.3296224877122609E-3</v>
      </c>
      <c r="H2594" s="2">
        <f t="shared" si="364"/>
        <v>8.6665078228014544E-2</v>
      </c>
      <c r="I2594" s="2">
        <f t="shared" si="365"/>
        <v>7.9753256053223112</v>
      </c>
    </row>
    <row r="2595" spans="1:9" ht="13.5" x14ac:dyDescent="0.25">
      <c r="A2595" s="3">
        <f>TITRES_STAT!B2598</f>
        <v>0</v>
      </c>
      <c r="B2595" s="6">
        <f>TITRES_STAT!D2598</f>
        <v>0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1.0700099141764537E-4</v>
      </c>
      <c r="G2595" s="2">
        <f t="shared" si="366"/>
        <v>1.2346494528756708E-3</v>
      </c>
      <c r="H2595" s="2">
        <f t="shared" si="364"/>
        <v>8.6665078228014544E-2</v>
      </c>
      <c r="I2595" s="2">
        <f t="shared" si="365"/>
        <v>7.9753256053223112</v>
      </c>
    </row>
    <row r="2596" spans="1:9" ht="13.5" x14ac:dyDescent="0.25">
      <c r="A2596" s="3">
        <f>TITRES_STAT!B2599</f>
        <v>0</v>
      </c>
      <c r="B2596" s="6">
        <f>TITRES_STAT!D2599</f>
        <v>0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9.9358063459242127E-5</v>
      </c>
      <c r="G2596" s="2">
        <f t="shared" si="366"/>
        <v>1.1464602062416943E-3</v>
      </c>
      <c r="H2596" s="2">
        <f t="shared" si="364"/>
        <v>8.6665078228014544E-2</v>
      </c>
      <c r="I2596" s="2">
        <f t="shared" si="365"/>
        <v>7.9753256053223112</v>
      </c>
    </row>
    <row r="2597" spans="1:9" ht="13.5" x14ac:dyDescent="0.25">
      <c r="A2597" s="3">
        <f>TITRES_STAT!B2600</f>
        <v>0</v>
      </c>
      <c r="B2597" s="6">
        <f>TITRES_STAT!D2600</f>
        <v>0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9.2261058926439117E-5</v>
      </c>
      <c r="G2597" s="2">
        <f t="shared" si="366"/>
        <v>1.0645701915101447E-3</v>
      </c>
      <c r="H2597" s="2">
        <f t="shared" si="364"/>
        <v>8.6665078228014544E-2</v>
      </c>
      <c r="I2597" s="2">
        <f t="shared" si="365"/>
        <v>7.9753256053223112</v>
      </c>
    </row>
    <row r="2598" spans="1:9" ht="13.5" x14ac:dyDescent="0.25">
      <c r="A2598" s="3">
        <f>TITRES_STAT!B2601</f>
        <v>0</v>
      </c>
      <c r="B2598" s="6">
        <f>TITRES_STAT!D2601</f>
        <v>0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8.5670983288836324E-5</v>
      </c>
      <c r="G2598" s="2">
        <f t="shared" si="366"/>
        <v>9.8852946354513428E-4</v>
      </c>
      <c r="H2598" s="2">
        <f t="shared" si="364"/>
        <v>8.6665078228014558E-2</v>
      </c>
      <c r="I2598" s="2">
        <f t="shared" si="365"/>
        <v>7.9753256053223112</v>
      </c>
    </row>
    <row r="2599" spans="1:9" ht="13.5" x14ac:dyDescent="0.25">
      <c r="A2599" s="3">
        <f>TITRES_STAT!B2602</f>
        <v>0</v>
      </c>
      <c r="B2599" s="6">
        <f>TITRES_STAT!D2602</f>
        <v>0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7.955162733963373E-5</v>
      </c>
      <c r="G2599" s="2">
        <f t="shared" si="366"/>
        <v>9.1792021614905332E-4</v>
      </c>
      <c r="H2599" s="2">
        <f t="shared" si="364"/>
        <v>8.6665078228014544E-2</v>
      </c>
      <c r="I2599" s="2">
        <f t="shared" si="365"/>
        <v>7.9753256053223112</v>
      </c>
    </row>
    <row r="2600" spans="1:9" ht="13.5" x14ac:dyDescent="0.25">
      <c r="A2600" s="3">
        <f>TITRES_STAT!B2603</f>
        <v>0</v>
      </c>
      <c r="B2600" s="6">
        <f>TITRES_STAT!D2603</f>
        <v>0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7.3869368243945611E-5</v>
      </c>
      <c r="G2600" s="2">
        <f t="shared" si="366"/>
        <v>8.5235448642412097E-4</v>
      </c>
      <c r="H2600" s="2">
        <f t="shared" si="364"/>
        <v>8.6665078228014558E-2</v>
      </c>
      <c r="I2600" s="2">
        <f t="shared" si="365"/>
        <v>7.9753256053223112</v>
      </c>
    </row>
    <row r="2601" spans="1:9" ht="13.5" x14ac:dyDescent="0.25">
      <c r="A2601" s="3">
        <f>TITRES_STAT!B2604</f>
        <v>0</v>
      </c>
      <c r="B2601" s="6">
        <f>TITRES_STAT!D2604</f>
        <v>0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6.8592984797949497E-5</v>
      </c>
      <c r="G2601" s="2">
        <f t="shared" si="366"/>
        <v>7.9147202310811231E-4</v>
      </c>
      <c r="H2601" s="2">
        <f t="shared" si="364"/>
        <v>8.6665078228014558E-2</v>
      </c>
      <c r="I2601" s="2">
        <f t="shared" si="365"/>
        <v>7.9753256053223112</v>
      </c>
    </row>
    <row r="2602" spans="1:9" ht="13.5" x14ac:dyDescent="0.25">
      <c r="A2602" s="3">
        <f>TITRES_STAT!B2605</f>
        <v>0</v>
      </c>
      <c r="B2602" s="6">
        <f>TITRES_STAT!D2605</f>
        <v>0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6.3693485883810252E-5</v>
      </c>
      <c r="G2602" s="2">
        <f t="shared" si="366"/>
        <v>7.3493830717181856E-4</v>
      </c>
      <c r="H2602" s="2">
        <f t="shared" si="364"/>
        <v>8.6665078228014558E-2</v>
      </c>
      <c r="I2602" s="2">
        <f t="shared" si="365"/>
        <v>7.9753256053223112</v>
      </c>
    </row>
    <row r="2603" spans="1:9" ht="13.5" x14ac:dyDescent="0.25">
      <c r="A2603" s="3">
        <f>TITRES_STAT!B2606</f>
        <v>0</v>
      </c>
      <c r="B2603" s="6">
        <f>TITRES_STAT!D2606</f>
        <v>0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5.9143951177823801E-5</v>
      </c>
      <c r="G2603" s="2">
        <f t="shared" si="366"/>
        <v>6.8244271380240294E-4</v>
      </c>
      <c r="H2603" s="2">
        <f t="shared" si="364"/>
        <v>8.6665078228014558E-2</v>
      </c>
      <c r="I2603" s="2">
        <f t="shared" si="365"/>
        <v>7.9753256053223112</v>
      </c>
    </row>
    <row r="2604" spans="1:9" ht="13.5" x14ac:dyDescent="0.25">
      <c r="A2604" s="3">
        <f>TITRES_STAT!B2607</f>
        <v>0</v>
      </c>
      <c r="B2604" s="6">
        <f>TITRES_STAT!D2607</f>
        <v>0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5.4919383236550676E-5</v>
      </c>
      <c r="G2604" s="2">
        <f t="shared" si="366"/>
        <v>6.3369680567365995E-4</v>
      </c>
      <c r="H2604" s="2">
        <f t="shared" si="364"/>
        <v>8.6665078228014558E-2</v>
      </c>
      <c r="I2604" s="2">
        <f t="shared" si="365"/>
        <v>7.9753256053223112</v>
      </c>
    </row>
    <row r="2605" spans="1:9" ht="13.5" x14ac:dyDescent="0.25">
      <c r="A2605" s="3">
        <f>TITRES_STAT!B2608</f>
        <v>0</v>
      </c>
      <c r="B2605" s="6">
        <f>TITRES_STAT!D2608</f>
        <v>0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5.0996570148225633E-5</v>
      </c>
      <c r="G2605" s="2">
        <f t="shared" si="367"/>
        <v>5.884327481255414E-4</v>
      </c>
      <c r="H2605" s="2">
        <f t="shared" si="364"/>
        <v>8.6665078228014558E-2</v>
      </c>
      <c r="I2605" s="2">
        <f t="shared" si="365"/>
        <v>7.9753256053223112</v>
      </c>
    </row>
    <row r="2606" spans="1:9" ht="13.5" x14ac:dyDescent="0.25">
      <c r="A2606" s="3">
        <f>TITRES_STAT!B2609</f>
        <v>0</v>
      </c>
      <c r="B2606" s="6">
        <f>TITRES_STAT!D2609</f>
        <v>0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4.7353957994780942E-5</v>
      </c>
      <c r="G2606" s="2">
        <f t="shared" si="367"/>
        <v>5.4640183754514561E-4</v>
      </c>
      <c r="H2606" s="2">
        <f t="shared" si="364"/>
        <v>8.6665078228014544E-2</v>
      </c>
      <c r="I2606" s="2">
        <f t="shared" si="365"/>
        <v>7.9753256053223112</v>
      </c>
    </row>
    <row r="2607" spans="1:9" ht="13.5" x14ac:dyDescent="0.25">
      <c r="A2607" s="3">
        <f>TITRES_STAT!B2610</f>
        <v>0</v>
      </c>
      <c r="B2607" s="6">
        <f>TITRES_STAT!D2610</f>
        <v>0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4.3971532423725154E-5</v>
      </c>
      <c r="G2607" s="2">
        <f t="shared" si="367"/>
        <v>5.0737313486334953E-4</v>
      </c>
      <c r="H2607" s="2">
        <f t="shared" si="364"/>
        <v>8.666507822801453E-2</v>
      </c>
      <c r="I2607" s="2">
        <f t="shared" si="365"/>
        <v>7.9753256053223112</v>
      </c>
    </row>
    <row r="2608" spans="1:9" ht="13.5" x14ac:dyDescent="0.25">
      <c r="A2608" s="3">
        <f>TITRES_STAT!B2611</f>
        <v>0</v>
      </c>
      <c r="B2608" s="6">
        <f>TITRES_STAT!D2611</f>
        <v>0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4.0830708679173356E-5</v>
      </c>
      <c r="G2608" s="2">
        <f t="shared" si="367"/>
        <v>4.7113219665882456E-4</v>
      </c>
      <c r="H2608" s="2">
        <f t="shared" si="364"/>
        <v>8.666507822801453E-2</v>
      </c>
      <c r="I2608" s="2">
        <f t="shared" si="365"/>
        <v>7.9753256053223112</v>
      </c>
    </row>
    <row r="2609" spans="1:9" ht="13.5" x14ac:dyDescent="0.25">
      <c r="A2609" s="3">
        <f>TITRES_STAT!B2612</f>
        <v>0</v>
      </c>
      <c r="B2609" s="6">
        <f>TITRES_STAT!D2612</f>
        <v>0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3.7914229487803831E-5</v>
      </c>
      <c r="G2609" s="2">
        <f t="shared" si="367"/>
        <v>4.3747989689747995E-4</v>
      </c>
      <c r="H2609" s="2">
        <f t="shared" si="364"/>
        <v>8.666507822801453E-2</v>
      </c>
      <c r="I2609" s="2">
        <f t="shared" si="365"/>
        <v>7.9753256053223112</v>
      </c>
    </row>
    <row r="2610" spans="1:9" ht="13.5" x14ac:dyDescent="0.25">
      <c r="A2610" s="3">
        <f>TITRES_STAT!B2613</f>
        <v>0</v>
      </c>
      <c r="B2610" s="6">
        <f>TITRES_STAT!D2613</f>
        <v>0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3.5206070238674985E-5</v>
      </c>
      <c r="G2610" s="2">
        <f t="shared" si="367"/>
        <v>4.062313328333742E-4</v>
      </c>
      <c r="H2610" s="2">
        <f t="shared" si="364"/>
        <v>8.666507822801453E-2</v>
      </c>
      <c r="I2610" s="2">
        <f t="shared" si="365"/>
        <v>7.9753256053223112</v>
      </c>
    </row>
    <row r="2611" spans="1:9" ht="13.5" x14ac:dyDescent="0.25">
      <c r="A2611" s="3">
        <f>TITRES_STAT!B2614</f>
        <v>0</v>
      </c>
      <c r="B2611" s="6">
        <f>TITRES_STAT!D2614</f>
        <v>0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3.2691350935912487E-5</v>
      </c>
      <c r="G2611" s="2">
        <f t="shared" si="367"/>
        <v>3.7721480905956176E-4</v>
      </c>
      <c r="H2611" s="2">
        <f t="shared" si="364"/>
        <v>8.6665078228014544E-2</v>
      </c>
      <c r="I2611" s="2">
        <f t="shared" si="365"/>
        <v>7.9753256053223112</v>
      </c>
    </row>
    <row r="2612" spans="1:9" ht="13.5" x14ac:dyDescent="0.25">
      <c r="A2612" s="3">
        <f>TITRES_STAT!B2615</f>
        <v>0</v>
      </c>
      <c r="B2612" s="6">
        <f>TITRES_STAT!D2615</f>
        <v>0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3.0356254440490164E-5</v>
      </c>
      <c r="G2612" s="2">
        <f t="shared" si="367"/>
        <v>3.5027089412673594E-4</v>
      </c>
      <c r="H2612" s="2">
        <f t="shared" si="364"/>
        <v>8.666507822801453E-2</v>
      </c>
      <c r="I2612" s="2">
        <f t="shared" si="365"/>
        <v>7.9753256053223112</v>
      </c>
    </row>
    <row r="2613" spans="1:9" ht="13.5" x14ac:dyDescent="0.25">
      <c r="A2613" s="3">
        <f>TITRES_STAT!B2616</f>
        <v>0</v>
      </c>
      <c r="B2613" s="6">
        <f>TITRES_STAT!D2616</f>
        <v>0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2.8187950551883722E-5</v>
      </c>
      <c r="G2613" s="2">
        <f t="shared" si="367"/>
        <v>3.252515445462548E-4</v>
      </c>
      <c r="H2613" s="2">
        <f t="shared" si="364"/>
        <v>8.6665078228014517E-2</v>
      </c>
      <c r="I2613" s="2">
        <f t="shared" si="365"/>
        <v>7.9753256053223112</v>
      </c>
    </row>
    <row r="2614" spans="1:9" ht="13.5" x14ac:dyDescent="0.25">
      <c r="A2614" s="3">
        <f>TITRES_STAT!B2617</f>
        <v>0</v>
      </c>
      <c r="B2614" s="6">
        <f>TITRES_STAT!D2617</f>
        <v>0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2.6174525512463454E-5</v>
      </c>
      <c r="G2614" s="2">
        <f t="shared" si="367"/>
        <v>3.0201929136437945E-4</v>
      </c>
      <c r="H2614" s="2">
        <f t="shared" si="364"/>
        <v>8.6665078228014517E-2</v>
      </c>
      <c r="I2614" s="2">
        <f t="shared" si="365"/>
        <v>7.9753256053223112</v>
      </c>
    </row>
    <row r="2615" spans="1:9" ht="13.5" x14ac:dyDescent="0.25">
      <c r="A2615" s="3">
        <f>TITRES_STAT!B2618</f>
        <v>0</v>
      </c>
      <c r="B2615" s="6">
        <f>TITRES_STAT!D2618</f>
        <v>0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2.4304916547287495E-5</v>
      </c>
      <c r="G2615" s="2">
        <f t="shared" si="367"/>
        <v>2.8044648483835236E-4</v>
      </c>
      <c r="H2615" s="2">
        <f t="shared" si="364"/>
        <v>8.6665078228014517E-2</v>
      </c>
      <c r="I2615" s="2">
        <f t="shared" si="365"/>
        <v>7.9753256053223112</v>
      </c>
    </row>
    <row r="2616" spans="1:9" ht="13.5" x14ac:dyDescent="0.25">
      <c r="A2616" s="3">
        <f>TITRES_STAT!B2619</f>
        <v>0</v>
      </c>
      <c r="B2616" s="6">
        <f>TITRES_STAT!D2619</f>
        <v>0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2.2568851079624105E-5</v>
      </c>
      <c r="G2616" s="2">
        <f t="shared" si="367"/>
        <v>2.6041459306418434E-4</v>
      </c>
      <c r="H2616" s="2">
        <f t="shared" si="364"/>
        <v>8.666507822801453E-2</v>
      </c>
      <c r="I2616" s="2">
        <f t="shared" si="365"/>
        <v>7.9753256053223112</v>
      </c>
    </row>
    <row r="2617" spans="1:9" ht="13.5" x14ac:dyDescent="0.25">
      <c r="A2617" s="3">
        <f>TITRES_STAT!B2620</f>
        <v>0</v>
      </c>
      <c r="B2617" s="6">
        <f>TITRES_STAT!D2620</f>
        <v>0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2.0956790288222383E-5</v>
      </c>
      <c r="G2617" s="2">
        <f t="shared" si="367"/>
        <v>2.418135507024569E-4</v>
      </c>
      <c r="H2617" s="2">
        <f t="shared" si="364"/>
        <v>8.6665078228014517E-2</v>
      </c>
      <c r="I2617" s="2">
        <f t="shared" si="365"/>
        <v>7.9753256053223112</v>
      </c>
    </row>
    <row r="2618" spans="1:9" ht="13.5" x14ac:dyDescent="0.25">
      <c r="A2618" s="3">
        <f>TITRES_STAT!B2621</f>
        <v>0</v>
      </c>
      <c r="B2618" s="6">
        <f>TITRES_STAT!D2621</f>
        <v>0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1.9459876696206501E-5</v>
      </c>
      <c r="G2618" s="2">
        <f t="shared" si="367"/>
        <v>2.2454115422370998E-4</v>
      </c>
      <c r="H2618" s="2">
        <f t="shared" si="364"/>
        <v>8.666507822801453E-2</v>
      </c>
      <c r="I2618" s="2">
        <f t="shared" si="365"/>
        <v>7.9753256053223112</v>
      </c>
    </row>
    <row r="2619" spans="1:9" ht="13.5" x14ac:dyDescent="0.25">
      <c r="A2619" s="3">
        <f>TITRES_STAT!B2622</f>
        <v>0</v>
      </c>
      <c r="B2619" s="6">
        <f>TITRES_STAT!D2622</f>
        <v>0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1.8069885503620322E-5</v>
      </c>
      <c r="G2619" s="2">
        <f t="shared" si="367"/>
        <v>2.0850250035058782E-4</v>
      </c>
      <c r="H2619" s="2">
        <f t="shared" si="364"/>
        <v>8.6665078228014544E-2</v>
      </c>
      <c r="I2619" s="2">
        <f t="shared" si="365"/>
        <v>7.9753256053223112</v>
      </c>
    </row>
    <row r="2620" spans="1:9" ht="13.5" x14ac:dyDescent="0.25">
      <c r="A2620" s="3">
        <f>TITRES_STAT!B2623</f>
        <v>0</v>
      </c>
      <c r="B2620" s="6">
        <f>TITRES_STAT!D2623</f>
        <v>0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1.6779179396218871E-5</v>
      </c>
      <c r="G2620" s="2">
        <f t="shared" si="367"/>
        <v>1.9360946461126011E-4</v>
      </c>
      <c r="H2620" s="2">
        <f t="shared" si="364"/>
        <v>8.6665078228014544E-2</v>
      </c>
      <c r="I2620" s="2">
        <f t="shared" si="365"/>
        <v>7.9753256053223112</v>
      </c>
    </row>
    <row r="2621" spans="1:9" ht="13.5" x14ac:dyDescent="0.25">
      <c r="A2621" s="3">
        <f>TITRES_STAT!B2624</f>
        <v>0</v>
      </c>
      <c r="B2621" s="6">
        <f>TITRES_STAT!D2624</f>
        <v>0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1.5580666582203239E-5</v>
      </c>
      <c r="G2621" s="2">
        <f t="shared" si="368"/>
        <v>1.7978021713902723E-4</v>
      </c>
      <c r="H2621" s="2">
        <f t="shared" si="364"/>
        <v>8.6665078228014558E-2</v>
      </c>
      <c r="I2621" s="2">
        <f t="shared" si="365"/>
        <v>7.9753256053223112</v>
      </c>
    </row>
    <row r="2622" spans="1:9" ht="13.5" x14ac:dyDescent="0.25">
      <c r="A2622" s="3">
        <f>TITRES_STAT!B2625</f>
        <v>0</v>
      </c>
      <c r="B2622" s="6">
        <f>TITRES_STAT!D2625</f>
        <v>0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1.446776182633158E-5</v>
      </c>
      <c r="G2622" s="2">
        <f t="shared" si="368"/>
        <v>1.6693877305766814E-4</v>
      </c>
      <c r="H2622" s="2">
        <f t="shared" si="364"/>
        <v>8.6665078228014572E-2</v>
      </c>
      <c r="I2622" s="2">
        <f t="shared" si="365"/>
        <v>7.9753256053223112</v>
      </c>
    </row>
    <row r="2623" spans="1:9" ht="13.5" x14ac:dyDescent="0.25">
      <c r="A2623" s="3">
        <f>TITRES_STAT!B2626</f>
        <v>0</v>
      </c>
      <c r="B2623" s="6">
        <f>TITRES_STAT!D2626</f>
        <v>0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1.3434350267307895E-5</v>
      </c>
      <c r="G2623" s="2">
        <f t="shared" si="368"/>
        <v>1.5501457498212043E-4</v>
      </c>
      <c r="H2623" s="2">
        <f t="shared" si="364"/>
        <v>8.6665078228014558E-2</v>
      </c>
      <c r="I2623" s="2">
        <f t="shared" si="365"/>
        <v>7.9753256053223112</v>
      </c>
    </row>
    <row r="2624" spans="1:9" ht="13.5" x14ac:dyDescent="0.25">
      <c r="A2624" s="3">
        <f>TITRES_STAT!B2627</f>
        <v>0</v>
      </c>
      <c r="B2624" s="6">
        <f>TITRES_STAT!D2627</f>
        <v>0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1.2474753819643045E-5</v>
      </c>
      <c r="G2624" s="2">
        <f t="shared" si="368"/>
        <v>1.4394210534054039E-4</v>
      </c>
      <c r="H2624" s="2">
        <f t="shared" si="364"/>
        <v>8.6665078228014558E-2</v>
      </c>
      <c r="I2624" s="2">
        <f t="shared" si="365"/>
        <v>7.9753256053223112</v>
      </c>
    </row>
    <row r="2625" spans="1:9" ht="13.5" x14ac:dyDescent="0.25">
      <c r="A2625" s="3">
        <f>TITRES_STAT!B2628</f>
        <v>0</v>
      </c>
      <c r="B2625" s="6">
        <f>TITRES_STAT!D2628</f>
        <v>0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1.1583699975382828E-5</v>
      </c>
      <c r="G2625" s="2">
        <f t="shared" si="368"/>
        <v>1.3366052638764465E-4</v>
      </c>
      <c r="H2625" s="2">
        <f t="shared" si="364"/>
        <v>8.6665078228014558E-2</v>
      </c>
      <c r="I2625" s="2">
        <f t="shared" si="365"/>
        <v>7.9753256053223112</v>
      </c>
    </row>
    <row r="2626" spans="1:9" ht="13.5" x14ac:dyDescent="0.25">
      <c r="A2626" s="3">
        <f>TITRES_STAT!B2629</f>
        <v>0</v>
      </c>
      <c r="B2626" s="6">
        <f>TITRES_STAT!D2629</f>
        <v>0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1.0756292834284055E-5</v>
      </c>
      <c r="G2626" s="2">
        <f t="shared" si="368"/>
        <v>1.2411334593138431E-4</v>
      </c>
      <c r="H2626" s="2">
        <f t="shared" si="364"/>
        <v>8.6665078228014572E-2</v>
      </c>
      <c r="I2626" s="2">
        <f t="shared" si="365"/>
        <v>7.9753256053223112</v>
      </c>
    </row>
    <row r="2627" spans="1:9" ht="13.5" x14ac:dyDescent="0.25">
      <c r="A2627" s="3">
        <f>TITRES_STAT!B2630</f>
        <v>0</v>
      </c>
      <c r="B2627" s="6">
        <f>TITRES_STAT!D2630</f>
        <v>0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9.9879862032637669E-6</v>
      </c>
      <c r="G2627" s="2">
        <f t="shared" si="368"/>
        <v>1.1524810693628543E-4</v>
      </c>
      <c r="H2627" s="2">
        <f t="shared" si="364"/>
        <v>8.6665078228014586E-2</v>
      </c>
      <c r="I2627" s="2">
        <f t="shared" si="365"/>
        <v>7.9753256053223112</v>
      </c>
    </row>
    <row r="2628" spans="1:9" ht="13.5" x14ac:dyDescent="0.25">
      <c r="A2628" s="3">
        <f>TITRES_STAT!B2631</f>
        <v>0</v>
      </c>
      <c r="B2628" s="6">
        <f>TITRES_STAT!D2631</f>
        <v>0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9.2745586173163543E-6</v>
      </c>
      <c r="G2628" s="2">
        <f t="shared" si="368"/>
        <v>1.0701609929797934E-4</v>
      </c>
      <c r="H2628" s="2">
        <f t="shared" si="364"/>
        <v>8.6665078228014572E-2</v>
      </c>
      <c r="I2628" s="2">
        <f t="shared" si="365"/>
        <v>7.9753256053223112</v>
      </c>
    </row>
    <row r="2629" spans="1:9" ht="13.5" x14ac:dyDescent="0.25">
      <c r="A2629" s="3">
        <f>TITRES_STAT!B2632</f>
        <v>0</v>
      </c>
      <c r="B2629" s="6">
        <f>TITRES_STAT!D2632</f>
        <v>0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8.6120901446509007E-6</v>
      </c>
      <c r="G2629" s="2">
        <f t="shared" si="368"/>
        <v>9.9372092205266531E-5</v>
      </c>
      <c r="H2629" s="2">
        <f t="shared" si="364"/>
        <v>8.6665078228014572E-2</v>
      </c>
      <c r="I2629" s="2">
        <f t="shared" si="365"/>
        <v>7.9753256053223112</v>
      </c>
    </row>
    <row r="2630" spans="1:9" ht="13.5" x14ac:dyDescent="0.25">
      <c r="A2630" s="3">
        <f>TITRES_STAT!B2633</f>
        <v>0</v>
      </c>
      <c r="B2630" s="6">
        <f>TITRES_STAT!D2633</f>
        <v>0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7.9969408486044075E-6</v>
      </c>
      <c r="G2630" s="2">
        <f t="shared" si="368"/>
        <v>9.227408561917606E-5</v>
      </c>
      <c r="H2630" s="2">
        <f t="shared" si="364"/>
        <v>8.6665078228014572E-2</v>
      </c>
      <c r="I2630" s="2">
        <f t="shared" si="365"/>
        <v>7.9753256053223112</v>
      </c>
    </row>
    <row r="2631" spans="1:9" ht="13.5" x14ac:dyDescent="0.25">
      <c r="A2631" s="3">
        <f>TITRES_STAT!B2634</f>
        <v>0</v>
      </c>
      <c r="B2631" s="6">
        <f>TITRES_STAT!D2634</f>
        <v>0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7.425730787989807E-6</v>
      </c>
      <c r="G2631" s="2">
        <f t="shared" si="368"/>
        <v>8.5683079503520628E-5</v>
      </c>
      <c r="H2631" s="2">
        <f t="shared" si="364"/>
        <v>8.6665078228014572E-2</v>
      </c>
      <c r="I2631" s="2">
        <f t="shared" si="365"/>
        <v>7.9753256053223112</v>
      </c>
    </row>
    <row r="2632" spans="1:9" ht="13.5" x14ac:dyDescent="0.25">
      <c r="A2632" s="3">
        <f>TITRES_STAT!B2635</f>
        <v>0</v>
      </c>
      <c r="B2632" s="6">
        <f>TITRES_STAT!D2635</f>
        <v>0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6.8953214459905352E-6</v>
      </c>
      <c r="G2632" s="2">
        <f t="shared" si="368"/>
        <v>7.9562859538983441E-5</v>
      </c>
      <c r="H2632" s="2">
        <f t="shared" si="364"/>
        <v>8.6665078228014572E-2</v>
      </c>
      <c r="I2632" s="2">
        <f t="shared" si="365"/>
        <v>7.9753256053223112</v>
      </c>
    </row>
    <row r="2633" spans="1:9" ht="13.5" x14ac:dyDescent="0.25">
      <c r="A2633" s="3">
        <f>TITRES_STAT!B2636</f>
        <v>0</v>
      </c>
      <c r="B2633" s="6">
        <f>TITRES_STAT!D2636</f>
        <v>0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6.4027984855626402E-6</v>
      </c>
      <c r="G2633" s="2">
        <f t="shared" si="368"/>
        <v>7.3879798143341771E-5</v>
      </c>
      <c r="H2633" s="2">
        <f t="shared" si="364"/>
        <v>8.6665078228014572E-2</v>
      </c>
      <c r="I2633" s="2">
        <f t="shared" si="365"/>
        <v>7.9753256053223112</v>
      </c>
    </row>
    <row r="2634" spans="1:9" ht="13.5" x14ac:dyDescent="0.25">
      <c r="A2634" s="3">
        <f>TITRES_STAT!B2637</f>
        <v>0</v>
      </c>
      <c r="B2634" s="6">
        <f>TITRES_STAT!D2637</f>
        <v>0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5.9454557365938798E-6</v>
      </c>
      <c r="G2634" s="2">
        <f t="shared" si="368"/>
        <v>6.8602669704531636E-5</v>
      </c>
      <c r="H2634" s="2">
        <f t="shared" si="364"/>
        <v>8.6665078228014572E-2</v>
      </c>
      <c r="I2634" s="2">
        <f t="shared" si="365"/>
        <v>7.9753256053223112</v>
      </c>
    </row>
    <row r="2635" spans="1:9" ht="13.5" x14ac:dyDescent="0.25">
      <c r="A2635" s="3">
        <f>TITRES_STAT!B2638</f>
        <v>0</v>
      </c>
      <c r="B2635" s="6">
        <f>TITRES_STAT!D2638</f>
        <v>0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5.5207803268371741E-6</v>
      </c>
      <c r="G2635" s="2">
        <f t="shared" si="368"/>
        <v>6.3702479011350802E-5</v>
      </c>
      <c r="H2635" s="2">
        <f t="shared" si="364"/>
        <v>8.6665078228014572E-2</v>
      </c>
      <c r="I2635" s="2">
        <f t="shared" si="365"/>
        <v>7.9753256053223112</v>
      </c>
    </row>
    <row r="2636" spans="1:9" ht="13.5" x14ac:dyDescent="0.25">
      <c r="A2636" s="3">
        <f>TITRES_STAT!B2639</f>
        <v>0</v>
      </c>
      <c r="B2636" s="6">
        <f>TITRES_STAT!D2639</f>
        <v>0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5.1264388749202335E-6</v>
      </c>
      <c r="G2636" s="2">
        <f t="shared" si="368"/>
        <v>5.9152301939111455E-5</v>
      </c>
      <c r="H2636" s="2">
        <f t="shared" si="364"/>
        <v>8.6665078228014586E-2</v>
      </c>
      <c r="I2636" s="2">
        <f t="shared" si="365"/>
        <v>7.9753256053223112</v>
      </c>
    </row>
    <row r="2637" spans="1:9" ht="13.5" x14ac:dyDescent="0.25">
      <c r="A2637" s="3">
        <f>TITRES_STAT!B2640</f>
        <v>0</v>
      </c>
      <c r="B2637" s="6">
        <f>TITRES_STAT!D2640</f>
        <v>0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4.7602646695687882E-6</v>
      </c>
      <c r="G2637" s="2">
        <f t="shared" si="372"/>
        <v>5.492713751488921E-5</v>
      </c>
      <c r="H2637" s="2">
        <f t="shared" si="364"/>
        <v>8.6665078228014586E-2</v>
      </c>
      <c r="I2637" s="2">
        <f t="shared" si="365"/>
        <v>7.9753256053223112</v>
      </c>
    </row>
    <row r="2638" spans="1:9" ht="13.5" x14ac:dyDescent="0.25">
      <c r="A2638" s="3">
        <f>TITRES_STAT!B2641</f>
        <v>0</v>
      </c>
      <c r="B2638" s="6">
        <f>TITRES_STAT!D2641</f>
        <v>0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4.4202457645995893E-6</v>
      </c>
      <c r="G2638" s="2">
        <f t="shared" si="372"/>
        <v>5.1003770549539979E-5</v>
      </c>
      <c r="H2638" s="2">
        <f t="shared" si="364"/>
        <v>8.66650782280146E-2</v>
      </c>
      <c r="I2638" s="2">
        <f t="shared" si="365"/>
        <v>7.9753256053223112</v>
      </c>
    </row>
    <row r="2639" spans="1:9" ht="13.5" x14ac:dyDescent="0.25">
      <c r="A2639" s="3">
        <f>TITRES_STAT!B2642</f>
        <v>0</v>
      </c>
      <c r="B2639" s="6">
        <f>TITRES_STAT!D2642</f>
        <v>0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4.1045139242710475E-6</v>
      </c>
      <c r="G2639" s="2">
        <f t="shared" si="372"/>
        <v>4.736064408171569E-5</v>
      </c>
      <c r="H2639" s="2">
        <f t="shared" si="364"/>
        <v>8.6665078228014614E-2</v>
      </c>
      <c r="I2639" s="2">
        <f t="shared" si="365"/>
        <v>7.9753256053223254</v>
      </c>
    </row>
    <row r="2640" spans="1:9" ht="13.5" x14ac:dyDescent="0.25">
      <c r="A2640" s="3">
        <f>TITRES_STAT!B2643</f>
        <v>0</v>
      </c>
      <c r="B2640" s="6">
        <f>TITRES_STAT!D2643</f>
        <v>0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3.8113343582516867E-6</v>
      </c>
      <c r="G2640" s="2">
        <f t="shared" si="372"/>
        <v>4.3977740933021713E-5</v>
      </c>
      <c r="H2640" s="2">
        <f t="shared" si="364"/>
        <v>8.66650782280146E-2</v>
      </c>
      <c r="I2640" s="2">
        <f t="shared" si="365"/>
        <v>7.9753256053223112</v>
      </c>
    </row>
    <row r="2641" spans="1:9" ht="13.5" x14ac:dyDescent="0.25">
      <c r="A2641" s="3">
        <f>TITRES_STAT!B2644</f>
        <v>0</v>
      </c>
      <c r="B2641" s="6">
        <f>TITRES_STAT!D2644</f>
        <v>0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3.5390961898051376E-6</v>
      </c>
      <c r="G2641" s="2">
        <f t="shared" si="372"/>
        <v>4.0836473723520162E-5</v>
      </c>
      <c r="H2641" s="2">
        <f t="shared" ref="H2641:H2693" si="373">F2641/G2641</f>
        <v>8.66650782280146E-2</v>
      </c>
      <c r="I2641" s="2">
        <f t="shared" ref="I2641:I2693" si="374">IF(G2641=0,100,100-(100/(1+H2641)))</f>
        <v>7.9753256053223112</v>
      </c>
    </row>
    <row r="2642" spans="1:9" ht="13.5" x14ac:dyDescent="0.25">
      <c r="A2642" s="3">
        <f>TITRES_STAT!B2645</f>
        <v>0</v>
      </c>
      <c r="B2642" s="6">
        <f>TITRES_STAT!D2645</f>
        <v>0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3.2863036048190564E-6</v>
      </c>
      <c r="G2642" s="2">
        <f t="shared" si="372"/>
        <v>3.791958274326872E-5</v>
      </c>
      <c r="H2642" s="2">
        <f t="shared" si="373"/>
        <v>8.6665078228014614E-2</v>
      </c>
      <c r="I2642" s="2">
        <f t="shared" si="374"/>
        <v>7.9753256053223254</v>
      </c>
    </row>
    <row r="2643" spans="1:9" ht="13.5" x14ac:dyDescent="0.25">
      <c r="A2643" s="3">
        <f>TITRES_STAT!B2646</f>
        <v>0</v>
      </c>
      <c r="B2643" s="6">
        <f>TITRES_STAT!D2646</f>
        <v>0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3.051567633046267E-6</v>
      </c>
      <c r="G2643" s="2">
        <f t="shared" si="372"/>
        <v>3.5211041118749524E-5</v>
      </c>
      <c r="H2643" s="2">
        <f t="shared" si="373"/>
        <v>8.6665078228014628E-2</v>
      </c>
      <c r="I2643" s="2">
        <f t="shared" si="374"/>
        <v>7.9753256053223254</v>
      </c>
    </row>
    <row r="2644" spans="1:9" ht="13.5" x14ac:dyDescent="0.25">
      <c r="A2644" s="3">
        <f>TITRES_STAT!B2647</f>
        <v>0</v>
      </c>
      <c r="B2644" s="6">
        <f>TITRES_STAT!D2647</f>
        <v>0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2.8335985164001049E-6</v>
      </c>
      <c r="G2644" s="2">
        <f t="shared" si="372"/>
        <v>3.269596675312456E-5</v>
      </c>
      <c r="H2644" s="2">
        <f t="shared" si="373"/>
        <v>8.6665078228014614E-2</v>
      </c>
      <c r="I2644" s="2">
        <f t="shared" si="374"/>
        <v>7.9753256053223254</v>
      </c>
    </row>
    <row r="2645" spans="1:9" ht="13.5" x14ac:dyDescent="0.25">
      <c r="A2645" s="3">
        <f>TITRES_STAT!B2648</f>
        <v>0</v>
      </c>
      <c r="B2645" s="6">
        <f>TITRES_STAT!D2648</f>
        <v>0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2.6311986223715258E-6</v>
      </c>
      <c r="G2645" s="2">
        <f t="shared" si="372"/>
        <v>3.0360540556472804E-5</v>
      </c>
      <c r="H2645" s="2">
        <f t="shared" si="373"/>
        <v>8.6665078228014614E-2</v>
      </c>
      <c r="I2645" s="2">
        <f t="shared" si="374"/>
        <v>7.9753256053223254</v>
      </c>
    </row>
    <row r="2646" spans="1:9" ht="13.5" x14ac:dyDescent="0.25">
      <c r="A2646" s="3">
        <f>TITRES_STAT!B2649</f>
        <v>0</v>
      </c>
      <c r="B2646" s="6">
        <f>TITRES_STAT!D2649</f>
        <v>0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2.4432558636307025E-6</v>
      </c>
      <c r="G2646" s="2">
        <f t="shared" si="372"/>
        <v>2.8191930516724744E-5</v>
      </c>
      <c r="H2646" s="2">
        <f t="shared" si="373"/>
        <v>8.6665078228014614E-2</v>
      </c>
      <c r="I2646" s="2">
        <f t="shared" si="374"/>
        <v>7.9753256053223254</v>
      </c>
    </row>
    <row r="2647" spans="1:9" ht="13.5" x14ac:dyDescent="0.25">
      <c r="A2647" s="3">
        <f>TITRES_STAT!B2650</f>
        <v>0</v>
      </c>
      <c r="B2647" s="6">
        <f>TITRES_STAT!D2650</f>
        <v>0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2.2687375876570808E-6</v>
      </c>
      <c r="G2647" s="2">
        <f t="shared" si="372"/>
        <v>2.6178221194101547E-5</v>
      </c>
      <c r="H2647" s="2">
        <f t="shared" si="373"/>
        <v>8.6665078228014614E-2</v>
      </c>
      <c r="I2647" s="2">
        <f t="shared" si="374"/>
        <v>7.9753256053223254</v>
      </c>
    </row>
    <row r="2648" spans="1:9" ht="13.5" x14ac:dyDescent="0.25">
      <c r="A2648" s="3">
        <f>TITRES_STAT!B2651</f>
        <v>0</v>
      </c>
      <c r="B2648" s="6">
        <f>TITRES_STAT!D2651</f>
        <v>0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2.1066849028244322E-6</v>
      </c>
      <c r="G2648" s="2">
        <f t="shared" si="372"/>
        <v>2.430834825166572E-5</v>
      </c>
      <c r="H2648" s="2">
        <f t="shared" si="373"/>
        <v>8.6665078228014628E-2</v>
      </c>
      <c r="I2648" s="2">
        <f t="shared" si="374"/>
        <v>7.9753256053223254</v>
      </c>
    </row>
    <row r="2649" spans="1:9" ht="13.5" x14ac:dyDescent="0.25">
      <c r="A2649" s="3">
        <f>TITRES_STAT!B2652</f>
        <v>0</v>
      </c>
      <c r="B2649" s="6">
        <f>TITRES_STAT!D2652</f>
        <v>0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1.9562074097655442E-6</v>
      </c>
      <c r="G2649" s="2">
        <f t="shared" si="372"/>
        <v>2.2572037662261026E-5</v>
      </c>
      <c r="H2649" s="2">
        <f t="shared" si="373"/>
        <v>8.6665078228014628E-2</v>
      </c>
      <c r="I2649" s="2">
        <f t="shared" si="374"/>
        <v>7.9753256053223254</v>
      </c>
    </row>
    <row r="2650" spans="1:9" ht="13.5" x14ac:dyDescent="0.25">
      <c r="A2650" s="3">
        <f>TITRES_STAT!B2653</f>
        <v>0</v>
      </c>
      <c r="B2650" s="6">
        <f>TITRES_STAT!D2653</f>
        <v>0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1.8164783090680054E-6</v>
      </c>
      <c r="G2650" s="2">
        <f t="shared" si="372"/>
        <v>2.0959749257813809E-5</v>
      </c>
      <c r="H2650" s="2">
        <f t="shared" si="373"/>
        <v>8.6665078228014628E-2</v>
      </c>
      <c r="I2650" s="2">
        <f t="shared" si="374"/>
        <v>7.9753256053223254</v>
      </c>
    </row>
    <row r="2651" spans="1:9" ht="13.5" x14ac:dyDescent="0.25">
      <c r="A2651" s="3">
        <f>TITRES_STAT!B2654</f>
        <v>0</v>
      </c>
      <c r="B2651" s="6">
        <f>TITRES_STAT!D2654</f>
        <v>0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1.6867298584202907E-6</v>
      </c>
      <c r="G2651" s="2">
        <f t="shared" si="372"/>
        <v>1.946262431082711E-5</v>
      </c>
      <c r="H2651" s="2">
        <f t="shared" si="373"/>
        <v>8.6665078228014628E-2</v>
      </c>
      <c r="I2651" s="2">
        <f t="shared" si="374"/>
        <v>7.9753256053223254</v>
      </c>
    </row>
    <row r="2652" spans="1:9" ht="13.5" x14ac:dyDescent="0.25">
      <c r="A2652" s="3">
        <f>TITRES_STAT!B2655</f>
        <v>0</v>
      </c>
      <c r="B2652" s="6">
        <f>TITRES_STAT!D2655</f>
        <v>0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1.5662491542474128E-6</v>
      </c>
      <c r="G2652" s="2">
        <f t="shared" si="372"/>
        <v>1.8072436860053746E-5</v>
      </c>
      <c r="H2652" s="2">
        <f t="shared" si="373"/>
        <v>8.6665078228014614E-2</v>
      </c>
      <c r="I2652" s="2">
        <f t="shared" si="374"/>
        <v>7.9753256053223254</v>
      </c>
    </row>
    <row r="2653" spans="1:9" ht="13.5" x14ac:dyDescent="0.25">
      <c r="A2653" s="3">
        <f>TITRES_STAT!B2656</f>
        <v>0</v>
      </c>
      <c r="B2653" s="6">
        <f>TITRES_STAT!D2656</f>
        <v>0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1.4543742146583117E-6</v>
      </c>
      <c r="G2653" s="2">
        <f t="shared" si="375"/>
        <v>1.6781548512907049E-5</v>
      </c>
      <c r="H2653" s="2">
        <f t="shared" si="373"/>
        <v>8.6665078228014614E-2</v>
      </c>
      <c r="I2653" s="2">
        <f t="shared" si="374"/>
        <v>7.9753256053223254</v>
      </c>
    </row>
    <row r="2654" spans="1:9" ht="13.5" x14ac:dyDescent="0.25">
      <c r="A2654" s="3">
        <f>TITRES_STAT!B2657</f>
        <v>0</v>
      </c>
      <c r="B2654" s="6">
        <f>TITRES_STAT!D2657</f>
        <v>0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1.3504903421827181E-6</v>
      </c>
      <c r="G2654" s="2">
        <f t="shared" si="375"/>
        <v>1.5582866476270831E-5</v>
      </c>
      <c r="H2654" s="2">
        <f t="shared" si="373"/>
        <v>8.6665078228014628E-2</v>
      </c>
      <c r="I2654" s="2">
        <f t="shared" si="374"/>
        <v>7.9753256053223254</v>
      </c>
    </row>
    <row r="2655" spans="1:9" ht="13.5" x14ac:dyDescent="0.25">
      <c r="A2655" s="3">
        <f>TITRES_STAT!B2658</f>
        <v>0</v>
      </c>
      <c r="B2655" s="6">
        <f>TITRES_STAT!D2658</f>
        <v>0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1.2540267463125238E-6</v>
      </c>
      <c r="G2655" s="2">
        <f t="shared" si="375"/>
        <v>1.4469804585108629E-5</v>
      </c>
      <c r="H2655" s="2">
        <f t="shared" si="373"/>
        <v>8.6665078228014614E-2</v>
      </c>
      <c r="I2655" s="2">
        <f t="shared" si="374"/>
        <v>7.9753256053223254</v>
      </c>
    </row>
    <row r="2656" spans="1:9" ht="13.5" x14ac:dyDescent="0.25">
      <c r="A2656" s="3">
        <f>TITRES_STAT!B2659</f>
        <v>0</v>
      </c>
      <c r="B2656" s="6">
        <f>TITRES_STAT!D2659</f>
        <v>0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1.1644534072902008E-6</v>
      </c>
      <c r="G2656" s="2">
        <f t="shared" si="375"/>
        <v>1.3436247114743729E-5</v>
      </c>
      <c r="H2656" s="2">
        <f t="shared" si="373"/>
        <v>8.6665078228014614E-2</v>
      </c>
      <c r="I2656" s="2">
        <f t="shared" si="374"/>
        <v>7.9753256053223254</v>
      </c>
    </row>
    <row r="2657" spans="1:9" ht="13.5" x14ac:dyDescent="0.25">
      <c r="A2657" s="3">
        <f>TITRES_STAT!B2660</f>
        <v>0</v>
      </c>
      <c r="B2657" s="6">
        <f>TITRES_STAT!D2660</f>
        <v>0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1.0812781639123292E-6</v>
      </c>
      <c r="G2657" s="2">
        <f t="shared" si="375"/>
        <v>1.2476515177976319E-5</v>
      </c>
      <c r="H2657" s="2">
        <f t="shared" si="373"/>
        <v>8.66650782280146E-2</v>
      </c>
      <c r="I2657" s="2">
        <f t="shared" si="374"/>
        <v>7.9753256053223112</v>
      </c>
    </row>
    <row r="2658" spans="1:9" ht="13.5" x14ac:dyDescent="0.25">
      <c r="A2658" s="3">
        <f>TITRES_STAT!B2661</f>
        <v>0</v>
      </c>
      <c r="B2658" s="6">
        <f>TITRES_STAT!D2661</f>
        <v>0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1.0040440093471629E-6</v>
      </c>
      <c r="G2658" s="2">
        <f t="shared" si="375"/>
        <v>1.1585335522406581E-5</v>
      </c>
      <c r="H2658" s="2">
        <f t="shared" si="373"/>
        <v>8.6665078228014614E-2</v>
      </c>
      <c r="I2658" s="2">
        <f t="shared" si="374"/>
        <v>7.9753256053223254</v>
      </c>
    </row>
    <row r="2659" spans="1:9" ht="13.5" x14ac:dyDescent="0.25">
      <c r="A2659" s="3">
        <f>TITRES_STAT!B2662</f>
        <v>0</v>
      </c>
      <c r="B2659" s="6">
        <f>TITRES_STAT!D2662</f>
        <v>0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9.3232658010807984E-7</v>
      </c>
      <c r="G2659" s="2">
        <f t="shared" si="375"/>
        <v>1.0757811556520396E-5</v>
      </c>
      <c r="H2659" s="2">
        <f t="shared" si="373"/>
        <v>8.6665078228014614E-2</v>
      </c>
      <c r="I2659" s="2">
        <f t="shared" si="374"/>
        <v>7.9753256053223254</v>
      </c>
    </row>
    <row r="2660" spans="1:9" ht="13.5" x14ac:dyDescent="0.25">
      <c r="A2660" s="3">
        <f>TITRES_STAT!B2663</f>
        <v>0</v>
      </c>
      <c r="B2660" s="6">
        <f>TITRES_STAT!D2663</f>
        <v>0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8.6573182438607419E-7</v>
      </c>
      <c r="G2660" s="2">
        <f t="shared" si="375"/>
        <v>9.9893964453403693E-6</v>
      </c>
      <c r="H2660" s="2">
        <f t="shared" si="373"/>
        <v>8.6665078228014614E-2</v>
      </c>
      <c r="I2660" s="2">
        <f t="shared" si="374"/>
        <v>7.9753256053223254</v>
      </c>
    </row>
    <row r="2661" spans="1:9" ht="13.5" x14ac:dyDescent="0.25">
      <c r="A2661" s="3">
        <f>TITRES_STAT!B2664</f>
        <v>0</v>
      </c>
      <c r="B2661" s="6">
        <f>TITRES_STAT!D2664</f>
        <v>0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8.0389383692992605E-7</v>
      </c>
      <c r="G2661" s="2">
        <f t="shared" si="375"/>
        <v>9.2758681278160583E-6</v>
      </c>
      <c r="H2661" s="2">
        <f t="shared" si="373"/>
        <v>8.66650782280146E-2</v>
      </c>
      <c r="I2661" s="2">
        <f t="shared" si="374"/>
        <v>7.9753256053223112</v>
      </c>
    </row>
    <row r="2662" spans="1:9" ht="13.5" x14ac:dyDescent="0.25">
      <c r="A2662" s="3">
        <f>TITRES_STAT!B2665</f>
        <v>0</v>
      </c>
      <c r="B2662" s="6">
        <f>TITRES_STAT!D2665</f>
        <v>0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7.4647284857778843E-7</v>
      </c>
      <c r="G2662" s="2">
        <f t="shared" si="375"/>
        <v>8.6133061186863404E-6</v>
      </c>
      <c r="H2662" s="2">
        <f t="shared" si="373"/>
        <v>8.6665078228014586E-2</v>
      </c>
      <c r="I2662" s="2">
        <f t="shared" si="374"/>
        <v>7.9753256053223112</v>
      </c>
    </row>
    <row r="2663" spans="1:9" ht="13.5" x14ac:dyDescent="0.25">
      <c r="A2663" s="3">
        <f>TITRES_STAT!B2666</f>
        <v>0</v>
      </c>
      <c r="B2663" s="6">
        <f>TITRES_STAT!D2666</f>
        <v>0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6.9315335939366067E-7</v>
      </c>
      <c r="G2663" s="2">
        <f t="shared" si="375"/>
        <v>7.9980699673516014E-6</v>
      </c>
      <c r="H2663" s="2">
        <f t="shared" si="373"/>
        <v>8.66650782280146E-2</v>
      </c>
      <c r="I2663" s="2">
        <f t="shared" si="374"/>
        <v>7.9753256053223112</v>
      </c>
    </row>
    <row r="2664" spans="1:9" ht="13.5" x14ac:dyDescent="0.25">
      <c r="A2664" s="3">
        <f>TITRES_STAT!B2667</f>
        <v>0</v>
      </c>
      <c r="B2664" s="6">
        <f>TITRES_STAT!D2667</f>
        <v>0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6.4364240515125632E-7</v>
      </c>
      <c r="G2664" s="2">
        <f t="shared" si="375"/>
        <v>7.4267792553979153E-6</v>
      </c>
      <c r="H2664" s="2">
        <f t="shared" si="373"/>
        <v>8.66650782280146E-2</v>
      </c>
      <c r="I2664" s="2">
        <f t="shared" si="374"/>
        <v>7.9753256053223112</v>
      </c>
    </row>
    <row r="2665" spans="1:9" ht="13.5" x14ac:dyDescent="0.25">
      <c r="A2665" s="3">
        <f>TITRES_STAT!B2668</f>
        <v>0</v>
      </c>
      <c r="B2665" s="6">
        <f>TITRES_STAT!D2668</f>
        <v>0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5.9766794764045219E-7</v>
      </c>
      <c r="G2665" s="2">
        <f t="shared" si="375"/>
        <v>6.8962950228694932E-6</v>
      </c>
      <c r="H2665" s="2">
        <f t="shared" si="373"/>
        <v>8.6665078228014572E-2</v>
      </c>
      <c r="I2665" s="2">
        <f t="shared" si="374"/>
        <v>7.9753256053223112</v>
      </c>
    </row>
    <row r="2666" spans="1:9" ht="13.5" x14ac:dyDescent="0.25">
      <c r="A2666" s="3">
        <f>TITRES_STAT!B2669</f>
        <v>0</v>
      </c>
      <c r="B2666" s="6">
        <f>TITRES_STAT!D2669</f>
        <v>0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5.5497737995184838E-7</v>
      </c>
      <c r="G2666" s="2">
        <f t="shared" si="375"/>
        <v>6.4037025212359583E-6</v>
      </c>
      <c r="H2666" s="2">
        <f t="shared" si="373"/>
        <v>8.6665078228014558E-2</v>
      </c>
      <c r="I2666" s="2">
        <f t="shared" si="374"/>
        <v>7.9753256053223112</v>
      </c>
    </row>
    <row r="2667" spans="1:9" ht="13.5" x14ac:dyDescent="0.25">
      <c r="A2667" s="3">
        <f>TITRES_STAT!B2670</f>
        <v>0</v>
      </c>
      <c r="B2667" s="6">
        <f>TITRES_STAT!D2670</f>
        <v>0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5.153361385267163E-7</v>
      </c>
      <c r="G2667" s="2">
        <f t="shared" si="375"/>
        <v>5.946295198290533E-6</v>
      </c>
      <c r="H2667" s="2">
        <f t="shared" si="373"/>
        <v>8.6665078228014544E-2</v>
      </c>
      <c r="I2667" s="2">
        <f t="shared" si="374"/>
        <v>7.9753256053223112</v>
      </c>
    </row>
    <row r="2668" spans="1:9" ht="13.5" x14ac:dyDescent="0.25">
      <c r="A2668" s="3">
        <f>TITRES_STAT!B2671</f>
        <v>0</v>
      </c>
      <c r="B2668" s="6">
        <f>TITRES_STAT!D2671</f>
        <v>0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4.7852641434623652E-7</v>
      </c>
      <c r="G2668" s="2">
        <f t="shared" si="375"/>
        <v>5.5215598269840672E-6</v>
      </c>
      <c r="H2668" s="2">
        <f t="shared" si="373"/>
        <v>8.666507822801453E-2</v>
      </c>
      <c r="I2668" s="2">
        <f t="shared" si="374"/>
        <v>7.9753256053223112</v>
      </c>
    </row>
    <row r="2669" spans="1:9" ht="13.5" x14ac:dyDescent="0.25">
      <c r="A2669" s="3">
        <f>TITRES_STAT!B2672</f>
        <v>0</v>
      </c>
      <c r="B2669" s="6">
        <f>TITRES_STAT!D2672</f>
        <v>0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4.4434595617864817E-7</v>
      </c>
      <c r="G2669" s="2">
        <f t="shared" si="376"/>
        <v>5.127162696485205E-6</v>
      </c>
      <c r="H2669" s="2">
        <f t="shared" si="373"/>
        <v>8.6665078228014517E-2</v>
      </c>
      <c r="I2669" s="2">
        <f t="shared" si="374"/>
        <v>7.9753256053223112</v>
      </c>
    </row>
    <row r="2670" spans="1:9" ht="13.5" x14ac:dyDescent="0.25">
      <c r="A2670" s="3">
        <f>TITRES_STAT!B2673</f>
        <v>0</v>
      </c>
      <c r="B2670" s="6">
        <f>TITRES_STAT!D2673</f>
        <v>0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4.1260695930874475E-7</v>
      </c>
      <c r="G2670" s="2">
        <f t="shared" si="376"/>
        <v>4.7609367895934041E-6</v>
      </c>
      <c r="H2670" s="2">
        <f t="shared" si="373"/>
        <v>8.666507822801453E-2</v>
      </c>
      <c r="I2670" s="2">
        <f t="shared" si="374"/>
        <v>7.9753256053223112</v>
      </c>
    </row>
    <row r="2671" spans="1:9" ht="13.5" x14ac:dyDescent="0.25">
      <c r="A2671" s="3">
        <f>TITRES_STAT!B2674</f>
        <v>0</v>
      </c>
      <c r="B2671" s="6">
        <f>TITRES_STAT!D2674</f>
        <v>0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3.8313503364383441E-7</v>
      </c>
      <c r="G2671" s="2">
        <f t="shared" si="376"/>
        <v>4.4208698760510184E-6</v>
      </c>
      <c r="H2671" s="2">
        <f t="shared" si="373"/>
        <v>8.666507822801453E-2</v>
      </c>
      <c r="I2671" s="2">
        <f t="shared" si="374"/>
        <v>7.9753256053223112</v>
      </c>
    </row>
    <row r="2672" spans="1:9" ht="13.5" x14ac:dyDescent="0.25">
      <c r="A2672" s="3">
        <f>TITRES_STAT!B2675</f>
        <v>0</v>
      </c>
      <c r="B2672" s="6">
        <f>TITRES_STAT!D2675</f>
        <v>0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3.5576824552641769E-7</v>
      </c>
      <c r="G2672" s="2">
        <f t="shared" si="376"/>
        <v>4.1050934563330888E-6</v>
      </c>
      <c r="H2672" s="2">
        <f t="shared" si="373"/>
        <v>8.666507822801453E-2</v>
      </c>
      <c r="I2672" s="2">
        <f t="shared" si="374"/>
        <v>7.9753256053223112</v>
      </c>
    </row>
    <row r="2673" spans="1:9" ht="13.5" x14ac:dyDescent="0.25">
      <c r="A2673" s="3">
        <f>TITRES_STAT!B2676</f>
        <v>0</v>
      </c>
      <c r="B2673" s="6">
        <f>TITRES_STAT!D2676</f>
        <v>0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3.3035622798881644E-7</v>
      </c>
      <c r="G2673" s="2">
        <f t="shared" si="376"/>
        <v>3.8118724951664396E-6</v>
      </c>
      <c r="H2673" s="2">
        <f t="shared" si="373"/>
        <v>8.666507822801453E-2</v>
      </c>
      <c r="I2673" s="2">
        <f t="shared" si="374"/>
        <v>7.9753256053223112</v>
      </c>
    </row>
    <row r="2674" spans="1:9" ht="13.5" x14ac:dyDescent="0.25">
      <c r="A2674" s="3">
        <f>TITRES_STAT!B2677</f>
        <v>0</v>
      </c>
      <c r="B2674" s="6">
        <f>TITRES_STAT!D2677</f>
        <v>0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3.0675935456104388E-7</v>
      </c>
      <c r="G2674" s="2">
        <f t="shared" si="376"/>
        <v>3.539595888368837E-6</v>
      </c>
      <c r="H2674" s="2">
        <f t="shared" si="373"/>
        <v>8.6665078228014544E-2</v>
      </c>
      <c r="I2674" s="2">
        <f t="shared" si="374"/>
        <v>7.9753256053223112</v>
      </c>
    </row>
    <row r="2675" spans="1:9" ht="13.5" x14ac:dyDescent="0.25">
      <c r="A2675" s="3">
        <f>TITRES_STAT!B2678</f>
        <v>0</v>
      </c>
      <c r="B2675" s="6">
        <f>TITRES_STAT!D2678</f>
        <v>0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2.8484797209239792E-7</v>
      </c>
      <c r="G2675" s="2">
        <f t="shared" si="376"/>
        <v>3.2867676106282059E-6</v>
      </c>
      <c r="H2675" s="2">
        <f t="shared" si="373"/>
        <v>8.6665078228014544E-2</v>
      </c>
      <c r="I2675" s="2">
        <f t="shared" si="374"/>
        <v>7.9753256053223112</v>
      </c>
    </row>
    <row r="2676" spans="1:9" ht="13.5" x14ac:dyDescent="0.25">
      <c r="A2676" s="3">
        <f>TITRES_STAT!B2679</f>
        <v>0</v>
      </c>
      <c r="B2676" s="6">
        <f>TITRES_STAT!D2679</f>
        <v>0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2.6450168837151236E-7</v>
      </c>
      <c r="G2676" s="2">
        <f t="shared" si="376"/>
        <v>3.0519984955833337E-6</v>
      </c>
      <c r="H2676" s="2">
        <f t="shared" si="373"/>
        <v>8.6665078228014558E-2</v>
      </c>
      <c r="I2676" s="2">
        <f t="shared" si="374"/>
        <v>7.9753256053223112</v>
      </c>
    </row>
    <row r="2677" spans="1:9" ht="13.5" x14ac:dyDescent="0.25">
      <c r="A2677" s="3">
        <f>TITRES_STAT!B2680</f>
        <v>0</v>
      </c>
      <c r="B2677" s="6">
        <f>TITRES_STAT!D2680</f>
        <v>0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2.4560871063069006E-7</v>
      </c>
      <c r="G2677" s="2">
        <f t="shared" si="376"/>
        <v>2.8339986030416668E-6</v>
      </c>
      <c r="H2677" s="2">
        <f t="shared" si="373"/>
        <v>8.6665078228014572E-2</v>
      </c>
      <c r="I2677" s="2">
        <f t="shared" si="374"/>
        <v>7.9753256053223112</v>
      </c>
    </row>
    <row r="2678" spans="1:9" ht="13.5" x14ac:dyDescent="0.25">
      <c r="A2678" s="3">
        <f>TITRES_STAT!B2681</f>
        <v>0</v>
      </c>
      <c r="B2678" s="6">
        <f>TITRES_STAT!D2681</f>
        <v>0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2.2806523129992649E-7</v>
      </c>
      <c r="G2678" s="2">
        <f t="shared" si="376"/>
        <v>2.6315701313958338E-6</v>
      </c>
      <c r="H2678" s="2">
        <f t="shared" si="373"/>
        <v>8.6665078228014558E-2</v>
      </c>
      <c r="I2678" s="2">
        <f t="shared" si="374"/>
        <v>7.9753256053223112</v>
      </c>
    </row>
    <row r="2679" spans="1:9" ht="13.5" x14ac:dyDescent="0.25">
      <c r="A2679" s="3">
        <f>TITRES_STAT!B2682</f>
        <v>0</v>
      </c>
      <c r="B2679" s="6">
        <f>TITRES_STAT!D2682</f>
        <v>0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2.1177485763564604E-7</v>
      </c>
      <c r="G2679" s="2">
        <f t="shared" si="376"/>
        <v>2.4436008362961315E-6</v>
      </c>
      <c r="H2679" s="2">
        <f t="shared" si="373"/>
        <v>8.6665078228014558E-2</v>
      </c>
      <c r="I2679" s="2">
        <f t="shared" si="374"/>
        <v>7.9753256053223112</v>
      </c>
    </row>
    <row r="2680" spans="1:9" ht="13.5" x14ac:dyDescent="0.25">
      <c r="A2680" s="3">
        <f>TITRES_STAT!B2683</f>
        <v>0</v>
      </c>
      <c r="B2680" s="6">
        <f>TITRES_STAT!D2683</f>
        <v>0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1.9664808209024277E-7</v>
      </c>
      <c r="G2680" s="2">
        <f t="shared" si="376"/>
        <v>2.2690579194178362E-6</v>
      </c>
      <c r="H2680" s="2">
        <f t="shared" si="373"/>
        <v>8.6665078228014572E-2</v>
      </c>
      <c r="I2680" s="2">
        <f t="shared" si="374"/>
        <v>7.9753256053223112</v>
      </c>
    </row>
    <row r="2681" spans="1:9" ht="13.5" x14ac:dyDescent="0.25">
      <c r="A2681" s="3">
        <f>TITRES_STAT!B2684</f>
        <v>0</v>
      </c>
      <c r="B2681" s="6">
        <f>TITRES_STAT!D2684</f>
        <v>0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1.8260179051236826E-7</v>
      </c>
      <c r="G2681" s="2">
        <f t="shared" si="376"/>
        <v>2.1069823537451338E-6</v>
      </c>
      <c r="H2681" s="2">
        <f t="shared" si="373"/>
        <v>8.6665078228014558E-2</v>
      </c>
      <c r="I2681" s="2">
        <f t="shared" si="374"/>
        <v>7.9753256053223112</v>
      </c>
    </row>
    <row r="2682" spans="1:9" ht="13.5" x14ac:dyDescent="0.25">
      <c r="A2682" s="3">
        <f>TITRES_STAT!B2685</f>
        <v>0</v>
      </c>
      <c r="B2682" s="6">
        <f>TITRES_STAT!D2685</f>
        <v>0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1.6955880547577054E-7</v>
      </c>
      <c r="G2682" s="2">
        <f t="shared" si="376"/>
        <v>1.95648361419191E-6</v>
      </c>
      <c r="H2682" s="2">
        <f t="shared" si="373"/>
        <v>8.6665078228014558E-2</v>
      </c>
      <c r="I2682" s="2">
        <f t="shared" si="374"/>
        <v>7.9753256053223112</v>
      </c>
    </row>
    <row r="2683" spans="1:9" ht="13.5" x14ac:dyDescent="0.25">
      <c r="A2683" s="3">
        <f>TITRES_STAT!B2686</f>
        <v>0</v>
      </c>
      <c r="B2683" s="6">
        <f>TITRES_STAT!D2686</f>
        <v>0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1.5744746222750122E-7</v>
      </c>
      <c r="G2683" s="2">
        <f t="shared" si="376"/>
        <v>1.8167347846067736E-6</v>
      </c>
      <c r="H2683" s="2">
        <f t="shared" si="373"/>
        <v>8.6665078228014558E-2</v>
      </c>
      <c r="I2683" s="2">
        <f t="shared" si="374"/>
        <v>7.9753256053223112</v>
      </c>
    </row>
    <row r="2684" spans="1:9" ht="13.5" x14ac:dyDescent="0.25">
      <c r="A2684" s="3">
        <f>TITRES_STAT!B2687</f>
        <v>0</v>
      </c>
      <c r="B2684" s="6">
        <f>TITRES_STAT!D2687</f>
        <v>0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1.4620121492553687E-7</v>
      </c>
      <c r="G2684" s="2">
        <f t="shared" si="376"/>
        <v>1.6869680142777183E-6</v>
      </c>
      <c r="H2684" s="2">
        <f t="shared" si="373"/>
        <v>8.6665078228014572E-2</v>
      </c>
      <c r="I2684" s="2">
        <f t="shared" si="374"/>
        <v>7.9753256053223112</v>
      </c>
    </row>
    <row r="2685" spans="1:9" ht="13.5" x14ac:dyDescent="0.25">
      <c r="A2685" s="3">
        <f>TITRES_STAT!B2688</f>
        <v>0</v>
      </c>
      <c r="B2685" s="6">
        <f>TITRES_STAT!D2688</f>
        <v>0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1.3575827100228423E-7</v>
      </c>
      <c r="G2685" s="2">
        <f t="shared" si="377"/>
        <v>1.566470298972167E-6</v>
      </c>
      <c r="H2685" s="2">
        <f t="shared" si="373"/>
        <v>8.6665078228014572E-2</v>
      </c>
      <c r="I2685" s="2">
        <f t="shared" si="374"/>
        <v>7.9753256053223112</v>
      </c>
    </row>
    <row r="2686" spans="1:9" ht="13.5" x14ac:dyDescent="0.25">
      <c r="A2686" s="3">
        <f>TITRES_STAT!B2689</f>
        <v>0</v>
      </c>
      <c r="B2686" s="6">
        <f>TITRES_STAT!D2689</f>
        <v>0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1.2606125164497823E-7</v>
      </c>
      <c r="G2686" s="2">
        <f t="shared" si="377"/>
        <v>1.454579563331298E-6</v>
      </c>
      <c r="H2686" s="2">
        <f t="shared" si="373"/>
        <v>8.6665078228014586E-2</v>
      </c>
      <c r="I2686" s="2">
        <f t="shared" si="374"/>
        <v>7.9753256053223112</v>
      </c>
    </row>
    <row r="2687" spans="1:9" ht="13.5" x14ac:dyDescent="0.25">
      <c r="A2687" s="3">
        <f>TITRES_STAT!B2690</f>
        <v>0</v>
      </c>
      <c r="B2687" s="6">
        <f>TITRES_STAT!D2690</f>
        <v>0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1.1705687652747979E-7</v>
      </c>
      <c r="G2687" s="2">
        <f t="shared" si="377"/>
        <v>1.3506810230933482E-6</v>
      </c>
      <c r="H2687" s="2">
        <f t="shared" si="373"/>
        <v>8.6665078228014572E-2</v>
      </c>
      <c r="I2687" s="2">
        <f t="shared" si="374"/>
        <v>7.9753256053223112</v>
      </c>
    </row>
    <row r="2688" spans="1:9" ht="13.5" x14ac:dyDescent="0.25">
      <c r="A2688" s="3">
        <f>TITRES_STAT!B2691</f>
        <v>0</v>
      </c>
      <c r="B2688" s="6">
        <f>TITRES_STAT!D2691</f>
        <v>0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1.0869567106123124E-7</v>
      </c>
      <c r="G2688" s="2">
        <f t="shared" si="377"/>
        <v>1.2542038071581092E-6</v>
      </c>
      <c r="H2688" s="2">
        <f t="shared" si="373"/>
        <v>8.6665078228014572E-2</v>
      </c>
      <c r="I2688" s="2">
        <f t="shared" si="374"/>
        <v>7.9753256053223112</v>
      </c>
    </row>
    <row r="2689" spans="1:9" ht="13.5" x14ac:dyDescent="0.25">
      <c r="A2689" s="3">
        <f>TITRES_STAT!B2692</f>
        <v>0</v>
      </c>
      <c r="B2689" s="6">
        <f>TITRES_STAT!D2692</f>
        <v>0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1.0093169455685759E-7</v>
      </c>
      <c r="G2689" s="2">
        <f t="shared" si="377"/>
        <v>1.16461782093253E-6</v>
      </c>
      <c r="H2689" s="2">
        <f t="shared" si="373"/>
        <v>8.6665078228014572E-2</v>
      </c>
      <c r="I2689" s="2">
        <f t="shared" si="374"/>
        <v>7.9753256053223112</v>
      </c>
    </row>
    <row r="2690" spans="1:9" ht="13.5" x14ac:dyDescent="0.25">
      <c r="A2690" s="3">
        <f>TITRES_STAT!B2693</f>
        <v>0</v>
      </c>
      <c r="B2690" s="6">
        <f>TITRES_STAT!D2693</f>
        <v>0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9.3722287802796327E-8</v>
      </c>
      <c r="G2690" s="2">
        <f t="shared" si="377"/>
        <v>1.0814308337230636E-6</v>
      </c>
      <c r="H2690" s="2">
        <f t="shared" si="373"/>
        <v>8.6665078228014572E-2</v>
      </c>
      <c r="I2690" s="2">
        <f t="shared" si="374"/>
        <v>7.9753256053223112</v>
      </c>
    </row>
    <row r="2691" spans="1:9" ht="13.5" x14ac:dyDescent="0.25">
      <c r="A2691" s="3">
        <f>TITRES_STAT!B2694</f>
        <v>0</v>
      </c>
      <c r="B2691" s="6">
        <f>TITRES_STAT!D2694</f>
        <v>0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8.7027838674025156E-8</v>
      </c>
      <c r="G2691" s="2">
        <f t="shared" si="377"/>
        <v>1.0041857741714161E-6</v>
      </c>
      <c r="H2691" s="2">
        <f t="shared" si="373"/>
        <v>8.6665078228014572E-2</v>
      </c>
      <c r="I2691" s="2">
        <f t="shared" si="374"/>
        <v>7.9753256053223112</v>
      </c>
    </row>
    <row r="2692" spans="1:9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8.081156448302336E-8</v>
      </c>
      <c r="G2692" s="2">
        <f t="shared" si="377"/>
        <v>9.3245821887345775E-7</v>
      </c>
      <c r="H2692" s="2">
        <f t="shared" si="373"/>
        <v>8.6665078228014586E-2</v>
      </c>
      <c r="I2692" s="2">
        <f t="shared" si="374"/>
        <v>7.9753256053223112</v>
      </c>
    </row>
    <row r="2693" spans="1:9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7.5039309877093111E-8</v>
      </c>
      <c r="G2693" s="2">
        <f t="shared" si="377"/>
        <v>8.6585406038249652E-7</v>
      </c>
      <c r="H2693" s="2">
        <f t="shared" si="373"/>
        <v>8.6665078228014572E-2</v>
      </c>
      <c r="I2693" s="2">
        <f t="shared" si="374"/>
        <v>7.9753256053223112</v>
      </c>
    </row>
    <row r="2694" spans="1:9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6.9679359171586459E-8</v>
      </c>
      <c r="G2694" s="2">
        <f t="shared" ref="G2694:G2706" si="382">((G2693*13)+E2694)/14</f>
        <v>8.0400734178374678E-7</v>
      </c>
      <c r="H2694" s="2">
        <f t="shared" ref="H2694:H2706" si="383">F2694/G2694</f>
        <v>8.6665078228014572E-2</v>
      </c>
      <c r="I2694" s="2">
        <f t="shared" ref="I2694:I2706" si="384">IF(G2694=0,100,100-(100/(1+H2694)))</f>
        <v>7.9753256053223112</v>
      </c>
    </row>
    <row r="2695" spans="1:9" ht="13.5" x14ac:dyDescent="0.25">
      <c r="A2695" s="3">
        <f>TITRES_STAT!B2698</f>
        <v>0</v>
      </c>
      <c r="B2695" s="6">
        <f>TITRES_STAT!D2698</f>
        <v>0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6.4702262087901708E-8</v>
      </c>
      <c r="G2695" s="2">
        <f t="shared" si="382"/>
        <v>7.4657824594205061E-7</v>
      </c>
      <c r="H2695" s="2">
        <f t="shared" si="383"/>
        <v>8.6665078228014558E-2</v>
      </c>
      <c r="I2695" s="2">
        <f t="shared" si="384"/>
        <v>7.9753256053223112</v>
      </c>
    </row>
    <row r="2696" spans="1:9" ht="13.5" x14ac:dyDescent="0.25">
      <c r="A2696" s="3">
        <f>TITRES_STAT!B2699</f>
        <v>0</v>
      </c>
      <c r="B2696" s="6">
        <f>TITRES_STAT!D2699</f>
        <v>0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6.0080671938765879E-8</v>
      </c>
      <c r="G2696" s="2">
        <f t="shared" si="382"/>
        <v>6.9325122837476136E-7</v>
      </c>
      <c r="H2696" s="2">
        <f t="shared" si="383"/>
        <v>8.6665078228014558E-2</v>
      </c>
      <c r="I2696" s="2">
        <f t="shared" si="384"/>
        <v>7.9753256053223112</v>
      </c>
    </row>
    <row r="2697" spans="1:9" ht="13.5" x14ac:dyDescent="0.25">
      <c r="A2697" s="3">
        <f>TITRES_STAT!B2700</f>
        <v>0</v>
      </c>
      <c r="B2697" s="6">
        <f>TITRES_STAT!D2700</f>
        <v>0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5.5789195371711174E-8</v>
      </c>
      <c r="G2697" s="2">
        <f t="shared" si="382"/>
        <v>6.4373328349084977E-7</v>
      </c>
      <c r="H2697" s="2">
        <f t="shared" si="383"/>
        <v>8.6665078228014572E-2</v>
      </c>
      <c r="I2697" s="2">
        <f t="shared" si="384"/>
        <v>7.9753256053223112</v>
      </c>
    </row>
    <row r="2698" spans="1:9" ht="13.5" x14ac:dyDescent="0.25">
      <c r="A2698" s="3">
        <f>TITRES_STAT!B2701</f>
        <v>0</v>
      </c>
      <c r="B2698" s="6">
        <f>TITRES_STAT!D2701</f>
        <v>0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5.1804252845160375E-8</v>
      </c>
      <c r="G2698" s="2">
        <f t="shared" si="382"/>
        <v>5.9775233467007475E-7</v>
      </c>
      <c r="H2698" s="2">
        <f t="shared" si="383"/>
        <v>8.6665078228014572E-2</v>
      </c>
      <c r="I2698" s="2">
        <f t="shared" si="384"/>
        <v>7.9753256053223112</v>
      </c>
    </row>
    <row r="2699" spans="1:9" ht="13.5" x14ac:dyDescent="0.25">
      <c r="A2699" s="3">
        <f>TITRES_STAT!B2702</f>
        <v>0</v>
      </c>
      <c r="B2699" s="6">
        <f>TITRES_STAT!D2702</f>
        <v>0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4.8103949070506062E-8</v>
      </c>
      <c r="G2699" s="2">
        <f t="shared" si="382"/>
        <v>5.5505573933649797E-7</v>
      </c>
      <c r="H2699" s="2">
        <f t="shared" si="383"/>
        <v>8.6665078228014572E-2</v>
      </c>
      <c r="I2699" s="2">
        <f t="shared" si="384"/>
        <v>7.9753256053223112</v>
      </c>
    </row>
    <row r="2700" spans="1:9" ht="13.5" x14ac:dyDescent="0.25">
      <c r="A2700" s="3">
        <f>TITRES_STAT!B2703</f>
        <v>0</v>
      </c>
      <c r="B2700" s="6">
        <f>TITRES_STAT!D2703</f>
        <v>0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4.4667952708327052E-8</v>
      </c>
      <c r="G2700" s="2">
        <f t="shared" si="382"/>
        <v>5.1540890081246242E-7</v>
      </c>
      <c r="H2700" s="2">
        <f t="shared" si="383"/>
        <v>8.6665078228014558E-2</v>
      </c>
      <c r="I2700" s="2">
        <f t="shared" si="384"/>
        <v>7.9753256053223112</v>
      </c>
    </row>
    <row r="2701" spans="1:9" ht="13.5" x14ac:dyDescent="0.25">
      <c r="A2701" s="3">
        <f>TITRES_STAT!B2704</f>
        <v>0</v>
      </c>
      <c r="B2701" s="6">
        <f>TITRES_STAT!D2704</f>
        <v>0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4.1477384657732265E-8</v>
      </c>
      <c r="G2701" s="2">
        <f t="shared" si="382"/>
        <v>4.7859397932585795E-7</v>
      </c>
      <c r="H2701" s="2">
        <f t="shared" si="383"/>
        <v>8.6665078228014572E-2</v>
      </c>
      <c r="I2701" s="2">
        <f t="shared" si="384"/>
        <v>7.9753256053223112</v>
      </c>
    </row>
    <row r="2702" spans="1:9" ht="13.5" x14ac:dyDescent="0.25">
      <c r="A2702" s="3">
        <f>TITRES_STAT!B2705</f>
        <v>0</v>
      </c>
      <c r="B2702" s="6">
        <f>TITRES_STAT!D2705</f>
        <v>0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3.85147143250371E-8</v>
      </c>
      <c r="G2702" s="2">
        <f t="shared" si="382"/>
        <v>4.4440869508829664E-7</v>
      </c>
      <c r="H2702" s="2">
        <f t="shared" si="383"/>
        <v>8.6665078228014558E-2</v>
      </c>
      <c r="I2702" s="2">
        <f t="shared" si="384"/>
        <v>7.9753256053223112</v>
      </c>
    </row>
    <row r="2703" spans="1:9" ht="13.5" x14ac:dyDescent="0.25">
      <c r="A2703" s="3">
        <f>TITRES_STAT!B2706</f>
        <v>0</v>
      </c>
      <c r="B2703" s="6">
        <f>TITRES_STAT!D2706</f>
        <v>0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3.5763663301820163E-8</v>
      </c>
      <c r="G2703" s="2">
        <f t="shared" si="382"/>
        <v>4.12665216867704E-7</v>
      </c>
      <c r="H2703" s="2">
        <f t="shared" si="383"/>
        <v>8.6665078228014572E-2</v>
      </c>
      <c r="I2703" s="2">
        <f t="shared" si="384"/>
        <v>7.9753256053223112</v>
      </c>
    </row>
    <row r="2704" spans="1:9" ht="13.5" x14ac:dyDescent="0.25">
      <c r="A2704" s="3">
        <f>TITRES_STAT!B2707</f>
        <v>0</v>
      </c>
      <c r="B2704" s="6">
        <f>TITRES_STAT!D2707</f>
        <v>0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3.3209115923118724E-8</v>
      </c>
      <c r="G2704" s="2">
        <f t="shared" si="382"/>
        <v>3.8318912994858229E-7</v>
      </c>
      <c r="H2704" s="2">
        <f t="shared" si="383"/>
        <v>8.6665078228014572E-2</v>
      </c>
      <c r="I2704" s="2">
        <f t="shared" si="384"/>
        <v>7.9753256053223112</v>
      </c>
    </row>
    <row r="2705" spans="1:9" ht="13.5" x14ac:dyDescent="0.25">
      <c r="A2705" s="3">
        <f>TITRES_STAT!B2708</f>
        <v>0</v>
      </c>
      <c r="B2705" s="6">
        <f>TITRES_STAT!D2708</f>
        <v>0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3.0837036214324527E-8</v>
      </c>
      <c r="G2705" s="2">
        <f t="shared" si="382"/>
        <v>3.558184778093979E-7</v>
      </c>
      <c r="H2705" s="2">
        <f t="shared" si="383"/>
        <v>8.6665078228014544E-2</v>
      </c>
      <c r="I2705" s="2">
        <f t="shared" si="384"/>
        <v>7.9753256053223112</v>
      </c>
    </row>
    <row r="2706" spans="1:9" ht="13.5" x14ac:dyDescent="0.25">
      <c r="A2706" s="3">
        <f>TITRES_STAT!B2709</f>
        <v>0</v>
      </c>
      <c r="B2706" s="6">
        <f>TITRES_STAT!D2709</f>
        <v>0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2.8634390770444204E-8</v>
      </c>
      <c r="G2706" s="2">
        <f t="shared" si="382"/>
        <v>3.3040287225158375E-7</v>
      </c>
      <c r="H2706" s="2">
        <f t="shared" si="383"/>
        <v>8.6665078228014544E-2</v>
      </c>
      <c r="I2706" s="2">
        <f t="shared" si="384"/>
        <v>7.9753256053223112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14" workbookViewId="0">
      <selection activeCell="K26" sqref="K26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6">
        <f>TITRES_STAT!D5</f>
        <v>21.914400000000001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6">
        <f>TITRES_STAT!D6</f>
        <v>21.886399999999998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6">
        <f>TITRES_STAT!D7</f>
        <v>22.817799999999998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6">
        <f>TITRES_STAT!D8</f>
        <v>22.817799999999998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6">
        <f>TITRES_STAT!D9</f>
        <v>22.137899999999998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6">
        <f>TITRES_STAT!D10</f>
        <v>21.476700000000001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6">
        <f>TITRES_STAT!D11</f>
        <v>22.054099999999998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6">
        <f>TITRES_STAT!D12</f>
        <v>22.054099999999998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6">
        <f>TITRES_STAT!D13</f>
        <v>22.054099999999998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6">
        <f>TITRES_STAT!D14</f>
        <v>21.877099999999999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6">
        <f>TITRES_STAT!D15</f>
        <v>21.877099999999999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6">
        <f>TITRES_STAT!D16</f>
        <v>21.877099999999999</v>
      </c>
      <c r="C13" s="2">
        <f>AVERAGE(B2:B13)</f>
        <v>22.070383333333329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6">
        <f>TITRES_STAT!D17</f>
        <v>21.877099999999999</v>
      </c>
      <c r="C14" s="2">
        <f>$C$4*B4+C13*(1-$C$4)</f>
        <v>22.185370512820509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6">
        <f>TITRES_STAT!D18</f>
        <v>21.877099999999999</v>
      </c>
      <c r="C15" s="2">
        <f t="shared" ref="C15:C78" si="0">$C$4*B5+C14*(1-$C$4)</f>
        <v>22.282667357001969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6">
        <f>TITRES_STAT!D19</f>
        <v>21.5139</v>
      </c>
      <c r="C16" s="2">
        <f t="shared" si="0"/>
        <v>22.260395455924741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6">
        <f>TITRES_STAT!D20</f>
        <v>21.5139</v>
      </c>
      <c r="C17" s="2">
        <f t="shared" si="0"/>
        <v>22.139826924244012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6">
        <f>TITRES_STAT!D21</f>
        <v>21.5139</v>
      </c>
      <c r="C18" s="2">
        <f t="shared" si="0"/>
        <v>22.126638166668009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6">
        <f>TITRES_STAT!D22</f>
        <v>21.5139</v>
      </c>
      <c r="C19" s="2">
        <f t="shared" si="0"/>
        <v>22.115478448719081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6">
        <f>TITRES_STAT!D23</f>
        <v>21.5139</v>
      </c>
      <c r="C20" s="2">
        <f t="shared" si="0"/>
        <v>22.106035610454605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6">
        <f>TITRES_STAT!D24</f>
        <v>21.5046</v>
      </c>
      <c r="C21" s="2">
        <f t="shared" si="0"/>
        <v>22.07081474730774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6">
        <f>TITRES_STAT!D25</f>
        <v>21.5139</v>
      </c>
      <c r="C22" s="2">
        <f t="shared" si="0"/>
        <v>22.041012478491162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6">
        <f>TITRES_STAT!D26</f>
        <v>21.4208</v>
      </c>
      <c r="C23" s="2">
        <f t="shared" si="0"/>
        <v>22.015795174107904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6">
        <f>TITRES_STAT!D27</f>
        <v>21.4115</v>
      </c>
      <c r="C24" s="2">
        <f t="shared" si="0"/>
        <v>21.994457455014377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6">
        <f>TITRES_STAT!D28</f>
        <v>21.4115</v>
      </c>
      <c r="C25" s="2">
        <f t="shared" si="0"/>
        <v>21.97640246193524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6">
        <f>TITRES_STAT!D29</f>
        <v>21.4115</v>
      </c>
      <c r="C26" s="2">
        <f t="shared" si="0"/>
        <v>21.905248237022125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6">
        <f>TITRES_STAT!D30</f>
        <v>21.4115</v>
      </c>
      <c r="C27" s="2">
        <f t="shared" si="0"/>
        <v>21.845040815941797</v>
      </c>
      <c r="D27" s="2">
        <f>AVERAGE(B2:B27)</f>
        <v>21.778984615384612</v>
      </c>
      <c r="E27" s="2">
        <f>C27-D27</f>
        <v>6.6056200557184752E-2</v>
      </c>
      <c r="F27" s="2"/>
      <c r="G27" s="2"/>
      <c r="H27" s="2"/>
    </row>
    <row r="28" spans="1:8" ht="13.5" x14ac:dyDescent="0.25">
      <c r="A28" s="3">
        <f>TITRES_STAT!B31</f>
        <v>42346</v>
      </c>
      <c r="B28" s="6">
        <f>TITRES_STAT!D31</f>
        <v>21.4115</v>
      </c>
      <c r="C28" s="2">
        <f t="shared" si="0"/>
        <v>21.794096075027671</v>
      </c>
      <c r="D28" s="2">
        <f>$D$4*B28+(1-$D$4)*D27</f>
        <v>21.75176353276353</v>
      </c>
      <c r="E28" s="2">
        <f t="shared" ref="E28:E91" si="1">C28-D28</f>
        <v>4.2332542264141182E-2</v>
      </c>
      <c r="F28" s="2"/>
      <c r="G28" s="2"/>
      <c r="H28" s="2"/>
    </row>
    <row r="29" spans="1:8" ht="13.5" x14ac:dyDescent="0.25">
      <c r="A29" s="3">
        <f>TITRES_STAT!B32</f>
        <v>42347</v>
      </c>
      <c r="B29" s="6">
        <f>TITRES_STAT!D32</f>
        <v>21.4115</v>
      </c>
      <c r="C29" s="2">
        <f t="shared" si="0"/>
        <v>21.750988986561875</v>
      </c>
      <c r="D29" s="2">
        <f t="shared" ref="D29:D92" si="2">$D$4*B29+(1-$D$4)*D28</f>
        <v>21.7265588266329</v>
      </c>
      <c r="E29" s="2">
        <f t="shared" si="1"/>
        <v>2.443015992897557E-2</v>
      </c>
      <c r="F29" s="2"/>
      <c r="G29" s="2"/>
      <c r="H29" s="2"/>
    </row>
    <row r="30" spans="1:8" ht="13.5" x14ac:dyDescent="0.25">
      <c r="A30" s="3">
        <f>TITRES_STAT!B33</f>
        <v>42348</v>
      </c>
      <c r="B30" s="6">
        <f>TITRES_STAT!D33</f>
        <v>21.4115</v>
      </c>
      <c r="C30" s="2">
        <f t="shared" si="0"/>
        <v>21.714513757860047</v>
      </c>
      <c r="D30" s="2">
        <f t="shared" si="2"/>
        <v>21.703221135771205</v>
      </c>
      <c r="E30" s="2">
        <f t="shared" si="1"/>
        <v>1.1292622088841853E-2</v>
      </c>
      <c r="F30" s="2"/>
      <c r="G30" s="2"/>
      <c r="H30" s="2"/>
    </row>
    <row r="31" spans="1:8" ht="13.5" x14ac:dyDescent="0.25">
      <c r="A31" s="3">
        <f>TITRES_STAT!B34</f>
        <v>42349</v>
      </c>
      <c r="B31" s="6">
        <f>TITRES_STAT!D34</f>
        <v>21.4115</v>
      </c>
      <c r="C31" s="2">
        <f t="shared" si="0"/>
        <v>21.682219333573883</v>
      </c>
      <c r="D31" s="2">
        <f t="shared" si="2"/>
        <v>21.681612162751115</v>
      </c>
      <c r="E31" s="2">
        <f t="shared" si="1"/>
        <v>6.0717082276795509E-4</v>
      </c>
      <c r="F31" s="2"/>
      <c r="G31" s="2"/>
      <c r="H31" s="2"/>
    </row>
    <row r="32" spans="1:8" ht="13.5" x14ac:dyDescent="0.25">
      <c r="A32" s="3">
        <f>TITRES_STAT!B35</f>
        <v>42352</v>
      </c>
      <c r="B32" s="6">
        <f>TITRES_STAT!D35</f>
        <v>21.4115</v>
      </c>
      <c r="C32" s="2">
        <f t="shared" si="0"/>
        <v>21.656324051485591</v>
      </c>
      <c r="D32" s="2">
        <f t="shared" si="2"/>
        <v>21.661603854399182</v>
      </c>
      <c r="E32" s="2">
        <f t="shared" si="1"/>
        <v>-5.2798029135914248E-3</v>
      </c>
      <c r="F32" s="2"/>
      <c r="G32" s="2"/>
      <c r="H32" s="2"/>
    </row>
    <row r="33" spans="1:8" ht="13.5" x14ac:dyDescent="0.25">
      <c r="A33" s="3">
        <f>TITRES_STAT!B36</f>
        <v>42353</v>
      </c>
      <c r="B33" s="6">
        <f>TITRES_STAT!D36</f>
        <v>21.402200000000001</v>
      </c>
      <c r="C33" s="2">
        <f t="shared" si="0"/>
        <v>21.620089582026267</v>
      </c>
      <c r="D33" s="2">
        <f t="shared" si="2"/>
        <v>21.64238875407332</v>
      </c>
      <c r="E33" s="2">
        <f t="shared" si="1"/>
        <v>-2.2299172047052451E-2</v>
      </c>
      <c r="F33" s="2"/>
      <c r="G33" s="2"/>
      <c r="H33" s="2"/>
    </row>
    <row r="34" spans="1:8" ht="13.5" x14ac:dyDescent="0.25">
      <c r="A34" s="3">
        <f>TITRES_STAT!B37</f>
        <v>42354</v>
      </c>
      <c r="B34" s="6">
        <f>TITRES_STAT!D37</f>
        <v>20.4894</v>
      </c>
      <c r="C34" s="2">
        <f t="shared" si="0"/>
        <v>21.58799887709915</v>
      </c>
      <c r="D34" s="2">
        <f t="shared" si="2"/>
        <v>21.556982179697517</v>
      </c>
      <c r="E34" s="2">
        <f t="shared" si="1"/>
        <v>3.1016697401632598E-2</v>
      </c>
      <c r="F34" s="2"/>
      <c r="G34" s="2"/>
      <c r="H34" s="2"/>
    </row>
    <row r="35" spans="1:8" ht="13.5" x14ac:dyDescent="0.25">
      <c r="A35" s="3">
        <f>TITRES_STAT!B38</f>
        <v>42355</v>
      </c>
      <c r="B35" s="6">
        <f>TITRES_STAT!D38</f>
        <v>21.402200000000001</v>
      </c>
      <c r="C35" s="2">
        <f t="shared" si="0"/>
        <v>21.56084520369928</v>
      </c>
      <c r="D35" s="2">
        <f t="shared" si="2"/>
        <v>21.545516833053259</v>
      </c>
      <c r="E35" s="2">
        <f t="shared" si="1"/>
        <v>1.5328370646020772E-2</v>
      </c>
      <c r="F35" s="2">
        <f>AVERAGE(E27:E35)</f>
        <v>1.8164976527657868E-2</v>
      </c>
      <c r="G35" s="2">
        <f>E35-F35</f>
        <v>-2.8366058816370956E-3</v>
      </c>
      <c r="H35" s="2" t="str">
        <f>IF(G35&lt;0,"Hold","Sell")</f>
        <v>Hold</v>
      </c>
    </row>
    <row r="36" spans="1:8" ht="13.5" x14ac:dyDescent="0.25">
      <c r="A36" s="3">
        <f>TITRES_STAT!B39</f>
        <v>42356</v>
      </c>
      <c r="B36" s="6">
        <f>TITRES_STAT!D39</f>
        <v>21.402200000000001</v>
      </c>
      <c r="C36" s="2">
        <f t="shared" si="0"/>
        <v>21.537869018514773</v>
      </c>
      <c r="D36" s="2">
        <f t="shared" si="2"/>
        <v>21.534900771345612</v>
      </c>
      <c r="E36" s="2">
        <f t="shared" si="1"/>
        <v>2.9682471691607759E-3</v>
      </c>
      <c r="F36" s="2">
        <f>(E36*(2/(10)))+((1-(2/10))*F35)</f>
        <v>1.5125630655958452E-2</v>
      </c>
      <c r="G36" s="2">
        <f t="shared" ref="G36:G99" si="3">E36-F36</f>
        <v>-1.2157383486797676E-2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42359</v>
      </c>
      <c r="B37" s="6">
        <f>TITRES_STAT!D40</f>
        <v>21.374199999999998</v>
      </c>
      <c r="C37" s="2">
        <f t="shared" si="0"/>
        <v>21.518427631050962</v>
      </c>
      <c r="D37" s="2">
        <f t="shared" si="2"/>
        <v>21.522997010505193</v>
      </c>
      <c r="E37" s="2">
        <f t="shared" si="1"/>
        <v>-4.5693794542316368E-3</v>
      </c>
      <c r="F37" s="2">
        <f t="shared" ref="F37:F100" si="5">(E37*(2/(10)))+((1-(2/10))*F36)</f>
        <v>1.1186628633920436E-2</v>
      </c>
      <c r="G37" s="2">
        <f t="shared" si="3"/>
        <v>-1.5756008088152071E-2</v>
      </c>
      <c r="H37" s="2" t="str">
        <f t="shared" si="4"/>
        <v>Hold</v>
      </c>
    </row>
    <row r="38" spans="1:8" ht="13.5" x14ac:dyDescent="0.25">
      <c r="A38" s="3">
        <f>TITRES_STAT!B41</f>
        <v>42360</v>
      </c>
      <c r="B38" s="6">
        <f>TITRES_STAT!D41</f>
        <v>21.374199999999998</v>
      </c>
      <c r="C38" s="2">
        <f t="shared" si="0"/>
        <v>21.50197722627389</v>
      </c>
      <c r="D38" s="2">
        <f t="shared" si="2"/>
        <v>21.511975009727028</v>
      </c>
      <c r="E38" s="2">
        <f t="shared" si="1"/>
        <v>-9.9977834531372878E-3</v>
      </c>
      <c r="F38" s="2">
        <f t="shared" si="5"/>
        <v>6.9497462165088921E-3</v>
      </c>
      <c r="G38" s="2">
        <f t="shared" si="3"/>
        <v>-1.6947529669646182E-2</v>
      </c>
      <c r="H38" s="2" t="str">
        <f t="shared" si="4"/>
        <v>Hold</v>
      </c>
    </row>
    <row r="39" spans="1:8" ht="13.5" x14ac:dyDescent="0.25">
      <c r="A39" s="3">
        <f>TITRES_STAT!B42</f>
        <v>42361</v>
      </c>
      <c r="B39" s="6">
        <f>TITRES_STAT!D42</f>
        <v>21.374199999999998</v>
      </c>
      <c r="C39" s="2">
        <f t="shared" si="0"/>
        <v>21.488057653000983</v>
      </c>
      <c r="D39" s="2">
        <f t="shared" si="2"/>
        <v>21.501769453450951</v>
      </c>
      <c r="E39" s="2">
        <f t="shared" si="1"/>
        <v>-1.3711800449968337E-2</v>
      </c>
      <c r="F39" s="2">
        <f t="shared" si="5"/>
        <v>2.8174368832134468E-3</v>
      </c>
      <c r="G39" s="2">
        <f t="shared" si="3"/>
        <v>-1.6529237333181783E-2</v>
      </c>
      <c r="H39" s="2" t="str">
        <f t="shared" si="4"/>
        <v>Hold</v>
      </c>
    </row>
    <row r="40" spans="1:8" ht="13.5" x14ac:dyDescent="0.25">
      <c r="A40" s="3">
        <f>TITRES_STAT!B43</f>
        <v>42363</v>
      </c>
      <c r="B40" s="6">
        <f>TITRES_STAT!D43</f>
        <v>21.3276</v>
      </c>
      <c r="C40" s="2">
        <f t="shared" si="0"/>
        <v>21.476279552539292</v>
      </c>
      <c r="D40" s="2">
        <f t="shared" si="2"/>
        <v>21.488868012454585</v>
      </c>
      <c r="E40" s="2">
        <f t="shared" si="1"/>
        <v>-1.258845991529256E-2</v>
      </c>
      <c r="F40" s="2">
        <f t="shared" si="5"/>
        <v>-2.637424764877546E-4</v>
      </c>
      <c r="G40" s="2">
        <f t="shared" si="3"/>
        <v>-1.2324717438804806E-2</v>
      </c>
      <c r="H40" s="2" t="str">
        <f t="shared" si="4"/>
        <v>Hold</v>
      </c>
    </row>
    <row r="41" spans="1:8" ht="13.5" x14ac:dyDescent="0.25">
      <c r="A41" s="3">
        <f>TITRES_STAT!B44</f>
        <v>42366</v>
      </c>
      <c r="B41" s="6">
        <f>TITRES_STAT!D44</f>
        <v>21.3276</v>
      </c>
      <c r="C41" s="2">
        <f t="shared" si="0"/>
        <v>21.466313467533247</v>
      </c>
      <c r="D41" s="2">
        <f t="shared" si="2"/>
        <v>21.476922233754244</v>
      </c>
      <c r="E41" s="2">
        <f t="shared" si="1"/>
        <v>-1.0608766220997268E-2</v>
      </c>
      <c r="F41" s="2">
        <f t="shared" si="5"/>
        <v>-2.3327472253896575E-3</v>
      </c>
      <c r="G41" s="2">
        <f t="shared" si="3"/>
        <v>-8.2760189956076098E-3</v>
      </c>
      <c r="H41" s="2" t="str">
        <f t="shared" si="4"/>
        <v>Hold</v>
      </c>
    </row>
    <row r="42" spans="1:8" ht="13.5" x14ac:dyDescent="0.25">
      <c r="A42" s="3">
        <f>TITRES_STAT!B45</f>
        <v>42367</v>
      </c>
      <c r="B42" s="6">
        <f>TITRES_STAT!D45</f>
        <v>20.3963</v>
      </c>
      <c r="C42" s="2">
        <f t="shared" si="0"/>
        <v>21.457880626374283</v>
      </c>
      <c r="D42" s="2">
        <f t="shared" si="2"/>
        <v>21.396876142365038</v>
      </c>
      <c r="E42" s="2">
        <f t="shared" si="1"/>
        <v>6.100448400924563E-2</v>
      </c>
      <c r="F42" s="2">
        <f t="shared" si="5"/>
        <v>1.03346990215374E-2</v>
      </c>
      <c r="G42" s="2">
        <f t="shared" si="3"/>
        <v>5.066978498770823E-2</v>
      </c>
      <c r="H42" s="2" t="str">
        <f t="shared" si="4"/>
        <v>Sell</v>
      </c>
    </row>
    <row r="43" spans="1:8" ht="13.5" x14ac:dyDescent="0.25">
      <c r="A43" s="3">
        <f>TITRES_STAT!B46</f>
        <v>42368</v>
      </c>
      <c r="B43" s="6">
        <f>TITRES_STAT!D46</f>
        <v>20.3963</v>
      </c>
      <c r="C43" s="2">
        <f t="shared" si="0"/>
        <v>21.449314376162853</v>
      </c>
      <c r="D43" s="2">
        <f t="shared" si="2"/>
        <v>21.322759391078741</v>
      </c>
      <c r="E43" s="2">
        <f t="shared" si="1"/>
        <v>0.12655498508411256</v>
      </c>
      <c r="F43" s="2">
        <f t="shared" si="5"/>
        <v>3.3578756234052431E-2</v>
      </c>
      <c r="G43" s="2">
        <f t="shared" si="3"/>
        <v>9.2976228850060127E-2</v>
      </c>
      <c r="H43" s="2" t="str">
        <f t="shared" si="4"/>
        <v>Sell</v>
      </c>
    </row>
    <row r="44" spans="1:8" ht="13.5" x14ac:dyDescent="0.25">
      <c r="A44" s="3">
        <f>TITRES_STAT!B47</f>
        <v>42369</v>
      </c>
      <c r="B44" s="6">
        <f>TITRES_STAT!D47</f>
        <v>21.309000000000001</v>
      </c>
      <c r="C44" s="2">
        <f t="shared" si="0"/>
        <v>21.301635241368569</v>
      </c>
      <c r="D44" s="2">
        <f t="shared" si="2"/>
        <v>21.321740176924759</v>
      </c>
      <c r="E44" s="2">
        <f t="shared" si="1"/>
        <v>-2.010493555619064E-2</v>
      </c>
      <c r="F44" s="2">
        <f t="shared" si="5"/>
        <v>2.2842017876003817E-2</v>
      </c>
      <c r="G44" s="2">
        <f t="shared" si="3"/>
        <v>-4.2946953432194457E-2</v>
      </c>
      <c r="H44" s="2" t="str">
        <f t="shared" si="4"/>
        <v>Hold</v>
      </c>
    </row>
    <row r="45" spans="1:8" ht="13.5" x14ac:dyDescent="0.25">
      <c r="A45" s="3">
        <f>TITRES_STAT!B48</f>
        <v>42373</v>
      </c>
      <c r="B45" s="6">
        <f>TITRES_STAT!D48</f>
        <v>20.675699999999999</v>
      </c>
      <c r="C45" s="2">
        <f t="shared" si="0"/>
        <v>21.317106742696481</v>
      </c>
      <c r="D45" s="2">
        <f t="shared" si="2"/>
        <v>21.273885349004406</v>
      </c>
      <c r="E45" s="2">
        <f t="shared" si="1"/>
        <v>4.3221393692075338E-2</v>
      </c>
      <c r="F45" s="2">
        <f t="shared" si="5"/>
        <v>2.691789303921812E-2</v>
      </c>
      <c r="G45" s="2">
        <f t="shared" si="3"/>
        <v>1.6303500652857218E-2</v>
      </c>
      <c r="H45" s="2" t="str">
        <f t="shared" si="4"/>
        <v>Sell</v>
      </c>
    </row>
    <row r="46" spans="1:8" ht="13.5" x14ac:dyDescent="0.25">
      <c r="A46" s="3">
        <f>TITRES_STAT!B49</f>
        <v>42374</v>
      </c>
      <c r="B46" s="6">
        <f>TITRES_STAT!D49</f>
        <v>20.629100000000001</v>
      </c>
      <c r="C46" s="2">
        <f t="shared" si="0"/>
        <v>21.330198013050868</v>
      </c>
      <c r="D46" s="2">
        <f t="shared" si="2"/>
        <v>21.226123471300376</v>
      </c>
      <c r="E46" s="2">
        <f t="shared" si="1"/>
        <v>0.10407454175049224</v>
      </c>
      <c r="F46" s="2">
        <f t="shared" si="5"/>
        <v>4.2349222781472948E-2</v>
      </c>
      <c r="G46" s="2">
        <f t="shared" si="3"/>
        <v>6.1725318969019297E-2</v>
      </c>
      <c r="H46" s="2" t="str">
        <f t="shared" si="4"/>
        <v>Sell</v>
      </c>
    </row>
    <row r="47" spans="1:8" ht="13.5" x14ac:dyDescent="0.25">
      <c r="A47" s="3">
        <f>TITRES_STAT!B50</f>
        <v>42375</v>
      </c>
      <c r="B47" s="6">
        <f>TITRES_STAT!D50</f>
        <v>20.3032</v>
      </c>
      <c r="C47" s="2">
        <f t="shared" si="0"/>
        <v>21.336967549504582</v>
      </c>
      <c r="D47" s="2">
        <f t="shared" si="2"/>
        <v>21.157758769722573</v>
      </c>
      <c r="E47" s="2">
        <f t="shared" si="1"/>
        <v>0.17920877978200878</v>
      </c>
      <c r="F47" s="2">
        <f t="shared" si="5"/>
        <v>6.9721134181580116E-2</v>
      </c>
      <c r="G47" s="2">
        <f t="shared" si="3"/>
        <v>0.10948764560042866</v>
      </c>
      <c r="H47" s="2" t="str">
        <f t="shared" si="4"/>
        <v>Sell</v>
      </c>
    </row>
    <row r="48" spans="1:8" ht="13.5" x14ac:dyDescent="0.25">
      <c r="A48" s="3">
        <f>TITRES_STAT!B51</f>
        <v>42376</v>
      </c>
      <c r="B48" s="6">
        <f>TITRES_STAT!D51</f>
        <v>20.4894</v>
      </c>
      <c r="C48" s="2">
        <f t="shared" si="0"/>
        <v>21.342695618811568</v>
      </c>
      <c r="D48" s="2">
        <f t="shared" si="2"/>
        <v>21.108250712706084</v>
      </c>
      <c r="E48" s="2">
        <f t="shared" si="1"/>
        <v>0.23444490610548385</v>
      </c>
      <c r="F48" s="2">
        <f t="shared" si="5"/>
        <v>0.10266588856636087</v>
      </c>
      <c r="G48" s="2">
        <f t="shared" si="3"/>
        <v>0.13177901753912297</v>
      </c>
      <c r="H48" s="2" t="str">
        <f t="shared" si="4"/>
        <v>Sell</v>
      </c>
    </row>
    <row r="49" spans="1:8" ht="13.5" x14ac:dyDescent="0.25">
      <c r="A49" s="3">
        <f>TITRES_STAT!B52</f>
        <v>42377</v>
      </c>
      <c r="B49" s="6">
        <f>TITRES_STAT!D52</f>
        <v>20.387</v>
      </c>
      <c r="C49" s="2">
        <f t="shared" si="0"/>
        <v>21.347542446686713</v>
      </c>
      <c r="D49" s="2">
        <f t="shared" si="2"/>
        <v>21.054824733987115</v>
      </c>
      <c r="E49" s="2">
        <f t="shared" si="1"/>
        <v>0.29271771269959856</v>
      </c>
      <c r="F49" s="2">
        <f t="shared" si="5"/>
        <v>0.14067625339300843</v>
      </c>
      <c r="G49" s="2">
        <f t="shared" si="3"/>
        <v>0.15204145930659013</v>
      </c>
      <c r="H49" s="2" t="str">
        <f t="shared" si="4"/>
        <v>Sell</v>
      </c>
    </row>
    <row r="50" spans="1:8" ht="13.5" x14ac:dyDescent="0.25">
      <c r="A50" s="3">
        <f>TITRES_STAT!B53</f>
        <v>42380</v>
      </c>
      <c r="B50" s="6">
        <f>TITRES_STAT!D53</f>
        <v>19.790900000000001</v>
      </c>
      <c r="C50" s="2">
        <f t="shared" si="0"/>
        <v>21.344474377965678</v>
      </c>
      <c r="D50" s="2">
        <f t="shared" si="2"/>
        <v>20.961200679617697</v>
      </c>
      <c r="E50" s="2">
        <f t="shared" si="1"/>
        <v>0.3832736983479812</v>
      </c>
      <c r="F50" s="2">
        <f t="shared" si="5"/>
        <v>0.189195742384003</v>
      </c>
      <c r="G50" s="2">
        <f t="shared" si="3"/>
        <v>0.1940779559639782</v>
      </c>
      <c r="H50" s="2" t="str">
        <f t="shared" si="4"/>
        <v>Sell</v>
      </c>
    </row>
    <row r="51" spans="1:8" ht="13.5" x14ac:dyDescent="0.25">
      <c r="A51" s="3">
        <f>TITRES_STAT!B54</f>
        <v>42381</v>
      </c>
      <c r="B51" s="6">
        <f>TITRES_STAT!D54</f>
        <v>19.828199999999999</v>
      </c>
      <c r="C51" s="2">
        <f t="shared" si="0"/>
        <v>21.341878319817113</v>
      </c>
      <c r="D51" s="2">
        <f t="shared" si="2"/>
        <v>20.87727470334972</v>
      </c>
      <c r="E51" s="2">
        <f t="shared" si="1"/>
        <v>0.46460361646739301</v>
      </c>
      <c r="F51" s="2">
        <f t="shared" si="5"/>
        <v>0.24427731720068102</v>
      </c>
      <c r="G51" s="2">
        <f t="shared" si="3"/>
        <v>0.22032629926671199</v>
      </c>
      <c r="H51" s="2" t="str">
        <f t="shared" si="4"/>
        <v>Sell</v>
      </c>
    </row>
    <row r="52" spans="1:8" ht="13.5" x14ac:dyDescent="0.25">
      <c r="A52" s="3">
        <f>TITRES_STAT!B55</f>
        <v>42382</v>
      </c>
      <c r="B52" s="6">
        <f>TITRES_STAT!D55</f>
        <v>19.828199999999999</v>
      </c>
      <c r="C52" s="2">
        <f t="shared" si="0"/>
        <v>21.196404732152942</v>
      </c>
      <c r="D52" s="2">
        <f t="shared" si="2"/>
        <v>20.799565466064557</v>
      </c>
      <c r="E52" s="2">
        <f t="shared" si="1"/>
        <v>0.39683926608838505</v>
      </c>
      <c r="F52" s="2">
        <f t="shared" si="5"/>
        <v>0.27478970697822186</v>
      </c>
      <c r="G52" s="2">
        <f t="shared" si="3"/>
        <v>0.12204955911016319</v>
      </c>
      <c r="H52" s="2" t="str">
        <f t="shared" si="4"/>
        <v>Sell</v>
      </c>
    </row>
    <row r="53" spans="1:8" ht="13.5" x14ac:dyDescent="0.25">
      <c r="A53" s="3">
        <f>TITRES_STAT!B56</f>
        <v>42384</v>
      </c>
      <c r="B53" s="6">
        <f>TITRES_STAT!D56</f>
        <v>19.856100000000001</v>
      </c>
      <c r="C53" s="2">
        <f t="shared" si="0"/>
        <v>21.073311696437106</v>
      </c>
      <c r="D53" s="2">
        <f t="shared" si="2"/>
        <v>20.729679135244961</v>
      </c>
      <c r="E53" s="2">
        <f t="shared" si="1"/>
        <v>0.34363256119214469</v>
      </c>
      <c r="F53" s="2">
        <f t="shared" si="5"/>
        <v>0.28855827782100646</v>
      </c>
      <c r="G53" s="2">
        <f t="shared" si="3"/>
        <v>5.5074283371138233E-2</v>
      </c>
      <c r="H53" s="2" t="str">
        <f t="shared" si="4"/>
        <v>Sell</v>
      </c>
    </row>
    <row r="54" spans="1:8" ht="13.5" x14ac:dyDescent="0.25">
      <c r="A54" s="3">
        <f>TITRES_STAT!B57</f>
        <v>42387</v>
      </c>
      <c r="B54" s="6">
        <f>TITRES_STAT!D57</f>
        <v>20.116900000000001</v>
      </c>
      <c r="C54" s="2">
        <f t="shared" si="0"/>
        <v>21.109571435446782</v>
      </c>
      <c r="D54" s="2">
        <f t="shared" si="2"/>
        <v>20.684288088189781</v>
      </c>
      <c r="E54" s="2">
        <f t="shared" si="1"/>
        <v>0.42528334725700034</v>
      </c>
      <c r="F54" s="2">
        <f t="shared" si="5"/>
        <v>0.31590329170820525</v>
      </c>
      <c r="G54" s="2">
        <f t="shared" si="3"/>
        <v>0.1093800555487951</v>
      </c>
      <c r="H54" s="2" t="str">
        <f t="shared" si="4"/>
        <v>Sell</v>
      </c>
    </row>
    <row r="55" spans="1:8" ht="13.5" x14ac:dyDescent="0.25">
      <c r="A55" s="3">
        <f>TITRES_STAT!B58</f>
        <v>42388</v>
      </c>
      <c r="B55" s="6">
        <f>TITRES_STAT!D58</f>
        <v>20.1355</v>
      </c>
      <c r="C55" s="2">
        <f t="shared" si="0"/>
        <v>21.042821983839584</v>
      </c>
      <c r="D55" s="2">
        <f t="shared" si="2"/>
        <v>20.64363711869424</v>
      </c>
      <c r="E55" s="2">
        <f t="shared" si="1"/>
        <v>0.39918486514534379</v>
      </c>
      <c r="F55" s="2">
        <f t="shared" si="5"/>
        <v>0.33255960639563298</v>
      </c>
      <c r="G55" s="2">
        <f t="shared" si="3"/>
        <v>6.6625258749710814E-2</v>
      </c>
      <c r="H55" s="2" t="str">
        <f t="shared" si="4"/>
        <v>Sell</v>
      </c>
    </row>
    <row r="56" spans="1:8" ht="13.5" x14ac:dyDescent="0.25">
      <c r="A56" s="3">
        <f>TITRES_STAT!B59</f>
        <v>42389</v>
      </c>
      <c r="B56" s="6">
        <f>TITRES_STAT!D59</f>
        <v>21.038900000000002</v>
      </c>
      <c r="C56" s="2">
        <f t="shared" si="0"/>
        <v>20.979172447864265</v>
      </c>
      <c r="D56" s="2">
        <f t="shared" si="2"/>
        <v>20.672915850642816</v>
      </c>
      <c r="E56" s="2">
        <f t="shared" si="1"/>
        <v>0.3062565972214486</v>
      </c>
      <c r="F56" s="2">
        <f t="shared" si="5"/>
        <v>0.32729900456079614</v>
      </c>
      <c r="G56" s="2">
        <f t="shared" si="3"/>
        <v>-2.1042407339347535E-2</v>
      </c>
      <c r="H56" s="2" t="str">
        <f t="shared" si="4"/>
        <v>Hold</v>
      </c>
    </row>
    <row r="57" spans="1:8" ht="13.5" x14ac:dyDescent="0.25">
      <c r="A57" s="3">
        <f>TITRES_STAT!B60</f>
        <v>42390</v>
      </c>
      <c r="B57" s="6">
        <f>TITRES_STAT!D60</f>
        <v>21.6629</v>
      </c>
      <c r="C57" s="2">
        <f t="shared" si="0"/>
        <v>20.875176686654378</v>
      </c>
      <c r="D57" s="2">
        <f t="shared" si="2"/>
        <v>20.746248009854462</v>
      </c>
      <c r="E57" s="2">
        <f t="shared" si="1"/>
        <v>0.12892867679991582</v>
      </c>
      <c r="F57" s="2">
        <f t="shared" si="5"/>
        <v>0.28762493900862013</v>
      </c>
      <c r="G57" s="2">
        <f t="shared" si="3"/>
        <v>-0.15869626220870431</v>
      </c>
      <c r="H57" s="2" t="str">
        <f t="shared" si="4"/>
        <v>Hold</v>
      </c>
    </row>
    <row r="58" spans="1:8" ht="13.5" x14ac:dyDescent="0.25">
      <c r="A58" s="3">
        <f>TITRES_STAT!B61</f>
        <v>42391</v>
      </c>
      <c r="B58" s="6">
        <f>TITRES_STAT!D61</f>
        <v>20.945799999999998</v>
      </c>
      <c r="C58" s="2">
        <f t="shared" si="0"/>
        <v>20.815826427169089</v>
      </c>
      <c r="D58" s="2">
        <f t="shared" si="2"/>
        <v>20.761029638754131</v>
      </c>
      <c r="E58" s="2">
        <f t="shared" si="1"/>
        <v>5.4796788414957831E-2</v>
      </c>
      <c r="F58" s="2">
        <f t="shared" si="5"/>
        <v>0.24105930888988766</v>
      </c>
      <c r="G58" s="2">
        <f t="shared" si="3"/>
        <v>-0.18626252047492983</v>
      </c>
      <c r="H58" s="2" t="str">
        <f t="shared" si="4"/>
        <v>Hold</v>
      </c>
    </row>
    <row r="59" spans="1:8" ht="13.5" x14ac:dyDescent="0.25">
      <c r="A59" s="3">
        <f>TITRES_STAT!B62</f>
        <v>42394</v>
      </c>
      <c r="B59" s="6">
        <f>TITRES_STAT!D62</f>
        <v>21.234500000000001</v>
      </c>
      <c r="C59" s="2">
        <f t="shared" si="0"/>
        <v>20.749853130681537</v>
      </c>
      <c r="D59" s="2">
        <f t="shared" si="2"/>
        <v>20.796101517364935</v>
      </c>
      <c r="E59" s="2">
        <f t="shared" si="1"/>
        <v>-4.6248386683398479E-2</v>
      </c>
      <c r="F59" s="2">
        <f t="shared" si="5"/>
        <v>0.18359776977523046</v>
      </c>
      <c r="G59" s="2">
        <f t="shared" si="3"/>
        <v>-0.22984615645862894</v>
      </c>
      <c r="H59" s="2" t="str">
        <f t="shared" si="4"/>
        <v>Hold</v>
      </c>
    </row>
    <row r="60" spans="1:8" ht="13.5" x14ac:dyDescent="0.25">
      <c r="A60" s="3">
        <f>TITRES_STAT!B63</f>
        <v>42395</v>
      </c>
      <c r="B60" s="6">
        <f>TITRES_STAT!D63</f>
        <v>21.3276</v>
      </c>
      <c r="C60" s="2">
        <f t="shared" si="0"/>
        <v>20.602321879807452</v>
      </c>
      <c r="D60" s="2">
        <f t="shared" si="2"/>
        <v>20.835471775337904</v>
      </c>
      <c r="E60" s="2">
        <f t="shared" si="1"/>
        <v>-0.23314989553045251</v>
      </c>
      <c r="F60" s="2">
        <f t="shared" si="5"/>
        <v>0.10024823671409386</v>
      </c>
      <c r="G60" s="2">
        <f t="shared" si="3"/>
        <v>-0.3333981322445464</v>
      </c>
      <c r="H60" s="2" t="str">
        <f t="shared" si="4"/>
        <v>Hold</v>
      </c>
    </row>
    <row r="61" spans="1:8" ht="13.5" x14ac:dyDescent="0.25">
      <c r="A61" s="3">
        <f>TITRES_STAT!B64</f>
        <v>42396</v>
      </c>
      <c r="B61" s="6">
        <f>TITRES_STAT!D64</f>
        <v>22.0913</v>
      </c>
      <c r="C61" s="2">
        <f t="shared" si="0"/>
        <v>20.48322620599092</v>
      </c>
      <c r="D61" s="2">
        <f t="shared" si="2"/>
        <v>20.928496088275839</v>
      </c>
      <c r="E61" s="2">
        <f t="shared" si="1"/>
        <v>-0.44526988228491859</v>
      </c>
      <c r="F61" s="2">
        <f t="shared" si="5"/>
        <v>-8.855387085708627E-3</v>
      </c>
      <c r="G61" s="2">
        <f t="shared" si="3"/>
        <v>-0.43641449519920994</v>
      </c>
      <c r="H61" s="2" t="str">
        <f t="shared" si="4"/>
        <v>Hold</v>
      </c>
    </row>
    <row r="62" spans="1:8" ht="13.5" x14ac:dyDescent="0.25">
      <c r="A62" s="3">
        <f>TITRES_STAT!B65</f>
        <v>42397</v>
      </c>
      <c r="B62" s="6">
        <f>TITRES_STAT!D65</f>
        <v>22.1007</v>
      </c>
      <c r="C62" s="2">
        <f t="shared" si="0"/>
        <v>20.38245294353078</v>
      </c>
      <c r="D62" s="2">
        <f t="shared" si="2"/>
        <v>21.015326007662814</v>
      </c>
      <c r="E62" s="2">
        <f t="shared" si="1"/>
        <v>-0.63287306413203481</v>
      </c>
      <c r="F62" s="2">
        <f t="shared" si="5"/>
        <v>-0.13365892249497388</v>
      </c>
      <c r="G62" s="2">
        <f t="shared" si="3"/>
        <v>-0.4992141416370609</v>
      </c>
      <c r="H62" s="2" t="str">
        <f t="shared" si="4"/>
        <v>Hold</v>
      </c>
    </row>
    <row r="63" spans="1:8" ht="13.5" x14ac:dyDescent="0.25">
      <c r="A63" s="3">
        <f>TITRES_STAT!B66</f>
        <v>42398</v>
      </c>
      <c r="B63" s="6">
        <f>TITRES_STAT!D66</f>
        <v>23.087900000000001</v>
      </c>
      <c r="C63" s="2">
        <f t="shared" si="0"/>
        <v>20.301475567602967</v>
      </c>
      <c r="D63" s="2">
        <f t="shared" si="2"/>
        <v>21.168850007095198</v>
      </c>
      <c r="E63" s="2">
        <f t="shared" si="1"/>
        <v>-0.86737443949223092</v>
      </c>
      <c r="F63" s="2">
        <f t="shared" si="5"/>
        <v>-0.28040202589442531</v>
      </c>
      <c r="G63" s="2">
        <f t="shared" si="3"/>
        <v>-0.58697241359780561</v>
      </c>
      <c r="H63" s="2" t="str">
        <f t="shared" si="4"/>
        <v>Hold</v>
      </c>
    </row>
    <row r="64" spans="1:8" ht="13.5" x14ac:dyDescent="0.25">
      <c r="A64" s="3">
        <f>TITRES_STAT!B67</f>
        <v>42401</v>
      </c>
      <c r="B64" s="6">
        <f>TITRES_STAT!D67</f>
        <v>24.196200000000001</v>
      </c>
      <c r="C64" s="2">
        <f t="shared" si="0"/>
        <v>20.27307932643328</v>
      </c>
      <c r="D64" s="2">
        <f t="shared" si="2"/>
        <v>21.393098154717777</v>
      </c>
      <c r="E64" s="2">
        <f t="shared" si="1"/>
        <v>-1.1200188282844969</v>
      </c>
      <c r="F64" s="2">
        <f t="shared" si="5"/>
        <v>-0.44832538637243968</v>
      </c>
      <c r="G64" s="2">
        <f t="shared" si="3"/>
        <v>-0.67169344191205727</v>
      </c>
      <c r="H64" s="2" t="str">
        <f t="shared" si="4"/>
        <v>Hold</v>
      </c>
    </row>
    <row r="65" spans="1:8" ht="13.5" x14ac:dyDescent="0.25">
      <c r="A65" s="3">
        <f>TITRES_STAT!B68</f>
        <v>42402</v>
      </c>
      <c r="B65" s="6">
        <f>TITRES_STAT!D68</f>
        <v>23.749099999999999</v>
      </c>
      <c r="C65" s="2">
        <f t="shared" si="0"/>
        <v>20.251913276212775</v>
      </c>
      <c r="D65" s="2">
        <f t="shared" si="2"/>
        <v>21.567616809923869</v>
      </c>
      <c r="E65" s="2">
        <f t="shared" si="1"/>
        <v>-1.3157035337110941</v>
      </c>
      <c r="F65" s="2">
        <f t="shared" si="5"/>
        <v>-0.62180101584017056</v>
      </c>
      <c r="G65" s="2">
        <f t="shared" si="3"/>
        <v>-0.6939025178709235</v>
      </c>
      <c r="H65" s="2" t="str">
        <f t="shared" si="4"/>
        <v>Hold</v>
      </c>
    </row>
    <row r="66" spans="1:8" ht="13.5" x14ac:dyDescent="0.25">
      <c r="A66" s="3">
        <f>TITRES_STAT!B69</f>
        <v>42403</v>
      </c>
      <c r="B66" s="6">
        <f>TITRES_STAT!D69</f>
        <v>23.749099999999999</v>
      </c>
      <c r="C66" s="2">
        <f t="shared" si="0"/>
        <v>20.372988156795426</v>
      </c>
      <c r="D66" s="2">
        <f t="shared" si="2"/>
        <v>21.729208157336913</v>
      </c>
      <c r="E66" s="2">
        <f t="shared" si="1"/>
        <v>-1.3562200005414873</v>
      </c>
      <c r="F66" s="2">
        <f t="shared" si="5"/>
        <v>-0.76868481278043399</v>
      </c>
      <c r="G66" s="2">
        <f t="shared" si="3"/>
        <v>-0.58753518776105329</v>
      </c>
      <c r="H66" s="2" t="str">
        <f t="shared" si="4"/>
        <v>Hold</v>
      </c>
    </row>
    <row r="67" spans="1:8" ht="13.5" x14ac:dyDescent="0.25">
      <c r="A67" s="3">
        <f>TITRES_STAT!B70</f>
        <v>42404</v>
      </c>
      <c r="B67" s="6">
        <f>TITRES_STAT!D70</f>
        <v>23.749099999999999</v>
      </c>
      <c r="C67" s="2">
        <f t="shared" si="0"/>
        <v>20.571436132673053</v>
      </c>
      <c r="D67" s="2">
        <f t="shared" si="2"/>
        <v>21.878829775311956</v>
      </c>
      <c r="E67" s="2">
        <f t="shared" si="1"/>
        <v>-1.3073936426389032</v>
      </c>
      <c r="F67" s="2">
        <f t="shared" si="5"/>
        <v>-0.87642657875212793</v>
      </c>
      <c r="G67" s="2">
        <f t="shared" si="3"/>
        <v>-0.4309670638867753</v>
      </c>
      <c r="H67" s="2" t="str">
        <f t="shared" si="4"/>
        <v>Hold</v>
      </c>
    </row>
    <row r="68" spans="1:8" ht="13.5" x14ac:dyDescent="0.25">
      <c r="A68" s="3">
        <f>TITRES_STAT!B71</f>
        <v>42405</v>
      </c>
      <c r="B68" s="6">
        <f>TITRES_STAT!D71</f>
        <v>23.749099999999999</v>
      </c>
      <c r="C68" s="2">
        <f t="shared" si="0"/>
        <v>20.629030573800275</v>
      </c>
      <c r="D68" s="2">
        <f t="shared" si="2"/>
        <v>22.017368310474033</v>
      </c>
      <c r="E68" s="2">
        <f t="shared" si="1"/>
        <v>-1.3883377366737584</v>
      </c>
      <c r="F68" s="2">
        <f t="shared" si="5"/>
        <v>-0.97880881033645406</v>
      </c>
      <c r="G68" s="2">
        <f t="shared" si="3"/>
        <v>-0.40952892633730431</v>
      </c>
      <c r="H68" s="2" t="str">
        <f t="shared" si="4"/>
        <v>Hold</v>
      </c>
    </row>
    <row r="69" spans="1:8" ht="13.5" x14ac:dyDescent="0.25">
      <c r="A69" s="3">
        <f>TITRES_STAT!B72</f>
        <v>42408</v>
      </c>
      <c r="B69" s="6">
        <f>TITRES_STAT!D72</f>
        <v>23.0413</v>
      </c>
      <c r="C69" s="2">
        <f t="shared" si="0"/>
        <v>20.722179716292541</v>
      </c>
      <c r="D69" s="2">
        <f t="shared" si="2"/>
        <v>22.09321510229077</v>
      </c>
      <c r="E69" s="2">
        <f t="shared" si="1"/>
        <v>-1.3710353859982298</v>
      </c>
      <c r="F69" s="2">
        <f t="shared" si="5"/>
        <v>-1.0572541254688093</v>
      </c>
      <c r="G69" s="2">
        <f t="shared" si="3"/>
        <v>-0.31378126052942057</v>
      </c>
      <c r="H69" s="2" t="str">
        <f t="shared" si="4"/>
        <v>Hold</v>
      </c>
    </row>
    <row r="70" spans="1:8" ht="13.5" x14ac:dyDescent="0.25">
      <c r="A70" s="3">
        <f>TITRES_STAT!B73</f>
        <v>42409</v>
      </c>
      <c r="B70" s="6">
        <f>TITRES_STAT!D73</f>
        <v>23.2835</v>
      </c>
      <c r="C70" s="2">
        <f t="shared" si="0"/>
        <v>20.815321298401379</v>
      </c>
      <c r="D70" s="2">
        <f t="shared" si="2"/>
        <v>22.181384353972934</v>
      </c>
      <c r="E70" s="2">
        <f t="shared" si="1"/>
        <v>-1.3660630555715549</v>
      </c>
      <c r="F70" s="2">
        <f t="shared" si="5"/>
        <v>-1.1190159114893585</v>
      </c>
      <c r="G70" s="2">
        <f t="shared" si="3"/>
        <v>-0.24704714408219641</v>
      </c>
      <c r="H70" s="2" t="str">
        <f t="shared" si="4"/>
        <v>Hold</v>
      </c>
    </row>
    <row r="71" spans="1:8" ht="13.5" x14ac:dyDescent="0.25">
      <c r="A71" s="3">
        <f>TITRES_STAT!B74</f>
        <v>42410</v>
      </c>
      <c r="B71" s="6">
        <f>TITRES_STAT!D74</f>
        <v>23.749099999999999</v>
      </c>
      <c r="C71" s="2">
        <f t="shared" si="0"/>
        <v>21.011625714031936</v>
      </c>
      <c r="D71" s="2">
        <f t="shared" si="2"/>
        <v>22.297511438863829</v>
      </c>
      <c r="E71" s="2">
        <f t="shared" si="1"/>
        <v>-1.2858857248318927</v>
      </c>
      <c r="F71" s="2">
        <f t="shared" si="5"/>
        <v>-1.1523898741578655</v>
      </c>
      <c r="G71" s="2">
        <f t="shared" si="3"/>
        <v>-0.13349585067402714</v>
      </c>
      <c r="H71" s="2" t="str">
        <f t="shared" si="4"/>
        <v>Hold</v>
      </c>
    </row>
    <row r="72" spans="1:8" ht="13.5" x14ac:dyDescent="0.25">
      <c r="A72" s="3">
        <f>TITRES_STAT!B75</f>
        <v>42411</v>
      </c>
      <c r="B72" s="6">
        <f>TITRES_STAT!D75</f>
        <v>23.749099999999999</v>
      </c>
      <c r="C72" s="2">
        <f t="shared" si="0"/>
        <v>21.17917560418087</v>
      </c>
      <c r="D72" s="2">
        <f t="shared" si="2"/>
        <v>22.405036517466506</v>
      </c>
      <c r="E72" s="2">
        <f t="shared" si="1"/>
        <v>-1.2258609132856364</v>
      </c>
      <c r="F72" s="2">
        <f t="shared" si="5"/>
        <v>-1.1670840819834198</v>
      </c>
      <c r="G72" s="2">
        <f t="shared" si="3"/>
        <v>-5.8776831302216559E-2</v>
      </c>
      <c r="H72" s="2" t="str">
        <f t="shared" si="4"/>
        <v>Hold</v>
      </c>
    </row>
    <row r="73" spans="1:8" ht="13.5" x14ac:dyDescent="0.25">
      <c r="A73" s="3">
        <f>TITRES_STAT!B76</f>
        <v>42412</v>
      </c>
      <c r="B73" s="6">
        <f>TITRES_STAT!D76</f>
        <v>23.2928</v>
      </c>
      <c r="C73" s="2">
        <f t="shared" si="0"/>
        <v>21.472825511229967</v>
      </c>
      <c r="D73" s="2">
        <f t="shared" si="2"/>
        <v>22.47079677543195</v>
      </c>
      <c r="E73" s="2">
        <f t="shared" si="1"/>
        <v>-0.99797126420198268</v>
      </c>
      <c r="F73" s="2">
        <f t="shared" si="5"/>
        <v>-1.1332615184271324</v>
      </c>
      <c r="G73" s="2">
        <f t="shared" si="3"/>
        <v>0.13529025422514973</v>
      </c>
      <c r="H73" s="2" t="str">
        <f t="shared" si="4"/>
        <v>Sell</v>
      </c>
    </row>
    <row r="74" spans="1:8" ht="13.5" x14ac:dyDescent="0.25">
      <c r="A74" s="3">
        <f>TITRES_STAT!B77</f>
        <v>42415</v>
      </c>
      <c r="B74" s="6">
        <f>TITRES_STAT!D77</f>
        <v>23.981999999999999</v>
      </c>
      <c r="C74" s="2">
        <f t="shared" si="0"/>
        <v>21.89180620180997</v>
      </c>
      <c r="D74" s="2">
        <f t="shared" si="2"/>
        <v>22.582737755029584</v>
      </c>
      <c r="E74" s="2">
        <f t="shared" si="1"/>
        <v>-0.69093155321961319</v>
      </c>
      <c r="F74" s="2">
        <f t="shared" si="5"/>
        <v>-1.0447955253856287</v>
      </c>
      <c r="G74" s="2">
        <f t="shared" si="3"/>
        <v>0.35386397216601551</v>
      </c>
      <c r="H74" s="2" t="str">
        <f t="shared" si="4"/>
        <v>Sell</v>
      </c>
    </row>
    <row r="75" spans="1:8" ht="13.5" x14ac:dyDescent="0.25">
      <c r="A75" s="3">
        <f>TITRES_STAT!B78</f>
        <v>42416</v>
      </c>
      <c r="B75" s="6">
        <f>TITRES_STAT!D78</f>
        <v>24.2148</v>
      </c>
      <c r="C75" s="2">
        <f t="shared" si="0"/>
        <v>22.177543709223819</v>
      </c>
      <c r="D75" s="2">
        <f t="shared" si="2"/>
        <v>22.703631254657019</v>
      </c>
      <c r="E75" s="2">
        <f t="shared" si="1"/>
        <v>-0.52608754543319947</v>
      </c>
      <c r="F75" s="2">
        <f t="shared" si="5"/>
        <v>-0.94105392939514299</v>
      </c>
      <c r="G75" s="2">
        <f t="shared" si="3"/>
        <v>0.41496638396194352</v>
      </c>
      <c r="H75" s="2" t="str">
        <f t="shared" si="4"/>
        <v>Sell</v>
      </c>
    </row>
    <row r="76" spans="1:8" ht="13.5" x14ac:dyDescent="0.25">
      <c r="A76" s="3">
        <f>TITRES_STAT!B79</f>
        <v>42417</v>
      </c>
      <c r="B76" s="6">
        <f>TITRES_STAT!D79</f>
        <v>25.043700000000001</v>
      </c>
      <c r="C76" s="2">
        <f t="shared" si="0"/>
        <v>22.419321600112461</v>
      </c>
      <c r="D76" s="2">
        <f t="shared" si="2"/>
        <v>22.87696968023798</v>
      </c>
      <c r="E76" s="2">
        <f t="shared" si="1"/>
        <v>-0.45764808012551939</v>
      </c>
      <c r="F76" s="2">
        <f t="shared" si="5"/>
        <v>-0.84437275954121838</v>
      </c>
      <c r="G76" s="2">
        <f t="shared" si="3"/>
        <v>0.38672467941569899</v>
      </c>
      <c r="H76" s="2" t="str">
        <f t="shared" si="4"/>
        <v>Sell</v>
      </c>
    </row>
    <row r="77" spans="1:8" ht="13.5" x14ac:dyDescent="0.25">
      <c r="A77" s="3">
        <f>TITRES_STAT!B80</f>
        <v>42418</v>
      </c>
      <c r="B77" s="6">
        <f>TITRES_STAT!D80</f>
        <v>24.3079</v>
      </c>
      <c r="C77" s="2">
        <f t="shared" si="0"/>
        <v>22.62390289240285</v>
      </c>
      <c r="D77" s="2">
        <f t="shared" si="2"/>
        <v>22.982964518738871</v>
      </c>
      <c r="E77" s="2">
        <f t="shared" si="1"/>
        <v>-0.35906162633602179</v>
      </c>
      <c r="F77" s="2">
        <f t="shared" si="5"/>
        <v>-0.74731053290017913</v>
      </c>
      <c r="G77" s="2">
        <f t="shared" si="3"/>
        <v>0.38824890656415734</v>
      </c>
      <c r="H77" s="2" t="str">
        <f t="shared" si="4"/>
        <v>Sell</v>
      </c>
    </row>
    <row r="78" spans="1:8" ht="13.5" x14ac:dyDescent="0.25">
      <c r="A78" s="3">
        <f>TITRES_STAT!B81</f>
        <v>42419</v>
      </c>
      <c r="B78" s="6">
        <f>TITRES_STAT!D81</f>
        <v>24.3079</v>
      </c>
      <c r="C78" s="2">
        <f t="shared" si="0"/>
        <v>22.797010139725487</v>
      </c>
      <c r="D78" s="2">
        <f t="shared" si="2"/>
        <v>23.081107887721178</v>
      </c>
      <c r="E78" s="2">
        <f t="shared" si="1"/>
        <v>-0.28409774799569121</v>
      </c>
      <c r="F78" s="2">
        <f t="shared" si="5"/>
        <v>-0.65466797591928161</v>
      </c>
      <c r="G78" s="2">
        <f t="shared" si="3"/>
        <v>0.3705702279235904</v>
      </c>
      <c r="H78" s="2" t="str">
        <f t="shared" si="4"/>
        <v>Sell</v>
      </c>
    </row>
    <row r="79" spans="1:8" ht="13.5" x14ac:dyDescent="0.25">
      <c r="A79" s="3">
        <f>TITRES_STAT!B82</f>
        <v>42422</v>
      </c>
      <c r="B79" s="6">
        <f>TITRES_STAT!D82</f>
        <v>24.2148</v>
      </c>
      <c r="C79" s="2">
        <f t="shared" ref="C79:C142" si="6">$C$4*B69+C78*(1-$C$4)</f>
        <v>22.834593195152337</v>
      </c>
      <c r="D79" s="2">
        <f t="shared" si="2"/>
        <v>23.16508508122331</v>
      </c>
      <c r="E79" s="2">
        <f t="shared" si="1"/>
        <v>-0.33049188607097335</v>
      </c>
      <c r="F79" s="2">
        <f t="shared" si="5"/>
        <v>-0.58983275794961998</v>
      </c>
      <c r="G79" s="2">
        <f t="shared" si="3"/>
        <v>0.25934087187864663</v>
      </c>
      <c r="H79" s="2" t="str">
        <f t="shared" si="4"/>
        <v>Sell</v>
      </c>
    </row>
    <row r="80" spans="1:8" ht="13.5" x14ac:dyDescent="0.25">
      <c r="A80" s="3">
        <f>TITRES_STAT!B83</f>
        <v>42423</v>
      </c>
      <c r="B80" s="6">
        <f>TITRES_STAT!D83</f>
        <v>24.2148</v>
      </c>
      <c r="C80" s="2">
        <f t="shared" si="6"/>
        <v>22.903655780513514</v>
      </c>
      <c r="D80" s="2">
        <f t="shared" si="2"/>
        <v>23.242841741873434</v>
      </c>
      <c r="E80" s="2">
        <f t="shared" si="1"/>
        <v>-0.33918596135992019</v>
      </c>
      <c r="F80" s="2">
        <f t="shared" si="5"/>
        <v>-0.53970339863168004</v>
      </c>
      <c r="G80" s="2">
        <f t="shared" si="3"/>
        <v>0.20051743727175986</v>
      </c>
      <c r="H80" s="2" t="str">
        <f t="shared" si="4"/>
        <v>Sell</v>
      </c>
    </row>
    <row r="81" spans="1:8" ht="13.5" x14ac:dyDescent="0.25">
      <c r="A81" s="3">
        <f>TITRES_STAT!B84</f>
        <v>42424</v>
      </c>
      <c r="B81" s="6">
        <f>TITRES_STAT!D84</f>
        <v>24.2148</v>
      </c>
      <c r="C81" s="2">
        <f t="shared" si="6"/>
        <v>23.033724121972973</v>
      </c>
      <c r="D81" s="2">
        <f t="shared" si="2"/>
        <v>23.314838649882809</v>
      </c>
      <c r="E81" s="2">
        <f t="shared" si="1"/>
        <v>-0.28111452790983549</v>
      </c>
      <c r="F81" s="2">
        <f t="shared" si="5"/>
        <v>-0.4879856244873112</v>
      </c>
      <c r="G81" s="2">
        <f t="shared" si="3"/>
        <v>0.20687109657747571</v>
      </c>
      <c r="H81" s="2" t="str">
        <f t="shared" si="4"/>
        <v>Sell</v>
      </c>
    </row>
    <row r="82" spans="1:8" ht="13.5" x14ac:dyDescent="0.25">
      <c r="A82" s="3">
        <f>TITRES_STAT!B85</f>
        <v>42425</v>
      </c>
      <c r="B82" s="6">
        <f>TITRES_STAT!D85</f>
        <v>24.2148</v>
      </c>
      <c r="C82" s="2">
        <f t="shared" si="6"/>
        <v>23.143781949361745</v>
      </c>
      <c r="D82" s="2">
        <f t="shared" si="2"/>
        <v>23.381502453595193</v>
      </c>
      <c r="E82" s="2">
        <f t="shared" si="1"/>
        <v>-0.23772050423344737</v>
      </c>
      <c r="F82" s="2">
        <f t="shared" si="5"/>
        <v>-0.43793260043653848</v>
      </c>
      <c r="G82" s="2">
        <f t="shared" si="3"/>
        <v>0.20021209620309111</v>
      </c>
      <c r="H82" s="2" t="str">
        <f t="shared" si="4"/>
        <v>Sell</v>
      </c>
    </row>
    <row r="83" spans="1:8" ht="13.5" x14ac:dyDescent="0.25">
      <c r="A83" s="3">
        <f>TITRES_STAT!B86</f>
        <v>42426</v>
      </c>
      <c r="B83" s="6">
        <f>TITRES_STAT!D86</f>
        <v>25.146100000000001</v>
      </c>
      <c r="C83" s="2">
        <f t="shared" si="6"/>
        <v>23.166707803306092</v>
      </c>
      <c r="D83" s="2">
        <f t="shared" si="2"/>
        <v>23.512213382958514</v>
      </c>
      <c r="E83" s="2">
        <f t="shared" si="1"/>
        <v>-0.34550557965242135</v>
      </c>
      <c r="F83" s="2">
        <f t="shared" si="5"/>
        <v>-0.41944719627971511</v>
      </c>
      <c r="G83" s="2">
        <f t="shared" si="3"/>
        <v>7.394161662729376E-2</v>
      </c>
      <c r="H83" s="2" t="str">
        <f t="shared" si="4"/>
        <v>Sell</v>
      </c>
    </row>
    <row r="84" spans="1:8" ht="13.5" x14ac:dyDescent="0.25">
      <c r="A84" s="3">
        <f>TITRES_STAT!B87</f>
        <v>42429</v>
      </c>
      <c r="B84" s="6">
        <f>TITRES_STAT!D87</f>
        <v>26.1706</v>
      </c>
      <c r="C84" s="2">
        <f t="shared" si="6"/>
        <v>23.292137372028233</v>
      </c>
      <c r="D84" s="2">
        <f t="shared" si="2"/>
        <v>23.709130910146772</v>
      </c>
      <c r="E84" s="2">
        <f t="shared" si="1"/>
        <v>-0.41699353811853967</v>
      </c>
      <c r="F84" s="2">
        <f t="shared" si="5"/>
        <v>-0.41895646464748004</v>
      </c>
      <c r="G84" s="2">
        <f t="shared" si="3"/>
        <v>1.9629265289403675E-3</v>
      </c>
      <c r="H84" s="2" t="str">
        <f t="shared" si="4"/>
        <v>Sell</v>
      </c>
    </row>
    <row r="85" spans="1:8" ht="13.5" x14ac:dyDescent="0.25">
      <c r="A85" s="3">
        <f>TITRES_STAT!B88</f>
        <v>42430</v>
      </c>
      <c r="B85" s="6">
        <f>TITRES_STAT!D88</f>
        <v>27.334800000000001</v>
      </c>
      <c r="C85" s="2">
        <f t="shared" si="6"/>
        <v>23.434085468639275</v>
      </c>
      <c r="D85" s="2">
        <f t="shared" si="2"/>
        <v>23.97769899087664</v>
      </c>
      <c r="E85" s="2">
        <f t="shared" si="1"/>
        <v>-0.54361352223736503</v>
      </c>
      <c r="F85" s="2">
        <f t="shared" si="5"/>
        <v>-0.44388787616545705</v>
      </c>
      <c r="G85" s="2">
        <f t="shared" si="3"/>
        <v>-9.9725646071907981E-2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6">
        <f>TITRES_STAT!D89</f>
        <v>27.334800000000001</v>
      </c>
      <c r="C86" s="2">
        <f t="shared" si="6"/>
        <v>23.681718473464002</v>
      </c>
      <c r="D86" s="2">
        <f t="shared" si="2"/>
        <v>24.226373139700591</v>
      </c>
      <c r="E86" s="2">
        <f t="shared" si="1"/>
        <v>-0.54465466623658898</v>
      </c>
      <c r="F86" s="2">
        <f t="shared" si="5"/>
        <v>-0.46404123417968346</v>
      </c>
      <c r="G86" s="2">
        <f t="shared" si="3"/>
        <v>-8.0613432056905521E-2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6">
        <f>TITRES_STAT!D90</f>
        <v>27.474499999999999</v>
      </c>
      <c r="C87" s="2">
        <f t="shared" si="6"/>
        <v>23.778054092931079</v>
      </c>
      <c r="D87" s="2">
        <f t="shared" si="2"/>
        <v>24.466975129352402</v>
      </c>
      <c r="E87" s="2">
        <f t="shared" si="1"/>
        <v>-0.68892103642132341</v>
      </c>
      <c r="F87" s="2">
        <f t="shared" si="5"/>
        <v>-0.50901719462801143</v>
      </c>
      <c r="G87" s="2">
        <f t="shared" si="3"/>
        <v>-0.17990384179331198</v>
      </c>
      <c r="H87" s="2" t="str">
        <f t="shared" si="4"/>
        <v>Hold</v>
      </c>
    </row>
    <row r="88" spans="1:8" ht="13.5" x14ac:dyDescent="0.25">
      <c r="A88" s="3">
        <f>TITRES_STAT!B91</f>
        <v>42433</v>
      </c>
      <c r="B88" s="6">
        <f>TITRES_STAT!D91</f>
        <v>27.474499999999999</v>
      </c>
      <c r="C88" s="2">
        <f t="shared" si="6"/>
        <v>23.859568847864761</v>
      </c>
      <c r="D88" s="2">
        <f t="shared" si="2"/>
        <v>24.689754749400375</v>
      </c>
      <c r="E88" s="2">
        <f t="shared" si="1"/>
        <v>-0.83018590153561433</v>
      </c>
      <c r="F88" s="2">
        <f t="shared" si="5"/>
        <v>-0.57325093600953203</v>
      </c>
      <c r="G88" s="2">
        <f t="shared" si="3"/>
        <v>-0.2569349655260823</v>
      </c>
      <c r="H88" s="2" t="str">
        <f t="shared" si="4"/>
        <v>Hold</v>
      </c>
    </row>
    <row r="89" spans="1:8" ht="13.5" x14ac:dyDescent="0.25">
      <c r="A89" s="3">
        <f>TITRES_STAT!B92</f>
        <v>42436</v>
      </c>
      <c r="B89" s="6">
        <f>TITRES_STAT!D92</f>
        <v>27.902899999999999</v>
      </c>
      <c r="C89" s="2">
        <f t="shared" si="6"/>
        <v>23.914219794347108</v>
      </c>
      <c r="D89" s="2">
        <f t="shared" si="2"/>
        <v>24.927765508704052</v>
      </c>
      <c r="E89" s="2">
        <f t="shared" si="1"/>
        <v>-1.013545714356944</v>
      </c>
      <c r="F89" s="2">
        <f t="shared" si="5"/>
        <v>-0.66130989167901444</v>
      </c>
      <c r="G89" s="2">
        <f t="shared" si="3"/>
        <v>-0.35223582267792952</v>
      </c>
      <c r="H89" s="2" t="str">
        <f t="shared" si="4"/>
        <v>Hold</v>
      </c>
    </row>
    <row r="90" spans="1:8" ht="13.5" x14ac:dyDescent="0.25">
      <c r="A90" s="3">
        <f>TITRES_STAT!B93</f>
        <v>42437</v>
      </c>
      <c r="B90" s="6">
        <f>TITRES_STAT!D93</f>
        <v>27.074000000000002</v>
      </c>
      <c r="C90" s="2">
        <f t="shared" si="6"/>
        <v>23.960462902909093</v>
      </c>
      <c r="D90" s="2">
        <f t="shared" si="2"/>
        <v>25.086745841392641</v>
      </c>
      <c r="E90" s="2">
        <f t="shared" si="1"/>
        <v>-1.1262829384835484</v>
      </c>
      <c r="F90" s="2">
        <f t="shared" si="5"/>
        <v>-0.75430450103992119</v>
      </c>
      <c r="G90" s="2">
        <f t="shared" si="3"/>
        <v>-0.37197843744362724</v>
      </c>
      <c r="H90" s="2" t="str">
        <f t="shared" si="4"/>
        <v>Hold</v>
      </c>
    </row>
    <row r="91" spans="1:8" ht="13.5" x14ac:dyDescent="0.25">
      <c r="A91" s="3">
        <f>TITRES_STAT!B94</f>
        <v>42438</v>
      </c>
      <c r="B91" s="6">
        <f>TITRES_STAT!D94</f>
        <v>26.375499999999999</v>
      </c>
      <c r="C91" s="2">
        <f t="shared" si="6"/>
        <v>23.999591687076926</v>
      </c>
      <c r="D91" s="2">
        <f t="shared" si="2"/>
        <v>25.182209112400596</v>
      </c>
      <c r="E91" s="2">
        <f t="shared" si="1"/>
        <v>-1.1826174253236701</v>
      </c>
      <c r="F91" s="2">
        <f t="shared" si="5"/>
        <v>-0.83996708589667102</v>
      </c>
      <c r="G91" s="2">
        <f t="shared" si="3"/>
        <v>-0.34265033942699907</v>
      </c>
      <c r="H91" s="2" t="str">
        <f t="shared" si="4"/>
        <v>Hold</v>
      </c>
    </row>
    <row r="92" spans="1:8" ht="13.5" x14ac:dyDescent="0.25">
      <c r="A92" s="3">
        <f>TITRES_STAT!B95</f>
        <v>42439</v>
      </c>
      <c r="B92" s="6">
        <f>TITRES_STAT!D95</f>
        <v>26.999500000000001</v>
      </c>
      <c r="C92" s="2">
        <f t="shared" si="6"/>
        <v>24.032700658295862</v>
      </c>
      <c r="D92" s="2">
        <f t="shared" si="2"/>
        <v>25.316823252222775</v>
      </c>
      <c r="E92" s="2">
        <f t="shared" ref="E92:E155" si="7">C92-D92</f>
        <v>-1.284122593926913</v>
      </c>
      <c r="F92" s="2">
        <f t="shared" si="5"/>
        <v>-0.92879818750271947</v>
      </c>
      <c r="G92" s="2">
        <f t="shared" si="3"/>
        <v>-0.3553244064241935</v>
      </c>
      <c r="H92" s="2" t="str">
        <f t="shared" si="4"/>
        <v>Hold</v>
      </c>
    </row>
    <row r="93" spans="1:8" ht="13.5" x14ac:dyDescent="0.25">
      <c r="A93" s="3">
        <f>TITRES_STAT!B96</f>
        <v>42440</v>
      </c>
      <c r="B93" s="6">
        <f>TITRES_STAT!D96</f>
        <v>27.008800000000001</v>
      </c>
      <c r="C93" s="2">
        <f t="shared" si="6"/>
        <v>24.203992864711882</v>
      </c>
      <c r="D93" s="2">
        <f t="shared" ref="D93:D156" si="8">$D$4*B93+(1-$D$4)*D92</f>
        <v>25.442154863169236</v>
      </c>
      <c r="E93" s="2">
        <f t="shared" si="7"/>
        <v>-1.238161998457354</v>
      </c>
      <c r="F93" s="2">
        <f t="shared" si="5"/>
        <v>-0.99067094969364644</v>
      </c>
      <c r="G93" s="2">
        <f t="shared" si="3"/>
        <v>-0.24749104876370753</v>
      </c>
      <c r="H93" s="2" t="str">
        <f t="shared" si="4"/>
        <v>Hold</v>
      </c>
    </row>
    <row r="94" spans="1:8" ht="13.5" x14ac:dyDescent="0.25">
      <c r="A94" s="3">
        <f>TITRES_STAT!B97</f>
        <v>42443</v>
      </c>
      <c r="B94" s="6">
        <f>TITRES_STAT!D97</f>
        <v>27.008800000000001</v>
      </c>
      <c r="C94" s="2">
        <f t="shared" si="6"/>
        <v>24.506547808602363</v>
      </c>
      <c r="D94" s="2">
        <f t="shared" si="8"/>
        <v>25.558202651082627</v>
      </c>
      <c r="E94" s="2">
        <f t="shared" si="7"/>
        <v>-1.0516548424802643</v>
      </c>
      <c r="F94" s="2">
        <f t="shared" si="5"/>
        <v>-1.0028677282509701</v>
      </c>
      <c r="G94" s="2">
        <f t="shared" si="3"/>
        <v>-4.878711422929416E-2</v>
      </c>
      <c r="H94" s="2" t="str">
        <f t="shared" si="4"/>
        <v>Hold</v>
      </c>
    </row>
    <row r="95" spans="1:8" ht="13.5" x14ac:dyDescent="0.25">
      <c r="A95" s="3">
        <f>TITRES_STAT!B98</f>
        <v>42444</v>
      </c>
      <c r="B95" s="6">
        <f>TITRES_STAT!D98</f>
        <v>26.459299999999999</v>
      </c>
      <c r="C95" s="2">
        <f t="shared" si="6"/>
        <v>24.941663530355846</v>
      </c>
      <c r="D95" s="2">
        <f t="shared" si="8"/>
        <v>25.624950602854284</v>
      </c>
      <c r="E95" s="2">
        <f t="shared" si="7"/>
        <v>-0.68328707249843745</v>
      </c>
      <c r="F95" s="2">
        <f t="shared" si="5"/>
        <v>-0.93895159710046361</v>
      </c>
      <c r="G95" s="2">
        <f t="shared" si="3"/>
        <v>0.25566452460202616</v>
      </c>
      <c r="H95" s="2" t="str">
        <f t="shared" si="4"/>
        <v>Sell</v>
      </c>
    </row>
    <row r="96" spans="1:8" ht="13.5" x14ac:dyDescent="0.25">
      <c r="A96" s="3">
        <f>TITRES_STAT!B99</f>
        <v>42445</v>
      </c>
      <c r="B96" s="6">
        <f>TITRES_STAT!D99</f>
        <v>26.990200000000002</v>
      </c>
      <c r="C96" s="2">
        <f t="shared" si="6"/>
        <v>25.309838371839561</v>
      </c>
      <c r="D96" s="2">
        <f t="shared" si="8"/>
        <v>25.726080187828039</v>
      </c>
      <c r="E96" s="2">
        <f t="shared" si="7"/>
        <v>-0.41624181598847798</v>
      </c>
      <c r="F96" s="2">
        <f t="shared" si="5"/>
        <v>-0.83440964087806646</v>
      </c>
      <c r="G96" s="2">
        <f t="shared" si="3"/>
        <v>0.41816782488958848</v>
      </c>
      <c r="H96" s="2" t="str">
        <f t="shared" si="4"/>
        <v>Sell</v>
      </c>
    </row>
    <row r="97" spans="1:8" ht="13.5" x14ac:dyDescent="0.25">
      <c r="A97" s="3">
        <f>TITRES_STAT!B100</f>
        <v>42446</v>
      </c>
      <c r="B97" s="6">
        <f>TITRES_STAT!D100</f>
        <v>26.589700000000001</v>
      </c>
      <c r="C97" s="2">
        <f t="shared" si="6"/>
        <v>25.642863237710397</v>
      </c>
      <c r="D97" s="2">
        <f t="shared" si="8"/>
        <v>25.790052025766705</v>
      </c>
      <c r="E97" s="2">
        <f t="shared" si="7"/>
        <v>-0.14718878805630808</v>
      </c>
      <c r="F97" s="2">
        <f t="shared" si="5"/>
        <v>-0.69696547031371492</v>
      </c>
      <c r="G97" s="2">
        <f t="shared" si="3"/>
        <v>0.54977668225740683</v>
      </c>
      <c r="H97" s="2" t="str">
        <f t="shared" si="4"/>
        <v>Sell</v>
      </c>
    </row>
    <row r="98" spans="1:8" ht="13.5" x14ac:dyDescent="0.25">
      <c r="A98" s="3">
        <f>TITRES_STAT!B101</f>
        <v>42447</v>
      </c>
      <c r="B98" s="6">
        <f>TITRES_STAT!D101</f>
        <v>26.589700000000001</v>
      </c>
      <c r="C98" s="2">
        <f t="shared" si="6"/>
        <v>25.924653508831874</v>
      </c>
      <c r="D98" s="2">
        <f t="shared" si="8"/>
        <v>25.849285209043245</v>
      </c>
      <c r="E98" s="2">
        <f t="shared" si="7"/>
        <v>7.536829978862869E-2</v>
      </c>
      <c r="F98" s="2">
        <f t="shared" si="5"/>
        <v>-0.54249871629324631</v>
      </c>
      <c r="G98" s="2">
        <f t="shared" si="3"/>
        <v>0.617867016081875</v>
      </c>
      <c r="H98" s="2" t="str">
        <f t="shared" si="4"/>
        <v>Sell</v>
      </c>
    </row>
    <row r="99" spans="1:8" ht="13.5" x14ac:dyDescent="0.25">
      <c r="A99" s="3">
        <f>TITRES_STAT!B102</f>
        <v>42450</v>
      </c>
      <c r="B99" s="6">
        <f>TITRES_STAT!D102</f>
        <v>26.589700000000001</v>
      </c>
      <c r="C99" s="2">
        <f t="shared" si="6"/>
        <v>26.22899912285774</v>
      </c>
      <c r="D99" s="2">
        <f t="shared" si="8"/>
        <v>25.904130749114117</v>
      </c>
      <c r="E99" s="2">
        <f t="shared" si="7"/>
        <v>0.3248683737436231</v>
      </c>
      <c r="F99" s="2">
        <f t="shared" si="5"/>
        <v>-0.36902529828587244</v>
      </c>
      <c r="G99" s="2">
        <f t="shared" si="3"/>
        <v>0.69389367202949548</v>
      </c>
      <c r="H99" s="2" t="str">
        <f t="shared" si="4"/>
        <v>Sell</v>
      </c>
    </row>
    <row r="100" spans="1:8" ht="13.5" x14ac:dyDescent="0.25">
      <c r="A100" s="3">
        <f>TITRES_STAT!B103</f>
        <v>42451</v>
      </c>
      <c r="B100" s="6">
        <f>TITRES_STAT!D103</f>
        <v>26.543099999999999</v>
      </c>
      <c r="C100" s="2">
        <f t="shared" si="6"/>
        <v>26.358999257802704</v>
      </c>
      <c r="D100" s="2">
        <f t="shared" si="8"/>
        <v>25.951461804735295</v>
      </c>
      <c r="E100" s="2">
        <f t="shared" si="7"/>
        <v>0.40753745306740896</v>
      </c>
      <c r="F100" s="2">
        <f t="shared" si="5"/>
        <v>-0.21371274801521617</v>
      </c>
      <c r="G100" s="2">
        <f t="shared" ref="G100:G163" si="9">E100-F100</f>
        <v>0.62125020108262508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42452</v>
      </c>
      <c r="B101" s="6">
        <f>TITRES_STAT!D104</f>
        <v>26.543099999999999</v>
      </c>
      <c r="C101" s="2">
        <f t="shared" si="6"/>
        <v>26.361537833525365</v>
      </c>
      <c r="D101" s="2">
        <f t="shared" si="8"/>
        <v>25.995286856236387</v>
      </c>
      <c r="E101" s="2">
        <f t="shared" si="7"/>
        <v>0.36625097728897771</v>
      </c>
      <c r="F101" s="2">
        <f t="shared" ref="F101:F164" si="11">(E101*(2/(10)))+((1-(2/10))*F100)</f>
        <v>-9.7720002954377411E-2</v>
      </c>
      <c r="G101" s="2">
        <f t="shared" si="9"/>
        <v>0.46397098024335515</v>
      </c>
      <c r="H101" s="2" t="str">
        <f t="shared" si="10"/>
        <v>Sell</v>
      </c>
    </row>
    <row r="102" spans="1:8" ht="13.5" x14ac:dyDescent="0.25">
      <c r="A102" s="3">
        <f>TITRES_STAT!B105</f>
        <v>42453</v>
      </c>
      <c r="B102" s="6">
        <f>TITRES_STAT!D105</f>
        <v>26.841200000000001</v>
      </c>
      <c r="C102" s="2">
        <f t="shared" si="6"/>
        <v>26.459685859136847</v>
      </c>
      <c r="D102" s="2">
        <f t="shared" si="8"/>
        <v>26.057947089107767</v>
      </c>
      <c r="E102" s="2">
        <f t="shared" si="7"/>
        <v>0.40173877002908043</v>
      </c>
      <c r="F102" s="2">
        <f t="shared" si="11"/>
        <v>2.1717516423141597E-3</v>
      </c>
      <c r="G102" s="2">
        <f t="shared" si="9"/>
        <v>0.39956701838676628</v>
      </c>
      <c r="H102" s="2" t="str">
        <f t="shared" si="10"/>
        <v>Sell</v>
      </c>
    </row>
    <row r="103" spans="1:8" ht="13.5" x14ac:dyDescent="0.25">
      <c r="A103" s="3">
        <f>TITRES_STAT!B106</f>
        <v>42454</v>
      </c>
      <c r="B103" s="6">
        <f>TITRES_STAT!D106</f>
        <v>27.008800000000001</v>
      </c>
      <c r="C103" s="2">
        <f t="shared" si="6"/>
        <v>26.54416495773118</v>
      </c>
      <c r="D103" s="2">
        <f t="shared" si="8"/>
        <v>26.128380638062747</v>
      </c>
      <c r="E103" s="2">
        <f t="shared" si="7"/>
        <v>0.41578431966843254</v>
      </c>
      <c r="F103" s="2">
        <f t="shared" si="11"/>
        <v>8.4894265247537848E-2</v>
      </c>
      <c r="G103" s="2">
        <f t="shared" si="9"/>
        <v>0.3308900544208947</v>
      </c>
      <c r="H103" s="2" t="str">
        <f t="shared" si="10"/>
        <v>Sell</v>
      </c>
    </row>
    <row r="104" spans="1:8" ht="13.5" x14ac:dyDescent="0.25">
      <c r="A104" s="3">
        <f>TITRES_STAT!B107</f>
        <v>42457</v>
      </c>
      <c r="B104" s="6">
        <f>TITRES_STAT!D107</f>
        <v>27.008800000000001</v>
      </c>
      <c r="C104" s="2">
        <f t="shared" si="6"/>
        <v>26.615647271926385</v>
      </c>
      <c r="D104" s="2">
        <f t="shared" si="8"/>
        <v>26.193596887095136</v>
      </c>
      <c r="E104" s="2">
        <f t="shared" si="7"/>
        <v>0.42205038483124824</v>
      </c>
      <c r="F104" s="2">
        <f t="shared" si="11"/>
        <v>0.15232548916427993</v>
      </c>
      <c r="G104" s="2">
        <f t="shared" si="9"/>
        <v>0.26972489566696833</v>
      </c>
      <c r="H104" s="2" t="str">
        <f t="shared" si="10"/>
        <v>Sell</v>
      </c>
    </row>
    <row r="105" spans="1:8" ht="13.5" x14ac:dyDescent="0.25">
      <c r="A105" s="3">
        <f>TITRES_STAT!B108</f>
        <v>42458</v>
      </c>
      <c r="B105" s="6">
        <f>TITRES_STAT!D108</f>
        <v>26.729399999999998</v>
      </c>
      <c r="C105" s="2">
        <f t="shared" si="6"/>
        <v>26.591593845476172</v>
      </c>
      <c r="D105" s="2">
        <f t="shared" si="8"/>
        <v>26.233286006569571</v>
      </c>
      <c r="E105" s="2">
        <f t="shared" si="7"/>
        <v>0.35830783890660101</v>
      </c>
      <c r="F105" s="2">
        <f t="shared" si="11"/>
        <v>0.19352195911274417</v>
      </c>
      <c r="G105" s="2">
        <f t="shared" si="9"/>
        <v>0.16478587979385684</v>
      </c>
      <c r="H105" s="2" t="str">
        <f t="shared" si="10"/>
        <v>Sell</v>
      </c>
    </row>
    <row r="106" spans="1:8" ht="13.5" x14ac:dyDescent="0.25">
      <c r="A106" s="3">
        <f>TITRES_STAT!B109</f>
        <v>42459</v>
      </c>
      <c r="B106" s="6">
        <f>TITRES_STAT!D109</f>
        <v>26.720099999999999</v>
      </c>
      <c r="C106" s="2">
        <f t="shared" si="6"/>
        <v>26.65291786924907</v>
      </c>
      <c r="D106" s="2">
        <f t="shared" si="8"/>
        <v>26.269346302379233</v>
      </c>
      <c r="E106" s="2">
        <f t="shared" si="7"/>
        <v>0.38357156686983629</v>
      </c>
      <c r="F106" s="2">
        <f t="shared" si="11"/>
        <v>0.23153188066416264</v>
      </c>
      <c r="G106" s="2">
        <f t="shared" si="9"/>
        <v>0.15203968620567365</v>
      </c>
      <c r="H106" s="2" t="str">
        <f t="shared" si="10"/>
        <v>Sell</v>
      </c>
    </row>
    <row r="107" spans="1:8" ht="13.5" x14ac:dyDescent="0.25">
      <c r="A107" s="3">
        <f>TITRES_STAT!B110</f>
        <v>42460</v>
      </c>
      <c r="B107" s="6">
        <f>TITRES_STAT!D110</f>
        <v>26.384799999999998</v>
      </c>
      <c r="C107" s="2">
        <f t="shared" si="6"/>
        <v>26.64319204321075</v>
      </c>
      <c r="D107" s="2">
        <f t="shared" si="8"/>
        <v>26.277898428128921</v>
      </c>
      <c r="E107" s="2">
        <f t="shared" si="7"/>
        <v>0.36529361508182845</v>
      </c>
      <c r="F107" s="2">
        <f t="shared" si="11"/>
        <v>0.25828422754769581</v>
      </c>
      <c r="G107" s="2">
        <f t="shared" si="9"/>
        <v>0.10700938753413264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6">
        <f>TITRES_STAT!D111</f>
        <v>26.384799999999998</v>
      </c>
      <c r="C108" s="2">
        <f t="shared" si="6"/>
        <v>26.634962498101402</v>
      </c>
      <c r="D108" s="2">
        <f t="shared" si="8"/>
        <v>26.285817063082334</v>
      </c>
      <c r="E108" s="2">
        <f t="shared" si="7"/>
        <v>0.34914543501906792</v>
      </c>
      <c r="F108" s="2">
        <f t="shared" si="11"/>
        <v>0.27645646904197024</v>
      </c>
      <c r="G108" s="2">
        <f t="shared" si="9"/>
        <v>7.2688965977097675E-2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6">
        <f>TITRES_STAT!D112</f>
        <v>25.602499999999999</v>
      </c>
      <c r="C109" s="2">
        <f t="shared" si="6"/>
        <v>26.62799903685503</v>
      </c>
      <c r="D109" s="2">
        <f t="shared" si="8"/>
        <v>26.235200984335492</v>
      </c>
      <c r="E109" s="2">
        <f t="shared" si="7"/>
        <v>0.39279805251953803</v>
      </c>
      <c r="F109" s="2">
        <f t="shared" si="11"/>
        <v>0.29972478573748385</v>
      </c>
      <c r="G109" s="2">
        <f t="shared" si="9"/>
        <v>9.3073266782054187E-2</v>
      </c>
      <c r="H109" s="2" t="str">
        <f t="shared" si="10"/>
        <v>Sell</v>
      </c>
    </row>
    <row r="110" spans="1:8" ht="13.5" x14ac:dyDescent="0.25">
      <c r="A110" s="3">
        <f>TITRES_STAT!B113</f>
        <v>42465</v>
      </c>
      <c r="B110" s="6">
        <f>TITRES_STAT!D113</f>
        <v>26.384799999999998</v>
      </c>
      <c r="C110" s="2">
        <f t="shared" si="6"/>
        <v>26.614937646569643</v>
      </c>
      <c r="D110" s="2">
        <f t="shared" si="8"/>
        <v>26.246282392903233</v>
      </c>
      <c r="E110" s="2">
        <f t="shared" si="7"/>
        <v>0.36865525366641094</v>
      </c>
      <c r="F110" s="2">
        <f t="shared" si="11"/>
        <v>0.31351087932326926</v>
      </c>
      <c r="G110" s="2">
        <f t="shared" si="9"/>
        <v>5.5144374343141678E-2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6">
        <f>TITRES_STAT!D114</f>
        <v>25.9191</v>
      </c>
      <c r="C111" s="2">
        <f t="shared" si="6"/>
        <v>26.603885700943543</v>
      </c>
      <c r="D111" s="2">
        <f t="shared" si="8"/>
        <v>26.222046660095586</v>
      </c>
      <c r="E111" s="2">
        <f t="shared" si="7"/>
        <v>0.38183904084795728</v>
      </c>
      <c r="F111" s="2">
        <f t="shared" si="11"/>
        <v>0.32717651162820693</v>
      </c>
      <c r="G111" s="2">
        <f t="shared" si="9"/>
        <v>5.4662529219750344E-2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6">
        <f>TITRES_STAT!D115</f>
        <v>26.077500000000001</v>
      </c>
      <c r="C112" s="2">
        <f t="shared" si="6"/>
        <v>26.640395593106074</v>
      </c>
      <c r="D112" s="2">
        <f t="shared" si="8"/>
        <v>26.211339500088506</v>
      </c>
      <c r="E112" s="2">
        <f t="shared" si="7"/>
        <v>0.42905609301756797</v>
      </c>
      <c r="F112" s="2">
        <f t="shared" si="11"/>
        <v>0.34755242790607915</v>
      </c>
      <c r="G112" s="2">
        <f t="shared" si="9"/>
        <v>8.1503665111488821E-2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6">
        <f>TITRES_STAT!D116</f>
        <v>26.0868</v>
      </c>
      <c r="C113" s="2">
        <f t="shared" si="6"/>
        <v>26.697073194166677</v>
      </c>
      <c r="D113" s="2">
        <f t="shared" si="8"/>
        <v>26.202114351933805</v>
      </c>
      <c r="E113" s="2">
        <f t="shared" si="7"/>
        <v>0.49495884223287234</v>
      </c>
      <c r="F113" s="2">
        <f t="shared" si="11"/>
        <v>0.37703371077143782</v>
      </c>
      <c r="G113" s="2">
        <f t="shared" si="9"/>
        <v>0.11792513146143452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6">
        <f>TITRES_STAT!D117</f>
        <v>26.0868</v>
      </c>
      <c r="C114" s="2">
        <f t="shared" si="6"/>
        <v>26.745031164294883</v>
      </c>
      <c r="D114" s="2">
        <f t="shared" si="8"/>
        <v>26.193572548086856</v>
      </c>
      <c r="E114" s="2">
        <f t="shared" si="7"/>
        <v>0.55145861620802705</v>
      </c>
      <c r="F114" s="2">
        <f t="shared" si="11"/>
        <v>0.41191869185875568</v>
      </c>
      <c r="G114" s="2">
        <f t="shared" si="9"/>
        <v>0.13953992434927137</v>
      </c>
      <c r="H114" s="2" t="str">
        <f t="shared" si="10"/>
        <v>Sell</v>
      </c>
    </row>
    <row r="115" spans="1:8" ht="13.5" x14ac:dyDescent="0.25">
      <c r="A115" s="3">
        <f>TITRES_STAT!B118</f>
        <v>42472</v>
      </c>
      <c r="B115" s="6">
        <f>TITRES_STAT!D118</f>
        <v>26.729399999999998</v>
      </c>
      <c r="C115" s="2">
        <f t="shared" si="6"/>
        <v>26.742626369787978</v>
      </c>
      <c r="D115" s="2">
        <f t="shared" si="8"/>
        <v>26.233263470450794</v>
      </c>
      <c r="E115" s="2">
        <f t="shared" si="7"/>
        <v>0.50936289933718371</v>
      </c>
      <c r="F115" s="2">
        <f t="shared" si="11"/>
        <v>0.43140753335444132</v>
      </c>
      <c r="G115" s="2">
        <f t="shared" si="9"/>
        <v>7.7955365982742386E-2</v>
      </c>
      <c r="H115" s="2" t="str">
        <f t="shared" si="10"/>
        <v>Sell</v>
      </c>
    </row>
    <row r="116" spans="1:8" ht="13.5" x14ac:dyDescent="0.25">
      <c r="A116" s="3">
        <f>TITRES_STAT!B119</f>
        <v>42473</v>
      </c>
      <c r="B116" s="6">
        <f>TITRES_STAT!D119</f>
        <v>26.273099999999999</v>
      </c>
      <c r="C116" s="2">
        <f t="shared" si="6"/>
        <v>26.73916077443598</v>
      </c>
      <c r="D116" s="2">
        <f t="shared" si="8"/>
        <v>26.236214324491478</v>
      </c>
      <c r="E116" s="2">
        <f t="shared" si="7"/>
        <v>0.50294644994450266</v>
      </c>
      <c r="F116" s="2">
        <f t="shared" si="11"/>
        <v>0.44571531667245362</v>
      </c>
      <c r="G116" s="2">
        <f t="shared" si="9"/>
        <v>5.723113327204904E-2</v>
      </c>
      <c r="H116" s="2" t="str">
        <f t="shared" si="10"/>
        <v>Sell</v>
      </c>
    </row>
    <row r="117" spans="1:8" ht="13.5" x14ac:dyDescent="0.25">
      <c r="A117" s="3">
        <f>TITRES_STAT!B120</f>
        <v>42474</v>
      </c>
      <c r="B117" s="6">
        <f>TITRES_STAT!D120</f>
        <v>26.543099999999999</v>
      </c>
      <c r="C117" s="2">
        <f t="shared" si="6"/>
        <v>26.684643732215061</v>
      </c>
      <c r="D117" s="2">
        <f t="shared" si="8"/>
        <v>26.258946596751368</v>
      </c>
      <c r="E117" s="2">
        <f t="shared" si="7"/>
        <v>0.42569713546369314</v>
      </c>
      <c r="F117" s="2">
        <f t="shared" si="11"/>
        <v>0.44171168043070158</v>
      </c>
      <c r="G117" s="2">
        <f t="shared" si="9"/>
        <v>-1.6014544967008437E-2</v>
      </c>
      <c r="H117" s="2" t="str">
        <f t="shared" si="10"/>
        <v>Hold</v>
      </c>
    </row>
    <row r="118" spans="1:8" ht="13.5" x14ac:dyDescent="0.25">
      <c r="A118" s="3">
        <f>TITRES_STAT!B121</f>
        <v>42475</v>
      </c>
      <c r="B118" s="6">
        <f>TITRES_STAT!D121</f>
        <v>26.077500000000001</v>
      </c>
      <c r="C118" s="2">
        <f t="shared" si="6"/>
        <v>26.638513927258899</v>
      </c>
      <c r="D118" s="2">
        <f t="shared" si="8"/>
        <v>26.245506108103122</v>
      </c>
      <c r="E118" s="2">
        <f t="shared" si="7"/>
        <v>0.39300781915577687</v>
      </c>
      <c r="F118" s="2">
        <f t="shared" si="11"/>
        <v>0.43197090817571671</v>
      </c>
      <c r="G118" s="2">
        <f t="shared" si="9"/>
        <v>-3.8963089019939834E-2</v>
      </c>
      <c r="H118" s="2" t="str">
        <f t="shared" si="10"/>
        <v>Hold</v>
      </c>
    </row>
    <row r="119" spans="1:8" ht="13.5" x14ac:dyDescent="0.25">
      <c r="A119" s="3">
        <f>TITRES_STAT!B122</f>
        <v>42478</v>
      </c>
      <c r="B119" s="6">
        <f>TITRES_STAT!D122</f>
        <v>25.611799999999999</v>
      </c>
      <c r="C119" s="2">
        <f t="shared" si="6"/>
        <v>26.479127169219069</v>
      </c>
      <c r="D119" s="2">
        <f t="shared" si="8"/>
        <v>26.1985649149103</v>
      </c>
      <c r="E119" s="2">
        <f t="shared" si="7"/>
        <v>0.28056225430876935</v>
      </c>
      <c r="F119" s="2">
        <f t="shared" si="11"/>
        <v>0.40168917740232724</v>
      </c>
      <c r="G119" s="2">
        <f t="shared" si="9"/>
        <v>-0.12112692309355788</v>
      </c>
      <c r="H119" s="2" t="str">
        <f t="shared" si="10"/>
        <v>Hold</v>
      </c>
    </row>
    <row r="120" spans="1:8" ht="13.5" x14ac:dyDescent="0.25">
      <c r="A120" s="3">
        <f>TITRES_STAT!B123</f>
        <v>42479</v>
      </c>
      <c r="B120" s="6">
        <f>TITRES_STAT!D123</f>
        <v>26.3476</v>
      </c>
      <c r="C120" s="2">
        <f t="shared" si="6"/>
        <v>26.464615297031521</v>
      </c>
      <c r="D120" s="2">
        <f t="shared" si="8"/>
        <v>26.209604550842869</v>
      </c>
      <c r="E120" s="2">
        <f t="shared" si="7"/>
        <v>0.2550107461886526</v>
      </c>
      <c r="F120" s="2">
        <f t="shared" si="11"/>
        <v>0.37235349115959238</v>
      </c>
      <c r="G120" s="2">
        <f t="shared" si="9"/>
        <v>-0.11734274497093977</v>
      </c>
      <c r="H120" s="2" t="str">
        <f t="shared" si="10"/>
        <v>Hold</v>
      </c>
    </row>
    <row r="121" spans="1:8" ht="13.5" x14ac:dyDescent="0.25">
      <c r="A121" s="3">
        <f>TITRES_STAT!B124</f>
        <v>42480</v>
      </c>
      <c r="B121" s="6">
        <f>TITRES_STAT!D124</f>
        <v>25.3324</v>
      </c>
      <c r="C121" s="2">
        <f t="shared" si="6"/>
        <v>26.380689866718981</v>
      </c>
      <c r="D121" s="2">
        <f t="shared" si="8"/>
        <v>26.14462643596562</v>
      </c>
      <c r="E121" s="2">
        <f t="shared" si="7"/>
        <v>0.23606343075336156</v>
      </c>
      <c r="F121" s="2">
        <f t="shared" si="11"/>
        <v>0.3450954790783462</v>
      </c>
      <c r="G121" s="2">
        <f t="shared" si="9"/>
        <v>-0.10903204832498464</v>
      </c>
      <c r="H121" s="2" t="str">
        <f t="shared" si="10"/>
        <v>Hold</v>
      </c>
    </row>
    <row r="122" spans="1:8" ht="13.5" x14ac:dyDescent="0.25">
      <c r="A122" s="3">
        <f>TITRES_STAT!B125</f>
        <v>42481</v>
      </c>
      <c r="B122" s="6">
        <f>TITRES_STAT!D125</f>
        <v>26.0868</v>
      </c>
      <c r="C122" s="2">
        <f t="shared" si="6"/>
        <v>26.334045271839138</v>
      </c>
      <c r="D122" s="2">
        <f t="shared" si="8"/>
        <v>26.140342996264465</v>
      </c>
      <c r="E122" s="2">
        <f t="shared" si="7"/>
        <v>0.19370227557467246</v>
      </c>
      <c r="F122" s="2">
        <f t="shared" si="11"/>
        <v>0.31481683837761149</v>
      </c>
      <c r="G122" s="2">
        <f t="shared" si="9"/>
        <v>-0.12111456280293903</v>
      </c>
      <c r="H122" s="2" t="str">
        <f t="shared" si="10"/>
        <v>Hold</v>
      </c>
    </row>
    <row r="123" spans="1:8" ht="13.5" x14ac:dyDescent="0.25">
      <c r="A123" s="3">
        <f>TITRES_STAT!B126</f>
        <v>42482</v>
      </c>
      <c r="B123" s="6">
        <f>TITRES_STAT!D126</f>
        <v>26.0868</v>
      </c>
      <c r="C123" s="2">
        <f t="shared" si="6"/>
        <v>26.29600753771004</v>
      </c>
      <c r="D123" s="2">
        <f t="shared" si="8"/>
        <v>26.136376848393024</v>
      </c>
      <c r="E123" s="2">
        <f t="shared" si="7"/>
        <v>0.15963068931701585</v>
      </c>
      <c r="F123" s="2">
        <f t="shared" si="11"/>
        <v>0.28377960856549234</v>
      </c>
      <c r="G123" s="2">
        <f t="shared" si="9"/>
        <v>-0.12414891924847649</v>
      </c>
      <c r="H123" s="2" t="str">
        <f t="shared" si="10"/>
        <v>Hold</v>
      </c>
    </row>
    <row r="124" spans="1:8" ht="13.5" x14ac:dyDescent="0.25">
      <c r="A124" s="3">
        <f>TITRES_STAT!B127</f>
        <v>42485</v>
      </c>
      <c r="B124" s="6">
        <f>TITRES_STAT!D127</f>
        <v>25.379000000000001</v>
      </c>
      <c r="C124" s="2">
        <f t="shared" si="6"/>
        <v>26.263821762677722</v>
      </c>
      <c r="D124" s="2">
        <f t="shared" si="8"/>
        <v>26.08027485962317</v>
      </c>
      <c r="E124" s="2">
        <f t="shared" si="7"/>
        <v>0.18354690305455179</v>
      </c>
      <c r="F124" s="2">
        <f t="shared" si="11"/>
        <v>0.26373306746330422</v>
      </c>
      <c r="G124" s="2">
        <f t="shared" si="9"/>
        <v>-8.0186164408752425E-2</v>
      </c>
      <c r="H124" s="2" t="str">
        <f t="shared" si="10"/>
        <v>Hold</v>
      </c>
    </row>
    <row r="125" spans="1:8" ht="13.5" x14ac:dyDescent="0.25">
      <c r="A125" s="3">
        <f>TITRES_STAT!B128</f>
        <v>42486</v>
      </c>
      <c r="B125" s="6">
        <f>TITRES_STAT!D128</f>
        <v>25.379000000000001</v>
      </c>
      <c r="C125" s="2">
        <f t="shared" si="6"/>
        <v>26.335449183804226</v>
      </c>
      <c r="D125" s="2">
        <f t="shared" si="8"/>
        <v>26.028328573725155</v>
      </c>
      <c r="E125" s="2">
        <f t="shared" si="7"/>
        <v>0.3071206100790711</v>
      </c>
      <c r="F125" s="2">
        <f t="shared" si="11"/>
        <v>0.27241057598645763</v>
      </c>
      <c r="G125" s="2">
        <f t="shared" si="9"/>
        <v>3.4710034092613473E-2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6">
        <f>TITRES_STAT!D129</f>
        <v>25.379000000000001</v>
      </c>
      <c r="C126" s="2">
        <f t="shared" si="6"/>
        <v>26.3258570016805</v>
      </c>
      <c r="D126" s="2">
        <f t="shared" si="8"/>
        <v>25.980230160856625</v>
      </c>
      <c r="E126" s="2">
        <f t="shared" si="7"/>
        <v>0.34562684082387563</v>
      </c>
      <c r="F126" s="2">
        <f t="shared" si="11"/>
        <v>0.28705382895394127</v>
      </c>
      <c r="G126" s="2">
        <f t="shared" si="9"/>
        <v>5.8573011869934355E-2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6">
        <f>TITRES_STAT!D130</f>
        <v>25.891200000000001</v>
      </c>
      <c r="C127" s="2">
        <f t="shared" si="6"/>
        <v>26.35927900142196</v>
      </c>
      <c r="D127" s="2">
        <f t="shared" si="8"/>
        <v>25.973635334126502</v>
      </c>
      <c r="E127" s="2">
        <f t="shared" si="7"/>
        <v>0.38564366729545796</v>
      </c>
      <c r="F127" s="2">
        <f t="shared" si="11"/>
        <v>0.30677179662224463</v>
      </c>
      <c r="G127" s="2">
        <f t="shared" si="9"/>
        <v>7.8871870673213329E-2</v>
      </c>
      <c r="H127" s="2" t="str">
        <f t="shared" si="10"/>
        <v>Sell</v>
      </c>
    </row>
    <row r="128" spans="1:8" ht="13.5" x14ac:dyDescent="0.25">
      <c r="A128" s="3">
        <f>TITRES_STAT!B131</f>
        <v>42489</v>
      </c>
      <c r="B128" s="6">
        <f>TITRES_STAT!D131</f>
        <v>25.891200000000001</v>
      </c>
      <c r="C128" s="2">
        <f t="shared" si="6"/>
        <v>26.31592838581858</v>
      </c>
      <c r="D128" s="2">
        <f t="shared" si="8"/>
        <v>25.967529013080092</v>
      </c>
      <c r="E128" s="2">
        <f t="shared" si="7"/>
        <v>0.34839937273848776</v>
      </c>
      <c r="F128" s="2">
        <f t="shared" si="11"/>
        <v>0.31509731184549328</v>
      </c>
      <c r="G128" s="2">
        <f t="shared" si="9"/>
        <v>3.3302060892994478E-2</v>
      </c>
      <c r="H128" s="2" t="str">
        <f t="shared" si="10"/>
        <v>Sell</v>
      </c>
    </row>
    <row r="129" spans="1:8" ht="13.5" x14ac:dyDescent="0.25">
      <c r="A129" s="3">
        <f>TITRES_STAT!B132</f>
        <v>42492</v>
      </c>
      <c r="B129" s="6">
        <f>TITRES_STAT!D132</f>
        <v>25.732900000000001</v>
      </c>
      <c r="C129" s="2">
        <f t="shared" si="6"/>
        <v>26.20760094184649</v>
      </c>
      <c r="D129" s="2">
        <f t="shared" si="8"/>
        <v>25.950149086185274</v>
      </c>
      <c r="E129" s="2">
        <f t="shared" si="7"/>
        <v>0.2574518556612162</v>
      </c>
      <c r="F129" s="2">
        <f t="shared" si="11"/>
        <v>0.30356822060863786</v>
      </c>
      <c r="G129" s="2">
        <f t="shared" si="9"/>
        <v>-4.6116364947421662E-2</v>
      </c>
      <c r="H129" s="2" t="str">
        <f t="shared" si="10"/>
        <v>Hold</v>
      </c>
    </row>
    <row r="130" spans="1:8" ht="13.5" x14ac:dyDescent="0.25">
      <c r="A130" s="3">
        <f>TITRES_STAT!B133</f>
        <v>42493</v>
      </c>
      <c r="B130" s="6">
        <f>TITRES_STAT!D133</f>
        <v>25.732900000000001</v>
      </c>
      <c r="C130" s="2">
        <f t="shared" si="6"/>
        <v>26.229139258485489</v>
      </c>
      <c r="D130" s="2">
        <f t="shared" si="8"/>
        <v>25.934056561282663</v>
      </c>
      <c r="E130" s="2">
        <f t="shared" si="7"/>
        <v>0.29508269720282598</v>
      </c>
      <c r="F130" s="2">
        <f t="shared" si="11"/>
        <v>0.30187111592747551</v>
      </c>
      <c r="G130" s="2">
        <f t="shared" si="9"/>
        <v>-6.7884187246495253E-3</v>
      </c>
      <c r="H130" s="2" t="str">
        <f t="shared" si="10"/>
        <v>Hold</v>
      </c>
    </row>
    <row r="131" spans="1:8" ht="13.5" x14ac:dyDescent="0.25">
      <c r="A131" s="3">
        <f>TITRES_STAT!B134</f>
        <v>42494</v>
      </c>
      <c r="B131" s="6">
        <f>TITRES_STAT!D134</f>
        <v>25.732900000000001</v>
      </c>
      <c r="C131" s="2">
        <f t="shared" si="6"/>
        <v>26.091179372564643</v>
      </c>
      <c r="D131" s="2">
        <f t="shared" si="8"/>
        <v>25.919156075261725</v>
      </c>
      <c r="E131" s="2">
        <f t="shared" si="7"/>
        <v>0.17202329730291765</v>
      </c>
      <c r="F131" s="2">
        <f t="shared" si="11"/>
        <v>0.27590155220256396</v>
      </c>
      <c r="G131" s="2">
        <f t="shared" si="9"/>
        <v>-0.10387825489964631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6">
        <f>TITRES_STAT!D135</f>
        <v>25.146100000000001</v>
      </c>
      <c r="C132" s="2">
        <f t="shared" si="6"/>
        <v>26.090505622939311</v>
      </c>
      <c r="D132" s="2">
        <f t="shared" si="8"/>
        <v>25.861892662279377</v>
      </c>
      <c r="E132" s="2">
        <f t="shared" si="7"/>
        <v>0.22861296065993386</v>
      </c>
      <c r="F132" s="2">
        <f t="shared" si="11"/>
        <v>0.26644383389403797</v>
      </c>
      <c r="G132" s="2">
        <f t="shared" si="9"/>
        <v>-3.7830873234104112E-2</v>
      </c>
      <c r="H132" s="2" t="str">
        <f t="shared" si="10"/>
        <v>Hold</v>
      </c>
    </row>
    <row r="133" spans="1:8" ht="13.5" x14ac:dyDescent="0.25">
      <c r="A133" s="3">
        <f>TITRES_STAT!B136</f>
        <v>42496</v>
      </c>
      <c r="B133" s="6">
        <f>TITRES_STAT!D136</f>
        <v>25.146100000000001</v>
      </c>
      <c r="C133" s="2">
        <f t="shared" si="6"/>
        <v>26.08993552710249</v>
      </c>
      <c r="D133" s="2">
        <f t="shared" si="8"/>
        <v>25.808870983592016</v>
      </c>
      <c r="E133" s="2">
        <f t="shared" si="7"/>
        <v>0.28106454351047461</v>
      </c>
      <c r="F133" s="2">
        <f t="shared" si="11"/>
        <v>0.2693679758173253</v>
      </c>
      <c r="G133" s="2">
        <f t="shared" si="9"/>
        <v>1.1696567693149307E-2</v>
      </c>
      <c r="H133" s="2" t="str">
        <f t="shared" si="10"/>
        <v>Sell</v>
      </c>
    </row>
    <row r="134" spans="1:8" ht="13.5" x14ac:dyDescent="0.25">
      <c r="A134" s="3">
        <f>TITRES_STAT!B137</f>
        <v>42499</v>
      </c>
      <c r="B134" s="6">
        <f>TITRES_STAT!D137</f>
        <v>25.146100000000001</v>
      </c>
      <c r="C134" s="2">
        <f t="shared" si="6"/>
        <v>25.980560830625183</v>
      </c>
      <c r="D134" s="2">
        <f t="shared" si="8"/>
        <v>25.759776836659274</v>
      </c>
      <c r="E134" s="2">
        <f t="shared" si="7"/>
        <v>0.22078399396590953</v>
      </c>
      <c r="F134" s="2">
        <f t="shared" si="11"/>
        <v>0.25965117944704219</v>
      </c>
      <c r="G134" s="2">
        <f t="shared" si="9"/>
        <v>-3.886718548113266E-2</v>
      </c>
      <c r="H134" s="2" t="str">
        <f t="shared" si="10"/>
        <v>Hold</v>
      </c>
    </row>
    <row r="135" spans="1:8" ht="13.5" x14ac:dyDescent="0.25">
      <c r="A135" s="3">
        <f>TITRES_STAT!B138</f>
        <v>42500</v>
      </c>
      <c r="B135" s="6">
        <f>TITRES_STAT!D138</f>
        <v>25.146100000000001</v>
      </c>
      <c r="C135" s="2">
        <f t="shared" si="6"/>
        <v>25.888013010529001</v>
      </c>
      <c r="D135" s="2">
        <f t="shared" si="8"/>
        <v>25.714319293203033</v>
      </c>
      <c r="E135" s="2">
        <f t="shared" si="7"/>
        <v>0.17369371732596761</v>
      </c>
      <c r="F135" s="2">
        <f t="shared" si="11"/>
        <v>0.24245968702282727</v>
      </c>
      <c r="G135" s="2">
        <f t="shared" si="9"/>
        <v>-6.8765969696859663E-2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6">
        <f>TITRES_STAT!D139</f>
        <v>25.146100000000001</v>
      </c>
      <c r="C136" s="2">
        <f t="shared" si="6"/>
        <v>25.809703316601464</v>
      </c>
      <c r="D136" s="2">
        <f t="shared" si="8"/>
        <v>25.672228975187995</v>
      </c>
      <c r="E136" s="2">
        <f t="shared" si="7"/>
        <v>0.13747434141346915</v>
      </c>
      <c r="F136" s="2">
        <f t="shared" si="11"/>
        <v>0.22146261790095567</v>
      </c>
      <c r="G136" s="2">
        <f t="shared" si="9"/>
        <v>-8.3988276487486524E-2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6">
        <f>TITRES_STAT!D140</f>
        <v>24.773599999999998</v>
      </c>
      <c r="C137" s="2">
        <f t="shared" si="6"/>
        <v>25.822241267893546</v>
      </c>
      <c r="D137" s="2">
        <f t="shared" si="8"/>
        <v>25.60566386591481</v>
      </c>
      <c r="E137" s="2">
        <f t="shared" si="7"/>
        <v>0.21657740197873565</v>
      </c>
      <c r="F137" s="2">
        <f t="shared" si="11"/>
        <v>0.2204855747165117</v>
      </c>
      <c r="G137" s="2">
        <f t="shared" si="9"/>
        <v>-3.90817273777605E-3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6">
        <f>TITRES_STAT!D141</f>
        <v>24.773599999999998</v>
      </c>
      <c r="C138" s="2">
        <f t="shared" si="6"/>
        <v>25.832850303602228</v>
      </c>
      <c r="D138" s="2">
        <f t="shared" si="8"/>
        <v>25.544029505476676</v>
      </c>
      <c r="E138" s="2">
        <f t="shared" si="7"/>
        <v>0.28882079812555261</v>
      </c>
      <c r="F138" s="2">
        <f t="shared" si="11"/>
        <v>0.23415261939831991</v>
      </c>
      <c r="G138" s="2">
        <f t="shared" si="9"/>
        <v>5.4668178727232702E-2</v>
      </c>
      <c r="H138" s="2" t="str">
        <f t="shared" si="10"/>
        <v>Sell</v>
      </c>
    </row>
    <row r="139" spans="1:8" ht="13.5" x14ac:dyDescent="0.25">
      <c r="A139" s="3">
        <f>TITRES_STAT!B142</f>
        <v>42506</v>
      </c>
      <c r="B139" s="6">
        <f>TITRES_STAT!D142</f>
        <v>24.764299999999999</v>
      </c>
      <c r="C139" s="2">
        <f t="shared" si="6"/>
        <v>25.817473333817272</v>
      </c>
      <c r="D139" s="2">
        <f t="shared" si="8"/>
        <v>25.486271764330255</v>
      </c>
      <c r="E139" s="2">
        <f t="shared" si="7"/>
        <v>0.33120156948701762</v>
      </c>
      <c r="F139" s="2">
        <f t="shared" si="11"/>
        <v>0.25356240941605945</v>
      </c>
      <c r="G139" s="2">
        <f t="shared" si="9"/>
        <v>7.7639160070958169E-2</v>
      </c>
      <c r="H139" s="2" t="str">
        <f t="shared" si="10"/>
        <v>Sell</v>
      </c>
    </row>
    <row r="140" spans="1:8" ht="13.5" x14ac:dyDescent="0.25">
      <c r="A140" s="3">
        <f>TITRES_STAT!B143</f>
        <v>42507</v>
      </c>
      <c r="B140" s="6">
        <f>TITRES_STAT!D143</f>
        <v>24.028500000000001</v>
      </c>
      <c r="C140" s="2">
        <f t="shared" si="6"/>
        <v>25.804462051691541</v>
      </c>
      <c r="D140" s="2">
        <f t="shared" si="8"/>
        <v>25.378288670676159</v>
      </c>
      <c r="E140" s="2">
        <f t="shared" si="7"/>
        <v>0.42617338101538138</v>
      </c>
      <c r="F140" s="2">
        <f t="shared" si="11"/>
        <v>0.28808460373592387</v>
      </c>
      <c r="G140" s="2">
        <f t="shared" si="9"/>
        <v>0.13808877727945751</v>
      </c>
      <c r="H140" s="2" t="str">
        <f t="shared" si="10"/>
        <v>Sell</v>
      </c>
    </row>
    <row r="141" spans="1:8" ht="13.5" x14ac:dyDescent="0.25">
      <c r="A141" s="3">
        <f>TITRES_STAT!B144</f>
        <v>42508</v>
      </c>
      <c r="B141" s="6">
        <f>TITRES_STAT!D144</f>
        <v>24.028500000000001</v>
      </c>
      <c r="C141" s="2">
        <f t="shared" si="6"/>
        <v>25.793452505277457</v>
      </c>
      <c r="D141" s="2">
        <f t="shared" si="8"/>
        <v>25.278304324700148</v>
      </c>
      <c r="E141" s="2">
        <f t="shared" si="7"/>
        <v>0.51514818057730949</v>
      </c>
      <c r="F141" s="2">
        <f t="shared" si="11"/>
        <v>0.333497319104201</v>
      </c>
      <c r="G141" s="2">
        <f t="shared" si="9"/>
        <v>0.18165086147310849</v>
      </c>
      <c r="H141" s="2" t="str">
        <f t="shared" si="10"/>
        <v>Sell</v>
      </c>
    </row>
    <row r="142" spans="1:8" ht="13.5" x14ac:dyDescent="0.25">
      <c r="A142" s="3">
        <f>TITRES_STAT!B145</f>
        <v>42509</v>
      </c>
      <c r="B142" s="6">
        <f>TITRES_STAT!D145</f>
        <v>23.4697</v>
      </c>
      <c r="C142" s="2">
        <f t="shared" si="6"/>
        <v>25.69385981215785</v>
      </c>
      <c r="D142" s="2">
        <f t="shared" si="8"/>
        <v>25.144333633981621</v>
      </c>
      <c r="E142" s="2">
        <f t="shared" si="7"/>
        <v>0.54952617817622951</v>
      </c>
      <c r="F142" s="2">
        <f t="shared" si="11"/>
        <v>0.37670309091860671</v>
      </c>
      <c r="G142" s="2">
        <f t="shared" si="9"/>
        <v>0.1728230872576228</v>
      </c>
      <c r="H142" s="2" t="str">
        <f t="shared" si="10"/>
        <v>Sell</v>
      </c>
    </row>
    <row r="143" spans="1:8" ht="13.5" x14ac:dyDescent="0.25">
      <c r="A143" s="3">
        <f>TITRES_STAT!B146</f>
        <v>42510</v>
      </c>
      <c r="B143" s="6">
        <f>TITRES_STAT!D146</f>
        <v>23.562899999999999</v>
      </c>
      <c r="C143" s="2">
        <f t="shared" ref="C143:C206" si="12">$C$4*B133+C142*(1-$C$4)</f>
        <v>25.609589071825873</v>
      </c>
      <c r="D143" s="2">
        <f t="shared" si="8"/>
        <v>25.027190401834833</v>
      </c>
      <c r="E143" s="2">
        <f t="shared" si="7"/>
        <v>0.58239866999103995</v>
      </c>
      <c r="F143" s="2">
        <f t="shared" si="11"/>
        <v>0.41784220673309336</v>
      </c>
      <c r="G143" s="2">
        <f t="shared" si="9"/>
        <v>0.16455646325794659</v>
      </c>
      <c r="H143" s="2" t="str">
        <f t="shared" si="10"/>
        <v>Sell</v>
      </c>
    </row>
    <row r="144" spans="1:8" ht="13.5" x14ac:dyDescent="0.25">
      <c r="A144" s="3">
        <f>TITRES_STAT!B147</f>
        <v>42513</v>
      </c>
      <c r="B144" s="6">
        <f>TITRES_STAT!D147</f>
        <v>24.028500000000001</v>
      </c>
      <c r="C144" s="2">
        <f t="shared" si="12"/>
        <v>25.53828306077574</v>
      </c>
      <c r="D144" s="2">
        <f t="shared" si="8"/>
        <v>24.953213335032252</v>
      </c>
      <c r="E144" s="2">
        <f t="shared" si="7"/>
        <v>0.58506972574348737</v>
      </c>
      <c r="F144" s="2">
        <f t="shared" si="11"/>
        <v>0.45128771053517214</v>
      </c>
      <c r="G144" s="2">
        <f t="shared" si="9"/>
        <v>0.13378201520831523</v>
      </c>
      <c r="H144" s="2" t="str">
        <f t="shared" si="10"/>
        <v>Sell</v>
      </c>
    </row>
    <row r="145" spans="1:8" ht="13.5" x14ac:dyDescent="0.25">
      <c r="A145" s="3">
        <f>TITRES_STAT!B148</f>
        <v>42514</v>
      </c>
      <c r="B145" s="6">
        <f>TITRES_STAT!D148</f>
        <v>23.3766</v>
      </c>
      <c r="C145" s="2">
        <f t="shared" si="12"/>
        <v>25.477947205271779</v>
      </c>
      <c r="D145" s="2">
        <f t="shared" si="8"/>
        <v>24.836427162066901</v>
      </c>
      <c r="E145" s="2">
        <f t="shared" si="7"/>
        <v>0.64152004320487777</v>
      </c>
      <c r="F145" s="2">
        <f t="shared" si="11"/>
        <v>0.48933417706911331</v>
      </c>
      <c r="G145" s="2">
        <f t="shared" si="9"/>
        <v>0.15218586613576446</v>
      </c>
      <c r="H145" s="2" t="str">
        <f t="shared" si="10"/>
        <v>Sell</v>
      </c>
    </row>
    <row r="146" spans="1:8" ht="13.5" x14ac:dyDescent="0.25">
      <c r="A146" s="3">
        <f>TITRES_STAT!B149</f>
        <v>42515</v>
      </c>
      <c r="B146" s="6">
        <f>TITRES_STAT!D149</f>
        <v>24.028500000000001</v>
      </c>
      <c r="C146" s="2">
        <f t="shared" si="12"/>
        <v>25.426893789076122</v>
      </c>
      <c r="D146" s="2">
        <f t="shared" si="8"/>
        <v>24.776580705617498</v>
      </c>
      <c r="E146" s="2">
        <f t="shared" si="7"/>
        <v>0.65031308345862371</v>
      </c>
      <c r="F146" s="2">
        <f t="shared" si="11"/>
        <v>0.52152995834701543</v>
      </c>
      <c r="G146" s="2">
        <f t="shared" si="9"/>
        <v>0.12878312511160828</v>
      </c>
      <c r="H146" s="2" t="str">
        <f t="shared" si="10"/>
        <v>Sell</v>
      </c>
    </row>
    <row r="147" spans="1:8" ht="13.5" x14ac:dyDescent="0.25">
      <c r="A147" s="3">
        <f>TITRES_STAT!B150</f>
        <v>42516</v>
      </c>
      <c r="B147" s="6">
        <f>TITRES_STAT!D150</f>
        <v>24.028500000000001</v>
      </c>
      <c r="C147" s="2">
        <f t="shared" si="12"/>
        <v>25.326387052295178</v>
      </c>
      <c r="D147" s="2">
        <f t="shared" si="8"/>
        <v>24.7211673200162</v>
      </c>
      <c r="E147" s="2">
        <f t="shared" si="7"/>
        <v>0.60521973227897874</v>
      </c>
      <c r="F147" s="2">
        <f t="shared" si="11"/>
        <v>0.53826791313340805</v>
      </c>
      <c r="G147" s="2">
        <f t="shared" si="9"/>
        <v>6.695181914557069E-2</v>
      </c>
      <c r="H147" s="2" t="str">
        <f t="shared" si="10"/>
        <v>Sell</v>
      </c>
    </row>
    <row r="148" spans="1:8" ht="13.5" x14ac:dyDescent="0.25">
      <c r="A148" s="3">
        <f>TITRES_STAT!B151</f>
        <v>42517</v>
      </c>
      <c r="B148" s="6">
        <f>TITRES_STAT!D151</f>
        <v>23.311399999999999</v>
      </c>
      <c r="C148" s="2">
        <f t="shared" si="12"/>
        <v>25.241342890403612</v>
      </c>
      <c r="D148" s="2">
        <f t="shared" si="8"/>
        <v>24.616740111126113</v>
      </c>
      <c r="E148" s="2">
        <f t="shared" si="7"/>
        <v>0.62460277927749885</v>
      </c>
      <c r="F148" s="2">
        <f t="shared" si="11"/>
        <v>0.55553488636222625</v>
      </c>
      <c r="G148" s="2">
        <f t="shared" si="9"/>
        <v>6.90678929152726E-2</v>
      </c>
      <c r="H148" s="2" t="str">
        <f t="shared" si="10"/>
        <v>Sell</v>
      </c>
    </row>
    <row r="149" spans="1:8" ht="13.5" x14ac:dyDescent="0.25">
      <c r="A149" s="3">
        <f>TITRES_STAT!B152</f>
        <v>42520</v>
      </c>
      <c r="B149" s="6">
        <f>TITRES_STAT!D152</f>
        <v>23.2835</v>
      </c>
      <c r="C149" s="2">
        <f t="shared" si="12"/>
        <v>25.167951676495363</v>
      </c>
      <c r="D149" s="2">
        <f t="shared" si="8"/>
        <v>24.517981584376031</v>
      </c>
      <c r="E149" s="2">
        <f t="shared" si="7"/>
        <v>0.64997009211933232</v>
      </c>
      <c r="F149" s="2">
        <f t="shared" si="11"/>
        <v>0.57442192751364751</v>
      </c>
      <c r="G149" s="2">
        <f t="shared" si="9"/>
        <v>7.5548164605684809E-2</v>
      </c>
      <c r="H149" s="2" t="str">
        <f t="shared" si="10"/>
        <v>Sell</v>
      </c>
    </row>
    <row r="150" spans="1:8" ht="13.5" x14ac:dyDescent="0.25">
      <c r="A150" s="3">
        <f>TITRES_STAT!B153</f>
        <v>42521</v>
      </c>
      <c r="B150" s="6">
        <f>TITRES_STAT!D153</f>
        <v>23.2835</v>
      </c>
      <c r="C150" s="2">
        <f t="shared" si="12"/>
        <v>24.992651418573001</v>
      </c>
      <c r="D150" s="2">
        <f t="shared" si="8"/>
        <v>24.42653850405188</v>
      </c>
      <c r="E150" s="2">
        <f t="shared" si="7"/>
        <v>0.56611291452112056</v>
      </c>
      <c r="F150" s="2">
        <f t="shared" si="11"/>
        <v>0.57276012491514217</v>
      </c>
      <c r="G150" s="2">
        <f t="shared" si="9"/>
        <v>-6.6472103940216076E-3</v>
      </c>
      <c r="H150" s="2" t="str">
        <f t="shared" si="10"/>
        <v>Hold</v>
      </c>
    </row>
    <row r="151" spans="1:8" ht="13.5" x14ac:dyDescent="0.25">
      <c r="A151" s="3">
        <f>TITRES_STAT!B154</f>
        <v>42522</v>
      </c>
      <c r="B151" s="6">
        <f>TITRES_STAT!D154</f>
        <v>23.981999999999999</v>
      </c>
      <c r="C151" s="2">
        <f t="shared" si="12"/>
        <v>24.844320431100233</v>
      </c>
      <c r="D151" s="2">
        <f t="shared" si="8"/>
        <v>24.393609725973963</v>
      </c>
      <c r="E151" s="2">
        <f t="shared" si="7"/>
        <v>0.45071070512626932</v>
      </c>
      <c r="F151" s="2">
        <f t="shared" si="11"/>
        <v>0.54835024095736762</v>
      </c>
      <c r="G151" s="2">
        <f t="shared" si="9"/>
        <v>-9.7639535831098301E-2</v>
      </c>
      <c r="H151" s="2" t="str">
        <f t="shared" si="10"/>
        <v>Hold</v>
      </c>
    </row>
    <row r="152" spans="1:8" ht="13.5" x14ac:dyDescent="0.25">
      <c r="A152" s="3">
        <f>TITRES_STAT!B155</f>
        <v>42523</v>
      </c>
      <c r="B152" s="6">
        <f>TITRES_STAT!D155</f>
        <v>24.019200000000001</v>
      </c>
      <c r="C152" s="2">
        <f t="shared" si="12"/>
        <v>24.63284036477712</v>
      </c>
      <c r="D152" s="2">
        <f t="shared" si="8"/>
        <v>24.365875672198115</v>
      </c>
      <c r="E152" s="2">
        <f t="shared" si="7"/>
        <v>0.26696469257900546</v>
      </c>
      <c r="F152" s="2">
        <f t="shared" si="11"/>
        <v>0.49207313128169516</v>
      </c>
      <c r="G152" s="2">
        <f t="shared" si="9"/>
        <v>-0.22510843870268971</v>
      </c>
      <c r="H152" s="2" t="str">
        <f t="shared" si="10"/>
        <v>Hold</v>
      </c>
    </row>
    <row r="153" spans="1:8" ht="13.5" x14ac:dyDescent="0.25">
      <c r="A153" s="3">
        <f>TITRES_STAT!B156</f>
        <v>42524</v>
      </c>
      <c r="B153" s="6">
        <f>TITRES_STAT!D156</f>
        <v>24.019200000000001</v>
      </c>
      <c r="C153" s="2">
        <f t="shared" si="12"/>
        <v>24.468234154811409</v>
      </c>
      <c r="D153" s="2">
        <f t="shared" si="8"/>
        <v>24.340195992776032</v>
      </c>
      <c r="E153" s="2">
        <f t="shared" si="7"/>
        <v>0.12803816203537721</v>
      </c>
      <c r="F153" s="2">
        <f t="shared" si="11"/>
        <v>0.41926613743243157</v>
      </c>
      <c r="G153" s="2">
        <f t="shared" si="9"/>
        <v>-0.29122797539705436</v>
      </c>
      <c r="H153" s="2" t="str">
        <f t="shared" si="10"/>
        <v>Hold</v>
      </c>
    </row>
    <row r="154" spans="1:8" ht="13.5" x14ac:dyDescent="0.25">
      <c r="A154" s="3">
        <f>TITRES_STAT!B157</f>
        <v>42527</v>
      </c>
      <c r="B154" s="6">
        <f>TITRES_STAT!D157</f>
        <v>24.019200000000001</v>
      </c>
      <c r="C154" s="2">
        <f t="shared" si="12"/>
        <v>24.400582746378888</v>
      </c>
      <c r="D154" s="2">
        <f t="shared" si="8"/>
        <v>24.31641851182966</v>
      </c>
      <c r="E154" s="2">
        <f t="shared" si="7"/>
        <v>8.4164234549227501E-2</v>
      </c>
      <c r="F154" s="2">
        <f t="shared" si="11"/>
        <v>0.35224575685579079</v>
      </c>
      <c r="G154" s="2">
        <f t="shared" si="9"/>
        <v>-0.26808152230656329</v>
      </c>
      <c r="H154" s="2" t="str">
        <f t="shared" si="10"/>
        <v>Hold</v>
      </c>
    </row>
    <row r="155" spans="1:8" ht="13.5" x14ac:dyDescent="0.25">
      <c r="A155" s="3">
        <f>TITRES_STAT!B158</f>
        <v>42528</v>
      </c>
      <c r="B155" s="6">
        <f>TITRES_STAT!D158</f>
        <v>22.9389</v>
      </c>
      <c r="C155" s="2">
        <f t="shared" si="12"/>
        <v>24.243046939243673</v>
      </c>
      <c r="D155" s="2">
        <f t="shared" si="8"/>
        <v>24.214380103545981</v>
      </c>
      <c r="E155" s="2">
        <f t="shared" si="7"/>
        <v>2.8666835697691795E-2</v>
      </c>
      <c r="F155" s="2">
        <f t="shared" si="11"/>
        <v>0.28752997262417102</v>
      </c>
      <c r="G155" s="2">
        <f t="shared" si="9"/>
        <v>-0.25886313692647922</v>
      </c>
      <c r="H155" s="2" t="str">
        <f t="shared" si="10"/>
        <v>Hold</v>
      </c>
    </row>
    <row r="156" spans="1:8" ht="13.5" x14ac:dyDescent="0.25">
      <c r="A156" s="3">
        <f>TITRES_STAT!B159</f>
        <v>42529</v>
      </c>
      <c r="B156" s="6">
        <f>TITRES_STAT!D159</f>
        <v>22.538399999999999</v>
      </c>
      <c r="C156" s="2">
        <f t="shared" si="12"/>
        <v>24.210039717821569</v>
      </c>
      <c r="D156" s="2">
        <f t="shared" si="8"/>
        <v>24.090233429209242</v>
      </c>
      <c r="E156" s="2">
        <f t="shared" ref="E156:E219" si="13">C156-D156</f>
        <v>0.11980628861232745</v>
      </c>
      <c r="F156" s="2">
        <f t="shared" si="11"/>
        <v>0.25398523582180232</v>
      </c>
      <c r="G156" s="2">
        <f t="shared" si="9"/>
        <v>-0.13417894720947487</v>
      </c>
      <c r="H156" s="2" t="str">
        <f t="shared" si="10"/>
        <v>Hold</v>
      </c>
    </row>
    <row r="157" spans="1:8" ht="13.5" x14ac:dyDescent="0.25">
      <c r="A157" s="3">
        <f>TITRES_STAT!B160</f>
        <v>42530</v>
      </c>
      <c r="B157" s="6">
        <f>TITRES_STAT!D160</f>
        <v>22.538399999999999</v>
      </c>
      <c r="C157" s="2">
        <f t="shared" si="12"/>
        <v>24.182110530464406</v>
      </c>
      <c r="D157" s="2">
        <f t="shared" ref="D157:D220" si="14">$D$4*B157+(1-$D$4)*D156</f>
        <v>23.975282804823372</v>
      </c>
      <c r="E157" s="2">
        <f t="shared" si="13"/>
        <v>0.20682772564103402</v>
      </c>
      <c r="F157" s="2">
        <f t="shared" si="11"/>
        <v>0.24455373378564868</v>
      </c>
      <c r="G157" s="2">
        <f t="shared" si="9"/>
        <v>-3.7726008144614659E-2</v>
      </c>
      <c r="H157" s="2" t="str">
        <f t="shared" si="10"/>
        <v>Hold</v>
      </c>
    </row>
    <row r="158" spans="1:8" ht="13.5" x14ac:dyDescent="0.25">
      <c r="A158" s="3">
        <f>TITRES_STAT!B161</f>
        <v>42531</v>
      </c>
      <c r="B158" s="6">
        <f>TITRES_STAT!D161</f>
        <v>22.910900000000002</v>
      </c>
      <c r="C158" s="2">
        <f t="shared" si="12"/>
        <v>24.048155064239111</v>
      </c>
      <c r="D158" s="2">
        <f t="shared" si="14"/>
        <v>23.896439634095714</v>
      </c>
      <c r="E158" s="2">
        <f t="shared" si="13"/>
        <v>0.15171543014339761</v>
      </c>
      <c r="F158" s="2">
        <f t="shared" si="11"/>
        <v>0.22598607305719848</v>
      </c>
      <c r="G158" s="2">
        <f t="shared" si="9"/>
        <v>-7.4270642913800866E-2</v>
      </c>
      <c r="H158" s="2" t="str">
        <f t="shared" si="10"/>
        <v>Hold</v>
      </c>
    </row>
    <row r="159" spans="1:8" ht="13.5" x14ac:dyDescent="0.25">
      <c r="A159" s="3">
        <f>TITRES_STAT!B162</f>
        <v>42534</v>
      </c>
      <c r="B159" s="6">
        <f>TITRES_STAT!D162</f>
        <v>22.4453</v>
      </c>
      <c r="C159" s="2">
        <f t="shared" si="12"/>
        <v>23.930515823586941</v>
      </c>
      <c r="D159" s="2">
        <f t="shared" si="14"/>
        <v>23.788947809347885</v>
      </c>
      <c r="E159" s="2">
        <f t="shared" si="13"/>
        <v>0.14156801423905563</v>
      </c>
      <c r="F159" s="2">
        <f t="shared" si="11"/>
        <v>0.20910246129356991</v>
      </c>
      <c r="G159" s="2">
        <f t="shared" si="9"/>
        <v>-6.7534447054514279E-2</v>
      </c>
      <c r="H159" s="2" t="str">
        <f t="shared" si="10"/>
        <v>Hold</v>
      </c>
    </row>
    <row r="160" spans="1:8" ht="13.5" x14ac:dyDescent="0.25">
      <c r="A160" s="3">
        <f>TITRES_STAT!B163</f>
        <v>42535</v>
      </c>
      <c r="B160" s="6">
        <f>TITRES_STAT!D163</f>
        <v>22.305599999999998</v>
      </c>
      <c r="C160" s="2">
        <f t="shared" si="12"/>
        <v>23.830974927650487</v>
      </c>
      <c r="D160" s="2">
        <f t="shared" si="14"/>
        <v>23.679070193840634</v>
      </c>
      <c r="E160" s="2">
        <f t="shared" si="13"/>
        <v>0.15190473380985381</v>
      </c>
      <c r="F160" s="2">
        <f t="shared" si="11"/>
        <v>0.19766291579682668</v>
      </c>
      <c r="G160" s="2">
        <f t="shared" si="9"/>
        <v>-4.5758181986972873E-2</v>
      </c>
      <c r="H160" s="2" t="str">
        <f t="shared" si="10"/>
        <v>Hold</v>
      </c>
    </row>
    <row r="161" spans="1:8" ht="13.5" x14ac:dyDescent="0.25">
      <c r="A161" s="3">
        <f>TITRES_STAT!B164</f>
        <v>42536</v>
      </c>
      <c r="B161" s="6">
        <f>TITRES_STAT!D164</f>
        <v>21.979600000000001</v>
      </c>
      <c r="C161" s="2">
        <f t="shared" si="12"/>
        <v>23.854209554165795</v>
      </c>
      <c r="D161" s="2">
        <f t="shared" si="14"/>
        <v>23.553183512815401</v>
      </c>
      <c r="E161" s="2">
        <f t="shared" si="13"/>
        <v>0.30102604135039357</v>
      </c>
      <c r="F161" s="2">
        <f t="shared" si="11"/>
        <v>0.21833554090754007</v>
      </c>
      <c r="G161" s="2">
        <f t="shared" si="9"/>
        <v>8.2690500442853504E-2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6">
        <f>TITRES_STAT!D165</f>
        <v>21.979600000000001</v>
      </c>
      <c r="C162" s="2">
        <f t="shared" si="12"/>
        <v>23.879592699678753</v>
      </c>
      <c r="D162" s="2">
        <f t="shared" si="14"/>
        <v>23.436621771125374</v>
      </c>
      <c r="E162" s="2">
        <f t="shared" si="13"/>
        <v>0.44297092855337894</v>
      </c>
      <c r="F162" s="2">
        <f t="shared" si="11"/>
        <v>0.26326261843670784</v>
      </c>
      <c r="G162" s="2">
        <f t="shared" si="9"/>
        <v>0.1797083101166711</v>
      </c>
      <c r="H162" s="2" t="str">
        <f t="shared" si="10"/>
        <v>Sell</v>
      </c>
    </row>
    <row r="163" spans="1:8" ht="13.5" x14ac:dyDescent="0.25">
      <c r="A163" s="3">
        <f>TITRES_STAT!B166</f>
        <v>42538</v>
      </c>
      <c r="B163" s="6">
        <f>TITRES_STAT!D166</f>
        <v>21.933</v>
      </c>
      <c r="C163" s="2">
        <f t="shared" si="12"/>
        <v>23.901070745882024</v>
      </c>
      <c r="D163" s="2">
        <f t="shared" si="14"/>
        <v>23.325242380671643</v>
      </c>
      <c r="E163" s="2">
        <f t="shared" si="13"/>
        <v>0.57582836521038061</v>
      </c>
      <c r="F163" s="2">
        <f t="shared" si="11"/>
        <v>0.32577576779144241</v>
      </c>
      <c r="G163" s="2">
        <f t="shared" si="9"/>
        <v>0.25005259741893821</v>
      </c>
      <c r="H163" s="2" t="str">
        <f t="shared" si="10"/>
        <v>Sell</v>
      </c>
    </row>
    <row r="164" spans="1:8" ht="13.5" x14ac:dyDescent="0.25">
      <c r="A164" s="3">
        <f>TITRES_STAT!B167</f>
        <v>42541</v>
      </c>
      <c r="B164" s="6">
        <f>TITRES_STAT!D167</f>
        <v>21.979600000000001</v>
      </c>
      <c r="C164" s="2">
        <f t="shared" si="12"/>
        <v>23.919244477284792</v>
      </c>
      <c r="D164" s="2">
        <f t="shared" si="14"/>
        <v>23.225565167288558</v>
      </c>
      <c r="E164" s="2">
        <f t="shared" si="13"/>
        <v>0.69367930999623439</v>
      </c>
      <c r="F164" s="2">
        <f t="shared" si="11"/>
        <v>0.39935647623240078</v>
      </c>
      <c r="G164" s="2">
        <f t="shared" ref="G164:G227" si="15">E164-F164</f>
        <v>0.29432283376383361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42542</v>
      </c>
      <c r="B165" s="6">
        <f>TITRES_STAT!D168</f>
        <v>21.886399999999998</v>
      </c>
      <c r="C165" s="2">
        <f t="shared" si="12"/>
        <v>23.768422250010211</v>
      </c>
      <c r="D165" s="2">
        <f t="shared" si="14"/>
        <v>23.126367747489404</v>
      </c>
      <c r="E165" s="2">
        <f t="shared" si="13"/>
        <v>0.64205450252080709</v>
      </c>
      <c r="F165" s="2">
        <f t="shared" ref="F165:F228" si="17">(E165*(2/(10)))+((1-(2/10))*F164)</f>
        <v>0.44789608149008209</v>
      </c>
      <c r="G165" s="2">
        <f t="shared" si="15"/>
        <v>0.194158421030725</v>
      </c>
      <c r="H165" s="2" t="str">
        <f t="shared" si="16"/>
        <v>Sell</v>
      </c>
    </row>
    <row r="166" spans="1:8" ht="13.5" x14ac:dyDescent="0.25">
      <c r="A166" s="3">
        <f>TITRES_STAT!B169</f>
        <v>42543</v>
      </c>
      <c r="B166" s="6">
        <f>TITRES_STAT!D169</f>
        <v>21.700199999999999</v>
      </c>
      <c r="C166" s="2">
        <f t="shared" si="12"/>
        <v>23.579188057700947</v>
      </c>
      <c r="D166" s="2">
        <f t="shared" si="14"/>
        <v>23.020725692119818</v>
      </c>
      <c r="E166" s="2">
        <f t="shared" si="13"/>
        <v>0.55846236558112849</v>
      </c>
      <c r="F166" s="2">
        <f t="shared" si="17"/>
        <v>0.47000933830829139</v>
      </c>
      <c r="G166" s="2">
        <f t="shared" si="15"/>
        <v>8.8453027272837104E-2</v>
      </c>
      <c r="H166" s="2" t="str">
        <f t="shared" si="16"/>
        <v>Sell</v>
      </c>
    </row>
    <row r="167" spans="1:8" ht="13.5" x14ac:dyDescent="0.25">
      <c r="A167" s="3">
        <f>TITRES_STAT!B170</f>
        <v>42544</v>
      </c>
      <c r="B167" s="6">
        <f>TITRES_STAT!D170</f>
        <v>21.4208</v>
      </c>
      <c r="C167" s="2">
        <f t="shared" si="12"/>
        <v>23.419066818054649</v>
      </c>
      <c r="D167" s="2">
        <f t="shared" si="14"/>
        <v>22.90221267788872</v>
      </c>
      <c r="E167" s="2">
        <f t="shared" si="13"/>
        <v>0.51685414016592901</v>
      </c>
      <c r="F167" s="2">
        <f t="shared" si="17"/>
        <v>0.47937829867981896</v>
      </c>
      <c r="G167" s="2">
        <f t="shared" si="15"/>
        <v>3.7475841486110051E-2</v>
      </c>
      <c r="H167" s="2" t="str">
        <f t="shared" si="16"/>
        <v>Sell</v>
      </c>
    </row>
    <row r="168" spans="1:8" ht="13.5" x14ac:dyDescent="0.25">
      <c r="A168" s="3">
        <f>TITRES_STAT!B171</f>
        <v>42545</v>
      </c>
      <c r="B168" s="6">
        <f>TITRES_STAT!D171</f>
        <v>21.4115</v>
      </c>
      <c r="C168" s="2">
        <f t="shared" si="12"/>
        <v>23.340887307584701</v>
      </c>
      <c r="D168" s="2">
        <f t="shared" si="14"/>
        <v>22.791789516563629</v>
      </c>
      <c r="E168" s="2">
        <f t="shared" si="13"/>
        <v>0.54909779102107237</v>
      </c>
      <c r="F168" s="2">
        <f t="shared" si="17"/>
        <v>0.49332219714806963</v>
      </c>
      <c r="G168" s="2">
        <f t="shared" si="15"/>
        <v>5.5775593873002738E-2</v>
      </c>
      <c r="H168" s="2" t="str">
        <f t="shared" si="16"/>
        <v>Sell</v>
      </c>
    </row>
    <row r="169" spans="1:8" ht="13.5" x14ac:dyDescent="0.25">
      <c r="A169" s="3">
        <f>TITRES_STAT!B172</f>
        <v>42548</v>
      </c>
      <c r="B169" s="6">
        <f>TITRES_STAT!D172</f>
        <v>21.392800000000001</v>
      </c>
      <c r="C169" s="2">
        <f t="shared" si="12"/>
        <v>23.203104644879364</v>
      </c>
      <c r="D169" s="2">
        <f t="shared" si="14"/>
        <v>22.68816066348484</v>
      </c>
      <c r="E169" s="2">
        <f t="shared" si="13"/>
        <v>0.51494398139452358</v>
      </c>
      <c r="F169" s="2">
        <f t="shared" si="17"/>
        <v>0.49764655399736046</v>
      </c>
      <c r="G169" s="2">
        <f t="shared" si="15"/>
        <v>1.7297427397163112E-2</v>
      </c>
      <c r="H169" s="2" t="str">
        <f t="shared" si="16"/>
        <v>Sell</v>
      </c>
    </row>
    <row r="170" spans="1:8" ht="13.5" x14ac:dyDescent="0.25">
      <c r="A170" s="3">
        <f>TITRES_STAT!B173</f>
        <v>42549</v>
      </c>
      <c r="B170" s="6">
        <f>TITRES_STAT!D173</f>
        <v>22.063400000000001</v>
      </c>
      <c r="C170" s="2">
        <f t="shared" si="12"/>
        <v>23.065027007205614</v>
      </c>
      <c r="D170" s="2">
        <f t="shared" si="14"/>
        <v>22.641882095819295</v>
      </c>
      <c r="E170" s="2">
        <f t="shared" si="13"/>
        <v>0.42314491138631993</v>
      </c>
      <c r="F170" s="2">
        <f t="shared" si="17"/>
        <v>0.48274622547515239</v>
      </c>
      <c r="G170" s="2">
        <f t="shared" si="15"/>
        <v>-5.9601314088832458E-2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6">
        <f>TITRES_STAT!D174</f>
        <v>22.724699999999999</v>
      </c>
      <c r="C171" s="2">
        <f t="shared" si="12"/>
        <v>22.898038236866292</v>
      </c>
      <c r="D171" s="2">
        <f t="shared" si="14"/>
        <v>22.648016755388234</v>
      </c>
      <c r="E171" s="2">
        <f t="shared" si="13"/>
        <v>0.25002148147805769</v>
      </c>
      <c r="F171" s="2">
        <f t="shared" si="17"/>
        <v>0.4362012766757335</v>
      </c>
      <c r="G171" s="2">
        <f t="shared" si="15"/>
        <v>-0.1861797951976758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6">
        <f>TITRES_STAT!D175</f>
        <v>23.739799999999999</v>
      </c>
      <c r="C172" s="2">
        <f t="shared" si="12"/>
        <v>22.756740046579171</v>
      </c>
      <c r="D172" s="2">
        <f t="shared" si="14"/>
        <v>22.728889588322438</v>
      </c>
      <c r="E172" s="2">
        <f t="shared" si="13"/>
        <v>2.7850458256732935E-2</v>
      </c>
      <c r="F172" s="2">
        <f t="shared" si="17"/>
        <v>0.35453111299193341</v>
      </c>
      <c r="G172" s="2">
        <f t="shared" si="15"/>
        <v>-0.32668065473520047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6">
        <f>TITRES_STAT!D176</f>
        <v>24.4011</v>
      </c>
      <c r="C173" s="2">
        <f t="shared" si="12"/>
        <v>22.630010808643913</v>
      </c>
      <c r="D173" s="2">
        <f t="shared" si="14"/>
        <v>22.852757026224477</v>
      </c>
      <c r="E173" s="2">
        <f t="shared" si="13"/>
        <v>-0.22274621758056412</v>
      </c>
      <c r="F173" s="2">
        <f t="shared" si="17"/>
        <v>0.23907564687743388</v>
      </c>
      <c r="G173" s="2">
        <f t="shared" si="15"/>
        <v>-0.461821864457998</v>
      </c>
      <c r="H173" s="2" t="str">
        <f t="shared" si="16"/>
        <v>Hold</v>
      </c>
    </row>
    <row r="174" spans="1:8" ht="13.5" x14ac:dyDescent="0.25">
      <c r="A174" s="3">
        <f>TITRES_STAT!B177</f>
        <v>42555</v>
      </c>
      <c r="B174" s="6">
        <f>TITRES_STAT!D177</f>
        <v>24.680499999999999</v>
      </c>
      <c r="C174" s="2">
        <f t="shared" si="12"/>
        <v>22.529947607314082</v>
      </c>
      <c r="D174" s="2">
        <f t="shared" si="14"/>
        <v>22.988145394652292</v>
      </c>
      <c r="E174" s="2">
        <f t="shared" si="13"/>
        <v>-0.45819778733821082</v>
      </c>
      <c r="F174" s="2">
        <f t="shared" si="17"/>
        <v>9.9620960034304942E-2</v>
      </c>
      <c r="G174" s="2">
        <f t="shared" si="15"/>
        <v>-0.5578187473725158</v>
      </c>
      <c r="H174" s="2" t="str">
        <f t="shared" si="16"/>
        <v>Hold</v>
      </c>
    </row>
    <row r="175" spans="1:8" ht="13.5" x14ac:dyDescent="0.25">
      <c r="A175" s="3">
        <f>TITRES_STAT!B178</f>
        <v>42559</v>
      </c>
      <c r="B175" s="6">
        <f>TITRES_STAT!D178</f>
        <v>24.2986</v>
      </c>
      <c r="C175" s="2">
        <f t="shared" si="12"/>
        <v>22.430940283111916</v>
      </c>
      <c r="D175" s="2">
        <f t="shared" si="14"/>
        <v>23.085216106159532</v>
      </c>
      <c r="E175" s="2">
        <f t="shared" si="13"/>
        <v>-0.654275823047616</v>
      </c>
      <c r="F175" s="2">
        <f t="shared" si="17"/>
        <v>-5.1158396582079241E-2</v>
      </c>
      <c r="G175" s="2">
        <f t="shared" si="15"/>
        <v>-0.60311742646553679</v>
      </c>
      <c r="H175" s="2" t="str">
        <f t="shared" si="16"/>
        <v>Hold</v>
      </c>
    </row>
    <row r="176" spans="1:8" ht="13.5" x14ac:dyDescent="0.25">
      <c r="A176" s="3">
        <f>TITRES_STAT!B179</f>
        <v>42562</v>
      </c>
      <c r="B176" s="6">
        <f>TITRES_STAT!D179</f>
        <v>23.572199999999999</v>
      </c>
      <c r="C176" s="2">
        <f t="shared" si="12"/>
        <v>22.318518701094696</v>
      </c>
      <c r="D176" s="2">
        <f t="shared" si="14"/>
        <v>23.121288987184752</v>
      </c>
      <c r="E176" s="2">
        <f t="shared" si="13"/>
        <v>-0.80277028609005541</v>
      </c>
      <c r="F176" s="2">
        <f t="shared" si="17"/>
        <v>-0.20148077448367446</v>
      </c>
      <c r="G176" s="2">
        <f t="shared" si="15"/>
        <v>-0.601289511606381</v>
      </c>
      <c r="H176" s="2" t="str">
        <f t="shared" si="16"/>
        <v>Hold</v>
      </c>
    </row>
    <row r="177" spans="1:8" ht="13.5" x14ac:dyDescent="0.25">
      <c r="A177" s="3">
        <f>TITRES_STAT!B180</f>
        <v>42563</v>
      </c>
      <c r="B177" s="6">
        <f>TITRES_STAT!D180</f>
        <v>23.488399999999999</v>
      </c>
      <c r="C177" s="2">
        <f t="shared" si="12"/>
        <v>22.180408131695511</v>
      </c>
      <c r="D177" s="2">
        <f t="shared" si="14"/>
        <v>23.148482395541439</v>
      </c>
      <c r="E177" s="2">
        <f t="shared" si="13"/>
        <v>-0.96807426384592787</v>
      </c>
      <c r="F177" s="2">
        <f t="shared" si="17"/>
        <v>-0.35479947235612519</v>
      </c>
      <c r="G177" s="2">
        <f t="shared" si="15"/>
        <v>-0.61327479148980268</v>
      </c>
      <c r="H177" s="2" t="str">
        <f t="shared" si="16"/>
        <v>Hold</v>
      </c>
    </row>
    <row r="178" spans="1:8" ht="13.5" x14ac:dyDescent="0.25">
      <c r="A178" s="3">
        <f>TITRES_STAT!B181</f>
        <v>42564</v>
      </c>
      <c r="B178" s="6">
        <f>TITRES_STAT!D181</f>
        <v>23.981999999999999</v>
      </c>
      <c r="C178" s="2">
        <f t="shared" si="12"/>
        <v>22.062114572973123</v>
      </c>
      <c r="D178" s="2">
        <f t="shared" si="14"/>
        <v>23.210224440316146</v>
      </c>
      <c r="E178" s="2">
        <f t="shared" si="13"/>
        <v>-1.1481098673430239</v>
      </c>
      <c r="F178" s="2">
        <f t="shared" si="17"/>
        <v>-0.51346155135350502</v>
      </c>
      <c r="G178" s="2">
        <f t="shared" si="15"/>
        <v>-0.63464831598951887</v>
      </c>
      <c r="H178" s="2" t="str">
        <f t="shared" si="16"/>
        <v>Hold</v>
      </c>
    </row>
    <row r="179" spans="1:8" ht="13.5" x14ac:dyDescent="0.25">
      <c r="A179" s="3">
        <f>TITRES_STAT!B182</f>
        <v>42565</v>
      </c>
      <c r="B179" s="6">
        <f>TITRES_STAT!D182</f>
        <v>24.205500000000001</v>
      </c>
      <c r="C179" s="2">
        <f t="shared" si="12"/>
        <v>21.959143100208028</v>
      </c>
      <c r="D179" s="2">
        <f t="shared" si="14"/>
        <v>23.283948555848283</v>
      </c>
      <c r="E179" s="2">
        <f t="shared" si="13"/>
        <v>-1.3248054556402558</v>
      </c>
      <c r="F179" s="2">
        <f t="shared" si="17"/>
        <v>-0.67573033221085521</v>
      </c>
      <c r="G179" s="2">
        <f t="shared" si="15"/>
        <v>-0.64907512342940055</v>
      </c>
      <c r="H179" s="2" t="str">
        <f t="shared" si="16"/>
        <v>Hold</v>
      </c>
    </row>
    <row r="180" spans="1:8" ht="13.5" x14ac:dyDescent="0.25">
      <c r="A180" s="3">
        <f>TITRES_STAT!B183</f>
        <v>42566</v>
      </c>
      <c r="B180" s="6">
        <f>TITRES_STAT!D183</f>
        <v>23.488399999999999</v>
      </c>
      <c r="C180" s="2">
        <f t="shared" si="12"/>
        <v>21.975182623252948</v>
      </c>
      <c r="D180" s="2">
        <f t="shared" si="14"/>
        <v>23.299093107266931</v>
      </c>
      <c r="E180" s="2">
        <f t="shared" si="13"/>
        <v>-1.3239104840139824</v>
      </c>
      <c r="F180" s="2">
        <f t="shared" si="17"/>
        <v>-0.80536636257148064</v>
      </c>
      <c r="G180" s="2">
        <f t="shared" si="15"/>
        <v>-0.51854412144250173</v>
      </c>
      <c r="H180" s="2" t="str">
        <f t="shared" si="16"/>
        <v>Hold</v>
      </c>
    </row>
    <row r="181" spans="1:8" ht="13.5" x14ac:dyDescent="0.25">
      <c r="A181" s="3">
        <f>TITRES_STAT!B184</f>
        <v>42569</v>
      </c>
      <c r="B181" s="6">
        <f>TITRES_STAT!D184</f>
        <v>23.477799999999998</v>
      </c>
      <c r="C181" s="2">
        <f t="shared" si="12"/>
        <v>22.090492988906341</v>
      </c>
      <c r="D181" s="2">
        <f t="shared" si="14"/>
        <v>23.312330654876789</v>
      </c>
      <c r="E181" s="2">
        <f t="shared" si="13"/>
        <v>-1.2218376659704475</v>
      </c>
      <c r="F181" s="2">
        <f t="shared" si="17"/>
        <v>-0.88866062325127415</v>
      </c>
      <c r="G181" s="2">
        <f t="shared" si="15"/>
        <v>-0.33317704271917337</v>
      </c>
      <c r="H181" s="2" t="str">
        <f t="shared" si="16"/>
        <v>Hold</v>
      </c>
    </row>
    <row r="182" spans="1:8" ht="13.5" x14ac:dyDescent="0.25">
      <c r="A182" s="3">
        <f>TITRES_STAT!B185</f>
        <v>42570</v>
      </c>
      <c r="B182" s="6">
        <f>TITRES_STAT!D185</f>
        <v>23.221800000000002</v>
      </c>
      <c r="C182" s="2">
        <f t="shared" si="12"/>
        <v>22.344232529074596</v>
      </c>
      <c r="D182" s="2">
        <f t="shared" si="14"/>
        <v>23.305624680441472</v>
      </c>
      <c r="E182" s="2">
        <f t="shared" si="13"/>
        <v>-0.96139215136687639</v>
      </c>
      <c r="F182" s="2">
        <f t="shared" si="17"/>
        <v>-0.90320692887439469</v>
      </c>
      <c r="G182" s="2">
        <f t="shared" si="15"/>
        <v>-5.8185222492481703E-2</v>
      </c>
      <c r="H182" s="2" t="str">
        <f t="shared" si="16"/>
        <v>Hold</v>
      </c>
    </row>
    <row r="183" spans="1:8" ht="13.5" x14ac:dyDescent="0.25">
      <c r="A183" s="3">
        <f>TITRES_STAT!B186</f>
        <v>42571</v>
      </c>
      <c r="B183" s="6">
        <f>TITRES_STAT!D186</f>
        <v>22.4636</v>
      </c>
      <c r="C183" s="2">
        <f t="shared" si="12"/>
        <v>22.660673678447736</v>
      </c>
      <c r="D183" s="2">
        <f t="shared" si="14"/>
        <v>23.243252481890252</v>
      </c>
      <c r="E183" s="2">
        <f t="shared" si="13"/>
        <v>-0.58257880344251589</v>
      </c>
      <c r="F183" s="2">
        <f t="shared" si="17"/>
        <v>-0.83908130378801904</v>
      </c>
      <c r="G183" s="2">
        <f t="shared" si="15"/>
        <v>0.25650250034550315</v>
      </c>
      <c r="H183" s="2" t="str">
        <f t="shared" si="16"/>
        <v>Sell</v>
      </c>
    </row>
    <row r="184" spans="1:8" ht="13.5" x14ac:dyDescent="0.25">
      <c r="A184" s="3">
        <f>TITRES_STAT!B187</f>
        <v>42572</v>
      </c>
      <c r="B184" s="6">
        <f>TITRES_STAT!D187</f>
        <v>21.790600000000001</v>
      </c>
      <c r="C184" s="2">
        <f t="shared" si="12"/>
        <v>22.971416189455777</v>
      </c>
      <c r="D184" s="2">
        <f t="shared" si="14"/>
        <v>23.135648594342829</v>
      </c>
      <c r="E184" s="2">
        <f t="shared" si="13"/>
        <v>-0.16423240488705204</v>
      </c>
      <c r="F184" s="2">
        <f t="shared" si="17"/>
        <v>-0.70411152400782562</v>
      </c>
      <c r="G184" s="2">
        <f t="shared" si="15"/>
        <v>0.53987911912077358</v>
      </c>
      <c r="H184" s="2" t="str">
        <f t="shared" si="16"/>
        <v>Sell</v>
      </c>
    </row>
    <row r="185" spans="1:8" ht="13.5" x14ac:dyDescent="0.25">
      <c r="A185" s="3">
        <f>TITRES_STAT!B188</f>
        <v>42573</v>
      </c>
      <c r="B185" s="6">
        <f>TITRES_STAT!D188</f>
        <v>22.435099999999998</v>
      </c>
      <c r="C185" s="2">
        <f t="shared" si="12"/>
        <v>23.17559831415489</v>
      </c>
      <c r="D185" s="2">
        <f t="shared" si="14"/>
        <v>23.08375610587299</v>
      </c>
      <c r="E185" s="2">
        <f t="shared" si="13"/>
        <v>9.1842208281899929E-2</v>
      </c>
      <c r="F185" s="2">
        <f t="shared" si="17"/>
        <v>-0.54492077754988055</v>
      </c>
      <c r="G185" s="2">
        <f t="shared" si="15"/>
        <v>0.63676298583178048</v>
      </c>
      <c r="H185" s="2" t="str">
        <f t="shared" si="16"/>
        <v>Sell</v>
      </c>
    </row>
    <row r="186" spans="1:8" ht="13.5" x14ac:dyDescent="0.25">
      <c r="A186" s="3">
        <f>TITRES_STAT!B189</f>
        <v>42577</v>
      </c>
      <c r="B186" s="6">
        <f>TITRES_STAT!D189</f>
        <v>22.274000000000001</v>
      </c>
      <c r="C186" s="2">
        <f t="shared" si="12"/>
        <v>23.236613958131059</v>
      </c>
      <c r="D186" s="2">
        <f t="shared" si="14"/>
        <v>23.023774172104623</v>
      </c>
      <c r="E186" s="2">
        <f t="shared" si="13"/>
        <v>0.21283978602643572</v>
      </c>
      <c r="F186" s="2">
        <f t="shared" si="17"/>
        <v>-0.3933686648346173</v>
      </c>
      <c r="G186" s="2">
        <f t="shared" si="15"/>
        <v>0.60620845086105302</v>
      </c>
      <c r="H186" s="2" t="str">
        <f t="shared" si="16"/>
        <v>Sell</v>
      </c>
    </row>
    <row r="187" spans="1:8" ht="13.5" x14ac:dyDescent="0.25">
      <c r="A187" s="3">
        <f>TITRES_STAT!B190</f>
        <v>42578</v>
      </c>
      <c r="B187" s="6">
        <f>TITRES_STAT!D190</f>
        <v>22.274000000000001</v>
      </c>
      <c r="C187" s="2">
        <f t="shared" si="12"/>
        <v>23.275350272264745</v>
      </c>
      <c r="D187" s="2">
        <f t="shared" si="14"/>
        <v>22.96823534454132</v>
      </c>
      <c r="E187" s="2">
        <f t="shared" si="13"/>
        <v>0.30711492772342552</v>
      </c>
      <c r="F187" s="2">
        <f t="shared" si="17"/>
        <v>-0.25327194632300876</v>
      </c>
      <c r="G187" s="2">
        <f t="shared" si="15"/>
        <v>0.56038687404643428</v>
      </c>
      <c r="H187" s="2" t="str">
        <f t="shared" si="16"/>
        <v>Sell</v>
      </c>
    </row>
    <row r="188" spans="1:8" ht="13.5" x14ac:dyDescent="0.25">
      <c r="A188" s="3">
        <f>TITRES_STAT!B191</f>
        <v>42579</v>
      </c>
      <c r="B188" s="6">
        <f>TITRES_STAT!D191</f>
        <v>22.3688</v>
      </c>
      <c r="C188" s="2">
        <f t="shared" si="12"/>
        <v>23.384065614993247</v>
      </c>
      <c r="D188" s="2">
        <f t="shared" si="14"/>
        <v>22.92383272642715</v>
      </c>
      <c r="E188" s="2">
        <f t="shared" si="13"/>
        <v>0.46023288856609668</v>
      </c>
      <c r="F188" s="2">
        <f t="shared" si="17"/>
        <v>-0.11057097934518767</v>
      </c>
      <c r="G188" s="2">
        <f t="shared" si="15"/>
        <v>0.57080386791128435</v>
      </c>
      <c r="H188" s="2" t="str">
        <f t="shared" si="16"/>
        <v>Sell</v>
      </c>
    </row>
    <row r="189" spans="1:8" ht="13.5" x14ac:dyDescent="0.25">
      <c r="A189" s="3">
        <f>TITRES_STAT!B192</f>
        <v>42580</v>
      </c>
      <c r="B189" s="6">
        <f>TITRES_STAT!D192</f>
        <v>22.3688</v>
      </c>
      <c r="C189" s="2">
        <f t="shared" si="12"/>
        <v>23.510440135763517</v>
      </c>
      <c r="D189" s="2">
        <f t="shared" si="14"/>
        <v>22.882719191136253</v>
      </c>
      <c r="E189" s="2">
        <f t="shared" si="13"/>
        <v>0.62772094462726358</v>
      </c>
      <c r="F189" s="2">
        <f t="shared" si="17"/>
        <v>3.7087405449302571E-2</v>
      </c>
      <c r="G189" s="2">
        <f t="shared" si="15"/>
        <v>0.59063353917796102</v>
      </c>
      <c r="H189" s="2" t="str">
        <f t="shared" si="16"/>
        <v>Sell</v>
      </c>
    </row>
    <row r="190" spans="1:8" ht="13.5" x14ac:dyDescent="0.25">
      <c r="A190" s="3">
        <f>TITRES_STAT!B193</f>
        <v>42583</v>
      </c>
      <c r="B190" s="6">
        <f>TITRES_STAT!D193</f>
        <v>22.747900000000001</v>
      </c>
      <c r="C190" s="2">
        <f t="shared" si="12"/>
        <v>23.507049345646053</v>
      </c>
      <c r="D190" s="2">
        <f t="shared" si="14"/>
        <v>22.872732584385417</v>
      </c>
      <c r="E190" s="2">
        <f t="shared" si="13"/>
        <v>0.63431676126063508</v>
      </c>
      <c r="F190" s="2">
        <f t="shared" si="17"/>
        <v>0.15653327661156907</v>
      </c>
      <c r="G190" s="2">
        <f t="shared" si="15"/>
        <v>0.477783484649066</v>
      </c>
      <c r="H190" s="2" t="str">
        <f t="shared" si="16"/>
        <v>Sell</v>
      </c>
    </row>
    <row r="191" spans="1:8" ht="13.5" x14ac:dyDescent="0.25">
      <c r="A191" s="3">
        <f>TITRES_STAT!B194</f>
        <v>42584</v>
      </c>
      <c r="B191" s="6">
        <f>TITRES_STAT!D194</f>
        <v>23.430399999999999</v>
      </c>
      <c r="C191" s="2">
        <f t="shared" si="12"/>
        <v>23.502549446315889</v>
      </c>
      <c r="D191" s="2">
        <f t="shared" si="14"/>
        <v>22.914041281838351</v>
      </c>
      <c r="E191" s="2">
        <f t="shared" si="13"/>
        <v>0.58850816447753829</v>
      </c>
      <c r="F191" s="2">
        <f t="shared" si="17"/>
        <v>0.24292825418476294</v>
      </c>
      <c r="G191" s="2">
        <f t="shared" si="15"/>
        <v>0.34557991029277535</v>
      </c>
      <c r="H191" s="2" t="str">
        <f t="shared" si="16"/>
        <v>Sell</v>
      </c>
    </row>
    <row r="192" spans="1:8" ht="13.5" x14ac:dyDescent="0.25">
      <c r="A192" s="3">
        <f>TITRES_STAT!B195</f>
        <v>42585</v>
      </c>
      <c r="B192" s="6">
        <f>TITRES_STAT!D195</f>
        <v>23.430399999999999</v>
      </c>
      <c r="C192" s="2">
        <f t="shared" si="12"/>
        <v>23.459357223805753</v>
      </c>
      <c r="D192" s="2">
        <f t="shared" si="14"/>
        <v>22.952290075776254</v>
      </c>
      <c r="E192" s="2">
        <f t="shared" si="13"/>
        <v>0.50706714802949904</v>
      </c>
      <c r="F192" s="2">
        <f t="shared" si="17"/>
        <v>0.29575603295371017</v>
      </c>
      <c r="G192" s="2">
        <f t="shared" si="15"/>
        <v>0.21131111507578887</v>
      </c>
      <c r="H192" s="2" t="str">
        <f t="shared" si="16"/>
        <v>Sell</v>
      </c>
    </row>
    <row r="193" spans="1:8" ht="13.5" x14ac:dyDescent="0.25">
      <c r="A193" s="3">
        <f>TITRES_STAT!B196</f>
        <v>42586</v>
      </c>
      <c r="B193" s="6">
        <f>TITRES_STAT!D196</f>
        <v>23.430399999999999</v>
      </c>
      <c r="C193" s="2">
        <f t="shared" si="12"/>
        <v>23.306163804758715</v>
      </c>
      <c r="D193" s="2">
        <f t="shared" si="14"/>
        <v>22.987705625718753</v>
      </c>
      <c r="E193" s="2">
        <f t="shared" si="13"/>
        <v>0.31845817903996121</v>
      </c>
      <c r="F193" s="2">
        <f t="shared" si="17"/>
        <v>0.3002964621709604</v>
      </c>
      <c r="G193" s="2">
        <f t="shared" si="15"/>
        <v>1.816171686900081E-2</v>
      </c>
      <c r="H193" s="2" t="str">
        <f t="shared" si="16"/>
        <v>Sell</v>
      </c>
    </row>
    <row r="194" spans="1:8" ht="13.5" x14ac:dyDescent="0.25">
      <c r="A194" s="3">
        <f>TITRES_STAT!B197</f>
        <v>42587</v>
      </c>
      <c r="B194" s="6">
        <f>TITRES_STAT!D197</f>
        <v>23.430399999999999</v>
      </c>
      <c r="C194" s="2">
        <f t="shared" si="12"/>
        <v>23.073000142488141</v>
      </c>
      <c r="D194" s="2">
        <f t="shared" si="14"/>
        <v>23.020497801591439</v>
      </c>
      <c r="E194" s="2">
        <f t="shared" si="13"/>
        <v>5.2502340896701583E-2</v>
      </c>
      <c r="F194" s="2">
        <f t="shared" si="17"/>
        <v>0.25073763791610865</v>
      </c>
      <c r="G194" s="2">
        <f t="shared" si="15"/>
        <v>-0.19823529701940706</v>
      </c>
      <c r="H194" s="2" t="str">
        <f t="shared" si="16"/>
        <v>Hold</v>
      </c>
    </row>
    <row r="195" spans="1:8" ht="13.5" x14ac:dyDescent="0.25">
      <c r="A195" s="3">
        <f>TITRES_STAT!B198</f>
        <v>42590</v>
      </c>
      <c r="B195" s="6">
        <f>TITRES_STAT!D198</f>
        <v>23.430399999999999</v>
      </c>
      <c r="C195" s="2">
        <f t="shared" si="12"/>
        <v>22.974861659028427</v>
      </c>
      <c r="D195" s="2">
        <f t="shared" si="14"/>
        <v>23.050860927399484</v>
      </c>
      <c r="E195" s="2">
        <f t="shared" si="13"/>
        <v>-7.5999268371056417E-2</v>
      </c>
      <c r="F195" s="2">
        <f t="shared" si="17"/>
        <v>0.18539025665867565</v>
      </c>
      <c r="G195" s="2">
        <f t="shared" si="15"/>
        <v>-0.26138952502973206</v>
      </c>
      <c r="H195" s="2" t="str">
        <f t="shared" si="16"/>
        <v>Hold</v>
      </c>
    </row>
    <row r="196" spans="1:8" ht="13.5" x14ac:dyDescent="0.25">
      <c r="A196" s="3">
        <f>TITRES_STAT!B199</f>
        <v>42591</v>
      </c>
      <c r="B196" s="6">
        <f>TITRES_STAT!D199</f>
        <v>23.430399999999999</v>
      </c>
      <c r="C196" s="2">
        <f t="shared" si="12"/>
        <v>22.867036788408669</v>
      </c>
      <c r="D196" s="2">
        <f t="shared" si="14"/>
        <v>23.0789749327773</v>
      </c>
      <c r="E196" s="2">
        <f t="shared" si="13"/>
        <v>-0.21193814436863079</v>
      </c>
      <c r="F196" s="2">
        <f t="shared" si="17"/>
        <v>0.10592457645321438</v>
      </c>
      <c r="G196" s="2">
        <f t="shared" si="15"/>
        <v>-0.31786272082184519</v>
      </c>
      <c r="H196" s="2" t="str">
        <f t="shared" si="16"/>
        <v>Hold</v>
      </c>
    </row>
    <row r="197" spans="1:8" ht="13.5" x14ac:dyDescent="0.25">
      <c r="A197" s="3">
        <f>TITRES_STAT!B200</f>
        <v>42592</v>
      </c>
      <c r="B197" s="6">
        <f>TITRES_STAT!D200</f>
        <v>23.430399999999999</v>
      </c>
      <c r="C197" s="2">
        <f t="shared" si="12"/>
        <v>22.775800359422721</v>
      </c>
      <c r="D197" s="2">
        <f t="shared" si="14"/>
        <v>23.105006419238244</v>
      </c>
      <c r="E197" s="2">
        <f t="shared" si="13"/>
        <v>-0.32920605981552242</v>
      </c>
      <c r="F197" s="2">
        <f t="shared" si="17"/>
        <v>1.8898449199467024E-2</v>
      </c>
      <c r="G197" s="2">
        <f t="shared" si="15"/>
        <v>-0.34810450901498946</v>
      </c>
      <c r="H197" s="2" t="str">
        <f t="shared" si="16"/>
        <v>Hold</v>
      </c>
    </row>
    <row r="198" spans="1:8" ht="13.5" x14ac:dyDescent="0.25">
      <c r="A198" s="3">
        <f>TITRES_STAT!B201</f>
        <v>42593</v>
      </c>
      <c r="B198" s="6">
        <f>TITRES_STAT!D201</f>
        <v>23.430399999999999</v>
      </c>
      <c r="C198" s="2">
        <f t="shared" si="12"/>
        <v>22.713184919511534</v>
      </c>
      <c r="D198" s="2">
        <f t="shared" si="14"/>
        <v>23.129109647442817</v>
      </c>
      <c r="E198" s="2">
        <f t="shared" si="13"/>
        <v>-0.41592472793128366</v>
      </c>
      <c r="F198" s="2">
        <f t="shared" si="17"/>
        <v>-6.8066186226683117E-2</v>
      </c>
      <c r="G198" s="2">
        <f t="shared" si="15"/>
        <v>-0.34785854170460051</v>
      </c>
      <c r="H198" s="2" t="str">
        <f t="shared" si="16"/>
        <v>Hold</v>
      </c>
    </row>
    <row r="199" spans="1:8" ht="13.5" x14ac:dyDescent="0.25">
      <c r="A199" s="3">
        <f>TITRES_STAT!B202</f>
        <v>42594</v>
      </c>
      <c r="B199" s="6">
        <f>TITRES_STAT!D202</f>
        <v>23.430399999999999</v>
      </c>
      <c r="C199" s="2">
        <f t="shared" si="12"/>
        <v>22.660202624202064</v>
      </c>
      <c r="D199" s="2">
        <f t="shared" si="14"/>
        <v>23.151427451335941</v>
      </c>
      <c r="E199" s="2">
        <f t="shared" si="13"/>
        <v>-0.49122482713387683</v>
      </c>
      <c r="F199" s="2">
        <f t="shared" si="17"/>
        <v>-0.15269791440812186</v>
      </c>
      <c r="G199" s="2">
        <f t="shared" si="15"/>
        <v>-0.33852691272575497</v>
      </c>
      <c r="H199" s="2" t="str">
        <f t="shared" si="16"/>
        <v>Hold</v>
      </c>
    </row>
    <row r="200" spans="1:8" ht="13.5" x14ac:dyDescent="0.25">
      <c r="A200" s="3">
        <f>TITRES_STAT!B203</f>
        <v>42597</v>
      </c>
      <c r="B200" s="6">
        <f>TITRES_STAT!D203</f>
        <v>23.430399999999999</v>
      </c>
      <c r="C200" s="2">
        <f t="shared" si="12"/>
        <v>22.673694528170977</v>
      </c>
      <c r="D200" s="2">
        <f t="shared" si="14"/>
        <v>23.172092084570316</v>
      </c>
      <c r="E200" s="2">
        <f t="shared" si="13"/>
        <v>-0.49839755639933969</v>
      </c>
      <c r="F200" s="2">
        <f t="shared" si="17"/>
        <v>-0.22183784280636543</v>
      </c>
      <c r="G200" s="2">
        <f t="shared" si="15"/>
        <v>-0.27655971359297427</v>
      </c>
      <c r="H200" s="2" t="str">
        <f t="shared" si="16"/>
        <v>Hold</v>
      </c>
    </row>
    <row r="201" spans="1:8" ht="13.5" x14ac:dyDescent="0.25">
      <c r="A201" s="3">
        <f>TITRES_STAT!B204</f>
        <v>42598</v>
      </c>
      <c r="B201" s="6">
        <f>TITRES_STAT!D204</f>
        <v>23.430399999999999</v>
      </c>
      <c r="C201" s="2">
        <f t="shared" si="12"/>
        <v>22.790110754606211</v>
      </c>
      <c r="D201" s="2">
        <f t="shared" si="14"/>
        <v>23.191226004231773</v>
      </c>
      <c r="E201" s="2">
        <f t="shared" si="13"/>
        <v>-0.40111524962556189</v>
      </c>
      <c r="F201" s="2">
        <f t="shared" si="17"/>
        <v>-0.25769332417020474</v>
      </c>
      <c r="G201" s="2">
        <f t="shared" si="15"/>
        <v>-0.14342192545535715</v>
      </c>
      <c r="H201" s="2" t="str">
        <f t="shared" si="16"/>
        <v>Hold</v>
      </c>
    </row>
    <row r="202" spans="1:8" ht="13.5" x14ac:dyDescent="0.25">
      <c r="A202" s="3">
        <f>TITRES_STAT!B205</f>
        <v>42599</v>
      </c>
      <c r="B202" s="6">
        <f>TITRES_STAT!D205</f>
        <v>23.430399999999999</v>
      </c>
      <c r="C202" s="2">
        <f t="shared" si="12"/>
        <v>22.888616792359102</v>
      </c>
      <c r="D202" s="2">
        <f t="shared" si="14"/>
        <v>23.208942596510902</v>
      </c>
      <c r="E202" s="2">
        <f t="shared" si="13"/>
        <v>-0.32032580415179979</v>
      </c>
      <c r="F202" s="2">
        <f t="shared" si="17"/>
        <v>-0.27021982016652379</v>
      </c>
      <c r="G202" s="2">
        <f t="shared" si="15"/>
        <v>-5.0105983985275993E-2</v>
      </c>
      <c r="H202" s="2" t="str">
        <f t="shared" si="16"/>
        <v>Hold</v>
      </c>
    </row>
    <row r="203" spans="1:8" ht="13.5" x14ac:dyDescent="0.25">
      <c r="A203" s="3">
        <f>TITRES_STAT!B206</f>
        <v>42600</v>
      </c>
      <c r="B203" s="6">
        <f>TITRES_STAT!D206</f>
        <v>22.728999999999999</v>
      </c>
      <c r="C203" s="2">
        <f t="shared" si="12"/>
        <v>22.971968055073084</v>
      </c>
      <c r="D203" s="2">
        <f t="shared" si="14"/>
        <v>23.173391293065649</v>
      </c>
      <c r="E203" s="2">
        <f t="shared" si="13"/>
        <v>-0.20142323799256445</v>
      </c>
      <c r="F203" s="2">
        <f t="shared" si="17"/>
        <v>-0.25646050373173196</v>
      </c>
      <c r="G203" s="2">
        <f t="shared" si="15"/>
        <v>5.5037265739167507E-2</v>
      </c>
      <c r="H203" s="2" t="str">
        <f t="shared" si="16"/>
        <v>Sell</v>
      </c>
    </row>
    <row r="204" spans="1:8" ht="13.5" x14ac:dyDescent="0.25">
      <c r="A204" s="3">
        <f>TITRES_STAT!B207</f>
        <v>42601</v>
      </c>
      <c r="B204" s="6">
        <f>TITRES_STAT!D207</f>
        <v>22.653099999999998</v>
      </c>
      <c r="C204" s="2">
        <f t="shared" si="12"/>
        <v>23.042496046600302</v>
      </c>
      <c r="D204" s="2">
        <f t="shared" si="14"/>
        <v>23.134851197283009</v>
      </c>
      <c r="E204" s="2">
        <f t="shared" si="13"/>
        <v>-9.2355150682706721E-2</v>
      </c>
      <c r="F204" s="2">
        <f t="shared" si="17"/>
        <v>-0.22363943312192691</v>
      </c>
      <c r="G204" s="2">
        <f t="shared" si="15"/>
        <v>0.13128428243922019</v>
      </c>
      <c r="H204" s="2" t="str">
        <f t="shared" si="16"/>
        <v>Sell</v>
      </c>
    </row>
    <row r="205" spans="1:8" ht="13.5" x14ac:dyDescent="0.25">
      <c r="A205" s="3">
        <f>TITRES_STAT!B208</f>
        <v>42604</v>
      </c>
      <c r="B205" s="6">
        <f>TITRES_STAT!D208</f>
        <v>22.653099999999998</v>
      </c>
      <c r="C205" s="2">
        <f t="shared" si="12"/>
        <v>23.102173577892565</v>
      </c>
      <c r="D205" s="2">
        <f t="shared" si="14"/>
        <v>23.099165923410194</v>
      </c>
      <c r="E205" s="2">
        <f t="shared" si="13"/>
        <v>3.0076544823707252E-3</v>
      </c>
      <c r="F205" s="2">
        <f t="shared" si="17"/>
        <v>-0.17831001560106741</v>
      </c>
      <c r="G205" s="2">
        <f t="shared" si="15"/>
        <v>0.18131767008343813</v>
      </c>
      <c r="H205" s="2" t="str">
        <f t="shared" si="16"/>
        <v>Sell</v>
      </c>
    </row>
    <row r="206" spans="1:8" ht="13.5" x14ac:dyDescent="0.25">
      <c r="A206" s="3">
        <f>TITRES_STAT!B209</f>
        <v>42605</v>
      </c>
      <c r="B206" s="6">
        <f>TITRES_STAT!D209</f>
        <v>22.653099999999998</v>
      </c>
      <c r="C206" s="2">
        <f t="shared" si="12"/>
        <v>23.152669950524476</v>
      </c>
      <c r="D206" s="2">
        <f t="shared" si="14"/>
        <v>23.066124003157586</v>
      </c>
      <c r="E206" s="2">
        <f t="shared" si="13"/>
        <v>8.6545947366889919E-2</v>
      </c>
      <c r="F206" s="2">
        <f t="shared" si="17"/>
        <v>-0.12533882300747595</v>
      </c>
      <c r="G206" s="2">
        <f t="shared" si="15"/>
        <v>0.21188477037436587</v>
      </c>
      <c r="H206" s="2" t="str">
        <f t="shared" si="16"/>
        <v>Sell</v>
      </c>
    </row>
    <row r="207" spans="1:8" ht="13.5" x14ac:dyDescent="0.25">
      <c r="A207" s="3">
        <f>TITRES_STAT!B210</f>
        <v>42606</v>
      </c>
      <c r="B207" s="6">
        <f>TITRES_STAT!D210</f>
        <v>22.653099999999998</v>
      </c>
      <c r="C207" s="2">
        <f t="shared" ref="C207:C270" si="18">$C$4*B197+C206*(1-$C$4)</f>
        <v>23.195397650443788</v>
      </c>
      <c r="D207" s="2">
        <f t="shared" si="14"/>
        <v>23.03552963255332</v>
      </c>
      <c r="E207" s="2">
        <f t="shared" si="13"/>
        <v>0.15986801789046723</v>
      </c>
      <c r="F207" s="2">
        <f t="shared" si="17"/>
        <v>-6.8297454827887322E-2</v>
      </c>
      <c r="G207" s="2">
        <f t="shared" si="15"/>
        <v>0.22816547271835455</v>
      </c>
      <c r="H207" s="2" t="str">
        <f t="shared" si="16"/>
        <v>Sell</v>
      </c>
    </row>
    <row r="208" spans="1:8" ht="13.5" x14ac:dyDescent="0.25">
      <c r="A208" s="3">
        <f>TITRES_STAT!B211</f>
        <v>42607</v>
      </c>
      <c r="B208" s="6">
        <f>TITRES_STAT!D211</f>
        <v>22.643699999999999</v>
      </c>
      <c r="C208" s="2">
        <f t="shared" si="18"/>
        <v>23.231551858067821</v>
      </c>
      <c r="D208" s="2">
        <f t="shared" si="14"/>
        <v>23.006505215327145</v>
      </c>
      <c r="E208" s="2">
        <f t="shared" si="13"/>
        <v>0.22504664274067565</v>
      </c>
      <c r="F208" s="2">
        <f t="shared" si="17"/>
        <v>-9.6286353141747244E-3</v>
      </c>
      <c r="G208" s="2">
        <f t="shared" si="15"/>
        <v>0.23467527805485039</v>
      </c>
      <c r="H208" s="2" t="str">
        <f t="shared" si="16"/>
        <v>Sell</v>
      </c>
    </row>
    <row r="209" spans="1:8" ht="13.5" x14ac:dyDescent="0.25">
      <c r="A209" s="3">
        <f>TITRES_STAT!B212</f>
        <v>42608</v>
      </c>
      <c r="B209" s="6">
        <f>TITRES_STAT!D212</f>
        <v>22.643699999999999</v>
      </c>
      <c r="C209" s="2">
        <f t="shared" si="18"/>
        <v>23.26214387990354</v>
      </c>
      <c r="D209" s="2">
        <f t="shared" si="14"/>
        <v>22.979630754932543</v>
      </c>
      <c r="E209" s="2">
        <f t="shared" si="13"/>
        <v>0.2825131249709969</v>
      </c>
      <c r="F209" s="2">
        <f t="shared" si="17"/>
        <v>4.87997167428596E-2</v>
      </c>
      <c r="G209" s="2">
        <f t="shared" si="15"/>
        <v>0.2337134082281373</v>
      </c>
      <c r="H209" s="2" t="str">
        <f t="shared" si="16"/>
        <v>Sell</v>
      </c>
    </row>
    <row r="210" spans="1:8" ht="13.5" x14ac:dyDescent="0.25">
      <c r="A210" s="3">
        <f>TITRES_STAT!B213</f>
        <v>42611</v>
      </c>
      <c r="B210" s="6">
        <f>TITRES_STAT!D213</f>
        <v>22.643699999999999</v>
      </c>
      <c r="C210" s="2">
        <f t="shared" si="18"/>
        <v>23.288029436841455</v>
      </c>
      <c r="D210" s="2">
        <f t="shared" si="14"/>
        <v>22.954746995307907</v>
      </c>
      <c r="E210" s="2">
        <f t="shared" si="13"/>
        <v>0.33328244153354802</v>
      </c>
      <c r="F210" s="2">
        <f t="shared" si="17"/>
        <v>0.10569626170099729</v>
      </c>
      <c r="G210" s="2">
        <f t="shared" si="15"/>
        <v>0.22758617983255075</v>
      </c>
      <c r="H210" s="2" t="str">
        <f t="shared" si="16"/>
        <v>Sell</v>
      </c>
    </row>
    <row r="211" spans="1:8" ht="13.5" x14ac:dyDescent="0.25">
      <c r="A211" s="3">
        <f>TITRES_STAT!B214</f>
        <v>42612</v>
      </c>
      <c r="B211" s="6">
        <f>TITRES_STAT!D214</f>
        <v>22.643699999999999</v>
      </c>
      <c r="C211" s="2">
        <f t="shared" si="18"/>
        <v>23.309932600404309</v>
      </c>
      <c r="D211" s="2">
        <f t="shared" si="14"/>
        <v>22.931706477136949</v>
      </c>
      <c r="E211" s="2">
        <f t="shared" si="13"/>
        <v>0.37822612326736049</v>
      </c>
      <c r="F211" s="2">
        <f t="shared" si="17"/>
        <v>0.16020223401426995</v>
      </c>
      <c r="G211" s="2">
        <f t="shared" si="15"/>
        <v>0.21802388925309055</v>
      </c>
      <c r="H211" s="2" t="str">
        <f t="shared" si="16"/>
        <v>Sell</v>
      </c>
    </row>
    <row r="212" spans="1:8" ht="13.5" x14ac:dyDescent="0.25">
      <c r="A212" s="3">
        <f>TITRES_STAT!B215</f>
        <v>42613</v>
      </c>
      <c r="B212" s="6">
        <f>TITRES_STAT!D215</f>
        <v>22.643699999999999</v>
      </c>
      <c r="C212" s="2">
        <f t="shared" si="18"/>
        <v>23.328466046495954</v>
      </c>
      <c r="D212" s="2">
        <f t="shared" si="14"/>
        <v>22.910372664015696</v>
      </c>
      <c r="E212" s="2">
        <f t="shared" si="13"/>
        <v>0.41809338248025796</v>
      </c>
      <c r="F212" s="2">
        <f t="shared" si="17"/>
        <v>0.21178046370746756</v>
      </c>
      <c r="G212" s="2">
        <f t="shared" si="15"/>
        <v>0.2063129187727904</v>
      </c>
      <c r="H212" s="2" t="str">
        <f t="shared" si="16"/>
        <v>Sell</v>
      </c>
    </row>
    <row r="213" spans="1:8" ht="13.5" x14ac:dyDescent="0.25">
      <c r="A213" s="3">
        <f>TITRES_STAT!B216</f>
        <v>42614</v>
      </c>
      <c r="B213" s="6">
        <f>TITRES_STAT!D216</f>
        <v>23.316600000000001</v>
      </c>
      <c r="C213" s="2">
        <f t="shared" si="18"/>
        <v>23.236240500881191</v>
      </c>
      <c r="D213" s="2">
        <f t="shared" si="14"/>
        <v>22.940463577792311</v>
      </c>
      <c r="E213" s="2">
        <f t="shared" si="13"/>
        <v>0.29577692308888004</v>
      </c>
      <c r="F213" s="2">
        <f t="shared" si="17"/>
        <v>0.22857975558375007</v>
      </c>
      <c r="G213" s="2">
        <f t="shared" si="15"/>
        <v>6.7197167505129968E-2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6">
        <f>TITRES_STAT!D217</f>
        <v>23.316600000000001</v>
      </c>
      <c r="C214" s="2">
        <f t="shared" si="18"/>
        <v>23.146526577668702</v>
      </c>
      <c r="D214" s="2">
        <f t="shared" si="14"/>
        <v>22.968325534992882</v>
      </c>
      <c r="E214" s="2">
        <f t="shared" si="13"/>
        <v>0.17820104267581982</v>
      </c>
      <c r="F214" s="2">
        <f t="shared" si="17"/>
        <v>0.21850401300216404</v>
      </c>
      <c r="G214" s="2">
        <f t="shared" si="15"/>
        <v>-4.0302970326344223E-2</v>
      </c>
      <c r="H214" s="2" t="str">
        <f t="shared" si="16"/>
        <v>Hold</v>
      </c>
    </row>
    <row r="215" spans="1:8" ht="13.5" x14ac:dyDescent="0.25">
      <c r="A215" s="3">
        <f>TITRES_STAT!B218</f>
        <v>42618</v>
      </c>
      <c r="B215" s="6">
        <f>TITRES_STAT!D218</f>
        <v>23.307200000000002</v>
      </c>
      <c r="C215" s="2">
        <f t="shared" si="18"/>
        <v>23.070614796488904</v>
      </c>
      <c r="D215" s="2">
        <f t="shared" si="14"/>
        <v>22.993427347215629</v>
      </c>
      <c r="E215" s="2">
        <f t="shared" si="13"/>
        <v>7.7187449273274922E-2</v>
      </c>
      <c r="F215" s="2">
        <f t="shared" si="17"/>
        <v>0.19024070025638623</v>
      </c>
      <c r="G215" s="2">
        <f t="shared" si="15"/>
        <v>-0.11305325098311131</v>
      </c>
      <c r="H215" s="2" t="str">
        <f t="shared" si="16"/>
        <v>Hold</v>
      </c>
    </row>
    <row r="216" spans="1:8" ht="13.5" x14ac:dyDescent="0.25">
      <c r="A216" s="3">
        <f>TITRES_STAT!B219</f>
        <v>42619</v>
      </c>
      <c r="B216" s="6">
        <f>TITRES_STAT!D219</f>
        <v>22.653099999999998</v>
      </c>
      <c r="C216" s="2">
        <f t="shared" si="18"/>
        <v>23.006381750875228</v>
      </c>
      <c r="D216" s="2">
        <f t="shared" si="14"/>
        <v>22.968217914088545</v>
      </c>
      <c r="E216" s="2">
        <f t="shared" si="13"/>
        <v>3.8163836786683447E-2</v>
      </c>
      <c r="F216" s="2">
        <f t="shared" si="17"/>
        <v>0.15982532756244569</v>
      </c>
      <c r="G216" s="2">
        <f t="shared" si="15"/>
        <v>-0.12166149077576224</v>
      </c>
      <c r="H216" s="2" t="str">
        <f t="shared" si="16"/>
        <v>Hold</v>
      </c>
    </row>
    <row r="217" spans="1:8" ht="13.5" x14ac:dyDescent="0.25">
      <c r="A217" s="3">
        <f>TITRES_STAT!B220</f>
        <v>42620</v>
      </c>
      <c r="B217" s="6">
        <f>TITRES_STAT!D220</f>
        <v>22.653099999999998</v>
      </c>
      <c r="C217" s="2">
        <f t="shared" si="18"/>
        <v>22.95203071227904</v>
      </c>
      <c r="D217" s="2">
        <f t="shared" si="14"/>
        <v>22.944875846378281</v>
      </c>
      <c r="E217" s="2">
        <f t="shared" si="13"/>
        <v>7.1548659007589777E-3</v>
      </c>
      <c r="F217" s="2">
        <f t="shared" si="17"/>
        <v>0.12929123523010835</v>
      </c>
      <c r="G217" s="2">
        <f t="shared" si="15"/>
        <v>-0.12213636932934938</v>
      </c>
      <c r="H217" s="2" t="str">
        <f t="shared" si="16"/>
        <v>Hold</v>
      </c>
    </row>
    <row r="218" spans="1:8" ht="13.5" x14ac:dyDescent="0.25">
      <c r="A218" s="3">
        <f>TITRES_STAT!B221</f>
        <v>42621</v>
      </c>
      <c r="B218" s="6">
        <f>TITRES_STAT!D221</f>
        <v>22.5489</v>
      </c>
      <c r="C218" s="2">
        <f t="shared" si="18"/>
        <v>22.904595218082264</v>
      </c>
      <c r="D218" s="2">
        <f t="shared" si="14"/>
        <v>22.915544302202111</v>
      </c>
      <c r="E218" s="2">
        <f t="shared" si="13"/>
        <v>-1.0949084119847186E-2</v>
      </c>
      <c r="F218" s="2">
        <f t="shared" si="17"/>
        <v>0.10124317136011726</v>
      </c>
      <c r="G218" s="2">
        <f t="shared" si="15"/>
        <v>-0.11219225547996445</v>
      </c>
      <c r="H218" s="2" t="str">
        <f t="shared" si="16"/>
        <v>Hold</v>
      </c>
    </row>
    <row r="219" spans="1:8" ht="13.5" x14ac:dyDescent="0.25">
      <c r="A219" s="3">
        <f>TITRES_STAT!B222</f>
        <v>42622</v>
      </c>
      <c r="B219" s="6">
        <f>TITRES_STAT!D222</f>
        <v>22.5489</v>
      </c>
      <c r="C219" s="2">
        <f t="shared" si="18"/>
        <v>22.864457492223451</v>
      </c>
      <c r="D219" s="2">
        <f t="shared" si="14"/>
        <v>22.888385465001953</v>
      </c>
      <c r="E219" s="2">
        <f t="shared" si="13"/>
        <v>-2.3927972778501783E-2</v>
      </c>
      <c r="F219" s="2">
        <f t="shared" si="17"/>
        <v>7.6208942532393464E-2</v>
      </c>
      <c r="G219" s="2">
        <f t="shared" si="15"/>
        <v>-0.10013691531089525</v>
      </c>
      <c r="H219" s="2" t="str">
        <f t="shared" si="16"/>
        <v>Hold</v>
      </c>
    </row>
    <row r="220" spans="1:8" ht="13.5" x14ac:dyDescent="0.25">
      <c r="A220" s="3">
        <f>TITRES_STAT!B223</f>
        <v>42627</v>
      </c>
      <c r="B220" s="6">
        <f>TITRES_STAT!D223</f>
        <v>22.5489</v>
      </c>
      <c r="C220" s="2">
        <f t="shared" si="18"/>
        <v>22.830494801112152</v>
      </c>
      <c r="D220" s="2">
        <f t="shared" si="14"/>
        <v>22.863238393520326</v>
      </c>
      <c r="E220" s="2">
        <f t="shared" ref="E220:E283" si="19">C220-D220</f>
        <v>-3.2743592408174038E-2</v>
      </c>
      <c r="F220" s="2">
        <f t="shared" si="17"/>
        <v>5.4418435544279962E-2</v>
      </c>
      <c r="G220" s="2">
        <f t="shared" si="15"/>
        <v>-8.7162027952454008E-2</v>
      </c>
      <c r="H220" s="2" t="str">
        <f t="shared" si="16"/>
        <v>Hold</v>
      </c>
    </row>
    <row r="221" spans="1:8" ht="13.5" x14ac:dyDescent="0.25">
      <c r="A221" s="3">
        <f>TITRES_STAT!B224</f>
        <v>42628</v>
      </c>
      <c r="B221" s="6">
        <f>TITRES_STAT!D224</f>
        <v>22.510999999999999</v>
      </c>
      <c r="C221" s="2">
        <f t="shared" si="18"/>
        <v>22.801757139402589</v>
      </c>
      <c r="D221" s="2">
        <f t="shared" ref="D221:D284" si="20">$D$4*B221+(1-$D$4)*D220</f>
        <v>22.837146660666967</v>
      </c>
      <c r="E221" s="2">
        <f t="shared" si="19"/>
        <v>-3.5389521264377777E-2</v>
      </c>
      <c r="F221" s="2">
        <f t="shared" si="17"/>
        <v>3.6456844182548416E-2</v>
      </c>
      <c r="G221" s="2">
        <f t="shared" si="15"/>
        <v>-7.1846365446926186E-2</v>
      </c>
      <c r="H221" s="2" t="str">
        <f t="shared" si="16"/>
        <v>Hold</v>
      </c>
    </row>
    <row r="222" spans="1:8" ht="13.5" x14ac:dyDescent="0.25">
      <c r="A222" s="3">
        <f>TITRES_STAT!B225</f>
        <v>42629</v>
      </c>
      <c r="B222" s="6">
        <f>TITRES_STAT!D225</f>
        <v>22.510999999999999</v>
      </c>
      <c r="C222" s="2">
        <f t="shared" si="18"/>
        <v>22.777440656417575</v>
      </c>
      <c r="D222" s="2">
        <f t="shared" si="20"/>
        <v>22.812987648765709</v>
      </c>
      <c r="E222" s="2">
        <f t="shared" si="19"/>
        <v>-3.554699234813441E-2</v>
      </c>
      <c r="F222" s="2">
        <f t="shared" si="17"/>
        <v>2.2056076876411854E-2</v>
      </c>
      <c r="G222" s="2">
        <f t="shared" si="15"/>
        <v>-5.7603069224546263E-2</v>
      </c>
      <c r="H222" s="2" t="str">
        <f t="shared" si="16"/>
        <v>Hold</v>
      </c>
    </row>
    <row r="223" spans="1:8" ht="13.5" x14ac:dyDescent="0.25">
      <c r="A223" s="3">
        <f>TITRES_STAT!B226</f>
        <v>42632</v>
      </c>
      <c r="B223" s="6">
        <f>TITRES_STAT!D226</f>
        <v>22.510999999999999</v>
      </c>
      <c r="C223" s="2">
        <f t="shared" si="18"/>
        <v>22.860388247737948</v>
      </c>
      <c r="D223" s="2">
        <f t="shared" si="20"/>
        <v>22.790618193301583</v>
      </c>
      <c r="E223" s="2">
        <f t="shared" si="19"/>
        <v>6.9770054436364859E-2</v>
      </c>
      <c r="F223" s="2">
        <f t="shared" si="17"/>
        <v>3.1598872388402456E-2</v>
      </c>
      <c r="G223" s="2">
        <f t="shared" si="15"/>
        <v>3.8171182047962403E-2</v>
      </c>
      <c r="H223" s="2" t="str">
        <f t="shared" si="16"/>
        <v>Sell</v>
      </c>
    </row>
    <row r="224" spans="1:8" ht="13.5" x14ac:dyDescent="0.25">
      <c r="A224" s="3">
        <f>TITRES_STAT!B227</f>
        <v>42633</v>
      </c>
      <c r="B224" s="6">
        <f>TITRES_STAT!D227</f>
        <v>22.510999999999999</v>
      </c>
      <c r="C224" s="2">
        <f t="shared" si="18"/>
        <v>22.93057467116288</v>
      </c>
      <c r="D224" s="2">
        <f t="shared" si="20"/>
        <v>22.769905734538501</v>
      </c>
      <c r="E224" s="2">
        <f t="shared" si="19"/>
        <v>0.1606689366243792</v>
      </c>
      <c r="F224" s="2">
        <f t="shared" si="17"/>
        <v>5.7412885235597802E-2</v>
      </c>
      <c r="G224" s="2">
        <f t="shared" si="15"/>
        <v>0.1032560513887814</v>
      </c>
      <c r="H224" s="2" t="str">
        <f t="shared" si="16"/>
        <v>Sell</v>
      </c>
    </row>
    <row r="225" spans="1:8" ht="13.5" x14ac:dyDescent="0.25">
      <c r="A225" s="3">
        <f>TITRES_STAT!B228</f>
        <v>42634</v>
      </c>
      <c r="B225" s="6">
        <f>TITRES_STAT!D228</f>
        <v>21.838000000000001</v>
      </c>
      <c r="C225" s="2">
        <f t="shared" si="18"/>
        <v>22.988517029445514</v>
      </c>
      <c r="D225" s="2">
        <f t="shared" si="20"/>
        <v>22.700875680128242</v>
      </c>
      <c r="E225" s="2">
        <f t="shared" si="19"/>
        <v>0.2876413493172727</v>
      </c>
      <c r="F225" s="2">
        <f t="shared" si="17"/>
        <v>0.10345857805193279</v>
      </c>
      <c r="G225" s="2">
        <f t="shared" si="15"/>
        <v>0.18418277126533991</v>
      </c>
      <c r="H225" s="2" t="str">
        <f t="shared" si="16"/>
        <v>Sell</v>
      </c>
    </row>
    <row r="226" spans="1:8" ht="13.5" x14ac:dyDescent="0.25">
      <c r="A226" s="3">
        <f>TITRES_STAT!B229</f>
        <v>42635</v>
      </c>
      <c r="B226" s="6">
        <f>TITRES_STAT!D229</f>
        <v>21.838000000000001</v>
      </c>
      <c r="C226" s="2">
        <f t="shared" si="18"/>
        <v>22.936914409530822</v>
      </c>
      <c r="D226" s="2">
        <f t="shared" si="20"/>
        <v>22.636958963081707</v>
      </c>
      <c r="E226" s="2">
        <f t="shared" si="19"/>
        <v>0.29995544644911476</v>
      </c>
      <c r="F226" s="2">
        <f t="shared" si="17"/>
        <v>0.14275795173136918</v>
      </c>
      <c r="G226" s="2">
        <f t="shared" si="15"/>
        <v>0.15719749471774558</v>
      </c>
      <c r="H226" s="2" t="str">
        <f t="shared" si="16"/>
        <v>Sell</v>
      </c>
    </row>
    <row r="227" spans="1:8" ht="13.5" x14ac:dyDescent="0.25">
      <c r="A227" s="3">
        <f>TITRES_STAT!B230</f>
        <v>42636</v>
      </c>
      <c r="B227" s="6">
        <f>TITRES_STAT!D230</f>
        <v>21.8096</v>
      </c>
      <c r="C227" s="2">
        <f t="shared" si="18"/>
        <v>22.893250654218388</v>
      </c>
      <c r="D227" s="2">
        <f t="shared" si="20"/>
        <v>22.575673113964545</v>
      </c>
      <c r="E227" s="2">
        <f t="shared" si="19"/>
        <v>0.31757754025384344</v>
      </c>
      <c r="F227" s="2">
        <f t="shared" si="17"/>
        <v>0.17772186943586404</v>
      </c>
      <c r="G227" s="2">
        <f t="shared" si="15"/>
        <v>0.13985567081797939</v>
      </c>
      <c r="H227" s="2" t="str">
        <f t="shared" si="16"/>
        <v>Sell</v>
      </c>
    </row>
    <row r="228" spans="1:8" ht="13.5" x14ac:dyDescent="0.25">
      <c r="A228" s="3">
        <f>TITRES_STAT!B231</f>
        <v>42639</v>
      </c>
      <c r="B228" s="6">
        <f>TITRES_STAT!D231</f>
        <v>22.084499999999998</v>
      </c>
      <c r="C228" s="2">
        <f t="shared" si="18"/>
        <v>22.840273630492483</v>
      </c>
      <c r="D228" s="2">
        <f t="shared" si="20"/>
        <v>22.539289920337541</v>
      </c>
      <c r="E228" s="2">
        <f t="shared" si="19"/>
        <v>0.30098371015494152</v>
      </c>
      <c r="F228" s="2">
        <f t="shared" si="17"/>
        <v>0.20237423757967954</v>
      </c>
      <c r="G228" s="2">
        <f t="shared" ref="G228:G291" si="21">E228-F228</f>
        <v>9.8609472575261981E-2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42640</v>
      </c>
      <c r="B229" s="6">
        <f>TITRES_STAT!D232</f>
        <v>22.084499999999998</v>
      </c>
      <c r="C229" s="2">
        <f t="shared" si="18"/>
        <v>22.795446918109025</v>
      </c>
      <c r="D229" s="2">
        <f t="shared" si="20"/>
        <v>22.505601778090316</v>
      </c>
      <c r="E229" s="2">
        <f t="shared" si="19"/>
        <v>0.2898451400187092</v>
      </c>
      <c r="F229" s="2">
        <f t="shared" ref="F229:F292" si="23">(E229*(2/(10)))+((1-(2/10))*F228)</f>
        <v>0.2198684180674855</v>
      </c>
      <c r="G229" s="2">
        <f t="shared" si="21"/>
        <v>6.9976721951223703E-2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6">
        <f>TITRES_STAT!D233</f>
        <v>22.084499999999998</v>
      </c>
      <c r="C230" s="2">
        <f t="shared" si="18"/>
        <v>22.757516623015327</v>
      </c>
      <c r="D230" s="2">
        <f t="shared" si="20"/>
        <v>22.47440905378733</v>
      </c>
      <c r="E230" s="2">
        <f t="shared" si="19"/>
        <v>0.2831075692279974</v>
      </c>
      <c r="F230" s="2">
        <f t="shared" si="23"/>
        <v>0.23251624829958789</v>
      </c>
      <c r="G230" s="2">
        <f t="shared" si="21"/>
        <v>5.0591320928409511E-2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6">
        <f>TITRES_STAT!D234</f>
        <v>22.084499999999998</v>
      </c>
      <c r="C231" s="2">
        <f t="shared" si="18"/>
        <v>22.719590988705278</v>
      </c>
      <c r="D231" s="2">
        <f t="shared" si="20"/>
        <v>22.445526901654937</v>
      </c>
      <c r="E231" s="2">
        <f t="shared" si="19"/>
        <v>0.27406408705034124</v>
      </c>
      <c r="F231" s="2">
        <f t="shared" si="23"/>
        <v>0.24082581604973857</v>
      </c>
      <c r="G231" s="2">
        <f t="shared" si="21"/>
        <v>3.323827100060267E-2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6">
        <f>TITRES_STAT!D235</f>
        <v>22.5489</v>
      </c>
      <c r="C232" s="2">
        <f t="shared" si="18"/>
        <v>22.687500067366003</v>
      </c>
      <c r="D232" s="2">
        <f t="shared" si="20"/>
        <v>22.453184168199012</v>
      </c>
      <c r="E232" s="2">
        <f t="shared" si="19"/>
        <v>0.23431589916699025</v>
      </c>
      <c r="F232" s="2">
        <f t="shared" si="23"/>
        <v>0.23952383267318891</v>
      </c>
      <c r="G232" s="2">
        <f t="shared" si="21"/>
        <v>-5.2079335061986642E-3</v>
      </c>
      <c r="H232" s="2" t="str">
        <f t="shared" si="22"/>
        <v>Hold</v>
      </c>
    </row>
    <row r="233" spans="1:8" ht="13.5" x14ac:dyDescent="0.25">
      <c r="A233" s="3">
        <f>TITRES_STAT!B236</f>
        <v>42647</v>
      </c>
      <c r="B233" s="6">
        <f>TITRES_STAT!D236</f>
        <v>22.5489</v>
      </c>
      <c r="C233" s="2">
        <f t="shared" si="18"/>
        <v>22.660346210848157</v>
      </c>
      <c r="D233" s="2">
        <f t="shared" si="20"/>
        <v>22.460274229813898</v>
      </c>
      <c r="E233" s="2">
        <f t="shared" si="19"/>
        <v>0.20007198103425949</v>
      </c>
      <c r="F233" s="2">
        <f t="shared" si="23"/>
        <v>0.23163346234540305</v>
      </c>
      <c r="G233" s="2">
        <f t="shared" si="21"/>
        <v>-3.1561481311143558E-2</v>
      </c>
      <c r="H233" s="2" t="str">
        <f t="shared" si="22"/>
        <v>Hold</v>
      </c>
    </row>
    <row r="234" spans="1:8" ht="13.5" x14ac:dyDescent="0.25">
      <c r="A234" s="3">
        <f>TITRES_STAT!B237</f>
        <v>42648</v>
      </c>
      <c r="B234" s="6">
        <f>TITRES_STAT!D237</f>
        <v>22.558399999999999</v>
      </c>
      <c r="C234" s="2">
        <f t="shared" si="18"/>
        <v>22.63736987071767</v>
      </c>
      <c r="D234" s="2">
        <f t="shared" si="20"/>
        <v>22.467542805383239</v>
      </c>
      <c r="E234" s="2">
        <f t="shared" si="19"/>
        <v>0.16982706533443093</v>
      </c>
      <c r="F234" s="2">
        <f t="shared" si="23"/>
        <v>0.21927218294320863</v>
      </c>
      <c r="G234" s="2">
        <f t="shared" si="21"/>
        <v>-4.9445117608777706E-2</v>
      </c>
      <c r="H234" s="2" t="str">
        <f t="shared" si="22"/>
        <v>Hold</v>
      </c>
    </row>
    <row r="235" spans="1:8" ht="13.5" x14ac:dyDescent="0.25">
      <c r="A235" s="3">
        <f>TITRES_STAT!B238</f>
        <v>42649</v>
      </c>
      <c r="B235" s="6">
        <f>TITRES_STAT!D238</f>
        <v>22.274000000000001</v>
      </c>
      <c r="C235" s="2">
        <f t="shared" si="18"/>
        <v>22.514389890607262</v>
      </c>
      <c r="D235" s="2">
        <f t="shared" si="20"/>
        <v>22.45320630128078</v>
      </c>
      <c r="E235" s="2">
        <f t="shared" si="19"/>
        <v>6.118358932648249E-2</v>
      </c>
      <c r="F235" s="2">
        <f t="shared" si="23"/>
        <v>0.18765446421986343</v>
      </c>
      <c r="G235" s="2">
        <f t="shared" si="21"/>
        <v>-0.12647087489338094</v>
      </c>
      <c r="H235" s="2" t="str">
        <f t="shared" si="22"/>
        <v>Hold</v>
      </c>
    </row>
    <row r="236" spans="1:8" ht="13.5" x14ac:dyDescent="0.25">
      <c r="A236" s="3">
        <f>TITRES_STAT!B239</f>
        <v>42650</v>
      </c>
      <c r="B236" s="6">
        <f>TITRES_STAT!D239</f>
        <v>22.274000000000001</v>
      </c>
      <c r="C236" s="2">
        <f t="shared" si="18"/>
        <v>22.410329907436918</v>
      </c>
      <c r="D236" s="2">
        <f t="shared" si="20"/>
        <v>22.43993176044517</v>
      </c>
      <c r="E236" s="2">
        <f t="shared" si="19"/>
        <v>-2.9601853008252021E-2</v>
      </c>
      <c r="F236" s="2">
        <f t="shared" si="23"/>
        <v>0.14420320077424034</v>
      </c>
      <c r="G236" s="2">
        <f t="shared" si="21"/>
        <v>-0.17380505378249236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6">
        <f>TITRES_STAT!D240</f>
        <v>22.274000000000001</v>
      </c>
      <c r="C237" s="2">
        <f t="shared" si="18"/>
        <v>22.317909921677394</v>
      </c>
      <c r="D237" s="2">
        <f t="shared" si="20"/>
        <v>22.427640518930716</v>
      </c>
      <c r="E237" s="2">
        <f t="shared" si="19"/>
        <v>-0.10973059725332135</v>
      </c>
      <c r="F237" s="2">
        <f t="shared" si="23"/>
        <v>9.3416441168728007E-2</v>
      </c>
      <c r="G237" s="2">
        <f t="shared" si="21"/>
        <v>-0.20314703842204934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6">
        <f>TITRES_STAT!D241</f>
        <v>22.558399999999999</v>
      </c>
      <c r="C238" s="2">
        <f t="shared" si="18"/>
        <v>22.282000702957795</v>
      </c>
      <c r="D238" s="2">
        <f t="shared" si="20"/>
        <v>22.437326406417331</v>
      </c>
      <c r="E238" s="2">
        <f t="shared" si="19"/>
        <v>-0.15532570345953545</v>
      </c>
      <c r="F238" s="2">
        <f t="shared" si="23"/>
        <v>4.3668012243075316E-2</v>
      </c>
      <c r="G238" s="2">
        <f t="shared" si="21"/>
        <v>-0.19899371570261076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6">
        <f>TITRES_STAT!D242</f>
        <v>22.558399999999999</v>
      </c>
      <c r="C239" s="2">
        <f t="shared" si="18"/>
        <v>22.251615979425825</v>
      </c>
      <c r="D239" s="2">
        <f t="shared" si="20"/>
        <v>22.446294820756791</v>
      </c>
      <c r="E239" s="2">
        <f t="shared" si="19"/>
        <v>-0.19467884133096547</v>
      </c>
      <c r="F239" s="2">
        <f t="shared" si="23"/>
        <v>-4.0013584717328438E-3</v>
      </c>
      <c r="G239" s="2">
        <f t="shared" si="21"/>
        <v>-0.19067748285923264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6">
        <f>TITRES_STAT!D243</f>
        <v>22.558399999999999</v>
      </c>
      <c r="C240" s="2">
        <f t="shared" si="18"/>
        <v>22.225905828744928</v>
      </c>
      <c r="D240" s="2">
        <f t="shared" si="20"/>
        <v>22.454598908108142</v>
      </c>
      <c r="E240" s="2">
        <f t="shared" si="19"/>
        <v>-0.22869307936321448</v>
      </c>
      <c r="F240" s="2">
        <f t="shared" si="23"/>
        <v>-4.8939702650029171E-2</v>
      </c>
      <c r="G240" s="2">
        <f t="shared" si="21"/>
        <v>-0.17975337671318531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6">
        <f>TITRES_STAT!D244</f>
        <v>23.032299999999999</v>
      </c>
      <c r="C241" s="2">
        <f t="shared" si="18"/>
        <v>22.204151085861092</v>
      </c>
      <c r="D241" s="2">
        <f t="shared" si="20"/>
        <v>22.497391581581613</v>
      </c>
      <c r="E241" s="2">
        <f t="shared" si="19"/>
        <v>-0.29324049572052147</v>
      </c>
      <c r="F241" s="2">
        <f t="shared" si="23"/>
        <v>-9.7799861264127624E-2</v>
      </c>
      <c r="G241" s="2">
        <f t="shared" si="21"/>
        <v>-0.19544063445639384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6">
        <f>TITRES_STAT!D245</f>
        <v>23.221800000000002</v>
      </c>
      <c r="C242" s="2">
        <f t="shared" si="18"/>
        <v>22.257189380344002</v>
      </c>
      <c r="D242" s="2">
        <f t="shared" si="20"/>
        <v>22.55105146442742</v>
      </c>
      <c r="E242" s="2">
        <f t="shared" si="19"/>
        <v>-0.2938620840834183</v>
      </c>
      <c r="F242" s="2">
        <f t="shared" si="23"/>
        <v>-0.13701230582798576</v>
      </c>
      <c r="G242" s="2">
        <f t="shared" si="21"/>
        <v>-0.15684977825543253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6">
        <f>TITRES_STAT!D246</f>
        <v>23.127099999999999</v>
      </c>
      <c r="C243" s="2">
        <f t="shared" si="18"/>
        <v>22.302067937214154</v>
      </c>
      <c r="D243" s="2">
        <f t="shared" si="20"/>
        <v>22.593721726321682</v>
      </c>
      <c r="E243" s="2">
        <f t="shared" si="19"/>
        <v>-0.29165378910752793</v>
      </c>
      <c r="F243" s="2">
        <f t="shared" si="23"/>
        <v>-0.1679406024838942</v>
      </c>
      <c r="G243" s="2">
        <f t="shared" si="21"/>
        <v>-0.12371318662363373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6">
        <f>TITRES_STAT!D247</f>
        <v>23.127099999999999</v>
      </c>
      <c r="C244" s="2">
        <f t="shared" si="18"/>
        <v>22.341503639181205</v>
      </c>
      <c r="D244" s="2">
        <f t="shared" si="20"/>
        <v>22.63323122807563</v>
      </c>
      <c r="E244" s="2">
        <f t="shared" si="19"/>
        <v>-0.29172758889442463</v>
      </c>
      <c r="F244" s="2">
        <f t="shared" si="23"/>
        <v>-0.19269799976600027</v>
      </c>
      <c r="G244" s="2">
        <f t="shared" si="21"/>
        <v>-9.9029589128424356E-2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6">
        <f>TITRES_STAT!D248</f>
        <v>23.221800000000002</v>
      </c>
      <c r="C245" s="2">
        <f t="shared" si="18"/>
        <v>22.331118463922557</v>
      </c>
      <c r="D245" s="2">
        <f t="shared" si="20"/>
        <v>22.676828914884844</v>
      </c>
      <c r="E245" s="2">
        <f t="shared" si="19"/>
        <v>-0.34571045096228659</v>
      </c>
      <c r="F245" s="2">
        <f t="shared" si="23"/>
        <v>-0.22330049000525753</v>
      </c>
      <c r="G245" s="2">
        <f t="shared" si="21"/>
        <v>-0.12240996095702905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6">
        <f>TITRES_STAT!D249</f>
        <v>23.9801</v>
      </c>
      <c r="C246" s="2">
        <f t="shared" si="18"/>
        <v>22.322331007934473</v>
      </c>
      <c r="D246" s="2">
        <f t="shared" si="20"/>
        <v>22.773367513782262</v>
      </c>
      <c r="E246" s="2">
        <f t="shared" si="19"/>
        <v>-0.45103650584778876</v>
      </c>
      <c r="F246" s="2">
        <f t="shared" si="23"/>
        <v>-0.26884769317376378</v>
      </c>
      <c r="G246" s="2">
        <f t="shared" si="21"/>
        <v>-0.18218881267402498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6">
        <f>TITRES_STAT!D250</f>
        <v>23.9801</v>
      </c>
      <c r="C247" s="2">
        <f t="shared" si="18"/>
        <v>22.314895468252246</v>
      </c>
      <c r="D247" s="2">
        <f t="shared" si="20"/>
        <v>22.862755105353948</v>
      </c>
      <c r="E247" s="2">
        <f t="shared" si="19"/>
        <v>-0.54785963710170194</v>
      </c>
      <c r="F247" s="2">
        <f t="shared" si="23"/>
        <v>-0.32465008195935141</v>
      </c>
      <c r="G247" s="2">
        <f t="shared" si="21"/>
        <v>-0.22320955514235052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6">
        <f>TITRES_STAT!D251</f>
        <v>23.9801</v>
      </c>
      <c r="C248" s="2">
        <f t="shared" si="18"/>
        <v>22.352357703905746</v>
      </c>
      <c r="D248" s="2">
        <f t="shared" si="20"/>
        <v>22.945521393846249</v>
      </c>
      <c r="E248" s="2">
        <f t="shared" si="19"/>
        <v>-0.5931636899405035</v>
      </c>
      <c r="F248" s="2">
        <f t="shared" si="23"/>
        <v>-0.37835280355558182</v>
      </c>
      <c r="G248" s="2">
        <f t="shared" si="21"/>
        <v>-0.21481088638492168</v>
      </c>
      <c r="H248" s="2" t="str">
        <f t="shared" si="22"/>
        <v>Hold</v>
      </c>
    </row>
    <row r="249" spans="1:8" ht="13.5" x14ac:dyDescent="0.25">
      <c r="A249" s="3">
        <f>TITRES_STAT!B252</f>
        <v>42669</v>
      </c>
      <c r="B249" s="6">
        <f>TITRES_STAT!D252</f>
        <v>23.9801</v>
      </c>
      <c r="C249" s="2">
        <f t="shared" si="18"/>
        <v>22.384056518689476</v>
      </c>
      <c r="D249" s="2">
        <f t="shared" si="20"/>
        <v>23.022156846153933</v>
      </c>
      <c r="E249" s="2">
        <f t="shared" si="19"/>
        <v>-0.638100327464457</v>
      </c>
      <c r="F249" s="2">
        <f t="shared" si="23"/>
        <v>-0.43030230833735689</v>
      </c>
      <c r="G249" s="2">
        <f t="shared" si="21"/>
        <v>-0.20779801912710011</v>
      </c>
      <c r="H249" s="2" t="str">
        <f t="shared" si="22"/>
        <v>Hold</v>
      </c>
    </row>
    <row r="250" spans="1:8" ht="13.5" x14ac:dyDescent="0.25">
      <c r="A250" s="3">
        <f>TITRES_STAT!B253</f>
        <v>42670</v>
      </c>
      <c r="B250" s="6">
        <f>TITRES_STAT!D253</f>
        <v>23.970600000000001</v>
      </c>
      <c r="C250" s="2">
        <f t="shared" si="18"/>
        <v>22.410878592737248</v>
      </c>
      <c r="D250" s="2">
        <f t="shared" si="20"/>
        <v>23.092411894586977</v>
      </c>
      <c r="E250" s="2">
        <f t="shared" si="19"/>
        <v>-0.68153330184972916</v>
      </c>
      <c r="F250" s="2">
        <f t="shared" si="23"/>
        <v>-0.48054850703983143</v>
      </c>
      <c r="G250" s="2">
        <f t="shared" si="21"/>
        <v>-0.20098479480989773</v>
      </c>
      <c r="H250" s="2" t="str">
        <f t="shared" si="22"/>
        <v>Hold</v>
      </c>
    </row>
    <row r="251" spans="1:8" ht="13.5" x14ac:dyDescent="0.25">
      <c r="A251" s="3">
        <f>TITRES_STAT!B254</f>
        <v>42671</v>
      </c>
      <c r="B251" s="6">
        <f>TITRES_STAT!D254</f>
        <v>24.349799999999998</v>
      </c>
      <c r="C251" s="2">
        <f t="shared" si="18"/>
        <v>22.506481886162288</v>
      </c>
      <c r="D251" s="2">
        <f t="shared" si="20"/>
        <v>23.1855517542472</v>
      </c>
      <c r="E251" s="2">
        <f t="shared" si="19"/>
        <v>-0.67906986808491254</v>
      </c>
      <c r="F251" s="2">
        <f t="shared" si="23"/>
        <v>-0.52025277924884772</v>
      </c>
      <c r="G251" s="2">
        <f t="shared" si="21"/>
        <v>-0.15881708883606482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6">
        <f>TITRES_STAT!D255</f>
        <v>24.349799999999998</v>
      </c>
      <c r="C252" s="2">
        <f t="shared" si="18"/>
        <v>22.616530826752705</v>
      </c>
      <c r="D252" s="2">
        <f t="shared" si="20"/>
        <v>23.271792365043705</v>
      </c>
      <c r="E252" s="2">
        <f t="shared" si="19"/>
        <v>-0.65526153829100053</v>
      </c>
      <c r="F252" s="2">
        <f t="shared" si="23"/>
        <v>-0.54725453105727828</v>
      </c>
      <c r="G252" s="2">
        <f t="shared" si="21"/>
        <v>-0.10800700723372225</v>
      </c>
      <c r="H252" s="2" t="str">
        <f t="shared" si="22"/>
        <v>Hold</v>
      </c>
    </row>
    <row r="253" spans="1:8" ht="13.5" x14ac:dyDescent="0.25">
      <c r="A253" s="3">
        <f>TITRES_STAT!B256</f>
        <v>42675</v>
      </c>
      <c r="B253" s="6">
        <f>TITRES_STAT!D256</f>
        <v>24.643599999999999</v>
      </c>
      <c r="C253" s="2">
        <f t="shared" si="18"/>
        <v>22.695079930329211</v>
      </c>
      <c r="D253" s="2">
        <f t="shared" si="20"/>
        <v>23.373407745410837</v>
      </c>
      <c r="E253" s="2">
        <f t="shared" si="19"/>
        <v>-0.67832781508162654</v>
      </c>
      <c r="F253" s="2">
        <f t="shared" si="23"/>
        <v>-0.57346918786214796</v>
      </c>
      <c r="G253" s="2">
        <f t="shared" si="21"/>
        <v>-0.10485862721947858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6">
        <f>TITRES_STAT!D257</f>
        <v>24.643599999999999</v>
      </c>
      <c r="C254" s="2">
        <f t="shared" si="18"/>
        <v>22.761544556432408</v>
      </c>
      <c r="D254" s="2">
        <f t="shared" si="20"/>
        <v>23.46749606056559</v>
      </c>
      <c r="E254" s="2">
        <f t="shared" si="19"/>
        <v>-0.70595150413318208</v>
      </c>
      <c r="F254" s="2">
        <f t="shared" si="23"/>
        <v>-0.5999656511163548</v>
      </c>
      <c r="G254" s="2">
        <f t="shared" si="21"/>
        <v>-0.10598585301682728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6">
        <f>TITRES_STAT!D258</f>
        <v>24.643599999999999</v>
      </c>
      <c r="C255" s="2">
        <f t="shared" si="18"/>
        <v>22.832353086212038</v>
      </c>
      <c r="D255" s="2">
        <f t="shared" si="20"/>
        <v>23.554614870894067</v>
      </c>
      <c r="E255" s="2">
        <f t="shared" si="19"/>
        <v>-0.72226178468202917</v>
      </c>
      <c r="F255" s="2">
        <f t="shared" si="23"/>
        <v>-0.62442487782948963</v>
      </c>
      <c r="G255" s="2">
        <f t="shared" si="21"/>
        <v>-9.783690685253954E-2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6">
        <f>TITRES_STAT!D259</f>
        <v>24.833200000000001</v>
      </c>
      <c r="C256" s="2">
        <f t="shared" si="18"/>
        <v>23.008929534487109</v>
      </c>
      <c r="D256" s="2">
        <f t="shared" si="20"/>
        <v>23.64932488045747</v>
      </c>
      <c r="E256" s="2">
        <f t="shared" si="19"/>
        <v>-0.64039534597036152</v>
      </c>
      <c r="F256" s="2">
        <f t="shared" si="23"/>
        <v>-0.6276189714576641</v>
      </c>
      <c r="G256" s="2">
        <f t="shared" si="21"/>
        <v>-1.2776374512697419E-2</v>
      </c>
      <c r="H256" s="2" t="str">
        <f t="shared" si="22"/>
        <v>Hold</v>
      </c>
    </row>
    <row r="257" spans="1:8" ht="13.5" x14ac:dyDescent="0.25">
      <c r="A257" s="3">
        <f>TITRES_STAT!B260</f>
        <v>42681</v>
      </c>
      <c r="B257" s="6">
        <f>TITRES_STAT!D260</f>
        <v>24.643599999999999</v>
      </c>
      <c r="C257" s="2">
        <f t="shared" si="18"/>
        <v>23.158340375335243</v>
      </c>
      <c r="D257" s="2">
        <f t="shared" si="20"/>
        <v>23.722974889312475</v>
      </c>
      <c r="E257" s="2">
        <f t="shared" si="19"/>
        <v>-0.56463451397723219</v>
      </c>
      <c r="F257" s="2">
        <f t="shared" si="23"/>
        <v>-0.61502207996157776</v>
      </c>
      <c r="G257" s="2">
        <f t="shared" si="21"/>
        <v>5.0387565984345573E-2</v>
      </c>
      <c r="H257" s="2" t="str">
        <f t="shared" si="22"/>
        <v>Sell</v>
      </c>
    </row>
    <row r="258" spans="1:8" ht="13.5" x14ac:dyDescent="0.25">
      <c r="A258" s="3">
        <f>TITRES_STAT!B261</f>
        <v>42682</v>
      </c>
      <c r="B258" s="6">
        <f>TITRES_STAT!D261</f>
        <v>24.643599999999999</v>
      </c>
      <c r="C258" s="2">
        <f t="shared" si="18"/>
        <v>23.284764932975975</v>
      </c>
      <c r="D258" s="2">
        <f t="shared" si="20"/>
        <v>23.791169341955996</v>
      </c>
      <c r="E258" s="2">
        <f t="shared" si="19"/>
        <v>-0.50640440898002126</v>
      </c>
      <c r="F258" s="2">
        <f t="shared" si="23"/>
        <v>-0.59329854576526642</v>
      </c>
      <c r="G258" s="2">
        <f t="shared" si="21"/>
        <v>8.6894136785245157E-2</v>
      </c>
      <c r="H258" s="2" t="str">
        <f t="shared" si="22"/>
        <v>Sell</v>
      </c>
    </row>
    <row r="259" spans="1:8" ht="13.5" x14ac:dyDescent="0.25">
      <c r="A259" s="3">
        <f>TITRES_STAT!B262</f>
        <v>42683</v>
      </c>
      <c r="B259" s="6">
        <f>TITRES_STAT!D262</f>
        <v>24.643599999999999</v>
      </c>
      <c r="C259" s="2">
        <f t="shared" si="18"/>
        <v>23.391739558671979</v>
      </c>
      <c r="D259" s="2">
        <f t="shared" si="20"/>
        <v>23.854312353662959</v>
      </c>
      <c r="E259" s="2">
        <f t="shared" si="19"/>
        <v>-0.46257279499097947</v>
      </c>
      <c r="F259" s="2">
        <f t="shared" si="23"/>
        <v>-0.56715339561040912</v>
      </c>
      <c r="G259" s="2">
        <f t="shared" si="21"/>
        <v>0.10458060061942964</v>
      </c>
      <c r="H259" s="2" t="str">
        <f t="shared" si="22"/>
        <v>Sell</v>
      </c>
    </row>
    <row r="260" spans="1:8" ht="13.5" x14ac:dyDescent="0.25">
      <c r="A260" s="3">
        <f>TITRES_STAT!B263</f>
        <v>42684</v>
      </c>
      <c r="B260" s="6">
        <f>TITRES_STAT!D263</f>
        <v>24.6341</v>
      </c>
      <c r="C260" s="2">
        <f t="shared" si="18"/>
        <v>23.480795011183982</v>
      </c>
      <c r="D260" s="2">
        <f t="shared" si="20"/>
        <v>23.912074401539776</v>
      </c>
      <c r="E260" s="2">
        <f t="shared" si="19"/>
        <v>-0.43127939035579388</v>
      </c>
      <c r="F260" s="2">
        <f t="shared" si="23"/>
        <v>-0.53997859455948605</v>
      </c>
      <c r="G260" s="2">
        <f t="shared" si="21"/>
        <v>0.10869920420369217</v>
      </c>
      <c r="H260" s="2" t="str">
        <f t="shared" si="22"/>
        <v>Sell</v>
      </c>
    </row>
    <row r="261" spans="1:8" ht="13.5" x14ac:dyDescent="0.25">
      <c r="A261" s="3">
        <f>TITRES_STAT!B264</f>
        <v>42685</v>
      </c>
      <c r="B261" s="6">
        <f>TITRES_STAT!D264</f>
        <v>24.643599999999999</v>
      </c>
      <c r="C261" s="2">
        <f t="shared" si="18"/>
        <v>23.614488086386444</v>
      </c>
      <c r="D261" s="2">
        <f t="shared" si="20"/>
        <v>23.9662614829072</v>
      </c>
      <c r="E261" s="2">
        <f t="shared" si="19"/>
        <v>-0.35177339652075545</v>
      </c>
      <c r="F261" s="2">
        <f t="shared" si="23"/>
        <v>-0.50233755495173993</v>
      </c>
      <c r="G261" s="2">
        <f t="shared" si="21"/>
        <v>0.15056415843098447</v>
      </c>
      <c r="H261" s="2" t="str">
        <f t="shared" si="22"/>
        <v>Sell</v>
      </c>
    </row>
    <row r="262" spans="1:8" ht="13.5" x14ac:dyDescent="0.25">
      <c r="A262" s="3">
        <f>TITRES_STAT!B265</f>
        <v>42688</v>
      </c>
      <c r="B262" s="6">
        <f>TITRES_STAT!D265</f>
        <v>24.643599999999999</v>
      </c>
      <c r="C262" s="2">
        <f t="shared" si="18"/>
        <v>23.727612996173146</v>
      </c>
      <c r="D262" s="2">
        <f t="shared" si="20"/>
        <v>24.016434706395557</v>
      </c>
      <c r="E262" s="2">
        <f t="shared" si="19"/>
        <v>-0.2888217102224111</v>
      </c>
      <c r="F262" s="2">
        <f t="shared" si="23"/>
        <v>-0.4596343860058742</v>
      </c>
      <c r="G262" s="2">
        <f t="shared" si="21"/>
        <v>0.1708126757834631</v>
      </c>
      <c r="H262" s="2" t="str">
        <f t="shared" si="22"/>
        <v>Sell</v>
      </c>
    </row>
    <row r="263" spans="1:8" ht="13.5" x14ac:dyDescent="0.25">
      <c r="A263" s="3">
        <f>TITRES_STAT!B266</f>
        <v>42689</v>
      </c>
      <c r="B263" s="6">
        <f>TITRES_STAT!D266</f>
        <v>24.643599999999999</v>
      </c>
      <c r="C263" s="2">
        <f t="shared" si="18"/>
        <v>23.86853407368497</v>
      </c>
      <c r="D263" s="2">
        <f t="shared" si="20"/>
        <v>24.062891394810702</v>
      </c>
      <c r="E263" s="2">
        <f t="shared" si="19"/>
        <v>-0.19435732112573234</v>
      </c>
      <c r="F263" s="2">
        <f t="shared" si="23"/>
        <v>-0.40657897302984586</v>
      </c>
      <c r="G263" s="2">
        <f t="shared" si="21"/>
        <v>0.21222165190411352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6">
        <f>TITRES_STAT!D267</f>
        <v>24.6341</v>
      </c>
      <c r="C264" s="2">
        <f t="shared" si="18"/>
        <v>23.987774985425744</v>
      </c>
      <c r="D264" s="2">
        <f t="shared" si="20"/>
        <v>24.105203143343243</v>
      </c>
      <c r="E264" s="2">
        <f t="shared" si="19"/>
        <v>-0.11742815791749805</v>
      </c>
      <c r="F264" s="2">
        <f t="shared" si="23"/>
        <v>-0.34874881000737629</v>
      </c>
      <c r="G264" s="2">
        <f t="shared" si="21"/>
        <v>0.23132065208987823</v>
      </c>
      <c r="H264" s="2" t="str">
        <f t="shared" si="22"/>
        <v>Sell</v>
      </c>
    </row>
    <row r="265" spans="1:8" ht="13.5" x14ac:dyDescent="0.25">
      <c r="A265" s="3">
        <f>TITRES_STAT!B268</f>
        <v>42691</v>
      </c>
      <c r="B265" s="6">
        <f>TITRES_STAT!D268</f>
        <v>24.643599999999999</v>
      </c>
      <c r="C265" s="2">
        <f t="shared" si="18"/>
        <v>24.088671141514091</v>
      </c>
      <c r="D265" s="2">
        <f t="shared" si="20"/>
        <v>24.145084391984483</v>
      </c>
      <c r="E265" s="2">
        <f t="shared" si="19"/>
        <v>-5.6413250470392029E-2</v>
      </c>
      <c r="F265" s="2">
        <f t="shared" si="23"/>
        <v>-0.29028169809997945</v>
      </c>
      <c r="G265" s="2">
        <f t="shared" si="21"/>
        <v>0.23386844762958742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6">
        <f>TITRES_STAT!D269</f>
        <v>25.1175</v>
      </c>
      <c r="C266" s="2">
        <f t="shared" si="18"/>
        <v>24.203214042819617</v>
      </c>
      <c r="D266" s="2">
        <f t="shared" si="20"/>
        <v>24.217115177763411</v>
      </c>
      <c r="E266" s="2">
        <f t="shared" si="19"/>
        <v>-1.3901134943793636E-2</v>
      </c>
      <c r="F266" s="2">
        <f t="shared" si="23"/>
        <v>-0.23500558546874231</v>
      </c>
      <c r="G266" s="2">
        <f t="shared" si="21"/>
        <v>0.22110445052494868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6">
        <f>TITRES_STAT!D270</f>
        <v>25.354500000000002</v>
      </c>
      <c r="C267" s="2">
        <f t="shared" si="18"/>
        <v>24.270965728539675</v>
      </c>
      <c r="D267" s="2">
        <f t="shared" si="20"/>
        <v>24.301365905336489</v>
      </c>
      <c r="E267" s="2">
        <f t="shared" si="19"/>
        <v>-3.0400176796813838E-2</v>
      </c>
      <c r="F267" s="2">
        <f t="shared" si="23"/>
        <v>-0.19408450373435662</v>
      </c>
      <c r="G267" s="2">
        <f t="shared" si="21"/>
        <v>0.16368432693754278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6">
        <f>TITRES_STAT!D271</f>
        <v>25.1175</v>
      </c>
      <c r="C268" s="2">
        <f t="shared" si="18"/>
        <v>24.32829407799511</v>
      </c>
      <c r="D268" s="2">
        <f t="shared" si="20"/>
        <v>24.361820282718973</v>
      </c>
      <c r="E268" s="2">
        <f t="shared" si="19"/>
        <v>-3.3526204723862918E-2</v>
      </c>
      <c r="F268" s="2">
        <f t="shared" si="23"/>
        <v>-0.16197284393225791</v>
      </c>
      <c r="G268" s="2">
        <f t="shared" si="21"/>
        <v>0.128446639208395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6">
        <f>TITRES_STAT!D272</f>
        <v>24.643599999999999</v>
      </c>
      <c r="C269" s="2">
        <f t="shared" si="18"/>
        <v>24.376802681380479</v>
      </c>
      <c r="D269" s="2">
        <f t="shared" si="20"/>
        <v>24.38269285436942</v>
      </c>
      <c r="E269" s="2">
        <f t="shared" si="19"/>
        <v>-5.8901729889413446E-3</v>
      </c>
      <c r="F269" s="2">
        <f t="shared" si="23"/>
        <v>-0.13075630974359459</v>
      </c>
      <c r="G269" s="2">
        <f t="shared" si="21"/>
        <v>0.12486613675465325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6">
        <f>TITRES_STAT!D273</f>
        <v>24.643599999999999</v>
      </c>
      <c r="C270" s="2">
        <f t="shared" si="18"/>
        <v>24.416386884245021</v>
      </c>
      <c r="D270" s="2">
        <f t="shared" si="20"/>
        <v>24.402019309601314</v>
      </c>
      <c r="E270" s="2">
        <f t="shared" si="19"/>
        <v>1.436757464370686E-2</v>
      </c>
      <c r="F270" s="2">
        <f t="shared" si="23"/>
        <v>-0.1017315328661343</v>
      </c>
      <c r="G270" s="2">
        <f t="shared" si="21"/>
        <v>0.11609910750984116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6">
        <f>TITRES_STAT!D274</f>
        <v>25.0227</v>
      </c>
      <c r="C271" s="2">
        <f t="shared" ref="C271:C334" si="24">$C$4*B261+C270*(1-$C$4)</f>
        <v>24.451342748207328</v>
      </c>
      <c r="D271" s="2">
        <f t="shared" si="20"/>
        <v>24.447995657038256</v>
      </c>
      <c r="E271" s="2">
        <f t="shared" si="19"/>
        <v>3.3470911690720584E-3</v>
      </c>
      <c r="F271" s="2">
        <f t="shared" si="23"/>
        <v>-8.0715808059093036E-2</v>
      </c>
      <c r="G271" s="2">
        <f t="shared" si="21"/>
        <v>8.4062899228165094E-2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6">
        <f>TITRES_STAT!D275</f>
        <v>24.643599999999999</v>
      </c>
      <c r="C272" s="2">
        <f t="shared" si="24"/>
        <v>24.480920786944662</v>
      </c>
      <c r="D272" s="2">
        <f t="shared" si="20"/>
        <v>24.462484867628014</v>
      </c>
      <c r="E272" s="2">
        <f t="shared" si="19"/>
        <v>1.8435919316647897E-2</v>
      </c>
      <c r="F272" s="2">
        <f t="shared" si="23"/>
        <v>-6.0885462583944859E-2</v>
      </c>
      <c r="G272" s="2">
        <f t="shared" si="21"/>
        <v>7.9321381900592763E-2</v>
      </c>
      <c r="H272" s="2" t="str">
        <f t="shared" si="22"/>
        <v>Sell</v>
      </c>
    </row>
    <row r="273" spans="1:8" ht="13.5" x14ac:dyDescent="0.25">
      <c r="A273" s="3">
        <f>TITRES_STAT!B276</f>
        <v>42703</v>
      </c>
      <c r="B273" s="6">
        <f>TITRES_STAT!D276</f>
        <v>24.643599999999999</v>
      </c>
      <c r="C273" s="2">
        <f t="shared" si="24"/>
        <v>24.505948358183947</v>
      </c>
      <c r="D273" s="2">
        <f t="shared" si="20"/>
        <v>24.475900803359274</v>
      </c>
      <c r="E273" s="2">
        <f t="shared" si="19"/>
        <v>3.0047554824673028E-2</v>
      </c>
      <c r="F273" s="2">
        <f t="shared" si="23"/>
        <v>-4.2698859102221286E-2</v>
      </c>
      <c r="G273" s="2">
        <f t="shared" si="21"/>
        <v>7.2746413926894321E-2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6">
        <f>TITRES_STAT!D277</f>
        <v>24.643599999999999</v>
      </c>
      <c r="C274" s="2">
        <f t="shared" si="24"/>
        <v>24.525663995386417</v>
      </c>
      <c r="D274" s="2">
        <f t="shared" si="20"/>
        <v>24.488322966073401</v>
      </c>
      <c r="E274" s="2">
        <f t="shared" si="19"/>
        <v>3.7341029313015639E-2</v>
      </c>
      <c r="F274" s="2">
        <f t="shared" si="23"/>
        <v>-2.6690881419173904E-2</v>
      </c>
      <c r="G274" s="2">
        <f t="shared" si="21"/>
        <v>6.4031910732189543E-2</v>
      </c>
      <c r="H274" s="2" t="str">
        <f t="shared" si="22"/>
        <v>Sell</v>
      </c>
    </row>
    <row r="275" spans="1:8" ht="13.5" x14ac:dyDescent="0.25">
      <c r="A275" s="3">
        <f>TITRES_STAT!B278</f>
        <v>42705</v>
      </c>
      <c r="B275" s="6">
        <f>TITRES_STAT!D278</f>
        <v>24.643599999999999</v>
      </c>
      <c r="C275" s="2">
        <f t="shared" si="24"/>
        <v>24.543807996096199</v>
      </c>
      <c r="D275" s="2">
        <f t="shared" si="20"/>
        <v>24.499824968586484</v>
      </c>
      <c r="E275" s="2">
        <f t="shared" si="19"/>
        <v>4.398302750971439E-2</v>
      </c>
      <c r="F275" s="2">
        <f t="shared" si="23"/>
        <v>-1.2556099633396246E-2</v>
      </c>
      <c r="G275" s="2">
        <f t="shared" si="21"/>
        <v>5.6539127143110636E-2</v>
      </c>
      <c r="H275" s="2" t="str">
        <f t="shared" si="22"/>
        <v>Sell</v>
      </c>
    </row>
    <row r="276" spans="1:8" ht="13.5" x14ac:dyDescent="0.25">
      <c r="A276" s="3">
        <f>TITRES_STAT!B279</f>
        <v>42706</v>
      </c>
      <c r="B276" s="6">
        <f>TITRES_STAT!D279</f>
        <v>24.643599999999999</v>
      </c>
      <c r="C276" s="2">
        <f t="shared" si="24"/>
        <v>24.63206830438909</v>
      </c>
      <c r="D276" s="2">
        <f t="shared" si="20"/>
        <v>24.51047497091341</v>
      </c>
      <c r="E276" s="2">
        <f t="shared" si="19"/>
        <v>0.1215933334756798</v>
      </c>
      <c r="F276" s="2">
        <f t="shared" si="23"/>
        <v>1.4273786988418965E-2</v>
      </c>
      <c r="G276" s="2">
        <f t="shared" si="21"/>
        <v>0.10731954648726083</v>
      </c>
      <c r="H276" s="2" t="str">
        <f t="shared" si="22"/>
        <v>Sell</v>
      </c>
    </row>
    <row r="277" spans="1:8" ht="13.5" x14ac:dyDescent="0.25">
      <c r="A277" s="3">
        <f>TITRES_STAT!B280</f>
        <v>42709</v>
      </c>
      <c r="B277" s="6">
        <f>TITRES_STAT!D280</f>
        <v>24.643599999999999</v>
      </c>
      <c r="C277" s="2">
        <f t="shared" si="24"/>
        <v>24.743211642175382</v>
      </c>
      <c r="D277" s="2">
        <f t="shared" si="20"/>
        <v>24.520336084179085</v>
      </c>
      <c r="E277" s="2">
        <f t="shared" si="19"/>
        <v>0.22287555799629644</v>
      </c>
      <c r="F277" s="2">
        <f t="shared" si="23"/>
        <v>5.5994141189994462E-2</v>
      </c>
      <c r="G277" s="2">
        <f t="shared" si="21"/>
        <v>0.16688141680630197</v>
      </c>
      <c r="H277" s="2" t="str">
        <f t="shared" si="22"/>
        <v>Sell</v>
      </c>
    </row>
    <row r="278" spans="1:8" ht="13.5" x14ac:dyDescent="0.25">
      <c r="A278" s="3">
        <f>TITRES_STAT!B281</f>
        <v>42710</v>
      </c>
      <c r="B278" s="6">
        <f>TITRES_STAT!D281</f>
        <v>24.643599999999999</v>
      </c>
      <c r="C278" s="2">
        <f t="shared" si="24"/>
        <v>24.800794466456093</v>
      </c>
      <c r="D278" s="2">
        <f t="shared" si="20"/>
        <v>24.529466744610264</v>
      </c>
      <c r="E278" s="2">
        <f t="shared" si="19"/>
        <v>0.27132772184582876</v>
      </c>
      <c r="F278" s="2">
        <f t="shared" si="23"/>
        <v>9.9060857321161322E-2</v>
      </c>
      <c r="G278" s="2">
        <f t="shared" si="21"/>
        <v>0.17226686452466744</v>
      </c>
      <c r="H278" s="2" t="str">
        <f t="shared" si="22"/>
        <v>Sell</v>
      </c>
    </row>
    <row r="279" spans="1:8" ht="13.5" x14ac:dyDescent="0.25">
      <c r="A279" s="3">
        <f>TITRES_STAT!B282</f>
        <v>42711</v>
      </c>
      <c r="B279" s="6">
        <f>TITRES_STAT!D282</f>
        <v>24.643599999999999</v>
      </c>
      <c r="C279" s="2">
        <f t="shared" si="24"/>
        <v>24.776610702385927</v>
      </c>
      <c r="D279" s="2">
        <f t="shared" si="20"/>
        <v>24.53792105982432</v>
      </c>
      <c r="E279" s="2">
        <f t="shared" si="19"/>
        <v>0.23868964256160652</v>
      </c>
      <c r="F279" s="2">
        <f t="shared" si="23"/>
        <v>0.12698661436925038</v>
      </c>
      <c r="G279" s="2">
        <f t="shared" si="21"/>
        <v>0.11170302819235614</v>
      </c>
      <c r="H279" s="2" t="str">
        <f t="shared" si="22"/>
        <v>Sell</v>
      </c>
    </row>
    <row r="280" spans="1:8" ht="13.5" x14ac:dyDescent="0.25">
      <c r="A280" s="3">
        <f>TITRES_STAT!B283</f>
        <v>42712</v>
      </c>
      <c r="B280" s="6">
        <f>TITRES_STAT!D283</f>
        <v>24.5488</v>
      </c>
      <c r="C280" s="2">
        <f t="shared" si="24"/>
        <v>24.756147517403477</v>
      </c>
      <c r="D280" s="2">
        <f t="shared" si="20"/>
        <v>24.53872690724474</v>
      </c>
      <c r="E280" s="2">
        <f t="shared" si="19"/>
        <v>0.21742061015873659</v>
      </c>
      <c r="F280" s="2">
        <f t="shared" si="23"/>
        <v>0.14507341352714762</v>
      </c>
      <c r="G280" s="2">
        <f t="shared" si="21"/>
        <v>7.2347196631588978E-2</v>
      </c>
      <c r="H280" s="2" t="str">
        <f t="shared" si="22"/>
        <v>Sell</v>
      </c>
    </row>
    <row r="281" spans="1:8" ht="13.5" x14ac:dyDescent="0.25">
      <c r="A281" s="3">
        <f>TITRES_STAT!B284</f>
        <v>42713</v>
      </c>
      <c r="B281" s="6">
        <f>TITRES_STAT!D284</f>
        <v>23.9801</v>
      </c>
      <c r="C281" s="2">
        <f t="shared" si="24"/>
        <v>24.797155591649098</v>
      </c>
      <c r="D281" s="2">
        <f t="shared" si="20"/>
        <v>24.497347136337723</v>
      </c>
      <c r="E281" s="2">
        <f t="shared" si="19"/>
        <v>0.2998084553113749</v>
      </c>
      <c r="F281" s="2">
        <f t="shared" si="23"/>
        <v>0.17602042188399308</v>
      </c>
      <c r="G281" s="2">
        <f t="shared" si="21"/>
        <v>0.12378803342738182</v>
      </c>
      <c r="H281" s="2" t="str">
        <f t="shared" si="22"/>
        <v>Sell</v>
      </c>
    </row>
    <row r="282" spans="1:8" ht="13.5" x14ac:dyDescent="0.25">
      <c r="A282" s="3">
        <f>TITRES_STAT!B285</f>
        <v>42717</v>
      </c>
      <c r="B282" s="6">
        <f>TITRES_STAT!D285</f>
        <v>23.9801</v>
      </c>
      <c r="C282" s="2">
        <f t="shared" si="24"/>
        <v>24.773531654472315</v>
      </c>
      <c r="D282" s="2">
        <f t="shared" si="20"/>
        <v>24.459032533646038</v>
      </c>
      <c r="E282" s="2">
        <f t="shared" si="19"/>
        <v>0.31449912082627662</v>
      </c>
      <c r="F282" s="2">
        <f t="shared" si="23"/>
        <v>0.2037161616724498</v>
      </c>
      <c r="G282" s="2">
        <f t="shared" si="21"/>
        <v>0.11078295915382683</v>
      </c>
      <c r="H282" s="2" t="str">
        <f t="shared" si="22"/>
        <v>Sell</v>
      </c>
    </row>
    <row r="283" spans="1:8" ht="13.5" x14ac:dyDescent="0.25">
      <c r="A283" s="3">
        <f>TITRES_STAT!B286</f>
        <v>42718</v>
      </c>
      <c r="B283" s="6">
        <f>TITRES_STAT!D286</f>
        <v>23.9801</v>
      </c>
      <c r="C283" s="2">
        <f t="shared" si="24"/>
        <v>24.753542169168881</v>
      </c>
      <c r="D283" s="2">
        <f t="shared" si="20"/>
        <v>24.423556049672257</v>
      </c>
      <c r="E283" s="2">
        <f t="shared" si="19"/>
        <v>0.32998611949662404</v>
      </c>
      <c r="F283" s="2">
        <f t="shared" si="23"/>
        <v>0.22897015323728465</v>
      </c>
      <c r="G283" s="2">
        <f t="shared" si="21"/>
        <v>0.1010159662593394</v>
      </c>
      <c r="H283" s="2" t="str">
        <f t="shared" si="22"/>
        <v>Sell</v>
      </c>
    </row>
    <row r="284" spans="1:8" ht="13.5" x14ac:dyDescent="0.25">
      <c r="A284" s="3">
        <f>TITRES_STAT!B287</f>
        <v>42719</v>
      </c>
      <c r="B284" s="6">
        <f>TITRES_STAT!D287</f>
        <v>23.9801</v>
      </c>
      <c r="C284" s="2">
        <f t="shared" si="24"/>
        <v>24.736627989296746</v>
      </c>
      <c r="D284" s="2">
        <f t="shared" si="20"/>
        <v>24.390707453400239</v>
      </c>
      <c r="E284" s="2">
        <f t="shared" ref="E284:E347" si="25">C284-D284</f>
        <v>0.34592053589650718</v>
      </c>
      <c r="F284" s="2">
        <f t="shared" si="23"/>
        <v>0.2523602297691292</v>
      </c>
      <c r="G284" s="2">
        <f t="shared" si="21"/>
        <v>9.3560306127377979E-2</v>
      </c>
      <c r="H284" s="2" t="str">
        <f t="shared" si="22"/>
        <v>Sell</v>
      </c>
    </row>
    <row r="285" spans="1:8" ht="13.5" x14ac:dyDescent="0.25">
      <c r="A285" s="3">
        <f>TITRES_STAT!B288</f>
        <v>42720</v>
      </c>
      <c r="B285" s="6">
        <f>TITRES_STAT!D288</f>
        <v>23.9801</v>
      </c>
      <c r="C285" s="2">
        <f t="shared" si="24"/>
        <v>24.7223159909434</v>
      </c>
      <c r="D285" s="2">
        <f t="shared" ref="D285:D348" si="26">$D$4*B285+(1-$D$4)*D284</f>
        <v>24.360292086481703</v>
      </c>
      <c r="E285" s="2">
        <f t="shared" si="25"/>
        <v>0.3620239044616973</v>
      </c>
      <c r="F285" s="2">
        <f t="shared" si="23"/>
        <v>0.27429296470764286</v>
      </c>
      <c r="G285" s="2">
        <f t="shared" si="21"/>
        <v>8.7730939754054438E-2</v>
      </c>
      <c r="H285" s="2" t="str">
        <f t="shared" si="22"/>
        <v>Sell</v>
      </c>
    </row>
    <row r="286" spans="1:8" ht="13.5" x14ac:dyDescent="0.25">
      <c r="A286" s="3">
        <f>TITRES_STAT!B289</f>
        <v>42723</v>
      </c>
      <c r="B286" s="6">
        <f>TITRES_STAT!D289</f>
        <v>23.316600000000001</v>
      </c>
      <c r="C286" s="2">
        <f t="shared" si="24"/>
        <v>24.71020583849057</v>
      </c>
      <c r="D286" s="2">
        <f t="shared" si="26"/>
        <v>24.282981561557133</v>
      </c>
      <c r="E286" s="2">
        <f t="shared" si="25"/>
        <v>0.4272242769334369</v>
      </c>
      <c r="F286" s="2">
        <f t="shared" si="23"/>
        <v>0.30487922715280169</v>
      </c>
      <c r="G286" s="2">
        <f t="shared" si="21"/>
        <v>0.12234504978063521</v>
      </c>
      <c r="H286" s="2" t="str">
        <f t="shared" si="22"/>
        <v>Sell</v>
      </c>
    </row>
    <row r="287" spans="1:8" ht="13.5" x14ac:dyDescent="0.25">
      <c r="A287" s="3">
        <f>TITRES_STAT!B290</f>
        <v>42724</v>
      </c>
      <c r="B287" s="6">
        <f>TITRES_STAT!D290</f>
        <v>23.885300000000001</v>
      </c>
      <c r="C287" s="2">
        <f t="shared" si="24"/>
        <v>24.699958786415099</v>
      </c>
      <c r="D287" s="2">
        <f t="shared" si="26"/>
        <v>24.253523668108457</v>
      </c>
      <c r="E287" s="2">
        <f t="shared" si="25"/>
        <v>0.44643511830664195</v>
      </c>
      <c r="F287" s="2">
        <f t="shared" si="23"/>
        <v>0.33319040538356975</v>
      </c>
      <c r="G287" s="2">
        <f t="shared" si="21"/>
        <v>0.1132447129230722</v>
      </c>
      <c r="H287" s="2" t="str">
        <f t="shared" si="22"/>
        <v>Sell</v>
      </c>
    </row>
    <row r="288" spans="1:8" ht="13.5" x14ac:dyDescent="0.25">
      <c r="A288" s="3">
        <f>TITRES_STAT!B291</f>
        <v>42725</v>
      </c>
      <c r="B288" s="6">
        <f>TITRES_STAT!D291</f>
        <v>23.885300000000001</v>
      </c>
      <c r="C288" s="2">
        <f t="shared" si="24"/>
        <v>24.691288203889698</v>
      </c>
      <c r="D288" s="2">
        <f t="shared" si="26"/>
        <v>24.226247840841165</v>
      </c>
      <c r="E288" s="2">
        <f t="shared" si="25"/>
        <v>0.46504036304853358</v>
      </c>
      <c r="F288" s="2">
        <f t="shared" si="23"/>
        <v>0.35956039691656255</v>
      </c>
      <c r="G288" s="2">
        <f t="shared" si="21"/>
        <v>0.10547996613197103</v>
      </c>
      <c r="H288" s="2" t="str">
        <f t="shared" si="22"/>
        <v>Sell</v>
      </c>
    </row>
    <row r="289" spans="1:8" ht="13.5" x14ac:dyDescent="0.25">
      <c r="A289" s="3">
        <f>TITRES_STAT!B292</f>
        <v>42726</v>
      </c>
      <c r="B289" s="6">
        <f>TITRES_STAT!D292</f>
        <v>23.885300000000001</v>
      </c>
      <c r="C289" s="2">
        <f t="shared" si="24"/>
        <v>24.683951557137437</v>
      </c>
      <c r="D289" s="2">
        <f t="shared" si="26"/>
        <v>24.200992445223299</v>
      </c>
      <c r="E289" s="2">
        <f t="shared" si="25"/>
        <v>0.48295911191413765</v>
      </c>
      <c r="F289" s="2">
        <f t="shared" si="23"/>
        <v>0.38424013991607758</v>
      </c>
      <c r="G289" s="2">
        <f t="shared" si="21"/>
        <v>9.8718971998060068E-2</v>
      </c>
      <c r="H289" s="2" t="str">
        <f t="shared" si="22"/>
        <v>Sell</v>
      </c>
    </row>
    <row r="290" spans="1:8" ht="13.5" x14ac:dyDescent="0.25">
      <c r="A290" s="3">
        <f>TITRES_STAT!B293</f>
        <v>42727</v>
      </c>
      <c r="B290" s="6">
        <f>TITRES_STAT!D293</f>
        <v>23.695799999999998</v>
      </c>
      <c r="C290" s="2">
        <f t="shared" si="24"/>
        <v>24.663159009885522</v>
      </c>
      <c r="D290" s="2">
        <f t="shared" si="26"/>
        <v>24.163570782614165</v>
      </c>
      <c r="E290" s="2">
        <f t="shared" si="25"/>
        <v>0.49958822727135654</v>
      </c>
      <c r="F290" s="2">
        <f t="shared" si="23"/>
        <v>0.40730975738713338</v>
      </c>
      <c r="G290" s="2">
        <f t="shared" si="21"/>
        <v>9.2278469884223169E-2</v>
      </c>
      <c r="H290" s="2" t="str">
        <f t="shared" si="22"/>
        <v>Sell</v>
      </c>
    </row>
    <row r="291" spans="1:8" ht="13.5" x14ac:dyDescent="0.25">
      <c r="A291" s="3">
        <f>TITRES_STAT!B294</f>
        <v>42730</v>
      </c>
      <c r="B291" s="6">
        <f>TITRES_STAT!D294</f>
        <v>23.695799999999998</v>
      </c>
      <c r="C291" s="2">
        <f t="shared" si="24"/>
        <v>24.558073008364673</v>
      </c>
      <c r="D291" s="2">
        <f t="shared" si="26"/>
        <v>24.128921095013116</v>
      </c>
      <c r="E291" s="2">
        <f t="shared" si="25"/>
        <v>0.42915191335155711</v>
      </c>
      <c r="F291" s="2">
        <f t="shared" si="23"/>
        <v>0.41167818858001815</v>
      </c>
      <c r="G291" s="2">
        <f t="shared" si="21"/>
        <v>1.7473724771538968E-2</v>
      </c>
      <c r="H291" s="2" t="str">
        <f t="shared" si="22"/>
        <v>Sell</v>
      </c>
    </row>
    <row r="292" spans="1:8" ht="13.5" x14ac:dyDescent="0.25">
      <c r="A292" s="3">
        <f>TITRES_STAT!B295</f>
        <v>42731</v>
      </c>
      <c r="B292" s="6">
        <f>TITRES_STAT!D295</f>
        <v>23.695799999999998</v>
      </c>
      <c r="C292" s="2">
        <f t="shared" si="24"/>
        <v>24.469154084000877</v>
      </c>
      <c r="D292" s="2">
        <f t="shared" si="26"/>
        <v>24.096838050938068</v>
      </c>
      <c r="E292" s="2">
        <f t="shared" si="25"/>
        <v>0.37231603306280903</v>
      </c>
      <c r="F292" s="2">
        <f t="shared" si="23"/>
        <v>0.40380575747657632</v>
      </c>
      <c r="G292" s="2">
        <f t="shared" ref="G292:G355" si="27">E292-F292</f>
        <v>-3.1489724413767295E-2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42732</v>
      </c>
      <c r="B293" s="6">
        <f>TITRES_STAT!D296</f>
        <v>23.686299999999999</v>
      </c>
      <c r="C293" s="2">
        <f t="shared" si="24"/>
        <v>24.393914994154585</v>
      </c>
      <c r="D293" s="2">
        <f t="shared" si="26"/>
        <v>24.066427824942654</v>
      </c>
      <c r="E293" s="2">
        <f t="shared" si="25"/>
        <v>0.32748716921193122</v>
      </c>
      <c r="F293" s="2">
        <f t="shared" ref="F293:F356" si="29">(E293*(2/(10)))+((1-(2/10))*F292)</f>
        <v>0.38854203982364732</v>
      </c>
      <c r="G293" s="2">
        <f t="shared" si="27"/>
        <v>-6.1054870611716106E-2</v>
      </c>
      <c r="H293" s="2" t="str">
        <f t="shared" si="28"/>
        <v>Hold</v>
      </c>
    </row>
    <row r="294" spans="1:8" ht="13.5" x14ac:dyDescent="0.25">
      <c r="A294" s="3">
        <f>TITRES_STAT!B297</f>
        <v>42733</v>
      </c>
      <c r="B294" s="6">
        <f>TITRES_STAT!D297</f>
        <v>23.127099999999999</v>
      </c>
      <c r="C294" s="2">
        <f t="shared" si="24"/>
        <v>24.330251148900032</v>
      </c>
      <c r="D294" s="2">
        <f t="shared" si="26"/>
        <v>23.996847986058011</v>
      </c>
      <c r="E294" s="2">
        <f t="shared" si="25"/>
        <v>0.33340316284202132</v>
      </c>
      <c r="F294" s="2">
        <f t="shared" si="29"/>
        <v>0.37751426442732217</v>
      </c>
      <c r="G294" s="2">
        <f t="shared" si="27"/>
        <v>-4.4111101585300849E-2</v>
      </c>
      <c r="H294" s="2" t="str">
        <f t="shared" si="28"/>
        <v>Hold</v>
      </c>
    </row>
    <row r="295" spans="1:8" ht="13.5" x14ac:dyDescent="0.25">
      <c r="A295" s="3">
        <f>TITRES_STAT!B298</f>
        <v>42734</v>
      </c>
      <c r="B295" s="6">
        <f>TITRES_STAT!D298</f>
        <v>23.6389</v>
      </c>
      <c r="C295" s="2">
        <f t="shared" si="24"/>
        <v>24.276381741376952</v>
      </c>
      <c r="D295" s="2">
        <f t="shared" si="26"/>
        <v>23.970333320424086</v>
      </c>
      <c r="E295" s="2">
        <f t="shared" si="25"/>
        <v>0.306048420952866</v>
      </c>
      <c r="F295" s="2">
        <f t="shared" si="29"/>
        <v>0.36322109573243094</v>
      </c>
      <c r="G295" s="2">
        <f t="shared" si="27"/>
        <v>-5.7172674779564947E-2</v>
      </c>
      <c r="H295" s="2" t="str">
        <f t="shared" si="28"/>
        <v>Hold</v>
      </c>
    </row>
    <row r="296" spans="1:8" ht="13.5" x14ac:dyDescent="0.25">
      <c r="A296" s="3">
        <f>TITRES_STAT!B299</f>
        <v>42737</v>
      </c>
      <c r="B296" s="6">
        <f>TITRES_STAT!D299</f>
        <v>24.340299999999999</v>
      </c>
      <c r="C296" s="2">
        <f t="shared" si="24"/>
        <v>24.128723011934344</v>
      </c>
      <c r="D296" s="2">
        <f t="shared" si="26"/>
        <v>23.997738259651932</v>
      </c>
      <c r="E296" s="2">
        <f t="shared" si="25"/>
        <v>0.13098475228241213</v>
      </c>
      <c r="F296" s="2">
        <f t="shared" si="29"/>
        <v>0.31677382704242718</v>
      </c>
      <c r="G296" s="2">
        <f t="shared" si="27"/>
        <v>-0.18578907476001505</v>
      </c>
      <c r="H296" s="2" t="str">
        <f t="shared" si="28"/>
        <v>Hold</v>
      </c>
    </row>
    <row r="297" spans="1:8" ht="13.5" x14ac:dyDescent="0.25">
      <c r="A297" s="3">
        <f>TITRES_STAT!B300</f>
        <v>42738</v>
      </c>
      <c r="B297" s="6">
        <f>TITRES_STAT!D300</f>
        <v>23.610499999999998</v>
      </c>
      <c r="C297" s="2">
        <f t="shared" si="24"/>
        <v>24.091273317790598</v>
      </c>
      <c r="D297" s="2">
        <f t="shared" si="26"/>
        <v>23.969053944122159</v>
      </c>
      <c r="E297" s="2">
        <f t="shared" si="25"/>
        <v>0.1222193736684396</v>
      </c>
      <c r="F297" s="2">
        <f t="shared" si="29"/>
        <v>0.27786293636762965</v>
      </c>
      <c r="G297" s="2">
        <f t="shared" si="27"/>
        <v>-0.15564356269919005</v>
      </c>
      <c r="H297" s="2" t="str">
        <f t="shared" si="28"/>
        <v>Hold</v>
      </c>
    </row>
    <row r="298" spans="1:8" ht="13.5" x14ac:dyDescent="0.25">
      <c r="A298" s="3">
        <f>TITRES_STAT!B301</f>
        <v>42739</v>
      </c>
      <c r="B298" s="6">
        <f>TITRES_STAT!D301</f>
        <v>23.032299999999999</v>
      </c>
      <c r="C298" s="2">
        <f t="shared" si="24"/>
        <v>24.059585115053583</v>
      </c>
      <c r="D298" s="2">
        <f t="shared" si="26"/>
        <v>23.899664763076071</v>
      </c>
      <c r="E298" s="2">
        <f t="shared" si="25"/>
        <v>0.15992035197751164</v>
      </c>
      <c r="F298" s="2">
        <f t="shared" si="29"/>
        <v>0.25427441948960605</v>
      </c>
      <c r="G298" s="2">
        <f t="shared" si="27"/>
        <v>-9.4354067512094408E-2</v>
      </c>
      <c r="H298" s="2" t="str">
        <f t="shared" si="28"/>
        <v>Hold</v>
      </c>
    </row>
    <row r="299" spans="1:8" ht="13.5" x14ac:dyDescent="0.25">
      <c r="A299" s="3">
        <f>TITRES_STAT!B302</f>
        <v>42740</v>
      </c>
      <c r="B299" s="6">
        <f>TITRES_STAT!D302</f>
        <v>22.747900000000001</v>
      </c>
      <c r="C299" s="2">
        <f t="shared" si="24"/>
        <v>24.032772020429956</v>
      </c>
      <c r="D299" s="2">
        <f t="shared" si="26"/>
        <v>23.814348854700064</v>
      </c>
      <c r="E299" s="2">
        <f t="shared" si="25"/>
        <v>0.21842316572989162</v>
      </c>
      <c r="F299" s="2">
        <f t="shared" si="29"/>
        <v>0.24710416873766317</v>
      </c>
      <c r="G299" s="2">
        <f t="shared" si="27"/>
        <v>-2.8681003007771544E-2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6">
        <f>TITRES_STAT!D303</f>
        <v>22.747900000000001</v>
      </c>
      <c r="C300" s="2">
        <f t="shared" si="24"/>
        <v>23.980930171133039</v>
      </c>
      <c r="D300" s="2">
        <f t="shared" si="26"/>
        <v>23.735352643240798</v>
      </c>
      <c r="E300" s="2">
        <f t="shared" si="25"/>
        <v>0.24557752789224097</v>
      </c>
      <c r="F300" s="2">
        <f t="shared" si="29"/>
        <v>0.24679884056857876</v>
      </c>
      <c r="G300" s="2">
        <f t="shared" si="27"/>
        <v>-1.2213126763377935E-3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6">
        <f>TITRES_STAT!D304</f>
        <v>23.013300000000001</v>
      </c>
      <c r="C301" s="2">
        <f t="shared" si="24"/>
        <v>23.937063990958727</v>
      </c>
      <c r="D301" s="2">
        <f t="shared" si="26"/>
        <v>23.681867262259999</v>
      </c>
      <c r="E301" s="2">
        <f t="shared" si="25"/>
        <v>0.25519672869872778</v>
      </c>
      <c r="F301" s="2">
        <f t="shared" si="29"/>
        <v>0.24847841819460859</v>
      </c>
      <c r="G301" s="2">
        <f t="shared" si="27"/>
        <v>6.7183105041191959E-3</v>
      </c>
      <c r="H301" s="2" t="str">
        <f t="shared" si="28"/>
        <v>Sell</v>
      </c>
    </row>
    <row r="302" spans="1:8" ht="13.5" x14ac:dyDescent="0.25">
      <c r="A302" s="3">
        <f>TITRES_STAT!B305</f>
        <v>42745</v>
      </c>
      <c r="B302" s="6">
        <f>TITRES_STAT!D305</f>
        <v>22.9375</v>
      </c>
      <c r="C302" s="2">
        <f t="shared" si="24"/>
        <v>23.899946453888152</v>
      </c>
      <c r="D302" s="2">
        <f t="shared" si="26"/>
        <v>23.626728946537035</v>
      </c>
      <c r="E302" s="2">
        <f t="shared" si="25"/>
        <v>0.2732175073511165</v>
      </c>
      <c r="F302" s="2">
        <f t="shared" si="29"/>
        <v>0.25342623602591019</v>
      </c>
      <c r="G302" s="2">
        <f t="shared" si="27"/>
        <v>1.9791271325206305E-2</v>
      </c>
      <c r="H302" s="2" t="str">
        <f t="shared" si="28"/>
        <v>Sell</v>
      </c>
    </row>
    <row r="303" spans="1:8" ht="13.5" x14ac:dyDescent="0.25">
      <c r="A303" s="3">
        <f>TITRES_STAT!B306</f>
        <v>42746</v>
      </c>
      <c r="B303" s="6">
        <f>TITRES_STAT!D306</f>
        <v>22.9375</v>
      </c>
      <c r="C303" s="2">
        <f t="shared" si="24"/>
        <v>23.867077768674591</v>
      </c>
      <c r="D303" s="2">
        <f t="shared" si="26"/>
        <v>23.575674950497255</v>
      </c>
      <c r="E303" s="2">
        <f t="shared" si="25"/>
        <v>0.29140281817733538</v>
      </c>
      <c r="F303" s="2">
        <f t="shared" si="29"/>
        <v>0.26102155245619524</v>
      </c>
      <c r="G303" s="2">
        <f t="shared" si="27"/>
        <v>3.0381265721140138E-2</v>
      </c>
      <c r="H303" s="2" t="str">
        <f t="shared" si="28"/>
        <v>Sell</v>
      </c>
    </row>
    <row r="304" spans="1:8" ht="13.5" x14ac:dyDescent="0.25">
      <c r="A304" s="3">
        <f>TITRES_STAT!B307</f>
        <v>42747</v>
      </c>
      <c r="B304" s="6">
        <f>TITRES_STAT!D307</f>
        <v>22.510999999999999</v>
      </c>
      <c r="C304" s="2">
        <f t="shared" si="24"/>
        <v>23.753235035032347</v>
      </c>
      <c r="D304" s="2">
        <f t="shared" si="26"/>
        <v>23.496810139349311</v>
      </c>
      <c r="E304" s="2">
        <f t="shared" si="25"/>
        <v>0.25642489568303617</v>
      </c>
      <c r="F304" s="2">
        <f t="shared" si="29"/>
        <v>0.26010222110156345</v>
      </c>
      <c r="G304" s="2">
        <f t="shared" si="27"/>
        <v>-3.6773254185272775E-3</v>
      </c>
      <c r="H304" s="2" t="str">
        <f t="shared" si="28"/>
        <v>Hold</v>
      </c>
    </row>
    <row r="305" spans="1:8" ht="13.5" x14ac:dyDescent="0.25">
      <c r="A305" s="3">
        <f>TITRES_STAT!B308</f>
        <v>42748</v>
      </c>
      <c r="B305" s="6">
        <f>TITRES_STAT!D308</f>
        <v>22.747900000000001</v>
      </c>
      <c r="C305" s="2">
        <f t="shared" si="24"/>
        <v>23.735645029642754</v>
      </c>
      <c r="D305" s="2">
        <f t="shared" si="26"/>
        <v>23.441335314212324</v>
      </c>
      <c r="E305" s="2">
        <f t="shared" si="25"/>
        <v>0.29430971543042972</v>
      </c>
      <c r="F305" s="2">
        <f t="shared" si="29"/>
        <v>0.26694371996733668</v>
      </c>
      <c r="G305" s="2">
        <f t="shared" si="27"/>
        <v>2.736599546309304E-2</v>
      </c>
      <c r="H305" s="2" t="str">
        <f t="shared" si="28"/>
        <v>Sell</v>
      </c>
    </row>
    <row r="306" spans="1:8" ht="13.5" x14ac:dyDescent="0.25">
      <c r="A306" s="3">
        <f>TITRES_STAT!B309</f>
        <v>42751</v>
      </c>
      <c r="B306" s="6">
        <f>TITRES_STAT!D309</f>
        <v>22.9375</v>
      </c>
      <c r="C306" s="2">
        <f t="shared" si="24"/>
        <v>23.828668871236175</v>
      </c>
      <c r="D306" s="2">
        <f t="shared" si="26"/>
        <v>23.404014179826223</v>
      </c>
      <c r="E306" s="2">
        <f t="shared" si="25"/>
        <v>0.42465469140995182</v>
      </c>
      <c r="F306" s="2">
        <f t="shared" si="29"/>
        <v>0.29848591425585974</v>
      </c>
      <c r="G306" s="2">
        <f t="shared" si="27"/>
        <v>0.12616877715409208</v>
      </c>
      <c r="H306" s="2" t="str">
        <f t="shared" si="28"/>
        <v>Sell</v>
      </c>
    </row>
    <row r="307" spans="1:8" ht="13.5" x14ac:dyDescent="0.25">
      <c r="A307" s="3">
        <f>TITRES_STAT!B310</f>
        <v>42752</v>
      </c>
      <c r="B307" s="6">
        <f>TITRES_STAT!D310</f>
        <v>23.013300000000001</v>
      </c>
      <c r="C307" s="2">
        <f t="shared" si="24"/>
        <v>23.795104429507532</v>
      </c>
      <c r="D307" s="2">
        <f t="shared" si="26"/>
        <v>23.375072388727986</v>
      </c>
      <c r="E307" s="2">
        <f t="shared" si="25"/>
        <v>0.42003204077954592</v>
      </c>
      <c r="F307" s="2">
        <f t="shared" si="29"/>
        <v>0.32279513956059702</v>
      </c>
      <c r="G307" s="2">
        <f t="shared" si="27"/>
        <v>9.7236901218948901E-2</v>
      </c>
      <c r="H307" s="2" t="str">
        <f t="shared" si="28"/>
        <v>Sell</v>
      </c>
    </row>
    <row r="308" spans="1:8" ht="13.5" x14ac:dyDescent="0.25">
      <c r="A308" s="3">
        <f>TITRES_STAT!B311</f>
        <v>42753</v>
      </c>
      <c r="B308" s="6">
        <f>TITRES_STAT!D311</f>
        <v>22.9849</v>
      </c>
      <c r="C308" s="2">
        <f t="shared" si="24"/>
        <v>23.677749901890991</v>
      </c>
      <c r="D308" s="2">
        <f t="shared" si="26"/>
        <v>23.34617073030369</v>
      </c>
      <c r="E308" s="2">
        <f t="shared" si="25"/>
        <v>0.33157917158730044</v>
      </c>
      <c r="F308" s="2">
        <f t="shared" si="29"/>
        <v>0.32455194596593773</v>
      </c>
      <c r="G308" s="2">
        <f t="shared" si="27"/>
        <v>7.0272256213627093E-3</v>
      </c>
      <c r="H308" s="2" t="str">
        <f t="shared" si="28"/>
        <v>Sell</v>
      </c>
    </row>
    <row r="309" spans="1:8" ht="13.5" x14ac:dyDescent="0.25">
      <c r="A309" s="3">
        <f>TITRES_STAT!B312</f>
        <v>42754</v>
      </c>
      <c r="B309" s="6">
        <f>TITRES_STAT!D312</f>
        <v>23.032299999999999</v>
      </c>
      <c r="C309" s="2">
        <f t="shared" si="24"/>
        <v>23.534696070830837</v>
      </c>
      <c r="D309" s="2">
        <f t="shared" si="26"/>
        <v>23.322921046577491</v>
      </c>
      <c r="E309" s="2">
        <f t="shared" si="25"/>
        <v>0.21177502425334538</v>
      </c>
      <c r="F309" s="2">
        <f t="shared" si="29"/>
        <v>0.30199656162341926</v>
      </c>
      <c r="G309" s="2">
        <f t="shared" si="27"/>
        <v>-9.0221537370073879E-2</v>
      </c>
      <c r="H309" s="2" t="str">
        <f t="shared" si="28"/>
        <v>Hold</v>
      </c>
    </row>
    <row r="310" spans="1:8" ht="13.5" x14ac:dyDescent="0.25">
      <c r="A310" s="3">
        <f>TITRES_STAT!B313</f>
        <v>42755</v>
      </c>
      <c r="B310" s="6">
        <f>TITRES_STAT!D313</f>
        <v>23.032299999999999</v>
      </c>
      <c r="C310" s="2">
        <f t="shared" si="24"/>
        <v>23.413650521472245</v>
      </c>
      <c r="D310" s="2">
        <f t="shared" si="26"/>
        <v>23.301393561645824</v>
      </c>
      <c r="E310" s="2">
        <f t="shared" si="25"/>
        <v>0.11225695982642137</v>
      </c>
      <c r="F310" s="2">
        <f t="shared" si="29"/>
        <v>0.26404864126401967</v>
      </c>
      <c r="G310" s="2">
        <f t="shared" si="27"/>
        <v>-0.1517916814375983</v>
      </c>
      <c r="H310" s="2" t="str">
        <f t="shared" si="28"/>
        <v>Hold</v>
      </c>
    </row>
    <row r="311" spans="1:8" ht="13.5" x14ac:dyDescent="0.25">
      <c r="A311" s="3">
        <f>TITRES_STAT!B314</f>
        <v>42758</v>
      </c>
      <c r="B311" s="6">
        <f>TITRES_STAT!D314</f>
        <v>23.032299999999999</v>
      </c>
      <c r="C311" s="2">
        <f t="shared" si="24"/>
        <v>23.352058133553438</v>
      </c>
      <c r="D311" s="2">
        <f t="shared" si="26"/>
        <v>23.281460705227612</v>
      </c>
      <c r="E311" s="2">
        <f t="shared" si="25"/>
        <v>7.0597428325825717E-2</v>
      </c>
      <c r="F311" s="2">
        <f t="shared" si="29"/>
        <v>0.22535839867638088</v>
      </c>
      <c r="G311" s="2">
        <f t="shared" si="27"/>
        <v>-0.15476097035055517</v>
      </c>
      <c r="H311" s="2" t="str">
        <f t="shared" si="28"/>
        <v>Hold</v>
      </c>
    </row>
    <row r="312" spans="1:8" ht="13.5" x14ac:dyDescent="0.25">
      <c r="A312" s="3">
        <f>TITRES_STAT!B315</f>
        <v>42759</v>
      </c>
      <c r="B312" s="6">
        <f>TITRES_STAT!D315</f>
        <v>23.032299999999999</v>
      </c>
      <c r="C312" s="2">
        <f t="shared" si="24"/>
        <v>23.288279959160601</v>
      </c>
      <c r="D312" s="2">
        <f t="shared" si="26"/>
        <v>23.263004356692232</v>
      </c>
      <c r="E312" s="2">
        <f t="shared" si="25"/>
        <v>2.5275602468369129E-2</v>
      </c>
      <c r="F312" s="2">
        <f t="shared" si="29"/>
        <v>0.18534183943477853</v>
      </c>
      <c r="G312" s="2">
        <f t="shared" si="27"/>
        <v>-0.1600662369664094</v>
      </c>
      <c r="H312" s="2" t="str">
        <f t="shared" si="28"/>
        <v>Hold</v>
      </c>
    </row>
    <row r="313" spans="1:8" ht="13.5" x14ac:dyDescent="0.25">
      <c r="A313" s="3">
        <f>TITRES_STAT!B316</f>
        <v>42760</v>
      </c>
      <c r="B313" s="6">
        <f>TITRES_STAT!D316</f>
        <v>23.032299999999999</v>
      </c>
      <c r="C313" s="2">
        <f t="shared" si="24"/>
        <v>23.234313811597431</v>
      </c>
      <c r="D313" s="2">
        <f t="shared" si="26"/>
        <v>23.245915145085398</v>
      </c>
      <c r="E313" s="2">
        <f t="shared" si="25"/>
        <v>-1.160133348796677E-2</v>
      </c>
      <c r="F313" s="2">
        <f t="shared" si="29"/>
        <v>0.14595320485022947</v>
      </c>
      <c r="G313" s="2">
        <f t="shared" si="27"/>
        <v>-0.15755453833819624</v>
      </c>
      <c r="H313" s="2" t="str">
        <f t="shared" si="28"/>
        <v>Hold</v>
      </c>
    </row>
    <row r="314" spans="1:8" ht="13.5" x14ac:dyDescent="0.25">
      <c r="A314" s="3">
        <f>TITRES_STAT!B317</f>
        <v>42761</v>
      </c>
      <c r="B314" s="6">
        <f>TITRES_STAT!D317</f>
        <v>22.747900000000001</v>
      </c>
      <c r="C314" s="2">
        <f t="shared" si="24"/>
        <v>23.123034763659366</v>
      </c>
      <c r="D314" s="2">
        <f t="shared" si="26"/>
        <v>23.209025134338329</v>
      </c>
      <c r="E314" s="2">
        <f t="shared" si="25"/>
        <v>-8.5990370678963757E-2</v>
      </c>
      <c r="F314" s="2">
        <f t="shared" si="29"/>
        <v>9.9564489744390833E-2</v>
      </c>
      <c r="G314" s="2">
        <f t="shared" si="27"/>
        <v>-0.18555486042335459</v>
      </c>
      <c r="H314" s="2" t="str">
        <f t="shared" si="28"/>
        <v>Hold</v>
      </c>
    </row>
    <row r="315" spans="1:8" ht="13.5" x14ac:dyDescent="0.25">
      <c r="A315" s="3">
        <f>TITRES_STAT!B318</f>
        <v>42762</v>
      </c>
      <c r="B315" s="6">
        <f>TITRES_STAT!D318</f>
        <v>22.747900000000001</v>
      </c>
      <c r="C315" s="2">
        <f t="shared" si="24"/>
        <v>23.065321723096385</v>
      </c>
      <c r="D315" s="2">
        <f t="shared" si="26"/>
        <v>23.174867716979932</v>
      </c>
      <c r="E315" s="2">
        <f t="shared" si="25"/>
        <v>-0.1095459938835468</v>
      </c>
      <c r="F315" s="2">
        <f t="shared" si="29"/>
        <v>5.7742393018803316E-2</v>
      </c>
      <c r="G315" s="2">
        <f t="shared" si="27"/>
        <v>-0.16728838690235012</v>
      </c>
      <c r="H315" s="2" t="str">
        <f t="shared" si="28"/>
        <v>Hold</v>
      </c>
    </row>
    <row r="316" spans="1:8" ht="13.5" x14ac:dyDescent="0.25">
      <c r="A316" s="3">
        <f>TITRES_STAT!B319</f>
        <v>42765</v>
      </c>
      <c r="B316" s="6">
        <f>TITRES_STAT!D319</f>
        <v>22.747900000000001</v>
      </c>
      <c r="C316" s="2">
        <f t="shared" si="24"/>
        <v>23.045656842620019</v>
      </c>
      <c r="D316" s="2">
        <f t="shared" si="26"/>
        <v>23.143240478685122</v>
      </c>
      <c r="E316" s="2">
        <f t="shared" si="25"/>
        <v>-9.7583636065103008E-2</v>
      </c>
      <c r="F316" s="2">
        <f t="shared" si="29"/>
        <v>2.6677187202022053E-2</v>
      </c>
      <c r="G316" s="2">
        <f t="shared" si="27"/>
        <v>-0.12426082326712506</v>
      </c>
      <c r="H316" s="2" t="str">
        <f t="shared" si="28"/>
        <v>Hold</v>
      </c>
    </row>
    <row r="317" spans="1:8" ht="13.5" x14ac:dyDescent="0.25">
      <c r="A317" s="3">
        <f>TITRES_STAT!B320</f>
        <v>42766</v>
      </c>
      <c r="B317" s="6">
        <f>TITRES_STAT!D320</f>
        <v>22.747900000000001</v>
      </c>
      <c r="C317" s="2">
        <f t="shared" si="24"/>
        <v>23.040678866832323</v>
      </c>
      <c r="D317" s="2">
        <f t="shared" si="26"/>
        <v>23.113955998782519</v>
      </c>
      <c r="E317" s="2">
        <f t="shared" si="25"/>
        <v>-7.3277131950195695E-2</v>
      </c>
      <c r="F317" s="2">
        <f t="shared" si="29"/>
        <v>6.686323371578505E-3</v>
      </c>
      <c r="G317" s="2">
        <f t="shared" si="27"/>
        <v>-7.9963455321774207E-2</v>
      </c>
      <c r="H317" s="2" t="str">
        <f t="shared" si="28"/>
        <v>Hold</v>
      </c>
    </row>
    <row r="318" spans="1:8" ht="13.5" x14ac:dyDescent="0.25">
      <c r="A318" s="3">
        <f>TITRES_STAT!B321</f>
        <v>42767</v>
      </c>
      <c r="B318" s="6">
        <f>TITRES_STAT!D321</f>
        <v>22.747900000000001</v>
      </c>
      <c r="C318" s="2">
        <f t="shared" si="24"/>
        <v>23.032097502704275</v>
      </c>
      <c r="D318" s="2">
        <f t="shared" si="26"/>
        <v>23.086840739613443</v>
      </c>
      <c r="E318" s="2">
        <f t="shared" si="25"/>
        <v>-5.4743236909168047E-2</v>
      </c>
      <c r="F318" s="2">
        <f t="shared" si="29"/>
        <v>-5.5995886845708063E-3</v>
      </c>
      <c r="G318" s="2">
        <f t="shared" si="27"/>
        <v>-4.9143648224597242E-2</v>
      </c>
      <c r="H318" s="2" t="str">
        <f t="shared" si="28"/>
        <v>Hold</v>
      </c>
    </row>
    <row r="319" spans="1:8" ht="13.5" x14ac:dyDescent="0.25">
      <c r="A319" s="3">
        <f>TITRES_STAT!B322</f>
        <v>42768</v>
      </c>
      <c r="B319" s="6">
        <f>TITRES_STAT!D322</f>
        <v>22.747900000000001</v>
      </c>
      <c r="C319" s="2">
        <f t="shared" si="24"/>
        <v>23.032128656134386</v>
      </c>
      <c r="D319" s="2">
        <f t="shared" si="26"/>
        <v>23.061734018160596</v>
      </c>
      <c r="E319" s="2">
        <f t="shared" si="25"/>
        <v>-2.9605362026210003E-2</v>
      </c>
      <c r="F319" s="2">
        <f t="shared" si="29"/>
        <v>-1.0400743352898645E-2</v>
      </c>
      <c r="G319" s="2">
        <f t="shared" si="27"/>
        <v>-1.9204618673311358E-2</v>
      </c>
      <c r="H319" s="2" t="str">
        <f t="shared" si="28"/>
        <v>Hold</v>
      </c>
    </row>
    <row r="320" spans="1:8" ht="13.5" x14ac:dyDescent="0.25">
      <c r="A320" s="3">
        <f>TITRES_STAT!B323</f>
        <v>42769</v>
      </c>
      <c r="B320" s="6">
        <f>TITRES_STAT!D323</f>
        <v>22.747900000000001</v>
      </c>
      <c r="C320" s="2">
        <f t="shared" si="24"/>
        <v>23.032155016729096</v>
      </c>
      <c r="D320" s="2">
        <f t="shared" si="26"/>
        <v>23.038487053852403</v>
      </c>
      <c r="E320" s="2">
        <f t="shared" si="25"/>
        <v>-6.3320371233075434E-3</v>
      </c>
      <c r="F320" s="2">
        <f t="shared" si="29"/>
        <v>-9.5870021069804252E-3</v>
      </c>
      <c r="G320" s="2">
        <f t="shared" si="27"/>
        <v>3.2549649836728818E-3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6">
        <f>TITRES_STAT!D324</f>
        <v>22.728999999999999</v>
      </c>
      <c r="C321" s="2">
        <f t="shared" si="24"/>
        <v>23.032177321847698</v>
      </c>
      <c r="D321" s="2">
        <f t="shared" si="26"/>
        <v>23.015562086900371</v>
      </c>
      <c r="E321" s="2">
        <f t="shared" si="25"/>
        <v>1.6615234947327195E-2</v>
      </c>
      <c r="F321" s="2">
        <f t="shared" si="29"/>
        <v>-4.3465546961189011E-3</v>
      </c>
      <c r="G321" s="2">
        <f t="shared" si="27"/>
        <v>2.0961789643446097E-2</v>
      </c>
      <c r="H321" s="2" t="str">
        <f t="shared" si="28"/>
        <v>Sell</v>
      </c>
    </row>
    <row r="322" spans="1:8" ht="13.5" x14ac:dyDescent="0.25">
      <c r="A322" s="3">
        <f>TITRES_STAT!B325</f>
        <v>42773</v>
      </c>
      <c r="B322" s="6">
        <f>TITRES_STAT!D325</f>
        <v>22.274000000000001</v>
      </c>
      <c r="C322" s="2">
        <f t="shared" si="24"/>
        <v>23.03219619540959</v>
      </c>
      <c r="D322" s="2">
        <f t="shared" si="26"/>
        <v>22.960631561944787</v>
      </c>
      <c r="E322" s="2">
        <f t="shared" si="25"/>
        <v>7.1564633464802796E-2</v>
      </c>
      <c r="F322" s="2">
        <f t="shared" si="29"/>
        <v>1.083568293606544E-2</v>
      </c>
      <c r="G322" s="2">
        <f t="shared" si="27"/>
        <v>6.0728950528737356E-2</v>
      </c>
      <c r="H322" s="2" t="str">
        <f t="shared" si="28"/>
        <v>Sell</v>
      </c>
    </row>
    <row r="323" spans="1:8" ht="13.5" x14ac:dyDescent="0.25">
      <c r="A323" s="3">
        <f>TITRES_STAT!B326</f>
        <v>42774</v>
      </c>
      <c r="B323" s="6">
        <f>TITRES_STAT!D326</f>
        <v>22.274000000000001</v>
      </c>
      <c r="C323" s="2">
        <f t="shared" si="24"/>
        <v>23.032212165346579</v>
      </c>
      <c r="D323" s="2">
        <f t="shared" si="26"/>
        <v>22.90976996476369</v>
      </c>
      <c r="E323" s="2">
        <f t="shared" si="25"/>
        <v>0.12244220058288846</v>
      </c>
      <c r="F323" s="2">
        <f t="shared" si="29"/>
        <v>3.3156986465430041E-2</v>
      </c>
      <c r="G323" s="2">
        <f t="shared" si="27"/>
        <v>8.928521411745842E-2</v>
      </c>
      <c r="H323" s="2" t="str">
        <f t="shared" si="28"/>
        <v>Sell</v>
      </c>
    </row>
    <row r="324" spans="1:8" ht="13.5" x14ac:dyDescent="0.25">
      <c r="A324" s="3">
        <f>TITRES_STAT!B327</f>
        <v>42775</v>
      </c>
      <c r="B324" s="6">
        <f>TITRES_STAT!D327</f>
        <v>22.274000000000001</v>
      </c>
      <c r="C324" s="2">
        <f t="shared" si="24"/>
        <v>22.988471832216334</v>
      </c>
      <c r="D324" s="2">
        <f t="shared" si="26"/>
        <v>22.862675893299716</v>
      </c>
      <c r="E324" s="2">
        <f t="shared" si="25"/>
        <v>0.12579593891661744</v>
      </c>
      <c r="F324" s="2">
        <f t="shared" si="29"/>
        <v>5.1684776955667519E-2</v>
      </c>
      <c r="G324" s="2">
        <f t="shared" si="27"/>
        <v>7.4111161960949926E-2</v>
      </c>
      <c r="H324" s="2" t="str">
        <f t="shared" si="28"/>
        <v>Sell</v>
      </c>
    </row>
    <row r="325" spans="1:8" ht="13.5" x14ac:dyDescent="0.25">
      <c r="A325" s="3">
        <f>TITRES_STAT!B328</f>
        <v>42776</v>
      </c>
      <c r="B325" s="6">
        <f>TITRES_STAT!D328</f>
        <v>22.274000000000001</v>
      </c>
      <c r="C325" s="2">
        <f t="shared" si="24"/>
        <v>22.951460781106128</v>
      </c>
      <c r="D325" s="2">
        <f t="shared" si="26"/>
        <v>22.819070271573814</v>
      </c>
      <c r="E325" s="2">
        <f t="shared" si="25"/>
        <v>0.13239050953231413</v>
      </c>
      <c r="F325" s="2">
        <f t="shared" si="29"/>
        <v>6.7825923470996835E-2</v>
      </c>
      <c r="G325" s="2">
        <f t="shared" si="27"/>
        <v>6.4564586061317292E-2</v>
      </c>
      <c r="H325" s="2" t="str">
        <f t="shared" si="28"/>
        <v>Sell</v>
      </c>
    </row>
    <row r="326" spans="1:8" ht="13.5" x14ac:dyDescent="0.25">
      <c r="A326" s="3">
        <f>TITRES_STAT!B329</f>
        <v>42779</v>
      </c>
      <c r="B326" s="6">
        <f>TITRES_STAT!D329</f>
        <v>22.274000000000001</v>
      </c>
      <c r="C326" s="2">
        <f t="shared" si="24"/>
        <v>22.920143737859032</v>
      </c>
      <c r="D326" s="2">
        <f t="shared" si="26"/>
        <v>22.778694695901677</v>
      </c>
      <c r="E326" s="2">
        <f t="shared" si="25"/>
        <v>0.14144904195735464</v>
      </c>
      <c r="F326" s="2">
        <f t="shared" si="29"/>
        <v>8.2550547168268401E-2</v>
      </c>
      <c r="G326" s="2">
        <f t="shared" si="27"/>
        <v>5.8898494789086236E-2</v>
      </c>
      <c r="H326" s="2" t="str">
        <f t="shared" si="28"/>
        <v>Sell</v>
      </c>
    </row>
    <row r="327" spans="1:8" ht="13.5" x14ac:dyDescent="0.25">
      <c r="A327" s="3">
        <f>TITRES_STAT!B330</f>
        <v>42780</v>
      </c>
      <c r="B327" s="6">
        <f>TITRES_STAT!D330</f>
        <v>22.274000000000001</v>
      </c>
      <c r="C327" s="2">
        <f t="shared" si="24"/>
        <v>22.893644701265334</v>
      </c>
      <c r="D327" s="2">
        <f t="shared" si="26"/>
        <v>22.741309903612667</v>
      </c>
      <c r="E327" s="2">
        <f t="shared" si="25"/>
        <v>0.15233479765266722</v>
      </c>
      <c r="F327" s="2">
        <f t="shared" si="29"/>
        <v>9.6507397265148176E-2</v>
      </c>
      <c r="G327" s="2">
        <f t="shared" si="27"/>
        <v>5.5827400387519044E-2</v>
      </c>
      <c r="H327" s="2" t="str">
        <f t="shared" si="28"/>
        <v>Sell</v>
      </c>
    </row>
    <row r="328" spans="1:8" ht="13.5" x14ac:dyDescent="0.25">
      <c r="A328" s="3">
        <f>TITRES_STAT!B331</f>
        <v>42781</v>
      </c>
      <c r="B328" s="6">
        <f>TITRES_STAT!D331</f>
        <v>22.274000000000001</v>
      </c>
      <c r="C328" s="2">
        <f t="shared" si="24"/>
        <v>22.871222439532204</v>
      </c>
      <c r="D328" s="2">
        <f t="shared" si="26"/>
        <v>22.706694355196916</v>
      </c>
      <c r="E328" s="2">
        <f t="shared" si="25"/>
        <v>0.16452808433528787</v>
      </c>
      <c r="F328" s="2">
        <f t="shared" si="29"/>
        <v>0.11011153467917613</v>
      </c>
      <c r="G328" s="2">
        <f t="shared" si="27"/>
        <v>5.4416549656111743E-2</v>
      </c>
      <c r="H328" s="2" t="str">
        <f t="shared" si="28"/>
        <v>Sell</v>
      </c>
    </row>
    <row r="329" spans="1:8" ht="13.5" x14ac:dyDescent="0.25">
      <c r="A329" s="3">
        <f>TITRES_STAT!B332</f>
        <v>42782</v>
      </c>
      <c r="B329" s="6">
        <f>TITRES_STAT!D332</f>
        <v>22.274000000000001</v>
      </c>
      <c r="C329" s="2">
        <f t="shared" si="24"/>
        <v>22.85224975652725</v>
      </c>
      <c r="D329" s="2">
        <f t="shared" si="26"/>
        <v>22.674642921478629</v>
      </c>
      <c r="E329" s="2">
        <f t="shared" si="25"/>
        <v>0.17760683504862129</v>
      </c>
      <c r="F329" s="2">
        <f t="shared" si="29"/>
        <v>0.12361059475306517</v>
      </c>
      <c r="G329" s="2">
        <f t="shared" si="27"/>
        <v>5.3996240295556122E-2</v>
      </c>
      <c r="H329" s="2" t="str">
        <f t="shared" si="28"/>
        <v>Sell</v>
      </c>
    </row>
    <row r="330" spans="1:8" ht="13.5" x14ac:dyDescent="0.25">
      <c r="A330" s="3">
        <f>TITRES_STAT!B333</f>
        <v>42783</v>
      </c>
      <c r="B330" s="6">
        <f>TITRES_STAT!D333</f>
        <v>22.169799999999999</v>
      </c>
      <c r="C330" s="2">
        <f t="shared" si="24"/>
        <v>22.836195947830749</v>
      </c>
      <c r="D330" s="2">
        <f t="shared" si="26"/>
        <v>22.63724714951725</v>
      </c>
      <c r="E330" s="2">
        <f t="shared" si="25"/>
        <v>0.19894879831349854</v>
      </c>
      <c r="F330" s="2">
        <f t="shared" si="29"/>
        <v>0.13867823546515184</v>
      </c>
      <c r="G330" s="2">
        <f t="shared" si="27"/>
        <v>6.0270562848346698E-2</v>
      </c>
      <c r="H330" s="2" t="str">
        <f t="shared" si="28"/>
        <v>Sell</v>
      </c>
    </row>
    <row r="331" spans="1:8" ht="13.5" x14ac:dyDescent="0.25">
      <c r="A331" s="3">
        <f>TITRES_STAT!B334</f>
        <v>42786</v>
      </c>
      <c r="B331" s="6">
        <f>TITRES_STAT!D334</f>
        <v>22.169799999999999</v>
      </c>
      <c r="C331" s="2">
        <f t="shared" si="24"/>
        <v>22.819704263549095</v>
      </c>
      <c r="D331" s="2">
        <f t="shared" si="26"/>
        <v>22.602621434738197</v>
      </c>
      <c r="E331" s="2">
        <f t="shared" si="25"/>
        <v>0.21708282881089858</v>
      </c>
      <c r="F331" s="2">
        <f t="shared" si="29"/>
        <v>0.15435915413430121</v>
      </c>
      <c r="G331" s="2">
        <f t="shared" si="27"/>
        <v>6.2723674676597369E-2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6">
        <f>TITRES_STAT!D335</f>
        <v>22.169799999999999</v>
      </c>
      <c r="C332" s="2">
        <f t="shared" si="24"/>
        <v>22.735749761464618</v>
      </c>
      <c r="D332" s="2">
        <f t="shared" si="26"/>
        <v>22.570560587720554</v>
      </c>
      <c r="E332" s="2">
        <f t="shared" si="25"/>
        <v>0.16518917374406428</v>
      </c>
      <c r="F332" s="2">
        <f t="shared" si="29"/>
        <v>0.15652515805625383</v>
      </c>
      <c r="G332" s="2">
        <f t="shared" si="27"/>
        <v>8.6640156878104446E-3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6">
        <f>TITRES_STAT!D336</f>
        <v>22.169799999999999</v>
      </c>
      <c r="C333" s="2">
        <f t="shared" si="24"/>
        <v>22.664711336623906</v>
      </c>
      <c r="D333" s="2">
        <f t="shared" si="26"/>
        <v>22.540874618259771</v>
      </c>
      <c r="E333" s="2">
        <f t="shared" si="25"/>
        <v>0.12383671836413512</v>
      </c>
      <c r="F333" s="2">
        <f t="shared" si="29"/>
        <v>0.14998747011783009</v>
      </c>
      <c r="G333" s="2">
        <f t="shared" si="27"/>
        <v>-2.6150751753694967E-2</v>
      </c>
      <c r="H333" s="2" t="str">
        <f t="shared" si="28"/>
        <v>Hold</v>
      </c>
    </row>
    <row r="334" spans="1:8" ht="13.5" x14ac:dyDescent="0.25">
      <c r="A334" s="3">
        <f>TITRES_STAT!B337</f>
        <v>42789</v>
      </c>
      <c r="B334" s="6">
        <f>TITRES_STAT!D337</f>
        <v>22.169799999999999</v>
      </c>
      <c r="C334" s="2">
        <f t="shared" si="24"/>
        <v>22.604601900220228</v>
      </c>
      <c r="D334" s="2">
        <f t="shared" si="26"/>
        <v>22.513387609499787</v>
      </c>
      <c r="E334" s="2">
        <f t="shared" si="25"/>
        <v>9.1214290720440516E-2</v>
      </c>
      <c r="F334" s="2">
        <f t="shared" si="29"/>
        <v>0.1382328342383522</v>
      </c>
      <c r="G334" s="2">
        <f t="shared" si="27"/>
        <v>-4.7018543517911682E-2</v>
      </c>
      <c r="H334" s="2" t="str">
        <f t="shared" si="28"/>
        <v>Hold</v>
      </c>
    </row>
    <row r="335" spans="1:8" ht="13.5" x14ac:dyDescent="0.25">
      <c r="A335" s="3">
        <f>TITRES_STAT!B338</f>
        <v>42790</v>
      </c>
      <c r="B335" s="6">
        <f>TITRES_STAT!D338</f>
        <v>21.610499999999998</v>
      </c>
      <c r="C335" s="2">
        <f t="shared" ref="C335:C398" si="30">$C$4*B325+C334*(1-$C$4)</f>
        <v>22.553740069417117</v>
      </c>
      <c r="D335" s="2">
        <f t="shared" si="26"/>
        <v>22.446507045833137</v>
      </c>
      <c r="E335" s="2">
        <f t="shared" si="25"/>
        <v>0.10723302358398001</v>
      </c>
      <c r="F335" s="2">
        <f t="shared" si="29"/>
        <v>0.13203287210747777</v>
      </c>
      <c r="G335" s="2">
        <f t="shared" si="27"/>
        <v>-2.4799848523497758E-2</v>
      </c>
      <c r="H335" s="2" t="str">
        <f t="shared" si="28"/>
        <v>Hold</v>
      </c>
    </row>
    <row r="336" spans="1:8" ht="13.5" x14ac:dyDescent="0.25">
      <c r="A336" s="3">
        <f>TITRES_STAT!B339</f>
        <v>42793</v>
      </c>
      <c r="B336" s="6">
        <f>TITRES_STAT!D339</f>
        <v>22.074999999999999</v>
      </c>
      <c r="C336" s="2">
        <f t="shared" si="30"/>
        <v>22.510703135660638</v>
      </c>
      <c r="D336" s="2">
        <f t="shared" si="26"/>
        <v>22.418988005401054</v>
      </c>
      <c r="E336" s="2">
        <f t="shared" si="25"/>
        <v>9.1715130259583333E-2</v>
      </c>
      <c r="F336" s="2">
        <f t="shared" si="29"/>
        <v>0.12396932373789889</v>
      </c>
      <c r="G336" s="2">
        <f t="shared" si="27"/>
        <v>-3.2254193478315554E-2</v>
      </c>
      <c r="H336" s="2" t="str">
        <f t="shared" si="28"/>
        <v>Hold</v>
      </c>
    </row>
    <row r="337" spans="1:8" ht="13.5" x14ac:dyDescent="0.25">
      <c r="A337" s="3">
        <f>TITRES_STAT!B340</f>
        <v>42794</v>
      </c>
      <c r="B337" s="6">
        <f>TITRES_STAT!D340</f>
        <v>22.169799999999999</v>
      </c>
      <c r="C337" s="2">
        <f t="shared" si="30"/>
        <v>22.474287268635926</v>
      </c>
      <c r="D337" s="2">
        <f t="shared" si="26"/>
        <v>22.400529634630608</v>
      </c>
      <c r="E337" s="2">
        <f t="shared" si="25"/>
        <v>7.3757634005318096E-2</v>
      </c>
      <c r="F337" s="2">
        <f t="shared" si="29"/>
        <v>0.11392698579138273</v>
      </c>
      <c r="G337" s="2">
        <f t="shared" si="27"/>
        <v>-4.0169351786064636E-2</v>
      </c>
      <c r="H337" s="2" t="str">
        <f t="shared" si="28"/>
        <v>Hold</v>
      </c>
    </row>
    <row r="338" spans="1:8" ht="13.5" x14ac:dyDescent="0.25">
      <c r="A338" s="3">
        <f>TITRES_STAT!B341</f>
        <v>42795</v>
      </c>
      <c r="B338" s="6">
        <f>TITRES_STAT!D341</f>
        <v>22.274000000000001</v>
      </c>
      <c r="C338" s="2">
        <f t="shared" si="30"/>
        <v>22.443473842691937</v>
      </c>
      <c r="D338" s="2">
        <f t="shared" si="26"/>
        <v>22.391157069102412</v>
      </c>
      <c r="E338" s="2">
        <f t="shared" si="25"/>
        <v>5.2316773589524246E-2</v>
      </c>
      <c r="F338" s="2">
        <f t="shared" si="29"/>
        <v>0.10160494335101104</v>
      </c>
      <c r="G338" s="2">
        <f t="shared" si="27"/>
        <v>-4.9288169761486797E-2</v>
      </c>
      <c r="H338" s="2" t="str">
        <f t="shared" si="28"/>
        <v>Hold</v>
      </c>
    </row>
    <row r="339" spans="1:8" ht="13.5" x14ac:dyDescent="0.25">
      <c r="A339" s="3">
        <f>TITRES_STAT!B342</f>
        <v>42796</v>
      </c>
      <c r="B339" s="6">
        <f>TITRES_STAT!D342</f>
        <v>22.274000000000001</v>
      </c>
      <c r="C339" s="2">
        <f t="shared" si="30"/>
        <v>22.417400943816254</v>
      </c>
      <c r="D339" s="2">
        <f t="shared" si="26"/>
        <v>22.382478767687417</v>
      </c>
      <c r="E339" s="2">
        <f t="shared" si="25"/>
        <v>3.4922176128837634E-2</v>
      </c>
      <c r="F339" s="2">
        <f t="shared" si="29"/>
        <v>8.8268389906576372E-2</v>
      </c>
      <c r="G339" s="2">
        <f t="shared" si="27"/>
        <v>-5.3346213777738738E-2</v>
      </c>
      <c r="H339" s="2" t="str">
        <f t="shared" si="28"/>
        <v>Hold</v>
      </c>
    </row>
    <row r="340" spans="1:8" ht="13.5" x14ac:dyDescent="0.25">
      <c r="A340" s="3">
        <f>TITRES_STAT!B343</f>
        <v>42797</v>
      </c>
      <c r="B340" s="6">
        <f>TITRES_STAT!D343</f>
        <v>21.8475</v>
      </c>
      <c r="C340" s="2">
        <f t="shared" si="30"/>
        <v>22.379308490921446</v>
      </c>
      <c r="D340" s="2">
        <f t="shared" si="26"/>
        <v>22.342850710821683</v>
      </c>
      <c r="E340" s="2">
        <f t="shared" si="25"/>
        <v>3.6457780099762971E-2</v>
      </c>
      <c r="F340" s="2">
        <f t="shared" si="29"/>
        <v>7.79062679452137E-2</v>
      </c>
      <c r="G340" s="2">
        <f t="shared" si="27"/>
        <v>-4.1448487845450729E-2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6">
        <f>TITRES_STAT!D344</f>
        <v>21.8001</v>
      </c>
      <c r="C341" s="2">
        <f t="shared" si="30"/>
        <v>22.347076415395069</v>
      </c>
      <c r="D341" s="2">
        <f t="shared" si="26"/>
        <v>22.302646954464521</v>
      </c>
      <c r="E341" s="2">
        <f t="shared" si="25"/>
        <v>4.4429460930548004E-2</v>
      </c>
      <c r="F341" s="2">
        <f t="shared" si="29"/>
        <v>7.1210906542280572E-2</v>
      </c>
      <c r="G341" s="2">
        <f t="shared" si="27"/>
        <v>-2.6781445611732568E-2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6">
        <f>TITRES_STAT!D345</f>
        <v>21.8001</v>
      </c>
      <c r="C342" s="2">
        <f t="shared" si="30"/>
        <v>22.319803120718905</v>
      </c>
      <c r="D342" s="2">
        <f t="shared" si="26"/>
        <v>22.265421254133816</v>
      </c>
      <c r="E342" s="2">
        <f t="shared" si="25"/>
        <v>5.4381866585089256E-2</v>
      </c>
      <c r="F342" s="2">
        <f t="shared" si="29"/>
        <v>6.7845098550842309E-2</v>
      </c>
      <c r="G342" s="2">
        <f t="shared" si="27"/>
        <v>-1.3463231965753053E-2</v>
      </c>
      <c r="H342" s="2" t="str">
        <f t="shared" si="28"/>
        <v>Hold</v>
      </c>
    </row>
    <row r="343" spans="1:8" ht="13.5" x14ac:dyDescent="0.25">
      <c r="A343" s="3">
        <f>TITRES_STAT!B346</f>
        <v>42802</v>
      </c>
      <c r="B343" s="6">
        <f>TITRES_STAT!D346</f>
        <v>21.8001</v>
      </c>
      <c r="C343" s="2">
        <f t="shared" si="30"/>
        <v>22.29672571753138</v>
      </c>
      <c r="D343" s="2">
        <f t="shared" si="26"/>
        <v>22.230953013086868</v>
      </c>
      <c r="E343" s="2">
        <f t="shared" si="25"/>
        <v>6.5772704444512442E-2</v>
      </c>
      <c r="F343" s="2">
        <f t="shared" si="29"/>
        <v>6.7430619729576341E-2</v>
      </c>
      <c r="G343" s="2">
        <f t="shared" si="27"/>
        <v>-1.657915285063899E-3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6">
        <f>TITRES_STAT!D347</f>
        <v>22.264500000000002</v>
      </c>
      <c r="C344" s="2">
        <f t="shared" si="30"/>
        <v>22.277198684065013</v>
      </c>
      <c r="D344" s="2">
        <f t="shared" si="26"/>
        <v>22.233437975080431</v>
      </c>
      <c r="E344" s="2">
        <f t="shared" si="25"/>
        <v>4.3760708984581953E-2</v>
      </c>
      <c r="F344" s="2">
        <f t="shared" si="29"/>
        <v>6.2696637580577461E-2</v>
      </c>
      <c r="G344" s="2">
        <f t="shared" si="27"/>
        <v>-1.8935928595995508E-2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6">
        <f>TITRES_STAT!D348</f>
        <v>22.264500000000002</v>
      </c>
      <c r="C345" s="2">
        <f t="shared" si="30"/>
        <v>22.174629655747317</v>
      </c>
      <c r="D345" s="2">
        <f t="shared" si="26"/>
        <v>22.235738865815211</v>
      </c>
      <c r="E345" s="2">
        <f t="shared" si="25"/>
        <v>-6.1109210067893827E-2</v>
      </c>
      <c r="F345" s="2">
        <f t="shared" si="29"/>
        <v>3.7935468050883207E-2</v>
      </c>
      <c r="G345" s="2">
        <f t="shared" si="27"/>
        <v>-9.9044678118777041E-2</v>
      </c>
      <c r="H345" s="2" t="str">
        <f t="shared" si="28"/>
        <v>Hold</v>
      </c>
    </row>
    <row r="346" spans="1:8" ht="13.5" x14ac:dyDescent="0.25">
      <c r="A346" s="3">
        <f>TITRES_STAT!B349</f>
        <v>42807</v>
      </c>
      <c r="B346" s="6">
        <f>TITRES_STAT!D349</f>
        <v>21.8001</v>
      </c>
      <c r="C346" s="2">
        <f t="shared" si="30"/>
        <v>22.159302016401575</v>
      </c>
      <c r="D346" s="2">
        <f t="shared" si="26"/>
        <v>22.203469320199272</v>
      </c>
      <c r="E346" s="2">
        <f t="shared" si="25"/>
        <v>-4.4167303797696178E-2</v>
      </c>
      <c r="F346" s="2">
        <f t="shared" si="29"/>
        <v>2.1514913681167327E-2</v>
      </c>
      <c r="G346" s="2">
        <f t="shared" si="27"/>
        <v>-6.5682217478863505E-2</v>
      </c>
      <c r="H346" s="2" t="str">
        <f t="shared" si="28"/>
        <v>Hold</v>
      </c>
    </row>
    <row r="347" spans="1:8" ht="13.5" x14ac:dyDescent="0.25">
      <c r="A347" s="3">
        <f>TITRES_STAT!B350</f>
        <v>42808</v>
      </c>
      <c r="B347" s="6">
        <f>TITRES_STAT!D350</f>
        <v>22.255099999999999</v>
      </c>
      <c r="C347" s="2">
        <f t="shared" si="30"/>
        <v>22.160917090801334</v>
      </c>
      <c r="D347" s="2">
        <f t="shared" si="26"/>
        <v>22.207293814999328</v>
      </c>
      <c r="E347" s="2">
        <f t="shared" si="25"/>
        <v>-4.6376724197994434E-2</v>
      </c>
      <c r="F347" s="2">
        <f t="shared" si="29"/>
        <v>7.9365861053349775E-3</v>
      </c>
      <c r="G347" s="2">
        <f t="shared" si="27"/>
        <v>-5.4313310303329414E-2</v>
      </c>
      <c r="H347" s="2" t="str">
        <f t="shared" si="28"/>
        <v>Hold</v>
      </c>
    </row>
    <row r="348" spans="1:8" ht="13.5" x14ac:dyDescent="0.25">
      <c r="A348" s="3">
        <f>TITRES_STAT!B351</f>
        <v>42809</v>
      </c>
      <c r="B348" s="6">
        <f>TITRES_STAT!D351</f>
        <v>22.255099999999999</v>
      </c>
      <c r="C348" s="2">
        <f t="shared" si="30"/>
        <v>22.178314461447282</v>
      </c>
      <c r="D348" s="2">
        <f t="shared" si="26"/>
        <v>22.210835013888268</v>
      </c>
      <c r="E348" s="2">
        <f t="shared" ref="E348:E411" si="31">C348-D348</f>
        <v>-3.2520552440985284E-2</v>
      </c>
      <c r="F348" s="2">
        <f t="shared" si="29"/>
        <v>-1.5484160392907446E-4</v>
      </c>
      <c r="G348" s="2">
        <f t="shared" si="27"/>
        <v>-3.2365710837056208E-2</v>
      </c>
      <c r="H348" s="2" t="str">
        <f t="shared" si="28"/>
        <v>Hold</v>
      </c>
    </row>
    <row r="349" spans="1:8" ht="13.5" x14ac:dyDescent="0.25">
      <c r="A349" s="3">
        <f>TITRES_STAT!B352</f>
        <v>42810</v>
      </c>
      <c r="B349" s="6">
        <f>TITRES_STAT!D352</f>
        <v>22.255099999999999</v>
      </c>
      <c r="C349" s="2">
        <f t="shared" si="30"/>
        <v>22.193035313532317</v>
      </c>
      <c r="D349" s="2">
        <f t="shared" ref="D349:D412" si="32">$D$4*B349+(1-$D$4)*D348</f>
        <v>22.214113901748398</v>
      </c>
      <c r="E349" s="2">
        <f t="shared" si="31"/>
        <v>-2.1078588216081329E-2</v>
      </c>
      <c r="F349" s="2">
        <f t="shared" si="29"/>
        <v>-4.3395909263595255E-3</v>
      </c>
      <c r="G349" s="2">
        <f t="shared" si="27"/>
        <v>-1.6738997289721804E-2</v>
      </c>
      <c r="H349" s="2" t="str">
        <f t="shared" si="28"/>
        <v>Hold</v>
      </c>
    </row>
    <row r="350" spans="1:8" ht="13.5" x14ac:dyDescent="0.25">
      <c r="A350" s="3">
        <f>TITRES_STAT!B353</f>
        <v>42811</v>
      </c>
      <c r="B350" s="6">
        <f>TITRES_STAT!D353</f>
        <v>22.255099999999999</v>
      </c>
      <c r="C350" s="2">
        <f t="shared" si="30"/>
        <v>22.139876034527347</v>
      </c>
      <c r="D350" s="2">
        <f t="shared" si="32"/>
        <v>22.217149909026297</v>
      </c>
      <c r="E350" s="2">
        <f t="shared" si="31"/>
        <v>-7.7273874498949624E-2</v>
      </c>
      <c r="F350" s="2">
        <f t="shared" si="29"/>
        <v>-1.8926447640877544E-2</v>
      </c>
      <c r="G350" s="2">
        <f t="shared" si="27"/>
        <v>-5.834742685807208E-2</v>
      </c>
      <c r="H350" s="2" t="str">
        <f t="shared" si="28"/>
        <v>Hold</v>
      </c>
    </row>
    <row r="351" spans="1:8" ht="13.5" x14ac:dyDescent="0.25">
      <c r="A351" s="3">
        <f>TITRES_STAT!B354</f>
        <v>42815</v>
      </c>
      <c r="B351" s="6">
        <f>TITRES_STAT!D354</f>
        <v>22.2456</v>
      </c>
      <c r="C351" s="2">
        <f t="shared" si="30"/>
        <v>22.08760279844622</v>
      </c>
      <c r="D351" s="2">
        <f t="shared" si="32"/>
        <v>22.219257323172496</v>
      </c>
      <c r="E351" s="2">
        <f t="shared" si="31"/>
        <v>-0.13165452472627592</v>
      </c>
      <c r="F351" s="2">
        <f t="shared" si="29"/>
        <v>-4.1472063057957226E-2</v>
      </c>
      <c r="G351" s="2">
        <f t="shared" si="27"/>
        <v>-9.0182461668318697E-2</v>
      </c>
      <c r="H351" s="2" t="str">
        <f t="shared" si="28"/>
        <v>Hold</v>
      </c>
    </row>
    <row r="352" spans="1:8" ht="13.5" x14ac:dyDescent="0.25">
      <c r="A352" s="3">
        <f>TITRES_STAT!B355</f>
        <v>42816</v>
      </c>
      <c r="B352" s="6">
        <f>TITRES_STAT!D355</f>
        <v>22.226600000000001</v>
      </c>
      <c r="C352" s="2">
        <f t="shared" si="30"/>
        <v>22.043371598685262</v>
      </c>
      <c r="D352" s="2">
        <f t="shared" si="32"/>
        <v>22.219801225159717</v>
      </c>
      <c r="E352" s="2">
        <f t="shared" si="31"/>
        <v>-0.17642962647445515</v>
      </c>
      <c r="F352" s="2">
        <f t="shared" si="29"/>
        <v>-6.8463575741256805E-2</v>
      </c>
      <c r="G352" s="2">
        <f t="shared" si="27"/>
        <v>-0.10796605073319834</v>
      </c>
      <c r="H352" s="2" t="str">
        <f t="shared" si="28"/>
        <v>Hold</v>
      </c>
    </row>
    <row r="353" spans="1:8" ht="13.5" x14ac:dyDescent="0.25">
      <c r="A353" s="3">
        <f>TITRES_STAT!B356</f>
        <v>42817</v>
      </c>
      <c r="B353" s="6">
        <f>TITRES_STAT!D356</f>
        <v>21.657900000000001</v>
      </c>
      <c r="C353" s="2">
        <f t="shared" si="30"/>
        <v>22.005945198887531</v>
      </c>
      <c r="D353" s="2">
        <f t="shared" si="32"/>
        <v>22.178178912184922</v>
      </c>
      <c r="E353" s="2">
        <f t="shared" si="31"/>
        <v>-0.17223371329739123</v>
      </c>
      <c r="F353" s="2">
        <f t="shared" si="29"/>
        <v>-8.9217603252483693E-2</v>
      </c>
      <c r="G353" s="2">
        <f t="shared" si="27"/>
        <v>-8.301611004490754E-2</v>
      </c>
      <c r="H353" s="2" t="str">
        <f t="shared" si="28"/>
        <v>Hold</v>
      </c>
    </row>
    <row r="354" spans="1:8" ht="13.5" x14ac:dyDescent="0.25">
      <c r="A354" s="3">
        <f>TITRES_STAT!B357</f>
        <v>42818</v>
      </c>
      <c r="B354" s="6">
        <f>TITRES_STAT!D357</f>
        <v>21.657900000000001</v>
      </c>
      <c r="C354" s="2">
        <f t="shared" si="30"/>
        <v>22.045722860597142</v>
      </c>
      <c r="D354" s="2">
        <f t="shared" si="32"/>
        <v>22.139639733504556</v>
      </c>
      <c r="E354" s="2">
        <f t="shared" si="31"/>
        <v>-9.3916872907414017E-2</v>
      </c>
      <c r="F354" s="2">
        <f t="shared" si="29"/>
        <v>-9.0157457183469764E-2</v>
      </c>
      <c r="G354" s="2">
        <f t="shared" si="27"/>
        <v>-3.7594157239442538E-3</v>
      </c>
      <c r="H354" s="2" t="str">
        <f t="shared" si="28"/>
        <v>Hold</v>
      </c>
    </row>
    <row r="355" spans="1:8" ht="13.5" x14ac:dyDescent="0.25">
      <c r="A355" s="3">
        <f>TITRES_STAT!B358</f>
        <v>42821</v>
      </c>
      <c r="B355" s="6">
        <f>TITRES_STAT!D358</f>
        <v>21.989699999999999</v>
      </c>
      <c r="C355" s="2">
        <f t="shared" si="30"/>
        <v>22.079380882043736</v>
      </c>
      <c r="D355" s="2">
        <f t="shared" si="32"/>
        <v>22.128533086578294</v>
      </c>
      <c r="E355" s="2">
        <f t="shared" si="31"/>
        <v>-4.9152204534557598E-2</v>
      </c>
      <c r="F355" s="2">
        <f t="shared" si="29"/>
        <v>-8.1956406653687336E-2</v>
      </c>
      <c r="G355" s="2">
        <f t="shared" si="27"/>
        <v>3.2804202119129738E-2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6">
        <f>TITRES_STAT!D359</f>
        <v>21.610499999999998</v>
      </c>
      <c r="C356" s="2">
        <f t="shared" si="30"/>
        <v>22.036414592498545</v>
      </c>
      <c r="D356" s="2">
        <f t="shared" si="32"/>
        <v>22.090160265350274</v>
      </c>
      <c r="E356" s="2">
        <f t="shared" si="31"/>
        <v>-5.3745672851729154E-2</v>
      </c>
      <c r="F356" s="2">
        <f t="shared" si="29"/>
        <v>-7.6314259893295711E-2</v>
      </c>
      <c r="G356" s="2">
        <f t="shared" ref="G356:G419" si="33">E356-F356</f>
        <v>2.2568587041566557E-2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6">
        <f>TITRES_STAT!D360</f>
        <v>21.989699999999999</v>
      </c>
      <c r="C357" s="2">
        <f t="shared" si="30"/>
        <v>22.070058501344921</v>
      </c>
      <c r="D357" s="2">
        <f t="shared" si="32"/>
        <v>22.082718764213219</v>
      </c>
      <c r="E357" s="2">
        <f t="shared" si="31"/>
        <v>-1.2660262868298133E-2</v>
      </c>
      <c r="F357" s="2">
        <f t="shared" ref="F357:F420" si="35">(E357*(2/(10)))+((1-(2/10))*F356)</f>
        <v>-6.358346048829619E-2</v>
      </c>
      <c r="G357" s="2">
        <f t="shared" si="33"/>
        <v>5.0923197619998056E-2</v>
      </c>
      <c r="H357" s="2" t="str">
        <f t="shared" si="34"/>
        <v>Sell</v>
      </c>
    </row>
    <row r="358" spans="1:8" ht="13.5" x14ac:dyDescent="0.25">
      <c r="A358" s="3">
        <f>TITRES_STAT!B361</f>
        <v>42824</v>
      </c>
      <c r="B358" s="6">
        <f>TITRES_STAT!D361</f>
        <v>21.8001</v>
      </c>
      <c r="C358" s="2">
        <f t="shared" si="30"/>
        <v>22.098526424214931</v>
      </c>
      <c r="D358" s="2">
        <f t="shared" si="32"/>
        <v>22.061784040938168</v>
      </c>
      <c r="E358" s="2">
        <f t="shared" si="31"/>
        <v>3.6742383276763491E-2</v>
      </c>
      <c r="F358" s="2">
        <f t="shared" si="35"/>
        <v>-4.3518291735284251E-2</v>
      </c>
      <c r="G358" s="2">
        <f t="shared" si="33"/>
        <v>8.0260675012047741E-2</v>
      </c>
      <c r="H358" s="2" t="str">
        <f t="shared" si="34"/>
        <v>Sell</v>
      </c>
    </row>
    <row r="359" spans="1:8" ht="13.5" x14ac:dyDescent="0.25">
      <c r="A359" s="3">
        <f>TITRES_STAT!B362</f>
        <v>42825</v>
      </c>
      <c r="B359" s="6">
        <f>TITRES_STAT!D362</f>
        <v>21.9802</v>
      </c>
      <c r="C359" s="2">
        <f t="shared" si="30"/>
        <v>22.1226146666434</v>
      </c>
      <c r="D359" s="2">
        <f t="shared" si="32"/>
        <v>22.055740778646452</v>
      </c>
      <c r="E359" s="2">
        <f t="shared" si="31"/>
        <v>6.6873887996948156E-2</v>
      </c>
      <c r="F359" s="2">
        <f t="shared" si="35"/>
        <v>-2.1439855788837767E-2</v>
      </c>
      <c r="G359" s="2">
        <f t="shared" si="33"/>
        <v>8.8313743785785923E-2</v>
      </c>
      <c r="H359" s="2" t="str">
        <f t="shared" si="34"/>
        <v>Sell</v>
      </c>
    </row>
    <row r="360" spans="1:8" ht="13.5" x14ac:dyDescent="0.25">
      <c r="A360" s="3">
        <f>TITRES_STAT!B363</f>
        <v>42828</v>
      </c>
      <c r="B360" s="6">
        <f>TITRES_STAT!D363</f>
        <v>22.558399999999999</v>
      </c>
      <c r="C360" s="2">
        <f t="shared" si="30"/>
        <v>22.142997025621337</v>
      </c>
      <c r="D360" s="2">
        <f t="shared" si="32"/>
        <v>22.092974795043013</v>
      </c>
      <c r="E360" s="2">
        <f t="shared" si="31"/>
        <v>5.0022230578324667E-2</v>
      </c>
      <c r="F360" s="2">
        <f t="shared" si="35"/>
        <v>-7.1474385154052782E-3</v>
      </c>
      <c r="G360" s="2">
        <f t="shared" si="33"/>
        <v>5.7169669093729947E-2</v>
      </c>
      <c r="H360" s="2" t="str">
        <f t="shared" si="34"/>
        <v>Sell</v>
      </c>
    </row>
    <row r="361" spans="1:8" ht="13.5" x14ac:dyDescent="0.25">
      <c r="A361" s="3">
        <f>TITRES_STAT!B364</f>
        <v>42829</v>
      </c>
      <c r="B361" s="6">
        <f>TITRES_STAT!D364</f>
        <v>23.221800000000002</v>
      </c>
      <c r="C361" s="2">
        <f t="shared" si="30"/>
        <v>22.158782098602668</v>
      </c>
      <c r="D361" s="2">
        <f t="shared" si="32"/>
        <v>22.176591476891677</v>
      </c>
      <c r="E361" s="2">
        <f t="shared" si="31"/>
        <v>-1.7809378289008748E-2</v>
      </c>
      <c r="F361" s="2">
        <f t="shared" si="35"/>
        <v>-9.2798264701259726E-3</v>
      </c>
      <c r="G361" s="2">
        <f t="shared" si="33"/>
        <v>-8.5295518188827756E-3</v>
      </c>
      <c r="H361" s="2" t="str">
        <f t="shared" si="34"/>
        <v>Hold</v>
      </c>
    </row>
    <row r="362" spans="1:8" ht="13.5" x14ac:dyDescent="0.25">
      <c r="A362" s="3">
        <f>TITRES_STAT!B365</f>
        <v>42830</v>
      </c>
      <c r="B362" s="6">
        <f>TITRES_STAT!D365</f>
        <v>24.207599999999999</v>
      </c>
      <c r="C362" s="2">
        <f t="shared" si="30"/>
        <v>22.169215621894566</v>
      </c>
      <c r="D362" s="2">
        <f t="shared" si="32"/>
        <v>22.327036552677477</v>
      </c>
      <c r="E362" s="2">
        <f t="shared" si="31"/>
        <v>-0.15782093078291126</v>
      </c>
      <c r="F362" s="2">
        <f t="shared" si="35"/>
        <v>-3.8988047332683032E-2</v>
      </c>
      <c r="G362" s="2">
        <f t="shared" si="33"/>
        <v>-0.11883288345022823</v>
      </c>
      <c r="H362" s="2" t="str">
        <f t="shared" si="34"/>
        <v>Hold</v>
      </c>
    </row>
    <row r="363" spans="1:8" ht="13.5" x14ac:dyDescent="0.25">
      <c r="A363" s="3">
        <f>TITRES_STAT!B366</f>
        <v>42831</v>
      </c>
      <c r="B363" s="6">
        <f>TITRES_STAT!D366</f>
        <v>25.2881</v>
      </c>
      <c r="C363" s="2">
        <f t="shared" si="30"/>
        <v>22.090551680064632</v>
      </c>
      <c r="D363" s="2">
        <f t="shared" si="32"/>
        <v>22.546374585812476</v>
      </c>
      <c r="E363" s="2">
        <f t="shared" si="31"/>
        <v>-0.45582290574784423</v>
      </c>
      <c r="F363" s="2">
        <f t="shared" si="35"/>
        <v>-0.12235501901571527</v>
      </c>
      <c r="G363" s="2">
        <f t="shared" si="33"/>
        <v>-0.33346788673212896</v>
      </c>
      <c r="H363" s="2" t="str">
        <f t="shared" si="34"/>
        <v>Hold</v>
      </c>
    </row>
    <row r="364" spans="1:8" ht="13.5" x14ac:dyDescent="0.25">
      <c r="A364" s="3">
        <f>TITRES_STAT!B367</f>
        <v>42832</v>
      </c>
      <c r="B364" s="6">
        <f>TITRES_STAT!D367</f>
        <v>24.927900000000001</v>
      </c>
      <c r="C364" s="2">
        <f t="shared" si="30"/>
        <v>22.023989883131613</v>
      </c>
      <c r="D364" s="2">
        <f t="shared" si="32"/>
        <v>22.722783875752292</v>
      </c>
      <c r="E364" s="2">
        <f t="shared" si="31"/>
        <v>-0.69879399262067921</v>
      </c>
      <c r="F364" s="2">
        <f t="shared" si="35"/>
        <v>-0.23764281373670806</v>
      </c>
      <c r="G364" s="2">
        <f t="shared" si="33"/>
        <v>-0.46115117888397117</v>
      </c>
      <c r="H364" s="2" t="str">
        <f t="shared" si="34"/>
        <v>Hold</v>
      </c>
    </row>
    <row r="365" spans="1:8" ht="13.5" x14ac:dyDescent="0.25">
      <c r="A365" s="3">
        <f>TITRES_STAT!B368</f>
        <v>42835</v>
      </c>
      <c r="B365" s="6">
        <f>TITRES_STAT!D368</f>
        <v>24.4635</v>
      </c>
      <c r="C365" s="2">
        <f t="shared" si="30"/>
        <v>22.018714516495983</v>
      </c>
      <c r="D365" s="2">
        <f t="shared" si="32"/>
        <v>22.851725810881753</v>
      </c>
      <c r="E365" s="2">
        <f t="shared" si="31"/>
        <v>-0.83301129438576993</v>
      </c>
      <c r="F365" s="2">
        <f t="shared" si="35"/>
        <v>-0.35671650986652048</v>
      </c>
      <c r="G365" s="2">
        <f t="shared" si="33"/>
        <v>-0.47629478451924945</v>
      </c>
      <c r="H365" s="2" t="str">
        <f t="shared" si="34"/>
        <v>Hold</v>
      </c>
    </row>
    <row r="366" spans="1:8" ht="13.5" x14ac:dyDescent="0.25">
      <c r="A366" s="3">
        <f>TITRES_STAT!B369</f>
        <v>42836</v>
      </c>
      <c r="B366" s="6">
        <f>TITRES_STAT!D369</f>
        <v>24.4635</v>
      </c>
      <c r="C366" s="2">
        <f t="shared" si="30"/>
        <v>21.955912283188908</v>
      </c>
      <c r="D366" s="2">
        <f t="shared" si="32"/>
        <v>22.971116491557179</v>
      </c>
      <c r="E366" s="2">
        <f t="shared" si="31"/>
        <v>-1.0152042083682709</v>
      </c>
      <c r="F366" s="2">
        <f t="shared" si="35"/>
        <v>-0.48841404956687062</v>
      </c>
      <c r="G366" s="2">
        <f t="shared" si="33"/>
        <v>-0.52679015880140023</v>
      </c>
      <c r="H366" s="2" t="str">
        <f t="shared" si="34"/>
        <v>Hold</v>
      </c>
    </row>
    <row r="367" spans="1:8" ht="13.5" x14ac:dyDescent="0.25">
      <c r="A367" s="3">
        <f>TITRES_STAT!B370</f>
        <v>42837</v>
      </c>
      <c r="B367" s="6">
        <f>TITRES_STAT!D370</f>
        <v>25.013200000000001</v>
      </c>
      <c r="C367" s="2">
        <f t="shared" si="30"/>
        <v>21.961110393467536</v>
      </c>
      <c r="D367" s="2">
        <f t="shared" si="32"/>
        <v>23.122381936627015</v>
      </c>
      <c r="E367" s="2">
        <f t="shared" si="31"/>
        <v>-1.1612715431594793</v>
      </c>
      <c r="F367" s="2">
        <f t="shared" si="35"/>
        <v>-0.62298554828539243</v>
      </c>
      <c r="G367" s="2">
        <f t="shared" si="33"/>
        <v>-0.5382859948740869</v>
      </c>
      <c r="H367" s="2" t="str">
        <f t="shared" si="34"/>
        <v>Hold</v>
      </c>
    </row>
    <row r="368" spans="1:8" ht="13.5" x14ac:dyDescent="0.25">
      <c r="A368" s="3">
        <f>TITRES_STAT!B371</f>
        <v>42838</v>
      </c>
      <c r="B368" s="6">
        <f>TITRES_STAT!D371</f>
        <v>25.013200000000001</v>
      </c>
      <c r="C368" s="2">
        <f t="shared" si="30"/>
        <v>21.936339563703299</v>
      </c>
      <c r="D368" s="2">
        <f t="shared" si="32"/>
        <v>23.262442533913902</v>
      </c>
      <c r="E368" s="2">
        <f t="shared" si="31"/>
        <v>-1.3261029702106022</v>
      </c>
      <c r="F368" s="2">
        <f t="shared" si="35"/>
        <v>-0.76360903267043434</v>
      </c>
      <c r="G368" s="2">
        <f t="shared" si="33"/>
        <v>-0.56249393754016785</v>
      </c>
      <c r="H368" s="2" t="str">
        <f t="shared" si="34"/>
        <v>Hold</v>
      </c>
    </row>
    <row r="369" spans="1:8" ht="13.5" x14ac:dyDescent="0.25">
      <c r="A369" s="3">
        <f>TITRES_STAT!B372</f>
        <v>42839</v>
      </c>
      <c r="B369" s="6">
        <f>TITRES_STAT!D372</f>
        <v>25.174399999999999</v>
      </c>
      <c r="C369" s="2">
        <f t="shared" si="30"/>
        <v>21.943087323133561</v>
      </c>
      <c r="D369" s="2">
        <f t="shared" si="32"/>
        <v>23.404069012883241</v>
      </c>
      <c r="E369" s="2">
        <f t="shared" si="31"/>
        <v>-1.4609816897496799</v>
      </c>
      <c r="F369" s="2">
        <f t="shared" si="35"/>
        <v>-0.90308356408628354</v>
      </c>
      <c r="G369" s="2">
        <f t="shared" si="33"/>
        <v>-0.55789812566339636</v>
      </c>
      <c r="H369" s="2" t="str">
        <f t="shared" si="34"/>
        <v>Hold</v>
      </c>
    </row>
    <row r="370" spans="1:8" ht="13.5" x14ac:dyDescent="0.25">
      <c r="A370" s="3">
        <f>TITRES_STAT!B373</f>
        <v>42842</v>
      </c>
      <c r="B370" s="6">
        <f>TITRES_STAT!D373</f>
        <v>25.108000000000001</v>
      </c>
      <c r="C370" s="2">
        <f t="shared" si="30"/>
        <v>22.037750811882244</v>
      </c>
      <c r="D370" s="2">
        <f t="shared" si="32"/>
        <v>23.530286123040035</v>
      </c>
      <c r="E370" s="2">
        <f t="shared" si="31"/>
        <v>-1.4925353111577913</v>
      </c>
      <c r="F370" s="2">
        <f t="shared" si="35"/>
        <v>-1.0209739135005851</v>
      </c>
      <c r="G370" s="2">
        <f t="shared" si="33"/>
        <v>-0.47156139765720617</v>
      </c>
      <c r="H370" s="2" t="str">
        <f t="shared" si="34"/>
        <v>Hold</v>
      </c>
    </row>
    <row r="371" spans="1:8" ht="13.5" x14ac:dyDescent="0.25">
      <c r="A371" s="3">
        <f>TITRES_STAT!B374</f>
        <v>42843</v>
      </c>
      <c r="B371" s="6">
        <f>TITRES_STAT!D374</f>
        <v>24.359200000000001</v>
      </c>
      <c r="C371" s="2">
        <f t="shared" si="30"/>
        <v>22.219912225438822</v>
      </c>
      <c r="D371" s="2">
        <f t="shared" si="32"/>
        <v>23.591687150962997</v>
      </c>
      <c r="E371" s="2">
        <f t="shared" si="31"/>
        <v>-1.3717749255241749</v>
      </c>
      <c r="F371" s="2">
        <f t="shared" si="35"/>
        <v>-1.0911341159053032</v>
      </c>
      <c r="G371" s="2">
        <f t="shared" si="33"/>
        <v>-0.28064080961887172</v>
      </c>
      <c r="H371" s="2" t="str">
        <f t="shared" si="34"/>
        <v>Hold</v>
      </c>
    </row>
    <row r="372" spans="1:8" ht="13.5" x14ac:dyDescent="0.25">
      <c r="A372" s="3">
        <f>TITRES_STAT!B375</f>
        <v>42844</v>
      </c>
      <c r="B372" s="6">
        <f>TITRES_STAT!D375</f>
        <v>25.079599999999999</v>
      </c>
      <c r="C372" s="2">
        <f t="shared" si="30"/>
        <v>22.525710344602079</v>
      </c>
      <c r="D372" s="2">
        <f t="shared" si="32"/>
        <v>23.701902917558328</v>
      </c>
      <c r="E372" s="2">
        <f t="shared" si="31"/>
        <v>-1.1761925729562499</v>
      </c>
      <c r="F372" s="2">
        <f t="shared" si="35"/>
        <v>-1.1081458073154926</v>
      </c>
      <c r="G372" s="2">
        <f t="shared" si="33"/>
        <v>-6.804676564075729E-2</v>
      </c>
      <c r="H372" s="2" t="str">
        <f t="shared" si="34"/>
        <v>Hold</v>
      </c>
    </row>
    <row r="373" spans="1:8" ht="13.5" x14ac:dyDescent="0.25">
      <c r="A373" s="3">
        <f>TITRES_STAT!B376</f>
        <v>42845</v>
      </c>
      <c r="B373" s="6">
        <f>TITRES_STAT!D376</f>
        <v>24.5014</v>
      </c>
      <c r="C373" s="2">
        <f t="shared" si="30"/>
        <v>22.950693368509452</v>
      </c>
      <c r="D373" s="2">
        <f t="shared" si="32"/>
        <v>23.761124923665118</v>
      </c>
      <c r="E373" s="2">
        <f t="shared" si="31"/>
        <v>-0.81043155515566667</v>
      </c>
      <c r="F373" s="2">
        <f t="shared" si="35"/>
        <v>-1.0486029568835273</v>
      </c>
      <c r="G373" s="2">
        <f t="shared" si="33"/>
        <v>0.23817140172786067</v>
      </c>
      <c r="H373" s="2" t="str">
        <f t="shared" si="34"/>
        <v>Sell</v>
      </c>
    </row>
    <row r="374" spans="1:8" ht="13.5" x14ac:dyDescent="0.25">
      <c r="A374" s="3">
        <f>TITRES_STAT!B377</f>
        <v>42846</v>
      </c>
      <c r="B374" s="6">
        <f>TITRES_STAT!D377</f>
        <v>25.0227</v>
      </c>
      <c r="C374" s="2">
        <f t="shared" si="30"/>
        <v>23.254879004123381</v>
      </c>
      <c r="D374" s="2">
        <f t="shared" si="32"/>
        <v>23.854574929319554</v>
      </c>
      <c r="E374" s="2">
        <f t="shared" si="31"/>
        <v>-0.59969592519617265</v>
      </c>
      <c r="F374" s="2">
        <f t="shared" si="35"/>
        <v>-0.95882155054605644</v>
      </c>
      <c r="G374" s="2">
        <f t="shared" si="33"/>
        <v>0.35912562534988379</v>
      </c>
      <c r="H374" s="2" t="str">
        <f t="shared" si="34"/>
        <v>Sell</v>
      </c>
    </row>
    <row r="375" spans="1:8" ht="13.5" x14ac:dyDescent="0.25">
      <c r="A375" s="3">
        <f>TITRES_STAT!B378</f>
        <v>42849</v>
      </c>
      <c r="B375" s="6">
        <f>TITRES_STAT!D378</f>
        <v>25.0227</v>
      </c>
      <c r="C375" s="2">
        <f t="shared" si="30"/>
        <v>23.440820695796706</v>
      </c>
      <c r="D375" s="2">
        <f t="shared" si="32"/>
        <v>23.941102712332921</v>
      </c>
      <c r="E375" s="2">
        <f t="shared" si="31"/>
        <v>-0.50028201653621451</v>
      </c>
      <c r="F375" s="2">
        <f t="shared" si="35"/>
        <v>-0.86711364374408806</v>
      </c>
      <c r="G375" s="2">
        <f t="shared" si="33"/>
        <v>0.36683162720787355</v>
      </c>
      <c r="H375" s="2" t="str">
        <f t="shared" si="34"/>
        <v>Sell</v>
      </c>
    </row>
    <row r="376" spans="1:8" ht="13.5" x14ac:dyDescent="0.25">
      <c r="A376" s="3">
        <f>TITRES_STAT!B379</f>
        <v>42850</v>
      </c>
      <c r="B376" s="6">
        <f>TITRES_STAT!D379</f>
        <v>25.0227</v>
      </c>
      <c r="C376" s="2">
        <f t="shared" si="30"/>
        <v>23.598155973366442</v>
      </c>
      <c r="D376" s="2">
        <f t="shared" si="32"/>
        <v>24.021221029937891</v>
      </c>
      <c r="E376" s="2">
        <f t="shared" si="31"/>
        <v>-0.42306505657144911</v>
      </c>
      <c r="F376" s="2">
        <f t="shared" si="35"/>
        <v>-0.77830392630956036</v>
      </c>
      <c r="G376" s="2">
        <f t="shared" si="33"/>
        <v>0.35523886973811125</v>
      </c>
      <c r="H376" s="2" t="str">
        <f t="shared" si="34"/>
        <v>Sell</v>
      </c>
    </row>
    <row r="377" spans="1:8" ht="13.5" x14ac:dyDescent="0.25">
      <c r="A377" s="3">
        <f>TITRES_STAT!B380</f>
        <v>42851</v>
      </c>
      <c r="B377" s="6">
        <f>TITRES_STAT!D380</f>
        <v>24.539300000000001</v>
      </c>
      <c r="C377" s="2">
        <f t="shared" si="30"/>
        <v>23.815855054386986</v>
      </c>
      <c r="D377" s="2">
        <f t="shared" si="32"/>
        <v>24.059597249942492</v>
      </c>
      <c r="E377" s="2">
        <f t="shared" si="31"/>
        <v>-0.24374219555550525</v>
      </c>
      <c r="F377" s="2">
        <f t="shared" si="35"/>
        <v>-0.67139158015874933</v>
      </c>
      <c r="G377" s="2">
        <f t="shared" si="33"/>
        <v>0.42764938460324409</v>
      </c>
      <c r="H377" s="2" t="str">
        <f t="shared" si="34"/>
        <v>Sell</v>
      </c>
    </row>
    <row r="378" spans="1:8" ht="13.5" x14ac:dyDescent="0.25">
      <c r="A378" s="3">
        <f>TITRES_STAT!B381</f>
        <v>42852</v>
      </c>
      <c r="B378" s="6">
        <f>TITRES_STAT!D381</f>
        <v>24.918500000000002</v>
      </c>
      <c r="C378" s="2">
        <f t="shared" si="30"/>
        <v>24.000061969096684</v>
      </c>
      <c r="D378" s="2">
        <f t="shared" si="32"/>
        <v>24.123219675872679</v>
      </c>
      <c r="E378" s="2">
        <f t="shared" si="31"/>
        <v>-0.12315770677599502</v>
      </c>
      <c r="F378" s="2">
        <f t="shared" si="35"/>
        <v>-0.56174480548219841</v>
      </c>
      <c r="G378" s="2">
        <f t="shared" si="33"/>
        <v>0.43858709870620338</v>
      </c>
      <c r="H378" s="2" t="str">
        <f t="shared" si="34"/>
        <v>Sell</v>
      </c>
    </row>
    <row r="379" spans="1:8" ht="13.5" x14ac:dyDescent="0.25">
      <c r="A379" s="3">
        <f>TITRES_STAT!B382</f>
        <v>42853</v>
      </c>
      <c r="B379" s="6">
        <f>TITRES_STAT!D382</f>
        <v>24.643599999999999</v>
      </c>
      <c r="C379" s="2">
        <f t="shared" si="30"/>
        <v>24.180729358466426</v>
      </c>
      <c r="D379" s="2">
        <f t="shared" si="32"/>
        <v>24.161766366548779</v>
      </c>
      <c r="E379" s="2">
        <f t="shared" si="31"/>
        <v>1.8962991917646832E-2</v>
      </c>
      <c r="F379" s="2">
        <f t="shared" si="35"/>
        <v>-0.44560324600222939</v>
      </c>
      <c r="G379" s="2">
        <f t="shared" si="33"/>
        <v>0.46456623791987622</v>
      </c>
      <c r="H379" s="2" t="str">
        <f t="shared" si="34"/>
        <v>Sell</v>
      </c>
    </row>
    <row r="380" spans="1:8" ht="13.5" x14ac:dyDescent="0.25">
      <c r="A380" s="3">
        <f>TITRES_STAT!B383</f>
        <v>42857</v>
      </c>
      <c r="B380" s="6">
        <f>TITRES_STAT!D383</f>
        <v>24.643599999999999</v>
      </c>
      <c r="C380" s="2">
        <f t="shared" si="30"/>
        <v>24.323386380240823</v>
      </c>
      <c r="D380" s="2">
        <f t="shared" si="32"/>
        <v>24.197457746804425</v>
      </c>
      <c r="E380" s="2">
        <f t="shared" si="31"/>
        <v>0.12592863343639848</v>
      </c>
      <c r="F380" s="2">
        <f t="shared" si="35"/>
        <v>-0.33129687011450382</v>
      </c>
      <c r="G380" s="2">
        <f t="shared" si="33"/>
        <v>0.4572255035509023</v>
      </c>
      <c r="H380" s="2" t="str">
        <f t="shared" si="34"/>
        <v>Sell</v>
      </c>
    </row>
    <row r="381" spans="1:8" ht="13.5" x14ac:dyDescent="0.25">
      <c r="A381" s="3">
        <f>TITRES_STAT!B384</f>
        <v>42858</v>
      </c>
      <c r="B381" s="6">
        <f>TITRES_STAT!D384</f>
        <v>24.918500000000002</v>
      </c>
      <c r="C381" s="2">
        <f t="shared" si="30"/>
        <v>24.32889616789608</v>
      </c>
      <c r="D381" s="2">
        <f t="shared" si="32"/>
        <v>24.250868284078173</v>
      </c>
      <c r="E381" s="2">
        <f t="shared" si="31"/>
        <v>7.8027883817906485E-2</v>
      </c>
      <c r="F381" s="2">
        <f t="shared" si="35"/>
        <v>-0.24943191932802175</v>
      </c>
      <c r="G381" s="2">
        <f t="shared" si="33"/>
        <v>0.32745980314592826</v>
      </c>
      <c r="H381" s="2" t="str">
        <f t="shared" si="34"/>
        <v>Sell</v>
      </c>
    </row>
    <row r="382" spans="1:8" ht="13.5" x14ac:dyDescent="0.25">
      <c r="A382" s="3">
        <f>TITRES_STAT!B385</f>
        <v>42859</v>
      </c>
      <c r="B382" s="6">
        <f>TITRES_STAT!D385</f>
        <v>25.0227</v>
      </c>
      <c r="C382" s="2">
        <f t="shared" si="30"/>
        <v>24.444389065142836</v>
      </c>
      <c r="D382" s="2">
        <f t="shared" si="32"/>
        <v>24.308041003776086</v>
      </c>
      <c r="E382" s="2">
        <f t="shared" si="31"/>
        <v>0.13634806136674982</v>
      </c>
      <c r="F382" s="2">
        <f t="shared" si="35"/>
        <v>-0.17227592318906743</v>
      </c>
      <c r="G382" s="2">
        <f t="shared" si="33"/>
        <v>0.30862398455581724</v>
      </c>
      <c r="H382" s="2" t="str">
        <f t="shared" si="34"/>
        <v>Sell</v>
      </c>
    </row>
    <row r="383" spans="1:8" ht="13.5" x14ac:dyDescent="0.25">
      <c r="A383" s="3">
        <f>TITRES_STAT!B386</f>
        <v>42860</v>
      </c>
      <c r="B383" s="6">
        <f>TITRES_STAT!D386</f>
        <v>25.0227</v>
      </c>
      <c r="C383" s="2">
        <f t="shared" si="30"/>
        <v>24.453159978197785</v>
      </c>
      <c r="D383" s="2">
        <f t="shared" si="32"/>
        <v>24.360978707200083</v>
      </c>
      <c r="E383" s="2">
        <f t="shared" si="31"/>
        <v>9.2181270997702569E-2</v>
      </c>
      <c r="F383" s="2">
        <f t="shared" si="35"/>
        <v>-0.11938448435171345</v>
      </c>
      <c r="G383" s="2">
        <f t="shared" si="33"/>
        <v>0.21156575534941602</v>
      </c>
      <c r="H383" s="2" t="str">
        <f t="shared" si="34"/>
        <v>Sell</v>
      </c>
    </row>
    <row r="384" spans="1:8" ht="13.5" x14ac:dyDescent="0.25">
      <c r="A384" s="3">
        <f>TITRES_STAT!B387</f>
        <v>42863</v>
      </c>
      <c r="B384" s="6">
        <f>TITRES_STAT!D387</f>
        <v>25.0227</v>
      </c>
      <c r="C384" s="2">
        <f t="shared" si="30"/>
        <v>24.54078152001351</v>
      </c>
      <c r="D384" s="2">
        <f t="shared" si="32"/>
        <v>24.409995099259337</v>
      </c>
      <c r="E384" s="2">
        <f t="shared" si="31"/>
        <v>0.13078642075417335</v>
      </c>
      <c r="F384" s="2">
        <f t="shared" si="35"/>
        <v>-6.9350303330536101E-2</v>
      </c>
      <c r="G384" s="2">
        <f t="shared" si="33"/>
        <v>0.20013672408470945</v>
      </c>
      <c r="H384" s="2" t="str">
        <f t="shared" si="34"/>
        <v>Sell</v>
      </c>
    </row>
    <row r="385" spans="1:8" ht="13.5" x14ac:dyDescent="0.25">
      <c r="A385" s="3">
        <f>TITRES_STAT!B388</f>
        <v>42864</v>
      </c>
      <c r="B385" s="6">
        <f>TITRES_STAT!D388</f>
        <v>25.2028</v>
      </c>
      <c r="C385" s="2">
        <f t="shared" si="30"/>
        <v>24.614922824626817</v>
      </c>
      <c r="D385" s="2">
        <f t="shared" si="32"/>
        <v>24.46872138820309</v>
      </c>
      <c r="E385" s="2">
        <f t="shared" si="31"/>
        <v>0.14620143642372696</v>
      </c>
      <c r="F385" s="2">
        <f t="shared" si="35"/>
        <v>-2.6239955379683492E-2</v>
      </c>
      <c r="G385" s="2">
        <f t="shared" si="33"/>
        <v>0.17244139180341045</v>
      </c>
      <c r="H385" s="2" t="str">
        <f t="shared" si="34"/>
        <v>Sell</v>
      </c>
    </row>
    <row r="386" spans="1:8" ht="13.5" x14ac:dyDescent="0.25">
      <c r="A386" s="3">
        <f>TITRES_STAT!B389</f>
        <v>42865</v>
      </c>
      <c r="B386" s="6">
        <f>TITRES_STAT!D389</f>
        <v>25.2028</v>
      </c>
      <c r="C386" s="2">
        <f t="shared" si="30"/>
        <v>24.677657774684231</v>
      </c>
      <c r="D386" s="2">
        <f t="shared" si="32"/>
        <v>24.523097581669525</v>
      </c>
      <c r="E386" s="2">
        <f t="shared" si="31"/>
        <v>0.15456019301470647</v>
      </c>
      <c r="F386" s="2">
        <f t="shared" si="35"/>
        <v>9.9200742991945035E-3</v>
      </c>
      <c r="G386" s="2">
        <f t="shared" si="33"/>
        <v>0.14464011871551197</v>
      </c>
      <c r="H386" s="2" t="str">
        <f t="shared" si="34"/>
        <v>Sell</v>
      </c>
    </row>
    <row r="387" spans="1:8" ht="13.5" x14ac:dyDescent="0.25">
      <c r="A387" s="3">
        <f>TITRES_STAT!B390</f>
        <v>42866</v>
      </c>
      <c r="B387" s="6">
        <f>TITRES_STAT!D390</f>
        <v>25.2028</v>
      </c>
      <c r="C387" s="2">
        <f t="shared" si="30"/>
        <v>24.656371963194349</v>
      </c>
      <c r="D387" s="2">
        <f t="shared" si="32"/>
        <v>24.573445908953261</v>
      </c>
      <c r="E387" s="2">
        <f t="shared" si="31"/>
        <v>8.2926054241088565E-2</v>
      </c>
      <c r="F387" s="2">
        <f t="shared" si="35"/>
        <v>2.4521270287573317E-2</v>
      </c>
      <c r="G387" s="2">
        <f t="shared" si="33"/>
        <v>5.8404783953515248E-2</v>
      </c>
      <c r="H387" s="2" t="str">
        <f t="shared" si="34"/>
        <v>Sell</v>
      </c>
    </row>
    <row r="388" spans="1:8" ht="13.5" x14ac:dyDescent="0.25">
      <c r="A388" s="3">
        <f>TITRES_STAT!B391</f>
        <v>42867</v>
      </c>
      <c r="B388" s="6">
        <f>TITRES_STAT!D391</f>
        <v>25.1175</v>
      </c>
      <c r="C388" s="2">
        <f t="shared" si="30"/>
        <v>24.696699353472141</v>
      </c>
      <c r="D388" s="2">
        <f t="shared" si="32"/>
        <v>24.61374621199376</v>
      </c>
      <c r="E388" s="2">
        <f t="shared" si="31"/>
        <v>8.2953141478380843E-2</v>
      </c>
      <c r="F388" s="2">
        <f t="shared" si="35"/>
        <v>3.6207644525734828E-2</v>
      </c>
      <c r="G388" s="2">
        <f t="shared" si="33"/>
        <v>4.6745496952646015E-2</v>
      </c>
      <c r="H388" s="2" t="str">
        <f t="shared" si="34"/>
        <v>Sell</v>
      </c>
    </row>
    <row r="389" spans="1:8" ht="13.5" x14ac:dyDescent="0.25">
      <c r="A389" s="3">
        <f>TITRES_STAT!B392</f>
        <v>42870</v>
      </c>
      <c r="B389" s="6">
        <f>TITRES_STAT!D392</f>
        <v>25.1175</v>
      </c>
      <c r="C389" s="2">
        <f t="shared" si="30"/>
        <v>24.688530222168737</v>
      </c>
      <c r="D389" s="2">
        <f t="shared" si="32"/>
        <v>24.65106130740163</v>
      </c>
      <c r="E389" s="2">
        <f t="shared" si="31"/>
        <v>3.7468914767107009E-2</v>
      </c>
      <c r="F389" s="2">
        <f t="shared" si="35"/>
        <v>3.6459898574009261E-2</v>
      </c>
      <c r="G389" s="2">
        <f t="shared" si="33"/>
        <v>1.0090161930977476E-3</v>
      </c>
      <c r="H389" s="2" t="str">
        <f t="shared" si="34"/>
        <v>Sell</v>
      </c>
    </row>
    <row r="390" spans="1:8" ht="13.5" x14ac:dyDescent="0.25">
      <c r="A390" s="3">
        <f>TITRES_STAT!B393</f>
        <v>42871</v>
      </c>
      <c r="B390" s="6">
        <f>TITRES_STAT!D393</f>
        <v>25.278600000000001</v>
      </c>
      <c r="C390" s="2">
        <f t="shared" si="30"/>
        <v>24.681617880296624</v>
      </c>
      <c r="D390" s="2">
        <f t="shared" si="32"/>
        <v>24.697545655001509</v>
      </c>
      <c r="E390" s="2">
        <f t="shared" si="31"/>
        <v>-1.5927774704884712E-2</v>
      </c>
      <c r="F390" s="2">
        <f t="shared" si="35"/>
        <v>2.5982363918230469E-2</v>
      </c>
      <c r="G390" s="2">
        <f t="shared" si="33"/>
        <v>-4.1910138623115184E-2</v>
      </c>
      <c r="H390" s="2" t="str">
        <f t="shared" si="34"/>
        <v>Hold</v>
      </c>
    </row>
    <row r="391" spans="1:8" ht="13.5" x14ac:dyDescent="0.25">
      <c r="A391" s="3">
        <f>TITRES_STAT!B394</f>
        <v>42872</v>
      </c>
      <c r="B391" s="6">
        <f>TITRES_STAT!D394</f>
        <v>25.1175</v>
      </c>
      <c r="C391" s="2">
        <f t="shared" si="30"/>
        <v>24.718061283327913</v>
      </c>
      <c r="D391" s="2">
        <f t="shared" si="32"/>
        <v>24.728653384260657</v>
      </c>
      <c r="E391" s="2">
        <f t="shared" si="31"/>
        <v>-1.0592100932743875E-2</v>
      </c>
      <c r="F391" s="2">
        <f t="shared" si="35"/>
        <v>1.86674709480356E-2</v>
      </c>
      <c r="G391" s="2">
        <f t="shared" si="33"/>
        <v>-2.9259571880779475E-2</v>
      </c>
      <c r="H391" s="2" t="str">
        <f t="shared" si="34"/>
        <v>Hold</v>
      </c>
    </row>
    <row r="392" spans="1:8" ht="13.5" x14ac:dyDescent="0.25">
      <c r="A392" s="3">
        <f>TITRES_STAT!B395</f>
        <v>42873</v>
      </c>
      <c r="B392" s="6">
        <f>TITRES_STAT!D395</f>
        <v>25.1175</v>
      </c>
      <c r="C392" s="2">
        <f t="shared" si="30"/>
        <v>24.764928778200542</v>
      </c>
      <c r="D392" s="2">
        <f t="shared" si="32"/>
        <v>24.757456837278387</v>
      </c>
      <c r="E392" s="2">
        <f t="shared" si="31"/>
        <v>7.4719409221550848E-3</v>
      </c>
      <c r="F392" s="2">
        <f t="shared" si="35"/>
        <v>1.64283649428595E-2</v>
      </c>
      <c r="G392" s="2">
        <f t="shared" si="33"/>
        <v>-8.9564240207044149E-3</v>
      </c>
      <c r="H392" s="2" t="str">
        <f t="shared" si="34"/>
        <v>Hold</v>
      </c>
    </row>
    <row r="393" spans="1:8" ht="13.5" x14ac:dyDescent="0.25">
      <c r="A393" s="3">
        <f>TITRES_STAT!B396</f>
        <v>42874</v>
      </c>
      <c r="B393" s="6">
        <f>TITRES_STAT!D396</f>
        <v>25.259699999999999</v>
      </c>
      <c r="C393" s="2">
        <f t="shared" si="30"/>
        <v>24.804585889246614</v>
      </c>
      <c r="D393" s="2">
        <f t="shared" si="32"/>
        <v>24.794660034517022</v>
      </c>
      <c r="E393" s="2">
        <f t="shared" si="31"/>
        <v>9.925854729591066E-3</v>
      </c>
      <c r="F393" s="2">
        <f t="shared" si="35"/>
        <v>1.5127862900205813E-2</v>
      </c>
      <c r="G393" s="2">
        <f t="shared" si="33"/>
        <v>-5.2020081706147473E-3</v>
      </c>
      <c r="H393" s="2" t="str">
        <f t="shared" si="34"/>
        <v>Hold</v>
      </c>
    </row>
    <row r="394" spans="1:8" ht="13.5" x14ac:dyDescent="0.25">
      <c r="A394" s="3">
        <f>TITRES_STAT!B397</f>
        <v>42877</v>
      </c>
      <c r="B394" s="6">
        <f>TITRES_STAT!D397</f>
        <v>25.2881</v>
      </c>
      <c r="C394" s="2">
        <f t="shared" si="30"/>
        <v>24.838141906285596</v>
      </c>
      <c r="D394" s="2">
        <f t="shared" si="32"/>
        <v>24.831211143071314</v>
      </c>
      <c r="E394" s="2">
        <f t="shared" si="31"/>
        <v>6.9307632142816544E-3</v>
      </c>
      <c r="F394" s="2">
        <f t="shared" si="35"/>
        <v>1.3488442963020982E-2</v>
      </c>
      <c r="G394" s="2">
        <f t="shared" si="33"/>
        <v>-6.5576797487393278E-3</v>
      </c>
      <c r="H394" s="2" t="str">
        <f t="shared" si="34"/>
        <v>Hold</v>
      </c>
    </row>
    <row r="395" spans="1:8" ht="13.5" x14ac:dyDescent="0.25">
      <c r="A395" s="3">
        <f>TITRES_STAT!B398</f>
        <v>42878</v>
      </c>
      <c r="B395" s="6">
        <f>TITRES_STAT!D398</f>
        <v>25.2881</v>
      </c>
      <c r="C395" s="2">
        <f t="shared" si="30"/>
        <v>24.894243151472427</v>
      </c>
      <c r="D395" s="2">
        <f t="shared" si="32"/>
        <v>24.865054762103068</v>
      </c>
      <c r="E395" s="2">
        <f t="shared" si="31"/>
        <v>2.9188389369359413E-2</v>
      </c>
      <c r="F395" s="2">
        <f t="shared" si="35"/>
        <v>1.6628432244288671E-2</v>
      </c>
      <c r="G395" s="2">
        <f t="shared" si="33"/>
        <v>1.2559957125070742E-2</v>
      </c>
      <c r="H395" s="2" t="str">
        <f t="shared" si="34"/>
        <v>Sell</v>
      </c>
    </row>
    <row r="396" spans="1:8" ht="13.5" x14ac:dyDescent="0.25">
      <c r="A396" s="3">
        <f>TITRES_STAT!B399</f>
        <v>42879</v>
      </c>
      <c r="B396" s="6">
        <f>TITRES_STAT!D399</f>
        <v>25.2881</v>
      </c>
      <c r="C396" s="2">
        <f t="shared" si="30"/>
        <v>24.941713435861281</v>
      </c>
      <c r="D396" s="2">
        <f t="shared" si="32"/>
        <v>24.896391446391728</v>
      </c>
      <c r="E396" s="2">
        <f t="shared" si="31"/>
        <v>4.5321989469552904E-2</v>
      </c>
      <c r="F396" s="2">
        <f t="shared" si="35"/>
        <v>2.236714368934152E-2</v>
      </c>
      <c r="G396" s="2">
        <f t="shared" si="33"/>
        <v>2.2954845780211383E-2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6">
        <f>TITRES_STAT!D400</f>
        <v>25.2881</v>
      </c>
      <c r="C397" s="2">
        <f t="shared" si="30"/>
        <v>24.981880599574929</v>
      </c>
      <c r="D397" s="2">
        <f t="shared" si="32"/>
        <v>24.925406894807153</v>
      </c>
      <c r="E397" s="2">
        <f t="shared" si="31"/>
        <v>5.6473704767775246E-2</v>
      </c>
      <c r="F397" s="2">
        <f t="shared" si="35"/>
        <v>2.918845590502827E-2</v>
      </c>
      <c r="G397" s="2">
        <f t="shared" si="33"/>
        <v>2.7285248862746976E-2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6">
        <f>TITRES_STAT!D401</f>
        <v>25.1175</v>
      </c>
      <c r="C398" s="2">
        <f t="shared" si="30"/>
        <v>25.002745122717247</v>
      </c>
      <c r="D398" s="2">
        <f t="shared" si="32"/>
        <v>24.939636013710327</v>
      </c>
      <c r="E398" s="2">
        <f t="shared" si="31"/>
        <v>6.3109109006919795E-2</v>
      </c>
      <c r="F398" s="2">
        <f t="shared" si="35"/>
        <v>3.5972586525406573E-2</v>
      </c>
      <c r="G398" s="2">
        <f t="shared" si="33"/>
        <v>2.7136522481513221E-2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6">
        <f>TITRES_STAT!D402</f>
        <v>25.780999999999999</v>
      </c>
      <c r="C399" s="2">
        <f t="shared" ref="C399:C462" si="36">$C$4*B389+C398*(1-$C$4)</f>
        <v>25.020399719222286</v>
      </c>
      <c r="D399" s="2">
        <f t="shared" si="32"/>
        <v>25.001959271954004</v>
      </c>
      <c r="E399" s="2">
        <f t="shared" si="31"/>
        <v>1.8440447268282867E-2</v>
      </c>
      <c r="F399" s="2">
        <f t="shared" si="35"/>
        <v>3.2466158673981838E-2</v>
      </c>
      <c r="G399" s="2">
        <f t="shared" si="33"/>
        <v>-1.4025711405698971E-2</v>
      </c>
      <c r="H399" s="2" t="str">
        <f t="shared" si="34"/>
        <v>Hold</v>
      </c>
    </row>
    <row r="400" spans="1:8" ht="13.5" x14ac:dyDescent="0.25">
      <c r="A400" s="3">
        <f>TITRES_STAT!B403</f>
        <v>42885</v>
      </c>
      <c r="B400" s="6">
        <f>TITRES_STAT!D403</f>
        <v>25.780999999999999</v>
      </c>
      <c r="C400" s="2">
        <f t="shared" si="36"/>
        <v>25.060122839341933</v>
      </c>
      <c r="D400" s="2">
        <f t="shared" si="32"/>
        <v>25.059665992550002</v>
      </c>
      <c r="E400" s="2">
        <f t="shared" si="31"/>
        <v>4.5684679193058741E-4</v>
      </c>
      <c r="F400" s="2">
        <f t="shared" si="35"/>
        <v>2.606429629757159E-2</v>
      </c>
      <c r="G400" s="2">
        <f t="shared" si="33"/>
        <v>-2.5607449505641002E-2</v>
      </c>
      <c r="H400" s="2" t="str">
        <f t="shared" si="34"/>
        <v>Hold</v>
      </c>
    </row>
    <row r="401" spans="1:8" ht="13.5" x14ac:dyDescent="0.25">
      <c r="A401" s="3">
        <f>TITRES_STAT!B404</f>
        <v>42886</v>
      </c>
      <c r="B401" s="6">
        <f>TITRES_STAT!D404</f>
        <v>25.780999999999999</v>
      </c>
      <c r="C401" s="2">
        <f t="shared" si="36"/>
        <v>25.068950094827787</v>
      </c>
      <c r="D401" s="2">
        <f t="shared" si="32"/>
        <v>25.113098141249999</v>
      </c>
      <c r="E401" s="2">
        <f t="shared" si="31"/>
        <v>-4.4148046422211706E-2</v>
      </c>
      <c r="F401" s="2">
        <f t="shared" si="35"/>
        <v>1.2021827753614931E-2</v>
      </c>
      <c r="G401" s="2">
        <f t="shared" si="33"/>
        <v>-5.616987417582664E-2</v>
      </c>
      <c r="H401" s="2" t="str">
        <f t="shared" si="34"/>
        <v>Hold</v>
      </c>
    </row>
    <row r="402" spans="1:8" ht="13.5" x14ac:dyDescent="0.25">
      <c r="A402" s="3">
        <f>TITRES_STAT!B405</f>
        <v>42887</v>
      </c>
      <c r="B402" s="6">
        <f>TITRES_STAT!D405</f>
        <v>25.780999999999999</v>
      </c>
      <c r="C402" s="2">
        <f t="shared" si="36"/>
        <v>25.076419311008127</v>
      </c>
      <c r="D402" s="2">
        <f t="shared" si="32"/>
        <v>25.162572353009256</v>
      </c>
      <c r="E402" s="2">
        <f t="shared" si="31"/>
        <v>-8.6153042001129165E-2</v>
      </c>
      <c r="F402" s="2">
        <f t="shared" si="35"/>
        <v>-7.6131461973338865E-3</v>
      </c>
      <c r="G402" s="2">
        <f t="shared" si="33"/>
        <v>-7.8539895803795279E-2</v>
      </c>
      <c r="H402" s="2" t="str">
        <f t="shared" si="34"/>
        <v>Hold</v>
      </c>
    </row>
    <row r="403" spans="1:8" ht="13.5" x14ac:dyDescent="0.25">
      <c r="A403" s="3">
        <f>TITRES_STAT!B406</f>
        <v>42888</v>
      </c>
      <c r="B403" s="6">
        <f>TITRES_STAT!D406</f>
        <v>25.780999999999999</v>
      </c>
      <c r="C403" s="2">
        <f t="shared" si="36"/>
        <v>25.104616340083801</v>
      </c>
      <c r="D403" s="2">
        <f t="shared" si="32"/>
        <v>25.208381808341901</v>
      </c>
      <c r="E403" s="2">
        <f t="shared" si="31"/>
        <v>-0.10376546825809996</v>
      </c>
      <c r="F403" s="2">
        <f t="shared" si="35"/>
        <v>-2.6843610609487104E-2</v>
      </c>
      <c r="G403" s="2">
        <f t="shared" si="33"/>
        <v>-7.6921857648612854E-2</v>
      </c>
      <c r="H403" s="2" t="str">
        <f t="shared" si="34"/>
        <v>Hold</v>
      </c>
    </row>
    <row r="404" spans="1:8" ht="13.5" x14ac:dyDescent="0.25">
      <c r="A404" s="3">
        <f>TITRES_STAT!B407</f>
        <v>42891</v>
      </c>
      <c r="B404" s="6">
        <f>TITRES_STAT!D407</f>
        <v>25.5914</v>
      </c>
      <c r="C404" s="2">
        <f t="shared" si="36"/>
        <v>25.132844595455527</v>
      </c>
      <c r="D404" s="2">
        <f t="shared" si="32"/>
        <v>25.236753526242499</v>
      </c>
      <c r="E404" s="2">
        <f t="shared" si="31"/>
        <v>-0.10390893078697161</v>
      </c>
      <c r="F404" s="2">
        <f t="shared" si="35"/>
        <v>-4.2256674644984005E-2</v>
      </c>
      <c r="G404" s="2">
        <f t="shared" si="33"/>
        <v>-6.1652256141987605E-2</v>
      </c>
      <c r="H404" s="2" t="str">
        <f t="shared" si="34"/>
        <v>Hold</v>
      </c>
    </row>
    <row r="405" spans="1:8" ht="13.5" x14ac:dyDescent="0.25">
      <c r="A405" s="3">
        <f>TITRES_STAT!B408</f>
        <v>42892</v>
      </c>
      <c r="B405" s="6">
        <f>TITRES_STAT!D408</f>
        <v>26.1601</v>
      </c>
      <c r="C405" s="2">
        <f t="shared" si="36"/>
        <v>25.156730042308524</v>
      </c>
      <c r="D405" s="2">
        <f t="shared" si="32"/>
        <v>25.305149561335647</v>
      </c>
      <c r="E405" s="2">
        <f t="shared" si="31"/>
        <v>-0.14841951902712225</v>
      </c>
      <c r="F405" s="2">
        <f t="shared" si="35"/>
        <v>-6.3489243521411651E-2</v>
      </c>
      <c r="G405" s="2">
        <f t="shared" si="33"/>
        <v>-8.4930275505710598E-2</v>
      </c>
      <c r="H405" s="2" t="str">
        <f t="shared" si="34"/>
        <v>Hold</v>
      </c>
    </row>
    <row r="406" spans="1:8" ht="13.5" x14ac:dyDescent="0.25">
      <c r="A406" s="3">
        <f>TITRES_STAT!B409</f>
        <v>42893</v>
      </c>
      <c r="B406" s="6">
        <f>TITRES_STAT!D409</f>
        <v>26.1601</v>
      </c>
      <c r="C406" s="2">
        <f t="shared" si="36"/>
        <v>25.176940805030291</v>
      </c>
      <c r="D406" s="2">
        <f t="shared" si="32"/>
        <v>25.36847922345893</v>
      </c>
      <c r="E406" s="2">
        <f t="shared" si="31"/>
        <v>-0.19153841842863883</v>
      </c>
      <c r="F406" s="2">
        <f t="shared" si="35"/>
        <v>-8.9099078502857088E-2</v>
      </c>
      <c r="G406" s="2">
        <f t="shared" si="33"/>
        <v>-0.10243933992578175</v>
      </c>
      <c r="H406" s="2" t="str">
        <f t="shared" si="34"/>
        <v>Hold</v>
      </c>
    </row>
    <row r="407" spans="1:8" ht="13.5" x14ac:dyDescent="0.25">
      <c r="A407" s="3">
        <f>TITRES_STAT!B410</f>
        <v>42894</v>
      </c>
      <c r="B407" s="6">
        <f>TITRES_STAT!D410</f>
        <v>26.1601</v>
      </c>
      <c r="C407" s="2">
        <f t="shared" si="36"/>
        <v>25.194042219641016</v>
      </c>
      <c r="D407" s="2">
        <f t="shared" si="32"/>
        <v>25.427117799499008</v>
      </c>
      <c r="E407" s="2">
        <f t="shared" si="31"/>
        <v>-0.23307557985799221</v>
      </c>
      <c r="F407" s="2">
        <f t="shared" si="35"/>
        <v>-0.11789437877388412</v>
      </c>
      <c r="G407" s="2">
        <f t="shared" si="33"/>
        <v>-0.11518120108410809</v>
      </c>
      <c r="H407" s="2" t="str">
        <f t="shared" si="34"/>
        <v>Hold</v>
      </c>
    </row>
    <row r="408" spans="1:8" ht="13.5" x14ac:dyDescent="0.25">
      <c r="A408" s="3">
        <f>TITRES_STAT!B411</f>
        <v>42895</v>
      </c>
      <c r="B408" s="6">
        <f>TITRES_STAT!D411</f>
        <v>25.5914</v>
      </c>
      <c r="C408" s="2">
        <f t="shared" si="36"/>
        <v>25.182266493542397</v>
      </c>
      <c r="D408" s="2">
        <f t="shared" si="32"/>
        <v>25.439286851387969</v>
      </c>
      <c r="E408" s="2">
        <f t="shared" si="31"/>
        <v>-0.25702035784557253</v>
      </c>
      <c r="F408" s="2">
        <f t="shared" si="35"/>
        <v>-0.1457195745882218</v>
      </c>
      <c r="G408" s="2">
        <f t="shared" si="33"/>
        <v>-0.11130078325735074</v>
      </c>
      <c r="H408" s="2" t="str">
        <f t="shared" si="34"/>
        <v>Hold</v>
      </c>
    </row>
    <row r="409" spans="1:8" ht="13.5" x14ac:dyDescent="0.25">
      <c r="A409" s="3">
        <f>TITRES_STAT!B412</f>
        <v>42898</v>
      </c>
      <c r="B409" s="6">
        <f>TITRES_STAT!D412</f>
        <v>26.3307</v>
      </c>
      <c r="C409" s="2">
        <f t="shared" si="36"/>
        <v>25.27437934068972</v>
      </c>
      <c r="D409" s="2">
        <f t="shared" si="32"/>
        <v>25.505317454988862</v>
      </c>
      <c r="E409" s="2">
        <f t="shared" si="31"/>
        <v>-0.23093811429914268</v>
      </c>
      <c r="F409" s="2">
        <f t="shared" si="35"/>
        <v>-0.16276328253040598</v>
      </c>
      <c r="G409" s="2">
        <f t="shared" si="33"/>
        <v>-6.8174831768736704E-2</v>
      </c>
      <c r="H409" s="2" t="str">
        <f t="shared" si="34"/>
        <v>Hold</v>
      </c>
    </row>
    <row r="410" spans="1:8" ht="13.5" x14ac:dyDescent="0.25">
      <c r="A410" s="3">
        <f>TITRES_STAT!B413</f>
        <v>42899</v>
      </c>
      <c r="B410" s="6">
        <f>TITRES_STAT!D413</f>
        <v>26.321300000000001</v>
      </c>
      <c r="C410" s="2">
        <f t="shared" si="36"/>
        <v>25.352320980583606</v>
      </c>
      <c r="D410" s="2">
        <f t="shared" si="32"/>
        <v>25.565760606471169</v>
      </c>
      <c r="E410" s="2">
        <f t="shared" si="31"/>
        <v>-0.21343962588756327</v>
      </c>
      <c r="F410" s="2">
        <f t="shared" si="35"/>
        <v>-0.17289855120183745</v>
      </c>
      <c r="G410" s="2">
        <f t="shared" si="33"/>
        <v>-4.054107468572582E-2</v>
      </c>
      <c r="H410" s="2" t="str">
        <f t="shared" si="34"/>
        <v>Hold</v>
      </c>
    </row>
    <row r="411" spans="1:8" ht="13.5" x14ac:dyDescent="0.25">
      <c r="A411" s="3">
        <f>TITRES_STAT!B414</f>
        <v>42900</v>
      </c>
      <c r="B411" s="6">
        <f>TITRES_STAT!D414</f>
        <v>26.340199999999999</v>
      </c>
      <c r="C411" s="2">
        <f t="shared" si="36"/>
        <v>25.418271598955357</v>
      </c>
      <c r="D411" s="2">
        <f t="shared" si="32"/>
        <v>25.623126487473304</v>
      </c>
      <c r="E411" s="2">
        <f t="shared" si="31"/>
        <v>-0.20485488851794642</v>
      </c>
      <c r="F411" s="2">
        <f t="shared" si="35"/>
        <v>-0.17928981866505925</v>
      </c>
      <c r="G411" s="2">
        <f t="shared" si="33"/>
        <v>-2.5565069852887173E-2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6">
        <f>TITRES_STAT!D415</f>
        <v>27.126899999999999</v>
      </c>
      <c r="C412" s="2">
        <f t="shared" si="36"/>
        <v>25.474075968346838</v>
      </c>
      <c r="D412" s="2">
        <f t="shared" si="32"/>
        <v>25.734517118030837</v>
      </c>
      <c r="E412" s="2">
        <f t="shared" ref="E412:E475" si="37">C412-D412</f>
        <v>-0.26044114968399867</v>
      </c>
      <c r="F412" s="2">
        <f t="shared" si="35"/>
        <v>-0.19552008486884714</v>
      </c>
      <c r="G412" s="2">
        <f t="shared" si="33"/>
        <v>-6.492106481515153E-2</v>
      </c>
      <c r="H412" s="2" t="str">
        <f t="shared" si="34"/>
        <v>Hold</v>
      </c>
    </row>
    <row r="413" spans="1:8" ht="13.5" x14ac:dyDescent="0.25">
      <c r="A413" s="3">
        <f>TITRES_STAT!B416</f>
        <v>42902</v>
      </c>
      <c r="B413" s="6">
        <f>TITRES_STAT!D416</f>
        <v>27.126899999999999</v>
      </c>
      <c r="C413" s="2">
        <f t="shared" si="36"/>
        <v>25.521295050139635</v>
      </c>
      <c r="D413" s="2">
        <f t="shared" ref="D413:D476" si="38">$D$4*B413+(1-$D$4)*D412</f>
        <v>25.837656590769292</v>
      </c>
      <c r="E413" s="2">
        <f t="shared" si="37"/>
        <v>-0.31636154062965716</v>
      </c>
      <c r="F413" s="2">
        <f t="shared" si="35"/>
        <v>-0.21968837602100916</v>
      </c>
      <c r="G413" s="2">
        <f t="shared" si="33"/>
        <v>-9.6673164608647999E-2</v>
      </c>
      <c r="H413" s="2" t="str">
        <f t="shared" si="34"/>
        <v>Hold</v>
      </c>
    </row>
    <row r="414" spans="1:8" ht="13.5" x14ac:dyDescent="0.25">
      <c r="A414" s="3">
        <f>TITRES_STAT!B417</f>
        <v>42905</v>
      </c>
      <c r="B414" s="6">
        <f>TITRES_STAT!D417</f>
        <v>27.487100000000002</v>
      </c>
      <c r="C414" s="2">
        <f t="shared" si="36"/>
        <v>25.53208042704123</v>
      </c>
      <c r="D414" s="2">
        <f t="shared" si="38"/>
        <v>25.959837584045641</v>
      </c>
      <c r="E414" s="2">
        <f t="shared" si="37"/>
        <v>-0.42775715700441097</v>
      </c>
      <c r="F414" s="2">
        <f t="shared" si="35"/>
        <v>-0.2613021322176895</v>
      </c>
      <c r="G414" s="2">
        <f t="shared" si="33"/>
        <v>-0.16645502478672147</v>
      </c>
      <c r="H414" s="2" t="str">
        <f t="shared" si="34"/>
        <v>Hold</v>
      </c>
    </row>
    <row r="415" spans="1:8" ht="13.5" x14ac:dyDescent="0.25">
      <c r="A415" s="3">
        <f>TITRES_STAT!B418</f>
        <v>42906</v>
      </c>
      <c r="B415" s="6">
        <f>TITRES_STAT!D418</f>
        <v>27.392299999999999</v>
      </c>
      <c r="C415" s="2">
        <f t="shared" si="36"/>
        <v>25.628698822881038</v>
      </c>
      <c r="D415" s="2">
        <f t="shared" si="38"/>
        <v>26.065945911153371</v>
      </c>
      <c r="E415" s="2">
        <f t="shared" si="37"/>
        <v>-0.43724708827233272</v>
      </c>
      <c r="F415" s="2">
        <f t="shared" si="35"/>
        <v>-0.29649112342861816</v>
      </c>
      <c r="G415" s="2">
        <f t="shared" si="33"/>
        <v>-0.14075596484371455</v>
      </c>
      <c r="H415" s="2" t="str">
        <f t="shared" si="34"/>
        <v>Hold</v>
      </c>
    </row>
    <row r="416" spans="1:8" ht="13.5" x14ac:dyDescent="0.25">
      <c r="A416" s="3">
        <f>TITRES_STAT!B419</f>
        <v>42907</v>
      </c>
      <c r="B416" s="6">
        <f>TITRES_STAT!D419</f>
        <v>26.7288</v>
      </c>
      <c r="C416" s="2">
        <f t="shared" si="36"/>
        <v>25.710452850130107</v>
      </c>
      <c r="D416" s="2">
        <f t="shared" si="38"/>
        <v>26.115046214030897</v>
      </c>
      <c r="E416" s="2">
        <f t="shared" si="37"/>
        <v>-0.40459336390079059</v>
      </c>
      <c r="F416" s="2">
        <f t="shared" si="35"/>
        <v>-0.31811157152305269</v>
      </c>
      <c r="G416" s="2">
        <f t="shared" si="33"/>
        <v>-8.6481792377737898E-2</v>
      </c>
      <c r="H416" s="2" t="str">
        <f t="shared" si="34"/>
        <v>Hold</v>
      </c>
    </row>
    <row r="417" spans="1:8" ht="13.5" x14ac:dyDescent="0.25">
      <c r="A417" s="3">
        <f>TITRES_STAT!B420</f>
        <v>42908</v>
      </c>
      <c r="B417" s="6">
        <f>TITRES_STAT!D420</f>
        <v>27.060600000000001</v>
      </c>
      <c r="C417" s="2">
        <f t="shared" si="36"/>
        <v>25.779629334725474</v>
      </c>
      <c r="D417" s="2">
        <f t="shared" si="38"/>
        <v>26.185087235213796</v>
      </c>
      <c r="E417" s="2">
        <f t="shared" si="37"/>
        <v>-0.40545790048832231</v>
      </c>
      <c r="F417" s="2">
        <f t="shared" si="35"/>
        <v>-0.33558083731610666</v>
      </c>
      <c r="G417" s="2">
        <f t="shared" si="33"/>
        <v>-6.9877063172215648E-2</v>
      </c>
      <c r="H417" s="2" t="str">
        <f t="shared" si="34"/>
        <v>Hold</v>
      </c>
    </row>
    <row r="418" spans="1:8" ht="13.5" x14ac:dyDescent="0.25">
      <c r="A418" s="3">
        <f>TITRES_STAT!B421</f>
        <v>42909</v>
      </c>
      <c r="B418" s="6">
        <f>TITRES_STAT!D421</f>
        <v>27.847300000000001</v>
      </c>
      <c r="C418" s="2">
        <f t="shared" si="36"/>
        <v>25.750670975536941</v>
      </c>
      <c r="D418" s="2">
        <f t="shared" si="38"/>
        <v>26.308214106679443</v>
      </c>
      <c r="E418" s="2">
        <f t="shared" si="37"/>
        <v>-0.55754313114250209</v>
      </c>
      <c r="F418" s="2">
        <f t="shared" si="35"/>
        <v>-0.3799732960813858</v>
      </c>
      <c r="G418" s="2">
        <f t="shared" si="33"/>
        <v>-0.17756983506111629</v>
      </c>
      <c r="H418" s="2" t="str">
        <f t="shared" si="34"/>
        <v>Hold</v>
      </c>
    </row>
    <row r="419" spans="1:8" ht="13.5" x14ac:dyDescent="0.25">
      <c r="A419" s="3">
        <f>TITRES_STAT!B422</f>
        <v>42914</v>
      </c>
      <c r="B419" s="6">
        <f>TITRES_STAT!D422</f>
        <v>27.487100000000002</v>
      </c>
      <c r="C419" s="2">
        <f t="shared" si="36"/>
        <v>25.839906210069721</v>
      </c>
      <c r="D419" s="2">
        <f t="shared" si="38"/>
        <v>26.39553898766615</v>
      </c>
      <c r="E419" s="2">
        <f t="shared" si="37"/>
        <v>-0.55563277759642915</v>
      </c>
      <c r="F419" s="2">
        <f t="shared" si="35"/>
        <v>-0.41510519238439453</v>
      </c>
      <c r="G419" s="2">
        <f t="shared" si="33"/>
        <v>-0.14052758521203462</v>
      </c>
      <c r="H419" s="2" t="str">
        <f t="shared" si="34"/>
        <v>Hold</v>
      </c>
    </row>
    <row r="420" spans="1:8" ht="13.5" x14ac:dyDescent="0.25">
      <c r="A420" s="3">
        <f>TITRES_STAT!B423</f>
        <v>42915</v>
      </c>
      <c r="B420" s="6">
        <f>TITRES_STAT!D423</f>
        <v>26.7288</v>
      </c>
      <c r="C420" s="2">
        <f t="shared" si="36"/>
        <v>25.91396679313592</v>
      </c>
      <c r="D420" s="2">
        <f t="shared" si="38"/>
        <v>26.420224988579768</v>
      </c>
      <c r="E420" s="2">
        <f t="shared" si="37"/>
        <v>-0.50625819544384854</v>
      </c>
      <c r="F420" s="2">
        <f t="shared" si="35"/>
        <v>-0.43333579299628538</v>
      </c>
      <c r="G420" s="2">
        <f t="shared" ref="G420:G483" si="39">E420-F420</f>
        <v>-7.292240244756315E-2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42916</v>
      </c>
      <c r="B421" s="6">
        <f>TITRES_STAT!D424</f>
        <v>26.7288</v>
      </c>
      <c r="C421" s="2">
        <f t="shared" si="36"/>
        <v>25.97954113265347</v>
      </c>
      <c r="D421" s="2">
        <f t="shared" si="38"/>
        <v>26.44308239683312</v>
      </c>
      <c r="E421" s="2">
        <f t="shared" si="37"/>
        <v>-0.46354126417964991</v>
      </c>
      <c r="F421" s="2">
        <f t="shared" ref="F421:F484" si="41">(E421*(2/(10)))+((1-(2/10))*F420)</f>
        <v>-0.43937688723295831</v>
      </c>
      <c r="G421" s="2">
        <f t="shared" si="39"/>
        <v>-2.4164376946691601E-2</v>
      </c>
      <c r="H421" s="2" t="str">
        <f t="shared" si="40"/>
        <v>Hold</v>
      </c>
    </row>
    <row r="422" spans="1:8" ht="13.5" x14ac:dyDescent="0.25">
      <c r="A422" s="3">
        <f>TITRES_STAT!B425</f>
        <v>42919</v>
      </c>
      <c r="B422" s="6">
        <f>TITRES_STAT!D425</f>
        <v>27.013200000000001</v>
      </c>
      <c r="C422" s="2">
        <f t="shared" si="36"/>
        <v>26.156057881476009</v>
      </c>
      <c r="D422" s="2">
        <f t="shared" si="38"/>
        <v>26.485313330401038</v>
      </c>
      <c r="E422" s="2">
        <f t="shared" si="37"/>
        <v>-0.32925544892502856</v>
      </c>
      <c r="F422" s="2">
        <f t="shared" si="41"/>
        <v>-0.41735259957137238</v>
      </c>
      <c r="G422" s="2">
        <f t="shared" si="39"/>
        <v>8.8097150646343825E-2</v>
      </c>
      <c r="H422" s="2" t="str">
        <f t="shared" si="40"/>
        <v>Sell</v>
      </c>
    </row>
    <row r="423" spans="1:8" ht="13.5" x14ac:dyDescent="0.25">
      <c r="A423" s="3">
        <f>TITRES_STAT!B426</f>
        <v>42920</v>
      </c>
      <c r="B423" s="6">
        <f>TITRES_STAT!D426</f>
        <v>27.013200000000001</v>
      </c>
      <c r="C423" s="2">
        <f t="shared" si="36"/>
        <v>26.305418207402774</v>
      </c>
      <c r="D423" s="2">
        <f t="shared" si="38"/>
        <v>26.524416046667628</v>
      </c>
      <c r="E423" s="2">
        <f t="shared" si="37"/>
        <v>-0.21899783926485483</v>
      </c>
      <c r="F423" s="2">
        <f t="shared" si="41"/>
        <v>-0.37768164751006889</v>
      </c>
      <c r="G423" s="2">
        <f t="shared" si="39"/>
        <v>0.15868380824521405</v>
      </c>
      <c r="H423" s="2" t="str">
        <f t="shared" si="40"/>
        <v>Sell</v>
      </c>
    </row>
    <row r="424" spans="1:8" ht="13.5" x14ac:dyDescent="0.25">
      <c r="A424" s="3">
        <f>TITRES_STAT!B427</f>
        <v>42921</v>
      </c>
      <c r="B424" s="6">
        <f>TITRES_STAT!D427</f>
        <v>27.013200000000001</v>
      </c>
      <c r="C424" s="2">
        <f t="shared" si="36"/>
        <v>26.487215406263886</v>
      </c>
      <c r="D424" s="2">
        <f t="shared" si="38"/>
        <v>26.56062226543299</v>
      </c>
      <c r="E424" s="2">
        <f t="shared" si="37"/>
        <v>-7.3406859169104166E-2</v>
      </c>
      <c r="F424" s="2">
        <f t="shared" si="41"/>
        <v>-0.31682668984187595</v>
      </c>
      <c r="G424" s="2">
        <f t="shared" si="39"/>
        <v>0.24341983067277179</v>
      </c>
      <c r="H424" s="2" t="str">
        <f t="shared" si="40"/>
        <v>Sell</v>
      </c>
    </row>
    <row r="425" spans="1:8" ht="13.5" x14ac:dyDescent="0.25">
      <c r="A425" s="3">
        <f>TITRES_STAT!B428</f>
        <v>42922</v>
      </c>
      <c r="B425" s="6">
        <f>TITRES_STAT!D428</f>
        <v>27.013200000000001</v>
      </c>
      <c r="C425" s="2">
        <f t="shared" si="36"/>
        <v>26.626459189915593</v>
      </c>
      <c r="D425" s="2">
        <f t="shared" si="38"/>
        <v>26.594146542067584</v>
      </c>
      <c r="E425" s="2">
        <f t="shared" si="37"/>
        <v>3.2312647848009135E-2</v>
      </c>
      <c r="F425" s="2">
        <f t="shared" si="41"/>
        <v>-0.24699882230389894</v>
      </c>
      <c r="G425" s="2">
        <f t="shared" si="39"/>
        <v>0.27931147015190805</v>
      </c>
      <c r="H425" s="2" t="str">
        <f t="shared" si="40"/>
        <v>Sell</v>
      </c>
    </row>
    <row r="426" spans="1:8" ht="13.5" x14ac:dyDescent="0.25">
      <c r="A426" s="3">
        <f>TITRES_STAT!B429</f>
        <v>42923</v>
      </c>
      <c r="B426" s="6">
        <f>TITRES_STAT!D429</f>
        <v>27.013200000000001</v>
      </c>
      <c r="C426" s="2">
        <f t="shared" si="36"/>
        <v>26.642203929928577</v>
      </c>
      <c r="D426" s="2">
        <f t="shared" si="38"/>
        <v>26.625187538951465</v>
      </c>
      <c r="E426" s="2">
        <f t="shared" si="37"/>
        <v>1.7016390977111939E-2</v>
      </c>
      <c r="F426" s="2">
        <f t="shared" si="41"/>
        <v>-0.19419577964769677</v>
      </c>
      <c r="G426" s="2">
        <f t="shared" si="39"/>
        <v>0.21121217062480871</v>
      </c>
      <c r="H426" s="2" t="str">
        <f t="shared" si="40"/>
        <v>Sell</v>
      </c>
    </row>
    <row r="427" spans="1:8" ht="13.5" x14ac:dyDescent="0.25">
      <c r="A427" s="3">
        <f>TITRES_STAT!B430</f>
        <v>42926</v>
      </c>
      <c r="B427" s="6">
        <f>TITRES_STAT!D430</f>
        <v>26.539300000000001</v>
      </c>
      <c r="C427" s="2">
        <f t="shared" si="36"/>
        <v>26.706572556093413</v>
      </c>
      <c r="D427" s="2">
        <f t="shared" si="38"/>
        <v>26.618825499029132</v>
      </c>
      <c r="E427" s="2">
        <f t="shared" si="37"/>
        <v>8.7747057064280654E-2</v>
      </c>
      <c r="F427" s="2">
        <f t="shared" si="41"/>
        <v>-0.1378072123053013</v>
      </c>
      <c r="G427" s="2">
        <f t="shared" si="39"/>
        <v>0.22555426936958195</v>
      </c>
      <c r="H427" s="2" t="str">
        <f t="shared" si="40"/>
        <v>Sell</v>
      </c>
    </row>
    <row r="428" spans="1:8" ht="13.5" x14ac:dyDescent="0.25">
      <c r="A428" s="3">
        <f>TITRES_STAT!B431</f>
        <v>42927</v>
      </c>
      <c r="B428" s="6">
        <f>TITRES_STAT!D431</f>
        <v>26.823599999999999</v>
      </c>
      <c r="C428" s="2">
        <f t="shared" si="36"/>
        <v>26.882069085925195</v>
      </c>
      <c r="D428" s="2">
        <f t="shared" si="38"/>
        <v>26.633993980582531</v>
      </c>
      <c r="E428" s="2">
        <f t="shared" si="37"/>
        <v>0.24807510534266441</v>
      </c>
      <c r="F428" s="2">
        <f t="shared" si="41"/>
        <v>-6.0630748775708163E-2</v>
      </c>
      <c r="G428" s="2">
        <f t="shared" si="39"/>
        <v>0.30870585411837259</v>
      </c>
      <c r="H428" s="2" t="str">
        <f t="shared" si="40"/>
        <v>Sell</v>
      </c>
    </row>
    <row r="429" spans="1:8" ht="13.5" x14ac:dyDescent="0.25">
      <c r="A429" s="3">
        <f>TITRES_STAT!B432</f>
        <v>42928</v>
      </c>
      <c r="B429" s="6">
        <f>TITRES_STAT!D432</f>
        <v>26.823599999999999</v>
      </c>
      <c r="C429" s="2">
        <f t="shared" si="36"/>
        <v>26.975150765013627</v>
      </c>
      <c r="D429" s="2">
        <f t="shared" si="38"/>
        <v>26.648038870909751</v>
      </c>
      <c r="E429" s="2">
        <f t="shared" si="37"/>
        <v>0.32711189410387576</v>
      </c>
      <c r="F429" s="2">
        <f t="shared" si="41"/>
        <v>1.6917779800208629E-2</v>
      </c>
      <c r="G429" s="2">
        <f t="shared" si="39"/>
        <v>0.31019411430366711</v>
      </c>
      <c r="H429" s="2" t="str">
        <f t="shared" si="40"/>
        <v>Sell</v>
      </c>
    </row>
    <row r="430" spans="1:8" ht="13.5" x14ac:dyDescent="0.25">
      <c r="A430" s="3">
        <f>TITRES_STAT!B433</f>
        <v>42929</v>
      </c>
      <c r="B430" s="6">
        <f>TITRES_STAT!D433</f>
        <v>26.823599999999999</v>
      </c>
      <c r="C430" s="2">
        <f t="shared" si="36"/>
        <v>26.937250647319221</v>
      </c>
      <c r="D430" s="2">
        <f t="shared" si="38"/>
        <v>26.661043398990511</v>
      </c>
      <c r="E430" s="2">
        <f t="shared" si="37"/>
        <v>0.27620724832870991</v>
      </c>
      <c r="F430" s="2">
        <f t="shared" si="41"/>
        <v>6.8775673505908894E-2</v>
      </c>
      <c r="G430" s="2">
        <f t="shared" si="39"/>
        <v>0.207431574822801</v>
      </c>
      <c r="H430" s="2" t="str">
        <f t="shared" si="40"/>
        <v>Sell</v>
      </c>
    </row>
    <row r="431" spans="1:8" ht="13.5" x14ac:dyDescent="0.25">
      <c r="A431" s="3">
        <f>TITRES_STAT!B434</f>
        <v>42930</v>
      </c>
      <c r="B431" s="6">
        <f>TITRES_STAT!D434</f>
        <v>26.823599999999999</v>
      </c>
      <c r="C431" s="2">
        <f t="shared" si="36"/>
        <v>26.905181316962416</v>
      </c>
      <c r="D431" s="2">
        <f t="shared" si="38"/>
        <v>26.673084628694916</v>
      </c>
      <c r="E431" s="2">
        <f t="shared" si="37"/>
        <v>0.23209668826750018</v>
      </c>
      <c r="F431" s="2">
        <f t="shared" si="41"/>
        <v>0.10143987645822716</v>
      </c>
      <c r="G431" s="2">
        <f t="shared" si="39"/>
        <v>0.13065681180927302</v>
      </c>
      <c r="H431" s="2" t="str">
        <f t="shared" si="40"/>
        <v>Sell</v>
      </c>
    </row>
    <row r="432" spans="1:8" ht="13.5" x14ac:dyDescent="0.25">
      <c r="A432" s="3">
        <f>TITRES_STAT!B435</f>
        <v>42933</v>
      </c>
      <c r="B432" s="6">
        <f>TITRES_STAT!D435</f>
        <v>26.823599999999999</v>
      </c>
      <c r="C432" s="2">
        <f t="shared" si="36"/>
        <v>26.921799575891278</v>
      </c>
      <c r="D432" s="2">
        <f t="shared" si="38"/>
        <v>26.684233915458254</v>
      </c>
      <c r="E432" s="2">
        <f t="shared" si="37"/>
        <v>0.23756566043302385</v>
      </c>
      <c r="F432" s="2">
        <f t="shared" si="41"/>
        <v>0.12866503325318651</v>
      </c>
      <c r="G432" s="2">
        <f t="shared" si="39"/>
        <v>0.10890062717983734</v>
      </c>
      <c r="H432" s="2" t="str">
        <f t="shared" si="40"/>
        <v>Sell</v>
      </c>
    </row>
    <row r="433" spans="1:8" ht="13.5" x14ac:dyDescent="0.25">
      <c r="A433" s="3">
        <f>TITRES_STAT!B436</f>
        <v>42934</v>
      </c>
      <c r="B433" s="6">
        <f>TITRES_STAT!D436</f>
        <v>26.823599999999999</v>
      </c>
      <c r="C433" s="2">
        <f t="shared" si="36"/>
        <v>26.935861179600312</v>
      </c>
      <c r="D433" s="2">
        <f t="shared" si="38"/>
        <v>26.694557329128013</v>
      </c>
      <c r="E433" s="2">
        <f t="shared" si="37"/>
        <v>0.24130385047229908</v>
      </c>
      <c r="F433" s="2">
        <f t="shared" si="41"/>
        <v>0.15119279669700902</v>
      </c>
      <c r="G433" s="2">
        <f t="shared" si="39"/>
        <v>9.0111053775290051E-2</v>
      </c>
      <c r="H433" s="2" t="str">
        <f t="shared" si="40"/>
        <v>Sell</v>
      </c>
    </row>
    <row r="434" spans="1:8" ht="13.5" x14ac:dyDescent="0.25">
      <c r="A434" s="3">
        <f>TITRES_STAT!B437</f>
        <v>42935</v>
      </c>
      <c r="B434" s="6">
        <f>TITRES_STAT!D437</f>
        <v>26.823599999999999</v>
      </c>
      <c r="C434" s="2">
        <f t="shared" si="36"/>
        <v>26.947759459661803</v>
      </c>
      <c r="D434" s="2">
        <f t="shared" si="38"/>
        <v>26.704116045488902</v>
      </c>
      <c r="E434" s="2">
        <f t="shared" si="37"/>
        <v>0.24364341417290092</v>
      </c>
      <c r="F434" s="2">
        <f t="shared" si="41"/>
        <v>0.16968292019218742</v>
      </c>
      <c r="G434" s="2">
        <f t="shared" si="39"/>
        <v>7.3960493980713499E-2</v>
      </c>
      <c r="H434" s="2" t="str">
        <f t="shared" si="40"/>
        <v>Sell</v>
      </c>
    </row>
    <row r="435" spans="1:8" ht="13.5" x14ac:dyDescent="0.25">
      <c r="A435" s="3">
        <f>TITRES_STAT!B438</f>
        <v>42936</v>
      </c>
      <c r="B435" s="6">
        <f>TITRES_STAT!D438</f>
        <v>26.823599999999999</v>
      </c>
      <c r="C435" s="2">
        <f t="shared" si="36"/>
        <v>26.957827235098449</v>
      </c>
      <c r="D435" s="2">
        <f t="shared" si="38"/>
        <v>26.71296670878602</v>
      </c>
      <c r="E435" s="2">
        <f t="shared" si="37"/>
        <v>0.24486052631242927</v>
      </c>
      <c r="F435" s="2">
        <f t="shared" si="41"/>
        <v>0.18471844141623581</v>
      </c>
      <c r="G435" s="2">
        <f t="shared" si="39"/>
        <v>6.0142084896193465E-2</v>
      </c>
      <c r="H435" s="2" t="str">
        <f t="shared" si="40"/>
        <v>Sell</v>
      </c>
    </row>
    <row r="436" spans="1:8" ht="13.5" x14ac:dyDescent="0.25">
      <c r="A436" s="3">
        <f>TITRES_STAT!B439</f>
        <v>42937</v>
      </c>
      <c r="B436" s="6">
        <f>TITRES_STAT!D439</f>
        <v>26.036899999999999</v>
      </c>
      <c r="C436" s="2">
        <f t="shared" si="36"/>
        <v>26.966346122006382</v>
      </c>
      <c r="D436" s="2">
        <f t="shared" si="38"/>
        <v>26.662887693320389</v>
      </c>
      <c r="E436" s="2">
        <f t="shared" si="37"/>
        <v>0.30345842868599249</v>
      </c>
      <c r="F436" s="2">
        <f t="shared" si="41"/>
        <v>0.20846643887018715</v>
      </c>
      <c r="G436" s="2">
        <f t="shared" si="39"/>
        <v>9.4991989815805339E-2</v>
      </c>
      <c r="H436" s="2" t="str">
        <f t="shared" si="40"/>
        <v>Sell</v>
      </c>
    </row>
    <row r="437" spans="1:8" ht="13.5" x14ac:dyDescent="0.25">
      <c r="A437" s="3">
        <f>TITRES_STAT!B440</f>
        <v>42940</v>
      </c>
      <c r="B437" s="6">
        <f>TITRES_STAT!D440</f>
        <v>26.539300000000001</v>
      </c>
      <c r="C437" s="2">
        <f t="shared" si="36"/>
        <v>26.900646718620784</v>
      </c>
      <c r="D437" s="2">
        <f t="shared" si="38"/>
        <v>26.653733049370729</v>
      </c>
      <c r="E437" s="2">
        <f t="shared" si="37"/>
        <v>0.24691366925005553</v>
      </c>
      <c r="F437" s="2">
        <f t="shared" si="41"/>
        <v>0.21615588494616084</v>
      </c>
      <c r="G437" s="2">
        <f t="shared" si="39"/>
        <v>3.0757784303894697E-2</v>
      </c>
      <c r="H437" s="2" t="str">
        <f t="shared" si="40"/>
        <v>Sell</v>
      </c>
    </row>
    <row r="438" spans="1:8" ht="13.5" x14ac:dyDescent="0.25">
      <c r="A438" s="3">
        <f>TITRES_STAT!B441</f>
        <v>42942</v>
      </c>
      <c r="B438" s="6">
        <f>TITRES_STAT!D441</f>
        <v>26.539300000000001</v>
      </c>
      <c r="C438" s="2">
        <f t="shared" si="36"/>
        <v>26.888793377294512</v>
      </c>
      <c r="D438" s="2">
        <f t="shared" si="38"/>
        <v>26.645256527195119</v>
      </c>
      <c r="E438" s="2">
        <f t="shared" si="37"/>
        <v>0.24353685009939241</v>
      </c>
      <c r="F438" s="2">
        <f t="shared" si="41"/>
        <v>0.22163207797680717</v>
      </c>
      <c r="G438" s="2">
        <f t="shared" si="39"/>
        <v>2.1904772122585237E-2</v>
      </c>
      <c r="H438" s="2" t="str">
        <f t="shared" si="40"/>
        <v>Sell</v>
      </c>
    </row>
    <row r="439" spans="1:8" ht="13.5" x14ac:dyDescent="0.25">
      <c r="A439" s="3">
        <f>TITRES_STAT!B442</f>
        <v>42943</v>
      </c>
      <c r="B439" s="6">
        <f>TITRES_STAT!D442</f>
        <v>26.539300000000001</v>
      </c>
      <c r="C439" s="2">
        <f t="shared" si="36"/>
        <v>26.87876362694151</v>
      </c>
      <c r="D439" s="2">
        <f t="shared" si="38"/>
        <v>26.637407895551036</v>
      </c>
      <c r="E439" s="2">
        <f t="shared" si="37"/>
        <v>0.24135573139047395</v>
      </c>
      <c r="F439" s="2">
        <f t="shared" si="41"/>
        <v>0.22557680865954052</v>
      </c>
      <c r="G439" s="2">
        <f t="shared" si="39"/>
        <v>1.5778922730933426E-2</v>
      </c>
      <c r="H439" s="2" t="str">
        <f t="shared" si="40"/>
        <v>Sell</v>
      </c>
    </row>
    <row r="440" spans="1:8" ht="13.5" x14ac:dyDescent="0.25">
      <c r="A440" s="3">
        <f>TITRES_STAT!B443</f>
        <v>42944</v>
      </c>
      <c r="B440" s="6">
        <f>TITRES_STAT!D443</f>
        <v>26.539300000000001</v>
      </c>
      <c r="C440" s="2">
        <f t="shared" si="36"/>
        <v>26.870276915104355</v>
      </c>
      <c r="D440" s="2">
        <f t="shared" si="38"/>
        <v>26.630140644028735</v>
      </c>
      <c r="E440" s="2">
        <f t="shared" si="37"/>
        <v>0.2401362710756203</v>
      </c>
      <c r="F440" s="2">
        <f t="shared" si="41"/>
        <v>0.22848870114275649</v>
      </c>
      <c r="G440" s="2">
        <f t="shared" si="39"/>
        <v>1.164756993286381E-2</v>
      </c>
      <c r="H440" s="2" t="str">
        <f t="shared" si="40"/>
        <v>Sell</v>
      </c>
    </row>
    <row r="441" spans="1:8" ht="13.5" x14ac:dyDescent="0.25">
      <c r="A441" s="3">
        <f>TITRES_STAT!B444</f>
        <v>42947</v>
      </c>
      <c r="B441" s="6">
        <f>TITRES_STAT!D444</f>
        <v>27.3355</v>
      </c>
      <c r="C441" s="2">
        <f t="shared" si="36"/>
        <v>26.863095851242146</v>
      </c>
      <c r="D441" s="2">
        <f t="shared" si="38"/>
        <v>26.682389485211793</v>
      </c>
      <c r="E441" s="2">
        <f t="shared" si="37"/>
        <v>0.18070636603035339</v>
      </c>
      <c r="F441" s="2">
        <f t="shared" si="41"/>
        <v>0.2189322341202759</v>
      </c>
      <c r="G441" s="2">
        <f t="shared" si="39"/>
        <v>-3.822586808992251E-2</v>
      </c>
      <c r="H441" s="2" t="str">
        <f t="shared" si="40"/>
        <v>Hold</v>
      </c>
    </row>
    <row r="442" spans="1:8" ht="13.5" x14ac:dyDescent="0.25">
      <c r="A442" s="3">
        <f>TITRES_STAT!B445</f>
        <v>42948</v>
      </c>
      <c r="B442" s="6">
        <f>TITRES_STAT!D445</f>
        <v>27.015799999999999</v>
      </c>
      <c r="C442" s="2">
        <f t="shared" si="36"/>
        <v>26.857019566435664</v>
      </c>
      <c r="D442" s="2">
        <f t="shared" si="38"/>
        <v>26.707086560381292</v>
      </c>
      <c r="E442" s="2">
        <f t="shared" si="37"/>
        <v>0.14993300605437199</v>
      </c>
      <c r="F442" s="2">
        <f t="shared" si="41"/>
        <v>0.20513238850709514</v>
      </c>
      <c r="G442" s="2">
        <f t="shared" si="39"/>
        <v>-5.5199382452723156E-2</v>
      </c>
      <c r="H442" s="2" t="str">
        <f t="shared" si="40"/>
        <v>Hold</v>
      </c>
    </row>
    <row r="443" spans="1:8" ht="13.5" x14ac:dyDescent="0.25">
      <c r="A443" s="3">
        <f>TITRES_STAT!B446</f>
        <v>42949</v>
      </c>
      <c r="B443" s="6">
        <f>TITRES_STAT!D446</f>
        <v>27.1127</v>
      </c>
      <c r="C443" s="2">
        <f t="shared" si="36"/>
        <v>26.851878094676334</v>
      </c>
      <c r="D443" s="2">
        <f t="shared" si="38"/>
        <v>26.737132000353046</v>
      </c>
      <c r="E443" s="2">
        <f t="shared" si="37"/>
        <v>0.1147460943232872</v>
      </c>
      <c r="F443" s="2">
        <f t="shared" si="41"/>
        <v>0.18705512967033358</v>
      </c>
      <c r="G443" s="2">
        <f t="shared" si="39"/>
        <v>-7.2309035347046385E-2</v>
      </c>
      <c r="H443" s="2" t="str">
        <f t="shared" si="40"/>
        <v>Hold</v>
      </c>
    </row>
    <row r="444" spans="1:8" ht="13.5" x14ac:dyDescent="0.25">
      <c r="A444" s="3">
        <f>TITRES_STAT!B447</f>
        <v>42950</v>
      </c>
      <c r="B444" s="6">
        <f>TITRES_STAT!D447</f>
        <v>27.916699999999999</v>
      </c>
      <c r="C444" s="2">
        <f t="shared" si="36"/>
        <v>26.847527618572283</v>
      </c>
      <c r="D444" s="2">
        <f t="shared" si="38"/>
        <v>26.824507407734302</v>
      </c>
      <c r="E444" s="2">
        <f t="shared" si="37"/>
        <v>2.302021083798067E-2</v>
      </c>
      <c r="F444" s="2">
        <f t="shared" si="41"/>
        <v>0.15424814590386302</v>
      </c>
      <c r="G444" s="2">
        <f t="shared" si="39"/>
        <v>-0.13122793506588235</v>
      </c>
      <c r="H444" s="2" t="str">
        <f t="shared" si="40"/>
        <v>Hold</v>
      </c>
    </row>
    <row r="445" spans="1:8" ht="13.5" x14ac:dyDescent="0.25">
      <c r="A445" s="3">
        <f>TITRES_STAT!B448</f>
        <v>42951</v>
      </c>
      <c r="B445" s="6">
        <f>TITRES_STAT!D448</f>
        <v>28.526900000000001</v>
      </c>
      <c r="C445" s="2">
        <f t="shared" si="36"/>
        <v>26.843846446484239</v>
      </c>
      <c r="D445" s="2">
        <f t="shared" si="38"/>
        <v>26.950610562716946</v>
      </c>
      <c r="E445" s="2">
        <f t="shared" si="37"/>
        <v>-0.1067641162327071</v>
      </c>
      <c r="F445" s="2">
        <f t="shared" si="41"/>
        <v>0.102045693476549</v>
      </c>
      <c r="G445" s="2">
        <f t="shared" si="39"/>
        <v>-0.20880980970925611</v>
      </c>
      <c r="H445" s="2" t="str">
        <f t="shared" si="40"/>
        <v>Hold</v>
      </c>
    </row>
    <row r="446" spans="1:8" ht="13.5" x14ac:dyDescent="0.25">
      <c r="A446" s="3">
        <f>TITRES_STAT!B449</f>
        <v>42954</v>
      </c>
      <c r="B446" s="6">
        <f>TITRES_STAT!D449</f>
        <v>28.526900000000001</v>
      </c>
      <c r="C446" s="2">
        <f t="shared" si="36"/>
        <v>26.719700839332816</v>
      </c>
      <c r="D446" s="2">
        <f t="shared" si="38"/>
        <v>27.067372743256431</v>
      </c>
      <c r="E446" s="2">
        <f t="shared" si="37"/>
        <v>-0.34767190392361513</v>
      </c>
      <c r="F446" s="2">
        <f t="shared" si="41"/>
        <v>1.2102173996516183E-2</v>
      </c>
      <c r="G446" s="2">
        <f t="shared" si="39"/>
        <v>-0.35977407792013133</v>
      </c>
      <c r="H446" s="2" t="str">
        <f t="shared" si="40"/>
        <v>Hold</v>
      </c>
    </row>
    <row r="447" spans="1:8" ht="13.5" x14ac:dyDescent="0.25">
      <c r="A447" s="3">
        <f>TITRES_STAT!B450</f>
        <v>42955</v>
      </c>
      <c r="B447" s="6">
        <f>TITRES_STAT!D450</f>
        <v>27.684200000000001</v>
      </c>
      <c r="C447" s="2">
        <f t="shared" si="36"/>
        <v>26.691946864050845</v>
      </c>
      <c r="D447" s="2">
        <f t="shared" si="38"/>
        <v>27.113063651163365</v>
      </c>
      <c r="E447" s="2">
        <f t="shared" si="37"/>
        <v>-0.42111678711252054</v>
      </c>
      <c r="F447" s="2">
        <f t="shared" si="41"/>
        <v>-7.4541618225291165E-2</v>
      </c>
      <c r="G447" s="2">
        <f t="shared" si="39"/>
        <v>-0.34657516888722939</v>
      </c>
      <c r="H447" s="2" t="str">
        <f t="shared" si="40"/>
        <v>Hold</v>
      </c>
    </row>
    <row r="448" spans="1:8" ht="13.5" x14ac:dyDescent="0.25">
      <c r="A448" s="3">
        <f>TITRES_STAT!B451</f>
        <v>42956</v>
      </c>
      <c r="B448" s="6">
        <f>TITRES_STAT!D451</f>
        <v>28.091000000000001</v>
      </c>
      <c r="C448" s="2">
        <f t="shared" si="36"/>
        <v>26.668462731119945</v>
      </c>
      <c r="D448" s="2">
        <f t="shared" si="38"/>
        <v>27.18550338070682</v>
      </c>
      <c r="E448" s="2">
        <f t="shared" si="37"/>
        <v>-0.51704064958687468</v>
      </c>
      <c r="F448" s="2">
        <f t="shared" si="41"/>
        <v>-0.16304142449760789</v>
      </c>
      <c r="G448" s="2">
        <f t="shared" si="39"/>
        <v>-0.35399922508926679</v>
      </c>
      <c r="H448" s="2" t="str">
        <f t="shared" si="40"/>
        <v>Hold</v>
      </c>
    </row>
    <row r="449" spans="1:8" ht="13.5" x14ac:dyDescent="0.25">
      <c r="A449" s="3">
        <f>TITRES_STAT!B452</f>
        <v>42957</v>
      </c>
      <c r="B449" s="6">
        <f>TITRES_STAT!D452</f>
        <v>28.0717</v>
      </c>
      <c r="C449" s="2">
        <f t="shared" si="36"/>
        <v>26.648591541716875</v>
      </c>
      <c r="D449" s="2">
        <f t="shared" si="38"/>
        <v>27.251147574728538</v>
      </c>
      <c r="E449" s="2">
        <f t="shared" si="37"/>
        <v>-0.60255603301166261</v>
      </c>
      <c r="F449" s="2">
        <f t="shared" si="41"/>
        <v>-0.25094434620041883</v>
      </c>
      <c r="G449" s="2">
        <f t="shared" si="39"/>
        <v>-0.35161168681124377</v>
      </c>
      <c r="H449" s="2" t="str">
        <f t="shared" si="40"/>
        <v>Hold</v>
      </c>
    </row>
    <row r="450" spans="1:8" ht="13.5" x14ac:dyDescent="0.25">
      <c r="A450" s="3">
        <f>TITRES_STAT!B453</f>
        <v>42958</v>
      </c>
      <c r="B450" s="6">
        <f>TITRES_STAT!D453</f>
        <v>28.0717</v>
      </c>
      <c r="C450" s="2">
        <f t="shared" si="36"/>
        <v>26.631777458375815</v>
      </c>
      <c r="D450" s="2">
        <f t="shared" si="38"/>
        <v>27.311929235859758</v>
      </c>
      <c r="E450" s="2">
        <f t="shared" si="37"/>
        <v>-0.68015177748394251</v>
      </c>
      <c r="F450" s="2">
        <f t="shared" si="41"/>
        <v>-0.33678583245712357</v>
      </c>
      <c r="G450" s="2">
        <f t="shared" si="39"/>
        <v>-0.34336594502681894</v>
      </c>
      <c r="H450" s="2" t="str">
        <f t="shared" si="40"/>
        <v>Hold</v>
      </c>
    </row>
    <row r="451" spans="1:8" ht="13.5" x14ac:dyDescent="0.25">
      <c r="A451" s="3">
        <f>TITRES_STAT!B454</f>
        <v>42961</v>
      </c>
      <c r="B451" s="6">
        <f>TITRES_STAT!D454</f>
        <v>28.488199999999999</v>
      </c>
      <c r="C451" s="2">
        <f t="shared" si="36"/>
        <v>26.740042464779535</v>
      </c>
      <c r="D451" s="2">
        <f t="shared" si="38"/>
        <v>27.399060403573852</v>
      </c>
      <c r="E451" s="2">
        <f t="shared" si="37"/>
        <v>-0.65901793879431736</v>
      </c>
      <c r="F451" s="2">
        <f t="shared" si="41"/>
        <v>-0.40123225372456234</v>
      </c>
      <c r="G451" s="2">
        <f t="shared" si="39"/>
        <v>-0.25778568506975502</v>
      </c>
      <c r="H451" s="2" t="str">
        <f t="shared" si="40"/>
        <v>Hold</v>
      </c>
    </row>
    <row r="452" spans="1:8" ht="13.5" x14ac:dyDescent="0.25">
      <c r="A452" s="3">
        <f>TITRES_STAT!B455</f>
        <v>42962</v>
      </c>
      <c r="B452" s="6">
        <f>TITRES_STAT!D455</f>
        <v>28.575399999999998</v>
      </c>
      <c r="C452" s="2">
        <f t="shared" si="36"/>
        <v>26.782466700967298</v>
      </c>
      <c r="D452" s="2">
        <f t="shared" si="38"/>
        <v>27.48619666997579</v>
      </c>
      <c r="E452" s="2">
        <f t="shared" si="37"/>
        <v>-0.70372996900849216</v>
      </c>
      <c r="F452" s="2">
        <f t="shared" si="41"/>
        <v>-0.46173179678134835</v>
      </c>
      <c r="G452" s="2">
        <f t="shared" si="39"/>
        <v>-0.24199817222714382</v>
      </c>
      <c r="H452" s="2" t="str">
        <f t="shared" si="40"/>
        <v>Hold</v>
      </c>
    </row>
    <row r="453" spans="1:8" ht="13.5" x14ac:dyDescent="0.25">
      <c r="A453" s="3">
        <f>TITRES_STAT!B456</f>
        <v>42963</v>
      </c>
      <c r="B453" s="6">
        <f>TITRES_STAT!D456</f>
        <v>28.5657</v>
      </c>
      <c r="C453" s="2">
        <f t="shared" si="36"/>
        <v>26.833271823895405</v>
      </c>
      <c r="D453" s="2">
        <f t="shared" si="38"/>
        <v>27.566159879607213</v>
      </c>
      <c r="E453" s="2">
        <f t="shared" si="37"/>
        <v>-0.7328880557118076</v>
      </c>
      <c r="F453" s="2">
        <f t="shared" si="41"/>
        <v>-0.51596304856744024</v>
      </c>
      <c r="G453" s="2">
        <f t="shared" si="39"/>
        <v>-0.21692500714436735</v>
      </c>
      <c r="H453" s="2" t="str">
        <f t="shared" si="40"/>
        <v>Hold</v>
      </c>
    </row>
    <row r="454" spans="1:8" ht="13.5" x14ac:dyDescent="0.25">
      <c r="A454" s="3">
        <f>TITRES_STAT!B457</f>
        <v>42964</v>
      </c>
      <c r="B454" s="6">
        <f>TITRES_STAT!D457</f>
        <v>28.5657</v>
      </c>
      <c r="C454" s="2">
        <f t="shared" si="36"/>
        <v>26.999953081757649</v>
      </c>
      <c r="D454" s="2">
        <f t="shared" si="38"/>
        <v>27.640199888525199</v>
      </c>
      <c r="E454" s="2">
        <f t="shared" si="37"/>
        <v>-0.64024680676754997</v>
      </c>
      <c r="F454" s="2">
        <f t="shared" si="41"/>
        <v>-0.54081980020746223</v>
      </c>
      <c r="G454" s="2">
        <f t="shared" si="39"/>
        <v>-9.9427006560087738E-2</v>
      </c>
      <c r="H454" s="2" t="str">
        <f t="shared" si="40"/>
        <v>Hold</v>
      </c>
    </row>
    <row r="455" spans="1:8" ht="13.5" x14ac:dyDescent="0.25">
      <c r="A455" s="3">
        <f>TITRES_STAT!B458</f>
        <v>42965</v>
      </c>
      <c r="B455" s="6">
        <f>TITRES_STAT!D458</f>
        <v>28.5657</v>
      </c>
      <c r="C455" s="2">
        <f t="shared" si="36"/>
        <v>27.234867992256472</v>
      </c>
      <c r="D455" s="2">
        <f t="shared" si="38"/>
        <v>27.708755452338149</v>
      </c>
      <c r="E455" s="2">
        <f t="shared" si="37"/>
        <v>-0.47388746008167715</v>
      </c>
      <c r="F455" s="2">
        <f t="shared" si="41"/>
        <v>-0.52743333218230526</v>
      </c>
      <c r="G455" s="2">
        <f t="shared" si="39"/>
        <v>5.3545872100628111E-2</v>
      </c>
      <c r="H455" s="2" t="str">
        <f t="shared" si="40"/>
        <v>Sell</v>
      </c>
    </row>
    <row r="456" spans="1:8" ht="13.5" x14ac:dyDescent="0.25">
      <c r="A456" s="3">
        <f>TITRES_STAT!B459</f>
        <v>42968</v>
      </c>
      <c r="B456" s="6">
        <f>TITRES_STAT!D459</f>
        <v>28.5657</v>
      </c>
      <c r="C456" s="2">
        <f t="shared" si="36"/>
        <v>27.433642147293938</v>
      </c>
      <c r="D456" s="2">
        <f t="shared" si="38"/>
        <v>27.77223282623903</v>
      </c>
      <c r="E456" s="2">
        <f t="shared" si="37"/>
        <v>-0.33859067894509209</v>
      </c>
      <c r="F456" s="2">
        <f t="shared" si="41"/>
        <v>-0.48966480153486264</v>
      </c>
      <c r="G456" s="2">
        <f t="shared" si="39"/>
        <v>0.15107412258977054</v>
      </c>
      <c r="H456" s="2" t="str">
        <f t="shared" si="40"/>
        <v>Sell</v>
      </c>
    </row>
    <row r="457" spans="1:8" ht="13.5" x14ac:dyDescent="0.25">
      <c r="A457" s="3">
        <f>TITRES_STAT!B460</f>
        <v>42969</v>
      </c>
      <c r="B457" s="6">
        <f>TITRES_STAT!D460</f>
        <v>28.5657</v>
      </c>
      <c r="C457" s="2">
        <f t="shared" si="36"/>
        <v>27.472189509248715</v>
      </c>
      <c r="D457" s="2">
        <f t="shared" si="38"/>
        <v>27.831008172443546</v>
      </c>
      <c r="E457" s="2">
        <f t="shared" si="37"/>
        <v>-0.3588186631948318</v>
      </c>
      <c r="F457" s="2">
        <f t="shared" si="41"/>
        <v>-0.46349557386685647</v>
      </c>
      <c r="G457" s="2">
        <f t="shared" si="39"/>
        <v>0.10467691067202467</v>
      </c>
      <c r="H457" s="2" t="str">
        <f t="shared" si="40"/>
        <v>Sell</v>
      </c>
    </row>
    <row r="458" spans="1:8" ht="13.5" x14ac:dyDescent="0.25">
      <c r="A458" s="3">
        <f>TITRES_STAT!B461</f>
        <v>42970</v>
      </c>
      <c r="B458" s="6">
        <f>TITRES_STAT!D461</f>
        <v>29.059699999999999</v>
      </c>
      <c r="C458" s="2">
        <f t="shared" si="36"/>
        <v>27.567391123210449</v>
      </c>
      <c r="D458" s="2">
        <f t="shared" si="38"/>
        <v>27.922022381892173</v>
      </c>
      <c r="E458" s="2">
        <f t="shared" si="37"/>
        <v>-0.3546312586817244</v>
      </c>
      <c r="F458" s="2">
        <f t="shared" si="41"/>
        <v>-0.44172271082983006</v>
      </c>
      <c r="G458" s="2">
        <f t="shared" si="39"/>
        <v>8.7091452148105652E-2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6">
        <f>TITRES_STAT!D462</f>
        <v>29.040299999999998</v>
      </c>
      <c r="C459" s="2">
        <f t="shared" si="36"/>
        <v>27.644977104254995</v>
      </c>
      <c r="D459" s="2">
        <f t="shared" si="38"/>
        <v>28.004857761011273</v>
      </c>
      <c r="E459" s="2">
        <f t="shared" si="37"/>
        <v>-0.35988065675627823</v>
      </c>
      <c r="F459" s="2">
        <f t="shared" si="41"/>
        <v>-0.4253543000151197</v>
      </c>
      <c r="G459" s="2">
        <f t="shared" si="39"/>
        <v>6.5473643258841474E-2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6">
        <f>TITRES_STAT!D463</f>
        <v>29.05</v>
      </c>
      <c r="C460" s="2">
        <f t="shared" si="36"/>
        <v>27.710626780523459</v>
      </c>
      <c r="D460" s="2">
        <f t="shared" si="38"/>
        <v>28.082275704640068</v>
      </c>
      <c r="E460" s="2">
        <f t="shared" si="37"/>
        <v>-0.37164892411660944</v>
      </c>
      <c r="F460" s="2">
        <f t="shared" si="41"/>
        <v>-0.41461322483541763</v>
      </c>
      <c r="G460" s="2">
        <f t="shared" si="39"/>
        <v>4.296430071880819E-2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6">
        <f>TITRES_STAT!D464</f>
        <v>29.05</v>
      </c>
      <c r="C461" s="2">
        <f t="shared" si="36"/>
        <v>27.830253429673697</v>
      </c>
      <c r="D461" s="2">
        <f t="shared" si="38"/>
        <v>28.153958985777841</v>
      </c>
      <c r="E461" s="2">
        <f t="shared" si="37"/>
        <v>-0.32370555610414442</v>
      </c>
      <c r="F461" s="2">
        <f t="shared" si="41"/>
        <v>-0.39643169108916299</v>
      </c>
      <c r="G461" s="2">
        <f t="shared" si="39"/>
        <v>7.2726134985018565E-2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6">
        <f>TITRES_STAT!D465</f>
        <v>29.7378</v>
      </c>
      <c r="C462" s="2">
        <f t="shared" si="36"/>
        <v>27.944891363570051</v>
      </c>
      <c r="D462" s="2">
        <f t="shared" si="38"/>
        <v>28.27128054238689</v>
      </c>
      <c r="E462" s="2">
        <f t="shared" si="37"/>
        <v>-0.32638917881683938</v>
      </c>
      <c r="F462" s="2">
        <f t="shared" si="41"/>
        <v>-0.38242318863469826</v>
      </c>
      <c r="G462" s="2">
        <f t="shared" si="39"/>
        <v>5.6034009817858887E-2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6">
        <f>TITRES_STAT!D466</f>
        <v>29.7378</v>
      </c>
      <c r="C463" s="2">
        <f t="shared" ref="C463:C526" si="42">$C$4*B453+C462*(1-$C$4)</f>
        <v>28.04040038455927</v>
      </c>
      <c r="D463" s="2">
        <f t="shared" si="38"/>
        <v>28.379911613321195</v>
      </c>
      <c r="E463" s="2">
        <f t="shared" si="37"/>
        <v>-0.33951122876192485</v>
      </c>
      <c r="F463" s="2">
        <f t="shared" si="41"/>
        <v>-0.37384079666014358</v>
      </c>
      <c r="G463" s="2">
        <f t="shared" si="39"/>
        <v>3.4329567898218727E-2</v>
      </c>
      <c r="H463" s="2" t="str">
        <f t="shared" si="40"/>
        <v>Sell</v>
      </c>
    </row>
    <row r="464" spans="1:8" ht="13.5" x14ac:dyDescent="0.25">
      <c r="A464" s="3">
        <f>TITRES_STAT!B467</f>
        <v>42978</v>
      </c>
      <c r="B464" s="6">
        <f>TITRES_STAT!D467</f>
        <v>30.028400000000001</v>
      </c>
      <c r="C464" s="2">
        <f t="shared" si="42"/>
        <v>28.12121571001169</v>
      </c>
      <c r="D464" s="2">
        <f t="shared" si="38"/>
        <v>28.50202186418629</v>
      </c>
      <c r="E464" s="2">
        <f t="shared" si="37"/>
        <v>-0.38080615417459995</v>
      </c>
      <c r="F464" s="2">
        <f t="shared" si="41"/>
        <v>-0.37523386816303489</v>
      </c>
      <c r="G464" s="2">
        <f t="shared" si="39"/>
        <v>-5.5722860115650641E-3</v>
      </c>
      <c r="H464" s="2" t="str">
        <f t="shared" si="40"/>
        <v>Hold</v>
      </c>
    </row>
    <row r="465" spans="1:8" ht="13.5" x14ac:dyDescent="0.25">
      <c r="A465" s="3">
        <f>TITRES_STAT!B468</f>
        <v>42982</v>
      </c>
      <c r="B465" s="6">
        <f>TITRES_STAT!D468</f>
        <v>29.127500000000001</v>
      </c>
      <c r="C465" s="2">
        <f t="shared" si="42"/>
        <v>28.189597908471427</v>
      </c>
      <c r="D465" s="2">
        <f t="shared" si="38"/>
        <v>28.54835357795027</v>
      </c>
      <c r="E465" s="2">
        <f t="shared" si="37"/>
        <v>-0.35875566947884252</v>
      </c>
      <c r="F465" s="2">
        <f t="shared" si="41"/>
        <v>-0.37193822842619639</v>
      </c>
      <c r="G465" s="2">
        <f t="shared" si="39"/>
        <v>1.3182558947353873E-2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6">
        <f>TITRES_STAT!D469</f>
        <v>29.544</v>
      </c>
      <c r="C466" s="2">
        <f t="shared" si="42"/>
        <v>28.247459768706591</v>
      </c>
      <c r="D466" s="2">
        <f t="shared" si="38"/>
        <v>28.622105164768769</v>
      </c>
      <c r="E466" s="2">
        <f t="shared" si="37"/>
        <v>-0.37464539606217784</v>
      </c>
      <c r="F466" s="2">
        <f t="shared" si="41"/>
        <v>-0.37247966195339272</v>
      </c>
      <c r="G466" s="2">
        <f t="shared" si="39"/>
        <v>-2.1657341087851223E-3</v>
      </c>
      <c r="H466" s="2" t="str">
        <f t="shared" si="40"/>
        <v>Hold</v>
      </c>
    </row>
    <row r="467" spans="1:8" ht="13.5" x14ac:dyDescent="0.25">
      <c r="A467" s="3">
        <f>TITRES_STAT!B470</f>
        <v>42984</v>
      </c>
      <c r="B467" s="6">
        <f>TITRES_STAT!D470</f>
        <v>29.534300000000002</v>
      </c>
      <c r="C467" s="2">
        <f t="shared" si="42"/>
        <v>28.296419804290188</v>
      </c>
      <c r="D467" s="2">
        <f t="shared" si="38"/>
        <v>28.689675152563673</v>
      </c>
      <c r="E467" s="2">
        <f t="shared" si="37"/>
        <v>-0.39325534827348463</v>
      </c>
      <c r="F467" s="2">
        <f t="shared" si="41"/>
        <v>-0.37663479921741111</v>
      </c>
      <c r="G467" s="2">
        <f t="shared" si="39"/>
        <v>-1.6620549056073519E-2</v>
      </c>
      <c r="H467" s="2" t="str">
        <f t="shared" si="40"/>
        <v>Hold</v>
      </c>
    </row>
    <row r="468" spans="1:8" ht="13.5" x14ac:dyDescent="0.25">
      <c r="A468" s="3">
        <f>TITRES_STAT!B471</f>
        <v>42985</v>
      </c>
      <c r="B468" s="6">
        <f>TITRES_STAT!D471</f>
        <v>29.524699999999999</v>
      </c>
      <c r="C468" s="2">
        <f t="shared" si="42"/>
        <v>28.41384752670708</v>
      </c>
      <c r="D468" s="2">
        <f t="shared" si="38"/>
        <v>28.751528844966366</v>
      </c>
      <c r="E468" s="2">
        <f t="shared" si="37"/>
        <v>-0.33768131825928549</v>
      </c>
      <c r="F468" s="2">
        <f t="shared" si="41"/>
        <v>-0.36884410302578602</v>
      </c>
      <c r="G468" s="2">
        <f t="shared" si="39"/>
        <v>3.1162784766500529E-2</v>
      </c>
      <c r="H468" s="2" t="str">
        <f t="shared" si="40"/>
        <v>Sell</v>
      </c>
    </row>
    <row r="469" spans="1:8" ht="13.5" x14ac:dyDescent="0.25">
      <c r="A469" s="3">
        <f>TITRES_STAT!B472</f>
        <v>42986</v>
      </c>
      <c r="B469" s="6">
        <f>TITRES_STAT!D472</f>
        <v>29.524699999999999</v>
      </c>
      <c r="C469" s="2">
        <f t="shared" si="42"/>
        <v>28.510224830290603</v>
      </c>
      <c r="D469" s="2">
        <f t="shared" si="38"/>
        <v>28.808800782376267</v>
      </c>
      <c r="E469" s="2">
        <f t="shared" si="37"/>
        <v>-0.29857595208566323</v>
      </c>
      <c r="F469" s="2">
        <f t="shared" si="41"/>
        <v>-0.35479047283776144</v>
      </c>
      <c r="G469" s="2">
        <f t="shared" si="39"/>
        <v>5.6214520752098207E-2</v>
      </c>
      <c r="H469" s="2" t="str">
        <f t="shared" si="40"/>
        <v>Sell</v>
      </c>
    </row>
    <row r="470" spans="1:8" ht="13.5" x14ac:dyDescent="0.25">
      <c r="A470" s="3">
        <f>TITRES_STAT!B473</f>
        <v>42989</v>
      </c>
      <c r="B470" s="6">
        <f>TITRES_STAT!D473</f>
        <v>29.524699999999999</v>
      </c>
      <c r="C470" s="2">
        <f t="shared" si="42"/>
        <v>28.593267164092047</v>
      </c>
      <c r="D470" s="2">
        <f t="shared" si="38"/>
        <v>28.861830354052099</v>
      </c>
      <c r="E470" s="2">
        <f t="shared" si="37"/>
        <v>-0.26856318996005157</v>
      </c>
      <c r="F470" s="2">
        <f t="shared" si="41"/>
        <v>-0.3375450162622195</v>
      </c>
      <c r="G470" s="2">
        <f t="shared" si="39"/>
        <v>6.8981826302167926E-2</v>
      </c>
      <c r="H470" s="2" t="str">
        <f t="shared" si="40"/>
        <v>Sell</v>
      </c>
    </row>
    <row r="471" spans="1:8" ht="13.5" x14ac:dyDescent="0.25">
      <c r="A471" s="3">
        <f>TITRES_STAT!B474</f>
        <v>42990</v>
      </c>
      <c r="B471" s="6">
        <f>TITRES_STAT!D474</f>
        <v>29.524699999999999</v>
      </c>
      <c r="C471" s="2">
        <f t="shared" si="42"/>
        <v>28.663533754231732</v>
      </c>
      <c r="D471" s="2">
        <f t="shared" si="38"/>
        <v>28.910931809307499</v>
      </c>
      <c r="E471" s="2">
        <f t="shared" si="37"/>
        <v>-0.24739805507576662</v>
      </c>
      <c r="F471" s="2">
        <f t="shared" si="41"/>
        <v>-0.31951562402492895</v>
      </c>
      <c r="G471" s="2">
        <f t="shared" si="39"/>
        <v>7.2117568949162325E-2</v>
      </c>
      <c r="H471" s="2" t="str">
        <f t="shared" si="40"/>
        <v>Sell</v>
      </c>
    </row>
    <row r="472" spans="1:8" ht="13.5" x14ac:dyDescent="0.25">
      <c r="A472" s="3">
        <f>TITRES_STAT!B475</f>
        <v>42991</v>
      </c>
      <c r="B472" s="6">
        <f>TITRES_STAT!D475</f>
        <v>29.524699999999999</v>
      </c>
      <c r="C472" s="2">
        <f t="shared" si="42"/>
        <v>28.828805484349928</v>
      </c>
      <c r="D472" s="2">
        <f t="shared" si="38"/>
        <v>28.956396119729167</v>
      </c>
      <c r="E472" s="2">
        <f t="shared" si="37"/>
        <v>-0.12759063537923865</v>
      </c>
      <c r="F472" s="2">
        <f t="shared" si="41"/>
        <v>-0.28113062629579089</v>
      </c>
      <c r="G472" s="2">
        <f t="shared" si="39"/>
        <v>0.15353999091655224</v>
      </c>
      <c r="H472" s="2" t="str">
        <f t="shared" si="40"/>
        <v>Sell</v>
      </c>
    </row>
    <row r="473" spans="1:8" ht="13.5" x14ac:dyDescent="0.25">
      <c r="A473" s="3">
        <f>TITRES_STAT!B476</f>
        <v>42992</v>
      </c>
      <c r="B473" s="6">
        <f>TITRES_STAT!D476</f>
        <v>28.962800000000001</v>
      </c>
      <c r="C473" s="2">
        <f t="shared" si="42"/>
        <v>28.968650794449943</v>
      </c>
      <c r="D473" s="2">
        <f t="shared" si="38"/>
        <v>28.956870481230709</v>
      </c>
      <c r="E473" s="2">
        <f t="shared" si="37"/>
        <v>1.1780313219233562E-2</v>
      </c>
      <c r="F473" s="2">
        <f t="shared" si="41"/>
        <v>-0.22254843839278601</v>
      </c>
      <c r="G473" s="2">
        <f t="shared" si="39"/>
        <v>0.23432875161201958</v>
      </c>
      <c r="H473" s="2" t="str">
        <f t="shared" si="40"/>
        <v>Sell</v>
      </c>
    </row>
    <row r="474" spans="1:8" ht="13.5" x14ac:dyDescent="0.25">
      <c r="A474" s="3">
        <f>TITRES_STAT!B477</f>
        <v>42993</v>
      </c>
      <c r="B474" s="6">
        <f>TITRES_STAT!D477</f>
        <v>28.769100000000002</v>
      </c>
      <c r="C474" s="2">
        <f t="shared" si="42"/>
        <v>29.131689133765335</v>
      </c>
      <c r="D474" s="2">
        <f t="shared" si="38"/>
        <v>28.942961556695103</v>
      </c>
      <c r="E474" s="2">
        <f t="shared" si="37"/>
        <v>0.18872757707023169</v>
      </c>
      <c r="F474" s="2">
        <f t="shared" si="41"/>
        <v>-0.14029323530018248</v>
      </c>
      <c r="G474" s="2">
        <f t="shared" si="39"/>
        <v>0.32902081237041414</v>
      </c>
      <c r="H474" s="2" t="str">
        <f t="shared" si="40"/>
        <v>Sell</v>
      </c>
    </row>
    <row r="475" spans="1:8" ht="13.5" x14ac:dyDescent="0.25">
      <c r="A475" s="3">
        <f>TITRES_STAT!B478</f>
        <v>42996</v>
      </c>
      <c r="B475" s="6">
        <f>TITRES_STAT!D478</f>
        <v>28.817499999999999</v>
      </c>
      <c r="C475" s="2">
        <f t="shared" si="42"/>
        <v>29.131044651647592</v>
      </c>
      <c r="D475" s="2">
        <f t="shared" si="38"/>
        <v>28.93366810805102</v>
      </c>
      <c r="E475" s="2">
        <f t="shared" si="37"/>
        <v>0.19737654359657242</v>
      </c>
      <c r="F475" s="2">
        <f t="shared" si="41"/>
        <v>-7.2759279520831499E-2</v>
      </c>
      <c r="G475" s="2">
        <f t="shared" si="39"/>
        <v>0.27013582311740392</v>
      </c>
      <c r="H475" s="2" t="str">
        <f t="shared" si="40"/>
        <v>Sell</v>
      </c>
    </row>
    <row r="476" spans="1:8" ht="13.5" x14ac:dyDescent="0.25">
      <c r="A476" s="3">
        <f>TITRES_STAT!B479</f>
        <v>42997</v>
      </c>
      <c r="B476" s="6">
        <f>TITRES_STAT!D479</f>
        <v>28.817499999999999</v>
      </c>
      <c r="C476" s="2">
        <f t="shared" si="42"/>
        <v>29.19457624370181</v>
      </c>
      <c r="D476" s="2">
        <f t="shared" si="38"/>
        <v>28.925063063010203</v>
      </c>
      <c r="E476" s="2">
        <f t="shared" ref="E476:E539" si="43">C476-D476</f>
        <v>0.26951318069160735</v>
      </c>
      <c r="F476" s="2">
        <f t="shared" si="41"/>
        <v>-4.3047874783437301E-3</v>
      </c>
      <c r="G476" s="2">
        <f t="shared" si="39"/>
        <v>0.27381796816995108</v>
      </c>
      <c r="H476" s="2" t="str">
        <f t="shared" si="40"/>
        <v>Sell</v>
      </c>
    </row>
    <row r="477" spans="1:8" ht="13.5" x14ac:dyDescent="0.25">
      <c r="A477" s="3">
        <f>TITRES_STAT!B480</f>
        <v>42998</v>
      </c>
      <c r="B477" s="6">
        <f>TITRES_STAT!D480</f>
        <v>29.059699999999999</v>
      </c>
      <c r="C477" s="2">
        <f t="shared" si="42"/>
        <v>29.246841436978457</v>
      </c>
      <c r="D477" s="2">
        <f t="shared" ref="D477:D540" si="44">$D$4*B477+(1-$D$4)*D476</f>
        <v>28.935036169453891</v>
      </c>
      <c r="E477" s="2">
        <f t="shared" si="43"/>
        <v>0.31180526752456572</v>
      </c>
      <c r="F477" s="2">
        <f t="shared" si="41"/>
        <v>5.891722352223816E-2</v>
      </c>
      <c r="G477" s="2">
        <f t="shared" si="39"/>
        <v>0.25288804400232756</v>
      </c>
      <c r="H477" s="2" t="str">
        <f t="shared" si="40"/>
        <v>Sell</v>
      </c>
    </row>
    <row r="478" spans="1:8" ht="13.5" x14ac:dyDescent="0.25">
      <c r="A478" s="3">
        <f>TITRES_STAT!B481</f>
        <v>43000</v>
      </c>
      <c r="B478" s="6">
        <f>TITRES_STAT!D481</f>
        <v>29.4956</v>
      </c>
      <c r="C478" s="2">
        <f t="shared" si="42"/>
        <v>29.28958890821254</v>
      </c>
      <c r="D478" s="2">
        <f t="shared" si="44"/>
        <v>28.97655941616101</v>
      </c>
      <c r="E478" s="2">
        <f t="shared" si="43"/>
        <v>0.31302949205153041</v>
      </c>
      <c r="F478" s="2">
        <f t="shared" si="41"/>
        <v>0.10973967722809662</v>
      </c>
      <c r="G478" s="2">
        <f t="shared" si="39"/>
        <v>0.20328981482343378</v>
      </c>
      <c r="H478" s="2" t="str">
        <f t="shared" si="40"/>
        <v>Sell</v>
      </c>
    </row>
    <row r="479" spans="1:8" ht="13.5" x14ac:dyDescent="0.25">
      <c r="A479" s="3">
        <f>TITRES_STAT!B482</f>
        <v>43003</v>
      </c>
      <c r="B479" s="6">
        <f>TITRES_STAT!D482</f>
        <v>29.059699999999999</v>
      </c>
      <c r="C479" s="2">
        <f t="shared" si="42"/>
        <v>29.325759845410609</v>
      </c>
      <c r="D479" s="2">
        <f t="shared" si="44"/>
        <v>28.98271797792686</v>
      </c>
      <c r="E479" s="2">
        <f t="shared" si="43"/>
        <v>0.34304186748374832</v>
      </c>
      <c r="F479" s="2">
        <f t="shared" si="41"/>
        <v>0.15640011527922698</v>
      </c>
      <c r="G479" s="2">
        <f t="shared" si="39"/>
        <v>0.18664175220452134</v>
      </c>
      <c r="H479" s="2" t="str">
        <f t="shared" si="40"/>
        <v>Sell</v>
      </c>
    </row>
    <row r="480" spans="1:8" ht="13.5" x14ac:dyDescent="0.25">
      <c r="A480" s="3">
        <f>TITRES_STAT!B483</f>
        <v>43004</v>
      </c>
      <c r="B480" s="6">
        <f>TITRES_STAT!D483</f>
        <v>29.059699999999999</v>
      </c>
      <c r="C480" s="2">
        <f t="shared" si="42"/>
        <v>29.356366023039744</v>
      </c>
      <c r="D480" s="2">
        <f t="shared" si="44"/>
        <v>28.988420349932277</v>
      </c>
      <c r="E480" s="2">
        <f t="shared" si="43"/>
        <v>0.36794567310746729</v>
      </c>
      <c r="F480" s="2">
        <f t="shared" si="41"/>
        <v>0.19870922684487502</v>
      </c>
      <c r="G480" s="2">
        <f t="shared" si="39"/>
        <v>0.16923644626259227</v>
      </c>
      <c r="H480" s="2" t="str">
        <f t="shared" si="40"/>
        <v>Sell</v>
      </c>
    </row>
    <row r="481" spans="1:8" ht="13.5" x14ac:dyDescent="0.25">
      <c r="A481" s="3">
        <f>TITRES_STAT!B484</f>
        <v>43005</v>
      </c>
      <c r="B481" s="6">
        <f>TITRES_STAT!D484</f>
        <v>29.059699999999999</v>
      </c>
      <c r="C481" s="2">
        <f t="shared" si="42"/>
        <v>29.382263557956705</v>
      </c>
      <c r="D481" s="2">
        <f t="shared" si="44"/>
        <v>28.993700324011368</v>
      </c>
      <c r="E481" s="2">
        <f t="shared" si="43"/>
        <v>0.38856323394533732</v>
      </c>
      <c r="F481" s="2">
        <f t="shared" si="41"/>
        <v>0.23668002826496751</v>
      </c>
      <c r="G481" s="2">
        <f t="shared" si="39"/>
        <v>0.15188320568036981</v>
      </c>
      <c r="H481" s="2" t="str">
        <f t="shared" si="40"/>
        <v>Sell</v>
      </c>
    </row>
    <row r="482" spans="1:8" ht="13.5" x14ac:dyDescent="0.25">
      <c r="A482" s="3">
        <f>TITRES_STAT!B485</f>
        <v>43006</v>
      </c>
      <c r="B482" s="6">
        <f>TITRES_STAT!D485</f>
        <v>29.059699999999999</v>
      </c>
      <c r="C482" s="2">
        <f t="shared" si="42"/>
        <v>29.404176856732597</v>
      </c>
      <c r="D482" s="2">
        <f t="shared" si="44"/>
        <v>28.998589188899413</v>
      </c>
      <c r="E482" s="2">
        <f t="shared" si="43"/>
        <v>0.4055876678331849</v>
      </c>
      <c r="F482" s="2">
        <f t="shared" si="41"/>
        <v>0.27046155617861101</v>
      </c>
      <c r="G482" s="2">
        <f t="shared" si="39"/>
        <v>0.13512611165457389</v>
      </c>
      <c r="H482" s="2" t="str">
        <f t="shared" si="40"/>
        <v>Sell</v>
      </c>
    </row>
    <row r="483" spans="1:8" ht="13.5" x14ac:dyDescent="0.25">
      <c r="A483" s="3">
        <f>TITRES_STAT!B486</f>
        <v>43007</v>
      </c>
      <c r="B483" s="6">
        <f>TITRES_STAT!D486</f>
        <v>29.059699999999999</v>
      </c>
      <c r="C483" s="2">
        <f t="shared" si="42"/>
        <v>29.336272724927582</v>
      </c>
      <c r="D483" s="2">
        <f t="shared" si="44"/>
        <v>29.003115915647605</v>
      </c>
      <c r="E483" s="2">
        <f t="shared" si="43"/>
        <v>0.33315680927997704</v>
      </c>
      <c r="F483" s="2">
        <f t="shared" si="41"/>
        <v>0.28300060679888422</v>
      </c>
      <c r="G483" s="2">
        <f t="shared" si="39"/>
        <v>5.0156202481092815E-2</v>
      </c>
      <c r="H483" s="2" t="str">
        <f t="shared" si="40"/>
        <v>Sell</v>
      </c>
    </row>
    <row r="484" spans="1:8" ht="13.5" x14ac:dyDescent="0.25">
      <c r="A484" s="3">
        <f>TITRES_STAT!B487</f>
        <v>43010</v>
      </c>
      <c r="B484" s="6">
        <f>TITRES_STAT!D487</f>
        <v>29.476199999999999</v>
      </c>
      <c r="C484" s="2">
        <f t="shared" si="42"/>
        <v>29.249015382631033</v>
      </c>
      <c r="D484" s="2">
        <f t="shared" si="44"/>
        <v>29.038159181155191</v>
      </c>
      <c r="E484" s="2">
        <f t="shared" si="43"/>
        <v>0.21085620147584194</v>
      </c>
      <c r="F484" s="2">
        <f t="shared" si="41"/>
        <v>0.26857172573427579</v>
      </c>
      <c r="G484" s="2">
        <f t="shared" ref="G484:G547" si="45">E484-F484</f>
        <v>-5.7715524258433848E-2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43011</v>
      </c>
      <c r="B485" s="6">
        <f>TITRES_STAT!D488</f>
        <v>29.9315</v>
      </c>
      <c r="C485" s="2">
        <f t="shared" si="42"/>
        <v>29.182628400687797</v>
      </c>
      <c r="D485" s="2">
        <f t="shared" si="44"/>
        <v>29.104332575143694</v>
      </c>
      <c r="E485" s="2">
        <f t="shared" si="43"/>
        <v>7.8295825544103081E-2</v>
      </c>
      <c r="F485" s="2">
        <f t="shared" ref="F485:F548" si="47">(E485*(2/(10)))+((1-(2/10))*F484)</f>
        <v>0.23051654569624128</v>
      </c>
      <c r="G485" s="2">
        <f t="shared" si="45"/>
        <v>-0.15222072015213819</v>
      </c>
      <c r="H485" s="2" t="str">
        <f t="shared" si="46"/>
        <v>Hold</v>
      </c>
    </row>
    <row r="486" spans="1:8" ht="13.5" x14ac:dyDescent="0.25">
      <c r="A486" s="3">
        <f>TITRES_STAT!B489</f>
        <v>43012</v>
      </c>
      <c r="B486" s="6">
        <f>TITRES_STAT!D489</f>
        <v>29.059699999999999</v>
      </c>
      <c r="C486" s="2">
        <f t="shared" si="42"/>
        <v>29.126454800581982</v>
      </c>
      <c r="D486" s="2">
        <f t="shared" si="44"/>
        <v>29.101026458466382</v>
      </c>
      <c r="E486" s="2">
        <f t="shared" si="43"/>
        <v>2.5428342115599634E-2</v>
      </c>
      <c r="F486" s="2">
        <f t="shared" si="47"/>
        <v>0.18949890498011296</v>
      </c>
      <c r="G486" s="2">
        <f t="shared" si="45"/>
        <v>-0.16407056286451333</v>
      </c>
      <c r="H486" s="2" t="str">
        <f t="shared" si="46"/>
        <v>Hold</v>
      </c>
    </row>
    <row r="487" spans="1:8" ht="13.5" x14ac:dyDescent="0.25">
      <c r="A487" s="3">
        <f>TITRES_STAT!B490</f>
        <v>43013</v>
      </c>
      <c r="B487" s="6">
        <f>TITRES_STAT!D490</f>
        <v>29.059699999999999</v>
      </c>
      <c r="C487" s="2">
        <f t="shared" si="42"/>
        <v>29.116184831261677</v>
      </c>
      <c r="D487" s="2">
        <f t="shared" si="44"/>
        <v>29.097965239320725</v>
      </c>
      <c r="E487" s="2">
        <f t="shared" si="43"/>
        <v>1.8219591940951574E-2</v>
      </c>
      <c r="F487" s="2">
        <f t="shared" si="47"/>
        <v>0.15524304237228068</v>
      </c>
      <c r="G487" s="2">
        <f t="shared" si="45"/>
        <v>-0.1370234504313291</v>
      </c>
      <c r="H487" s="2" t="str">
        <f t="shared" si="46"/>
        <v>Hold</v>
      </c>
    </row>
    <row r="488" spans="1:8" ht="13.5" x14ac:dyDescent="0.25">
      <c r="A488" s="3">
        <f>TITRES_STAT!B491</f>
        <v>43014</v>
      </c>
      <c r="B488" s="6">
        <f>TITRES_STAT!D491</f>
        <v>29.253399999999999</v>
      </c>
      <c r="C488" s="2">
        <f t="shared" si="42"/>
        <v>29.174556395682959</v>
      </c>
      <c r="D488" s="2">
        <f t="shared" si="44"/>
        <v>29.109478925296969</v>
      </c>
      <c r="E488" s="2">
        <f t="shared" si="43"/>
        <v>6.507747038599021E-2</v>
      </c>
      <c r="F488" s="2">
        <f t="shared" si="47"/>
        <v>0.13720992797502257</v>
      </c>
      <c r="G488" s="2">
        <f t="shared" si="45"/>
        <v>-7.2132457589032362E-2</v>
      </c>
      <c r="H488" s="2" t="str">
        <f t="shared" si="46"/>
        <v>Hold</v>
      </c>
    </row>
    <row r="489" spans="1:8" ht="13.5" x14ac:dyDescent="0.25">
      <c r="A489" s="3">
        <f>TITRES_STAT!B492</f>
        <v>43017</v>
      </c>
      <c r="B489" s="6">
        <f>TITRES_STAT!D492</f>
        <v>30.028400000000001</v>
      </c>
      <c r="C489" s="2">
        <f t="shared" si="42"/>
        <v>29.156886180962502</v>
      </c>
      <c r="D489" s="2">
        <f t="shared" si="44"/>
        <v>29.17754715305275</v>
      </c>
      <c r="E489" s="2">
        <f t="shared" si="43"/>
        <v>-2.0660972090247753E-2</v>
      </c>
      <c r="F489" s="2">
        <f t="shared" si="47"/>
        <v>0.10563574796196852</v>
      </c>
      <c r="G489" s="2">
        <f t="shared" si="45"/>
        <v>-0.12629672005221626</v>
      </c>
      <c r="H489" s="2" t="str">
        <f t="shared" si="46"/>
        <v>Hold</v>
      </c>
    </row>
    <row r="490" spans="1:8" ht="13.5" x14ac:dyDescent="0.25">
      <c r="A490" s="3">
        <f>TITRES_STAT!B493</f>
        <v>43018</v>
      </c>
      <c r="B490" s="6">
        <f>TITRES_STAT!D493</f>
        <v>30.028400000000001</v>
      </c>
      <c r="C490" s="2">
        <f t="shared" si="42"/>
        <v>29.141934460814426</v>
      </c>
      <c r="D490" s="2">
        <f t="shared" si="44"/>
        <v>29.240573289863654</v>
      </c>
      <c r="E490" s="2">
        <f t="shared" si="43"/>
        <v>-9.8638829049228605E-2</v>
      </c>
      <c r="F490" s="2">
        <f t="shared" si="47"/>
        <v>6.4780832559729093E-2</v>
      </c>
      <c r="G490" s="2">
        <f t="shared" si="45"/>
        <v>-0.16341966160895771</v>
      </c>
      <c r="H490" s="2" t="str">
        <f t="shared" si="46"/>
        <v>Hold</v>
      </c>
    </row>
    <row r="491" spans="1:8" ht="13.5" x14ac:dyDescent="0.25">
      <c r="A491" s="3">
        <f>TITRES_STAT!B494</f>
        <v>43019</v>
      </c>
      <c r="B491" s="6">
        <f>TITRES_STAT!D494</f>
        <v>30.028400000000001</v>
      </c>
      <c r="C491" s="2">
        <f t="shared" si="42"/>
        <v>29.129283005304515</v>
      </c>
      <c r="D491" s="2">
        <f t="shared" si="44"/>
        <v>29.298930823947828</v>
      </c>
      <c r="E491" s="2">
        <f t="shared" si="43"/>
        <v>-0.16964781864331258</v>
      </c>
      <c r="F491" s="2">
        <f t="shared" si="47"/>
        <v>1.7895102319120761E-2</v>
      </c>
      <c r="G491" s="2">
        <f t="shared" si="45"/>
        <v>-0.18754292096243333</v>
      </c>
      <c r="H491" s="2" t="str">
        <f t="shared" si="46"/>
        <v>Hold</v>
      </c>
    </row>
    <row r="492" spans="1:8" ht="13.5" x14ac:dyDescent="0.25">
      <c r="A492" s="3">
        <f>TITRES_STAT!B495</f>
        <v>43020</v>
      </c>
      <c r="B492" s="6">
        <f>TITRES_STAT!D495</f>
        <v>30.028400000000001</v>
      </c>
      <c r="C492" s="2">
        <f t="shared" si="42"/>
        <v>29.118577927565362</v>
      </c>
      <c r="D492" s="2">
        <f t="shared" si="44"/>
        <v>29.352965577729471</v>
      </c>
      <c r="E492" s="2">
        <f t="shared" si="43"/>
        <v>-0.23438765016410912</v>
      </c>
      <c r="F492" s="2">
        <f t="shared" si="47"/>
        <v>-3.2561448177525223E-2</v>
      </c>
      <c r="G492" s="2">
        <f t="shared" si="45"/>
        <v>-0.20182620198658391</v>
      </c>
      <c r="H492" s="2" t="str">
        <f t="shared" si="46"/>
        <v>Hold</v>
      </c>
    </row>
    <row r="493" spans="1:8" ht="13.5" x14ac:dyDescent="0.25">
      <c r="A493" s="3">
        <f>TITRES_STAT!B496</f>
        <v>43021</v>
      </c>
      <c r="B493" s="6">
        <f>TITRES_STAT!D496</f>
        <v>30.028400000000001</v>
      </c>
      <c r="C493" s="2">
        <f t="shared" si="42"/>
        <v>29.109519784862997</v>
      </c>
      <c r="D493" s="2">
        <f t="shared" si="44"/>
        <v>29.402997757156918</v>
      </c>
      <c r="E493" s="2">
        <f t="shared" si="43"/>
        <v>-0.29347797229392114</v>
      </c>
      <c r="F493" s="2">
        <f t="shared" si="47"/>
        <v>-8.4744753000804418E-2</v>
      </c>
      <c r="G493" s="2">
        <f t="shared" si="45"/>
        <v>-0.20873321929311672</v>
      </c>
      <c r="H493" s="2" t="str">
        <f t="shared" si="46"/>
        <v>Hold</v>
      </c>
    </row>
    <row r="494" spans="1:8" ht="13.5" x14ac:dyDescent="0.25">
      <c r="A494" s="3">
        <f>TITRES_STAT!B497</f>
        <v>43024</v>
      </c>
      <c r="B494" s="6">
        <f>TITRES_STAT!D497</f>
        <v>30.028400000000001</v>
      </c>
      <c r="C494" s="2">
        <f t="shared" si="42"/>
        <v>29.165932125653306</v>
      </c>
      <c r="D494" s="2">
        <f t="shared" si="44"/>
        <v>29.449323849219368</v>
      </c>
      <c r="E494" s="2">
        <f t="shared" si="43"/>
        <v>-0.28339172356606213</v>
      </c>
      <c r="F494" s="2">
        <f t="shared" si="47"/>
        <v>-0.12447414711385596</v>
      </c>
      <c r="G494" s="2">
        <f t="shared" si="45"/>
        <v>-0.15891757645220617</v>
      </c>
      <c r="H494" s="2" t="str">
        <f t="shared" si="46"/>
        <v>Hold</v>
      </c>
    </row>
    <row r="495" spans="1:8" ht="13.5" x14ac:dyDescent="0.25">
      <c r="A495" s="3">
        <f>TITRES_STAT!B498</f>
        <v>43025</v>
      </c>
      <c r="B495" s="6">
        <f>TITRES_STAT!D498</f>
        <v>29.127500000000001</v>
      </c>
      <c r="C495" s="2">
        <f t="shared" si="42"/>
        <v>29.283711798629721</v>
      </c>
      <c r="D495" s="2">
        <f t="shared" si="44"/>
        <v>29.425485045573488</v>
      </c>
      <c r="E495" s="2">
        <f t="shared" si="43"/>
        <v>-0.14177324694376736</v>
      </c>
      <c r="F495" s="2">
        <f t="shared" si="47"/>
        <v>-0.12793396707983826</v>
      </c>
      <c r="G495" s="2">
        <f t="shared" si="45"/>
        <v>-1.3839279863929105E-2</v>
      </c>
      <c r="H495" s="2" t="str">
        <f t="shared" si="46"/>
        <v>Hold</v>
      </c>
    </row>
    <row r="496" spans="1:8" ht="13.5" x14ac:dyDescent="0.25">
      <c r="A496" s="3">
        <f>TITRES_STAT!B499</f>
        <v>43026</v>
      </c>
      <c r="B496" s="6">
        <f>TITRES_STAT!D499</f>
        <v>29.7378</v>
      </c>
      <c r="C496" s="2">
        <f t="shared" si="42"/>
        <v>29.249248444994379</v>
      </c>
      <c r="D496" s="2">
        <f t="shared" si="44"/>
        <v>29.448619486642119</v>
      </c>
      <c r="E496" s="2">
        <f t="shared" si="43"/>
        <v>-0.19937104164774055</v>
      </c>
      <c r="F496" s="2">
        <f t="shared" si="47"/>
        <v>-0.14222138199341872</v>
      </c>
      <c r="G496" s="2">
        <f t="shared" si="45"/>
        <v>-5.7149659654321838E-2</v>
      </c>
      <c r="H496" s="2" t="str">
        <f t="shared" si="46"/>
        <v>Hold</v>
      </c>
    </row>
    <row r="497" spans="1:8" ht="13.5" x14ac:dyDescent="0.25">
      <c r="A497" s="3">
        <f>TITRES_STAT!B500</f>
        <v>43027</v>
      </c>
      <c r="B497" s="6">
        <f>TITRES_STAT!D500</f>
        <v>29.059699999999999</v>
      </c>
      <c r="C497" s="2">
        <f t="shared" si="42"/>
        <v>29.220087145764474</v>
      </c>
      <c r="D497" s="2">
        <f t="shared" si="44"/>
        <v>29.41981063577974</v>
      </c>
      <c r="E497" s="2">
        <f t="shared" si="43"/>
        <v>-0.19972349001526624</v>
      </c>
      <c r="F497" s="2">
        <f t="shared" si="47"/>
        <v>-0.15372180359778823</v>
      </c>
      <c r="G497" s="2">
        <f t="shared" si="45"/>
        <v>-4.600168641747801E-2</v>
      </c>
      <c r="H497" s="2" t="str">
        <f t="shared" si="46"/>
        <v>Hold</v>
      </c>
    </row>
    <row r="498" spans="1:8" ht="13.5" x14ac:dyDescent="0.25">
      <c r="A498" s="3">
        <f>TITRES_STAT!B501</f>
        <v>43028</v>
      </c>
      <c r="B498" s="6">
        <f>TITRES_STAT!D501</f>
        <v>29.059699999999999</v>
      </c>
      <c r="C498" s="2">
        <f t="shared" si="42"/>
        <v>29.225212200262249</v>
      </c>
      <c r="D498" s="2">
        <f t="shared" si="44"/>
        <v>29.393135773870128</v>
      </c>
      <c r="E498" s="2">
        <f t="shared" si="43"/>
        <v>-0.16792357360787946</v>
      </c>
      <c r="F498" s="2">
        <f t="shared" si="47"/>
        <v>-0.15656215759980649</v>
      </c>
      <c r="G498" s="2">
        <f t="shared" si="45"/>
        <v>-1.1361416008072972E-2</v>
      </c>
      <c r="H498" s="2" t="str">
        <f t="shared" si="46"/>
        <v>Hold</v>
      </c>
    </row>
    <row r="499" spans="1:8" ht="13.5" x14ac:dyDescent="0.25">
      <c r="A499" s="3">
        <f>TITRES_STAT!B502</f>
        <v>43031</v>
      </c>
      <c r="B499" s="6">
        <f>TITRES_STAT!D502</f>
        <v>29.059699999999999</v>
      </c>
      <c r="C499" s="2">
        <f t="shared" si="42"/>
        <v>29.348779554068059</v>
      </c>
      <c r="D499" s="2">
        <f t="shared" si="44"/>
        <v>29.368436827657526</v>
      </c>
      <c r="E499" s="2">
        <f t="shared" si="43"/>
        <v>-1.9657273589466229E-2</v>
      </c>
      <c r="F499" s="2">
        <f t="shared" si="47"/>
        <v>-0.12918118079773844</v>
      </c>
      <c r="G499" s="2">
        <f t="shared" si="45"/>
        <v>0.10952390720827221</v>
      </c>
      <c r="H499" s="2" t="str">
        <f t="shared" si="46"/>
        <v>Sell</v>
      </c>
    </row>
    <row r="500" spans="1:8" ht="13.5" x14ac:dyDescent="0.25">
      <c r="A500" s="3">
        <f>TITRES_STAT!B503</f>
        <v>43032</v>
      </c>
      <c r="B500" s="6">
        <f>TITRES_STAT!D503</f>
        <v>29.059699999999999</v>
      </c>
      <c r="C500" s="2">
        <f t="shared" si="42"/>
        <v>29.453336545749899</v>
      </c>
      <c r="D500" s="2">
        <f t="shared" si="44"/>
        <v>29.345567433016228</v>
      </c>
      <c r="E500" s="2">
        <f t="shared" si="43"/>
        <v>0.10776911273367062</v>
      </c>
      <c r="F500" s="2">
        <f t="shared" si="47"/>
        <v>-8.1791122091456628E-2</v>
      </c>
      <c r="G500" s="2">
        <f t="shared" si="45"/>
        <v>0.18956023482512724</v>
      </c>
      <c r="H500" s="2" t="str">
        <f t="shared" si="46"/>
        <v>Sell</v>
      </c>
    </row>
    <row r="501" spans="1:8" ht="13.5" x14ac:dyDescent="0.25">
      <c r="A501" s="3">
        <f>TITRES_STAT!B504</f>
        <v>43033</v>
      </c>
      <c r="B501" s="6">
        <f>TITRES_STAT!D504</f>
        <v>29.059699999999999</v>
      </c>
      <c r="C501" s="2">
        <f t="shared" si="42"/>
        <v>29.541807846403763</v>
      </c>
      <c r="D501" s="2">
        <f t="shared" si="44"/>
        <v>29.324392067607619</v>
      </c>
      <c r="E501" s="2">
        <f t="shared" si="43"/>
        <v>0.21741577879614482</v>
      </c>
      <c r="F501" s="2">
        <f t="shared" si="47"/>
        <v>-2.1949741913936338E-2</v>
      </c>
      <c r="G501" s="2">
        <f t="shared" si="45"/>
        <v>0.23936552071008116</v>
      </c>
      <c r="H501" s="2" t="str">
        <f t="shared" si="46"/>
        <v>Sell</v>
      </c>
    </row>
    <row r="502" spans="1:8" ht="13.5" x14ac:dyDescent="0.25">
      <c r="A502" s="3">
        <f>TITRES_STAT!B505</f>
        <v>43034</v>
      </c>
      <c r="B502" s="6">
        <f>TITRES_STAT!D505</f>
        <v>29.059699999999999</v>
      </c>
      <c r="C502" s="2">
        <f t="shared" si="42"/>
        <v>29.616668177726261</v>
      </c>
      <c r="D502" s="2">
        <f t="shared" si="44"/>
        <v>29.304785247784832</v>
      </c>
      <c r="E502" s="2">
        <f t="shared" si="43"/>
        <v>0.31188292994142941</v>
      </c>
      <c r="F502" s="2">
        <f t="shared" si="47"/>
        <v>4.4816792457136809E-2</v>
      </c>
      <c r="G502" s="2">
        <f t="shared" si="45"/>
        <v>0.26706613748429259</v>
      </c>
      <c r="H502" s="2" t="str">
        <f t="shared" si="46"/>
        <v>Sell</v>
      </c>
    </row>
    <row r="503" spans="1:8" ht="13.5" x14ac:dyDescent="0.25">
      <c r="A503" s="3">
        <f>TITRES_STAT!B506</f>
        <v>43035</v>
      </c>
      <c r="B503" s="6">
        <f>TITRES_STAT!D506</f>
        <v>29.7378</v>
      </c>
      <c r="C503" s="2">
        <f t="shared" si="42"/>
        <v>29.680011534999146</v>
      </c>
      <c r="D503" s="2">
        <f t="shared" si="44"/>
        <v>29.336860414615586</v>
      </c>
      <c r="E503" s="2">
        <f t="shared" si="43"/>
        <v>0.34315112038355977</v>
      </c>
      <c r="F503" s="2">
        <f t="shared" si="47"/>
        <v>0.10448365804242141</v>
      </c>
      <c r="G503" s="2">
        <f t="shared" si="45"/>
        <v>0.23866746234113836</v>
      </c>
      <c r="H503" s="2" t="str">
        <f t="shared" si="46"/>
        <v>Sell</v>
      </c>
    </row>
    <row r="504" spans="1:8" ht="13.5" x14ac:dyDescent="0.25">
      <c r="A504" s="3">
        <f>TITRES_STAT!B507</f>
        <v>43038</v>
      </c>
      <c r="B504" s="6">
        <f>TITRES_STAT!D507</f>
        <v>29.7378</v>
      </c>
      <c r="C504" s="2">
        <f t="shared" si="42"/>
        <v>29.733609760383892</v>
      </c>
      <c r="D504" s="2">
        <f t="shared" si="44"/>
        <v>29.366559643162578</v>
      </c>
      <c r="E504" s="2">
        <f t="shared" si="43"/>
        <v>0.36705011722131431</v>
      </c>
      <c r="F504" s="2">
        <f t="shared" si="47"/>
        <v>0.15699694987820001</v>
      </c>
      <c r="G504" s="2">
        <f t="shared" si="45"/>
        <v>0.2100531673431143</v>
      </c>
      <c r="H504" s="2" t="str">
        <f t="shared" si="46"/>
        <v>Sell</v>
      </c>
    </row>
    <row r="505" spans="1:8" ht="13.5" x14ac:dyDescent="0.25">
      <c r="A505" s="3">
        <f>TITRES_STAT!B508</f>
        <v>43039</v>
      </c>
      <c r="B505" s="6">
        <f>TITRES_STAT!D508</f>
        <v>29.059699999999999</v>
      </c>
      <c r="C505" s="2">
        <f t="shared" si="42"/>
        <v>29.640362104940216</v>
      </c>
      <c r="D505" s="2">
        <f t="shared" si="44"/>
        <v>29.343829299224609</v>
      </c>
      <c r="E505" s="2">
        <f t="shared" si="43"/>
        <v>0.29653280571560714</v>
      </c>
      <c r="F505" s="2">
        <f t="shared" si="47"/>
        <v>0.18490412104568146</v>
      </c>
      <c r="G505" s="2">
        <f t="shared" si="45"/>
        <v>0.11162868466992568</v>
      </c>
      <c r="H505" s="2" t="str">
        <f t="shared" si="46"/>
        <v>Sell</v>
      </c>
    </row>
    <row r="506" spans="1:8" ht="13.5" x14ac:dyDescent="0.25">
      <c r="A506" s="3">
        <f>TITRES_STAT!B509</f>
        <v>43040</v>
      </c>
      <c r="B506" s="6">
        <f>TITRES_STAT!D509</f>
        <v>29.1081</v>
      </c>
      <c r="C506" s="2">
        <f t="shared" si="42"/>
        <v>29.65535255033403</v>
      </c>
      <c r="D506" s="2">
        <f t="shared" si="44"/>
        <v>29.326367869652415</v>
      </c>
      <c r="E506" s="2">
        <f t="shared" si="43"/>
        <v>0.32898468068161435</v>
      </c>
      <c r="F506" s="2">
        <f t="shared" si="47"/>
        <v>0.21372023297286805</v>
      </c>
      <c r="G506" s="2">
        <f t="shared" si="45"/>
        <v>0.1152644477087463</v>
      </c>
      <c r="H506" s="2" t="str">
        <f t="shared" si="46"/>
        <v>Sell</v>
      </c>
    </row>
    <row r="507" spans="1:8" ht="13.5" x14ac:dyDescent="0.25">
      <c r="A507" s="3">
        <f>TITRES_STAT!B510</f>
        <v>43041</v>
      </c>
      <c r="B507" s="6">
        <f>TITRES_STAT!D510</f>
        <v>29.979900000000001</v>
      </c>
      <c r="C507" s="2">
        <f t="shared" si="42"/>
        <v>29.563713696436487</v>
      </c>
      <c r="D507" s="2">
        <f t="shared" si="44"/>
        <v>29.374777657085573</v>
      </c>
      <c r="E507" s="2">
        <f t="shared" si="43"/>
        <v>0.18893603935091363</v>
      </c>
      <c r="F507" s="2">
        <f t="shared" si="47"/>
        <v>0.20876339424847717</v>
      </c>
      <c r="G507" s="2">
        <f t="shared" si="45"/>
        <v>-1.9827354897563543E-2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6">
        <f>TITRES_STAT!D511</f>
        <v>31.3264</v>
      </c>
      <c r="C508" s="2">
        <f t="shared" si="42"/>
        <v>29.48617312775395</v>
      </c>
      <c r="D508" s="2">
        <f t="shared" si="44"/>
        <v>29.519342275079236</v>
      </c>
      <c r="E508" s="2">
        <f t="shared" si="43"/>
        <v>-3.3169147325285309E-2</v>
      </c>
      <c r="F508" s="2">
        <f t="shared" si="47"/>
        <v>0.16037688593372471</v>
      </c>
      <c r="G508" s="2">
        <f t="shared" si="45"/>
        <v>-0.19354603325901001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6">
        <f>TITRES_STAT!D512</f>
        <v>32.730899999999998</v>
      </c>
      <c r="C509" s="2">
        <f t="shared" si="42"/>
        <v>29.420561877330265</v>
      </c>
      <c r="D509" s="2">
        <f t="shared" si="44"/>
        <v>29.757235439888184</v>
      </c>
      <c r="E509" s="2">
        <f t="shared" si="43"/>
        <v>-0.33667356255791958</v>
      </c>
      <c r="F509" s="2">
        <f t="shared" si="47"/>
        <v>6.0966796235395845E-2</v>
      </c>
      <c r="G509" s="2">
        <f t="shared" si="45"/>
        <v>-0.39764035879331544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6">
        <f>TITRES_STAT!D513</f>
        <v>32.9343</v>
      </c>
      <c r="C510" s="2">
        <f t="shared" si="42"/>
        <v>29.365044665433302</v>
      </c>
      <c r="D510" s="2">
        <f t="shared" si="44"/>
        <v>29.992573555452022</v>
      </c>
      <c r="E510" s="2">
        <f t="shared" si="43"/>
        <v>-0.62752889001871992</v>
      </c>
      <c r="F510" s="2">
        <f t="shared" si="47"/>
        <v>-7.6732341015427308E-2</v>
      </c>
      <c r="G510" s="2">
        <f t="shared" si="45"/>
        <v>-0.55079654900329267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6">
        <f>TITRES_STAT!D514</f>
        <v>33.902999999999999</v>
      </c>
      <c r="C511" s="2">
        <f t="shared" si="42"/>
        <v>29.318068563058951</v>
      </c>
      <c r="D511" s="2">
        <f t="shared" si="44"/>
        <v>30.282234773566689</v>
      </c>
      <c r="E511" s="2">
        <f t="shared" si="43"/>
        <v>-0.96416621050773799</v>
      </c>
      <c r="F511" s="2">
        <f t="shared" si="47"/>
        <v>-0.25421911491388949</v>
      </c>
      <c r="G511" s="2">
        <f t="shared" si="45"/>
        <v>-0.7099470955938485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6">
        <f>TITRES_STAT!D515</f>
        <v>33.902999999999999</v>
      </c>
      <c r="C512" s="2">
        <f t="shared" si="42"/>
        <v>29.278319553357576</v>
      </c>
      <c r="D512" s="2">
        <f t="shared" si="44"/>
        <v>30.550439605154342</v>
      </c>
      <c r="E512" s="2">
        <f t="shared" si="43"/>
        <v>-1.2721200517967652</v>
      </c>
      <c r="F512" s="2">
        <f t="shared" si="47"/>
        <v>-0.45779930229046467</v>
      </c>
      <c r="G512" s="2">
        <f t="shared" si="45"/>
        <v>-0.81432074950630051</v>
      </c>
      <c r="H512" s="2" t="str">
        <f t="shared" si="46"/>
        <v>Hold</v>
      </c>
    </row>
    <row r="513" spans="1:8" ht="13.5" x14ac:dyDescent="0.25">
      <c r="A513" s="3">
        <f>TITRES_STAT!B516</f>
        <v>43049</v>
      </c>
      <c r="B513" s="6">
        <f>TITRES_STAT!D516</f>
        <v>33.902999999999999</v>
      </c>
      <c r="C513" s="2">
        <f t="shared" si="42"/>
        <v>29.349008852841024</v>
      </c>
      <c r="D513" s="2">
        <f t="shared" si="44"/>
        <v>30.798777412179945</v>
      </c>
      <c r="E513" s="2">
        <f t="shared" si="43"/>
        <v>-1.4497685593389207</v>
      </c>
      <c r="F513" s="2">
        <f t="shared" si="47"/>
        <v>-0.65619315370015596</v>
      </c>
      <c r="G513" s="2">
        <f t="shared" si="45"/>
        <v>-0.79357540563876472</v>
      </c>
      <c r="H513" s="2" t="str">
        <f t="shared" si="46"/>
        <v>Hold</v>
      </c>
    </row>
    <row r="514" spans="1:8" ht="13.5" x14ac:dyDescent="0.25">
      <c r="A514" s="3">
        <f>TITRES_STAT!B517</f>
        <v>43052</v>
      </c>
      <c r="B514" s="6">
        <f>TITRES_STAT!D517</f>
        <v>32.789000000000001</v>
      </c>
      <c r="C514" s="2">
        <f t="shared" si="42"/>
        <v>29.408822875480865</v>
      </c>
      <c r="D514" s="2">
        <f t="shared" si="44"/>
        <v>30.946201307574022</v>
      </c>
      <c r="E514" s="2">
        <f t="shared" si="43"/>
        <v>-1.5373784320931563</v>
      </c>
      <c r="F514" s="2">
        <f t="shared" si="47"/>
        <v>-0.83243020937875611</v>
      </c>
      <c r="G514" s="2">
        <f t="shared" si="45"/>
        <v>-0.70494822271440016</v>
      </c>
      <c r="H514" s="2" t="str">
        <f t="shared" si="46"/>
        <v>Hold</v>
      </c>
    </row>
    <row r="515" spans="1:8" ht="13.5" x14ac:dyDescent="0.25">
      <c r="A515" s="3">
        <f>TITRES_STAT!B518</f>
        <v>43053</v>
      </c>
      <c r="B515" s="6">
        <f>TITRES_STAT!D518</f>
        <v>33.554299999999998</v>
      </c>
      <c r="C515" s="2">
        <f t="shared" si="42"/>
        <v>29.355111663868428</v>
      </c>
      <c r="D515" s="2">
        <f t="shared" si="44"/>
        <v>31.139393803309279</v>
      </c>
      <c r="E515" s="2">
        <f t="shared" si="43"/>
        <v>-1.784282139440851</v>
      </c>
      <c r="F515" s="2">
        <f t="shared" si="47"/>
        <v>-1.0228005953911752</v>
      </c>
      <c r="G515" s="2">
        <f t="shared" si="45"/>
        <v>-0.76148154404967583</v>
      </c>
      <c r="H515" s="2" t="str">
        <f t="shared" si="46"/>
        <v>Hold</v>
      </c>
    </row>
    <row r="516" spans="1:8" ht="13.5" x14ac:dyDescent="0.25">
      <c r="A516" s="3">
        <f>TITRES_STAT!B519</f>
        <v>43054</v>
      </c>
      <c r="B516" s="6">
        <f>TITRES_STAT!D519</f>
        <v>32.730899999999998</v>
      </c>
      <c r="C516" s="2">
        <f t="shared" si="42"/>
        <v>29.317109869427128</v>
      </c>
      <c r="D516" s="2">
        <f t="shared" si="44"/>
        <v>31.257283151212295</v>
      </c>
      <c r="E516" s="2">
        <f t="shared" si="43"/>
        <v>-1.9401732817851673</v>
      </c>
      <c r="F516" s="2">
        <f t="shared" si="47"/>
        <v>-1.2062751326699737</v>
      </c>
      <c r="G516" s="2">
        <f t="shared" si="45"/>
        <v>-0.73389814911519369</v>
      </c>
      <c r="H516" s="2" t="str">
        <f t="shared" si="46"/>
        <v>Hold</v>
      </c>
    </row>
    <row r="517" spans="1:8" ht="13.5" x14ac:dyDescent="0.25">
      <c r="A517" s="3">
        <f>TITRES_STAT!B520</f>
        <v>43055</v>
      </c>
      <c r="B517" s="6">
        <f>TITRES_STAT!D520</f>
        <v>32.730899999999998</v>
      </c>
      <c r="C517" s="2">
        <f t="shared" si="42"/>
        <v>29.419077581822954</v>
      </c>
      <c r="D517" s="2">
        <f t="shared" si="44"/>
        <v>31.366439954826202</v>
      </c>
      <c r="E517" s="2">
        <f t="shared" si="43"/>
        <v>-1.9473623730032479</v>
      </c>
      <c r="F517" s="2">
        <f t="shared" si="47"/>
        <v>-1.3544925807366286</v>
      </c>
      <c r="G517" s="2">
        <f t="shared" si="45"/>
        <v>-0.59286979226661929</v>
      </c>
      <c r="H517" s="2" t="str">
        <f t="shared" si="46"/>
        <v>Hold</v>
      </c>
    </row>
    <row r="518" spans="1:8" ht="13.5" x14ac:dyDescent="0.25">
      <c r="A518" s="3">
        <f>TITRES_STAT!B521</f>
        <v>43056</v>
      </c>
      <c r="B518" s="6">
        <f>TITRES_STAT!D521</f>
        <v>32.730899999999998</v>
      </c>
      <c r="C518" s="2">
        <f t="shared" si="42"/>
        <v>29.712511800004037</v>
      </c>
      <c r="D518" s="2">
        <f t="shared" si="44"/>
        <v>31.467511069283521</v>
      </c>
      <c r="E518" s="2">
        <f t="shared" si="43"/>
        <v>-1.7549992692794838</v>
      </c>
      <c r="F518" s="2">
        <f t="shared" si="47"/>
        <v>-1.4345939184451997</v>
      </c>
      <c r="G518" s="2">
        <f t="shared" si="45"/>
        <v>-0.32040535083428412</v>
      </c>
      <c r="H518" s="2" t="str">
        <f t="shared" si="46"/>
        <v>Hold</v>
      </c>
    </row>
    <row r="519" spans="1:8" ht="13.5" x14ac:dyDescent="0.25">
      <c r="A519" s="3">
        <f>TITRES_STAT!B522</f>
        <v>43059</v>
      </c>
      <c r="B519" s="6">
        <f>TITRES_STAT!D522</f>
        <v>32.789000000000001</v>
      </c>
      <c r="C519" s="2">
        <f t="shared" si="42"/>
        <v>30.176879215388031</v>
      </c>
      <c r="D519" s="2">
        <f t="shared" si="44"/>
        <v>31.56539913822548</v>
      </c>
      <c r="E519" s="2">
        <f t="shared" si="43"/>
        <v>-1.3885199228374496</v>
      </c>
      <c r="F519" s="2">
        <f t="shared" si="47"/>
        <v>-1.4253791193236498</v>
      </c>
      <c r="G519" s="2">
        <f t="shared" si="45"/>
        <v>3.6859196486200174E-2</v>
      </c>
      <c r="H519" s="2" t="str">
        <f t="shared" si="46"/>
        <v>Sell</v>
      </c>
    </row>
    <row r="520" spans="1:8" ht="13.5" x14ac:dyDescent="0.25">
      <c r="A520" s="3">
        <f>TITRES_STAT!B523</f>
        <v>43060</v>
      </c>
      <c r="B520" s="6">
        <f>TITRES_STAT!D523</f>
        <v>32.9343</v>
      </c>
      <c r="C520" s="2">
        <f t="shared" si="42"/>
        <v>30.601097797636026</v>
      </c>
      <c r="D520" s="2">
        <f t="shared" si="44"/>
        <v>31.666799202060631</v>
      </c>
      <c r="E520" s="2">
        <f t="shared" si="43"/>
        <v>-1.0657014044246047</v>
      </c>
      <c r="F520" s="2">
        <f t="shared" si="47"/>
        <v>-1.3534435763438408</v>
      </c>
      <c r="G520" s="2">
        <f t="shared" si="45"/>
        <v>0.28774217191923612</v>
      </c>
      <c r="H520" s="2" t="str">
        <f t="shared" si="46"/>
        <v>Sell</v>
      </c>
    </row>
    <row r="521" spans="1:8" ht="13.5" x14ac:dyDescent="0.25">
      <c r="A521" s="3">
        <f>TITRES_STAT!B524</f>
        <v>43061</v>
      </c>
      <c r="B521" s="6">
        <f>TITRES_STAT!D524</f>
        <v>33.418700000000001</v>
      </c>
      <c r="C521" s="2">
        <f t="shared" si="42"/>
        <v>31.109082751845868</v>
      </c>
      <c r="D521" s="2">
        <f t="shared" si="44"/>
        <v>31.796569631537622</v>
      </c>
      <c r="E521" s="2">
        <f t="shared" si="43"/>
        <v>-0.68748687969175393</v>
      </c>
      <c r="F521" s="2">
        <f t="shared" si="47"/>
        <v>-1.2202522370134237</v>
      </c>
      <c r="G521" s="2">
        <f t="shared" si="45"/>
        <v>0.53276535732166974</v>
      </c>
      <c r="H521" s="2" t="str">
        <f t="shared" si="46"/>
        <v>Sell</v>
      </c>
    </row>
    <row r="522" spans="1:8" ht="13.5" x14ac:dyDescent="0.25">
      <c r="A522" s="3">
        <f>TITRES_STAT!B525</f>
        <v>43062</v>
      </c>
      <c r="B522" s="6">
        <f>TITRES_STAT!D525</f>
        <v>34.067700000000002</v>
      </c>
      <c r="C522" s="2">
        <f t="shared" si="42"/>
        <v>31.53891617463881</v>
      </c>
      <c r="D522" s="2">
        <f t="shared" si="44"/>
        <v>31.964801510682982</v>
      </c>
      <c r="E522" s="2">
        <f t="shared" si="43"/>
        <v>-0.42588533604417123</v>
      </c>
      <c r="F522" s="2">
        <f t="shared" si="47"/>
        <v>-1.0613788568195732</v>
      </c>
      <c r="G522" s="2">
        <f t="shared" si="45"/>
        <v>0.635493520775402</v>
      </c>
      <c r="H522" s="2" t="str">
        <f t="shared" si="46"/>
        <v>Sell</v>
      </c>
    </row>
    <row r="523" spans="1:8" ht="13.5" x14ac:dyDescent="0.25">
      <c r="A523" s="3">
        <f>TITRES_STAT!B526</f>
        <v>43063</v>
      </c>
      <c r="B523" s="6">
        <f>TITRES_STAT!D526</f>
        <v>34.920099999999998</v>
      </c>
      <c r="C523" s="2">
        <f t="shared" si="42"/>
        <v>31.902621378540534</v>
      </c>
      <c r="D523" s="2">
        <f t="shared" si="44"/>
        <v>32.183712509891649</v>
      </c>
      <c r="E523" s="2">
        <f t="shared" si="43"/>
        <v>-0.28109113135111485</v>
      </c>
      <c r="F523" s="2">
        <f t="shared" si="47"/>
        <v>-0.90532131172588159</v>
      </c>
      <c r="G523" s="2">
        <f t="shared" si="45"/>
        <v>0.62423018037476674</v>
      </c>
      <c r="H523" s="2" t="str">
        <f t="shared" si="46"/>
        <v>Sell</v>
      </c>
    </row>
    <row r="524" spans="1:8" ht="13.5" x14ac:dyDescent="0.25">
      <c r="A524" s="3">
        <f>TITRES_STAT!B527</f>
        <v>43066</v>
      </c>
      <c r="B524" s="6">
        <f>TITRES_STAT!D527</f>
        <v>34.920099999999998</v>
      </c>
      <c r="C524" s="2">
        <f t="shared" si="42"/>
        <v>32.038987320303526</v>
      </c>
      <c r="D524" s="2">
        <f t="shared" si="44"/>
        <v>32.386407879529301</v>
      </c>
      <c r="E524" s="2">
        <f t="shared" si="43"/>
        <v>-0.34742055922577464</v>
      </c>
      <c r="F524" s="2">
        <f t="shared" si="47"/>
        <v>-0.79374116122586025</v>
      </c>
      <c r="G524" s="2">
        <f t="shared" si="45"/>
        <v>0.44632060200008561</v>
      </c>
      <c r="H524" s="2" t="str">
        <f t="shared" si="46"/>
        <v>Sell</v>
      </c>
    </row>
    <row r="525" spans="1:8" ht="13.5" x14ac:dyDescent="0.25">
      <c r="A525" s="3">
        <f>TITRES_STAT!B528</f>
        <v>43067</v>
      </c>
      <c r="B525" s="6">
        <f>TITRES_STAT!D528</f>
        <v>35.840299999999999</v>
      </c>
      <c r="C525" s="2">
        <f t="shared" si="42"/>
        <v>32.27211234794914</v>
      </c>
      <c r="D525" s="2">
        <f t="shared" si="44"/>
        <v>32.642251740304907</v>
      </c>
      <c r="E525" s="2">
        <f t="shared" si="43"/>
        <v>-0.37013939235576743</v>
      </c>
      <c r="F525" s="2">
        <f t="shared" si="47"/>
        <v>-0.70902080745184171</v>
      </c>
      <c r="G525" s="2">
        <f t="shared" si="45"/>
        <v>0.33888141509607428</v>
      </c>
      <c r="H525" s="2" t="str">
        <f t="shared" si="46"/>
        <v>Sell</v>
      </c>
    </row>
    <row r="526" spans="1:8" ht="13.5" x14ac:dyDescent="0.25">
      <c r="A526" s="3">
        <f>TITRES_STAT!B529</f>
        <v>43068</v>
      </c>
      <c r="B526" s="6">
        <f>TITRES_STAT!D529</f>
        <v>35.743400000000001</v>
      </c>
      <c r="C526" s="2">
        <f t="shared" si="42"/>
        <v>32.342695063649273</v>
      </c>
      <c r="D526" s="2">
        <f t="shared" si="44"/>
        <v>32.871966426208246</v>
      </c>
      <c r="E526" s="2">
        <f t="shared" si="43"/>
        <v>-0.52927136255897267</v>
      </c>
      <c r="F526" s="2">
        <f t="shared" si="47"/>
        <v>-0.67307091847326794</v>
      </c>
      <c r="G526" s="2">
        <f t="shared" si="45"/>
        <v>0.14379955591429527</v>
      </c>
      <c r="H526" s="2" t="str">
        <f t="shared" si="46"/>
        <v>Sell</v>
      </c>
    </row>
    <row r="527" spans="1:8" ht="13.5" x14ac:dyDescent="0.25">
      <c r="A527" s="3">
        <f>TITRES_STAT!B530</f>
        <v>43069</v>
      </c>
      <c r="B527" s="6">
        <f>TITRES_STAT!D530</f>
        <v>35.743400000000001</v>
      </c>
      <c r="C527" s="2">
        <f t="shared" ref="C527:C590" si="48">$C$4*B517+C526*(1-$C$4)</f>
        <v>32.402418900010929</v>
      </c>
      <c r="D527" s="2">
        <f t="shared" si="44"/>
        <v>33.084665209452076</v>
      </c>
      <c r="E527" s="2">
        <f t="shared" si="43"/>
        <v>-0.6822463094411475</v>
      </c>
      <c r="F527" s="2">
        <f t="shared" si="47"/>
        <v>-0.67490599666684381</v>
      </c>
      <c r="G527" s="2">
        <f t="shared" si="45"/>
        <v>-7.3403127743036922E-3</v>
      </c>
      <c r="H527" s="2" t="str">
        <f t="shared" si="46"/>
        <v>Hold</v>
      </c>
    </row>
    <row r="528" spans="1:8" ht="13.5" x14ac:dyDescent="0.25">
      <c r="A528" s="3">
        <f>TITRES_STAT!B531</f>
        <v>43073</v>
      </c>
      <c r="B528" s="6">
        <f>TITRES_STAT!D531</f>
        <v>35.743400000000001</v>
      </c>
      <c r="C528" s="2">
        <f t="shared" si="48"/>
        <v>32.452954453855398</v>
      </c>
      <c r="D528" s="2">
        <f t="shared" si="44"/>
        <v>33.281608527270443</v>
      </c>
      <c r="E528" s="2">
        <f t="shared" si="43"/>
        <v>-0.82865407341504493</v>
      </c>
      <c r="F528" s="2">
        <f t="shared" si="47"/>
        <v>-0.70565561201648408</v>
      </c>
      <c r="G528" s="2">
        <f t="shared" si="45"/>
        <v>-0.12299846139856085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6">
        <f>TITRES_STAT!D532</f>
        <v>35.743400000000001</v>
      </c>
      <c r="C529" s="2">
        <f t="shared" si="48"/>
        <v>32.504653768646875</v>
      </c>
      <c r="D529" s="2">
        <f t="shared" si="44"/>
        <v>33.463963451176333</v>
      </c>
      <c r="E529" s="2">
        <f t="shared" si="43"/>
        <v>-0.95930968252945803</v>
      </c>
      <c r="F529" s="2">
        <f t="shared" si="47"/>
        <v>-0.75638642611907891</v>
      </c>
      <c r="G529" s="2">
        <f t="shared" si="45"/>
        <v>-0.20292325641037912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6">
        <f>TITRES_STAT!D533</f>
        <v>36.799300000000002</v>
      </c>
      <c r="C530" s="2">
        <f t="shared" si="48"/>
        <v>32.570753188855051</v>
      </c>
      <c r="D530" s="2">
        <f t="shared" si="44"/>
        <v>33.711025417755863</v>
      </c>
      <c r="E530" s="2">
        <f t="shared" si="43"/>
        <v>-1.1402722289008125</v>
      </c>
      <c r="F530" s="2">
        <f t="shared" si="47"/>
        <v>-0.83316358667542567</v>
      </c>
      <c r="G530" s="2">
        <f t="shared" si="45"/>
        <v>-0.30710864222538681</v>
      </c>
      <c r="H530" s="2" t="str">
        <f t="shared" si="46"/>
        <v>Hold</v>
      </c>
    </row>
    <row r="531" spans="1:8" ht="13.5" x14ac:dyDescent="0.25">
      <c r="A531" s="3">
        <f>TITRES_STAT!B534</f>
        <v>43076</v>
      </c>
      <c r="B531" s="6">
        <f>TITRES_STAT!D534</f>
        <v>37.767899999999997</v>
      </c>
      <c r="C531" s="2">
        <f t="shared" si="48"/>
        <v>32.701206544415811</v>
      </c>
      <c r="D531" s="2">
        <f t="shared" si="44"/>
        <v>34.011534646070245</v>
      </c>
      <c r="E531" s="2">
        <f t="shared" si="43"/>
        <v>-1.3103281016544344</v>
      </c>
      <c r="F531" s="2">
        <f t="shared" si="47"/>
        <v>-0.92859648967122743</v>
      </c>
      <c r="G531" s="2">
        <f t="shared" si="45"/>
        <v>-0.38173161198320693</v>
      </c>
      <c r="H531" s="2" t="str">
        <f t="shared" si="46"/>
        <v>Hold</v>
      </c>
    </row>
    <row r="532" spans="1:8" ht="13.5" x14ac:dyDescent="0.25">
      <c r="A532" s="3">
        <f>TITRES_STAT!B535</f>
        <v>43077</v>
      </c>
      <c r="B532" s="6">
        <f>TITRES_STAT!D535</f>
        <v>37.767899999999997</v>
      </c>
      <c r="C532" s="2">
        <f t="shared" si="48"/>
        <v>32.911436306813378</v>
      </c>
      <c r="D532" s="2">
        <f t="shared" si="44"/>
        <v>34.289783931546523</v>
      </c>
      <c r="E532" s="2">
        <f t="shared" si="43"/>
        <v>-1.378347624733145</v>
      </c>
      <c r="F532" s="2">
        <f t="shared" si="47"/>
        <v>-1.0185467166836109</v>
      </c>
      <c r="G532" s="2">
        <f t="shared" si="45"/>
        <v>-0.35980090804953413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6">
        <f>TITRES_STAT!D536</f>
        <v>37.7485</v>
      </c>
      <c r="C533" s="2">
        <f t="shared" si="48"/>
        <v>33.220461490380551</v>
      </c>
      <c r="D533" s="2">
        <f t="shared" si="44"/>
        <v>34.545985121802339</v>
      </c>
      <c r="E533" s="2">
        <f t="shared" si="43"/>
        <v>-1.3255236314217882</v>
      </c>
      <c r="F533" s="2">
        <f t="shared" si="47"/>
        <v>-1.0799420996312463</v>
      </c>
      <c r="G533" s="2">
        <f t="shared" si="45"/>
        <v>-0.24558153179054187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6">
        <f>TITRES_STAT!D537</f>
        <v>37.7485</v>
      </c>
      <c r="C534" s="2">
        <f t="shared" si="48"/>
        <v>33.481944338014308</v>
      </c>
      <c r="D534" s="2">
        <f t="shared" si="44"/>
        <v>34.783208446113278</v>
      </c>
      <c r="E534" s="2">
        <f t="shared" si="43"/>
        <v>-1.3012641080989695</v>
      </c>
      <c r="F534" s="2">
        <f t="shared" si="47"/>
        <v>-1.1242065013247911</v>
      </c>
      <c r="G534" s="2">
        <f t="shared" si="45"/>
        <v>-0.17705760677417848</v>
      </c>
      <c r="H534" s="2" t="str">
        <f t="shared" si="46"/>
        <v>Hold</v>
      </c>
    </row>
    <row r="535" spans="1:8" ht="13.5" x14ac:dyDescent="0.25">
      <c r="A535" s="3">
        <f>TITRES_STAT!B538</f>
        <v>43082</v>
      </c>
      <c r="B535" s="6">
        <f>TITRES_STAT!D538</f>
        <v>35.840299999999999</v>
      </c>
      <c r="C535" s="2">
        <f t="shared" si="48"/>
        <v>33.844768286012105</v>
      </c>
      <c r="D535" s="2">
        <f t="shared" si="44"/>
        <v>34.861511524178958</v>
      </c>
      <c r="E535" s="2">
        <f t="shared" si="43"/>
        <v>-1.0167432381668533</v>
      </c>
      <c r="F535" s="2">
        <f t="shared" si="47"/>
        <v>-1.1027138486932035</v>
      </c>
      <c r="G535" s="2">
        <f t="shared" si="45"/>
        <v>8.5970610526350244E-2</v>
      </c>
      <c r="H535" s="2" t="str">
        <f t="shared" si="46"/>
        <v>Sell</v>
      </c>
    </row>
    <row r="536" spans="1:8" ht="13.5" x14ac:dyDescent="0.25">
      <c r="A536" s="3">
        <f>TITRES_STAT!B539</f>
        <v>43083</v>
      </c>
      <c r="B536" s="6">
        <f>TITRES_STAT!D539</f>
        <v>35.937199999999997</v>
      </c>
      <c r="C536" s="2">
        <f t="shared" si="48"/>
        <v>34.136865472779476</v>
      </c>
      <c r="D536" s="2">
        <f t="shared" si="44"/>
        <v>34.941192152017557</v>
      </c>
      <c r="E536" s="2">
        <f t="shared" si="43"/>
        <v>-0.80432667923808054</v>
      </c>
      <c r="F536" s="2">
        <f t="shared" si="47"/>
        <v>-1.0430364148021791</v>
      </c>
      <c r="G536" s="2">
        <f t="shared" si="45"/>
        <v>0.23870973556409858</v>
      </c>
      <c r="H536" s="2" t="str">
        <f t="shared" si="46"/>
        <v>Sell</v>
      </c>
    </row>
    <row r="537" spans="1:8" ht="13.5" x14ac:dyDescent="0.25">
      <c r="A537" s="3">
        <f>TITRES_STAT!B540</f>
        <v>43084</v>
      </c>
      <c r="B537" s="6">
        <f>TITRES_STAT!D540</f>
        <v>37.051099999999998</v>
      </c>
      <c r="C537" s="2">
        <f t="shared" si="48"/>
        <v>34.384024630813407</v>
      </c>
      <c r="D537" s="2">
        <f t="shared" si="44"/>
        <v>35.097481622238483</v>
      </c>
      <c r="E537" s="2">
        <f t="shared" si="43"/>
        <v>-0.71345699142507613</v>
      </c>
      <c r="F537" s="2">
        <f t="shared" si="47"/>
        <v>-0.97712053012675859</v>
      </c>
      <c r="G537" s="2">
        <f t="shared" si="45"/>
        <v>0.26366353870168246</v>
      </c>
      <c r="H537" s="2" t="str">
        <f t="shared" si="46"/>
        <v>Sell</v>
      </c>
    </row>
    <row r="538" spans="1:8" ht="13.5" x14ac:dyDescent="0.25">
      <c r="A538" s="3">
        <f>TITRES_STAT!B541</f>
        <v>43087</v>
      </c>
      <c r="B538" s="6">
        <f>TITRES_STAT!D541</f>
        <v>37.5548</v>
      </c>
      <c r="C538" s="2">
        <f t="shared" si="48"/>
        <v>34.593159302995957</v>
      </c>
      <c r="D538" s="2">
        <f t="shared" si="44"/>
        <v>35.279505205776374</v>
      </c>
      <c r="E538" s="2">
        <f t="shared" si="43"/>
        <v>-0.68634590278041685</v>
      </c>
      <c r="F538" s="2">
        <f t="shared" si="47"/>
        <v>-0.91896560465749033</v>
      </c>
      <c r="G538" s="2">
        <f t="shared" si="45"/>
        <v>0.23261970187707348</v>
      </c>
      <c r="H538" s="2" t="str">
        <f t="shared" si="46"/>
        <v>Sell</v>
      </c>
    </row>
    <row r="539" spans="1:8" ht="13.5" x14ac:dyDescent="0.25">
      <c r="A539" s="3">
        <f>TITRES_STAT!B542</f>
        <v>43088</v>
      </c>
      <c r="B539" s="6">
        <f>TITRES_STAT!D542</f>
        <v>37.302999999999997</v>
      </c>
      <c r="C539" s="2">
        <f t="shared" si="48"/>
        <v>34.770119410227352</v>
      </c>
      <c r="D539" s="2">
        <f t="shared" si="44"/>
        <v>35.429393709052199</v>
      </c>
      <c r="E539" s="2">
        <f t="shared" si="43"/>
        <v>-0.65927429882484745</v>
      </c>
      <c r="F539" s="2">
        <f t="shared" si="47"/>
        <v>-0.86702734349096178</v>
      </c>
      <c r="G539" s="2">
        <f t="shared" si="45"/>
        <v>0.20775304466611433</v>
      </c>
      <c r="H539" s="2" t="str">
        <f t="shared" si="46"/>
        <v>Sell</v>
      </c>
    </row>
    <row r="540" spans="1:8" ht="13.5" x14ac:dyDescent="0.25">
      <c r="A540" s="3">
        <f>TITRES_STAT!B543</f>
        <v>43089</v>
      </c>
      <c r="B540" s="6">
        <f>TITRES_STAT!D543</f>
        <v>37.293300000000002</v>
      </c>
      <c r="C540" s="2">
        <f t="shared" si="48"/>
        <v>35.082301039423143</v>
      </c>
      <c r="D540" s="2">
        <f t="shared" si="44"/>
        <v>35.567460841715004</v>
      </c>
      <c r="E540" s="2">
        <f t="shared" ref="E540:E603" si="49">C540-D540</f>
        <v>-0.48515980229186084</v>
      </c>
      <c r="F540" s="2">
        <f t="shared" si="47"/>
        <v>-0.79065383525114163</v>
      </c>
      <c r="G540" s="2">
        <f t="shared" si="45"/>
        <v>0.30549403295928079</v>
      </c>
      <c r="H540" s="2" t="str">
        <f t="shared" si="46"/>
        <v>Sell</v>
      </c>
    </row>
    <row r="541" spans="1:8" ht="13.5" x14ac:dyDescent="0.25">
      <c r="A541" s="3">
        <f>TITRES_STAT!B544</f>
        <v>43090</v>
      </c>
      <c r="B541" s="6">
        <f>TITRES_STAT!D544</f>
        <v>37.293300000000002</v>
      </c>
      <c r="C541" s="2">
        <f t="shared" si="48"/>
        <v>35.495470110281119</v>
      </c>
      <c r="D541" s="2">
        <f t="shared" ref="D541:D604" si="50">$D$4*B541+(1-$D$4)*D540</f>
        <v>35.695300779365745</v>
      </c>
      <c r="E541" s="2">
        <f t="shared" si="49"/>
        <v>-0.19983066908462632</v>
      </c>
      <c r="F541" s="2">
        <f t="shared" si="47"/>
        <v>-0.67248920201783857</v>
      </c>
      <c r="G541" s="2">
        <f t="shared" si="45"/>
        <v>0.47265853293321225</v>
      </c>
      <c r="H541" s="2" t="str">
        <f t="shared" si="46"/>
        <v>Sell</v>
      </c>
    </row>
    <row r="542" spans="1:8" ht="13.5" x14ac:dyDescent="0.25">
      <c r="A542" s="3">
        <f>TITRES_STAT!B545</f>
        <v>43091</v>
      </c>
      <c r="B542" s="6">
        <f>TITRES_STAT!D545</f>
        <v>37.293300000000002</v>
      </c>
      <c r="C542" s="2">
        <f t="shared" si="48"/>
        <v>35.845074708699407</v>
      </c>
      <c r="D542" s="2">
        <f t="shared" si="50"/>
        <v>35.813671092005322</v>
      </c>
      <c r="E542" s="2">
        <f t="shared" si="49"/>
        <v>3.1403616694085201E-2</v>
      </c>
      <c r="F542" s="2">
        <f t="shared" si="47"/>
        <v>-0.53171063827545384</v>
      </c>
      <c r="G542" s="2">
        <f t="shared" si="45"/>
        <v>0.56311425496953904</v>
      </c>
      <c r="H542" s="2" t="str">
        <f t="shared" si="46"/>
        <v>Sell</v>
      </c>
    </row>
    <row r="543" spans="1:8" ht="13.5" x14ac:dyDescent="0.25">
      <c r="A543" s="3">
        <f>TITRES_STAT!B546</f>
        <v>43094</v>
      </c>
      <c r="B543" s="6">
        <f>TITRES_STAT!D546</f>
        <v>37.729199999999999</v>
      </c>
      <c r="C543" s="2">
        <f t="shared" si="48"/>
        <v>36.1379093688995</v>
      </c>
      <c r="D543" s="2">
        <f t="shared" si="50"/>
        <v>35.95556212222715</v>
      </c>
      <c r="E543" s="2">
        <f t="shared" si="49"/>
        <v>0.18234724667235014</v>
      </c>
      <c r="F543" s="2">
        <f t="shared" si="47"/>
        <v>-0.38889906128589302</v>
      </c>
      <c r="G543" s="2">
        <f t="shared" si="45"/>
        <v>0.57124630795824316</v>
      </c>
      <c r="H543" s="2" t="str">
        <f t="shared" si="46"/>
        <v>Sell</v>
      </c>
    </row>
    <row r="544" spans="1:8" ht="13.5" x14ac:dyDescent="0.25">
      <c r="A544" s="3">
        <f>TITRES_STAT!B547</f>
        <v>43095</v>
      </c>
      <c r="B544" s="6">
        <f>TITRES_STAT!D547</f>
        <v>37.729199999999999</v>
      </c>
      <c r="C544" s="2">
        <f t="shared" si="48"/>
        <v>36.38569254291496</v>
      </c>
      <c r="D544" s="2">
        <f t="shared" si="50"/>
        <v>36.086942705765878</v>
      </c>
      <c r="E544" s="2">
        <f t="shared" si="49"/>
        <v>0.29874983714908154</v>
      </c>
      <c r="F544" s="2">
        <f t="shared" si="47"/>
        <v>-0.25136928159889815</v>
      </c>
      <c r="G544" s="2">
        <f t="shared" si="45"/>
        <v>0.5501191187479797</v>
      </c>
      <c r="H544" s="2" t="str">
        <f t="shared" si="46"/>
        <v>Sell</v>
      </c>
    </row>
    <row r="545" spans="1:8" ht="13.5" x14ac:dyDescent="0.25">
      <c r="A545" s="3">
        <f>TITRES_STAT!B548</f>
        <v>43096</v>
      </c>
      <c r="B545" s="6">
        <f>TITRES_STAT!D548</f>
        <v>37.729199999999999</v>
      </c>
      <c r="C545" s="2">
        <f t="shared" si="48"/>
        <v>36.30178599785112</v>
      </c>
      <c r="D545" s="2">
        <f t="shared" si="50"/>
        <v>36.20859139422766</v>
      </c>
      <c r="E545" s="2">
        <f t="shared" si="49"/>
        <v>9.3194603623459216E-2</v>
      </c>
      <c r="F545" s="2">
        <f t="shared" si="47"/>
        <v>-0.18245650455442669</v>
      </c>
      <c r="G545" s="2">
        <f t="shared" si="45"/>
        <v>0.27565110817788591</v>
      </c>
      <c r="H545" s="2" t="str">
        <f t="shared" si="46"/>
        <v>Sell</v>
      </c>
    </row>
    <row r="546" spans="1:8" ht="13.5" x14ac:dyDescent="0.25">
      <c r="A546" s="3">
        <f>TITRES_STAT!B549</f>
        <v>43097</v>
      </c>
      <c r="B546" s="6">
        <f>TITRES_STAT!D549</f>
        <v>38.019799999999996</v>
      </c>
      <c r="C546" s="2">
        <f t="shared" si="48"/>
        <v>36.245695844335565</v>
      </c>
      <c r="D546" s="2">
        <f t="shared" si="50"/>
        <v>36.342754994655245</v>
      </c>
      <c r="E546" s="2">
        <f t="shared" si="49"/>
        <v>-9.7059150319680043E-2</v>
      </c>
      <c r="F546" s="2">
        <f t="shared" si="47"/>
        <v>-0.16537703370747736</v>
      </c>
      <c r="G546" s="2">
        <f t="shared" si="45"/>
        <v>6.8317883387797318E-2</v>
      </c>
      <c r="H546" s="2" t="str">
        <f t="shared" si="46"/>
        <v>Sell</v>
      </c>
    </row>
    <row r="547" spans="1:8" ht="13.5" x14ac:dyDescent="0.25">
      <c r="A547" s="3">
        <f>TITRES_STAT!B550</f>
        <v>43098</v>
      </c>
      <c r="B547" s="6">
        <f>TITRES_STAT!D550</f>
        <v>38.261899999999997</v>
      </c>
      <c r="C547" s="2">
        <f t="shared" si="48"/>
        <v>36.369604175976249</v>
      </c>
      <c r="D547" s="2">
        <f t="shared" si="50"/>
        <v>36.484913883940038</v>
      </c>
      <c r="E547" s="2">
        <f t="shared" si="49"/>
        <v>-0.11530970796378881</v>
      </c>
      <c r="F547" s="2">
        <f t="shared" si="47"/>
        <v>-0.15536356855873965</v>
      </c>
      <c r="G547" s="2">
        <f t="shared" si="45"/>
        <v>4.0053860594950835E-2</v>
      </c>
      <c r="H547" s="2" t="str">
        <f t="shared" si="46"/>
        <v>Sell</v>
      </c>
    </row>
    <row r="548" spans="1:8" ht="13.5" x14ac:dyDescent="0.25">
      <c r="A548" s="3">
        <f>TITRES_STAT!B551</f>
        <v>43102</v>
      </c>
      <c r="B548" s="6">
        <f>TITRES_STAT!D551</f>
        <v>37.390099999999997</v>
      </c>
      <c r="C548" s="2">
        <f t="shared" si="48"/>
        <v>36.551941995056829</v>
      </c>
      <c r="D548" s="2">
        <f t="shared" si="50"/>
        <v>36.551964707351885</v>
      </c>
      <c r="E548" s="2">
        <f t="shared" si="49"/>
        <v>-2.2712295056237508E-5</v>
      </c>
      <c r="F548" s="2">
        <f t="shared" si="47"/>
        <v>-0.12429539730600296</v>
      </c>
      <c r="G548" s="2">
        <f t="shared" ref="G548:G611" si="51">E548-F548</f>
        <v>0.12427268501094672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43103</v>
      </c>
      <c r="B549" s="6">
        <f>TITRES_STAT!D552</f>
        <v>37.7776</v>
      </c>
      <c r="C549" s="2">
        <f t="shared" si="48"/>
        <v>36.667489380432698</v>
      </c>
      <c r="D549" s="2">
        <f t="shared" si="50"/>
        <v>36.642752506807305</v>
      </c>
      <c r="E549" s="2">
        <f t="shared" si="49"/>
        <v>2.473687362539323E-2</v>
      </c>
      <c r="F549" s="2">
        <f t="shared" ref="F549:F612" si="53">(E549*(2/(10)))+((1-(2/10))*F548)</f>
        <v>-9.4488943119723737E-2</v>
      </c>
      <c r="G549" s="2">
        <f t="shared" si="51"/>
        <v>0.11922581674511697</v>
      </c>
      <c r="H549" s="2" t="str">
        <f t="shared" si="52"/>
        <v>Sell</v>
      </c>
    </row>
    <row r="550" spans="1:8" ht="13.5" x14ac:dyDescent="0.25">
      <c r="A550" s="3">
        <f>TITRES_STAT!B553</f>
        <v>43104</v>
      </c>
      <c r="B550" s="6">
        <f>TITRES_STAT!D553</f>
        <v>37.7776</v>
      </c>
      <c r="C550" s="2">
        <f t="shared" si="48"/>
        <v>36.763767937289202</v>
      </c>
      <c r="D550" s="2">
        <f t="shared" si="50"/>
        <v>36.726815284080836</v>
      </c>
      <c r="E550" s="2">
        <f t="shared" si="49"/>
        <v>3.6952653208366826E-2</v>
      </c>
      <c r="F550" s="2">
        <f t="shared" si="53"/>
        <v>-6.8200623854105635E-2</v>
      </c>
      <c r="G550" s="2">
        <f t="shared" si="51"/>
        <v>0.10515327706247246</v>
      </c>
      <c r="H550" s="2" t="str">
        <f t="shared" si="52"/>
        <v>Sell</v>
      </c>
    </row>
    <row r="551" spans="1:8" ht="13.5" x14ac:dyDescent="0.25">
      <c r="A551" s="3">
        <f>TITRES_STAT!B554</f>
        <v>43105</v>
      </c>
      <c r="B551" s="6">
        <f>TITRES_STAT!D554</f>
        <v>37.293300000000002</v>
      </c>
      <c r="C551" s="2">
        <f t="shared" si="48"/>
        <v>36.845234408475477</v>
      </c>
      <c r="D551" s="2">
        <f t="shared" si="50"/>
        <v>36.768777114889666</v>
      </c>
      <c r="E551" s="2">
        <f t="shared" si="49"/>
        <v>7.6457293585811215E-2</v>
      </c>
      <c r="F551" s="2">
        <f t="shared" si="53"/>
        <v>-3.9269040366122263E-2</v>
      </c>
      <c r="G551" s="2">
        <f t="shared" si="51"/>
        <v>0.11572633395193348</v>
      </c>
      <c r="H551" s="2" t="str">
        <f t="shared" si="52"/>
        <v>Sell</v>
      </c>
    </row>
    <row r="552" spans="1:8" ht="13.5" x14ac:dyDescent="0.25">
      <c r="A552" s="3">
        <f>TITRES_STAT!B555</f>
        <v>43108</v>
      </c>
      <c r="B552" s="6">
        <f>TITRES_STAT!D555</f>
        <v>37.293300000000002</v>
      </c>
      <c r="C552" s="2">
        <f t="shared" si="48"/>
        <v>36.914167576402328</v>
      </c>
      <c r="D552" s="2">
        <f t="shared" si="50"/>
        <v>36.80763066193488</v>
      </c>
      <c r="E552" s="2">
        <f t="shared" si="49"/>
        <v>0.10653691446744773</v>
      </c>
      <c r="F552" s="2">
        <f t="shared" si="53"/>
        <v>-1.0107849399408265E-2</v>
      </c>
      <c r="G552" s="2">
        <f t="shared" si="51"/>
        <v>0.11664476386685599</v>
      </c>
      <c r="H552" s="2" t="str">
        <f t="shared" si="52"/>
        <v>Sell</v>
      </c>
    </row>
    <row r="553" spans="1:8" ht="13.5" x14ac:dyDescent="0.25">
      <c r="A553" s="3">
        <f>TITRES_STAT!B556</f>
        <v>43109</v>
      </c>
      <c r="B553" s="6">
        <f>TITRES_STAT!D556</f>
        <v>37.302999999999997</v>
      </c>
      <c r="C553" s="2">
        <f t="shared" si="48"/>
        <v>37.039557180032737</v>
      </c>
      <c r="D553" s="2">
        <f t="shared" si="50"/>
        <v>36.844324686976741</v>
      </c>
      <c r="E553" s="2">
        <f t="shared" si="49"/>
        <v>0.19523249305599677</v>
      </c>
      <c r="F553" s="2">
        <f t="shared" si="53"/>
        <v>3.0960219091672743E-2</v>
      </c>
      <c r="G553" s="2">
        <f t="shared" si="51"/>
        <v>0.16427227396432403</v>
      </c>
      <c r="H553" s="2" t="str">
        <f t="shared" si="52"/>
        <v>Sell</v>
      </c>
    </row>
    <row r="554" spans="1:8" ht="13.5" x14ac:dyDescent="0.25">
      <c r="A554" s="3">
        <f>TITRES_STAT!B557</f>
        <v>43110</v>
      </c>
      <c r="B554" s="6">
        <f>TITRES_STAT!D557</f>
        <v>37.302999999999997</v>
      </c>
      <c r="C554" s="2">
        <f t="shared" si="48"/>
        <v>37.145656075412319</v>
      </c>
      <c r="D554" s="2">
        <f t="shared" si="50"/>
        <v>36.878300636089577</v>
      </c>
      <c r="E554" s="2">
        <f t="shared" si="49"/>
        <v>0.26735543932274197</v>
      </c>
      <c r="F554" s="2">
        <f t="shared" si="53"/>
        <v>7.8239263137886594E-2</v>
      </c>
      <c r="G554" s="2">
        <f t="shared" si="51"/>
        <v>0.18911617618485538</v>
      </c>
      <c r="H554" s="2" t="str">
        <f t="shared" si="52"/>
        <v>Sell</v>
      </c>
    </row>
    <row r="555" spans="1:8" ht="13.5" x14ac:dyDescent="0.25">
      <c r="A555" s="3">
        <f>TITRES_STAT!B558</f>
        <v>43111</v>
      </c>
      <c r="B555" s="6">
        <f>TITRES_STAT!D558</f>
        <v>38.261899999999997</v>
      </c>
      <c r="C555" s="2">
        <f t="shared" si="48"/>
        <v>37.235432063810421</v>
      </c>
      <c r="D555" s="2">
        <f t="shared" si="50"/>
        <v>36.980789477860718</v>
      </c>
      <c r="E555" s="2">
        <f t="shared" si="49"/>
        <v>0.25464258594970346</v>
      </c>
      <c r="F555" s="2">
        <f t="shared" si="53"/>
        <v>0.11351992770024998</v>
      </c>
      <c r="G555" s="2">
        <f t="shared" si="51"/>
        <v>0.14112265824945347</v>
      </c>
      <c r="H555" s="2" t="str">
        <f t="shared" si="52"/>
        <v>Sell</v>
      </c>
    </row>
    <row r="556" spans="1:8" ht="13.5" x14ac:dyDescent="0.25">
      <c r="A556" s="3">
        <f>TITRES_STAT!B559</f>
        <v>43112</v>
      </c>
      <c r="B556" s="6">
        <f>TITRES_STAT!D559</f>
        <v>38.261899999999997</v>
      </c>
      <c r="C556" s="2">
        <f t="shared" si="48"/>
        <v>37.356104053993434</v>
      </c>
      <c r="D556" s="2">
        <f t="shared" si="50"/>
        <v>37.075686553574741</v>
      </c>
      <c r="E556" s="2">
        <f t="shared" si="49"/>
        <v>0.28041750041869307</v>
      </c>
      <c r="F556" s="2">
        <f t="shared" si="53"/>
        <v>0.14689944224393861</v>
      </c>
      <c r="G556" s="2">
        <f t="shared" si="51"/>
        <v>0.13351805817475446</v>
      </c>
      <c r="H556" s="2" t="str">
        <f t="shared" si="52"/>
        <v>Sell</v>
      </c>
    </row>
    <row r="557" spans="1:8" ht="13.5" x14ac:dyDescent="0.25">
      <c r="A557" s="3">
        <f>TITRES_STAT!B560</f>
        <v>43115</v>
      </c>
      <c r="B557" s="6">
        <f>TITRES_STAT!D560</f>
        <v>38.310400000000001</v>
      </c>
      <c r="C557" s="2">
        <f t="shared" si="48"/>
        <v>37.49545727645598</v>
      </c>
      <c r="D557" s="2">
        <f t="shared" si="50"/>
        <v>37.167146808865503</v>
      </c>
      <c r="E557" s="2">
        <f t="shared" si="49"/>
        <v>0.32831046759047666</v>
      </c>
      <c r="F557" s="2">
        <f t="shared" si="53"/>
        <v>0.18318164731324621</v>
      </c>
      <c r="G557" s="2">
        <f t="shared" si="51"/>
        <v>0.14512882027723045</v>
      </c>
      <c r="H557" s="2" t="str">
        <f t="shared" si="52"/>
        <v>Sell</v>
      </c>
    </row>
    <row r="558" spans="1:8" ht="13.5" x14ac:dyDescent="0.25">
      <c r="A558" s="3">
        <f>TITRES_STAT!B561</f>
        <v>43116</v>
      </c>
      <c r="B558" s="6">
        <f>TITRES_STAT!D561</f>
        <v>37.7776</v>
      </c>
      <c r="C558" s="2">
        <f t="shared" si="48"/>
        <v>37.479248464693519</v>
      </c>
      <c r="D558" s="2">
        <f t="shared" si="50"/>
        <v>37.212365563764358</v>
      </c>
      <c r="E558" s="2">
        <f t="shared" si="49"/>
        <v>0.26688290092916134</v>
      </c>
      <c r="F558" s="2">
        <f t="shared" si="53"/>
        <v>0.19992189803642924</v>
      </c>
      <c r="G558" s="2">
        <f t="shared" si="51"/>
        <v>6.6961002892732102E-2</v>
      </c>
      <c r="H558" s="2" t="str">
        <f t="shared" si="52"/>
        <v>Sell</v>
      </c>
    </row>
    <row r="559" spans="1:8" ht="13.5" x14ac:dyDescent="0.25">
      <c r="A559" s="3">
        <f>TITRES_STAT!B562</f>
        <v>43117</v>
      </c>
      <c r="B559" s="6">
        <f>TITRES_STAT!D562</f>
        <v>37.7776</v>
      </c>
      <c r="C559" s="2">
        <f t="shared" si="48"/>
        <v>37.525148700894519</v>
      </c>
      <c r="D559" s="2">
        <f t="shared" si="50"/>
        <v>37.254234781263293</v>
      </c>
      <c r="E559" s="2">
        <f t="shared" si="49"/>
        <v>0.27091391963122646</v>
      </c>
      <c r="F559" s="2">
        <f t="shared" si="53"/>
        <v>0.21412030235538868</v>
      </c>
      <c r="G559" s="2">
        <f t="shared" si="51"/>
        <v>5.6793617275837788E-2</v>
      </c>
      <c r="H559" s="2" t="str">
        <f t="shared" si="52"/>
        <v>Sell</v>
      </c>
    </row>
    <row r="560" spans="1:8" ht="13.5" x14ac:dyDescent="0.25">
      <c r="A560" s="3">
        <f>TITRES_STAT!B563</f>
        <v>43118</v>
      </c>
      <c r="B560" s="6">
        <f>TITRES_STAT!D563</f>
        <v>37.7776</v>
      </c>
      <c r="C560" s="2">
        <f t="shared" si="48"/>
        <v>37.563987362295364</v>
      </c>
      <c r="D560" s="2">
        <f t="shared" si="50"/>
        <v>37.29300257524379</v>
      </c>
      <c r="E560" s="2">
        <f t="shared" si="49"/>
        <v>0.27098478705157447</v>
      </c>
      <c r="F560" s="2">
        <f t="shared" si="53"/>
        <v>0.22549319929462586</v>
      </c>
      <c r="G560" s="2">
        <f t="shared" si="51"/>
        <v>4.5491587756948615E-2</v>
      </c>
      <c r="H560" s="2" t="str">
        <f t="shared" si="52"/>
        <v>Sell</v>
      </c>
    </row>
    <row r="561" spans="1:8" ht="13.5" x14ac:dyDescent="0.25">
      <c r="A561" s="3">
        <f>TITRES_STAT!B564</f>
        <v>43119</v>
      </c>
      <c r="B561" s="6">
        <f>TITRES_STAT!D564</f>
        <v>37.7776</v>
      </c>
      <c r="C561" s="2">
        <f t="shared" si="48"/>
        <v>37.522343152711457</v>
      </c>
      <c r="D561" s="2">
        <f t="shared" si="50"/>
        <v>37.328898680781286</v>
      </c>
      <c r="E561" s="2">
        <f t="shared" si="49"/>
        <v>0.19344447193017089</v>
      </c>
      <c r="F561" s="2">
        <f t="shared" si="53"/>
        <v>0.21908345382173489</v>
      </c>
      <c r="G561" s="2">
        <f t="shared" si="51"/>
        <v>-2.5638981891563994E-2</v>
      </c>
      <c r="H561" s="2" t="str">
        <f t="shared" si="52"/>
        <v>Hold</v>
      </c>
    </row>
    <row r="562" spans="1:8" ht="13.5" x14ac:dyDescent="0.25">
      <c r="A562" s="3">
        <f>TITRES_STAT!B565</f>
        <v>43122</v>
      </c>
      <c r="B562" s="6">
        <f>TITRES_STAT!D565</f>
        <v>37.293300000000002</v>
      </c>
      <c r="C562" s="2">
        <f t="shared" si="48"/>
        <v>37.487105744602005</v>
      </c>
      <c r="D562" s="2">
        <f t="shared" si="50"/>
        <v>37.326261741464158</v>
      </c>
      <c r="E562" s="2">
        <f t="shared" si="49"/>
        <v>0.16084400313784641</v>
      </c>
      <c r="F562" s="2">
        <f t="shared" si="53"/>
        <v>0.20743556368495719</v>
      </c>
      <c r="G562" s="2">
        <f t="shared" si="51"/>
        <v>-4.6591560547110777E-2</v>
      </c>
      <c r="H562" s="2" t="str">
        <f t="shared" si="52"/>
        <v>Hold</v>
      </c>
    </row>
    <row r="563" spans="1:8" ht="13.5" x14ac:dyDescent="0.25">
      <c r="A563" s="3">
        <f>TITRES_STAT!B566</f>
        <v>43123</v>
      </c>
      <c r="B563" s="6">
        <f>TITRES_STAT!D566</f>
        <v>37.293300000000002</v>
      </c>
      <c r="C563" s="2">
        <f t="shared" si="48"/>
        <v>37.458781783894004</v>
      </c>
      <c r="D563" s="2">
        <f t="shared" si="50"/>
        <v>37.323820130985332</v>
      </c>
      <c r="E563" s="2">
        <f t="shared" si="49"/>
        <v>0.13496165290867168</v>
      </c>
      <c r="F563" s="2">
        <f t="shared" si="53"/>
        <v>0.19294078152970009</v>
      </c>
      <c r="G563" s="2">
        <f t="shared" si="51"/>
        <v>-5.7979128621028414E-2</v>
      </c>
      <c r="H563" s="2" t="str">
        <f t="shared" si="52"/>
        <v>Hold</v>
      </c>
    </row>
    <row r="564" spans="1:8" ht="13.5" x14ac:dyDescent="0.25">
      <c r="A564" s="3">
        <f>TITRES_STAT!B567</f>
        <v>43124</v>
      </c>
      <c r="B564" s="6">
        <f>TITRES_STAT!D567</f>
        <v>37.680700000000002</v>
      </c>
      <c r="C564" s="2">
        <f t="shared" si="48"/>
        <v>37.434815355602616</v>
      </c>
      <c r="D564" s="2">
        <f t="shared" si="50"/>
        <v>37.350255676838273</v>
      </c>
      <c r="E564" s="2">
        <f t="shared" si="49"/>
        <v>8.4559678764343005E-2</v>
      </c>
      <c r="F564" s="2">
        <f t="shared" si="53"/>
        <v>0.17126456097662868</v>
      </c>
      <c r="G564" s="2">
        <f t="shared" si="51"/>
        <v>-8.6704882212285672E-2</v>
      </c>
      <c r="H564" s="2" t="str">
        <f t="shared" si="52"/>
        <v>Hold</v>
      </c>
    </row>
    <row r="565" spans="1:8" ht="13.5" x14ac:dyDescent="0.25">
      <c r="A565" s="3">
        <f>TITRES_STAT!B568</f>
        <v>43125</v>
      </c>
      <c r="B565" s="6">
        <f>TITRES_STAT!D568</f>
        <v>37.7776</v>
      </c>
      <c r="C565" s="2">
        <f t="shared" si="48"/>
        <v>37.562059147048366</v>
      </c>
      <c r="D565" s="2">
        <f t="shared" si="50"/>
        <v>37.381910811887288</v>
      </c>
      <c r="E565" s="2">
        <f t="shared" si="49"/>
        <v>0.18014833516107842</v>
      </c>
      <c r="F565" s="2">
        <f t="shared" si="53"/>
        <v>0.17304131581351864</v>
      </c>
      <c r="G565" s="2">
        <f t="shared" si="51"/>
        <v>7.1070193475597787E-3</v>
      </c>
      <c r="H565" s="2" t="str">
        <f t="shared" si="52"/>
        <v>Sell</v>
      </c>
    </row>
    <row r="566" spans="1:8" ht="13.5" x14ac:dyDescent="0.25">
      <c r="A566" s="3">
        <f>TITRES_STAT!B569</f>
        <v>43126</v>
      </c>
      <c r="B566" s="6">
        <f>TITRES_STAT!D569</f>
        <v>37.7776</v>
      </c>
      <c r="C566" s="2">
        <f t="shared" si="48"/>
        <v>37.669726970579383</v>
      </c>
      <c r="D566" s="2">
        <f t="shared" si="50"/>
        <v>37.411221122117858</v>
      </c>
      <c r="E566" s="2">
        <f t="shared" si="49"/>
        <v>0.25850584846152458</v>
      </c>
      <c r="F566" s="2">
        <f t="shared" si="53"/>
        <v>0.19013422234311986</v>
      </c>
      <c r="G566" s="2">
        <f t="shared" si="51"/>
        <v>6.8371626118404721E-2</v>
      </c>
      <c r="H566" s="2" t="str">
        <f t="shared" si="52"/>
        <v>Sell</v>
      </c>
    </row>
    <row r="567" spans="1:8" ht="13.5" x14ac:dyDescent="0.25">
      <c r="A567" s="3">
        <f>TITRES_STAT!B570</f>
        <v>43129</v>
      </c>
      <c r="B567" s="6">
        <f>TITRES_STAT!D570</f>
        <v>37.235199999999999</v>
      </c>
      <c r="C567" s="2">
        <f t="shared" si="48"/>
        <v>37.768292052028713</v>
      </c>
      <c r="D567" s="2">
        <f t="shared" si="50"/>
        <v>37.398182520479502</v>
      </c>
      <c r="E567" s="2">
        <f t="shared" si="49"/>
        <v>0.37010953154921111</v>
      </c>
      <c r="F567" s="2">
        <f t="shared" si="53"/>
        <v>0.22612928418433814</v>
      </c>
      <c r="G567" s="2">
        <f t="shared" si="51"/>
        <v>0.14398024736487297</v>
      </c>
      <c r="H567" s="2" t="str">
        <f t="shared" si="52"/>
        <v>Sell</v>
      </c>
    </row>
    <row r="568" spans="1:8" ht="13.5" x14ac:dyDescent="0.25">
      <c r="A568" s="3">
        <f>TITRES_STAT!B571</f>
        <v>43130</v>
      </c>
      <c r="B568" s="6">
        <f>TITRES_STAT!D571</f>
        <v>37.235199999999999</v>
      </c>
      <c r="C568" s="2">
        <f t="shared" si="48"/>
        <v>37.769724044024294</v>
      </c>
      <c r="D568" s="2">
        <f t="shared" si="50"/>
        <v>37.386109741184725</v>
      </c>
      <c r="E568" s="2">
        <f t="shared" si="49"/>
        <v>0.38361430283956821</v>
      </c>
      <c r="F568" s="2">
        <f t="shared" si="53"/>
        <v>0.25762628791538417</v>
      </c>
      <c r="G568" s="2">
        <f t="shared" si="51"/>
        <v>0.12598801492418404</v>
      </c>
      <c r="H568" s="2" t="str">
        <f t="shared" si="52"/>
        <v>Sell</v>
      </c>
    </row>
    <row r="569" spans="1:8" ht="13.5" x14ac:dyDescent="0.25">
      <c r="A569" s="3">
        <f>TITRES_STAT!B572</f>
        <v>43131</v>
      </c>
      <c r="B569" s="6">
        <f>TITRES_STAT!D572</f>
        <v>36.324599999999997</v>
      </c>
      <c r="C569" s="2">
        <f t="shared" si="48"/>
        <v>37.770935729559021</v>
      </c>
      <c r="D569" s="2">
        <f t="shared" si="50"/>
        <v>37.307479389985858</v>
      </c>
      <c r="E569" s="2">
        <f t="shared" si="49"/>
        <v>0.46345633957316323</v>
      </c>
      <c r="F569" s="2">
        <f t="shared" si="53"/>
        <v>0.29879229824693998</v>
      </c>
      <c r="G569" s="2">
        <f t="shared" si="51"/>
        <v>0.16466404132622325</v>
      </c>
      <c r="H569" s="2" t="str">
        <f t="shared" si="52"/>
        <v>Sell</v>
      </c>
    </row>
    <row r="570" spans="1:8" ht="13.5" x14ac:dyDescent="0.25">
      <c r="A570" s="3">
        <f>TITRES_STAT!B573</f>
        <v>43132</v>
      </c>
      <c r="B570" s="6">
        <f>TITRES_STAT!D573</f>
        <v>37.051099999999998</v>
      </c>
      <c r="C570" s="2">
        <f t="shared" si="48"/>
        <v>37.771961001934557</v>
      </c>
      <c r="D570" s="2">
        <f t="shared" si="50"/>
        <v>37.288488324060978</v>
      </c>
      <c r="E570" s="2">
        <f t="shared" si="49"/>
        <v>0.4834726778735785</v>
      </c>
      <c r="F570" s="2">
        <f t="shared" si="53"/>
        <v>0.3357283741722677</v>
      </c>
      <c r="G570" s="2">
        <f t="shared" si="51"/>
        <v>0.14774430370131081</v>
      </c>
      <c r="H570" s="2" t="str">
        <f t="shared" si="52"/>
        <v>Sell</v>
      </c>
    </row>
    <row r="571" spans="1:8" ht="13.5" x14ac:dyDescent="0.25">
      <c r="A571" s="3">
        <f>TITRES_STAT!B574</f>
        <v>43133</v>
      </c>
      <c r="B571" s="6">
        <f>TITRES_STAT!D574</f>
        <v>37.051099999999998</v>
      </c>
      <c r="C571" s="2">
        <f t="shared" si="48"/>
        <v>37.772828540098473</v>
      </c>
      <c r="D571" s="2">
        <f t="shared" si="50"/>
        <v>37.270904003760165</v>
      </c>
      <c r="E571" s="2">
        <f t="shared" si="49"/>
        <v>0.5019245363383078</v>
      </c>
      <c r="F571" s="2">
        <f t="shared" si="53"/>
        <v>0.36896760660547573</v>
      </c>
      <c r="G571" s="2">
        <f t="shared" si="51"/>
        <v>0.13295692973283207</v>
      </c>
      <c r="H571" s="2" t="str">
        <f t="shared" si="52"/>
        <v>Sell</v>
      </c>
    </row>
    <row r="572" spans="1:8" ht="13.5" x14ac:dyDescent="0.25">
      <c r="A572" s="3">
        <f>TITRES_STAT!B575</f>
        <v>43136</v>
      </c>
      <c r="B572" s="6">
        <f>TITRES_STAT!D575</f>
        <v>36.033999999999999</v>
      </c>
      <c r="C572" s="2">
        <f t="shared" si="48"/>
        <v>37.69905491854486</v>
      </c>
      <c r="D572" s="2">
        <f t="shared" si="50"/>
        <v>37.179281484963113</v>
      </c>
      <c r="E572" s="2">
        <f t="shared" si="49"/>
        <v>0.51977343358174721</v>
      </c>
      <c r="F572" s="2">
        <f t="shared" si="53"/>
        <v>0.39912877200073005</v>
      </c>
      <c r="G572" s="2">
        <f t="shared" si="51"/>
        <v>0.12064466158101717</v>
      </c>
      <c r="H572" s="2" t="str">
        <f t="shared" si="52"/>
        <v>Sell</v>
      </c>
    </row>
    <row r="573" spans="1:8" ht="13.5" x14ac:dyDescent="0.25">
      <c r="A573" s="3">
        <f>TITRES_STAT!B576</f>
        <v>43137</v>
      </c>
      <c r="B573" s="6">
        <f>TITRES_STAT!D576</f>
        <v>36.7121</v>
      </c>
      <c r="C573" s="2">
        <f t="shared" si="48"/>
        <v>37.63663108492257</v>
      </c>
      <c r="D573" s="2">
        <f t="shared" si="50"/>
        <v>37.144675449039916</v>
      </c>
      <c r="E573" s="2">
        <f t="shared" si="49"/>
        <v>0.49195563588265401</v>
      </c>
      <c r="F573" s="2">
        <f t="shared" si="53"/>
        <v>0.41769414477711486</v>
      </c>
      <c r="G573" s="2">
        <f t="shared" si="51"/>
        <v>7.4261491105539146E-2</v>
      </c>
      <c r="H573" s="2" t="str">
        <f t="shared" si="52"/>
        <v>Sell</v>
      </c>
    </row>
    <row r="574" spans="1:8" ht="13.5" x14ac:dyDescent="0.25">
      <c r="A574" s="3">
        <f>TITRES_STAT!B577</f>
        <v>43138</v>
      </c>
      <c r="B574" s="6">
        <f>TITRES_STAT!D577</f>
        <v>36.043700000000001</v>
      </c>
      <c r="C574" s="2">
        <f t="shared" si="48"/>
        <v>37.643410918011405</v>
      </c>
      <c r="D574" s="2">
        <f t="shared" si="50"/>
        <v>37.063121712073993</v>
      </c>
      <c r="E574" s="2">
        <f t="shared" si="49"/>
        <v>0.58028920593741162</v>
      </c>
      <c r="F574" s="2">
        <f t="shared" si="53"/>
        <v>0.45021315700917419</v>
      </c>
      <c r="G574" s="2">
        <f t="shared" si="51"/>
        <v>0.13007604892823743</v>
      </c>
      <c r="H574" s="2" t="str">
        <f t="shared" si="52"/>
        <v>Sell</v>
      </c>
    </row>
    <row r="575" spans="1:8" ht="13.5" x14ac:dyDescent="0.25">
      <c r="A575" s="3">
        <f>TITRES_STAT!B578</f>
        <v>43139</v>
      </c>
      <c r="B575" s="6">
        <f>TITRES_STAT!D578</f>
        <v>34.590699999999998</v>
      </c>
      <c r="C575" s="2">
        <f t="shared" si="48"/>
        <v>37.664055392163498</v>
      </c>
      <c r="D575" s="2">
        <f t="shared" si="50"/>
        <v>36.879979363031474</v>
      </c>
      <c r="E575" s="2">
        <f t="shared" si="49"/>
        <v>0.78407602913202368</v>
      </c>
      <c r="F575" s="2">
        <f t="shared" si="53"/>
        <v>0.51698573143374404</v>
      </c>
      <c r="G575" s="2">
        <f t="shared" si="51"/>
        <v>0.26709029769827963</v>
      </c>
      <c r="H575" s="2" t="str">
        <f t="shared" si="52"/>
        <v>Sell</v>
      </c>
    </row>
    <row r="576" spans="1:8" ht="13.5" x14ac:dyDescent="0.25">
      <c r="A576" s="3">
        <f>TITRES_STAT!B579</f>
        <v>43140</v>
      </c>
      <c r="B576" s="6">
        <f>TITRES_STAT!D579</f>
        <v>34.6295</v>
      </c>
      <c r="C576" s="2">
        <f t="shared" si="48"/>
        <v>37.681523793369117</v>
      </c>
      <c r="D576" s="2">
        <f t="shared" si="50"/>
        <v>36.713277187992105</v>
      </c>
      <c r="E576" s="2">
        <f t="shared" si="49"/>
        <v>0.96824660537701135</v>
      </c>
      <c r="F576" s="2">
        <f t="shared" si="53"/>
        <v>0.60723790622239759</v>
      </c>
      <c r="G576" s="2">
        <f t="shared" si="51"/>
        <v>0.36100869915461375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6">
        <f>TITRES_STAT!D580</f>
        <v>35.607799999999997</v>
      </c>
      <c r="C577" s="2">
        <f t="shared" si="48"/>
        <v>37.612858594389252</v>
      </c>
      <c r="D577" s="2">
        <f t="shared" si="50"/>
        <v>36.63138998888158</v>
      </c>
      <c r="E577" s="2">
        <f t="shared" si="49"/>
        <v>0.98146860550767201</v>
      </c>
      <c r="F577" s="2">
        <f t="shared" si="53"/>
        <v>0.6820840460794525</v>
      </c>
      <c r="G577" s="2">
        <f t="shared" si="51"/>
        <v>0.29938455942821951</v>
      </c>
      <c r="H577" s="2" t="str">
        <f t="shared" si="52"/>
        <v>Sell</v>
      </c>
    </row>
    <row r="578" spans="1:8" ht="13.5" x14ac:dyDescent="0.25">
      <c r="A578" s="3">
        <f>TITRES_STAT!B581</f>
        <v>43144</v>
      </c>
      <c r="B578" s="6">
        <f>TITRES_STAT!D581</f>
        <v>36.576500000000003</v>
      </c>
      <c r="C578" s="2">
        <f t="shared" si="48"/>
        <v>37.554757272175522</v>
      </c>
      <c r="D578" s="2">
        <f t="shared" si="50"/>
        <v>36.627324063779241</v>
      </c>
      <c r="E578" s="2">
        <f t="shared" si="49"/>
        <v>0.92743320839628041</v>
      </c>
      <c r="F578" s="2">
        <f t="shared" si="53"/>
        <v>0.7311538785428181</v>
      </c>
      <c r="G578" s="2">
        <f t="shared" si="51"/>
        <v>0.1962793298534623</v>
      </c>
      <c r="H578" s="2" t="str">
        <f t="shared" si="52"/>
        <v>Sell</v>
      </c>
    </row>
    <row r="579" spans="1:8" ht="13.5" x14ac:dyDescent="0.25">
      <c r="A579" s="3">
        <f>TITRES_STAT!B582</f>
        <v>43145</v>
      </c>
      <c r="B579" s="6">
        <f>TITRES_STAT!D582</f>
        <v>36.469900000000003</v>
      </c>
      <c r="C579" s="2">
        <f t="shared" si="48"/>
        <v>37.365502307225441</v>
      </c>
      <c r="D579" s="2">
        <f t="shared" si="50"/>
        <v>36.615663022017813</v>
      </c>
      <c r="E579" s="2">
        <f t="shared" si="49"/>
        <v>0.74983928520762788</v>
      </c>
      <c r="F579" s="2">
        <f t="shared" si="53"/>
        <v>0.73489095987578013</v>
      </c>
      <c r="G579" s="2">
        <f t="shared" si="51"/>
        <v>1.4948325331847756E-2</v>
      </c>
      <c r="H579" s="2" t="str">
        <f t="shared" si="52"/>
        <v>Sell</v>
      </c>
    </row>
    <row r="580" spans="1:8" ht="13.5" x14ac:dyDescent="0.25">
      <c r="A580" s="3">
        <f>TITRES_STAT!B583</f>
        <v>43146</v>
      </c>
      <c r="B580" s="6">
        <f>TITRES_STAT!D583</f>
        <v>36.4602</v>
      </c>
      <c r="C580" s="2">
        <f t="shared" si="48"/>
        <v>37.317132721498453</v>
      </c>
      <c r="D580" s="2">
        <f t="shared" si="50"/>
        <v>36.604147242609081</v>
      </c>
      <c r="E580" s="2">
        <f t="shared" si="49"/>
        <v>0.71298547888937236</v>
      </c>
      <c r="F580" s="2">
        <f t="shared" si="53"/>
        <v>0.73050986367849857</v>
      </c>
      <c r="G580" s="2">
        <f t="shared" si="51"/>
        <v>-1.7524384789126213E-2</v>
      </c>
      <c r="H580" s="2" t="str">
        <f t="shared" si="52"/>
        <v>Hold</v>
      </c>
    </row>
    <row r="581" spans="1:8" ht="13.5" x14ac:dyDescent="0.25">
      <c r="A581" s="3">
        <f>TITRES_STAT!B584</f>
        <v>43147</v>
      </c>
      <c r="B581" s="6">
        <f>TITRES_STAT!D584</f>
        <v>37.293300000000002</v>
      </c>
      <c r="C581" s="2">
        <f t="shared" si="48"/>
        <v>37.276204610498695</v>
      </c>
      <c r="D581" s="2">
        <f t="shared" si="50"/>
        <v>36.655195595008408</v>
      </c>
      <c r="E581" s="2">
        <f t="shared" si="49"/>
        <v>0.6210090154902872</v>
      </c>
      <c r="F581" s="2">
        <f t="shared" si="53"/>
        <v>0.70860969404085639</v>
      </c>
      <c r="G581" s="2">
        <f t="shared" si="51"/>
        <v>-8.7600678550569189E-2</v>
      </c>
      <c r="H581" s="2" t="str">
        <f t="shared" si="52"/>
        <v>Hold</v>
      </c>
    </row>
    <row r="582" spans="1:8" ht="13.5" x14ac:dyDescent="0.25">
      <c r="A582" s="3">
        <f>TITRES_STAT!B585</f>
        <v>43150</v>
      </c>
      <c r="B582" s="6">
        <f>TITRES_STAT!D585</f>
        <v>37.264200000000002</v>
      </c>
      <c r="C582" s="2">
        <f t="shared" si="48"/>
        <v>37.085096208883513</v>
      </c>
      <c r="D582" s="2">
        <f t="shared" si="50"/>
        <v>36.700307032415196</v>
      </c>
      <c r="E582" s="2">
        <f t="shared" si="49"/>
        <v>0.3847891764683169</v>
      </c>
      <c r="F582" s="2">
        <f t="shared" si="53"/>
        <v>0.64384559052634849</v>
      </c>
      <c r="G582" s="2">
        <f t="shared" si="51"/>
        <v>-0.25905641405803159</v>
      </c>
      <c r="H582" s="2" t="str">
        <f t="shared" si="52"/>
        <v>Hold</v>
      </c>
    </row>
    <row r="583" spans="1:8" ht="13.5" x14ac:dyDescent="0.25">
      <c r="A583" s="3">
        <f>TITRES_STAT!B586</f>
        <v>43151</v>
      </c>
      <c r="B583" s="6">
        <f>TITRES_STAT!D586</f>
        <v>37.264200000000002</v>
      </c>
      <c r="C583" s="2">
        <f t="shared" si="48"/>
        <v>37.027712176747592</v>
      </c>
      <c r="D583" s="2">
        <f t="shared" si="50"/>
        <v>36.742076881865927</v>
      </c>
      <c r="E583" s="2">
        <f t="shared" si="49"/>
        <v>0.28563529488166495</v>
      </c>
      <c r="F583" s="2">
        <f t="shared" si="53"/>
        <v>0.57220353139741176</v>
      </c>
      <c r="G583" s="2">
        <f t="shared" si="51"/>
        <v>-0.28656823651574681</v>
      </c>
      <c r="H583" s="2" t="str">
        <f t="shared" si="52"/>
        <v>Hold</v>
      </c>
    </row>
    <row r="584" spans="1:8" ht="13.5" x14ac:dyDescent="0.25">
      <c r="A584" s="3">
        <f>TITRES_STAT!B587</f>
        <v>43152</v>
      </c>
      <c r="B584" s="6">
        <f>TITRES_STAT!D587</f>
        <v>37.196399999999997</v>
      </c>
      <c r="C584" s="2">
        <f t="shared" si="48"/>
        <v>36.876325688017189</v>
      </c>
      <c r="D584" s="2">
        <f t="shared" si="50"/>
        <v>36.775730446172155</v>
      </c>
      <c r="E584" s="2">
        <f t="shared" si="49"/>
        <v>0.10059524184503488</v>
      </c>
      <c r="F584" s="2">
        <f t="shared" si="53"/>
        <v>0.47788187348693639</v>
      </c>
      <c r="G584" s="2">
        <f t="shared" si="51"/>
        <v>-0.37728663164190152</v>
      </c>
      <c r="H584" s="2" t="str">
        <f t="shared" si="52"/>
        <v>Hold</v>
      </c>
    </row>
    <row r="585" spans="1:8" ht="13.5" x14ac:dyDescent="0.25">
      <c r="A585" s="3">
        <f>TITRES_STAT!B588</f>
        <v>43153</v>
      </c>
      <c r="B585" s="6">
        <f>TITRES_STAT!D588</f>
        <v>37.196399999999997</v>
      </c>
      <c r="C585" s="2">
        <f t="shared" si="48"/>
        <v>36.52469096678378</v>
      </c>
      <c r="D585" s="2">
        <f t="shared" si="50"/>
        <v>36.806891153863106</v>
      </c>
      <c r="E585" s="2">
        <f t="shared" si="49"/>
        <v>-0.28220018707932581</v>
      </c>
      <c r="F585" s="2">
        <f t="shared" si="53"/>
        <v>0.32586546137368394</v>
      </c>
      <c r="G585" s="2">
        <f t="shared" si="51"/>
        <v>-0.60806564845300981</v>
      </c>
      <c r="H585" s="2" t="str">
        <f t="shared" si="52"/>
        <v>Hold</v>
      </c>
    </row>
    <row r="586" spans="1:8" ht="13.5" x14ac:dyDescent="0.25">
      <c r="A586" s="3">
        <f>TITRES_STAT!B589</f>
        <v>43154</v>
      </c>
      <c r="B586" s="6">
        <f>TITRES_STAT!D589</f>
        <v>37.293300000000002</v>
      </c>
      <c r="C586" s="2">
        <f t="shared" si="48"/>
        <v>36.233123125740121</v>
      </c>
      <c r="D586" s="2">
        <f t="shared" si="50"/>
        <v>36.84292143876214</v>
      </c>
      <c r="E586" s="2">
        <f t="shared" si="49"/>
        <v>-0.60979831302201859</v>
      </c>
      <c r="F586" s="2">
        <f t="shared" si="53"/>
        <v>0.13873270649454345</v>
      </c>
      <c r="G586" s="2">
        <f t="shared" si="51"/>
        <v>-0.74853101951656198</v>
      </c>
      <c r="H586" s="2" t="str">
        <f t="shared" si="52"/>
        <v>Hold</v>
      </c>
    </row>
    <row r="587" spans="1:8" ht="13.5" x14ac:dyDescent="0.25">
      <c r="A587" s="3">
        <f>TITRES_STAT!B590</f>
        <v>43157</v>
      </c>
      <c r="B587" s="6">
        <f>TITRES_STAT!D590</f>
        <v>37.767899999999997</v>
      </c>
      <c r="C587" s="2">
        <f t="shared" si="48"/>
        <v>36.136919567933951</v>
      </c>
      <c r="D587" s="2">
        <f t="shared" si="50"/>
        <v>36.911438369224207</v>
      </c>
      <c r="E587" s="2">
        <f t="shared" si="49"/>
        <v>-0.77451880129025596</v>
      </c>
      <c r="F587" s="2">
        <f t="shared" si="53"/>
        <v>-4.3917595062416437E-2</v>
      </c>
      <c r="G587" s="2">
        <f t="shared" si="51"/>
        <v>-0.73060120622783953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6">
        <f>TITRES_STAT!D591</f>
        <v>37.767899999999997</v>
      </c>
      <c r="C588" s="2">
        <f t="shared" si="48"/>
        <v>36.204547326713346</v>
      </c>
      <c r="D588" s="2">
        <f t="shared" si="50"/>
        <v>36.974879971503896</v>
      </c>
      <c r="E588" s="2">
        <f t="shared" si="49"/>
        <v>-0.77033264479054964</v>
      </c>
      <c r="F588" s="2">
        <f t="shared" si="53"/>
        <v>-0.18920060500804309</v>
      </c>
      <c r="G588" s="2">
        <f t="shared" si="51"/>
        <v>-0.5811320397825066</v>
      </c>
      <c r="H588" s="2" t="str">
        <f t="shared" si="52"/>
        <v>Hold</v>
      </c>
    </row>
    <row r="589" spans="1:8" ht="13.5" x14ac:dyDescent="0.25">
      <c r="A589" s="3">
        <f>TITRES_STAT!B592</f>
        <v>43159</v>
      </c>
      <c r="B589" s="6">
        <f>TITRES_STAT!D592</f>
        <v>38.6494</v>
      </c>
      <c r="C589" s="2">
        <f t="shared" si="48"/>
        <v>36.24537081491129</v>
      </c>
      <c r="D589" s="2">
        <f t="shared" si="50"/>
        <v>37.098918492133237</v>
      </c>
      <c r="E589" s="2">
        <f t="shared" si="49"/>
        <v>-0.8535476772219468</v>
      </c>
      <c r="F589" s="2">
        <f t="shared" si="53"/>
        <v>-0.32207001945082386</v>
      </c>
      <c r="G589" s="2">
        <f t="shared" si="51"/>
        <v>-0.53147765777112288</v>
      </c>
      <c r="H589" s="2" t="str">
        <f t="shared" si="52"/>
        <v>Hold</v>
      </c>
    </row>
    <row r="590" spans="1:8" ht="13.5" x14ac:dyDescent="0.25">
      <c r="A590" s="3">
        <f>TITRES_STAT!B593</f>
        <v>43160</v>
      </c>
      <c r="B590" s="6">
        <f>TITRES_STAT!D593</f>
        <v>38.261899999999997</v>
      </c>
      <c r="C590" s="2">
        <f t="shared" si="48"/>
        <v>36.278421458771092</v>
      </c>
      <c r="D590" s="2">
        <f t="shared" si="50"/>
        <v>37.185065270493737</v>
      </c>
      <c r="E590" s="2">
        <f t="shared" si="49"/>
        <v>-0.90664381172264541</v>
      </c>
      <c r="F590" s="2">
        <f t="shared" si="53"/>
        <v>-0.43898477790518819</v>
      </c>
      <c r="G590" s="2">
        <f t="shared" si="51"/>
        <v>-0.46765903381745721</v>
      </c>
      <c r="H590" s="2" t="str">
        <f t="shared" si="52"/>
        <v>Hold</v>
      </c>
    </row>
    <row r="591" spans="1:8" ht="13.5" x14ac:dyDescent="0.25">
      <c r="A591" s="3">
        <f>TITRES_STAT!B594</f>
        <v>43161</v>
      </c>
      <c r="B591" s="6">
        <f>TITRES_STAT!D594</f>
        <v>38.746299999999998</v>
      </c>
      <c r="C591" s="2">
        <f t="shared" ref="C591:C654" si="54">$C$4*B581+C590*(1-$C$4)</f>
        <v>36.434556618960158</v>
      </c>
      <c r="D591" s="2">
        <f t="shared" si="50"/>
        <v>37.3007122874942</v>
      </c>
      <c r="E591" s="2">
        <f t="shared" si="49"/>
        <v>-0.86615566853404147</v>
      </c>
      <c r="F591" s="2">
        <f t="shared" si="53"/>
        <v>-0.52441895603095889</v>
      </c>
      <c r="G591" s="2">
        <f t="shared" si="51"/>
        <v>-0.34173671250308257</v>
      </c>
      <c r="H591" s="2" t="str">
        <f t="shared" si="52"/>
        <v>Hold</v>
      </c>
    </row>
    <row r="592" spans="1:8" ht="13.5" x14ac:dyDescent="0.25">
      <c r="A592" s="3">
        <f>TITRES_STAT!B595</f>
        <v>43164</v>
      </c>
      <c r="B592" s="6">
        <f>TITRES_STAT!D595</f>
        <v>38.6494</v>
      </c>
      <c r="C592" s="2">
        <f t="shared" si="54"/>
        <v>36.562194062197058</v>
      </c>
      <c r="D592" s="2">
        <f t="shared" si="50"/>
        <v>37.40061508101315</v>
      </c>
      <c r="E592" s="2">
        <f t="shared" si="49"/>
        <v>-0.8384210188160921</v>
      </c>
      <c r="F592" s="2">
        <f t="shared" si="53"/>
        <v>-0.58721936858798562</v>
      </c>
      <c r="G592" s="2">
        <f t="shared" si="51"/>
        <v>-0.25120165022810648</v>
      </c>
      <c r="H592" s="2" t="str">
        <f t="shared" si="52"/>
        <v>Hold</v>
      </c>
    </row>
    <row r="593" spans="1:8" ht="13.5" x14ac:dyDescent="0.25">
      <c r="A593" s="3">
        <f>TITRES_STAT!B596</f>
        <v>43165</v>
      </c>
      <c r="B593" s="6">
        <f>TITRES_STAT!D596</f>
        <v>38.6494</v>
      </c>
      <c r="C593" s="2">
        <f t="shared" si="54"/>
        <v>36.670194975705201</v>
      </c>
      <c r="D593" s="2">
        <f t="shared" si="50"/>
        <v>37.493117667604771</v>
      </c>
      <c r="E593" s="2">
        <f t="shared" si="49"/>
        <v>-0.82292269189957068</v>
      </c>
      <c r="F593" s="2">
        <f t="shared" si="53"/>
        <v>-0.63436003325030266</v>
      </c>
      <c r="G593" s="2">
        <f t="shared" si="51"/>
        <v>-0.18856265864926802</v>
      </c>
      <c r="H593" s="2" t="str">
        <f t="shared" si="52"/>
        <v>Hold</v>
      </c>
    </row>
    <row r="594" spans="1:8" ht="13.5" x14ac:dyDescent="0.25">
      <c r="A594" s="3">
        <f>TITRES_STAT!B597</f>
        <v>43166</v>
      </c>
      <c r="B594" s="6">
        <f>TITRES_STAT!D597</f>
        <v>38.6494</v>
      </c>
      <c r="C594" s="2">
        <f t="shared" si="54"/>
        <v>36.751149594827474</v>
      </c>
      <c r="D594" s="2">
        <f t="shared" si="50"/>
        <v>37.57876821074516</v>
      </c>
      <c r="E594" s="2">
        <f t="shared" si="49"/>
        <v>-0.82761861591768593</v>
      </c>
      <c r="F594" s="2">
        <f t="shared" si="53"/>
        <v>-0.67301174978377931</v>
      </c>
      <c r="G594" s="2">
        <f t="shared" si="51"/>
        <v>-0.15460686613390662</v>
      </c>
      <c r="H594" s="2" t="str">
        <f t="shared" si="52"/>
        <v>Hold</v>
      </c>
    </row>
    <row r="595" spans="1:8" ht="13.5" x14ac:dyDescent="0.25">
      <c r="A595" s="3">
        <f>TITRES_STAT!B598</f>
        <v>43167</v>
      </c>
      <c r="B595" s="6">
        <f>TITRES_STAT!D598</f>
        <v>38.261899999999997</v>
      </c>
      <c r="C595" s="2">
        <f t="shared" si="54"/>
        <v>36.819649657161712</v>
      </c>
      <c r="D595" s="2">
        <f t="shared" si="50"/>
        <v>37.629370565504779</v>
      </c>
      <c r="E595" s="2">
        <f t="shared" si="49"/>
        <v>-0.80972090834306698</v>
      </c>
      <c r="F595" s="2">
        <f t="shared" si="53"/>
        <v>-0.70035358149563698</v>
      </c>
      <c r="G595" s="2">
        <f t="shared" si="51"/>
        <v>-0.10936732684743</v>
      </c>
      <c r="H595" s="2" t="str">
        <f t="shared" si="52"/>
        <v>Hold</v>
      </c>
    </row>
    <row r="596" spans="1:8" ht="13.5" x14ac:dyDescent="0.25">
      <c r="A596" s="3">
        <f>TITRES_STAT!B599</f>
        <v>43168</v>
      </c>
      <c r="B596" s="6">
        <f>TITRES_STAT!D599</f>
        <v>38.736600000000003</v>
      </c>
      <c r="C596" s="2">
        <f t="shared" si="54"/>
        <v>36.892518940675295</v>
      </c>
      <c r="D596" s="2">
        <f t="shared" si="50"/>
        <v>37.711387560652575</v>
      </c>
      <c r="E596" s="2">
        <f t="shared" si="49"/>
        <v>-0.81886861997728033</v>
      </c>
      <c r="F596" s="2">
        <f t="shared" si="53"/>
        <v>-0.72405658919196569</v>
      </c>
      <c r="G596" s="2">
        <f t="shared" si="51"/>
        <v>-9.4812030785314638E-2</v>
      </c>
      <c r="H596" s="2" t="str">
        <f t="shared" si="52"/>
        <v>Hold</v>
      </c>
    </row>
    <row r="597" spans="1:8" ht="13.5" x14ac:dyDescent="0.25">
      <c r="A597" s="3">
        <f>TITRES_STAT!B600</f>
        <v>43171</v>
      </c>
      <c r="B597" s="6">
        <f>TITRES_STAT!D600</f>
        <v>38.736600000000003</v>
      </c>
      <c r="C597" s="2">
        <f t="shared" si="54"/>
        <v>37.027192949802171</v>
      </c>
      <c r="D597" s="2">
        <f t="shared" si="50"/>
        <v>37.787329222826457</v>
      </c>
      <c r="E597" s="2">
        <f t="shared" si="49"/>
        <v>-0.76013627302428688</v>
      </c>
      <c r="F597" s="2">
        <f t="shared" si="53"/>
        <v>-0.73127252595843006</v>
      </c>
      <c r="G597" s="2">
        <f t="shared" si="51"/>
        <v>-2.8863747065856815E-2</v>
      </c>
      <c r="H597" s="2" t="str">
        <f t="shared" si="52"/>
        <v>Hold</v>
      </c>
    </row>
    <row r="598" spans="1:8" ht="13.5" x14ac:dyDescent="0.25">
      <c r="A598" s="3">
        <f>TITRES_STAT!B601</f>
        <v>43172</v>
      </c>
      <c r="B598" s="6">
        <f>TITRES_STAT!D601</f>
        <v>38.261899999999997</v>
      </c>
      <c r="C598" s="2">
        <f t="shared" si="54"/>
        <v>37.141147880601835</v>
      </c>
      <c r="D598" s="2">
        <f t="shared" si="50"/>
        <v>37.822482613728198</v>
      </c>
      <c r="E598" s="2">
        <f t="shared" si="49"/>
        <v>-0.68133473312636283</v>
      </c>
      <c r="F598" s="2">
        <f t="shared" si="53"/>
        <v>-0.72128496739201664</v>
      </c>
      <c r="G598" s="2">
        <f t="shared" si="51"/>
        <v>3.9950234265653806E-2</v>
      </c>
      <c r="H598" s="2" t="str">
        <f t="shared" si="52"/>
        <v>Sell</v>
      </c>
    </row>
    <row r="599" spans="1:8" ht="13.5" x14ac:dyDescent="0.25">
      <c r="A599" s="3">
        <f>TITRES_STAT!B602</f>
        <v>43173</v>
      </c>
      <c r="B599" s="6">
        <f>TITRES_STAT!D602</f>
        <v>38.261899999999997</v>
      </c>
      <c r="C599" s="2">
        <f t="shared" si="54"/>
        <v>37.373186668201555</v>
      </c>
      <c r="D599" s="2">
        <f t="shared" si="50"/>
        <v>37.855032049748331</v>
      </c>
      <c r="E599" s="2">
        <f t="shared" si="49"/>
        <v>-0.48184538154677625</v>
      </c>
      <c r="F599" s="2">
        <f t="shared" si="53"/>
        <v>-0.6733970502229687</v>
      </c>
      <c r="G599" s="2">
        <f t="shared" si="51"/>
        <v>0.19155166867619244</v>
      </c>
      <c r="H599" s="2" t="str">
        <f t="shared" si="52"/>
        <v>Sell</v>
      </c>
    </row>
    <row r="600" spans="1:8" ht="13.5" x14ac:dyDescent="0.25">
      <c r="A600" s="3">
        <f>TITRES_STAT!B603</f>
        <v>43174</v>
      </c>
      <c r="B600" s="6">
        <f>TITRES_STAT!D603</f>
        <v>38.261899999999997</v>
      </c>
      <c r="C600" s="2">
        <f t="shared" si="54"/>
        <v>37.509911796170549</v>
      </c>
      <c r="D600" s="2">
        <f t="shared" si="50"/>
        <v>37.885170416433638</v>
      </c>
      <c r="E600" s="2">
        <f t="shared" si="49"/>
        <v>-0.37525862026308943</v>
      </c>
      <c r="F600" s="2">
        <f t="shared" si="53"/>
        <v>-0.61376936423099293</v>
      </c>
      <c r="G600" s="2">
        <f t="shared" si="51"/>
        <v>0.2385107439679035</v>
      </c>
      <c r="H600" s="2" t="str">
        <f t="shared" si="52"/>
        <v>Sell</v>
      </c>
    </row>
    <row r="601" spans="1:8" ht="13.5" x14ac:dyDescent="0.25">
      <c r="A601" s="3">
        <f>TITRES_STAT!B604</f>
        <v>43175</v>
      </c>
      <c r="B601" s="6">
        <f>TITRES_STAT!D604</f>
        <v>38.261899999999997</v>
      </c>
      <c r="C601" s="2">
        <f t="shared" si="54"/>
        <v>37.700125365990466</v>
      </c>
      <c r="D601" s="2">
        <f t="shared" si="50"/>
        <v>37.913076311512626</v>
      </c>
      <c r="E601" s="2">
        <f t="shared" si="49"/>
        <v>-0.21295094552215943</v>
      </c>
      <c r="F601" s="2">
        <f t="shared" si="53"/>
        <v>-0.5336056804892263</v>
      </c>
      <c r="G601" s="2">
        <f t="shared" si="51"/>
        <v>0.32065473496706687</v>
      </c>
      <c r="H601" s="2" t="str">
        <f t="shared" si="52"/>
        <v>Sell</v>
      </c>
    </row>
    <row r="602" spans="1:8" ht="13.5" x14ac:dyDescent="0.25">
      <c r="A602" s="3">
        <f>TITRES_STAT!B605</f>
        <v>43178</v>
      </c>
      <c r="B602" s="6">
        <f>TITRES_STAT!D605</f>
        <v>38.271599999999999</v>
      </c>
      <c r="C602" s="2">
        <f t="shared" si="54"/>
        <v>37.846167617376551</v>
      </c>
      <c r="D602" s="2">
        <f t="shared" si="50"/>
        <v>37.939633621770952</v>
      </c>
      <c r="E602" s="2">
        <f t="shared" si="49"/>
        <v>-9.346600439440067E-2</v>
      </c>
      <c r="F602" s="2">
        <f t="shared" si="53"/>
        <v>-0.44557774527026123</v>
      </c>
      <c r="G602" s="2">
        <f t="shared" si="51"/>
        <v>0.35211174087586056</v>
      </c>
      <c r="H602" s="2" t="str">
        <f t="shared" si="52"/>
        <v>Sell</v>
      </c>
    </row>
    <row r="603" spans="1:8" ht="13.5" x14ac:dyDescent="0.25">
      <c r="A603" s="3">
        <f>TITRES_STAT!B606</f>
        <v>43180</v>
      </c>
      <c r="B603" s="6">
        <f>TITRES_STAT!D606</f>
        <v>38.261899999999997</v>
      </c>
      <c r="C603" s="2">
        <f t="shared" si="54"/>
        <v>37.969741830087855</v>
      </c>
      <c r="D603" s="2">
        <f t="shared" si="50"/>
        <v>37.963505205343473</v>
      </c>
      <c r="E603" s="2">
        <f t="shared" si="49"/>
        <v>6.2366247443819134E-3</v>
      </c>
      <c r="F603" s="2">
        <f t="shared" si="53"/>
        <v>-0.35521487126733264</v>
      </c>
      <c r="G603" s="2">
        <f t="shared" si="51"/>
        <v>0.36145149601171456</v>
      </c>
      <c r="H603" s="2" t="str">
        <f t="shared" si="52"/>
        <v>Sell</v>
      </c>
    </row>
    <row r="604" spans="1:8" ht="13.5" x14ac:dyDescent="0.25">
      <c r="A604" s="3">
        <f>TITRES_STAT!B607</f>
        <v>43181</v>
      </c>
      <c r="B604" s="6">
        <f>TITRES_STAT!D607</f>
        <v>38.358800000000002</v>
      </c>
      <c r="C604" s="2">
        <f t="shared" si="54"/>
        <v>38.07430462545895</v>
      </c>
      <c r="D604" s="2">
        <f t="shared" si="50"/>
        <v>37.992786301243953</v>
      </c>
      <c r="E604" s="2">
        <f t="shared" ref="E604:E667" si="55">C604-D604</f>
        <v>8.1518324214997051E-2</v>
      </c>
      <c r="F604" s="2">
        <f t="shared" si="53"/>
        <v>-0.26786823217086675</v>
      </c>
      <c r="G604" s="2">
        <f t="shared" si="51"/>
        <v>0.3493865563858638</v>
      </c>
      <c r="H604" s="2" t="str">
        <f t="shared" si="52"/>
        <v>Sell</v>
      </c>
    </row>
    <row r="605" spans="1:8" ht="13.5" x14ac:dyDescent="0.25">
      <c r="A605" s="3">
        <f>TITRES_STAT!B608</f>
        <v>43182</v>
      </c>
      <c r="B605" s="6">
        <f>TITRES_STAT!D608</f>
        <v>38.261899999999997</v>
      </c>
      <c r="C605" s="2">
        <f t="shared" si="54"/>
        <v>38.103165452311416</v>
      </c>
      <c r="D605" s="2">
        <f t="shared" ref="D605:D668" si="56">$D$4*B605+(1-$D$4)*D604</f>
        <v>38.012720649299958</v>
      </c>
      <c r="E605" s="2">
        <f t="shared" si="55"/>
        <v>9.0444803011457964E-2</v>
      </c>
      <c r="F605" s="2">
        <f t="shared" si="53"/>
        <v>-0.19620562513440182</v>
      </c>
      <c r="G605" s="2">
        <f t="shared" si="51"/>
        <v>0.28665042814585978</v>
      </c>
      <c r="H605" s="2" t="str">
        <f t="shared" si="52"/>
        <v>Sell</v>
      </c>
    </row>
    <row r="606" spans="1:8" ht="13.5" x14ac:dyDescent="0.25">
      <c r="A606" s="3">
        <f>TITRES_STAT!B609</f>
        <v>43185</v>
      </c>
      <c r="B606" s="6">
        <f>TITRES_STAT!D609</f>
        <v>38.261899999999997</v>
      </c>
      <c r="C606" s="2">
        <f t="shared" si="54"/>
        <v>38.20061692118658</v>
      </c>
      <c r="D606" s="2">
        <f t="shared" si="56"/>
        <v>38.031178378981444</v>
      </c>
      <c r="E606" s="2">
        <f t="shared" si="55"/>
        <v>0.16943854220513543</v>
      </c>
      <c r="F606" s="2">
        <f t="shared" si="53"/>
        <v>-0.12307679166649438</v>
      </c>
      <c r="G606" s="2">
        <f t="shared" si="51"/>
        <v>0.29251533387162981</v>
      </c>
      <c r="H606" s="2" t="str">
        <f t="shared" si="52"/>
        <v>Sell</v>
      </c>
    </row>
    <row r="607" spans="1:8" ht="13.5" x14ac:dyDescent="0.25">
      <c r="A607" s="3">
        <f>TITRES_STAT!B610</f>
        <v>43186</v>
      </c>
      <c r="B607" s="6">
        <f>TITRES_STAT!D610</f>
        <v>38.261899999999997</v>
      </c>
      <c r="C607" s="2">
        <f t="shared" si="54"/>
        <v>38.283075856388649</v>
      </c>
      <c r="D607" s="2">
        <f t="shared" si="56"/>
        <v>38.048268869427261</v>
      </c>
      <c r="E607" s="2">
        <f t="shared" si="55"/>
        <v>0.23480698696138802</v>
      </c>
      <c r="F607" s="2">
        <f t="shared" si="53"/>
        <v>-5.1500035940917906E-2</v>
      </c>
      <c r="G607" s="2">
        <f t="shared" si="51"/>
        <v>0.28630702290230592</v>
      </c>
      <c r="H607" s="2" t="str">
        <f t="shared" si="52"/>
        <v>Sell</v>
      </c>
    </row>
    <row r="608" spans="1:8" ht="13.5" x14ac:dyDescent="0.25">
      <c r="A608" s="3">
        <f>TITRES_STAT!B611</f>
        <v>43187</v>
      </c>
      <c r="B608" s="6">
        <f>TITRES_STAT!D611</f>
        <v>38.736600000000003</v>
      </c>
      <c r="C608" s="2">
        <f t="shared" si="54"/>
        <v>38.279818032328855</v>
      </c>
      <c r="D608" s="2">
        <f t="shared" si="56"/>
        <v>38.099256360580796</v>
      </c>
      <c r="E608" s="2">
        <f t="shared" si="55"/>
        <v>0.18056167174805893</v>
      </c>
      <c r="F608" s="2">
        <f t="shared" si="53"/>
        <v>-5.0876944031225391E-3</v>
      </c>
      <c r="G608" s="2">
        <f t="shared" si="51"/>
        <v>0.18564936615118147</v>
      </c>
      <c r="H608" s="2" t="str">
        <f t="shared" si="52"/>
        <v>Sell</v>
      </c>
    </row>
    <row r="609" spans="1:8" ht="13.5" x14ac:dyDescent="0.25">
      <c r="A609" s="3">
        <f>TITRES_STAT!B612</f>
        <v>43188</v>
      </c>
      <c r="B609" s="6">
        <f>TITRES_STAT!D612</f>
        <v>38.261899999999997</v>
      </c>
      <c r="C609" s="2">
        <f t="shared" si="54"/>
        <v>38.277061411970564</v>
      </c>
      <c r="D609" s="2">
        <f t="shared" si="56"/>
        <v>38.111304037574811</v>
      </c>
      <c r="E609" s="2">
        <f t="shared" si="55"/>
        <v>0.16575737439575278</v>
      </c>
      <c r="F609" s="2">
        <f t="shared" si="53"/>
        <v>2.9081319356652528E-2</v>
      </c>
      <c r="G609" s="2">
        <f t="shared" si="51"/>
        <v>0.13667605503910024</v>
      </c>
      <c r="H609" s="2" t="str">
        <f t="shared" si="52"/>
        <v>Sell</v>
      </c>
    </row>
    <row r="610" spans="1:8" ht="13.5" x14ac:dyDescent="0.25">
      <c r="A610" s="3">
        <f>TITRES_STAT!B613</f>
        <v>43189</v>
      </c>
      <c r="B610" s="6">
        <f>TITRES_STAT!D613</f>
        <v>38.726900000000001</v>
      </c>
      <c r="C610" s="2">
        <f t="shared" si="54"/>
        <v>38.274728887052014</v>
      </c>
      <c r="D610" s="2">
        <f t="shared" si="56"/>
        <v>38.156903738495195</v>
      </c>
      <c r="E610" s="2">
        <f t="shared" si="55"/>
        <v>0.11782514855681825</v>
      </c>
      <c r="F610" s="2">
        <f t="shared" si="53"/>
        <v>4.6830085196685675E-2</v>
      </c>
      <c r="G610" s="2">
        <f t="shared" si="51"/>
        <v>7.0995063360132574E-2</v>
      </c>
      <c r="H610" s="2" t="str">
        <f t="shared" si="52"/>
        <v>Sell</v>
      </c>
    </row>
    <row r="611" spans="1:8" ht="13.5" x14ac:dyDescent="0.25">
      <c r="A611" s="3">
        <f>TITRES_STAT!B614</f>
        <v>43192</v>
      </c>
      <c r="B611" s="6">
        <f>TITRES_STAT!D614</f>
        <v>39.114400000000003</v>
      </c>
      <c r="C611" s="2">
        <f t="shared" si="54"/>
        <v>38.272755212120934</v>
      </c>
      <c r="D611" s="2">
        <f t="shared" si="56"/>
        <v>38.227829387495554</v>
      </c>
      <c r="E611" s="2">
        <f t="shared" si="55"/>
        <v>4.4925824625380528E-2</v>
      </c>
      <c r="F611" s="2">
        <f t="shared" si="53"/>
        <v>4.6449233082424643E-2</v>
      </c>
      <c r="G611" s="2">
        <f t="shared" si="51"/>
        <v>-1.5234084570441148E-3</v>
      </c>
      <c r="H611" s="2" t="str">
        <f t="shared" si="52"/>
        <v>Hold</v>
      </c>
    </row>
    <row r="612" spans="1:8" ht="13.5" x14ac:dyDescent="0.25">
      <c r="A612" s="3">
        <f>TITRES_STAT!B615</f>
        <v>43193</v>
      </c>
      <c r="B612" s="6">
        <f>TITRES_STAT!D615</f>
        <v>39.104700000000001</v>
      </c>
      <c r="C612" s="2">
        <f t="shared" si="54"/>
        <v>38.272577487179248</v>
      </c>
      <c r="D612" s="2">
        <f t="shared" si="56"/>
        <v>38.292782766199593</v>
      </c>
      <c r="E612" s="2">
        <f t="shared" si="55"/>
        <v>-2.0205279020345301E-2</v>
      </c>
      <c r="F612" s="2">
        <f t="shared" si="53"/>
        <v>3.311833066187065E-2</v>
      </c>
      <c r="G612" s="2">
        <f t="shared" ref="G612:G675" si="57">E612-F612</f>
        <v>-5.3323609682215951E-2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43194</v>
      </c>
      <c r="B613" s="6">
        <f>TITRES_STAT!D616</f>
        <v>39.7149</v>
      </c>
      <c r="C613" s="2">
        <f t="shared" si="54"/>
        <v>38.270934796843974</v>
      </c>
      <c r="D613" s="2">
        <f t="shared" si="56"/>
        <v>38.398124783518142</v>
      </c>
      <c r="E613" s="2">
        <f t="shared" si="55"/>
        <v>-0.1271899866741677</v>
      </c>
      <c r="F613" s="2">
        <f t="shared" ref="F613:F676" si="59">(E613*(2/(10)))+((1-(2/10))*F612)</f>
        <v>1.0566671946629809E-3</v>
      </c>
      <c r="G613" s="2">
        <f t="shared" si="57"/>
        <v>-0.12824665386883069</v>
      </c>
      <c r="H613" s="2" t="str">
        <f t="shared" si="58"/>
        <v>Hold</v>
      </c>
    </row>
    <row r="614" spans="1:8" ht="13.5" x14ac:dyDescent="0.25">
      <c r="A614" s="3">
        <f>TITRES_STAT!B617</f>
        <v>43195</v>
      </c>
      <c r="B614" s="6">
        <f>TITRES_STAT!D617</f>
        <v>40.393000000000001</v>
      </c>
      <c r="C614" s="2">
        <f t="shared" si="54"/>
        <v>38.28445252040644</v>
      </c>
      <c r="D614" s="2">
        <f t="shared" si="56"/>
        <v>38.545893318072352</v>
      </c>
      <c r="E614" s="2">
        <f t="shared" si="55"/>
        <v>-0.26144079766591233</v>
      </c>
      <c r="F614" s="2">
        <f t="shared" si="59"/>
        <v>-5.1442825777452086E-2</v>
      </c>
      <c r="G614" s="2">
        <f t="shared" si="57"/>
        <v>-0.20999797188846026</v>
      </c>
      <c r="H614" s="2" t="str">
        <f t="shared" si="58"/>
        <v>Hold</v>
      </c>
    </row>
    <row r="615" spans="1:8" ht="13.5" x14ac:dyDescent="0.25">
      <c r="A615" s="3">
        <f>TITRES_STAT!B618</f>
        <v>43196</v>
      </c>
      <c r="B615" s="6">
        <f>TITRES_STAT!D618</f>
        <v>40.673900000000003</v>
      </c>
      <c r="C615" s="2">
        <f t="shared" si="54"/>
        <v>38.280982901882368</v>
      </c>
      <c r="D615" s="2">
        <f t="shared" si="56"/>
        <v>38.703523442659581</v>
      </c>
      <c r="E615" s="2">
        <f t="shared" si="55"/>
        <v>-0.42254054077721293</v>
      </c>
      <c r="F615" s="2">
        <f t="shared" si="59"/>
        <v>-0.12566236877740428</v>
      </c>
      <c r="G615" s="2">
        <f t="shared" si="57"/>
        <v>-0.29687817199980865</v>
      </c>
      <c r="H615" s="2" t="str">
        <f t="shared" si="58"/>
        <v>Hold</v>
      </c>
    </row>
    <row r="616" spans="1:8" ht="13.5" x14ac:dyDescent="0.25">
      <c r="A616" s="3">
        <f>TITRES_STAT!B619</f>
        <v>43200</v>
      </c>
      <c r="B616" s="6">
        <f>TITRES_STAT!D619</f>
        <v>40.673900000000003</v>
      </c>
      <c r="C616" s="2">
        <f t="shared" si="54"/>
        <v>38.27804707082354</v>
      </c>
      <c r="D616" s="2">
        <f t="shared" si="56"/>
        <v>38.84947726172183</v>
      </c>
      <c r="E616" s="2">
        <f t="shared" si="55"/>
        <v>-0.57143019089829039</v>
      </c>
      <c r="F616" s="2">
        <f t="shared" si="59"/>
        <v>-0.21481593320158152</v>
      </c>
      <c r="G616" s="2">
        <f t="shared" si="57"/>
        <v>-0.35661425769670885</v>
      </c>
      <c r="H616" s="2" t="str">
        <f t="shared" si="58"/>
        <v>Hold</v>
      </c>
    </row>
    <row r="617" spans="1:8" ht="13.5" x14ac:dyDescent="0.25">
      <c r="A617" s="3">
        <f>TITRES_STAT!B620</f>
        <v>43201</v>
      </c>
      <c r="B617" s="6">
        <f>TITRES_STAT!D620</f>
        <v>40.644799999999996</v>
      </c>
      <c r="C617" s="2">
        <f t="shared" si="54"/>
        <v>38.275562906081454</v>
      </c>
      <c r="D617" s="2">
        <f t="shared" si="56"/>
        <v>38.982464131223914</v>
      </c>
      <c r="E617" s="2">
        <f t="shared" si="55"/>
        <v>-0.70690122514245957</v>
      </c>
      <c r="F617" s="2">
        <f t="shared" si="59"/>
        <v>-0.31323299158975715</v>
      </c>
      <c r="G617" s="2">
        <f t="shared" si="57"/>
        <v>-0.39366823355270242</v>
      </c>
      <c r="H617" s="2" t="str">
        <f t="shared" si="58"/>
        <v>Hold</v>
      </c>
    </row>
    <row r="618" spans="1:8" ht="13.5" x14ac:dyDescent="0.25">
      <c r="A618" s="3">
        <f>TITRES_STAT!B621</f>
        <v>43202</v>
      </c>
      <c r="B618" s="6">
        <f>TITRES_STAT!D621</f>
        <v>40.644799999999996</v>
      </c>
      <c r="C618" s="2">
        <f t="shared" si="54"/>
        <v>38.346491689761237</v>
      </c>
      <c r="D618" s="2">
        <f t="shared" si="56"/>
        <v>39.10560012150362</v>
      </c>
      <c r="E618" s="2">
        <f t="shared" si="55"/>
        <v>-0.75910843174238352</v>
      </c>
      <c r="F618" s="2">
        <f t="shared" si="59"/>
        <v>-0.40240807962028241</v>
      </c>
      <c r="G618" s="2">
        <f t="shared" si="57"/>
        <v>-0.35670035212210111</v>
      </c>
      <c r="H618" s="2" t="str">
        <f t="shared" si="58"/>
        <v>Hold</v>
      </c>
    </row>
    <row r="619" spans="1:8" ht="13.5" x14ac:dyDescent="0.25">
      <c r="A619" s="3">
        <f>TITRES_STAT!B622</f>
        <v>43203</v>
      </c>
      <c r="B619" s="6">
        <f>TITRES_STAT!D622</f>
        <v>40.644799999999996</v>
      </c>
      <c r="C619" s="2">
        <f t="shared" si="54"/>
        <v>38.333477583644118</v>
      </c>
      <c r="D619" s="2">
        <f t="shared" si="56"/>
        <v>39.219614927318169</v>
      </c>
      <c r="E619" s="2">
        <f t="shared" si="55"/>
        <v>-0.88613734367405073</v>
      </c>
      <c r="F619" s="2">
        <f t="shared" si="59"/>
        <v>-0.49915393243103612</v>
      </c>
      <c r="G619" s="2">
        <f t="shared" si="57"/>
        <v>-0.38698341124301461</v>
      </c>
      <c r="H619" s="2" t="str">
        <f t="shared" si="58"/>
        <v>Hold</v>
      </c>
    </row>
    <row r="620" spans="1:8" ht="13.5" x14ac:dyDescent="0.25">
      <c r="A620" s="3">
        <f>TITRES_STAT!B623</f>
        <v>43206</v>
      </c>
      <c r="B620" s="6">
        <f>TITRES_STAT!D623</f>
        <v>40.644799999999996</v>
      </c>
      <c r="C620" s="2">
        <f t="shared" si="54"/>
        <v>38.394004109237329</v>
      </c>
      <c r="D620" s="2">
        <f t="shared" si="56"/>
        <v>39.32518419196127</v>
      </c>
      <c r="E620" s="2">
        <f t="shared" si="55"/>
        <v>-0.93118008272394093</v>
      </c>
      <c r="F620" s="2">
        <f t="shared" si="59"/>
        <v>-0.58555916248961715</v>
      </c>
      <c r="G620" s="2">
        <f t="shared" si="57"/>
        <v>-0.34562092023432378</v>
      </c>
      <c r="H620" s="2" t="str">
        <f t="shared" si="58"/>
        <v>Hold</v>
      </c>
    </row>
    <row r="621" spans="1:8" ht="13.5" x14ac:dyDescent="0.25">
      <c r="A621" s="3">
        <f>TITRES_STAT!B624</f>
        <v>43207</v>
      </c>
      <c r="B621" s="6">
        <f>TITRES_STAT!D624</f>
        <v>40.644799999999996</v>
      </c>
      <c r="C621" s="2">
        <f t="shared" si="54"/>
        <v>38.504834246277738</v>
      </c>
      <c r="D621" s="2">
        <f t="shared" si="56"/>
        <v>39.42293351107525</v>
      </c>
      <c r="E621" s="2">
        <f t="shared" si="55"/>
        <v>-0.91809926479751169</v>
      </c>
      <c r="F621" s="2">
        <f t="shared" si="59"/>
        <v>-0.65206718295119614</v>
      </c>
      <c r="G621" s="2">
        <f t="shared" si="57"/>
        <v>-0.26603208184631555</v>
      </c>
      <c r="H621" s="2" t="str">
        <f t="shared" si="58"/>
        <v>Hold</v>
      </c>
    </row>
    <row r="622" spans="1:8" ht="13.5" x14ac:dyDescent="0.25">
      <c r="A622" s="3">
        <f>TITRES_STAT!B625</f>
        <v>43208</v>
      </c>
      <c r="B622" s="6">
        <f>TITRES_STAT!D625</f>
        <v>40.005499999999998</v>
      </c>
      <c r="C622" s="2">
        <f t="shared" si="54"/>
        <v>38.597121285311928</v>
      </c>
      <c r="D622" s="2">
        <f t="shared" si="56"/>
        <v>39.466086584328934</v>
      </c>
      <c r="E622" s="2">
        <f t="shared" si="55"/>
        <v>-0.86896529901700603</v>
      </c>
      <c r="F622" s="2">
        <f t="shared" si="59"/>
        <v>-0.69544680616435817</v>
      </c>
      <c r="G622" s="2">
        <f t="shared" si="57"/>
        <v>-0.17351849285264787</v>
      </c>
      <c r="H622" s="2" t="str">
        <f t="shared" si="58"/>
        <v>Hold</v>
      </c>
    </row>
    <row r="623" spans="1:8" ht="13.5" x14ac:dyDescent="0.25">
      <c r="A623" s="3">
        <f>TITRES_STAT!B626</f>
        <v>43209</v>
      </c>
      <c r="B623" s="6">
        <f>TITRES_STAT!D626</f>
        <v>40.005499999999998</v>
      </c>
      <c r="C623" s="2">
        <f t="shared" si="54"/>
        <v>38.769087241417786</v>
      </c>
      <c r="D623" s="2">
        <f t="shared" si="56"/>
        <v>39.506043133637903</v>
      </c>
      <c r="E623" s="2">
        <f t="shared" si="55"/>
        <v>-0.73695589222011648</v>
      </c>
      <c r="F623" s="2">
        <f t="shared" si="59"/>
        <v>-0.70374862337550981</v>
      </c>
      <c r="G623" s="2">
        <f t="shared" si="57"/>
        <v>-3.3207268844606674E-2</v>
      </c>
      <c r="H623" s="2" t="str">
        <f t="shared" si="58"/>
        <v>Hold</v>
      </c>
    </row>
    <row r="624" spans="1:8" ht="13.5" x14ac:dyDescent="0.25">
      <c r="A624" s="3">
        <f>TITRES_STAT!B627</f>
        <v>43210</v>
      </c>
      <c r="B624" s="6">
        <f>TITRES_STAT!D627</f>
        <v>40.635100000000001</v>
      </c>
      <c r="C624" s="2">
        <f t="shared" si="54"/>
        <v>39.018919973507359</v>
      </c>
      <c r="D624" s="2">
        <f t="shared" si="56"/>
        <v>39.589676975590649</v>
      </c>
      <c r="E624" s="2">
        <f t="shared" si="55"/>
        <v>-0.57075700208329039</v>
      </c>
      <c r="F624" s="2">
        <f t="shared" si="59"/>
        <v>-0.67715029911706592</v>
      </c>
      <c r="G624" s="2">
        <f t="shared" si="57"/>
        <v>0.10639329703377554</v>
      </c>
      <c r="H624" s="2" t="str">
        <f t="shared" si="58"/>
        <v>Sell</v>
      </c>
    </row>
    <row r="625" spans="1:8" ht="13.5" x14ac:dyDescent="0.25">
      <c r="A625" s="3">
        <f>TITRES_STAT!B628</f>
        <v>43213</v>
      </c>
      <c r="B625" s="6">
        <f>TITRES_STAT!D628</f>
        <v>40.199199999999998</v>
      </c>
      <c r="C625" s="2">
        <f t="shared" si="54"/>
        <v>39.273532285275458</v>
      </c>
      <c r="D625" s="2">
        <f t="shared" si="56"/>
        <v>39.634826829250599</v>
      </c>
      <c r="E625" s="2">
        <f t="shared" si="55"/>
        <v>-0.36129454397514138</v>
      </c>
      <c r="F625" s="2">
        <f t="shared" si="59"/>
        <v>-0.61397914808868104</v>
      </c>
      <c r="G625" s="2">
        <f t="shared" si="57"/>
        <v>0.25268460411353966</v>
      </c>
      <c r="H625" s="2" t="str">
        <f t="shared" si="58"/>
        <v>Sell</v>
      </c>
    </row>
    <row r="626" spans="1:8" ht="13.5" x14ac:dyDescent="0.25">
      <c r="A626" s="3">
        <f>TITRES_STAT!B629</f>
        <v>43214</v>
      </c>
      <c r="B626" s="6">
        <f>TITRES_STAT!D629</f>
        <v>40.199199999999998</v>
      </c>
      <c r="C626" s="2">
        <f t="shared" si="54"/>
        <v>39.488973472156161</v>
      </c>
      <c r="D626" s="2">
        <f t="shared" si="56"/>
        <v>39.67663224930611</v>
      </c>
      <c r="E626" s="2">
        <f t="shared" si="55"/>
        <v>-0.18765877714994872</v>
      </c>
      <c r="F626" s="2">
        <f t="shared" si="59"/>
        <v>-0.52871507390093464</v>
      </c>
      <c r="G626" s="2">
        <f t="shared" si="57"/>
        <v>0.34105629675098592</v>
      </c>
      <c r="H626" s="2" t="str">
        <f t="shared" si="58"/>
        <v>Sell</v>
      </c>
    </row>
    <row r="627" spans="1:8" ht="13.5" x14ac:dyDescent="0.25">
      <c r="A627" s="3">
        <f>TITRES_STAT!B630</f>
        <v>43215</v>
      </c>
      <c r="B627" s="6">
        <f>TITRES_STAT!D630</f>
        <v>40.179900000000004</v>
      </c>
      <c r="C627" s="2">
        <f t="shared" si="54"/>
        <v>39.666792937978293</v>
      </c>
      <c r="D627" s="2">
        <f t="shared" si="56"/>
        <v>39.713911341950102</v>
      </c>
      <c r="E627" s="2">
        <f t="shared" si="55"/>
        <v>-4.711840397180822E-2</v>
      </c>
      <c r="F627" s="2">
        <f t="shared" si="59"/>
        <v>-0.43239573991510938</v>
      </c>
      <c r="G627" s="2">
        <f t="shared" si="57"/>
        <v>0.38527733594330116</v>
      </c>
      <c r="H627" s="2" t="str">
        <f t="shared" si="58"/>
        <v>Sell</v>
      </c>
    </row>
    <row r="628" spans="1:8" ht="13.5" x14ac:dyDescent="0.25">
      <c r="A628" s="3">
        <f>TITRES_STAT!B631</f>
        <v>43216</v>
      </c>
      <c r="B628" s="6">
        <f>TITRES_STAT!D631</f>
        <v>38.978700000000003</v>
      </c>
      <c r="C628" s="2">
        <f t="shared" si="54"/>
        <v>39.817255562904712</v>
      </c>
      <c r="D628" s="2">
        <f t="shared" si="56"/>
        <v>39.659451242546389</v>
      </c>
      <c r="E628" s="2">
        <f t="shared" si="55"/>
        <v>0.15780432035832348</v>
      </c>
      <c r="F628" s="2">
        <f t="shared" si="59"/>
        <v>-0.31435572786042282</v>
      </c>
      <c r="G628" s="2">
        <f t="shared" si="57"/>
        <v>0.4721600482187463</v>
      </c>
      <c r="H628" s="2" t="str">
        <f t="shared" si="58"/>
        <v>Sell</v>
      </c>
    </row>
    <row r="629" spans="1:8" ht="13.5" x14ac:dyDescent="0.25">
      <c r="A629" s="3">
        <f>TITRES_STAT!B632</f>
        <v>43217</v>
      </c>
      <c r="B629" s="6">
        <f>TITRES_STAT!D632</f>
        <v>38.978700000000003</v>
      </c>
      <c r="C629" s="2">
        <f t="shared" si="54"/>
        <v>39.944570091688604</v>
      </c>
      <c r="D629" s="2">
        <f t="shared" si="56"/>
        <v>39.609025224579987</v>
      </c>
      <c r="E629" s="2">
        <f t="shared" si="55"/>
        <v>0.33554486710861653</v>
      </c>
      <c r="F629" s="2">
        <f t="shared" si="59"/>
        <v>-0.18437560886661494</v>
      </c>
      <c r="G629" s="2">
        <f t="shared" si="57"/>
        <v>0.5199204759752315</v>
      </c>
      <c r="H629" s="2" t="str">
        <f t="shared" si="58"/>
        <v>Sell</v>
      </c>
    </row>
    <row r="630" spans="1:8" ht="13.5" x14ac:dyDescent="0.25">
      <c r="A630" s="3">
        <f>TITRES_STAT!B633</f>
        <v>43220</v>
      </c>
      <c r="B630" s="6">
        <f>TITRES_STAT!D633</f>
        <v>38.261899999999997</v>
      </c>
      <c r="C630" s="2">
        <f t="shared" si="54"/>
        <v>40.052297769890359</v>
      </c>
      <c r="D630" s="2">
        <f t="shared" si="56"/>
        <v>39.509238170907395</v>
      </c>
      <c r="E630" s="2">
        <f t="shared" si="55"/>
        <v>0.54305959898296408</v>
      </c>
      <c r="F630" s="2">
        <f t="shared" si="59"/>
        <v>-3.888856729669915E-2</v>
      </c>
      <c r="G630" s="2">
        <f t="shared" si="57"/>
        <v>0.58194816627966328</v>
      </c>
      <c r="H630" s="2" t="str">
        <f t="shared" si="58"/>
        <v>Sell</v>
      </c>
    </row>
    <row r="631" spans="1:8" ht="13.5" x14ac:dyDescent="0.25">
      <c r="A631" s="3">
        <f>TITRES_STAT!B634</f>
        <v>43222</v>
      </c>
      <c r="B631" s="6">
        <f>TITRES_STAT!D634</f>
        <v>38.94</v>
      </c>
      <c r="C631" s="2">
        <f t="shared" si="54"/>
        <v>40.143451959137998</v>
      </c>
      <c r="D631" s="2">
        <f t="shared" si="56"/>
        <v>39.467072380469816</v>
      </c>
      <c r="E631" s="2">
        <f t="shared" si="55"/>
        <v>0.67637957866818255</v>
      </c>
      <c r="F631" s="2">
        <f t="shared" si="59"/>
        <v>0.10416506189627719</v>
      </c>
      <c r="G631" s="2">
        <f t="shared" si="57"/>
        <v>0.57221451677190538</v>
      </c>
      <c r="H631" s="2" t="str">
        <f t="shared" si="58"/>
        <v>Sell</v>
      </c>
    </row>
    <row r="632" spans="1:8" ht="13.5" x14ac:dyDescent="0.25">
      <c r="A632" s="3">
        <f>TITRES_STAT!B635</f>
        <v>43223</v>
      </c>
      <c r="B632" s="6">
        <f>TITRES_STAT!D635</f>
        <v>38.726900000000001</v>
      </c>
      <c r="C632" s="2">
        <f t="shared" si="54"/>
        <v>40.122228580809072</v>
      </c>
      <c r="D632" s="2">
        <f t="shared" si="56"/>
        <v>39.412244796731315</v>
      </c>
      <c r="E632" s="2">
        <f t="shared" si="55"/>
        <v>0.70998378407775675</v>
      </c>
      <c r="F632" s="2">
        <f t="shared" si="59"/>
        <v>0.22532880633257313</v>
      </c>
      <c r="G632" s="2">
        <f t="shared" si="57"/>
        <v>0.48465497774518362</v>
      </c>
      <c r="H632" s="2" t="str">
        <f t="shared" si="58"/>
        <v>Sell</v>
      </c>
    </row>
    <row r="633" spans="1:8" ht="13.5" x14ac:dyDescent="0.25">
      <c r="A633" s="3">
        <f>TITRES_STAT!B636</f>
        <v>43224</v>
      </c>
      <c r="B633" s="6">
        <f>TITRES_STAT!D636</f>
        <v>38.726900000000001</v>
      </c>
      <c r="C633" s="2">
        <f t="shared" si="54"/>
        <v>40.104270337607673</v>
      </c>
      <c r="D633" s="2">
        <f t="shared" si="56"/>
        <v>39.36147851549196</v>
      </c>
      <c r="E633" s="2">
        <f t="shared" si="55"/>
        <v>0.74279182211571282</v>
      </c>
      <c r="F633" s="2">
        <f t="shared" si="59"/>
        <v>0.32882140948920108</v>
      </c>
      <c r="G633" s="2">
        <f t="shared" si="57"/>
        <v>0.41397041262651174</v>
      </c>
      <c r="H633" s="2" t="str">
        <f t="shared" si="58"/>
        <v>Sell</v>
      </c>
    </row>
    <row r="634" spans="1:8" ht="13.5" x14ac:dyDescent="0.25">
      <c r="A634" s="3">
        <f>TITRES_STAT!B637</f>
        <v>43227</v>
      </c>
      <c r="B634" s="6">
        <f>TITRES_STAT!D637</f>
        <v>38.552500000000002</v>
      </c>
      <c r="C634" s="2">
        <f t="shared" si="54"/>
        <v>40.185936439514187</v>
      </c>
      <c r="D634" s="2">
        <f t="shared" si="56"/>
        <v>39.301554181011078</v>
      </c>
      <c r="E634" s="2">
        <f t="shared" si="55"/>
        <v>0.88438225850310914</v>
      </c>
      <c r="F634" s="2">
        <f t="shared" si="59"/>
        <v>0.43993357929198268</v>
      </c>
      <c r="G634" s="2">
        <f t="shared" si="57"/>
        <v>0.44444867921112646</v>
      </c>
      <c r="H634" s="2" t="str">
        <f t="shared" si="58"/>
        <v>Sell</v>
      </c>
    </row>
    <row r="635" spans="1:8" ht="13.5" x14ac:dyDescent="0.25">
      <c r="A635" s="3">
        <f>TITRES_STAT!B638</f>
        <v>43228</v>
      </c>
      <c r="B635" s="6">
        <f>TITRES_STAT!D638</f>
        <v>37.099499999999999</v>
      </c>
      <c r="C635" s="2">
        <f t="shared" si="54"/>
        <v>40.187976987281239</v>
      </c>
      <c r="D635" s="2">
        <f t="shared" si="56"/>
        <v>39.138439056491734</v>
      </c>
      <c r="E635" s="2">
        <f t="shared" si="55"/>
        <v>1.049537930789505</v>
      </c>
      <c r="F635" s="2">
        <f t="shared" si="59"/>
        <v>0.56185444959148723</v>
      </c>
      <c r="G635" s="2">
        <f t="shared" si="57"/>
        <v>0.48768348119801774</v>
      </c>
      <c r="H635" s="2" t="str">
        <f t="shared" si="58"/>
        <v>Sell</v>
      </c>
    </row>
    <row r="636" spans="1:8" ht="13.5" x14ac:dyDescent="0.25">
      <c r="A636" s="3">
        <f>TITRES_STAT!B639</f>
        <v>43229</v>
      </c>
      <c r="B636" s="6">
        <f>TITRES_STAT!D639</f>
        <v>37.7776</v>
      </c>
      <c r="C636" s="2">
        <f t="shared" si="54"/>
        <v>40.189703604622586</v>
      </c>
      <c r="D636" s="2">
        <f t="shared" si="56"/>
        <v>39.03763616341827</v>
      </c>
      <c r="E636" s="2">
        <f t="shared" si="55"/>
        <v>1.1520674412043164</v>
      </c>
      <c r="F636" s="2">
        <f t="shared" si="59"/>
        <v>0.67989704791405314</v>
      </c>
      <c r="G636" s="2">
        <f t="shared" si="57"/>
        <v>0.47217039329026322</v>
      </c>
      <c r="H636" s="2" t="str">
        <f t="shared" si="58"/>
        <v>Sell</v>
      </c>
    </row>
    <row r="637" spans="1:8" ht="13.5" x14ac:dyDescent="0.25">
      <c r="A637" s="3">
        <f>TITRES_STAT!B640</f>
        <v>43230</v>
      </c>
      <c r="B637" s="6">
        <f>TITRES_STAT!D640</f>
        <v>37.7776</v>
      </c>
      <c r="C637" s="2">
        <f t="shared" si="54"/>
        <v>40.188195357757571</v>
      </c>
      <c r="D637" s="2">
        <f t="shared" si="56"/>
        <v>38.944300151313215</v>
      </c>
      <c r="E637" s="2">
        <f t="shared" si="55"/>
        <v>1.2438952064443569</v>
      </c>
      <c r="F637" s="2">
        <f t="shared" si="59"/>
        <v>0.79269667962011392</v>
      </c>
      <c r="G637" s="2">
        <f t="shared" si="57"/>
        <v>0.451198526824243</v>
      </c>
      <c r="H637" s="2" t="str">
        <f t="shared" si="58"/>
        <v>Sell</v>
      </c>
    </row>
    <row r="638" spans="1:8" ht="13.5" x14ac:dyDescent="0.25">
      <c r="A638" s="3">
        <f>TITRES_STAT!B641</f>
        <v>43231</v>
      </c>
      <c r="B638" s="6">
        <f>TITRES_STAT!D641</f>
        <v>38.068199999999997</v>
      </c>
      <c r="C638" s="2">
        <f t="shared" si="54"/>
        <v>40.002119148871792</v>
      </c>
      <c r="D638" s="2">
        <f t="shared" si="56"/>
        <v>38.879403843808532</v>
      </c>
      <c r="E638" s="2">
        <f t="shared" si="55"/>
        <v>1.1227153050632594</v>
      </c>
      <c r="F638" s="2">
        <f t="shared" si="59"/>
        <v>0.85870040470874309</v>
      </c>
      <c r="G638" s="2">
        <f t="shared" si="57"/>
        <v>0.26401490035451636</v>
      </c>
      <c r="H638" s="2" t="str">
        <f t="shared" si="58"/>
        <v>Sell</v>
      </c>
    </row>
    <row r="639" spans="1:8" ht="13.5" x14ac:dyDescent="0.25">
      <c r="A639" s="3">
        <f>TITRES_STAT!B642</f>
        <v>43234</v>
      </c>
      <c r="B639" s="6">
        <f>TITRES_STAT!D642</f>
        <v>38.165100000000002</v>
      </c>
      <c r="C639" s="2">
        <f t="shared" si="54"/>
        <v>39.844670049045362</v>
      </c>
      <c r="D639" s="2">
        <f t="shared" si="56"/>
        <v>38.826492447970864</v>
      </c>
      <c r="E639" s="2">
        <f t="shared" si="55"/>
        <v>1.0181776010744983</v>
      </c>
      <c r="F639" s="2">
        <f t="shared" si="59"/>
        <v>0.89059584398189418</v>
      </c>
      <c r="G639" s="2">
        <f t="shared" si="57"/>
        <v>0.12758175709260411</v>
      </c>
      <c r="H639" s="2" t="str">
        <f t="shared" si="58"/>
        <v>Sell</v>
      </c>
    </row>
    <row r="640" spans="1:8" ht="13.5" x14ac:dyDescent="0.25">
      <c r="A640" s="3">
        <f>TITRES_STAT!B643</f>
        <v>43235</v>
      </c>
      <c r="B640" s="6">
        <f>TITRES_STAT!D643</f>
        <v>38.165100000000002</v>
      </c>
      <c r="C640" s="2">
        <f t="shared" si="54"/>
        <v>39.601166964576841</v>
      </c>
      <c r="D640" s="2">
        <f t="shared" si="56"/>
        <v>38.777500414787838</v>
      </c>
      <c r="E640" s="2">
        <f t="shared" si="55"/>
        <v>0.823666549789003</v>
      </c>
      <c r="F640" s="2">
        <f t="shared" si="59"/>
        <v>0.87720998514331594</v>
      </c>
      <c r="G640" s="2">
        <f t="shared" si="57"/>
        <v>-5.354343535431294E-2</v>
      </c>
      <c r="H640" s="2" t="str">
        <f t="shared" si="58"/>
        <v>Hold</v>
      </c>
    </row>
    <row r="641" spans="1:8" ht="13.5" x14ac:dyDescent="0.25">
      <c r="A641" s="3">
        <f>TITRES_STAT!B644</f>
        <v>43236</v>
      </c>
      <c r="B641" s="6">
        <f>TITRES_STAT!D644</f>
        <v>38.165100000000002</v>
      </c>
      <c r="C641" s="2">
        <f t="shared" si="54"/>
        <v>39.499448970026556</v>
      </c>
      <c r="D641" s="2">
        <f t="shared" si="56"/>
        <v>38.73213742109985</v>
      </c>
      <c r="E641" s="2">
        <f t="shared" si="55"/>
        <v>0.76731154892670617</v>
      </c>
      <c r="F641" s="2">
        <f t="shared" si="59"/>
        <v>0.85523029789999405</v>
      </c>
      <c r="G641" s="2">
        <f t="shared" si="57"/>
        <v>-8.7918748973287886E-2</v>
      </c>
      <c r="H641" s="2" t="str">
        <f t="shared" si="58"/>
        <v>Hold</v>
      </c>
    </row>
    <row r="642" spans="1:8" ht="13.5" x14ac:dyDescent="0.25">
      <c r="A642" s="3">
        <f>TITRES_STAT!B645</f>
        <v>43237</v>
      </c>
      <c r="B642" s="6">
        <f>TITRES_STAT!D645</f>
        <v>38.978700000000003</v>
      </c>
      <c r="C642" s="2">
        <f t="shared" si="54"/>
        <v>39.380595282330162</v>
      </c>
      <c r="D642" s="2">
        <f t="shared" si="56"/>
        <v>38.750401315833194</v>
      </c>
      <c r="E642" s="2">
        <f t="shared" si="55"/>
        <v>0.63019396649696802</v>
      </c>
      <c r="F642" s="2">
        <f t="shared" si="59"/>
        <v>0.81022303161938891</v>
      </c>
      <c r="G642" s="2">
        <f t="shared" si="57"/>
        <v>-0.18002906512242089</v>
      </c>
      <c r="H642" s="2" t="str">
        <f t="shared" si="58"/>
        <v>Hold</v>
      </c>
    </row>
    <row r="643" spans="1:8" ht="13.5" x14ac:dyDescent="0.25">
      <c r="A643" s="3">
        <f>TITRES_STAT!B646</f>
        <v>43238</v>
      </c>
      <c r="B643" s="6">
        <f>TITRES_STAT!D646</f>
        <v>38.978700000000003</v>
      </c>
      <c r="C643" s="2">
        <f t="shared" si="54"/>
        <v>39.280026777356291</v>
      </c>
      <c r="D643" s="2">
        <f t="shared" si="56"/>
        <v>38.767312329475182</v>
      </c>
      <c r="E643" s="2">
        <f t="shared" si="55"/>
        <v>0.51271444788110898</v>
      </c>
      <c r="F643" s="2">
        <f t="shared" si="59"/>
        <v>0.75072131487173299</v>
      </c>
      <c r="G643" s="2">
        <f t="shared" si="57"/>
        <v>-0.23800686699062401</v>
      </c>
      <c r="H643" s="2" t="str">
        <f t="shared" si="58"/>
        <v>Hold</v>
      </c>
    </row>
    <row r="644" spans="1:8" ht="13.5" x14ac:dyDescent="0.25">
      <c r="A644" s="3">
        <f>TITRES_STAT!B647</f>
        <v>43241</v>
      </c>
      <c r="B644" s="6">
        <f>TITRES_STAT!D647</f>
        <v>38.978700000000003</v>
      </c>
      <c r="C644" s="2">
        <f t="shared" si="54"/>
        <v>39.168099580839936</v>
      </c>
      <c r="D644" s="2">
        <f t="shared" si="56"/>
        <v>38.782970675439984</v>
      </c>
      <c r="E644" s="2">
        <f t="shared" si="55"/>
        <v>0.38512890539995226</v>
      </c>
      <c r="F644" s="2">
        <f t="shared" si="59"/>
        <v>0.67760283297737689</v>
      </c>
      <c r="G644" s="2">
        <f t="shared" si="57"/>
        <v>-0.29247392757742463</v>
      </c>
      <c r="H644" s="2" t="str">
        <f t="shared" si="58"/>
        <v>Hold</v>
      </c>
    </row>
    <row r="645" spans="1:8" ht="13.5" x14ac:dyDescent="0.25">
      <c r="A645" s="3">
        <f>TITRES_STAT!B648</f>
        <v>43242</v>
      </c>
      <c r="B645" s="6">
        <f>TITRES_STAT!D648</f>
        <v>37.874499999999998</v>
      </c>
      <c r="C645" s="2">
        <f t="shared" si="54"/>
        <v>38.849853491479948</v>
      </c>
      <c r="D645" s="2">
        <f t="shared" si="56"/>
        <v>38.715676551333317</v>
      </c>
      <c r="E645" s="2">
        <f t="shared" si="55"/>
        <v>0.13417694014663084</v>
      </c>
      <c r="F645" s="2">
        <f t="shared" si="59"/>
        <v>0.56891765441122766</v>
      </c>
      <c r="G645" s="2">
        <f t="shared" si="57"/>
        <v>-0.43474071426459682</v>
      </c>
      <c r="H645" s="2" t="str">
        <f t="shared" si="58"/>
        <v>Hold</v>
      </c>
    </row>
    <row r="646" spans="1:8" ht="13.5" x14ac:dyDescent="0.25">
      <c r="A646" s="3">
        <f>TITRES_STAT!B649</f>
        <v>43243</v>
      </c>
      <c r="B646" s="6">
        <f>TITRES_STAT!D649</f>
        <v>37.874499999999998</v>
      </c>
      <c r="C646" s="2">
        <f t="shared" si="54"/>
        <v>38.684891415867646</v>
      </c>
      <c r="D646" s="2">
        <f t="shared" si="56"/>
        <v>38.653367177160476</v>
      </c>
      <c r="E646" s="2">
        <f t="shared" si="55"/>
        <v>3.1524238707170582E-2</v>
      </c>
      <c r="F646" s="2">
        <f t="shared" si="59"/>
        <v>0.46143897127041628</v>
      </c>
      <c r="G646" s="2">
        <f t="shared" si="57"/>
        <v>-0.42991473256324569</v>
      </c>
      <c r="H646" s="2" t="str">
        <f t="shared" si="58"/>
        <v>Hold</v>
      </c>
    </row>
    <row r="647" spans="1:8" ht="13.5" x14ac:dyDescent="0.25">
      <c r="A647" s="3">
        <f>TITRES_STAT!B650</f>
        <v>43244</v>
      </c>
      <c r="B647" s="6">
        <f>TITRES_STAT!D650</f>
        <v>36.905799999999999</v>
      </c>
      <c r="C647" s="2">
        <f t="shared" si="54"/>
        <v>38.545308121118779</v>
      </c>
      <c r="D647" s="2">
        <f t="shared" si="56"/>
        <v>38.52391775663007</v>
      </c>
      <c r="E647" s="2">
        <f t="shared" si="55"/>
        <v>2.1390364488709679E-2</v>
      </c>
      <c r="F647" s="2">
        <f t="shared" si="59"/>
        <v>0.373429249914075</v>
      </c>
      <c r="G647" s="2">
        <f t="shared" si="57"/>
        <v>-0.35203888542536532</v>
      </c>
      <c r="H647" s="2" t="str">
        <f t="shared" si="58"/>
        <v>Hold</v>
      </c>
    </row>
    <row r="648" spans="1:8" ht="13.5" x14ac:dyDescent="0.25">
      <c r="A648" s="3">
        <f>TITRES_STAT!B651</f>
        <v>43245</v>
      </c>
      <c r="B648" s="6">
        <f>TITRES_STAT!D651</f>
        <v>37.0124</v>
      </c>
      <c r="C648" s="2">
        <f t="shared" si="54"/>
        <v>38.471906871715895</v>
      </c>
      <c r="D648" s="2">
        <f t="shared" si="56"/>
        <v>38.411953478361177</v>
      </c>
      <c r="E648" s="2">
        <f t="shared" si="55"/>
        <v>5.9953393354717832E-2</v>
      </c>
      <c r="F648" s="2">
        <f t="shared" si="59"/>
        <v>0.31073407860220359</v>
      </c>
      <c r="G648" s="2">
        <f t="shared" si="57"/>
        <v>-0.25078068524748576</v>
      </c>
      <c r="H648" s="2" t="str">
        <f t="shared" si="58"/>
        <v>Hold</v>
      </c>
    </row>
    <row r="649" spans="1:8" ht="13.5" x14ac:dyDescent="0.25">
      <c r="A649" s="3">
        <f>TITRES_STAT!B652</f>
        <v>43248</v>
      </c>
      <c r="B649" s="6">
        <f>TITRES_STAT!D652</f>
        <v>37.864800000000002</v>
      </c>
      <c r="C649" s="2">
        <f t="shared" si="54"/>
        <v>38.424705814528835</v>
      </c>
      <c r="D649" s="2">
        <f t="shared" si="56"/>
        <v>38.371423591075164</v>
      </c>
      <c r="E649" s="2">
        <f t="shared" si="55"/>
        <v>5.3282223453670952E-2</v>
      </c>
      <c r="F649" s="2">
        <f t="shared" si="59"/>
        <v>0.2592437075724971</v>
      </c>
      <c r="G649" s="2">
        <f t="shared" si="57"/>
        <v>-0.20596148411882614</v>
      </c>
      <c r="H649" s="2" t="str">
        <f t="shared" si="58"/>
        <v>Hold</v>
      </c>
    </row>
    <row r="650" spans="1:8" ht="13.5" x14ac:dyDescent="0.25">
      <c r="A650" s="3">
        <f>TITRES_STAT!B653</f>
        <v>43249</v>
      </c>
      <c r="B650" s="6">
        <f>TITRES_STAT!D653</f>
        <v>37.864800000000002</v>
      </c>
      <c r="C650" s="2">
        <f t="shared" si="54"/>
        <v>38.384766458447473</v>
      </c>
      <c r="D650" s="2">
        <f t="shared" si="56"/>
        <v>38.33389591766219</v>
      </c>
      <c r="E650" s="2">
        <f t="shared" si="55"/>
        <v>5.0870540785282969E-2</v>
      </c>
      <c r="F650" s="2">
        <f t="shared" si="59"/>
        <v>0.21756907421505428</v>
      </c>
      <c r="G650" s="2">
        <f t="shared" si="57"/>
        <v>-0.16669853342977131</v>
      </c>
      <c r="H650" s="2" t="str">
        <f t="shared" si="58"/>
        <v>Hold</v>
      </c>
    </row>
    <row r="651" spans="1:8" ht="13.5" x14ac:dyDescent="0.25">
      <c r="A651" s="3">
        <f>TITRES_STAT!B654</f>
        <v>43250</v>
      </c>
      <c r="B651" s="6">
        <f>TITRES_STAT!D654</f>
        <v>37.864800000000002</v>
      </c>
      <c r="C651" s="2">
        <f t="shared" si="54"/>
        <v>38.350971618686323</v>
      </c>
      <c r="D651" s="2">
        <f t="shared" si="56"/>
        <v>38.299148071909435</v>
      </c>
      <c r="E651" s="2">
        <f t="shared" si="55"/>
        <v>5.1823546776887497E-2</v>
      </c>
      <c r="F651" s="2">
        <f t="shared" si="59"/>
        <v>0.18441996872742095</v>
      </c>
      <c r="G651" s="2">
        <f t="shared" si="57"/>
        <v>-0.13259642195053345</v>
      </c>
      <c r="H651" s="2" t="str">
        <f t="shared" si="58"/>
        <v>Hold</v>
      </c>
    </row>
    <row r="652" spans="1:8" ht="13.5" x14ac:dyDescent="0.25">
      <c r="A652" s="3">
        <f>TITRES_STAT!B655</f>
        <v>43251</v>
      </c>
      <c r="B652" s="6">
        <f>TITRES_STAT!D655</f>
        <v>37.864800000000002</v>
      </c>
      <c r="C652" s="2">
        <f t="shared" si="54"/>
        <v>38.447545215811502</v>
      </c>
      <c r="D652" s="2">
        <f t="shared" si="56"/>
        <v>38.266974140656885</v>
      </c>
      <c r="E652" s="2">
        <f t="shared" si="55"/>
        <v>0.18057107515461723</v>
      </c>
      <c r="F652" s="2">
        <f t="shared" si="59"/>
        <v>0.1836501900128602</v>
      </c>
      <c r="G652" s="2">
        <f t="shared" si="57"/>
        <v>-3.0791148582429706E-3</v>
      </c>
      <c r="H652" s="2" t="str">
        <f t="shared" si="58"/>
        <v>Hold</v>
      </c>
    </row>
    <row r="653" spans="1:8" ht="13.5" x14ac:dyDescent="0.25">
      <c r="A653" s="3">
        <f>TITRES_STAT!B656</f>
        <v>43252</v>
      </c>
      <c r="B653" s="6">
        <f>TITRES_STAT!D656</f>
        <v>37.864800000000002</v>
      </c>
      <c r="C653" s="2">
        <f t="shared" si="54"/>
        <v>38.529261336455882</v>
      </c>
      <c r="D653" s="2">
        <f t="shared" si="56"/>
        <v>38.237183463571192</v>
      </c>
      <c r="E653" s="2">
        <f t="shared" si="55"/>
        <v>0.29207787288468978</v>
      </c>
      <c r="F653" s="2">
        <f t="shared" si="59"/>
        <v>0.20533572658722613</v>
      </c>
      <c r="G653" s="2">
        <f t="shared" si="57"/>
        <v>8.6742146297463657E-2</v>
      </c>
      <c r="H653" s="2" t="str">
        <f t="shared" si="58"/>
        <v>Sell</v>
      </c>
    </row>
    <row r="654" spans="1:8" ht="13.5" x14ac:dyDescent="0.25">
      <c r="A654" s="3">
        <f>TITRES_STAT!B657</f>
        <v>43255</v>
      </c>
      <c r="B654" s="6">
        <f>TITRES_STAT!D657</f>
        <v>37.767899999999997</v>
      </c>
      <c r="C654" s="2">
        <f t="shared" si="54"/>
        <v>38.598405746231897</v>
      </c>
      <c r="D654" s="2">
        <f t="shared" si="56"/>
        <v>38.202421725528886</v>
      </c>
      <c r="E654" s="2">
        <f t="shared" si="55"/>
        <v>0.3959840207030112</v>
      </c>
      <c r="F654" s="2">
        <f t="shared" si="59"/>
        <v>0.24346538541038315</v>
      </c>
      <c r="G654" s="2">
        <f t="shared" si="57"/>
        <v>0.15251863529262805</v>
      </c>
      <c r="H654" s="2" t="str">
        <f t="shared" si="58"/>
        <v>Sell</v>
      </c>
    </row>
    <row r="655" spans="1:8" ht="13.5" x14ac:dyDescent="0.25">
      <c r="A655" s="3">
        <f>TITRES_STAT!B658</f>
        <v>43256</v>
      </c>
      <c r="B655" s="6">
        <f>TITRES_STAT!D658</f>
        <v>37.680700000000002</v>
      </c>
      <c r="C655" s="2">
        <f t="shared" ref="C655:C718" si="60">$C$4*B645+C654*(1-$C$4)</f>
        <v>38.487035631426991</v>
      </c>
      <c r="D655" s="2">
        <f t="shared" si="56"/>
        <v>38.163775671786006</v>
      </c>
      <c r="E655" s="2">
        <f t="shared" si="55"/>
        <v>0.32325995964098553</v>
      </c>
      <c r="F655" s="2">
        <f t="shared" si="59"/>
        <v>0.25942430025650365</v>
      </c>
      <c r="G655" s="2">
        <f t="shared" si="57"/>
        <v>6.383565938448188E-2</v>
      </c>
      <c r="H655" s="2" t="str">
        <f t="shared" si="58"/>
        <v>Sell</v>
      </c>
    </row>
    <row r="656" spans="1:8" ht="13.5" x14ac:dyDescent="0.25">
      <c r="A656" s="3">
        <f>TITRES_STAT!B659</f>
        <v>43257</v>
      </c>
      <c r="B656" s="6">
        <f>TITRES_STAT!D659</f>
        <v>37.6614</v>
      </c>
      <c r="C656" s="2">
        <f t="shared" si="60"/>
        <v>38.392799380438227</v>
      </c>
      <c r="D656" s="2">
        <f t="shared" si="56"/>
        <v>38.126562659061115</v>
      </c>
      <c r="E656" s="2">
        <f t="shared" si="55"/>
        <v>0.26623672137711196</v>
      </c>
      <c r="F656" s="2">
        <f t="shared" si="59"/>
        <v>0.26078678448062531</v>
      </c>
      <c r="G656" s="2">
        <f t="shared" si="57"/>
        <v>5.4499368964866512E-3</v>
      </c>
      <c r="H656" s="2" t="str">
        <f t="shared" si="58"/>
        <v>Sell</v>
      </c>
    </row>
    <row r="657" spans="1:8" ht="13.5" x14ac:dyDescent="0.25">
      <c r="A657" s="3">
        <f>TITRES_STAT!B660</f>
        <v>43258</v>
      </c>
      <c r="B657" s="6">
        <f>TITRES_STAT!D660</f>
        <v>36.808999999999997</v>
      </c>
      <c r="C657" s="2">
        <f t="shared" si="60"/>
        <v>38.164030244986193</v>
      </c>
      <c r="D657" s="2">
        <f t="shared" si="56"/>
        <v>38.02896542505659</v>
      </c>
      <c r="E657" s="2">
        <f t="shared" si="55"/>
        <v>0.13506481992960317</v>
      </c>
      <c r="F657" s="2">
        <f t="shared" si="59"/>
        <v>0.23564239157042088</v>
      </c>
      <c r="G657" s="2">
        <f t="shared" si="57"/>
        <v>-0.10057757164081771</v>
      </c>
      <c r="H657" s="2" t="str">
        <f t="shared" si="58"/>
        <v>Hold</v>
      </c>
    </row>
    <row r="658" spans="1:8" ht="13.5" x14ac:dyDescent="0.25">
      <c r="A658" s="3">
        <f>TITRES_STAT!B661</f>
        <v>43259</v>
      </c>
      <c r="B658" s="6">
        <f>TITRES_STAT!D661</f>
        <v>36.818600000000004</v>
      </c>
      <c r="C658" s="2">
        <f t="shared" si="60"/>
        <v>37.986856361142159</v>
      </c>
      <c r="D658" s="2">
        <f t="shared" si="56"/>
        <v>37.939308726904251</v>
      </c>
      <c r="E658" s="2">
        <f t="shared" si="55"/>
        <v>4.7547634237908198E-2</v>
      </c>
      <c r="F658" s="2">
        <f t="shared" si="59"/>
        <v>0.19802344010391834</v>
      </c>
      <c r="G658" s="2">
        <f t="shared" si="57"/>
        <v>-0.15047580586601014</v>
      </c>
      <c r="H658" s="2" t="str">
        <f t="shared" si="58"/>
        <v>Hold</v>
      </c>
    </row>
    <row r="659" spans="1:8" ht="13.5" x14ac:dyDescent="0.25">
      <c r="A659" s="3">
        <f>TITRES_STAT!B662</f>
        <v>43262</v>
      </c>
      <c r="B659" s="6">
        <f>TITRES_STAT!D662</f>
        <v>37.5839</v>
      </c>
      <c r="C659" s="2">
        <f t="shared" si="60"/>
        <v>37.968078459427979</v>
      </c>
      <c r="D659" s="2">
        <f t="shared" si="56"/>
        <v>37.91298215454097</v>
      </c>
      <c r="E659" s="2">
        <f t="shared" si="55"/>
        <v>5.5096304887008785E-2</v>
      </c>
      <c r="F659" s="2">
        <f t="shared" si="59"/>
        <v>0.16943801306053644</v>
      </c>
      <c r="G659" s="2">
        <f t="shared" si="57"/>
        <v>-0.11434170817352765</v>
      </c>
      <c r="H659" s="2" t="str">
        <f t="shared" si="58"/>
        <v>Hold</v>
      </c>
    </row>
    <row r="660" spans="1:8" ht="13.5" x14ac:dyDescent="0.25">
      <c r="A660" s="3">
        <f>TITRES_STAT!B663</f>
        <v>43263</v>
      </c>
      <c r="B660" s="6">
        <f>TITRES_STAT!D663</f>
        <v>37.5839</v>
      </c>
      <c r="C660" s="2">
        <f t="shared" si="60"/>
        <v>37.952189465669825</v>
      </c>
      <c r="D660" s="2">
        <f t="shared" si="56"/>
        <v>37.888605698649044</v>
      </c>
      <c r="E660" s="2">
        <f t="shared" si="55"/>
        <v>6.3583767020780613E-2</v>
      </c>
      <c r="F660" s="2">
        <f t="shared" si="59"/>
        <v>0.14826716385258529</v>
      </c>
      <c r="G660" s="2">
        <f t="shared" si="57"/>
        <v>-8.4683396831804675E-2</v>
      </c>
      <c r="H660" s="2" t="str">
        <f t="shared" si="58"/>
        <v>Hold</v>
      </c>
    </row>
    <row r="661" spans="1:8" ht="13.5" x14ac:dyDescent="0.25">
      <c r="A661" s="3">
        <f>TITRES_STAT!B664</f>
        <v>43264</v>
      </c>
      <c r="B661" s="6">
        <f>TITRES_STAT!D664</f>
        <v>37.5839</v>
      </c>
      <c r="C661" s="2">
        <f t="shared" si="60"/>
        <v>37.938744932489854</v>
      </c>
      <c r="D661" s="2">
        <f t="shared" si="56"/>
        <v>37.866034906156521</v>
      </c>
      <c r="E661" s="2">
        <f t="shared" si="55"/>
        <v>7.2710026333332678E-2</v>
      </c>
      <c r="F661" s="2">
        <f t="shared" si="59"/>
        <v>0.13315573634873479</v>
      </c>
      <c r="G661" s="2">
        <f t="shared" si="57"/>
        <v>-6.044571001540211E-2</v>
      </c>
      <c r="H661" s="2" t="str">
        <f t="shared" si="58"/>
        <v>Hold</v>
      </c>
    </row>
    <row r="662" spans="1:8" ht="13.5" x14ac:dyDescent="0.25">
      <c r="A662" s="3">
        <f>TITRES_STAT!B665</f>
        <v>43265</v>
      </c>
      <c r="B662" s="6">
        <f>TITRES_STAT!D665</f>
        <v>36.808999999999997</v>
      </c>
      <c r="C662" s="2">
        <f t="shared" si="60"/>
        <v>37.927368789029877</v>
      </c>
      <c r="D662" s="2">
        <f t="shared" si="56"/>
        <v>37.787736024219008</v>
      </c>
      <c r="E662" s="2">
        <f t="shared" si="55"/>
        <v>0.1396327648108695</v>
      </c>
      <c r="F662" s="2">
        <f t="shared" si="59"/>
        <v>0.13445114204116174</v>
      </c>
      <c r="G662" s="2">
        <f t="shared" si="57"/>
        <v>5.1816227697077666E-3</v>
      </c>
      <c r="H662" s="2" t="str">
        <f t="shared" si="58"/>
        <v>Sell</v>
      </c>
    </row>
    <row r="663" spans="1:8" ht="13.5" x14ac:dyDescent="0.25">
      <c r="A663" s="3">
        <f>TITRES_STAT!B666</f>
        <v>43269</v>
      </c>
      <c r="B663" s="6">
        <f>TITRES_STAT!D666</f>
        <v>37.5839</v>
      </c>
      <c r="C663" s="2">
        <f t="shared" si="60"/>
        <v>37.917742821486819</v>
      </c>
      <c r="D663" s="2">
        <f t="shared" si="56"/>
        <v>37.772637059462042</v>
      </c>
      <c r="E663" s="2">
        <f t="shared" si="55"/>
        <v>0.14510576202477665</v>
      </c>
      <c r="F663" s="2">
        <f t="shared" si="59"/>
        <v>0.13658206603788473</v>
      </c>
      <c r="G663" s="2">
        <f t="shared" si="57"/>
        <v>8.5236959868919271E-3</v>
      </c>
      <c r="H663" s="2" t="str">
        <f t="shared" si="58"/>
        <v>Sell</v>
      </c>
    </row>
    <row r="664" spans="1:8" ht="13.5" x14ac:dyDescent="0.25">
      <c r="A664" s="3">
        <f>TITRES_STAT!B667</f>
        <v>43270</v>
      </c>
      <c r="B664" s="6">
        <f>TITRES_STAT!D667</f>
        <v>37.5839</v>
      </c>
      <c r="C664" s="2">
        <f t="shared" si="60"/>
        <v>37.894690079719609</v>
      </c>
      <c r="D664" s="2">
        <f t="shared" si="56"/>
        <v>37.758656536538922</v>
      </c>
      <c r="E664" s="2">
        <f t="shared" si="55"/>
        <v>0.13603354318068739</v>
      </c>
      <c r="F664" s="2">
        <f t="shared" si="59"/>
        <v>0.13647236146644526</v>
      </c>
      <c r="G664" s="2">
        <f t="shared" si="57"/>
        <v>-4.388182857578693E-4</v>
      </c>
      <c r="H664" s="2" t="str">
        <f t="shared" si="58"/>
        <v>Hold</v>
      </c>
    </row>
    <row r="665" spans="1:8" ht="13.5" x14ac:dyDescent="0.25">
      <c r="A665" s="3">
        <f>TITRES_STAT!B668</f>
        <v>43271</v>
      </c>
      <c r="B665" s="6">
        <f>TITRES_STAT!D668</f>
        <v>36.867100000000001</v>
      </c>
      <c r="C665" s="2">
        <f t="shared" si="60"/>
        <v>37.861768528993515</v>
      </c>
      <c r="D665" s="2">
        <f t="shared" si="56"/>
        <v>37.692615311610112</v>
      </c>
      <c r="E665" s="2">
        <f t="shared" si="55"/>
        <v>0.16915321738340339</v>
      </c>
      <c r="F665" s="2">
        <f t="shared" si="59"/>
        <v>0.1430085326498369</v>
      </c>
      <c r="G665" s="2">
        <f t="shared" si="57"/>
        <v>2.6144684733566487E-2</v>
      </c>
      <c r="H665" s="2" t="str">
        <f t="shared" si="58"/>
        <v>Sell</v>
      </c>
    </row>
    <row r="666" spans="1:8" ht="13.5" x14ac:dyDescent="0.25">
      <c r="A666" s="3">
        <f>TITRES_STAT!B669</f>
        <v>43272</v>
      </c>
      <c r="B666" s="6">
        <f>TITRES_STAT!D669</f>
        <v>37.535400000000003</v>
      </c>
      <c r="C666" s="2">
        <f t="shared" si="60"/>
        <v>37.830942601456051</v>
      </c>
      <c r="D666" s="2">
        <f t="shared" si="56"/>
        <v>37.680969732972329</v>
      </c>
      <c r="E666" s="2">
        <f t="shared" si="55"/>
        <v>0.14997286848372227</v>
      </c>
      <c r="F666" s="2">
        <f t="shared" si="59"/>
        <v>0.14440139981661398</v>
      </c>
      <c r="G666" s="2">
        <f t="shared" si="57"/>
        <v>5.5714686671082814E-3</v>
      </c>
      <c r="H666" s="2" t="str">
        <f t="shared" si="58"/>
        <v>Sell</v>
      </c>
    </row>
    <row r="667" spans="1:8" ht="13.5" x14ac:dyDescent="0.25">
      <c r="A667" s="3">
        <f>TITRES_STAT!B670</f>
        <v>43273</v>
      </c>
      <c r="B667" s="6">
        <f>TITRES_STAT!D670</f>
        <v>37.535400000000003</v>
      </c>
      <c r="C667" s="2">
        <f t="shared" si="60"/>
        <v>37.673720662770506</v>
      </c>
      <c r="D667" s="2">
        <f t="shared" si="56"/>
        <v>37.670186789789192</v>
      </c>
      <c r="E667" s="2">
        <f t="shared" si="55"/>
        <v>3.5338729813148007E-3</v>
      </c>
      <c r="F667" s="2">
        <f t="shared" si="59"/>
        <v>0.11622789444955416</v>
      </c>
      <c r="G667" s="2">
        <f t="shared" si="57"/>
        <v>-0.11269402146823936</v>
      </c>
      <c r="H667" s="2" t="str">
        <f t="shared" si="58"/>
        <v>Hold</v>
      </c>
    </row>
    <row r="668" spans="1:8" ht="13.5" x14ac:dyDescent="0.25">
      <c r="A668" s="3">
        <f>TITRES_STAT!B671</f>
        <v>43276</v>
      </c>
      <c r="B668" s="6">
        <f>TITRES_STAT!D671</f>
        <v>37.535400000000003</v>
      </c>
      <c r="C668" s="2">
        <f t="shared" si="60"/>
        <v>37.542163637728891</v>
      </c>
      <c r="D668" s="2">
        <f t="shared" si="56"/>
        <v>37.660202583138144</v>
      </c>
      <c r="E668" s="2">
        <f t="shared" ref="E668:E731" si="61">C668-D668</f>
        <v>-0.11803894540925342</v>
      </c>
      <c r="F668" s="2">
        <f t="shared" si="59"/>
        <v>6.9374526477792645E-2</v>
      </c>
      <c r="G668" s="2">
        <f t="shared" si="57"/>
        <v>-0.18741347188704605</v>
      </c>
      <c r="H668" s="2" t="str">
        <f t="shared" si="58"/>
        <v>Hold</v>
      </c>
    </row>
    <row r="669" spans="1:8" ht="13.5" x14ac:dyDescent="0.25">
      <c r="A669" s="3">
        <f>TITRES_STAT!B672</f>
        <v>43277</v>
      </c>
      <c r="B669" s="6">
        <f>TITRES_STAT!D672</f>
        <v>37.535400000000003</v>
      </c>
      <c r="C669" s="2">
        <f t="shared" si="60"/>
        <v>37.548584616539827</v>
      </c>
      <c r="D669" s="2">
        <f t="shared" ref="D669:D732" si="62">$D$4*B669+(1-$D$4)*D668</f>
        <v>37.650957947350136</v>
      </c>
      <c r="E669" s="2">
        <f t="shared" si="61"/>
        <v>-0.10237333081030897</v>
      </c>
      <c r="F669" s="2">
        <f t="shared" si="59"/>
        <v>3.5024955020172319E-2</v>
      </c>
      <c r="G669" s="2">
        <f t="shared" si="57"/>
        <v>-0.1373982858304813</v>
      </c>
      <c r="H669" s="2" t="str">
        <f t="shared" si="58"/>
        <v>Hold</v>
      </c>
    </row>
    <row r="670" spans="1:8" ht="13.5" x14ac:dyDescent="0.25">
      <c r="A670" s="3">
        <f>TITRES_STAT!B673</f>
        <v>43278</v>
      </c>
      <c r="B670" s="6">
        <f>TITRES_STAT!D673</f>
        <v>37.516100000000002</v>
      </c>
      <c r="C670" s="2">
        <f t="shared" si="60"/>
        <v>37.554017752456772</v>
      </c>
      <c r="D670" s="2">
        <f t="shared" si="62"/>
        <v>37.640968469768652</v>
      </c>
      <c r="E670" s="2">
        <f t="shared" si="61"/>
        <v>-8.6950717311879089E-2</v>
      </c>
      <c r="F670" s="2">
        <f t="shared" si="59"/>
        <v>1.0629820553762038E-2</v>
      </c>
      <c r="G670" s="2">
        <f t="shared" si="57"/>
        <v>-9.7580537865641123E-2</v>
      </c>
      <c r="H670" s="2" t="str">
        <f t="shared" si="58"/>
        <v>Hold</v>
      </c>
    </row>
    <row r="671" spans="1:8" ht="13.5" x14ac:dyDescent="0.25">
      <c r="A671" s="3">
        <f>TITRES_STAT!B674</f>
        <v>43279</v>
      </c>
      <c r="B671" s="6">
        <f>TITRES_STAT!D674</f>
        <v>37.4773</v>
      </c>
      <c r="C671" s="2">
        <f t="shared" si="60"/>
        <v>37.558615021309578</v>
      </c>
      <c r="D671" s="2">
        <f t="shared" si="62"/>
        <v>37.628844879415418</v>
      </c>
      <c r="E671" s="2">
        <f t="shared" si="61"/>
        <v>-7.0229858105840037E-2</v>
      </c>
      <c r="F671" s="2">
        <f t="shared" si="59"/>
        <v>-5.5421151781583772E-3</v>
      </c>
      <c r="G671" s="2">
        <f t="shared" si="57"/>
        <v>-6.468774292768166E-2</v>
      </c>
      <c r="H671" s="2" t="str">
        <f t="shared" si="58"/>
        <v>Hold</v>
      </c>
    </row>
    <row r="672" spans="1:8" ht="13.5" x14ac:dyDescent="0.25">
      <c r="A672" s="3">
        <f>TITRES_STAT!B675</f>
        <v>43280</v>
      </c>
      <c r="B672" s="6">
        <f>TITRES_STAT!D675</f>
        <v>37.7776</v>
      </c>
      <c r="C672" s="2">
        <f t="shared" si="60"/>
        <v>37.443289633415795</v>
      </c>
      <c r="D672" s="2">
        <f t="shared" si="62"/>
        <v>37.639863777236499</v>
      </c>
      <c r="E672" s="2">
        <f t="shared" si="61"/>
        <v>-0.19657414382070471</v>
      </c>
      <c r="F672" s="2">
        <f t="shared" si="59"/>
        <v>-4.3748520906667643E-2</v>
      </c>
      <c r="G672" s="2">
        <f t="shared" si="57"/>
        <v>-0.15282562291403706</v>
      </c>
      <c r="H672" s="2" t="str">
        <f t="shared" si="58"/>
        <v>Hold</v>
      </c>
    </row>
    <row r="673" spans="1:8" ht="13.5" x14ac:dyDescent="0.25">
      <c r="A673" s="3">
        <f>TITRES_STAT!B676</f>
        <v>43283</v>
      </c>
      <c r="B673" s="6">
        <f>TITRES_STAT!D676</f>
        <v>38.165100000000002</v>
      </c>
      <c r="C673" s="2">
        <f t="shared" si="60"/>
        <v>37.46492199750567</v>
      </c>
      <c r="D673" s="2">
        <f t="shared" si="62"/>
        <v>37.678770164107874</v>
      </c>
      <c r="E673" s="2">
        <f t="shared" si="61"/>
        <v>-0.21384816660220451</v>
      </c>
      <c r="F673" s="2">
        <f t="shared" si="59"/>
        <v>-7.7768450045775012E-2</v>
      </c>
      <c r="G673" s="2">
        <f t="shared" si="57"/>
        <v>-0.1360797165564295</v>
      </c>
      <c r="H673" s="2" t="str">
        <f t="shared" si="58"/>
        <v>Hold</v>
      </c>
    </row>
    <row r="674" spans="1:8" ht="13.5" x14ac:dyDescent="0.25">
      <c r="A674" s="3">
        <f>TITRES_STAT!B677</f>
        <v>43284</v>
      </c>
      <c r="B674" s="6">
        <f>TITRES_STAT!D677</f>
        <v>38.165100000000002</v>
      </c>
      <c r="C674" s="2">
        <f t="shared" si="60"/>
        <v>37.483226305581717</v>
      </c>
      <c r="D674" s="2">
        <f t="shared" si="62"/>
        <v>37.714794596396182</v>
      </c>
      <c r="E674" s="2">
        <f t="shared" si="61"/>
        <v>-0.23156829081446517</v>
      </c>
      <c r="F674" s="2">
        <f t="shared" si="59"/>
        <v>-0.10852841819951306</v>
      </c>
      <c r="G674" s="2">
        <f t="shared" si="57"/>
        <v>-0.12303987261495211</v>
      </c>
      <c r="H674" s="2" t="str">
        <f t="shared" si="58"/>
        <v>Hold</v>
      </c>
    </row>
    <row r="675" spans="1:8" ht="13.5" x14ac:dyDescent="0.25">
      <c r="A675" s="3">
        <f>TITRES_STAT!B678</f>
        <v>43285</v>
      </c>
      <c r="B675" s="6">
        <f>TITRES_STAT!D678</f>
        <v>38.165100000000002</v>
      </c>
      <c r="C675" s="2">
        <f t="shared" si="60"/>
        <v>37.388437643184531</v>
      </c>
      <c r="D675" s="2">
        <f t="shared" si="62"/>
        <v>37.748150552218689</v>
      </c>
      <c r="E675" s="2">
        <f t="shared" si="61"/>
        <v>-0.3597129090341582</v>
      </c>
      <c r="F675" s="2">
        <f t="shared" si="59"/>
        <v>-0.15876531636644209</v>
      </c>
      <c r="G675" s="2">
        <f t="shared" si="57"/>
        <v>-0.20094759266771611</v>
      </c>
      <c r="H675" s="2" t="str">
        <f t="shared" si="58"/>
        <v>Hold</v>
      </c>
    </row>
    <row r="676" spans="1:8" ht="13.5" x14ac:dyDescent="0.25">
      <c r="A676" s="3">
        <f>TITRES_STAT!B679</f>
        <v>43286</v>
      </c>
      <c r="B676" s="6">
        <f>TITRES_STAT!D679</f>
        <v>38.165100000000002</v>
      </c>
      <c r="C676" s="2">
        <f t="shared" si="60"/>
        <v>37.411047236540753</v>
      </c>
      <c r="D676" s="2">
        <f t="shared" si="62"/>
        <v>37.779035696498788</v>
      </c>
      <c r="E676" s="2">
        <f t="shared" si="61"/>
        <v>-0.36798845995803475</v>
      </c>
      <c r="F676" s="2">
        <f t="shared" si="59"/>
        <v>-0.20060994508476063</v>
      </c>
      <c r="G676" s="2">
        <f t="shared" ref="G676:G739" si="63">E676-F676</f>
        <v>-0.16737851487327413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43287</v>
      </c>
      <c r="B677" s="6">
        <f>TITRES_STAT!D680</f>
        <v>38.165100000000002</v>
      </c>
      <c r="C677" s="2">
        <f t="shared" si="60"/>
        <v>37.430178430919099</v>
      </c>
      <c r="D677" s="2">
        <f t="shared" si="62"/>
        <v>37.807633052313697</v>
      </c>
      <c r="E677" s="2">
        <f t="shared" si="61"/>
        <v>-0.37745462139459818</v>
      </c>
      <c r="F677" s="2">
        <f t="shared" ref="F677:F740" si="65">(E677*(2/(10)))+((1-(2/10))*F676)</f>
        <v>-0.23597888034672815</v>
      </c>
      <c r="G677" s="2">
        <f t="shared" si="63"/>
        <v>-0.14147574104787003</v>
      </c>
      <c r="H677" s="2" t="str">
        <f t="shared" si="64"/>
        <v>Hold</v>
      </c>
    </row>
    <row r="678" spans="1:8" ht="13.5" x14ac:dyDescent="0.25">
      <c r="A678" s="3">
        <f>TITRES_STAT!B681</f>
        <v>43290</v>
      </c>
      <c r="B678" s="6">
        <f>TITRES_STAT!D681</f>
        <v>37.099499999999999</v>
      </c>
      <c r="C678" s="2">
        <f t="shared" si="60"/>
        <v>37.446366364623856</v>
      </c>
      <c r="D678" s="2">
        <f t="shared" si="62"/>
        <v>37.755178752142307</v>
      </c>
      <c r="E678" s="2">
        <f t="shared" si="61"/>
        <v>-0.30881238751845075</v>
      </c>
      <c r="F678" s="2">
        <f t="shared" si="65"/>
        <v>-0.25054558178107267</v>
      </c>
      <c r="G678" s="2">
        <f t="shared" si="63"/>
        <v>-5.826680573737808E-2</v>
      </c>
      <c r="H678" s="2" t="str">
        <f t="shared" si="64"/>
        <v>Hold</v>
      </c>
    </row>
    <row r="679" spans="1:8" ht="13.5" x14ac:dyDescent="0.25">
      <c r="A679" s="3">
        <f>TITRES_STAT!B682</f>
        <v>43291</v>
      </c>
      <c r="B679" s="6">
        <f>TITRES_STAT!D682</f>
        <v>38.165100000000002</v>
      </c>
      <c r="C679" s="2">
        <f t="shared" si="60"/>
        <v>37.460063846989414</v>
      </c>
      <c r="D679" s="2">
        <f t="shared" si="62"/>
        <v>37.785543289020659</v>
      </c>
      <c r="E679" s="2">
        <f t="shared" si="61"/>
        <v>-0.32547944203124501</v>
      </c>
      <c r="F679" s="2">
        <f t="shared" si="65"/>
        <v>-0.26553235383110718</v>
      </c>
      <c r="G679" s="2">
        <f t="shared" si="63"/>
        <v>-5.9947088200137832E-2</v>
      </c>
      <c r="H679" s="2" t="str">
        <f t="shared" si="64"/>
        <v>Hold</v>
      </c>
    </row>
    <row r="680" spans="1:8" ht="13.5" x14ac:dyDescent="0.25">
      <c r="A680" s="3">
        <f>TITRES_STAT!B683</f>
        <v>43292</v>
      </c>
      <c r="B680" s="6">
        <f>TITRES_STAT!D683</f>
        <v>38.165100000000002</v>
      </c>
      <c r="C680" s="2">
        <f t="shared" si="60"/>
        <v>37.468684793606428</v>
      </c>
      <c r="D680" s="2">
        <f t="shared" si="62"/>
        <v>37.813658600945054</v>
      </c>
      <c r="E680" s="2">
        <f t="shared" si="61"/>
        <v>-0.3449738073386257</v>
      </c>
      <c r="F680" s="2">
        <f t="shared" si="65"/>
        <v>-0.2814206445326109</v>
      </c>
      <c r="G680" s="2">
        <f t="shared" si="63"/>
        <v>-6.3553162806014807E-2</v>
      </c>
      <c r="H680" s="2" t="str">
        <f t="shared" si="64"/>
        <v>Hold</v>
      </c>
    </row>
    <row r="681" spans="1:8" ht="13.5" x14ac:dyDescent="0.25">
      <c r="A681" s="3">
        <f>TITRES_STAT!B684</f>
        <v>43293</v>
      </c>
      <c r="B681" s="6">
        <f>TITRES_STAT!D684</f>
        <v>38.165100000000002</v>
      </c>
      <c r="C681" s="2">
        <f t="shared" si="60"/>
        <v>37.470010209974674</v>
      </c>
      <c r="D681" s="2">
        <f t="shared" si="62"/>
        <v>37.839691297171349</v>
      </c>
      <c r="E681" s="2">
        <f t="shared" si="61"/>
        <v>-0.3696810871966747</v>
      </c>
      <c r="F681" s="2">
        <f t="shared" si="65"/>
        <v>-0.29907273306542365</v>
      </c>
      <c r="G681" s="2">
        <f t="shared" si="63"/>
        <v>-7.060835413125105E-2</v>
      </c>
      <c r="H681" s="2" t="str">
        <f t="shared" si="64"/>
        <v>Hold</v>
      </c>
    </row>
    <row r="682" spans="1:8" ht="13.5" x14ac:dyDescent="0.25">
      <c r="A682" s="3">
        <f>TITRES_STAT!B685</f>
        <v>43294</v>
      </c>
      <c r="B682" s="6">
        <f>TITRES_STAT!D685</f>
        <v>38.165100000000002</v>
      </c>
      <c r="C682" s="2">
        <f t="shared" si="60"/>
        <v>37.517331716132418</v>
      </c>
      <c r="D682" s="2">
        <f t="shared" si="62"/>
        <v>37.863795645529031</v>
      </c>
      <c r="E682" s="2">
        <f t="shared" si="61"/>
        <v>-0.34646392939661297</v>
      </c>
      <c r="F682" s="2">
        <f t="shared" si="65"/>
        <v>-0.30855097233166151</v>
      </c>
      <c r="G682" s="2">
        <f t="shared" si="63"/>
        <v>-3.7912957064951458E-2</v>
      </c>
      <c r="H682" s="2" t="str">
        <f t="shared" si="64"/>
        <v>Hold</v>
      </c>
    </row>
    <row r="683" spans="1:8" ht="13.5" x14ac:dyDescent="0.25">
      <c r="A683" s="3">
        <f>TITRES_STAT!B686</f>
        <v>43297</v>
      </c>
      <c r="B683" s="6">
        <f>TITRES_STAT!D686</f>
        <v>38.145699999999998</v>
      </c>
      <c r="C683" s="2">
        <f t="shared" si="60"/>
        <v>37.616988375188967</v>
      </c>
      <c r="D683" s="2">
        <f t="shared" si="62"/>
        <v>37.884677449563924</v>
      </c>
      <c r="E683" s="2">
        <f t="shared" si="61"/>
        <v>-0.2676890743749567</v>
      </c>
      <c r="F683" s="2">
        <f t="shared" si="65"/>
        <v>-0.30037859274032053</v>
      </c>
      <c r="G683" s="2">
        <f t="shared" si="63"/>
        <v>3.2689518365363823E-2</v>
      </c>
      <c r="H683" s="2" t="str">
        <f t="shared" si="64"/>
        <v>Sell</v>
      </c>
    </row>
    <row r="684" spans="1:8" ht="13.5" x14ac:dyDescent="0.25">
      <c r="A684" s="3">
        <f>TITRES_STAT!B687</f>
        <v>43298</v>
      </c>
      <c r="B684" s="6">
        <f>TITRES_STAT!D687</f>
        <v>38.145699999999998</v>
      </c>
      <c r="C684" s="2">
        <f t="shared" si="60"/>
        <v>37.701313240544508</v>
      </c>
      <c r="D684" s="2">
        <f t="shared" si="62"/>
        <v>37.904012453299927</v>
      </c>
      <c r="E684" s="2">
        <f t="shared" si="61"/>
        <v>-0.20269921275541947</v>
      </c>
      <c r="F684" s="2">
        <f t="shared" si="65"/>
        <v>-0.28084271674334033</v>
      </c>
      <c r="G684" s="2">
        <f t="shared" si="63"/>
        <v>7.8143503987920859E-2</v>
      </c>
      <c r="H684" s="2" t="str">
        <f t="shared" si="64"/>
        <v>Sell</v>
      </c>
    </row>
    <row r="685" spans="1:8" ht="13.5" x14ac:dyDescent="0.25">
      <c r="A685" s="3">
        <f>TITRES_STAT!B688</f>
        <v>43299</v>
      </c>
      <c r="B685" s="6">
        <f>TITRES_STAT!D688</f>
        <v>38.145699999999998</v>
      </c>
      <c r="C685" s="2">
        <f t="shared" si="60"/>
        <v>37.772665049691504</v>
      </c>
      <c r="D685" s="2">
        <f t="shared" si="62"/>
        <v>37.921915234536968</v>
      </c>
      <c r="E685" s="2">
        <f t="shared" si="61"/>
        <v>-0.14925018484546371</v>
      </c>
      <c r="F685" s="2">
        <f t="shared" si="65"/>
        <v>-0.25452421036376499</v>
      </c>
      <c r="G685" s="2">
        <f t="shared" si="63"/>
        <v>0.10527402551830128</v>
      </c>
      <c r="H685" s="2" t="str">
        <f t="shared" si="64"/>
        <v>Sell</v>
      </c>
    </row>
    <row r="686" spans="1:8" ht="13.5" x14ac:dyDescent="0.25">
      <c r="A686" s="3">
        <f>TITRES_STAT!B689</f>
        <v>43300</v>
      </c>
      <c r="B686" s="6">
        <f>TITRES_STAT!D689</f>
        <v>38.145699999999998</v>
      </c>
      <c r="C686" s="2">
        <f t="shared" si="60"/>
        <v>37.833039657431272</v>
      </c>
      <c r="D686" s="2">
        <f t="shared" si="62"/>
        <v>37.938491883830523</v>
      </c>
      <c r="E686" s="2">
        <f t="shared" si="61"/>
        <v>-0.105452226399251</v>
      </c>
      <c r="F686" s="2">
        <f t="shared" si="65"/>
        <v>-0.22470981357086223</v>
      </c>
      <c r="G686" s="2">
        <f t="shared" si="63"/>
        <v>0.11925758717161122</v>
      </c>
      <c r="H686" s="2" t="str">
        <f t="shared" si="64"/>
        <v>Sell</v>
      </c>
    </row>
    <row r="687" spans="1:8" ht="13.5" x14ac:dyDescent="0.25">
      <c r="A687" s="3">
        <f>TITRES_STAT!B690</f>
        <v>43301</v>
      </c>
      <c r="B687" s="6">
        <f>TITRES_STAT!D690</f>
        <v>38.145699999999998</v>
      </c>
      <c r="C687" s="2">
        <f t="shared" si="60"/>
        <v>37.884125863980302</v>
      </c>
      <c r="D687" s="2">
        <f t="shared" si="62"/>
        <v>37.953840633176412</v>
      </c>
      <c r="E687" s="2">
        <f t="shared" si="61"/>
        <v>-6.9714769196110637E-2</v>
      </c>
      <c r="F687" s="2">
        <f t="shared" si="65"/>
        <v>-0.1937108046959119</v>
      </c>
      <c r="G687" s="2">
        <f t="shared" si="63"/>
        <v>0.12399603549980126</v>
      </c>
      <c r="H687" s="2" t="str">
        <f t="shared" si="64"/>
        <v>Sell</v>
      </c>
    </row>
    <row r="688" spans="1:8" ht="13.5" x14ac:dyDescent="0.25">
      <c r="A688" s="3">
        <f>TITRES_STAT!B691</f>
        <v>43304</v>
      </c>
      <c r="B688" s="6">
        <f>TITRES_STAT!D691</f>
        <v>38.165100000000002</v>
      </c>
      <c r="C688" s="2">
        <f t="shared" si="60"/>
        <v>37.763414192598717</v>
      </c>
      <c r="D688" s="2">
        <f t="shared" si="62"/>
        <v>37.96948947516335</v>
      </c>
      <c r="E688" s="2">
        <f t="shared" si="61"/>
        <v>-0.20607528256463326</v>
      </c>
      <c r="F688" s="2">
        <f t="shared" si="65"/>
        <v>-0.19618370026965617</v>
      </c>
      <c r="G688" s="2">
        <f t="shared" si="63"/>
        <v>-9.8915822949770804E-3</v>
      </c>
      <c r="H688" s="2" t="str">
        <f t="shared" si="64"/>
        <v>Hold</v>
      </c>
    </row>
    <row r="689" spans="1:8" ht="13.5" x14ac:dyDescent="0.25">
      <c r="A689" s="3">
        <f>TITRES_STAT!B692</f>
        <v>43305</v>
      </c>
      <c r="B689" s="6">
        <f>TITRES_STAT!D692</f>
        <v>37.399799999999999</v>
      </c>
      <c r="C689" s="2">
        <f t="shared" si="60"/>
        <v>37.825212009121991</v>
      </c>
      <c r="D689" s="2">
        <f t="shared" si="62"/>
        <v>37.927290254780878</v>
      </c>
      <c r="E689" s="2">
        <f t="shared" si="61"/>
        <v>-0.10207824565888757</v>
      </c>
      <c r="F689" s="2">
        <f t="shared" si="65"/>
        <v>-0.17736260934750248</v>
      </c>
      <c r="G689" s="2">
        <f t="shared" si="63"/>
        <v>7.5284363688614908E-2</v>
      </c>
      <c r="H689" s="2" t="str">
        <f t="shared" si="64"/>
        <v>Sell</v>
      </c>
    </row>
    <row r="690" spans="1:8" ht="13.5" x14ac:dyDescent="0.25">
      <c r="A690" s="3">
        <f>TITRES_STAT!B693</f>
        <v>43307</v>
      </c>
      <c r="B690" s="6">
        <f>TITRES_STAT!D693</f>
        <v>38.165100000000002</v>
      </c>
      <c r="C690" s="2">
        <f t="shared" si="60"/>
        <v>37.877502469257067</v>
      </c>
      <c r="D690" s="2">
        <f t="shared" si="62"/>
        <v>37.944905791463782</v>
      </c>
      <c r="E690" s="2">
        <f t="shared" si="61"/>
        <v>-6.7403322206715188E-2</v>
      </c>
      <c r="F690" s="2">
        <f t="shared" si="65"/>
        <v>-0.15537075191934505</v>
      </c>
      <c r="G690" s="2">
        <f t="shared" si="63"/>
        <v>8.7967429712629858E-2</v>
      </c>
      <c r="H690" s="2" t="str">
        <f t="shared" si="64"/>
        <v>Sell</v>
      </c>
    </row>
    <row r="691" spans="1:8" ht="13.5" x14ac:dyDescent="0.25">
      <c r="A691" s="3">
        <f>TITRES_STAT!B694</f>
        <v>43308</v>
      </c>
      <c r="B691" s="6">
        <f>TITRES_STAT!D694</f>
        <v>38.261899999999997</v>
      </c>
      <c r="C691" s="2">
        <f t="shared" si="60"/>
        <v>37.921748243217515</v>
      </c>
      <c r="D691" s="2">
        <f t="shared" si="62"/>
        <v>37.968386843947947</v>
      </c>
      <c r="E691" s="2">
        <f t="shared" si="61"/>
        <v>-4.6638600730432245E-2</v>
      </c>
      <c r="F691" s="2">
        <f t="shared" si="65"/>
        <v>-0.13362432168156249</v>
      </c>
      <c r="G691" s="2">
        <f t="shared" si="63"/>
        <v>8.6985720951130246E-2</v>
      </c>
      <c r="H691" s="2" t="str">
        <f t="shared" si="64"/>
        <v>Sell</v>
      </c>
    </row>
    <row r="692" spans="1:8" ht="13.5" x14ac:dyDescent="0.25">
      <c r="A692" s="3">
        <f>TITRES_STAT!B695</f>
        <v>43311</v>
      </c>
      <c r="B692" s="6">
        <f>TITRES_STAT!D695</f>
        <v>38.261899999999997</v>
      </c>
      <c r="C692" s="2">
        <f t="shared" si="60"/>
        <v>37.9591869750302</v>
      </c>
      <c r="D692" s="2">
        <f t="shared" si="62"/>
        <v>37.990128559211058</v>
      </c>
      <c r="E692" s="2">
        <f t="shared" si="61"/>
        <v>-3.0941584180858683E-2</v>
      </c>
      <c r="F692" s="2">
        <f t="shared" si="65"/>
        <v>-0.11308777418142174</v>
      </c>
      <c r="G692" s="2">
        <f t="shared" si="63"/>
        <v>8.2146190000563057E-2</v>
      </c>
      <c r="H692" s="2" t="str">
        <f t="shared" si="64"/>
        <v>Sell</v>
      </c>
    </row>
    <row r="693" spans="1:8" ht="13.5" x14ac:dyDescent="0.25">
      <c r="A693" s="3">
        <f>TITRES_STAT!B696</f>
        <v>43312</v>
      </c>
      <c r="B693" s="6">
        <f>TITRES_STAT!D696</f>
        <v>38.261899999999997</v>
      </c>
      <c r="C693" s="2">
        <f t="shared" si="60"/>
        <v>37.987881286564019</v>
      </c>
      <c r="D693" s="2">
        <f t="shared" si="62"/>
        <v>38.010259777047274</v>
      </c>
      <c r="E693" s="2">
        <f t="shared" si="61"/>
        <v>-2.2378490483255575E-2</v>
      </c>
      <c r="F693" s="2">
        <f t="shared" si="65"/>
        <v>-9.4945917441788513E-2</v>
      </c>
      <c r="G693" s="2">
        <f t="shared" si="63"/>
        <v>7.2567426958532938E-2</v>
      </c>
      <c r="H693" s="2" t="str">
        <f t="shared" si="64"/>
        <v>Sell</v>
      </c>
    </row>
    <row r="694" spans="1:8" ht="13.5" x14ac:dyDescent="0.25">
      <c r="A694" s="3">
        <f>TITRES_STAT!B697</f>
        <v>43313</v>
      </c>
      <c r="B694" s="6">
        <f>TITRES_STAT!D697</f>
        <v>38.261899999999997</v>
      </c>
      <c r="C694" s="2">
        <f t="shared" si="60"/>
        <v>38.012161088631096</v>
      </c>
      <c r="D694" s="2">
        <f t="shared" si="62"/>
        <v>38.028899793562289</v>
      </c>
      <c r="E694" s="2">
        <f t="shared" si="61"/>
        <v>-1.6738704931192672E-2</v>
      </c>
      <c r="F694" s="2">
        <f t="shared" si="65"/>
        <v>-7.9304474939669356E-2</v>
      </c>
      <c r="G694" s="2">
        <f t="shared" si="63"/>
        <v>6.2565770008476684E-2</v>
      </c>
      <c r="H694" s="2" t="str">
        <f t="shared" si="64"/>
        <v>Sell</v>
      </c>
    </row>
    <row r="695" spans="1:8" ht="13.5" x14ac:dyDescent="0.25">
      <c r="A695" s="3">
        <f>TITRES_STAT!B698</f>
        <v>43314</v>
      </c>
      <c r="B695" s="6">
        <f>TITRES_STAT!D698</f>
        <v>37.409500000000001</v>
      </c>
      <c r="C695" s="2">
        <f t="shared" si="60"/>
        <v>38.032705536534003</v>
      </c>
      <c r="D695" s="2">
        <f t="shared" si="62"/>
        <v>37.983018327372484</v>
      </c>
      <c r="E695" s="2">
        <f t="shared" si="61"/>
        <v>4.9687209161518808E-2</v>
      </c>
      <c r="F695" s="2">
        <f t="shared" si="65"/>
        <v>-5.3506138119431723E-2</v>
      </c>
      <c r="G695" s="2">
        <f t="shared" si="63"/>
        <v>0.10319334728095053</v>
      </c>
      <c r="H695" s="2" t="str">
        <f t="shared" si="64"/>
        <v>Sell</v>
      </c>
    </row>
    <row r="696" spans="1:8" ht="13.5" x14ac:dyDescent="0.25">
      <c r="A696" s="3">
        <f>TITRES_STAT!B699</f>
        <v>43315</v>
      </c>
      <c r="B696" s="6">
        <f>TITRES_STAT!D699</f>
        <v>37.496699999999997</v>
      </c>
      <c r="C696" s="2">
        <f t="shared" si="60"/>
        <v>38.050089300144158</v>
      </c>
      <c r="D696" s="2">
        <f t="shared" si="62"/>
        <v>37.946994747567111</v>
      </c>
      <c r="E696" s="2">
        <f t="shared" si="61"/>
        <v>0.10309455257704769</v>
      </c>
      <c r="F696" s="2">
        <f t="shared" si="65"/>
        <v>-2.2185999980135845E-2</v>
      </c>
      <c r="G696" s="2">
        <f t="shared" si="63"/>
        <v>0.12528055255718354</v>
      </c>
      <c r="H696" s="2" t="str">
        <f t="shared" si="64"/>
        <v>Sell</v>
      </c>
    </row>
    <row r="697" spans="1:8" ht="13.5" x14ac:dyDescent="0.25">
      <c r="A697" s="3">
        <f>TITRES_STAT!B700</f>
        <v>43318</v>
      </c>
      <c r="B697" s="6">
        <f>TITRES_STAT!D700</f>
        <v>37.496699999999997</v>
      </c>
      <c r="C697" s="2">
        <f t="shared" si="60"/>
        <v>38.064798638583518</v>
      </c>
      <c r="D697" s="2">
        <f t="shared" si="62"/>
        <v>37.913639581080659</v>
      </c>
      <c r="E697" s="2">
        <f t="shared" si="61"/>
        <v>0.15115905750285918</v>
      </c>
      <c r="F697" s="2">
        <f t="shared" si="65"/>
        <v>1.2483011516463163E-2</v>
      </c>
      <c r="G697" s="2">
        <f t="shared" si="63"/>
        <v>0.13867604598639602</v>
      </c>
      <c r="H697" s="2" t="str">
        <f t="shared" si="64"/>
        <v>Sell</v>
      </c>
    </row>
    <row r="698" spans="1:8" ht="13.5" x14ac:dyDescent="0.25">
      <c r="A698" s="3">
        <f>TITRES_STAT!B701</f>
        <v>43319</v>
      </c>
      <c r="B698" s="6">
        <f>TITRES_STAT!D701</f>
        <v>37.496699999999997</v>
      </c>
      <c r="C698" s="2">
        <f t="shared" si="60"/>
        <v>38.080229617262972</v>
      </c>
      <c r="D698" s="2">
        <f t="shared" si="62"/>
        <v>37.882755167667277</v>
      </c>
      <c r="E698" s="2">
        <f t="shared" si="61"/>
        <v>0.19747444959569549</v>
      </c>
      <c r="F698" s="2">
        <f t="shared" si="65"/>
        <v>4.9481299132309635E-2</v>
      </c>
      <c r="G698" s="2">
        <f t="shared" si="63"/>
        <v>0.14799315046338585</v>
      </c>
      <c r="H698" s="2" t="str">
        <f t="shared" si="64"/>
        <v>Sell</v>
      </c>
    </row>
    <row r="699" spans="1:8" ht="13.5" x14ac:dyDescent="0.25">
      <c r="A699" s="3">
        <f>TITRES_STAT!B702</f>
        <v>43320</v>
      </c>
      <c r="B699" s="6">
        <f>TITRES_STAT!D702</f>
        <v>37.496699999999997</v>
      </c>
      <c r="C699" s="2">
        <f t="shared" si="60"/>
        <v>37.975548137684058</v>
      </c>
      <c r="D699" s="2">
        <f t="shared" si="62"/>
        <v>37.854158488580808</v>
      </c>
      <c r="E699" s="2">
        <f t="shared" si="61"/>
        <v>0.12138964910325001</v>
      </c>
      <c r="F699" s="2">
        <f t="shared" si="65"/>
        <v>6.3862969126497721E-2</v>
      </c>
      <c r="G699" s="2">
        <f t="shared" si="63"/>
        <v>5.7526679976752287E-2</v>
      </c>
      <c r="H699" s="2" t="str">
        <f t="shared" si="64"/>
        <v>Sell</v>
      </c>
    </row>
    <row r="700" spans="1:8" ht="13.5" x14ac:dyDescent="0.25">
      <c r="A700" s="3">
        <f>TITRES_STAT!B703</f>
        <v>43321</v>
      </c>
      <c r="B700" s="6">
        <f>TITRES_STAT!D703</f>
        <v>37.496699999999997</v>
      </c>
      <c r="C700" s="2">
        <f t="shared" si="60"/>
        <v>38.004709962655738</v>
      </c>
      <c r="D700" s="2">
        <f t="shared" si="62"/>
        <v>37.827680082019263</v>
      </c>
      <c r="E700" s="2">
        <f t="shared" si="61"/>
        <v>0.17702988063647496</v>
      </c>
      <c r="F700" s="2">
        <f t="shared" si="65"/>
        <v>8.6496351428493171E-2</v>
      </c>
      <c r="G700" s="2">
        <f t="shared" si="63"/>
        <v>9.0533529207981786E-2</v>
      </c>
      <c r="H700" s="2" t="str">
        <f t="shared" si="64"/>
        <v>Sell</v>
      </c>
    </row>
    <row r="701" spans="1:8" ht="13.5" x14ac:dyDescent="0.25">
      <c r="A701" s="3">
        <f>TITRES_STAT!B704</f>
        <v>43322</v>
      </c>
      <c r="B701" s="6">
        <f>TITRES_STAT!D704</f>
        <v>38.261899999999997</v>
      </c>
      <c r="C701" s="2">
        <f t="shared" si="60"/>
        <v>38.044277660708701</v>
      </c>
      <c r="D701" s="2">
        <f t="shared" si="62"/>
        <v>37.859844520388208</v>
      </c>
      <c r="E701" s="2">
        <f t="shared" si="61"/>
        <v>0.18443314032049329</v>
      </c>
      <c r="F701" s="2">
        <f t="shared" si="65"/>
        <v>0.1060837092068932</v>
      </c>
      <c r="G701" s="2">
        <f t="shared" si="63"/>
        <v>7.8349431113600099E-2</v>
      </c>
      <c r="H701" s="2" t="str">
        <f t="shared" si="64"/>
        <v>Sell</v>
      </c>
    </row>
    <row r="702" spans="1:8" ht="13.5" x14ac:dyDescent="0.25">
      <c r="A702" s="3">
        <f>TITRES_STAT!B705</f>
        <v>43326</v>
      </c>
      <c r="B702" s="6">
        <f>TITRES_STAT!D705</f>
        <v>38.261899999999997</v>
      </c>
      <c r="C702" s="2">
        <f t="shared" si="60"/>
        <v>38.077758020599667</v>
      </c>
      <c r="D702" s="2">
        <f t="shared" si="62"/>
        <v>37.889626407766862</v>
      </c>
      <c r="E702" s="2">
        <f t="shared" si="61"/>
        <v>0.18813161283280522</v>
      </c>
      <c r="F702" s="2">
        <f t="shared" si="65"/>
        <v>0.12249328993207562</v>
      </c>
      <c r="G702" s="2">
        <f t="shared" si="63"/>
        <v>6.5638322900729601E-2</v>
      </c>
      <c r="H702" s="2" t="str">
        <f t="shared" si="64"/>
        <v>Sell</v>
      </c>
    </row>
    <row r="703" spans="1:8" ht="13.5" x14ac:dyDescent="0.25">
      <c r="A703" s="3">
        <f>TITRES_STAT!B706</f>
        <v>43327</v>
      </c>
      <c r="B703" s="6">
        <f>TITRES_STAT!D706</f>
        <v>38.261899999999997</v>
      </c>
      <c r="C703" s="2">
        <f t="shared" si="60"/>
        <v>38.106087555892024</v>
      </c>
      <c r="D703" s="2">
        <f t="shared" si="62"/>
        <v>37.917202229413761</v>
      </c>
      <c r="E703" s="2">
        <f t="shared" si="61"/>
        <v>0.18888532647826395</v>
      </c>
      <c r="F703" s="2">
        <f t="shared" si="65"/>
        <v>0.13577169724131327</v>
      </c>
      <c r="G703" s="2">
        <f t="shared" si="63"/>
        <v>5.3113629236950677E-2</v>
      </c>
      <c r="H703" s="2" t="str">
        <f t="shared" si="64"/>
        <v>Sell</v>
      </c>
    </row>
    <row r="704" spans="1:8" ht="13.5" x14ac:dyDescent="0.25">
      <c r="A704" s="3">
        <f>TITRES_STAT!B707</f>
        <v>43328</v>
      </c>
      <c r="B704" s="6">
        <f>TITRES_STAT!D707</f>
        <v>37.496699999999997</v>
      </c>
      <c r="C704" s="2">
        <f t="shared" si="60"/>
        <v>38.130058701139404</v>
      </c>
      <c r="D704" s="2">
        <f t="shared" si="62"/>
        <v>37.886053916123849</v>
      </c>
      <c r="E704" s="2">
        <f t="shared" si="61"/>
        <v>0.24400478501555511</v>
      </c>
      <c r="F704" s="2">
        <f t="shared" si="65"/>
        <v>0.15741831479616164</v>
      </c>
      <c r="G704" s="2">
        <f t="shared" si="63"/>
        <v>8.6586470219393474E-2</v>
      </c>
      <c r="H704" s="2" t="str">
        <f t="shared" si="64"/>
        <v>Sell</v>
      </c>
    </row>
    <row r="705" spans="1:8" ht="13.5" x14ac:dyDescent="0.25">
      <c r="A705" s="3">
        <f>TITRES_STAT!B708</f>
        <v>43329</v>
      </c>
      <c r="B705" s="6">
        <f>TITRES_STAT!D708</f>
        <v>37.496699999999997</v>
      </c>
      <c r="C705" s="2">
        <f t="shared" si="60"/>
        <v>38.019203516348732</v>
      </c>
      <c r="D705" s="2">
        <f t="shared" si="62"/>
        <v>37.857212885299859</v>
      </c>
      <c r="E705" s="2">
        <f t="shared" si="61"/>
        <v>0.16199063104887301</v>
      </c>
      <c r="F705" s="2">
        <f t="shared" si="65"/>
        <v>0.15833277804670393</v>
      </c>
      <c r="G705" s="2">
        <f t="shared" si="63"/>
        <v>3.6578530021690869E-3</v>
      </c>
      <c r="H705" s="2" t="str">
        <f t="shared" si="64"/>
        <v>Sell</v>
      </c>
    </row>
    <row r="706" spans="1:8" ht="13.5" x14ac:dyDescent="0.25">
      <c r="A706" s="3">
        <f>TITRES_STAT!B709</f>
        <v>43332</v>
      </c>
      <c r="B706" s="6">
        <f>TITRES_STAT!D709</f>
        <v>38.116599999999998</v>
      </c>
      <c r="C706" s="2">
        <f t="shared" si="60"/>
        <v>37.938818359987387</v>
      </c>
      <c r="D706" s="2">
        <f t="shared" si="62"/>
        <v>37.876426745648018</v>
      </c>
      <c r="E706" s="2">
        <f t="shared" si="61"/>
        <v>6.2391614339368573E-2</v>
      </c>
      <c r="F706" s="2">
        <f t="shared" si="65"/>
        <v>0.13914454530523684</v>
      </c>
      <c r="G706" s="2">
        <f t="shared" si="63"/>
        <v>-7.6752930965868271E-2</v>
      </c>
      <c r="H706" s="2" t="str">
        <f t="shared" si="64"/>
        <v>Hold</v>
      </c>
    </row>
    <row r="707" spans="1:8" ht="13.5" x14ac:dyDescent="0.25">
      <c r="A707" s="3">
        <f>TITRES_STAT!B710</f>
        <v>43335</v>
      </c>
      <c r="B707" s="6">
        <f>TITRES_STAT!D710</f>
        <v>38.116599999999998</v>
      </c>
      <c r="C707" s="2">
        <f t="shared" si="60"/>
        <v>37.870800150758555</v>
      </c>
      <c r="D707" s="2">
        <f t="shared" si="62"/>
        <v>37.894217357081494</v>
      </c>
      <c r="E707" s="2">
        <f t="shared" si="61"/>
        <v>-2.3417206322939421E-2</v>
      </c>
      <c r="F707" s="2">
        <f t="shared" si="65"/>
        <v>0.10663219497960159</v>
      </c>
      <c r="G707" s="2">
        <f t="shared" si="63"/>
        <v>-0.130049401302541</v>
      </c>
      <c r="H707" s="2" t="str">
        <f t="shared" si="64"/>
        <v>Hold</v>
      </c>
    </row>
    <row r="708" spans="1:8" ht="13.5" x14ac:dyDescent="0.25">
      <c r="A708" s="3">
        <f>TITRES_STAT!B711</f>
        <v>43336</v>
      </c>
      <c r="B708" s="6">
        <f>TITRES_STAT!D711</f>
        <v>38.116599999999998</v>
      </c>
      <c r="C708" s="2">
        <f t="shared" si="60"/>
        <v>37.813246281411082</v>
      </c>
      <c r="D708" s="2">
        <f t="shared" si="62"/>
        <v>37.910690145445827</v>
      </c>
      <c r="E708" s="2">
        <f t="shared" si="61"/>
        <v>-9.7443864034744365E-2</v>
      </c>
      <c r="F708" s="2">
        <f t="shared" si="65"/>
        <v>6.5816983176732416E-2</v>
      </c>
      <c r="G708" s="2">
        <f t="shared" si="63"/>
        <v>-0.16326084721147677</v>
      </c>
      <c r="H708" s="2" t="str">
        <f t="shared" si="64"/>
        <v>Hold</v>
      </c>
    </row>
    <row r="709" spans="1:8" ht="13.5" x14ac:dyDescent="0.25">
      <c r="A709" s="3">
        <f>TITRES_STAT!B712</f>
        <v>43339</v>
      </c>
      <c r="B709" s="6">
        <f>TITRES_STAT!D712</f>
        <v>37.496699999999997</v>
      </c>
      <c r="C709" s="2">
        <f t="shared" si="60"/>
        <v>37.764546853501685</v>
      </c>
      <c r="D709" s="2">
        <f t="shared" si="62"/>
        <v>37.880024208746136</v>
      </c>
      <c r="E709" s="2">
        <f t="shared" si="61"/>
        <v>-0.11547735524445102</v>
      </c>
      <c r="F709" s="2">
        <f t="shared" si="65"/>
        <v>2.9558115492495735E-2</v>
      </c>
      <c r="G709" s="2">
        <f t="shared" si="63"/>
        <v>-0.14503547073694675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6">
        <f>TITRES_STAT!D713</f>
        <v>37.506399999999999</v>
      </c>
      <c r="C710" s="2">
        <f t="shared" si="60"/>
        <v>37.723339645270656</v>
      </c>
      <c r="D710" s="2">
        <f t="shared" si="62"/>
        <v>37.852348341431608</v>
      </c>
      <c r="E710" s="2">
        <f t="shared" si="61"/>
        <v>-0.12900869616095179</v>
      </c>
      <c r="F710" s="2">
        <f t="shared" si="65"/>
        <v>-2.1552468381937674E-3</v>
      </c>
      <c r="G710" s="2">
        <f t="shared" si="63"/>
        <v>-0.12685344932275802</v>
      </c>
      <c r="H710" s="2" t="str">
        <f t="shared" si="64"/>
        <v>Hold</v>
      </c>
    </row>
    <row r="711" spans="1:8" ht="13.5" x14ac:dyDescent="0.25">
      <c r="A711" s="3">
        <f>TITRES_STAT!B714</f>
        <v>43341</v>
      </c>
      <c r="B711" s="6">
        <f>TITRES_STAT!D714</f>
        <v>37.535400000000003</v>
      </c>
      <c r="C711" s="2">
        <f t="shared" si="60"/>
        <v>37.806195084459787</v>
      </c>
      <c r="D711" s="2">
        <f t="shared" si="62"/>
        <v>37.828870686510747</v>
      </c>
      <c r="E711" s="2">
        <f t="shared" si="61"/>
        <v>-2.2675602050959753E-2</v>
      </c>
      <c r="F711" s="2">
        <f t="shared" si="65"/>
        <v>-6.2593178807469653E-3</v>
      </c>
      <c r="G711" s="2">
        <f t="shared" si="63"/>
        <v>-1.6416284170212788E-2</v>
      </c>
      <c r="H711" s="2" t="str">
        <f t="shared" si="64"/>
        <v>Hold</v>
      </c>
    </row>
    <row r="712" spans="1:8" ht="13.5" x14ac:dyDescent="0.25">
      <c r="A712" s="3">
        <f>TITRES_STAT!B715</f>
        <v>43342</v>
      </c>
      <c r="B712" s="6">
        <f>TITRES_STAT!D715</f>
        <v>37.5548</v>
      </c>
      <c r="C712" s="2">
        <f t="shared" si="60"/>
        <v>37.876303533004432</v>
      </c>
      <c r="D712" s="2">
        <f t="shared" si="62"/>
        <v>37.808569154176617</v>
      </c>
      <c r="E712" s="2">
        <f t="shared" si="61"/>
        <v>6.7734378827815078E-2</v>
      </c>
      <c r="F712" s="2">
        <f t="shared" si="65"/>
        <v>8.5394214609654431E-3</v>
      </c>
      <c r="G712" s="2">
        <f t="shared" si="63"/>
        <v>5.9194957366849633E-2</v>
      </c>
      <c r="H712" s="2" t="str">
        <f t="shared" si="64"/>
        <v>Sell</v>
      </c>
    </row>
    <row r="713" spans="1:8" ht="13.5" x14ac:dyDescent="0.25">
      <c r="A713" s="3">
        <f>TITRES_STAT!B716</f>
        <v>43343</v>
      </c>
      <c r="B713" s="6">
        <f>TITRES_STAT!D716</f>
        <v>37.5565</v>
      </c>
      <c r="C713" s="2">
        <f t="shared" si="60"/>
        <v>37.935626066388359</v>
      </c>
      <c r="D713" s="2">
        <f t="shared" si="62"/>
        <v>37.789897364978351</v>
      </c>
      <c r="E713" s="2">
        <f t="shared" si="61"/>
        <v>0.14572870141000749</v>
      </c>
      <c r="F713" s="2">
        <f t="shared" si="65"/>
        <v>3.5977277450773851E-2</v>
      </c>
      <c r="G713" s="2">
        <f t="shared" si="63"/>
        <v>0.10975142395923364</v>
      </c>
      <c r="H713" s="2" t="str">
        <f t="shared" si="64"/>
        <v>Sell</v>
      </c>
    </row>
    <row r="714" spans="1:8" ht="13.5" x14ac:dyDescent="0.25">
      <c r="A714" s="3">
        <f>TITRES_STAT!B717</f>
        <v>43346</v>
      </c>
      <c r="B714" s="6">
        <f>TITRES_STAT!D717</f>
        <v>38.0794</v>
      </c>
      <c r="C714" s="2">
        <f t="shared" si="60"/>
        <v>37.868098979251684</v>
      </c>
      <c r="D714" s="2">
        <f t="shared" si="62"/>
        <v>37.811342004609585</v>
      </c>
      <c r="E714" s="2">
        <f t="shared" si="61"/>
        <v>5.6756974642098612E-2</v>
      </c>
      <c r="F714" s="2">
        <f t="shared" si="65"/>
        <v>4.0133216889038807E-2</v>
      </c>
      <c r="G714" s="2">
        <f t="shared" si="63"/>
        <v>1.6623757753059805E-2</v>
      </c>
      <c r="H714" s="2" t="str">
        <f t="shared" si="64"/>
        <v>Sell</v>
      </c>
    </row>
    <row r="715" spans="1:8" ht="13.5" x14ac:dyDescent="0.25">
      <c r="A715" s="3">
        <f>TITRES_STAT!B718</f>
        <v>43347</v>
      </c>
      <c r="B715" s="6">
        <f>TITRES_STAT!D718</f>
        <v>38.0794</v>
      </c>
      <c r="C715" s="2">
        <f t="shared" si="60"/>
        <v>37.810960674751421</v>
      </c>
      <c r="D715" s="2">
        <f t="shared" si="62"/>
        <v>37.831198152416285</v>
      </c>
      <c r="E715" s="2">
        <f t="shared" si="61"/>
        <v>-2.0237477664863945E-2</v>
      </c>
      <c r="F715" s="2">
        <f t="shared" si="65"/>
        <v>2.8059077978258261E-2</v>
      </c>
      <c r="G715" s="2">
        <f t="shared" si="63"/>
        <v>-4.8296555643122206E-2</v>
      </c>
      <c r="H715" s="2" t="str">
        <f t="shared" si="64"/>
        <v>Hold</v>
      </c>
    </row>
    <row r="716" spans="1:8" ht="13.5" x14ac:dyDescent="0.25">
      <c r="A716" s="3">
        <f>TITRES_STAT!B719</f>
        <v>43348</v>
      </c>
      <c r="B716" s="6">
        <f>TITRES_STAT!D719</f>
        <v>38.089199999999998</v>
      </c>
      <c r="C716" s="2">
        <f t="shared" si="60"/>
        <v>37.85798210940505</v>
      </c>
      <c r="D716" s="2">
        <f t="shared" si="62"/>
        <v>37.850309400385449</v>
      </c>
      <c r="E716" s="2">
        <f t="shared" si="61"/>
        <v>7.6727090196015979E-3</v>
      </c>
      <c r="F716" s="2">
        <f t="shared" si="65"/>
        <v>2.3981804186526928E-2</v>
      </c>
      <c r="G716" s="2">
        <f t="shared" si="63"/>
        <v>-1.630909516692533E-2</v>
      </c>
      <c r="H716" s="2" t="str">
        <f t="shared" si="64"/>
        <v>Hold</v>
      </c>
    </row>
    <row r="717" spans="1:8" ht="13.5" x14ac:dyDescent="0.25">
      <c r="A717" s="3">
        <f>TITRES_STAT!B720</f>
        <v>43349</v>
      </c>
      <c r="B717" s="6">
        <f>TITRES_STAT!D720</f>
        <v>38.089199999999998</v>
      </c>
      <c r="C717" s="2">
        <f t="shared" si="60"/>
        <v>37.897769477188888</v>
      </c>
      <c r="D717" s="2">
        <f t="shared" si="62"/>
        <v>37.868005000356902</v>
      </c>
      <c r="E717" s="2">
        <f t="shared" si="61"/>
        <v>2.9764476831985576E-2</v>
      </c>
      <c r="F717" s="2">
        <f t="shared" si="65"/>
        <v>2.5138338715618658E-2</v>
      </c>
      <c r="G717" s="2">
        <f t="shared" si="63"/>
        <v>4.626138116366918E-3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6">
        <f>TITRES_STAT!D721</f>
        <v>38.158299999999997</v>
      </c>
      <c r="C718" s="2">
        <f t="shared" si="60"/>
        <v>37.931435711467522</v>
      </c>
      <c r="D718" s="2">
        <f t="shared" si="62"/>
        <v>37.889508333663798</v>
      </c>
      <c r="E718" s="2">
        <f t="shared" si="61"/>
        <v>4.1927377803723687E-2</v>
      </c>
      <c r="F718" s="2">
        <f t="shared" si="65"/>
        <v>2.8496146533239668E-2</v>
      </c>
      <c r="G718" s="2">
        <f t="shared" si="63"/>
        <v>1.3431231270484019E-2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6">
        <f>TITRES_STAT!D722</f>
        <v>38.158299999999997</v>
      </c>
      <c r="C719" s="2">
        <f t="shared" ref="C719:C782" si="66">$C$4*B709+C718*(1-$C$4)</f>
        <v>37.864553294318668</v>
      </c>
      <c r="D719" s="2">
        <f t="shared" si="62"/>
        <v>37.909418827466482</v>
      </c>
      <c r="E719" s="2">
        <f t="shared" si="61"/>
        <v>-4.4865533147813608E-2</v>
      </c>
      <c r="F719" s="2">
        <f t="shared" si="65"/>
        <v>1.3823810597029014E-2</v>
      </c>
      <c r="G719" s="2">
        <f t="shared" si="63"/>
        <v>-5.8689343744842623E-2</v>
      </c>
      <c r="H719" s="2" t="str">
        <f t="shared" si="64"/>
        <v>Hold</v>
      </c>
    </row>
    <row r="720" spans="1:8" ht="13.5" x14ac:dyDescent="0.25">
      <c r="A720" s="3">
        <f>TITRES_STAT!B723</f>
        <v>43355</v>
      </c>
      <c r="B720" s="6">
        <f>TITRES_STAT!D723</f>
        <v>38.256999999999998</v>
      </c>
      <c r="C720" s="2">
        <f t="shared" si="66"/>
        <v>37.809452787500412</v>
      </c>
      <c r="D720" s="2">
        <f t="shared" si="62"/>
        <v>37.935165580987487</v>
      </c>
      <c r="E720" s="2">
        <f t="shared" si="61"/>
        <v>-0.1257127934870752</v>
      </c>
      <c r="F720" s="2">
        <f t="shared" si="65"/>
        <v>-1.4083510219791829E-2</v>
      </c>
      <c r="G720" s="2">
        <f t="shared" si="63"/>
        <v>-0.11162928326728337</v>
      </c>
      <c r="H720" s="2" t="str">
        <f t="shared" si="64"/>
        <v>Hold</v>
      </c>
    </row>
    <row r="721" spans="1:8" ht="13.5" x14ac:dyDescent="0.25">
      <c r="A721" s="3">
        <f>TITRES_STAT!B724</f>
        <v>43356</v>
      </c>
      <c r="B721" s="6">
        <f>TITRES_STAT!D724</f>
        <v>38.256999999999998</v>
      </c>
      <c r="C721" s="2">
        <f t="shared" si="66"/>
        <v>37.767290820192656</v>
      </c>
      <c r="D721" s="2">
        <f t="shared" si="62"/>
        <v>37.959005167581012</v>
      </c>
      <c r="E721" s="2">
        <f t="shared" si="61"/>
        <v>-0.19171434738835558</v>
      </c>
      <c r="F721" s="2">
        <f t="shared" si="65"/>
        <v>-4.9609677653504582E-2</v>
      </c>
      <c r="G721" s="2">
        <f t="shared" si="63"/>
        <v>-0.142104669734851</v>
      </c>
      <c r="H721" s="2" t="str">
        <f t="shared" si="64"/>
        <v>Hold</v>
      </c>
    </row>
    <row r="722" spans="1:8" ht="13.5" x14ac:dyDescent="0.25">
      <c r="A722" s="3">
        <f>TITRES_STAT!B725</f>
        <v>43357</v>
      </c>
      <c r="B722" s="6">
        <f>TITRES_STAT!D725</f>
        <v>38.256999999999998</v>
      </c>
      <c r="C722" s="2">
        <f t="shared" si="66"/>
        <v>37.734599924778401</v>
      </c>
      <c r="D722" s="2">
        <f t="shared" si="62"/>
        <v>37.981078858871307</v>
      </c>
      <c r="E722" s="2">
        <f t="shared" si="61"/>
        <v>-0.24647893409290589</v>
      </c>
      <c r="F722" s="2">
        <f t="shared" si="65"/>
        <v>-8.8983528941384851E-2</v>
      </c>
      <c r="G722" s="2">
        <f t="shared" si="63"/>
        <v>-0.15749540515152105</v>
      </c>
      <c r="H722" s="2" t="str">
        <f t="shared" si="64"/>
        <v>Hold</v>
      </c>
    </row>
    <row r="723" spans="1:8" ht="13.5" x14ac:dyDescent="0.25">
      <c r="A723" s="3">
        <f>TITRES_STAT!B726</f>
        <v>43360</v>
      </c>
      <c r="B723" s="6">
        <f>TITRES_STAT!D726</f>
        <v>38.256999999999998</v>
      </c>
      <c r="C723" s="2">
        <f t="shared" si="66"/>
        <v>37.707199936350953</v>
      </c>
      <c r="D723" s="2">
        <f t="shared" si="62"/>
        <v>38.001517461917878</v>
      </c>
      <c r="E723" s="2">
        <f t="shared" si="61"/>
        <v>-0.29431752556692459</v>
      </c>
      <c r="F723" s="2">
        <f t="shared" si="65"/>
        <v>-0.13005032826649282</v>
      </c>
      <c r="G723" s="2">
        <f t="shared" si="63"/>
        <v>-0.16426719730043177</v>
      </c>
      <c r="H723" s="2" t="str">
        <f t="shared" si="64"/>
        <v>Hold</v>
      </c>
    </row>
    <row r="724" spans="1:8" ht="13.5" x14ac:dyDescent="0.25">
      <c r="A724" s="3">
        <f>TITRES_STAT!B727</f>
        <v>43361</v>
      </c>
      <c r="B724" s="6">
        <f>TITRES_STAT!D727</f>
        <v>38.256999999999998</v>
      </c>
      <c r="C724" s="2">
        <f t="shared" si="66"/>
        <v>37.764461484604652</v>
      </c>
      <c r="D724" s="2">
        <f t="shared" si="62"/>
        <v>38.020442094368406</v>
      </c>
      <c r="E724" s="2">
        <f t="shared" si="61"/>
        <v>-0.25598060976375336</v>
      </c>
      <c r="F724" s="2">
        <f t="shared" si="65"/>
        <v>-0.15523638456594493</v>
      </c>
      <c r="G724" s="2">
        <f t="shared" si="63"/>
        <v>-0.10074422519780843</v>
      </c>
      <c r="H724" s="2" t="str">
        <f t="shared" si="64"/>
        <v>Hold</v>
      </c>
    </row>
    <row r="725" spans="1:8" ht="13.5" x14ac:dyDescent="0.25">
      <c r="A725" s="3">
        <f>TITRES_STAT!B728</f>
        <v>43362</v>
      </c>
      <c r="B725" s="6">
        <f>TITRES_STAT!D728</f>
        <v>38.256999999999998</v>
      </c>
      <c r="C725" s="2">
        <f t="shared" si="66"/>
        <v>37.812913563896245</v>
      </c>
      <c r="D725" s="2">
        <f t="shared" si="62"/>
        <v>38.037964902192968</v>
      </c>
      <c r="E725" s="2">
        <f t="shared" si="61"/>
        <v>-0.22505133829672275</v>
      </c>
      <c r="F725" s="2">
        <f t="shared" si="65"/>
        <v>-0.1691993753121005</v>
      </c>
      <c r="G725" s="2">
        <f t="shared" si="63"/>
        <v>-5.585196298462225E-2</v>
      </c>
      <c r="H725" s="2" t="str">
        <f t="shared" si="64"/>
        <v>Hold</v>
      </c>
    </row>
    <row r="726" spans="1:8" ht="13.5" x14ac:dyDescent="0.25">
      <c r="A726" s="3">
        <f>TITRES_STAT!B729</f>
        <v>43363</v>
      </c>
      <c r="B726" s="6">
        <f>TITRES_STAT!D729</f>
        <v>38.276699999999998</v>
      </c>
      <c r="C726" s="2">
        <f t="shared" si="66"/>
        <v>37.85541916945067</v>
      </c>
      <c r="D726" s="2">
        <f t="shared" si="62"/>
        <v>38.055648983512008</v>
      </c>
      <c r="E726" s="2">
        <f t="shared" si="61"/>
        <v>-0.20022981406133766</v>
      </c>
      <c r="F726" s="2">
        <f t="shared" si="65"/>
        <v>-0.17540546306194793</v>
      </c>
      <c r="G726" s="2">
        <f t="shared" si="63"/>
        <v>-2.4824350999389733E-2</v>
      </c>
      <c r="H726" s="2" t="str">
        <f t="shared" si="64"/>
        <v>Hold</v>
      </c>
    </row>
    <row r="727" spans="1:8" ht="13.5" x14ac:dyDescent="0.25">
      <c r="A727" s="3">
        <f>TITRES_STAT!B730</f>
        <v>43364</v>
      </c>
      <c r="B727" s="6">
        <f>TITRES_STAT!D730</f>
        <v>38.3063</v>
      </c>
      <c r="C727" s="2">
        <f t="shared" si="66"/>
        <v>37.891385451073646</v>
      </c>
      <c r="D727" s="2">
        <f t="shared" si="62"/>
        <v>38.074215725474083</v>
      </c>
      <c r="E727" s="2">
        <f t="shared" si="61"/>
        <v>-0.18283027440043753</v>
      </c>
      <c r="F727" s="2">
        <f t="shared" si="65"/>
        <v>-0.17689042532964586</v>
      </c>
      <c r="G727" s="2">
        <f t="shared" si="63"/>
        <v>-5.9398490707916751E-3</v>
      </c>
      <c r="H727" s="2" t="str">
        <f t="shared" si="64"/>
        <v>Hold</v>
      </c>
    </row>
    <row r="728" spans="1:8" ht="13.5" x14ac:dyDescent="0.25">
      <c r="A728" s="3">
        <f>TITRES_STAT!B731</f>
        <v>43367</v>
      </c>
      <c r="B728" s="6">
        <f>TITRES_STAT!D731</f>
        <v>38.473999999999997</v>
      </c>
      <c r="C728" s="2">
        <f t="shared" si="66"/>
        <v>37.93244922783154</v>
      </c>
      <c r="D728" s="2">
        <f t="shared" si="62"/>
        <v>38.103829375438963</v>
      </c>
      <c r="E728" s="2">
        <f t="shared" si="61"/>
        <v>-0.17138014760742237</v>
      </c>
      <c r="F728" s="2">
        <f t="shared" si="65"/>
        <v>-0.17578836978520118</v>
      </c>
      <c r="G728" s="2">
        <f t="shared" si="63"/>
        <v>4.4082221777788089E-3</v>
      </c>
      <c r="H728" s="2" t="str">
        <f t="shared" si="64"/>
        <v>Sell</v>
      </c>
    </row>
    <row r="729" spans="1:8" ht="13.5" x14ac:dyDescent="0.25">
      <c r="A729" s="3">
        <f>TITRES_STAT!B732</f>
        <v>43368</v>
      </c>
      <c r="B729" s="6">
        <f>TITRES_STAT!D732</f>
        <v>38.473999999999997</v>
      </c>
      <c r="C729" s="2">
        <f t="shared" si="66"/>
        <v>37.96719550047284</v>
      </c>
      <c r="D729" s="2">
        <f t="shared" si="62"/>
        <v>38.131249421702741</v>
      </c>
      <c r="E729" s="2">
        <f t="shared" si="61"/>
        <v>-0.16405392122990037</v>
      </c>
      <c r="F729" s="2">
        <f t="shared" si="65"/>
        <v>-0.17344148007414104</v>
      </c>
      <c r="G729" s="2">
        <f t="shared" si="63"/>
        <v>9.3875588442406677E-3</v>
      </c>
      <c r="H729" s="2" t="str">
        <f t="shared" si="64"/>
        <v>Sell</v>
      </c>
    </row>
    <row r="730" spans="1:8" ht="13.5" x14ac:dyDescent="0.25">
      <c r="A730" s="3">
        <f>TITRES_STAT!B733</f>
        <v>43369</v>
      </c>
      <c r="B730" s="6">
        <f>TITRES_STAT!D733</f>
        <v>38.473999999999997</v>
      </c>
      <c r="C730" s="2">
        <f t="shared" si="66"/>
        <v>38.011780808092404</v>
      </c>
      <c r="D730" s="2">
        <f t="shared" si="62"/>
        <v>38.156638353428463</v>
      </c>
      <c r="E730" s="2">
        <f t="shared" si="61"/>
        <v>-0.14485754533605899</v>
      </c>
      <c r="F730" s="2">
        <f t="shared" si="65"/>
        <v>-0.16772469312652463</v>
      </c>
      <c r="G730" s="2">
        <f t="shared" si="63"/>
        <v>2.2867147790465642E-2</v>
      </c>
      <c r="H730" s="2" t="str">
        <f t="shared" si="64"/>
        <v>Sell</v>
      </c>
    </row>
    <row r="731" spans="1:8" ht="13.5" x14ac:dyDescent="0.25">
      <c r="A731" s="3">
        <f>TITRES_STAT!B734</f>
        <v>43370</v>
      </c>
      <c r="B731" s="6">
        <f>TITRES_STAT!D734</f>
        <v>38.473999999999997</v>
      </c>
      <c r="C731" s="2">
        <f t="shared" si="66"/>
        <v>38.049506837616647</v>
      </c>
      <c r="D731" s="2">
        <f t="shared" si="62"/>
        <v>38.180146623544871</v>
      </c>
      <c r="E731" s="2">
        <f t="shared" si="61"/>
        <v>-0.13063978592822423</v>
      </c>
      <c r="F731" s="2">
        <f t="shared" si="65"/>
        <v>-0.16030771168686456</v>
      </c>
      <c r="G731" s="2">
        <f t="shared" si="63"/>
        <v>2.9667925758640329E-2</v>
      </c>
      <c r="H731" s="2" t="str">
        <f t="shared" si="64"/>
        <v>Sell</v>
      </c>
    </row>
    <row r="732" spans="1:8" ht="13.5" x14ac:dyDescent="0.25">
      <c r="A732" s="3">
        <f>TITRES_STAT!B735</f>
        <v>43371</v>
      </c>
      <c r="B732" s="6">
        <f>TITRES_STAT!D735</f>
        <v>38.473999999999997</v>
      </c>
      <c r="C732" s="2">
        <f t="shared" si="66"/>
        <v>38.081428862598706</v>
      </c>
      <c r="D732" s="2">
        <f t="shared" si="62"/>
        <v>38.201913540319325</v>
      </c>
      <c r="E732" s="2">
        <f t="shared" ref="E732:E795" si="67">C732-D732</f>
        <v>-0.12048467772061855</v>
      </c>
      <c r="F732" s="2">
        <f t="shared" si="65"/>
        <v>-0.15234310489361536</v>
      </c>
      <c r="G732" s="2">
        <f t="shared" si="63"/>
        <v>3.1858427172996806E-2</v>
      </c>
      <c r="H732" s="2" t="str">
        <f t="shared" si="64"/>
        <v>Sell</v>
      </c>
    </row>
    <row r="733" spans="1:8" ht="13.5" x14ac:dyDescent="0.25">
      <c r="A733" s="3">
        <f>TITRES_STAT!B736</f>
        <v>43374</v>
      </c>
      <c r="B733" s="6">
        <f>TITRES_STAT!D736</f>
        <v>38.473999999999997</v>
      </c>
      <c r="C733" s="2">
        <f t="shared" si="66"/>
        <v>38.108439806814289</v>
      </c>
      <c r="D733" s="2">
        <f t="shared" ref="D733:D796" si="68">$D$4*B733+(1-$D$4)*D732</f>
        <v>38.222068092888264</v>
      </c>
      <c r="E733" s="2">
        <f t="shared" si="67"/>
        <v>-0.11362828607397546</v>
      </c>
      <c r="F733" s="2">
        <f t="shared" si="65"/>
        <v>-0.14460014112968739</v>
      </c>
      <c r="G733" s="2">
        <f t="shared" si="63"/>
        <v>3.0971855055711928E-2</v>
      </c>
      <c r="H733" s="2" t="str">
        <f t="shared" si="64"/>
        <v>Sell</v>
      </c>
    </row>
    <row r="734" spans="1:8" ht="13.5" x14ac:dyDescent="0.25">
      <c r="A734" s="3">
        <f>TITRES_STAT!B737</f>
        <v>43375</v>
      </c>
      <c r="B734" s="6">
        <f>TITRES_STAT!D737</f>
        <v>38.473999999999997</v>
      </c>
      <c r="C734" s="2">
        <f t="shared" si="66"/>
        <v>38.131295221150552</v>
      </c>
      <c r="D734" s="2">
        <f t="shared" si="68"/>
        <v>38.240729715637279</v>
      </c>
      <c r="E734" s="2">
        <f t="shared" si="67"/>
        <v>-0.10943449448672737</v>
      </c>
      <c r="F734" s="2">
        <f t="shared" si="65"/>
        <v>-0.13756701180109537</v>
      </c>
      <c r="G734" s="2">
        <f t="shared" si="63"/>
        <v>2.8132517314368E-2</v>
      </c>
      <c r="H734" s="2" t="str">
        <f t="shared" si="64"/>
        <v>Sell</v>
      </c>
    </row>
    <row r="735" spans="1:8" ht="13.5" x14ac:dyDescent="0.25">
      <c r="A735" s="3">
        <f>TITRES_STAT!B738</f>
        <v>43376</v>
      </c>
      <c r="B735" s="6">
        <f>TITRES_STAT!D738</f>
        <v>38.483899999999998</v>
      </c>
      <c r="C735" s="2">
        <f t="shared" si="66"/>
        <v>38.150634417896619</v>
      </c>
      <c r="D735" s="2">
        <f t="shared" si="68"/>
        <v>38.258742329293774</v>
      </c>
      <c r="E735" s="2">
        <f t="shared" si="67"/>
        <v>-0.10810791139715548</v>
      </c>
      <c r="F735" s="2">
        <f t="shared" si="65"/>
        <v>-0.13167519172030739</v>
      </c>
      <c r="G735" s="2">
        <f t="shared" si="63"/>
        <v>2.3567280323151918E-2</v>
      </c>
      <c r="H735" s="2" t="str">
        <f t="shared" si="64"/>
        <v>Sell</v>
      </c>
    </row>
    <row r="736" spans="1:8" ht="13.5" x14ac:dyDescent="0.25">
      <c r="A736" s="3">
        <f>TITRES_STAT!B739</f>
        <v>43377</v>
      </c>
      <c r="B736" s="6">
        <f>TITRES_STAT!D739</f>
        <v>38.473999999999997</v>
      </c>
      <c r="C736" s="2">
        <f t="shared" si="66"/>
        <v>38.170029122835601</v>
      </c>
      <c r="D736" s="2">
        <f t="shared" si="68"/>
        <v>38.27468734193868</v>
      </c>
      <c r="E736" s="2">
        <f t="shared" si="67"/>
        <v>-0.10465821910307938</v>
      </c>
      <c r="F736" s="2">
        <f t="shared" si="65"/>
        <v>-0.1262717971968618</v>
      </c>
      <c r="G736" s="2">
        <f t="shared" si="63"/>
        <v>2.1613578093782421E-2</v>
      </c>
      <c r="H736" s="2" t="str">
        <f t="shared" si="64"/>
        <v>Sell</v>
      </c>
    </row>
    <row r="737" spans="1:8" ht="13.5" x14ac:dyDescent="0.25">
      <c r="A737" s="3">
        <f>TITRES_STAT!B740</f>
        <v>43378</v>
      </c>
      <c r="B737" s="6">
        <f>TITRES_STAT!D740</f>
        <v>38.473999999999997</v>
      </c>
      <c r="C737" s="2">
        <f t="shared" si="66"/>
        <v>38.190993873168587</v>
      </c>
      <c r="D737" s="2">
        <f t="shared" si="68"/>
        <v>38.289451242535812</v>
      </c>
      <c r="E737" s="2">
        <f t="shared" si="67"/>
        <v>-9.8457369367224601E-2</v>
      </c>
      <c r="F737" s="2">
        <f t="shared" si="65"/>
        <v>-0.12070891163093436</v>
      </c>
      <c r="G737" s="2">
        <f t="shared" si="63"/>
        <v>2.2251542263709762E-2</v>
      </c>
      <c r="H737" s="2" t="str">
        <f t="shared" si="64"/>
        <v>Sell</v>
      </c>
    </row>
    <row r="738" spans="1:8" ht="13.5" x14ac:dyDescent="0.25">
      <c r="A738" s="3">
        <f>TITRES_STAT!B741</f>
        <v>43381</v>
      </c>
      <c r="B738" s="6">
        <f>TITRES_STAT!D741</f>
        <v>38.473999999999997</v>
      </c>
      <c r="C738" s="2">
        <f t="shared" si="66"/>
        <v>38.234533277296492</v>
      </c>
      <c r="D738" s="2">
        <f t="shared" si="68"/>
        <v>38.30312152086649</v>
      </c>
      <c r="E738" s="2">
        <f t="shared" si="67"/>
        <v>-6.8588243569998042E-2</v>
      </c>
      <c r="F738" s="2">
        <f t="shared" si="65"/>
        <v>-0.1102847780187471</v>
      </c>
      <c r="G738" s="2">
        <f t="shared" si="63"/>
        <v>4.1696534448749059E-2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6">
        <f>TITRES_STAT!D742</f>
        <v>38.473999999999997</v>
      </c>
      <c r="C739" s="2">
        <f t="shared" si="66"/>
        <v>38.271374311558567</v>
      </c>
      <c r="D739" s="2">
        <f t="shared" si="68"/>
        <v>38.315779185987488</v>
      </c>
      <c r="E739" s="2">
        <f t="shared" si="67"/>
        <v>-4.4404874428920493E-2</v>
      </c>
      <c r="F739" s="2">
        <f t="shared" si="65"/>
        <v>-9.7108797300781785E-2</v>
      </c>
      <c r="G739" s="2">
        <f t="shared" si="63"/>
        <v>5.2703922871861292E-2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6">
        <f>TITRES_STAT!D743</f>
        <v>38.473999999999997</v>
      </c>
      <c r="C740" s="2">
        <f t="shared" si="66"/>
        <v>38.302547494395711</v>
      </c>
      <c r="D740" s="2">
        <f t="shared" si="68"/>
        <v>38.327499246284709</v>
      </c>
      <c r="E740" s="2">
        <f t="shared" si="67"/>
        <v>-2.4951751888998785E-2</v>
      </c>
      <c r="F740" s="2">
        <f t="shared" si="65"/>
        <v>-8.2677388218425185E-2</v>
      </c>
      <c r="G740" s="2">
        <f t="shared" ref="G740:G803" si="69">E740-F740</f>
        <v>5.77256363294264E-2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6">
        <f>TITRES_STAT!D744</f>
        <v>38.473999999999997</v>
      </c>
      <c r="C741" s="2">
        <f t="shared" si="66"/>
        <v>38.328924802950212</v>
      </c>
      <c r="D741" s="2">
        <f t="shared" si="68"/>
        <v>38.338351153967324</v>
      </c>
      <c r="E741" s="2">
        <f t="shared" si="67"/>
        <v>-9.4263510171117559E-3</v>
      </c>
      <c r="F741" s="2">
        <f t="shared" ref="F741:F804" si="71">(E741*(2/(10)))+((1-(2/10))*F740)</f>
        <v>-6.8027180778162513E-2</v>
      </c>
      <c r="G741" s="2">
        <f t="shared" si="69"/>
        <v>5.8600829761050757E-2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6">
        <f>TITRES_STAT!D745</f>
        <v>38.473999999999997</v>
      </c>
      <c r="C742" s="2">
        <f t="shared" si="66"/>
        <v>38.351244064034795</v>
      </c>
      <c r="D742" s="2">
        <f t="shared" si="68"/>
        <v>38.348399216636409</v>
      </c>
      <c r="E742" s="2">
        <f t="shared" si="67"/>
        <v>2.8448473983857525E-3</v>
      </c>
      <c r="F742" s="2">
        <f t="shared" si="71"/>
        <v>-5.3852775142852867E-2</v>
      </c>
      <c r="G742" s="2">
        <f t="shared" si="69"/>
        <v>5.6697622541238619E-2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6">
        <f>TITRES_STAT!D746</f>
        <v>38.473999999999997</v>
      </c>
      <c r="C743" s="2">
        <f t="shared" si="66"/>
        <v>38.370129592644822</v>
      </c>
      <c r="D743" s="2">
        <f t="shared" si="68"/>
        <v>38.357702978367044</v>
      </c>
      <c r="E743" s="2">
        <f t="shared" si="67"/>
        <v>1.2426614277778469E-2</v>
      </c>
      <c r="F743" s="2">
        <f t="shared" si="71"/>
        <v>-4.0596897258726602E-2</v>
      </c>
      <c r="G743" s="2">
        <f t="shared" si="69"/>
        <v>5.3023511536505072E-2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6">
        <f>TITRES_STAT!D747</f>
        <v>37.980699999999999</v>
      </c>
      <c r="C744" s="2">
        <f t="shared" si="66"/>
        <v>38.386109655314847</v>
      </c>
      <c r="D744" s="2">
        <f t="shared" si="68"/>
        <v>38.329776831821334</v>
      </c>
      <c r="E744" s="2">
        <f t="shared" si="67"/>
        <v>5.6332823493512763E-2</v>
      </c>
      <c r="F744" s="2">
        <f t="shared" si="71"/>
        <v>-2.1210953108278731E-2</v>
      </c>
      <c r="G744" s="2">
        <f t="shared" si="69"/>
        <v>7.7543776601791486E-2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6">
        <f>TITRES_STAT!D748</f>
        <v>37.980699999999999</v>
      </c>
      <c r="C745" s="2">
        <f t="shared" si="66"/>
        <v>38.401154323727944</v>
      </c>
      <c r="D745" s="2">
        <f t="shared" si="68"/>
        <v>38.303919288723456</v>
      </c>
      <c r="E745" s="2">
        <f t="shared" si="67"/>
        <v>9.7235035004487713E-2</v>
      </c>
      <c r="F745" s="2">
        <f t="shared" si="71"/>
        <v>2.4782445142745579E-3</v>
      </c>
      <c r="G745" s="2">
        <f t="shared" si="69"/>
        <v>9.4756790490213155E-2</v>
      </c>
      <c r="H745" s="2" t="str">
        <f t="shared" si="70"/>
        <v>Sell</v>
      </c>
    </row>
    <row r="746" spans="1:8" ht="13.5" x14ac:dyDescent="0.25">
      <c r="A746" s="3">
        <f>TITRES_STAT!B749</f>
        <v>43392</v>
      </c>
      <c r="B746" s="6">
        <f>TITRES_STAT!D749</f>
        <v>38.473999999999997</v>
      </c>
      <c r="C746" s="2">
        <f t="shared" si="66"/>
        <v>38.412361350846723</v>
      </c>
      <c r="D746" s="2">
        <f t="shared" si="68"/>
        <v>38.316517859929121</v>
      </c>
      <c r="E746" s="2">
        <f t="shared" si="67"/>
        <v>9.5843490917602026E-2</v>
      </c>
      <c r="F746" s="2">
        <f t="shared" si="71"/>
        <v>2.1151293794940053E-2</v>
      </c>
      <c r="G746" s="2">
        <f t="shared" si="69"/>
        <v>7.469219712266198E-2</v>
      </c>
      <c r="H746" s="2" t="str">
        <f t="shared" si="70"/>
        <v>Sell</v>
      </c>
    </row>
    <row r="747" spans="1:8" ht="13.5" x14ac:dyDescent="0.25">
      <c r="A747" s="3">
        <f>TITRES_STAT!B750</f>
        <v>43395</v>
      </c>
      <c r="B747" s="6">
        <f>TITRES_STAT!D750</f>
        <v>38.473999999999997</v>
      </c>
      <c r="C747" s="2">
        <f t="shared" si="66"/>
        <v>38.421844219947225</v>
      </c>
      <c r="D747" s="2">
        <f t="shared" si="68"/>
        <v>38.328183203638069</v>
      </c>
      <c r="E747" s="2">
        <f t="shared" si="67"/>
        <v>9.3661016309155798E-2</v>
      </c>
      <c r="F747" s="2">
        <f t="shared" si="71"/>
        <v>3.5653238297783205E-2</v>
      </c>
      <c r="G747" s="2">
        <f t="shared" si="69"/>
        <v>5.8007778011372593E-2</v>
      </c>
      <c r="H747" s="2" t="str">
        <f t="shared" si="70"/>
        <v>Sell</v>
      </c>
    </row>
    <row r="748" spans="1:8" ht="13.5" x14ac:dyDescent="0.25">
      <c r="A748" s="3">
        <f>TITRES_STAT!B751</f>
        <v>43396</v>
      </c>
      <c r="B748" s="6">
        <f>TITRES_STAT!D751</f>
        <v>38.473999999999997</v>
      </c>
      <c r="C748" s="2">
        <f t="shared" si="66"/>
        <v>38.429868186109189</v>
      </c>
      <c r="D748" s="2">
        <f t="shared" si="68"/>
        <v>38.338984447813026</v>
      </c>
      <c r="E748" s="2">
        <f t="shared" si="67"/>
        <v>9.0883738296163585E-2</v>
      </c>
      <c r="F748" s="2">
        <f t="shared" si="71"/>
        <v>4.6699338297459286E-2</v>
      </c>
      <c r="G748" s="2">
        <f t="shared" si="69"/>
        <v>4.4184399998704299E-2</v>
      </c>
      <c r="H748" s="2" t="str">
        <f t="shared" si="70"/>
        <v>Sell</v>
      </c>
    </row>
    <row r="749" spans="1:8" ht="13.5" x14ac:dyDescent="0.25">
      <c r="A749" s="3">
        <f>TITRES_STAT!B752</f>
        <v>43397</v>
      </c>
      <c r="B749" s="6">
        <f>TITRES_STAT!D752</f>
        <v>38.473999999999997</v>
      </c>
      <c r="C749" s="2">
        <f t="shared" si="66"/>
        <v>38.436657695938543</v>
      </c>
      <c r="D749" s="2">
        <f t="shared" si="68"/>
        <v>38.348985599826875</v>
      </c>
      <c r="E749" s="2">
        <f t="shared" si="67"/>
        <v>8.7672096111667486E-2</v>
      </c>
      <c r="F749" s="2">
        <f t="shared" si="71"/>
        <v>5.4893889860300929E-2</v>
      </c>
      <c r="G749" s="2">
        <f t="shared" si="69"/>
        <v>3.2778206251366557E-2</v>
      </c>
      <c r="H749" s="2" t="str">
        <f t="shared" si="70"/>
        <v>Sell</v>
      </c>
    </row>
    <row r="750" spans="1:8" ht="13.5" x14ac:dyDescent="0.25">
      <c r="A750" s="3">
        <f>TITRES_STAT!B753</f>
        <v>43398</v>
      </c>
      <c r="B750" s="6">
        <f>TITRES_STAT!D753</f>
        <v>38.967199999999998</v>
      </c>
      <c r="C750" s="2">
        <f t="shared" si="66"/>
        <v>38.442402665794148</v>
      </c>
      <c r="D750" s="2">
        <f t="shared" si="68"/>
        <v>38.394779259098961</v>
      </c>
      <c r="E750" s="2">
        <f t="shared" si="67"/>
        <v>4.7623406695187498E-2</v>
      </c>
      <c r="F750" s="2">
        <f t="shared" si="71"/>
        <v>5.3439793227278244E-2</v>
      </c>
      <c r="G750" s="2">
        <f t="shared" si="69"/>
        <v>-5.8163865320907462E-3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6">
        <f>TITRES_STAT!D754</f>
        <v>38.967199999999998</v>
      </c>
      <c r="C751" s="2">
        <f t="shared" si="66"/>
        <v>38.447263794133505</v>
      </c>
      <c r="D751" s="2">
        <f t="shared" si="68"/>
        <v>38.437180795462005</v>
      </c>
      <c r="E751" s="2">
        <f t="shared" si="67"/>
        <v>1.0082998671499865E-2</v>
      </c>
      <c r="F751" s="2">
        <f t="shared" si="71"/>
        <v>4.4768434316122575E-2</v>
      </c>
      <c r="G751" s="2">
        <f t="shared" si="69"/>
        <v>-3.468543564462271E-2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6">
        <f>TITRES_STAT!D755</f>
        <v>38.967199999999998</v>
      </c>
      <c r="C752" s="2">
        <f t="shared" si="66"/>
        <v>38.451377056574501</v>
      </c>
      <c r="D752" s="2">
        <f t="shared" si="68"/>
        <v>38.476441477279636</v>
      </c>
      <c r="E752" s="2">
        <f t="shared" si="67"/>
        <v>-2.5064420705135149E-2</v>
      </c>
      <c r="F752" s="2">
        <f t="shared" si="71"/>
        <v>3.0801863311871031E-2</v>
      </c>
      <c r="G752" s="2">
        <f t="shared" si="69"/>
        <v>-5.5866284017006176E-2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6">
        <f>TITRES_STAT!D756</f>
        <v>38.868600000000001</v>
      </c>
      <c r="C753" s="2">
        <f t="shared" si="66"/>
        <v>38.454857509409194</v>
      </c>
      <c r="D753" s="2">
        <f t="shared" si="68"/>
        <v>38.505490256740401</v>
      </c>
      <c r="E753" s="2">
        <f t="shared" si="67"/>
        <v>-5.0632747331206929E-2</v>
      </c>
      <c r="F753" s="2">
        <f t="shared" si="71"/>
        <v>1.451494118325544E-2</v>
      </c>
      <c r="G753" s="2">
        <f t="shared" si="69"/>
        <v>-6.5147688514462371E-2</v>
      </c>
      <c r="H753" s="2" t="str">
        <f t="shared" si="70"/>
        <v>Hold</v>
      </c>
    </row>
    <row r="754" spans="1:8" ht="13.5" x14ac:dyDescent="0.25">
      <c r="A754" s="3">
        <f>TITRES_STAT!B757</f>
        <v>43404</v>
      </c>
      <c r="B754" s="6">
        <f>TITRES_STAT!D757</f>
        <v>38.868600000000001</v>
      </c>
      <c r="C754" s="2">
        <f t="shared" si="66"/>
        <v>38.381910200269317</v>
      </c>
      <c r="D754" s="2">
        <f t="shared" si="68"/>
        <v>38.532387274759628</v>
      </c>
      <c r="E754" s="2">
        <f t="shared" si="67"/>
        <v>-0.15047707449031122</v>
      </c>
      <c r="F754" s="2">
        <f t="shared" si="71"/>
        <v>-1.8483461951457895E-2</v>
      </c>
      <c r="G754" s="2">
        <f t="shared" si="69"/>
        <v>-0.13199361253885333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6">
        <f>TITRES_STAT!D758</f>
        <v>39.095500000000001</v>
      </c>
      <c r="C755" s="2">
        <f t="shared" si="66"/>
        <v>38.320185554074037</v>
      </c>
      <c r="D755" s="2">
        <f t="shared" si="68"/>
        <v>38.57409932848114</v>
      </c>
      <c r="E755" s="2">
        <f t="shared" si="67"/>
        <v>-0.25391377440710272</v>
      </c>
      <c r="F755" s="2">
        <f t="shared" si="71"/>
        <v>-6.556952444258686E-2</v>
      </c>
      <c r="G755" s="2">
        <f t="shared" si="69"/>
        <v>-0.18834424996451588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6">
        <f>TITRES_STAT!D759</f>
        <v>39.095500000000001</v>
      </c>
      <c r="C756" s="2">
        <f t="shared" si="66"/>
        <v>38.343849314985725</v>
      </c>
      <c r="D756" s="2">
        <f t="shared" si="68"/>
        <v>38.612721600445497</v>
      </c>
      <c r="E756" s="2">
        <f t="shared" si="67"/>
        <v>-0.26887228545977138</v>
      </c>
      <c r="F756" s="2">
        <f t="shared" si="71"/>
        <v>-0.10623007664602377</v>
      </c>
      <c r="G756" s="2">
        <f t="shared" si="69"/>
        <v>-0.16264220881374761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6">
        <f>TITRES_STAT!D760</f>
        <v>39.302700000000002</v>
      </c>
      <c r="C757" s="2">
        <f t="shared" si="66"/>
        <v>38.36387249729561</v>
      </c>
      <c r="D757" s="2">
        <f t="shared" si="68"/>
        <v>38.663831111523606</v>
      </c>
      <c r="E757" s="2">
        <f t="shared" si="67"/>
        <v>-0.29995861422799663</v>
      </c>
      <c r="F757" s="2">
        <f t="shared" si="71"/>
        <v>-0.14497578416241835</v>
      </c>
      <c r="G757" s="2">
        <f t="shared" si="69"/>
        <v>-0.15498283006557828</v>
      </c>
      <c r="H757" s="2" t="str">
        <f t="shared" si="70"/>
        <v>Hold</v>
      </c>
    </row>
    <row r="758" spans="1:8" ht="13.5" x14ac:dyDescent="0.25">
      <c r="A758" s="3">
        <f>TITRES_STAT!B761</f>
        <v>43410</v>
      </c>
      <c r="B758" s="6">
        <f>TITRES_STAT!D761</f>
        <v>39.302700000000002</v>
      </c>
      <c r="C758" s="2">
        <f t="shared" si="66"/>
        <v>38.380815190019362</v>
      </c>
      <c r="D758" s="2">
        <f t="shared" si="68"/>
        <v>38.711154732892226</v>
      </c>
      <c r="E758" s="2">
        <f t="shared" si="67"/>
        <v>-0.33033954287286349</v>
      </c>
      <c r="F758" s="2">
        <f t="shared" si="71"/>
        <v>-0.1820485359045074</v>
      </c>
      <c r="G758" s="2">
        <f t="shared" si="69"/>
        <v>-0.14829100696835609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6">
        <f>TITRES_STAT!D762</f>
        <v>39.302700000000002</v>
      </c>
      <c r="C759" s="2">
        <f t="shared" si="66"/>
        <v>38.395151314631768</v>
      </c>
      <c r="D759" s="2">
        <f t="shared" si="68"/>
        <v>38.754972900826132</v>
      </c>
      <c r="E759" s="2">
        <f t="shared" si="67"/>
        <v>-0.35982158619436433</v>
      </c>
      <c r="F759" s="2">
        <f t="shared" si="71"/>
        <v>-0.21760314596247879</v>
      </c>
      <c r="G759" s="2">
        <f t="shared" si="69"/>
        <v>-0.14221844023188554</v>
      </c>
      <c r="H759" s="2" t="str">
        <f t="shared" si="70"/>
        <v>Hold</v>
      </c>
    </row>
    <row r="760" spans="1:8" ht="13.5" x14ac:dyDescent="0.25">
      <c r="A760" s="3">
        <f>TITRES_STAT!B763</f>
        <v>43412</v>
      </c>
      <c r="B760" s="6">
        <f>TITRES_STAT!D763</f>
        <v>38.967199999999998</v>
      </c>
      <c r="C760" s="2">
        <f t="shared" si="66"/>
        <v>38.483158804688422</v>
      </c>
      <c r="D760" s="2">
        <f t="shared" si="68"/>
        <v>38.770693426690869</v>
      </c>
      <c r="E760" s="2">
        <f t="shared" si="67"/>
        <v>-0.28753462200244684</v>
      </c>
      <c r="F760" s="2">
        <f t="shared" si="71"/>
        <v>-0.23158944117047242</v>
      </c>
      <c r="G760" s="2">
        <f t="shared" si="69"/>
        <v>-5.5945180831974417E-2</v>
      </c>
      <c r="H760" s="2" t="str">
        <f t="shared" si="70"/>
        <v>Hold</v>
      </c>
    </row>
    <row r="761" spans="1:8" ht="13.5" x14ac:dyDescent="0.25">
      <c r="A761" s="3">
        <f>TITRES_STAT!B764</f>
        <v>43413</v>
      </c>
      <c r="B761" s="6">
        <f>TITRES_STAT!D764</f>
        <v>38.967199999999998</v>
      </c>
      <c r="C761" s="2">
        <f t="shared" si="66"/>
        <v>38.557626680890202</v>
      </c>
      <c r="D761" s="2">
        <f t="shared" si="68"/>
        <v>38.785249469158217</v>
      </c>
      <c r="E761" s="2">
        <f t="shared" si="67"/>
        <v>-0.22762278826801463</v>
      </c>
      <c r="F761" s="2">
        <f t="shared" si="71"/>
        <v>-0.2307961105899809</v>
      </c>
      <c r="G761" s="2">
        <f t="shared" si="69"/>
        <v>3.1733223219662654E-3</v>
      </c>
      <c r="H761" s="2" t="str">
        <f t="shared" si="70"/>
        <v>Sell</v>
      </c>
    </row>
    <row r="762" spans="1:8" ht="13.5" x14ac:dyDescent="0.25">
      <c r="A762" s="3">
        <f>TITRES_STAT!B765</f>
        <v>43416</v>
      </c>
      <c r="B762" s="6">
        <f>TITRES_STAT!D765</f>
        <v>38.967199999999998</v>
      </c>
      <c r="C762" s="2">
        <f t="shared" si="66"/>
        <v>38.62063796075325</v>
      </c>
      <c r="D762" s="2">
        <f t="shared" si="68"/>
        <v>38.798727286257609</v>
      </c>
      <c r="E762" s="2">
        <f t="shared" si="67"/>
        <v>-0.17808932550435941</v>
      </c>
      <c r="F762" s="2">
        <f t="shared" si="71"/>
        <v>-0.22025475357285662</v>
      </c>
      <c r="G762" s="2">
        <f t="shared" si="69"/>
        <v>4.2165428068497213E-2</v>
      </c>
      <c r="H762" s="2" t="str">
        <f t="shared" si="70"/>
        <v>Sell</v>
      </c>
    </row>
    <row r="763" spans="1:8" ht="13.5" x14ac:dyDescent="0.25">
      <c r="A763" s="3">
        <f>TITRES_STAT!B766</f>
        <v>43417</v>
      </c>
      <c r="B763" s="6">
        <f>TITRES_STAT!D766</f>
        <v>38.967199999999998</v>
      </c>
      <c r="C763" s="2">
        <f t="shared" si="66"/>
        <v>38.658785966791214</v>
      </c>
      <c r="D763" s="2">
        <f t="shared" si="68"/>
        <v>38.811206746534829</v>
      </c>
      <c r="E763" s="2">
        <f t="shared" si="67"/>
        <v>-0.15242077974361479</v>
      </c>
      <c r="F763" s="2">
        <f t="shared" si="71"/>
        <v>-0.20668795880700824</v>
      </c>
      <c r="G763" s="2">
        <f t="shared" si="69"/>
        <v>5.4267179063393456E-2</v>
      </c>
      <c r="H763" s="2" t="str">
        <f t="shared" si="70"/>
        <v>Sell</v>
      </c>
    </row>
    <row r="764" spans="1:8" ht="13.5" x14ac:dyDescent="0.25">
      <c r="A764" s="3">
        <f>TITRES_STAT!B767</f>
        <v>43418</v>
      </c>
      <c r="B764" s="6">
        <f>TITRES_STAT!D767</f>
        <v>38.967199999999998</v>
      </c>
      <c r="C764" s="2">
        <f t="shared" si="66"/>
        <v>38.691065048823333</v>
      </c>
      <c r="D764" s="2">
        <f t="shared" si="68"/>
        <v>38.822761802347067</v>
      </c>
      <c r="E764" s="2">
        <f t="shared" si="67"/>
        <v>-0.13169675352373389</v>
      </c>
      <c r="F764" s="2">
        <f t="shared" si="71"/>
        <v>-0.19168971775035337</v>
      </c>
      <c r="G764" s="2">
        <f t="shared" si="69"/>
        <v>5.9992964226619483E-2</v>
      </c>
      <c r="H764" s="2" t="str">
        <f t="shared" si="70"/>
        <v>Sell</v>
      </c>
    </row>
    <row r="765" spans="1:8" ht="13.5" x14ac:dyDescent="0.25">
      <c r="A765" s="3">
        <f>TITRES_STAT!B768</f>
        <v>43419</v>
      </c>
      <c r="B765" s="6">
        <f>TITRES_STAT!D768</f>
        <v>38.967199999999998</v>
      </c>
      <c r="C765" s="2">
        <f t="shared" si="66"/>
        <v>38.75328581054282</v>
      </c>
      <c r="D765" s="2">
        <f t="shared" si="68"/>
        <v>38.833460928099136</v>
      </c>
      <c r="E765" s="2">
        <f t="shared" si="67"/>
        <v>-8.0175117556315456E-2</v>
      </c>
      <c r="F765" s="2">
        <f t="shared" si="71"/>
        <v>-0.1693867977115458</v>
      </c>
      <c r="G765" s="2">
        <f t="shared" si="69"/>
        <v>8.9211680155230344E-2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6">
        <f>TITRES_STAT!D769</f>
        <v>38.967199999999998</v>
      </c>
      <c r="C766" s="2">
        <f t="shared" si="66"/>
        <v>38.805934147382388</v>
      </c>
      <c r="D766" s="2">
        <f t="shared" si="68"/>
        <v>38.843367526017722</v>
      </c>
      <c r="E766" s="2">
        <f t="shared" si="67"/>
        <v>-3.7433378635334691E-2</v>
      </c>
      <c r="F766" s="2">
        <f t="shared" si="71"/>
        <v>-0.14299611389630357</v>
      </c>
      <c r="G766" s="2">
        <f t="shared" si="69"/>
        <v>0.10556273526096888</v>
      </c>
      <c r="H766" s="2" t="str">
        <f t="shared" si="70"/>
        <v>Sell</v>
      </c>
    </row>
    <row r="767" spans="1:8" ht="13.5" x14ac:dyDescent="0.25">
      <c r="A767" s="3">
        <f>TITRES_STAT!B770</f>
        <v>43423</v>
      </c>
      <c r="B767" s="6">
        <f>TITRES_STAT!D770</f>
        <v>38.967199999999998</v>
      </c>
      <c r="C767" s="2">
        <f t="shared" si="66"/>
        <v>38.882359663169709</v>
      </c>
      <c r="D767" s="2">
        <f t="shared" si="68"/>
        <v>38.852540301868267</v>
      </c>
      <c r="E767" s="2">
        <f t="shared" si="67"/>
        <v>2.9819361301441916E-2</v>
      </c>
      <c r="F767" s="2">
        <f t="shared" si="71"/>
        <v>-0.10843301885675448</v>
      </c>
      <c r="G767" s="2">
        <f t="shared" si="69"/>
        <v>0.13825238015819641</v>
      </c>
      <c r="H767" s="2" t="str">
        <f t="shared" si="70"/>
        <v>Sell</v>
      </c>
    </row>
    <row r="768" spans="1:8" ht="13.5" x14ac:dyDescent="0.25">
      <c r="A768" s="3">
        <f>TITRES_STAT!B771</f>
        <v>43425</v>
      </c>
      <c r="B768" s="6">
        <f>TITRES_STAT!D771</f>
        <v>38.967199999999998</v>
      </c>
      <c r="C768" s="2">
        <f t="shared" si="66"/>
        <v>38.947027407297441</v>
      </c>
      <c r="D768" s="2">
        <f t="shared" si="68"/>
        <v>38.861033612840991</v>
      </c>
      <c r="E768" s="2">
        <f t="shared" si="67"/>
        <v>8.599379445644928E-2</v>
      </c>
      <c r="F768" s="2">
        <f t="shared" si="71"/>
        <v>-6.9547656194113738E-2</v>
      </c>
      <c r="G768" s="2">
        <f t="shared" si="69"/>
        <v>0.15554145065056302</v>
      </c>
      <c r="H768" s="2" t="str">
        <f t="shared" si="70"/>
        <v>Sell</v>
      </c>
    </row>
    <row r="769" spans="1:8" ht="13.5" x14ac:dyDescent="0.25">
      <c r="A769" s="3">
        <f>TITRES_STAT!B772</f>
        <v>43426</v>
      </c>
      <c r="B769" s="6">
        <f>TITRES_STAT!D772</f>
        <v>37.980699999999999</v>
      </c>
      <c r="C769" s="2">
        <f t="shared" si="66"/>
        <v>39.001746267713216</v>
      </c>
      <c r="D769" s="2">
        <f t="shared" si="68"/>
        <v>38.795823715593507</v>
      </c>
      <c r="E769" s="2">
        <f t="shared" si="67"/>
        <v>0.20592255211970922</v>
      </c>
      <c r="F769" s="2">
        <f t="shared" si="71"/>
        <v>-1.4453614531349149E-2</v>
      </c>
      <c r="G769" s="2">
        <f t="shared" si="69"/>
        <v>0.22037616665105836</v>
      </c>
      <c r="H769" s="2" t="str">
        <f t="shared" si="70"/>
        <v>Sell</v>
      </c>
    </row>
    <row r="770" spans="1:8" ht="13.5" x14ac:dyDescent="0.25">
      <c r="A770" s="3">
        <f>TITRES_STAT!B773</f>
        <v>43427</v>
      </c>
      <c r="B770" s="6">
        <f>TITRES_STAT!D773</f>
        <v>38.9574</v>
      </c>
      <c r="C770" s="2">
        <f t="shared" si="66"/>
        <v>38.996431457295799</v>
      </c>
      <c r="D770" s="2">
        <f t="shared" si="68"/>
        <v>38.807792329253246</v>
      </c>
      <c r="E770" s="2">
        <f t="shared" si="67"/>
        <v>0.18863912804255278</v>
      </c>
      <c r="F770" s="2">
        <f t="shared" si="71"/>
        <v>2.6164933983431241E-2</v>
      </c>
      <c r="G770" s="2">
        <f t="shared" si="69"/>
        <v>0.16247419405912156</v>
      </c>
      <c r="H770" s="2" t="str">
        <f t="shared" si="70"/>
        <v>Sell</v>
      </c>
    </row>
    <row r="771" spans="1:8" ht="13.5" x14ac:dyDescent="0.25">
      <c r="A771" s="3">
        <f>TITRES_STAT!B774</f>
        <v>43430</v>
      </c>
      <c r="B771" s="6">
        <f>TITRES_STAT!D774</f>
        <v>38.9574</v>
      </c>
      <c r="C771" s="2">
        <f t="shared" si="66"/>
        <v>38.991934310019523</v>
      </c>
      <c r="D771" s="2">
        <f t="shared" si="68"/>
        <v>38.81887437893819</v>
      </c>
      <c r="E771" s="2">
        <f t="shared" si="67"/>
        <v>0.17305993108133322</v>
      </c>
      <c r="F771" s="2">
        <f t="shared" si="71"/>
        <v>5.5543933403011642E-2</v>
      </c>
      <c r="G771" s="2">
        <f t="shared" si="69"/>
        <v>0.11751599767832158</v>
      </c>
      <c r="H771" s="2" t="str">
        <f t="shared" si="70"/>
        <v>Sell</v>
      </c>
    </row>
    <row r="772" spans="1:8" ht="13.5" x14ac:dyDescent="0.25">
      <c r="A772" s="3">
        <f>TITRES_STAT!B775</f>
        <v>43431</v>
      </c>
      <c r="B772" s="6">
        <f>TITRES_STAT!D775</f>
        <v>38.9574</v>
      </c>
      <c r="C772" s="2">
        <f t="shared" si="66"/>
        <v>38.988129031554983</v>
      </c>
      <c r="D772" s="2">
        <f t="shared" si="68"/>
        <v>38.829135536053883</v>
      </c>
      <c r="E772" s="2">
        <f t="shared" si="67"/>
        <v>0.15899349550110031</v>
      </c>
      <c r="F772" s="2">
        <f t="shared" si="71"/>
        <v>7.6233845822629376E-2</v>
      </c>
      <c r="G772" s="2">
        <f t="shared" si="69"/>
        <v>8.2759649678470937E-2</v>
      </c>
      <c r="H772" s="2" t="str">
        <f t="shared" si="70"/>
        <v>Sell</v>
      </c>
    </row>
    <row r="773" spans="1:8" ht="13.5" x14ac:dyDescent="0.25">
      <c r="A773" s="3">
        <f>TITRES_STAT!B776</f>
        <v>43432</v>
      </c>
      <c r="B773" s="6">
        <f>TITRES_STAT!D776</f>
        <v>38.9574</v>
      </c>
      <c r="C773" s="2">
        <f t="shared" si="66"/>
        <v>38.984909180546524</v>
      </c>
      <c r="D773" s="2">
        <f t="shared" si="68"/>
        <v>38.838636607457303</v>
      </c>
      <c r="E773" s="2">
        <f t="shared" si="67"/>
        <v>0.14627257308922026</v>
      </c>
      <c r="F773" s="2">
        <f t="shared" si="71"/>
        <v>9.0241591275947552E-2</v>
      </c>
      <c r="G773" s="2">
        <f t="shared" si="69"/>
        <v>5.6030981813272707E-2</v>
      </c>
      <c r="H773" s="2" t="str">
        <f t="shared" si="70"/>
        <v>Sell</v>
      </c>
    </row>
    <row r="774" spans="1:8" ht="13.5" x14ac:dyDescent="0.25">
      <c r="A774" s="3">
        <f>TITRES_STAT!B777</f>
        <v>43433</v>
      </c>
      <c r="B774" s="6">
        <f>TITRES_STAT!D777</f>
        <v>38.9574</v>
      </c>
      <c r="C774" s="2">
        <f t="shared" si="66"/>
        <v>38.982184691231673</v>
      </c>
      <c r="D774" s="2">
        <f t="shared" si="68"/>
        <v>38.847433895793799</v>
      </c>
      <c r="E774" s="2">
        <f t="shared" si="67"/>
        <v>0.13475079543787416</v>
      </c>
      <c r="F774" s="2">
        <f t="shared" si="71"/>
        <v>9.9143432108332888E-2</v>
      </c>
      <c r="G774" s="2">
        <f t="shared" si="69"/>
        <v>3.5607363329541272E-2</v>
      </c>
      <c r="H774" s="2" t="str">
        <f t="shared" si="70"/>
        <v>Sell</v>
      </c>
    </row>
    <row r="775" spans="1:8" ht="13.5" x14ac:dyDescent="0.25">
      <c r="A775" s="3">
        <f>TITRES_STAT!B778</f>
        <v>43434</v>
      </c>
      <c r="B775" s="6">
        <f>TITRES_STAT!D778</f>
        <v>38.671300000000002</v>
      </c>
      <c r="C775" s="2">
        <f t="shared" si="66"/>
        <v>38.979879354119106</v>
      </c>
      <c r="D775" s="2">
        <f t="shared" si="68"/>
        <v>38.83438694054982</v>
      </c>
      <c r="E775" s="2">
        <f t="shared" si="67"/>
        <v>0.14549241356928633</v>
      </c>
      <c r="F775" s="2">
        <f t="shared" si="71"/>
        <v>0.10841322840052359</v>
      </c>
      <c r="G775" s="2">
        <f t="shared" si="69"/>
        <v>3.7079185168762741E-2</v>
      </c>
      <c r="H775" s="2" t="str">
        <f t="shared" si="70"/>
        <v>Sell</v>
      </c>
    </row>
    <row r="776" spans="1:8" ht="13.5" x14ac:dyDescent="0.25">
      <c r="A776" s="3">
        <f>TITRES_STAT!B779</f>
        <v>43437</v>
      </c>
      <c r="B776" s="6">
        <f>TITRES_STAT!D779</f>
        <v>38.671300000000002</v>
      </c>
      <c r="C776" s="2">
        <f t="shared" si="66"/>
        <v>38.977928684254628</v>
      </c>
      <c r="D776" s="2">
        <f t="shared" si="68"/>
        <v>38.82230642643502</v>
      </c>
      <c r="E776" s="2">
        <f t="shared" si="67"/>
        <v>0.15562225781960848</v>
      </c>
      <c r="F776" s="2">
        <f t="shared" si="71"/>
        <v>0.11785503428434058</v>
      </c>
      <c r="G776" s="2">
        <f t="shared" si="69"/>
        <v>3.7767223535267902E-2</v>
      </c>
      <c r="H776" s="2" t="str">
        <f t="shared" si="70"/>
        <v>Sell</v>
      </c>
    </row>
    <row r="777" spans="1:8" ht="13.5" x14ac:dyDescent="0.25">
      <c r="A777" s="3">
        <f>TITRES_STAT!B780</f>
        <v>43438</v>
      </c>
      <c r="B777" s="6">
        <f>TITRES_STAT!D780</f>
        <v>38.671300000000002</v>
      </c>
      <c r="C777" s="2">
        <f t="shared" si="66"/>
        <v>38.976278117446228</v>
      </c>
      <c r="D777" s="2">
        <f t="shared" si="68"/>
        <v>38.811120765217616</v>
      </c>
      <c r="E777" s="2">
        <f t="shared" si="67"/>
        <v>0.16515735222861139</v>
      </c>
      <c r="F777" s="2">
        <f t="shared" si="71"/>
        <v>0.12731549787319474</v>
      </c>
      <c r="G777" s="2">
        <f t="shared" si="69"/>
        <v>3.7841854355416649E-2</v>
      </c>
      <c r="H777" s="2" t="str">
        <f t="shared" si="70"/>
        <v>Sell</v>
      </c>
    </row>
    <row r="778" spans="1:8" ht="13.5" x14ac:dyDescent="0.25">
      <c r="A778" s="3">
        <f>TITRES_STAT!B781</f>
        <v>43439</v>
      </c>
      <c r="B778" s="6">
        <f>TITRES_STAT!D781</f>
        <v>37.980699999999999</v>
      </c>
      <c r="C778" s="2">
        <f t="shared" si="66"/>
        <v>38.974881483992966</v>
      </c>
      <c r="D778" s="2">
        <f t="shared" si="68"/>
        <v>38.749608115942237</v>
      </c>
      <c r="E778" s="2">
        <f t="shared" si="67"/>
        <v>0.22527336805072906</v>
      </c>
      <c r="F778" s="2">
        <f t="shared" si="71"/>
        <v>0.14690707190870161</v>
      </c>
      <c r="G778" s="2">
        <f t="shared" si="69"/>
        <v>7.8366296142027447E-2</v>
      </c>
      <c r="H778" s="2" t="str">
        <f t="shared" si="70"/>
        <v>Sell</v>
      </c>
    </row>
    <row r="779" spans="1:8" ht="13.5" x14ac:dyDescent="0.25">
      <c r="A779" s="3">
        <f>TITRES_STAT!B782</f>
        <v>43440</v>
      </c>
      <c r="B779" s="6">
        <f>TITRES_STAT!D782</f>
        <v>38.671300000000002</v>
      </c>
      <c r="C779" s="2">
        <f t="shared" si="66"/>
        <v>38.821930486455585</v>
      </c>
      <c r="D779" s="2">
        <f t="shared" si="68"/>
        <v>38.743807514761336</v>
      </c>
      <c r="E779" s="2">
        <f t="shared" si="67"/>
        <v>7.8122971694249088E-2</v>
      </c>
      <c r="F779" s="2">
        <f t="shared" si="71"/>
        <v>0.13315025186581111</v>
      </c>
      <c r="G779" s="2">
        <f t="shared" si="69"/>
        <v>-5.5027280171562026E-2</v>
      </c>
      <c r="H779" s="2" t="str">
        <f t="shared" si="70"/>
        <v>Hold</v>
      </c>
    </row>
    <row r="780" spans="1:8" ht="13.5" x14ac:dyDescent="0.25">
      <c r="A780" s="3">
        <f>TITRES_STAT!B783</f>
        <v>43441</v>
      </c>
      <c r="B780" s="6">
        <f>TITRES_STAT!D783</f>
        <v>38.671300000000002</v>
      </c>
      <c r="C780" s="2">
        <f t="shared" si="66"/>
        <v>38.842771950077804</v>
      </c>
      <c r="D780" s="2">
        <f t="shared" si="68"/>
        <v>38.73843658774198</v>
      </c>
      <c r="E780" s="2">
        <f t="shared" si="67"/>
        <v>0.1043353623358243</v>
      </c>
      <c r="F780" s="2">
        <f t="shared" si="71"/>
        <v>0.12738727395981375</v>
      </c>
      <c r="G780" s="2">
        <f t="shared" si="69"/>
        <v>-2.3051911623989452E-2</v>
      </c>
      <c r="H780" s="2" t="str">
        <f t="shared" si="70"/>
        <v>Hold</v>
      </c>
    </row>
    <row r="781" spans="1:8" ht="13.5" x14ac:dyDescent="0.25">
      <c r="A781" s="3">
        <f>TITRES_STAT!B784</f>
        <v>43444</v>
      </c>
      <c r="B781" s="6">
        <f>TITRES_STAT!D784</f>
        <v>38.671300000000002</v>
      </c>
      <c r="C781" s="2">
        <f t="shared" si="66"/>
        <v>38.860407034681216</v>
      </c>
      <c r="D781" s="2">
        <f t="shared" si="68"/>
        <v>38.733463507168501</v>
      </c>
      <c r="E781" s="2">
        <f t="shared" si="67"/>
        <v>0.12694352751271509</v>
      </c>
      <c r="F781" s="2">
        <f t="shared" si="71"/>
        <v>0.12729852467039404</v>
      </c>
      <c r="G781" s="2">
        <f t="shared" si="69"/>
        <v>-3.5499715767894902E-4</v>
      </c>
      <c r="H781" s="2" t="str">
        <f t="shared" si="70"/>
        <v>Hold</v>
      </c>
    </row>
    <row r="782" spans="1:8" ht="13.5" x14ac:dyDescent="0.25">
      <c r="A782" s="3">
        <f>TITRES_STAT!B785</f>
        <v>43445</v>
      </c>
      <c r="B782" s="6">
        <f>TITRES_STAT!D785</f>
        <v>38.671300000000002</v>
      </c>
      <c r="C782" s="2">
        <f t="shared" si="66"/>
        <v>38.87532902934565</v>
      </c>
      <c r="D782" s="2">
        <f t="shared" si="68"/>
        <v>38.7288588029338</v>
      </c>
      <c r="E782" s="2">
        <f t="shared" si="67"/>
        <v>0.14647022641185004</v>
      </c>
      <c r="F782" s="2">
        <f t="shared" si="71"/>
        <v>0.13113286501868526</v>
      </c>
      <c r="G782" s="2">
        <f t="shared" si="69"/>
        <v>1.5337361393164772E-2</v>
      </c>
      <c r="H782" s="2" t="str">
        <f t="shared" si="70"/>
        <v>Sell</v>
      </c>
    </row>
    <row r="783" spans="1:8" ht="13.5" x14ac:dyDescent="0.25">
      <c r="A783" s="3">
        <f>TITRES_STAT!B786</f>
        <v>43446</v>
      </c>
      <c r="B783" s="6">
        <f>TITRES_STAT!D786</f>
        <v>38.671300000000002</v>
      </c>
      <c r="C783" s="2">
        <f t="shared" ref="C783:C846" si="72">$C$4*B773+C782*(1-$C$4)</f>
        <v>38.887955332523248</v>
      </c>
      <c r="D783" s="2">
        <f t="shared" si="68"/>
        <v>38.72459518790167</v>
      </c>
      <c r="E783" s="2">
        <f t="shared" si="67"/>
        <v>0.16336014462157777</v>
      </c>
      <c r="F783" s="2">
        <f t="shared" si="71"/>
        <v>0.13757832093926378</v>
      </c>
      <c r="G783" s="2">
        <f t="shared" si="69"/>
        <v>2.5781823682313992E-2</v>
      </c>
      <c r="H783" s="2" t="str">
        <f t="shared" si="70"/>
        <v>Sell</v>
      </c>
    </row>
    <row r="784" spans="1:8" ht="13.5" x14ac:dyDescent="0.25">
      <c r="A784" s="3">
        <f>TITRES_STAT!B787</f>
        <v>43447</v>
      </c>
      <c r="B784" s="6">
        <f>TITRES_STAT!D787</f>
        <v>38.671300000000002</v>
      </c>
      <c r="C784" s="2">
        <f t="shared" si="72"/>
        <v>38.898639127519672</v>
      </c>
      <c r="D784" s="2">
        <f t="shared" si="68"/>
        <v>38.720647396205251</v>
      </c>
      <c r="E784" s="2">
        <f t="shared" si="67"/>
        <v>0.17799173131442103</v>
      </c>
      <c r="F784" s="2">
        <f t="shared" si="71"/>
        <v>0.14566100301429524</v>
      </c>
      <c r="G784" s="2">
        <f t="shared" si="69"/>
        <v>3.2330728300125788E-2</v>
      </c>
      <c r="H784" s="2" t="str">
        <f t="shared" si="70"/>
        <v>Sell</v>
      </c>
    </row>
    <row r="785" spans="1:8" ht="13.5" x14ac:dyDescent="0.25">
      <c r="A785" s="3">
        <f>TITRES_STAT!B788</f>
        <v>43448</v>
      </c>
      <c r="B785" s="6">
        <f>TITRES_STAT!D788</f>
        <v>37.980699999999999</v>
      </c>
      <c r="C785" s="2">
        <f t="shared" si="72"/>
        <v>38.863663877132034</v>
      </c>
      <c r="D785" s="2">
        <f t="shared" si="68"/>
        <v>38.665836477967822</v>
      </c>
      <c r="E785" s="2">
        <f t="shared" si="67"/>
        <v>0.19782739916421122</v>
      </c>
      <c r="F785" s="2">
        <f t="shared" si="71"/>
        <v>0.15609428224427846</v>
      </c>
      <c r="G785" s="2">
        <f t="shared" si="69"/>
        <v>4.1733116919932756E-2</v>
      </c>
      <c r="H785" s="2" t="str">
        <f t="shared" si="70"/>
        <v>Sell</v>
      </c>
    </row>
    <row r="786" spans="1:8" ht="13.5" x14ac:dyDescent="0.25">
      <c r="A786" s="3">
        <f>TITRES_STAT!B789</f>
        <v>43451</v>
      </c>
      <c r="B786" s="6">
        <f>TITRES_STAT!D789</f>
        <v>37.980699999999999</v>
      </c>
      <c r="C786" s="2">
        <f t="shared" si="72"/>
        <v>38.834069434496342</v>
      </c>
      <c r="D786" s="2">
        <f t="shared" si="68"/>
        <v>38.61508562774798</v>
      </c>
      <c r="E786" s="2">
        <f t="shared" si="67"/>
        <v>0.21898380674836204</v>
      </c>
      <c r="F786" s="2">
        <f t="shared" si="71"/>
        <v>0.16867218714509519</v>
      </c>
      <c r="G786" s="2">
        <f t="shared" si="69"/>
        <v>5.0311619603266855E-2</v>
      </c>
      <c r="H786" s="2" t="str">
        <f t="shared" si="70"/>
        <v>Sell</v>
      </c>
    </row>
    <row r="787" spans="1:8" ht="13.5" x14ac:dyDescent="0.25">
      <c r="A787" s="3">
        <f>TITRES_STAT!B790</f>
        <v>43452</v>
      </c>
      <c r="B787" s="6">
        <f>TITRES_STAT!D790</f>
        <v>37.980699999999999</v>
      </c>
      <c r="C787" s="2">
        <f t="shared" si="72"/>
        <v>38.809027983035371</v>
      </c>
      <c r="D787" s="2">
        <f t="shared" si="68"/>
        <v>38.568094099766647</v>
      </c>
      <c r="E787" s="2">
        <f t="shared" si="67"/>
        <v>0.240933883268724</v>
      </c>
      <c r="F787" s="2">
        <f t="shared" si="71"/>
        <v>0.18312452636982096</v>
      </c>
      <c r="G787" s="2">
        <f t="shared" si="69"/>
        <v>5.7809356898903042E-2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6">
        <f>TITRES_STAT!D791</f>
        <v>37.980699999999999</v>
      </c>
      <c r="C788" s="2">
        <f t="shared" si="72"/>
        <v>38.681592908722237</v>
      </c>
      <c r="D788" s="2">
        <f t="shared" si="68"/>
        <v>38.524583425709856</v>
      </c>
      <c r="E788" s="2">
        <f t="shared" si="67"/>
        <v>0.15700948301238071</v>
      </c>
      <c r="F788" s="2">
        <f t="shared" si="71"/>
        <v>0.1779015176983329</v>
      </c>
      <c r="G788" s="2">
        <f t="shared" si="69"/>
        <v>-2.0892034685952188E-2</v>
      </c>
      <c r="H788" s="2" t="str">
        <f t="shared" si="70"/>
        <v>Hold</v>
      </c>
    </row>
    <row r="789" spans="1:8" ht="13.5" x14ac:dyDescent="0.25">
      <c r="A789" s="3">
        <f>TITRES_STAT!B792</f>
        <v>43454</v>
      </c>
      <c r="B789" s="6">
        <f>TITRES_STAT!D792</f>
        <v>37.980699999999999</v>
      </c>
      <c r="C789" s="2">
        <f t="shared" si="72"/>
        <v>38.680009384303432</v>
      </c>
      <c r="D789" s="2">
        <f t="shared" si="68"/>
        <v>38.484295764546161</v>
      </c>
      <c r="E789" s="2">
        <f t="shared" si="67"/>
        <v>0.19571361975727086</v>
      </c>
      <c r="F789" s="2">
        <f t="shared" si="71"/>
        <v>0.18146393811012052</v>
      </c>
      <c r="G789" s="2">
        <f t="shared" si="69"/>
        <v>1.4249681647150347E-2</v>
      </c>
      <c r="H789" s="2" t="str">
        <f t="shared" si="70"/>
        <v>Sell</v>
      </c>
    </row>
    <row r="790" spans="1:8" ht="13.5" x14ac:dyDescent="0.25">
      <c r="A790" s="3">
        <f>TITRES_STAT!B793</f>
        <v>43455</v>
      </c>
      <c r="B790" s="6">
        <f>TITRES_STAT!D793</f>
        <v>37.980699999999999</v>
      </c>
      <c r="C790" s="2">
        <f t="shared" si="72"/>
        <v>38.678669479025984</v>
      </c>
      <c r="D790" s="2">
        <f t="shared" si="68"/>
        <v>38.446992374579779</v>
      </c>
      <c r="E790" s="2">
        <f t="shared" si="67"/>
        <v>0.23167710444620582</v>
      </c>
      <c r="F790" s="2">
        <f t="shared" si="71"/>
        <v>0.19150657137733759</v>
      </c>
      <c r="G790" s="2">
        <f t="shared" si="69"/>
        <v>4.0170533068868225E-2</v>
      </c>
      <c r="H790" s="2" t="str">
        <f t="shared" si="70"/>
        <v>Sell</v>
      </c>
    </row>
    <row r="791" spans="1:8" ht="13.5" x14ac:dyDescent="0.25">
      <c r="A791" s="3">
        <f>TITRES_STAT!B794</f>
        <v>43458</v>
      </c>
      <c r="B791" s="6">
        <f>TITRES_STAT!D794</f>
        <v>37.980699999999999</v>
      </c>
      <c r="C791" s="2">
        <f t="shared" si="72"/>
        <v>38.677535713021989</v>
      </c>
      <c r="D791" s="2">
        <f t="shared" si="68"/>
        <v>38.412452198684981</v>
      </c>
      <c r="E791" s="2">
        <f t="shared" si="67"/>
        <v>0.26508351433700739</v>
      </c>
      <c r="F791" s="2">
        <f t="shared" si="71"/>
        <v>0.20622195996927156</v>
      </c>
      <c r="G791" s="2">
        <f t="shared" si="69"/>
        <v>5.8861554367735824E-2</v>
      </c>
      <c r="H791" s="2" t="str">
        <f t="shared" si="70"/>
        <v>Sell</v>
      </c>
    </row>
    <row r="792" spans="1:8" ht="13.5" x14ac:dyDescent="0.25">
      <c r="A792" s="3">
        <f>TITRES_STAT!B795</f>
        <v>43459</v>
      </c>
      <c r="B792" s="6">
        <f>TITRES_STAT!D795</f>
        <v>37.980699999999999</v>
      </c>
      <c r="C792" s="2">
        <f t="shared" si="72"/>
        <v>38.676576372557072</v>
      </c>
      <c r="D792" s="2">
        <f t="shared" si="68"/>
        <v>38.380470554337947</v>
      </c>
      <c r="E792" s="2">
        <f t="shared" si="67"/>
        <v>0.29610581821912518</v>
      </c>
      <c r="F792" s="2">
        <f t="shared" si="71"/>
        <v>0.22419873161924231</v>
      </c>
      <c r="G792" s="2">
        <f t="shared" si="69"/>
        <v>7.1907086599882875E-2</v>
      </c>
      <c r="H792" s="2" t="str">
        <f t="shared" si="70"/>
        <v>Sell</v>
      </c>
    </row>
    <row r="793" spans="1:8" ht="13.5" x14ac:dyDescent="0.25">
      <c r="A793" s="3">
        <f>TITRES_STAT!B796</f>
        <v>43460</v>
      </c>
      <c r="B793" s="6">
        <f>TITRES_STAT!D796</f>
        <v>37.980699999999999</v>
      </c>
      <c r="C793" s="2">
        <f t="shared" si="72"/>
        <v>38.67576462293291</v>
      </c>
      <c r="D793" s="2">
        <f t="shared" si="68"/>
        <v>38.350857920683282</v>
      </c>
      <c r="E793" s="2">
        <f t="shared" si="67"/>
        <v>0.3249067022496277</v>
      </c>
      <c r="F793" s="2">
        <f t="shared" si="71"/>
        <v>0.24434032574531939</v>
      </c>
      <c r="G793" s="2">
        <f t="shared" si="69"/>
        <v>8.0566376504308312E-2</v>
      </c>
      <c r="H793" s="2" t="str">
        <f t="shared" si="70"/>
        <v>Sell</v>
      </c>
    </row>
    <row r="794" spans="1:8" ht="13.5" x14ac:dyDescent="0.25">
      <c r="A794" s="3">
        <f>TITRES_STAT!B797</f>
        <v>43461</v>
      </c>
      <c r="B794" s="6">
        <f>TITRES_STAT!D797</f>
        <v>37.980699999999999</v>
      </c>
      <c r="C794" s="2">
        <f t="shared" si="72"/>
        <v>38.675077757866312</v>
      </c>
      <c r="D794" s="2">
        <f t="shared" si="68"/>
        <v>38.323438815447481</v>
      </c>
      <c r="E794" s="2">
        <f t="shared" si="67"/>
        <v>0.35163894241883042</v>
      </c>
      <c r="F794" s="2">
        <f t="shared" si="71"/>
        <v>0.26580004908002164</v>
      </c>
      <c r="G794" s="2">
        <f t="shared" si="69"/>
        <v>8.5838893338808786E-2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6">
        <f>TITRES_STAT!D798</f>
        <v>37.980699999999999</v>
      </c>
      <c r="C795" s="2">
        <f t="shared" si="72"/>
        <v>38.568250410502266</v>
      </c>
      <c r="D795" s="2">
        <f t="shared" si="68"/>
        <v>38.29805075504396</v>
      </c>
      <c r="E795" s="2">
        <f t="shared" si="67"/>
        <v>0.27019965545830615</v>
      </c>
      <c r="F795" s="2">
        <f t="shared" si="71"/>
        <v>0.26667997035567853</v>
      </c>
      <c r="G795" s="2">
        <f t="shared" si="69"/>
        <v>3.5196851026276232E-3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6">
        <f>TITRES_STAT!D799</f>
        <v>37.980699999999999</v>
      </c>
      <c r="C796" s="2">
        <f t="shared" si="72"/>
        <v>38.477858039655764</v>
      </c>
      <c r="D796" s="2">
        <f t="shared" si="68"/>
        <v>38.274543291707367</v>
      </c>
      <c r="E796" s="2">
        <f t="shared" ref="E796:E859" si="73">C796-D796</f>
        <v>0.20331474794839721</v>
      </c>
      <c r="F796" s="2">
        <f t="shared" si="71"/>
        <v>0.25400692587422224</v>
      </c>
      <c r="G796" s="2">
        <f t="shared" si="69"/>
        <v>-5.0692177925825033E-2</v>
      </c>
      <c r="H796" s="2" t="str">
        <f t="shared" si="70"/>
        <v>Hold</v>
      </c>
    </row>
    <row r="797" spans="1:8" ht="13.5" x14ac:dyDescent="0.25">
      <c r="A797" s="3">
        <f>TITRES_STAT!B800</f>
        <v>43467</v>
      </c>
      <c r="B797" s="6">
        <f>TITRES_STAT!D800</f>
        <v>38.473999999999997</v>
      </c>
      <c r="C797" s="2">
        <f t="shared" si="72"/>
        <v>38.40137218740103</v>
      </c>
      <c r="D797" s="2">
        <f t="shared" ref="D797:D860" si="74">$D$4*B797+(1-$D$4)*D796</f>
        <v>38.289317862692002</v>
      </c>
      <c r="E797" s="2">
        <f t="shared" si="73"/>
        <v>0.11205432470902821</v>
      </c>
      <c r="F797" s="2">
        <f t="shared" si="71"/>
        <v>0.22561640564118343</v>
      </c>
      <c r="G797" s="2">
        <f t="shared" si="69"/>
        <v>-0.11356208093215522</v>
      </c>
      <c r="H797" s="2" t="str">
        <f t="shared" si="70"/>
        <v>Hold</v>
      </c>
    </row>
    <row r="798" spans="1:8" ht="13.5" x14ac:dyDescent="0.25">
      <c r="A798" s="3">
        <f>TITRES_STAT!B801</f>
        <v>43468</v>
      </c>
      <c r="B798" s="6">
        <f>TITRES_STAT!D801</f>
        <v>38.473999999999997</v>
      </c>
      <c r="C798" s="2">
        <f t="shared" si="72"/>
        <v>38.336653389339332</v>
      </c>
      <c r="D798" s="2">
        <f t="shared" si="74"/>
        <v>38.302998021011113</v>
      </c>
      <c r="E798" s="2">
        <f t="shared" si="73"/>
        <v>3.3655368328219026E-2</v>
      </c>
      <c r="F798" s="2">
        <f t="shared" si="71"/>
        <v>0.18722419817859054</v>
      </c>
      <c r="G798" s="2">
        <f t="shared" si="69"/>
        <v>-0.15356882985037151</v>
      </c>
      <c r="H798" s="2" t="str">
        <f t="shared" si="70"/>
        <v>Hold</v>
      </c>
    </row>
    <row r="799" spans="1:8" ht="13.5" x14ac:dyDescent="0.25">
      <c r="A799" s="3">
        <f>TITRES_STAT!B802</f>
        <v>43469</v>
      </c>
      <c r="B799" s="6">
        <f>TITRES_STAT!D802</f>
        <v>38.473999999999997</v>
      </c>
      <c r="C799" s="2">
        <f t="shared" si="72"/>
        <v>38.281891329440974</v>
      </c>
      <c r="D799" s="2">
        <f t="shared" si="74"/>
        <v>38.315664834269548</v>
      </c>
      <c r="E799" s="2">
        <f t="shared" si="73"/>
        <v>-3.3773504828573664E-2</v>
      </c>
      <c r="F799" s="2">
        <f t="shared" si="71"/>
        <v>0.14302465757715771</v>
      </c>
      <c r="G799" s="2">
        <f t="shared" si="69"/>
        <v>-0.17679816240573137</v>
      </c>
      <c r="H799" s="2" t="str">
        <f t="shared" si="70"/>
        <v>Hold</v>
      </c>
    </row>
    <row r="800" spans="1:8" ht="13.5" x14ac:dyDescent="0.25">
      <c r="A800" s="3">
        <f>TITRES_STAT!B803</f>
        <v>43472</v>
      </c>
      <c r="B800" s="6">
        <f>TITRES_STAT!D803</f>
        <v>37.980699999999999</v>
      </c>
      <c r="C800" s="2">
        <f t="shared" si="72"/>
        <v>38.235554201834667</v>
      </c>
      <c r="D800" s="2">
        <f t="shared" si="74"/>
        <v>38.290852624323655</v>
      </c>
      <c r="E800" s="2">
        <f t="shared" si="73"/>
        <v>-5.5298422488988308E-2</v>
      </c>
      <c r="F800" s="2">
        <f t="shared" si="71"/>
        <v>0.10336004156392851</v>
      </c>
      <c r="G800" s="2">
        <f t="shared" si="69"/>
        <v>-0.15865846405291684</v>
      </c>
      <c r="H800" s="2" t="str">
        <f t="shared" si="70"/>
        <v>Hold</v>
      </c>
    </row>
    <row r="801" spans="1:8" ht="13.5" x14ac:dyDescent="0.25">
      <c r="A801" s="3">
        <f>TITRES_STAT!B804</f>
        <v>43473</v>
      </c>
      <c r="B801" s="6">
        <f>TITRES_STAT!D804</f>
        <v>36.846200000000003</v>
      </c>
      <c r="C801" s="2">
        <f t="shared" si="72"/>
        <v>38.196345863090869</v>
      </c>
      <c r="D801" s="2">
        <f t="shared" si="74"/>
        <v>38.183841318818196</v>
      </c>
      <c r="E801" s="2">
        <f t="shared" si="73"/>
        <v>1.2504544272673002E-2</v>
      </c>
      <c r="F801" s="2">
        <f t="shared" si="71"/>
        <v>8.5188942105677429E-2</v>
      </c>
      <c r="G801" s="2">
        <f t="shared" si="69"/>
        <v>-7.2684397833004427E-2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6">
        <f>TITRES_STAT!D805</f>
        <v>37.911700000000003</v>
      </c>
      <c r="C802" s="2">
        <f t="shared" si="72"/>
        <v>38.163169576461506</v>
      </c>
      <c r="D802" s="2">
        <f t="shared" si="74"/>
        <v>38.163682702609442</v>
      </c>
      <c r="E802" s="2">
        <f t="shared" si="73"/>
        <v>-5.1312614793630473E-4</v>
      </c>
      <c r="F802" s="2">
        <f t="shared" si="71"/>
        <v>6.8048528454954682E-2</v>
      </c>
      <c r="G802" s="2">
        <f t="shared" si="69"/>
        <v>-6.8561654602890987E-2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6">
        <f>TITRES_STAT!D806</f>
        <v>38.375300000000003</v>
      </c>
      <c r="C803" s="2">
        <f t="shared" si="72"/>
        <v>38.135097333928968</v>
      </c>
      <c r="D803" s="2">
        <f t="shared" si="74"/>
        <v>38.179358057971704</v>
      </c>
      <c r="E803" s="2">
        <f t="shared" si="73"/>
        <v>-4.4260724042736399E-2</v>
      </c>
      <c r="F803" s="2">
        <f t="shared" si="71"/>
        <v>4.5586677955416474E-2</v>
      </c>
      <c r="G803" s="2">
        <f t="shared" si="69"/>
        <v>-8.9847401998152873E-2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6">
        <f>TITRES_STAT!D807</f>
        <v>38.355600000000003</v>
      </c>
      <c r="C804" s="2">
        <f t="shared" si="72"/>
        <v>38.111343897939896</v>
      </c>
      <c r="D804" s="2">
        <f t="shared" si="74"/>
        <v>38.192413016640465</v>
      </c>
      <c r="E804" s="2">
        <f t="shared" si="73"/>
        <v>-8.1069118700568765E-2</v>
      </c>
      <c r="F804" s="2">
        <f t="shared" si="71"/>
        <v>2.025551862421943E-2</v>
      </c>
      <c r="G804" s="2">
        <f t="shared" ref="G804:G867" si="75">E804-F804</f>
        <v>-0.10132463732478819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43480</v>
      </c>
      <c r="B805" s="6">
        <f>TITRES_STAT!D808</f>
        <v>38.355600000000003</v>
      </c>
      <c r="C805" s="2">
        <f t="shared" si="72"/>
        <v>38.091244836718374</v>
      </c>
      <c r="D805" s="2">
        <f t="shared" si="74"/>
        <v>38.204500941333762</v>
      </c>
      <c r="E805" s="2">
        <f t="shared" si="73"/>
        <v>-0.11325610461538815</v>
      </c>
      <c r="F805" s="2">
        <f t="shared" ref="F805:F868" si="77">(E805*(2/(10)))+((1-(2/10))*F804)</f>
        <v>-6.4468060237020883E-3</v>
      </c>
      <c r="G805" s="2">
        <f t="shared" si="75"/>
        <v>-0.10680929859168606</v>
      </c>
      <c r="H805" s="2" t="str">
        <f t="shared" si="76"/>
        <v>Hold</v>
      </c>
    </row>
    <row r="806" spans="1:8" ht="13.5" x14ac:dyDescent="0.25">
      <c r="A806" s="3">
        <f>TITRES_STAT!B809</f>
        <v>43481</v>
      </c>
      <c r="B806" s="6">
        <f>TITRES_STAT!D809</f>
        <v>38.355600000000003</v>
      </c>
      <c r="C806" s="2">
        <f t="shared" si="72"/>
        <v>38.074237938761698</v>
      </c>
      <c r="D806" s="2">
        <f t="shared" si="74"/>
        <v>38.215693464197926</v>
      </c>
      <c r="E806" s="2">
        <f t="shared" si="73"/>
        <v>-0.14145552543622841</v>
      </c>
      <c r="F806" s="2">
        <f t="shared" si="77"/>
        <v>-3.3448549906207353E-2</v>
      </c>
      <c r="G806" s="2">
        <f t="shared" si="75"/>
        <v>-0.10800697553002106</v>
      </c>
      <c r="H806" s="2" t="str">
        <f t="shared" si="76"/>
        <v>Hold</v>
      </c>
    </row>
    <row r="807" spans="1:8" ht="13.5" x14ac:dyDescent="0.25">
      <c r="A807" s="3">
        <f>TITRES_STAT!B810</f>
        <v>43482</v>
      </c>
      <c r="B807" s="6">
        <f>TITRES_STAT!D810</f>
        <v>38.355600000000003</v>
      </c>
      <c r="C807" s="2">
        <f t="shared" si="72"/>
        <v>38.135739794336821</v>
      </c>
      <c r="D807" s="2">
        <f t="shared" si="74"/>
        <v>38.226056911294371</v>
      </c>
      <c r="E807" s="2">
        <f t="shared" si="73"/>
        <v>-9.031711695755007E-2</v>
      </c>
      <c r="F807" s="2">
        <f t="shared" si="77"/>
        <v>-4.4822263316475902E-2</v>
      </c>
      <c r="G807" s="2">
        <f t="shared" si="75"/>
        <v>-4.5494853641074168E-2</v>
      </c>
      <c r="H807" s="2" t="str">
        <f t="shared" si="76"/>
        <v>Hold</v>
      </c>
    </row>
    <row r="808" spans="1:8" ht="13.5" x14ac:dyDescent="0.25">
      <c r="A808" s="3">
        <f>TITRES_STAT!B811</f>
        <v>43483</v>
      </c>
      <c r="B808" s="6">
        <f>TITRES_STAT!D811</f>
        <v>38.365499999999997</v>
      </c>
      <c r="C808" s="2">
        <f t="shared" si="72"/>
        <v>38.187779825977309</v>
      </c>
      <c r="D808" s="2">
        <f t="shared" si="74"/>
        <v>38.23638602897627</v>
      </c>
      <c r="E808" s="2">
        <f t="shared" si="73"/>
        <v>-4.8606202998961123E-2</v>
      </c>
      <c r="F808" s="2">
        <f t="shared" si="77"/>
        <v>-4.5579051252972944E-2</v>
      </c>
      <c r="G808" s="2">
        <f t="shared" si="75"/>
        <v>-3.0271517459881797E-3</v>
      </c>
      <c r="H808" s="2" t="str">
        <f t="shared" si="76"/>
        <v>Hold</v>
      </c>
    </row>
    <row r="809" spans="1:8" ht="13.5" x14ac:dyDescent="0.25">
      <c r="A809" s="3">
        <f>TITRES_STAT!B812</f>
        <v>43486</v>
      </c>
      <c r="B809" s="6">
        <f>TITRES_STAT!D812</f>
        <v>38.365499999999997</v>
      </c>
      <c r="C809" s="2">
        <f t="shared" si="72"/>
        <v>38.231813698903878</v>
      </c>
      <c r="D809" s="2">
        <f t="shared" si="74"/>
        <v>38.245950026829881</v>
      </c>
      <c r="E809" s="2">
        <f t="shared" si="73"/>
        <v>-1.4136327926003389E-2</v>
      </c>
      <c r="F809" s="2">
        <f t="shared" si="77"/>
        <v>-3.929050658757903E-2</v>
      </c>
      <c r="G809" s="2">
        <f t="shared" si="75"/>
        <v>2.5154178661575641E-2</v>
      </c>
      <c r="H809" s="2" t="str">
        <f t="shared" si="76"/>
        <v>Sell</v>
      </c>
    </row>
    <row r="810" spans="1:8" ht="13.5" x14ac:dyDescent="0.25">
      <c r="A810" s="3">
        <f>TITRES_STAT!B813</f>
        <v>43487</v>
      </c>
      <c r="B810" s="6">
        <f>TITRES_STAT!D813</f>
        <v>38.355600000000003</v>
      </c>
      <c r="C810" s="2">
        <f t="shared" si="72"/>
        <v>38.193180822149436</v>
      </c>
      <c r="D810" s="2">
        <f t="shared" si="74"/>
        <v>38.254072247064698</v>
      </c>
      <c r="E810" s="2">
        <f t="shared" si="73"/>
        <v>-6.0891424915261894E-2</v>
      </c>
      <c r="F810" s="2">
        <f t="shared" si="77"/>
        <v>-4.3610690253115605E-2</v>
      </c>
      <c r="G810" s="2">
        <f t="shared" si="75"/>
        <v>-1.7280734662146288E-2</v>
      </c>
      <c r="H810" s="2" t="str">
        <f t="shared" si="76"/>
        <v>Hold</v>
      </c>
    </row>
    <row r="811" spans="1:8" ht="13.5" x14ac:dyDescent="0.25">
      <c r="A811" s="3">
        <f>TITRES_STAT!B814</f>
        <v>43488</v>
      </c>
      <c r="B811" s="6">
        <f>TITRES_STAT!D814</f>
        <v>38.355600000000003</v>
      </c>
      <c r="C811" s="2">
        <f t="shared" si="72"/>
        <v>37.985953003357217</v>
      </c>
      <c r="D811" s="2">
        <f t="shared" si="74"/>
        <v>38.261592821356196</v>
      </c>
      <c r="E811" s="2">
        <f t="shared" si="73"/>
        <v>-0.27563981799897874</v>
      </c>
      <c r="F811" s="2">
        <f t="shared" si="77"/>
        <v>-9.0016515802288227E-2</v>
      </c>
      <c r="G811" s="2">
        <f t="shared" si="75"/>
        <v>-0.18562330219669052</v>
      </c>
      <c r="H811" s="2" t="str">
        <f t="shared" si="76"/>
        <v>Hold</v>
      </c>
    </row>
    <row r="812" spans="1:8" ht="13.5" x14ac:dyDescent="0.25">
      <c r="A812" s="3">
        <f>TITRES_STAT!B815</f>
        <v>43489</v>
      </c>
      <c r="B812" s="6">
        <f>TITRES_STAT!D815</f>
        <v>38.345700000000001</v>
      </c>
      <c r="C812" s="2">
        <f t="shared" si="72"/>
        <v>37.974529464379181</v>
      </c>
      <c r="D812" s="2">
        <f t="shared" si="74"/>
        <v>38.267822982737222</v>
      </c>
      <c r="E812" s="2">
        <f t="shared" si="73"/>
        <v>-0.29329351835804118</v>
      </c>
      <c r="F812" s="2">
        <f t="shared" si="77"/>
        <v>-0.13067191631343883</v>
      </c>
      <c r="G812" s="2">
        <f t="shared" si="75"/>
        <v>-0.16262160204460235</v>
      </c>
      <c r="H812" s="2" t="str">
        <f t="shared" si="76"/>
        <v>Hold</v>
      </c>
    </row>
    <row r="813" spans="1:8" ht="13.5" x14ac:dyDescent="0.25">
      <c r="A813" s="3">
        <f>TITRES_STAT!B816</f>
        <v>43490</v>
      </c>
      <c r="B813" s="6">
        <f>TITRES_STAT!D816</f>
        <v>38.345700000000001</v>
      </c>
      <c r="C813" s="2">
        <f t="shared" si="72"/>
        <v>38.03618646985931</v>
      </c>
      <c r="D813" s="2">
        <f t="shared" si="74"/>
        <v>38.273591650682611</v>
      </c>
      <c r="E813" s="2">
        <f t="shared" si="73"/>
        <v>-0.23740518082330198</v>
      </c>
      <c r="F813" s="2">
        <f t="shared" si="77"/>
        <v>-0.15201856921541146</v>
      </c>
      <c r="G813" s="2">
        <f t="shared" si="75"/>
        <v>-8.5386611607890517E-2</v>
      </c>
      <c r="H813" s="2" t="str">
        <f t="shared" si="76"/>
        <v>Hold</v>
      </c>
    </row>
    <row r="814" spans="1:8" ht="13.5" x14ac:dyDescent="0.25">
      <c r="A814" s="3">
        <f>TITRES_STAT!B817</f>
        <v>43493</v>
      </c>
      <c r="B814" s="6">
        <f>TITRES_STAT!D817</f>
        <v>38.345700000000001</v>
      </c>
      <c r="C814" s="2">
        <f t="shared" si="72"/>
        <v>38.085327012957876</v>
      </c>
      <c r="D814" s="2">
        <f t="shared" si="74"/>
        <v>38.278933009891311</v>
      </c>
      <c r="E814" s="2">
        <f t="shared" si="73"/>
        <v>-0.19360599693343516</v>
      </c>
      <c r="F814" s="2">
        <f t="shared" si="77"/>
        <v>-0.16033605475901622</v>
      </c>
      <c r="G814" s="2">
        <f t="shared" si="75"/>
        <v>-3.3269942174418948E-2</v>
      </c>
      <c r="H814" s="2" t="str">
        <f t="shared" si="76"/>
        <v>Hold</v>
      </c>
    </row>
    <row r="815" spans="1:8" ht="13.5" x14ac:dyDescent="0.25">
      <c r="A815" s="3">
        <f>TITRES_STAT!B818</f>
        <v>43494</v>
      </c>
      <c r="B815" s="6">
        <f>TITRES_STAT!D818</f>
        <v>38.345700000000001</v>
      </c>
      <c r="C815" s="2">
        <f t="shared" si="72"/>
        <v>38.126907472502822</v>
      </c>
      <c r="D815" s="2">
        <f t="shared" si="74"/>
        <v>38.283878712862325</v>
      </c>
      <c r="E815" s="2">
        <f t="shared" si="73"/>
        <v>-0.15697124035950338</v>
      </c>
      <c r="F815" s="2">
        <f t="shared" si="77"/>
        <v>-0.15966309187911365</v>
      </c>
      <c r="G815" s="2">
        <f t="shared" si="75"/>
        <v>2.6918515196102666E-3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6">
        <f>TITRES_STAT!D819</f>
        <v>38.345700000000001</v>
      </c>
      <c r="C816" s="2">
        <f t="shared" si="72"/>
        <v>38.162090938271618</v>
      </c>
      <c r="D816" s="2">
        <f t="shared" si="74"/>
        <v>38.288458067465115</v>
      </c>
      <c r="E816" s="2">
        <f t="shared" si="73"/>
        <v>-0.12636712919349691</v>
      </c>
      <c r="F816" s="2">
        <f t="shared" si="77"/>
        <v>-0.1530038993419903</v>
      </c>
      <c r="G816" s="2">
        <f t="shared" si="75"/>
        <v>2.6636770148493388E-2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6">
        <f>TITRES_STAT!D820</f>
        <v>36.629199999999997</v>
      </c>
      <c r="C817" s="2">
        <f t="shared" si="72"/>
        <v>38.191861563152912</v>
      </c>
      <c r="D817" s="2">
        <f t="shared" si="74"/>
        <v>38.165550062467695</v>
      </c>
      <c r="E817" s="2">
        <f t="shared" si="73"/>
        <v>2.6311500685217482E-2</v>
      </c>
      <c r="F817" s="2">
        <f t="shared" si="77"/>
        <v>-0.11714081933654874</v>
      </c>
      <c r="G817" s="2">
        <f t="shared" si="75"/>
        <v>0.14345232002176622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6">
        <f>TITRES_STAT!D821</f>
        <v>36.599600000000002</v>
      </c>
      <c r="C818" s="2">
        <f t="shared" si="72"/>
        <v>38.218575168821694</v>
      </c>
      <c r="D818" s="2">
        <f t="shared" si="74"/>
        <v>38.049553761544161</v>
      </c>
      <c r="E818" s="2">
        <f t="shared" si="73"/>
        <v>0.16902140727753334</v>
      </c>
      <c r="F818" s="2">
        <f t="shared" si="77"/>
        <v>-5.9908374013732328E-2</v>
      </c>
      <c r="G818" s="2">
        <f t="shared" si="75"/>
        <v>0.22892978129126568</v>
      </c>
      <c r="H818" s="2" t="str">
        <f t="shared" si="76"/>
        <v>Sell</v>
      </c>
    </row>
    <row r="819" spans="1:8" ht="13.5" x14ac:dyDescent="0.25">
      <c r="A819" s="3">
        <f>TITRES_STAT!B822</f>
        <v>43500</v>
      </c>
      <c r="B819" s="6">
        <f>TITRES_STAT!D822</f>
        <v>36.599600000000002</v>
      </c>
      <c r="C819" s="2">
        <f t="shared" si="72"/>
        <v>38.241178989002968</v>
      </c>
      <c r="D819" s="2">
        <f t="shared" si="74"/>
        <v>37.942149779207554</v>
      </c>
      <c r="E819" s="2">
        <f t="shared" si="73"/>
        <v>0.29902920979541392</v>
      </c>
      <c r="F819" s="2">
        <f t="shared" si="77"/>
        <v>1.187914274809692E-2</v>
      </c>
      <c r="G819" s="2">
        <f t="shared" si="75"/>
        <v>0.28715006704731699</v>
      </c>
      <c r="H819" s="2" t="str">
        <f t="shared" si="76"/>
        <v>Sell</v>
      </c>
    </row>
    <row r="820" spans="1:8" ht="13.5" x14ac:dyDescent="0.25">
      <c r="A820" s="3">
        <f>TITRES_STAT!B823</f>
        <v>43501</v>
      </c>
      <c r="B820" s="6">
        <f>TITRES_STAT!D823</f>
        <v>36.599600000000002</v>
      </c>
      <c r="C820" s="2">
        <f t="shared" si="72"/>
        <v>38.258782221464052</v>
      </c>
      <c r="D820" s="2">
        <f t="shared" si="74"/>
        <v>37.842701647414401</v>
      </c>
      <c r="E820" s="2">
        <f t="shared" si="73"/>
        <v>0.41608057404965137</v>
      </c>
      <c r="F820" s="2">
        <f t="shared" si="77"/>
        <v>9.2719429008407822E-2</v>
      </c>
      <c r="G820" s="2">
        <f t="shared" si="75"/>
        <v>0.32336114504124358</v>
      </c>
      <c r="H820" s="2" t="str">
        <f t="shared" si="76"/>
        <v>Sell</v>
      </c>
    </row>
    <row r="821" spans="1:8" ht="13.5" x14ac:dyDescent="0.25">
      <c r="A821" s="3">
        <f>TITRES_STAT!B824</f>
        <v>43502</v>
      </c>
      <c r="B821" s="6">
        <f>TITRES_STAT!D824</f>
        <v>36.599600000000002</v>
      </c>
      <c r="C821" s="2">
        <f t="shared" si="72"/>
        <v>38.273677264315737</v>
      </c>
      <c r="D821" s="2">
        <f t="shared" si="74"/>
        <v>37.750620043902224</v>
      </c>
      <c r="E821" s="2">
        <f t="shared" si="73"/>
        <v>0.52305722041351288</v>
      </c>
      <c r="F821" s="2">
        <f t="shared" si="77"/>
        <v>0.17878698728942882</v>
      </c>
      <c r="G821" s="2">
        <f t="shared" si="75"/>
        <v>0.34427023312408406</v>
      </c>
      <c r="H821" s="2" t="str">
        <f t="shared" si="76"/>
        <v>Sell</v>
      </c>
    </row>
    <row r="822" spans="1:8" ht="13.5" x14ac:dyDescent="0.25">
      <c r="A822" s="3">
        <f>TITRES_STAT!B825</f>
        <v>43503</v>
      </c>
      <c r="B822" s="6">
        <f>TITRES_STAT!D825</f>
        <v>36.599600000000002</v>
      </c>
      <c r="C822" s="2">
        <f t="shared" si="72"/>
        <v>38.284757685190236</v>
      </c>
      <c r="D822" s="2">
        <f t="shared" si="74"/>
        <v>37.665359299909461</v>
      </c>
      <c r="E822" s="2">
        <f t="shared" si="73"/>
        <v>0.61939838528077473</v>
      </c>
      <c r="F822" s="2">
        <f t="shared" si="77"/>
        <v>0.266909266887698</v>
      </c>
      <c r="G822" s="2">
        <f t="shared" si="75"/>
        <v>0.35248911839307673</v>
      </c>
      <c r="H822" s="2" t="str">
        <f t="shared" si="76"/>
        <v>Sell</v>
      </c>
    </row>
    <row r="823" spans="1:8" ht="13.5" x14ac:dyDescent="0.25">
      <c r="A823" s="3">
        <f>TITRES_STAT!B826</f>
        <v>43504</v>
      </c>
      <c r="B823" s="6">
        <f>TITRES_STAT!D826</f>
        <v>36.491100000000003</v>
      </c>
      <c r="C823" s="2">
        <f t="shared" si="72"/>
        <v>38.294133425930198</v>
      </c>
      <c r="D823" s="2">
        <f t="shared" si="74"/>
        <v>37.5783771295458</v>
      </c>
      <c r="E823" s="2">
        <f t="shared" si="73"/>
        <v>0.71575629638439864</v>
      </c>
      <c r="F823" s="2">
        <f t="shared" si="77"/>
        <v>0.35667867278703813</v>
      </c>
      <c r="G823" s="2">
        <f t="shared" si="75"/>
        <v>0.35907762359736051</v>
      </c>
      <c r="H823" s="2" t="str">
        <f t="shared" si="76"/>
        <v>Sell</v>
      </c>
    </row>
    <row r="824" spans="1:8" ht="13.5" x14ac:dyDescent="0.25">
      <c r="A824" s="3">
        <f>TITRES_STAT!B827</f>
        <v>43507</v>
      </c>
      <c r="B824" s="6">
        <f>TITRES_STAT!D827</f>
        <v>36.491100000000003</v>
      </c>
      <c r="C824" s="2">
        <f t="shared" si="72"/>
        <v>38.302066745017861</v>
      </c>
      <c r="D824" s="2">
        <f t="shared" si="74"/>
        <v>37.497838082912779</v>
      </c>
      <c r="E824" s="2">
        <f t="shared" si="73"/>
        <v>0.80422866210508204</v>
      </c>
      <c r="F824" s="2">
        <f t="shared" si="77"/>
        <v>0.44618867065064693</v>
      </c>
      <c r="G824" s="2">
        <f t="shared" si="75"/>
        <v>0.3580399914544351</v>
      </c>
      <c r="H824" s="2" t="str">
        <f t="shared" si="76"/>
        <v>Sell</v>
      </c>
    </row>
    <row r="825" spans="1:8" ht="13.5" x14ac:dyDescent="0.25">
      <c r="A825" s="3">
        <f>TITRES_STAT!B828</f>
        <v>43508</v>
      </c>
      <c r="B825" s="6">
        <f>TITRES_STAT!D828</f>
        <v>36.491100000000003</v>
      </c>
      <c r="C825" s="2">
        <f t="shared" si="72"/>
        <v>38.308779553476654</v>
      </c>
      <c r="D825" s="2">
        <f t="shared" si="74"/>
        <v>37.423264891585909</v>
      </c>
      <c r="E825" s="2">
        <f t="shared" si="73"/>
        <v>0.88551466189074546</v>
      </c>
      <c r="F825" s="2">
        <f t="shared" si="77"/>
        <v>0.53405386889866668</v>
      </c>
      <c r="G825" s="2">
        <f t="shared" si="75"/>
        <v>0.35146079299207877</v>
      </c>
      <c r="H825" s="2" t="str">
        <f t="shared" si="76"/>
        <v>Sell</v>
      </c>
    </row>
    <row r="826" spans="1:8" ht="13.5" x14ac:dyDescent="0.25">
      <c r="A826" s="3">
        <f>TITRES_STAT!B829</f>
        <v>43509</v>
      </c>
      <c r="B826" s="6">
        <f>TITRES_STAT!D829</f>
        <v>36.491100000000003</v>
      </c>
      <c r="C826" s="2">
        <f t="shared" si="72"/>
        <v>38.314459622172556</v>
      </c>
      <c r="D826" s="2">
        <f t="shared" si="74"/>
        <v>37.354215640357324</v>
      </c>
      <c r="E826" s="2">
        <f t="shared" si="73"/>
        <v>0.96024398181523196</v>
      </c>
      <c r="F826" s="2">
        <f t="shared" si="77"/>
        <v>0.61929189148197983</v>
      </c>
      <c r="G826" s="2">
        <f t="shared" si="75"/>
        <v>0.34095209033325213</v>
      </c>
      <c r="H826" s="2" t="str">
        <f t="shared" si="76"/>
        <v>Sell</v>
      </c>
    </row>
    <row r="827" spans="1:8" ht="13.5" x14ac:dyDescent="0.25">
      <c r="A827" s="3">
        <f>TITRES_STAT!B830</f>
        <v>43510</v>
      </c>
      <c r="B827" s="6">
        <f>TITRES_STAT!D830</f>
        <v>36.491100000000003</v>
      </c>
      <c r="C827" s="2">
        <f t="shared" si="72"/>
        <v>38.055188911069081</v>
      </c>
      <c r="D827" s="2">
        <f t="shared" si="74"/>
        <v>37.290281148479004</v>
      </c>
      <c r="E827" s="2">
        <f t="shared" si="73"/>
        <v>0.76490776259007731</v>
      </c>
      <c r="F827" s="2">
        <f t="shared" si="77"/>
        <v>0.64841506570359941</v>
      </c>
      <c r="G827" s="2">
        <f t="shared" si="75"/>
        <v>0.1164926968864779</v>
      </c>
      <c r="H827" s="2" t="str">
        <f t="shared" si="76"/>
        <v>Sell</v>
      </c>
    </row>
    <row r="828" spans="1:8" ht="13.5" x14ac:dyDescent="0.25">
      <c r="A828" s="3">
        <f>TITRES_STAT!B831</f>
        <v>43511</v>
      </c>
      <c r="B828" s="6">
        <f>TITRES_STAT!D831</f>
        <v>36.491100000000003</v>
      </c>
      <c r="C828" s="2">
        <f t="shared" si="72"/>
        <v>37.831252155519991</v>
      </c>
      <c r="D828" s="2">
        <f t="shared" si="74"/>
        <v>37.231082544887968</v>
      </c>
      <c r="E828" s="2">
        <f t="shared" si="73"/>
        <v>0.60016961063202245</v>
      </c>
      <c r="F828" s="2">
        <f t="shared" si="77"/>
        <v>0.63876597468928409</v>
      </c>
      <c r="G828" s="2">
        <f t="shared" si="75"/>
        <v>-3.8596364057261634E-2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6">
        <f>TITRES_STAT!D832</f>
        <v>36.491100000000003</v>
      </c>
      <c r="C829" s="2">
        <f t="shared" si="72"/>
        <v>37.641767208516917</v>
      </c>
      <c r="D829" s="2">
        <f t="shared" si="74"/>
        <v>37.176269023044412</v>
      </c>
      <c r="E829" s="2">
        <f t="shared" si="73"/>
        <v>0.4654981854725051</v>
      </c>
      <c r="F829" s="2">
        <f t="shared" si="77"/>
        <v>0.60411241684592842</v>
      </c>
      <c r="G829" s="2">
        <f t="shared" si="75"/>
        <v>-0.13861423137342332</v>
      </c>
      <c r="H829" s="2" t="str">
        <f t="shared" si="76"/>
        <v>Hold</v>
      </c>
    </row>
    <row r="830" spans="1:8" ht="13.5" x14ac:dyDescent="0.25">
      <c r="A830" s="3">
        <f>TITRES_STAT!B833</f>
        <v>43515</v>
      </c>
      <c r="B830" s="6">
        <f>TITRES_STAT!D833</f>
        <v>35.405900000000003</v>
      </c>
      <c r="C830" s="2">
        <f t="shared" si="72"/>
        <v>37.481433791822006</v>
      </c>
      <c r="D830" s="2">
        <f t="shared" si="74"/>
        <v>37.045130576892973</v>
      </c>
      <c r="E830" s="2">
        <f t="shared" si="73"/>
        <v>0.43630321492903335</v>
      </c>
      <c r="F830" s="2">
        <f t="shared" si="77"/>
        <v>0.57055057646254947</v>
      </c>
      <c r="G830" s="2">
        <f t="shared" si="75"/>
        <v>-0.13424736153351613</v>
      </c>
      <c r="H830" s="2" t="str">
        <f t="shared" si="76"/>
        <v>Hold</v>
      </c>
    </row>
    <row r="831" spans="1:8" ht="13.5" x14ac:dyDescent="0.25">
      <c r="A831" s="3">
        <f>TITRES_STAT!B834</f>
        <v>43516</v>
      </c>
      <c r="B831" s="6">
        <f>TITRES_STAT!D834</f>
        <v>34.3504</v>
      </c>
      <c r="C831" s="2">
        <f t="shared" si="72"/>
        <v>37.345767054618619</v>
      </c>
      <c r="D831" s="2">
        <f t="shared" si="74"/>
        <v>36.845520904530531</v>
      </c>
      <c r="E831" s="2">
        <f t="shared" si="73"/>
        <v>0.50024615008808837</v>
      </c>
      <c r="F831" s="2">
        <f t="shared" si="77"/>
        <v>0.55648969118765734</v>
      </c>
      <c r="G831" s="2">
        <f t="shared" si="75"/>
        <v>-5.6243541099568972E-2</v>
      </c>
      <c r="H831" s="2" t="str">
        <f t="shared" si="76"/>
        <v>Hold</v>
      </c>
    </row>
    <row r="832" spans="1:8" ht="13.5" x14ac:dyDescent="0.25">
      <c r="A832" s="3">
        <f>TITRES_STAT!B835</f>
        <v>43517</v>
      </c>
      <c r="B832" s="6">
        <f>TITRES_STAT!D835</f>
        <v>34.3504</v>
      </c>
      <c r="C832" s="2">
        <f t="shared" si="72"/>
        <v>37.230972123138834</v>
      </c>
      <c r="D832" s="2">
        <f t="shared" si="74"/>
        <v>36.660697133824563</v>
      </c>
      <c r="E832" s="2">
        <f t="shared" si="73"/>
        <v>0.5702749893142709</v>
      </c>
      <c r="F832" s="2">
        <f t="shared" si="77"/>
        <v>0.55924675081298014</v>
      </c>
      <c r="G832" s="2">
        <f t="shared" si="75"/>
        <v>1.1028238501290755E-2</v>
      </c>
      <c r="H832" s="2" t="str">
        <f t="shared" si="76"/>
        <v>Sell</v>
      </c>
    </row>
    <row r="833" spans="1:8" ht="13.5" x14ac:dyDescent="0.25">
      <c r="A833" s="3">
        <f>TITRES_STAT!B836</f>
        <v>43518</v>
      </c>
      <c r="B833" s="6">
        <f>TITRES_STAT!D836</f>
        <v>33.541400000000003</v>
      </c>
      <c r="C833" s="2">
        <f t="shared" si="72"/>
        <v>37.117145642655942</v>
      </c>
      <c r="D833" s="2">
        <f t="shared" si="74"/>
        <v>36.429638086874597</v>
      </c>
      <c r="E833" s="2">
        <f t="shared" si="73"/>
        <v>0.68750755578134459</v>
      </c>
      <c r="F833" s="2">
        <f t="shared" si="77"/>
        <v>0.5848989118066531</v>
      </c>
      <c r="G833" s="2">
        <f t="shared" si="75"/>
        <v>0.10260864397469149</v>
      </c>
      <c r="H833" s="2" t="str">
        <f t="shared" si="76"/>
        <v>Sell</v>
      </c>
    </row>
    <row r="834" spans="1:8" ht="13.5" x14ac:dyDescent="0.25">
      <c r="A834" s="3">
        <f>TITRES_STAT!B837</f>
        <v>43521</v>
      </c>
      <c r="B834" s="6">
        <f>TITRES_STAT!D837</f>
        <v>33.541400000000003</v>
      </c>
      <c r="C834" s="2">
        <f t="shared" si="72"/>
        <v>37.020830928401182</v>
      </c>
      <c r="D834" s="2">
        <f t="shared" si="74"/>
        <v>36.215694524883887</v>
      </c>
      <c r="E834" s="2">
        <f t="shared" si="73"/>
        <v>0.80513640351729521</v>
      </c>
      <c r="F834" s="2">
        <f t="shared" si="77"/>
        <v>0.62894641014878161</v>
      </c>
      <c r="G834" s="2">
        <f t="shared" si="75"/>
        <v>0.1761899933685136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6">
        <f>TITRES_STAT!D838</f>
        <v>34.320799999999998</v>
      </c>
      <c r="C835" s="2">
        <f t="shared" si="72"/>
        <v>36.939333862493307</v>
      </c>
      <c r="D835" s="2">
        <f t="shared" si="74"/>
        <v>36.075331967485077</v>
      </c>
      <c r="E835" s="2">
        <f t="shared" si="73"/>
        <v>0.86400189500822933</v>
      </c>
      <c r="F835" s="2">
        <f t="shared" si="77"/>
        <v>0.67595750712067126</v>
      </c>
      <c r="G835" s="2">
        <f t="shared" si="75"/>
        <v>0.18804438788755806</v>
      </c>
      <c r="H835" s="2" t="str">
        <f t="shared" si="76"/>
        <v>Sell</v>
      </c>
    </row>
    <row r="836" spans="1:8" ht="13.5" x14ac:dyDescent="0.25">
      <c r="A836" s="3">
        <f>TITRES_STAT!B839</f>
        <v>43523</v>
      </c>
      <c r="B836" s="6">
        <f>TITRES_STAT!D839</f>
        <v>33.294800000000002</v>
      </c>
      <c r="C836" s="2">
        <f t="shared" si="72"/>
        <v>36.87037480672511</v>
      </c>
      <c r="D836" s="2">
        <f t="shared" si="74"/>
        <v>35.869366636560258</v>
      </c>
      <c r="E836" s="2">
        <f t="shared" si="73"/>
        <v>1.0010081701648517</v>
      </c>
      <c r="F836" s="2">
        <f t="shared" si="77"/>
        <v>0.7409676397295073</v>
      </c>
      <c r="G836" s="2">
        <f t="shared" si="75"/>
        <v>0.26004053043534436</v>
      </c>
      <c r="H836" s="2" t="str">
        <f t="shared" si="76"/>
        <v>Sell</v>
      </c>
    </row>
    <row r="837" spans="1:8" ht="13.5" x14ac:dyDescent="0.25">
      <c r="A837" s="3">
        <f>TITRES_STAT!B840</f>
        <v>43524</v>
      </c>
      <c r="B837" s="6">
        <f>TITRES_STAT!D840</f>
        <v>34.291200000000003</v>
      </c>
      <c r="C837" s="2">
        <f t="shared" si="72"/>
        <v>36.812024836459713</v>
      </c>
      <c r="D837" s="2">
        <f t="shared" si="74"/>
        <v>35.752465404222463</v>
      </c>
      <c r="E837" s="2">
        <f t="shared" si="73"/>
        <v>1.0595594322372506</v>
      </c>
      <c r="F837" s="2">
        <f t="shared" si="77"/>
        <v>0.80468599823105591</v>
      </c>
      <c r="G837" s="2">
        <f t="shared" si="75"/>
        <v>0.25487343400619467</v>
      </c>
      <c r="H837" s="2" t="str">
        <f t="shared" si="76"/>
        <v>Sell</v>
      </c>
    </row>
    <row r="838" spans="1:8" ht="13.5" x14ac:dyDescent="0.25">
      <c r="A838" s="3">
        <f>TITRES_STAT!B841</f>
        <v>43525</v>
      </c>
      <c r="B838" s="6">
        <f>TITRES_STAT!D841</f>
        <v>35.317100000000003</v>
      </c>
      <c r="C838" s="2">
        <f t="shared" si="72"/>
        <v>36.762651784696679</v>
      </c>
      <c r="D838" s="2">
        <f t="shared" si="74"/>
        <v>35.720216115020797</v>
      </c>
      <c r="E838" s="2">
        <f t="shared" si="73"/>
        <v>1.0424356696758821</v>
      </c>
      <c r="F838" s="2">
        <f t="shared" si="77"/>
        <v>0.85223593252002128</v>
      </c>
      <c r="G838" s="2">
        <f t="shared" si="75"/>
        <v>0.1901997371558608</v>
      </c>
      <c r="H838" s="2" t="str">
        <f t="shared" si="76"/>
        <v>Sell</v>
      </c>
    </row>
    <row r="839" spans="1:8" ht="13.5" x14ac:dyDescent="0.25">
      <c r="A839" s="3">
        <f>TITRES_STAT!B842</f>
        <v>43528</v>
      </c>
      <c r="B839" s="6">
        <f>TITRES_STAT!D842</f>
        <v>35.514499999999998</v>
      </c>
      <c r="C839" s="2">
        <f t="shared" si="72"/>
        <v>36.720874587051036</v>
      </c>
      <c r="D839" s="2">
        <f t="shared" si="74"/>
        <v>35.704977884278513</v>
      </c>
      <c r="E839" s="2">
        <f t="shared" si="73"/>
        <v>1.0158967027725225</v>
      </c>
      <c r="F839" s="2">
        <f t="shared" si="77"/>
        <v>0.88496808657052151</v>
      </c>
      <c r="G839" s="2">
        <f t="shared" si="75"/>
        <v>0.13092861620200102</v>
      </c>
      <c r="H839" s="2" t="str">
        <f t="shared" si="76"/>
        <v>Sell</v>
      </c>
    </row>
    <row r="840" spans="1:8" ht="13.5" x14ac:dyDescent="0.25">
      <c r="A840" s="3">
        <f>TITRES_STAT!B843</f>
        <v>43529</v>
      </c>
      <c r="B840" s="6">
        <f>TITRES_STAT!D843</f>
        <v>35.514499999999998</v>
      </c>
      <c r="C840" s="2">
        <f t="shared" si="72"/>
        <v>36.518570804427796</v>
      </c>
      <c r="D840" s="2">
        <f t="shared" si="74"/>
        <v>35.690868411368989</v>
      </c>
      <c r="E840" s="2">
        <f t="shared" si="73"/>
        <v>0.82770239305880722</v>
      </c>
      <c r="F840" s="2">
        <f t="shared" si="77"/>
        <v>0.87351494786817874</v>
      </c>
      <c r="G840" s="2">
        <f t="shared" si="75"/>
        <v>-4.581255480937152E-2</v>
      </c>
      <c r="H840" s="2" t="str">
        <f t="shared" si="76"/>
        <v>Hold</v>
      </c>
    </row>
    <row r="841" spans="1:8" ht="13.5" x14ac:dyDescent="0.25">
      <c r="A841" s="3">
        <f>TITRES_STAT!B844</f>
        <v>43530</v>
      </c>
      <c r="B841" s="6">
        <f>TITRES_STAT!D844</f>
        <v>35.514499999999998</v>
      </c>
      <c r="C841" s="2">
        <f t="shared" si="72"/>
        <v>36.185006065285059</v>
      </c>
      <c r="D841" s="2">
        <f t="shared" si="74"/>
        <v>35.677804084600915</v>
      </c>
      <c r="E841" s="2">
        <f t="shared" si="73"/>
        <v>0.5072019806841439</v>
      </c>
      <c r="F841" s="2">
        <f t="shared" si="77"/>
        <v>0.80025235443137177</v>
      </c>
      <c r="G841" s="2">
        <f t="shared" si="75"/>
        <v>-0.29305037374722787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6">
        <f>TITRES_STAT!D845</f>
        <v>35.514499999999998</v>
      </c>
      <c r="C842" s="2">
        <f t="shared" si="72"/>
        <v>35.902758978318126</v>
      </c>
      <c r="D842" s="2">
        <f t="shared" si="74"/>
        <v>35.665707485741585</v>
      </c>
      <c r="E842" s="2">
        <f t="shared" si="73"/>
        <v>0.23705149257654057</v>
      </c>
      <c r="F842" s="2">
        <f t="shared" si="77"/>
        <v>0.68761218206040553</v>
      </c>
      <c r="G842" s="2">
        <f t="shared" si="75"/>
        <v>-0.45056068948386496</v>
      </c>
      <c r="H842" s="2" t="str">
        <f t="shared" si="76"/>
        <v>Hold</v>
      </c>
    </row>
    <row r="843" spans="1:8" ht="13.5" x14ac:dyDescent="0.25">
      <c r="A843" s="3">
        <f>TITRES_STAT!B846</f>
        <v>43532</v>
      </c>
      <c r="B843" s="6">
        <f>TITRES_STAT!D846</f>
        <v>35.514499999999998</v>
      </c>
      <c r="C843" s="2">
        <f t="shared" si="72"/>
        <v>35.539472981653802</v>
      </c>
      <c r="D843" s="2">
        <f t="shared" si="74"/>
        <v>35.65450693124221</v>
      </c>
      <c r="E843" s="2">
        <f t="shared" si="73"/>
        <v>-0.11503394958840829</v>
      </c>
      <c r="F843" s="2">
        <f t="shared" si="77"/>
        <v>0.52708295573064279</v>
      </c>
      <c r="G843" s="2">
        <f t="shared" si="75"/>
        <v>-0.64211690531905108</v>
      </c>
      <c r="H843" s="2" t="str">
        <f t="shared" si="76"/>
        <v>Hold</v>
      </c>
    </row>
    <row r="844" spans="1:8" ht="13.5" x14ac:dyDescent="0.25">
      <c r="A844" s="3">
        <f>TITRES_STAT!B847</f>
        <v>43535</v>
      </c>
      <c r="B844" s="6">
        <f>TITRES_STAT!D847</f>
        <v>35.514499999999998</v>
      </c>
      <c r="C844" s="2">
        <f t="shared" si="72"/>
        <v>35.232077138322445</v>
      </c>
      <c r="D844" s="2">
        <f t="shared" si="74"/>
        <v>35.644136047446487</v>
      </c>
      <c r="E844" s="2">
        <f t="shared" si="73"/>
        <v>-0.41205890912404186</v>
      </c>
      <c r="F844" s="2">
        <f t="shared" si="77"/>
        <v>0.33925458275970588</v>
      </c>
      <c r="G844" s="2">
        <f t="shared" si="75"/>
        <v>-0.75131349188374774</v>
      </c>
      <c r="H844" s="2" t="str">
        <f t="shared" si="76"/>
        <v>Hold</v>
      </c>
    </row>
    <row r="845" spans="1:8" ht="13.5" x14ac:dyDescent="0.25">
      <c r="A845" s="3">
        <f>TITRES_STAT!B848</f>
        <v>43536</v>
      </c>
      <c r="B845" s="6">
        <f>TITRES_STAT!D848</f>
        <v>35.504600000000003</v>
      </c>
      <c r="C845" s="2">
        <f t="shared" si="72"/>
        <v>35.091880655503608</v>
      </c>
      <c r="D845" s="2">
        <f t="shared" si="74"/>
        <v>35.633800043931934</v>
      </c>
      <c r="E845" s="2">
        <f t="shared" si="73"/>
        <v>-0.54191938842832599</v>
      </c>
      <c r="F845" s="2">
        <f t="shared" si="77"/>
        <v>0.16301978852209953</v>
      </c>
      <c r="G845" s="2">
        <f t="shared" si="75"/>
        <v>-0.70493917695042552</v>
      </c>
      <c r="H845" s="2" t="str">
        <f t="shared" si="76"/>
        <v>Hold</v>
      </c>
    </row>
    <row r="846" spans="1:8" ht="13.5" x14ac:dyDescent="0.25">
      <c r="A846" s="3">
        <f>TITRES_STAT!B849</f>
        <v>43537</v>
      </c>
      <c r="B846" s="6">
        <f>TITRES_STAT!D849</f>
        <v>35.504600000000003</v>
      </c>
      <c r="C846" s="2">
        <f t="shared" si="72"/>
        <v>34.815406708503055</v>
      </c>
      <c r="D846" s="2">
        <f t="shared" si="74"/>
        <v>35.624229670307351</v>
      </c>
      <c r="E846" s="2">
        <f t="shared" si="73"/>
        <v>-0.80882296180429591</v>
      </c>
      <c r="F846" s="2">
        <f t="shared" si="77"/>
        <v>-3.134876154317956E-2</v>
      </c>
      <c r="G846" s="2">
        <f t="shared" si="75"/>
        <v>-0.77747420026111635</v>
      </c>
      <c r="H846" s="2" t="str">
        <f t="shared" si="76"/>
        <v>Hold</v>
      </c>
    </row>
    <row r="847" spans="1:8" ht="13.5" x14ac:dyDescent="0.25">
      <c r="A847" s="3">
        <f>TITRES_STAT!B850</f>
        <v>43538</v>
      </c>
      <c r="B847" s="6">
        <f>TITRES_STAT!D850</f>
        <v>35.504600000000003</v>
      </c>
      <c r="C847" s="2">
        <f t="shared" ref="C847:C910" si="78">$C$4*B837+C846*(1-$C$4)</f>
        <v>34.734759522579509</v>
      </c>
      <c r="D847" s="2">
        <f t="shared" si="74"/>
        <v>35.61536821324755</v>
      </c>
      <c r="E847" s="2">
        <f t="shared" si="73"/>
        <v>-0.88060869066804059</v>
      </c>
      <c r="F847" s="2">
        <f t="shared" si="77"/>
        <v>-0.20120074736815177</v>
      </c>
      <c r="G847" s="2">
        <f t="shared" si="75"/>
        <v>-0.67940794329988885</v>
      </c>
      <c r="H847" s="2" t="str">
        <f t="shared" si="76"/>
        <v>Hold</v>
      </c>
    </row>
    <row r="848" spans="1:8" ht="13.5" x14ac:dyDescent="0.25">
      <c r="A848" s="3">
        <f>TITRES_STAT!B851</f>
        <v>43539</v>
      </c>
      <c r="B848" s="6">
        <f>TITRES_STAT!D851</f>
        <v>35.504600000000003</v>
      </c>
      <c r="C848" s="2">
        <f t="shared" si="78"/>
        <v>34.824350365259583</v>
      </c>
      <c r="D848" s="2">
        <f t="shared" si="74"/>
        <v>35.607163160414402</v>
      </c>
      <c r="E848" s="2">
        <f t="shared" si="73"/>
        <v>-0.78281279515481828</v>
      </c>
      <c r="F848" s="2">
        <f t="shared" si="77"/>
        <v>-0.31752315692548511</v>
      </c>
      <c r="G848" s="2">
        <f t="shared" si="75"/>
        <v>-0.46528963822933317</v>
      </c>
      <c r="H848" s="2" t="str">
        <f t="shared" si="76"/>
        <v>Hold</v>
      </c>
    </row>
    <row r="849" spans="1:8" ht="13.5" x14ac:dyDescent="0.25">
      <c r="A849" s="3">
        <f>TITRES_STAT!B852</f>
        <v>43542</v>
      </c>
      <c r="B849" s="6">
        <f>TITRES_STAT!D852</f>
        <v>35.504600000000003</v>
      </c>
      <c r="C849" s="2">
        <f t="shared" si="78"/>
        <v>34.930527232142722</v>
      </c>
      <c r="D849" s="2">
        <f t="shared" si="74"/>
        <v>35.599565889272597</v>
      </c>
      <c r="E849" s="2">
        <f t="shared" si="73"/>
        <v>-0.66903865712987454</v>
      </c>
      <c r="F849" s="2">
        <f t="shared" si="77"/>
        <v>-0.38782625696636303</v>
      </c>
      <c r="G849" s="2">
        <f t="shared" si="75"/>
        <v>-0.28121240016351151</v>
      </c>
      <c r="H849" s="2" t="str">
        <f t="shared" si="76"/>
        <v>Hold</v>
      </c>
    </row>
    <row r="850" spans="1:8" ht="13.5" x14ac:dyDescent="0.25">
      <c r="A850" s="3">
        <f>TITRES_STAT!B853</f>
        <v>43543</v>
      </c>
      <c r="B850" s="6">
        <f>TITRES_STAT!D853</f>
        <v>35.504600000000003</v>
      </c>
      <c r="C850" s="2">
        <f t="shared" si="78"/>
        <v>35.020369196428462</v>
      </c>
      <c r="D850" s="2">
        <f t="shared" si="74"/>
        <v>35.59253137895611</v>
      </c>
      <c r="E850" s="2">
        <f t="shared" si="73"/>
        <v>-0.57216218252764861</v>
      </c>
      <c r="F850" s="2">
        <f t="shared" si="77"/>
        <v>-0.42469344207862014</v>
      </c>
      <c r="G850" s="2">
        <f t="shared" si="75"/>
        <v>-0.14746874044902847</v>
      </c>
      <c r="H850" s="2" t="str">
        <f t="shared" si="76"/>
        <v>Hold</v>
      </c>
    </row>
    <row r="851" spans="1:8" ht="13.5" x14ac:dyDescent="0.25">
      <c r="A851" s="3">
        <f>TITRES_STAT!B854</f>
        <v>43545</v>
      </c>
      <c r="B851" s="6">
        <f>TITRES_STAT!D854</f>
        <v>35.504600000000003</v>
      </c>
      <c r="C851" s="2">
        <f t="shared" si="78"/>
        <v>35.096389320054854</v>
      </c>
      <c r="D851" s="2">
        <f t="shared" si="74"/>
        <v>35.586017943477884</v>
      </c>
      <c r="E851" s="2">
        <f t="shared" si="73"/>
        <v>-0.48962862342303026</v>
      </c>
      <c r="F851" s="2">
        <f t="shared" si="77"/>
        <v>-0.43768047834750223</v>
      </c>
      <c r="G851" s="2">
        <f t="shared" si="75"/>
        <v>-5.1948145075528029E-2</v>
      </c>
      <c r="H851" s="2" t="str">
        <f t="shared" si="76"/>
        <v>Hold</v>
      </c>
    </row>
    <row r="852" spans="1:8" ht="13.5" x14ac:dyDescent="0.25">
      <c r="A852" s="3">
        <f>TITRES_STAT!B855</f>
        <v>43546</v>
      </c>
      <c r="B852" s="6">
        <f>TITRES_STAT!D855</f>
        <v>35.504600000000003</v>
      </c>
      <c r="C852" s="2">
        <f t="shared" si="78"/>
        <v>35.160714040046415</v>
      </c>
      <c r="D852" s="2">
        <f t="shared" si="74"/>
        <v>35.579986984701748</v>
      </c>
      <c r="E852" s="2">
        <f t="shared" si="73"/>
        <v>-0.41927294465533294</v>
      </c>
      <c r="F852" s="2">
        <f t="shared" si="77"/>
        <v>-0.43399897160906842</v>
      </c>
      <c r="G852" s="2">
        <f t="shared" si="75"/>
        <v>1.4726026953735483E-2</v>
      </c>
      <c r="H852" s="2" t="str">
        <f t="shared" si="76"/>
        <v>Sell</v>
      </c>
    </row>
    <row r="853" spans="1:8" ht="13.5" x14ac:dyDescent="0.25">
      <c r="A853" s="3">
        <f>TITRES_STAT!B856</f>
        <v>43549</v>
      </c>
      <c r="B853" s="6">
        <f>TITRES_STAT!D856</f>
        <v>35.504600000000003</v>
      </c>
      <c r="C853" s="2">
        <f t="shared" si="78"/>
        <v>35.215142649270042</v>
      </c>
      <c r="D853" s="2">
        <f t="shared" si="74"/>
        <v>35.574402763612731</v>
      </c>
      <c r="E853" s="2">
        <f t="shared" si="73"/>
        <v>-0.35926011434268901</v>
      </c>
      <c r="F853" s="2">
        <f t="shared" si="77"/>
        <v>-0.41905120015579256</v>
      </c>
      <c r="G853" s="2">
        <f t="shared" si="75"/>
        <v>5.9791085813103551E-2</v>
      </c>
      <c r="H853" s="2" t="str">
        <f t="shared" si="76"/>
        <v>Sell</v>
      </c>
    </row>
    <row r="854" spans="1:8" ht="13.5" x14ac:dyDescent="0.25">
      <c r="A854" s="3">
        <f>TITRES_STAT!B857</f>
        <v>43550</v>
      </c>
      <c r="B854" s="6">
        <f>TITRES_STAT!D857</f>
        <v>35.011299999999999</v>
      </c>
      <c r="C854" s="2">
        <f t="shared" si="78"/>
        <v>35.261197626305417</v>
      </c>
      <c r="D854" s="2">
        <f t="shared" si="74"/>
        <v>35.532691447789567</v>
      </c>
      <c r="E854" s="2">
        <f t="shared" si="73"/>
        <v>-0.27149382148414958</v>
      </c>
      <c r="F854" s="2">
        <f t="shared" si="77"/>
        <v>-0.38953972442146401</v>
      </c>
      <c r="G854" s="2">
        <f t="shared" si="75"/>
        <v>0.11804590293731443</v>
      </c>
      <c r="H854" s="2" t="str">
        <f t="shared" si="76"/>
        <v>Sell</v>
      </c>
    </row>
    <row r="855" spans="1:8" ht="13.5" x14ac:dyDescent="0.25">
      <c r="A855" s="3">
        <f>TITRES_STAT!B858</f>
        <v>43551</v>
      </c>
      <c r="B855" s="6">
        <f>TITRES_STAT!D858</f>
        <v>35.011299999999999</v>
      </c>
      <c r="C855" s="2">
        <f t="shared" si="78"/>
        <v>35.298644145335352</v>
      </c>
      <c r="D855" s="2">
        <f t="shared" si="74"/>
        <v>35.494069859064417</v>
      </c>
      <c r="E855" s="2">
        <f t="shared" si="73"/>
        <v>-0.19542571372906536</v>
      </c>
      <c r="F855" s="2">
        <f t="shared" si="77"/>
        <v>-0.35071692228298434</v>
      </c>
      <c r="G855" s="2">
        <f t="shared" si="75"/>
        <v>0.15529120855391898</v>
      </c>
      <c r="H855" s="2" t="str">
        <f t="shared" si="76"/>
        <v>Sell</v>
      </c>
    </row>
    <row r="856" spans="1:8" ht="13.5" x14ac:dyDescent="0.25">
      <c r="A856" s="3">
        <f>TITRES_STAT!B859</f>
        <v>43552</v>
      </c>
      <c r="B856" s="6">
        <f>TITRES_STAT!D859</f>
        <v>35.011299999999999</v>
      </c>
      <c r="C856" s="2">
        <f t="shared" si="78"/>
        <v>35.330329661437602</v>
      </c>
      <c r="D856" s="2">
        <f t="shared" si="74"/>
        <v>35.458309128763354</v>
      </c>
      <c r="E856" s="2">
        <f t="shared" si="73"/>
        <v>-0.12797946732575127</v>
      </c>
      <c r="F856" s="2">
        <f t="shared" si="77"/>
        <v>-0.30616943129153773</v>
      </c>
      <c r="G856" s="2">
        <f t="shared" si="75"/>
        <v>0.17818996396578646</v>
      </c>
      <c r="H856" s="2" t="str">
        <f t="shared" si="76"/>
        <v>Sell</v>
      </c>
    </row>
    <row r="857" spans="1:8" ht="13.5" x14ac:dyDescent="0.25">
      <c r="A857" s="3">
        <f>TITRES_STAT!B860</f>
        <v>43553</v>
      </c>
      <c r="B857" s="6">
        <f>TITRES_STAT!D860</f>
        <v>35.011299999999999</v>
      </c>
      <c r="C857" s="2">
        <f t="shared" si="78"/>
        <v>35.357140482754893</v>
      </c>
      <c r="D857" s="2">
        <f t="shared" si="74"/>
        <v>35.42519734144755</v>
      </c>
      <c r="E857" s="2">
        <f t="shared" si="73"/>
        <v>-6.8056858692656874E-2</v>
      </c>
      <c r="F857" s="2">
        <f t="shared" si="77"/>
        <v>-0.25854691677176156</v>
      </c>
      <c r="G857" s="2">
        <f t="shared" si="75"/>
        <v>0.19049005807910468</v>
      </c>
      <c r="H857" s="2" t="str">
        <f t="shared" si="76"/>
        <v>Sell</v>
      </c>
    </row>
    <row r="858" spans="1:8" ht="13.5" x14ac:dyDescent="0.25">
      <c r="A858" s="3">
        <f>TITRES_STAT!B861</f>
        <v>43556</v>
      </c>
      <c r="B858" s="6">
        <f>TITRES_STAT!D861</f>
        <v>36.057000000000002</v>
      </c>
      <c r="C858" s="2">
        <f t="shared" si="78"/>
        <v>35.379826562331061</v>
      </c>
      <c r="D858" s="2">
        <f t="shared" si="74"/>
        <v>35.471997538377359</v>
      </c>
      <c r="E858" s="2">
        <f t="shared" si="73"/>
        <v>-9.2170976046297426E-2</v>
      </c>
      <c r="F858" s="2">
        <f t="shared" si="77"/>
        <v>-0.22527172862666875</v>
      </c>
      <c r="G858" s="2">
        <f t="shared" si="75"/>
        <v>0.13310075258037132</v>
      </c>
      <c r="H858" s="2" t="str">
        <f t="shared" si="76"/>
        <v>Sell</v>
      </c>
    </row>
    <row r="859" spans="1:8" ht="13.5" x14ac:dyDescent="0.25">
      <c r="A859" s="3">
        <f>TITRES_STAT!B862</f>
        <v>43557</v>
      </c>
      <c r="B859" s="6">
        <f>TITRES_STAT!D862</f>
        <v>34.981699999999996</v>
      </c>
      <c r="C859" s="2">
        <f t="shared" si="78"/>
        <v>35.39902247581859</v>
      </c>
      <c r="D859" s="2">
        <f t="shared" si="74"/>
        <v>35.435679202201264</v>
      </c>
      <c r="E859" s="2">
        <f t="shared" si="73"/>
        <v>-3.665672638267381E-2</v>
      </c>
      <c r="F859" s="2">
        <f t="shared" si="77"/>
        <v>-0.18754872817786977</v>
      </c>
      <c r="G859" s="2">
        <f t="shared" si="75"/>
        <v>0.15089200179519596</v>
      </c>
      <c r="H859" s="2" t="str">
        <f t="shared" si="76"/>
        <v>Sell</v>
      </c>
    </row>
    <row r="860" spans="1:8" ht="13.5" x14ac:dyDescent="0.25">
      <c r="A860" s="3">
        <f>TITRES_STAT!B863</f>
        <v>43558</v>
      </c>
      <c r="B860" s="6">
        <f>TITRES_STAT!D863</f>
        <v>33.936</v>
      </c>
      <c r="C860" s="2">
        <f t="shared" si="78"/>
        <v>35.415265171846499</v>
      </c>
      <c r="D860" s="2">
        <f t="shared" si="74"/>
        <v>35.324591853890055</v>
      </c>
      <c r="E860" s="2">
        <f t="shared" ref="E860:E923" si="79">C860-D860</f>
        <v>9.0673317956444066E-2</v>
      </c>
      <c r="F860" s="2">
        <f t="shared" si="77"/>
        <v>-0.13190431895100702</v>
      </c>
      <c r="G860" s="2">
        <f t="shared" si="75"/>
        <v>0.22257763690745108</v>
      </c>
      <c r="H860" s="2" t="str">
        <f t="shared" si="76"/>
        <v>Sell</v>
      </c>
    </row>
    <row r="861" spans="1:8" ht="13.5" x14ac:dyDescent="0.25">
      <c r="A861" s="3">
        <f>TITRES_STAT!B864</f>
        <v>43559</v>
      </c>
      <c r="B861" s="6">
        <f>TITRES_STAT!D864</f>
        <v>34.922499999999999</v>
      </c>
      <c r="C861" s="2">
        <f t="shared" si="78"/>
        <v>35.429008991562419</v>
      </c>
      <c r="D861" s="2">
        <f t="shared" ref="D861:D924" si="80">$D$4*B861+(1-$D$4)*D860</f>
        <v>35.294807272120423</v>
      </c>
      <c r="E861" s="2">
        <f t="shared" si="79"/>
        <v>0.13420171944199666</v>
      </c>
      <c r="F861" s="2">
        <f t="shared" si="77"/>
        <v>-7.8683111272406292E-2</v>
      </c>
      <c r="G861" s="2">
        <f t="shared" si="75"/>
        <v>0.21288483071440295</v>
      </c>
      <c r="H861" s="2" t="str">
        <f t="shared" si="76"/>
        <v>Sell</v>
      </c>
    </row>
    <row r="862" spans="1:8" ht="13.5" x14ac:dyDescent="0.25">
      <c r="A862" s="3">
        <f>TITRES_STAT!B865</f>
        <v>43560</v>
      </c>
      <c r="B862" s="6">
        <f>TITRES_STAT!D865</f>
        <v>34.922499999999999</v>
      </c>
      <c r="C862" s="2">
        <f t="shared" si="78"/>
        <v>35.440638377475892</v>
      </c>
      <c r="D862" s="2">
        <f t="shared" si="80"/>
        <v>35.267228955667058</v>
      </c>
      <c r="E862" s="2">
        <f t="shared" si="79"/>
        <v>0.17340942180883445</v>
      </c>
      <c r="F862" s="2">
        <f t="shared" si="77"/>
        <v>-2.826460465615814E-2</v>
      </c>
      <c r="G862" s="2">
        <f t="shared" si="75"/>
        <v>0.20167402646499261</v>
      </c>
      <c r="H862" s="2" t="str">
        <f t="shared" si="76"/>
        <v>Sell</v>
      </c>
    </row>
    <row r="863" spans="1:8" ht="13.5" x14ac:dyDescent="0.25">
      <c r="A863" s="3">
        <f>TITRES_STAT!B866</f>
        <v>43563</v>
      </c>
      <c r="B863" s="6">
        <f>TITRES_STAT!D866</f>
        <v>34.922499999999999</v>
      </c>
      <c r="C863" s="2">
        <f t="shared" si="78"/>
        <v>35.450478627094988</v>
      </c>
      <c r="D863" s="2">
        <f t="shared" si="80"/>
        <v>35.241693477469504</v>
      </c>
      <c r="E863" s="2">
        <f t="shared" si="79"/>
        <v>0.20878514962548422</v>
      </c>
      <c r="F863" s="2">
        <f t="shared" si="77"/>
        <v>1.9145346200170332E-2</v>
      </c>
      <c r="G863" s="2">
        <f t="shared" si="75"/>
        <v>0.18963980342531389</v>
      </c>
      <c r="H863" s="2" t="str">
        <f t="shared" si="76"/>
        <v>Sell</v>
      </c>
    </row>
    <row r="864" spans="1:8" ht="13.5" x14ac:dyDescent="0.25">
      <c r="A864" s="3">
        <f>TITRES_STAT!B867</f>
        <v>43565</v>
      </c>
      <c r="B864" s="6">
        <f>TITRES_STAT!D867</f>
        <v>34.922499999999999</v>
      </c>
      <c r="C864" s="2">
        <f t="shared" si="78"/>
        <v>35.382912684464991</v>
      </c>
      <c r="D864" s="2">
        <f t="shared" si="80"/>
        <v>35.218049516175469</v>
      </c>
      <c r="E864" s="2">
        <f t="shared" si="79"/>
        <v>0.16486316828952141</v>
      </c>
      <c r="F864" s="2">
        <f t="shared" si="77"/>
        <v>4.8288910618040547E-2</v>
      </c>
      <c r="G864" s="2">
        <f t="shared" si="75"/>
        <v>0.11657425767148086</v>
      </c>
      <c r="H864" s="2" t="str">
        <f t="shared" si="76"/>
        <v>Sell</v>
      </c>
    </row>
    <row r="865" spans="1:8" ht="13.5" x14ac:dyDescent="0.25">
      <c r="A865" s="3">
        <f>TITRES_STAT!B868</f>
        <v>43566</v>
      </c>
      <c r="B865" s="6">
        <f>TITRES_STAT!D868</f>
        <v>34.922499999999999</v>
      </c>
      <c r="C865" s="2">
        <f t="shared" si="78"/>
        <v>35.325741502239609</v>
      </c>
      <c r="D865" s="2">
        <f t="shared" si="80"/>
        <v>35.196156959421735</v>
      </c>
      <c r="E865" s="2">
        <f t="shared" si="79"/>
        <v>0.12958454281787368</v>
      </c>
      <c r="F865" s="2">
        <f t="shared" si="77"/>
        <v>6.4548037058007185E-2</v>
      </c>
      <c r="G865" s="2">
        <f t="shared" si="75"/>
        <v>6.5036505759866498E-2</v>
      </c>
      <c r="H865" s="2" t="str">
        <f t="shared" si="76"/>
        <v>Sell</v>
      </c>
    </row>
    <row r="866" spans="1:8" ht="13.5" x14ac:dyDescent="0.25">
      <c r="A866" s="3">
        <f>TITRES_STAT!B869</f>
        <v>43567</v>
      </c>
      <c r="B866" s="6">
        <f>TITRES_STAT!D869</f>
        <v>34.922499999999999</v>
      </c>
      <c r="C866" s="2">
        <f t="shared" si="78"/>
        <v>35.277365886510438</v>
      </c>
      <c r="D866" s="2">
        <f t="shared" si="80"/>
        <v>35.175886073538649</v>
      </c>
      <c r="E866" s="2">
        <f t="shared" si="79"/>
        <v>0.10147981297178887</v>
      </c>
      <c r="F866" s="2">
        <f t="shared" si="77"/>
        <v>7.193439224076352E-2</v>
      </c>
      <c r="G866" s="2">
        <f t="shared" si="75"/>
        <v>2.9545420731025354E-2</v>
      </c>
      <c r="H866" s="2" t="str">
        <f t="shared" si="76"/>
        <v>Sell</v>
      </c>
    </row>
    <row r="867" spans="1:8" ht="13.5" x14ac:dyDescent="0.25">
      <c r="A867" s="3">
        <f>TITRES_STAT!B870</f>
        <v>43570</v>
      </c>
      <c r="B867" s="6">
        <f>TITRES_STAT!D870</f>
        <v>34.922499999999999</v>
      </c>
      <c r="C867" s="2">
        <f t="shared" si="78"/>
        <v>35.236432673201143</v>
      </c>
      <c r="D867" s="2">
        <f t="shared" si="80"/>
        <v>35.157116734758013</v>
      </c>
      <c r="E867" s="2">
        <f t="shared" si="79"/>
        <v>7.9315938443130563E-2</v>
      </c>
      <c r="F867" s="2">
        <f t="shared" si="77"/>
        <v>7.3410701481236934E-2</v>
      </c>
      <c r="G867" s="2">
        <f t="shared" si="75"/>
        <v>5.9052369618936285E-3</v>
      </c>
      <c r="H867" s="2" t="str">
        <f t="shared" si="76"/>
        <v>Sell</v>
      </c>
    </row>
    <row r="868" spans="1:8" ht="13.5" x14ac:dyDescent="0.25">
      <c r="A868" s="3">
        <f>TITRES_STAT!B871</f>
        <v>43571</v>
      </c>
      <c r="B868" s="6">
        <f>TITRES_STAT!D871</f>
        <v>34.922499999999999</v>
      </c>
      <c r="C868" s="2">
        <f t="shared" si="78"/>
        <v>35.36267380040097</v>
      </c>
      <c r="D868" s="2">
        <f t="shared" si="80"/>
        <v>35.139737717368533</v>
      </c>
      <c r="E868" s="2">
        <f t="shared" si="79"/>
        <v>0.22293608303243673</v>
      </c>
      <c r="F868" s="2">
        <f t="shared" si="77"/>
        <v>0.1033157777914769</v>
      </c>
      <c r="G868" s="2">
        <f t="shared" ref="G868:G931" si="81">E868-F868</f>
        <v>0.11962030524095983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43572</v>
      </c>
      <c r="B869" s="6">
        <f>TITRES_STAT!D872</f>
        <v>34.922499999999999</v>
      </c>
      <c r="C869" s="2">
        <f t="shared" si="78"/>
        <v>35.304062446493127</v>
      </c>
      <c r="D869" s="2">
        <f t="shared" si="80"/>
        <v>35.123646034600498</v>
      </c>
      <c r="E869" s="2">
        <f t="shared" si="79"/>
        <v>0.18041641189262947</v>
      </c>
      <c r="F869" s="2">
        <f t="shared" ref="F869:F932" si="83">(E869*(2/(10)))+((1-(2/10))*F868)</f>
        <v>0.11873590461170741</v>
      </c>
      <c r="G869" s="2">
        <f t="shared" si="81"/>
        <v>6.1680507280922059E-2</v>
      </c>
      <c r="H869" s="2" t="str">
        <f t="shared" si="82"/>
        <v>Sell</v>
      </c>
    </row>
    <row r="870" spans="1:8" ht="13.5" x14ac:dyDescent="0.25">
      <c r="A870" s="3">
        <f>TITRES_STAT!B873</f>
        <v>43573</v>
      </c>
      <c r="B870" s="6">
        <f>TITRES_STAT!D873</f>
        <v>34.922499999999999</v>
      </c>
      <c r="C870" s="2">
        <f t="shared" si="78"/>
        <v>35.093591300878799</v>
      </c>
      <c r="D870" s="2">
        <f t="shared" si="80"/>
        <v>35.108746328333794</v>
      </c>
      <c r="E870" s="2">
        <f t="shared" si="79"/>
        <v>-1.5155027454994752E-2</v>
      </c>
      <c r="F870" s="2">
        <f t="shared" si="83"/>
        <v>9.1957718198366983E-2</v>
      </c>
      <c r="G870" s="2">
        <f t="shared" si="81"/>
        <v>-0.10711274565336174</v>
      </c>
      <c r="H870" s="2" t="str">
        <f t="shared" si="82"/>
        <v>Hold</v>
      </c>
    </row>
    <row r="871" spans="1:8" ht="13.5" x14ac:dyDescent="0.25">
      <c r="A871" s="3">
        <f>TITRES_STAT!B874</f>
        <v>43574</v>
      </c>
      <c r="B871" s="6">
        <f>TITRES_STAT!D874</f>
        <v>34.922499999999999</v>
      </c>
      <c r="C871" s="2">
        <f t="shared" si="78"/>
        <v>35.067269562282064</v>
      </c>
      <c r="D871" s="2">
        <f t="shared" si="80"/>
        <v>35.094950304012777</v>
      </c>
      <c r="E871" s="2">
        <f t="shared" si="79"/>
        <v>-2.7680741730712555E-2</v>
      </c>
      <c r="F871" s="2">
        <f t="shared" si="83"/>
        <v>6.8030026212551081E-2</v>
      </c>
      <c r="G871" s="2">
        <f t="shared" si="81"/>
        <v>-9.5710767943263636E-2</v>
      </c>
      <c r="H871" s="2" t="str">
        <f t="shared" si="82"/>
        <v>Hold</v>
      </c>
    </row>
    <row r="872" spans="1:8" ht="13.5" x14ac:dyDescent="0.25">
      <c r="A872" s="3">
        <f>TITRES_STAT!B875</f>
        <v>43577</v>
      </c>
      <c r="B872" s="6">
        <f>TITRES_STAT!D875</f>
        <v>34.922499999999999</v>
      </c>
      <c r="C872" s="2">
        <f t="shared" si="78"/>
        <v>35.044997321930978</v>
      </c>
      <c r="D872" s="2">
        <f t="shared" si="80"/>
        <v>35.082176207419238</v>
      </c>
      <c r="E872" s="2">
        <f t="shared" si="79"/>
        <v>-3.7178885488259539E-2</v>
      </c>
      <c r="F872" s="2">
        <f t="shared" si="83"/>
        <v>4.6988243872388966E-2</v>
      </c>
      <c r="G872" s="2">
        <f t="shared" si="81"/>
        <v>-8.4167129360648504E-2</v>
      </c>
      <c r="H872" s="2" t="str">
        <f t="shared" si="82"/>
        <v>Hold</v>
      </c>
    </row>
    <row r="873" spans="1:8" ht="13.5" x14ac:dyDescent="0.25">
      <c r="A873" s="3">
        <f>TITRES_STAT!B876</f>
        <v>43578</v>
      </c>
      <c r="B873" s="6">
        <f>TITRES_STAT!D876</f>
        <v>34.922499999999999</v>
      </c>
      <c r="C873" s="2">
        <f t="shared" si="78"/>
        <v>35.026151580095444</v>
      </c>
      <c r="D873" s="2">
        <f t="shared" si="80"/>
        <v>35.070348340202997</v>
      </c>
      <c r="E873" s="2">
        <f t="shared" si="79"/>
        <v>-4.4196760107553246E-2</v>
      </c>
      <c r="F873" s="2">
        <f t="shared" si="83"/>
        <v>2.8751243076400528E-2</v>
      </c>
      <c r="G873" s="2">
        <f t="shared" si="81"/>
        <v>-7.294800318395378E-2</v>
      </c>
      <c r="H873" s="2" t="str">
        <f t="shared" si="82"/>
        <v>Hold</v>
      </c>
    </row>
    <row r="874" spans="1:8" ht="13.5" x14ac:dyDescent="0.25">
      <c r="A874" s="3">
        <f>TITRES_STAT!B877</f>
        <v>43579</v>
      </c>
      <c r="B874" s="6">
        <f>TITRES_STAT!D877</f>
        <v>34.330599999999997</v>
      </c>
      <c r="C874" s="2">
        <f t="shared" si="78"/>
        <v>35.01020518315768</v>
      </c>
      <c r="D874" s="2">
        <f t="shared" si="80"/>
        <v>35.015552166854626</v>
      </c>
      <c r="E874" s="2">
        <f t="shared" si="79"/>
        <v>-5.3469836969455287E-3</v>
      </c>
      <c r="F874" s="2">
        <f t="shared" si="83"/>
        <v>2.1931597721731318E-2</v>
      </c>
      <c r="G874" s="2">
        <f t="shared" si="81"/>
        <v>-2.7278581418676846E-2</v>
      </c>
      <c r="H874" s="2" t="str">
        <f t="shared" si="82"/>
        <v>Hold</v>
      </c>
    </row>
    <row r="875" spans="1:8" ht="13.5" x14ac:dyDescent="0.25">
      <c r="A875" s="3">
        <f>TITRES_STAT!B878</f>
        <v>43580</v>
      </c>
      <c r="B875" s="6">
        <f>TITRES_STAT!D878</f>
        <v>34.518099999999997</v>
      </c>
      <c r="C875" s="2">
        <f t="shared" si="78"/>
        <v>34.996712078056497</v>
      </c>
      <c r="D875" s="2">
        <f t="shared" si="80"/>
        <v>34.978703858198728</v>
      </c>
      <c r="E875" s="2">
        <f t="shared" si="79"/>
        <v>1.8008219857769348E-2</v>
      </c>
      <c r="F875" s="2">
        <f t="shared" si="83"/>
        <v>2.1146922148938926E-2</v>
      </c>
      <c r="G875" s="2">
        <f t="shared" si="81"/>
        <v>-3.1387022911695782E-3</v>
      </c>
      <c r="H875" s="2" t="str">
        <f t="shared" si="82"/>
        <v>Hold</v>
      </c>
    </row>
    <row r="876" spans="1:8" ht="13.5" x14ac:dyDescent="0.25">
      <c r="A876" s="3">
        <f>TITRES_STAT!B879</f>
        <v>43581</v>
      </c>
      <c r="B876" s="6">
        <f>TITRES_STAT!D879</f>
        <v>33.541400000000003</v>
      </c>
      <c r="C876" s="2">
        <f t="shared" si="78"/>
        <v>34.985294835278573</v>
      </c>
      <c r="D876" s="2">
        <f t="shared" si="80"/>
        <v>34.872236905739562</v>
      </c>
      <c r="E876" s="2">
        <f t="shared" si="79"/>
        <v>0.11305792953901062</v>
      </c>
      <c r="F876" s="2">
        <f t="shared" si="83"/>
        <v>3.9529123626953266E-2</v>
      </c>
      <c r="G876" s="2">
        <f t="shared" si="81"/>
        <v>7.3528805912057349E-2</v>
      </c>
      <c r="H876" s="2" t="str">
        <f t="shared" si="82"/>
        <v>Sell</v>
      </c>
    </row>
    <row r="877" spans="1:8" ht="13.5" x14ac:dyDescent="0.25">
      <c r="A877" s="3">
        <f>TITRES_STAT!B880</f>
        <v>43584</v>
      </c>
      <c r="B877" s="6">
        <f>TITRES_STAT!D880</f>
        <v>33.985399999999998</v>
      </c>
      <c r="C877" s="2">
        <f t="shared" si="78"/>
        <v>34.975634091389566</v>
      </c>
      <c r="D877" s="2">
        <f t="shared" si="80"/>
        <v>34.806545283092184</v>
      </c>
      <c r="E877" s="2">
        <f t="shared" si="79"/>
        <v>0.16908880829738138</v>
      </c>
      <c r="F877" s="2">
        <f t="shared" si="83"/>
        <v>6.5441060561038891E-2</v>
      </c>
      <c r="G877" s="2">
        <f t="shared" si="81"/>
        <v>0.10364774773634249</v>
      </c>
      <c r="H877" s="2" t="str">
        <f t="shared" si="82"/>
        <v>Sell</v>
      </c>
    </row>
    <row r="878" spans="1:8" ht="13.5" x14ac:dyDescent="0.25">
      <c r="A878" s="3">
        <f>TITRES_STAT!B881</f>
        <v>43585</v>
      </c>
      <c r="B878" s="6">
        <f>TITRES_STAT!D881</f>
        <v>33.985399999999998</v>
      </c>
      <c r="C878" s="2">
        <f t="shared" si="78"/>
        <v>34.967459615791171</v>
      </c>
      <c r="D878" s="2">
        <f t="shared" si="80"/>
        <v>34.745719706566831</v>
      </c>
      <c r="E878" s="2">
        <f t="shared" si="79"/>
        <v>0.22173990922433973</v>
      </c>
      <c r="F878" s="2">
        <f t="shared" si="83"/>
        <v>9.6700830293699067E-2</v>
      </c>
      <c r="G878" s="2">
        <f t="shared" si="81"/>
        <v>0.12503907893064065</v>
      </c>
      <c r="H878" s="2" t="str">
        <f t="shared" si="82"/>
        <v>Sell</v>
      </c>
    </row>
    <row r="879" spans="1:8" ht="13.5" x14ac:dyDescent="0.25">
      <c r="A879" s="3">
        <f>TITRES_STAT!B882</f>
        <v>43587</v>
      </c>
      <c r="B879" s="6">
        <f>TITRES_STAT!D882</f>
        <v>33.985399999999998</v>
      </c>
      <c r="C879" s="2">
        <f t="shared" si="78"/>
        <v>34.960542751823297</v>
      </c>
      <c r="D879" s="2">
        <f t="shared" si="80"/>
        <v>34.689399728302618</v>
      </c>
      <c r="E879" s="2">
        <f t="shared" si="79"/>
        <v>0.27114302352067909</v>
      </c>
      <c r="F879" s="2">
        <f t="shared" si="83"/>
        <v>0.13158926893909506</v>
      </c>
      <c r="G879" s="2">
        <f t="shared" si="81"/>
        <v>0.13955375458158403</v>
      </c>
      <c r="H879" s="2" t="str">
        <f t="shared" si="82"/>
        <v>Sell</v>
      </c>
    </row>
    <row r="880" spans="1:8" ht="13.5" x14ac:dyDescent="0.25">
      <c r="A880" s="3">
        <f>TITRES_STAT!B883</f>
        <v>43588</v>
      </c>
      <c r="B880" s="6">
        <f>TITRES_STAT!D883</f>
        <v>33.344099999999997</v>
      </c>
      <c r="C880" s="2">
        <f t="shared" si="78"/>
        <v>34.954690020773555</v>
      </c>
      <c r="D880" s="2">
        <f t="shared" si="80"/>
        <v>34.589747896576498</v>
      </c>
      <c r="E880" s="2">
        <f t="shared" si="79"/>
        <v>0.36494212419705718</v>
      </c>
      <c r="F880" s="2">
        <f t="shared" si="83"/>
        <v>0.17825983999068751</v>
      </c>
      <c r="G880" s="2">
        <f t="shared" si="81"/>
        <v>0.18668228420636968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6">
        <f>TITRES_STAT!D884</f>
        <v>34.340499999999999</v>
      </c>
      <c r="C881" s="2">
        <f t="shared" si="78"/>
        <v>34.949737709885312</v>
      </c>
      <c r="D881" s="2">
        <f t="shared" si="80"/>
        <v>34.57128508942268</v>
      </c>
      <c r="E881" s="2">
        <f t="shared" si="79"/>
        <v>0.37845262046263173</v>
      </c>
      <c r="F881" s="2">
        <f t="shared" si="83"/>
        <v>0.21829839608507637</v>
      </c>
      <c r="G881" s="2">
        <f t="shared" si="81"/>
        <v>0.16015422437755536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6">
        <f>TITRES_STAT!D885</f>
        <v>34.518099999999997</v>
      </c>
      <c r="C882" s="2">
        <f t="shared" si="78"/>
        <v>34.945547292979882</v>
      </c>
      <c r="D882" s="2">
        <f t="shared" si="80"/>
        <v>34.567345453169146</v>
      </c>
      <c r="E882" s="2">
        <f t="shared" si="79"/>
        <v>0.37820183981073541</v>
      </c>
      <c r="F882" s="2">
        <f t="shared" si="83"/>
        <v>0.25027908483020816</v>
      </c>
      <c r="G882" s="2">
        <f t="shared" si="81"/>
        <v>0.12792275498052724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6">
        <f>TITRES_STAT!D886</f>
        <v>34.034700000000001</v>
      </c>
      <c r="C883" s="2">
        <f t="shared" si="78"/>
        <v>34.94200155559836</v>
      </c>
      <c r="D883" s="2">
        <f t="shared" si="80"/>
        <v>34.527890234415878</v>
      </c>
      <c r="E883" s="2">
        <f t="shared" si="79"/>
        <v>0.41411132118248162</v>
      </c>
      <c r="F883" s="2">
        <f t="shared" si="83"/>
        <v>0.28304553210066286</v>
      </c>
      <c r="G883" s="2">
        <f t="shared" si="81"/>
        <v>0.13106578908181876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6">
        <f>TITRES_STAT!D887</f>
        <v>34.034700000000001</v>
      </c>
      <c r="C884" s="2">
        <f t="shared" si="78"/>
        <v>34.847939777813998</v>
      </c>
      <c r="D884" s="2">
        <f t="shared" si="80"/>
        <v>34.491357624459148</v>
      </c>
      <c r="E884" s="2">
        <f t="shared" si="79"/>
        <v>0.35658215335485011</v>
      </c>
      <c r="F884" s="2">
        <f t="shared" si="83"/>
        <v>0.29775285635150034</v>
      </c>
      <c r="G884" s="2">
        <f t="shared" si="81"/>
        <v>5.8829297003349768E-2</v>
      </c>
      <c r="H884" s="2" t="str">
        <f t="shared" si="82"/>
        <v>Sell</v>
      </c>
    </row>
    <row r="885" spans="1:8" ht="13.5" x14ac:dyDescent="0.25">
      <c r="A885" s="3">
        <f>TITRES_STAT!B888</f>
        <v>43595</v>
      </c>
      <c r="B885" s="6">
        <f>TITRES_STAT!D888</f>
        <v>34.034700000000001</v>
      </c>
      <c r="C885" s="2">
        <f t="shared" si="78"/>
        <v>34.797195196611845</v>
      </c>
      <c r="D885" s="2">
        <f t="shared" si="80"/>
        <v>34.457531133758472</v>
      </c>
      <c r="E885" s="2">
        <f t="shared" si="79"/>
        <v>0.33966406285337314</v>
      </c>
      <c r="F885" s="2">
        <f t="shared" si="83"/>
        <v>0.30613509765187491</v>
      </c>
      <c r="G885" s="2">
        <f t="shared" si="81"/>
        <v>3.3528965201498229E-2</v>
      </c>
      <c r="H885" s="2" t="str">
        <f t="shared" si="82"/>
        <v>Sell</v>
      </c>
    </row>
    <row r="886" spans="1:8" ht="13.5" x14ac:dyDescent="0.25">
      <c r="A886" s="3">
        <f>TITRES_STAT!B889</f>
        <v>43598</v>
      </c>
      <c r="B886" s="6">
        <f>TITRES_STAT!D889</f>
        <v>34.034700000000001</v>
      </c>
      <c r="C886" s="2">
        <f t="shared" si="78"/>
        <v>34.603995935594639</v>
      </c>
      <c r="D886" s="2">
        <f t="shared" si="80"/>
        <v>34.426210309035625</v>
      </c>
      <c r="E886" s="2">
        <f t="shared" si="79"/>
        <v>0.17778562655901453</v>
      </c>
      <c r="F886" s="2">
        <f t="shared" si="83"/>
        <v>0.28046520343330283</v>
      </c>
      <c r="G886" s="2">
        <f t="shared" si="81"/>
        <v>-0.1026795768742883</v>
      </c>
      <c r="H886" s="2" t="str">
        <f t="shared" si="82"/>
        <v>Hold</v>
      </c>
    </row>
    <row r="887" spans="1:8" ht="13.5" x14ac:dyDescent="0.25">
      <c r="A887" s="3">
        <f>TITRES_STAT!B890</f>
        <v>43599</v>
      </c>
      <c r="B887" s="6">
        <f>TITRES_STAT!D890</f>
        <v>34.034700000000001</v>
      </c>
      <c r="C887" s="2">
        <f t="shared" si="78"/>
        <v>34.508827330118542</v>
      </c>
      <c r="D887" s="2">
        <f t="shared" si="80"/>
        <v>34.397209545403356</v>
      </c>
      <c r="E887" s="2">
        <f t="shared" si="79"/>
        <v>0.11161778471518602</v>
      </c>
      <c r="F887" s="2">
        <f t="shared" si="83"/>
        <v>0.24669571968967949</v>
      </c>
      <c r="G887" s="2">
        <f t="shared" si="81"/>
        <v>-0.13507793497449347</v>
      </c>
      <c r="H887" s="2" t="str">
        <f t="shared" si="82"/>
        <v>Hold</v>
      </c>
    </row>
    <row r="888" spans="1:8" ht="13.5" x14ac:dyDescent="0.25">
      <c r="A888" s="3">
        <f>TITRES_STAT!B891</f>
        <v>43600</v>
      </c>
      <c r="B888" s="6">
        <f>TITRES_STAT!D891</f>
        <v>34.005099999999999</v>
      </c>
      <c r="C888" s="2">
        <f t="shared" si="78"/>
        <v>34.428300048561844</v>
      </c>
      <c r="D888" s="2">
        <f t="shared" si="80"/>
        <v>34.368164393891995</v>
      </c>
      <c r="E888" s="2">
        <f t="shared" si="79"/>
        <v>6.0135654669849714E-2</v>
      </c>
      <c r="F888" s="2">
        <f t="shared" si="83"/>
        <v>0.20938370668571354</v>
      </c>
      <c r="G888" s="2">
        <f t="shared" si="81"/>
        <v>-0.14924805201586383</v>
      </c>
      <c r="H888" s="2" t="str">
        <f t="shared" si="82"/>
        <v>Hold</v>
      </c>
    </row>
    <row r="889" spans="1:8" ht="13.5" x14ac:dyDescent="0.25">
      <c r="A889" s="3">
        <f>TITRES_STAT!B892</f>
        <v>43601</v>
      </c>
      <c r="B889" s="6">
        <f>TITRES_STAT!D892</f>
        <v>34.005099999999999</v>
      </c>
      <c r="C889" s="2">
        <f t="shared" si="78"/>
        <v>34.360161579552333</v>
      </c>
      <c r="D889" s="2">
        <f t="shared" si="80"/>
        <v>34.341270735085182</v>
      </c>
      <c r="E889" s="2">
        <f t="shared" si="79"/>
        <v>1.8890844467151169E-2</v>
      </c>
      <c r="F889" s="2">
        <f t="shared" si="83"/>
        <v>0.17128513424200109</v>
      </c>
      <c r="G889" s="2">
        <f t="shared" si="81"/>
        <v>-0.15239428977484992</v>
      </c>
      <c r="H889" s="2" t="str">
        <f t="shared" si="82"/>
        <v>Hold</v>
      </c>
    </row>
    <row r="890" spans="1:8" ht="13.5" x14ac:dyDescent="0.25">
      <c r="A890" s="3">
        <f>TITRES_STAT!B893</f>
        <v>43602</v>
      </c>
      <c r="B890" s="6">
        <f>TITRES_STAT!D893</f>
        <v>34.005099999999999</v>
      </c>
      <c r="C890" s="2">
        <f t="shared" si="78"/>
        <v>34.203844413467358</v>
      </c>
      <c r="D890" s="2">
        <f t="shared" si="80"/>
        <v>34.316369199152945</v>
      </c>
      <c r="E890" s="2">
        <f t="shared" si="79"/>
        <v>-0.11252478568558644</v>
      </c>
      <c r="F890" s="2">
        <f t="shared" si="83"/>
        <v>0.1145231502564836</v>
      </c>
      <c r="G890" s="2">
        <f t="shared" si="81"/>
        <v>-0.22704793594207004</v>
      </c>
      <c r="H890" s="2" t="str">
        <f t="shared" si="82"/>
        <v>Hold</v>
      </c>
    </row>
    <row r="891" spans="1:8" ht="13.5" x14ac:dyDescent="0.25">
      <c r="A891" s="3">
        <f>TITRES_STAT!B894</f>
        <v>43605</v>
      </c>
      <c r="B891" s="6">
        <f>TITRES_STAT!D894</f>
        <v>34.005099999999999</v>
      </c>
      <c r="C891" s="2">
        <f t="shared" si="78"/>
        <v>34.224868349856997</v>
      </c>
      <c r="D891" s="2">
        <f t="shared" si="80"/>
        <v>34.293312221437908</v>
      </c>
      <c r="E891" s="2">
        <f t="shared" si="79"/>
        <v>-6.8443871580910809E-2</v>
      </c>
      <c r="F891" s="2">
        <f t="shared" si="83"/>
        <v>7.7929745889004726E-2</v>
      </c>
      <c r="G891" s="2">
        <f t="shared" si="81"/>
        <v>-0.14637361746991553</v>
      </c>
      <c r="H891" s="2" t="str">
        <f t="shared" si="82"/>
        <v>Hold</v>
      </c>
    </row>
    <row r="892" spans="1:8" ht="13.5" x14ac:dyDescent="0.25">
      <c r="A892" s="3">
        <f>TITRES_STAT!B895</f>
        <v>43606</v>
      </c>
      <c r="B892" s="6">
        <f>TITRES_STAT!D895</f>
        <v>34.024799999999999</v>
      </c>
      <c r="C892" s="2">
        <f t="shared" si="78"/>
        <v>34.269980911417463</v>
      </c>
      <c r="D892" s="2">
        <f t="shared" si="80"/>
        <v>34.273422427257323</v>
      </c>
      <c r="E892" s="2">
        <f t="shared" si="79"/>
        <v>-3.4415158398601875E-3</v>
      </c>
      <c r="F892" s="2">
        <f t="shared" si="83"/>
        <v>6.1655493543231743E-2</v>
      </c>
      <c r="G892" s="2">
        <f t="shared" si="81"/>
        <v>-6.5097009383091931E-2</v>
      </c>
      <c r="H892" s="2" t="str">
        <f t="shared" si="82"/>
        <v>Hold</v>
      </c>
    </row>
    <row r="893" spans="1:8" ht="13.5" x14ac:dyDescent="0.25">
      <c r="A893" s="3">
        <f>TITRES_STAT!B896</f>
        <v>43607</v>
      </c>
      <c r="B893" s="6">
        <f>TITRES_STAT!D896</f>
        <v>34.024799999999999</v>
      </c>
      <c r="C893" s="2">
        <f t="shared" si="78"/>
        <v>34.233783848122471</v>
      </c>
      <c r="D893" s="2">
        <f t="shared" si="80"/>
        <v>34.255005951164186</v>
      </c>
      <c r="E893" s="2">
        <f t="shared" si="79"/>
        <v>-2.1222103041715457E-2</v>
      </c>
      <c r="F893" s="2">
        <f t="shared" si="83"/>
        <v>4.5079974226242304E-2</v>
      </c>
      <c r="G893" s="2">
        <f t="shared" si="81"/>
        <v>-6.6302077267957754E-2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6">
        <f>TITRES_STAT!D897</f>
        <v>34.024799999999999</v>
      </c>
      <c r="C894" s="2">
        <f t="shared" si="78"/>
        <v>34.203155563795939</v>
      </c>
      <c r="D894" s="2">
        <f t="shared" si="80"/>
        <v>34.23795365848536</v>
      </c>
      <c r="E894" s="2">
        <f t="shared" si="79"/>
        <v>-3.4798094689421077E-2</v>
      </c>
      <c r="F894" s="2">
        <f t="shared" si="83"/>
        <v>2.9104360443109628E-2</v>
      </c>
      <c r="G894" s="2">
        <f t="shared" si="81"/>
        <v>-6.3902455132530706E-2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6">
        <f>TITRES_STAT!D898</f>
        <v>34.024799999999999</v>
      </c>
      <c r="C895" s="2">
        <f t="shared" si="78"/>
        <v>34.17723932321195</v>
      </c>
      <c r="D895" s="2">
        <f t="shared" si="80"/>
        <v>34.222164498597557</v>
      </c>
      <c r="E895" s="2">
        <f t="shared" si="79"/>
        <v>-4.4925175385607474E-2</v>
      </c>
      <c r="F895" s="2">
        <f t="shared" si="83"/>
        <v>1.4298453277366209E-2</v>
      </c>
      <c r="G895" s="2">
        <f t="shared" si="81"/>
        <v>-5.9223628662973683E-2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6">
        <f>TITRES_STAT!D899</f>
        <v>34.024799999999999</v>
      </c>
      <c r="C896" s="2">
        <f t="shared" si="78"/>
        <v>34.15531019656396</v>
      </c>
      <c r="D896" s="2">
        <f t="shared" si="80"/>
        <v>34.207544906108851</v>
      </c>
      <c r="E896" s="2">
        <f t="shared" si="79"/>
        <v>-5.2234709544890734E-2</v>
      </c>
      <c r="F896" s="2">
        <f t="shared" si="83"/>
        <v>9.9182071291482009E-4</v>
      </c>
      <c r="G896" s="2">
        <f t="shared" si="81"/>
        <v>-5.3226530257805556E-2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6">
        <f>TITRES_STAT!D900</f>
        <v>34.024799999999999</v>
      </c>
      <c r="C897" s="2">
        <f t="shared" si="78"/>
        <v>34.136754781707964</v>
      </c>
      <c r="D897" s="2">
        <f t="shared" si="80"/>
        <v>34.194008246397082</v>
      </c>
      <c r="E897" s="2">
        <f t="shared" si="79"/>
        <v>-5.7253464689118516E-2</v>
      </c>
      <c r="F897" s="2">
        <f t="shared" si="83"/>
        <v>-1.0657236367491848E-2</v>
      </c>
      <c r="G897" s="2">
        <f t="shared" si="81"/>
        <v>-4.6596228321626666E-2</v>
      </c>
      <c r="H897" s="2" t="str">
        <f t="shared" si="82"/>
        <v>Hold</v>
      </c>
    </row>
    <row r="898" spans="1:8" ht="13.5" x14ac:dyDescent="0.25">
      <c r="A898" s="3">
        <f>TITRES_STAT!B901</f>
        <v>43614</v>
      </c>
      <c r="B898" s="6">
        <f>TITRES_STAT!D901</f>
        <v>33.906399999999998</v>
      </c>
      <c r="C898" s="2">
        <f t="shared" si="78"/>
        <v>34.116500199906739</v>
      </c>
      <c r="D898" s="2">
        <f t="shared" si="80"/>
        <v>34.172703931849149</v>
      </c>
      <c r="E898" s="2">
        <f t="shared" si="79"/>
        <v>-5.6203731942410684E-2</v>
      </c>
      <c r="F898" s="2">
        <f t="shared" si="83"/>
        <v>-1.9766535482475617E-2</v>
      </c>
      <c r="G898" s="2">
        <f t="shared" si="81"/>
        <v>-3.6437196459935067E-2</v>
      </c>
      <c r="H898" s="2" t="str">
        <f t="shared" si="82"/>
        <v>Hold</v>
      </c>
    </row>
    <row r="899" spans="1:8" ht="13.5" x14ac:dyDescent="0.25">
      <c r="A899" s="3">
        <f>TITRES_STAT!B902</f>
        <v>43615</v>
      </c>
      <c r="B899" s="6">
        <f>TITRES_STAT!D902</f>
        <v>33.906399999999998</v>
      </c>
      <c r="C899" s="2">
        <f t="shared" si="78"/>
        <v>34.09936170761339</v>
      </c>
      <c r="D899" s="2">
        <f t="shared" si="80"/>
        <v>34.152977714675139</v>
      </c>
      <c r="E899" s="2">
        <f t="shared" si="79"/>
        <v>-5.3616007061748405E-2</v>
      </c>
      <c r="F899" s="2">
        <f t="shared" si="83"/>
        <v>-2.6536429798330173E-2</v>
      </c>
      <c r="G899" s="2">
        <f t="shared" si="81"/>
        <v>-2.7079577263418232E-2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6">
        <f>TITRES_STAT!D903</f>
        <v>33.906399999999998</v>
      </c>
      <c r="C900" s="2">
        <f t="shared" si="78"/>
        <v>34.084859906442098</v>
      </c>
      <c r="D900" s="2">
        <f t="shared" si="80"/>
        <v>34.134712698773278</v>
      </c>
      <c r="E900" s="2">
        <f t="shared" si="79"/>
        <v>-4.9852792331179785E-2</v>
      </c>
      <c r="F900" s="2">
        <f t="shared" si="83"/>
        <v>-3.1199702304900098E-2</v>
      </c>
      <c r="G900" s="2">
        <f t="shared" si="81"/>
        <v>-1.8653090026279687E-2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6">
        <f>TITRES_STAT!D904</f>
        <v>33.906399999999998</v>
      </c>
      <c r="C901" s="2">
        <f t="shared" si="78"/>
        <v>34.072589151604852</v>
      </c>
      <c r="D901" s="2">
        <f t="shared" si="80"/>
        <v>34.117800647012295</v>
      </c>
      <c r="E901" s="2">
        <f t="shared" si="79"/>
        <v>-4.5211495407443181E-2</v>
      </c>
      <c r="F901" s="2">
        <f t="shared" si="83"/>
        <v>-3.4002060925408716E-2</v>
      </c>
      <c r="G901" s="2">
        <f t="shared" si="81"/>
        <v>-1.1209434482034465E-2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6">
        <f>TITRES_STAT!D905</f>
        <v>33.906399999999998</v>
      </c>
      <c r="C902" s="2">
        <f t="shared" si="78"/>
        <v>34.065236974434875</v>
      </c>
      <c r="D902" s="2">
        <f t="shared" si="80"/>
        <v>34.102141339826197</v>
      </c>
      <c r="E902" s="2">
        <f t="shared" si="79"/>
        <v>-3.6904365391322358E-2</v>
      </c>
      <c r="F902" s="2">
        <f t="shared" si="83"/>
        <v>-3.458252181859145E-2</v>
      </c>
      <c r="G902" s="2">
        <f t="shared" si="81"/>
        <v>-2.3218435727309084E-3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6">
        <f>TITRES_STAT!D906</f>
        <v>33.906399999999998</v>
      </c>
      <c r="C903" s="2">
        <f t="shared" si="78"/>
        <v>34.059015901444894</v>
      </c>
      <c r="D903" s="2">
        <f t="shared" si="80"/>
        <v>34.087641981320552</v>
      </c>
      <c r="E903" s="2">
        <f t="shared" si="79"/>
        <v>-2.862607987565724E-2</v>
      </c>
      <c r="F903" s="2">
        <f t="shared" si="83"/>
        <v>-3.3391233430004608E-2</v>
      </c>
      <c r="G903" s="2">
        <f t="shared" si="81"/>
        <v>4.7651535543473678E-3</v>
      </c>
      <c r="H903" s="2" t="str">
        <f t="shared" si="82"/>
        <v>Sell</v>
      </c>
    </row>
    <row r="904" spans="1:8" ht="13.5" x14ac:dyDescent="0.25">
      <c r="A904" s="3">
        <f>TITRES_STAT!B907</f>
        <v>43627</v>
      </c>
      <c r="B904" s="6">
        <f>TITRES_STAT!D907</f>
        <v>33.906399999999998</v>
      </c>
      <c r="C904" s="2">
        <f t="shared" si="78"/>
        <v>34.053751916607219</v>
      </c>
      <c r="D904" s="2">
        <f t="shared" si="80"/>
        <v>34.074216649370882</v>
      </c>
      <c r="E904" s="2">
        <f t="shared" si="79"/>
        <v>-2.0464732763663562E-2</v>
      </c>
      <c r="F904" s="2">
        <f t="shared" si="83"/>
        <v>-3.08059332967364E-2</v>
      </c>
      <c r="G904" s="2">
        <f t="shared" si="81"/>
        <v>1.0341200533072838E-2</v>
      </c>
      <c r="H904" s="2" t="str">
        <f t="shared" si="82"/>
        <v>Sell</v>
      </c>
    </row>
    <row r="905" spans="1:8" ht="13.5" x14ac:dyDescent="0.25">
      <c r="A905" s="3">
        <f>TITRES_STAT!B908</f>
        <v>43628</v>
      </c>
      <c r="B905" s="6">
        <f>TITRES_STAT!D908</f>
        <v>33.906399999999998</v>
      </c>
      <c r="C905" s="2">
        <f t="shared" si="78"/>
        <v>34.049297775590723</v>
      </c>
      <c r="D905" s="2">
        <f t="shared" si="80"/>
        <v>34.061785786454521</v>
      </c>
      <c r="E905" s="2">
        <f t="shared" si="79"/>
        <v>-1.2488010863798138E-2</v>
      </c>
      <c r="F905" s="2">
        <f t="shared" si="83"/>
        <v>-2.714234881014875E-2</v>
      </c>
      <c r="G905" s="2">
        <f t="shared" si="81"/>
        <v>1.4654337946350612E-2</v>
      </c>
      <c r="H905" s="2" t="str">
        <f t="shared" si="82"/>
        <v>Sell</v>
      </c>
    </row>
    <row r="906" spans="1:8" ht="13.5" x14ac:dyDescent="0.25">
      <c r="A906" s="3">
        <f>TITRES_STAT!B909</f>
        <v>43629</v>
      </c>
      <c r="B906" s="6">
        <f>TITRES_STAT!D909</f>
        <v>33.896599999999999</v>
      </c>
      <c r="C906" s="2">
        <f t="shared" si="78"/>
        <v>34.045528887038301</v>
      </c>
      <c r="D906" s="2">
        <f t="shared" si="80"/>
        <v>34.049549802272701</v>
      </c>
      <c r="E906" s="2">
        <f t="shared" si="79"/>
        <v>-4.0209152343990695E-3</v>
      </c>
      <c r="F906" s="2">
        <f t="shared" si="83"/>
        <v>-2.2518062094998813E-2</v>
      </c>
      <c r="G906" s="2">
        <f t="shared" si="81"/>
        <v>1.8497146860599743E-2</v>
      </c>
      <c r="H906" s="2" t="str">
        <f t="shared" si="82"/>
        <v>Sell</v>
      </c>
    </row>
    <row r="907" spans="1:8" ht="13.5" x14ac:dyDescent="0.25">
      <c r="A907" s="3">
        <f>TITRES_STAT!B910</f>
        <v>43630</v>
      </c>
      <c r="B907" s="6">
        <f>TITRES_STAT!D910</f>
        <v>33.906399999999998</v>
      </c>
      <c r="C907" s="2">
        <f t="shared" si="78"/>
        <v>34.042339827493947</v>
      </c>
      <c r="D907" s="2">
        <f t="shared" si="80"/>
        <v>34.038946113215466</v>
      </c>
      <c r="E907" s="2">
        <f t="shared" si="79"/>
        <v>3.3937142784807861E-3</v>
      </c>
      <c r="F907" s="2">
        <f t="shared" si="83"/>
        <v>-1.7335706820302894E-2</v>
      </c>
      <c r="G907" s="2">
        <f t="shared" si="81"/>
        <v>2.072942109878368E-2</v>
      </c>
      <c r="H907" s="2" t="str">
        <f t="shared" si="82"/>
        <v>Sell</v>
      </c>
    </row>
    <row r="908" spans="1:8" ht="13.5" x14ac:dyDescent="0.25">
      <c r="A908" s="3">
        <f>TITRES_STAT!B911</f>
        <v>43633</v>
      </c>
      <c r="B908" s="6">
        <f>TITRES_STAT!D911</f>
        <v>33.906399999999998</v>
      </c>
      <c r="C908" s="2">
        <f t="shared" si="78"/>
        <v>34.021426007879491</v>
      </c>
      <c r="D908" s="2">
        <f t="shared" si="80"/>
        <v>34.029127882606915</v>
      </c>
      <c r="E908" s="2">
        <f t="shared" si="79"/>
        <v>-7.7018747274237853E-3</v>
      </c>
      <c r="F908" s="2">
        <f t="shared" si="83"/>
        <v>-1.5408940401727073E-2</v>
      </c>
      <c r="G908" s="2">
        <f t="shared" si="81"/>
        <v>7.7070656743032876E-3</v>
      </c>
      <c r="H908" s="2" t="str">
        <f t="shared" si="82"/>
        <v>Sell</v>
      </c>
    </row>
    <row r="909" spans="1:8" ht="13.5" x14ac:dyDescent="0.25">
      <c r="A909" s="3">
        <f>TITRES_STAT!B912</f>
        <v>43634</v>
      </c>
      <c r="B909" s="6">
        <f>TITRES_STAT!D912</f>
        <v>33.906399999999998</v>
      </c>
      <c r="C909" s="2">
        <f t="shared" si="78"/>
        <v>34.003729698974951</v>
      </c>
      <c r="D909" s="2">
        <f t="shared" si="80"/>
        <v>34.020036928339735</v>
      </c>
      <c r="E909" s="2">
        <f t="shared" si="79"/>
        <v>-1.6307229364784348E-2</v>
      </c>
      <c r="F909" s="2">
        <f t="shared" si="83"/>
        <v>-1.5588598194338528E-2</v>
      </c>
      <c r="G909" s="2">
        <f t="shared" si="81"/>
        <v>-7.1863117044581974E-4</v>
      </c>
      <c r="H909" s="2" t="str">
        <f t="shared" si="82"/>
        <v>Hold</v>
      </c>
    </row>
    <row r="910" spans="1:8" ht="13.5" x14ac:dyDescent="0.25">
      <c r="A910" s="3">
        <f>TITRES_STAT!B913</f>
        <v>43635</v>
      </c>
      <c r="B910" s="6">
        <f>TITRES_STAT!D913</f>
        <v>33.906399999999998</v>
      </c>
      <c r="C910" s="2">
        <f t="shared" si="78"/>
        <v>33.988755899132649</v>
      </c>
      <c r="D910" s="2">
        <f t="shared" si="80"/>
        <v>34.011619378092348</v>
      </c>
      <c r="E910" s="2">
        <f t="shared" si="79"/>
        <v>-2.2863478959699535E-2</v>
      </c>
      <c r="F910" s="2">
        <f t="shared" si="83"/>
        <v>-1.7043574347410731E-2</v>
      </c>
      <c r="G910" s="2">
        <f t="shared" si="81"/>
        <v>-5.8199046122888037E-3</v>
      </c>
      <c r="H910" s="2" t="str">
        <f t="shared" si="82"/>
        <v>Hold</v>
      </c>
    </row>
    <row r="911" spans="1:8" ht="13.5" x14ac:dyDescent="0.25">
      <c r="A911" s="3">
        <f>TITRES_STAT!B914</f>
        <v>43636</v>
      </c>
      <c r="B911" s="6">
        <f>TITRES_STAT!D914</f>
        <v>32.890300000000003</v>
      </c>
      <c r="C911" s="2">
        <f t="shared" ref="C911:C974" si="84">$C$4*B901+C910*(1-$C$4)</f>
        <v>33.976085760804544</v>
      </c>
      <c r="D911" s="2">
        <f t="shared" si="80"/>
        <v>33.928558683418842</v>
      </c>
      <c r="E911" s="2">
        <f t="shared" si="79"/>
        <v>4.7527077385701944E-2</v>
      </c>
      <c r="F911" s="2">
        <f t="shared" si="83"/>
        <v>-4.1294440007881954E-3</v>
      </c>
      <c r="G911" s="2">
        <f t="shared" si="81"/>
        <v>5.1656521386490142E-2</v>
      </c>
      <c r="H911" s="2" t="str">
        <f t="shared" si="82"/>
        <v>Sell</v>
      </c>
    </row>
    <row r="912" spans="1:8" ht="13.5" x14ac:dyDescent="0.25">
      <c r="A912" s="3">
        <f>TITRES_STAT!B915</f>
        <v>43637</v>
      </c>
      <c r="B912" s="6">
        <f>TITRES_STAT!D915</f>
        <v>31.9038</v>
      </c>
      <c r="C912" s="2">
        <f t="shared" si="84"/>
        <v>33.965364874526919</v>
      </c>
      <c r="D912" s="2">
        <f t="shared" si="80"/>
        <v>33.778576558721149</v>
      </c>
      <c r="E912" s="2">
        <f t="shared" si="79"/>
        <v>0.18678831580577082</v>
      </c>
      <c r="F912" s="2">
        <f t="shared" si="83"/>
        <v>3.4054107960523612E-2</v>
      </c>
      <c r="G912" s="2">
        <f t="shared" si="81"/>
        <v>0.15273420784524722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6">
        <f>TITRES_STAT!D916</f>
        <v>31.9038</v>
      </c>
      <c r="C913" s="2">
        <f t="shared" si="84"/>
        <v>33.956293355368928</v>
      </c>
      <c r="D913" s="2">
        <f t="shared" si="80"/>
        <v>33.639704221038102</v>
      </c>
      <c r="E913" s="2">
        <f t="shared" si="79"/>
        <v>0.31658913433082603</v>
      </c>
      <c r="F913" s="2">
        <f t="shared" si="83"/>
        <v>9.0561113234584101E-2</v>
      </c>
      <c r="G913" s="2">
        <f t="shared" si="81"/>
        <v>0.22602802109624193</v>
      </c>
      <c r="H913" s="2" t="str">
        <f t="shared" si="82"/>
        <v>Sell</v>
      </c>
    </row>
    <row r="914" spans="1:8" ht="13.5" x14ac:dyDescent="0.25">
      <c r="A914" s="3">
        <f>TITRES_STAT!B917</f>
        <v>43641</v>
      </c>
      <c r="B914" s="6">
        <f>TITRES_STAT!D917</f>
        <v>31.9038</v>
      </c>
      <c r="C914" s="2">
        <f t="shared" si="84"/>
        <v>33.948617454542941</v>
      </c>
      <c r="D914" s="2">
        <f t="shared" si="80"/>
        <v>33.511118723183429</v>
      </c>
      <c r="E914" s="2">
        <f t="shared" si="79"/>
        <v>0.43749873135951134</v>
      </c>
      <c r="F914" s="2">
        <f t="shared" si="83"/>
        <v>0.15994863685956956</v>
      </c>
      <c r="G914" s="2">
        <f t="shared" si="81"/>
        <v>0.27755009449994178</v>
      </c>
      <c r="H914" s="2" t="str">
        <f t="shared" si="82"/>
        <v>Sell</v>
      </c>
    </row>
    <row r="915" spans="1:8" ht="13.5" x14ac:dyDescent="0.25">
      <c r="A915" s="3">
        <f>TITRES_STAT!B918</f>
        <v>43642</v>
      </c>
      <c r="B915" s="6">
        <f>TITRES_STAT!D918</f>
        <v>31.9038</v>
      </c>
      <c r="C915" s="2">
        <f t="shared" si="84"/>
        <v>33.942122461536336</v>
      </c>
      <c r="D915" s="2">
        <f t="shared" si="80"/>
        <v>33.392058077021694</v>
      </c>
      <c r="E915" s="2">
        <f t="shared" si="79"/>
        <v>0.55006438451464135</v>
      </c>
      <c r="F915" s="2">
        <f t="shared" si="83"/>
        <v>0.23797178639058392</v>
      </c>
      <c r="G915" s="2">
        <f t="shared" si="81"/>
        <v>0.31209259812405743</v>
      </c>
      <c r="H915" s="2" t="str">
        <f t="shared" si="82"/>
        <v>Sell</v>
      </c>
    </row>
    <row r="916" spans="1:8" ht="13.5" x14ac:dyDescent="0.25">
      <c r="A916" s="3">
        <f>TITRES_STAT!B919</f>
        <v>43643</v>
      </c>
      <c r="B916" s="6">
        <f>TITRES_STAT!D919</f>
        <v>31.9038</v>
      </c>
      <c r="C916" s="2">
        <f t="shared" si="84"/>
        <v>33.935119005915361</v>
      </c>
      <c r="D916" s="2">
        <f t="shared" si="80"/>
        <v>33.28181673798305</v>
      </c>
      <c r="E916" s="2">
        <f t="shared" si="79"/>
        <v>0.65330226793231105</v>
      </c>
      <c r="F916" s="2">
        <f t="shared" si="83"/>
        <v>0.32103788269892936</v>
      </c>
      <c r="G916" s="2">
        <f t="shared" si="81"/>
        <v>0.3322643852333817</v>
      </c>
      <c r="H916" s="2" t="str">
        <f t="shared" si="82"/>
        <v>Sell</v>
      </c>
    </row>
    <row r="917" spans="1:8" ht="13.5" x14ac:dyDescent="0.25">
      <c r="A917" s="3">
        <f>TITRES_STAT!B920</f>
        <v>43644</v>
      </c>
      <c r="B917" s="6">
        <f>TITRES_STAT!D920</f>
        <v>32.515500000000003</v>
      </c>
      <c r="C917" s="2">
        <f t="shared" si="84"/>
        <v>33.930700697312993</v>
      </c>
      <c r="D917" s="2">
        <f t="shared" si="80"/>
        <v>33.225052535169489</v>
      </c>
      <c r="E917" s="2">
        <f t="shared" si="79"/>
        <v>0.70564816214350401</v>
      </c>
      <c r="F917" s="2">
        <f t="shared" si="83"/>
        <v>0.39795993858784429</v>
      </c>
      <c r="G917" s="2">
        <f t="shared" si="81"/>
        <v>0.30768822355565972</v>
      </c>
      <c r="H917" s="2" t="str">
        <f t="shared" si="82"/>
        <v>Sell</v>
      </c>
    </row>
    <row r="918" spans="1:8" ht="13.5" x14ac:dyDescent="0.25">
      <c r="A918" s="3">
        <f>TITRES_STAT!B921</f>
        <v>43647</v>
      </c>
      <c r="B918" s="6">
        <f>TITRES_STAT!D921</f>
        <v>32.357599999999998</v>
      </c>
      <c r="C918" s="2">
        <f t="shared" si="84"/>
        <v>33.92696212849561</v>
      </c>
      <c r="D918" s="2">
        <f t="shared" si="80"/>
        <v>33.1607967918236</v>
      </c>
      <c r="E918" s="2">
        <f t="shared" si="79"/>
        <v>0.76616533667201026</v>
      </c>
      <c r="F918" s="2">
        <f t="shared" si="83"/>
        <v>0.47160101820467754</v>
      </c>
      <c r="G918" s="2">
        <f t="shared" si="81"/>
        <v>0.29456431846733272</v>
      </c>
      <c r="H918" s="2" t="str">
        <f t="shared" si="82"/>
        <v>Sell</v>
      </c>
    </row>
    <row r="919" spans="1:8" ht="13.5" x14ac:dyDescent="0.25">
      <c r="A919" s="3">
        <f>TITRES_STAT!B922</f>
        <v>43648</v>
      </c>
      <c r="B919" s="6">
        <f>TITRES_STAT!D922</f>
        <v>33.314500000000002</v>
      </c>
      <c r="C919" s="2">
        <f t="shared" si="84"/>
        <v>33.92379872411167</v>
      </c>
      <c r="D919" s="2">
        <f t="shared" si="80"/>
        <v>33.172182214651485</v>
      </c>
      <c r="E919" s="2">
        <f t="shared" si="79"/>
        <v>0.75161650946018455</v>
      </c>
      <c r="F919" s="2">
        <f t="shared" si="83"/>
        <v>0.52760411645577898</v>
      </c>
      <c r="G919" s="2">
        <f t="shared" si="81"/>
        <v>0.22401239300440556</v>
      </c>
      <c r="H919" s="2" t="str">
        <f t="shared" si="82"/>
        <v>Sell</v>
      </c>
    </row>
    <row r="920" spans="1:8" ht="13.5" x14ac:dyDescent="0.25">
      <c r="A920" s="3">
        <f>TITRES_STAT!B923</f>
        <v>43649</v>
      </c>
      <c r="B920" s="6">
        <f>TITRES_STAT!D923</f>
        <v>34.310899999999997</v>
      </c>
      <c r="C920" s="2">
        <f t="shared" si="84"/>
        <v>33.921121997325258</v>
      </c>
      <c r="D920" s="2">
        <f t="shared" si="80"/>
        <v>33.256531680232854</v>
      </c>
      <c r="E920" s="2">
        <f t="shared" si="79"/>
        <v>0.66459031709240435</v>
      </c>
      <c r="F920" s="2">
        <f t="shared" si="83"/>
        <v>0.55500135658310412</v>
      </c>
      <c r="G920" s="2">
        <f t="shared" si="81"/>
        <v>0.10958896050930023</v>
      </c>
      <c r="H920" s="2" t="str">
        <f t="shared" si="82"/>
        <v>Sell</v>
      </c>
    </row>
    <row r="921" spans="1:8" ht="13.5" x14ac:dyDescent="0.25">
      <c r="A921" s="3">
        <f>TITRES_STAT!B924</f>
        <v>43650</v>
      </c>
      <c r="B921" s="6">
        <f>TITRES_STAT!D924</f>
        <v>34.310899999999997</v>
      </c>
      <c r="C921" s="2">
        <f t="shared" si="84"/>
        <v>33.762533997736753</v>
      </c>
      <c r="D921" s="2">
        <f t="shared" si="80"/>
        <v>33.334633037252644</v>
      </c>
      <c r="E921" s="2">
        <f t="shared" si="79"/>
        <v>0.42790096048410931</v>
      </c>
      <c r="F921" s="2">
        <f t="shared" si="83"/>
        <v>0.52958127736330518</v>
      </c>
      <c r="G921" s="2">
        <f t="shared" si="81"/>
        <v>-0.10168031687919588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6">
        <f>TITRES_STAT!D925</f>
        <v>34.310899999999997</v>
      </c>
      <c r="C922" s="2">
        <f t="shared" si="84"/>
        <v>33.47657492116187</v>
      </c>
      <c r="D922" s="2">
        <f t="shared" si="80"/>
        <v>33.406949108567261</v>
      </c>
      <c r="E922" s="2">
        <f t="shared" si="79"/>
        <v>6.962581259460876E-2</v>
      </c>
      <c r="F922" s="2">
        <f t="shared" si="83"/>
        <v>0.43759018440956587</v>
      </c>
      <c r="G922" s="2">
        <f t="shared" si="81"/>
        <v>-0.36796437181495711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6">
        <f>TITRES_STAT!D926</f>
        <v>34.310899999999997</v>
      </c>
      <c r="C923" s="2">
        <f t="shared" si="84"/>
        <v>33.234609548675429</v>
      </c>
      <c r="D923" s="2">
        <f t="shared" si="80"/>
        <v>33.473908433858576</v>
      </c>
      <c r="E923" s="2">
        <f t="shared" si="79"/>
        <v>-0.23929888518314613</v>
      </c>
      <c r="F923" s="2">
        <f t="shared" si="83"/>
        <v>0.30221237049102345</v>
      </c>
      <c r="G923" s="2">
        <f t="shared" si="81"/>
        <v>-0.54151125567416958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6">
        <f>TITRES_STAT!D927</f>
        <v>34.310899999999997</v>
      </c>
      <c r="C924" s="2">
        <f t="shared" si="84"/>
        <v>33.029869618109977</v>
      </c>
      <c r="D924" s="2">
        <f t="shared" si="80"/>
        <v>33.535907809128311</v>
      </c>
      <c r="E924" s="2">
        <f t="shared" ref="E924:E987" si="85">C924-D924</f>
        <v>-0.50603819101833381</v>
      </c>
      <c r="F924" s="2">
        <f t="shared" si="83"/>
        <v>0.140562258189152</v>
      </c>
      <c r="G924" s="2">
        <f t="shared" si="81"/>
        <v>-0.64660044920748583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6">
        <f>TITRES_STAT!D928</f>
        <v>34.310899999999997</v>
      </c>
      <c r="C925" s="2">
        <f t="shared" si="84"/>
        <v>32.856628138400751</v>
      </c>
      <c r="D925" s="2">
        <f t="shared" ref="D925:D988" si="86">$D$4*B925+(1-$D$4)*D924</f>
        <v>33.593314638081765</v>
      </c>
      <c r="E925" s="2">
        <f t="shared" si="85"/>
        <v>-0.73668649968101363</v>
      </c>
      <c r="F925" s="2">
        <f t="shared" si="83"/>
        <v>-3.4887493384881132E-2</v>
      </c>
      <c r="G925" s="2">
        <f t="shared" si="81"/>
        <v>-0.70179900629613245</v>
      </c>
      <c r="H925" s="2" t="str">
        <f t="shared" si="82"/>
        <v>Hold</v>
      </c>
    </row>
    <row r="926" spans="1:8" ht="13.5" x14ac:dyDescent="0.25">
      <c r="A926" s="3">
        <f>TITRES_STAT!B929</f>
        <v>43657</v>
      </c>
      <c r="B926" s="6">
        <f>TITRES_STAT!D929</f>
        <v>33.7881</v>
      </c>
      <c r="C926" s="2">
        <f t="shared" si="84"/>
        <v>32.710039194031403</v>
      </c>
      <c r="D926" s="2">
        <f t="shared" si="86"/>
        <v>33.607743183409042</v>
      </c>
      <c r="E926" s="2">
        <f t="shared" si="85"/>
        <v>-0.89770398937763929</v>
      </c>
      <c r="F926" s="2">
        <f t="shared" si="83"/>
        <v>-0.2074507925834328</v>
      </c>
      <c r="G926" s="2">
        <f t="shared" si="81"/>
        <v>-0.69025319679420649</v>
      </c>
      <c r="H926" s="2" t="str">
        <f t="shared" si="82"/>
        <v>Hold</v>
      </c>
    </row>
    <row r="927" spans="1:8" ht="13.5" x14ac:dyDescent="0.25">
      <c r="A927" s="3">
        <f>TITRES_STAT!B930</f>
        <v>43658</v>
      </c>
      <c r="B927" s="6">
        <f>TITRES_STAT!D930</f>
        <v>33.7881</v>
      </c>
      <c r="C927" s="2">
        <f t="shared" si="84"/>
        <v>32.68011008725734</v>
      </c>
      <c r="D927" s="2">
        <f t="shared" si="86"/>
        <v>33.621102947600967</v>
      </c>
      <c r="E927" s="2">
        <f t="shared" si="85"/>
        <v>-0.94099286034362706</v>
      </c>
      <c r="F927" s="2">
        <f t="shared" si="83"/>
        <v>-0.35415920613547169</v>
      </c>
      <c r="G927" s="2">
        <f t="shared" si="81"/>
        <v>-0.58683365420815536</v>
      </c>
      <c r="H927" s="2" t="str">
        <f t="shared" si="82"/>
        <v>Hold</v>
      </c>
    </row>
    <row r="928" spans="1:8" ht="13.5" x14ac:dyDescent="0.25">
      <c r="A928" s="3">
        <f>TITRES_STAT!B931</f>
        <v>43661</v>
      </c>
      <c r="B928" s="6">
        <f>TITRES_STAT!D931</f>
        <v>33.7881</v>
      </c>
      <c r="C928" s="2">
        <f t="shared" si="84"/>
        <v>32.630493150756209</v>
      </c>
      <c r="D928" s="2">
        <f t="shared" si="86"/>
        <v>33.633473099630528</v>
      </c>
      <c r="E928" s="2">
        <f t="shared" si="85"/>
        <v>-1.0029799488743194</v>
      </c>
      <c r="F928" s="2">
        <f t="shared" si="83"/>
        <v>-0.48392335468324121</v>
      </c>
      <c r="G928" s="2">
        <f t="shared" si="81"/>
        <v>-0.51905659419107819</v>
      </c>
      <c r="H928" s="2" t="str">
        <f t="shared" si="82"/>
        <v>Hold</v>
      </c>
    </row>
    <row r="929" spans="1:8" ht="13.5" x14ac:dyDescent="0.25">
      <c r="A929" s="3">
        <f>TITRES_STAT!B932</f>
        <v>43662</v>
      </c>
      <c r="B929" s="6">
        <f>TITRES_STAT!D932</f>
        <v>33.7881</v>
      </c>
      <c r="C929" s="2">
        <f t="shared" si="84"/>
        <v>32.735724973716792</v>
      </c>
      <c r="D929" s="2">
        <f t="shared" si="86"/>
        <v>33.644926944102345</v>
      </c>
      <c r="E929" s="2">
        <f t="shared" si="85"/>
        <v>-0.90920197038555273</v>
      </c>
      <c r="F929" s="2">
        <f t="shared" si="83"/>
        <v>-0.56897907782370361</v>
      </c>
      <c r="G929" s="2">
        <f t="shared" si="81"/>
        <v>-0.34022289256184912</v>
      </c>
      <c r="H929" s="2" t="str">
        <f t="shared" si="82"/>
        <v>Hold</v>
      </c>
    </row>
    <row r="930" spans="1:8" ht="13.5" x14ac:dyDescent="0.25">
      <c r="A930" s="3">
        <f>TITRES_STAT!B933</f>
        <v>43663</v>
      </c>
      <c r="B930" s="6">
        <f>TITRES_STAT!D933</f>
        <v>33.7881</v>
      </c>
      <c r="C930" s="2">
        <f t="shared" si="84"/>
        <v>32.978059593144977</v>
      </c>
      <c r="D930" s="2">
        <f t="shared" si="86"/>
        <v>33.655532355650323</v>
      </c>
      <c r="E930" s="2">
        <f t="shared" si="85"/>
        <v>-0.67747276250534583</v>
      </c>
      <c r="F930" s="2">
        <f t="shared" si="83"/>
        <v>-0.59067781476003201</v>
      </c>
      <c r="G930" s="2">
        <f t="shared" si="81"/>
        <v>-8.6794947745313822E-2</v>
      </c>
      <c r="H930" s="2" t="str">
        <f t="shared" si="82"/>
        <v>Hold</v>
      </c>
    </row>
    <row r="931" spans="1:8" ht="13.5" x14ac:dyDescent="0.25">
      <c r="A931" s="3">
        <f>TITRES_STAT!B934</f>
        <v>43664</v>
      </c>
      <c r="B931" s="6">
        <f>TITRES_STAT!D934</f>
        <v>33.7881</v>
      </c>
      <c r="C931" s="2">
        <f t="shared" si="84"/>
        <v>33.183111963430363</v>
      </c>
      <c r="D931" s="2">
        <f t="shared" si="86"/>
        <v>33.665352181157708</v>
      </c>
      <c r="E931" s="2">
        <f t="shared" si="85"/>
        <v>-0.4822402177273446</v>
      </c>
      <c r="F931" s="2">
        <f t="shared" si="83"/>
        <v>-0.56899029535349455</v>
      </c>
      <c r="G931" s="2">
        <f t="shared" si="81"/>
        <v>8.6750077626149946E-2</v>
      </c>
      <c r="H931" s="2" t="str">
        <f t="shared" si="82"/>
        <v>Sell</v>
      </c>
    </row>
    <row r="932" spans="1:8" ht="13.5" x14ac:dyDescent="0.25">
      <c r="A932" s="3">
        <f>TITRES_STAT!B935</f>
        <v>43665</v>
      </c>
      <c r="B932" s="6">
        <f>TITRES_STAT!D935</f>
        <v>33.7881</v>
      </c>
      <c r="C932" s="2">
        <f t="shared" si="84"/>
        <v>33.356617815210306</v>
      </c>
      <c r="D932" s="2">
        <f t="shared" si="86"/>
        <v>33.674444612183066</v>
      </c>
      <c r="E932" s="2">
        <f t="shared" si="85"/>
        <v>-0.31782679697275995</v>
      </c>
      <c r="F932" s="2">
        <f t="shared" si="83"/>
        <v>-0.51875759567734758</v>
      </c>
      <c r="G932" s="2">
        <f t="shared" ref="G932:G995" si="87">E932-F932</f>
        <v>0.20093079870458763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43668</v>
      </c>
      <c r="B933" s="6">
        <f>TITRES_STAT!D936</f>
        <v>33.7881</v>
      </c>
      <c r="C933" s="2">
        <f t="shared" si="84"/>
        <v>33.503430459024102</v>
      </c>
      <c r="D933" s="2">
        <f t="shared" si="86"/>
        <v>33.682863529799135</v>
      </c>
      <c r="E933" s="2">
        <f t="shared" si="85"/>
        <v>-0.17943307077503334</v>
      </c>
      <c r="F933" s="2">
        <f t="shared" ref="F933:F996" si="89">(E933*(2/(10)))+((1-(2/10))*F932)</f>
        <v>-0.45089269069688476</v>
      </c>
      <c r="G933" s="2">
        <f t="shared" si="87"/>
        <v>0.27145961992185141</v>
      </c>
      <c r="H933" s="2" t="str">
        <f t="shared" si="88"/>
        <v>Sell</v>
      </c>
    </row>
    <row r="934" spans="1:8" ht="13.5" x14ac:dyDescent="0.25">
      <c r="A934" s="3">
        <f>TITRES_STAT!B937</f>
        <v>43669</v>
      </c>
      <c r="B934" s="6">
        <f>TITRES_STAT!D937</f>
        <v>33.7881</v>
      </c>
      <c r="C934" s="2">
        <f t="shared" si="84"/>
        <v>33.62765654225116</v>
      </c>
      <c r="D934" s="2">
        <f t="shared" si="86"/>
        <v>33.690658823888086</v>
      </c>
      <c r="E934" s="2">
        <f t="shared" si="85"/>
        <v>-6.3002281636926227E-2</v>
      </c>
      <c r="F934" s="2">
        <f t="shared" si="89"/>
        <v>-0.3733146088848931</v>
      </c>
      <c r="G934" s="2">
        <f t="shared" si="87"/>
        <v>0.31031232724796687</v>
      </c>
      <c r="H934" s="2" t="str">
        <f t="shared" si="88"/>
        <v>Sell</v>
      </c>
    </row>
    <row r="935" spans="1:8" ht="13.5" x14ac:dyDescent="0.25">
      <c r="A935" s="3">
        <f>TITRES_STAT!B938</f>
        <v>43670</v>
      </c>
      <c r="B935" s="6">
        <f>TITRES_STAT!D938</f>
        <v>33.7881</v>
      </c>
      <c r="C935" s="2">
        <f t="shared" si="84"/>
        <v>33.732770920366363</v>
      </c>
      <c r="D935" s="2">
        <f t="shared" si="86"/>
        <v>33.697876688785264</v>
      </c>
      <c r="E935" s="2">
        <f t="shared" si="85"/>
        <v>3.4894231581098722E-2</v>
      </c>
      <c r="F935" s="2">
        <f t="shared" si="89"/>
        <v>-0.29167284079169475</v>
      </c>
      <c r="G935" s="2">
        <f t="shared" si="87"/>
        <v>0.32656707237279348</v>
      </c>
      <c r="H935" s="2" t="str">
        <f t="shared" si="88"/>
        <v>Sell</v>
      </c>
    </row>
    <row r="936" spans="1:8" ht="13.5" x14ac:dyDescent="0.25">
      <c r="A936" s="3">
        <f>TITRES_STAT!B939</f>
        <v>43672</v>
      </c>
      <c r="B936" s="6">
        <f>TITRES_STAT!D939</f>
        <v>33.541400000000003</v>
      </c>
      <c r="C936" s="2">
        <f t="shared" si="84"/>
        <v>33.741283086463845</v>
      </c>
      <c r="D936" s="2">
        <f t="shared" si="86"/>
        <v>33.686285822949316</v>
      </c>
      <c r="E936" s="2">
        <f t="shared" si="85"/>
        <v>5.4997263514529493E-2</v>
      </c>
      <c r="F936" s="2">
        <f t="shared" si="89"/>
        <v>-0.22233881993044993</v>
      </c>
      <c r="G936" s="2">
        <f t="shared" si="87"/>
        <v>0.2773360834449794</v>
      </c>
      <c r="H936" s="2" t="str">
        <f t="shared" si="88"/>
        <v>Sell</v>
      </c>
    </row>
    <row r="937" spans="1:8" ht="13.5" x14ac:dyDescent="0.25">
      <c r="A937" s="3">
        <f>TITRES_STAT!B940</f>
        <v>43675</v>
      </c>
      <c r="B937" s="6">
        <f>TITRES_STAT!D940</f>
        <v>33.541400000000003</v>
      </c>
      <c r="C937" s="2">
        <f t="shared" si="84"/>
        <v>33.748485688546332</v>
      </c>
      <c r="D937" s="2">
        <f t="shared" si="86"/>
        <v>33.675553539767883</v>
      </c>
      <c r="E937" s="2">
        <f t="shared" si="85"/>
        <v>7.2932148778448891E-2</v>
      </c>
      <c r="F937" s="2">
        <f t="shared" si="89"/>
        <v>-0.16328462618867018</v>
      </c>
      <c r="G937" s="2">
        <f t="shared" si="87"/>
        <v>0.23621677496711907</v>
      </c>
      <c r="H937" s="2" t="str">
        <f t="shared" si="88"/>
        <v>Sell</v>
      </c>
    </row>
    <row r="938" spans="1:8" ht="13.5" x14ac:dyDescent="0.25">
      <c r="A938" s="3">
        <f>TITRES_STAT!B941</f>
        <v>43676</v>
      </c>
      <c r="B938" s="6">
        <f>TITRES_STAT!D941</f>
        <v>33.541400000000003</v>
      </c>
      <c r="C938" s="2">
        <f t="shared" si="84"/>
        <v>33.754580198000738</v>
      </c>
      <c r="D938" s="2">
        <f t="shared" si="86"/>
        <v>33.665616240525814</v>
      </c>
      <c r="E938" s="2">
        <f t="shared" si="85"/>
        <v>8.8963957474923916E-2</v>
      </c>
      <c r="F938" s="2">
        <f t="shared" si="89"/>
        <v>-0.11283490945595137</v>
      </c>
      <c r="G938" s="2">
        <f t="shared" si="87"/>
        <v>0.20179886693087529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6">
        <f>TITRES_STAT!D942</f>
        <v>33.541400000000003</v>
      </c>
      <c r="C939" s="2">
        <f t="shared" si="84"/>
        <v>33.759737090616014</v>
      </c>
      <c r="D939" s="2">
        <f t="shared" si="86"/>
        <v>33.6564150375239</v>
      </c>
      <c r="E939" s="2">
        <f t="shared" si="85"/>
        <v>0.10332205309211417</v>
      </c>
      <c r="F939" s="2">
        <f t="shared" si="89"/>
        <v>-6.9603516946338262E-2</v>
      </c>
      <c r="G939" s="2">
        <f t="shared" si="87"/>
        <v>0.17292557003845244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6">
        <f>TITRES_STAT!D943</f>
        <v>33.541400000000003</v>
      </c>
      <c r="C940" s="2">
        <f t="shared" si="84"/>
        <v>33.764100615136627</v>
      </c>
      <c r="D940" s="2">
        <f t="shared" si="86"/>
        <v>33.647895405114724</v>
      </c>
      <c r="E940" s="2">
        <f t="shared" si="85"/>
        <v>0.11620521002190287</v>
      </c>
      <c r="F940" s="2">
        <f t="shared" si="89"/>
        <v>-3.2441771552690034E-2</v>
      </c>
      <c r="G940" s="2">
        <f t="shared" si="87"/>
        <v>0.14864698157459291</v>
      </c>
      <c r="H940" s="2" t="str">
        <f t="shared" si="88"/>
        <v>Sell</v>
      </c>
    </row>
    <row r="941" spans="1:8" ht="13.5" x14ac:dyDescent="0.25">
      <c r="A941" s="3">
        <f>TITRES_STAT!B944</f>
        <v>43679</v>
      </c>
      <c r="B941" s="6">
        <f>TITRES_STAT!D944</f>
        <v>33.541400000000003</v>
      </c>
      <c r="C941" s="2">
        <f t="shared" si="84"/>
        <v>33.767792828192526</v>
      </c>
      <c r="D941" s="2">
        <f t="shared" si="86"/>
        <v>33.640006856587711</v>
      </c>
      <c r="E941" s="2">
        <f t="shared" si="85"/>
        <v>0.12778597160481553</v>
      </c>
      <c r="F941" s="2">
        <f t="shared" si="89"/>
        <v>-3.9622292118891844E-4</v>
      </c>
      <c r="G941" s="2">
        <f t="shared" si="87"/>
        <v>0.12818219452600443</v>
      </c>
      <c r="H941" s="2" t="str">
        <f t="shared" si="88"/>
        <v>Sell</v>
      </c>
    </row>
    <row r="942" spans="1:8" ht="13.5" x14ac:dyDescent="0.25">
      <c r="A942" s="3">
        <f>TITRES_STAT!B945</f>
        <v>43682</v>
      </c>
      <c r="B942" s="6">
        <f>TITRES_STAT!D945</f>
        <v>33.541400000000003</v>
      </c>
      <c r="C942" s="2">
        <f t="shared" si="84"/>
        <v>33.770917008470605</v>
      </c>
      <c r="D942" s="2">
        <f t="shared" si="86"/>
        <v>33.632702644988619</v>
      </c>
      <c r="E942" s="2">
        <f t="shared" si="85"/>
        <v>0.13821436348198546</v>
      </c>
      <c r="F942" s="2">
        <f t="shared" si="89"/>
        <v>2.7325894359445956E-2</v>
      </c>
      <c r="G942" s="2">
        <f t="shared" si="87"/>
        <v>0.1108884691225395</v>
      </c>
      <c r="H942" s="2" t="str">
        <f t="shared" si="88"/>
        <v>Sell</v>
      </c>
    </row>
    <row r="943" spans="1:8" ht="13.5" x14ac:dyDescent="0.25">
      <c r="A943" s="3">
        <f>TITRES_STAT!B946</f>
        <v>43683</v>
      </c>
      <c r="B943" s="6">
        <f>TITRES_STAT!D946</f>
        <v>33.541400000000003</v>
      </c>
      <c r="C943" s="2">
        <f t="shared" si="84"/>
        <v>33.773560545628975</v>
      </c>
      <c r="D943" s="2">
        <f t="shared" si="86"/>
        <v>33.62593948610057</v>
      </c>
      <c r="E943" s="2">
        <f t="shared" si="85"/>
        <v>0.14762105952840443</v>
      </c>
      <c r="F943" s="2">
        <f t="shared" si="89"/>
        <v>5.1384927393237648E-2</v>
      </c>
      <c r="G943" s="2">
        <f t="shared" si="87"/>
        <v>9.6236132135166783E-2</v>
      </c>
      <c r="H943" s="2" t="str">
        <f t="shared" si="88"/>
        <v>Sell</v>
      </c>
    </row>
    <row r="944" spans="1:8" ht="13.5" x14ac:dyDescent="0.25">
      <c r="A944" s="3">
        <f>TITRES_STAT!B947</f>
        <v>43684</v>
      </c>
      <c r="B944" s="6">
        <f>TITRES_STAT!D947</f>
        <v>32.535200000000003</v>
      </c>
      <c r="C944" s="2">
        <f t="shared" si="84"/>
        <v>33.775797384762981</v>
      </c>
      <c r="D944" s="2">
        <f t="shared" si="86"/>
        <v>33.54514396861164</v>
      </c>
      <c r="E944" s="2">
        <f t="shared" si="85"/>
        <v>0.23065341615134116</v>
      </c>
      <c r="F944" s="2">
        <f t="shared" si="89"/>
        <v>8.7238625144858362E-2</v>
      </c>
      <c r="G944" s="2">
        <f t="shared" si="87"/>
        <v>0.1434147910064828</v>
      </c>
      <c r="H944" s="2" t="str">
        <f t="shared" si="88"/>
        <v>Sell</v>
      </c>
    </row>
    <row r="945" spans="1:8" ht="13.5" x14ac:dyDescent="0.25">
      <c r="A945" s="3">
        <f>TITRES_STAT!B948</f>
        <v>43685</v>
      </c>
      <c r="B945" s="6">
        <f>TITRES_STAT!D948</f>
        <v>31.5684</v>
      </c>
      <c r="C945" s="2">
        <f t="shared" si="84"/>
        <v>33.777690094799446</v>
      </c>
      <c r="D945" s="2">
        <f t="shared" si="86"/>
        <v>33.39871848945522</v>
      </c>
      <c r="E945" s="2">
        <f t="shared" si="85"/>
        <v>0.37897160534422625</v>
      </c>
      <c r="F945" s="2">
        <f t="shared" si="89"/>
        <v>0.14558522118473194</v>
      </c>
      <c r="G945" s="2">
        <f t="shared" si="87"/>
        <v>0.23338638415949431</v>
      </c>
      <c r="H945" s="2" t="str">
        <f t="shared" si="88"/>
        <v>Sell</v>
      </c>
    </row>
    <row r="946" spans="1:8" ht="13.5" x14ac:dyDescent="0.25">
      <c r="A946" s="3">
        <f>TITRES_STAT!B949</f>
        <v>43686</v>
      </c>
      <c r="B946" s="6">
        <f>TITRES_STAT!D949</f>
        <v>32.515500000000003</v>
      </c>
      <c r="C946" s="2">
        <f t="shared" si="84"/>
        <v>33.741337772522613</v>
      </c>
      <c r="D946" s="2">
        <f t="shared" si="86"/>
        <v>33.333294897643725</v>
      </c>
      <c r="E946" s="2">
        <f t="shared" si="85"/>
        <v>0.40804287487888757</v>
      </c>
      <c r="F946" s="2">
        <f t="shared" si="89"/>
        <v>0.19807675192356305</v>
      </c>
      <c r="G946" s="2">
        <f t="shared" si="87"/>
        <v>0.20996612295532452</v>
      </c>
      <c r="H946" s="2" t="str">
        <f t="shared" si="88"/>
        <v>Sell</v>
      </c>
    </row>
    <row r="947" spans="1:8" ht="13.5" x14ac:dyDescent="0.25">
      <c r="A947" s="3">
        <f>TITRES_STAT!B950</f>
        <v>43691</v>
      </c>
      <c r="B947" s="6">
        <f>TITRES_STAT!D950</f>
        <v>32.554900000000004</v>
      </c>
      <c r="C947" s="2">
        <f t="shared" si="84"/>
        <v>33.71057811521144</v>
      </c>
      <c r="D947" s="2">
        <f t="shared" si="86"/>
        <v>33.275636016336783</v>
      </c>
      <c r="E947" s="2">
        <f t="shared" si="85"/>
        <v>0.43494209887465729</v>
      </c>
      <c r="F947" s="2">
        <f t="shared" si="89"/>
        <v>0.24544982131378193</v>
      </c>
      <c r="G947" s="2">
        <f t="shared" si="87"/>
        <v>0.18949227756087536</v>
      </c>
      <c r="H947" s="2" t="str">
        <f t="shared" si="88"/>
        <v>Sell</v>
      </c>
    </row>
    <row r="948" spans="1:8" ht="13.5" x14ac:dyDescent="0.25">
      <c r="A948" s="3">
        <f>TITRES_STAT!B951</f>
        <v>43692</v>
      </c>
      <c r="B948" s="6">
        <f>TITRES_STAT!D951</f>
        <v>32.554900000000004</v>
      </c>
      <c r="C948" s="2">
        <f t="shared" si="84"/>
        <v>33.684550712871221</v>
      </c>
      <c r="D948" s="2">
        <f t="shared" si="86"/>
        <v>33.222248163274799</v>
      </c>
      <c r="E948" s="2">
        <f t="shared" si="85"/>
        <v>0.46230254959642281</v>
      </c>
      <c r="F948" s="2">
        <f t="shared" si="89"/>
        <v>0.28882036697031011</v>
      </c>
      <c r="G948" s="2">
        <f t="shared" si="87"/>
        <v>0.1734821826261127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6">
        <f>TITRES_STAT!D952</f>
        <v>32.554900000000004</v>
      </c>
      <c r="C949" s="2">
        <f t="shared" si="84"/>
        <v>33.662527526275653</v>
      </c>
      <c r="D949" s="2">
        <f t="shared" si="86"/>
        <v>33.17281496599518</v>
      </c>
      <c r="E949" s="2">
        <f t="shared" si="85"/>
        <v>0.4897125602804735</v>
      </c>
      <c r="F949" s="2">
        <f t="shared" si="89"/>
        <v>0.32899880563234279</v>
      </c>
      <c r="G949" s="2">
        <f t="shared" si="87"/>
        <v>0.1607137546481307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6">
        <f>TITRES_STAT!D953</f>
        <v>31.667100000000001</v>
      </c>
      <c r="C950" s="2">
        <f t="shared" si="84"/>
        <v>33.643892522233244</v>
      </c>
      <c r="D950" s="2">
        <f t="shared" si="86"/>
        <v>33.061280524069616</v>
      </c>
      <c r="E950" s="2">
        <f t="shared" si="85"/>
        <v>0.58261199816362819</v>
      </c>
      <c r="F950" s="2">
        <f t="shared" si="89"/>
        <v>0.37972144413859987</v>
      </c>
      <c r="G950" s="2">
        <f t="shared" si="87"/>
        <v>0.20289055402502831</v>
      </c>
      <c r="H950" s="2" t="str">
        <f t="shared" si="88"/>
        <v>Sell</v>
      </c>
    </row>
    <row r="951" spans="1:8" ht="13.5" x14ac:dyDescent="0.25">
      <c r="A951" s="3">
        <f>TITRES_STAT!B954</f>
        <v>43697</v>
      </c>
      <c r="B951" s="6">
        <f>TITRES_STAT!D954</f>
        <v>31.5684</v>
      </c>
      <c r="C951" s="2">
        <f t="shared" si="84"/>
        <v>33.628124441889668</v>
      </c>
      <c r="D951" s="2">
        <f t="shared" si="86"/>
        <v>32.950696781545943</v>
      </c>
      <c r="E951" s="2">
        <f t="shared" si="85"/>
        <v>0.67742766034372437</v>
      </c>
      <c r="F951" s="2">
        <f t="shared" si="89"/>
        <v>0.43926268737962482</v>
      </c>
      <c r="G951" s="2">
        <f t="shared" si="87"/>
        <v>0.23816497296409955</v>
      </c>
      <c r="H951" s="2" t="str">
        <f t="shared" si="88"/>
        <v>Sell</v>
      </c>
    </row>
    <row r="952" spans="1:8" ht="13.5" x14ac:dyDescent="0.25">
      <c r="A952" s="3">
        <f>TITRES_STAT!B955</f>
        <v>43698</v>
      </c>
      <c r="B952" s="6">
        <f>TITRES_STAT!D955</f>
        <v>31.5684</v>
      </c>
      <c r="C952" s="2">
        <f t="shared" si="84"/>
        <v>33.614782220060491</v>
      </c>
      <c r="D952" s="2">
        <f t="shared" si="86"/>
        <v>32.848304427357355</v>
      </c>
      <c r="E952" s="2">
        <f t="shared" si="85"/>
        <v>0.76647779270313521</v>
      </c>
      <c r="F952" s="2">
        <f t="shared" si="89"/>
        <v>0.50470570844432694</v>
      </c>
      <c r="G952" s="2">
        <f t="shared" si="87"/>
        <v>0.26177208425880827</v>
      </c>
      <c r="H952" s="2" t="str">
        <f t="shared" si="88"/>
        <v>Sell</v>
      </c>
    </row>
    <row r="953" spans="1:8" ht="13.5" x14ac:dyDescent="0.25">
      <c r="A953" s="3">
        <f>TITRES_STAT!B956</f>
        <v>43699</v>
      </c>
      <c r="B953" s="6">
        <f>TITRES_STAT!D956</f>
        <v>31.5684</v>
      </c>
      <c r="C953" s="2">
        <f t="shared" si="84"/>
        <v>33.603492647743494</v>
      </c>
      <c r="D953" s="2">
        <f t="shared" si="86"/>
        <v>32.753496691997555</v>
      </c>
      <c r="E953" s="2">
        <f t="shared" si="85"/>
        <v>0.84999595574593911</v>
      </c>
      <c r="F953" s="2">
        <f t="shared" si="89"/>
        <v>0.5737637579046494</v>
      </c>
      <c r="G953" s="2">
        <f t="shared" si="87"/>
        <v>0.27623219784128972</v>
      </c>
      <c r="H953" s="2" t="str">
        <f t="shared" si="88"/>
        <v>Sell</v>
      </c>
    </row>
    <row r="954" spans="1:8" ht="13.5" x14ac:dyDescent="0.25">
      <c r="A954" s="3">
        <f>TITRES_STAT!B957</f>
        <v>43700</v>
      </c>
      <c r="B954" s="6">
        <f>TITRES_STAT!D957</f>
        <v>31.5684</v>
      </c>
      <c r="C954" s="2">
        <f t="shared" si="84"/>
        <v>33.439139932706034</v>
      </c>
      <c r="D954" s="2">
        <f t="shared" si="86"/>
        <v>32.665711751849585</v>
      </c>
      <c r="E954" s="2">
        <f t="shared" si="85"/>
        <v>0.77342818085644893</v>
      </c>
      <c r="F954" s="2">
        <f t="shared" si="89"/>
        <v>0.61369664249500933</v>
      </c>
      <c r="G954" s="2">
        <f t="shared" si="87"/>
        <v>0.15973153836143961</v>
      </c>
      <c r="H954" s="2" t="str">
        <f t="shared" si="88"/>
        <v>Sell</v>
      </c>
    </row>
    <row r="955" spans="1:8" ht="13.5" x14ac:dyDescent="0.25">
      <c r="A955" s="3">
        <f>TITRES_STAT!B958</f>
        <v>43703</v>
      </c>
      <c r="B955" s="6">
        <f>TITRES_STAT!D958</f>
        <v>31.5684</v>
      </c>
      <c r="C955" s="2">
        <f t="shared" si="84"/>
        <v>33.151333789212799</v>
      </c>
      <c r="D955" s="2">
        <f t="shared" si="86"/>
        <v>32.584429399860724</v>
      </c>
      <c r="E955" s="2">
        <f t="shared" si="85"/>
        <v>0.5669043893520751</v>
      </c>
      <c r="F955" s="2">
        <f t="shared" si="89"/>
        <v>0.60433819186642257</v>
      </c>
      <c r="G955" s="2">
        <f t="shared" si="87"/>
        <v>-3.743380251434747E-2</v>
      </c>
      <c r="H955" s="2" t="str">
        <f t="shared" si="88"/>
        <v>Hold</v>
      </c>
    </row>
    <row r="956" spans="1:8" ht="13.5" x14ac:dyDescent="0.25">
      <c r="A956" s="3">
        <f>TITRES_STAT!B959</f>
        <v>43704</v>
      </c>
      <c r="B956" s="6">
        <f>TITRES_STAT!D959</f>
        <v>31.5684</v>
      </c>
      <c r="C956" s="2">
        <f t="shared" si="84"/>
        <v>33.053513206256987</v>
      </c>
      <c r="D956" s="2">
        <f t="shared" si="86"/>
        <v>32.509167962833999</v>
      </c>
      <c r="E956" s="2">
        <f t="shared" si="85"/>
        <v>0.54434524342298829</v>
      </c>
      <c r="F956" s="2">
        <f t="shared" si="89"/>
        <v>0.59233960217773574</v>
      </c>
      <c r="G956" s="2">
        <f t="shared" si="87"/>
        <v>-4.7994358754747446E-2</v>
      </c>
      <c r="H956" s="2" t="str">
        <f t="shared" si="88"/>
        <v>Hold</v>
      </c>
    </row>
    <row r="957" spans="1:8" ht="13.5" x14ac:dyDescent="0.25">
      <c r="A957" s="3">
        <f>TITRES_STAT!B960</f>
        <v>43705</v>
      </c>
      <c r="B957" s="6">
        <f>TITRES_STAT!D960</f>
        <v>32.5075</v>
      </c>
      <c r="C957" s="2">
        <f t="shared" si="84"/>
        <v>32.976803482217449</v>
      </c>
      <c r="D957" s="2">
        <f t="shared" si="86"/>
        <v>32.509044410031478</v>
      </c>
      <c r="E957" s="2">
        <f t="shared" si="85"/>
        <v>0.46775907218597013</v>
      </c>
      <c r="F957" s="2">
        <f t="shared" si="89"/>
        <v>0.5674234961793827</v>
      </c>
      <c r="G957" s="2">
        <f t="shared" si="87"/>
        <v>-9.9664423993412576E-2</v>
      </c>
      <c r="H957" s="2" t="str">
        <f t="shared" si="88"/>
        <v>Hold</v>
      </c>
    </row>
    <row r="958" spans="1:8" ht="13.5" x14ac:dyDescent="0.25">
      <c r="A958" s="3">
        <f>TITRES_STAT!B961</f>
        <v>43706</v>
      </c>
      <c r="B958" s="6">
        <f>TITRES_STAT!D961</f>
        <v>32.5075</v>
      </c>
      <c r="C958" s="2">
        <f t="shared" si="84"/>
        <v>32.911895254183996</v>
      </c>
      <c r="D958" s="2">
        <f t="shared" si="86"/>
        <v>32.508930009288406</v>
      </c>
      <c r="E958" s="2">
        <f t="shared" si="85"/>
        <v>0.40296524489559005</v>
      </c>
      <c r="F958" s="2">
        <f t="shared" si="89"/>
        <v>0.53453184592262426</v>
      </c>
      <c r="G958" s="2">
        <f t="shared" si="87"/>
        <v>-0.13156660102703421</v>
      </c>
      <c r="H958" s="2" t="str">
        <f t="shared" si="88"/>
        <v>Hold</v>
      </c>
    </row>
    <row r="959" spans="1:8" ht="13.5" x14ac:dyDescent="0.25">
      <c r="A959" s="3">
        <f>TITRES_STAT!B962</f>
        <v>43707</v>
      </c>
      <c r="B959" s="6">
        <f>TITRES_STAT!D962</f>
        <v>32.5075</v>
      </c>
      <c r="C959" s="2">
        <f t="shared" si="84"/>
        <v>32.856972907386464</v>
      </c>
      <c r="D959" s="2">
        <f t="shared" si="86"/>
        <v>32.508824082674451</v>
      </c>
      <c r="E959" s="2">
        <f t="shared" si="85"/>
        <v>0.34814882471201258</v>
      </c>
      <c r="F959" s="2">
        <f t="shared" si="89"/>
        <v>0.49725524168050195</v>
      </c>
      <c r="G959" s="2">
        <f t="shared" si="87"/>
        <v>-0.14910641696848936</v>
      </c>
      <c r="H959" s="2" t="str">
        <f t="shared" si="88"/>
        <v>Hold</v>
      </c>
    </row>
    <row r="960" spans="1:8" ht="13.5" x14ac:dyDescent="0.25">
      <c r="A960" s="3">
        <f>TITRES_STAT!B963</f>
        <v>43710</v>
      </c>
      <c r="B960" s="6">
        <f>TITRES_STAT!D963</f>
        <v>33.456499999999998</v>
      </c>
      <c r="C960" s="2">
        <f t="shared" si="84"/>
        <v>32.673915537019319</v>
      </c>
      <c r="D960" s="2">
        <f t="shared" si="86"/>
        <v>32.579022298772642</v>
      </c>
      <c r="E960" s="2">
        <f t="shared" si="85"/>
        <v>9.4893238246676503E-2</v>
      </c>
      <c r="F960" s="2">
        <f t="shared" si="89"/>
        <v>0.41678284099373691</v>
      </c>
      <c r="G960" s="2">
        <f t="shared" si="87"/>
        <v>-0.32188960274706041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6">
        <f>TITRES_STAT!D964</f>
        <v>33.456499999999998</v>
      </c>
      <c r="C961" s="2">
        <f t="shared" si="84"/>
        <v>32.50383622363173</v>
      </c>
      <c r="D961" s="2">
        <f t="shared" si="86"/>
        <v>32.644020647011708</v>
      </c>
      <c r="E961" s="2">
        <f t="shared" si="85"/>
        <v>-0.14018442337997783</v>
      </c>
      <c r="F961" s="2">
        <f t="shared" si="89"/>
        <v>0.30538938811899397</v>
      </c>
      <c r="G961" s="2">
        <f t="shared" si="87"/>
        <v>-0.44557381149897179</v>
      </c>
      <c r="H961" s="2" t="str">
        <f t="shared" si="88"/>
        <v>Hold</v>
      </c>
    </row>
    <row r="962" spans="1:8" ht="13.5" x14ac:dyDescent="0.25">
      <c r="A962" s="3">
        <f>TITRES_STAT!B965</f>
        <v>43712</v>
      </c>
      <c r="B962" s="6">
        <f>TITRES_STAT!D965</f>
        <v>33.456499999999998</v>
      </c>
      <c r="C962" s="2">
        <f t="shared" si="84"/>
        <v>32.359922958457616</v>
      </c>
      <c r="D962" s="2">
        <f t="shared" si="86"/>
        <v>32.704204302788618</v>
      </c>
      <c r="E962" s="2">
        <f t="shared" si="85"/>
        <v>-0.34428134433100155</v>
      </c>
      <c r="F962" s="2">
        <f t="shared" si="89"/>
        <v>0.17545524162899484</v>
      </c>
      <c r="G962" s="2">
        <f t="shared" si="87"/>
        <v>-0.51973658595999639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6">
        <f>TITRES_STAT!D966</f>
        <v>32.966999999999999</v>
      </c>
      <c r="C963" s="2">
        <f t="shared" si="84"/>
        <v>32.238150195617983</v>
      </c>
      <c r="D963" s="2">
        <f t="shared" si="86"/>
        <v>32.723670650730199</v>
      </c>
      <c r="E963" s="2">
        <f t="shared" si="85"/>
        <v>-0.48552045511221564</v>
      </c>
      <c r="F963" s="2">
        <f t="shared" si="89"/>
        <v>4.3260102280752749E-2</v>
      </c>
      <c r="G963" s="2">
        <f t="shared" si="87"/>
        <v>-0.52878055739296836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6">
        <f>TITRES_STAT!D967</f>
        <v>32.966999999999999</v>
      </c>
      <c r="C964" s="2">
        <f t="shared" si="84"/>
        <v>32.13511170398445</v>
      </c>
      <c r="D964" s="2">
        <f t="shared" si="86"/>
        <v>32.741695046972403</v>
      </c>
      <c r="E964" s="2">
        <f t="shared" si="85"/>
        <v>-0.60658334298795324</v>
      </c>
      <c r="F964" s="2">
        <f t="shared" si="89"/>
        <v>-8.6708586772988455E-2</v>
      </c>
      <c r="G964" s="2">
        <f t="shared" si="87"/>
        <v>-0.51987475621496482</v>
      </c>
      <c r="H964" s="2" t="str">
        <f t="shared" si="88"/>
        <v>Hold</v>
      </c>
    </row>
    <row r="965" spans="1:8" ht="13.5" x14ac:dyDescent="0.25">
      <c r="A965" s="3">
        <f>TITRES_STAT!B968</f>
        <v>43717</v>
      </c>
      <c r="B965" s="6">
        <f>TITRES_STAT!D968</f>
        <v>32.966999999999999</v>
      </c>
      <c r="C965" s="2">
        <f t="shared" si="84"/>
        <v>32.047925287986843</v>
      </c>
      <c r="D965" s="2">
        <f t="shared" si="86"/>
        <v>32.758384302752226</v>
      </c>
      <c r="E965" s="2">
        <f t="shared" si="85"/>
        <v>-0.71045901476538376</v>
      </c>
      <c r="F965" s="2">
        <f t="shared" si="89"/>
        <v>-0.21145867237146751</v>
      </c>
      <c r="G965" s="2">
        <f t="shared" si="87"/>
        <v>-0.49900034239391622</v>
      </c>
      <c r="H965" s="2" t="str">
        <f t="shared" si="88"/>
        <v>Hold</v>
      </c>
    </row>
    <row r="966" spans="1:8" ht="13.5" x14ac:dyDescent="0.25">
      <c r="A966" s="3">
        <f>TITRES_STAT!B969</f>
        <v>43718</v>
      </c>
      <c r="B966" s="6">
        <f>TITRES_STAT!D969</f>
        <v>32.966999999999999</v>
      </c>
      <c r="C966" s="2">
        <f t="shared" si="84"/>
        <v>31.974152166758095</v>
      </c>
      <c r="D966" s="2">
        <f t="shared" si="86"/>
        <v>32.773837317363174</v>
      </c>
      <c r="E966" s="2">
        <f t="shared" si="85"/>
        <v>-0.79968515060507883</v>
      </c>
      <c r="F966" s="2">
        <f t="shared" si="89"/>
        <v>-0.32910396801818981</v>
      </c>
      <c r="G966" s="2">
        <f t="shared" si="87"/>
        <v>-0.47058118258688902</v>
      </c>
      <c r="H966" s="2" t="str">
        <f t="shared" si="88"/>
        <v>Hold</v>
      </c>
    </row>
    <row r="967" spans="1:8" ht="13.5" x14ac:dyDescent="0.25">
      <c r="A967" s="3">
        <f>TITRES_STAT!B970</f>
        <v>43719</v>
      </c>
      <c r="B967" s="6">
        <f>TITRES_STAT!D970</f>
        <v>32.966999999999999</v>
      </c>
      <c r="C967" s="2">
        <f t="shared" si="84"/>
        <v>32.056205679564542</v>
      </c>
      <c r="D967" s="2">
        <f t="shared" si="86"/>
        <v>32.788145664225162</v>
      </c>
      <c r="E967" s="2">
        <f t="shared" si="85"/>
        <v>-0.73193998466062027</v>
      </c>
      <c r="F967" s="2">
        <f t="shared" si="89"/>
        <v>-0.40967117134667591</v>
      </c>
      <c r="G967" s="2">
        <f t="shared" si="87"/>
        <v>-0.32226881331394436</v>
      </c>
      <c r="H967" s="2" t="str">
        <f t="shared" si="88"/>
        <v>Hold</v>
      </c>
    </row>
    <row r="968" spans="1:8" ht="13.5" x14ac:dyDescent="0.25">
      <c r="A968" s="3">
        <f>TITRES_STAT!B971</f>
        <v>43720</v>
      </c>
      <c r="B968" s="6">
        <f>TITRES_STAT!D971</f>
        <v>32.957000000000001</v>
      </c>
      <c r="C968" s="2">
        <f t="shared" si="84"/>
        <v>32.125635575016148</v>
      </c>
      <c r="D968" s="2">
        <f t="shared" si="86"/>
        <v>32.800653392801074</v>
      </c>
      <c r="E968" s="2">
        <f t="shared" si="85"/>
        <v>-0.67501781778492642</v>
      </c>
      <c r="F968" s="2">
        <f t="shared" si="89"/>
        <v>-0.46274050063432604</v>
      </c>
      <c r="G968" s="2">
        <f t="shared" si="87"/>
        <v>-0.21227731715060039</v>
      </c>
      <c r="H968" s="2" t="str">
        <f t="shared" si="88"/>
        <v>Hold</v>
      </c>
    </row>
    <row r="969" spans="1:8" ht="13.5" x14ac:dyDescent="0.25">
      <c r="A969" s="3">
        <f>TITRES_STAT!B972</f>
        <v>43721</v>
      </c>
      <c r="B969" s="6">
        <f>TITRES_STAT!D972</f>
        <v>32.957000000000001</v>
      </c>
      <c r="C969" s="2">
        <f t="shared" si="84"/>
        <v>32.184383948090584</v>
      </c>
      <c r="D969" s="2">
        <f t="shared" si="86"/>
        <v>32.812234622963956</v>
      </c>
      <c r="E969" s="2">
        <f t="shared" si="85"/>
        <v>-0.62785067487337187</v>
      </c>
      <c r="F969" s="2">
        <f t="shared" si="89"/>
        <v>-0.49576253548213522</v>
      </c>
      <c r="G969" s="2">
        <f t="shared" si="87"/>
        <v>-0.13208813939123665</v>
      </c>
      <c r="H969" s="2" t="str">
        <f t="shared" si="88"/>
        <v>Hold</v>
      </c>
    </row>
    <row r="970" spans="1:8" ht="13.5" x14ac:dyDescent="0.25">
      <c r="A970" s="3">
        <f>TITRES_STAT!B973</f>
        <v>43724</v>
      </c>
      <c r="B970" s="6">
        <f>TITRES_STAT!D973</f>
        <v>32.957000000000001</v>
      </c>
      <c r="C970" s="2">
        <f t="shared" si="84"/>
        <v>32.380094109922801</v>
      </c>
      <c r="D970" s="2">
        <f t="shared" si="86"/>
        <v>32.822957984225887</v>
      </c>
      <c r="E970" s="2">
        <f t="shared" si="85"/>
        <v>-0.44286387430308594</v>
      </c>
      <c r="F970" s="2">
        <f t="shared" si="89"/>
        <v>-0.4851828032463254</v>
      </c>
      <c r="G970" s="2">
        <f t="shared" si="87"/>
        <v>4.2318928943239464E-2</v>
      </c>
      <c r="H970" s="2" t="str">
        <f t="shared" si="88"/>
        <v>Sell</v>
      </c>
    </row>
    <row r="971" spans="1:8" ht="13.5" x14ac:dyDescent="0.25">
      <c r="A971" s="3">
        <f>TITRES_STAT!B974</f>
        <v>43725</v>
      </c>
      <c r="B971" s="6">
        <f>TITRES_STAT!D974</f>
        <v>32.957000000000001</v>
      </c>
      <c r="C971" s="2">
        <f t="shared" si="84"/>
        <v>32.545695016088523</v>
      </c>
      <c r="D971" s="2">
        <f t="shared" si="86"/>
        <v>32.832887022431379</v>
      </c>
      <c r="E971" s="2">
        <f t="shared" si="85"/>
        <v>-0.28719200634285613</v>
      </c>
      <c r="F971" s="2">
        <f t="shared" si="89"/>
        <v>-0.44558464386563157</v>
      </c>
      <c r="G971" s="2">
        <f t="shared" si="87"/>
        <v>0.15839263752277544</v>
      </c>
      <c r="H971" s="2" t="str">
        <f t="shared" si="88"/>
        <v>Sell</v>
      </c>
    </row>
    <row r="972" spans="1:8" ht="13.5" x14ac:dyDescent="0.25">
      <c r="A972" s="3">
        <f>TITRES_STAT!B975</f>
        <v>43726</v>
      </c>
      <c r="B972" s="6">
        <f>TITRES_STAT!D975</f>
        <v>32.957000000000001</v>
      </c>
      <c r="C972" s="2">
        <f t="shared" si="84"/>
        <v>32.68581885976721</v>
      </c>
      <c r="D972" s="2">
        <f t="shared" si="86"/>
        <v>32.842080576325351</v>
      </c>
      <c r="E972" s="2">
        <f t="shared" si="85"/>
        <v>-0.15626171655814147</v>
      </c>
      <c r="F972" s="2">
        <f t="shared" si="89"/>
        <v>-0.38772005840413359</v>
      </c>
      <c r="G972" s="2">
        <f t="shared" si="87"/>
        <v>0.23145834184599212</v>
      </c>
      <c r="H972" s="2" t="str">
        <f t="shared" si="88"/>
        <v>Sell</v>
      </c>
    </row>
    <row r="973" spans="1:8" ht="13.5" x14ac:dyDescent="0.25">
      <c r="A973" s="3">
        <f>TITRES_STAT!B976</f>
        <v>43727</v>
      </c>
      <c r="B973" s="6">
        <f>TITRES_STAT!D976</f>
        <v>32.957000000000001</v>
      </c>
      <c r="C973" s="2">
        <f t="shared" si="84"/>
        <v>32.729077496726099</v>
      </c>
      <c r="D973" s="2">
        <f t="shared" si="86"/>
        <v>32.850593126227174</v>
      </c>
      <c r="E973" s="2">
        <f t="shared" si="85"/>
        <v>-0.12151562950107575</v>
      </c>
      <c r="F973" s="2">
        <f t="shared" si="89"/>
        <v>-0.33447917262352206</v>
      </c>
      <c r="G973" s="2">
        <f t="shared" si="87"/>
        <v>0.21296354312244631</v>
      </c>
      <c r="H973" s="2" t="str">
        <f t="shared" si="88"/>
        <v>Sell</v>
      </c>
    </row>
    <row r="974" spans="1:8" ht="13.5" x14ac:dyDescent="0.25">
      <c r="A974" s="3">
        <f>TITRES_STAT!B977</f>
        <v>43728</v>
      </c>
      <c r="B974" s="6">
        <f>TITRES_STAT!D977</f>
        <v>32.957000000000001</v>
      </c>
      <c r="C974" s="2">
        <f t="shared" si="84"/>
        <v>32.765680958768236</v>
      </c>
      <c r="D974" s="2">
        <f t="shared" si="86"/>
        <v>32.858475116877017</v>
      </c>
      <c r="E974" s="2">
        <f t="shared" si="85"/>
        <v>-9.2794158108780778E-2</v>
      </c>
      <c r="F974" s="2">
        <f t="shared" si="89"/>
        <v>-0.28614216972057382</v>
      </c>
      <c r="G974" s="2">
        <f t="shared" si="87"/>
        <v>0.19334801161179305</v>
      </c>
      <c r="H974" s="2" t="str">
        <f t="shared" si="88"/>
        <v>Sell</v>
      </c>
    </row>
    <row r="975" spans="1:8" ht="13.5" x14ac:dyDescent="0.25">
      <c r="A975" s="3">
        <f>TITRES_STAT!B978</f>
        <v>43731</v>
      </c>
      <c r="B975" s="6">
        <f>TITRES_STAT!D978</f>
        <v>32.957000000000001</v>
      </c>
      <c r="C975" s="2">
        <f t="shared" ref="C975:C1038" si="90">$C$4*B965+C974*(1-$C$4)</f>
        <v>32.796653118957735</v>
      </c>
      <c r="D975" s="2">
        <f t="shared" si="86"/>
        <v>32.865773256367611</v>
      </c>
      <c r="E975" s="2">
        <f t="shared" si="85"/>
        <v>-6.9120137409875326E-2</v>
      </c>
      <c r="F975" s="2">
        <f t="shared" si="89"/>
        <v>-0.24273776325843413</v>
      </c>
      <c r="G975" s="2">
        <f t="shared" si="87"/>
        <v>0.1736176258485588</v>
      </c>
      <c r="H975" s="2" t="str">
        <f t="shared" si="88"/>
        <v>Sell</v>
      </c>
    </row>
    <row r="976" spans="1:8" ht="13.5" x14ac:dyDescent="0.25">
      <c r="A976" s="3">
        <f>TITRES_STAT!B979</f>
        <v>43732</v>
      </c>
      <c r="B976" s="6">
        <f>TITRES_STAT!D979</f>
        <v>32.957000000000001</v>
      </c>
      <c r="C976" s="2">
        <f t="shared" si="90"/>
        <v>32.82286033142578</v>
      </c>
      <c r="D976" s="2">
        <f t="shared" si="86"/>
        <v>32.87253079293297</v>
      </c>
      <c r="E976" s="2">
        <f t="shared" si="85"/>
        <v>-4.9670461507190566E-2</v>
      </c>
      <c r="F976" s="2">
        <f t="shared" si="89"/>
        <v>-0.20412430290818542</v>
      </c>
      <c r="G976" s="2">
        <f t="shared" si="87"/>
        <v>0.15445384140099486</v>
      </c>
      <c r="H976" s="2" t="str">
        <f t="shared" si="88"/>
        <v>Sell</v>
      </c>
    </row>
    <row r="977" spans="1:8" ht="13.5" x14ac:dyDescent="0.25">
      <c r="A977" s="3">
        <f>TITRES_STAT!B980</f>
        <v>43733</v>
      </c>
      <c r="B977" s="6">
        <f>TITRES_STAT!D980</f>
        <v>31.978000000000002</v>
      </c>
      <c r="C977" s="2">
        <f t="shared" si="90"/>
        <v>32.845035665052585</v>
      </c>
      <c r="D977" s="2">
        <f t="shared" si="86"/>
        <v>32.806269252715708</v>
      </c>
      <c r="E977" s="2">
        <f t="shared" si="85"/>
        <v>3.8766412336876499E-2</v>
      </c>
      <c r="F977" s="2">
        <f t="shared" si="89"/>
        <v>-0.15554615985917306</v>
      </c>
      <c r="G977" s="2">
        <f t="shared" si="87"/>
        <v>0.19431257219604955</v>
      </c>
      <c r="H977" s="2" t="str">
        <f t="shared" si="88"/>
        <v>Sell</v>
      </c>
    </row>
    <row r="978" spans="1:8" ht="13.5" x14ac:dyDescent="0.25">
      <c r="A978" s="3">
        <f>TITRES_STAT!B981</f>
        <v>43734</v>
      </c>
      <c r="B978" s="6">
        <f>TITRES_STAT!D981</f>
        <v>31.978000000000002</v>
      </c>
      <c r="C978" s="2">
        <f t="shared" si="90"/>
        <v>32.862260947352183</v>
      </c>
      <c r="D978" s="2">
        <f t="shared" si="86"/>
        <v>32.74491597473677</v>
      </c>
      <c r="E978" s="2">
        <f t="shared" si="85"/>
        <v>0.11734497261541321</v>
      </c>
      <c r="F978" s="2">
        <f t="shared" si="89"/>
        <v>-0.10096793336425582</v>
      </c>
      <c r="G978" s="2">
        <f t="shared" si="87"/>
        <v>0.21831290597966901</v>
      </c>
      <c r="H978" s="2" t="str">
        <f t="shared" si="88"/>
        <v>Sell</v>
      </c>
    </row>
    <row r="979" spans="1:8" ht="13.5" x14ac:dyDescent="0.25">
      <c r="A979" s="3">
        <f>TITRES_STAT!B982</f>
        <v>43735</v>
      </c>
      <c r="B979" s="6">
        <f>TITRES_STAT!D982</f>
        <v>31.978000000000002</v>
      </c>
      <c r="C979" s="2">
        <f t="shared" si="90"/>
        <v>32.876836186221077</v>
      </c>
      <c r="D979" s="2">
        <f t="shared" si="86"/>
        <v>32.688107384015524</v>
      </c>
      <c r="E979" s="2">
        <f t="shared" si="85"/>
        <v>0.18872880220555288</v>
      </c>
      <c r="F979" s="2">
        <f t="shared" si="89"/>
        <v>-4.3028586250294071E-2</v>
      </c>
      <c r="G979" s="2">
        <f t="shared" si="87"/>
        <v>0.23175738845584695</v>
      </c>
      <c r="H979" s="2" t="str">
        <f t="shared" si="88"/>
        <v>Sell</v>
      </c>
    </row>
    <row r="980" spans="1:8" ht="13.5" x14ac:dyDescent="0.25">
      <c r="A980" s="3">
        <f>TITRES_STAT!B983</f>
        <v>43738</v>
      </c>
      <c r="B980" s="6">
        <f>TITRES_STAT!D983</f>
        <v>30.539400000000001</v>
      </c>
      <c r="C980" s="2">
        <f t="shared" si="90"/>
        <v>32.8891690806486</v>
      </c>
      <c r="D980" s="2">
        <f t="shared" si="86"/>
        <v>32.528943874088448</v>
      </c>
      <c r="E980" s="2">
        <f t="shared" si="85"/>
        <v>0.36022520656015189</v>
      </c>
      <c r="F980" s="2">
        <f t="shared" si="89"/>
        <v>3.762217231179512E-2</v>
      </c>
      <c r="G980" s="2">
        <f t="shared" si="87"/>
        <v>0.32260303424835679</v>
      </c>
      <c r="H980" s="2" t="str">
        <f t="shared" si="88"/>
        <v>Sell</v>
      </c>
    </row>
    <row r="981" spans="1:8" ht="13.5" x14ac:dyDescent="0.25">
      <c r="A981" s="3">
        <f>TITRES_STAT!B984</f>
        <v>43739</v>
      </c>
      <c r="B981" s="6">
        <f>TITRES_STAT!D984</f>
        <v>29.630299999999998</v>
      </c>
      <c r="C981" s="2">
        <f t="shared" si="90"/>
        <v>32.89960460670266</v>
      </c>
      <c r="D981" s="2">
        <f t="shared" si="86"/>
        <v>32.314229513044857</v>
      </c>
      <c r="E981" s="2">
        <f t="shared" si="85"/>
        <v>0.58537509365780238</v>
      </c>
      <c r="F981" s="2">
        <f t="shared" si="89"/>
        <v>0.14717275658099657</v>
      </c>
      <c r="G981" s="2">
        <f t="shared" si="87"/>
        <v>0.43820233707680578</v>
      </c>
      <c r="H981" s="2" t="str">
        <f t="shared" si="88"/>
        <v>Sell</v>
      </c>
    </row>
    <row r="982" spans="1:8" ht="13.5" x14ac:dyDescent="0.25">
      <c r="A982" s="3">
        <f>TITRES_STAT!B985</f>
        <v>43740</v>
      </c>
      <c r="B982" s="6">
        <f>TITRES_STAT!D985</f>
        <v>29.630299999999998</v>
      </c>
      <c r="C982" s="2">
        <f t="shared" si="90"/>
        <v>32.908434667209939</v>
      </c>
      <c r="D982" s="2">
        <f t="shared" si="86"/>
        <v>32.11541991948598</v>
      </c>
      <c r="E982" s="2">
        <f t="shared" si="85"/>
        <v>0.79301474772395864</v>
      </c>
      <c r="F982" s="2">
        <f t="shared" si="89"/>
        <v>0.27634115480958898</v>
      </c>
      <c r="G982" s="2">
        <f t="shared" si="87"/>
        <v>0.51667359291436965</v>
      </c>
      <c r="H982" s="2" t="str">
        <f t="shared" si="88"/>
        <v>Sell</v>
      </c>
    </row>
    <row r="983" spans="1:8" ht="13.5" x14ac:dyDescent="0.25">
      <c r="A983" s="3">
        <f>TITRES_STAT!B986</f>
        <v>43741</v>
      </c>
      <c r="B983" s="6">
        <f>TITRES_STAT!D986</f>
        <v>29.630299999999998</v>
      </c>
      <c r="C983" s="2">
        <f t="shared" si="90"/>
        <v>32.915906256869945</v>
      </c>
      <c r="D983" s="2">
        <f t="shared" si="86"/>
        <v>31.931336962487016</v>
      </c>
      <c r="E983" s="2">
        <f t="shared" si="85"/>
        <v>0.98456929438292917</v>
      </c>
      <c r="F983" s="2">
        <f t="shared" si="89"/>
        <v>0.41798678272425704</v>
      </c>
      <c r="G983" s="2">
        <f t="shared" si="87"/>
        <v>0.56658251165867213</v>
      </c>
      <c r="H983" s="2" t="str">
        <f t="shared" si="88"/>
        <v>Sell</v>
      </c>
    </row>
    <row r="984" spans="1:8" ht="13.5" x14ac:dyDescent="0.25">
      <c r="A984" s="3">
        <f>TITRES_STAT!B987</f>
        <v>43742</v>
      </c>
      <c r="B984" s="6">
        <f>TITRES_STAT!D987</f>
        <v>28.7712</v>
      </c>
      <c r="C984" s="2">
        <f t="shared" si="90"/>
        <v>32.922228371197647</v>
      </c>
      <c r="D984" s="2">
        <f t="shared" si="86"/>
        <v>31.697252743043535</v>
      </c>
      <c r="E984" s="2">
        <f t="shared" si="85"/>
        <v>1.2249756281541124</v>
      </c>
      <c r="F984" s="2">
        <f t="shared" si="89"/>
        <v>0.57938455181022808</v>
      </c>
      <c r="G984" s="2">
        <f t="shared" si="87"/>
        <v>0.64559107634388435</v>
      </c>
      <c r="H984" s="2" t="str">
        <f t="shared" si="88"/>
        <v>Sell</v>
      </c>
    </row>
    <row r="985" spans="1:8" ht="13.5" x14ac:dyDescent="0.25">
      <c r="A985" s="3">
        <f>TITRES_STAT!B988</f>
        <v>43745</v>
      </c>
      <c r="B985" s="6">
        <f>TITRES_STAT!D988</f>
        <v>27.912099999999999</v>
      </c>
      <c r="C985" s="2">
        <f t="shared" si="90"/>
        <v>32.927577852551856</v>
      </c>
      <c r="D985" s="2">
        <f t="shared" si="86"/>
        <v>31.416871058373644</v>
      </c>
      <c r="E985" s="2">
        <f t="shared" si="85"/>
        <v>1.510706794178212</v>
      </c>
      <c r="F985" s="2">
        <f t="shared" si="89"/>
        <v>0.76564900028382488</v>
      </c>
      <c r="G985" s="2">
        <f t="shared" si="87"/>
        <v>0.74505779389438709</v>
      </c>
      <c r="H985" s="2" t="str">
        <f t="shared" si="88"/>
        <v>Sell</v>
      </c>
    </row>
    <row r="986" spans="1:8" ht="13.5" x14ac:dyDescent="0.25">
      <c r="A986" s="3">
        <f>TITRES_STAT!B989</f>
        <v>43746</v>
      </c>
      <c r="B986" s="6">
        <f>TITRES_STAT!D989</f>
        <v>27.082899999999999</v>
      </c>
      <c r="C986" s="2">
        <f t="shared" si="90"/>
        <v>32.93210433677465</v>
      </c>
      <c r="D986" s="2">
        <f t="shared" si="86"/>
        <v>31.09583616516078</v>
      </c>
      <c r="E986" s="2">
        <f t="shared" si="85"/>
        <v>1.8362681716138702</v>
      </c>
      <c r="F986" s="2">
        <f t="shared" si="89"/>
        <v>0.97977283454983399</v>
      </c>
      <c r="G986" s="2">
        <f t="shared" si="87"/>
        <v>0.85649533706403624</v>
      </c>
      <c r="H986" s="2" t="str">
        <f t="shared" si="88"/>
        <v>Sell</v>
      </c>
    </row>
    <row r="987" spans="1:8" ht="13.5" x14ac:dyDescent="0.25">
      <c r="A987" s="3">
        <f>TITRES_STAT!B990</f>
        <v>43747</v>
      </c>
      <c r="B987" s="6">
        <f>TITRES_STAT!D990</f>
        <v>26.323699999999999</v>
      </c>
      <c r="C987" s="2">
        <f t="shared" si="90"/>
        <v>32.785319054193934</v>
      </c>
      <c r="D987" s="2">
        <f t="shared" si="86"/>
        <v>30.742344597371094</v>
      </c>
      <c r="E987" s="2">
        <f t="shared" si="85"/>
        <v>2.0429744568228401</v>
      </c>
      <c r="F987" s="2">
        <f t="shared" si="89"/>
        <v>1.1924131590044353</v>
      </c>
      <c r="G987" s="2">
        <f t="shared" si="87"/>
        <v>0.85056129781840473</v>
      </c>
      <c r="H987" s="2" t="str">
        <f t="shared" si="88"/>
        <v>Sell</v>
      </c>
    </row>
    <row r="988" spans="1:8" ht="13.5" x14ac:dyDescent="0.25">
      <c r="A988" s="3">
        <f>TITRES_STAT!B991</f>
        <v>43748</v>
      </c>
      <c r="B988" s="6">
        <f>TITRES_STAT!D991</f>
        <v>25.1448</v>
      </c>
      <c r="C988" s="2">
        <f t="shared" si="90"/>
        <v>32.661116122779482</v>
      </c>
      <c r="D988" s="2">
        <f t="shared" si="86"/>
        <v>30.327711664232492</v>
      </c>
      <c r="E988" s="2">
        <f t="shared" ref="E988:E1051" si="91">C988-D988</f>
        <v>2.3334044585469904</v>
      </c>
      <c r="F988" s="2">
        <f t="shared" si="89"/>
        <v>1.4206114189129464</v>
      </c>
      <c r="G988" s="2">
        <f t="shared" si="87"/>
        <v>0.91279303963404401</v>
      </c>
      <c r="H988" s="2" t="str">
        <f t="shared" si="88"/>
        <v>Sell</v>
      </c>
    </row>
    <row r="989" spans="1:8" ht="13.5" x14ac:dyDescent="0.25">
      <c r="A989" s="3">
        <f>TITRES_STAT!B992</f>
        <v>43749</v>
      </c>
      <c r="B989" s="6">
        <f>TITRES_STAT!D992</f>
        <v>24.395600000000002</v>
      </c>
      <c r="C989" s="2">
        <f t="shared" si="90"/>
        <v>32.556021334659562</v>
      </c>
      <c r="D989" s="2">
        <f t="shared" ref="D989:D1052" si="92">$D$4*B989+(1-$D$4)*D988</f>
        <v>29.888295985400458</v>
      </c>
      <c r="E989" s="2">
        <f t="shared" si="91"/>
        <v>2.6677253492591042</v>
      </c>
      <c r="F989" s="2">
        <f t="shared" si="89"/>
        <v>1.6700342049821781</v>
      </c>
      <c r="G989" s="2">
        <f t="shared" si="87"/>
        <v>0.99769114427692607</v>
      </c>
      <c r="H989" s="2" t="str">
        <f t="shared" si="88"/>
        <v>Sell</v>
      </c>
    </row>
    <row r="990" spans="1:8" ht="13.5" x14ac:dyDescent="0.25">
      <c r="A990" s="3">
        <f>TITRES_STAT!B993</f>
        <v>43752</v>
      </c>
      <c r="B990" s="6">
        <f>TITRES_STAT!D993</f>
        <v>23.007000000000001</v>
      </c>
      <c r="C990" s="2">
        <f t="shared" si="90"/>
        <v>32.24577189855809</v>
      </c>
      <c r="D990" s="2">
        <f t="shared" si="92"/>
        <v>29.378570356852276</v>
      </c>
      <c r="E990" s="2">
        <f t="shared" si="91"/>
        <v>2.8672015417058141</v>
      </c>
      <c r="F990" s="2">
        <f t="shared" si="89"/>
        <v>1.9094676723269055</v>
      </c>
      <c r="G990" s="2">
        <f t="shared" si="87"/>
        <v>0.95773386937890859</v>
      </c>
      <c r="H990" s="2" t="str">
        <f t="shared" si="88"/>
        <v>Sell</v>
      </c>
    </row>
    <row r="991" spans="1:8" ht="13.5" x14ac:dyDescent="0.25">
      <c r="A991" s="3">
        <f>TITRES_STAT!B994</f>
        <v>43754</v>
      </c>
      <c r="B991" s="6">
        <f>TITRES_STAT!D994</f>
        <v>22.977</v>
      </c>
      <c r="C991" s="2">
        <f t="shared" si="90"/>
        <v>31.843391606472231</v>
      </c>
      <c r="D991" s="2">
        <f t="shared" si="92"/>
        <v>28.904379960048402</v>
      </c>
      <c r="E991" s="2">
        <f t="shared" si="91"/>
        <v>2.9390116464238289</v>
      </c>
      <c r="F991" s="2">
        <f t="shared" si="89"/>
        <v>2.11537646714629</v>
      </c>
      <c r="G991" s="2">
        <f t="shared" si="87"/>
        <v>0.82363517927753893</v>
      </c>
      <c r="H991" s="2" t="str">
        <f t="shared" si="88"/>
        <v>Sell</v>
      </c>
    </row>
    <row r="992" spans="1:8" ht="13.5" x14ac:dyDescent="0.25">
      <c r="A992" s="3">
        <f>TITRES_STAT!B995</f>
        <v>43755</v>
      </c>
      <c r="B992" s="6">
        <f>TITRES_STAT!D995</f>
        <v>23.676300000000001</v>
      </c>
      <c r="C992" s="2">
        <f t="shared" si="90"/>
        <v>31.502915974707271</v>
      </c>
      <c r="D992" s="2">
        <f t="shared" si="92"/>
        <v>28.517114777822592</v>
      </c>
      <c r="E992" s="2">
        <f t="shared" si="91"/>
        <v>2.9858011968846796</v>
      </c>
      <c r="F992" s="2">
        <f t="shared" si="89"/>
        <v>2.2894614130939681</v>
      </c>
      <c r="G992" s="2">
        <f t="shared" si="87"/>
        <v>0.69633978379071149</v>
      </c>
      <c r="H992" s="2" t="str">
        <f t="shared" si="88"/>
        <v>Sell</v>
      </c>
    </row>
    <row r="993" spans="1:8" ht="13.5" x14ac:dyDescent="0.25">
      <c r="A993" s="3">
        <f>TITRES_STAT!B996</f>
        <v>43756</v>
      </c>
      <c r="B993" s="6">
        <f>TITRES_STAT!D996</f>
        <v>24.3856</v>
      </c>
      <c r="C993" s="2">
        <f t="shared" si="90"/>
        <v>31.214821209367692</v>
      </c>
      <c r="D993" s="2">
        <f t="shared" si="92"/>
        <v>28.211076646132028</v>
      </c>
      <c r="E993" s="2">
        <f t="shared" si="91"/>
        <v>3.0037445632356636</v>
      </c>
      <c r="F993" s="2">
        <f t="shared" si="89"/>
        <v>2.4323180431223075</v>
      </c>
      <c r="G993" s="2">
        <f t="shared" si="87"/>
        <v>0.57142652011335615</v>
      </c>
      <c r="H993" s="2" t="str">
        <f t="shared" si="88"/>
        <v>Sell</v>
      </c>
    </row>
    <row r="994" spans="1:8" ht="13.5" x14ac:dyDescent="0.25">
      <c r="A994" s="3">
        <f>TITRES_STAT!B997</f>
        <v>43759</v>
      </c>
      <c r="B994" s="6">
        <f>TITRES_STAT!D997</f>
        <v>25.114899999999999</v>
      </c>
      <c r="C994" s="2">
        <f t="shared" si="90"/>
        <v>30.838879484849585</v>
      </c>
      <c r="D994" s="2">
        <f t="shared" si="92"/>
        <v>27.981730227900027</v>
      </c>
      <c r="E994" s="2">
        <f t="shared" si="91"/>
        <v>2.8571492569495582</v>
      </c>
      <c r="F994" s="2">
        <f t="shared" si="89"/>
        <v>2.517284285887758</v>
      </c>
      <c r="G994" s="2">
        <f t="shared" si="87"/>
        <v>0.33986497106180025</v>
      </c>
      <c r="H994" s="2" t="str">
        <f t="shared" si="88"/>
        <v>Sell</v>
      </c>
    </row>
    <row r="995" spans="1:8" ht="13.5" x14ac:dyDescent="0.25">
      <c r="A995" s="3">
        <f>TITRES_STAT!B998</f>
        <v>43760</v>
      </c>
      <c r="B995" s="6">
        <f>TITRES_STAT!D998</f>
        <v>25.114899999999999</v>
      </c>
      <c r="C995" s="2">
        <f t="shared" si="90"/>
        <v>30.388605717949648</v>
      </c>
      <c r="D995" s="2">
        <f t="shared" si="92"/>
        <v>27.769372433240765</v>
      </c>
      <c r="E995" s="2">
        <f t="shared" si="91"/>
        <v>2.6192332847088835</v>
      </c>
      <c r="F995" s="2">
        <f t="shared" si="89"/>
        <v>2.5376740856519833</v>
      </c>
      <c r="G995" s="2">
        <f t="shared" si="87"/>
        <v>8.1559199056900233E-2</v>
      </c>
      <c r="H995" s="2" t="str">
        <f t="shared" si="88"/>
        <v>Sell</v>
      </c>
    </row>
    <row r="996" spans="1:8" ht="13.5" x14ac:dyDescent="0.25">
      <c r="A996" s="3">
        <f>TITRES_STAT!B999</f>
        <v>43761</v>
      </c>
      <c r="B996" s="6">
        <f>TITRES_STAT!D999</f>
        <v>25.864100000000001</v>
      </c>
      <c r="C996" s="2">
        <f t="shared" si="90"/>
        <v>29.880035607495856</v>
      </c>
      <c r="D996" s="2">
        <f t="shared" si="92"/>
        <v>27.6282411418896</v>
      </c>
      <c r="E996" s="2">
        <f t="shared" si="91"/>
        <v>2.2517944656062561</v>
      </c>
      <c r="F996" s="2">
        <f t="shared" si="89"/>
        <v>2.4804981616428381</v>
      </c>
      <c r="G996" s="2">
        <f t="shared" ref="G996:G1059" si="93">E996-F996</f>
        <v>-0.22870369603658203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43762</v>
      </c>
      <c r="B997" s="6">
        <f>TITRES_STAT!D1000</f>
        <v>25.474499999999999</v>
      </c>
      <c r="C997" s="2">
        <f t="shared" si="90"/>
        <v>29.332907052496495</v>
      </c>
      <c r="D997" s="2">
        <f t="shared" si="92"/>
        <v>27.46870476100889</v>
      </c>
      <c r="E997" s="2">
        <f t="shared" si="91"/>
        <v>1.8642022914876044</v>
      </c>
      <c r="F997" s="2">
        <f t="shared" ref="F997:F1060" si="95">(E997*(2/(10)))+((1-(2/10))*F996)</f>
        <v>2.3572389876117912</v>
      </c>
      <c r="G997" s="2">
        <f t="shared" si="93"/>
        <v>-0.49303669612418677</v>
      </c>
      <c r="H997" s="2" t="str">
        <f t="shared" si="94"/>
        <v>Hold</v>
      </c>
    </row>
    <row r="998" spans="1:8" ht="13.5" x14ac:dyDescent="0.25">
      <c r="A998" s="3">
        <f>TITRES_STAT!B1001</f>
        <v>43763</v>
      </c>
      <c r="B998" s="6">
        <f>TITRES_STAT!D1001</f>
        <v>25.864100000000001</v>
      </c>
      <c r="C998" s="2">
        <f t="shared" si="90"/>
        <v>28.688582890573958</v>
      </c>
      <c r="D998" s="2">
        <f t="shared" si="92"/>
        <v>27.349845149082306</v>
      </c>
      <c r="E998" s="2">
        <f t="shared" si="91"/>
        <v>1.3387377414916521</v>
      </c>
      <c r="F998" s="2">
        <f t="shared" si="95"/>
        <v>2.1535387383877636</v>
      </c>
      <c r="G998" s="2">
        <f t="shared" si="93"/>
        <v>-0.81480099689611141</v>
      </c>
      <c r="H998" s="2" t="str">
        <f t="shared" si="94"/>
        <v>Hold</v>
      </c>
    </row>
    <row r="999" spans="1:8" ht="13.5" x14ac:dyDescent="0.25">
      <c r="A999" s="3">
        <f>TITRES_STAT!B1002</f>
        <v>43766</v>
      </c>
      <c r="B999" s="6">
        <f>TITRES_STAT!D1002</f>
        <v>26.633299999999998</v>
      </c>
      <c r="C999" s="2">
        <f t="shared" si="90"/>
        <v>28.02812398433181</v>
      </c>
      <c r="D999" s="2">
        <f t="shared" si="92"/>
        <v>27.296767730631764</v>
      </c>
      <c r="E999" s="2">
        <f t="shared" si="91"/>
        <v>0.73135625370004576</v>
      </c>
      <c r="F999" s="2">
        <f t="shared" si="95"/>
        <v>1.8691022414502201</v>
      </c>
      <c r="G999" s="2">
        <f t="shared" si="93"/>
        <v>-1.1377459877501743</v>
      </c>
      <c r="H999" s="2" t="str">
        <f t="shared" si="94"/>
        <v>Hold</v>
      </c>
    </row>
    <row r="1000" spans="1:8" ht="13.5" x14ac:dyDescent="0.25">
      <c r="A1000" s="3">
        <f>TITRES_STAT!B1003</f>
        <v>43767</v>
      </c>
      <c r="B1000" s="6">
        <f>TITRES_STAT!D1003</f>
        <v>27.772200000000002</v>
      </c>
      <c r="C1000" s="2">
        <f t="shared" si="90"/>
        <v>27.255643371357685</v>
      </c>
      <c r="D1000" s="2">
        <f t="shared" si="92"/>
        <v>27.331984935770151</v>
      </c>
      <c r="E1000" s="2">
        <f t="shared" si="91"/>
        <v>-7.6341564412466312E-2</v>
      </c>
      <c r="F1000" s="2">
        <f t="shared" si="95"/>
        <v>1.4800134802776828</v>
      </c>
      <c r="G1000" s="2">
        <f t="shared" si="93"/>
        <v>-1.5563550446901491</v>
      </c>
      <c r="H1000" s="2" t="str">
        <f t="shared" si="94"/>
        <v>Hold</v>
      </c>
    </row>
    <row r="1001" spans="1:8" ht="13.5" x14ac:dyDescent="0.25">
      <c r="A1001" s="3">
        <f>TITRES_STAT!B1004</f>
        <v>43768</v>
      </c>
      <c r="B1001" s="6">
        <f>TITRES_STAT!D1004</f>
        <v>28.601400000000002</v>
      </c>
      <c r="C1001" s="2">
        <f t="shared" si="90"/>
        <v>26.597390544994965</v>
      </c>
      <c r="D1001" s="2">
        <f t="shared" si="92"/>
        <v>27.426015681268659</v>
      </c>
      <c r="E1001" s="2">
        <f t="shared" si="91"/>
        <v>-0.82862513627369339</v>
      </c>
      <c r="F1001" s="2">
        <f t="shared" si="95"/>
        <v>1.0182857569674075</v>
      </c>
      <c r="G1001" s="2">
        <f t="shared" si="93"/>
        <v>-1.8469108932411009</v>
      </c>
      <c r="H1001" s="2" t="str">
        <f t="shared" si="94"/>
        <v>Hold</v>
      </c>
    </row>
    <row r="1002" spans="1:8" ht="13.5" x14ac:dyDescent="0.25">
      <c r="A1002" s="3">
        <f>TITRES_STAT!B1005</f>
        <v>43769</v>
      </c>
      <c r="B1002" s="6">
        <f>TITRES_STAT!D1005</f>
        <v>28.601400000000002</v>
      </c>
      <c r="C1002" s="2">
        <f t="shared" si="90"/>
        <v>26.147991999611126</v>
      </c>
      <c r="D1002" s="2">
        <f t="shared" si="92"/>
        <v>27.513081186359869</v>
      </c>
      <c r="E1002" s="2">
        <f t="shared" si="91"/>
        <v>-1.3650891867487438</v>
      </c>
      <c r="F1002" s="2">
        <f t="shared" si="95"/>
        <v>0.54161076822417731</v>
      </c>
      <c r="G1002" s="2">
        <f t="shared" si="93"/>
        <v>-1.9066999549729211</v>
      </c>
      <c r="H1002" s="2" t="str">
        <f t="shared" si="94"/>
        <v>Hold</v>
      </c>
    </row>
    <row r="1003" spans="1:8" ht="13.5" x14ac:dyDescent="0.25">
      <c r="A1003" s="3">
        <f>TITRES_STAT!B1006</f>
        <v>43770</v>
      </c>
      <c r="B1003" s="6">
        <f>TITRES_STAT!D1006</f>
        <v>28.451499999999999</v>
      </c>
      <c r="C1003" s="2">
        <f t="shared" si="90"/>
        <v>25.876854768901719</v>
      </c>
      <c r="D1003" s="2">
        <f t="shared" si="92"/>
        <v>27.582593691073953</v>
      </c>
      <c r="E1003" s="2">
        <f t="shared" si="91"/>
        <v>-1.7057389221722339</v>
      </c>
      <c r="F1003" s="2">
        <f t="shared" si="95"/>
        <v>9.2140830144895047E-2</v>
      </c>
      <c r="G1003" s="2">
        <f t="shared" si="93"/>
        <v>-1.797879752317129</v>
      </c>
      <c r="H1003" s="2" t="str">
        <f t="shared" si="94"/>
        <v>Hold</v>
      </c>
    </row>
    <row r="1004" spans="1:8" ht="13.5" x14ac:dyDescent="0.25">
      <c r="A1004" s="3">
        <f>TITRES_STAT!B1007</f>
        <v>43773</v>
      </c>
      <c r="B1004" s="6">
        <f>TITRES_STAT!D1007</f>
        <v>28.451499999999999</v>
      </c>
      <c r="C1004" s="2">
        <f t="shared" si="90"/>
        <v>25.759630958301454</v>
      </c>
      <c r="D1004" s="2">
        <f t="shared" si="92"/>
        <v>27.646957121364771</v>
      </c>
      <c r="E1004" s="2">
        <f t="shared" si="91"/>
        <v>-1.8873261630633174</v>
      </c>
      <c r="F1004" s="2">
        <f t="shared" si="95"/>
        <v>-0.30375256849674748</v>
      </c>
      <c r="G1004" s="2">
        <f t="shared" si="93"/>
        <v>-1.5835735945665699</v>
      </c>
      <c r="H1004" s="2" t="str">
        <f t="shared" si="94"/>
        <v>Hold</v>
      </c>
    </row>
    <row r="1005" spans="1:8" ht="13.5" x14ac:dyDescent="0.25">
      <c r="A1005" s="3">
        <f>TITRES_STAT!B1008</f>
        <v>43774</v>
      </c>
      <c r="B1005" s="6">
        <f>TITRES_STAT!D1008</f>
        <v>27.972000000000001</v>
      </c>
      <c r="C1005" s="2">
        <f t="shared" si="90"/>
        <v>25.660441580101232</v>
      </c>
      <c r="D1005" s="2">
        <f t="shared" si="92"/>
        <v>27.671034371634047</v>
      </c>
      <c r="E1005" s="2">
        <f t="shared" si="91"/>
        <v>-2.0105927915328152</v>
      </c>
      <c r="F1005" s="2">
        <f t="shared" si="95"/>
        <v>-0.64512061310396107</v>
      </c>
      <c r="G1005" s="2">
        <f t="shared" si="93"/>
        <v>-1.3654721784288542</v>
      </c>
      <c r="H1005" s="2" t="str">
        <f t="shared" si="94"/>
        <v>Hold</v>
      </c>
    </row>
    <row r="1006" spans="1:8" ht="13.5" x14ac:dyDescent="0.25">
      <c r="A1006" s="3">
        <f>TITRES_STAT!B1009</f>
        <v>43775</v>
      </c>
      <c r="B1006" s="6">
        <f>TITRES_STAT!D1009</f>
        <v>27.972000000000001</v>
      </c>
      <c r="C1006" s="2">
        <f t="shared" si="90"/>
        <v>25.691773644701044</v>
      </c>
      <c r="D1006" s="2">
        <f t="shared" si="92"/>
        <v>27.693328121883376</v>
      </c>
      <c r="E1006" s="2">
        <f t="shared" si="91"/>
        <v>-2.0015544771823315</v>
      </c>
      <c r="F1006" s="2">
        <f t="shared" si="95"/>
        <v>-0.91640738591963511</v>
      </c>
      <c r="G1006" s="2">
        <f t="shared" si="93"/>
        <v>-1.0851470912626964</v>
      </c>
      <c r="H1006" s="2" t="str">
        <f t="shared" si="94"/>
        <v>Hold</v>
      </c>
    </row>
    <row r="1007" spans="1:8" ht="13.5" x14ac:dyDescent="0.25">
      <c r="A1007" s="3">
        <f>TITRES_STAT!B1010</f>
        <v>43776</v>
      </c>
      <c r="B1007" s="6">
        <f>TITRES_STAT!D1010</f>
        <v>27.972000000000001</v>
      </c>
      <c r="C1007" s="2">
        <f t="shared" si="90"/>
        <v>25.658346930131653</v>
      </c>
      <c r="D1007" s="2">
        <f t="shared" si="92"/>
        <v>27.713970483225346</v>
      </c>
      <c r="E1007" s="2">
        <f t="shared" si="91"/>
        <v>-2.0556235530936924</v>
      </c>
      <c r="F1007" s="2">
        <f t="shared" si="95"/>
        <v>-1.1442506193544466</v>
      </c>
      <c r="G1007" s="2">
        <f t="shared" si="93"/>
        <v>-0.91137293373924577</v>
      </c>
      <c r="H1007" s="2" t="str">
        <f t="shared" si="94"/>
        <v>Hold</v>
      </c>
    </row>
    <row r="1008" spans="1:8" ht="13.5" x14ac:dyDescent="0.25">
      <c r="A1008" s="3">
        <f>TITRES_STAT!B1011</f>
        <v>43777</v>
      </c>
      <c r="B1008" s="6">
        <f>TITRES_STAT!D1011</f>
        <v>27.972000000000001</v>
      </c>
      <c r="C1008" s="2">
        <f t="shared" si="90"/>
        <v>25.690001248572937</v>
      </c>
      <c r="D1008" s="2">
        <f t="shared" si="92"/>
        <v>27.733083780764208</v>
      </c>
      <c r="E1008" s="2">
        <f t="shared" si="91"/>
        <v>-2.0430825321912707</v>
      </c>
      <c r="F1008" s="2">
        <f t="shared" si="95"/>
        <v>-1.3240170019218114</v>
      </c>
      <c r="G1008" s="2">
        <f t="shared" si="93"/>
        <v>-0.7190655302694593</v>
      </c>
      <c r="H1008" s="2" t="str">
        <f t="shared" si="94"/>
        <v>Hold</v>
      </c>
    </row>
    <row r="1009" spans="1:8" ht="13.5" x14ac:dyDescent="0.25">
      <c r="A1009" s="3">
        <f>TITRES_STAT!B1012</f>
        <v>43780</v>
      </c>
      <c r="B1009" s="6">
        <f>TITRES_STAT!D1012</f>
        <v>27.972000000000001</v>
      </c>
      <c r="C1009" s="2">
        <f t="shared" si="90"/>
        <v>25.83512413340787</v>
      </c>
      <c r="D1009" s="2">
        <f t="shared" si="92"/>
        <v>27.750781278485377</v>
      </c>
      <c r="E1009" s="2">
        <f t="shared" si="91"/>
        <v>-1.9156571450775068</v>
      </c>
      <c r="F1009" s="2">
        <f t="shared" si="95"/>
        <v>-1.4423450305529506</v>
      </c>
      <c r="G1009" s="2">
        <f t="shared" si="93"/>
        <v>-0.47331211452455624</v>
      </c>
      <c r="H1009" s="2" t="str">
        <f t="shared" si="94"/>
        <v>Hold</v>
      </c>
    </row>
    <row r="1010" spans="1:8" ht="13.5" x14ac:dyDescent="0.25">
      <c r="A1010" s="3">
        <f>TITRES_STAT!B1013</f>
        <v>43781</v>
      </c>
      <c r="B1010" s="6">
        <f>TITRES_STAT!D1013</f>
        <v>27.1328</v>
      </c>
      <c r="C1010" s="2">
        <f t="shared" si="90"/>
        <v>26.133135805191273</v>
      </c>
      <c r="D1010" s="2">
        <f t="shared" si="92"/>
        <v>27.70500488748646</v>
      </c>
      <c r="E1010" s="2">
        <f t="shared" si="91"/>
        <v>-1.5718690822951871</v>
      </c>
      <c r="F1010" s="2">
        <f t="shared" si="95"/>
        <v>-1.468249840901398</v>
      </c>
      <c r="G1010" s="2">
        <f t="shared" si="93"/>
        <v>-0.10361924139378909</v>
      </c>
      <c r="H1010" s="2" t="str">
        <f t="shared" si="94"/>
        <v>Hold</v>
      </c>
    </row>
    <row r="1011" spans="1:8" ht="13.5" x14ac:dyDescent="0.25">
      <c r="A1011" s="3">
        <f>TITRES_STAT!B1014</f>
        <v>43782</v>
      </c>
      <c r="B1011" s="6">
        <f>TITRES_STAT!D1014</f>
        <v>27.912099999999999</v>
      </c>
      <c r="C1011" s="2">
        <f t="shared" si="90"/>
        <v>26.512868758238771</v>
      </c>
      <c r="D1011" s="2">
        <f t="shared" si="92"/>
        <v>27.720345266191167</v>
      </c>
      <c r="E1011" s="2">
        <f t="shared" si="91"/>
        <v>-1.2074765079523964</v>
      </c>
      <c r="F1011" s="2">
        <f t="shared" si="95"/>
        <v>-1.4160951743115977</v>
      </c>
      <c r="G1011" s="2">
        <f t="shared" si="93"/>
        <v>0.20861866635920134</v>
      </c>
      <c r="H1011" s="2" t="str">
        <f t="shared" si="94"/>
        <v>Sell</v>
      </c>
    </row>
    <row r="1012" spans="1:8" ht="13.5" x14ac:dyDescent="0.25">
      <c r="A1012" s="3">
        <f>TITRES_STAT!B1015</f>
        <v>43783</v>
      </c>
      <c r="B1012" s="6">
        <f>TITRES_STAT!D1015</f>
        <v>27.072900000000001</v>
      </c>
      <c r="C1012" s="2">
        <f t="shared" si="90"/>
        <v>26.83418125697127</v>
      </c>
      <c r="D1012" s="2">
        <f t="shared" si="92"/>
        <v>27.672386357584415</v>
      </c>
      <c r="E1012" s="2">
        <f t="shared" si="91"/>
        <v>-0.83820510061314479</v>
      </c>
      <c r="F1012" s="2">
        <f t="shared" si="95"/>
        <v>-1.3005171595719072</v>
      </c>
      <c r="G1012" s="2">
        <f t="shared" si="93"/>
        <v>0.46231205895876237</v>
      </c>
      <c r="H1012" s="2" t="str">
        <f t="shared" si="94"/>
        <v>Sell</v>
      </c>
    </row>
    <row r="1013" spans="1:8" ht="13.5" x14ac:dyDescent="0.25">
      <c r="A1013" s="3">
        <f>TITRES_STAT!B1016</f>
        <v>43784</v>
      </c>
      <c r="B1013" s="6">
        <f>TITRES_STAT!D1016</f>
        <v>25.494499999999999</v>
      </c>
      <c r="C1013" s="2">
        <f t="shared" si="90"/>
        <v>27.082999525129534</v>
      </c>
      <c r="D1013" s="2">
        <f t="shared" si="92"/>
        <v>27.51106144220779</v>
      </c>
      <c r="E1013" s="2">
        <f t="shared" si="91"/>
        <v>-0.42806191707825647</v>
      </c>
      <c r="F1013" s="2">
        <f t="shared" si="95"/>
        <v>-1.1260261110731771</v>
      </c>
      <c r="G1013" s="2">
        <f t="shared" si="93"/>
        <v>0.6979641939949206</v>
      </c>
      <c r="H1013" s="2" t="str">
        <f t="shared" si="94"/>
        <v>Sell</v>
      </c>
    </row>
    <row r="1014" spans="1:8" ht="13.5" x14ac:dyDescent="0.25">
      <c r="A1014" s="3">
        <f>TITRES_STAT!B1017</f>
        <v>43787</v>
      </c>
      <c r="B1014" s="6">
        <f>TITRES_STAT!D1017</f>
        <v>23.966000000000001</v>
      </c>
      <c r="C1014" s="2">
        <f t="shared" si="90"/>
        <v>27.293538059724987</v>
      </c>
      <c r="D1014" s="2">
        <f t="shared" si="92"/>
        <v>27.248464298340544</v>
      </c>
      <c r="E1014" s="2">
        <f t="shared" si="91"/>
        <v>4.5073761384443856E-2</v>
      </c>
      <c r="F1014" s="2">
        <f t="shared" si="95"/>
        <v>-0.89180613658165298</v>
      </c>
      <c r="G1014" s="2">
        <f t="shared" si="93"/>
        <v>0.93687989796609683</v>
      </c>
      <c r="H1014" s="2" t="str">
        <f t="shared" si="94"/>
        <v>Sell</v>
      </c>
    </row>
    <row r="1015" spans="1:8" ht="13.5" x14ac:dyDescent="0.25">
      <c r="A1015" s="3">
        <f>TITRES_STAT!B1018</f>
        <v>43788</v>
      </c>
      <c r="B1015" s="6">
        <f>TITRES_STAT!D1018</f>
        <v>23.975999999999999</v>
      </c>
      <c r="C1015" s="2">
        <f t="shared" si="90"/>
        <v>27.397916819767296</v>
      </c>
      <c r="D1015" s="2">
        <f t="shared" si="92"/>
        <v>27.006059535500505</v>
      </c>
      <c r="E1015" s="2">
        <f t="shared" si="91"/>
        <v>0.39185728426679134</v>
      </c>
      <c r="F1015" s="2">
        <f t="shared" si="95"/>
        <v>-0.63507345241196411</v>
      </c>
      <c r="G1015" s="2">
        <f t="shared" si="93"/>
        <v>1.0269307366787555</v>
      </c>
      <c r="H1015" s="2" t="str">
        <f t="shared" si="94"/>
        <v>Sell</v>
      </c>
    </row>
    <row r="1016" spans="1:8" ht="13.5" x14ac:dyDescent="0.25">
      <c r="A1016" s="3">
        <f>TITRES_STAT!B1019</f>
        <v>43789</v>
      </c>
      <c r="B1016" s="6">
        <f>TITRES_STAT!D1019</f>
        <v>23.256699999999999</v>
      </c>
      <c r="C1016" s="2">
        <f t="shared" si="90"/>
        <v>27.486237309033864</v>
      </c>
      <c r="D1016" s="2">
        <f t="shared" si="92"/>
        <v>26.728329199537505</v>
      </c>
      <c r="E1016" s="2">
        <f t="shared" si="91"/>
        <v>0.75790810949635912</v>
      </c>
      <c r="F1016" s="2">
        <f t="shared" si="95"/>
        <v>-0.35647714003029951</v>
      </c>
      <c r="G1016" s="2">
        <f t="shared" si="93"/>
        <v>1.1143852495266586</v>
      </c>
      <c r="H1016" s="2" t="str">
        <f t="shared" si="94"/>
        <v>Sell</v>
      </c>
    </row>
    <row r="1017" spans="1:8" ht="13.5" x14ac:dyDescent="0.25">
      <c r="A1017" s="3">
        <f>TITRES_STAT!B1020</f>
        <v>43790</v>
      </c>
      <c r="B1017" s="6">
        <f>TITRES_STAT!D1020</f>
        <v>24.2957</v>
      </c>
      <c r="C1017" s="2">
        <f t="shared" si="90"/>
        <v>27.560970030720963</v>
      </c>
      <c r="D1017" s="2">
        <f t="shared" si="92"/>
        <v>26.54813444401621</v>
      </c>
      <c r="E1017" s="2">
        <f t="shared" si="91"/>
        <v>1.0128355867047532</v>
      </c>
      <c r="F1017" s="2">
        <f t="shared" si="95"/>
        <v>-8.2614594683288994E-2</v>
      </c>
      <c r="G1017" s="2">
        <f t="shared" si="93"/>
        <v>1.0954501813880422</v>
      </c>
      <c r="H1017" s="2" t="str">
        <f t="shared" si="94"/>
        <v>Sell</v>
      </c>
    </row>
    <row r="1018" spans="1:8" ht="13.5" x14ac:dyDescent="0.25">
      <c r="A1018" s="3">
        <f>TITRES_STAT!B1021</f>
        <v>43791</v>
      </c>
      <c r="B1018" s="6">
        <f>TITRES_STAT!D1021</f>
        <v>24.975000000000001</v>
      </c>
      <c r="C1018" s="2">
        <f t="shared" si="90"/>
        <v>27.624205410610045</v>
      </c>
      <c r="D1018" s="2">
        <f t="shared" si="92"/>
        <v>26.431605966681676</v>
      </c>
      <c r="E1018" s="2">
        <f t="shared" si="91"/>
        <v>1.1925994439283691</v>
      </c>
      <c r="F1018" s="2">
        <f t="shared" si="95"/>
        <v>0.17242821303904265</v>
      </c>
      <c r="G1018" s="2">
        <f t="shared" si="93"/>
        <v>1.0201712308893265</v>
      </c>
      <c r="H1018" s="2" t="str">
        <f t="shared" si="94"/>
        <v>Sell</v>
      </c>
    </row>
    <row r="1019" spans="1:8" ht="13.5" x14ac:dyDescent="0.25">
      <c r="A1019" s="3">
        <f>TITRES_STAT!B1022</f>
        <v>43794</v>
      </c>
      <c r="B1019" s="6">
        <f>TITRES_STAT!D1022</f>
        <v>25.724299999999999</v>
      </c>
      <c r="C1019" s="2">
        <f t="shared" si="90"/>
        <v>27.677712270516192</v>
      </c>
      <c r="D1019" s="2">
        <f t="shared" si="92"/>
        <v>26.379212932112665</v>
      </c>
      <c r="E1019" s="2">
        <f t="shared" si="91"/>
        <v>1.298499338403527</v>
      </c>
      <c r="F1019" s="2">
        <f t="shared" si="95"/>
        <v>0.39764243811193956</v>
      </c>
      <c r="G1019" s="2">
        <f t="shared" si="93"/>
        <v>0.90085690029158749</v>
      </c>
      <c r="H1019" s="2" t="str">
        <f t="shared" si="94"/>
        <v>Sell</v>
      </c>
    </row>
    <row r="1020" spans="1:8" ht="13.5" x14ac:dyDescent="0.25">
      <c r="A1020" s="3">
        <f>TITRES_STAT!B1023</f>
        <v>43795</v>
      </c>
      <c r="B1020" s="6">
        <f>TITRES_STAT!D1023</f>
        <v>27.282699999999998</v>
      </c>
      <c r="C1020" s="2">
        <f t="shared" si="90"/>
        <v>27.593879613513703</v>
      </c>
      <c r="D1020" s="2">
        <f t="shared" si="92"/>
        <v>26.446137900104318</v>
      </c>
      <c r="E1020" s="2">
        <f t="shared" si="91"/>
        <v>1.1477417134093848</v>
      </c>
      <c r="F1020" s="2">
        <f t="shared" si="95"/>
        <v>0.54766229317142856</v>
      </c>
      <c r="G1020" s="2">
        <f t="shared" si="93"/>
        <v>0.60007942023795624</v>
      </c>
      <c r="H1020" s="2" t="str">
        <f t="shared" si="94"/>
        <v>Sell</v>
      </c>
    </row>
    <row r="1021" spans="1:8" ht="13.5" x14ac:dyDescent="0.25">
      <c r="A1021" s="3">
        <f>TITRES_STAT!B1024</f>
        <v>43796</v>
      </c>
      <c r="B1021" s="6">
        <f>TITRES_STAT!D1024</f>
        <v>28.940999999999999</v>
      </c>
      <c r="C1021" s="2">
        <f t="shared" si="90"/>
        <v>27.642836596050056</v>
      </c>
      <c r="D1021" s="2">
        <f t="shared" si="92"/>
        <v>26.630942500096591</v>
      </c>
      <c r="E1021" s="2">
        <f t="shared" si="91"/>
        <v>1.0118940959534655</v>
      </c>
      <c r="F1021" s="2">
        <f t="shared" si="95"/>
        <v>0.64050865372783594</v>
      </c>
      <c r="G1021" s="2">
        <f t="shared" si="93"/>
        <v>0.37138544222562953</v>
      </c>
      <c r="H1021" s="2" t="str">
        <f t="shared" si="94"/>
        <v>Sell</v>
      </c>
    </row>
    <row r="1022" spans="1:8" ht="13.5" x14ac:dyDescent="0.25">
      <c r="A1022" s="3">
        <f>TITRES_STAT!B1025</f>
        <v>43797</v>
      </c>
      <c r="B1022" s="6">
        <f>TITRES_STAT!D1025</f>
        <v>30.6693</v>
      </c>
      <c r="C1022" s="2">
        <f t="shared" si="90"/>
        <v>27.555154042811587</v>
      </c>
      <c r="D1022" s="2">
        <f t="shared" si="92"/>
        <v>26.930080092682029</v>
      </c>
      <c r="E1022" s="2">
        <f t="shared" si="91"/>
        <v>0.62507395012955769</v>
      </c>
      <c r="F1022" s="2">
        <f t="shared" si="95"/>
        <v>0.63742171300818029</v>
      </c>
      <c r="G1022" s="2">
        <f t="shared" si="93"/>
        <v>-1.2347762878622603E-2</v>
      </c>
      <c r="H1022" s="2" t="str">
        <f t="shared" si="94"/>
        <v>Hold</v>
      </c>
    </row>
    <row r="1023" spans="1:8" ht="13.5" x14ac:dyDescent="0.25">
      <c r="A1023" s="3">
        <f>TITRES_STAT!B1026</f>
        <v>43798</v>
      </c>
      <c r="B1023" s="6">
        <f>TITRES_STAT!D1026</f>
        <v>32.5075</v>
      </c>
      <c r="C1023" s="2">
        <f t="shared" si="90"/>
        <v>27.238130343917497</v>
      </c>
      <c r="D1023" s="2">
        <f t="shared" si="92"/>
        <v>27.343222308038914</v>
      </c>
      <c r="E1023" s="2">
        <f t="shared" si="91"/>
        <v>-0.10509196412141719</v>
      </c>
      <c r="F1023" s="2">
        <f t="shared" si="95"/>
        <v>0.48891897758226088</v>
      </c>
      <c r="G1023" s="2">
        <f t="shared" si="93"/>
        <v>-0.59401094170367807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6">
        <f>TITRES_STAT!D1027</f>
        <v>33.966000000000001</v>
      </c>
      <c r="C1024" s="2">
        <f t="shared" si="90"/>
        <v>26.734725675622496</v>
      </c>
      <c r="D1024" s="2">
        <f t="shared" si="92"/>
        <v>27.833798433369367</v>
      </c>
      <c r="E1024" s="2">
        <f t="shared" si="91"/>
        <v>-1.0990727577468711</v>
      </c>
      <c r="F1024" s="2">
        <f t="shared" si="95"/>
        <v>0.17132063051643448</v>
      </c>
      <c r="G1024" s="2">
        <f t="shared" si="93"/>
        <v>-1.2703933882633056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6">
        <f>TITRES_STAT!D1028</f>
        <v>32.966999999999999</v>
      </c>
      <c r="C1025" s="2">
        <f t="shared" si="90"/>
        <v>26.310306340911342</v>
      </c>
      <c r="D1025" s="2">
        <f t="shared" si="92"/>
        <v>28.214035586453118</v>
      </c>
      <c r="E1025" s="2">
        <f t="shared" si="91"/>
        <v>-1.9037292455417756</v>
      </c>
      <c r="F1025" s="2">
        <f t="shared" si="95"/>
        <v>-0.24368934469520753</v>
      </c>
      <c r="G1025" s="2">
        <f t="shared" si="93"/>
        <v>-1.6600399008465681</v>
      </c>
      <c r="H1025" s="2" t="str">
        <f t="shared" si="94"/>
        <v>Hold</v>
      </c>
    </row>
    <row r="1026" spans="1:8" ht="13.5" x14ac:dyDescent="0.25">
      <c r="A1026" s="3">
        <f>TITRES_STAT!B1029</f>
        <v>43803</v>
      </c>
      <c r="B1026" s="6">
        <f>TITRES_STAT!D1029</f>
        <v>32.767200000000003</v>
      </c>
      <c r="C1026" s="2">
        <f t="shared" si="90"/>
        <v>25.840520750001904</v>
      </c>
      <c r="D1026" s="2">
        <f t="shared" si="92"/>
        <v>28.551307024493628</v>
      </c>
      <c r="E1026" s="2">
        <f t="shared" si="91"/>
        <v>-2.7107862744917242</v>
      </c>
      <c r="F1026" s="2">
        <f t="shared" si="95"/>
        <v>-0.73710873065451088</v>
      </c>
      <c r="G1026" s="2">
        <f t="shared" si="93"/>
        <v>-1.9736775438372134</v>
      </c>
      <c r="H1026" s="2" t="str">
        <f t="shared" si="94"/>
        <v>Hold</v>
      </c>
    </row>
    <row r="1027" spans="1:8" ht="13.5" x14ac:dyDescent="0.25">
      <c r="A1027" s="3">
        <f>TITRES_STAT!B1030</f>
        <v>43804</v>
      </c>
      <c r="B1027" s="6">
        <f>TITRES_STAT!D1030</f>
        <v>32.757199999999997</v>
      </c>
      <c r="C1027" s="2">
        <f t="shared" si="90"/>
        <v>25.60285601923238</v>
      </c>
      <c r="D1027" s="2">
        <f t="shared" si="92"/>
        <v>28.862854652308911</v>
      </c>
      <c r="E1027" s="2">
        <f t="shared" si="91"/>
        <v>-3.2599986330765311</v>
      </c>
      <c r="F1027" s="2">
        <f t="shared" si="95"/>
        <v>-1.2416867111389149</v>
      </c>
      <c r="G1027" s="2">
        <f t="shared" si="93"/>
        <v>-2.0183119219376162</v>
      </c>
      <c r="H1027" s="2" t="str">
        <f t="shared" si="94"/>
        <v>Hold</v>
      </c>
    </row>
    <row r="1028" spans="1:8" ht="13.5" x14ac:dyDescent="0.25">
      <c r="A1028" s="3">
        <f>TITRES_STAT!B1031</f>
        <v>43805</v>
      </c>
      <c r="B1028" s="6">
        <f>TITRES_STAT!D1031</f>
        <v>33.346600000000002</v>
      </c>
      <c r="C1028" s="2">
        <f t="shared" si="90"/>
        <v>25.506262785504322</v>
      </c>
      <c r="D1028" s="2">
        <f t="shared" si="92"/>
        <v>29.194983937323066</v>
      </c>
      <c r="E1028" s="2">
        <f t="shared" si="91"/>
        <v>-3.6887211518187435</v>
      </c>
      <c r="F1028" s="2">
        <f t="shared" si="95"/>
        <v>-1.7310935992748808</v>
      </c>
      <c r="G1028" s="2">
        <f t="shared" si="93"/>
        <v>-1.9576275525438627</v>
      </c>
      <c r="H1028" s="2" t="str">
        <f t="shared" si="94"/>
        <v>Hold</v>
      </c>
    </row>
    <row r="1029" spans="1:8" ht="13.5" x14ac:dyDescent="0.25">
      <c r="A1029" s="3">
        <f>TITRES_STAT!B1032</f>
        <v>43808</v>
      </c>
      <c r="B1029" s="6">
        <f>TITRES_STAT!D1032</f>
        <v>33.2667</v>
      </c>
      <c r="C1029" s="2">
        <f t="shared" si="90"/>
        <v>25.539806972349812</v>
      </c>
      <c r="D1029" s="2">
        <f t="shared" si="92"/>
        <v>29.496592534558395</v>
      </c>
      <c r="E1029" s="2">
        <f t="shared" si="91"/>
        <v>-3.9567855622085837</v>
      </c>
      <c r="F1029" s="2">
        <f t="shared" si="95"/>
        <v>-2.1762319918616218</v>
      </c>
      <c r="G1029" s="2">
        <f t="shared" si="93"/>
        <v>-1.7805535703469619</v>
      </c>
      <c r="H1029" s="2" t="str">
        <f t="shared" si="94"/>
        <v>Hold</v>
      </c>
    </row>
    <row r="1030" spans="1:8" ht="13.5" x14ac:dyDescent="0.25">
      <c r="A1030" s="3">
        <f>TITRES_STAT!B1033</f>
        <v>43809</v>
      </c>
      <c r="B1030" s="6">
        <f>TITRES_STAT!D1033</f>
        <v>32.966999999999999</v>
      </c>
      <c r="C1030" s="2">
        <f t="shared" si="90"/>
        <v>25.807944361219072</v>
      </c>
      <c r="D1030" s="2">
        <f t="shared" si="92"/>
        <v>29.753659754220738</v>
      </c>
      <c r="E1030" s="2">
        <f t="shared" si="91"/>
        <v>-3.9457153930016666</v>
      </c>
      <c r="F1030" s="2">
        <f t="shared" si="95"/>
        <v>-2.530128672089631</v>
      </c>
      <c r="G1030" s="2">
        <f t="shared" si="93"/>
        <v>-1.4155867209120356</v>
      </c>
      <c r="H1030" s="2" t="str">
        <f t="shared" si="94"/>
        <v>Hold</v>
      </c>
    </row>
    <row r="1031" spans="1:8" ht="13.5" x14ac:dyDescent="0.25">
      <c r="A1031" s="3">
        <f>TITRES_STAT!B1034</f>
        <v>43810</v>
      </c>
      <c r="B1031" s="6">
        <f>TITRES_STAT!D1034</f>
        <v>32.467500000000001</v>
      </c>
      <c r="C1031" s="2">
        <f t="shared" si="90"/>
        <v>26.289952921031521</v>
      </c>
      <c r="D1031" s="2">
        <f t="shared" si="92"/>
        <v>29.954684957611796</v>
      </c>
      <c r="E1031" s="2">
        <f t="shared" si="91"/>
        <v>-3.6647320365802756</v>
      </c>
      <c r="F1031" s="2">
        <f t="shared" si="95"/>
        <v>-2.75704934498776</v>
      </c>
      <c r="G1031" s="2">
        <f t="shared" si="93"/>
        <v>-0.90768269159251558</v>
      </c>
      <c r="H1031" s="2" t="str">
        <f t="shared" si="94"/>
        <v>Hold</v>
      </c>
    </row>
    <row r="1032" spans="1:8" ht="13.5" x14ac:dyDescent="0.25">
      <c r="A1032" s="3">
        <f>TITRES_STAT!B1035</f>
        <v>43811</v>
      </c>
      <c r="B1032" s="6">
        <f>TITRES_STAT!D1035</f>
        <v>32.5075</v>
      </c>
      <c r="C1032" s="2">
        <f t="shared" si="90"/>
        <v>26.96369862548821</v>
      </c>
      <c r="D1032" s="2">
        <f t="shared" si="92"/>
        <v>30.143782368159069</v>
      </c>
      <c r="E1032" s="2">
        <f t="shared" si="91"/>
        <v>-3.1800837426708597</v>
      </c>
      <c r="F1032" s="2">
        <f t="shared" si="95"/>
        <v>-2.8416562245243804</v>
      </c>
      <c r="G1032" s="2">
        <f t="shared" si="93"/>
        <v>-0.33842751814647931</v>
      </c>
      <c r="H1032" s="2" t="str">
        <f t="shared" si="94"/>
        <v>Hold</v>
      </c>
    </row>
    <row r="1033" spans="1:8" ht="13.5" x14ac:dyDescent="0.25">
      <c r="A1033" s="3">
        <f>TITRES_STAT!B1036</f>
        <v>43812</v>
      </c>
      <c r="B1033" s="6">
        <f>TITRES_STAT!D1036</f>
        <v>31.957999999999998</v>
      </c>
      <c r="C1033" s="2">
        <f t="shared" si="90"/>
        <v>27.816591144643873</v>
      </c>
      <c r="D1033" s="2">
        <f t="shared" si="92"/>
        <v>30.278168859406545</v>
      </c>
      <c r="E1033" s="2">
        <f t="shared" si="91"/>
        <v>-2.4615777147626723</v>
      </c>
      <c r="F1033" s="2">
        <f t="shared" si="95"/>
        <v>-2.7656405225720389</v>
      </c>
      <c r="G1033" s="2">
        <f t="shared" si="93"/>
        <v>0.30406280780936656</v>
      </c>
      <c r="H1033" s="2" t="str">
        <f t="shared" si="94"/>
        <v>Sell</v>
      </c>
    </row>
    <row r="1034" spans="1:8" ht="13.5" x14ac:dyDescent="0.25">
      <c r="A1034" s="3">
        <f>TITRES_STAT!B1037</f>
        <v>43815</v>
      </c>
      <c r="B1034" s="6">
        <f>TITRES_STAT!D1037</f>
        <v>30.969000000000001</v>
      </c>
      <c r="C1034" s="2">
        <f t="shared" si="90"/>
        <v>28.762654045467894</v>
      </c>
      <c r="D1034" s="2">
        <f t="shared" si="92"/>
        <v>30.329341536487544</v>
      </c>
      <c r="E1034" s="2">
        <f t="shared" si="91"/>
        <v>-1.5666874910196498</v>
      </c>
      <c r="F1034" s="2">
        <f t="shared" si="95"/>
        <v>-2.5258499162615609</v>
      </c>
      <c r="G1034" s="2">
        <f t="shared" si="93"/>
        <v>0.95916242524191109</v>
      </c>
      <c r="H1034" s="2" t="str">
        <f t="shared" si="94"/>
        <v>Sell</v>
      </c>
    </row>
    <row r="1035" spans="1:8" ht="13.5" x14ac:dyDescent="0.25">
      <c r="A1035" s="3">
        <f>TITRES_STAT!B1038</f>
        <v>43816</v>
      </c>
      <c r="B1035" s="6">
        <f>TITRES_STAT!D1038</f>
        <v>30.039899999999999</v>
      </c>
      <c r="C1035" s="2">
        <f t="shared" si="90"/>
        <v>29.409476500011294</v>
      </c>
      <c r="D1035" s="2">
        <f t="shared" si="92"/>
        <v>30.307901422673652</v>
      </c>
      <c r="E1035" s="2">
        <f t="shared" si="91"/>
        <v>-0.89842492266235752</v>
      </c>
      <c r="F1035" s="2">
        <f t="shared" si="95"/>
        <v>-2.2003649175417204</v>
      </c>
      <c r="G1035" s="2">
        <f t="shared" si="93"/>
        <v>1.3019399948793628</v>
      </c>
      <c r="H1035" s="2" t="str">
        <f t="shared" si="94"/>
        <v>Sell</v>
      </c>
    </row>
    <row r="1036" spans="1:8" ht="13.5" x14ac:dyDescent="0.25">
      <c r="A1036" s="3">
        <f>TITRES_STAT!B1039</f>
        <v>43817</v>
      </c>
      <c r="B1036" s="6">
        <f>TITRES_STAT!D1039</f>
        <v>30.6693</v>
      </c>
      <c r="C1036" s="2">
        <f t="shared" si="90"/>
        <v>29.926049346163403</v>
      </c>
      <c r="D1036" s="2">
        <f t="shared" si="92"/>
        <v>30.334671687660787</v>
      </c>
      <c r="E1036" s="2">
        <f t="shared" si="91"/>
        <v>-0.40862234149738441</v>
      </c>
      <c r="F1036" s="2">
        <f t="shared" si="95"/>
        <v>-1.8420164023328534</v>
      </c>
      <c r="G1036" s="2">
        <f t="shared" si="93"/>
        <v>1.4333940608354689</v>
      </c>
      <c r="H1036" s="2" t="str">
        <f t="shared" si="94"/>
        <v>Sell</v>
      </c>
    </row>
    <row r="1037" spans="1:8" ht="13.5" x14ac:dyDescent="0.25">
      <c r="A1037" s="3">
        <f>TITRES_STAT!B1040</f>
        <v>43818</v>
      </c>
      <c r="B1037" s="6">
        <f>TITRES_STAT!D1040</f>
        <v>30.659300000000002</v>
      </c>
      <c r="C1037" s="2">
        <f t="shared" si="90"/>
        <v>30.361610985215187</v>
      </c>
      <c r="D1037" s="2">
        <f t="shared" si="92"/>
        <v>30.358718229315546</v>
      </c>
      <c r="E1037" s="2">
        <f t="shared" si="91"/>
        <v>2.8927558996407754E-3</v>
      </c>
      <c r="F1037" s="2">
        <f t="shared" si="95"/>
        <v>-1.4730345706863546</v>
      </c>
      <c r="G1037" s="2">
        <f t="shared" si="93"/>
        <v>1.4759273265859953</v>
      </c>
      <c r="H1037" s="2" t="str">
        <f t="shared" si="94"/>
        <v>Sell</v>
      </c>
    </row>
    <row r="1038" spans="1:8" ht="13.5" x14ac:dyDescent="0.25">
      <c r="A1038" s="3">
        <f>TITRES_STAT!B1041</f>
        <v>43819</v>
      </c>
      <c r="B1038" s="6">
        <f>TITRES_STAT!D1041</f>
        <v>30.659300000000002</v>
      </c>
      <c r="C1038" s="2">
        <f t="shared" si="90"/>
        <v>30.820840064412852</v>
      </c>
      <c r="D1038" s="2">
        <f t="shared" si="92"/>
        <v>30.380983545662545</v>
      </c>
      <c r="E1038" s="2">
        <f t="shared" si="91"/>
        <v>0.4398565187503074</v>
      </c>
      <c r="F1038" s="2">
        <f t="shared" si="95"/>
        <v>-1.0904563527990221</v>
      </c>
      <c r="G1038" s="2">
        <f t="shared" si="93"/>
        <v>1.5303128715493295</v>
      </c>
      <c r="H1038" s="2" t="str">
        <f t="shared" si="94"/>
        <v>Sell</v>
      </c>
    </row>
    <row r="1039" spans="1:8" ht="13.5" x14ac:dyDescent="0.25">
      <c r="A1039" s="3">
        <f>TITRES_STAT!B1042</f>
        <v>43822</v>
      </c>
      <c r="B1039" s="6">
        <f>TITRES_STAT!D1042</f>
        <v>29.2807</v>
      </c>
      <c r="C1039" s="2">
        <f t="shared" ref="C1039:C1102" si="96">$C$4*B1029+C1038*(1-$C$4)</f>
        <v>31.197126208349335</v>
      </c>
      <c r="D1039" s="2">
        <f t="shared" si="92"/>
        <v>30.299481060798652</v>
      </c>
      <c r="E1039" s="2">
        <f t="shared" si="91"/>
        <v>0.89764514755068348</v>
      </c>
      <c r="F1039" s="2">
        <f t="shared" si="95"/>
        <v>-0.692836052729081</v>
      </c>
      <c r="G1039" s="2">
        <f t="shared" si="93"/>
        <v>1.5904812002797644</v>
      </c>
      <c r="H1039" s="2" t="str">
        <f t="shared" si="94"/>
        <v>Sell</v>
      </c>
    </row>
    <row r="1040" spans="1:8" ht="13.5" x14ac:dyDescent="0.25">
      <c r="A1040" s="3">
        <f>TITRES_STAT!B1043</f>
        <v>43823</v>
      </c>
      <c r="B1040" s="6">
        <f>TITRES_STAT!D1043</f>
        <v>30.069900000000001</v>
      </c>
      <c r="C1040" s="2">
        <f t="shared" si="96"/>
        <v>31.469414483987897</v>
      </c>
      <c r="D1040" s="2">
        <f t="shared" si="92"/>
        <v>30.282475056295048</v>
      </c>
      <c r="E1040" s="2">
        <f t="shared" si="91"/>
        <v>1.1869394276928489</v>
      </c>
      <c r="F1040" s="2">
        <f t="shared" si="95"/>
        <v>-0.31688095664469496</v>
      </c>
      <c r="G1040" s="2">
        <f t="shared" si="93"/>
        <v>1.5038203843375437</v>
      </c>
      <c r="H1040" s="2" t="str">
        <f t="shared" si="94"/>
        <v>Sell</v>
      </c>
    </row>
    <row r="1041" spans="1:8" ht="13.5" x14ac:dyDescent="0.25">
      <c r="A1041" s="3">
        <f>TITRES_STAT!B1044</f>
        <v>43824</v>
      </c>
      <c r="B1041" s="6">
        <f>TITRES_STAT!D1044</f>
        <v>29.97</v>
      </c>
      <c r="C1041" s="2">
        <f t="shared" si="96"/>
        <v>31.622966101835914</v>
      </c>
      <c r="D1041" s="2">
        <f t="shared" si="92"/>
        <v>30.259328755828747</v>
      </c>
      <c r="E1041" s="2">
        <f t="shared" si="91"/>
        <v>1.3636373460071667</v>
      </c>
      <c r="F1041" s="2">
        <f t="shared" si="95"/>
        <v>1.9222703885677372E-2</v>
      </c>
      <c r="G1041" s="2">
        <f t="shared" si="93"/>
        <v>1.3444146421214893</v>
      </c>
      <c r="H1041" s="2" t="str">
        <f t="shared" si="94"/>
        <v>Sell</v>
      </c>
    </row>
    <row r="1042" spans="1:8" ht="13.5" x14ac:dyDescent="0.25">
      <c r="A1042" s="3">
        <f>TITRES_STAT!B1045</f>
        <v>43825</v>
      </c>
      <c r="B1042" s="6">
        <f>TITRES_STAT!D1045</f>
        <v>29.870100000000001</v>
      </c>
      <c r="C1042" s="2">
        <f t="shared" si="96"/>
        <v>31.759048240015005</v>
      </c>
      <c r="D1042" s="2">
        <f t="shared" si="92"/>
        <v>30.230496996137731</v>
      </c>
      <c r="E1042" s="2">
        <f t="shared" si="91"/>
        <v>1.5285512438772741</v>
      </c>
      <c r="F1042" s="2">
        <f t="shared" si="95"/>
        <v>0.32108841188399673</v>
      </c>
      <c r="G1042" s="2">
        <f t="shared" si="93"/>
        <v>1.2074628319932774</v>
      </c>
      <c r="H1042" s="2" t="str">
        <f t="shared" si="94"/>
        <v>Sell</v>
      </c>
    </row>
    <row r="1043" spans="1:8" ht="13.5" x14ac:dyDescent="0.25">
      <c r="A1043" s="3">
        <f>TITRES_STAT!B1046</f>
        <v>43826</v>
      </c>
      <c r="B1043" s="6">
        <f>TITRES_STAT!D1046</f>
        <v>28.981000000000002</v>
      </c>
      <c r="C1043" s="2">
        <f t="shared" si="96"/>
        <v>31.789656203089621</v>
      </c>
      <c r="D1043" s="2">
        <f t="shared" si="92"/>
        <v>30.137941663090491</v>
      </c>
      <c r="E1043" s="2">
        <f t="shared" si="91"/>
        <v>1.65171453999913</v>
      </c>
      <c r="F1043" s="2">
        <f t="shared" si="95"/>
        <v>0.58721363750702338</v>
      </c>
      <c r="G1043" s="2">
        <f t="shared" si="93"/>
        <v>1.0645009024921066</v>
      </c>
      <c r="H1043" s="2" t="str">
        <f t="shared" si="94"/>
        <v>Sell</v>
      </c>
    </row>
    <row r="1044" spans="1:8" ht="13.5" x14ac:dyDescent="0.25">
      <c r="A1044" s="3">
        <f>TITRES_STAT!B1047</f>
        <v>43829</v>
      </c>
      <c r="B1044" s="6">
        <f>TITRES_STAT!D1047</f>
        <v>28.981000000000002</v>
      </c>
      <c r="C1044" s="2">
        <f t="shared" si="96"/>
        <v>31.663401402614294</v>
      </c>
      <c r="D1044" s="2">
        <f t="shared" si="92"/>
        <v>30.052242280639341</v>
      </c>
      <c r="E1044" s="2">
        <f t="shared" si="91"/>
        <v>1.6111591219749535</v>
      </c>
      <c r="F1044" s="2">
        <f t="shared" si="95"/>
        <v>0.79200273440060942</v>
      </c>
      <c r="G1044" s="2">
        <f t="shared" si="93"/>
        <v>0.81915638757434406</v>
      </c>
      <c r="H1044" s="2" t="str">
        <f t="shared" si="94"/>
        <v>Sell</v>
      </c>
    </row>
    <row r="1045" spans="1:8" ht="13.5" x14ac:dyDescent="0.25">
      <c r="A1045" s="3">
        <f>TITRES_STAT!B1048</f>
        <v>43830</v>
      </c>
      <c r="B1045" s="6">
        <f>TITRES_STAT!D1048</f>
        <v>28.111899999999999</v>
      </c>
      <c r="C1045" s="2">
        <f t="shared" si="96"/>
        <v>31.413631956058246</v>
      </c>
      <c r="D1045" s="2">
        <f t="shared" si="92"/>
        <v>29.908513222814207</v>
      </c>
      <c r="E1045" s="2">
        <f t="shared" si="91"/>
        <v>1.5051187332440392</v>
      </c>
      <c r="F1045" s="2">
        <f t="shared" si="95"/>
        <v>0.93462593416929551</v>
      </c>
      <c r="G1045" s="2">
        <f t="shared" si="93"/>
        <v>0.57049279907474371</v>
      </c>
      <c r="H1045" s="2" t="str">
        <f t="shared" si="94"/>
        <v>Sell</v>
      </c>
    </row>
    <row r="1046" spans="1:8" ht="13.5" x14ac:dyDescent="0.25">
      <c r="A1046" s="3">
        <f>TITRES_STAT!B1049</f>
        <v>43832</v>
      </c>
      <c r="B1046" s="6">
        <f>TITRES_STAT!D1049</f>
        <v>29.3706</v>
      </c>
      <c r="C1046" s="2">
        <f t="shared" si="96"/>
        <v>31.299119347433901</v>
      </c>
      <c r="D1046" s="2">
        <f t="shared" si="92"/>
        <v>29.868667798902042</v>
      </c>
      <c r="E1046" s="2">
        <f t="shared" si="91"/>
        <v>1.4304515485318596</v>
      </c>
      <c r="F1046" s="2">
        <f t="shared" si="95"/>
        <v>1.0337910570418085</v>
      </c>
      <c r="G1046" s="2">
        <f t="shared" si="93"/>
        <v>0.39666049149005111</v>
      </c>
      <c r="H1046" s="2" t="str">
        <f t="shared" si="94"/>
        <v>Sell</v>
      </c>
    </row>
    <row r="1047" spans="1:8" ht="13.5" x14ac:dyDescent="0.25">
      <c r="A1047" s="3">
        <f>TITRES_STAT!B1050</f>
        <v>43833</v>
      </c>
      <c r="B1047" s="6">
        <f>TITRES_STAT!D1050</f>
        <v>29.920100000000001</v>
      </c>
      <c r="C1047" s="2">
        <f t="shared" si="96"/>
        <v>31.200685601674842</v>
      </c>
      <c r="D1047" s="2">
        <f t="shared" si="92"/>
        <v>29.872477591575965</v>
      </c>
      <c r="E1047" s="2">
        <f t="shared" si="91"/>
        <v>1.3282080100988765</v>
      </c>
      <c r="F1047" s="2">
        <f t="shared" si="95"/>
        <v>1.0926744476532222</v>
      </c>
      <c r="G1047" s="2">
        <f t="shared" si="93"/>
        <v>0.23553356244565427</v>
      </c>
      <c r="H1047" s="2" t="str">
        <f t="shared" si="94"/>
        <v>Sell</v>
      </c>
    </row>
    <row r="1048" spans="1:8" ht="13.5" x14ac:dyDescent="0.25">
      <c r="A1048" s="3">
        <f>TITRES_STAT!B1051</f>
        <v>43836</v>
      </c>
      <c r="B1048" s="6">
        <f>TITRES_STAT!D1051</f>
        <v>29.920100000000001</v>
      </c>
      <c r="C1048" s="2">
        <f t="shared" si="96"/>
        <v>31.117395509109478</v>
      </c>
      <c r="D1048" s="2">
        <f t="shared" si="92"/>
        <v>29.876005177385153</v>
      </c>
      <c r="E1048" s="2">
        <f t="shared" si="91"/>
        <v>1.2413903317243253</v>
      </c>
      <c r="F1048" s="2">
        <f t="shared" si="95"/>
        <v>1.1224176244674429</v>
      </c>
      <c r="G1048" s="2">
        <f t="shared" si="93"/>
        <v>0.11897270725688247</v>
      </c>
      <c r="H1048" s="2" t="str">
        <f t="shared" si="94"/>
        <v>Sell</v>
      </c>
    </row>
    <row r="1049" spans="1:8" ht="13.5" x14ac:dyDescent="0.25">
      <c r="A1049" s="3">
        <f>TITRES_STAT!B1052</f>
        <v>43837</v>
      </c>
      <c r="B1049" s="6">
        <f>TITRES_STAT!D1052</f>
        <v>29.030899999999999</v>
      </c>
      <c r="C1049" s="2">
        <f t="shared" si="96"/>
        <v>30.834826969246482</v>
      </c>
      <c r="D1049" s="2">
        <f t="shared" si="92"/>
        <v>29.81340479387514</v>
      </c>
      <c r="E1049" s="2">
        <f t="shared" si="91"/>
        <v>1.0214221753713417</v>
      </c>
      <c r="F1049" s="2">
        <f t="shared" si="95"/>
        <v>1.1022185346482227</v>
      </c>
      <c r="G1049" s="2">
        <f t="shared" si="93"/>
        <v>-8.0796359276881002E-2</v>
      </c>
      <c r="H1049" s="2" t="str">
        <f t="shared" si="94"/>
        <v>Hold</v>
      </c>
    </row>
    <row r="1050" spans="1:8" ht="13.5" x14ac:dyDescent="0.25">
      <c r="A1050" s="3">
        <f>TITRES_STAT!B1053</f>
        <v>43838</v>
      </c>
      <c r="B1050" s="6">
        <f>TITRES_STAT!D1053</f>
        <v>29.870100000000001</v>
      </c>
      <c r="C1050" s="2">
        <f t="shared" si="96"/>
        <v>30.717145897054714</v>
      </c>
      <c r="D1050" s="2">
        <f t="shared" si="92"/>
        <v>29.81760443877328</v>
      </c>
      <c r="E1050" s="2">
        <f t="shared" si="91"/>
        <v>0.89954145828143339</v>
      </c>
      <c r="F1050" s="2">
        <f t="shared" si="95"/>
        <v>1.0616831193748648</v>
      </c>
      <c r="G1050" s="2">
        <f t="shared" si="93"/>
        <v>-0.16214166109343142</v>
      </c>
      <c r="H1050" s="2" t="str">
        <f t="shared" si="94"/>
        <v>Hold</v>
      </c>
    </row>
    <row r="1051" spans="1:8" ht="13.5" x14ac:dyDescent="0.25">
      <c r="A1051" s="3">
        <f>TITRES_STAT!B1054</f>
        <v>43839</v>
      </c>
      <c r="B1051" s="6">
        <f>TITRES_STAT!D1054</f>
        <v>29.97</v>
      </c>
      <c r="C1051" s="2">
        <f t="shared" si="96"/>
        <v>30.602200374430915</v>
      </c>
      <c r="D1051" s="2">
        <f t="shared" si="92"/>
        <v>29.828892998864148</v>
      </c>
      <c r="E1051" s="2">
        <f t="shared" si="91"/>
        <v>0.7733073755667661</v>
      </c>
      <c r="F1051" s="2">
        <f t="shared" si="95"/>
        <v>1.0040079706132452</v>
      </c>
      <c r="G1051" s="2">
        <f t="shared" si="93"/>
        <v>-0.23070059504647911</v>
      </c>
      <c r="H1051" s="2" t="str">
        <f t="shared" si="94"/>
        <v>Hold</v>
      </c>
    </row>
    <row r="1052" spans="1:8" ht="13.5" x14ac:dyDescent="0.25">
      <c r="A1052" s="3">
        <f>TITRES_STAT!B1055</f>
        <v>43840</v>
      </c>
      <c r="B1052" s="6">
        <f>TITRES_STAT!D1055</f>
        <v>29.97</v>
      </c>
      <c r="C1052" s="2">
        <f t="shared" si="96"/>
        <v>30.489569547595391</v>
      </c>
      <c r="D1052" s="2">
        <f t="shared" si="92"/>
        <v>29.839345369318654</v>
      </c>
      <c r="E1052" s="2">
        <f t="shared" ref="E1052:E1115" si="97">C1052-D1052</f>
        <v>0.65022417827673706</v>
      </c>
      <c r="F1052" s="2">
        <f t="shared" si="95"/>
        <v>0.93325121214594364</v>
      </c>
      <c r="G1052" s="2">
        <f t="shared" si="93"/>
        <v>-0.28302703386920658</v>
      </c>
      <c r="H1052" s="2" t="str">
        <f t="shared" si="94"/>
        <v>Hold</v>
      </c>
    </row>
    <row r="1053" spans="1:8" ht="13.5" x14ac:dyDescent="0.25">
      <c r="A1053" s="3">
        <f>TITRES_STAT!B1056</f>
        <v>43843</v>
      </c>
      <c r="B1053" s="6">
        <f>TITRES_STAT!D1056</f>
        <v>29.97</v>
      </c>
      <c r="C1053" s="2">
        <f t="shared" si="96"/>
        <v>30.257481924888406</v>
      </c>
      <c r="D1053" s="2">
        <f t="shared" ref="D1053:D1116" si="98">$D$4*B1053+(1-$D$4)*D1052</f>
        <v>29.849023490109865</v>
      </c>
      <c r="E1053" s="2">
        <f t="shared" si="97"/>
        <v>0.4084584347785416</v>
      </c>
      <c r="F1053" s="2">
        <f t="shared" si="95"/>
        <v>0.82829265667246332</v>
      </c>
      <c r="G1053" s="2">
        <f t="shared" si="93"/>
        <v>-0.41983422189392172</v>
      </c>
      <c r="H1053" s="2" t="str">
        <f t="shared" si="94"/>
        <v>Hold</v>
      </c>
    </row>
    <row r="1054" spans="1:8" ht="13.5" x14ac:dyDescent="0.25">
      <c r="A1054" s="3">
        <f>TITRES_STAT!B1057</f>
        <v>43845</v>
      </c>
      <c r="B1054" s="6">
        <f>TITRES_STAT!D1057</f>
        <v>29.97</v>
      </c>
      <c r="C1054" s="2">
        <f t="shared" si="96"/>
        <v>30.061100090290189</v>
      </c>
      <c r="D1054" s="2">
        <f t="shared" si="98"/>
        <v>29.857984713064688</v>
      </c>
      <c r="E1054" s="2">
        <f t="shared" si="97"/>
        <v>0.20311537722550099</v>
      </c>
      <c r="F1054" s="2">
        <f t="shared" si="95"/>
        <v>0.70325720078307097</v>
      </c>
      <c r="G1054" s="2">
        <f t="shared" si="93"/>
        <v>-0.50014182355756998</v>
      </c>
      <c r="H1054" s="2" t="str">
        <f t="shared" si="94"/>
        <v>Hold</v>
      </c>
    </row>
    <row r="1055" spans="1:8" ht="13.5" x14ac:dyDescent="0.25">
      <c r="A1055" s="3">
        <f>TITRES_STAT!B1058</f>
        <v>43846</v>
      </c>
      <c r="B1055" s="6">
        <f>TITRES_STAT!D1058</f>
        <v>28.201799999999999</v>
      </c>
      <c r="C1055" s="2">
        <f t="shared" si="96"/>
        <v>29.761223153322469</v>
      </c>
      <c r="D1055" s="2">
        <f t="shared" si="98"/>
        <v>29.735304363948785</v>
      </c>
      <c r="E1055" s="2">
        <f t="shared" si="97"/>
        <v>2.5918789373683637E-2</v>
      </c>
      <c r="F1055" s="2">
        <f t="shared" si="95"/>
        <v>0.56778951850119352</v>
      </c>
      <c r="G1055" s="2">
        <f t="shared" si="93"/>
        <v>-0.54187072912750989</v>
      </c>
      <c r="H1055" s="2" t="str">
        <f t="shared" si="94"/>
        <v>Hold</v>
      </c>
    </row>
    <row r="1056" spans="1:8" ht="13.5" x14ac:dyDescent="0.25">
      <c r="A1056" s="3">
        <f>TITRES_STAT!B1059</f>
        <v>43847</v>
      </c>
      <c r="B1056" s="6">
        <f>TITRES_STAT!D1059</f>
        <v>29.9101</v>
      </c>
      <c r="C1056" s="2">
        <f t="shared" si="96"/>
        <v>29.701127283580551</v>
      </c>
      <c r="D1056" s="2">
        <f t="shared" si="98"/>
        <v>29.748252188841469</v>
      </c>
      <c r="E1056" s="2">
        <f t="shared" si="97"/>
        <v>-4.7124905260918837E-2</v>
      </c>
      <c r="F1056" s="2">
        <f t="shared" si="95"/>
        <v>0.44480663374877111</v>
      </c>
      <c r="G1056" s="2">
        <f t="shared" si="93"/>
        <v>-0.49193153900968994</v>
      </c>
      <c r="H1056" s="2" t="str">
        <f t="shared" si="94"/>
        <v>Hold</v>
      </c>
    </row>
    <row r="1057" spans="1:8" ht="13.5" x14ac:dyDescent="0.25">
      <c r="A1057" s="3">
        <f>TITRES_STAT!B1060</f>
        <v>43850</v>
      </c>
      <c r="B1057" s="6">
        <f>TITRES_STAT!D1060</f>
        <v>29.070900000000002</v>
      </c>
      <c r="C1057" s="2">
        <f t="shared" si="96"/>
        <v>29.734815393798925</v>
      </c>
      <c r="D1057" s="2">
        <f t="shared" si="98"/>
        <v>29.698077952630992</v>
      </c>
      <c r="E1057" s="2">
        <f t="shared" si="97"/>
        <v>3.6737441167932872E-2</v>
      </c>
      <c r="F1057" s="2">
        <f t="shared" si="95"/>
        <v>0.36319279523260345</v>
      </c>
      <c r="G1057" s="2">
        <f t="shared" si="93"/>
        <v>-0.32645535406467058</v>
      </c>
      <c r="H1057" s="2" t="str">
        <f t="shared" si="94"/>
        <v>Hold</v>
      </c>
    </row>
    <row r="1058" spans="1:8" ht="13.5" x14ac:dyDescent="0.25">
      <c r="A1058" s="3">
        <f>TITRES_STAT!B1061</f>
        <v>43851</v>
      </c>
      <c r="B1058" s="6">
        <f>TITRES_STAT!D1061</f>
        <v>29.97</v>
      </c>
      <c r="C1058" s="2">
        <f t="shared" si="96"/>
        <v>29.76332071782986</v>
      </c>
      <c r="D1058" s="2">
        <f t="shared" si="98"/>
        <v>29.718220326510178</v>
      </c>
      <c r="E1058" s="2">
        <f t="shared" si="97"/>
        <v>4.5100391319682132E-2</v>
      </c>
      <c r="F1058" s="2">
        <f t="shared" si="95"/>
        <v>0.2995743144500192</v>
      </c>
      <c r="G1058" s="2">
        <f t="shared" si="93"/>
        <v>-0.25447392313033707</v>
      </c>
      <c r="H1058" s="2" t="str">
        <f t="shared" si="94"/>
        <v>Hold</v>
      </c>
    </row>
    <row r="1059" spans="1:8" ht="13.5" x14ac:dyDescent="0.25">
      <c r="A1059" s="3">
        <f>TITRES_STAT!B1062</f>
        <v>43852</v>
      </c>
      <c r="B1059" s="6">
        <f>TITRES_STAT!D1062</f>
        <v>29.070900000000002</v>
      </c>
      <c r="C1059" s="2">
        <f t="shared" si="96"/>
        <v>29.6506406073945</v>
      </c>
      <c r="D1059" s="2">
        <f t="shared" si="98"/>
        <v>29.67027067269461</v>
      </c>
      <c r="E1059" s="2">
        <f t="shared" si="97"/>
        <v>-1.9630065300109578E-2</v>
      </c>
      <c r="F1059" s="2">
        <f t="shared" si="95"/>
        <v>0.23573343849999345</v>
      </c>
      <c r="G1059" s="2">
        <f t="shared" si="93"/>
        <v>-0.25536350380010303</v>
      </c>
      <c r="H1059" s="2" t="str">
        <f t="shared" si="94"/>
        <v>Hold</v>
      </c>
    </row>
    <row r="1060" spans="1:8" ht="13.5" x14ac:dyDescent="0.25">
      <c r="A1060" s="3">
        <f>TITRES_STAT!B1063</f>
        <v>43853</v>
      </c>
      <c r="B1060" s="6">
        <f>TITRES_STAT!D1063</f>
        <v>30.369599999999998</v>
      </c>
      <c r="C1060" s="2">
        <f t="shared" si="96"/>
        <v>29.684403590872272</v>
      </c>
      <c r="D1060" s="2">
        <f t="shared" si="98"/>
        <v>29.722072845087602</v>
      </c>
      <c r="E1060" s="2">
        <f t="shared" si="97"/>
        <v>-3.7669254215330739E-2</v>
      </c>
      <c r="F1060" s="2">
        <f t="shared" si="95"/>
        <v>0.18105289995692861</v>
      </c>
      <c r="G1060" s="2">
        <f t="shared" ref="G1060:G1123" si="99">E1060-F1060</f>
        <v>-0.21872215417225935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43854</v>
      </c>
      <c r="B1061" s="6">
        <f>TITRES_STAT!D1064</f>
        <v>31.278700000000001</v>
      </c>
      <c r="C1061" s="2">
        <f t="shared" si="96"/>
        <v>29.728341499968842</v>
      </c>
      <c r="D1061" s="2">
        <f t="shared" si="98"/>
        <v>29.837378560266298</v>
      </c>
      <c r="E1061" s="2">
        <f t="shared" si="97"/>
        <v>-0.10903706029745663</v>
      </c>
      <c r="F1061" s="2">
        <f t="shared" ref="F1061:F1124" si="101">(E1061*(2/(10)))+((1-(2/10))*F1060)</f>
        <v>0.12303490790605157</v>
      </c>
      <c r="G1061" s="2">
        <f t="shared" si="99"/>
        <v>-0.2320719682035082</v>
      </c>
      <c r="H1061" s="2" t="str">
        <f t="shared" si="100"/>
        <v>Hold</v>
      </c>
    </row>
    <row r="1062" spans="1:8" ht="13.5" x14ac:dyDescent="0.25">
      <c r="A1062" s="3">
        <f>TITRES_STAT!B1065</f>
        <v>43857</v>
      </c>
      <c r="B1062" s="6">
        <f>TITRES_STAT!D1065</f>
        <v>31.968</v>
      </c>
      <c r="C1062" s="2">
        <f t="shared" si="96"/>
        <v>29.765519730742866</v>
      </c>
      <c r="D1062" s="2">
        <f t="shared" si="98"/>
        <v>29.995202370616941</v>
      </c>
      <c r="E1062" s="2">
        <f t="shared" si="97"/>
        <v>-0.22968263987407411</v>
      </c>
      <c r="F1062" s="2">
        <f t="shared" si="101"/>
        <v>5.249139835002644E-2</v>
      </c>
      <c r="G1062" s="2">
        <f t="shared" si="99"/>
        <v>-0.28217403822410053</v>
      </c>
      <c r="H1062" s="2" t="str">
        <f t="shared" si="100"/>
        <v>Hold</v>
      </c>
    </row>
    <row r="1063" spans="1:8" ht="13.5" x14ac:dyDescent="0.25">
      <c r="A1063" s="3">
        <f>TITRES_STAT!B1066</f>
        <v>43858</v>
      </c>
      <c r="B1063" s="6">
        <f>TITRES_STAT!D1066</f>
        <v>31.968</v>
      </c>
      <c r="C1063" s="2">
        <f t="shared" si="96"/>
        <v>29.796978233705502</v>
      </c>
      <c r="D1063" s="2">
        <f t="shared" si="98"/>
        <v>30.141335528349018</v>
      </c>
      <c r="E1063" s="2">
        <f t="shared" si="97"/>
        <v>-0.34435729464351539</v>
      </c>
      <c r="F1063" s="2">
        <f t="shared" si="101"/>
        <v>-2.687834024868193E-2</v>
      </c>
      <c r="G1063" s="2">
        <f t="shared" si="99"/>
        <v>-0.31747895439483348</v>
      </c>
      <c r="H1063" s="2" t="str">
        <f t="shared" si="100"/>
        <v>Hold</v>
      </c>
    </row>
    <row r="1064" spans="1:8" ht="13.5" x14ac:dyDescent="0.25">
      <c r="A1064" s="3">
        <f>TITRES_STAT!B1067</f>
        <v>43859</v>
      </c>
      <c r="B1064" s="6">
        <f>TITRES_STAT!D1067</f>
        <v>31.968</v>
      </c>
      <c r="C1064" s="2">
        <f t="shared" si="96"/>
        <v>29.823596966981576</v>
      </c>
      <c r="D1064" s="2">
        <f t="shared" si="98"/>
        <v>30.276644007730571</v>
      </c>
      <c r="E1064" s="2">
        <f t="shared" si="97"/>
        <v>-0.45304704074899504</v>
      </c>
      <c r="F1064" s="2">
        <f t="shared" si="101"/>
        <v>-0.11211208034874455</v>
      </c>
      <c r="G1064" s="2">
        <f t="shared" si="99"/>
        <v>-0.34093496040025051</v>
      </c>
      <c r="H1064" s="2" t="str">
        <f t="shared" si="100"/>
        <v>Hold</v>
      </c>
    </row>
    <row r="1065" spans="1:8" ht="13.5" x14ac:dyDescent="0.25">
      <c r="A1065" s="3">
        <f>TITRES_STAT!B1068</f>
        <v>43860</v>
      </c>
      <c r="B1065" s="6">
        <f>TITRES_STAT!D1068</f>
        <v>31.957999999999998</v>
      </c>
      <c r="C1065" s="2">
        <f t="shared" si="96"/>
        <v>29.574089741292102</v>
      </c>
      <c r="D1065" s="2">
        <f t="shared" si="98"/>
        <v>30.401188896046826</v>
      </c>
      <c r="E1065" s="2">
        <f t="shared" si="97"/>
        <v>-0.82709915475472329</v>
      </c>
      <c r="F1065" s="2">
        <f t="shared" si="101"/>
        <v>-0.25510949522994031</v>
      </c>
      <c r="G1065" s="2">
        <f t="shared" si="99"/>
        <v>-0.57198965952478298</v>
      </c>
      <c r="H1065" s="2" t="str">
        <f t="shared" si="100"/>
        <v>Hold</v>
      </c>
    </row>
    <row r="1066" spans="1:8" ht="13.5" x14ac:dyDescent="0.25">
      <c r="A1066" s="3">
        <f>TITRES_STAT!B1069</f>
        <v>43861</v>
      </c>
      <c r="B1066" s="6">
        <f>TITRES_STAT!D1069</f>
        <v>31.957999999999998</v>
      </c>
      <c r="C1066" s="2">
        <f t="shared" si="96"/>
        <v>29.625783627247166</v>
      </c>
      <c r="D1066" s="2">
        <f t="shared" si="98"/>
        <v>30.516508237080394</v>
      </c>
      <c r="E1066" s="2">
        <f t="shared" si="97"/>
        <v>-0.89072460983322799</v>
      </c>
      <c r="F1066" s="2">
        <f t="shared" si="101"/>
        <v>-0.38223251815059789</v>
      </c>
      <c r="G1066" s="2">
        <f t="shared" si="99"/>
        <v>-0.5084920916826301</v>
      </c>
      <c r="H1066" s="2" t="str">
        <f t="shared" si="100"/>
        <v>Hold</v>
      </c>
    </row>
    <row r="1067" spans="1:8" ht="13.5" x14ac:dyDescent="0.25">
      <c r="A1067" s="3">
        <f>TITRES_STAT!B1070</f>
        <v>43864</v>
      </c>
      <c r="B1067" s="6">
        <f>TITRES_STAT!D1070</f>
        <v>31.957999999999998</v>
      </c>
      <c r="C1067" s="2">
        <f t="shared" si="96"/>
        <v>29.540416915362986</v>
      </c>
      <c r="D1067" s="2">
        <f t="shared" si="98"/>
        <v>30.62328540470407</v>
      </c>
      <c r="E1067" s="2">
        <f t="shared" si="97"/>
        <v>-1.0828684893410845</v>
      </c>
      <c r="F1067" s="2">
        <f t="shared" si="101"/>
        <v>-0.52235971238869516</v>
      </c>
      <c r="G1067" s="2">
        <f t="shared" si="99"/>
        <v>-0.56050877695238932</v>
      </c>
      <c r="H1067" s="2" t="str">
        <f t="shared" si="100"/>
        <v>Hold</v>
      </c>
    </row>
    <row r="1068" spans="1:8" ht="13.5" x14ac:dyDescent="0.25">
      <c r="A1068" s="3">
        <f>TITRES_STAT!B1071</f>
        <v>43865</v>
      </c>
      <c r="B1068" s="6">
        <f>TITRES_STAT!D1071</f>
        <v>31.957999999999998</v>
      </c>
      <c r="C1068" s="2">
        <f t="shared" si="96"/>
        <v>29.606506620691754</v>
      </c>
      <c r="D1068" s="2">
        <f t="shared" si="98"/>
        <v>30.722153152503768</v>
      </c>
      <c r="E1068" s="2">
        <f t="shared" si="97"/>
        <v>-1.1156465318120148</v>
      </c>
      <c r="F1068" s="2">
        <f t="shared" si="101"/>
        <v>-0.64101707627335913</v>
      </c>
      <c r="G1068" s="2">
        <f t="shared" si="99"/>
        <v>-0.47462945553865565</v>
      </c>
      <c r="H1068" s="2" t="str">
        <f t="shared" si="100"/>
        <v>Hold</v>
      </c>
    </row>
    <row r="1069" spans="1:8" ht="13.5" x14ac:dyDescent="0.25">
      <c r="A1069" s="3">
        <f>TITRES_STAT!B1072</f>
        <v>43866</v>
      </c>
      <c r="B1069" s="6">
        <f>TITRES_STAT!D1072</f>
        <v>31.957999999999998</v>
      </c>
      <c r="C1069" s="2">
        <f t="shared" si="96"/>
        <v>29.52410560212379</v>
      </c>
      <c r="D1069" s="2">
        <f t="shared" si="98"/>
        <v>30.813697363429416</v>
      </c>
      <c r="E1069" s="2">
        <f t="shared" si="97"/>
        <v>-1.2895917613056262</v>
      </c>
      <c r="F1069" s="2">
        <f t="shared" si="101"/>
        <v>-0.77073201327981256</v>
      </c>
      <c r="G1069" s="2">
        <f t="shared" si="99"/>
        <v>-0.51885974802581369</v>
      </c>
      <c r="H1069" s="2" t="str">
        <f t="shared" si="100"/>
        <v>Hold</v>
      </c>
    </row>
    <row r="1070" spans="1:8" ht="13.5" x14ac:dyDescent="0.25">
      <c r="A1070" s="3">
        <f>TITRES_STAT!B1073</f>
        <v>43867</v>
      </c>
      <c r="B1070" s="6">
        <f>TITRES_STAT!D1073</f>
        <v>31.957999999999998</v>
      </c>
      <c r="C1070" s="2">
        <f t="shared" si="96"/>
        <v>29.654181663335514</v>
      </c>
      <c r="D1070" s="2">
        <f t="shared" si="98"/>
        <v>30.898460521693906</v>
      </c>
      <c r="E1070" s="2">
        <f t="shared" si="97"/>
        <v>-1.2442788583583919</v>
      </c>
      <c r="F1070" s="2">
        <f t="shared" si="101"/>
        <v>-0.86544138229552847</v>
      </c>
      <c r="G1070" s="2">
        <f t="shared" si="99"/>
        <v>-0.37883747606286344</v>
      </c>
      <c r="H1070" s="2" t="str">
        <f t="shared" si="100"/>
        <v>Hold</v>
      </c>
    </row>
    <row r="1071" spans="1:8" ht="13.5" x14ac:dyDescent="0.25">
      <c r="A1071" s="3">
        <f>TITRES_STAT!B1074</f>
        <v>43868</v>
      </c>
      <c r="B1071" s="6">
        <f>TITRES_STAT!D1074</f>
        <v>31.957999999999998</v>
      </c>
      <c r="C1071" s="2">
        <f t="shared" si="96"/>
        <v>29.904107561283894</v>
      </c>
      <c r="D1071" s="2">
        <f t="shared" si="98"/>
        <v>30.976944927494358</v>
      </c>
      <c r="E1071" s="2">
        <f t="shared" si="97"/>
        <v>-1.0728373662104644</v>
      </c>
      <c r="F1071" s="2">
        <f t="shared" si="101"/>
        <v>-0.90692057907851575</v>
      </c>
      <c r="G1071" s="2">
        <f t="shared" si="99"/>
        <v>-0.16591678713194868</v>
      </c>
      <c r="H1071" s="2" t="str">
        <f t="shared" si="100"/>
        <v>Hold</v>
      </c>
    </row>
    <row r="1072" spans="1:8" ht="13.5" x14ac:dyDescent="0.25">
      <c r="A1072" s="3">
        <f>TITRES_STAT!B1075</f>
        <v>43871</v>
      </c>
      <c r="B1072" s="6">
        <f>TITRES_STAT!D1075</f>
        <v>31.957999999999998</v>
      </c>
      <c r="C1072" s="2">
        <f t="shared" si="96"/>
        <v>30.221629474932524</v>
      </c>
      <c r="D1072" s="2">
        <f t="shared" si="98"/>
        <v>31.049615673605889</v>
      </c>
      <c r="E1072" s="2">
        <f t="shared" si="97"/>
        <v>-0.82798619867336498</v>
      </c>
      <c r="F1072" s="2">
        <f t="shared" si="101"/>
        <v>-0.89113370299748562</v>
      </c>
      <c r="G1072" s="2">
        <f t="shared" si="99"/>
        <v>6.314750432412064E-2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6">
        <f>TITRES_STAT!D1076</f>
        <v>31.957999999999998</v>
      </c>
      <c r="C1073" s="2">
        <f t="shared" si="96"/>
        <v>30.490301863404444</v>
      </c>
      <c r="D1073" s="2">
        <f t="shared" si="98"/>
        <v>31.116903401486933</v>
      </c>
      <c r="E1073" s="2">
        <f t="shared" si="97"/>
        <v>-0.62660153808248964</v>
      </c>
      <c r="F1073" s="2">
        <f t="shared" si="101"/>
        <v>-0.83822727001448649</v>
      </c>
      <c r="G1073" s="2">
        <f t="shared" si="99"/>
        <v>0.21162573193199685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6">
        <f>TITRES_STAT!D1077</f>
        <v>31.957999999999998</v>
      </c>
      <c r="C1074" s="2">
        <f t="shared" si="96"/>
        <v>30.717640038265298</v>
      </c>
      <c r="D1074" s="2">
        <f t="shared" si="98"/>
        <v>31.179206853228642</v>
      </c>
      <c r="E1074" s="2">
        <f t="shared" si="97"/>
        <v>-0.46156681496334429</v>
      </c>
      <c r="F1074" s="2">
        <f t="shared" si="101"/>
        <v>-0.76289517900425818</v>
      </c>
      <c r="G1074" s="2">
        <f t="shared" si="99"/>
        <v>0.3013283640409139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6">
        <f>TITRES_STAT!D1078</f>
        <v>31.957999999999998</v>
      </c>
      <c r="C1075" s="2">
        <f t="shared" si="96"/>
        <v>30.908464647762948</v>
      </c>
      <c r="D1075" s="2">
        <f t="shared" si="98"/>
        <v>31.236895234470968</v>
      </c>
      <c r="E1075" s="2">
        <f t="shared" si="97"/>
        <v>-0.32843058670801994</v>
      </c>
      <c r="F1075" s="2">
        <f t="shared" si="101"/>
        <v>-0.67600226054501056</v>
      </c>
      <c r="G1075" s="2">
        <f t="shared" si="99"/>
        <v>0.34757167383699061</v>
      </c>
      <c r="H1075" s="2" t="str">
        <f t="shared" si="100"/>
        <v>Sell</v>
      </c>
    </row>
    <row r="1076" spans="1:8" ht="13.5" x14ac:dyDescent="0.25">
      <c r="A1076" s="3">
        <f>TITRES_STAT!B1079</f>
        <v>43875</v>
      </c>
      <c r="B1076" s="6">
        <f>TITRES_STAT!D1079</f>
        <v>31.957999999999998</v>
      </c>
      <c r="C1076" s="2">
        <f t="shared" si="96"/>
        <v>31.069931625030186</v>
      </c>
      <c r="D1076" s="2">
        <f t="shared" si="98"/>
        <v>31.290310402287933</v>
      </c>
      <c r="E1076" s="2">
        <f t="shared" si="97"/>
        <v>-0.22037877725774635</v>
      </c>
      <c r="F1076" s="2">
        <f t="shared" si="101"/>
        <v>-0.58487756388755774</v>
      </c>
      <c r="G1076" s="2">
        <f t="shared" si="99"/>
        <v>0.36449878662981139</v>
      </c>
      <c r="H1076" s="2" t="str">
        <f t="shared" si="100"/>
        <v>Sell</v>
      </c>
    </row>
    <row r="1077" spans="1:8" ht="13.5" x14ac:dyDescent="0.25">
      <c r="A1077" s="3">
        <f>TITRES_STAT!B1080</f>
        <v>43878</v>
      </c>
      <c r="B1077" s="6">
        <f>TITRES_STAT!D1080</f>
        <v>31.009</v>
      </c>
      <c r="C1077" s="2">
        <f t="shared" si="96"/>
        <v>31.206557528871699</v>
      </c>
      <c r="D1077" s="2">
        <f t="shared" si="98"/>
        <v>31.269472594711047</v>
      </c>
      <c r="E1077" s="2">
        <f t="shared" si="97"/>
        <v>-6.2915065839348472E-2</v>
      </c>
      <c r="F1077" s="2">
        <f t="shared" si="101"/>
        <v>-0.48048506427791593</v>
      </c>
      <c r="G1077" s="2">
        <f t="shared" si="99"/>
        <v>0.41756999843856746</v>
      </c>
      <c r="H1077" s="2" t="str">
        <f t="shared" si="100"/>
        <v>Sell</v>
      </c>
    </row>
    <row r="1078" spans="1:8" ht="13.5" x14ac:dyDescent="0.25">
      <c r="A1078" s="3">
        <f>TITRES_STAT!B1081</f>
        <v>43879</v>
      </c>
      <c r="B1078" s="6">
        <f>TITRES_STAT!D1081</f>
        <v>29.6204</v>
      </c>
      <c r="C1078" s="2">
        <f t="shared" si="96"/>
        <v>31.322164062891439</v>
      </c>
      <c r="D1078" s="2">
        <f t="shared" si="98"/>
        <v>31.147319069176895</v>
      </c>
      <c r="E1078" s="2">
        <f t="shared" si="97"/>
        <v>0.17484499371454376</v>
      </c>
      <c r="F1078" s="2">
        <f t="shared" si="101"/>
        <v>-0.34941905267942402</v>
      </c>
      <c r="G1078" s="2">
        <f t="shared" si="99"/>
        <v>0.52426404639396784</v>
      </c>
      <c r="H1078" s="2" t="str">
        <f t="shared" si="100"/>
        <v>Sell</v>
      </c>
    </row>
    <row r="1079" spans="1:8" ht="13.5" x14ac:dyDescent="0.25">
      <c r="A1079" s="3">
        <f>TITRES_STAT!B1082</f>
        <v>43880</v>
      </c>
      <c r="B1079" s="6">
        <f>TITRES_STAT!D1082</f>
        <v>29.6204</v>
      </c>
      <c r="C1079" s="2">
        <f t="shared" si="96"/>
        <v>31.419984976292753</v>
      </c>
      <c r="D1079" s="2">
        <f t="shared" si="98"/>
        <v>31.03421395294157</v>
      </c>
      <c r="E1079" s="2">
        <f t="shared" si="97"/>
        <v>0.38577102335118241</v>
      </c>
      <c r="F1079" s="2">
        <f t="shared" si="101"/>
        <v>-0.20238103747330277</v>
      </c>
      <c r="G1079" s="2">
        <f t="shared" si="99"/>
        <v>0.58815206082448523</v>
      </c>
      <c r="H1079" s="2" t="str">
        <f t="shared" si="100"/>
        <v>Sell</v>
      </c>
    </row>
    <row r="1080" spans="1:8" ht="13.5" x14ac:dyDescent="0.25">
      <c r="A1080" s="3">
        <f>TITRES_STAT!B1083</f>
        <v>43881</v>
      </c>
      <c r="B1080" s="6">
        <f>TITRES_STAT!D1083</f>
        <v>30.499500000000001</v>
      </c>
      <c r="C1080" s="2">
        <f t="shared" si="96"/>
        <v>31.502756518401561</v>
      </c>
      <c r="D1080" s="2">
        <f t="shared" si="98"/>
        <v>30.994605511982932</v>
      </c>
      <c r="E1080" s="2">
        <f t="shared" si="97"/>
        <v>0.50815100641862898</v>
      </c>
      <c r="F1080" s="2">
        <f t="shared" si="101"/>
        <v>-6.0274628694916427E-2</v>
      </c>
      <c r="G1080" s="2">
        <f t="shared" si="99"/>
        <v>0.56842563511354538</v>
      </c>
      <c r="H1080" s="2" t="str">
        <f t="shared" si="100"/>
        <v>Sell</v>
      </c>
    </row>
    <row r="1081" spans="1:8" ht="13.5" x14ac:dyDescent="0.25">
      <c r="A1081" s="3">
        <f>TITRES_STAT!B1084</f>
        <v>43882</v>
      </c>
      <c r="B1081" s="6">
        <f>TITRES_STAT!D1084</f>
        <v>30.499500000000001</v>
      </c>
      <c r="C1081" s="2">
        <f t="shared" si="96"/>
        <v>31.572793977109015</v>
      </c>
      <c r="D1081" s="2">
        <f t="shared" si="98"/>
        <v>30.957931029613825</v>
      </c>
      <c r="E1081" s="2">
        <f t="shared" si="97"/>
        <v>0.61486294749519033</v>
      </c>
      <c r="F1081" s="2">
        <f t="shared" si="101"/>
        <v>7.4752886543104927E-2</v>
      </c>
      <c r="G1081" s="2">
        <f t="shared" si="99"/>
        <v>0.54011006095208536</v>
      </c>
      <c r="H1081" s="2" t="str">
        <f t="shared" si="100"/>
        <v>Sell</v>
      </c>
    </row>
    <row r="1082" spans="1:8" ht="13.5" x14ac:dyDescent="0.25">
      <c r="A1082" s="3">
        <f>TITRES_STAT!B1085</f>
        <v>43885</v>
      </c>
      <c r="B1082" s="6">
        <f>TITRES_STAT!D1085</f>
        <v>30.499500000000001</v>
      </c>
      <c r="C1082" s="2">
        <f t="shared" si="96"/>
        <v>31.632056442169166</v>
      </c>
      <c r="D1082" s="2">
        <f t="shared" si="98"/>
        <v>30.923973175568356</v>
      </c>
      <c r="E1082" s="2">
        <f t="shared" si="97"/>
        <v>0.70808326660080922</v>
      </c>
      <c r="F1082" s="2">
        <f t="shared" si="101"/>
        <v>0.20141896255464581</v>
      </c>
      <c r="G1082" s="2">
        <f t="shared" si="99"/>
        <v>0.50666430404616336</v>
      </c>
      <c r="H1082" s="2" t="str">
        <f t="shared" si="100"/>
        <v>Sell</v>
      </c>
    </row>
    <row r="1083" spans="1:8" ht="13.5" x14ac:dyDescent="0.25">
      <c r="A1083" s="3">
        <f>TITRES_STAT!B1086</f>
        <v>43886</v>
      </c>
      <c r="B1083" s="6">
        <f>TITRES_STAT!D1086</f>
        <v>29.670300000000001</v>
      </c>
      <c r="C1083" s="2">
        <f t="shared" si="96"/>
        <v>31.682201604912372</v>
      </c>
      <c r="D1083" s="2">
        <f t="shared" si="98"/>
        <v>30.831108495896629</v>
      </c>
      <c r="E1083" s="2">
        <f t="shared" si="97"/>
        <v>0.85109310901574275</v>
      </c>
      <c r="F1083" s="2">
        <f t="shared" si="101"/>
        <v>0.3313537918468652</v>
      </c>
      <c r="G1083" s="2">
        <f t="shared" si="99"/>
        <v>0.51973931716887756</v>
      </c>
      <c r="H1083" s="2" t="str">
        <f t="shared" si="100"/>
        <v>Sell</v>
      </c>
    </row>
    <row r="1084" spans="1:8" ht="13.5" x14ac:dyDescent="0.25">
      <c r="A1084" s="3">
        <f>TITRES_STAT!B1087</f>
        <v>43887</v>
      </c>
      <c r="B1084" s="6">
        <f>TITRES_STAT!D1087</f>
        <v>29.97</v>
      </c>
      <c r="C1084" s="2">
        <f t="shared" si="96"/>
        <v>31.724632127233548</v>
      </c>
      <c r="D1084" s="2">
        <f t="shared" si="98"/>
        <v>30.767322681385767</v>
      </c>
      <c r="E1084" s="2">
        <f t="shared" si="97"/>
        <v>0.95730944584778044</v>
      </c>
      <c r="F1084" s="2">
        <f t="shared" si="101"/>
        <v>0.45654492264704827</v>
      </c>
      <c r="G1084" s="2">
        <f t="shared" si="99"/>
        <v>0.50076452320073217</v>
      </c>
      <c r="H1084" s="2" t="str">
        <f t="shared" si="100"/>
        <v>Sell</v>
      </c>
    </row>
    <row r="1085" spans="1:8" ht="13.5" x14ac:dyDescent="0.25">
      <c r="A1085" s="3">
        <f>TITRES_STAT!B1088</f>
        <v>43888</v>
      </c>
      <c r="B1085" s="6">
        <f>TITRES_STAT!D1088</f>
        <v>29.97</v>
      </c>
      <c r="C1085" s="2">
        <f t="shared" si="96"/>
        <v>31.760534876889928</v>
      </c>
      <c r="D1085" s="2">
        <f t="shared" si="98"/>
        <v>30.708261742023858</v>
      </c>
      <c r="E1085" s="2">
        <f t="shared" si="97"/>
        <v>1.0522731348660699</v>
      </c>
      <c r="F1085" s="2">
        <f t="shared" si="101"/>
        <v>0.57569056509085259</v>
      </c>
      <c r="G1085" s="2">
        <f t="shared" si="99"/>
        <v>0.47658256977521729</v>
      </c>
      <c r="H1085" s="2" t="str">
        <f t="shared" si="100"/>
        <v>Sell</v>
      </c>
    </row>
    <row r="1086" spans="1:8" ht="13.5" x14ac:dyDescent="0.25">
      <c r="A1086" s="3">
        <f>TITRES_STAT!B1089</f>
        <v>43889</v>
      </c>
      <c r="B1086" s="6">
        <f>TITRES_STAT!D1089</f>
        <v>29.97</v>
      </c>
      <c r="C1086" s="2">
        <f t="shared" si="96"/>
        <v>31.790914126599169</v>
      </c>
      <c r="D1086" s="2">
        <f t="shared" si="98"/>
        <v>30.653575687059128</v>
      </c>
      <c r="E1086" s="2">
        <f t="shared" si="97"/>
        <v>1.1373384395400414</v>
      </c>
      <c r="F1086" s="2">
        <f t="shared" si="101"/>
        <v>0.68802013998069045</v>
      </c>
      <c r="G1086" s="2">
        <f t="shared" si="99"/>
        <v>0.44931829955935099</v>
      </c>
      <c r="H1086" s="2" t="str">
        <f t="shared" si="100"/>
        <v>Sell</v>
      </c>
    </row>
    <row r="1087" spans="1:8" ht="13.5" x14ac:dyDescent="0.25">
      <c r="A1087" s="3">
        <f>TITRES_STAT!B1090</f>
        <v>43892</v>
      </c>
      <c r="B1087" s="6">
        <f>TITRES_STAT!D1090</f>
        <v>29.97</v>
      </c>
      <c r="C1087" s="2">
        <f t="shared" si="96"/>
        <v>31.670619645583912</v>
      </c>
      <c r="D1087" s="2">
        <f t="shared" si="98"/>
        <v>30.602940450980672</v>
      </c>
      <c r="E1087" s="2">
        <f t="shared" si="97"/>
        <v>1.0676791946032402</v>
      </c>
      <c r="F1087" s="2">
        <f t="shared" si="101"/>
        <v>0.76395195090520052</v>
      </c>
      <c r="G1087" s="2">
        <f t="shared" si="99"/>
        <v>0.30372724369803972</v>
      </c>
      <c r="H1087" s="2" t="str">
        <f t="shared" si="100"/>
        <v>Sell</v>
      </c>
    </row>
    <row r="1088" spans="1:8" ht="13.5" x14ac:dyDescent="0.25">
      <c r="A1088" s="3">
        <f>TITRES_STAT!B1091</f>
        <v>43893</v>
      </c>
      <c r="B1088" s="6">
        <f>TITRES_STAT!D1091</f>
        <v>29.97</v>
      </c>
      <c r="C1088" s="2">
        <f t="shared" si="96"/>
        <v>31.355201238571006</v>
      </c>
      <c r="D1088" s="2">
        <f t="shared" si="98"/>
        <v>30.556055973130249</v>
      </c>
      <c r="E1088" s="2">
        <f t="shared" si="97"/>
        <v>0.7991452654407567</v>
      </c>
      <c r="F1088" s="2">
        <f t="shared" si="101"/>
        <v>0.77099061381231182</v>
      </c>
      <c r="G1088" s="2">
        <f t="shared" si="99"/>
        <v>2.8154651628444882E-2</v>
      </c>
      <c r="H1088" s="2" t="str">
        <f t="shared" si="100"/>
        <v>Sell</v>
      </c>
    </row>
    <row r="1089" spans="1:8" ht="13.5" x14ac:dyDescent="0.25">
      <c r="A1089" s="3">
        <f>TITRES_STAT!B1092</f>
        <v>43894</v>
      </c>
      <c r="B1089" s="6">
        <f>TITRES_STAT!D1092</f>
        <v>29.97</v>
      </c>
      <c r="C1089" s="2">
        <f t="shared" si="96"/>
        <v>31.08830874032931</v>
      </c>
      <c r="D1089" s="2">
        <f t="shared" si="98"/>
        <v>30.512644419565046</v>
      </c>
      <c r="E1089" s="2">
        <f t="shared" si="97"/>
        <v>0.57566432076426466</v>
      </c>
      <c r="F1089" s="2">
        <f t="shared" si="101"/>
        <v>0.73192535520270241</v>
      </c>
      <c r="G1089" s="2">
        <f t="shared" si="99"/>
        <v>-0.15626103443843775</v>
      </c>
      <c r="H1089" s="2" t="str">
        <f t="shared" si="100"/>
        <v>Hold</v>
      </c>
    </row>
    <row r="1090" spans="1:8" ht="13.5" x14ac:dyDescent="0.25">
      <c r="A1090" s="3">
        <f>TITRES_STAT!B1093</f>
        <v>43895</v>
      </c>
      <c r="B1090" s="6">
        <f>TITRES_STAT!D1093</f>
        <v>29.97</v>
      </c>
      <c r="C1090" s="2">
        <f t="shared" si="96"/>
        <v>30.99772278027865</v>
      </c>
      <c r="D1090" s="2">
        <f t="shared" si="98"/>
        <v>30.4724485366343</v>
      </c>
      <c r="E1090" s="2">
        <f t="shared" si="97"/>
        <v>0.52527424364435049</v>
      </c>
      <c r="F1090" s="2">
        <f t="shared" si="101"/>
        <v>0.69059513289103203</v>
      </c>
      <c r="G1090" s="2">
        <f t="shared" si="99"/>
        <v>-0.16532088924668153</v>
      </c>
      <c r="H1090" s="2" t="str">
        <f t="shared" si="100"/>
        <v>Hold</v>
      </c>
    </row>
    <row r="1091" spans="1:8" ht="13.5" x14ac:dyDescent="0.25">
      <c r="A1091" s="3">
        <f>TITRES_STAT!B1094</f>
        <v>43896</v>
      </c>
      <c r="B1091" s="6">
        <f>TITRES_STAT!D1094</f>
        <v>29.97</v>
      </c>
      <c r="C1091" s="2">
        <f t="shared" si="96"/>
        <v>30.921073121774242</v>
      </c>
      <c r="D1091" s="2">
        <f t="shared" si="98"/>
        <v>30.43523012651324</v>
      </c>
      <c r="E1091" s="2">
        <f t="shared" si="97"/>
        <v>0.48584299526100239</v>
      </c>
      <c r="F1091" s="2">
        <f t="shared" si="101"/>
        <v>0.64964470536502605</v>
      </c>
      <c r="G1091" s="2">
        <f t="shared" si="99"/>
        <v>-0.16380171010402367</v>
      </c>
      <c r="H1091" s="2" t="str">
        <f t="shared" si="100"/>
        <v>Hold</v>
      </c>
    </row>
    <row r="1092" spans="1:8" ht="13.5" x14ac:dyDescent="0.25">
      <c r="A1092" s="3">
        <f>TITRES_STAT!B1095</f>
        <v>43899</v>
      </c>
      <c r="B1092" s="6">
        <f>TITRES_STAT!D1095</f>
        <v>29.97</v>
      </c>
      <c r="C1092" s="2">
        <f t="shared" si="96"/>
        <v>30.856215718424359</v>
      </c>
      <c r="D1092" s="2">
        <f t="shared" si="98"/>
        <v>30.400768635660405</v>
      </c>
      <c r="E1092" s="2">
        <f t="shared" si="97"/>
        <v>0.4554470827639534</v>
      </c>
      <c r="F1092" s="2">
        <f t="shared" si="101"/>
        <v>0.6108051808448115</v>
      </c>
      <c r="G1092" s="2">
        <f t="shared" si="99"/>
        <v>-0.1553580980808581</v>
      </c>
      <c r="H1092" s="2" t="str">
        <f t="shared" si="100"/>
        <v>Hold</v>
      </c>
    </row>
    <row r="1093" spans="1:8" ht="13.5" x14ac:dyDescent="0.25">
      <c r="A1093" s="3">
        <f>TITRES_STAT!B1096</f>
        <v>43900</v>
      </c>
      <c r="B1093" s="6">
        <f>TITRES_STAT!D1096</f>
        <v>29.96</v>
      </c>
      <c r="C1093" s="2">
        <f t="shared" si="96"/>
        <v>30.673767146359072</v>
      </c>
      <c r="D1093" s="2">
        <f t="shared" si="98"/>
        <v>30.368119107092969</v>
      </c>
      <c r="E1093" s="2">
        <f t="shared" si="97"/>
        <v>0.30564803926610296</v>
      </c>
      <c r="F1093" s="2">
        <f t="shared" si="101"/>
        <v>0.54977375252906979</v>
      </c>
      <c r="G1093" s="2">
        <f t="shared" si="99"/>
        <v>-0.24412571326296684</v>
      </c>
      <c r="H1093" s="2" t="str">
        <f t="shared" si="100"/>
        <v>Hold</v>
      </c>
    </row>
    <row r="1094" spans="1:8" ht="13.5" x14ac:dyDescent="0.25">
      <c r="A1094" s="3">
        <f>TITRES_STAT!B1097</f>
        <v>43901</v>
      </c>
      <c r="B1094" s="6">
        <f>TITRES_STAT!D1097</f>
        <v>29.96</v>
      </c>
      <c r="C1094" s="2">
        <f t="shared" si="96"/>
        <v>30.565495277688449</v>
      </c>
      <c r="D1094" s="2">
        <f t="shared" si="98"/>
        <v>30.33788806212312</v>
      </c>
      <c r="E1094" s="2">
        <f t="shared" si="97"/>
        <v>0.22760721556532815</v>
      </c>
      <c r="F1094" s="2">
        <f t="shared" si="101"/>
        <v>0.48534044513632146</v>
      </c>
      <c r="G1094" s="2">
        <f t="shared" si="99"/>
        <v>-0.25773322957099332</v>
      </c>
      <c r="H1094" s="2" t="str">
        <f t="shared" si="100"/>
        <v>Hold</v>
      </c>
    </row>
    <row r="1095" spans="1:8" ht="13.5" x14ac:dyDescent="0.25">
      <c r="A1095" s="3">
        <f>TITRES_STAT!B1098</f>
        <v>43902</v>
      </c>
      <c r="B1095" s="6">
        <f>TITRES_STAT!D1098</f>
        <v>29.96</v>
      </c>
      <c r="C1095" s="2">
        <f t="shared" si="96"/>
        <v>30.47388061958253</v>
      </c>
      <c r="D1095" s="2">
        <f t="shared" si="98"/>
        <v>30.309896353817706</v>
      </c>
      <c r="E1095" s="2">
        <f t="shared" si="97"/>
        <v>0.1639842657648245</v>
      </c>
      <c r="F1095" s="2">
        <f t="shared" si="101"/>
        <v>0.42106920926202207</v>
      </c>
      <c r="G1095" s="2">
        <f t="shared" si="99"/>
        <v>-0.25708494349719757</v>
      </c>
      <c r="H1095" s="2" t="str">
        <f t="shared" si="100"/>
        <v>Hold</v>
      </c>
    </row>
    <row r="1096" spans="1:8" ht="13.5" x14ac:dyDescent="0.25">
      <c r="A1096" s="3">
        <f>TITRES_STAT!B1099</f>
        <v>43903</v>
      </c>
      <c r="B1096" s="6">
        <f>TITRES_STAT!D1099</f>
        <v>29.96</v>
      </c>
      <c r="C1096" s="2">
        <f t="shared" si="96"/>
        <v>30.396360524262143</v>
      </c>
      <c r="D1096" s="2">
        <f t="shared" si="98"/>
        <v>30.283978105386765</v>
      </c>
      <c r="E1096" s="2">
        <f t="shared" si="97"/>
        <v>0.11238241887537725</v>
      </c>
      <c r="F1096" s="2">
        <f t="shared" si="101"/>
        <v>0.35933185118469313</v>
      </c>
      <c r="G1096" s="2">
        <f t="shared" si="99"/>
        <v>-0.24694943230931587</v>
      </c>
      <c r="H1096" s="2" t="str">
        <f t="shared" si="100"/>
        <v>Hold</v>
      </c>
    </row>
    <row r="1097" spans="1:8" ht="13.5" x14ac:dyDescent="0.25">
      <c r="A1097" s="3">
        <f>TITRES_STAT!B1100</f>
        <v>43906</v>
      </c>
      <c r="B1097" s="6">
        <f>TITRES_STAT!D1100</f>
        <v>29.96</v>
      </c>
      <c r="C1097" s="2">
        <f t="shared" si="96"/>
        <v>30.33076659745258</v>
      </c>
      <c r="D1097" s="2">
        <f t="shared" si="98"/>
        <v>30.25997972720997</v>
      </c>
      <c r="E1097" s="2">
        <f t="shared" si="97"/>
        <v>7.0786870242610433E-2</v>
      </c>
      <c r="F1097" s="2">
        <f t="shared" si="101"/>
        <v>0.30162285499627661</v>
      </c>
      <c r="G1097" s="2">
        <f t="shared" si="99"/>
        <v>-0.23083598475366618</v>
      </c>
      <c r="H1097" s="2" t="str">
        <f t="shared" si="100"/>
        <v>Hold</v>
      </c>
    </row>
    <row r="1098" spans="1:8" ht="13.5" x14ac:dyDescent="0.25">
      <c r="A1098" s="3">
        <f>TITRES_STAT!B1101</f>
        <v>43907</v>
      </c>
      <c r="B1098" s="6">
        <f>TITRES_STAT!D1101</f>
        <v>28.621400000000001</v>
      </c>
      <c r="C1098" s="2">
        <f t="shared" si="96"/>
        <v>30.275264043998334</v>
      </c>
      <c r="D1098" s="2">
        <f t="shared" si="98"/>
        <v>30.138603451120339</v>
      </c>
      <c r="E1098" s="2">
        <f t="shared" si="97"/>
        <v>0.1366605928779947</v>
      </c>
      <c r="F1098" s="2">
        <f t="shared" si="101"/>
        <v>0.26863040257262022</v>
      </c>
      <c r="G1098" s="2">
        <f t="shared" si="99"/>
        <v>-0.13196980969462552</v>
      </c>
      <c r="H1098" s="2" t="str">
        <f t="shared" si="100"/>
        <v>Hold</v>
      </c>
    </row>
    <row r="1099" spans="1:8" ht="13.5" x14ac:dyDescent="0.25">
      <c r="A1099" s="3">
        <f>TITRES_STAT!B1102</f>
        <v>43908</v>
      </c>
      <c r="B1099" s="6">
        <f>TITRES_STAT!D1102</f>
        <v>28.971</v>
      </c>
      <c r="C1099" s="2">
        <f t="shared" si="96"/>
        <v>30.228300344921664</v>
      </c>
      <c r="D1099" s="2">
        <f t="shared" si="98"/>
        <v>30.052114306592909</v>
      </c>
      <c r="E1099" s="2">
        <f t="shared" si="97"/>
        <v>0.17618603832875479</v>
      </c>
      <c r="F1099" s="2">
        <f t="shared" si="101"/>
        <v>0.25014152972384712</v>
      </c>
      <c r="G1099" s="2">
        <f t="shared" si="99"/>
        <v>-7.3955491395092332E-2</v>
      </c>
      <c r="H1099" s="2" t="str">
        <f t="shared" si="100"/>
        <v>Hold</v>
      </c>
    </row>
    <row r="1100" spans="1:8" ht="13.5" x14ac:dyDescent="0.25">
      <c r="A1100" s="3">
        <f>TITRES_STAT!B1103</f>
        <v>43909</v>
      </c>
      <c r="B1100" s="6">
        <f>TITRES_STAT!D1103</f>
        <v>28.461500000000001</v>
      </c>
      <c r="C1100" s="2">
        <f t="shared" si="96"/>
        <v>30.188561830318328</v>
      </c>
      <c r="D1100" s="2">
        <f t="shared" si="98"/>
        <v>29.934291024623064</v>
      </c>
      <c r="E1100" s="2">
        <f t="shared" si="97"/>
        <v>0.25427080569526339</v>
      </c>
      <c r="F1100" s="2">
        <f t="shared" si="101"/>
        <v>0.25096738491813037</v>
      </c>
      <c r="G1100" s="2">
        <f t="shared" si="99"/>
        <v>3.303420777133026E-3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6">
        <f>TITRES_STAT!D1104</f>
        <v>28.461500000000001</v>
      </c>
      <c r="C1101" s="2">
        <f t="shared" si="96"/>
        <v>30.154936933346278</v>
      </c>
      <c r="D1101" s="2">
        <f t="shared" si="98"/>
        <v>29.825195393169505</v>
      </c>
      <c r="E1101" s="2">
        <f t="shared" si="97"/>
        <v>0.32974154017677293</v>
      </c>
      <c r="F1101" s="2">
        <f t="shared" si="101"/>
        <v>0.2667222159698589</v>
      </c>
      <c r="G1101" s="2">
        <f t="shared" si="99"/>
        <v>6.3019324206914029E-2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6">
        <f>TITRES_STAT!D1105</f>
        <v>29.070900000000002</v>
      </c>
      <c r="C1102" s="2">
        <f t="shared" si="96"/>
        <v>30.126485097446853</v>
      </c>
      <c r="D1102" s="2">
        <f t="shared" si="98"/>
        <v>29.769321660342136</v>
      </c>
      <c r="E1102" s="2">
        <f t="shared" si="97"/>
        <v>0.35716343710471676</v>
      </c>
      <c r="F1102" s="2">
        <f t="shared" si="101"/>
        <v>0.28481046019683048</v>
      </c>
      <c r="G1102" s="2">
        <f t="shared" si="99"/>
        <v>7.2352976907886279E-2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6">
        <f>TITRES_STAT!D1106</f>
        <v>29.070900000000002</v>
      </c>
      <c r="C1103" s="2">
        <f t="shared" ref="C1103:C1166" si="102">$C$4*B1093+C1102*(1-$C$4)</f>
        <v>30.100872005531954</v>
      </c>
      <c r="D1103" s="2">
        <f t="shared" si="98"/>
        <v>29.717586722539018</v>
      </c>
      <c r="E1103" s="2">
        <f t="shared" si="97"/>
        <v>0.38328528299293652</v>
      </c>
      <c r="F1103" s="2">
        <f t="shared" si="101"/>
        <v>0.30450542475605169</v>
      </c>
      <c r="G1103" s="2">
        <f t="shared" si="99"/>
        <v>7.8779858236884825E-2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6">
        <f>TITRES_STAT!D1107</f>
        <v>29.070900000000002</v>
      </c>
      <c r="C1104" s="2">
        <f t="shared" si="102"/>
        <v>30.079199389296271</v>
      </c>
      <c r="D1104" s="2">
        <f t="shared" si="98"/>
        <v>29.669684002350944</v>
      </c>
      <c r="E1104" s="2">
        <f t="shared" si="97"/>
        <v>0.4095153869453263</v>
      </c>
      <c r="F1104" s="2">
        <f t="shared" si="101"/>
        <v>0.32550741719390663</v>
      </c>
      <c r="G1104" s="2">
        <f t="shared" si="99"/>
        <v>8.4007969751419664E-2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6">
        <f>TITRES_STAT!D1108</f>
        <v>29.070900000000002</v>
      </c>
      <c r="C1105" s="2">
        <f t="shared" si="102"/>
        <v>30.060861021712231</v>
      </c>
      <c r="D1105" s="2">
        <f t="shared" si="98"/>
        <v>29.62532963180643</v>
      </c>
      <c r="E1105" s="2">
        <f t="shared" si="97"/>
        <v>0.43553138990580109</v>
      </c>
      <c r="F1105" s="2">
        <f t="shared" si="101"/>
        <v>0.34751221173628555</v>
      </c>
      <c r="G1105" s="2">
        <f t="shared" si="99"/>
        <v>8.8019178169515544E-2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6">
        <f>TITRES_STAT!D1109</f>
        <v>29.070900000000002</v>
      </c>
      <c r="C1106" s="2">
        <f t="shared" si="102"/>
        <v>30.045343941448813</v>
      </c>
      <c r="D1106" s="2">
        <f t="shared" si="98"/>
        <v>29.58426077019114</v>
      </c>
      <c r="E1106" s="2">
        <f t="shared" si="97"/>
        <v>0.46108317125767329</v>
      </c>
      <c r="F1106" s="2">
        <f t="shared" si="101"/>
        <v>0.37022640364056308</v>
      </c>
      <c r="G1106" s="2">
        <f t="shared" si="99"/>
        <v>9.0856767617110201E-2</v>
      </c>
      <c r="H1106" s="2" t="str">
        <f t="shared" si="100"/>
        <v>Sell</v>
      </c>
    </row>
    <row r="1107" spans="1:8" ht="13.5" x14ac:dyDescent="0.25">
      <c r="A1107" s="3">
        <f>TITRES_STAT!B1110</f>
        <v>43921</v>
      </c>
      <c r="B1107" s="6">
        <f>TITRES_STAT!D1110</f>
        <v>29.070900000000002</v>
      </c>
      <c r="C1107" s="2">
        <f t="shared" si="102"/>
        <v>30.032214104302842</v>
      </c>
      <c r="D1107" s="2">
        <f t="shared" si="98"/>
        <v>29.54623404647328</v>
      </c>
      <c r="E1107" s="2">
        <f t="shared" si="97"/>
        <v>0.48598005782956122</v>
      </c>
      <c r="F1107" s="2">
        <f t="shared" si="101"/>
        <v>0.3933771344783627</v>
      </c>
      <c r="G1107" s="2">
        <f t="shared" si="99"/>
        <v>9.2602923351198518E-2</v>
      </c>
      <c r="H1107" s="2" t="str">
        <f t="shared" si="100"/>
        <v>Sell</v>
      </c>
    </row>
    <row r="1108" spans="1:8" ht="13.5" x14ac:dyDescent="0.25">
      <c r="A1108" s="3">
        <f>TITRES_STAT!B1111</f>
        <v>43922</v>
      </c>
      <c r="B1108" s="6">
        <f>TITRES_STAT!D1111</f>
        <v>29.070900000000002</v>
      </c>
      <c r="C1108" s="2">
        <f t="shared" si="102"/>
        <v>29.815165780563941</v>
      </c>
      <c r="D1108" s="2">
        <f t="shared" si="98"/>
        <v>29.511024117104892</v>
      </c>
      <c r="E1108" s="2">
        <f t="shared" si="97"/>
        <v>0.30414166345904903</v>
      </c>
      <c r="F1108" s="2">
        <f t="shared" si="101"/>
        <v>0.37553004027449999</v>
      </c>
      <c r="G1108" s="2">
        <f t="shared" si="99"/>
        <v>-7.138837681545096E-2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6">
        <f>TITRES_STAT!D1112</f>
        <v>29.94</v>
      </c>
      <c r="C1109" s="2">
        <f t="shared" si="102"/>
        <v>29.685294122015641</v>
      </c>
      <c r="D1109" s="2">
        <f t="shared" si="98"/>
        <v>29.542800108430455</v>
      </c>
      <c r="E1109" s="2">
        <f t="shared" si="97"/>
        <v>0.14249401358518554</v>
      </c>
      <c r="F1109" s="2">
        <f t="shared" si="101"/>
        <v>0.3289228349366371</v>
      </c>
      <c r="G1109" s="2">
        <f t="shared" si="99"/>
        <v>-0.18642882135145156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6">
        <f>TITRES_STAT!D1113</f>
        <v>30.769200000000001</v>
      </c>
      <c r="C1110" s="2">
        <f t="shared" si="102"/>
        <v>29.497018103244002</v>
      </c>
      <c r="D1110" s="2">
        <f t="shared" si="98"/>
        <v>29.633644544843015</v>
      </c>
      <c r="E1110" s="2">
        <f t="shared" si="97"/>
        <v>-0.13662644159901305</v>
      </c>
      <c r="F1110" s="2">
        <f t="shared" si="101"/>
        <v>0.23581297962950706</v>
      </c>
      <c r="G1110" s="2">
        <f t="shared" si="99"/>
        <v>-0.37243942122852014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6">
        <f>TITRES_STAT!D1114</f>
        <v>29.850100000000001</v>
      </c>
      <c r="C1111" s="2">
        <f t="shared" si="102"/>
        <v>29.337707625821849</v>
      </c>
      <c r="D1111" s="2">
        <f t="shared" si="98"/>
        <v>29.649678282262052</v>
      </c>
      <c r="E1111" s="2">
        <f t="shared" si="97"/>
        <v>-0.31197065644020228</v>
      </c>
      <c r="F1111" s="2">
        <f t="shared" si="101"/>
        <v>0.12625625241556521</v>
      </c>
      <c r="G1111" s="2">
        <f t="shared" si="99"/>
        <v>-0.43822690885576748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6">
        <f>TITRES_STAT!D1115</f>
        <v>29.850100000000001</v>
      </c>
      <c r="C1112" s="2">
        <f t="shared" si="102"/>
        <v>29.296660298772334</v>
      </c>
      <c r="D1112" s="2">
        <f t="shared" si="98"/>
        <v>29.664524335427824</v>
      </c>
      <c r="E1112" s="2">
        <f t="shared" si="97"/>
        <v>-0.36786403665549017</v>
      </c>
      <c r="F1112" s="2">
        <f t="shared" si="101"/>
        <v>2.7432194601354126E-2</v>
      </c>
      <c r="G1112" s="2">
        <f t="shared" si="99"/>
        <v>-0.39529623125684432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6">
        <f>TITRES_STAT!D1116</f>
        <v>29.0609</v>
      </c>
      <c r="C1113" s="2">
        <f t="shared" si="102"/>
        <v>29.261927945115051</v>
      </c>
      <c r="D1113" s="2">
        <f t="shared" si="98"/>
        <v>29.619811421692429</v>
      </c>
      <c r="E1113" s="2">
        <f t="shared" si="97"/>
        <v>-0.35788347657737773</v>
      </c>
      <c r="F1113" s="2">
        <f t="shared" si="101"/>
        <v>-4.9630939634392246E-2</v>
      </c>
      <c r="G1113" s="2">
        <f t="shared" si="99"/>
        <v>-0.30825253694298549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6">
        <f>TITRES_STAT!D1117</f>
        <v>29.0609</v>
      </c>
      <c r="C1114" s="2">
        <f t="shared" si="102"/>
        <v>29.232539030481966</v>
      </c>
      <c r="D1114" s="2">
        <f t="shared" si="98"/>
        <v>29.578410575641136</v>
      </c>
      <c r="E1114" s="2">
        <f t="shared" si="97"/>
        <v>-0.34587154515917007</v>
      </c>
      <c r="F1114" s="2">
        <f t="shared" si="101"/>
        <v>-0.1088790607393478</v>
      </c>
      <c r="G1114" s="2">
        <f t="shared" si="99"/>
        <v>-0.23699248441982226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6">
        <f>TITRES_STAT!D1118</f>
        <v>29.0609</v>
      </c>
      <c r="C1115" s="2">
        <f t="shared" si="102"/>
        <v>29.207671487330895</v>
      </c>
      <c r="D1115" s="2">
        <f t="shared" si="98"/>
        <v>29.540076458926979</v>
      </c>
      <c r="E1115" s="2">
        <f t="shared" si="97"/>
        <v>-0.33240497159608395</v>
      </c>
      <c r="F1115" s="2">
        <f t="shared" si="101"/>
        <v>-0.15358424291069506</v>
      </c>
      <c r="G1115" s="2">
        <f t="shared" si="99"/>
        <v>-0.1788207286853889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6">
        <f>TITRES_STAT!D1119</f>
        <v>28.191800000000001</v>
      </c>
      <c r="C1116" s="2">
        <f t="shared" si="102"/>
        <v>29.186629720049218</v>
      </c>
      <c r="D1116" s="2">
        <f t="shared" si="98"/>
        <v>29.44020412863609</v>
      </c>
      <c r="E1116" s="2">
        <f t="shared" ref="E1116:E1179" si="103">C1116-D1116</f>
        <v>-0.25357440858687141</v>
      </c>
      <c r="F1116" s="2">
        <f t="shared" si="101"/>
        <v>-0.17358227604593035</v>
      </c>
      <c r="G1116" s="2">
        <f t="shared" si="99"/>
        <v>-7.9992132540941063E-2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6">
        <f>TITRES_STAT!D1120</f>
        <v>28.191800000000001</v>
      </c>
      <c r="C1117" s="2">
        <f t="shared" si="102"/>
        <v>29.168825147733955</v>
      </c>
      <c r="D1117" s="2">
        <f t="shared" ref="D1117:D1180" si="104">$D$4*B1117+(1-$D$4)*D1116</f>
        <v>29.34772974873712</v>
      </c>
      <c r="E1117" s="2">
        <f t="shared" si="103"/>
        <v>-0.17890460100316474</v>
      </c>
      <c r="F1117" s="2">
        <f t="shared" si="101"/>
        <v>-0.17464674103737723</v>
      </c>
      <c r="G1117" s="2">
        <f t="shared" si="99"/>
        <v>-4.2578599657875082E-3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6">
        <f>TITRES_STAT!D1121</f>
        <v>28.191800000000001</v>
      </c>
      <c r="C1118" s="2">
        <f t="shared" si="102"/>
        <v>29.153759740390267</v>
      </c>
      <c r="D1118" s="2">
        <f t="shared" si="104"/>
        <v>29.262105322904741</v>
      </c>
      <c r="E1118" s="2">
        <f t="shared" si="103"/>
        <v>-0.1083455825144739</v>
      </c>
      <c r="F1118" s="2">
        <f t="shared" si="101"/>
        <v>-0.16138650933279658</v>
      </c>
      <c r="G1118" s="2">
        <f t="shared" si="99"/>
        <v>5.3040926818322676E-2</v>
      </c>
      <c r="H1118" s="2" t="str">
        <f t="shared" si="100"/>
        <v>Sell</v>
      </c>
    </row>
    <row r="1119" spans="1:8" ht="13.5" x14ac:dyDescent="0.25">
      <c r="A1119" s="3">
        <f>TITRES_STAT!B1122</f>
        <v>43941</v>
      </c>
      <c r="B1119" s="6">
        <f>TITRES_STAT!D1122</f>
        <v>29.030899999999999</v>
      </c>
      <c r="C1119" s="2">
        <f t="shared" si="102"/>
        <v>29.274719780330223</v>
      </c>
      <c r="D1119" s="2">
        <f t="shared" si="104"/>
        <v>29.244979002689576</v>
      </c>
      <c r="E1119" s="2">
        <f t="shared" si="103"/>
        <v>2.9740777640647309E-2</v>
      </c>
      <c r="F1119" s="2">
        <f t="shared" si="101"/>
        <v>-0.12316105193810781</v>
      </c>
      <c r="G1119" s="2">
        <f t="shared" si="99"/>
        <v>0.15290182957875512</v>
      </c>
      <c r="H1119" s="2" t="str">
        <f t="shared" si="100"/>
        <v>Sell</v>
      </c>
    </row>
    <row r="1120" spans="1:8" ht="13.5" x14ac:dyDescent="0.25">
      <c r="A1120" s="3">
        <f>TITRES_STAT!B1123</f>
        <v>43942</v>
      </c>
      <c r="B1120" s="6">
        <f>TITRES_STAT!D1123</f>
        <v>28.161799999999999</v>
      </c>
      <c r="C1120" s="2">
        <f t="shared" si="102"/>
        <v>29.504639814125571</v>
      </c>
      <c r="D1120" s="2">
        <f t="shared" si="104"/>
        <v>29.164743521008866</v>
      </c>
      <c r="E1120" s="2">
        <f t="shared" si="103"/>
        <v>0.33989629311670555</v>
      </c>
      <c r="F1120" s="2">
        <f t="shared" si="101"/>
        <v>-3.054958292714513E-2</v>
      </c>
      <c r="G1120" s="2">
        <f t="shared" si="99"/>
        <v>0.37044587604385071</v>
      </c>
      <c r="H1120" s="2" t="str">
        <f t="shared" si="100"/>
        <v>Sell</v>
      </c>
    </row>
    <row r="1121" spans="1:8" ht="13.5" x14ac:dyDescent="0.25">
      <c r="A1121" s="3">
        <f>TITRES_STAT!B1124</f>
        <v>43943</v>
      </c>
      <c r="B1121" s="6">
        <f>TITRES_STAT!D1124</f>
        <v>29.001000000000001</v>
      </c>
      <c r="C1121" s="2">
        <f t="shared" si="102"/>
        <v>29.55778753502933</v>
      </c>
      <c r="D1121" s="2">
        <f t="shared" si="104"/>
        <v>29.152614371304505</v>
      </c>
      <c r="E1121" s="2">
        <f t="shared" si="103"/>
        <v>0.40517316372482526</v>
      </c>
      <c r="F1121" s="2">
        <f t="shared" si="101"/>
        <v>5.6594966403248952E-2</v>
      </c>
      <c r="G1121" s="2">
        <f t="shared" si="99"/>
        <v>0.3485781973215763</v>
      </c>
      <c r="H1121" s="2" t="str">
        <f t="shared" si="100"/>
        <v>Sell</v>
      </c>
    </row>
    <row r="1122" spans="1:8" ht="13.5" x14ac:dyDescent="0.25">
      <c r="A1122" s="3">
        <f>TITRES_STAT!B1125</f>
        <v>43944</v>
      </c>
      <c r="B1122" s="6">
        <f>TITRES_STAT!D1125</f>
        <v>28.131799999999998</v>
      </c>
      <c r="C1122" s="2">
        <f t="shared" si="102"/>
        <v>29.602758683486357</v>
      </c>
      <c r="D1122" s="2">
        <f t="shared" si="104"/>
        <v>29.076998491948615</v>
      </c>
      <c r="E1122" s="2">
        <f t="shared" si="103"/>
        <v>0.52576019153774212</v>
      </c>
      <c r="F1122" s="2">
        <f t="shared" si="101"/>
        <v>0.15042801143014761</v>
      </c>
      <c r="G1122" s="2">
        <f t="shared" si="99"/>
        <v>0.3753321801075945</v>
      </c>
      <c r="H1122" s="2" t="str">
        <f t="shared" si="100"/>
        <v>Sell</v>
      </c>
    </row>
    <row r="1123" spans="1:8" ht="13.5" x14ac:dyDescent="0.25">
      <c r="A1123" s="3">
        <f>TITRES_STAT!B1126</f>
        <v>43945</v>
      </c>
      <c r="B1123" s="6">
        <f>TITRES_STAT!D1126</f>
        <v>27.2927</v>
      </c>
      <c r="C1123" s="2">
        <f t="shared" si="102"/>
        <v>29.519395809103841</v>
      </c>
      <c r="D1123" s="2">
        <f t="shared" si="104"/>
        <v>28.944828233285754</v>
      </c>
      <c r="E1123" s="2">
        <f t="shared" si="103"/>
        <v>0.5745675758180866</v>
      </c>
      <c r="F1123" s="2">
        <f t="shared" si="101"/>
        <v>0.2352559243077354</v>
      </c>
      <c r="G1123" s="2">
        <f t="shared" si="99"/>
        <v>0.3393116515103512</v>
      </c>
      <c r="H1123" s="2" t="str">
        <f t="shared" si="100"/>
        <v>Sell</v>
      </c>
    </row>
    <row r="1124" spans="1:8" ht="13.5" x14ac:dyDescent="0.25">
      <c r="A1124" s="3">
        <f>TITRES_STAT!B1127</f>
        <v>43948</v>
      </c>
      <c r="B1124" s="6">
        <f>TITRES_STAT!D1127</f>
        <v>27.8721</v>
      </c>
      <c r="C1124" s="2">
        <f t="shared" si="102"/>
        <v>29.448857992318636</v>
      </c>
      <c r="D1124" s="2">
        <f t="shared" si="104"/>
        <v>28.865366882671992</v>
      </c>
      <c r="E1124" s="2">
        <f t="shared" si="103"/>
        <v>0.58349110964664419</v>
      </c>
      <c r="F1124" s="2">
        <f t="shared" si="101"/>
        <v>0.30490296137551715</v>
      </c>
      <c r="G1124" s="2">
        <f t="shared" ref="G1124:G1187" si="105">E1124-F1124</f>
        <v>0.27858814827112705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43949</v>
      </c>
      <c r="B1125" s="6">
        <f>TITRES_STAT!D1128</f>
        <v>27.042899999999999</v>
      </c>
      <c r="C1125" s="2">
        <f t="shared" si="102"/>
        <v>29.389172147346535</v>
      </c>
      <c r="D1125" s="2">
        <f t="shared" si="104"/>
        <v>28.730369335807403</v>
      </c>
      <c r="E1125" s="2">
        <f t="shared" si="103"/>
        <v>0.65880281153913245</v>
      </c>
      <c r="F1125" s="2">
        <f t="shared" ref="F1125:F1188" si="107">(E1125*(2/(10)))+((1-(2/10))*F1124)</f>
        <v>0.37568293140824022</v>
      </c>
      <c r="G1125" s="2">
        <f t="shared" si="105"/>
        <v>0.28311988013089223</v>
      </c>
      <c r="H1125" s="2" t="str">
        <f t="shared" si="106"/>
        <v>Sell</v>
      </c>
    </row>
    <row r="1126" spans="1:8" ht="13.5" x14ac:dyDescent="0.25">
      <c r="A1126" s="3">
        <f>TITRES_STAT!B1129</f>
        <v>43950</v>
      </c>
      <c r="B1126" s="6">
        <f>TITRES_STAT!D1129</f>
        <v>26.233699999999999</v>
      </c>
      <c r="C1126" s="2">
        <f t="shared" si="102"/>
        <v>29.204961047754761</v>
      </c>
      <c r="D1126" s="2">
        <f t="shared" si="104"/>
        <v>28.545430866488335</v>
      </c>
      <c r="E1126" s="2">
        <f t="shared" si="103"/>
        <v>0.65953018126642604</v>
      </c>
      <c r="F1126" s="2">
        <f t="shared" si="107"/>
        <v>0.4324523813798774</v>
      </c>
      <c r="G1126" s="2">
        <f t="shared" si="105"/>
        <v>0.22707779988654864</v>
      </c>
      <c r="H1126" s="2" t="str">
        <f t="shared" si="106"/>
        <v>Sell</v>
      </c>
    </row>
    <row r="1127" spans="1:8" ht="13.5" x14ac:dyDescent="0.25">
      <c r="A1127" s="3">
        <f>TITRES_STAT!B1130</f>
        <v>43951</v>
      </c>
      <c r="B1127" s="6">
        <f>TITRES_STAT!D1130</f>
        <v>25.454499999999999</v>
      </c>
      <c r="C1127" s="2">
        <f t="shared" si="102"/>
        <v>29.049090117330952</v>
      </c>
      <c r="D1127" s="2">
        <f t="shared" si="104"/>
        <v>28.316473024526239</v>
      </c>
      <c r="E1127" s="2">
        <f t="shared" si="103"/>
        <v>0.73261709280471266</v>
      </c>
      <c r="F1127" s="2">
        <f t="shared" si="107"/>
        <v>0.49248532366484449</v>
      </c>
      <c r="G1127" s="2">
        <f t="shared" si="105"/>
        <v>0.24013176913986817</v>
      </c>
      <c r="H1127" s="2" t="str">
        <f t="shared" si="106"/>
        <v>Sell</v>
      </c>
    </row>
    <row r="1128" spans="1:8" ht="13.5" x14ac:dyDescent="0.25">
      <c r="A1128" s="3">
        <f>TITRES_STAT!B1131</f>
        <v>43955</v>
      </c>
      <c r="B1128" s="6">
        <f>TITRES_STAT!D1131</f>
        <v>24.6953</v>
      </c>
      <c r="C1128" s="2">
        <f t="shared" si="102"/>
        <v>28.917199330049264</v>
      </c>
      <c r="D1128" s="2">
        <f t="shared" si="104"/>
        <v>28.048237985672444</v>
      </c>
      <c r="E1128" s="2">
        <f t="shared" si="103"/>
        <v>0.86896134437682093</v>
      </c>
      <c r="F1128" s="2">
        <f t="shared" si="107"/>
        <v>0.56778052780723987</v>
      </c>
      <c r="G1128" s="2">
        <f t="shared" si="105"/>
        <v>0.30118081656958107</v>
      </c>
      <c r="H1128" s="2" t="str">
        <f t="shared" si="106"/>
        <v>Sell</v>
      </c>
    </row>
    <row r="1129" spans="1:8" ht="13.5" x14ac:dyDescent="0.25">
      <c r="A1129" s="3">
        <f>TITRES_STAT!B1132</f>
        <v>43956</v>
      </c>
      <c r="B1129" s="6">
        <f>TITRES_STAT!D1132</f>
        <v>25.4345</v>
      </c>
      <c r="C1129" s="2">
        <f t="shared" si="102"/>
        <v>28.934691740810919</v>
      </c>
      <c r="D1129" s="2">
        <f t="shared" si="104"/>
        <v>27.85462776451152</v>
      </c>
      <c r="E1129" s="2">
        <f t="shared" si="103"/>
        <v>1.0800639762993995</v>
      </c>
      <c r="F1129" s="2">
        <f t="shared" si="107"/>
        <v>0.67023721750567189</v>
      </c>
      <c r="G1129" s="2">
        <f t="shared" si="105"/>
        <v>0.40982675879372765</v>
      </c>
      <c r="H1129" s="2" t="str">
        <f t="shared" si="106"/>
        <v>Sell</v>
      </c>
    </row>
    <row r="1130" spans="1:8" ht="13.5" x14ac:dyDescent="0.25">
      <c r="A1130" s="3">
        <f>TITRES_STAT!B1133</f>
        <v>43957</v>
      </c>
      <c r="B1130" s="6">
        <f>TITRES_STAT!D1133</f>
        <v>26.1938</v>
      </c>
      <c r="C1130" s="2">
        <f t="shared" si="102"/>
        <v>28.8157853191477</v>
      </c>
      <c r="D1130" s="2">
        <f t="shared" si="104"/>
        <v>27.731603485658813</v>
      </c>
      <c r="E1130" s="2">
        <f t="shared" si="103"/>
        <v>1.0841818334888877</v>
      </c>
      <c r="F1130" s="2">
        <f t="shared" si="107"/>
        <v>0.75302614070231511</v>
      </c>
      <c r="G1130" s="2">
        <f t="shared" si="105"/>
        <v>0.33115569278657264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6">
        <f>TITRES_STAT!D1134</f>
        <v>26.473500000000001</v>
      </c>
      <c r="C1131" s="2">
        <f t="shared" si="102"/>
        <v>28.84427988543267</v>
      </c>
      <c r="D1131" s="2">
        <f t="shared" si="104"/>
        <v>27.63841063486927</v>
      </c>
      <c r="E1131" s="2">
        <f t="shared" si="103"/>
        <v>1.2058692505633992</v>
      </c>
      <c r="F1131" s="2">
        <f t="shared" si="107"/>
        <v>0.84359476267453204</v>
      </c>
      <c r="G1131" s="2">
        <f t="shared" si="105"/>
        <v>0.36227448788886718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6">
        <f>TITRES_STAT!D1135</f>
        <v>27.262699999999999</v>
      </c>
      <c r="C1132" s="2">
        <f t="shared" si="102"/>
        <v>28.734667595366105</v>
      </c>
      <c r="D1132" s="2">
        <f t="shared" si="104"/>
        <v>27.610580217471544</v>
      </c>
      <c r="E1132" s="2">
        <f t="shared" si="103"/>
        <v>1.1240873778945613</v>
      </c>
      <c r="F1132" s="2">
        <f t="shared" si="107"/>
        <v>0.89969328571853802</v>
      </c>
      <c r="G1132" s="2">
        <f t="shared" si="105"/>
        <v>0.22439409217602324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6">
        <f>TITRES_STAT!D1136</f>
        <v>26.473500000000001</v>
      </c>
      <c r="C1133" s="2">
        <f t="shared" si="102"/>
        <v>28.512826426848243</v>
      </c>
      <c r="D1133" s="2">
        <f t="shared" si="104"/>
        <v>27.526352053214392</v>
      </c>
      <c r="E1133" s="2">
        <f t="shared" si="103"/>
        <v>0.98647437363385038</v>
      </c>
      <c r="F1133" s="2">
        <f t="shared" si="107"/>
        <v>0.91704950330160051</v>
      </c>
      <c r="G1133" s="2">
        <f t="shared" si="105"/>
        <v>6.9424870332249866E-2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6">
        <f>TITRES_STAT!D1137</f>
        <v>26.4635</v>
      </c>
      <c r="C1134" s="2">
        <f t="shared" si="102"/>
        <v>28.414253130410049</v>
      </c>
      <c r="D1134" s="2">
        <f t="shared" si="104"/>
        <v>27.447622271494808</v>
      </c>
      <c r="E1134" s="2">
        <f t="shared" si="103"/>
        <v>0.96663085891524148</v>
      </c>
      <c r="F1134" s="2">
        <f t="shared" si="107"/>
        <v>0.92696577442432881</v>
      </c>
      <c r="G1134" s="2">
        <f t="shared" si="105"/>
        <v>3.9665084490912661E-2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6">
        <f>TITRES_STAT!D1138</f>
        <v>26.2637</v>
      </c>
      <c r="C1135" s="2">
        <f t="shared" si="102"/>
        <v>28.203275725731579</v>
      </c>
      <c r="D1135" s="2">
        <f t="shared" si="104"/>
        <v>27.359924325458156</v>
      </c>
      <c r="E1135" s="2">
        <f t="shared" si="103"/>
        <v>0.84335140027342348</v>
      </c>
      <c r="F1135" s="2">
        <f t="shared" si="107"/>
        <v>0.91024289959414784</v>
      </c>
      <c r="G1135" s="2">
        <f t="shared" si="105"/>
        <v>-6.6891499320724357E-2</v>
      </c>
      <c r="H1135" s="2" t="str">
        <f t="shared" si="106"/>
        <v>Hold</v>
      </c>
    </row>
    <row r="1136" spans="1:8" ht="13.5" x14ac:dyDescent="0.25">
      <c r="A1136" s="3">
        <f>TITRES_STAT!B1139</f>
        <v>43965</v>
      </c>
      <c r="B1136" s="6">
        <f>TITRES_STAT!D1139</f>
        <v>26.972999999999999</v>
      </c>
      <c r="C1136" s="2">
        <f t="shared" si="102"/>
        <v>27.900264075619027</v>
      </c>
      <c r="D1136" s="2">
        <f t="shared" si="104"/>
        <v>27.331263264313108</v>
      </c>
      <c r="E1136" s="2">
        <f t="shared" si="103"/>
        <v>0.56900081130591929</v>
      </c>
      <c r="F1136" s="2">
        <f t="shared" si="107"/>
        <v>0.84199448193650217</v>
      </c>
      <c r="G1136" s="2">
        <f t="shared" si="105"/>
        <v>-0.27299367063058289</v>
      </c>
      <c r="H1136" s="2" t="str">
        <f t="shared" si="106"/>
        <v>Hold</v>
      </c>
    </row>
    <row r="1137" spans="1:8" ht="13.5" x14ac:dyDescent="0.25">
      <c r="A1137" s="3">
        <f>TITRES_STAT!B1140</f>
        <v>43966</v>
      </c>
      <c r="B1137" s="6">
        <f>TITRES_STAT!D1140</f>
        <v>26.163799999999998</v>
      </c>
      <c r="C1137" s="2">
        <f t="shared" si="102"/>
        <v>27.523992679369943</v>
      </c>
      <c r="D1137" s="2">
        <f t="shared" si="104"/>
        <v>27.244784503993618</v>
      </c>
      <c r="E1137" s="2">
        <f t="shared" si="103"/>
        <v>0.27920817537632558</v>
      </c>
      <c r="F1137" s="2">
        <f t="shared" si="107"/>
        <v>0.72943722062446681</v>
      </c>
      <c r="G1137" s="2">
        <f t="shared" si="105"/>
        <v>-0.45022904524814122</v>
      </c>
      <c r="H1137" s="2" t="str">
        <f t="shared" si="106"/>
        <v>Hold</v>
      </c>
    </row>
    <row r="1138" spans="1:8" ht="13.5" x14ac:dyDescent="0.25">
      <c r="A1138" s="3">
        <f>TITRES_STAT!B1141</f>
        <v>43969</v>
      </c>
      <c r="B1138" s="6">
        <f>TITRES_STAT!D1141</f>
        <v>26.163799999999998</v>
      </c>
      <c r="C1138" s="2">
        <f t="shared" si="102"/>
        <v>27.088809190236105</v>
      </c>
      <c r="D1138" s="2">
        <f t="shared" si="104"/>
        <v>27.164711577771868</v>
      </c>
      <c r="E1138" s="2">
        <f t="shared" si="103"/>
        <v>-7.5902387535762728E-2</v>
      </c>
      <c r="F1138" s="2">
        <f t="shared" si="107"/>
        <v>0.56836929899242095</v>
      </c>
      <c r="G1138" s="2">
        <f t="shared" si="105"/>
        <v>-0.64427168652818367</v>
      </c>
      <c r="H1138" s="2" t="str">
        <f t="shared" si="106"/>
        <v>Hold</v>
      </c>
    </row>
    <row r="1139" spans="1:8" ht="13.5" x14ac:dyDescent="0.25">
      <c r="A1139" s="3">
        <f>TITRES_STAT!B1142</f>
        <v>43970</v>
      </c>
      <c r="B1139" s="6">
        <f>TITRES_STAT!D1142</f>
        <v>26.163799999999998</v>
      </c>
      <c r="C1139" s="2">
        <f t="shared" si="102"/>
        <v>26.834300084045935</v>
      </c>
      <c r="D1139" s="2">
        <f t="shared" si="104"/>
        <v>27.090569979418397</v>
      </c>
      <c r="E1139" s="2">
        <f t="shared" si="103"/>
        <v>-0.25626989537246203</v>
      </c>
      <c r="F1139" s="2">
        <f t="shared" si="107"/>
        <v>0.40344146011944437</v>
      </c>
      <c r="G1139" s="2">
        <f t="shared" si="105"/>
        <v>-0.6597113554919064</v>
      </c>
      <c r="H1139" s="2" t="str">
        <f t="shared" si="106"/>
        <v>Hold</v>
      </c>
    </row>
    <row r="1140" spans="1:8" ht="13.5" x14ac:dyDescent="0.25">
      <c r="A1140" s="3">
        <f>TITRES_STAT!B1143</f>
        <v>43971</v>
      </c>
      <c r="B1140" s="6">
        <f>TITRES_STAT!D1143</f>
        <v>25.974</v>
      </c>
      <c r="C1140" s="2">
        <f t="shared" si="102"/>
        <v>26.735761609577331</v>
      </c>
      <c r="D1140" s="2">
        <f t="shared" si="104"/>
        <v>27.007861092054071</v>
      </c>
      <c r="E1140" s="2">
        <f t="shared" si="103"/>
        <v>-0.27209948247674021</v>
      </c>
      <c r="F1140" s="2">
        <f t="shared" si="107"/>
        <v>0.26833327160020748</v>
      </c>
      <c r="G1140" s="2">
        <f t="shared" si="105"/>
        <v>-0.54043275407694769</v>
      </c>
      <c r="H1140" s="2" t="str">
        <f t="shared" si="106"/>
        <v>Hold</v>
      </c>
    </row>
    <row r="1141" spans="1:8" ht="13.5" x14ac:dyDescent="0.25">
      <c r="A1141" s="3">
        <f>TITRES_STAT!B1144</f>
        <v>43972</v>
      </c>
      <c r="B1141" s="6">
        <f>TITRES_STAT!D1144</f>
        <v>25.194800000000001</v>
      </c>
      <c r="C1141" s="2">
        <f t="shared" si="102"/>
        <v>26.695413669642356</v>
      </c>
      <c r="D1141" s="2">
        <f t="shared" si="104"/>
        <v>26.873560270420437</v>
      </c>
      <c r="E1141" s="2">
        <f t="shared" si="103"/>
        <v>-0.17814660077808142</v>
      </c>
      <c r="F1141" s="2">
        <f t="shared" si="107"/>
        <v>0.17903729712454972</v>
      </c>
      <c r="G1141" s="2">
        <f t="shared" si="105"/>
        <v>-0.35718389790263116</v>
      </c>
      <c r="H1141" s="2" t="str">
        <f t="shared" si="106"/>
        <v>Hold</v>
      </c>
    </row>
    <row r="1142" spans="1:8" ht="13.5" x14ac:dyDescent="0.25">
      <c r="A1142" s="3">
        <f>TITRES_STAT!B1145</f>
        <v>43973</v>
      </c>
      <c r="B1142" s="6">
        <f>TITRES_STAT!D1145</f>
        <v>24.445499999999999</v>
      </c>
      <c r="C1142" s="2">
        <f t="shared" si="102"/>
        <v>26.782688489697378</v>
      </c>
      <c r="D1142" s="2">
        <f t="shared" si="104"/>
        <v>26.693703954092996</v>
      </c>
      <c r="E1142" s="2">
        <f t="shared" si="103"/>
        <v>8.8984535604382131E-2</v>
      </c>
      <c r="F1142" s="2">
        <f t="shared" si="107"/>
        <v>0.16102674482051621</v>
      </c>
      <c r="G1142" s="2">
        <f t="shared" si="105"/>
        <v>-7.2042209216134079E-2</v>
      </c>
      <c r="H1142" s="2" t="str">
        <f t="shared" si="106"/>
        <v>Hold</v>
      </c>
    </row>
    <row r="1143" spans="1:8" ht="13.5" x14ac:dyDescent="0.25">
      <c r="A1143" s="3">
        <f>TITRES_STAT!B1146</f>
        <v>43977</v>
      </c>
      <c r="B1143" s="6">
        <f>TITRES_STAT!D1146</f>
        <v>24.445499999999999</v>
      </c>
      <c r="C1143" s="2">
        <f t="shared" si="102"/>
        <v>26.735121029743937</v>
      </c>
      <c r="D1143" s="2">
        <f t="shared" si="104"/>
        <v>26.527170327863885</v>
      </c>
      <c r="E1143" s="2">
        <f t="shared" si="103"/>
        <v>0.20795070188005127</v>
      </c>
      <c r="F1143" s="2">
        <f t="shared" si="107"/>
        <v>0.17041153623242322</v>
      </c>
      <c r="G1143" s="2">
        <f t="shared" si="105"/>
        <v>3.7539165647628048E-2</v>
      </c>
      <c r="H1143" s="2" t="str">
        <f t="shared" si="106"/>
        <v>Sell</v>
      </c>
    </row>
    <row r="1144" spans="1:8" ht="13.5" x14ac:dyDescent="0.25">
      <c r="A1144" s="3">
        <f>TITRES_STAT!B1147</f>
        <v>43978</v>
      </c>
      <c r="B1144" s="6">
        <f>TITRES_STAT!D1147</f>
        <v>24.445499999999999</v>
      </c>
      <c r="C1144" s="2">
        <f t="shared" si="102"/>
        <v>26.6933331790141</v>
      </c>
      <c r="D1144" s="2">
        <f t="shared" si="104"/>
        <v>26.372972525799891</v>
      </c>
      <c r="E1144" s="2">
        <f t="shared" si="103"/>
        <v>0.32036065321420892</v>
      </c>
      <c r="F1144" s="2">
        <f t="shared" si="107"/>
        <v>0.20040135962878036</v>
      </c>
      <c r="G1144" s="2">
        <f t="shared" si="105"/>
        <v>0.11995929358542856</v>
      </c>
      <c r="H1144" s="2" t="str">
        <f t="shared" si="106"/>
        <v>Sell</v>
      </c>
    </row>
    <row r="1145" spans="1:8" ht="13.5" x14ac:dyDescent="0.25">
      <c r="A1145" s="3">
        <f>TITRES_STAT!B1148</f>
        <v>43979</v>
      </c>
      <c r="B1145" s="6">
        <f>TITRES_STAT!D1148</f>
        <v>25.174800000000001</v>
      </c>
      <c r="C1145" s="2">
        <f t="shared" si="102"/>
        <v>26.627235766858085</v>
      </c>
      <c r="D1145" s="2">
        <f t="shared" si="104"/>
        <v>26.284219005370268</v>
      </c>
      <c r="E1145" s="2">
        <f t="shared" si="103"/>
        <v>0.34301676148781723</v>
      </c>
      <c r="F1145" s="2">
        <f t="shared" si="107"/>
        <v>0.22892444000058776</v>
      </c>
      <c r="G1145" s="2">
        <f t="shared" si="105"/>
        <v>0.11409232148722948</v>
      </c>
      <c r="H1145" s="2" t="str">
        <f t="shared" si="106"/>
        <v>Sell</v>
      </c>
    </row>
    <row r="1146" spans="1:8" ht="13.5" x14ac:dyDescent="0.25">
      <c r="A1146" s="3">
        <f>TITRES_STAT!B1149</f>
        <v>43980</v>
      </c>
      <c r="B1146" s="6">
        <f>TITRES_STAT!D1149</f>
        <v>24.465499999999999</v>
      </c>
      <c r="C1146" s="2">
        <f t="shared" si="102"/>
        <v>26.680430264264533</v>
      </c>
      <c r="D1146" s="2">
        <f t="shared" si="104"/>
        <v>26.149499079046546</v>
      </c>
      <c r="E1146" s="2">
        <f t="shared" si="103"/>
        <v>0.53093118521798743</v>
      </c>
      <c r="F1146" s="2">
        <f t="shared" si="107"/>
        <v>0.28932578904406769</v>
      </c>
      <c r="G1146" s="2">
        <f t="shared" si="105"/>
        <v>0.24160539617391974</v>
      </c>
      <c r="H1146" s="2" t="str">
        <f t="shared" si="106"/>
        <v>Sell</v>
      </c>
    </row>
    <row r="1147" spans="1:8" ht="13.5" x14ac:dyDescent="0.25">
      <c r="A1147" s="3">
        <f>TITRES_STAT!B1150</f>
        <v>43983</v>
      </c>
      <c r="B1147" s="6">
        <f>TITRES_STAT!D1150</f>
        <v>24.4755</v>
      </c>
      <c r="C1147" s="2">
        <f t="shared" si="102"/>
        <v>26.600948685146911</v>
      </c>
      <c r="D1147" s="2">
        <f t="shared" si="104"/>
        <v>26.025499147265318</v>
      </c>
      <c r="E1147" s="2">
        <f t="shared" si="103"/>
        <v>0.57544953788159248</v>
      </c>
      <c r="F1147" s="2">
        <f t="shared" si="107"/>
        <v>0.34655053881157266</v>
      </c>
      <c r="G1147" s="2">
        <f t="shared" si="105"/>
        <v>0.22889899907001982</v>
      </c>
      <c r="H1147" s="2" t="str">
        <f t="shared" si="106"/>
        <v>Sell</v>
      </c>
    </row>
    <row r="1148" spans="1:8" ht="13.5" x14ac:dyDescent="0.25">
      <c r="A1148" s="3">
        <f>TITRES_STAT!B1151</f>
        <v>43984</v>
      </c>
      <c r="B1148" s="6">
        <f>TITRES_STAT!D1151</f>
        <v>24.4755</v>
      </c>
      <c r="C1148" s="2">
        <f t="shared" si="102"/>
        <v>26.533695041278158</v>
      </c>
      <c r="D1148" s="2">
        <f t="shared" si="104"/>
        <v>25.910684395616034</v>
      </c>
      <c r="E1148" s="2">
        <f t="shared" si="103"/>
        <v>0.62301064566212361</v>
      </c>
      <c r="F1148" s="2">
        <f t="shared" si="107"/>
        <v>0.40184256018168291</v>
      </c>
      <c r="G1148" s="2">
        <f t="shared" si="105"/>
        <v>0.2211680854804407</v>
      </c>
      <c r="H1148" s="2" t="str">
        <f t="shared" si="106"/>
        <v>Sell</v>
      </c>
    </row>
    <row r="1149" spans="1:8" ht="13.5" x14ac:dyDescent="0.25">
      <c r="A1149" s="3">
        <f>TITRES_STAT!B1152</f>
        <v>43985</v>
      </c>
      <c r="B1149" s="6">
        <f>TITRES_STAT!D1152</f>
        <v>24.965</v>
      </c>
      <c r="C1149" s="2">
        <f t="shared" si="102"/>
        <v>26.476788111850752</v>
      </c>
      <c r="D1149" s="2">
        <f t="shared" si="104"/>
        <v>25.840633699644478</v>
      </c>
      <c r="E1149" s="2">
        <f t="shared" si="103"/>
        <v>0.63615441220627389</v>
      </c>
      <c r="F1149" s="2">
        <f t="shared" si="107"/>
        <v>0.4487049305866011</v>
      </c>
      <c r="G1149" s="2">
        <f t="shared" si="105"/>
        <v>0.18744948161967279</v>
      </c>
      <c r="H1149" s="2" t="str">
        <f t="shared" si="106"/>
        <v>Sell</v>
      </c>
    </row>
    <row r="1150" spans="1:8" ht="13.5" x14ac:dyDescent="0.25">
      <c r="A1150" s="3">
        <f>TITRES_STAT!B1153</f>
        <v>43986</v>
      </c>
      <c r="B1150" s="6">
        <f>TITRES_STAT!D1153</f>
        <v>24.954999999999998</v>
      </c>
      <c r="C1150" s="2">
        <f t="shared" si="102"/>
        <v>26.399436094642944</v>
      </c>
      <c r="D1150" s="2">
        <f t="shared" si="104"/>
        <v>25.775031203374514</v>
      </c>
      <c r="E1150" s="2">
        <f t="shared" si="103"/>
        <v>0.62440489126842991</v>
      </c>
      <c r="F1150" s="2">
        <f t="shared" si="107"/>
        <v>0.48384492272296692</v>
      </c>
      <c r="G1150" s="2">
        <f t="shared" si="105"/>
        <v>0.14055996854546299</v>
      </c>
      <c r="H1150" s="2" t="str">
        <f t="shared" si="106"/>
        <v>Sell</v>
      </c>
    </row>
    <row r="1151" spans="1:8" ht="13.5" x14ac:dyDescent="0.25">
      <c r="A1151" s="3">
        <f>TITRES_STAT!B1154</f>
        <v>43987</v>
      </c>
      <c r="B1151" s="6">
        <f>TITRES_STAT!D1154</f>
        <v>24.945</v>
      </c>
      <c r="C1151" s="2">
        <f t="shared" si="102"/>
        <v>26.214107464697875</v>
      </c>
      <c r="D1151" s="2">
        <f t="shared" si="104"/>
        <v>25.713547410531959</v>
      </c>
      <c r="E1151" s="2">
        <f t="shared" si="103"/>
        <v>0.50056005416591631</v>
      </c>
      <c r="F1151" s="2">
        <f t="shared" si="107"/>
        <v>0.48718794901155682</v>
      </c>
      <c r="G1151" s="2">
        <f t="shared" si="105"/>
        <v>1.3372105154359493E-2</v>
      </c>
      <c r="H1151" s="2" t="str">
        <f t="shared" si="106"/>
        <v>Sell</v>
      </c>
    </row>
    <row r="1152" spans="1:8" ht="13.5" x14ac:dyDescent="0.25">
      <c r="A1152" s="3">
        <f>TITRES_STAT!B1155</f>
        <v>43990</v>
      </c>
      <c r="B1152" s="6">
        <f>TITRES_STAT!D1155</f>
        <v>24.2058</v>
      </c>
      <c r="C1152" s="2">
        <f t="shared" si="102"/>
        <v>25.942014008590508</v>
      </c>
      <c r="D1152" s="2">
        <f t="shared" si="104"/>
        <v>25.601862417159222</v>
      </c>
      <c r="E1152" s="2">
        <f t="shared" si="103"/>
        <v>0.3401515914312867</v>
      </c>
      <c r="F1152" s="2">
        <f t="shared" si="107"/>
        <v>0.45778067749550283</v>
      </c>
      <c r="G1152" s="2">
        <f t="shared" si="105"/>
        <v>-0.11762908606421613</v>
      </c>
      <c r="H1152" s="2" t="str">
        <f t="shared" si="106"/>
        <v>Hold</v>
      </c>
    </row>
    <row r="1153" spans="1:8" ht="13.5" x14ac:dyDescent="0.25">
      <c r="A1153" s="3">
        <f>TITRES_STAT!B1156</f>
        <v>43991</v>
      </c>
      <c r="B1153" s="6">
        <f>TITRES_STAT!D1156</f>
        <v>24.915099999999999</v>
      </c>
      <c r="C1153" s="2">
        <f t="shared" si="102"/>
        <v>25.711781084191966</v>
      </c>
      <c r="D1153" s="2">
        <f t="shared" si="104"/>
        <v>25.550991126999278</v>
      </c>
      <c r="E1153" s="2">
        <f t="shared" si="103"/>
        <v>0.16078995719268718</v>
      </c>
      <c r="F1153" s="2">
        <f t="shared" si="107"/>
        <v>0.39838253343493973</v>
      </c>
      <c r="G1153" s="2">
        <f t="shared" si="105"/>
        <v>-0.23759257624225255</v>
      </c>
      <c r="H1153" s="2" t="str">
        <f t="shared" si="106"/>
        <v>Hold</v>
      </c>
    </row>
    <row r="1154" spans="1:8" ht="13.5" x14ac:dyDescent="0.25">
      <c r="A1154" s="3">
        <f>TITRES_STAT!B1157</f>
        <v>43992</v>
      </c>
      <c r="B1154" s="6">
        <f>TITRES_STAT!D1157</f>
        <v>24.915099999999999</v>
      </c>
      <c r="C1154" s="2">
        <f t="shared" si="102"/>
        <v>25.516968609700893</v>
      </c>
      <c r="D1154" s="2">
        <f t="shared" si="104"/>
        <v>25.503888080554887</v>
      </c>
      <c r="E1154" s="2">
        <f t="shared" si="103"/>
        <v>1.3080529146005659E-2</v>
      </c>
      <c r="F1154" s="2">
        <f t="shared" si="107"/>
        <v>0.32132213257715292</v>
      </c>
      <c r="G1154" s="2">
        <f t="shared" si="105"/>
        <v>-0.30824160343114726</v>
      </c>
      <c r="H1154" s="2" t="str">
        <f t="shared" si="106"/>
        <v>Hold</v>
      </c>
    </row>
    <row r="1155" spans="1:8" ht="13.5" x14ac:dyDescent="0.25">
      <c r="A1155" s="3">
        <f>TITRES_STAT!B1158</f>
        <v>43993</v>
      </c>
      <c r="B1155" s="6">
        <f>TITRES_STAT!D1158</f>
        <v>24.915099999999999</v>
      </c>
      <c r="C1155" s="2">
        <f t="shared" si="102"/>
        <v>25.464327285131525</v>
      </c>
      <c r="D1155" s="2">
        <f t="shared" si="104"/>
        <v>25.460274148661931</v>
      </c>
      <c r="E1155" s="2">
        <f t="shared" si="103"/>
        <v>4.05313646959371E-3</v>
      </c>
      <c r="F1155" s="2">
        <f t="shared" si="107"/>
        <v>0.25786833335564108</v>
      </c>
      <c r="G1155" s="2">
        <f t="shared" si="105"/>
        <v>-0.25381519688604737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6">
        <f>TITRES_STAT!D1159</f>
        <v>24.915099999999999</v>
      </c>
      <c r="C1156" s="2">
        <f t="shared" si="102"/>
        <v>25.310661548957444</v>
      </c>
      <c r="D1156" s="2">
        <f t="shared" si="104"/>
        <v>25.419890878390675</v>
      </c>
      <c r="E1156" s="2">
        <f t="shared" si="103"/>
        <v>-0.10922932943323005</v>
      </c>
      <c r="F1156" s="2">
        <f t="shared" si="107"/>
        <v>0.18444880079786685</v>
      </c>
      <c r="G1156" s="2">
        <f t="shared" si="105"/>
        <v>-0.2936781302310969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6">
        <f>TITRES_STAT!D1160</f>
        <v>24.215800000000002</v>
      </c>
      <c r="C1157" s="2">
        <f t="shared" si="102"/>
        <v>25.182175156810146</v>
      </c>
      <c r="D1157" s="2">
        <f t="shared" si="104"/>
        <v>25.330698961472844</v>
      </c>
      <c r="E1157" s="2">
        <f t="shared" si="103"/>
        <v>-0.14852380466269821</v>
      </c>
      <c r="F1157" s="2">
        <f t="shared" si="107"/>
        <v>0.11785427970575384</v>
      </c>
      <c r="G1157" s="2">
        <f t="shared" si="105"/>
        <v>-0.26637808436845206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6">
        <f>TITRES_STAT!D1161</f>
        <v>23.496500000000001</v>
      </c>
      <c r="C1158" s="2">
        <f t="shared" si="102"/>
        <v>25.073455901916276</v>
      </c>
      <c r="D1158" s="2">
        <f t="shared" si="104"/>
        <v>25.194832371734115</v>
      </c>
      <c r="E1158" s="2">
        <f t="shared" si="103"/>
        <v>-0.12137646981783945</v>
      </c>
      <c r="F1158" s="2">
        <f t="shared" si="107"/>
        <v>7.0008129801035185E-2</v>
      </c>
      <c r="G1158" s="2">
        <f t="shared" si="105"/>
        <v>-0.19138459961887463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6">
        <f>TITRES_STAT!D1162</f>
        <v>23.476500000000001</v>
      </c>
      <c r="C1159" s="2">
        <f t="shared" si="102"/>
        <v>25.056770378544542</v>
      </c>
      <c r="D1159" s="2">
        <f t="shared" si="104"/>
        <v>25.067548492346404</v>
      </c>
      <c r="E1159" s="2">
        <f t="shared" si="103"/>
        <v>-1.0778113801862332E-2</v>
      </c>
      <c r="F1159" s="2">
        <f t="shared" si="107"/>
        <v>5.385088108045568E-2</v>
      </c>
      <c r="G1159" s="2">
        <f t="shared" si="105"/>
        <v>-6.4628994882318019E-2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6">
        <f>TITRES_STAT!D1163</f>
        <v>23.476500000000001</v>
      </c>
      <c r="C1160" s="2">
        <f t="shared" si="102"/>
        <v>25.041113397229999</v>
      </c>
      <c r="D1160" s="2">
        <f t="shared" si="104"/>
        <v>24.949693048468895</v>
      </c>
      <c r="E1160" s="2">
        <f t="shared" si="103"/>
        <v>9.1420348761104719E-2</v>
      </c>
      <c r="F1160" s="2">
        <f t="shared" si="107"/>
        <v>6.1364774616585495E-2</v>
      </c>
      <c r="G1160" s="2">
        <f t="shared" si="105"/>
        <v>3.0055574144519225E-2</v>
      </c>
      <c r="H1160" s="2" t="str">
        <f t="shared" si="106"/>
        <v>Sell</v>
      </c>
    </row>
    <row r="1161" spans="1:8" ht="13.5" x14ac:dyDescent="0.25">
      <c r="A1161" s="3">
        <f>TITRES_STAT!B1164</f>
        <v>44001</v>
      </c>
      <c r="B1161" s="6">
        <f>TITRES_STAT!D1164</f>
        <v>23.226800000000001</v>
      </c>
      <c r="C1161" s="2">
        <f t="shared" si="102"/>
        <v>25.026326720733078</v>
      </c>
      <c r="D1161" s="2">
        <f t="shared" si="104"/>
        <v>24.822071341174901</v>
      </c>
      <c r="E1161" s="2">
        <f t="shared" si="103"/>
        <v>0.20425537955817674</v>
      </c>
      <c r="F1161" s="2">
        <f t="shared" si="107"/>
        <v>8.9942895604903747E-2</v>
      </c>
      <c r="G1161" s="2">
        <f t="shared" si="105"/>
        <v>0.11431248395327299</v>
      </c>
      <c r="H1161" s="2" t="str">
        <f t="shared" si="106"/>
        <v>Sell</v>
      </c>
    </row>
    <row r="1162" spans="1:8" ht="13.5" x14ac:dyDescent="0.25">
      <c r="A1162" s="3">
        <f>TITRES_STAT!B1165</f>
        <v>44004</v>
      </c>
      <c r="B1162" s="6">
        <f>TITRES_STAT!D1165</f>
        <v>22.986999999999998</v>
      </c>
      <c r="C1162" s="2">
        <f t="shared" si="102"/>
        <v>24.900091840620298</v>
      </c>
      <c r="D1162" s="2">
        <f t="shared" si="104"/>
        <v>24.686140130717501</v>
      </c>
      <c r="E1162" s="2">
        <f t="shared" si="103"/>
        <v>0.21395170990279766</v>
      </c>
      <c r="F1162" s="2">
        <f t="shared" si="107"/>
        <v>0.11474465846448254</v>
      </c>
      <c r="G1162" s="2">
        <f t="shared" si="105"/>
        <v>9.9207051438315125E-2</v>
      </c>
      <c r="H1162" s="2" t="str">
        <f t="shared" si="106"/>
        <v>Sell</v>
      </c>
    </row>
    <row r="1163" spans="1:8" ht="13.5" x14ac:dyDescent="0.25">
      <c r="A1163" s="3">
        <f>TITRES_STAT!B1166</f>
        <v>44005</v>
      </c>
      <c r="B1163" s="6">
        <f>TITRES_STAT!D1166</f>
        <v>22.577400000000001</v>
      </c>
      <c r="C1163" s="2">
        <f t="shared" si="102"/>
        <v>24.902400788217175</v>
      </c>
      <c r="D1163" s="2">
        <f t="shared" si="104"/>
        <v>24.52993715807176</v>
      </c>
      <c r="E1163" s="2">
        <f t="shared" si="103"/>
        <v>0.37246363014541473</v>
      </c>
      <c r="F1163" s="2">
        <f t="shared" si="107"/>
        <v>0.16628845280066901</v>
      </c>
      <c r="G1163" s="2">
        <f t="shared" si="105"/>
        <v>0.20617517734474572</v>
      </c>
      <c r="H1163" s="2" t="str">
        <f t="shared" si="106"/>
        <v>Sell</v>
      </c>
    </row>
    <row r="1164" spans="1:8" ht="13.5" x14ac:dyDescent="0.25">
      <c r="A1164" s="3">
        <f>TITRES_STAT!B1167</f>
        <v>44006</v>
      </c>
      <c r="B1164" s="6">
        <f>TITRES_STAT!D1167</f>
        <v>22.557400000000001</v>
      </c>
      <c r="C1164" s="2">
        <f t="shared" si="102"/>
        <v>24.904354513106842</v>
      </c>
      <c r="D1164" s="2">
        <f t="shared" si="104"/>
        <v>24.38382329451089</v>
      </c>
      <c r="E1164" s="2">
        <f t="shared" si="103"/>
        <v>0.52053121859595208</v>
      </c>
      <c r="F1164" s="2">
        <f t="shared" si="107"/>
        <v>0.23713700595972562</v>
      </c>
      <c r="G1164" s="2">
        <f t="shared" si="105"/>
        <v>0.28339421263622644</v>
      </c>
      <c r="H1164" s="2" t="str">
        <f t="shared" si="106"/>
        <v>Sell</v>
      </c>
    </row>
    <row r="1165" spans="1:8" ht="13.5" x14ac:dyDescent="0.25">
      <c r="A1165" s="3">
        <f>TITRES_STAT!B1168</f>
        <v>44007</v>
      </c>
      <c r="B1165" s="6">
        <f>TITRES_STAT!D1168</f>
        <v>21.8781</v>
      </c>
      <c r="C1165" s="2">
        <f t="shared" si="102"/>
        <v>24.90600766493656</v>
      </c>
      <c r="D1165" s="2">
        <f t="shared" si="104"/>
        <v>24.198214161584158</v>
      </c>
      <c r="E1165" s="2">
        <f t="shared" si="103"/>
        <v>0.7077935033524021</v>
      </c>
      <c r="F1165" s="2">
        <f t="shared" si="107"/>
        <v>0.33126830543826091</v>
      </c>
      <c r="G1165" s="2">
        <f t="shared" si="105"/>
        <v>0.37652519791414119</v>
      </c>
      <c r="H1165" s="2" t="str">
        <f t="shared" si="106"/>
        <v>Sell</v>
      </c>
    </row>
    <row r="1166" spans="1:8" ht="13.5" x14ac:dyDescent="0.25">
      <c r="A1166" s="3">
        <f>TITRES_STAT!B1169</f>
        <v>44008</v>
      </c>
      <c r="B1166" s="6">
        <f>TITRES_STAT!D1169</f>
        <v>22.5275</v>
      </c>
      <c r="C1166" s="2">
        <f t="shared" si="102"/>
        <v>24.907406485715551</v>
      </c>
      <c r="D1166" s="2">
        <f t="shared" si="104"/>
        <v>24.074457557022367</v>
      </c>
      <c r="E1166" s="2">
        <f t="shared" si="103"/>
        <v>0.8329489286931846</v>
      </c>
      <c r="F1166" s="2">
        <f t="shared" si="107"/>
        <v>0.43160443008924565</v>
      </c>
      <c r="G1166" s="2">
        <f t="shared" si="105"/>
        <v>0.40134449860393895</v>
      </c>
      <c r="H1166" s="2" t="str">
        <f t="shared" si="106"/>
        <v>Sell</v>
      </c>
    </row>
    <row r="1167" spans="1:8" ht="13.5" x14ac:dyDescent="0.25">
      <c r="A1167" s="3">
        <f>TITRES_STAT!B1170</f>
        <v>44011</v>
      </c>
      <c r="B1167" s="6">
        <f>TITRES_STAT!D1170</f>
        <v>22.517499999999998</v>
      </c>
      <c r="C1167" s="2">
        <f t="shared" ref="C1167:C1230" si="108">$C$4*B1157+C1166*(1-$C$4)</f>
        <v>24.801005487913159</v>
      </c>
      <c r="D1167" s="2">
        <f t="shared" si="104"/>
        <v>23.959127367613302</v>
      </c>
      <c r="E1167" s="2">
        <f t="shared" si="103"/>
        <v>0.84187812029985665</v>
      </c>
      <c r="F1167" s="2">
        <f t="shared" si="107"/>
        <v>0.51365916813136792</v>
      </c>
      <c r="G1167" s="2">
        <f t="shared" si="105"/>
        <v>0.32821895216848873</v>
      </c>
      <c r="H1167" s="2" t="str">
        <f t="shared" si="106"/>
        <v>Sell</v>
      </c>
    </row>
    <row r="1168" spans="1:8" ht="13.5" x14ac:dyDescent="0.25">
      <c r="A1168" s="3">
        <f>TITRES_STAT!B1171</f>
        <v>44012</v>
      </c>
      <c r="B1168" s="6">
        <f>TITRES_STAT!D1171</f>
        <v>21.8781</v>
      </c>
      <c r="C1168" s="2">
        <f t="shared" si="108"/>
        <v>24.600312335926521</v>
      </c>
      <c r="D1168" s="2">
        <f t="shared" si="104"/>
        <v>23.804977192234539</v>
      </c>
      <c r="E1168" s="2">
        <f t="shared" si="103"/>
        <v>0.79533514369198244</v>
      </c>
      <c r="F1168" s="2">
        <f t="shared" si="107"/>
        <v>0.56999436324349084</v>
      </c>
      <c r="G1168" s="2">
        <f t="shared" si="105"/>
        <v>0.2253407804484916</v>
      </c>
      <c r="H1168" s="2" t="str">
        <f t="shared" si="106"/>
        <v>Sell</v>
      </c>
    </row>
    <row r="1169" spans="1:8" ht="13.5" x14ac:dyDescent="0.25">
      <c r="A1169" s="3">
        <f>TITRES_STAT!B1172</f>
        <v>44013</v>
      </c>
      <c r="B1169" s="6">
        <f>TITRES_STAT!D1172</f>
        <v>21.8781</v>
      </c>
      <c r="C1169" s="2">
        <f t="shared" si="108"/>
        <v>24.427418130399364</v>
      </c>
      <c r="D1169" s="2">
        <f t="shared" si="104"/>
        <v>23.662245548365313</v>
      </c>
      <c r="E1169" s="2">
        <f t="shared" si="103"/>
        <v>0.76517258203405092</v>
      </c>
      <c r="F1169" s="2">
        <f t="shared" si="107"/>
        <v>0.60903000700160292</v>
      </c>
      <c r="G1169" s="2">
        <f t="shared" si="105"/>
        <v>0.15614257503244799</v>
      </c>
      <c r="H1169" s="2" t="str">
        <f t="shared" si="106"/>
        <v>Sell</v>
      </c>
    </row>
    <row r="1170" spans="1:8" ht="13.5" x14ac:dyDescent="0.25">
      <c r="A1170" s="3">
        <f>TITRES_STAT!B1173</f>
        <v>44014</v>
      </c>
      <c r="B1170" s="6">
        <f>TITRES_STAT!D1173</f>
        <v>22.5275</v>
      </c>
      <c r="C1170" s="2">
        <f t="shared" si="108"/>
        <v>24.281123033414847</v>
      </c>
      <c r="D1170" s="2">
        <f t="shared" si="104"/>
        <v>23.578190322560474</v>
      </c>
      <c r="E1170" s="2">
        <f t="shared" si="103"/>
        <v>0.70293271085437325</v>
      </c>
      <c r="F1170" s="2">
        <f t="shared" si="107"/>
        <v>0.62781054777215706</v>
      </c>
      <c r="G1170" s="2">
        <f t="shared" si="105"/>
        <v>7.5122163082216198E-2</v>
      </c>
      <c r="H1170" s="2" t="str">
        <f t="shared" si="106"/>
        <v>Sell</v>
      </c>
    </row>
    <row r="1171" spans="1:8" ht="13.5" x14ac:dyDescent="0.25">
      <c r="A1171" s="3">
        <f>TITRES_STAT!B1174</f>
        <v>44015</v>
      </c>
      <c r="B1171" s="6">
        <f>TITRES_STAT!D1174</f>
        <v>23.1968</v>
      </c>
      <c r="C1171" s="2">
        <f t="shared" si="108"/>
        <v>24.118919489812562</v>
      </c>
      <c r="D1171" s="2">
        <f t="shared" si="104"/>
        <v>23.549939187555992</v>
      </c>
      <c r="E1171" s="2">
        <f t="shared" si="103"/>
        <v>0.56898030225656981</v>
      </c>
      <c r="F1171" s="2">
        <f t="shared" si="107"/>
        <v>0.61604449866903965</v>
      </c>
      <c r="G1171" s="2">
        <f t="shared" si="105"/>
        <v>-4.7064196412469839E-2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6">
        <f>TITRES_STAT!D1175</f>
        <v>23.975999999999999</v>
      </c>
      <c r="C1172" s="2">
        <f t="shared" si="108"/>
        <v>23.944778029841398</v>
      </c>
      <c r="D1172" s="2">
        <f t="shared" si="104"/>
        <v>23.581499247737028</v>
      </c>
      <c r="E1172" s="2">
        <f t="shared" si="103"/>
        <v>0.36327878210436992</v>
      </c>
      <c r="F1172" s="2">
        <f t="shared" si="107"/>
        <v>0.56549135535610573</v>
      </c>
      <c r="G1172" s="2">
        <f t="shared" si="105"/>
        <v>-0.20221257325173581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6">
        <f>TITRES_STAT!D1176</f>
        <v>24.4755</v>
      </c>
      <c r="C1173" s="2">
        <f t="shared" si="108"/>
        <v>23.734412179096569</v>
      </c>
      <c r="D1173" s="2">
        <f t="shared" si="104"/>
        <v>23.647721525682432</v>
      </c>
      <c r="E1173" s="2">
        <f t="shared" si="103"/>
        <v>8.6690653414137842E-2</v>
      </c>
      <c r="F1173" s="2">
        <f t="shared" si="107"/>
        <v>0.4697312149677122</v>
      </c>
      <c r="G1173" s="2">
        <f t="shared" si="105"/>
        <v>-0.38304056155357435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6">
        <f>TITRES_STAT!D1177</f>
        <v>25.943999999999999</v>
      </c>
      <c r="C1174" s="2">
        <f t="shared" si="108"/>
        <v>23.553333382312481</v>
      </c>
      <c r="D1174" s="2">
        <f t="shared" si="104"/>
        <v>23.817816227483732</v>
      </c>
      <c r="E1174" s="2">
        <f t="shared" si="103"/>
        <v>-0.26448284517125131</v>
      </c>
      <c r="F1174" s="2">
        <f t="shared" si="107"/>
        <v>0.32288840293991949</v>
      </c>
      <c r="G1174" s="2">
        <f t="shared" si="105"/>
        <v>-0.58737124811117081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6">
        <f>TITRES_STAT!D1178</f>
        <v>26.3736</v>
      </c>
      <c r="C1175" s="2">
        <f t="shared" si="108"/>
        <v>23.295605169649022</v>
      </c>
      <c r="D1175" s="2">
        <f t="shared" si="104"/>
        <v>24.007133543966418</v>
      </c>
      <c r="E1175" s="2">
        <f t="shared" si="103"/>
        <v>-0.71152837431739613</v>
      </c>
      <c r="F1175" s="2">
        <f t="shared" si="107"/>
        <v>0.11600504748845636</v>
      </c>
      <c r="G1175" s="2">
        <f t="shared" si="105"/>
        <v>-0.82753342180585254</v>
      </c>
      <c r="H1175" s="2" t="str">
        <f t="shared" si="106"/>
        <v>Hold</v>
      </c>
    </row>
    <row r="1176" spans="1:8" ht="13.5" x14ac:dyDescent="0.25">
      <c r="A1176" s="3">
        <f>TITRES_STAT!B1179</f>
        <v>44022</v>
      </c>
      <c r="B1176" s="6">
        <f>TITRES_STAT!D1179</f>
        <v>26.3536</v>
      </c>
      <c r="C1176" s="2">
        <f t="shared" si="108"/>
        <v>23.177435143549175</v>
      </c>
      <c r="D1176" s="2">
        <f t="shared" si="104"/>
        <v>24.18094587404298</v>
      </c>
      <c r="E1176" s="2">
        <f t="shared" si="103"/>
        <v>-1.0035107304938045</v>
      </c>
      <c r="F1176" s="2">
        <f t="shared" si="107"/>
        <v>-0.10789810810799583</v>
      </c>
      <c r="G1176" s="2">
        <f t="shared" si="105"/>
        <v>-0.89561262238580863</v>
      </c>
      <c r="H1176" s="2" t="str">
        <f t="shared" si="106"/>
        <v>Hold</v>
      </c>
    </row>
    <row r="1177" spans="1:8" ht="13.5" x14ac:dyDescent="0.25">
      <c r="A1177" s="3">
        <f>TITRES_STAT!B1180</f>
        <v>44025</v>
      </c>
      <c r="B1177" s="6">
        <f>TITRES_STAT!D1180</f>
        <v>26.3536</v>
      </c>
      <c r="C1177" s="2">
        <f t="shared" si="108"/>
        <v>23.075906659926225</v>
      </c>
      <c r="D1177" s="2">
        <f t="shared" si="104"/>
        <v>24.34188321670646</v>
      </c>
      <c r="E1177" s="2">
        <f t="shared" si="103"/>
        <v>-1.2659765567802346</v>
      </c>
      <c r="F1177" s="2">
        <f t="shared" si="107"/>
        <v>-0.33951379784244362</v>
      </c>
      <c r="G1177" s="2">
        <f t="shared" si="105"/>
        <v>-0.92646275893779095</v>
      </c>
      <c r="H1177" s="2" t="str">
        <f t="shared" si="106"/>
        <v>Hold</v>
      </c>
    </row>
    <row r="1178" spans="1:8" ht="13.5" x14ac:dyDescent="0.25">
      <c r="A1178" s="3">
        <f>TITRES_STAT!B1181</f>
        <v>44026</v>
      </c>
      <c r="B1178" s="6">
        <f>TITRES_STAT!D1181</f>
        <v>26.473500000000001</v>
      </c>
      <c r="C1178" s="2">
        <f t="shared" si="108"/>
        <v>22.891628712245268</v>
      </c>
      <c r="D1178" s="2">
        <f t="shared" si="104"/>
        <v>24.499780756209685</v>
      </c>
      <c r="E1178" s="2">
        <f t="shared" si="103"/>
        <v>-1.6081520439644166</v>
      </c>
      <c r="F1178" s="2">
        <f t="shared" si="107"/>
        <v>-0.59324144706683823</v>
      </c>
      <c r="G1178" s="2">
        <f t="shared" si="105"/>
        <v>-1.0149105968975785</v>
      </c>
      <c r="H1178" s="2" t="str">
        <f t="shared" si="106"/>
        <v>Hold</v>
      </c>
    </row>
    <row r="1179" spans="1:8" ht="13.5" x14ac:dyDescent="0.25">
      <c r="A1179" s="3">
        <f>TITRES_STAT!B1182</f>
        <v>44027</v>
      </c>
      <c r="B1179" s="6">
        <f>TITRES_STAT!D1182</f>
        <v>26.943000000000001</v>
      </c>
      <c r="C1179" s="2">
        <f t="shared" si="108"/>
        <v>22.735701218053688</v>
      </c>
      <c r="D1179" s="2">
        <f t="shared" si="104"/>
        <v>24.680759959453411</v>
      </c>
      <c r="E1179" s="2">
        <f t="shared" si="103"/>
        <v>-1.9450587413997233</v>
      </c>
      <c r="F1179" s="2">
        <f t="shared" si="107"/>
        <v>-0.86360490593341521</v>
      </c>
      <c r="G1179" s="2">
        <f t="shared" si="105"/>
        <v>-1.0814538354663081</v>
      </c>
      <c r="H1179" s="2" t="str">
        <f t="shared" si="106"/>
        <v>Hold</v>
      </c>
    </row>
    <row r="1180" spans="1:8" ht="13.5" x14ac:dyDescent="0.25">
      <c r="A1180" s="3">
        <f>TITRES_STAT!B1183</f>
        <v>44028</v>
      </c>
      <c r="B1180" s="6">
        <f>TITRES_STAT!D1183</f>
        <v>26.873100000000001</v>
      </c>
      <c r="C1180" s="2">
        <f t="shared" si="108"/>
        <v>22.703670261430041</v>
      </c>
      <c r="D1180" s="2">
        <f t="shared" si="104"/>
        <v>24.84315551801242</v>
      </c>
      <c r="E1180" s="2">
        <f t="shared" ref="E1180:E1243" si="109">C1180-D1180</f>
        <v>-2.139485256582379</v>
      </c>
      <c r="F1180" s="2">
        <f t="shared" si="107"/>
        <v>-1.1187809760632081</v>
      </c>
      <c r="G1180" s="2">
        <f t="shared" si="105"/>
        <v>-1.0207042805191708</v>
      </c>
      <c r="H1180" s="2" t="str">
        <f t="shared" si="106"/>
        <v>Hold</v>
      </c>
    </row>
    <row r="1181" spans="1:8" ht="13.5" x14ac:dyDescent="0.25">
      <c r="A1181" s="3">
        <f>TITRES_STAT!B1184</f>
        <v>44029</v>
      </c>
      <c r="B1181" s="6">
        <f>TITRES_STAT!D1184</f>
        <v>26.873100000000001</v>
      </c>
      <c r="C1181" s="2">
        <f t="shared" si="108"/>
        <v>22.779536375056189</v>
      </c>
      <c r="D1181" s="2">
        <f t="shared" ref="D1181:D1244" si="110">$D$4*B1181+(1-$D$4)*D1180</f>
        <v>24.993521775937428</v>
      </c>
      <c r="E1181" s="2">
        <f t="shared" si="109"/>
        <v>-2.2139854008812385</v>
      </c>
      <c r="F1181" s="2">
        <f t="shared" si="107"/>
        <v>-1.3378218610268142</v>
      </c>
      <c r="G1181" s="2">
        <f t="shared" si="105"/>
        <v>-0.8761635398544243</v>
      </c>
      <c r="H1181" s="2" t="str">
        <f t="shared" si="106"/>
        <v>Hold</v>
      </c>
    </row>
    <row r="1182" spans="1:8" ht="13.5" x14ac:dyDescent="0.25">
      <c r="A1182" s="3">
        <f>TITRES_STAT!B1185</f>
        <v>44032</v>
      </c>
      <c r="B1182" s="6">
        <f>TITRES_STAT!D1185</f>
        <v>26.873100000000001</v>
      </c>
      <c r="C1182" s="2">
        <f t="shared" si="108"/>
        <v>22.963607701970624</v>
      </c>
      <c r="D1182" s="2">
        <f t="shared" si="110"/>
        <v>25.132749792534657</v>
      </c>
      <c r="E1182" s="2">
        <f t="shared" si="109"/>
        <v>-2.1691420905640335</v>
      </c>
      <c r="F1182" s="2">
        <f t="shared" si="107"/>
        <v>-1.504085906934258</v>
      </c>
      <c r="G1182" s="2">
        <f t="shared" si="105"/>
        <v>-0.66505618362977548</v>
      </c>
      <c r="H1182" s="2" t="str">
        <f t="shared" si="106"/>
        <v>Hold</v>
      </c>
    </row>
    <row r="1183" spans="1:8" ht="13.5" x14ac:dyDescent="0.25">
      <c r="A1183" s="3">
        <f>TITRES_STAT!B1186</f>
        <v>44033</v>
      </c>
      <c r="B1183" s="6">
        <f>TITRES_STAT!D1186</f>
        <v>26.873100000000001</v>
      </c>
      <c r="C1183" s="2">
        <f t="shared" si="108"/>
        <v>23.196206517052069</v>
      </c>
      <c r="D1183" s="2">
        <f t="shared" si="110"/>
        <v>25.261664622717277</v>
      </c>
      <c r="E1183" s="2">
        <f t="shared" si="109"/>
        <v>-2.0654581056652077</v>
      </c>
      <c r="F1183" s="2">
        <f t="shared" si="107"/>
        <v>-1.6163603466804481</v>
      </c>
      <c r="G1183" s="2">
        <f t="shared" si="105"/>
        <v>-0.44909775898475957</v>
      </c>
      <c r="H1183" s="2" t="str">
        <f t="shared" si="106"/>
        <v>Hold</v>
      </c>
    </row>
    <row r="1184" spans="1:8" ht="13.5" x14ac:dyDescent="0.25">
      <c r="A1184" s="3">
        <f>TITRES_STAT!B1187</f>
        <v>44034</v>
      </c>
      <c r="B1184" s="6">
        <f>TITRES_STAT!D1187</f>
        <v>26.873100000000001</v>
      </c>
      <c r="C1184" s="2">
        <f t="shared" si="108"/>
        <v>23.618943975967134</v>
      </c>
      <c r="D1184" s="2">
        <f t="shared" si="110"/>
        <v>25.381030206219702</v>
      </c>
      <c r="E1184" s="2">
        <f t="shared" si="109"/>
        <v>-1.7620862302525673</v>
      </c>
      <c r="F1184" s="2">
        <f t="shared" si="107"/>
        <v>-1.6455055233948721</v>
      </c>
      <c r="G1184" s="2">
        <f t="shared" si="105"/>
        <v>-0.11658070685769517</v>
      </c>
      <c r="H1184" s="2" t="str">
        <f t="shared" si="106"/>
        <v>Hold</v>
      </c>
    </row>
    <row r="1185" spans="1:8" ht="13.5" x14ac:dyDescent="0.25">
      <c r="A1185" s="3">
        <f>TITRES_STAT!B1188</f>
        <v>44035</v>
      </c>
      <c r="B1185" s="6">
        <f>TITRES_STAT!D1188</f>
        <v>26.873100000000001</v>
      </c>
      <c r="C1185" s="2">
        <f t="shared" si="108"/>
        <v>24.042737210433728</v>
      </c>
      <c r="D1185" s="2">
        <f t="shared" si="110"/>
        <v>25.491553894647872</v>
      </c>
      <c r="E1185" s="2">
        <f t="shared" si="109"/>
        <v>-1.4488166842141439</v>
      </c>
      <c r="F1185" s="2">
        <f t="shared" si="107"/>
        <v>-1.6061677555587266</v>
      </c>
      <c r="G1185" s="2">
        <f t="shared" si="105"/>
        <v>0.1573510713445827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6">
        <f>TITRES_STAT!D1189</f>
        <v>26.873100000000001</v>
      </c>
      <c r="C1186" s="2">
        <f t="shared" si="108"/>
        <v>24.398254562674694</v>
      </c>
      <c r="D1186" s="2">
        <f t="shared" si="110"/>
        <v>25.593890643192474</v>
      </c>
      <c r="E1186" s="2">
        <f t="shared" si="109"/>
        <v>-1.1956360805177795</v>
      </c>
      <c r="F1186" s="2">
        <f t="shared" si="107"/>
        <v>-1.5240614205505372</v>
      </c>
      <c r="G1186" s="2">
        <f t="shared" si="105"/>
        <v>0.3284253400327577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6">
        <f>TITRES_STAT!D1190</f>
        <v>26.673300000000001</v>
      </c>
      <c r="C1187" s="2">
        <f t="shared" si="108"/>
        <v>24.699076937647821</v>
      </c>
      <c r="D1187" s="2">
        <f t="shared" si="110"/>
        <v>25.673846891844882</v>
      </c>
      <c r="E1187" s="2">
        <f t="shared" si="109"/>
        <v>-0.97476995419706114</v>
      </c>
      <c r="F1187" s="2">
        <f t="shared" si="107"/>
        <v>-1.4142031272798421</v>
      </c>
      <c r="G1187" s="2">
        <f t="shared" si="105"/>
        <v>0.43943317308278096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6">
        <f>TITRES_STAT!D1191</f>
        <v>26.673300000000001</v>
      </c>
      <c r="C1188" s="2">
        <f t="shared" si="108"/>
        <v>24.972065101086617</v>
      </c>
      <c r="D1188" s="2">
        <f t="shared" si="110"/>
        <v>25.747880455411927</v>
      </c>
      <c r="E1188" s="2">
        <f t="shared" si="109"/>
        <v>-0.77581535432531012</v>
      </c>
      <c r="F1188" s="2">
        <f t="shared" si="107"/>
        <v>-1.2865255726889357</v>
      </c>
      <c r="G1188" s="2">
        <f t="shared" ref="G1188:G1251" si="111">E1188-F1188</f>
        <v>0.51071021836362562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6">
        <f>TITRES_STAT!D1192</f>
        <v>26.673300000000001</v>
      </c>
      <c r="C1189" s="2">
        <f t="shared" si="108"/>
        <v>25.275285854765599</v>
      </c>
      <c r="D1189" s="2">
        <f t="shared" si="110"/>
        <v>25.816430051307339</v>
      </c>
      <c r="E1189" s="2">
        <f t="shared" si="109"/>
        <v>-0.54114419654174029</v>
      </c>
      <c r="F1189" s="2">
        <f t="shared" ref="F1189:F1252" si="113">(E1189*(2/(10)))+((1-(2/10))*F1188)</f>
        <v>-1.1374492974594967</v>
      </c>
      <c r="G1189" s="2">
        <f t="shared" si="111"/>
        <v>0.59630510091775646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6">
        <f>TITRES_STAT!D1193</f>
        <v>26.673300000000001</v>
      </c>
      <c r="C1190" s="2">
        <f t="shared" si="108"/>
        <v>25.521103415570892</v>
      </c>
      <c r="D1190" s="2">
        <f t="shared" si="110"/>
        <v>25.879901899358646</v>
      </c>
      <c r="E1190" s="2">
        <f t="shared" si="109"/>
        <v>-0.35879848378775492</v>
      </c>
      <c r="F1190" s="2">
        <f t="shared" si="113"/>
        <v>-0.98171913472514849</v>
      </c>
      <c r="G1190" s="2">
        <f t="shared" si="111"/>
        <v>0.62292065093739357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6">
        <f>TITRES_STAT!D1194</f>
        <v>26.673300000000001</v>
      </c>
      <c r="C1191" s="2">
        <f t="shared" si="108"/>
        <v>25.729102890098446</v>
      </c>
      <c r="D1191" s="2">
        <f t="shared" si="110"/>
        <v>25.938672129035783</v>
      </c>
      <c r="E1191" s="2">
        <f t="shared" si="109"/>
        <v>-0.20956923893733759</v>
      </c>
      <c r="F1191" s="2">
        <f t="shared" si="113"/>
        <v>-0.82728915556758642</v>
      </c>
      <c r="G1191" s="2">
        <f t="shared" si="111"/>
        <v>0.61771991663024883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6">
        <f>TITRES_STAT!D1195</f>
        <v>26.673300000000001</v>
      </c>
      <c r="C1192" s="2">
        <f t="shared" si="108"/>
        <v>25.905102445467918</v>
      </c>
      <c r="D1192" s="2">
        <f t="shared" si="110"/>
        <v>25.993089008366464</v>
      </c>
      <c r="E1192" s="2">
        <f t="shared" si="109"/>
        <v>-8.7986562898546339E-2</v>
      </c>
      <c r="F1192" s="2">
        <f t="shared" si="113"/>
        <v>-0.67942863703377854</v>
      </c>
      <c r="G1192" s="2">
        <f t="shared" si="111"/>
        <v>0.5914420741352322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6">
        <f>TITRES_STAT!D1196</f>
        <v>26.673300000000001</v>
      </c>
      <c r="C1193" s="2">
        <f t="shared" si="108"/>
        <v>26.054025146165163</v>
      </c>
      <c r="D1193" s="2">
        <f t="shared" si="110"/>
        <v>26.043475007746725</v>
      </c>
      <c r="E1193" s="2">
        <f t="shared" si="109"/>
        <v>1.0550138418437882E-2</v>
      </c>
      <c r="F1193" s="2">
        <f t="shared" si="113"/>
        <v>-0.54143288194333528</v>
      </c>
      <c r="G1193" s="2">
        <f t="shared" si="111"/>
        <v>0.55198302036177316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6">
        <f>TITRES_STAT!D1197</f>
        <v>26.673300000000001</v>
      </c>
      <c r="C1194" s="2">
        <f t="shared" si="108"/>
        <v>26.180036662139752</v>
      </c>
      <c r="D1194" s="2">
        <f t="shared" si="110"/>
        <v>26.090128710876598</v>
      </c>
      <c r="E1194" s="2">
        <f t="shared" si="109"/>
        <v>8.9907951263153763E-2</v>
      </c>
      <c r="F1194" s="2">
        <f t="shared" si="113"/>
        <v>-0.41516471530203752</v>
      </c>
      <c r="G1194" s="2">
        <f t="shared" si="111"/>
        <v>0.50507266656519123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6">
        <f>TITRES_STAT!D1198</f>
        <v>26.673300000000001</v>
      </c>
      <c r="C1195" s="2">
        <f t="shared" si="108"/>
        <v>26.286661791041329</v>
      </c>
      <c r="D1195" s="2">
        <f t="shared" si="110"/>
        <v>26.133326584144999</v>
      </c>
      <c r="E1195" s="2">
        <f t="shared" si="109"/>
        <v>0.15333520689632962</v>
      </c>
      <c r="F1195" s="2">
        <f t="shared" si="113"/>
        <v>-0.30146473086236414</v>
      </c>
      <c r="G1195" s="2">
        <f t="shared" si="111"/>
        <v>0.45479993775869376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6">
        <f>TITRES_STAT!D1199</f>
        <v>26.673300000000001</v>
      </c>
      <c r="C1196" s="2">
        <f t="shared" si="108"/>
        <v>26.37688305395805</v>
      </c>
      <c r="D1196" s="2">
        <f t="shared" si="110"/>
        <v>26.173324614949074</v>
      </c>
      <c r="E1196" s="2">
        <f t="shared" si="109"/>
        <v>0.20355843900897597</v>
      </c>
      <c r="F1196" s="2">
        <f t="shared" si="113"/>
        <v>-0.20046009688809613</v>
      </c>
      <c r="G1196" s="2">
        <f t="shared" si="111"/>
        <v>0.4040185358970721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6">
        <f>TITRES_STAT!D1200</f>
        <v>26.673300000000001</v>
      </c>
      <c r="C1197" s="2">
        <f t="shared" si="108"/>
        <v>26.422485661041428</v>
      </c>
      <c r="D1197" s="2">
        <f t="shared" si="110"/>
        <v>26.21035982865655</v>
      </c>
      <c r="E1197" s="2">
        <f t="shared" si="109"/>
        <v>0.21212583238487781</v>
      </c>
      <c r="F1197" s="2">
        <f t="shared" si="113"/>
        <v>-0.11794291103350135</v>
      </c>
      <c r="G1197" s="2">
        <f t="shared" si="111"/>
        <v>0.33006874341837916</v>
      </c>
      <c r="H1197" s="2" t="str">
        <f t="shared" si="112"/>
        <v>Sell</v>
      </c>
    </row>
    <row r="1198" spans="1:8" ht="13.5" x14ac:dyDescent="0.25">
      <c r="A1198" s="3">
        <f>TITRES_STAT!B1201</f>
        <v>44055</v>
      </c>
      <c r="B1198" s="6">
        <f>TITRES_STAT!D1201</f>
        <v>26.673300000000001</v>
      </c>
      <c r="C1198" s="2">
        <f t="shared" si="108"/>
        <v>26.46107248241967</v>
      </c>
      <c r="D1198" s="2">
        <f t="shared" si="110"/>
        <v>26.24465169320051</v>
      </c>
      <c r="E1198" s="2">
        <f t="shared" si="109"/>
        <v>0.21642078921916053</v>
      </c>
      <c r="F1198" s="2">
        <f t="shared" si="113"/>
        <v>-5.1070170982968982E-2</v>
      </c>
      <c r="G1198" s="2">
        <f t="shared" si="111"/>
        <v>0.26749096020212948</v>
      </c>
      <c r="H1198" s="2" t="str">
        <f t="shared" si="112"/>
        <v>Sell</v>
      </c>
    </row>
    <row r="1199" spans="1:8" ht="13.5" x14ac:dyDescent="0.25">
      <c r="A1199" s="3">
        <f>TITRES_STAT!B1202</f>
        <v>44057</v>
      </c>
      <c r="B1199" s="6">
        <f>TITRES_STAT!D1202</f>
        <v>26.673300000000001</v>
      </c>
      <c r="C1199" s="2">
        <f t="shared" si="108"/>
        <v>26.49372286973972</v>
      </c>
      <c r="D1199" s="2">
        <f t="shared" si="110"/>
        <v>26.2764034196301</v>
      </c>
      <c r="E1199" s="2">
        <f t="shared" si="109"/>
        <v>0.2173194501096205</v>
      </c>
      <c r="F1199" s="2">
        <f t="shared" si="113"/>
        <v>2.607753235548918E-3</v>
      </c>
      <c r="G1199" s="2">
        <f t="shared" si="111"/>
        <v>0.2147116968740716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6">
        <f>TITRES_STAT!D1203</f>
        <v>26.673300000000001</v>
      </c>
      <c r="C1200" s="2">
        <f t="shared" si="108"/>
        <v>26.521350120548995</v>
      </c>
      <c r="D1200" s="2">
        <f t="shared" si="110"/>
        <v>26.305803166324168</v>
      </c>
      <c r="E1200" s="2">
        <f t="shared" si="109"/>
        <v>0.21554695422482695</v>
      </c>
      <c r="F1200" s="2">
        <f t="shared" si="113"/>
        <v>4.5195593433404527E-2</v>
      </c>
      <c r="G1200" s="2">
        <f t="shared" si="111"/>
        <v>0.17035136079142243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6">
        <f>TITRES_STAT!D1204</f>
        <v>26.673300000000001</v>
      </c>
      <c r="C1201" s="2">
        <f t="shared" si="108"/>
        <v>26.544727025079919</v>
      </c>
      <c r="D1201" s="2">
        <f t="shared" si="110"/>
        <v>26.33302515400386</v>
      </c>
      <c r="E1201" s="2">
        <f t="shared" si="109"/>
        <v>0.21170187107605898</v>
      </c>
      <c r="F1201" s="2">
        <f t="shared" si="113"/>
        <v>7.8496848961935428E-2</v>
      </c>
      <c r="G1201" s="2">
        <f t="shared" si="111"/>
        <v>0.13320502211412355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6">
        <f>TITRES_STAT!D1205</f>
        <v>26.673300000000001</v>
      </c>
      <c r="C1202" s="2">
        <f t="shared" si="108"/>
        <v>26.564507482759932</v>
      </c>
      <c r="D1202" s="2">
        <f t="shared" si="110"/>
        <v>26.358230698151722</v>
      </c>
      <c r="E1202" s="2">
        <f t="shared" si="109"/>
        <v>0.20627678460821031</v>
      </c>
      <c r="F1202" s="2">
        <f t="shared" si="113"/>
        <v>0.10405283609119041</v>
      </c>
      <c r="G1202" s="2">
        <f t="shared" si="111"/>
        <v>0.10222394851701989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6">
        <f>TITRES_STAT!D1206</f>
        <v>26.673300000000001</v>
      </c>
      <c r="C1203" s="2">
        <f t="shared" si="108"/>
        <v>26.58124479310456</v>
      </c>
      <c r="D1203" s="2">
        <f t="shared" si="110"/>
        <v>26.381569164955298</v>
      </c>
      <c r="E1203" s="2">
        <f t="shared" si="109"/>
        <v>0.19967562814926154</v>
      </c>
      <c r="F1203" s="2">
        <f t="shared" si="113"/>
        <v>0.12317739450280464</v>
      </c>
      <c r="G1203" s="2">
        <f t="shared" si="111"/>
        <v>7.6498233646456901E-2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6">
        <f>TITRES_STAT!D1207</f>
        <v>26.673300000000001</v>
      </c>
      <c r="C1204" s="2">
        <f t="shared" si="108"/>
        <v>26.595407132626935</v>
      </c>
      <c r="D1204" s="2">
        <f t="shared" si="110"/>
        <v>26.403178856440089</v>
      </c>
      <c r="E1204" s="2">
        <f t="shared" si="109"/>
        <v>0.1922282761868459</v>
      </c>
      <c r="F1204" s="2">
        <f t="shared" si="113"/>
        <v>0.13698757083961291</v>
      </c>
      <c r="G1204" s="2">
        <f t="shared" si="111"/>
        <v>5.5240705347232993E-2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6">
        <f>TITRES_STAT!D1208</f>
        <v>26.673300000000001</v>
      </c>
      <c r="C1205" s="2">
        <f t="shared" si="108"/>
        <v>26.60739065068433</v>
      </c>
      <c r="D1205" s="2">
        <f t="shared" si="110"/>
        <v>26.423187830037119</v>
      </c>
      <c r="E1205" s="2">
        <f t="shared" si="109"/>
        <v>0.1842028206472115</v>
      </c>
      <c r="F1205" s="2">
        <f t="shared" si="113"/>
        <v>0.14643062080113264</v>
      </c>
      <c r="G1205" s="2">
        <f t="shared" si="111"/>
        <v>3.7772199846078852E-2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6">
        <f>TITRES_STAT!D1209</f>
        <v>26.673300000000001</v>
      </c>
      <c r="C1206" s="2">
        <f t="shared" si="108"/>
        <v>26.617530550579048</v>
      </c>
      <c r="D1206" s="2">
        <f t="shared" si="110"/>
        <v>26.441714657441775</v>
      </c>
      <c r="E1206" s="2">
        <f t="shared" si="109"/>
        <v>0.17581589313727264</v>
      </c>
      <c r="F1206" s="2">
        <f t="shared" si="113"/>
        <v>0.15230767526836064</v>
      </c>
      <c r="G1206" s="2">
        <f t="shared" si="111"/>
        <v>2.3508217868911996E-2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6">
        <f>TITRES_STAT!D1210</f>
        <v>26.673300000000001</v>
      </c>
      <c r="C1207" s="2">
        <f t="shared" si="108"/>
        <v>26.626110465874579</v>
      </c>
      <c r="D1207" s="2">
        <f t="shared" si="110"/>
        <v>26.458869127260904</v>
      </c>
      <c r="E1207" s="2">
        <f t="shared" si="109"/>
        <v>0.16724133861367463</v>
      </c>
      <c r="F1207" s="2">
        <f t="shared" si="113"/>
        <v>0.15529440793742344</v>
      </c>
      <c r="G1207" s="2">
        <f t="shared" si="111"/>
        <v>1.1946930676251188E-2</v>
      </c>
      <c r="H1207" s="2" t="str">
        <f t="shared" si="112"/>
        <v>Sell</v>
      </c>
    </row>
    <row r="1208" spans="1:8" ht="13.5" x14ac:dyDescent="0.25">
      <c r="A1208" s="3">
        <f>TITRES_STAT!B1211</f>
        <v>44071</v>
      </c>
      <c r="B1208" s="6">
        <f>TITRES_STAT!D1211</f>
        <v>26.673300000000001</v>
      </c>
      <c r="C1208" s="2">
        <f t="shared" si="108"/>
        <v>26.633370394201567</v>
      </c>
      <c r="D1208" s="2">
        <f t="shared" si="110"/>
        <v>26.47475289561195</v>
      </c>
      <c r="E1208" s="2">
        <f t="shared" si="109"/>
        <v>0.15861749858961716</v>
      </c>
      <c r="F1208" s="2">
        <f t="shared" si="113"/>
        <v>0.15595902606786219</v>
      </c>
      <c r="G1208" s="2">
        <f t="shared" si="111"/>
        <v>2.6584725217549676E-3</v>
      </c>
      <c r="H1208" s="2" t="str">
        <f t="shared" si="112"/>
        <v>Sell</v>
      </c>
    </row>
    <row r="1209" spans="1:8" ht="13.5" x14ac:dyDescent="0.25">
      <c r="A1209" s="3">
        <f>TITRES_STAT!B1212</f>
        <v>44074</v>
      </c>
      <c r="B1209" s="6">
        <f>TITRES_STAT!D1212</f>
        <v>26.673300000000001</v>
      </c>
      <c r="C1209" s="2">
        <f t="shared" si="108"/>
        <v>26.639513410478248</v>
      </c>
      <c r="D1209" s="2">
        <f t="shared" si="110"/>
        <v>26.489460088529583</v>
      </c>
      <c r="E1209" s="2">
        <f t="shared" si="109"/>
        <v>0.15005332194866483</v>
      </c>
      <c r="F1209" s="2">
        <f t="shared" si="113"/>
        <v>0.15477788524402272</v>
      </c>
      <c r="G1209" s="2">
        <f t="shared" si="111"/>
        <v>-4.724563295357892E-3</v>
      </c>
      <c r="H1209" s="2" t="str">
        <f t="shared" si="112"/>
        <v>Hold</v>
      </c>
    </row>
    <row r="1210" spans="1:8" ht="13.5" x14ac:dyDescent="0.25">
      <c r="A1210" s="3">
        <f>TITRES_STAT!B1213</f>
        <v>44075</v>
      </c>
      <c r="B1210" s="6">
        <f>TITRES_STAT!D1213</f>
        <v>26.1738</v>
      </c>
      <c r="C1210" s="2">
        <f t="shared" si="108"/>
        <v>26.64471134732775</v>
      </c>
      <c r="D1210" s="2">
        <f t="shared" si="110"/>
        <v>26.466077859749614</v>
      </c>
      <c r="E1210" s="2">
        <f t="shared" si="109"/>
        <v>0.17863348757813569</v>
      </c>
      <c r="F1210" s="2">
        <f t="shared" si="113"/>
        <v>0.15954900571084532</v>
      </c>
      <c r="G1210" s="2">
        <f t="shared" si="111"/>
        <v>1.9084481867290365E-2</v>
      </c>
      <c r="H1210" s="2" t="str">
        <f t="shared" si="112"/>
        <v>Sell</v>
      </c>
    </row>
    <row r="1211" spans="1:8" ht="13.5" x14ac:dyDescent="0.25">
      <c r="A1211" s="3">
        <f>TITRES_STAT!B1214</f>
        <v>44076</v>
      </c>
      <c r="B1211" s="6">
        <f>TITRES_STAT!D1214</f>
        <v>26.1738</v>
      </c>
      <c r="C1211" s="2">
        <f t="shared" si="108"/>
        <v>26.649109601585018</v>
      </c>
      <c r="D1211" s="2">
        <f t="shared" si="110"/>
        <v>26.44442764791631</v>
      </c>
      <c r="E1211" s="2">
        <f t="shared" si="109"/>
        <v>0.20468195366870745</v>
      </c>
      <c r="F1211" s="2">
        <f t="shared" si="113"/>
        <v>0.16857559530241775</v>
      </c>
      <c r="G1211" s="2">
        <f t="shared" si="111"/>
        <v>3.6106358366289698E-2</v>
      </c>
      <c r="H1211" s="2" t="str">
        <f t="shared" si="112"/>
        <v>Sell</v>
      </c>
    </row>
    <row r="1212" spans="1:8" ht="13.5" x14ac:dyDescent="0.25">
      <c r="A1212" s="3">
        <f>TITRES_STAT!B1215</f>
        <v>44077</v>
      </c>
      <c r="B1212" s="6">
        <f>TITRES_STAT!D1215</f>
        <v>26.1738</v>
      </c>
      <c r="C1212" s="2">
        <f t="shared" si="108"/>
        <v>26.652831201341169</v>
      </c>
      <c r="D1212" s="2">
        <f t="shared" si="110"/>
        <v>26.424381155478066</v>
      </c>
      <c r="E1212" s="2">
        <f t="shared" si="109"/>
        <v>0.22845004586310225</v>
      </c>
      <c r="F1212" s="2">
        <f t="shared" si="113"/>
        <v>0.18055048541455465</v>
      </c>
      <c r="G1212" s="2">
        <f t="shared" si="111"/>
        <v>4.7899560448547596E-2</v>
      </c>
      <c r="H1212" s="2" t="str">
        <f t="shared" si="112"/>
        <v>Sell</v>
      </c>
    </row>
    <row r="1213" spans="1:8" ht="13.5" x14ac:dyDescent="0.25">
      <c r="A1213" s="3">
        <f>TITRES_STAT!B1216</f>
        <v>44078</v>
      </c>
      <c r="B1213" s="6">
        <f>TITRES_STAT!D1216</f>
        <v>26.1738</v>
      </c>
      <c r="C1213" s="2">
        <f t="shared" si="108"/>
        <v>26.655980247288682</v>
      </c>
      <c r="D1213" s="2">
        <f t="shared" si="110"/>
        <v>26.405819588405617</v>
      </c>
      <c r="E1213" s="2">
        <f t="shared" si="109"/>
        <v>0.25016065888306471</v>
      </c>
      <c r="F1213" s="2">
        <f t="shared" si="113"/>
        <v>0.19447252010825666</v>
      </c>
      <c r="G1213" s="2">
        <f t="shared" si="111"/>
        <v>5.5688138774808049E-2</v>
      </c>
      <c r="H1213" s="2" t="str">
        <f t="shared" si="112"/>
        <v>Sell</v>
      </c>
    </row>
    <row r="1214" spans="1:8" ht="13.5" x14ac:dyDescent="0.25">
      <c r="A1214" s="3">
        <f>TITRES_STAT!B1217</f>
        <v>44081</v>
      </c>
      <c r="B1214" s="6">
        <f>TITRES_STAT!D1217</f>
        <v>25.974</v>
      </c>
      <c r="C1214" s="2">
        <f t="shared" si="108"/>
        <v>26.658644824628883</v>
      </c>
      <c r="D1214" s="2">
        <f t="shared" si="110"/>
        <v>26.373832952227424</v>
      </c>
      <c r="E1214" s="2">
        <f t="shared" si="109"/>
        <v>0.284811872401459</v>
      </c>
      <c r="F1214" s="2">
        <f t="shared" si="113"/>
        <v>0.21254039056689716</v>
      </c>
      <c r="G1214" s="2">
        <f t="shared" si="111"/>
        <v>7.2271481834561835E-2</v>
      </c>
      <c r="H1214" s="2" t="str">
        <f t="shared" si="112"/>
        <v>Sell</v>
      </c>
    </row>
    <row r="1215" spans="1:8" ht="13.5" x14ac:dyDescent="0.25">
      <c r="A1215" s="3">
        <f>TITRES_STAT!B1218</f>
        <v>44082</v>
      </c>
      <c r="B1215" s="6">
        <f>TITRES_STAT!D1218</f>
        <v>25.954000000000001</v>
      </c>
      <c r="C1215" s="2">
        <f t="shared" si="108"/>
        <v>26.660899466993669</v>
      </c>
      <c r="D1215" s="2">
        <f t="shared" si="110"/>
        <v>26.342734215025395</v>
      </c>
      <c r="E1215" s="2">
        <f t="shared" si="109"/>
        <v>0.31816525196827428</v>
      </c>
      <c r="F1215" s="2">
        <f t="shared" si="113"/>
        <v>0.2336653628471726</v>
      </c>
      <c r="G1215" s="2">
        <f t="shared" si="111"/>
        <v>8.4499889121101679E-2</v>
      </c>
      <c r="H1215" s="2" t="str">
        <f t="shared" si="112"/>
        <v>Sell</v>
      </c>
    </row>
    <row r="1216" spans="1:8" ht="13.5" x14ac:dyDescent="0.25">
      <c r="A1216" s="3">
        <f>TITRES_STAT!B1219</f>
        <v>44083</v>
      </c>
      <c r="B1216" s="6">
        <f>TITRES_STAT!D1219</f>
        <v>25.844100000000001</v>
      </c>
      <c r="C1216" s="2">
        <f t="shared" si="108"/>
        <v>26.662807241302335</v>
      </c>
      <c r="D1216" s="2">
        <f t="shared" si="110"/>
        <v>26.305798347245734</v>
      </c>
      <c r="E1216" s="2">
        <f t="shared" si="109"/>
        <v>0.35700889405660163</v>
      </c>
      <c r="F1216" s="2">
        <f t="shared" si="113"/>
        <v>0.25833406908905843</v>
      </c>
      <c r="G1216" s="2">
        <f t="shared" si="111"/>
        <v>9.8674824967543207E-2</v>
      </c>
      <c r="H1216" s="2" t="str">
        <f t="shared" si="112"/>
        <v>Sell</v>
      </c>
    </row>
    <row r="1217" spans="1:8" ht="13.5" x14ac:dyDescent="0.25">
      <c r="A1217" s="3">
        <f>TITRES_STAT!B1220</f>
        <v>44084</v>
      </c>
      <c r="B1217" s="6">
        <f>TITRES_STAT!D1220</f>
        <v>25.7742</v>
      </c>
      <c r="C1217" s="2">
        <f t="shared" si="108"/>
        <v>26.664421511871208</v>
      </c>
      <c r="D1217" s="2">
        <f t="shared" si="110"/>
        <v>26.266420691894197</v>
      </c>
      <c r="E1217" s="2">
        <f t="shared" si="109"/>
        <v>0.39800081997701042</v>
      </c>
      <c r="F1217" s="2">
        <f t="shared" si="113"/>
        <v>0.28626741926664884</v>
      </c>
      <c r="G1217" s="2">
        <f t="shared" si="111"/>
        <v>0.11173340071036159</v>
      </c>
      <c r="H1217" s="2" t="str">
        <f t="shared" si="112"/>
        <v>Sell</v>
      </c>
    </row>
    <row r="1218" spans="1:8" ht="13.5" x14ac:dyDescent="0.25">
      <c r="A1218" s="3">
        <f>TITRES_STAT!B1221</f>
        <v>44085</v>
      </c>
      <c r="B1218" s="6">
        <f>TITRES_STAT!D1221</f>
        <v>25.464500000000001</v>
      </c>
      <c r="C1218" s="2">
        <f t="shared" si="108"/>
        <v>26.665787433121793</v>
      </c>
      <c r="D1218" s="2">
        <f t="shared" si="110"/>
        <v>26.207019159161295</v>
      </c>
      <c r="E1218" s="2">
        <f t="shared" si="109"/>
        <v>0.45876827396049791</v>
      </c>
      <c r="F1218" s="2">
        <f t="shared" si="113"/>
        <v>0.32076759020541867</v>
      </c>
      <c r="G1218" s="2">
        <f t="shared" si="111"/>
        <v>0.13800068375507923</v>
      </c>
      <c r="H1218" s="2" t="str">
        <f t="shared" si="112"/>
        <v>Sell</v>
      </c>
    </row>
    <row r="1219" spans="1:8" ht="13.5" x14ac:dyDescent="0.25">
      <c r="A1219" s="3">
        <f>TITRES_STAT!B1222</f>
        <v>44088</v>
      </c>
      <c r="B1219" s="6">
        <f>TITRES_STAT!D1222</f>
        <v>25.364599999999999</v>
      </c>
      <c r="C1219" s="2">
        <f t="shared" si="108"/>
        <v>26.666943212641517</v>
      </c>
      <c r="D1219" s="2">
        <f t="shared" si="110"/>
        <v>26.144617739964161</v>
      </c>
      <c r="E1219" s="2">
        <f t="shared" si="109"/>
        <v>0.52232547267735541</v>
      </c>
      <c r="F1219" s="2">
        <f t="shared" si="113"/>
        <v>0.36107916669980605</v>
      </c>
      <c r="G1219" s="2">
        <f t="shared" si="111"/>
        <v>0.16124630597754935</v>
      </c>
      <c r="H1219" s="2" t="str">
        <f t="shared" si="112"/>
        <v>Sell</v>
      </c>
    </row>
    <row r="1220" spans="1:8" ht="13.5" x14ac:dyDescent="0.25">
      <c r="A1220" s="3">
        <f>TITRES_STAT!B1223</f>
        <v>44089</v>
      </c>
      <c r="B1220" s="6">
        <f>TITRES_STAT!D1223</f>
        <v>25.354600000000001</v>
      </c>
      <c r="C1220" s="2">
        <f t="shared" si="108"/>
        <v>26.591075026081281</v>
      </c>
      <c r="D1220" s="2">
        <f t="shared" si="110"/>
        <v>26.086097907374224</v>
      </c>
      <c r="E1220" s="2">
        <f t="shared" si="109"/>
        <v>0.50497711870705686</v>
      </c>
      <c r="F1220" s="2">
        <f t="shared" si="113"/>
        <v>0.38985875710125628</v>
      </c>
      <c r="G1220" s="2">
        <f t="shared" si="111"/>
        <v>0.11511836160580058</v>
      </c>
      <c r="H1220" s="2" t="str">
        <f t="shared" si="112"/>
        <v>Sell</v>
      </c>
    </row>
    <row r="1221" spans="1:8" ht="13.5" x14ac:dyDescent="0.25">
      <c r="A1221" s="3">
        <f>TITRES_STAT!B1224</f>
        <v>44090</v>
      </c>
      <c r="B1221" s="6">
        <f>TITRES_STAT!D1224</f>
        <v>24.975000000000001</v>
      </c>
      <c r="C1221" s="2">
        <f t="shared" si="108"/>
        <v>26.526878868222621</v>
      </c>
      <c r="D1221" s="2">
        <f t="shared" si="110"/>
        <v>26.003794358679841</v>
      </c>
      <c r="E1221" s="2">
        <f t="shared" si="109"/>
        <v>0.5230845095427803</v>
      </c>
      <c r="F1221" s="2">
        <f t="shared" si="113"/>
        <v>0.41650390758956107</v>
      </c>
      <c r="G1221" s="2">
        <f t="shared" si="111"/>
        <v>0.10658060195321922</v>
      </c>
      <c r="H1221" s="2" t="str">
        <f t="shared" si="112"/>
        <v>Sell</v>
      </c>
    </row>
    <row r="1222" spans="1:8" ht="13.5" x14ac:dyDescent="0.25">
      <c r="A1222" s="3">
        <f>TITRES_STAT!B1225</f>
        <v>44091</v>
      </c>
      <c r="B1222" s="6">
        <f>TITRES_STAT!D1225</f>
        <v>23.975999999999999</v>
      </c>
      <c r="C1222" s="2">
        <f t="shared" si="108"/>
        <v>26.472559042342215</v>
      </c>
      <c r="D1222" s="2">
        <f t="shared" si="110"/>
        <v>25.853587369148002</v>
      </c>
      <c r="E1222" s="2">
        <f t="shared" si="109"/>
        <v>0.61897167319421342</v>
      </c>
      <c r="F1222" s="2">
        <f t="shared" si="113"/>
        <v>0.45699746071049158</v>
      </c>
      <c r="G1222" s="2">
        <f t="shared" si="111"/>
        <v>0.16197421248372185</v>
      </c>
      <c r="H1222" s="2" t="str">
        <f t="shared" si="112"/>
        <v>Sell</v>
      </c>
    </row>
    <row r="1223" spans="1:8" ht="13.5" x14ac:dyDescent="0.25">
      <c r="A1223" s="3">
        <f>TITRES_STAT!B1226</f>
        <v>44092</v>
      </c>
      <c r="B1223" s="6">
        <f>TITRES_STAT!D1226</f>
        <v>24.975000000000001</v>
      </c>
      <c r="C1223" s="2">
        <f t="shared" si="108"/>
        <v>26.426596112751103</v>
      </c>
      <c r="D1223" s="2">
        <f t="shared" si="110"/>
        <v>25.788506823285189</v>
      </c>
      <c r="E1223" s="2">
        <f t="shared" si="109"/>
        <v>0.63808928946591337</v>
      </c>
      <c r="F1223" s="2">
        <f t="shared" si="113"/>
        <v>0.49321582646157591</v>
      </c>
      <c r="G1223" s="2">
        <f t="shared" si="111"/>
        <v>0.14487346300433745</v>
      </c>
      <c r="H1223" s="2" t="str">
        <f t="shared" si="112"/>
        <v>Sell</v>
      </c>
    </row>
    <row r="1224" spans="1:8" ht="13.5" x14ac:dyDescent="0.25">
      <c r="A1224" s="3">
        <f>TITRES_STAT!B1227</f>
        <v>44095</v>
      </c>
      <c r="B1224" s="6">
        <f>TITRES_STAT!D1227</f>
        <v>24.2258</v>
      </c>
      <c r="C1224" s="2">
        <f t="shared" si="108"/>
        <v>26.356965941558627</v>
      </c>
      <c r="D1224" s="2">
        <f t="shared" si="110"/>
        <v>25.672750762301103</v>
      </c>
      <c r="E1224" s="2">
        <f t="shared" si="109"/>
        <v>0.6842151792575244</v>
      </c>
      <c r="F1224" s="2">
        <f t="shared" si="113"/>
        <v>0.53141569702076563</v>
      </c>
      <c r="G1224" s="2">
        <f t="shared" si="111"/>
        <v>0.15279948223675877</v>
      </c>
      <c r="H1224" s="2" t="str">
        <f t="shared" si="112"/>
        <v>Sell</v>
      </c>
    </row>
    <row r="1225" spans="1:8" ht="13.5" x14ac:dyDescent="0.25">
      <c r="A1225" s="3">
        <f>TITRES_STAT!B1228</f>
        <v>44096</v>
      </c>
      <c r="B1225" s="6">
        <f>TITRES_STAT!D1228</f>
        <v>24.8751</v>
      </c>
      <c r="C1225" s="2">
        <f t="shared" si="108"/>
        <v>26.294971181318839</v>
      </c>
      <c r="D1225" s="2">
        <f t="shared" si="110"/>
        <v>25.613665520649171</v>
      </c>
      <c r="E1225" s="2">
        <f t="shared" si="109"/>
        <v>0.68130566066966836</v>
      </c>
      <c r="F1225" s="2">
        <f t="shared" si="113"/>
        <v>0.56139368975054615</v>
      </c>
      <c r="G1225" s="2">
        <f t="shared" si="111"/>
        <v>0.1199119709191222</v>
      </c>
      <c r="H1225" s="2" t="str">
        <f t="shared" si="112"/>
        <v>Sell</v>
      </c>
    </row>
    <row r="1226" spans="1:8" ht="13.5" x14ac:dyDescent="0.25">
      <c r="A1226" s="3">
        <f>TITRES_STAT!B1229</f>
        <v>44097</v>
      </c>
      <c r="B1226" s="6">
        <f>TITRES_STAT!D1229</f>
        <v>24.815200000000001</v>
      </c>
      <c r="C1226" s="2">
        <f t="shared" si="108"/>
        <v>26.225606384192865</v>
      </c>
      <c r="D1226" s="2">
        <f t="shared" si="110"/>
        <v>25.554519926527007</v>
      </c>
      <c r="E1226" s="2">
        <f t="shared" si="109"/>
        <v>0.67108645766585795</v>
      </c>
      <c r="F1226" s="2">
        <f t="shared" si="113"/>
        <v>0.58333224333360856</v>
      </c>
      <c r="G1226" s="2">
        <f t="shared" si="111"/>
        <v>8.7754214332249392E-2</v>
      </c>
      <c r="H1226" s="2" t="str">
        <f t="shared" si="112"/>
        <v>Sell</v>
      </c>
    </row>
    <row r="1227" spans="1:8" ht="13.5" x14ac:dyDescent="0.25">
      <c r="A1227" s="3">
        <f>TITRES_STAT!B1230</f>
        <v>44098</v>
      </c>
      <c r="B1227" s="6">
        <f>TITRES_STAT!D1230</f>
        <v>24.015999999999998</v>
      </c>
      <c r="C1227" s="2">
        <f t="shared" si="108"/>
        <v>26.156159248163195</v>
      </c>
      <c r="D1227" s="2">
        <f t="shared" si="110"/>
        <v>25.440555487525003</v>
      </c>
      <c r="E1227" s="2">
        <f t="shared" si="109"/>
        <v>0.7156037606381922</v>
      </c>
      <c r="F1227" s="2">
        <f t="shared" si="113"/>
        <v>0.60978654679452526</v>
      </c>
      <c r="G1227" s="2">
        <f t="shared" si="111"/>
        <v>0.10581721384366694</v>
      </c>
      <c r="H1227" s="2" t="str">
        <f t="shared" si="112"/>
        <v>Sell</v>
      </c>
    </row>
    <row r="1228" spans="1:8" ht="13.5" x14ac:dyDescent="0.25">
      <c r="A1228" s="3">
        <f>TITRES_STAT!B1231</f>
        <v>44099</v>
      </c>
      <c r="B1228" s="6">
        <f>TITRES_STAT!D1231</f>
        <v>23.966000000000001</v>
      </c>
      <c r="C1228" s="2">
        <f t="shared" si="108"/>
        <v>26.049750133061163</v>
      </c>
      <c r="D1228" s="2">
        <f t="shared" si="110"/>
        <v>25.331329155115743</v>
      </c>
      <c r="E1228" s="2">
        <f t="shared" si="109"/>
        <v>0.7184209779454207</v>
      </c>
      <c r="F1228" s="2">
        <f t="shared" si="113"/>
        <v>0.63151343302470442</v>
      </c>
      <c r="G1228" s="2">
        <f t="shared" si="111"/>
        <v>8.6907544920716284E-2</v>
      </c>
      <c r="H1228" s="2" t="str">
        <f t="shared" si="112"/>
        <v>Sell</v>
      </c>
    </row>
    <row r="1229" spans="1:8" ht="13.5" x14ac:dyDescent="0.25">
      <c r="A1229" s="3">
        <f>TITRES_STAT!B1232</f>
        <v>44102</v>
      </c>
      <c r="B1229" s="6">
        <f>TITRES_STAT!D1232</f>
        <v>23.2667</v>
      </c>
      <c r="C1229" s="2">
        <f t="shared" si="108"/>
        <v>25.944342420282521</v>
      </c>
      <c r="D1229" s="2">
        <f t="shared" si="110"/>
        <v>25.178393662144206</v>
      </c>
      <c r="E1229" s="2">
        <f t="shared" si="109"/>
        <v>0.76594875813831464</v>
      </c>
      <c r="F1229" s="2">
        <f t="shared" si="113"/>
        <v>0.65840049804742651</v>
      </c>
      <c r="G1229" s="2">
        <f t="shared" si="111"/>
        <v>0.10754826009088814</v>
      </c>
      <c r="H1229" s="2" t="str">
        <f t="shared" si="112"/>
        <v>Sell</v>
      </c>
    </row>
    <row r="1230" spans="1:8" ht="13.5" x14ac:dyDescent="0.25">
      <c r="A1230" s="3">
        <f>TITRES_STAT!B1233</f>
        <v>44103</v>
      </c>
      <c r="B1230" s="6">
        <f>TITRES_STAT!D1233</f>
        <v>23.2667</v>
      </c>
      <c r="C1230" s="2">
        <f t="shared" si="108"/>
        <v>25.85361281716213</v>
      </c>
      <c r="D1230" s="2">
        <f t="shared" si="110"/>
        <v>25.036786724207598</v>
      </c>
      <c r="E1230" s="2">
        <f t="shared" si="109"/>
        <v>0.8168260929545319</v>
      </c>
      <c r="F1230" s="2">
        <f t="shared" si="113"/>
        <v>0.69008561702884763</v>
      </c>
      <c r="G1230" s="2">
        <f t="shared" si="111"/>
        <v>0.12674047592568427</v>
      </c>
      <c r="H1230" s="2" t="str">
        <f t="shared" si="112"/>
        <v>Sell</v>
      </c>
    </row>
    <row r="1231" spans="1:8" ht="13.5" x14ac:dyDescent="0.25">
      <c r="A1231" s="3">
        <f>TITRES_STAT!B1234</f>
        <v>44104</v>
      </c>
      <c r="B1231" s="6">
        <f>TITRES_STAT!D1234</f>
        <v>23.2667</v>
      </c>
      <c r="C1231" s="2">
        <f t="shared" ref="C1231:C1294" si="114">$C$4*B1221+C1230*(1-$C$4)</f>
        <v>25.718441614521801</v>
      </c>
      <c r="D1231" s="2">
        <f t="shared" si="110"/>
        <v>24.905669189081109</v>
      </c>
      <c r="E1231" s="2">
        <f t="shared" si="109"/>
        <v>0.81277242544069139</v>
      </c>
      <c r="F1231" s="2">
        <f t="shared" si="113"/>
        <v>0.71462297871121638</v>
      </c>
      <c r="G1231" s="2">
        <f t="shared" si="111"/>
        <v>9.8149446729475009E-2</v>
      </c>
      <c r="H1231" s="2" t="str">
        <f t="shared" si="112"/>
        <v>Sell</v>
      </c>
    </row>
    <row r="1232" spans="1:8" ht="13.5" x14ac:dyDescent="0.25">
      <c r="A1232" s="3">
        <f>TITRES_STAT!B1235</f>
        <v>44105</v>
      </c>
      <c r="B1232" s="6">
        <f>TITRES_STAT!D1235</f>
        <v>23.2667</v>
      </c>
      <c r="C1232" s="2">
        <f t="shared" si="114"/>
        <v>25.450373673826139</v>
      </c>
      <c r="D1232" s="2">
        <f t="shared" si="110"/>
        <v>24.784264063963988</v>
      </c>
      <c r="E1232" s="2">
        <f t="shared" si="109"/>
        <v>0.66610960986215062</v>
      </c>
      <c r="F1232" s="2">
        <f t="shared" si="113"/>
        <v>0.70492030494140323</v>
      </c>
      <c r="G1232" s="2">
        <f t="shared" si="111"/>
        <v>-3.8810695079252611E-2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6">
        <f>TITRES_STAT!D1236</f>
        <v>23.2667</v>
      </c>
      <c r="C1233" s="2">
        <f t="shared" si="114"/>
        <v>25.377239262468272</v>
      </c>
      <c r="D1233" s="2">
        <f t="shared" si="110"/>
        <v>24.671851911077766</v>
      </c>
      <c r="E1233" s="2">
        <f t="shared" si="109"/>
        <v>0.70538735139050601</v>
      </c>
      <c r="F1233" s="2">
        <f t="shared" si="113"/>
        <v>0.70501371423122383</v>
      </c>
      <c r="G1233" s="2">
        <f t="shared" si="111"/>
        <v>3.7363715928218078E-4</v>
      </c>
      <c r="H1233" s="2" t="str">
        <f t="shared" si="112"/>
        <v>Sell</v>
      </c>
    </row>
    <row r="1234" spans="1:8" ht="13.5" x14ac:dyDescent="0.25">
      <c r="A1234" s="3">
        <f>TITRES_STAT!B1237</f>
        <v>44109</v>
      </c>
      <c r="B1234" s="6">
        <f>TITRES_STAT!D1237</f>
        <v>23.876100000000001</v>
      </c>
      <c r="C1234" s="2">
        <f t="shared" si="114"/>
        <v>25.200094760550076</v>
      </c>
      <c r="D1234" s="2">
        <f t="shared" si="110"/>
        <v>24.612907325072005</v>
      </c>
      <c r="E1234" s="2">
        <f t="shared" si="109"/>
        <v>0.58718743547807151</v>
      </c>
      <c r="F1234" s="2">
        <f t="shared" si="113"/>
        <v>0.68144845848059343</v>
      </c>
      <c r="G1234" s="2">
        <f t="shared" si="111"/>
        <v>-9.4261023002521926E-2</v>
      </c>
      <c r="H1234" s="2" t="str">
        <f t="shared" si="112"/>
        <v>Hold</v>
      </c>
    </row>
    <row r="1235" spans="1:8" ht="13.5" x14ac:dyDescent="0.25">
      <c r="A1235" s="3">
        <f>TITRES_STAT!B1238</f>
        <v>44110</v>
      </c>
      <c r="B1235" s="6">
        <f>TITRES_STAT!D1238</f>
        <v>23.876100000000001</v>
      </c>
      <c r="C1235" s="2">
        <f t="shared" si="114"/>
        <v>25.150095566619296</v>
      </c>
      <c r="D1235" s="2">
        <f t="shared" si="110"/>
        <v>24.558329004696301</v>
      </c>
      <c r="E1235" s="2">
        <f t="shared" si="109"/>
        <v>0.59176656192299504</v>
      </c>
      <c r="F1235" s="2">
        <f t="shared" si="113"/>
        <v>0.66351207916907373</v>
      </c>
      <c r="G1235" s="2">
        <f t="shared" si="111"/>
        <v>-7.1745517246078694E-2</v>
      </c>
      <c r="H1235" s="2" t="str">
        <f t="shared" si="112"/>
        <v>Hold</v>
      </c>
    </row>
    <row r="1236" spans="1:8" ht="13.5" x14ac:dyDescent="0.25">
      <c r="A1236" s="3">
        <f>TITRES_STAT!B1239</f>
        <v>44111</v>
      </c>
      <c r="B1236" s="6">
        <f>TITRES_STAT!D1239</f>
        <v>23.166799999999999</v>
      </c>
      <c r="C1236" s="2">
        <f t="shared" si="114"/>
        <v>25.09857317175479</v>
      </c>
      <c r="D1236" s="2">
        <f t="shared" si="110"/>
        <v>24.455252782126202</v>
      </c>
      <c r="E1236" s="2">
        <f t="shared" si="109"/>
        <v>0.64332038962858817</v>
      </c>
      <c r="F1236" s="2">
        <f t="shared" si="113"/>
        <v>0.65947374126097669</v>
      </c>
      <c r="G1236" s="2">
        <f t="shared" si="111"/>
        <v>-1.6153351632388513E-2</v>
      </c>
      <c r="H1236" s="2" t="str">
        <f t="shared" si="112"/>
        <v>Hold</v>
      </c>
    </row>
    <row r="1237" spans="1:8" ht="13.5" x14ac:dyDescent="0.25">
      <c r="A1237" s="3">
        <f>TITRES_STAT!B1240</f>
        <v>44112</v>
      </c>
      <c r="B1237" s="6">
        <f>TITRES_STAT!D1240</f>
        <v>22.966999999999999</v>
      </c>
      <c r="C1237" s="2">
        <f t="shared" si="114"/>
        <v>24.932023453023284</v>
      </c>
      <c r="D1237" s="2">
        <f t="shared" si="110"/>
        <v>24.345011835302039</v>
      </c>
      <c r="E1237" s="2">
        <f t="shared" si="109"/>
        <v>0.58701161772124522</v>
      </c>
      <c r="F1237" s="2">
        <f t="shared" si="113"/>
        <v>0.64498131655303048</v>
      </c>
      <c r="G1237" s="2">
        <f t="shared" si="111"/>
        <v>-5.7969698831785266E-2</v>
      </c>
      <c r="H1237" s="2" t="str">
        <f t="shared" si="112"/>
        <v>Hold</v>
      </c>
    </row>
    <row r="1238" spans="1:8" ht="13.5" x14ac:dyDescent="0.25">
      <c r="A1238" s="3">
        <f>TITRES_STAT!B1241</f>
        <v>44113</v>
      </c>
      <c r="B1238" s="6">
        <f>TITRES_STAT!D1241</f>
        <v>22.977</v>
      </c>
      <c r="C1238" s="2">
        <f t="shared" si="114"/>
        <v>24.78340446025047</v>
      </c>
      <c r="D1238" s="2">
        <f t="shared" si="110"/>
        <v>24.243677625279666</v>
      </c>
      <c r="E1238" s="2">
        <f t="shared" si="109"/>
        <v>0.53972683497080354</v>
      </c>
      <c r="F1238" s="2">
        <f t="shared" si="113"/>
        <v>0.62393042023658507</v>
      </c>
      <c r="G1238" s="2">
        <f t="shared" si="111"/>
        <v>-8.4203585265781533E-2</v>
      </c>
      <c r="H1238" s="2" t="str">
        <f t="shared" si="112"/>
        <v>Hold</v>
      </c>
    </row>
    <row r="1239" spans="1:8" ht="13.5" x14ac:dyDescent="0.25">
      <c r="A1239" s="3">
        <f>TITRES_STAT!B1242</f>
        <v>44116</v>
      </c>
      <c r="B1239" s="6">
        <f>TITRES_STAT!D1242</f>
        <v>22.287700000000001</v>
      </c>
      <c r="C1239" s="2">
        <f t="shared" si="114"/>
        <v>24.550065312519628</v>
      </c>
      <c r="D1239" s="2">
        <f t="shared" si="110"/>
        <v>24.098790393777467</v>
      </c>
      <c r="E1239" s="2">
        <f t="shared" si="109"/>
        <v>0.45127491874216119</v>
      </c>
      <c r="F1239" s="2">
        <f t="shared" si="113"/>
        <v>0.58939931993770034</v>
      </c>
      <c r="G1239" s="2">
        <f t="shared" si="111"/>
        <v>-0.13812440119553915</v>
      </c>
      <c r="H1239" s="2" t="str">
        <f t="shared" si="112"/>
        <v>Hold</v>
      </c>
    </row>
    <row r="1240" spans="1:8" ht="13.5" x14ac:dyDescent="0.25">
      <c r="A1240" s="3">
        <f>TITRES_STAT!B1243</f>
        <v>44117</v>
      </c>
      <c r="B1240" s="6">
        <f>TITRES_STAT!D1243</f>
        <v>22.946999999999999</v>
      </c>
      <c r="C1240" s="2">
        <f t="shared" si="114"/>
        <v>24.352624495208918</v>
      </c>
      <c r="D1240" s="2">
        <f t="shared" si="110"/>
        <v>24.013472586830989</v>
      </c>
      <c r="E1240" s="2">
        <f t="shared" si="109"/>
        <v>0.33915190837792863</v>
      </c>
      <c r="F1240" s="2">
        <f t="shared" si="113"/>
        <v>0.53934983762574606</v>
      </c>
      <c r="G1240" s="2">
        <f t="shared" si="111"/>
        <v>-0.20019792924781743</v>
      </c>
      <c r="H1240" s="2" t="str">
        <f t="shared" si="112"/>
        <v>Hold</v>
      </c>
    </row>
    <row r="1241" spans="1:8" ht="13.5" x14ac:dyDescent="0.25">
      <c r="A1241" s="3">
        <f>TITRES_STAT!B1244</f>
        <v>44118</v>
      </c>
      <c r="B1241" s="6">
        <f>TITRES_STAT!D1244</f>
        <v>22.946999999999999</v>
      </c>
      <c r="C1241" s="2">
        <f t="shared" si="114"/>
        <v>24.185559188253702</v>
      </c>
      <c r="D1241" s="2">
        <f t="shared" si="110"/>
        <v>23.934474617436102</v>
      </c>
      <c r="E1241" s="2">
        <f t="shared" si="109"/>
        <v>0.25108457081759994</v>
      </c>
      <c r="F1241" s="2">
        <f t="shared" si="113"/>
        <v>0.48169678426411683</v>
      </c>
      <c r="G1241" s="2">
        <f t="shared" si="111"/>
        <v>-0.23061221344651689</v>
      </c>
      <c r="H1241" s="2" t="str">
        <f t="shared" si="112"/>
        <v>Hold</v>
      </c>
    </row>
    <row r="1242" spans="1:8" ht="13.5" x14ac:dyDescent="0.25">
      <c r="A1242" s="3">
        <f>TITRES_STAT!B1245</f>
        <v>44120</v>
      </c>
      <c r="B1242" s="6">
        <f>TITRES_STAT!D1245</f>
        <v>22.946999999999999</v>
      </c>
      <c r="C1242" s="2">
        <f t="shared" si="114"/>
        <v>24.04419623621467</v>
      </c>
      <c r="D1242" s="2">
        <f t="shared" si="110"/>
        <v>23.861328349477873</v>
      </c>
      <c r="E1242" s="2">
        <f t="shared" si="109"/>
        <v>0.18286788673679766</v>
      </c>
      <c r="F1242" s="2">
        <f t="shared" si="113"/>
        <v>0.42193100475865303</v>
      </c>
      <c r="G1242" s="2">
        <f t="shared" si="111"/>
        <v>-0.23906311802185537</v>
      </c>
      <c r="H1242" s="2" t="str">
        <f t="shared" si="112"/>
        <v>Hold</v>
      </c>
    </row>
    <row r="1243" spans="1:8" ht="13.5" x14ac:dyDescent="0.25">
      <c r="A1243" s="3">
        <f>TITRES_STAT!B1246</f>
        <v>44123</v>
      </c>
      <c r="B1243" s="6">
        <f>TITRES_STAT!D1246</f>
        <v>22.267700000000001</v>
      </c>
      <c r="C1243" s="2">
        <f t="shared" si="114"/>
        <v>23.924581430643183</v>
      </c>
      <c r="D1243" s="2">
        <f t="shared" si="110"/>
        <v>23.743281805072105</v>
      </c>
      <c r="E1243" s="2">
        <f t="shared" si="109"/>
        <v>0.18129962557107859</v>
      </c>
      <c r="F1243" s="2">
        <f t="shared" si="113"/>
        <v>0.37380472892113814</v>
      </c>
      <c r="G1243" s="2">
        <f t="shared" si="111"/>
        <v>-0.19250510335005955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6">
        <f>TITRES_STAT!D1247</f>
        <v>22.267700000000001</v>
      </c>
      <c r="C1244" s="2">
        <f t="shared" si="114"/>
        <v>23.91712274900577</v>
      </c>
      <c r="D1244" s="2">
        <f t="shared" si="110"/>
        <v>23.633979449140838</v>
      </c>
      <c r="E1244" s="2">
        <f t="shared" ref="E1244:E1307" si="115">C1244-D1244</f>
        <v>0.28314329986493192</v>
      </c>
      <c r="F1244" s="2">
        <f t="shared" si="113"/>
        <v>0.35567244310989693</v>
      </c>
      <c r="G1244" s="2">
        <f t="shared" si="111"/>
        <v>-7.2529143244965011E-2</v>
      </c>
      <c r="H1244" s="2" t="str">
        <f t="shared" si="112"/>
        <v>Hold</v>
      </c>
    </row>
    <row r="1245" spans="1:8" ht="13.5" x14ac:dyDescent="0.25">
      <c r="A1245" s="3">
        <f>TITRES_STAT!B1248</f>
        <v>44125</v>
      </c>
      <c r="B1245" s="6">
        <f>TITRES_STAT!D1248</f>
        <v>22.2178</v>
      </c>
      <c r="C1245" s="2">
        <f t="shared" si="114"/>
        <v>23.910811556851037</v>
      </c>
      <c r="D1245" s="2">
        <f t="shared" ref="D1245:D1308" si="116">$D$4*B1245+(1-$D$4)*D1244</f>
        <v>23.529077267722997</v>
      </c>
      <c r="E1245" s="2">
        <f t="shared" si="115"/>
        <v>0.38173428912804042</v>
      </c>
      <c r="F1245" s="2">
        <f t="shared" si="113"/>
        <v>0.36088481231352565</v>
      </c>
      <c r="G1245" s="2">
        <f t="shared" si="111"/>
        <v>2.0849476814514767E-2</v>
      </c>
      <c r="H1245" s="2" t="str">
        <f t="shared" si="112"/>
        <v>Sell</v>
      </c>
    </row>
    <row r="1246" spans="1:8" ht="13.5" x14ac:dyDescent="0.25">
      <c r="A1246" s="3">
        <f>TITRES_STAT!B1249</f>
        <v>44126</v>
      </c>
      <c r="B1246" s="6">
        <f>TITRES_STAT!D1249</f>
        <v>22.1678</v>
      </c>
      <c r="C1246" s="2">
        <f t="shared" si="114"/>
        <v>23.796348240412417</v>
      </c>
      <c r="D1246" s="2">
        <f t="shared" si="116"/>
        <v>23.428241914558331</v>
      </c>
      <c r="E1246" s="2">
        <f t="shared" si="115"/>
        <v>0.36810632585408598</v>
      </c>
      <c r="F1246" s="2">
        <f t="shared" si="113"/>
        <v>0.36232911502163773</v>
      </c>
      <c r="G1246" s="2">
        <f t="shared" si="111"/>
        <v>5.7772108324482541E-3</v>
      </c>
      <c r="H1246" s="2" t="str">
        <f t="shared" si="112"/>
        <v>Sell</v>
      </c>
    </row>
    <row r="1247" spans="1:8" ht="13.5" x14ac:dyDescent="0.25">
      <c r="A1247" s="3">
        <f>TITRES_STAT!B1250</f>
        <v>44127</v>
      </c>
      <c r="B1247" s="6">
        <f>TITRES_STAT!D1250</f>
        <v>21.528500000000001</v>
      </c>
      <c r="C1247" s="2">
        <f t="shared" si="114"/>
        <v>23.668756203425893</v>
      </c>
      <c r="D1247" s="2">
        <f t="shared" si="116"/>
        <v>23.287520291257714</v>
      </c>
      <c r="E1247" s="2">
        <f t="shared" si="115"/>
        <v>0.38123591216817942</v>
      </c>
      <c r="F1247" s="2">
        <f t="shared" si="113"/>
        <v>0.36611047445094608</v>
      </c>
      <c r="G1247" s="2">
        <f t="shared" si="111"/>
        <v>1.5125437717233348E-2</v>
      </c>
      <c r="H1247" s="2" t="str">
        <f t="shared" si="112"/>
        <v>Sell</v>
      </c>
    </row>
    <row r="1248" spans="1:8" ht="13.5" x14ac:dyDescent="0.25">
      <c r="A1248" s="3">
        <f>TITRES_STAT!B1251</f>
        <v>44130</v>
      </c>
      <c r="B1248" s="6">
        <f>TITRES_STAT!D1251</f>
        <v>21.528500000000001</v>
      </c>
      <c r="C1248" s="2">
        <f t="shared" si="114"/>
        <v>23.562332172129604</v>
      </c>
      <c r="D1248" s="2">
        <f t="shared" si="116"/>
        <v>23.157222491905291</v>
      </c>
      <c r="E1248" s="2">
        <f t="shared" si="115"/>
        <v>0.40510968022431371</v>
      </c>
      <c r="F1248" s="2">
        <f t="shared" si="113"/>
        <v>0.3739103156056196</v>
      </c>
      <c r="G1248" s="2">
        <f t="shared" si="111"/>
        <v>3.1199364618694103E-2</v>
      </c>
      <c r="H1248" s="2" t="str">
        <f t="shared" si="112"/>
        <v>Sell</v>
      </c>
    </row>
    <row r="1249" spans="1:8" ht="13.5" x14ac:dyDescent="0.25">
      <c r="A1249" s="3">
        <f>TITRES_STAT!B1252</f>
        <v>44131</v>
      </c>
      <c r="B1249" s="6">
        <f>TITRES_STAT!D1252</f>
        <v>21.528500000000001</v>
      </c>
      <c r="C1249" s="2">
        <f t="shared" si="114"/>
        <v>23.366234914878898</v>
      </c>
      <c r="D1249" s="2">
        <f t="shared" si="116"/>
        <v>23.03657638139379</v>
      </c>
      <c r="E1249" s="2">
        <f t="shared" si="115"/>
        <v>0.32965853348510876</v>
      </c>
      <c r="F1249" s="2">
        <f t="shared" si="113"/>
        <v>0.36505995918151746</v>
      </c>
      <c r="G1249" s="2">
        <f t="shared" si="111"/>
        <v>-3.5401425696408695E-2</v>
      </c>
      <c r="H1249" s="2" t="str">
        <f t="shared" si="112"/>
        <v>Hold</v>
      </c>
    </row>
    <row r="1250" spans="1:8" ht="13.5" x14ac:dyDescent="0.25">
      <c r="A1250" s="3">
        <f>TITRES_STAT!B1253</f>
        <v>44132</v>
      </c>
      <c r="B1250" s="6">
        <f>TITRES_STAT!D1253</f>
        <v>20.978999999999999</v>
      </c>
      <c r="C1250" s="2">
        <f t="shared" si="114"/>
        <v>23.301737235666764</v>
      </c>
      <c r="D1250" s="2">
        <f t="shared" si="116"/>
        <v>22.884163316105358</v>
      </c>
      <c r="E1250" s="2">
        <f t="shared" si="115"/>
        <v>0.41757391956140566</v>
      </c>
      <c r="F1250" s="2">
        <f t="shared" si="113"/>
        <v>0.37556275125749511</v>
      </c>
      <c r="G1250" s="2">
        <f t="shared" si="111"/>
        <v>4.2011168303910551E-2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6">
        <f>TITRES_STAT!D1254</f>
        <v>20.978999999999999</v>
      </c>
      <c r="C1251" s="2">
        <f t="shared" si="114"/>
        <v>23.247162276333412</v>
      </c>
      <c r="D1251" s="2">
        <f t="shared" si="116"/>
        <v>22.74304010750496</v>
      </c>
      <c r="E1251" s="2">
        <f t="shared" si="115"/>
        <v>0.50412216882845229</v>
      </c>
      <c r="F1251" s="2">
        <f t="shared" si="113"/>
        <v>0.40127463477168657</v>
      </c>
      <c r="G1251" s="2">
        <f t="shared" si="111"/>
        <v>0.10284753405676572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6">
        <f>TITRES_STAT!D1255</f>
        <v>20.479500000000002</v>
      </c>
      <c r="C1252" s="2">
        <f t="shared" si="114"/>
        <v>23.200983464589811</v>
      </c>
      <c r="D1252" s="2">
        <f t="shared" si="116"/>
        <v>22.575370469911999</v>
      </c>
      <c r="E1252" s="2">
        <f t="shared" si="115"/>
        <v>0.6256129946778124</v>
      </c>
      <c r="F1252" s="2">
        <f t="shared" si="113"/>
        <v>0.44614230675291178</v>
      </c>
      <c r="G1252" s="2">
        <f t="shared" ref="G1252:G1315" si="117">E1252-F1252</f>
        <v>0.17947068792490062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6">
        <f>TITRES_STAT!D1256</f>
        <v>20.479500000000002</v>
      </c>
      <c r="C1253" s="2">
        <f t="shared" si="114"/>
        <v>23.057401393114453</v>
      </c>
      <c r="D1253" s="2">
        <f t="shared" si="116"/>
        <v>22.420120805474074</v>
      </c>
      <c r="E1253" s="2">
        <f t="shared" si="115"/>
        <v>0.63728058764037954</v>
      </c>
      <c r="F1253" s="2">
        <f t="shared" ref="F1253:F1316" si="119">(E1253*(2/(10)))+((1-(2/10))*F1252)</f>
        <v>0.48436996293040535</v>
      </c>
      <c r="G1253" s="2">
        <f t="shared" si="117"/>
        <v>0.15291062470997419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6">
        <f>TITRES_STAT!D1257</f>
        <v>20.479500000000002</v>
      </c>
      <c r="C1254" s="2">
        <f t="shared" si="114"/>
        <v>22.935908871096842</v>
      </c>
      <c r="D1254" s="2">
        <f t="shared" si="116"/>
        <v>22.276371116179696</v>
      </c>
      <c r="E1254" s="2">
        <f t="shared" si="115"/>
        <v>0.65953775491714595</v>
      </c>
      <c r="F1254" s="2">
        <f t="shared" si="119"/>
        <v>0.51940352132775347</v>
      </c>
      <c r="G1254" s="2">
        <f t="shared" si="117"/>
        <v>0.14013423358939248</v>
      </c>
      <c r="H1254" s="2" t="str">
        <f t="shared" si="118"/>
        <v>Sell</v>
      </c>
    </row>
    <row r="1255" spans="1:8" ht="13.5" x14ac:dyDescent="0.25">
      <c r="A1255" s="3">
        <f>TITRES_STAT!B1258</f>
        <v>44140</v>
      </c>
      <c r="B1255" s="6">
        <f>TITRES_STAT!D1258</f>
        <v>19.880099999999999</v>
      </c>
      <c r="C1255" s="2">
        <f t="shared" si="114"/>
        <v>22.825430583235789</v>
      </c>
      <c r="D1255" s="2">
        <f t="shared" si="116"/>
        <v>22.098869552018236</v>
      </c>
      <c r="E1255" s="2">
        <f t="shared" si="115"/>
        <v>0.72656103121755322</v>
      </c>
      <c r="F1255" s="2">
        <f t="shared" si="119"/>
        <v>0.56083502330571344</v>
      </c>
      <c r="G1255" s="2">
        <f t="shared" si="117"/>
        <v>0.16572600791183978</v>
      </c>
      <c r="H1255" s="2" t="str">
        <f t="shared" si="118"/>
        <v>Sell</v>
      </c>
    </row>
    <row r="1256" spans="1:8" ht="13.5" x14ac:dyDescent="0.25">
      <c r="A1256" s="3">
        <f>TITRES_STAT!B1259</f>
        <v>44141</v>
      </c>
      <c r="B1256" s="6">
        <f>TITRES_STAT!D1259</f>
        <v>19.380600000000001</v>
      </c>
      <c r="C1256" s="2">
        <f t="shared" si="114"/>
        <v>22.724256647353357</v>
      </c>
      <c r="D1256" s="2">
        <f t="shared" si="116"/>
        <v>21.897516251868737</v>
      </c>
      <c r="E1256" s="2">
        <f t="shared" si="115"/>
        <v>0.82674039548462019</v>
      </c>
      <c r="F1256" s="2">
        <f t="shared" si="119"/>
        <v>0.61401609774149479</v>
      </c>
      <c r="G1256" s="2">
        <f t="shared" si="117"/>
        <v>0.2127242977431254</v>
      </c>
      <c r="H1256" s="2" t="str">
        <f t="shared" si="118"/>
        <v>Sell</v>
      </c>
    </row>
    <row r="1257" spans="1:8" ht="13.5" x14ac:dyDescent="0.25">
      <c r="A1257" s="3">
        <f>TITRES_STAT!B1260</f>
        <v>44144</v>
      </c>
      <c r="B1257" s="6">
        <f>TITRES_STAT!D1260</f>
        <v>18.8811</v>
      </c>
      <c r="C1257" s="2">
        <f t="shared" si="114"/>
        <v>22.540294086222072</v>
      </c>
      <c r="D1257" s="2">
        <f t="shared" si="116"/>
        <v>21.674078010989568</v>
      </c>
      <c r="E1257" s="2">
        <f t="shared" si="115"/>
        <v>0.86621607523250432</v>
      </c>
      <c r="F1257" s="2">
        <f t="shared" si="119"/>
        <v>0.66445609323969679</v>
      </c>
      <c r="G1257" s="2">
        <f t="shared" si="117"/>
        <v>0.20175998199280754</v>
      </c>
      <c r="H1257" s="2" t="str">
        <f t="shared" si="118"/>
        <v>Sell</v>
      </c>
    </row>
    <row r="1258" spans="1:8" ht="13.5" x14ac:dyDescent="0.25">
      <c r="A1258" s="3">
        <f>TITRES_STAT!B1261</f>
        <v>44145</v>
      </c>
      <c r="B1258" s="6">
        <f>TITRES_STAT!D1261</f>
        <v>18.3416</v>
      </c>
      <c r="C1258" s="2">
        <f t="shared" si="114"/>
        <v>22.384633457572523</v>
      </c>
      <c r="D1258" s="2">
        <f t="shared" si="116"/>
        <v>21.427227787953306</v>
      </c>
      <c r="E1258" s="2">
        <f t="shared" si="115"/>
        <v>0.95740566961921658</v>
      </c>
      <c r="F1258" s="2">
        <f t="shared" si="119"/>
        <v>0.72304600851560086</v>
      </c>
      <c r="G1258" s="2">
        <f t="shared" si="117"/>
        <v>0.23435966110361572</v>
      </c>
      <c r="H1258" s="2" t="str">
        <f t="shared" si="118"/>
        <v>Sell</v>
      </c>
    </row>
    <row r="1259" spans="1:8" ht="13.5" x14ac:dyDescent="0.25">
      <c r="A1259" s="3">
        <f>TITRES_STAT!B1262</f>
        <v>44146</v>
      </c>
      <c r="B1259" s="6">
        <f>TITRES_STAT!D1262</f>
        <v>18.8811</v>
      </c>
      <c r="C1259" s="2">
        <f t="shared" si="114"/>
        <v>22.252920617945982</v>
      </c>
      <c r="D1259" s="2">
        <f t="shared" si="116"/>
        <v>21.238625729586392</v>
      </c>
      <c r="E1259" s="2">
        <f t="shared" si="115"/>
        <v>1.0142948883595899</v>
      </c>
      <c r="F1259" s="2">
        <f t="shared" si="119"/>
        <v>0.78129578448439863</v>
      </c>
      <c r="G1259" s="2">
        <f t="shared" si="117"/>
        <v>0.23299910387519129</v>
      </c>
      <c r="H1259" s="2" t="str">
        <f t="shared" si="118"/>
        <v>Sell</v>
      </c>
    </row>
    <row r="1260" spans="1:8" ht="13.5" x14ac:dyDescent="0.25">
      <c r="A1260" s="3">
        <f>TITRES_STAT!B1263</f>
        <v>44147</v>
      </c>
      <c r="B1260" s="6">
        <f>TITRES_STAT!D1263</f>
        <v>18.871099999999998</v>
      </c>
      <c r="C1260" s="2">
        <f t="shared" si="114"/>
        <v>22.056932830569679</v>
      </c>
      <c r="D1260" s="2">
        <f t="shared" si="116"/>
        <v>21.063253453320733</v>
      </c>
      <c r="E1260" s="2">
        <f t="shared" si="115"/>
        <v>0.99367937724894517</v>
      </c>
      <c r="F1260" s="2">
        <f t="shared" si="119"/>
        <v>0.82377250303730798</v>
      </c>
      <c r="G1260" s="2">
        <f t="shared" si="117"/>
        <v>0.16990687421163719</v>
      </c>
      <c r="H1260" s="2" t="str">
        <f t="shared" si="118"/>
        <v>Sell</v>
      </c>
    </row>
    <row r="1261" spans="1:8" ht="13.5" x14ac:dyDescent="0.25">
      <c r="A1261" s="3">
        <f>TITRES_STAT!B1264</f>
        <v>44148</v>
      </c>
      <c r="B1261" s="6">
        <f>TITRES_STAT!D1264</f>
        <v>18.871099999999998</v>
      </c>
      <c r="C1261" s="2">
        <f t="shared" si="114"/>
        <v>21.891097010482035</v>
      </c>
      <c r="D1261" s="2">
        <f t="shared" si="116"/>
        <v>20.900871716037717</v>
      </c>
      <c r="E1261" s="2">
        <f t="shared" si="115"/>
        <v>0.99022529444431839</v>
      </c>
      <c r="F1261" s="2">
        <f t="shared" si="119"/>
        <v>0.85706306131871013</v>
      </c>
      <c r="G1261" s="2">
        <f t="shared" si="117"/>
        <v>0.13316223312560826</v>
      </c>
      <c r="H1261" s="2" t="str">
        <f t="shared" si="118"/>
        <v>Sell</v>
      </c>
    </row>
    <row r="1262" spans="1:8" ht="13.5" x14ac:dyDescent="0.25">
      <c r="A1262" s="3">
        <f>TITRES_STAT!B1265</f>
        <v>44151</v>
      </c>
      <c r="B1262" s="6">
        <f>TITRES_STAT!D1265</f>
        <v>18.8811</v>
      </c>
      <c r="C1262" s="2">
        <f t="shared" si="114"/>
        <v>21.673928239638645</v>
      </c>
      <c r="D1262" s="2">
        <f t="shared" si="116"/>
        <v>20.751258996331217</v>
      </c>
      <c r="E1262" s="2">
        <f t="shared" si="115"/>
        <v>0.92266924330742839</v>
      </c>
      <c r="F1262" s="2">
        <f t="shared" si="119"/>
        <v>0.87018429771645389</v>
      </c>
      <c r="G1262" s="2">
        <f t="shared" si="117"/>
        <v>5.2484945590974497E-2</v>
      </c>
      <c r="H1262" s="2" t="str">
        <f t="shared" si="118"/>
        <v>Sell</v>
      </c>
    </row>
    <row r="1263" spans="1:8" ht="13.5" x14ac:dyDescent="0.25">
      <c r="A1263" s="3">
        <f>TITRES_STAT!B1266</f>
        <v>44152</v>
      </c>
      <c r="B1263" s="6">
        <f>TITRES_STAT!D1266</f>
        <v>18.871099999999998</v>
      </c>
      <c r="C1263" s="2">
        <f t="shared" si="114"/>
        <v>21.490170048925005</v>
      </c>
      <c r="D1263" s="2">
        <f t="shared" si="116"/>
        <v>20.611987959565941</v>
      </c>
      <c r="E1263" s="2">
        <f t="shared" si="115"/>
        <v>0.87818208935906483</v>
      </c>
      <c r="F1263" s="2">
        <f t="shared" si="119"/>
        <v>0.8717838560449761</v>
      </c>
      <c r="G1263" s="2">
        <f t="shared" si="117"/>
        <v>6.3982333140887304E-3</v>
      </c>
      <c r="H1263" s="2" t="str">
        <f t="shared" si="118"/>
        <v>Sell</v>
      </c>
    </row>
    <row r="1264" spans="1:8" ht="13.5" x14ac:dyDescent="0.25">
      <c r="A1264" s="3">
        <f>TITRES_STAT!B1267</f>
        <v>44153</v>
      </c>
      <c r="B1264" s="6">
        <f>TITRES_STAT!D1267</f>
        <v>18.871099999999998</v>
      </c>
      <c r="C1264" s="2">
        <f t="shared" si="114"/>
        <v>21.334682349090389</v>
      </c>
      <c r="D1264" s="2">
        <f t="shared" si="116"/>
        <v>20.483033295894391</v>
      </c>
      <c r="E1264" s="2">
        <f t="shared" si="115"/>
        <v>0.85164905319599882</v>
      </c>
      <c r="F1264" s="2">
        <f t="shared" si="119"/>
        <v>0.86775689547518065</v>
      </c>
      <c r="G1264" s="2">
        <f t="shared" si="117"/>
        <v>-1.6107842279181828E-2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6">
        <f>TITRES_STAT!D1268</f>
        <v>19.0809</v>
      </c>
      <c r="C1265" s="2">
        <f t="shared" si="114"/>
        <v>21.110900449230328</v>
      </c>
      <c r="D1265" s="2">
        <f t="shared" si="116"/>
        <v>20.379171570272582</v>
      </c>
      <c r="E1265" s="2">
        <f t="shared" si="115"/>
        <v>0.73172887895774608</v>
      </c>
      <c r="F1265" s="2">
        <f t="shared" si="119"/>
        <v>0.84055129217169378</v>
      </c>
      <c r="G1265" s="2">
        <f t="shared" si="117"/>
        <v>-0.1088224132139477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6">
        <f>TITRES_STAT!D1269</f>
        <v>19.93</v>
      </c>
      <c r="C1266" s="2">
        <f t="shared" si="114"/>
        <v>20.84470038011797</v>
      </c>
      <c r="D1266" s="2">
        <f t="shared" si="116"/>
        <v>20.345899602104243</v>
      </c>
      <c r="E1266" s="2">
        <f t="shared" si="115"/>
        <v>0.49880077801372735</v>
      </c>
      <c r="F1266" s="2">
        <f t="shared" si="119"/>
        <v>0.77220118934010062</v>
      </c>
      <c r="G1266" s="2">
        <f t="shared" si="117"/>
        <v>-0.27340041132637327</v>
      </c>
      <c r="H1266" s="2" t="str">
        <f t="shared" si="118"/>
        <v>Hold</v>
      </c>
    </row>
    <row r="1267" spans="1:8" ht="13.5" x14ac:dyDescent="0.25">
      <c r="A1267" s="3">
        <f>TITRES_STAT!B1270</f>
        <v>44158</v>
      </c>
      <c r="B1267" s="6">
        <f>TITRES_STAT!D1270</f>
        <v>20.819199999999999</v>
      </c>
      <c r="C1267" s="2">
        <f t="shared" si="114"/>
        <v>20.542608013945973</v>
      </c>
      <c r="D1267" s="2">
        <f t="shared" si="116"/>
        <v>20.38095889083726</v>
      </c>
      <c r="E1267" s="2">
        <f t="shared" si="115"/>
        <v>0.16164912310871316</v>
      </c>
      <c r="F1267" s="2">
        <f t="shared" si="119"/>
        <v>0.65009077609382315</v>
      </c>
      <c r="G1267" s="2">
        <f t="shared" si="117"/>
        <v>-0.48844165298511</v>
      </c>
      <c r="H1267" s="2" t="str">
        <f t="shared" si="118"/>
        <v>Hold</v>
      </c>
    </row>
    <row r="1268" spans="1:8" ht="13.5" x14ac:dyDescent="0.25">
      <c r="A1268" s="3">
        <f>TITRES_STAT!B1271</f>
        <v>44159</v>
      </c>
      <c r="B1268" s="6">
        <f>TITRES_STAT!D1271</f>
        <v>21.748200000000001</v>
      </c>
      <c r="C1268" s="2">
        <f t="shared" si="114"/>
        <v>20.203991396415823</v>
      </c>
      <c r="D1268" s="2">
        <f t="shared" si="116"/>
        <v>20.482236010034498</v>
      </c>
      <c r="E1268" s="2">
        <f t="shared" si="115"/>
        <v>-0.27824461361867492</v>
      </c>
      <c r="F1268" s="2">
        <f t="shared" si="119"/>
        <v>0.46442369815132356</v>
      </c>
      <c r="G1268" s="2">
        <f t="shared" si="117"/>
        <v>-0.74266831176999848</v>
      </c>
      <c r="H1268" s="2" t="str">
        <f t="shared" si="118"/>
        <v>Hold</v>
      </c>
    </row>
    <row r="1269" spans="1:8" ht="13.5" x14ac:dyDescent="0.25">
      <c r="A1269" s="3">
        <f>TITRES_STAT!B1272</f>
        <v>44160</v>
      </c>
      <c r="B1269" s="6">
        <f>TITRES_STAT!D1272</f>
        <v>22.717300000000002</v>
      </c>
      <c r="C1269" s="2">
        <f t="shared" si="114"/>
        <v>20.000469643121079</v>
      </c>
      <c r="D1269" s="2">
        <f t="shared" si="116"/>
        <v>20.647796305587498</v>
      </c>
      <c r="E1269" s="2">
        <f t="shared" si="115"/>
        <v>-0.64732666246641912</v>
      </c>
      <c r="F1269" s="2">
        <f t="shared" si="119"/>
        <v>0.24207362602777507</v>
      </c>
      <c r="G1269" s="2">
        <f t="shared" si="117"/>
        <v>-0.88940028849419417</v>
      </c>
      <c r="H1269" s="2" t="str">
        <f t="shared" si="118"/>
        <v>Hold</v>
      </c>
    </row>
    <row r="1270" spans="1:8" ht="13.5" x14ac:dyDescent="0.25">
      <c r="A1270" s="3">
        <f>TITRES_STAT!B1273</f>
        <v>44161</v>
      </c>
      <c r="B1270" s="6">
        <f>TITRES_STAT!D1273</f>
        <v>22.567399999999999</v>
      </c>
      <c r="C1270" s="2">
        <f t="shared" si="114"/>
        <v>19.826720467256298</v>
      </c>
      <c r="D1270" s="2">
        <f t="shared" si="116"/>
        <v>20.789989171840276</v>
      </c>
      <c r="E1270" s="2">
        <f t="shared" si="115"/>
        <v>-0.96326870458397806</v>
      </c>
      <c r="F1270" s="2">
        <f t="shared" si="119"/>
        <v>1.0051599054244353E-3</v>
      </c>
      <c r="G1270" s="2">
        <f t="shared" si="117"/>
        <v>-0.96427386448940244</v>
      </c>
      <c r="H1270" s="2" t="str">
        <f t="shared" si="118"/>
        <v>Hold</v>
      </c>
    </row>
    <row r="1271" spans="1:8" ht="13.5" x14ac:dyDescent="0.25">
      <c r="A1271" s="3">
        <f>TITRES_STAT!B1274</f>
        <v>44162</v>
      </c>
      <c r="B1271" s="6">
        <f>TITRES_STAT!D1274</f>
        <v>21.978000000000002</v>
      </c>
      <c r="C1271" s="2">
        <f t="shared" si="114"/>
        <v>19.679701933832252</v>
      </c>
      <c r="D1271" s="2">
        <f t="shared" si="116"/>
        <v>20.87798997392618</v>
      </c>
      <c r="E1271" s="2">
        <f t="shared" si="115"/>
        <v>-1.198288040093928</v>
      </c>
      <c r="F1271" s="2">
        <f t="shared" si="119"/>
        <v>-0.23885348009444607</v>
      </c>
      <c r="G1271" s="2">
        <f t="shared" si="117"/>
        <v>-0.95943455999948191</v>
      </c>
      <c r="H1271" s="2" t="str">
        <f t="shared" si="118"/>
        <v>Hold</v>
      </c>
    </row>
    <row r="1272" spans="1:8" ht="13.5" x14ac:dyDescent="0.25">
      <c r="A1272" s="3">
        <f>TITRES_STAT!B1275</f>
        <v>44165</v>
      </c>
      <c r="B1272" s="6">
        <f>TITRES_STAT!D1275</f>
        <v>21.4785</v>
      </c>
      <c r="C1272" s="2">
        <f t="shared" si="114"/>
        <v>19.556840097858057</v>
      </c>
      <c r="D1272" s="2">
        <f t="shared" si="116"/>
        <v>20.922472198079799</v>
      </c>
      <c r="E1272" s="2">
        <f t="shared" si="115"/>
        <v>-1.3656321002217418</v>
      </c>
      <c r="F1272" s="2">
        <f t="shared" si="119"/>
        <v>-0.46420920411990518</v>
      </c>
      <c r="G1272" s="2">
        <f t="shared" si="117"/>
        <v>-0.90142289610183657</v>
      </c>
      <c r="H1272" s="2" t="str">
        <f t="shared" si="118"/>
        <v>Hold</v>
      </c>
    </row>
    <row r="1273" spans="1:8" ht="13.5" x14ac:dyDescent="0.25">
      <c r="A1273" s="3">
        <f>TITRES_STAT!B1276</f>
        <v>44166</v>
      </c>
      <c r="B1273" s="6">
        <f>TITRES_STAT!D1276</f>
        <v>20.8491</v>
      </c>
      <c r="C1273" s="2">
        <f t="shared" si="114"/>
        <v>19.451341621264511</v>
      </c>
      <c r="D1273" s="2">
        <f t="shared" si="116"/>
        <v>20.917037220444261</v>
      </c>
      <c r="E1273" s="2">
        <f t="shared" si="115"/>
        <v>-1.4656955991797496</v>
      </c>
      <c r="F1273" s="2">
        <f t="shared" si="119"/>
        <v>-0.6645064831318741</v>
      </c>
      <c r="G1273" s="2">
        <f t="shared" si="117"/>
        <v>-0.80118911604787546</v>
      </c>
      <c r="H1273" s="2" t="str">
        <f t="shared" si="118"/>
        <v>Hold</v>
      </c>
    </row>
    <row r="1274" spans="1:8" ht="13.5" x14ac:dyDescent="0.25">
      <c r="A1274" s="3">
        <f>TITRES_STAT!B1277</f>
        <v>44167</v>
      </c>
      <c r="B1274" s="6">
        <f>TITRES_STAT!D1277</f>
        <v>20.479500000000002</v>
      </c>
      <c r="C1274" s="2">
        <f t="shared" si="114"/>
        <v>19.362073679531509</v>
      </c>
      <c r="D1274" s="2">
        <f t="shared" si="116"/>
        <v>20.884627055966909</v>
      </c>
      <c r="E1274" s="2">
        <f t="shared" si="115"/>
        <v>-1.5225533764354005</v>
      </c>
      <c r="F1274" s="2">
        <f t="shared" si="119"/>
        <v>-0.83611586179257935</v>
      </c>
      <c r="G1274" s="2">
        <f t="shared" si="117"/>
        <v>-0.6864375146428211</v>
      </c>
      <c r="H1274" s="2" t="str">
        <f t="shared" si="118"/>
        <v>Hold</v>
      </c>
    </row>
    <row r="1275" spans="1:8" ht="13.5" x14ac:dyDescent="0.25">
      <c r="A1275" s="3">
        <f>TITRES_STAT!B1278</f>
        <v>44168</v>
      </c>
      <c r="B1275" s="6">
        <f>TITRES_STAT!D1278</f>
        <v>20.479500000000002</v>
      </c>
      <c r="C1275" s="2">
        <f t="shared" si="114"/>
        <v>19.318816190372814</v>
      </c>
      <c r="D1275" s="2">
        <f t="shared" si="116"/>
        <v>20.854617644413803</v>
      </c>
      <c r="E1275" s="2">
        <f t="shared" si="115"/>
        <v>-1.535801454040989</v>
      </c>
      <c r="F1275" s="2">
        <f t="shared" si="119"/>
        <v>-0.97605298024226139</v>
      </c>
      <c r="G1275" s="2">
        <f t="shared" si="117"/>
        <v>-0.55974847379872761</v>
      </c>
      <c r="H1275" s="2" t="str">
        <f t="shared" si="118"/>
        <v>Hold</v>
      </c>
    </row>
    <row r="1276" spans="1:8" ht="13.5" x14ac:dyDescent="0.25">
      <c r="A1276" s="3">
        <f>TITRES_STAT!B1279</f>
        <v>44169</v>
      </c>
      <c r="B1276" s="6">
        <f>TITRES_STAT!D1279</f>
        <v>20.4695</v>
      </c>
      <c r="C1276" s="2">
        <f t="shared" si="114"/>
        <v>19.412844468776996</v>
      </c>
      <c r="D1276" s="2">
        <f t="shared" si="116"/>
        <v>20.826090411494263</v>
      </c>
      <c r="E1276" s="2">
        <f t="shared" si="115"/>
        <v>-1.4132459427172677</v>
      </c>
      <c r="F1276" s="2">
        <f t="shared" si="119"/>
        <v>-1.0634915727372627</v>
      </c>
      <c r="G1276" s="2">
        <f t="shared" si="117"/>
        <v>-0.34975436998000498</v>
      </c>
      <c r="H1276" s="2" t="str">
        <f t="shared" si="118"/>
        <v>Hold</v>
      </c>
    </row>
    <row r="1277" spans="1:8" ht="13.5" x14ac:dyDescent="0.25">
      <c r="A1277" s="3">
        <f>TITRES_STAT!B1280</f>
        <v>44172</v>
      </c>
      <c r="B1277" s="6">
        <f>TITRES_STAT!D1280</f>
        <v>19.5504</v>
      </c>
      <c r="C1277" s="2">
        <f t="shared" si="114"/>
        <v>19.629206858195918</v>
      </c>
      <c r="D1277" s="2">
        <f t="shared" si="116"/>
        <v>20.731594825457652</v>
      </c>
      <c r="E1277" s="2">
        <f t="shared" si="115"/>
        <v>-1.102387967261734</v>
      </c>
      <c r="F1277" s="2">
        <f t="shared" si="119"/>
        <v>-1.071270851642157</v>
      </c>
      <c r="G1277" s="2">
        <f t="shared" si="117"/>
        <v>-3.1117115619577085E-2</v>
      </c>
      <c r="H1277" s="2" t="str">
        <f t="shared" si="118"/>
        <v>Hold</v>
      </c>
    </row>
    <row r="1278" spans="1:8" ht="13.5" x14ac:dyDescent="0.25">
      <c r="A1278" s="3">
        <f>TITRES_STAT!B1281</f>
        <v>44173</v>
      </c>
      <c r="B1278" s="6">
        <f>TITRES_STAT!D1281</f>
        <v>19.650300000000001</v>
      </c>
      <c r="C1278" s="2">
        <f t="shared" si="114"/>
        <v>19.955205803088852</v>
      </c>
      <c r="D1278" s="2">
        <f t="shared" si="116"/>
        <v>20.651498912460788</v>
      </c>
      <c r="E1278" s="2">
        <f t="shared" si="115"/>
        <v>-0.69629310937193623</v>
      </c>
      <c r="F1278" s="2">
        <f t="shared" si="119"/>
        <v>-0.99627530318811286</v>
      </c>
      <c r="G1278" s="2">
        <f t="shared" si="117"/>
        <v>0.29998219381617663</v>
      </c>
      <c r="H1278" s="2" t="str">
        <f t="shared" si="118"/>
        <v>Sell</v>
      </c>
    </row>
    <row r="1279" spans="1:8" ht="13.5" x14ac:dyDescent="0.25">
      <c r="A1279" s="3">
        <f>TITRES_STAT!B1282</f>
        <v>44174</v>
      </c>
      <c r="B1279" s="6">
        <f>TITRES_STAT!D1282</f>
        <v>19.6403</v>
      </c>
      <c r="C1279" s="2">
        <f t="shared" si="114"/>
        <v>20.380143371844415</v>
      </c>
      <c r="D1279" s="2">
        <f t="shared" si="116"/>
        <v>20.576595289315545</v>
      </c>
      <c r="E1279" s="2">
        <f t="shared" si="115"/>
        <v>-0.19645191747112989</v>
      </c>
      <c r="F1279" s="2">
        <f t="shared" si="119"/>
        <v>-0.83631062604471629</v>
      </c>
      <c r="G1279" s="2">
        <f t="shared" si="117"/>
        <v>0.6398587085735864</v>
      </c>
      <c r="H1279" s="2" t="str">
        <f t="shared" si="118"/>
        <v>Sell</v>
      </c>
    </row>
    <row r="1280" spans="1:8" ht="13.5" x14ac:dyDescent="0.25">
      <c r="A1280" s="3">
        <f>TITRES_STAT!B1283</f>
        <v>44175</v>
      </c>
      <c r="B1280" s="6">
        <f>TITRES_STAT!D1283</f>
        <v>19.480499999999999</v>
      </c>
      <c r="C1280" s="2">
        <f t="shared" si="114"/>
        <v>20.71664439156066</v>
      </c>
      <c r="D1280" s="2">
        <f t="shared" si="116"/>
        <v>20.495403045662542</v>
      </c>
      <c r="E1280" s="2">
        <f t="shared" si="115"/>
        <v>0.22124134589811817</v>
      </c>
      <c r="F1280" s="2">
        <f t="shared" si="119"/>
        <v>-0.6248002316561494</v>
      </c>
      <c r="G1280" s="2">
        <f t="shared" si="117"/>
        <v>0.84604157755426757</v>
      </c>
      <c r="H1280" s="2" t="str">
        <f t="shared" si="118"/>
        <v>Sell</v>
      </c>
    </row>
    <row r="1281" spans="1:8" ht="13.5" x14ac:dyDescent="0.25">
      <c r="A1281" s="3">
        <f>TITRES_STAT!B1284</f>
        <v>44176</v>
      </c>
      <c r="B1281" s="6">
        <f>TITRES_STAT!D1284</f>
        <v>20.059899999999999</v>
      </c>
      <c r="C1281" s="2">
        <f t="shared" si="114"/>
        <v>20.910699100551327</v>
      </c>
      <c r="D1281" s="2">
        <f t="shared" si="116"/>
        <v>20.463143560798649</v>
      </c>
      <c r="E1281" s="2">
        <f t="shared" si="115"/>
        <v>0.44755553975267759</v>
      </c>
      <c r="F1281" s="2">
        <f t="shared" si="119"/>
        <v>-0.41032907737438401</v>
      </c>
      <c r="G1281" s="2">
        <f t="shared" si="117"/>
        <v>0.85788461712706154</v>
      </c>
      <c r="H1281" s="2" t="str">
        <f t="shared" si="118"/>
        <v>Sell</v>
      </c>
    </row>
    <row r="1282" spans="1:8" ht="13.5" x14ac:dyDescent="0.25">
      <c r="A1282" s="3">
        <f>TITRES_STAT!B1285</f>
        <v>44179</v>
      </c>
      <c r="B1282" s="6">
        <f>TITRES_STAT!D1285</f>
        <v>19.4605</v>
      </c>
      <c r="C1282" s="2">
        <f t="shared" si="114"/>
        <v>20.998053085081892</v>
      </c>
      <c r="D1282" s="2">
        <f t="shared" si="116"/>
        <v>20.388873667406155</v>
      </c>
      <c r="E1282" s="2">
        <f t="shared" si="115"/>
        <v>0.6091794176757368</v>
      </c>
      <c r="F1282" s="2">
        <f t="shared" si="119"/>
        <v>-0.20642737836435987</v>
      </c>
      <c r="G1282" s="2">
        <f t="shared" si="117"/>
        <v>0.81560679604009667</v>
      </c>
      <c r="H1282" s="2" t="str">
        <f t="shared" si="118"/>
        <v>Sell</v>
      </c>
    </row>
    <row r="1283" spans="1:8" ht="13.5" x14ac:dyDescent="0.25">
      <c r="A1283" s="3">
        <f>TITRES_STAT!B1286</f>
        <v>44180</v>
      </c>
      <c r="B1283" s="6">
        <f>TITRES_STAT!D1286</f>
        <v>19.380600000000001</v>
      </c>
      <c r="C1283" s="2">
        <f t="shared" si="114"/>
        <v>20.975137225838523</v>
      </c>
      <c r="D1283" s="2">
        <f t="shared" si="116"/>
        <v>20.314186729079776</v>
      </c>
      <c r="E1283" s="2">
        <f t="shared" si="115"/>
        <v>0.66095049675874762</v>
      </c>
      <c r="F1283" s="2">
        <f t="shared" si="119"/>
        <v>-3.2951803339738378E-2</v>
      </c>
      <c r="G1283" s="2">
        <f t="shared" si="117"/>
        <v>0.69390230009848597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6">
        <f>TITRES_STAT!D1287</f>
        <v>18.6813</v>
      </c>
      <c r="C1284" s="2">
        <f t="shared" si="114"/>
        <v>20.898885344940286</v>
      </c>
      <c r="D1284" s="2">
        <f t="shared" si="116"/>
        <v>20.19323215655535</v>
      </c>
      <c r="E1284" s="2">
        <f t="shared" si="115"/>
        <v>0.70565318838493596</v>
      </c>
      <c r="F1284" s="2">
        <f t="shared" si="119"/>
        <v>0.11476919500519649</v>
      </c>
      <c r="G1284" s="2">
        <f t="shared" si="117"/>
        <v>0.59088399337973951</v>
      </c>
      <c r="H1284" s="2" t="str">
        <f t="shared" si="118"/>
        <v>Sell</v>
      </c>
    </row>
    <row r="1285" spans="1:8" ht="13.5" x14ac:dyDescent="0.25">
      <c r="A1285" s="3">
        <f>TITRES_STAT!B1288</f>
        <v>44182</v>
      </c>
      <c r="B1285" s="6">
        <f>TITRES_STAT!D1288</f>
        <v>17.981999999999999</v>
      </c>
      <c r="C1285" s="2">
        <f t="shared" si="114"/>
        <v>20.834364522641778</v>
      </c>
      <c r="D1285" s="2">
        <f t="shared" si="116"/>
        <v>20.029437181995696</v>
      </c>
      <c r="E1285" s="2">
        <f t="shared" si="115"/>
        <v>0.80492734064608129</v>
      </c>
      <c r="F1285" s="2">
        <f t="shared" si="119"/>
        <v>0.25280082413337346</v>
      </c>
      <c r="G1285" s="2">
        <f t="shared" si="117"/>
        <v>0.55212651651270783</v>
      </c>
      <c r="H1285" s="2" t="str">
        <f t="shared" si="118"/>
        <v>Sell</v>
      </c>
    </row>
    <row r="1286" spans="1:8" ht="13.5" x14ac:dyDescent="0.25">
      <c r="A1286" s="3">
        <f>TITRES_STAT!B1289</f>
        <v>44183</v>
      </c>
      <c r="B1286" s="6">
        <f>TITRES_STAT!D1289</f>
        <v>18.7912</v>
      </c>
      <c r="C1286" s="2">
        <f t="shared" si="114"/>
        <v>20.778231519158428</v>
      </c>
      <c r="D1286" s="2">
        <f t="shared" si="116"/>
        <v>19.937715909255274</v>
      </c>
      <c r="E1286" s="2">
        <f t="shared" si="115"/>
        <v>0.84051560990315366</v>
      </c>
      <c r="F1286" s="2">
        <f t="shared" si="119"/>
        <v>0.37034378128732948</v>
      </c>
      <c r="G1286" s="2">
        <f t="shared" si="117"/>
        <v>0.47017182861582418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6">
        <f>TITRES_STAT!D1290</f>
        <v>19.3506</v>
      </c>
      <c r="C1287" s="2">
        <f t="shared" si="114"/>
        <v>20.589334362364824</v>
      </c>
      <c r="D1287" s="2">
        <f t="shared" si="116"/>
        <v>19.894225841903033</v>
      </c>
      <c r="E1287" s="2">
        <f t="shared" si="115"/>
        <v>0.69510852046179039</v>
      </c>
      <c r="F1287" s="2">
        <f t="shared" si="119"/>
        <v>0.43529672912222167</v>
      </c>
      <c r="G1287" s="2">
        <f t="shared" si="117"/>
        <v>0.25981179133956872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6">
        <f>TITRES_STAT!D1291</f>
        <v>19.3706</v>
      </c>
      <c r="C1288" s="2">
        <f t="shared" si="114"/>
        <v>20.444867537385619</v>
      </c>
      <c r="D1288" s="2">
        <f t="shared" si="116"/>
        <v>19.855438742502809</v>
      </c>
      <c r="E1288" s="2">
        <f t="shared" si="115"/>
        <v>0.58942879488281008</v>
      </c>
      <c r="F1288" s="2">
        <f t="shared" si="119"/>
        <v>0.46612314227433937</v>
      </c>
      <c r="G1288" s="2">
        <f t="shared" si="117"/>
        <v>0.12330565260847071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6">
        <f>TITRES_STAT!D1292</f>
        <v>19.3706</v>
      </c>
      <c r="C1289" s="2">
        <f t="shared" si="114"/>
        <v>20.321087916249368</v>
      </c>
      <c r="D1289" s="2">
        <f t="shared" si="116"/>
        <v>19.819524761576673</v>
      </c>
      <c r="E1289" s="2">
        <f t="shared" si="115"/>
        <v>0.50156315467269508</v>
      </c>
      <c r="F1289" s="2">
        <f t="shared" si="119"/>
        <v>0.47321114475401055</v>
      </c>
      <c r="G1289" s="2">
        <f t="shared" si="117"/>
        <v>2.8352009918684529E-2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6">
        <f>TITRES_STAT!D1293</f>
        <v>19.3706</v>
      </c>
      <c r="C1290" s="2">
        <f t="shared" si="114"/>
        <v>20.191766698364848</v>
      </c>
      <c r="D1290" s="2">
        <f t="shared" si="116"/>
        <v>19.786271075533957</v>
      </c>
      <c r="E1290" s="2">
        <f t="shared" si="115"/>
        <v>0.40549562283089102</v>
      </c>
      <c r="F1290" s="2">
        <f t="shared" si="119"/>
        <v>0.45966804036938669</v>
      </c>
      <c r="G1290" s="2">
        <f t="shared" si="117"/>
        <v>-5.4172417538495665E-2</v>
      </c>
      <c r="H1290" s="2" t="str">
        <f t="shared" si="118"/>
        <v>Hold</v>
      </c>
    </row>
    <row r="1291" spans="1:8" ht="13.5" x14ac:dyDescent="0.25">
      <c r="A1291" s="3">
        <f>TITRES_STAT!B1294</f>
        <v>44190</v>
      </c>
      <c r="B1291" s="6">
        <f>TITRES_STAT!D1294</f>
        <v>19.3706</v>
      </c>
      <c r="C1291" s="2">
        <f t="shared" si="114"/>
        <v>20.171479514001025</v>
      </c>
      <c r="D1291" s="2">
        <f t="shared" si="116"/>
        <v>19.755480625494403</v>
      </c>
      <c r="E1291" s="2">
        <f t="shared" si="115"/>
        <v>0.41599888850662126</v>
      </c>
      <c r="F1291" s="2">
        <f t="shared" si="119"/>
        <v>0.45093420999683365</v>
      </c>
      <c r="G1291" s="2">
        <f t="shared" si="117"/>
        <v>-3.493532149021239E-2</v>
      </c>
      <c r="H1291" s="2" t="str">
        <f t="shared" si="118"/>
        <v>Hold</v>
      </c>
    </row>
    <row r="1292" spans="1:8" ht="13.5" x14ac:dyDescent="0.25">
      <c r="A1292" s="3">
        <f>TITRES_STAT!B1295</f>
        <v>44193</v>
      </c>
      <c r="B1292" s="6">
        <f>TITRES_STAT!D1295</f>
        <v>19.3706</v>
      </c>
      <c r="C1292" s="2">
        <f t="shared" si="114"/>
        <v>20.06209805030856</v>
      </c>
      <c r="D1292" s="2">
        <f t="shared" si="116"/>
        <v>19.726970949531854</v>
      </c>
      <c r="E1292" s="2">
        <f t="shared" si="115"/>
        <v>0.33512710077670604</v>
      </c>
      <c r="F1292" s="2">
        <f t="shared" si="119"/>
        <v>0.42777278815280817</v>
      </c>
      <c r="G1292" s="2">
        <f t="shared" si="117"/>
        <v>-9.2645687376102126E-2</v>
      </c>
      <c r="H1292" s="2" t="str">
        <f t="shared" si="118"/>
        <v>Hold</v>
      </c>
    </row>
    <row r="1293" spans="1:8" ht="13.5" x14ac:dyDescent="0.25">
      <c r="A1293" s="3">
        <f>TITRES_STAT!B1296</f>
        <v>44194</v>
      </c>
      <c r="B1293" s="6">
        <f>TITRES_STAT!D1296</f>
        <v>19.3706</v>
      </c>
      <c r="C1293" s="2">
        <f t="shared" si="114"/>
        <v>19.957252196414935</v>
      </c>
      <c r="D1293" s="2">
        <f t="shared" si="116"/>
        <v>19.700573101418382</v>
      </c>
      <c r="E1293" s="2">
        <f t="shared" si="115"/>
        <v>0.25667909499655295</v>
      </c>
      <c r="F1293" s="2">
        <f t="shared" si="119"/>
        <v>0.39355404952155715</v>
      </c>
      <c r="G1293" s="2">
        <f t="shared" si="117"/>
        <v>-0.1368749545250042</v>
      </c>
      <c r="H1293" s="2" t="str">
        <f t="shared" si="118"/>
        <v>Hold</v>
      </c>
    </row>
    <row r="1294" spans="1:8" ht="13.5" x14ac:dyDescent="0.25">
      <c r="A1294" s="3">
        <f>TITRES_STAT!B1297</f>
        <v>44195</v>
      </c>
      <c r="B1294" s="6">
        <f>TITRES_STAT!D1297</f>
        <v>19.9101</v>
      </c>
      <c r="C1294" s="2">
        <f t="shared" si="114"/>
        <v>19.760951858504946</v>
      </c>
      <c r="D1294" s="2">
        <f t="shared" si="116"/>
        <v>19.716093612424427</v>
      </c>
      <c r="E1294" s="2">
        <f t="shared" si="115"/>
        <v>4.4858246080519137E-2</v>
      </c>
      <c r="F1294" s="2">
        <f t="shared" si="119"/>
        <v>0.32381488883334958</v>
      </c>
      <c r="G1294" s="2">
        <f t="shared" si="117"/>
        <v>-0.27895664275283044</v>
      </c>
      <c r="H1294" s="2" t="str">
        <f t="shared" si="118"/>
        <v>Hold</v>
      </c>
    </row>
    <row r="1295" spans="1:8" ht="13.5" x14ac:dyDescent="0.25">
      <c r="A1295" s="3">
        <f>TITRES_STAT!B1298</f>
        <v>44196</v>
      </c>
      <c r="B1295" s="6">
        <f>TITRES_STAT!D1298</f>
        <v>19.3706</v>
      </c>
      <c r="C1295" s="2">
        <f t="shared" ref="C1295:C1358" si="120">$C$4*B1285+C1294*(1-$C$4)</f>
        <v>19.487266957196493</v>
      </c>
      <c r="D1295" s="2">
        <f t="shared" si="116"/>
        <v>19.690501492985579</v>
      </c>
      <c r="E1295" s="2">
        <f t="shared" si="115"/>
        <v>-0.20323453578908612</v>
      </c>
      <c r="F1295" s="2">
        <f t="shared" si="119"/>
        <v>0.21840500390886247</v>
      </c>
      <c r="G1295" s="2">
        <f t="shared" si="117"/>
        <v>-0.4216395396979486</v>
      </c>
      <c r="H1295" s="2" t="str">
        <f t="shared" si="118"/>
        <v>Hold</v>
      </c>
    </row>
    <row r="1296" spans="1:8" ht="13.5" x14ac:dyDescent="0.25">
      <c r="A1296" s="3">
        <f>TITRES_STAT!B1299</f>
        <v>44200</v>
      </c>
      <c r="B1296" s="6">
        <f>TITRES_STAT!D1299</f>
        <v>18.5015</v>
      </c>
      <c r="C1296" s="2">
        <f t="shared" si="120"/>
        <v>19.380179733012415</v>
      </c>
      <c r="D1296" s="2">
        <f t="shared" si="116"/>
        <v>19.602427308319978</v>
      </c>
      <c r="E1296" s="2">
        <f t="shared" si="115"/>
        <v>-0.22224757530756278</v>
      </c>
      <c r="F1296" s="2">
        <f t="shared" si="119"/>
        <v>0.13027448806557743</v>
      </c>
      <c r="G1296" s="2">
        <f t="shared" si="117"/>
        <v>-0.35252206337314018</v>
      </c>
      <c r="H1296" s="2" t="str">
        <f t="shared" si="118"/>
        <v>Hold</v>
      </c>
    </row>
    <row r="1297" spans="1:8" ht="13.5" x14ac:dyDescent="0.25">
      <c r="A1297" s="3">
        <f>TITRES_STAT!B1300</f>
        <v>44201</v>
      </c>
      <c r="B1297" s="6">
        <f>TITRES_STAT!D1300</f>
        <v>19.050899999999999</v>
      </c>
      <c r="C1297" s="2">
        <f t="shared" si="120"/>
        <v>19.375629004856659</v>
      </c>
      <c r="D1297" s="2">
        <f t="shared" si="116"/>
        <v>19.561573433629608</v>
      </c>
      <c r="E1297" s="2">
        <f t="shared" si="115"/>
        <v>-0.18594442877294881</v>
      </c>
      <c r="F1297" s="2">
        <f t="shared" si="119"/>
        <v>6.7030704697872173E-2</v>
      </c>
      <c r="G1297" s="2">
        <f t="shared" si="117"/>
        <v>-0.25297513347082101</v>
      </c>
      <c r="H1297" s="2" t="str">
        <f t="shared" si="118"/>
        <v>Hold</v>
      </c>
    </row>
    <row r="1298" spans="1:8" ht="13.5" x14ac:dyDescent="0.25">
      <c r="A1298" s="3">
        <f>TITRES_STAT!B1301</f>
        <v>44202</v>
      </c>
      <c r="B1298" s="6">
        <f>TITRES_STAT!D1301</f>
        <v>19.270700000000001</v>
      </c>
      <c r="C1298" s="2">
        <f t="shared" si="120"/>
        <v>19.374855311801788</v>
      </c>
      <c r="D1298" s="2">
        <f t="shared" si="116"/>
        <v>19.540027253360748</v>
      </c>
      <c r="E1298" s="2">
        <f t="shared" si="115"/>
        <v>-0.16517194155895965</v>
      </c>
      <c r="F1298" s="2">
        <f t="shared" si="119"/>
        <v>2.0590175446505814E-2</v>
      </c>
      <c r="G1298" s="2">
        <f t="shared" si="117"/>
        <v>-0.18576211700546547</v>
      </c>
      <c r="H1298" s="2" t="str">
        <f t="shared" si="118"/>
        <v>Hold</v>
      </c>
    </row>
    <row r="1299" spans="1:8" ht="13.5" x14ac:dyDescent="0.25">
      <c r="A1299" s="3">
        <f>TITRES_STAT!B1302</f>
        <v>44203</v>
      </c>
      <c r="B1299" s="6">
        <f>TITRES_STAT!D1302</f>
        <v>19.270700000000001</v>
      </c>
      <c r="C1299" s="2">
        <f t="shared" si="120"/>
        <v>19.374200648447665</v>
      </c>
      <c r="D1299" s="2">
        <f t="shared" si="116"/>
        <v>19.520077086445134</v>
      </c>
      <c r="E1299" s="2">
        <f t="shared" si="115"/>
        <v>-0.14587643799746886</v>
      </c>
      <c r="F1299" s="2">
        <f t="shared" si="119"/>
        <v>-1.2703147242289121E-2</v>
      </c>
      <c r="G1299" s="2">
        <f t="shared" si="117"/>
        <v>-0.13317329075517972</v>
      </c>
      <c r="H1299" s="2" t="str">
        <f t="shared" si="118"/>
        <v>Hold</v>
      </c>
    </row>
    <row r="1300" spans="1:8" ht="13.5" x14ac:dyDescent="0.25">
      <c r="A1300" s="3">
        <f>TITRES_STAT!B1303</f>
        <v>44204</v>
      </c>
      <c r="B1300" s="6">
        <f>TITRES_STAT!D1303</f>
        <v>18.981000000000002</v>
      </c>
      <c r="C1300" s="2">
        <f t="shared" si="120"/>
        <v>19.373646702532639</v>
      </c>
      <c r="D1300" s="2">
        <f t="shared" si="116"/>
        <v>19.480145450412159</v>
      </c>
      <c r="E1300" s="2">
        <f t="shared" si="115"/>
        <v>-0.10649874787952029</v>
      </c>
      <c r="F1300" s="2">
        <f t="shared" si="119"/>
        <v>-3.1462267369735356E-2</v>
      </c>
      <c r="G1300" s="2">
        <f t="shared" si="117"/>
        <v>-7.5036480509784939E-2</v>
      </c>
      <c r="H1300" s="2" t="str">
        <f t="shared" si="118"/>
        <v>Hold</v>
      </c>
    </row>
    <row r="1301" spans="1:8" ht="13.5" x14ac:dyDescent="0.25">
      <c r="A1301" s="3">
        <f>TITRES_STAT!B1304</f>
        <v>44207</v>
      </c>
      <c r="B1301" s="6">
        <f>TITRES_STAT!D1304</f>
        <v>18.981000000000002</v>
      </c>
      <c r="C1301" s="2">
        <f t="shared" si="120"/>
        <v>19.373177979066078</v>
      </c>
      <c r="D1301" s="2">
        <f t="shared" si="116"/>
        <v>19.44317171334459</v>
      </c>
      <c r="E1301" s="2">
        <f t="shared" si="115"/>
        <v>-6.9993734278511965E-2</v>
      </c>
      <c r="F1301" s="2">
        <f t="shared" si="119"/>
        <v>-3.916856075149068E-2</v>
      </c>
      <c r="G1301" s="2">
        <f t="shared" si="117"/>
        <v>-3.0825173527021285E-2</v>
      </c>
      <c r="H1301" s="2" t="str">
        <f t="shared" si="118"/>
        <v>Hold</v>
      </c>
    </row>
    <row r="1302" spans="1:8" ht="13.5" x14ac:dyDescent="0.25">
      <c r="A1302" s="3">
        <f>TITRES_STAT!B1305</f>
        <v>44208</v>
      </c>
      <c r="B1302" s="6">
        <f>TITRES_STAT!D1305</f>
        <v>18.981000000000002</v>
      </c>
      <c r="C1302" s="2">
        <f t="shared" si="120"/>
        <v>19.372781366902064</v>
      </c>
      <c r="D1302" s="2">
        <f t="shared" si="116"/>
        <v>19.408936771615359</v>
      </c>
      <c r="E1302" s="2">
        <f t="shared" si="115"/>
        <v>-3.6155404713294814E-2</v>
      </c>
      <c r="F1302" s="2">
        <f t="shared" si="119"/>
        <v>-3.8565929543851511E-2</v>
      </c>
      <c r="G1302" s="2">
        <f t="shared" si="117"/>
        <v>2.410524830556697E-3</v>
      </c>
      <c r="H1302" s="2" t="str">
        <f t="shared" si="118"/>
        <v>Sell</v>
      </c>
    </row>
    <row r="1303" spans="1:8" ht="13.5" x14ac:dyDescent="0.25">
      <c r="A1303" s="3">
        <f>TITRES_STAT!B1306</f>
        <v>44209</v>
      </c>
      <c r="B1303" s="6">
        <f>TITRES_STAT!D1306</f>
        <v>18.4116</v>
      </c>
      <c r="C1303" s="2">
        <f t="shared" si="120"/>
        <v>19.372445771994052</v>
      </c>
      <c r="D1303" s="2">
        <f t="shared" si="116"/>
        <v>19.335059973717925</v>
      </c>
      <c r="E1303" s="2">
        <f t="shared" si="115"/>
        <v>3.7385798276126536E-2</v>
      </c>
      <c r="F1303" s="2">
        <f t="shared" si="119"/>
        <v>-2.3375583979855903E-2</v>
      </c>
      <c r="G1303" s="2">
        <f t="shared" si="117"/>
        <v>6.0761382255982439E-2</v>
      </c>
      <c r="H1303" s="2" t="str">
        <f t="shared" si="118"/>
        <v>Sell</v>
      </c>
    </row>
    <row r="1304" spans="1:8" ht="13.5" x14ac:dyDescent="0.25">
      <c r="A1304" s="3">
        <f>TITRES_STAT!B1307</f>
        <v>44211</v>
      </c>
      <c r="B1304" s="6">
        <f>TITRES_STAT!D1307</f>
        <v>18.4116</v>
      </c>
      <c r="C1304" s="2">
        <f t="shared" si="120"/>
        <v>19.455161807071889</v>
      </c>
      <c r="D1304" s="2">
        <f t="shared" si="116"/>
        <v>19.266655531220302</v>
      </c>
      <c r="E1304" s="2">
        <f t="shared" si="115"/>
        <v>0.18850627585158719</v>
      </c>
      <c r="F1304" s="2">
        <f t="shared" si="119"/>
        <v>1.9000787986432722E-2</v>
      </c>
      <c r="G1304" s="2">
        <f t="shared" si="117"/>
        <v>0.16950548786515446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6">
        <f>TITRES_STAT!D1308</f>
        <v>17.981999999999999</v>
      </c>
      <c r="C1305" s="2">
        <f t="shared" si="120"/>
        <v>19.442152298291596</v>
      </c>
      <c r="D1305" s="2">
        <f t="shared" si="116"/>
        <v>19.17149586224102</v>
      </c>
      <c r="E1305" s="2">
        <f t="shared" si="115"/>
        <v>0.27065643605057588</v>
      </c>
      <c r="F1305" s="2">
        <f t="shared" si="119"/>
        <v>6.9331917599261356E-2</v>
      </c>
      <c r="G1305" s="2">
        <f t="shared" si="117"/>
        <v>0.20132451845131452</v>
      </c>
      <c r="H1305" s="2" t="str">
        <f t="shared" si="118"/>
        <v>Sell</v>
      </c>
    </row>
    <row r="1306" spans="1:8" ht="13.5" x14ac:dyDescent="0.25">
      <c r="A1306" s="3">
        <f>TITRES_STAT!B1309</f>
        <v>44215</v>
      </c>
      <c r="B1306" s="6">
        <f>TITRES_STAT!D1309</f>
        <v>18.5215</v>
      </c>
      <c r="C1306" s="2">
        <f t="shared" si="120"/>
        <v>19.297436560092887</v>
      </c>
      <c r="D1306" s="2">
        <f t="shared" si="116"/>
        <v>19.123348020593539</v>
      </c>
      <c r="E1306" s="2">
        <f t="shared" si="115"/>
        <v>0.17408853949934766</v>
      </c>
      <c r="F1306" s="2">
        <f t="shared" si="119"/>
        <v>9.0283241979278617E-2</v>
      </c>
      <c r="G1306" s="2">
        <f t="shared" si="117"/>
        <v>8.3805297520069044E-2</v>
      </c>
      <c r="H1306" s="2" t="str">
        <f t="shared" si="118"/>
        <v>Sell</v>
      </c>
    </row>
    <row r="1307" spans="1:8" ht="13.5" x14ac:dyDescent="0.25">
      <c r="A1307" s="3">
        <f>TITRES_STAT!B1310</f>
        <v>44216</v>
      </c>
      <c r="B1307" s="6">
        <f>TITRES_STAT!D1310</f>
        <v>18.5215</v>
      </c>
      <c r="C1307" s="2">
        <f t="shared" si="120"/>
        <v>19.259507858540132</v>
      </c>
      <c r="D1307" s="2">
        <f t="shared" si="116"/>
        <v>19.07876668573476</v>
      </c>
      <c r="E1307" s="2">
        <f t="shared" si="115"/>
        <v>0.18074117280537294</v>
      </c>
      <c r="F1307" s="2">
        <f t="shared" si="119"/>
        <v>0.10837482814449749</v>
      </c>
      <c r="G1307" s="2">
        <f t="shared" si="117"/>
        <v>7.2366344660875451E-2</v>
      </c>
      <c r="H1307" s="2" t="str">
        <f t="shared" si="118"/>
        <v>Sell</v>
      </c>
    </row>
    <row r="1308" spans="1:8" ht="13.5" x14ac:dyDescent="0.25">
      <c r="A1308" s="3">
        <f>TITRES_STAT!B1311</f>
        <v>44217</v>
      </c>
      <c r="B1308" s="6">
        <f>TITRES_STAT!D1311</f>
        <v>17.992000000000001</v>
      </c>
      <c r="C1308" s="2">
        <f t="shared" si="120"/>
        <v>19.261229726457035</v>
      </c>
      <c r="D1308" s="2">
        <f t="shared" si="116"/>
        <v>18.998265449754406</v>
      </c>
      <c r="E1308" s="2">
        <f t="shared" ref="E1308:E1371" si="121">C1308-D1308</f>
        <v>0.26296427670262901</v>
      </c>
      <c r="F1308" s="2">
        <f t="shared" si="119"/>
        <v>0.13929271785612379</v>
      </c>
      <c r="G1308" s="2">
        <f t="shared" si="117"/>
        <v>0.12367155884650521</v>
      </c>
      <c r="H1308" s="2" t="str">
        <f t="shared" si="118"/>
        <v>Sell</v>
      </c>
    </row>
    <row r="1309" spans="1:8" ht="13.5" x14ac:dyDescent="0.25">
      <c r="A1309" s="3">
        <f>TITRES_STAT!B1312</f>
        <v>44218</v>
      </c>
      <c r="B1309" s="6">
        <f>TITRES_STAT!D1312</f>
        <v>18.4815</v>
      </c>
      <c r="C1309" s="2">
        <f t="shared" si="120"/>
        <v>19.262686691617493</v>
      </c>
      <c r="D1309" s="2">
        <f t="shared" ref="D1309:D1372" si="122">$D$4*B1309+(1-$D$4)*D1308</f>
        <v>18.959986527550377</v>
      </c>
      <c r="E1309" s="2">
        <f t="shared" si="121"/>
        <v>0.3027001640671152</v>
      </c>
      <c r="F1309" s="2">
        <f t="shared" si="119"/>
        <v>0.17197420709832209</v>
      </c>
      <c r="G1309" s="2">
        <f t="shared" si="117"/>
        <v>0.13072595696879311</v>
      </c>
      <c r="H1309" s="2" t="str">
        <f t="shared" si="118"/>
        <v>Sell</v>
      </c>
    </row>
    <row r="1310" spans="1:8" ht="13.5" x14ac:dyDescent="0.25">
      <c r="A1310" s="3">
        <f>TITRES_STAT!B1313</f>
        <v>44221</v>
      </c>
      <c r="B1310" s="6">
        <f>TITRES_STAT!D1313</f>
        <v>18.981000000000002</v>
      </c>
      <c r="C1310" s="2">
        <f t="shared" si="120"/>
        <v>19.219350277522494</v>
      </c>
      <c r="D1310" s="2">
        <f t="shared" si="122"/>
        <v>18.961543081065162</v>
      </c>
      <c r="E1310" s="2">
        <f t="shared" si="121"/>
        <v>0.25780719645733186</v>
      </c>
      <c r="F1310" s="2">
        <f t="shared" si="119"/>
        <v>0.18914080497012403</v>
      </c>
      <c r="G1310" s="2">
        <f t="shared" si="117"/>
        <v>6.8666391487207823E-2</v>
      </c>
      <c r="H1310" s="2" t="str">
        <f t="shared" si="118"/>
        <v>Sell</v>
      </c>
    </row>
    <row r="1311" spans="1:8" ht="13.5" x14ac:dyDescent="0.25">
      <c r="A1311" s="3">
        <f>TITRES_STAT!B1314</f>
        <v>44222</v>
      </c>
      <c r="B1311" s="6">
        <f>TITRES_STAT!D1314</f>
        <v>18.981000000000002</v>
      </c>
      <c r="C1311" s="2">
        <f t="shared" si="120"/>
        <v>19.182681004057493</v>
      </c>
      <c r="D1311" s="2">
        <f t="shared" si="122"/>
        <v>18.962984334319593</v>
      </c>
      <c r="E1311" s="2">
        <f t="shared" si="121"/>
        <v>0.2196966697378997</v>
      </c>
      <c r="F1311" s="2">
        <f t="shared" si="119"/>
        <v>0.19525197792367915</v>
      </c>
      <c r="G1311" s="2">
        <f t="shared" si="117"/>
        <v>2.4444691814220543E-2</v>
      </c>
      <c r="H1311" s="2" t="str">
        <f t="shared" si="118"/>
        <v>Sell</v>
      </c>
    </row>
    <row r="1312" spans="1:8" ht="13.5" x14ac:dyDescent="0.25">
      <c r="A1312" s="3">
        <f>TITRES_STAT!B1315</f>
        <v>44223</v>
      </c>
      <c r="B1312" s="6">
        <f>TITRES_STAT!D1315</f>
        <v>18.4116</v>
      </c>
      <c r="C1312" s="2">
        <f t="shared" si="120"/>
        <v>19.151653157279419</v>
      </c>
      <c r="D1312" s="2">
        <f t="shared" si="122"/>
        <v>18.92214105029592</v>
      </c>
      <c r="E1312" s="2">
        <f t="shared" si="121"/>
        <v>0.22951210698349911</v>
      </c>
      <c r="F1312" s="2">
        <f t="shared" si="119"/>
        <v>0.20210400373564313</v>
      </c>
      <c r="G1312" s="2">
        <f t="shared" si="117"/>
        <v>2.7408103247855975E-2</v>
      </c>
      <c r="H1312" s="2" t="str">
        <f t="shared" si="118"/>
        <v>Sell</v>
      </c>
    </row>
    <row r="1313" spans="1:8" ht="13.5" x14ac:dyDescent="0.25">
      <c r="A1313" s="3">
        <f>TITRES_STAT!B1316</f>
        <v>44224</v>
      </c>
      <c r="B1313" s="6">
        <f>TITRES_STAT!D1316</f>
        <v>18.4116</v>
      </c>
      <c r="C1313" s="2">
        <f t="shared" si="120"/>
        <v>19.037798825390279</v>
      </c>
      <c r="D1313" s="2">
        <f t="shared" si="122"/>
        <v>18.884323194718444</v>
      </c>
      <c r="E1313" s="2">
        <f t="shared" si="121"/>
        <v>0.15347563067183501</v>
      </c>
      <c r="F1313" s="2">
        <f t="shared" si="119"/>
        <v>0.19237832912288153</v>
      </c>
      <c r="G1313" s="2">
        <f t="shared" si="117"/>
        <v>-3.8902698451046519E-2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6">
        <f>TITRES_STAT!D1317</f>
        <v>18.960999999999999</v>
      </c>
      <c r="C1314" s="2">
        <f t="shared" si="120"/>
        <v>18.941460544561007</v>
      </c>
      <c r="D1314" s="2">
        <f t="shared" si="122"/>
        <v>18.890002958072632</v>
      </c>
      <c r="E1314" s="2">
        <f t="shared" si="121"/>
        <v>5.1457586488375284E-2</v>
      </c>
      <c r="F1314" s="2">
        <f t="shared" si="119"/>
        <v>0.16419418059598029</v>
      </c>
      <c r="G1314" s="2">
        <f t="shared" si="117"/>
        <v>-0.112736594107605</v>
      </c>
      <c r="H1314" s="2" t="str">
        <f t="shared" si="118"/>
        <v>Hold</v>
      </c>
    </row>
    <row r="1315" spans="1:8" ht="13.5" x14ac:dyDescent="0.25">
      <c r="A1315" s="3">
        <f>TITRES_STAT!B1318</f>
        <v>44228</v>
      </c>
      <c r="B1315" s="6">
        <f>TITRES_STAT!D1318</f>
        <v>18.960999999999999</v>
      </c>
      <c r="C1315" s="2">
        <f t="shared" si="120"/>
        <v>18.793851230013161</v>
      </c>
      <c r="D1315" s="2">
        <f t="shared" si="122"/>
        <v>18.8952619982154</v>
      </c>
      <c r="E1315" s="2">
        <f t="shared" si="121"/>
        <v>-0.10141076820223915</v>
      </c>
      <c r="F1315" s="2">
        <f t="shared" si="119"/>
        <v>0.11107319083633641</v>
      </c>
      <c r="G1315" s="2">
        <f t="shared" si="117"/>
        <v>-0.21248395903857556</v>
      </c>
      <c r="H1315" s="2" t="str">
        <f t="shared" si="118"/>
        <v>Hold</v>
      </c>
    </row>
    <row r="1316" spans="1:8" ht="13.5" x14ac:dyDescent="0.25">
      <c r="A1316" s="3">
        <f>TITRES_STAT!B1319</f>
        <v>44229</v>
      </c>
      <c r="B1316" s="6">
        <f>TITRES_STAT!D1319</f>
        <v>18.8811</v>
      </c>
      <c r="C1316" s="2">
        <f t="shared" si="120"/>
        <v>18.751951040780366</v>
      </c>
      <c r="D1316" s="2">
        <f t="shared" si="122"/>
        <v>18.894212961310554</v>
      </c>
      <c r="E1316" s="2">
        <f t="shared" si="121"/>
        <v>-0.14226192053018849</v>
      </c>
      <c r="F1316" s="2">
        <f t="shared" si="119"/>
        <v>6.0406168563031423E-2</v>
      </c>
      <c r="G1316" s="2">
        <f t="shared" ref="G1316:G1379" si="123">E1316-F1316</f>
        <v>-0.20266808909321993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44230</v>
      </c>
      <c r="B1317" s="6">
        <f>TITRES_STAT!D1320</f>
        <v>18.381599999999999</v>
      </c>
      <c r="C1317" s="2">
        <f t="shared" si="120"/>
        <v>18.716497034506464</v>
      </c>
      <c r="D1317" s="2">
        <f t="shared" si="122"/>
        <v>18.856241630843105</v>
      </c>
      <c r="E1317" s="2">
        <f t="shared" si="121"/>
        <v>-0.13974459633664083</v>
      </c>
      <c r="F1317" s="2">
        <f t="shared" ref="F1317:F1380" si="125">(E1317*(2/(10)))+((1-(2/10))*F1316)</f>
        <v>2.0376015583096974E-2</v>
      </c>
      <c r="G1317" s="2">
        <f t="shared" si="123"/>
        <v>-0.16012061191973781</v>
      </c>
      <c r="H1317" s="2" t="str">
        <f t="shared" si="124"/>
        <v>Hold</v>
      </c>
    </row>
    <row r="1318" spans="1:8" ht="13.5" x14ac:dyDescent="0.25">
      <c r="A1318" s="3">
        <f>TITRES_STAT!B1321</f>
        <v>44231</v>
      </c>
      <c r="B1318" s="6">
        <f>TITRES_STAT!D1321</f>
        <v>18.381599999999999</v>
      </c>
      <c r="C1318" s="2">
        <f t="shared" si="120"/>
        <v>18.605035952274701</v>
      </c>
      <c r="D1318" s="2">
        <f t="shared" si="122"/>
        <v>18.821082991521394</v>
      </c>
      <c r="E1318" s="2">
        <f t="shared" si="121"/>
        <v>-0.21604703924669266</v>
      </c>
      <c r="F1318" s="2">
        <f t="shared" si="125"/>
        <v>-2.6908595382860955E-2</v>
      </c>
      <c r="G1318" s="2">
        <f t="shared" si="123"/>
        <v>-0.18913844386383172</v>
      </c>
      <c r="H1318" s="2" t="str">
        <f t="shared" si="124"/>
        <v>Hold</v>
      </c>
    </row>
    <row r="1319" spans="1:8" ht="13.5" x14ac:dyDescent="0.25">
      <c r="A1319" s="3">
        <f>TITRES_STAT!B1322</f>
        <v>44232</v>
      </c>
      <c r="B1319" s="6">
        <f>TITRES_STAT!D1322</f>
        <v>18.381599999999999</v>
      </c>
      <c r="C1319" s="2">
        <f t="shared" si="120"/>
        <v>18.586030421155517</v>
      </c>
      <c r="D1319" s="2">
        <f t="shared" si="122"/>
        <v>18.788528695853142</v>
      </c>
      <c r="E1319" s="2">
        <f t="shared" si="121"/>
        <v>-0.20249827469762494</v>
      </c>
      <c r="F1319" s="2">
        <f t="shared" si="125"/>
        <v>-6.2026531245813754E-2</v>
      </c>
      <c r="G1319" s="2">
        <f t="shared" si="123"/>
        <v>-0.14047174345181118</v>
      </c>
      <c r="H1319" s="2" t="str">
        <f t="shared" si="124"/>
        <v>Hold</v>
      </c>
    </row>
    <row r="1320" spans="1:8" ht="13.5" x14ac:dyDescent="0.25">
      <c r="A1320" s="3">
        <f>TITRES_STAT!B1323</f>
        <v>44235</v>
      </c>
      <c r="B1320" s="6">
        <f>TITRES_STAT!D1323</f>
        <v>18.381599999999999</v>
      </c>
      <c r="C1320" s="2">
        <f t="shared" si="120"/>
        <v>18.646794971746978</v>
      </c>
      <c r="D1320" s="2">
        <f t="shared" si="122"/>
        <v>18.758385829493648</v>
      </c>
      <c r="E1320" s="2">
        <f t="shared" si="121"/>
        <v>-0.11159085774666977</v>
      </c>
      <c r="F1320" s="2">
        <f t="shared" si="125"/>
        <v>-7.1939396545984954E-2</v>
      </c>
      <c r="G1320" s="2">
        <f t="shared" si="123"/>
        <v>-3.9651461200684815E-2</v>
      </c>
      <c r="H1320" s="2" t="str">
        <f t="shared" si="124"/>
        <v>Hold</v>
      </c>
    </row>
    <row r="1321" spans="1:8" ht="13.5" x14ac:dyDescent="0.25">
      <c r="A1321" s="3">
        <f>TITRES_STAT!B1324</f>
        <v>44236</v>
      </c>
      <c r="B1321" s="6">
        <f>TITRES_STAT!D1324</f>
        <v>18.381599999999999</v>
      </c>
      <c r="C1321" s="2">
        <f t="shared" si="120"/>
        <v>18.69821112993975</v>
      </c>
      <c r="D1321" s="2">
        <f t="shared" si="122"/>
        <v>18.730475768049672</v>
      </c>
      <c r="E1321" s="2">
        <f t="shared" si="121"/>
        <v>-3.2264638109921862E-2</v>
      </c>
      <c r="F1321" s="2">
        <f t="shared" si="125"/>
        <v>-6.4004444858772339E-2</v>
      </c>
      <c r="G1321" s="2">
        <f t="shared" si="123"/>
        <v>3.1739806748850477E-2</v>
      </c>
      <c r="H1321" s="2" t="str">
        <f t="shared" si="124"/>
        <v>Sell</v>
      </c>
    </row>
    <row r="1322" spans="1:8" ht="13.5" x14ac:dyDescent="0.25">
      <c r="A1322" s="3">
        <f>TITRES_STAT!B1325</f>
        <v>44237</v>
      </c>
      <c r="B1322" s="6">
        <f>TITRES_STAT!D1325</f>
        <v>18.381599999999999</v>
      </c>
      <c r="C1322" s="2">
        <f t="shared" si="120"/>
        <v>18.65411710994902</v>
      </c>
      <c r="D1322" s="2">
        <f t="shared" si="122"/>
        <v>18.704633118564512</v>
      </c>
      <c r="E1322" s="2">
        <f t="shared" si="121"/>
        <v>-5.0516008615492325E-2</v>
      </c>
      <c r="F1322" s="2">
        <f t="shared" si="125"/>
        <v>-6.1306757610116336E-2</v>
      </c>
      <c r="G1322" s="2">
        <f t="shared" si="123"/>
        <v>1.0790748994624011E-2</v>
      </c>
      <c r="H1322" s="2" t="str">
        <f t="shared" si="124"/>
        <v>Sell</v>
      </c>
    </row>
    <row r="1323" spans="1:8" ht="13.5" x14ac:dyDescent="0.25">
      <c r="A1323" s="3">
        <f>TITRES_STAT!B1326</f>
        <v>44238</v>
      </c>
      <c r="B1323" s="6">
        <f>TITRES_STAT!D1326</f>
        <v>18.381599999999999</v>
      </c>
      <c r="C1323" s="2">
        <f t="shared" si="120"/>
        <v>18.616806785341481</v>
      </c>
      <c r="D1323" s="2">
        <f t="shared" si="122"/>
        <v>18.680704739411585</v>
      </c>
      <c r="E1323" s="2">
        <f t="shared" si="121"/>
        <v>-6.389795407010368E-2</v>
      </c>
      <c r="F1323" s="2">
        <f t="shared" si="125"/>
        <v>-6.1824996902113807E-2</v>
      </c>
      <c r="G1323" s="2">
        <f t="shared" si="123"/>
        <v>-2.0729571679898723E-3</v>
      </c>
      <c r="H1323" s="2" t="str">
        <f t="shared" si="124"/>
        <v>Hold</v>
      </c>
    </row>
    <row r="1324" spans="1:8" ht="13.5" x14ac:dyDescent="0.25">
      <c r="A1324" s="3">
        <f>TITRES_STAT!B1327</f>
        <v>44239</v>
      </c>
      <c r="B1324" s="6">
        <f>TITRES_STAT!D1327</f>
        <v>18.381599999999999</v>
      </c>
      <c r="C1324" s="2">
        <f t="shared" si="120"/>
        <v>18.669759587596637</v>
      </c>
      <c r="D1324" s="2">
        <f t="shared" si="122"/>
        <v>18.658548832788505</v>
      </c>
      <c r="E1324" s="2">
        <f t="shared" si="121"/>
        <v>1.1210754808132606E-2</v>
      </c>
      <c r="F1324" s="2">
        <f t="shared" si="125"/>
        <v>-4.721784656006453E-2</v>
      </c>
      <c r="G1324" s="2">
        <f t="shared" si="123"/>
        <v>5.8428601368197136E-2</v>
      </c>
      <c r="H1324" s="2" t="str">
        <f t="shared" si="124"/>
        <v>Sell</v>
      </c>
    </row>
    <row r="1325" spans="1:8" ht="13.5" x14ac:dyDescent="0.25">
      <c r="A1325" s="3">
        <f>TITRES_STAT!B1328</f>
        <v>44242</v>
      </c>
      <c r="B1325" s="6">
        <f>TITRES_STAT!D1328</f>
        <v>18.381599999999999</v>
      </c>
      <c r="C1325" s="2">
        <f t="shared" si="120"/>
        <v>18.71456580488946</v>
      </c>
      <c r="D1325" s="2">
        <f t="shared" si="122"/>
        <v>18.6380341044338</v>
      </c>
      <c r="E1325" s="2">
        <f t="shared" si="121"/>
        <v>7.6531700455660712E-2</v>
      </c>
      <c r="F1325" s="2">
        <f t="shared" si="125"/>
        <v>-2.2467937156919485E-2</v>
      </c>
      <c r="G1325" s="2">
        <f t="shared" si="123"/>
        <v>9.8999637612580196E-2</v>
      </c>
      <c r="H1325" s="2" t="str">
        <f t="shared" si="124"/>
        <v>Sell</v>
      </c>
    </row>
    <row r="1326" spans="1:8" ht="13.5" x14ac:dyDescent="0.25">
      <c r="A1326" s="3">
        <f>TITRES_STAT!B1329</f>
        <v>44243</v>
      </c>
      <c r="B1326" s="6">
        <f>TITRES_STAT!D1329</f>
        <v>18.6813</v>
      </c>
      <c r="C1326" s="2">
        <f t="shared" si="120"/>
        <v>18.740186450291084</v>
      </c>
      <c r="D1326" s="2">
        <f t="shared" si="122"/>
        <v>18.641238985586853</v>
      </c>
      <c r="E1326" s="2">
        <f t="shared" si="121"/>
        <v>9.8947464704231436E-2</v>
      </c>
      <c r="F1326" s="2">
        <f t="shared" si="125"/>
        <v>1.8151432153107015E-3</v>
      </c>
      <c r="G1326" s="2">
        <f t="shared" si="123"/>
        <v>9.7132321488920731E-2</v>
      </c>
      <c r="H1326" s="2" t="str">
        <f t="shared" si="124"/>
        <v>Sell</v>
      </c>
    </row>
    <row r="1327" spans="1:8" ht="13.5" x14ac:dyDescent="0.25">
      <c r="A1327" s="3">
        <f>TITRES_STAT!B1330</f>
        <v>44244</v>
      </c>
      <c r="B1327" s="6">
        <f>TITRES_STAT!D1330</f>
        <v>18.381599999999999</v>
      </c>
      <c r="C1327" s="2">
        <f t="shared" si="120"/>
        <v>18.685019304092457</v>
      </c>
      <c r="D1327" s="2">
        <f t="shared" si="122"/>
        <v>18.622006468135975</v>
      </c>
      <c r="E1327" s="2">
        <f t="shared" si="121"/>
        <v>6.3012835956481439E-2</v>
      </c>
      <c r="F1327" s="2">
        <f t="shared" si="125"/>
        <v>1.405468176354485E-2</v>
      </c>
      <c r="G1327" s="2">
        <f t="shared" si="123"/>
        <v>4.8958154192936587E-2</v>
      </c>
      <c r="H1327" s="2" t="str">
        <f t="shared" si="124"/>
        <v>Sell</v>
      </c>
    </row>
    <row r="1328" spans="1:8" ht="13.5" x14ac:dyDescent="0.25">
      <c r="A1328" s="3">
        <f>TITRES_STAT!B1331</f>
        <v>44245</v>
      </c>
      <c r="B1328" s="6">
        <f>TITRES_STAT!D1331</f>
        <v>18.6813</v>
      </c>
      <c r="C1328" s="2">
        <f t="shared" si="120"/>
        <v>18.638339411155155</v>
      </c>
      <c r="D1328" s="2">
        <f t="shared" si="122"/>
        <v>18.626398581607386</v>
      </c>
      <c r="E1328" s="2">
        <f t="shared" si="121"/>
        <v>1.1940829547768317E-2</v>
      </c>
      <c r="F1328" s="2">
        <f t="shared" si="125"/>
        <v>1.3631911320389545E-2</v>
      </c>
      <c r="G1328" s="2">
        <f t="shared" si="123"/>
        <v>-1.6910817726212279E-3</v>
      </c>
      <c r="H1328" s="2" t="str">
        <f t="shared" si="124"/>
        <v>Hold</v>
      </c>
    </row>
    <row r="1329" spans="1:8" ht="13.5" x14ac:dyDescent="0.25">
      <c r="A1329" s="3">
        <f>TITRES_STAT!B1332</f>
        <v>44246</v>
      </c>
      <c r="B1329" s="6">
        <f>TITRES_STAT!D1332</f>
        <v>18.6813</v>
      </c>
      <c r="C1329" s="2">
        <f t="shared" si="120"/>
        <v>18.598841040208207</v>
      </c>
      <c r="D1329" s="2">
        <f t="shared" si="122"/>
        <v>18.630465353340174</v>
      </c>
      <c r="E1329" s="2">
        <f t="shared" si="121"/>
        <v>-3.1624313131967341E-2</v>
      </c>
      <c r="F1329" s="2">
        <f t="shared" si="125"/>
        <v>4.5806664299181676E-3</v>
      </c>
      <c r="G1329" s="2">
        <f t="shared" si="123"/>
        <v>-3.6204979561885509E-2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6">
        <f>TITRES_STAT!D1333</f>
        <v>18.6813</v>
      </c>
      <c r="C1330" s="2">
        <f t="shared" si="120"/>
        <v>18.565419341714637</v>
      </c>
      <c r="D1330" s="2">
        <f t="shared" si="122"/>
        <v>18.634230882722385</v>
      </c>
      <c r="E1330" s="2">
        <f t="shared" si="121"/>
        <v>-6.8811541007747223E-2</v>
      </c>
      <c r="F1330" s="2">
        <f t="shared" si="125"/>
        <v>-1.0097775057614911E-2</v>
      </c>
      <c r="G1330" s="2">
        <f t="shared" si="123"/>
        <v>-5.8713765950132314E-2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6">
        <f>TITRES_STAT!D1334</f>
        <v>18.6813</v>
      </c>
      <c r="C1331" s="2">
        <f t="shared" si="120"/>
        <v>18.537139442989307</v>
      </c>
      <c r="D1331" s="2">
        <f t="shared" si="122"/>
        <v>18.637717484002209</v>
      </c>
      <c r="E1331" s="2">
        <f t="shared" si="121"/>
        <v>-0.10057804101290202</v>
      </c>
      <c r="F1331" s="2">
        <f t="shared" si="125"/>
        <v>-2.8193828248672333E-2</v>
      </c>
      <c r="G1331" s="2">
        <f t="shared" si="123"/>
        <v>-7.2384212764229683E-2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6">
        <f>TITRES_STAT!D1335</f>
        <v>18.6813</v>
      </c>
      <c r="C1332" s="2">
        <f t="shared" si="120"/>
        <v>18.513210297914029</v>
      </c>
      <c r="D1332" s="2">
        <f t="shared" si="122"/>
        <v>18.640945818520564</v>
      </c>
      <c r="E1332" s="2">
        <f t="shared" si="121"/>
        <v>-0.12773552060653515</v>
      </c>
      <c r="F1332" s="2">
        <f t="shared" si="125"/>
        <v>-4.81021667202449E-2</v>
      </c>
      <c r="G1332" s="2">
        <f t="shared" si="123"/>
        <v>-7.9633353886290253E-2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6">
        <f>TITRES_STAT!D1336</f>
        <v>18.6813</v>
      </c>
      <c r="C1333" s="2">
        <f t="shared" si="120"/>
        <v>18.492962559773407</v>
      </c>
      <c r="D1333" s="2">
        <f t="shared" si="122"/>
        <v>18.643935017148671</v>
      </c>
      <c r="E1333" s="2">
        <f t="shared" si="121"/>
        <v>-0.15097245737526421</v>
      </c>
      <c r="F1333" s="2">
        <f t="shared" si="125"/>
        <v>-6.8676224851248774E-2</v>
      </c>
      <c r="G1333" s="2">
        <f t="shared" si="123"/>
        <v>-8.2296232524015439E-2</v>
      </c>
      <c r="H1333" s="2" t="str">
        <f t="shared" si="124"/>
        <v>Hold</v>
      </c>
    </row>
    <row r="1334" spans="1:8" ht="13.5" x14ac:dyDescent="0.25">
      <c r="A1334" s="3">
        <f>TITRES_STAT!B1337</f>
        <v>44253</v>
      </c>
      <c r="B1334" s="6">
        <f>TITRES_STAT!D1337</f>
        <v>18.6813</v>
      </c>
      <c r="C1334" s="2">
        <f t="shared" si="120"/>
        <v>18.475829858269805</v>
      </c>
      <c r="D1334" s="2">
        <f t="shared" si="122"/>
        <v>18.646702793656178</v>
      </c>
      <c r="E1334" s="2">
        <f t="shared" si="121"/>
        <v>-0.17087293538637383</v>
      </c>
      <c r="F1334" s="2">
        <f t="shared" si="125"/>
        <v>-8.9115566958273801E-2</v>
      </c>
      <c r="G1334" s="2">
        <f t="shared" si="123"/>
        <v>-8.1757368428100025E-2</v>
      </c>
      <c r="H1334" s="2" t="str">
        <f t="shared" si="124"/>
        <v>Hold</v>
      </c>
    </row>
    <row r="1335" spans="1:8" ht="13.5" x14ac:dyDescent="0.25">
      <c r="A1335" s="3">
        <f>TITRES_STAT!B1338</f>
        <v>44256</v>
      </c>
      <c r="B1335" s="6">
        <f>TITRES_STAT!D1338</f>
        <v>18.1219</v>
      </c>
      <c r="C1335" s="2">
        <f t="shared" si="120"/>
        <v>18.461332956997527</v>
      </c>
      <c r="D1335" s="2">
        <f t="shared" si="122"/>
        <v>18.607828512644609</v>
      </c>
      <c r="E1335" s="2">
        <f t="shared" si="121"/>
        <v>-0.14649555564708194</v>
      </c>
      <c r="F1335" s="2">
        <f t="shared" si="125"/>
        <v>-0.10059156469603545</v>
      </c>
      <c r="G1335" s="2">
        <f t="shared" si="123"/>
        <v>-4.5903990951046497E-2</v>
      </c>
      <c r="H1335" s="2" t="str">
        <f t="shared" si="124"/>
        <v>Hold</v>
      </c>
    </row>
    <row r="1336" spans="1:8" ht="13.5" x14ac:dyDescent="0.25">
      <c r="A1336" s="3">
        <f>TITRES_STAT!B1339</f>
        <v>44257</v>
      </c>
      <c r="B1336" s="6">
        <f>TITRES_STAT!D1339</f>
        <v>18.1219</v>
      </c>
      <c r="C1336" s="2">
        <f t="shared" si="120"/>
        <v>18.495174040536369</v>
      </c>
      <c r="D1336" s="2">
        <f t="shared" si="122"/>
        <v>18.571833808004268</v>
      </c>
      <c r="E1336" s="2">
        <f t="shared" si="121"/>
        <v>-7.6659767467898376E-2</v>
      </c>
      <c r="F1336" s="2">
        <f t="shared" si="125"/>
        <v>-9.5805205250408032E-2</v>
      </c>
      <c r="G1336" s="2">
        <f t="shared" si="123"/>
        <v>1.9145437782509656E-2</v>
      </c>
      <c r="H1336" s="2" t="str">
        <f t="shared" si="124"/>
        <v>Sell</v>
      </c>
    </row>
    <row r="1337" spans="1:8" ht="13.5" x14ac:dyDescent="0.25">
      <c r="A1337" s="3">
        <f>TITRES_STAT!B1340</f>
        <v>44258</v>
      </c>
      <c r="B1337" s="6">
        <f>TITRES_STAT!D1340</f>
        <v>18.1219</v>
      </c>
      <c r="C1337" s="2">
        <f t="shared" si="120"/>
        <v>18.47770111122308</v>
      </c>
      <c r="D1337" s="2">
        <f t="shared" si="122"/>
        <v>18.538505377781728</v>
      </c>
      <c r="E1337" s="2">
        <f t="shared" si="121"/>
        <v>-6.0804266558648123E-2</v>
      </c>
      <c r="F1337" s="2">
        <f t="shared" si="125"/>
        <v>-8.8805017512056064E-2</v>
      </c>
      <c r="G1337" s="2">
        <f t="shared" si="123"/>
        <v>2.8000750953407941E-2</v>
      </c>
      <c r="H1337" s="2" t="str">
        <f t="shared" si="124"/>
        <v>Sell</v>
      </c>
    </row>
    <row r="1338" spans="1:8" ht="13.5" x14ac:dyDescent="0.25">
      <c r="A1338" s="3">
        <f>TITRES_STAT!B1341</f>
        <v>44259</v>
      </c>
      <c r="B1338" s="6">
        <f>TITRES_STAT!D1341</f>
        <v>18.1219</v>
      </c>
      <c r="C1338" s="2">
        <f t="shared" si="120"/>
        <v>18.509024017188761</v>
      </c>
      <c r="D1338" s="2">
        <f t="shared" si="122"/>
        <v>18.507645720168266</v>
      </c>
      <c r="E1338" s="2">
        <f t="shared" si="121"/>
        <v>1.3782970204943013E-3</v>
      </c>
      <c r="F1338" s="2">
        <f t="shared" si="125"/>
        <v>-7.0768354605545994E-2</v>
      </c>
      <c r="G1338" s="2">
        <f t="shared" si="123"/>
        <v>7.2146651626040295E-2</v>
      </c>
      <c r="H1338" s="2" t="str">
        <f t="shared" si="124"/>
        <v>Sell</v>
      </c>
    </row>
    <row r="1339" spans="1:8" ht="13.5" x14ac:dyDescent="0.25">
      <c r="A1339" s="3">
        <f>TITRES_STAT!B1342</f>
        <v>44260</v>
      </c>
      <c r="B1339" s="6">
        <f>TITRES_STAT!D1342</f>
        <v>18.281700000000001</v>
      </c>
      <c r="C1339" s="2">
        <f t="shared" si="120"/>
        <v>18.535528014544337</v>
      </c>
      <c r="D1339" s="2">
        <f t="shared" si="122"/>
        <v>18.490909000155803</v>
      </c>
      <c r="E1339" s="2">
        <f t="shared" si="121"/>
        <v>4.4619014388533884E-2</v>
      </c>
      <c r="F1339" s="2">
        <f t="shared" si="125"/>
        <v>-4.7690880806730021E-2</v>
      </c>
      <c r="G1339" s="2">
        <f t="shared" si="123"/>
        <v>9.2309895195263905E-2</v>
      </c>
      <c r="H1339" s="2" t="str">
        <f t="shared" si="124"/>
        <v>Sell</v>
      </c>
    </row>
    <row r="1340" spans="1:8" ht="13.5" x14ac:dyDescent="0.25">
      <c r="A1340" s="3">
        <f>TITRES_STAT!B1343</f>
        <v>44263</v>
      </c>
      <c r="B1340" s="6">
        <f>TITRES_STAT!D1343</f>
        <v>18.281700000000001</v>
      </c>
      <c r="C1340" s="2">
        <f t="shared" si="120"/>
        <v>18.557954473845207</v>
      </c>
      <c r="D1340" s="2">
        <f t="shared" si="122"/>
        <v>18.475412037181297</v>
      </c>
      <c r="E1340" s="2">
        <f t="shared" si="121"/>
        <v>8.2542436663910479E-2</v>
      </c>
      <c r="F1340" s="2">
        <f t="shared" si="125"/>
        <v>-2.1644217312601924E-2</v>
      </c>
      <c r="G1340" s="2">
        <f t="shared" si="123"/>
        <v>0.1041866539765124</v>
      </c>
      <c r="H1340" s="2" t="str">
        <f t="shared" si="124"/>
        <v>Sell</v>
      </c>
    </row>
    <row r="1341" spans="1:8" ht="13.5" x14ac:dyDescent="0.25">
      <c r="A1341" s="3">
        <f>TITRES_STAT!B1344</f>
        <v>44264</v>
      </c>
      <c r="B1341" s="6">
        <f>TITRES_STAT!D1344</f>
        <v>18.281700000000001</v>
      </c>
      <c r="C1341" s="2">
        <f t="shared" si="120"/>
        <v>18.576930708638251</v>
      </c>
      <c r="D1341" s="2">
        <f t="shared" si="122"/>
        <v>18.461062997390087</v>
      </c>
      <c r="E1341" s="2">
        <f t="shared" si="121"/>
        <v>0.11586771124816408</v>
      </c>
      <c r="F1341" s="2">
        <f t="shared" si="125"/>
        <v>5.8581683995512814E-3</v>
      </c>
      <c r="G1341" s="2">
        <f t="shared" si="123"/>
        <v>0.11000954284861281</v>
      </c>
      <c r="H1341" s="2" t="str">
        <f t="shared" si="124"/>
        <v>Sell</v>
      </c>
    </row>
    <row r="1342" spans="1:8" ht="13.5" x14ac:dyDescent="0.25">
      <c r="A1342" s="3">
        <f>TITRES_STAT!B1345</f>
        <v>44265</v>
      </c>
      <c r="B1342" s="6">
        <f>TITRES_STAT!D1345</f>
        <v>18.281700000000001</v>
      </c>
      <c r="C1342" s="2">
        <f t="shared" si="120"/>
        <v>18.592987522693907</v>
      </c>
      <c r="D1342" s="2">
        <f t="shared" si="122"/>
        <v>18.447776849435265</v>
      </c>
      <c r="E1342" s="2">
        <f t="shared" si="121"/>
        <v>0.14521067325864223</v>
      </c>
      <c r="F1342" s="2">
        <f t="shared" si="125"/>
        <v>3.3728669371369473E-2</v>
      </c>
      <c r="G1342" s="2">
        <f t="shared" si="123"/>
        <v>0.11148200388727275</v>
      </c>
      <c r="H1342" s="2" t="str">
        <f t="shared" si="124"/>
        <v>Sell</v>
      </c>
    </row>
    <row r="1343" spans="1:8" ht="13.5" x14ac:dyDescent="0.25">
      <c r="A1343" s="3">
        <f>TITRES_STAT!B1346</f>
        <v>44266</v>
      </c>
      <c r="B1343" s="6">
        <f>TITRES_STAT!D1346</f>
        <v>18.281700000000001</v>
      </c>
      <c r="C1343" s="2">
        <f t="shared" si="120"/>
        <v>18.606574057664076</v>
      </c>
      <c r="D1343" s="2">
        <f t="shared" si="122"/>
        <v>18.435474860588208</v>
      </c>
      <c r="E1343" s="2">
        <f t="shared" si="121"/>
        <v>0.1710991970758684</v>
      </c>
      <c r="F1343" s="2">
        <f t="shared" si="125"/>
        <v>6.1202774912269262E-2</v>
      </c>
      <c r="G1343" s="2">
        <f t="shared" si="123"/>
        <v>0.10989642216359914</v>
      </c>
      <c r="H1343" s="2" t="str">
        <f t="shared" si="124"/>
        <v>Sell</v>
      </c>
    </row>
    <row r="1344" spans="1:8" ht="13.5" x14ac:dyDescent="0.25">
      <c r="A1344" s="3">
        <f>TITRES_STAT!B1347</f>
        <v>44267</v>
      </c>
      <c r="B1344" s="6">
        <f>TITRES_STAT!D1347</f>
        <v>18.281700000000001</v>
      </c>
      <c r="C1344" s="2">
        <f t="shared" si="120"/>
        <v>18.618070356484989</v>
      </c>
      <c r="D1344" s="2">
        <f t="shared" si="122"/>
        <v>18.424084130174265</v>
      </c>
      <c r="E1344" s="2">
        <f t="shared" si="121"/>
        <v>0.19398622631072371</v>
      </c>
      <c r="F1344" s="2">
        <f t="shared" si="125"/>
        <v>8.7759465191960151E-2</v>
      </c>
      <c r="G1344" s="2">
        <f t="shared" si="123"/>
        <v>0.10622676111876356</v>
      </c>
      <c r="H1344" s="2" t="str">
        <f t="shared" si="124"/>
        <v>Sell</v>
      </c>
    </row>
    <row r="1345" spans="1:8" ht="13.5" x14ac:dyDescent="0.25">
      <c r="A1345" s="3">
        <f>TITRES_STAT!B1348</f>
        <v>44270</v>
      </c>
      <c r="B1345" s="6">
        <f>TITRES_STAT!D1348</f>
        <v>18.281700000000001</v>
      </c>
      <c r="C1345" s="2">
        <f t="shared" si="120"/>
        <v>18.541736455487296</v>
      </c>
      <c r="D1345" s="2">
        <f t="shared" si="122"/>
        <v>18.413537157568761</v>
      </c>
      <c r="E1345" s="2">
        <f t="shared" si="121"/>
        <v>0.12819929791853468</v>
      </c>
      <c r="F1345" s="2">
        <f t="shared" si="125"/>
        <v>9.5847431737275057E-2</v>
      </c>
      <c r="G1345" s="2">
        <f t="shared" si="123"/>
        <v>3.2351866181259625E-2</v>
      </c>
      <c r="H1345" s="2" t="str">
        <f t="shared" si="124"/>
        <v>Sell</v>
      </c>
    </row>
    <row r="1346" spans="1:8" ht="13.5" x14ac:dyDescent="0.25">
      <c r="A1346" s="3">
        <f>TITRES_STAT!B1349</f>
        <v>44271</v>
      </c>
      <c r="B1346" s="6">
        <f>TITRES_STAT!D1349</f>
        <v>18.281700000000001</v>
      </c>
      <c r="C1346" s="2">
        <f t="shared" si="120"/>
        <v>18.477146231566174</v>
      </c>
      <c r="D1346" s="2">
        <f t="shared" si="122"/>
        <v>18.403771442193296</v>
      </c>
      <c r="E1346" s="2">
        <f t="shared" si="121"/>
        <v>7.3374789372877558E-2</v>
      </c>
      <c r="F1346" s="2">
        <f t="shared" si="125"/>
        <v>9.135290326439556E-2</v>
      </c>
      <c r="G1346" s="2">
        <f t="shared" si="123"/>
        <v>-1.7978113891518002E-2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6">
        <f>TITRES_STAT!D1350</f>
        <v>18.281700000000001</v>
      </c>
      <c r="C1347" s="2">
        <f t="shared" si="120"/>
        <v>18.422492965171376</v>
      </c>
      <c r="D1347" s="2">
        <f t="shared" si="122"/>
        <v>18.394729113141938</v>
      </c>
      <c r="E1347" s="2">
        <f t="shared" si="121"/>
        <v>2.776385202943743E-2</v>
      </c>
      <c r="F1347" s="2">
        <f t="shared" si="125"/>
        <v>7.8635093017403943E-2</v>
      </c>
      <c r="G1347" s="2">
        <f t="shared" si="123"/>
        <v>-5.0871240987966512E-2</v>
      </c>
      <c r="H1347" s="2" t="str">
        <f t="shared" si="124"/>
        <v>Hold</v>
      </c>
    </row>
    <row r="1348" spans="1:8" ht="13.5" x14ac:dyDescent="0.25">
      <c r="A1348" s="3">
        <f>TITRES_STAT!B1351</f>
        <v>44273</v>
      </c>
      <c r="B1348" s="6">
        <f>TITRES_STAT!D1351</f>
        <v>18.281700000000001</v>
      </c>
      <c r="C1348" s="2">
        <f t="shared" si="120"/>
        <v>18.37624789360655</v>
      </c>
      <c r="D1348" s="2">
        <f t="shared" si="122"/>
        <v>18.386356586242535</v>
      </c>
      <c r="E1348" s="2">
        <f t="shared" si="121"/>
        <v>-1.0108692635984795E-2</v>
      </c>
      <c r="F1348" s="2">
        <f t="shared" si="125"/>
        <v>6.0886335886726192E-2</v>
      </c>
      <c r="G1348" s="2">
        <f t="shared" si="123"/>
        <v>-7.0995028522710987E-2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6">
        <f>TITRES_STAT!D1352</f>
        <v>18.271699999999999</v>
      </c>
      <c r="C1349" s="2">
        <f t="shared" si="120"/>
        <v>18.361702063820928</v>
      </c>
      <c r="D1349" s="2">
        <f t="shared" si="122"/>
        <v>18.377863505780127</v>
      </c>
      <c r="E1349" s="2">
        <f t="shared" si="121"/>
        <v>-1.6161441959198442E-2</v>
      </c>
      <c r="F1349" s="2">
        <f t="shared" si="125"/>
        <v>4.5476780317541272E-2</v>
      </c>
      <c r="G1349" s="2">
        <f t="shared" si="123"/>
        <v>-6.1638222276739714E-2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6">
        <f>TITRES_STAT!D1353</f>
        <v>18.271699999999999</v>
      </c>
      <c r="C1350" s="2">
        <f t="shared" si="120"/>
        <v>18.349394054002325</v>
      </c>
      <c r="D1350" s="2">
        <f t="shared" si="122"/>
        <v>18.369999542389007</v>
      </c>
      <c r="E1350" s="2">
        <f t="shared" si="121"/>
        <v>-2.0605488386681969E-2</v>
      </c>
      <c r="F1350" s="2">
        <f t="shared" si="125"/>
        <v>3.2260326576696627E-2</v>
      </c>
      <c r="G1350" s="2">
        <f t="shared" si="123"/>
        <v>-5.2865814963378596E-2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6">
        <f>TITRES_STAT!D1354</f>
        <v>18.4815</v>
      </c>
      <c r="C1351" s="2">
        <f t="shared" si="120"/>
        <v>18.338979584155815</v>
      </c>
      <c r="D1351" s="2">
        <f t="shared" si="122"/>
        <v>18.378258835545378</v>
      </c>
      <c r="E1351" s="2">
        <f t="shared" si="121"/>
        <v>-3.927925138956212E-2</v>
      </c>
      <c r="F1351" s="2">
        <f t="shared" si="125"/>
        <v>1.7952410983444876E-2</v>
      </c>
      <c r="G1351" s="2">
        <f t="shared" si="123"/>
        <v>-5.7231662373006996E-2</v>
      </c>
      <c r="H1351" s="2" t="str">
        <f t="shared" si="124"/>
        <v>Hold</v>
      </c>
    </row>
    <row r="1352" spans="1:8" ht="13.5" x14ac:dyDescent="0.25">
      <c r="A1352" s="3">
        <f>TITRES_STAT!B1355</f>
        <v>44279</v>
      </c>
      <c r="B1352" s="6">
        <f>TITRES_STAT!D1355</f>
        <v>18.281700000000001</v>
      </c>
      <c r="C1352" s="2">
        <f t="shared" si="120"/>
        <v>18.330167340439537</v>
      </c>
      <c r="D1352" s="2">
        <f t="shared" si="122"/>
        <v>18.371106329208683</v>
      </c>
      <c r="E1352" s="2">
        <f t="shared" si="121"/>
        <v>-4.0938988769145368E-2</v>
      </c>
      <c r="F1352" s="2">
        <f t="shared" si="125"/>
        <v>6.1741310329268273E-3</v>
      </c>
      <c r="G1352" s="2">
        <f t="shared" si="123"/>
        <v>-4.7113119802072195E-2</v>
      </c>
      <c r="H1352" s="2" t="str">
        <f t="shared" si="124"/>
        <v>Hold</v>
      </c>
    </row>
    <row r="1353" spans="1:8" ht="13.5" x14ac:dyDescent="0.25">
      <c r="A1353" s="3">
        <f>TITRES_STAT!B1356</f>
        <v>44280</v>
      </c>
      <c r="B1353" s="6">
        <f>TITRES_STAT!D1356</f>
        <v>18.271699999999999</v>
      </c>
      <c r="C1353" s="2">
        <f t="shared" si="120"/>
        <v>18.322710826525764</v>
      </c>
      <c r="D1353" s="2">
        <f t="shared" si="122"/>
        <v>18.363742897415449</v>
      </c>
      <c r="E1353" s="2">
        <f t="shared" si="121"/>
        <v>-4.1032070889684746E-2</v>
      </c>
      <c r="F1353" s="2">
        <f t="shared" si="125"/>
        <v>-3.2671093515954878E-3</v>
      </c>
      <c r="G1353" s="2">
        <f t="shared" si="123"/>
        <v>-3.776496153808926E-2</v>
      </c>
      <c r="H1353" s="2" t="str">
        <f t="shared" si="124"/>
        <v>Hold</v>
      </c>
    </row>
    <row r="1354" spans="1:8" ht="13.5" x14ac:dyDescent="0.25">
      <c r="A1354" s="3">
        <f>TITRES_STAT!B1357</f>
        <v>44281</v>
      </c>
      <c r="B1354" s="6">
        <f>TITRES_STAT!D1357</f>
        <v>17.732299999999999</v>
      </c>
      <c r="C1354" s="2">
        <f t="shared" si="120"/>
        <v>18.316401468598723</v>
      </c>
      <c r="D1354" s="2">
        <f t="shared" si="122"/>
        <v>18.316969349458748</v>
      </c>
      <c r="E1354" s="2">
        <f t="shared" si="121"/>
        <v>-5.6788086002512728E-4</v>
      </c>
      <c r="F1354" s="2">
        <f t="shared" si="125"/>
        <v>-2.7272636532814157E-3</v>
      </c>
      <c r="G1354" s="2">
        <f t="shared" si="123"/>
        <v>2.1593827932562884E-3</v>
      </c>
      <c r="H1354" s="2" t="str">
        <f t="shared" si="124"/>
        <v>Sell</v>
      </c>
    </row>
    <row r="1355" spans="1:8" ht="13.5" x14ac:dyDescent="0.25">
      <c r="A1355" s="3">
        <f>TITRES_STAT!B1358</f>
        <v>44284</v>
      </c>
      <c r="B1355" s="6">
        <f>TITRES_STAT!D1358</f>
        <v>17.732299999999999</v>
      </c>
      <c r="C1355" s="2">
        <f t="shared" si="120"/>
        <v>18.311062781121997</v>
      </c>
      <c r="D1355" s="2">
        <f t="shared" si="122"/>
        <v>18.273660508758098</v>
      </c>
      <c r="E1355" s="2">
        <f t="shared" si="121"/>
        <v>3.7402272363898703E-2</v>
      </c>
      <c r="F1355" s="2">
        <f t="shared" si="125"/>
        <v>5.2986435501546081E-3</v>
      </c>
      <c r="G1355" s="2">
        <f t="shared" si="123"/>
        <v>3.2103628813744095E-2</v>
      </c>
      <c r="H1355" s="2" t="str">
        <f t="shared" si="124"/>
        <v>Sell</v>
      </c>
    </row>
    <row r="1356" spans="1:8" ht="13.5" x14ac:dyDescent="0.25">
      <c r="A1356" s="3">
        <f>TITRES_STAT!B1359</f>
        <v>44285</v>
      </c>
      <c r="B1356" s="6">
        <f>TITRES_STAT!D1359</f>
        <v>17.732299999999999</v>
      </c>
      <c r="C1356" s="2">
        <f t="shared" si="120"/>
        <v>18.306545430180151</v>
      </c>
      <c r="D1356" s="2">
        <f t="shared" si="122"/>
        <v>18.233559730331571</v>
      </c>
      <c r="E1356" s="2">
        <f t="shared" si="121"/>
        <v>7.2985699848580055E-2</v>
      </c>
      <c r="F1356" s="2">
        <f t="shared" si="125"/>
        <v>1.8836054809839697E-2</v>
      </c>
      <c r="G1356" s="2">
        <f t="shared" si="123"/>
        <v>5.4149645038740354E-2</v>
      </c>
      <c r="H1356" s="2" t="str">
        <f t="shared" si="124"/>
        <v>Sell</v>
      </c>
    </row>
    <row r="1357" spans="1:8" ht="13.5" x14ac:dyDescent="0.25">
      <c r="A1357" s="3">
        <f>TITRES_STAT!B1360</f>
        <v>44286</v>
      </c>
      <c r="B1357" s="6">
        <f>TITRES_STAT!D1360</f>
        <v>17.592400000000001</v>
      </c>
      <c r="C1357" s="2">
        <f t="shared" si="120"/>
        <v>18.302723056306284</v>
      </c>
      <c r="D1357" s="2">
        <f t="shared" si="122"/>
        <v>18.186066416973677</v>
      </c>
      <c r="E1357" s="2">
        <f t="shared" si="121"/>
        <v>0.11665663933260717</v>
      </c>
      <c r="F1357" s="2">
        <f t="shared" si="125"/>
        <v>3.8400171714393194E-2</v>
      </c>
      <c r="G1357" s="2">
        <f t="shared" si="123"/>
        <v>7.8256467618213976E-2</v>
      </c>
      <c r="H1357" s="2" t="str">
        <f t="shared" si="124"/>
        <v>Sell</v>
      </c>
    </row>
    <row r="1358" spans="1:8" ht="13.5" x14ac:dyDescent="0.25">
      <c r="A1358" s="3">
        <f>TITRES_STAT!B1361</f>
        <v>44287</v>
      </c>
      <c r="B1358" s="6">
        <f>TITRES_STAT!D1361</f>
        <v>17.592400000000001</v>
      </c>
      <c r="C1358" s="2">
        <f t="shared" si="120"/>
        <v>18.299488739951471</v>
      </c>
      <c r="D1358" s="2">
        <f t="shared" si="122"/>
        <v>18.142091126827481</v>
      </c>
      <c r="E1358" s="2">
        <f t="shared" si="121"/>
        <v>0.15739761312399025</v>
      </c>
      <c r="F1358" s="2">
        <f t="shared" si="125"/>
        <v>6.2199659996312606E-2</v>
      </c>
      <c r="G1358" s="2">
        <f t="shared" si="123"/>
        <v>9.5197953127677648E-2</v>
      </c>
      <c r="H1358" s="2" t="str">
        <f t="shared" si="124"/>
        <v>Sell</v>
      </c>
    </row>
    <row r="1359" spans="1:8" ht="13.5" x14ac:dyDescent="0.25">
      <c r="A1359" s="3">
        <f>TITRES_STAT!B1362</f>
        <v>44288</v>
      </c>
      <c r="B1359" s="6">
        <f>TITRES_STAT!D1362</f>
        <v>17.592400000000001</v>
      </c>
      <c r="C1359" s="2">
        <f t="shared" ref="C1359:C1422" si="126">$C$4*B1349+C1358*(1-$C$4)</f>
        <v>18.295213549189707</v>
      </c>
      <c r="D1359" s="2">
        <f t="shared" si="122"/>
        <v>18.101373265581</v>
      </c>
      <c r="E1359" s="2">
        <f t="shared" si="121"/>
        <v>0.19384028360870786</v>
      </c>
      <c r="F1359" s="2">
        <f t="shared" si="125"/>
        <v>8.8527784718791663E-2</v>
      </c>
      <c r="G1359" s="2">
        <f t="shared" si="123"/>
        <v>0.1053124988899162</v>
      </c>
      <c r="H1359" s="2" t="str">
        <f t="shared" si="124"/>
        <v>Sell</v>
      </c>
    </row>
    <row r="1360" spans="1:8" ht="13.5" x14ac:dyDescent="0.25">
      <c r="A1360" s="3">
        <f>TITRES_STAT!B1363</f>
        <v>44291</v>
      </c>
      <c r="B1360" s="6">
        <f>TITRES_STAT!D1363</f>
        <v>17.592400000000001</v>
      </c>
      <c r="C1360" s="2">
        <f t="shared" si="126"/>
        <v>18.2915960800836</v>
      </c>
      <c r="D1360" s="2">
        <f t="shared" si="122"/>
        <v>18.063671542204631</v>
      </c>
      <c r="E1360" s="2">
        <f t="shared" si="121"/>
        <v>0.2279245378789696</v>
      </c>
      <c r="F1360" s="2">
        <f t="shared" si="125"/>
        <v>0.11640713535082725</v>
      </c>
      <c r="G1360" s="2">
        <f t="shared" si="123"/>
        <v>0.11151740252814235</v>
      </c>
      <c r="H1360" s="2" t="str">
        <f t="shared" si="124"/>
        <v>Sell</v>
      </c>
    </row>
    <row r="1361" spans="1:8" ht="13.5" x14ac:dyDescent="0.25">
      <c r="A1361" s="3">
        <f>TITRES_STAT!B1364</f>
        <v>44292</v>
      </c>
      <c r="B1361" s="6">
        <f>TITRES_STAT!D1364</f>
        <v>17.632400000000001</v>
      </c>
      <c r="C1361" s="2">
        <f t="shared" si="126"/>
        <v>18.320812067763047</v>
      </c>
      <c r="D1361" s="2">
        <f t="shared" si="122"/>
        <v>18.031725502041326</v>
      </c>
      <c r="E1361" s="2">
        <f t="shared" si="121"/>
        <v>0.2890865657217212</v>
      </c>
      <c r="F1361" s="2">
        <f t="shared" si="125"/>
        <v>0.15094302142500604</v>
      </c>
      <c r="G1361" s="2">
        <f t="shared" si="123"/>
        <v>0.13814354429671516</v>
      </c>
      <c r="H1361" s="2" t="str">
        <f t="shared" si="124"/>
        <v>Sell</v>
      </c>
    </row>
    <row r="1362" spans="1:8" ht="13.5" x14ac:dyDescent="0.25">
      <c r="A1362" s="3">
        <f>TITRES_STAT!B1365</f>
        <v>44293</v>
      </c>
      <c r="B1362" s="6">
        <f>TITRES_STAT!D1365</f>
        <v>17.632400000000001</v>
      </c>
      <c r="C1362" s="2">
        <f t="shared" si="126"/>
        <v>18.314794826568733</v>
      </c>
      <c r="D1362" s="2">
        <f t="shared" si="122"/>
        <v>18.002145835223452</v>
      </c>
      <c r="E1362" s="2">
        <f t="shared" si="121"/>
        <v>0.31264899134528079</v>
      </c>
      <c r="F1362" s="2">
        <f t="shared" si="125"/>
        <v>0.18328421540906101</v>
      </c>
      <c r="G1362" s="2">
        <f t="shared" si="123"/>
        <v>0.12936477593621978</v>
      </c>
      <c r="H1362" s="2" t="str">
        <f t="shared" si="124"/>
        <v>Sell</v>
      </c>
    </row>
    <row r="1363" spans="1:8" ht="13.5" x14ac:dyDescent="0.25">
      <c r="A1363" s="3">
        <f>TITRES_STAT!B1366</f>
        <v>44294</v>
      </c>
      <c r="B1363" s="6">
        <f>TITRES_STAT!D1366</f>
        <v>17.972000000000001</v>
      </c>
      <c r="C1363" s="2">
        <f t="shared" si="126"/>
        <v>18.308164853250467</v>
      </c>
      <c r="D1363" s="2">
        <f t="shared" si="122"/>
        <v>17.999912810392086</v>
      </c>
      <c r="E1363" s="2">
        <f t="shared" si="121"/>
        <v>0.30825204285838126</v>
      </c>
      <c r="F1363" s="2">
        <f t="shared" si="125"/>
        <v>0.20827778089892507</v>
      </c>
      <c r="G1363" s="2">
        <f t="shared" si="123"/>
        <v>9.997426195945619E-2</v>
      </c>
      <c r="H1363" s="2" t="str">
        <f t="shared" si="124"/>
        <v>Sell</v>
      </c>
    </row>
    <row r="1364" spans="1:8" ht="13.5" x14ac:dyDescent="0.25">
      <c r="A1364" s="3">
        <f>TITRES_STAT!B1367</f>
        <v>44298</v>
      </c>
      <c r="B1364" s="6">
        <f>TITRES_STAT!D1367</f>
        <v>17.972000000000001</v>
      </c>
      <c r="C1364" s="2">
        <f t="shared" si="126"/>
        <v>18.219570260442701</v>
      </c>
      <c r="D1364" s="2">
        <f t="shared" si="122"/>
        <v>17.997845194807486</v>
      </c>
      <c r="E1364" s="2">
        <f t="shared" si="121"/>
        <v>0.22172506563521566</v>
      </c>
      <c r="F1364" s="2">
        <f t="shared" si="125"/>
        <v>0.21096723784618321</v>
      </c>
      <c r="G1364" s="2">
        <f t="shared" si="123"/>
        <v>1.0757827789032448E-2</v>
      </c>
      <c r="H1364" s="2" t="str">
        <f t="shared" si="124"/>
        <v>Sell</v>
      </c>
    </row>
    <row r="1365" spans="1:8" ht="13.5" x14ac:dyDescent="0.25">
      <c r="A1365" s="3">
        <f>TITRES_STAT!B1368</f>
        <v>44299</v>
      </c>
      <c r="B1365" s="6">
        <f>TITRES_STAT!D1368</f>
        <v>18.471499999999999</v>
      </c>
      <c r="C1365" s="2">
        <f t="shared" si="126"/>
        <v>18.144605604989977</v>
      </c>
      <c r="D1365" s="2">
        <f t="shared" si="122"/>
        <v>18.032930735932855</v>
      </c>
      <c r="E1365" s="2">
        <f t="shared" si="121"/>
        <v>0.11167486905712209</v>
      </c>
      <c r="F1365" s="2">
        <f t="shared" si="125"/>
        <v>0.19110876408837102</v>
      </c>
      <c r="G1365" s="2">
        <f t="shared" si="123"/>
        <v>-7.9433895031248924E-2</v>
      </c>
      <c r="H1365" s="2" t="str">
        <f t="shared" si="124"/>
        <v>Hold</v>
      </c>
    </row>
    <row r="1366" spans="1:8" ht="13.5" x14ac:dyDescent="0.25">
      <c r="A1366" s="3">
        <f>TITRES_STAT!B1369</f>
        <v>44300</v>
      </c>
      <c r="B1366" s="6">
        <f>TITRES_STAT!D1369</f>
        <v>18.471499999999999</v>
      </c>
      <c r="C1366" s="2">
        <f t="shared" si="126"/>
        <v>18.081173973453058</v>
      </c>
      <c r="D1366" s="2">
        <f t="shared" si="122"/>
        <v>18.065417348085976</v>
      </c>
      <c r="E1366" s="2">
        <f t="shared" si="121"/>
        <v>1.5756625367082222E-2</v>
      </c>
      <c r="F1366" s="2">
        <f t="shared" si="125"/>
        <v>0.15603833634411327</v>
      </c>
      <c r="G1366" s="2">
        <f t="shared" si="123"/>
        <v>-0.14028171097703104</v>
      </c>
      <c r="H1366" s="2" t="str">
        <f t="shared" si="124"/>
        <v>Hold</v>
      </c>
    </row>
    <row r="1367" spans="1:8" ht="13.5" x14ac:dyDescent="0.25">
      <c r="A1367" s="3">
        <f>TITRES_STAT!B1370</f>
        <v>44301</v>
      </c>
      <c r="B1367" s="6">
        <f>TITRES_STAT!D1370</f>
        <v>18.471499999999999</v>
      </c>
      <c r="C1367" s="2">
        <f t="shared" si="126"/>
        <v>18.005977977537203</v>
      </c>
      <c r="D1367" s="2">
        <f t="shared" si="122"/>
        <v>18.095497544524051</v>
      </c>
      <c r="E1367" s="2">
        <f t="shared" si="121"/>
        <v>-8.9519566986847821E-2</v>
      </c>
      <c r="F1367" s="2">
        <f t="shared" si="125"/>
        <v>0.10692675567792105</v>
      </c>
      <c r="G1367" s="2">
        <f t="shared" si="123"/>
        <v>-0.19644632266476886</v>
      </c>
      <c r="H1367" s="2" t="str">
        <f t="shared" si="124"/>
        <v>Hold</v>
      </c>
    </row>
    <row r="1368" spans="1:8" ht="13.5" x14ac:dyDescent="0.25">
      <c r="A1368" s="3">
        <f>TITRES_STAT!B1371</f>
        <v>44302</v>
      </c>
      <c r="B1368" s="6">
        <f>TITRES_STAT!D1371</f>
        <v>17.642299999999999</v>
      </c>
      <c r="C1368" s="2">
        <f t="shared" si="126"/>
        <v>17.942350596377633</v>
      </c>
      <c r="D1368" s="2">
        <f t="shared" si="122"/>
        <v>18.06192735604079</v>
      </c>
      <c r="E1368" s="2">
        <f t="shared" si="121"/>
        <v>-0.11957675966315762</v>
      </c>
      <c r="F1368" s="2">
        <f t="shared" si="125"/>
        <v>6.1626052609705315E-2</v>
      </c>
      <c r="G1368" s="2">
        <f t="shared" si="123"/>
        <v>-0.18120281227286295</v>
      </c>
      <c r="H1368" s="2" t="str">
        <f t="shared" si="124"/>
        <v>Hold</v>
      </c>
    </row>
    <row r="1369" spans="1:8" ht="13.5" x14ac:dyDescent="0.25">
      <c r="A1369" s="3">
        <f>TITRES_STAT!B1372</f>
        <v>44305</v>
      </c>
      <c r="B1369" s="6">
        <f>TITRES_STAT!D1372</f>
        <v>17.642299999999999</v>
      </c>
      <c r="C1369" s="2">
        <f t="shared" si="126"/>
        <v>17.888512043088767</v>
      </c>
      <c r="D1369" s="2">
        <f t="shared" si="122"/>
        <v>18.030843848185917</v>
      </c>
      <c r="E1369" s="2">
        <f t="shared" si="121"/>
        <v>-0.14233180509715027</v>
      </c>
      <c r="F1369" s="2">
        <f t="shared" si="125"/>
        <v>2.0834481068334198E-2</v>
      </c>
      <c r="G1369" s="2">
        <f t="shared" si="123"/>
        <v>-0.16316628616548445</v>
      </c>
      <c r="H1369" s="2" t="str">
        <f t="shared" si="124"/>
        <v>Hold</v>
      </c>
    </row>
    <row r="1370" spans="1:8" ht="13.5" x14ac:dyDescent="0.25">
      <c r="A1370" s="3">
        <f>TITRES_STAT!B1373</f>
        <v>44306</v>
      </c>
      <c r="B1370" s="6">
        <f>TITRES_STAT!D1373</f>
        <v>17.642299999999999</v>
      </c>
      <c r="C1370" s="2">
        <f t="shared" si="126"/>
        <v>17.842956344152032</v>
      </c>
      <c r="D1370" s="2">
        <f t="shared" si="122"/>
        <v>18.002062822394368</v>
      </c>
      <c r="E1370" s="2">
        <f t="shared" si="121"/>
        <v>-0.15910647824233592</v>
      </c>
      <c r="F1370" s="2">
        <f t="shared" si="125"/>
        <v>-1.5153710793799829E-2</v>
      </c>
      <c r="G1370" s="2">
        <f t="shared" si="123"/>
        <v>-0.14395276744853611</v>
      </c>
      <c r="H1370" s="2" t="str">
        <f t="shared" si="124"/>
        <v>Hold</v>
      </c>
    </row>
    <row r="1371" spans="1:8" ht="13.5" x14ac:dyDescent="0.25">
      <c r="A1371" s="3">
        <f>TITRES_STAT!B1374</f>
        <v>44307</v>
      </c>
      <c r="B1371" s="6">
        <f>TITRES_STAT!D1374</f>
        <v>17.682300000000001</v>
      </c>
      <c r="C1371" s="2">
        <f t="shared" si="126"/>
        <v>17.810563060436337</v>
      </c>
      <c r="D1371" s="2">
        <f t="shared" si="122"/>
        <v>17.978376687402193</v>
      </c>
      <c r="E1371" s="2">
        <f t="shared" si="121"/>
        <v>-0.16781362696585589</v>
      </c>
      <c r="F1371" s="2">
        <f t="shared" si="125"/>
        <v>-4.5685694028211044E-2</v>
      </c>
      <c r="G1371" s="2">
        <f t="shared" si="123"/>
        <v>-0.12212793293764485</v>
      </c>
      <c r="H1371" s="2" t="str">
        <f t="shared" si="124"/>
        <v>Hold</v>
      </c>
    </row>
    <row r="1372" spans="1:8" ht="13.5" x14ac:dyDescent="0.25">
      <c r="A1372" s="3">
        <f>TITRES_STAT!B1375</f>
        <v>44308</v>
      </c>
      <c r="B1372" s="6">
        <f>TITRES_STAT!D1375</f>
        <v>17.682300000000001</v>
      </c>
      <c r="C1372" s="2">
        <f t="shared" si="126"/>
        <v>17.783153358830745</v>
      </c>
      <c r="D1372" s="2">
        <f t="shared" si="122"/>
        <v>17.956445080927956</v>
      </c>
      <c r="E1372" s="2">
        <f t="shared" ref="E1372:E1435" si="127">C1372-D1372</f>
        <v>-0.17329172209721122</v>
      </c>
      <c r="F1372" s="2">
        <f t="shared" si="125"/>
        <v>-7.1206899642011073E-2</v>
      </c>
      <c r="G1372" s="2">
        <f t="shared" si="123"/>
        <v>-0.10208482245520015</v>
      </c>
      <c r="H1372" s="2" t="str">
        <f t="shared" si="124"/>
        <v>Hold</v>
      </c>
    </row>
    <row r="1373" spans="1:8" ht="13.5" x14ac:dyDescent="0.25">
      <c r="A1373" s="3">
        <f>TITRES_STAT!B1376</f>
        <v>44309</v>
      </c>
      <c r="B1373" s="6">
        <f>TITRES_STAT!D1376</f>
        <v>17.682300000000001</v>
      </c>
      <c r="C1373" s="2">
        <f t="shared" si="126"/>
        <v>17.8122066882414</v>
      </c>
      <c r="D1373" s="2">
        <f t="shared" ref="D1373:D1436" si="128">$D$4*B1373+(1-$D$4)*D1372</f>
        <v>17.936138037896256</v>
      </c>
      <c r="E1373" s="2">
        <f t="shared" si="127"/>
        <v>-0.12393134965485686</v>
      </c>
      <c r="F1373" s="2">
        <f t="shared" si="125"/>
        <v>-8.1751789644580228E-2</v>
      </c>
      <c r="G1373" s="2">
        <f t="shared" si="123"/>
        <v>-4.2179560010276632E-2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6">
        <f>TITRES_STAT!D1377</f>
        <v>17.682300000000001</v>
      </c>
      <c r="C1374" s="2">
        <f t="shared" si="126"/>
        <v>17.836790274665802</v>
      </c>
      <c r="D1374" s="2">
        <f t="shared" si="128"/>
        <v>17.91733522027431</v>
      </c>
      <c r="E1374" s="2">
        <f t="shared" si="127"/>
        <v>-8.0544945608508556E-2</v>
      </c>
      <c r="F1374" s="2">
        <f t="shared" si="125"/>
        <v>-8.1510420837365899E-2</v>
      </c>
      <c r="G1374" s="2">
        <f t="shared" si="123"/>
        <v>9.6547522885734316E-4</v>
      </c>
      <c r="H1374" s="2" t="str">
        <f t="shared" si="124"/>
        <v>Sell</v>
      </c>
    </row>
    <row r="1375" spans="1:8" ht="13.5" x14ac:dyDescent="0.25">
      <c r="A1375" s="3">
        <f>TITRES_STAT!B1378</f>
        <v>44313</v>
      </c>
      <c r="B1375" s="6">
        <f>TITRES_STAT!D1378</f>
        <v>17.682300000000001</v>
      </c>
      <c r="C1375" s="2">
        <f t="shared" si="126"/>
        <v>17.934437924717216</v>
      </c>
      <c r="D1375" s="2">
        <f t="shared" si="128"/>
        <v>17.899925203957693</v>
      </c>
      <c r="E1375" s="2">
        <f t="shared" si="127"/>
        <v>3.4512720759522608E-2</v>
      </c>
      <c r="F1375" s="2">
        <f t="shared" si="125"/>
        <v>-5.8305792517988196E-2</v>
      </c>
      <c r="G1375" s="2">
        <f t="shared" si="123"/>
        <v>9.2818513277510811E-2</v>
      </c>
      <c r="H1375" s="2" t="str">
        <f t="shared" si="124"/>
        <v>Sell</v>
      </c>
    </row>
    <row r="1376" spans="1:8" ht="13.5" x14ac:dyDescent="0.25">
      <c r="A1376" s="3">
        <f>TITRES_STAT!B1379</f>
        <v>44314</v>
      </c>
      <c r="B1376" s="6">
        <f>TITRES_STAT!D1379</f>
        <v>17.682300000000001</v>
      </c>
      <c r="C1376" s="2">
        <f t="shared" si="126"/>
        <v>18.017062859376104</v>
      </c>
      <c r="D1376" s="2">
        <f t="shared" si="128"/>
        <v>17.883804818479344</v>
      </c>
      <c r="E1376" s="2">
        <f t="shared" si="127"/>
        <v>0.13325804089675941</v>
      </c>
      <c r="F1376" s="2">
        <f t="shared" si="125"/>
        <v>-1.9993025835038678E-2</v>
      </c>
      <c r="G1376" s="2">
        <f t="shared" si="123"/>
        <v>0.15325106673179809</v>
      </c>
      <c r="H1376" s="2" t="str">
        <f t="shared" si="124"/>
        <v>Sell</v>
      </c>
    </row>
    <row r="1377" spans="1:8" ht="13.5" x14ac:dyDescent="0.25">
      <c r="A1377" s="3">
        <f>TITRES_STAT!B1380</f>
        <v>44315</v>
      </c>
      <c r="B1377" s="6">
        <f>TITRES_STAT!D1380</f>
        <v>17.682300000000001</v>
      </c>
      <c r="C1377" s="2">
        <f t="shared" si="126"/>
        <v>18.086976265625935</v>
      </c>
      <c r="D1377" s="2">
        <f t="shared" si="128"/>
        <v>17.868878535629023</v>
      </c>
      <c r="E1377" s="2">
        <f t="shared" si="127"/>
        <v>0.2180977299969129</v>
      </c>
      <c r="F1377" s="2">
        <f t="shared" si="125"/>
        <v>2.7625125331351644E-2</v>
      </c>
      <c r="G1377" s="2">
        <f t="shared" si="123"/>
        <v>0.19047260466556126</v>
      </c>
      <c r="H1377" s="2" t="str">
        <f t="shared" si="124"/>
        <v>Sell</v>
      </c>
    </row>
    <row r="1378" spans="1:8" ht="13.5" x14ac:dyDescent="0.25">
      <c r="A1378" s="3">
        <f>TITRES_STAT!B1381</f>
        <v>44316</v>
      </c>
      <c r="B1378" s="6">
        <f>TITRES_STAT!D1381</f>
        <v>17.682300000000001</v>
      </c>
      <c r="C1378" s="2">
        <f t="shared" si="126"/>
        <v>18.018564532452714</v>
      </c>
      <c r="D1378" s="2">
        <f t="shared" si="128"/>
        <v>17.855057903360205</v>
      </c>
      <c r="E1378" s="2">
        <f t="shared" si="127"/>
        <v>0.16350662909250957</v>
      </c>
      <c r="F1378" s="2">
        <f t="shared" si="125"/>
        <v>5.4801426083583231E-2</v>
      </c>
      <c r="G1378" s="2">
        <f t="shared" si="123"/>
        <v>0.10870520300892633</v>
      </c>
      <c r="H1378" s="2" t="str">
        <f t="shared" si="124"/>
        <v>Sell</v>
      </c>
    </row>
    <row r="1379" spans="1:8" ht="13.5" x14ac:dyDescent="0.25">
      <c r="A1379" s="3">
        <f>TITRES_STAT!B1382</f>
        <v>44319</v>
      </c>
      <c r="B1379" s="6">
        <f>TITRES_STAT!D1382</f>
        <v>17.682300000000001</v>
      </c>
      <c r="C1379" s="2">
        <f t="shared" si="126"/>
        <v>17.960677681306144</v>
      </c>
      <c r="D1379" s="2">
        <f t="shared" si="128"/>
        <v>17.84226102162982</v>
      </c>
      <c r="E1379" s="2">
        <f t="shared" si="127"/>
        <v>0.11841665967632409</v>
      </c>
      <c r="F1379" s="2">
        <f t="shared" si="125"/>
        <v>6.7524472802131405E-2</v>
      </c>
      <c r="G1379" s="2">
        <f t="shared" si="123"/>
        <v>5.0892186874192682E-2</v>
      </c>
      <c r="H1379" s="2" t="str">
        <f t="shared" si="124"/>
        <v>Sell</v>
      </c>
    </row>
    <row r="1380" spans="1:8" ht="13.5" x14ac:dyDescent="0.25">
      <c r="A1380" s="3">
        <f>TITRES_STAT!B1383</f>
        <v>44320</v>
      </c>
      <c r="B1380" s="6">
        <f>TITRES_STAT!D1383</f>
        <v>17.682300000000001</v>
      </c>
      <c r="C1380" s="2">
        <f t="shared" si="126"/>
        <v>17.911696499566737</v>
      </c>
      <c r="D1380" s="2">
        <f t="shared" si="128"/>
        <v>17.830412057064649</v>
      </c>
      <c r="E1380" s="2">
        <f t="shared" si="127"/>
        <v>8.1284442502088439E-2</v>
      </c>
      <c r="F1380" s="2">
        <f t="shared" si="125"/>
        <v>7.0276466742122817E-2</v>
      </c>
      <c r="G1380" s="2">
        <f t="shared" ref="G1380:G1443" si="129">E1380-F1380</f>
        <v>1.1007975759965621E-2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44321</v>
      </c>
      <c r="B1381" s="6">
        <f>TITRES_STAT!D1384</f>
        <v>17.682300000000001</v>
      </c>
      <c r="C1381" s="2">
        <f t="shared" si="126"/>
        <v>17.876404730402623</v>
      </c>
      <c r="D1381" s="2">
        <f t="shared" si="128"/>
        <v>17.819440793578377</v>
      </c>
      <c r="E1381" s="2">
        <f t="shared" si="127"/>
        <v>5.6963936824246275E-2</v>
      </c>
      <c r="F1381" s="2">
        <f t="shared" ref="F1381:F1444" si="131">(E1381*(2/(10)))+((1-(2/10))*F1380)</f>
        <v>6.7613960758547503E-2</v>
      </c>
      <c r="G1381" s="2">
        <f t="shared" si="129"/>
        <v>-1.0650023934301228E-2</v>
      </c>
      <c r="H1381" s="2" t="str">
        <f t="shared" si="130"/>
        <v>Hold</v>
      </c>
    </row>
    <row r="1382" spans="1:8" ht="13.5" x14ac:dyDescent="0.25">
      <c r="A1382" s="3">
        <f>TITRES_STAT!B1385</f>
        <v>44322</v>
      </c>
      <c r="B1382" s="6">
        <f>TITRES_STAT!D1385</f>
        <v>17.682300000000001</v>
      </c>
      <c r="C1382" s="2">
        <f t="shared" si="126"/>
        <v>17.846542464186836</v>
      </c>
      <c r="D1382" s="2">
        <f t="shared" si="128"/>
        <v>17.809282216276273</v>
      </c>
      <c r="E1382" s="2">
        <f t="shared" si="127"/>
        <v>3.7260247910563038E-2</v>
      </c>
      <c r="F1382" s="2">
        <f t="shared" si="131"/>
        <v>6.1543218188950616E-2</v>
      </c>
      <c r="G1382" s="2">
        <f t="shared" si="129"/>
        <v>-2.4282970278387578E-2</v>
      </c>
      <c r="H1382" s="2" t="str">
        <f t="shared" si="130"/>
        <v>Hold</v>
      </c>
    </row>
    <row r="1383" spans="1:8" ht="13.5" x14ac:dyDescent="0.25">
      <c r="A1383" s="3">
        <f>TITRES_STAT!B1386</f>
        <v>44323</v>
      </c>
      <c r="B1383" s="6">
        <f>TITRES_STAT!D1386</f>
        <v>17.682300000000001</v>
      </c>
      <c r="C1383" s="2">
        <f t="shared" si="126"/>
        <v>17.821274392773475</v>
      </c>
      <c r="D1383" s="2">
        <f t="shared" si="128"/>
        <v>17.799876126181733</v>
      </c>
      <c r="E1383" s="2">
        <f t="shared" si="127"/>
        <v>2.1398266591742043E-2</v>
      </c>
      <c r="F1383" s="2">
        <f t="shared" si="131"/>
        <v>5.3514227869508907E-2</v>
      </c>
      <c r="G1383" s="2">
        <f t="shared" si="129"/>
        <v>-3.2115961277766863E-2</v>
      </c>
      <c r="H1383" s="2" t="str">
        <f t="shared" si="130"/>
        <v>Hold</v>
      </c>
    </row>
    <row r="1384" spans="1:8" ht="13.5" x14ac:dyDescent="0.25">
      <c r="A1384" s="3">
        <f>TITRES_STAT!B1387</f>
        <v>44326</v>
      </c>
      <c r="B1384" s="6">
        <f>TITRES_STAT!D1387</f>
        <v>17.682300000000001</v>
      </c>
      <c r="C1384" s="2">
        <f t="shared" si="126"/>
        <v>17.79989371696217</v>
      </c>
      <c r="D1384" s="2">
        <f t="shared" si="128"/>
        <v>17.791166783501605</v>
      </c>
      <c r="E1384" s="2">
        <f t="shared" si="127"/>
        <v>8.7269334605650783E-3</v>
      </c>
      <c r="F1384" s="2">
        <f t="shared" si="131"/>
        <v>4.4556768987720145E-2</v>
      </c>
      <c r="G1384" s="2">
        <f t="shared" si="129"/>
        <v>-3.5829835527155067E-2</v>
      </c>
      <c r="H1384" s="2" t="str">
        <f t="shared" si="130"/>
        <v>Hold</v>
      </c>
    </row>
    <row r="1385" spans="1:8" ht="13.5" x14ac:dyDescent="0.25">
      <c r="A1385" s="3">
        <f>TITRES_STAT!B1388</f>
        <v>44327</v>
      </c>
      <c r="B1385" s="6">
        <f>TITRES_STAT!D1388</f>
        <v>17.682300000000001</v>
      </c>
      <c r="C1385" s="2">
        <f t="shared" si="126"/>
        <v>17.781802375891068</v>
      </c>
      <c r="D1385" s="2">
        <f t="shared" si="128"/>
        <v>17.783102577316299</v>
      </c>
      <c r="E1385" s="2">
        <f t="shared" si="127"/>
        <v>-1.3002014252307958E-3</v>
      </c>
      <c r="F1385" s="2">
        <f t="shared" si="131"/>
        <v>3.5385374905129961E-2</v>
      </c>
      <c r="G1385" s="2">
        <f t="shared" si="129"/>
        <v>-3.6685576330360757E-2</v>
      </c>
      <c r="H1385" s="2" t="str">
        <f t="shared" si="130"/>
        <v>Hold</v>
      </c>
    </row>
    <row r="1386" spans="1:8" ht="13.5" x14ac:dyDescent="0.25">
      <c r="A1386" s="3">
        <f>TITRES_STAT!B1389</f>
        <v>44333</v>
      </c>
      <c r="B1386" s="6">
        <f>TITRES_STAT!D1389</f>
        <v>17.7822</v>
      </c>
      <c r="C1386" s="2">
        <f t="shared" si="126"/>
        <v>17.766494318061675</v>
      </c>
      <c r="D1386" s="2">
        <f t="shared" si="128"/>
        <v>17.783035719737313</v>
      </c>
      <c r="E1386" s="2">
        <f t="shared" si="127"/>
        <v>-1.6541401675638667E-2</v>
      </c>
      <c r="F1386" s="2">
        <f t="shared" si="131"/>
        <v>2.5000019588976234E-2</v>
      </c>
      <c r="G1386" s="2">
        <f t="shared" si="129"/>
        <v>-4.1541421264614901E-2</v>
      </c>
      <c r="H1386" s="2" t="str">
        <f t="shared" si="130"/>
        <v>Hold</v>
      </c>
    </row>
    <row r="1387" spans="1:8" ht="13.5" x14ac:dyDescent="0.25">
      <c r="A1387" s="3">
        <f>TITRES_STAT!B1390</f>
        <v>44334</v>
      </c>
      <c r="B1387" s="6">
        <f>TITRES_STAT!D1390</f>
        <v>17.7822</v>
      </c>
      <c r="C1387" s="2">
        <f t="shared" si="126"/>
        <v>17.753541346052184</v>
      </c>
      <c r="D1387" s="2">
        <f t="shared" si="128"/>
        <v>17.782973814571587</v>
      </c>
      <c r="E1387" s="2">
        <f t="shared" si="127"/>
        <v>-2.9432468519402732E-2</v>
      </c>
      <c r="F1387" s="2">
        <f t="shared" si="131"/>
        <v>1.4113521967300442E-2</v>
      </c>
      <c r="G1387" s="2">
        <f t="shared" si="129"/>
        <v>-4.3545990486703171E-2</v>
      </c>
      <c r="H1387" s="2" t="str">
        <f t="shared" si="130"/>
        <v>Hold</v>
      </c>
    </row>
    <row r="1388" spans="1:8" ht="13.5" x14ac:dyDescent="0.25">
      <c r="A1388" s="3">
        <f>TITRES_STAT!B1391</f>
        <v>44335</v>
      </c>
      <c r="B1388" s="6">
        <f>TITRES_STAT!D1391</f>
        <v>17.7822</v>
      </c>
      <c r="C1388" s="2">
        <f t="shared" si="126"/>
        <v>17.742581138967232</v>
      </c>
      <c r="D1388" s="2">
        <f t="shared" si="128"/>
        <v>17.782916494973691</v>
      </c>
      <c r="E1388" s="2">
        <f t="shared" si="127"/>
        <v>-4.0335356006458767E-2</v>
      </c>
      <c r="F1388" s="2">
        <f t="shared" si="131"/>
        <v>3.2237463725485992E-3</v>
      </c>
      <c r="G1388" s="2">
        <f t="shared" si="129"/>
        <v>-4.3559102379007369E-2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6">
        <f>TITRES_STAT!D1392</f>
        <v>18.3017</v>
      </c>
      <c r="C1389" s="2">
        <f t="shared" si="126"/>
        <v>17.733307117587657</v>
      </c>
      <c r="D1389" s="2">
        <f t="shared" si="128"/>
        <v>17.82134490275342</v>
      </c>
      <c r="E1389" s="2">
        <f t="shared" si="127"/>
        <v>-8.8037785165763438E-2</v>
      </c>
      <c r="F1389" s="2">
        <f t="shared" si="131"/>
        <v>-1.502855993511381E-2</v>
      </c>
      <c r="G1389" s="2">
        <f t="shared" si="129"/>
        <v>-7.3009225230649621E-2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6">
        <f>TITRES_STAT!D1393</f>
        <v>18.3017</v>
      </c>
      <c r="C1390" s="2">
        <f t="shared" si="126"/>
        <v>17.725459868728016</v>
      </c>
      <c r="D1390" s="2">
        <f t="shared" si="128"/>
        <v>17.856926761808722</v>
      </c>
      <c r="E1390" s="2">
        <f t="shared" si="127"/>
        <v>-0.13146689308070592</v>
      </c>
      <c r="F1390" s="2">
        <f t="shared" si="131"/>
        <v>-3.8316226564232232E-2</v>
      </c>
      <c r="G1390" s="2">
        <f t="shared" si="129"/>
        <v>-9.315066651647369E-2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6">
        <f>TITRES_STAT!D1394</f>
        <v>18.3017</v>
      </c>
      <c r="C1391" s="2">
        <f t="shared" si="126"/>
        <v>17.718819888923704</v>
      </c>
      <c r="D1391" s="2">
        <f t="shared" si="128"/>
        <v>17.88987292760067</v>
      </c>
      <c r="E1391" s="2">
        <f t="shared" si="127"/>
        <v>-0.1710530386769662</v>
      </c>
      <c r="F1391" s="2">
        <f t="shared" si="131"/>
        <v>-6.4863588986779033E-2</v>
      </c>
      <c r="G1391" s="2">
        <f t="shared" si="129"/>
        <v>-0.10618944969018716</v>
      </c>
      <c r="H1391" s="2" t="str">
        <f t="shared" si="130"/>
        <v>Hold</v>
      </c>
    </row>
    <row r="1392" spans="1:8" ht="13.5" x14ac:dyDescent="0.25">
      <c r="A1392" s="3">
        <f>TITRES_STAT!B1395</f>
        <v>44341</v>
      </c>
      <c r="B1392" s="6">
        <f>TITRES_STAT!D1395</f>
        <v>18.3017</v>
      </c>
      <c r="C1392" s="2">
        <f t="shared" si="126"/>
        <v>17.713201444473903</v>
      </c>
      <c r="D1392" s="2">
        <f t="shared" si="128"/>
        <v>17.920378636667287</v>
      </c>
      <c r="E1392" s="2">
        <f t="shared" si="127"/>
        <v>-0.20717719219338449</v>
      </c>
      <c r="F1392" s="2">
        <f t="shared" si="131"/>
        <v>-9.3326309628100124E-2</v>
      </c>
      <c r="G1392" s="2">
        <f t="shared" si="129"/>
        <v>-0.11385088256528436</v>
      </c>
      <c r="H1392" s="2" t="str">
        <f t="shared" si="130"/>
        <v>Hold</v>
      </c>
    </row>
    <row r="1393" spans="1:8" ht="13.5" x14ac:dyDescent="0.25">
      <c r="A1393" s="3">
        <f>TITRES_STAT!B1396</f>
        <v>44342</v>
      </c>
      <c r="B1393" s="6">
        <f>TITRES_STAT!D1396</f>
        <v>18.3017</v>
      </c>
      <c r="C1393" s="2">
        <f t="shared" si="126"/>
        <v>17.708447376093304</v>
      </c>
      <c r="D1393" s="2">
        <f t="shared" si="128"/>
        <v>17.948624663580823</v>
      </c>
      <c r="E1393" s="2">
        <f t="shared" si="127"/>
        <v>-0.24017728748751921</v>
      </c>
      <c r="F1393" s="2">
        <f t="shared" si="131"/>
        <v>-0.12269650519998394</v>
      </c>
      <c r="G1393" s="2">
        <f t="shared" si="129"/>
        <v>-0.11748078228753527</v>
      </c>
      <c r="H1393" s="2" t="str">
        <f t="shared" si="130"/>
        <v>Hold</v>
      </c>
    </row>
    <row r="1394" spans="1:8" ht="13.5" x14ac:dyDescent="0.25">
      <c r="A1394" s="3">
        <f>TITRES_STAT!B1397</f>
        <v>44343</v>
      </c>
      <c r="B1394" s="6">
        <f>TITRES_STAT!D1397</f>
        <v>18.3017</v>
      </c>
      <c r="C1394" s="2">
        <f t="shared" si="126"/>
        <v>17.704424702848179</v>
      </c>
      <c r="D1394" s="2">
        <f t="shared" si="128"/>
        <v>17.974778392204467</v>
      </c>
      <c r="E1394" s="2">
        <f t="shared" si="127"/>
        <v>-0.27035368935628767</v>
      </c>
      <c r="F1394" s="2">
        <f t="shared" si="131"/>
        <v>-0.15222794203124471</v>
      </c>
      <c r="G1394" s="2">
        <f t="shared" si="129"/>
        <v>-0.11812574732504297</v>
      </c>
      <c r="H1394" s="2" t="str">
        <f t="shared" si="130"/>
        <v>Hold</v>
      </c>
    </row>
    <row r="1395" spans="1:8" ht="13.5" x14ac:dyDescent="0.25">
      <c r="A1395" s="3">
        <f>TITRES_STAT!B1398</f>
        <v>44344</v>
      </c>
      <c r="B1395" s="6">
        <f>TITRES_STAT!D1398</f>
        <v>18.3017</v>
      </c>
      <c r="C1395" s="2">
        <f t="shared" si="126"/>
        <v>17.701020902409997</v>
      </c>
      <c r="D1395" s="2">
        <f t="shared" si="128"/>
        <v>17.998994807596731</v>
      </c>
      <c r="E1395" s="2">
        <f t="shared" si="127"/>
        <v>-0.29797390518673339</v>
      </c>
      <c r="F1395" s="2">
        <f t="shared" si="131"/>
        <v>-0.18137713466234245</v>
      </c>
      <c r="G1395" s="2">
        <f t="shared" si="129"/>
        <v>-0.11659677052439094</v>
      </c>
      <c r="H1395" s="2" t="str">
        <f t="shared" si="130"/>
        <v>Hold</v>
      </c>
    </row>
    <row r="1396" spans="1:8" ht="13.5" x14ac:dyDescent="0.25">
      <c r="A1396" s="3">
        <f>TITRES_STAT!B1399</f>
        <v>44347</v>
      </c>
      <c r="B1396" s="6">
        <f>TITRES_STAT!D1399</f>
        <v>17.7822</v>
      </c>
      <c r="C1396" s="2">
        <f t="shared" si="126"/>
        <v>17.713509994346921</v>
      </c>
      <c r="D1396" s="2">
        <f t="shared" si="128"/>
        <v>17.982935932959936</v>
      </c>
      <c r="E1396" s="2">
        <f t="shared" si="127"/>
        <v>-0.26942593861301489</v>
      </c>
      <c r="F1396" s="2">
        <f t="shared" si="131"/>
        <v>-0.19898689545247694</v>
      </c>
      <c r="G1396" s="2">
        <f t="shared" si="129"/>
        <v>-7.0439043160537951E-2</v>
      </c>
      <c r="H1396" s="2" t="str">
        <f t="shared" si="130"/>
        <v>Hold</v>
      </c>
    </row>
    <row r="1397" spans="1:8" ht="13.5" x14ac:dyDescent="0.25">
      <c r="A1397" s="3">
        <f>TITRES_STAT!B1400</f>
        <v>44348</v>
      </c>
      <c r="B1397" s="6">
        <f>TITRES_STAT!D1400</f>
        <v>17.682300000000001</v>
      </c>
      <c r="C1397" s="2">
        <f t="shared" si="126"/>
        <v>17.724077687524318</v>
      </c>
      <c r="D1397" s="2">
        <f t="shared" si="128"/>
        <v>17.960666604592532</v>
      </c>
      <c r="E1397" s="2">
        <f t="shared" si="127"/>
        <v>-0.2365889170682145</v>
      </c>
      <c r="F1397" s="2">
        <f t="shared" si="131"/>
        <v>-0.20650729977562446</v>
      </c>
      <c r="G1397" s="2">
        <f t="shared" si="129"/>
        <v>-3.008161729259004E-2</v>
      </c>
      <c r="H1397" s="2" t="str">
        <f t="shared" si="130"/>
        <v>Hold</v>
      </c>
    </row>
    <row r="1398" spans="1:8" ht="13.5" x14ac:dyDescent="0.25">
      <c r="A1398" s="3">
        <f>TITRES_STAT!B1401</f>
        <v>44349</v>
      </c>
      <c r="B1398" s="6">
        <f>TITRES_STAT!D1401</f>
        <v>17.432600000000001</v>
      </c>
      <c r="C1398" s="2">
        <f t="shared" si="126"/>
        <v>17.733019581751346</v>
      </c>
      <c r="D1398" s="2">
        <f t="shared" si="128"/>
        <v>17.921550559807901</v>
      </c>
      <c r="E1398" s="2">
        <f t="shared" si="127"/>
        <v>-0.18853097805655494</v>
      </c>
      <c r="F1398" s="2">
        <f t="shared" si="131"/>
        <v>-0.20291203543181058</v>
      </c>
      <c r="G1398" s="2">
        <f t="shared" si="129"/>
        <v>1.4381057375255635E-2</v>
      </c>
      <c r="H1398" s="2" t="str">
        <f t="shared" si="130"/>
        <v>Sell</v>
      </c>
    </row>
    <row r="1399" spans="1:8" ht="13.5" x14ac:dyDescent="0.25">
      <c r="A1399" s="3">
        <f>TITRES_STAT!B1402</f>
        <v>44350</v>
      </c>
      <c r="B1399" s="6">
        <f>TITRES_STAT!D1402</f>
        <v>16.483499999999999</v>
      </c>
      <c r="C1399" s="2">
        <f t="shared" si="126"/>
        <v>17.820508876866523</v>
      </c>
      <c r="D1399" s="2">
        <f t="shared" si="128"/>
        <v>17.815028296118427</v>
      </c>
      <c r="E1399" s="2">
        <f t="shared" si="127"/>
        <v>5.4805807480953206E-3</v>
      </c>
      <c r="F1399" s="2">
        <f t="shared" si="131"/>
        <v>-0.1612335121958294</v>
      </c>
      <c r="G1399" s="2">
        <f t="shared" si="129"/>
        <v>0.16671409294392472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6">
        <f>TITRES_STAT!D1403</f>
        <v>15.984</v>
      </c>
      <c r="C1400" s="2">
        <f t="shared" si="126"/>
        <v>17.894538280425518</v>
      </c>
      <c r="D1400" s="2">
        <f t="shared" si="128"/>
        <v>17.679396570480026</v>
      </c>
      <c r="E1400" s="2">
        <f t="shared" si="127"/>
        <v>0.21514170994549175</v>
      </c>
      <c r="F1400" s="2">
        <f t="shared" si="131"/>
        <v>-8.5958467767565161E-2</v>
      </c>
      <c r="G1400" s="2">
        <f t="shared" si="129"/>
        <v>0.30110017771305692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6">
        <f>TITRES_STAT!D1404</f>
        <v>15.5045</v>
      </c>
      <c r="C1401" s="2">
        <f t="shared" si="126"/>
        <v>17.957178544975438</v>
      </c>
      <c r="D1401" s="2">
        <f t="shared" si="128"/>
        <v>17.518293120814839</v>
      </c>
      <c r="E1401" s="2">
        <f t="shared" si="127"/>
        <v>0.43888542416059906</v>
      </c>
      <c r="F1401" s="2">
        <f t="shared" si="131"/>
        <v>1.9010310618067697E-2</v>
      </c>
      <c r="G1401" s="2">
        <f t="shared" si="129"/>
        <v>0.41987511354253138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6">
        <f>TITRES_STAT!D1405</f>
        <v>15.5045</v>
      </c>
      <c r="C1402" s="2">
        <f t="shared" si="126"/>
        <v>18.010181845748448</v>
      </c>
      <c r="D1402" s="2">
        <f t="shared" si="128"/>
        <v>17.36912326001374</v>
      </c>
      <c r="E1402" s="2">
        <f t="shared" si="127"/>
        <v>0.64105858573470798</v>
      </c>
      <c r="F1402" s="2">
        <f t="shared" si="131"/>
        <v>0.14341996564139575</v>
      </c>
      <c r="G1402" s="2">
        <f t="shared" si="129"/>
        <v>0.49763862009331222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6">
        <f>TITRES_STAT!D1406</f>
        <v>16.1938</v>
      </c>
      <c r="C1403" s="2">
        <f t="shared" si="126"/>
        <v>18.05503079255638</v>
      </c>
      <c r="D1403" s="2">
        <f t="shared" si="128"/>
        <v>17.282062277790502</v>
      </c>
      <c r="E1403" s="2">
        <f t="shared" si="127"/>
        <v>0.77296851476587847</v>
      </c>
      <c r="F1403" s="2">
        <f t="shared" si="131"/>
        <v>0.26932967546629233</v>
      </c>
      <c r="G1403" s="2">
        <f t="shared" si="129"/>
        <v>0.50363883929958608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6">
        <f>TITRES_STAT!D1407</f>
        <v>16.483499999999999</v>
      </c>
      <c r="C1404" s="2">
        <f t="shared" si="126"/>
        <v>18.092979901393861</v>
      </c>
      <c r="D1404" s="2">
        <f t="shared" si="128"/>
        <v>17.222909516472686</v>
      </c>
      <c r="E1404" s="2">
        <f t="shared" si="127"/>
        <v>0.87007038492117417</v>
      </c>
      <c r="F1404" s="2">
        <f t="shared" si="131"/>
        <v>0.38947781735726872</v>
      </c>
      <c r="G1404" s="2">
        <f t="shared" si="129"/>
        <v>0.48059256756390545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6">
        <f>TITRES_STAT!D1408</f>
        <v>16.483499999999999</v>
      </c>
      <c r="C1405" s="2">
        <f t="shared" si="126"/>
        <v>18.125090685794806</v>
      </c>
      <c r="D1405" s="2">
        <f t="shared" si="128"/>
        <v>17.168138441178414</v>
      </c>
      <c r="E1405" s="2">
        <f t="shared" si="127"/>
        <v>0.95695224461639228</v>
      </c>
      <c r="F1405" s="2">
        <f t="shared" si="131"/>
        <v>0.50297270280909345</v>
      </c>
      <c r="G1405" s="2">
        <f t="shared" si="129"/>
        <v>0.45397954180729883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6">
        <f>TITRES_STAT!D1409</f>
        <v>16.483499999999999</v>
      </c>
      <c r="C1406" s="2">
        <f t="shared" si="126"/>
        <v>18.072338272595605</v>
      </c>
      <c r="D1406" s="2">
        <f t="shared" si="128"/>
        <v>17.117424482572606</v>
      </c>
      <c r="E1406" s="2">
        <f t="shared" si="127"/>
        <v>0.95491379002299936</v>
      </c>
      <c r="F1406" s="2">
        <f t="shared" si="131"/>
        <v>0.5933609202518747</v>
      </c>
      <c r="G1406" s="2">
        <f t="shared" si="129"/>
        <v>0.36155286977112466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6">
        <f>TITRES_STAT!D1410</f>
        <v>16.483499999999999</v>
      </c>
      <c r="C1407" s="2">
        <f t="shared" si="126"/>
        <v>18.012332384503974</v>
      </c>
      <c r="D1407" s="2">
        <f t="shared" si="128"/>
        <v>17.070467113493152</v>
      </c>
      <c r="E1407" s="2">
        <f t="shared" si="127"/>
        <v>0.94186527101082262</v>
      </c>
      <c r="F1407" s="2">
        <f t="shared" si="131"/>
        <v>0.66306179040366431</v>
      </c>
      <c r="G1407" s="2">
        <f t="shared" si="129"/>
        <v>0.27880348060715832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6">
        <f>TITRES_STAT!D1411</f>
        <v>16.983000000000001</v>
      </c>
      <c r="C1408" s="2">
        <f t="shared" si="126"/>
        <v>17.923142786887979</v>
      </c>
      <c r="D1408" s="2">
        <f t="shared" si="128"/>
        <v>17.063988068049216</v>
      </c>
      <c r="E1408" s="2">
        <f t="shared" si="127"/>
        <v>0.85915471883876293</v>
      </c>
      <c r="F1408" s="2">
        <f t="shared" si="131"/>
        <v>0.70228037609068417</v>
      </c>
      <c r="G1408" s="2">
        <f t="shared" si="129"/>
        <v>0.15687434274807877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6">
        <f>TITRES_STAT!D1412</f>
        <v>16.983000000000001</v>
      </c>
      <c r="C1409" s="2">
        <f t="shared" si="126"/>
        <v>17.701659281212905</v>
      </c>
      <c r="D1409" s="2">
        <f t="shared" si="128"/>
        <v>17.057988951897421</v>
      </c>
      <c r="E1409" s="2">
        <f t="shared" si="127"/>
        <v>0.64367032931548351</v>
      </c>
      <c r="F1409" s="2">
        <f t="shared" si="131"/>
        <v>0.69055836673564408</v>
      </c>
      <c r="G1409" s="2">
        <f t="shared" si="129"/>
        <v>-4.6888037420160567E-2</v>
      </c>
      <c r="H1409" s="2" t="str">
        <f t="shared" si="130"/>
        <v>Hold</v>
      </c>
    </row>
    <row r="1410" spans="1:8" ht="13.5" x14ac:dyDescent="0.25">
      <c r="A1410" s="3">
        <f>TITRES_STAT!B1413</f>
        <v>44365</v>
      </c>
      <c r="B1410" s="6">
        <f>TITRES_STAT!D1413</f>
        <v>16.983000000000001</v>
      </c>
      <c r="C1410" s="2">
        <f t="shared" si="126"/>
        <v>17.437404007180152</v>
      </c>
      <c r="D1410" s="2">
        <f t="shared" si="128"/>
        <v>17.052434214719835</v>
      </c>
      <c r="E1410" s="2">
        <f t="shared" si="127"/>
        <v>0.38496979246031771</v>
      </c>
      <c r="F1410" s="2">
        <f t="shared" si="131"/>
        <v>0.62944065188057885</v>
      </c>
      <c r="G1410" s="2">
        <f t="shared" si="129"/>
        <v>-0.24447085942026114</v>
      </c>
      <c r="H1410" s="2" t="str">
        <f t="shared" si="130"/>
        <v>Hold</v>
      </c>
    </row>
    <row r="1411" spans="1:8" ht="13.5" x14ac:dyDescent="0.25">
      <c r="A1411" s="3">
        <f>TITRES_STAT!B1414</f>
        <v>44368</v>
      </c>
      <c r="B1411" s="6">
        <f>TITRES_STAT!D1414</f>
        <v>16.983000000000001</v>
      </c>
      <c r="C1411" s="2">
        <f t="shared" si="126"/>
        <v>17.140034159921669</v>
      </c>
      <c r="D1411" s="2">
        <f t="shared" si="128"/>
        <v>17.047290939555403</v>
      </c>
      <c r="E1411" s="2">
        <f t="shared" si="127"/>
        <v>9.2743220366266144E-2</v>
      </c>
      <c r="F1411" s="2">
        <f t="shared" si="131"/>
        <v>0.52210116557771624</v>
      </c>
      <c r="G1411" s="2">
        <f t="shared" si="129"/>
        <v>-0.4293579452114501</v>
      </c>
      <c r="H1411" s="2" t="str">
        <f t="shared" si="130"/>
        <v>Hold</v>
      </c>
    </row>
    <row r="1412" spans="1:8" ht="13.5" x14ac:dyDescent="0.25">
      <c r="A1412" s="3">
        <f>TITRES_STAT!B1415</f>
        <v>44369</v>
      </c>
      <c r="B1412" s="6">
        <f>TITRES_STAT!D1415</f>
        <v>17.4925</v>
      </c>
      <c r="C1412" s="2">
        <f t="shared" si="126"/>
        <v>16.888413519933721</v>
      </c>
      <c r="D1412" s="2">
        <f t="shared" si="128"/>
        <v>17.080269388477227</v>
      </c>
      <c r="E1412" s="2">
        <f t="shared" si="127"/>
        <v>-0.19185586854350589</v>
      </c>
      <c r="F1412" s="2">
        <f t="shared" si="131"/>
        <v>0.37930975875347184</v>
      </c>
      <c r="G1412" s="2">
        <f t="shared" si="129"/>
        <v>-0.57116562729697773</v>
      </c>
      <c r="H1412" s="2" t="str">
        <f t="shared" si="130"/>
        <v>Hold</v>
      </c>
    </row>
    <row r="1413" spans="1:8" ht="13.5" x14ac:dyDescent="0.25">
      <c r="A1413" s="3">
        <f>TITRES_STAT!B1416</f>
        <v>44370</v>
      </c>
      <c r="B1413" s="6">
        <f>TITRES_STAT!D1416</f>
        <v>17.981999999999999</v>
      </c>
      <c r="C1413" s="2">
        <f t="shared" si="126"/>
        <v>16.781549901482379</v>
      </c>
      <c r="D1413" s="2">
        <f t="shared" si="128"/>
        <v>17.147064248590024</v>
      </c>
      <c r="E1413" s="2">
        <f t="shared" si="127"/>
        <v>-0.36551434710764497</v>
      </c>
      <c r="F1413" s="2">
        <f t="shared" si="131"/>
        <v>0.23034493758124852</v>
      </c>
      <c r="G1413" s="2">
        <f t="shared" si="129"/>
        <v>-0.59585928468889349</v>
      </c>
      <c r="H1413" s="2" t="str">
        <f t="shared" si="130"/>
        <v>Hold</v>
      </c>
    </row>
    <row r="1414" spans="1:8" ht="13.5" x14ac:dyDescent="0.25">
      <c r="A1414" s="3">
        <f>TITRES_STAT!B1417</f>
        <v>44371</v>
      </c>
      <c r="B1414" s="6">
        <f>TITRES_STAT!D1417</f>
        <v>17.981999999999999</v>
      </c>
      <c r="C1414" s="2">
        <f t="shared" si="126"/>
        <v>16.735696070485091</v>
      </c>
      <c r="D1414" s="2">
        <f t="shared" si="128"/>
        <v>17.20891134128706</v>
      </c>
      <c r="E1414" s="2">
        <f t="shared" si="127"/>
        <v>-0.47321527080196901</v>
      </c>
      <c r="F1414" s="2">
        <f t="shared" si="131"/>
        <v>8.963289590460502E-2</v>
      </c>
      <c r="G1414" s="2">
        <f t="shared" si="129"/>
        <v>-0.562848166706574</v>
      </c>
      <c r="H1414" s="2" t="str">
        <f t="shared" si="130"/>
        <v>Hold</v>
      </c>
    </row>
    <row r="1415" spans="1:8" ht="13.5" x14ac:dyDescent="0.25">
      <c r="A1415" s="3">
        <f>TITRES_STAT!B1418</f>
        <v>44372</v>
      </c>
      <c r="B1415" s="6">
        <f>TITRES_STAT!D1418</f>
        <v>17.981999999999999</v>
      </c>
      <c r="C1415" s="2">
        <f t="shared" si="126"/>
        <v>16.696896675025847</v>
      </c>
      <c r="D1415" s="2">
        <f t="shared" si="128"/>
        <v>17.266177167858388</v>
      </c>
      <c r="E1415" s="2">
        <f t="shared" si="127"/>
        <v>-0.56928049283254012</v>
      </c>
      <c r="F1415" s="2">
        <f t="shared" si="131"/>
        <v>-4.2149781842824002E-2</v>
      </c>
      <c r="G1415" s="2">
        <f t="shared" si="129"/>
        <v>-0.52713071098971609</v>
      </c>
      <c r="H1415" s="2" t="str">
        <f t="shared" si="130"/>
        <v>Hold</v>
      </c>
    </row>
    <row r="1416" spans="1:8" ht="13.5" x14ac:dyDescent="0.25">
      <c r="A1416" s="3">
        <f>TITRES_STAT!B1419</f>
        <v>44375</v>
      </c>
      <c r="B1416" s="6">
        <f>TITRES_STAT!D1419</f>
        <v>17.981999999999999</v>
      </c>
      <c r="C1416" s="2">
        <f t="shared" si="126"/>
        <v>16.664066417329565</v>
      </c>
      <c r="D1416" s="2">
        <f t="shared" si="128"/>
        <v>17.319201081350357</v>
      </c>
      <c r="E1416" s="2">
        <f t="shared" si="127"/>
        <v>-0.65513466402079246</v>
      </c>
      <c r="F1416" s="2">
        <f t="shared" si="131"/>
        <v>-0.1647467582784177</v>
      </c>
      <c r="G1416" s="2">
        <f t="shared" si="129"/>
        <v>-0.49038790574237479</v>
      </c>
      <c r="H1416" s="2" t="str">
        <f t="shared" si="130"/>
        <v>Hold</v>
      </c>
    </row>
    <row r="1417" spans="1:8" ht="13.5" x14ac:dyDescent="0.25">
      <c r="A1417" s="3">
        <f>TITRES_STAT!B1420</f>
        <v>44376</v>
      </c>
      <c r="B1417" s="6">
        <f>TITRES_STAT!D1420</f>
        <v>17.981999999999999</v>
      </c>
      <c r="C1417" s="2">
        <f t="shared" si="126"/>
        <v>16.636286968509634</v>
      </c>
      <c r="D1417" s="2">
        <f t="shared" si="128"/>
        <v>17.368297297546629</v>
      </c>
      <c r="E1417" s="2">
        <f t="shared" si="127"/>
        <v>-0.7320103290369957</v>
      </c>
      <c r="F1417" s="2">
        <f t="shared" si="131"/>
        <v>-0.27819947243013332</v>
      </c>
      <c r="G1417" s="2">
        <f t="shared" si="129"/>
        <v>-0.45381085660686238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6">
        <f>TITRES_STAT!D1421</f>
        <v>17.981999999999999</v>
      </c>
      <c r="C1418" s="2">
        <f t="shared" si="126"/>
        <v>16.689627434892767</v>
      </c>
      <c r="D1418" s="2">
        <f t="shared" si="128"/>
        <v>17.41375675698762</v>
      </c>
      <c r="E1418" s="2">
        <f t="shared" si="127"/>
        <v>-0.72412932209485348</v>
      </c>
      <c r="F1418" s="2">
        <f t="shared" si="131"/>
        <v>-0.36738544236307735</v>
      </c>
      <c r="G1418" s="2">
        <f t="shared" si="129"/>
        <v>-0.35674387973177613</v>
      </c>
      <c r="H1418" s="2" t="str">
        <f t="shared" si="130"/>
        <v>Hold</v>
      </c>
    </row>
    <row r="1419" spans="1:8" ht="13.5" x14ac:dyDescent="0.25">
      <c r="A1419" s="3">
        <f>TITRES_STAT!B1422</f>
        <v>44378</v>
      </c>
      <c r="B1419" s="6">
        <f>TITRES_STAT!D1422</f>
        <v>17.981999999999999</v>
      </c>
      <c r="C1419" s="2">
        <f t="shared" si="126"/>
        <v>16.734761675678495</v>
      </c>
      <c r="D1419" s="2">
        <f t="shared" si="128"/>
        <v>17.455848849062612</v>
      </c>
      <c r="E1419" s="2">
        <f t="shared" si="127"/>
        <v>-0.72108717338411665</v>
      </c>
      <c r="F1419" s="2">
        <f t="shared" si="131"/>
        <v>-0.43812578856728523</v>
      </c>
      <c r="G1419" s="2">
        <f t="shared" si="129"/>
        <v>-0.28296138481683142</v>
      </c>
      <c r="H1419" s="2" t="str">
        <f t="shared" si="130"/>
        <v>Hold</v>
      </c>
    </row>
    <row r="1420" spans="1:8" ht="13.5" x14ac:dyDescent="0.25">
      <c r="A1420" s="3">
        <f>TITRES_STAT!B1423</f>
        <v>44379</v>
      </c>
      <c r="B1420" s="6">
        <f>TITRES_STAT!D1423</f>
        <v>17.992000000000001</v>
      </c>
      <c r="C1420" s="2">
        <f t="shared" si="126"/>
        <v>16.772952187112573</v>
      </c>
      <c r="D1420" s="2">
        <f t="shared" si="128"/>
        <v>17.495563749132046</v>
      </c>
      <c r="E1420" s="2">
        <f t="shared" si="127"/>
        <v>-0.7226115620194733</v>
      </c>
      <c r="F1420" s="2">
        <f t="shared" si="131"/>
        <v>-0.49502294325772289</v>
      </c>
      <c r="G1420" s="2">
        <f t="shared" si="129"/>
        <v>-0.22758861876175041</v>
      </c>
      <c r="H1420" s="2" t="str">
        <f t="shared" si="130"/>
        <v>Hold</v>
      </c>
    </row>
    <row r="1421" spans="1:8" ht="13.5" x14ac:dyDescent="0.25">
      <c r="A1421" s="3">
        <f>TITRES_STAT!B1424</f>
        <v>44382</v>
      </c>
      <c r="B1421" s="6">
        <f>TITRES_STAT!D1424</f>
        <v>17.992000000000001</v>
      </c>
      <c r="C1421" s="2">
        <f t="shared" si="126"/>
        <v>16.805267235249101</v>
      </c>
      <c r="D1421" s="2">
        <f t="shared" si="128"/>
        <v>17.532336804751893</v>
      </c>
      <c r="E1421" s="2">
        <f t="shared" si="127"/>
        <v>-0.72706956950279178</v>
      </c>
      <c r="F1421" s="2">
        <f t="shared" si="131"/>
        <v>-0.54143226850673676</v>
      </c>
      <c r="G1421" s="2">
        <f t="shared" si="129"/>
        <v>-0.18563730099605502</v>
      </c>
      <c r="H1421" s="2" t="str">
        <f t="shared" si="130"/>
        <v>Hold</v>
      </c>
    </row>
    <row r="1422" spans="1:8" ht="13.5" x14ac:dyDescent="0.25">
      <c r="A1422" s="3">
        <f>TITRES_STAT!B1425</f>
        <v>44383</v>
      </c>
      <c r="B1422" s="6">
        <f>TITRES_STAT!D1425</f>
        <v>17.992000000000001</v>
      </c>
      <c r="C1422" s="2">
        <f t="shared" si="126"/>
        <v>16.910995352903086</v>
      </c>
      <c r="D1422" s="2">
        <f t="shared" si="128"/>
        <v>17.566385930325826</v>
      </c>
      <c r="E1422" s="2">
        <f t="shared" si="127"/>
        <v>-0.65539057742273954</v>
      </c>
      <c r="F1422" s="2">
        <f t="shared" si="131"/>
        <v>-0.56422393028993734</v>
      </c>
      <c r="G1422" s="2">
        <f t="shared" si="129"/>
        <v>-9.1166647132802203E-2</v>
      </c>
      <c r="H1422" s="2" t="str">
        <f t="shared" si="130"/>
        <v>Hold</v>
      </c>
    </row>
    <row r="1423" spans="1:8" ht="13.5" x14ac:dyDescent="0.25">
      <c r="A1423" s="3">
        <f>TITRES_STAT!B1426</f>
        <v>44384</v>
      </c>
      <c r="B1423" s="6">
        <f>TITRES_STAT!D1426</f>
        <v>17.981999999999999</v>
      </c>
      <c r="C1423" s="2">
        <f t="shared" ref="C1423:C1486" si="132">$C$4*B1413+C1422*(1-$C$4)</f>
        <v>17.075765298610303</v>
      </c>
      <c r="D1423" s="2">
        <f t="shared" si="128"/>
        <v>17.5971721577091</v>
      </c>
      <c r="E1423" s="2">
        <f t="shared" si="127"/>
        <v>-0.52140685909879636</v>
      </c>
      <c r="F1423" s="2">
        <f t="shared" si="131"/>
        <v>-0.55566051605170919</v>
      </c>
      <c r="G1423" s="2">
        <f t="shared" si="129"/>
        <v>3.4253656952912825E-2</v>
      </c>
      <c r="H1423" s="2" t="str">
        <f t="shared" si="130"/>
        <v>Sell</v>
      </c>
    </row>
    <row r="1424" spans="1:8" ht="13.5" x14ac:dyDescent="0.25">
      <c r="A1424" s="3">
        <f>TITRES_STAT!B1427</f>
        <v>44385</v>
      </c>
      <c r="B1424" s="6">
        <f>TITRES_STAT!D1427</f>
        <v>17.992000000000001</v>
      </c>
      <c r="C1424" s="2">
        <f t="shared" si="132"/>
        <v>17.215186021901026</v>
      </c>
      <c r="D1424" s="2">
        <f t="shared" si="128"/>
        <v>17.626418664545461</v>
      </c>
      <c r="E1424" s="2">
        <f t="shared" si="127"/>
        <v>-0.41123264264443549</v>
      </c>
      <c r="F1424" s="2">
        <f t="shared" si="131"/>
        <v>-0.52677494137025449</v>
      </c>
      <c r="G1424" s="2">
        <f t="shared" si="129"/>
        <v>0.115542298725819</v>
      </c>
      <c r="H1424" s="2" t="str">
        <f t="shared" si="130"/>
        <v>Sell</v>
      </c>
    </row>
    <row r="1425" spans="1:8" ht="13.5" x14ac:dyDescent="0.25">
      <c r="A1425" s="3">
        <f>TITRES_STAT!B1428</f>
        <v>44386</v>
      </c>
      <c r="B1425" s="6">
        <f>TITRES_STAT!D1428</f>
        <v>18.001999999999999</v>
      </c>
      <c r="C1425" s="2">
        <f t="shared" si="132"/>
        <v>17.333157403147023</v>
      </c>
      <c r="D1425" s="2">
        <f t="shared" si="128"/>
        <v>17.654239504208761</v>
      </c>
      <c r="E1425" s="2">
        <f t="shared" si="127"/>
        <v>-0.32108210106173729</v>
      </c>
      <c r="F1425" s="2">
        <f t="shared" si="131"/>
        <v>-0.48563637330855108</v>
      </c>
      <c r="G1425" s="2">
        <f t="shared" si="129"/>
        <v>0.16455427224681379</v>
      </c>
      <c r="H1425" s="2" t="str">
        <f t="shared" si="130"/>
        <v>Sell</v>
      </c>
    </row>
    <row r="1426" spans="1:8" ht="13.5" x14ac:dyDescent="0.25">
      <c r="A1426" s="3">
        <f>TITRES_STAT!B1429</f>
        <v>44389</v>
      </c>
      <c r="B1426" s="6">
        <f>TITRES_STAT!D1429</f>
        <v>17.981999999999999</v>
      </c>
      <c r="C1426" s="2">
        <f t="shared" si="132"/>
        <v>17.432979341124405</v>
      </c>
      <c r="D1426" s="2">
        <f t="shared" si="128"/>
        <v>17.678518059452557</v>
      </c>
      <c r="E1426" s="2">
        <f t="shared" si="127"/>
        <v>-0.24553871832815233</v>
      </c>
      <c r="F1426" s="2">
        <f t="shared" si="131"/>
        <v>-0.43761684231247139</v>
      </c>
      <c r="G1426" s="2">
        <f t="shared" si="129"/>
        <v>0.19207812398431906</v>
      </c>
      <c r="H1426" s="2" t="str">
        <f t="shared" si="130"/>
        <v>Sell</v>
      </c>
    </row>
    <row r="1427" spans="1:8" ht="13.5" x14ac:dyDescent="0.25">
      <c r="A1427" s="3">
        <f>TITRES_STAT!B1430</f>
        <v>44390</v>
      </c>
      <c r="B1427" s="6">
        <f>TITRES_STAT!D1430</f>
        <v>18.4815</v>
      </c>
      <c r="C1427" s="2">
        <f t="shared" si="132"/>
        <v>17.517444057874496</v>
      </c>
      <c r="D1427" s="2">
        <f t="shared" si="128"/>
        <v>17.737998203196813</v>
      </c>
      <c r="E1427" s="2">
        <f t="shared" si="127"/>
        <v>-0.22055414532231765</v>
      </c>
      <c r="F1427" s="2">
        <f t="shared" si="131"/>
        <v>-0.39420430291444064</v>
      </c>
      <c r="G1427" s="2">
        <f t="shared" si="129"/>
        <v>0.17365015759212299</v>
      </c>
      <c r="H1427" s="2" t="str">
        <f t="shared" si="130"/>
        <v>Sell</v>
      </c>
    </row>
    <row r="1428" spans="1:8" ht="13.5" x14ac:dyDescent="0.25">
      <c r="A1428" s="3">
        <f>TITRES_STAT!B1431</f>
        <v>44391</v>
      </c>
      <c r="B1428" s="6">
        <f>TITRES_STAT!D1431</f>
        <v>18.4815</v>
      </c>
      <c r="C1428" s="2">
        <f t="shared" si="132"/>
        <v>17.588914202816881</v>
      </c>
      <c r="D1428" s="2">
        <f t="shared" si="128"/>
        <v>17.793072410367419</v>
      </c>
      <c r="E1428" s="2">
        <f t="shared" si="127"/>
        <v>-0.20415820755053815</v>
      </c>
      <c r="F1428" s="2">
        <f t="shared" si="131"/>
        <v>-0.35619508384166021</v>
      </c>
      <c r="G1428" s="2">
        <f t="shared" si="129"/>
        <v>0.15203687629112206</v>
      </c>
      <c r="H1428" s="2" t="str">
        <f t="shared" si="130"/>
        <v>Sell</v>
      </c>
    </row>
    <row r="1429" spans="1:8" ht="13.5" x14ac:dyDescent="0.25">
      <c r="A1429" s="3">
        <f>TITRES_STAT!B1432</f>
        <v>44392</v>
      </c>
      <c r="B1429" s="6">
        <f>TITRES_STAT!D1432</f>
        <v>19.030999999999999</v>
      </c>
      <c r="C1429" s="2">
        <f t="shared" si="132"/>
        <v>17.649388940845053</v>
      </c>
      <c r="D1429" s="2">
        <f t="shared" si="128"/>
        <v>17.884770750340202</v>
      </c>
      <c r="E1429" s="2">
        <f t="shared" si="127"/>
        <v>-0.23538180949514853</v>
      </c>
      <c r="F1429" s="2">
        <f t="shared" si="131"/>
        <v>-0.33203242897235785</v>
      </c>
      <c r="G1429" s="2">
        <f t="shared" si="129"/>
        <v>9.6650619477209321E-2</v>
      </c>
      <c r="H1429" s="2" t="str">
        <f t="shared" si="130"/>
        <v>Sell</v>
      </c>
    </row>
    <row r="1430" spans="1:8" ht="13.5" x14ac:dyDescent="0.25">
      <c r="A1430" s="3">
        <f>TITRES_STAT!B1433</f>
        <v>44393</v>
      </c>
      <c r="B1430" s="6">
        <f>TITRES_STAT!D1433</f>
        <v>18.181799999999999</v>
      </c>
      <c r="C1430" s="2">
        <f t="shared" si="132"/>
        <v>17.7020983345612</v>
      </c>
      <c r="D1430" s="2">
        <f t="shared" si="128"/>
        <v>17.906772916981666</v>
      </c>
      <c r="E1430" s="2">
        <f t="shared" si="127"/>
        <v>-0.20467458242046632</v>
      </c>
      <c r="F1430" s="2">
        <f t="shared" si="131"/>
        <v>-0.30656085966197955</v>
      </c>
      <c r="G1430" s="2">
        <f t="shared" si="129"/>
        <v>0.10188627724151322</v>
      </c>
      <c r="H1430" s="2" t="str">
        <f t="shared" si="130"/>
        <v>Sell</v>
      </c>
    </row>
    <row r="1431" spans="1:8" ht="13.5" x14ac:dyDescent="0.25">
      <c r="A1431" s="3">
        <f>TITRES_STAT!B1434</f>
        <v>44396</v>
      </c>
      <c r="B1431" s="6">
        <f>TITRES_STAT!D1434</f>
        <v>18.181799999999999</v>
      </c>
      <c r="C1431" s="2">
        <f t="shared" si="132"/>
        <v>17.746698590782554</v>
      </c>
      <c r="D1431" s="2">
        <f t="shared" si="128"/>
        <v>17.927145293501543</v>
      </c>
      <c r="E1431" s="2">
        <f t="shared" si="127"/>
        <v>-0.18044670271898866</v>
      </c>
      <c r="F1431" s="2">
        <f t="shared" si="131"/>
        <v>-0.28133802827338139</v>
      </c>
      <c r="G1431" s="2">
        <f t="shared" si="129"/>
        <v>0.10089132555439273</v>
      </c>
      <c r="H1431" s="2" t="str">
        <f t="shared" si="130"/>
        <v>Sell</v>
      </c>
    </row>
    <row r="1432" spans="1:8" ht="13.5" x14ac:dyDescent="0.25">
      <c r="A1432" s="3">
        <f>TITRES_STAT!B1435</f>
        <v>44399</v>
      </c>
      <c r="B1432" s="6">
        <f>TITRES_STAT!D1435</f>
        <v>18.181799999999999</v>
      </c>
      <c r="C1432" s="2">
        <f t="shared" si="132"/>
        <v>17.7844372691237</v>
      </c>
      <c r="D1432" s="2">
        <f t="shared" si="128"/>
        <v>17.946008605094018</v>
      </c>
      <c r="E1432" s="2">
        <f t="shared" si="127"/>
        <v>-0.16157133597031859</v>
      </c>
      <c r="F1432" s="2">
        <f t="shared" si="131"/>
        <v>-0.25738468981276885</v>
      </c>
      <c r="G1432" s="2">
        <f t="shared" si="129"/>
        <v>9.5813353842450266E-2</v>
      </c>
      <c r="H1432" s="2" t="str">
        <f t="shared" si="130"/>
        <v>Sell</v>
      </c>
    </row>
    <row r="1433" spans="1:8" ht="13.5" x14ac:dyDescent="0.25">
      <c r="A1433" s="3">
        <f>TITRES_STAT!B1436</f>
        <v>44400</v>
      </c>
      <c r="B1433" s="6">
        <f>TITRES_STAT!D1436</f>
        <v>18.181799999999999</v>
      </c>
      <c r="C1433" s="2">
        <f t="shared" si="132"/>
        <v>17.814831535412363</v>
      </c>
      <c r="D1433" s="2">
        <f t="shared" si="128"/>
        <v>17.963474634346312</v>
      </c>
      <c r="E1433" s="2">
        <f t="shared" si="127"/>
        <v>-0.14864309893394889</v>
      </c>
      <c r="F1433" s="2">
        <f t="shared" si="131"/>
        <v>-0.23563637163700488</v>
      </c>
      <c r="G1433" s="2">
        <f t="shared" si="129"/>
        <v>8.6993272703055985E-2</v>
      </c>
      <c r="H1433" s="2" t="str">
        <f t="shared" si="130"/>
        <v>Sell</v>
      </c>
    </row>
    <row r="1434" spans="1:8" ht="13.5" x14ac:dyDescent="0.25">
      <c r="A1434" s="3">
        <f>TITRES_STAT!B1437</f>
        <v>44403</v>
      </c>
      <c r="B1434" s="6">
        <f>TITRES_STAT!D1437</f>
        <v>18.181799999999999</v>
      </c>
      <c r="C1434" s="2">
        <f t="shared" si="132"/>
        <v>17.842088222272</v>
      </c>
      <c r="D1434" s="2">
        <f t="shared" si="128"/>
        <v>17.979646883653992</v>
      </c>
      <c r="E1434" s="2">
        <f t="shared" si="127"/>
        <v>-0.13755866138199124</v>
      </c>
      <c r="F1434" s="2">
        <f t="shared" si="131"/>
        <v>-0.21602082958600216</v>
      </c>
      <c r="G1434" s="2">
        <f t="shared" si="129"/>
        <v>7.8462168204010918E-2</v>
      </c>
      <c r="H1434" s="2" t="str">
        <f t="shared" si="130"/>
        <v>Sell</v>
      </c>
    </row>
    <row r="1435" spans="1:8" ht="13.5" x14ac:dyDescent="0.25">
      <c r="A1435" s="3">
        <f>TITRES_STAT!B1438</f>
        <v>44404</v>
      </c>
      <c r="B1435" s="6">
        <f>TITRES_STAT!D1438</f>
        <v>17.981999999999999</v>
      </c>
      <c r="C1435" s="2">
        <f t="shared" si="132"/>
        <v>17.866690034230153</v>
      </c>
      <c r="D1435" s="2">
        <f t="shared" si="128"/>
        <v>17.979821188568511</v>
      </c>
      <c r="E1435" s="2">
        <f t="shared" si="127"/>
        <v>-0.11313115433835819</v>
      </c>
      <c r="F1435" s="2">
        <f t="shared" si="131"/>
        <v>-0.1954428945364734</v>
      </c>
      <c r="G1435" s="2">
        <f t="shared" si="129"/>
        <v>8.2311740198115213E-2</v>
      </c>
      <c r="H1435" s="2" t="str">
        <f t="shared" si="130"/>
        <v>Sell</v>
      </c>
    </row>
    <row r="1436" spans="1:8" ht="13.5" x14ac:dyDescent="0.25">
      <c r="A1436" s="3">
        <f>TITRES_STAT!B1439</f>
        <v>44405</v>
      </c>
      <c r="B1436" s="6">
        <f>TITRES_STAT!D1439</f>
        <v>17.981999999999999</v>
      </c>
      <c r="C1436" s="2">
        <f t="shared" si="132"/>
        <v>17.884430028963976</v>
      </c>
      <c r="D1436" s="2">
        <f t="shared" si="128"/>
        <v>17.979982582007882</v>
      </c>
      <c r="E1436" s="2">
        <f t="shared" ref="E1436:E1499" si="133">C1436-D1436</f>
        <v>-9.5552553043905419E-2</v>
      </c>
      <c r="F1436" s="2">
        <f t="shared" si="131"/>
        <v>-0.17546482623795981</v>
      </c>
      <c r="G1436" s="2">
        <f t="shared" si="129"/>
        <v>7.991227319405439E-2</v>
      </c>
      <c r="H1436" s="2" t="str">
        <f t="shared" si="130"/>
        <v>Sell</v>
      </c>
    </row>
    <row r="1437" spans="1:8" ht="13.5" x14ac:dyDescent="0.25">
      <c r="A1437" s="3">
        <f>TITRES_STAT!B1440</f>
        <v>44406</v>
      </c>
      <c r="B1437" s="6">
        <f>TITRES_STAT!D1440</f>
        <v>17.981999999999999</v>
      </c>
      <c r="C1437" s="2">
        <f t="shared" si="132"/>
        <v>17.976286947584903</v>
      </c>
      <c r="D1437" s="2">
        <f t="shared" ref="D1437:D1500" si="134">$D$4*B1437+(1-$D$4)*D1436</f>
        <v>17.98013202037767</v>
      </c>
      <c r="E1437" s="2">
        <f t="shared" si="133"/>
        <v>-3.8450727927674677E-3</v>
      </c>
      <c r="F1437" s="2">
        <f t="shared" si="131"/>
        <v>-0.14114087554892135</v>
      </c>
      <c r="G1437" s="2">
        <f t="shared" si="129"/>
        <v>0.13729580275615388</v>
      </c>
      <c r="H1437" s="2" t="str">
        <f t="shared" si="130"/>
        <v>Sell</v>
      </c>
    </row>
    <row r="1438" spans="1:8" ht="13.5" x14ac:dyDescent="0.25">
      <c r="A1438" s="3">
        <f>TITRES_STAT!B1441</f>
        <v>44407</v>
      </c>
      <c r="B1438" s="6">
        <f>TITRES_STAT!D1441</f>
        <v>17.981999999999999</v>
      </c>
      <c r="C1438" s="2">
        <f t="shared" si="132"/>
        <v>18.054012032571841</v>
      </c>
      <c r="D1438" s="2">
        <f t="shared" si="134"/>
        <v>17.980270389238584</v>
      </c>
      <c r="E1438" s="2">
        <f t="shared" si="133"/>
        <v>7.3741643333256945E-2</v>
      </c>
      <c r="F1438" s="2">
        <f t="shared" si="131"/>
        <v>-9.8164371772485701E-2</v>
      </c>
      <c r="G1438" s="2">
        <f t="shared" si="129"/>
        <v>0.17190601510574266</v>
      </c>
      <c r="H1438" s="2" t="str">
        <f t="shared" si="130"/>
        <v>Sell</v>
      </c>
    </row>
    <row r="1439" spans="1:8" ht="13.5" x14ac:dyDescent="0.25">
      <c r="A1439" s="3">
        <f>TITRES_STAT!B1442</f>
        <v>44410</v>
      </c>
      <c r="B1439" s="6">
        <f>TITRES_STAT!D1442</f>
        <v>17.981999999999999</v>
      </c>
      <c r="C1439" s="2">
        <f t="shared" si="132"/>
        <v>18.204317873714633</v>
      </c>
      <c r="D1439" s="2">
        <f t="shared" si="134"/>
        <v>17.980398508554245</v>
      </c>
      <c r="E1439" s="2">
        <f t="shared" si="133"/>
        <v>0.22391936516038768</v>
      </c>
      <c r="F1439" s="2">
        <f t="shared" si="131"/>
        <v>-3.3747624385911029E-2</v>
      </c>
      <c r="G1439" s="2">
        <f t="shared" si="129"/>
        <v>0.25766698954629874</v>
      </c>
      <c r="H1439" s="2" t="str">
        <f t="shared" si="130"/>
        <v>Sell</v>
      </c>
    </row>
    <row r="1440" spans="1:8" ht="13.5" x14ac:dyDescent="0.25">
      <c r="A1440" s="3">
        <f>TITRES_STAT!B1443</f>
        <v>44411</v>
      </c>
      <c r="B1440" s="6">
        <f>TITRES_STAT!D1443</f>
        <v>17.981999999999999</v>
      </c>
      <c r="C1440" s="2">
        <f t="shared" si="132"/>
        <v>18.200853585450844</v>
      </c>
      <c r="D1440" s="2">
        <f t="shared" si="134"/>
        <v>17.980517137550226</v>
      </c>
      <c r="E1440" s="2">
        <f t="shared" si="133"/>
        <v>0.22033644790061757</v>
      </c>
      <c r="F1440" s="2">
        <f t="shared" si="131"/>
        <v>1.706919007139469E-2</v>
      </c>
      <c r="G1440" s="2">
        <f t="shared" si="129"/>
        <v>0.20326725782922289</v>
      </c>
      <c r="H1440" s="2" t="str">
        <f t="shared" si="130"/>
        <v>Sell</v>
      </c>
    </row>
    <row r="1441" spans="1:8" ht="13.5" x14ac:dyDescent="0.25">
      <c r="A1441" s="3">
        <f>TITRES_STAT!B1444</f>
        <v>44412</v>
      </c>
      <c r="B1441" s="6">
        <f>TITRES_STAT!D1444</f>
        <v>17.981999999999999</v>
      </c>
      <c r="C1441" s="2">
        <f t="shared" si="132"/>
        <v>18.197922264612252</v>
      </c>
      <c r="D1441" s="2">
        <f t="shared" si="134"/>
        <v>17.980626979213174</v>
      </c>
      <c r="E1441" s="2">
        <f t="shared" si="133"/>
        <v>0.21729528539907861</v>
      </c>
      <c r="F1441" s="2">
        <f t="shared" si="131"/>
        <v>5.7114409136931478E-2</v>
      </c>
      <c r="G1441" s="2">
        <f t="shared" si="129"/>
        <v>0.16018087626214714</v>
      </c>
      <c r="H1441" s="2" t="str">
        <f t="shared" si="130"/>
        <v>Sell</v>
      </c>
    </row>
    <row r="1442" spans="1:8" ht="13.5" x14ac:dyDescent="0.25">
      <c r="A1442" s="3">
        <f>TITRES_STAT!B1445</f>
        <v>44413</v>
      </c>
      <c r="B1442" s="6">
        <f>TITRES_STAT!D1445</f>
        <v>17.981999999999999</v>
      </c>
      <c r="C1442" s="2">
        <f t="shared" si="132"/>
        <v>18.195441916210367</v>
      </c>
      <c r="D1442" s="2">
        <f t="shared" si="134"/>
        <v>17.980728684456643</v>
      </c>
      <c r="E1442" s="2">
        <f t="shared" si="133"/>
        <v>0.21471323175372348</v>
      </c>
      <c r="F1442" s="2">
        <f t="shared" si="131"/>
        <v>8.8634173660289889E-2</v>
      </c>
      <c r="G1442" s="2">
        <f t="shared" si="129"/>
        <v>0.12607905809343359</v>
      </c>
      <c r="H1442" s="2" t="str">
        <f t="shared" si="130"/>
        <v>Sell</v>
      </c>
    </row>
    <row r="1443" spans="1:8" ht="13.5" x14ac:dyDescent="0.25">
      <c r="A1443" s="3">
        <f>TITRES_STAT!B1446</f>
        <v>44414</v>
      </c>
      <c r="B1443" s="6">
        <f>TITRES_STAT!D1446</f>
        <v>17.981999999999999</v>
      </c>
      <c r="C1443" s="2">
        <f t="shared" si="132"/>
        <v>18.193343159870309</v>
      </c>
      <c r="D1443" s="2">
        <f t="shared" si="134"/>
        <v>17.980822855978374</v>
      </c>
      <c r="E1443" s="2">
        <f t="shared" si="133"/>
        <v>0.21252030389193521</v>
      </c>
      <c r="F1443" s="2">
        <f t="shared" si="131"/>
        <v>0.11341139970661895</v>
      </c>
      <c r="G1443" s="2">
        <f t="shared" si="129"/>
        <v>9.910890418531626E-2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6">
        <f>TITRES_STAT!D1447</f>
        <v>17.981999999999999</v>
      </c>
      <c r="C1444" s="2">
        <f t="shared" si="132"/>
        <v>18.191567289121032</v>
      </c>
      <c r="D1444" s="2">
        <f t="shared" si="134"/>
        <v>17.980910051831827</v>
      </c>
      <c r="E1444" s="2">
        <f t="shared" si="133"/>
        <v>0.2106572372892046</v>
      </c>
      <c r="F1444" s="2">
        <f t="shared" si="131"/>
        <v>0.13286056722313611</v>
      </c>
      <c r="G1444" s="2">
        <f t="shared" ref="G1444:G1507" si="135">E1444-F1444</f>
        <v>7.7796670066068496E-2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44419</v>
      </c>
      <c r="B1445" s="6">
        <f>TITRES_STAT!D1448</f>
        <v>17.981999999999999</v>
      </c>
      <c r="C1445" s="2">
        <f t="shared" si="132"/>
        <v>18.159326167717797</v>
      </c>
      <c r="D1445" s="2">
        <f t="shared" si="134"/>
        <v>17.980990788733173</v>
      </c>
      <c r="E1445" s="2">
        <f t="shared" si="133"/>
        <v>0.17833537898462382</v>
      </c>
      <c r="F1445" s="2">
        <f t="shared" ref="F1445:F1508" si="137">(E1445*(2/(10)))+((1-(2/10))*F1444)</f>
        <v>0.14195552957543364</v>
      </c>
      <c r="G1445" s="2">
        <f t="shared" si="135"/>
        <v>3.6379849409190174E-2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6">
        <f>TITRES_STAT!D1449</f>
        <v>17.981999999999999</v>
      </c>
      <c r="C1446" s="2">
        <f t="shared" si="132"/>
        <v>18.132045218838137</v>
      </c>
      <c r="D1446" s="2">
        <f t="shared" si="134"/>
        <v>17.981065545123311</v>
      </c>
      <c r="E1446" s="2">
        <f t="shared" si="133"/>
        <v>0.15097967371482568</v>
      </c>
      <c r="F1446" s="2">
        <f t="shared" si="137"/>
        <v>0.14376035840331206</v>
      </c>
      <c r="G1446" s="2">
        <f t="shared" si="135"/>
        <v>7.2193153115136244E-3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6">
        <f>TITRES_STAT!D1450</f>
        <v>17.981999999999999</v>
      </c>
      <c r="C1447" s="2">
        <f t="shared" si="132"/>
        <v>18.108961339016886</v>
      </c>
      <c r="D1447" s="2">
        <f t="shared" si="134"/>
        <v>17.981134764003066</v>
      </c>
      <c r="E1447" s="2">
        <f t="shared" si="133"/>
        <v>0.12782657501382033</v>
      </c>
      <c r="F1447" s="2">
        <f t="shared" si="137"/>
        <v>0.14057360172541372</v>
      </c>
      <c r="G1447" s="2">
        <f t="shared" si="135"/>
        <v>-1.274702671159339E-2</v>
      </c>
      <c r="H1447" s="2" t="str">
        <f t="shared" si="136"/>
        <v>Hold</v>
      </c>
    </row>
    <row r="1448" spans="1:8" ht="13.5" x14ac:dyDescent="0.25">
      <c r="A1448" s="3">
        <f>TITRES_STAT!B1451</f>
        <v>44425</v>
      </c>
      <c r="B1448" s="6">
        <f>TITRES_STAT!D1451</f>
        <v>17.981999999999999</v>
      </c>
      <c r="C1448" s="2">
        <f t="shared" si="132"/>
        <v>18.089428825321981</v>
      </c>
      <c r="D1448" s="2">
        <f t="shared" si="134"/>
        <v>17.981198855558397</v>
      </c>
      <c r="E1448" s="2">
        <f t="shared" si="133"/>
        <v>0.10822996976358468</v>
      </c>
      <c r="F1448" s="2">
        <f t="shared" si="137"/>
        <v>0.13410487533304793</v>
      </c>
      <c r="G1448" s="2">
        <f t="shared" si="135"/>
        <v>-2.5874905569463258E-2</v>
      </c>
      <c r="H1448" s="2" t="str">
        <f t="shared" si="136"/>
        <v>Hold</v>
      </c>
    </row>
    <row r="1449" spans="1:8" ht="13.5" x14ac:dyDescent="0.25">
      <c r="A1449" s="3">
        <f>TITRES_STAT!B1452</f>
        <v>44426</v>
      </c>
      <c r="B1449" s="6">
        <f>TITRES_STAT!D1452</f>
        <v>17.981999999999999</v>
      </c>
      <c r="C1449" s="2">
        <f t="shared" si="132"/>
        <v>18.072901313733986</v>
      </c>
      <c r="D1449" s="2">
        <f t="shared" si="134"/>
        <v>17.98125819959111</v>
      </c>
      <c r="E1449" s="2">
        <f t="shared" si="133"/>
        <v>9.1643114142875959E-2</v>
      </c>
      <c r="F1449" s="2">
        <f t="shared" si="137"/>
        <v>0.12561252309501356</v>
      </c>
      <c r="G1449" s="2">
        <f t="shared" si="135"/>
        <v>-3.3969408952137597E-2</v>
      </c>
      <c r="H1449" s="2" t="str">
        <f t="shared" si="136"/>
        <v>Hold</v>
      </c>
    </row>
    <row r="1450" spans="1:8" ht="13.5" x14ac:dyDescent="0.25">
      <c r="A1450" s="3">
        <f>TITRES_STAT!B1453</f>
        <v>44427</v>
      </c>
      <c r="B1450" s="6">
        <f>TITRES_STAT!D1453</f>
        <v>17.981999999999999</v>
      </c>
      <c r="C1450" s="2">
        <f t="shared" si="132"/>
        <v>18.058916496236449</v>
      </c>
      <c r="D1450" s="2">
        <f t="shared" si="134"/>
        <v>17.981313147769548</v>
      </c>
      <c r="E1450" s="2">
        <f t="shared" si="133"/>
        <v>7.7603348466901423E-2</v>
      </c>
      <c r="F1450" s="2">
        <f t="shared" si="137"/>
        <v>0.11601068816939114</v>
      </c>
      <c r="G1450" s="2">
        <f t="shared" si="135"/>
        <v>-3.8407339702489718E-2</v>
      </c>
      <c r="H1450" s="2" t="str">
        <f t="shared" si="136"/>
        <v>Hold</v>
      </c>
    </row>
    <row r="1451" spans="1:8" ht="13.5" x14ac:dyDescent="0.25">
      <c r="A1451" s="3">
        <f>TITRES_STAT!B1454</f>
        <v>44428</v>
      </c>
      <c r="B1451" s="6">
        <f>TITRES_STAT!D1454</f>
        <v>17.981999999999999</v>
      </c>
      <c r="C1451" s="2">
        <f t="shared" si="132"/>
        <v>18.04708318912315</v>
      </c>
      <c r="D1451" s="2">
        <f t="shared" si="134"/>
        <v>17.981364025712544</v>
      </c>
      <c r="E1451" s="2">
        <f t="shared" si="133"/>
        <v>6.5719163410605574E-2</v>
      </c>
      <c r="F1451" s="2">
        <f t="shared" si="137"/>
        <v>0.10595238321763403</v>
      </c>
      <c r="G1451" s="2">
        <f t="shared" si="135"/>
        <v>-4.0233219807028459E-2</v>
      </c>
      <c r="H1451" s="2" t="str">
        <f t="shared" si="136"/>
        <v>Hold</v>
      </c>
    </row>
    <row r="1452" spans="1:8" ht="13.5" x14ac:dyDescent="0.25">
      <c r="A1452" s="3">
        <f>TITRES_STAT!B1455</f>
        <v>44431</v>
      </c>
      <c r="B1452" s="6">
        <f>TITRES_STAT!D1455</f>
        <v>17.172799999999999</v>
      </c>
      <c r="C1452" s="2">
        <f t="shared" si="132"/>
        <v>18.037070390796512</v>
      </c>
      <c r="D1452" s="2">
        <f t="shared" si="134"/>
        <v>17.921470394178282</v>
      </c>
      <c r="E1452" s="2">
        <f t="shared" si="133"/>
        <v>0.11559999661822928</v>
      </c>
      <c r="F1452" s="2">
        <f t="shared" si="137"/>
        <v>0.10788190589775309</v>
      </c>
      <c r="G1452" s="2">
        <f t="shared" si="135"/>
        <v>7.7180907204761895E-3</v>
      </c>
      <c r="H1452" s="2" t="str">
        <f t="shared" si="136"/>
        <v>Sell</v>
      </c>
    </row>
    <row r="1453" spans="1:8" ht="13.5" x14ac:dyDescent="0.25">
      <c r="A1453" s="3">
        <f>TITRES_STAT!B1456</f>
        <v>44432</v>
      </c>
      <c r="B1453" s="6">
        <f>TITRES_STAT!D1456</f>
        <v>17.172799999999999</v>
      </c>
      <c r="C1453" s="2">
        <f t="shared" si="132"/>
        <v>18.028598022981665</v>
      </c>
      <c r="D1453" s="2">
        <f t="shared" si="134"/>
        <v>17.866013327942852</v>
      </c>
      <c r="E1453" s="2">
        <f t="shared" si="133"/>
        <v>0.16258469503881301</v>
      </c>
      <c r="F1453" s="2">
        <f t="shared" si="137"/>
        <v>0.11882246372596508</v>
      </c>
      <c r="G1453" s="2">
        <f t="shared" si="135"/>
        <v>4.3762231312847927E-2</v>
      </c>
      <c r="H1453" s="2" t="str">
        <f t="shared" si="136"/>
        <v>Sell</v>
      </c>
    </row>
    <row r="1454" spans="1:8" ht="13.5" x14ac:dyDescent="0.25">
      <c r="A1454" s="3">
        <f>TITRES_STAT!B1457</f>
        <v>44433</v>
      </c>
      <c r="B1454" s="6">
        <f>TITRES_STAT!D1457</f>
        <v>17.172799999999999</v>
      </c>
      <c r="C1454" s="2">
        <f t="shared" si="132"/>
        <v>18.021429096369101</v>
      </c>
      <c r="D1454" s="2">
        <f t="shared" si="134"/>
        <v>17.814664192539677</v>
      </c>
      <c r="E1454" s="2">
        <f t="shared" si="133"/>
        <v>0.20676490382942347</v>
      </c>
      <c r="F1454" s="2">
        <f t="shared" si="137"/>
        <v>0.13641095174665677</v>
      </c>
      <c r="G1454" s="2">
        <f t="shared" si="135"/>
        <v>7.0353952082766708E-2</v>
      </c>
      <c r="H1454" s="2" t="str">
        <f t="shared" si="136"/>
        <v>Sell</v>
      </c>
    </row>
    <row r="1455" spans="1:8" ht="13.5" x14ac:dyDescent="0.25">
      <c r="A1455" s="3">
        <f>TITRES_STAT!B1458</f>
        <v>44434</v>
      </c>
      <c r="B1455" s="6">
        <f>TITRES_STAT!D1458</f>
        <v>17.172799999999999</v>
      </c>
      <c r="C1455" s="2">
        <f t="shared" si="132"/>
        <v>18.015363081543086</v>
      </c>
      <c r="D1455" s="2">
        <f t="shared" si="134"/>
        <v>17.767118696795997</v>
      </c>
      <c r="E1455" s="2">
        <f t="shared" si="133"/>
        <v>0.24824438474708899</v>
      </c>
      <c r="F1455" s="2">
        <f t="shared" si="137"/>
        <v>0.15877763834674322</v>
      </c>
      <c r="G1455" s="2">
        <f t="shared" si="135"/>
        <v>8.946674640034577E-2</v>
      </c>
      <c r="H1455" s="2" t="str">
        <f t="shared" si="136"/>
        <v>Sell</v>
      </c>
    </row>
    <row r="1456" spans="1:8" ht="13.5" x14ac:dyDescent="0.25">
      <c r="A1456" s="3">
        <f>TITRES_STAT!B1459</f>
        <v>44435</v>
      </c>
      <c r="B1456" s="6">
        <f>TITRES_STAT!D1459</f>
        <v>17.172799999999999</v>
      </c>
      <c r="C1456" s="2">
        <f t="shared" si="132"/>
        <v>18.010230299767226</v>
      </c>
      <c r="D1456" s="2">
        <f t="shared" si="134"/>
        <v>17.723095089625922</v>
      </c>
      <c r="E1456" s="2">
        <f t="shared" si="133"/>
        <v>0.2871352101413045</v>
      </c>
      <c r="F1456" s="2">
        <f t="shared" si="137"/>
        <v>0.18444915270565548</v>
      </c>
      <c r="G1456" s="2">
        <f t="shared" si="135"/>
        <v>0.10268605743564901</v>
      </c>
      <c r="H1456" s="2" t="str">
        <f t="shared" si="136"/>
        <v>Sell</v>
      </c>
    </row>
    <row r="1457" spans="1:8" ht="13.5" x14ac:dyDescent="0.25">
      <c r="A1457" s="3">
        <f>TITRES_STAT!B1460</f>
        <v>44438</v>
      </c>
      <c r="B1457" s="6">
        <f>TITRES_STAT!D1460</f>
        <v>17.172799999999999</v>
      </c>
      <c r="C1457" s="2">
        <f t="shared" si="132"/>
        <v>18.005887176726116</v>
      </c>
      <c r="D1457" s="2">
        <f t="shared" si="134"/>
        <v>17.682332490394369</v>
      </c>
      <c r="E1457" s="2">
        <f t="shared" si="133"/>
        <v>0.32355468633174667</v>
      </c>
      <c r="F1457" s="2">
        <f t="shared" si="137"/>
        <v>0.21227025943087374</v>
      </c>
      <c r="G1457" s="2">
        <f t="shared" si="135"/>
        <v>0.11128442690087292</v>
      </c>
      <c r="H1457" s="2" t="str">
        <f t="shared" si="136"/>
        <v>Sell</v>
      </c>
    </row>
    <row r="1458" spans="1:8" ht="13.5" x14ac:dyDescent="0.25">
      <c r="A1458" s="3">
        <f>TITRES_STAT!B1461</f>
        <v>44439</v>
      </c>
      <c r="B1458" s="6">
        <f>TITRES_STAT!D1461</f>
        <v>17.172799999999999</v>
      </c>
      <c r="C1458" s="2">
        <f t="shared" si="132"/>
        <v>18.002212226460561</v>
      </c>
      <c r="D1458" s="2">
        <f t="shared" si="134"/>
        <v>17.644589342957747</v>
      </c>
      <c r="E1458" s="2">
        <f t="shared" si="133"/>
        <v>0.35762288350281324</v>
      </c>
      <c r="F1458" s="2">
        <f t="shared" si="137"/>
        <v>0.24134078424526167</v>
      </c>
      <c r="G1458" s="2">
        <f t="shared" si="135"/>
        <v>0.11628209925755156</v>
      </c>
      <c r="H1458" s="2" t="str">
        <f t="shared" si="136"/>
        <v>Sell</v>
      </c>
    </row>
    <row r="1459" spans="1:8" ht="13.5" x14ac:dyDescent="0.25">
      <c r="A1459" s="3">
        <f>TITRES_STAT!B1462</f>
        <v>44440</v>
      </c>
      <c r="B1459" s="6">
        <f>TITRES_STAT!D1462</f>
        <v>17.172799999999999</v>
      </c>
      <c r="C1459" s="2">
        <f t="shared" si="132"/>
        <v>17.999102653158936</v>
      </c>
      <c r="D1459" s="2">
        <f t="shared" si="134"/>
        <v>17.609641984220136</v>
      </c>
      <c r="E1459" s="2">
        <f t="shared" si="133"/>
        <v>0.38946066893879916</v>
      </c>
      <c r="F1459" s="2">
        <f t="shared" si="137"/>
        <v>0.27096476118396917</v>
      </c>
      <c r="G1459" s="2">
        <f t="shared" si="135"/>
        <v>0.11849590775482999</v>
      </c>
      <c r="H1459" s="2" t="str">
        <f t="shared" si="136"/>
        <v>Sell</v>
      </c>
    </row>
    <row r="1460" spans="1:8" ht="13.5" x14ac:dyDescent="0.25">
      <c r="A1460" s="3">
        <f>TITRES_STAT!B1463</f>
        <v>44441</v>
      </c>
      <c r="B1460" s="6">
        <f>TITRES_STAT!D1463</f>
        <v>17.172799999999999</v>
      </c>
      <c r="C1460" s="2">
        <f t="shared" si="132"/>
        <v>17.996471475749868</v>
      </c>
      <c r="D1460" s="2">
        <f t="shared" si="134"/>
        <v>17.577283318722348</v>
      </c>
      <c r="E1460" s="2">
        <f t="shared" si="133"/>
        <v>0.41918815702751999</v>
      </c>
      <c r="F1460" s="2">
        <f t="shared" si="137"/>
        <v>0.30060944035267934</v>
      </c>
      <c r="G1460" s="2">
        <f t="shared" si="135"/>
        <v>0.11857871667484066</v>
      </c>
      <c r="H1460" s="2" t="str">
        <f t="shared" si="136"/>
        <v>Sell</v>
      </c>
    </row>
    <row r="1461" spans="1:8" ht="13.5" x14ac:dyDescent="0.25">
      <c r="A1461" s="3">
        <f>TITRES_STAT!B1464</f>
        <v>44442</v>
      </c>
      <c r="B1461" s="6">
        <f>TITRES_STAT!D1464</f>
        <v>17.172799999999999</v>
      </c>
      <c r="C1461" s="2">
        <f t="shared" si="132"/>
        <v>17.994245094865274</v>
      </c>
      <c r="D1461" s="2">
        <f t="shared" si="134"/>
        <v>17.547321591409581</v>
      </c>
      <c r="E1461" s="2">
        <f t="shared" si="133"/>
        <v>0.44692350345569309</v>
      </c>
      <c r="F1461" s="2">
        <f t="shared" si="137"/>
        <v>0.3298722529732821</v>
      </c>
      <c r="G1461" s="2">
        <f t="shared" si="135"/>
        <v>0.117051250482411</v>
      </c>
      <c r="H1461" s="2" t="str">
        <f t="shared" si="136"/>
        <v>Sell</v>
      </c>
    </row>
    <row r="1462" spans="1:8" ht="13.5" x14ac:dyDescent="0.25">
      <c r="A1462" s="3">
        <f>TITRES_STAT!B1465</f>
        <v>44445</v>
      </c>
      <c r="B1462" s="6">
        <f>TITRES_STAT!D1465</f>
        <v>17.172799999999999</v>
      </c>
      <c r="C1462" s="2">
        <f t="shared" si="132"/>
        <v>17.867868926424464</v>
      </c>
      <c r="D1462" s="2">
        <f t="shared" si="134"/>
        <v>17.519579251305167</v>
      </c>
      <c r="E1462" s="2">
        <f t="shared" si="133"/>
        <v>0.34828967511929676</v>
      </c>
      <c r="F1462" s="2">
        <f t="shared" si="137"/>
        <v>0.33355573740248506</v>
      </c>
      <c r="G1462" s="2">
        <f t="shared" si="135"/>
        <v>1.4733937716811696E-2</v>
      </c>
      <c r="H1462" s="2" t="str">
        <f t="shared" si="136"/>
        <v>Sell</v>
      </c>
    </row>
    <row r="1463" spans="1:8" ht="13.5" x14ac:dyDescent="0.25">
      <c r="A1463" s="3">
        <f>TITRES_STAT!B1466</f>
        <v>44446</v>
      </c>
      <c r="B1463" s="6">
        <f>TITRES_STAT!D1466</f>
        <v>17.172799999999999</v>
      </c>
      <c r="C1463" s="2">
        <f t="shared" si="132"/>
        <v>17.760935245436087</v>
      </c>
      <c r="D1463" s="2">
        <f t="shared" si="134"/>
        <v>17.493891899356637</v>
      </c>
      <c r="E1463" s="2">
        <f t="shared" si="133"/>
        <v>0.26704334607945057</v>
      </c>
      <c r="F1463" s="2">
        <f t="shared" si="137"/>
        <v>0.32025325913787817</v>
      </c>
      <c r="G1463" s="2">
        <f t="shared" si="135"/>
        <v>-5.3209913058427594E-2</v>
      </c>
      <c r="H1463" s="2" t="str">
        <f t="shared" si="136"/>
        <v>Hold</v>
      </c>
    </row>
    <row r="1464" spans="1:8" ht="13.5" x14ac:dyDescent="0.25">
      <c r="A1464" s="3">
        <f>TITRES_STAT!B1467</f>
        <v>44447</v>
      </c>
      <c r="B1464" s="6">
        <f>TITRES_STAT!D1467</f>
        <v>17.172799999999999</v>
      </c>
      <c r="C1464" s="2">
        <f t="shared" si="132"/>
        <v>17.670452899984383</v>
      </c>
      <c r="D1464" s="2">
        <f t="shared" si="134"/>
        <v>17.470107314219106</v>
      </c>
      <c r="E1464" s="2">
        <f t="shared" si="133"/>
        <v>0.20034558576527672</v>
      </c>
      <c r="F1464" s="2">
        <f t="shared" si="137"/>
        <v>0.29627172446335787</v>
      </c>
      <c r="G1464" s="2">
        <f t="shared" si="135"/>
        <v>-9.5926138698081143E-2</v>
      </c>
      <c r="H1464" s="2" t="str">
        <f t="shared" si="136"/>
        <v>Hold</v>
      </c>
    </row>
    <row r="1465" spans="1:8" ht="13.5" x14ac:dyDescent="0.25">
      <c r="A1465" s="3">
        <f>TITRES_STAT!B1468</f>
        <v>44448</v>
      </c>
      <c r="B1465" s="6">
        <f>TITRES_STAT!D1468</f>
        <v>16.983000000000001</v>
      </c>
      <c r="C1465" s="2">
        <f t="shared" si="132"/>
        <v>17.593890915371404</v>
      </c>
      <c r="D1465" s="2">
        <f t="shared" si="134"/>
        <v>17.434025290943616</v>
      </c>
      <c r="E1465" s="2">
        <f t="shared" si="133"/>
        <v>0.15986562442778762</v>
      </c>
      <c r="F1465" s="2">
        <f t="shared" si="137"/>
        <v>0.26899050445624384</v>
      </c>
      <c r="G1465" s="2">
        <f t="shared" si="135"/>
        <v>-0.10912488002845622</v>
      </c>
      <c r="H1465" s="2" t="str">
        <f t="shared" si="136"/>
        <v>Hold</v>
      </c>
    </row>
    <row r="1466" spans="1:8" ht="13.5" x14ac:dyDescent="0.25">
      <c r="A1466" s="3">
        <f>TITRES_STAT!B1469</f>
        <v>44449</v>
      </c>
      <c r="B1466" s="6">
        <f>TITRES_STAT!D1469</f>
        <v>16.983000000000001</v>
      </c>
      <c r="C1466" s="2">
        <f t="shared" si="132"/>
        <v>17.529107697621956</v>
      </c>
      <c r="D1466" s="2">
        <f t="shared" si="134"/>
        <v>17.400616010132978</v>
      </c>
      <c r="E1466" s="2">
        <f t="shared" si="133"/>
        <v>0.1284916874889781</v>
      </c>
      <c r="F1466" s="2">
        <f t="shared" si="137"/>
        <v>0.24089074106279071</v>
      </c>
      <c r="G1466" s="2">
        <f t="shared" si="135"/>
        <v>-0.11239905357381261</v>
      </c>
      <c r="H1466" s="2" t="str">
        <f t="shared" si="136"/>
        <v>Hold</v>
      </c>
    </row>
    <row r="1467" spans="1:8" ht="13.5" x14ac:dyDescent="0.25">
      <c r="A1467" s="3">
        <f>TITRES_STAT!B1470</f>
        <v>44452</v>
      </c>
      <c r="B1467" s="6">
        <f>TITRES_STAT!D1470</f>
        <v>16.983000000000001</v>
      </c>
      <c r="C1467" s="2">
        <f t="shared" si="132"/>
        <v>17.474291128757038</v>
      </c>
      <c r="D1467" s="2">
        <f t="shared" si="134"/>
        <v>17.369681490863869</v>
      </c>
      <c r="E1467" s="2">
        <f t="shared" si="133"/>
        <v>0.10460963789316935</v>
      </c>
      <c r="F1467" s="2">
        <f t="shared" si="137"/>
        <v>0.21363452042886644</v>
      </c>
      <c r="G1467" s="2">
        <f t="shared" si="135"/>
        <v>-0.10902488253569709</v>
      </c>
      <c r="H1467" s="2" t="str">
        <f t="shared" si="136"/>
        <v>Hold</v>
      </c>
    </row>
    <row r="1468" spans="1:8" ht="13.5" x14ac:dyDescent="0.25">
      <c r="A1468" s="3">
        <f>TITRES_STAT!B1471</f>
        <v>44453</v>
      </c>
      <c r="B1468" s="6">
        <f>TITRES_STAT!D1471</f>
        <v>16.983000000000001</v>
      </c>
      <c r="C1468" s="2">
        <f t="shared" si="132"/>
        <v>17.427907878179035</v>
      </c>
      <c r="D1468" s="2">
        <f t="shared" si="134"/>
        <v>17.341038417466546</v>
      </c>
      <c r="E1468" s="2">
        <f t="shared" si="133"/>
        <v>8.6869460712488689E-2</v>
      </c>
      <c r="F1468" s="2">
        <f t="shared" si="137"/>
        <v>0.18828150848559089</v>
      </c>
      <c r="G1468" s="2">
        <f t="shared" si="135"/>
        <v>-0.1014120477731022</v>
      </c>
      <c r="H1468" s="2" t="str">
        <f t="shared" si="136"/>
        <v>Hold</v>
      </c>
    </row>
    <row r="1469" spans="1:8" ht="13.5" x14ac:dyDescent="0.25">
      <c r="A1469" s="3">
        <f>TITRES_STAT!B1472</f>
        <v>44454</v>
      </c>
      <c r="B1469" s="6">
        <f>TITRES_STAT!D1472</f>
        <v>16.983000000000001</v>
      </c>
      <c r="C1469" s="2">
        <f t="shared" si="132"/>
        <v>17.388660512305336</v>
      </c>
      <c r="D1469" s="2">
        <f t="shared" si="134"/>
        <v>17.314517053209762</v>
      </c>
      <c r="E1469" s="2">
        <f t="shared" si="133"/>
        <v>7.4143459095573405E-2</v>
      </c>
      <c r="F1469" s="2">
        <f t="shared" si="137"/>
        <v>0.16545389860758739</v>
      </c>
      <c r="G1469" s="2">
        <f t="shared" si="135"/>
        <v>-9.131043951201398E-2</v>
      </c>
      <c r="H1469" s="2" t="str">
        <f t="shared" si="136"/>
        <v>Hold</v>
      </c>
    </row>
    <row r="1470" spans="1:8" ht="13.5" x14ac:dyDescent="0.25">
      <c r="A1470" s="3">
        <f>TITRES_STAT!B1473</f>
        <v>44455</v>
      </c>
      <c r="B1470" s="6">
        <f>TITRES_STAT!D1473</f>
        <v>17.482500000000002</v>
      </c>
      <c r="C1470" s="2">
        <f t="shared" si="132"/>
        <v>17.355451202719898</v>
      </c>
      <c r="D1470" s="2">
        <f t="shared" si="134"/>
        <v>17.326960234453484</v>
      </c>
      <c r="E1470" s="2">
        <f t="shared" si="133"/>
        <v>2.8490968266414285E-2</v>
      </c>
      <c r="F1470" s="2">
        <f t="shared" si="137"/>
        <v>0.13806131253935278</v>
      </c>
      <c r="G1470" s="2">
        <f t="shared" si="135"/>
        <v>-0.10957034427293849</v>
      </c>
      <c r="H1470" s="2" t="str">
        <f t="shared" si="136"/>
        <v>Hold</v>
      </c>
    </row>
    <row r="1471" spans="1:8" ht="13.5" x14ac:dyDescent="0.25">
      <c r="A1471" s="3">
        <f>TITRES_STAT!B1474</f>
        <v>44456</v>
      </c>
      <c r="B1471" s="6">
        <f>TITRES_STAT!D1474</f>
        <v>17.482500000000002</v>
      </c>
      <c r="C1471" s="2">
        <f t="shared" si="132"/>
        <v>17.32735101768607</v>
      </c>
      <c r="D1471" s="2">
        <f t="shared" si="134"/>
        <v>17.338481698568042</v>
      </c>
      <c r="E1471" s="2">
        <f t="shared" si="133"/>
        <v>-1.1130680881972665E-2</v>
      </c>
      <c r="F1471" s="2">
        <f t="shared" si="137"/>
        <v>0.1082229138550877</v>
      </c>
      <c r="G1471" s="2">
        <f t="shared" si="135"/>
        <v>-0.11935359473706036</v>
      </c>
      <c r="H1471" s="2" t="str">
        <f t="shared" si="136"/>
        <v>Hold</v>
      </c>
    </row>
    <row r="1472" spans="1:8" ht="13.5" x14ac:dyDescent="0.25">
      <c r="A1472" s="3">
        <f>TITRES_STAT!B1475</f>
        <v>44459</v>
      </c>
      <c r="B1472" s="6">
        <f>TITRES_STAT!D1475</f>
        <v>17.482500000000002</v>
      </c>
      <c r="C1472" s="2">
        <f t="shared" si="132"/>
        <v>17.303573938042057</v>
      </c>
      <c r="D1472" s="2">
        <f t="shared" si="134"/>
        <v>17.349149720896339</v>
      </c>
      <c r="E1472" s="2">
        <f t="shared" si="133"/>
        <v>-4.557578285428221E-2</v>
      </c>
      <c r="F1472" s="2">
        <f t="shared" si="137"/>
        <v>7.7463174513213717E-2</v>
      </c>
      <c r="G1472" s="2">
        <f t="shared" si="135"/>
        <v>-0.12303895736749593</v>
      </c>
      <c r="H1472" s="2" t="str">
        <f t="shared" si="136"/>
        <v>Hold</v>
      </c>
    </row>
    <row r="1473" spans="1:8" ht="13.5" x14ac:dyDescent="0.25">
      <c r="A1473" s="3">
        <f>TITRES_STAT!B1476</f>
        <v>44460</v>
      </c>
      <c r="B1473" s="6">
        <f>TITRES_STAT!D1476</f>
        <v>17.482500000000002</v>
      </c>
      <c r="C1473" s="2">
        <f t="shared" si="132"/>
        <v>17.283454870650971</v>
      </c>
      <c r="D1473" s="2">
        <f t="shared" si="134"/>
        <v>17.359027519348462</v>
      </c>
      <c r="E1473" s="2">
        <f t="shared" si="133"/>
        <v>-7.5572648697491474E-2</v>
      </c>
      <c r="F1473" s="2">
        <f t="shared" si="137"/>
        <v>4.6856009871072676E-2</v>
      </c>
      <c r="G1473" s="2">
        <f t="shared" si="135"/>
        <v>-0.12242865856856415</v>
      </c>
      <c r="H1473" s="2" t="str">
        <f t="shared" si="136"/>
        <v>Hold</v>
      </c>
    </row>
    <row r="1474" spans="1:8" ht="13.5" x14ac:dyDescent="0.25">
      <c r="A1474" s="3">
        <f>TITRES_STAT!B1477</f>
        <v>44461</v>
      </c>
      <c r="B1474" s="6">
        <f>TITRES_STAT!D1477</f>
        <v>17.482500000000002</v>
      </c>
      <c r="C1474" s="2">
        <f t="shared" si="132"/>
        <v>17.266431044396974</v>
      </c>
      <c r="D1474" s="2">
        <f t="shared" si="134"/>
        <v>17.368173629026355</v>
      </c>
      <c r="E1474" s="2">
        <f t="shared" si="133"/>
        <v>-0.10174258462938113</v>
      </c>
      <c r="F1474" s="2">
        <f t="shared" si="137"/>
        <v>1.7136290970981918E-2</v>
      </c>
      <c r="G1474" s="2">
        <f t="shared" si="135"/>
        <v>-0.11887887560036305</v>
      </c>
      <c r="H1474" s="2" t="str">
        <f t="shared" si="136"/>
        <v>Hold</v>
      </c>
    </row>
    <row r="1475" spans="1:8" ht="13.5" x14ac:dyDescent="0.25">
      <c r="A1475" s="3">
        <f>TITRES_STAT!B1478</f>
        <v>44462</v>
      </c>
      <c r="B1475" s="6">
        <f>TITRES_STAT!D1478</f>
        <v>17.482500000000002</v>
      </c>
      <c r="C1475" s="2">
        <f t="shared" si="132"/>
        <v>17.222826268335901</v>
      </c>
      <c r="D1475" s="2">
        <f t="shared" si="134"/>
        <v>17.376642249098477</v>
      </c>
      <c r="E1475" s="2">
        <f t="shared" si="133"/>
        <v>-0.15381598076257674</v>
      </c>
      <c r="F1475" s="2">
        <f t="shared" si="137"/>
        <v>-1.7054163375729816E-2</v>
      </c>
      <c r="G1475" s="2">
        <f t="shared" si="135"/>
        <v>-0.13676181738684692</v>
      </c>
      <c r="H1475" s="2" t="str">
        <f t="shared" si="136"/>
        <v>Hold</v>
      </c>
    </row>
    <row r="1476" spans="1:8" ht="13.5" x14ac:dyDescent="0.25">
      <c r="A1476" s="3">
        <f>TITRES_STAT!B1479</f>
        <v>44463</v>
      </c>
      <c r="B1476" s="6">
        <f>TITRES_STAT!D1479</f>
        <v>17.482500000000002</v>
      </c>
      <c r="C1476" s="2">
        <f t="shared" si="132"/>
        <v>17.185929919361147</v>
      </c>
      <c r="D1476" s="2">
        <f t="shared" si="134"/>
        <v>17.384483563980073</v>
      </c>
      <c r="E1476" s="2">
        <f t="shared" si="133"/>
        <v>-0.19855364461892577</v>
      </c>
      <c r="F1476" s="2">
        <f t="shared" si="137"/>
        <v>-5.335405962436901E-2</v>
      </c>
      <c r="G1476" s="2">
        <f t="shared" si="135"/>
        <v>-0.14519958499455676</v>
      </c>
      <c r="H1476" s="2" t="str">
        <f t="shared" si="136"/>
        <v>Hold</v>
      </c>
    </row>
    <row r="1477" spans="1:8" ht="13.5" x14ac:dyDescent="0.25">
      <c r="A1477" s="3">
        <f>TITRES_STAT!B1480</f>
        <v>44466</v>
      </c>
      <c r="B1477" s="6">
        <f>TITRES_STAT!D1480</f>
        <v>17.482500000000002</v>
      </c>
      <c r="C1477" s="2">
        <f t="shared" si="132"/>
        <v>17.154709931767123</v>
      </c>
      <c r="D1477" s="2">
        <f t="shared" si="134"/>
        <v>17.391744040722291</v>
      </c>
      <c r="E1477" s="2">
        <f t="shared" si="133"/>
        <v>-0.23703410895516797</v>
      </c>
      <c r="F1477" s="2">
        <f t="shared" si="137"/>
        <v>-9.0090069490528807E-2</v>
      </c>
      <c r="G1477" s="2">
        <f t="shared" si="135"/>
        <v>-0.14694403946463916</v>
      </c>
      <c r="H1477" s="2" t="str">
        <f t="shared" si="136"/>
        <v>Hold</v>
      </c>
    </row>
    <row r="1478" spans="1:8" ht="13.5" x14ac:dyDescent="0.25">
      <c r="A1478" s="3">
        <f>TITRES_STAT!B1481</f>
        <v>44467</v>
      </c>
      <c r="B1478" s="6">
        <f>TITRES_STAT!D1481</f>
        <v>16.983000000000001</v>
      </c>
      <c r="C1478" s="2">
        <f t="shared" si="132"/>
        <v>17.128293019187566</v>
      </c>
      <c r="D1478" s="2">
        <f t="shared" si="134"/>
        <v>17.361466704372489</v>
      </c>
      <c r="E1478" s="2">
        <f t="shared" si="133"/>
        <v>-0.23317368518492287</v>
      </c>
      <c r="F1478" s="2">
        <f t="shared" si="137"/>
        <v>-0.11870679262940763</v>
      </c>
      <c r="G1478" s="2">
        <f t="shared" si="135"/>
        <v>-0.11446689255551525</v>
      </c>
      <c r="H1478" s="2" t="str">
        <f t="shared" si="136"/>
        <v>Hold</v>
      </c>
    </row>
    <row r="1479" spans="1:8" ht="13.5" x14ac:dyDescent="0.25">
      <c r="A1479" s="3">
        <f>TITRES_STAT!B1482</f>
        <v>44468</v>
      </c>
      <c r="B1479" s="6">
        <f>TITRES_STAT!D1482</f>
        <v>16.983000000000001</v>
      </c>
      <c r="C1479" s="2">
        <f t="shared" si="132"/>
        <v>17.105940247004863</v>
      </c>
      <c r="D1479" s="2">
        <f t="shared" si="134"/>
        <v>17.33343213367823</v>
      </c>
      <c r="E1479" s="2">
        <f t="shared" si="133"/>
        <v>-0.22749188667336639</v>
      </c>
      <c r="F1479" s="2">
        <f t="shared" si="137"/>
        <v>-0.14046381143819939</v>
      </c>
      <c r="G1479" s="2">
        <f t="shared" si="135"/>
        <v>-8.7028075235167007E-2</v>
      </c>
      <c r="H1479" s="2" t="str">
        <f t="shared" si="136"/>
        <v>Hold</v>
      </c>
    </row>
    <row r="1480" spans="1:8" ht="13.5" x14ac:dyDescent="0.25">
      <c r="A1480" s="3">
        <f>TITRES_STAT!B1483</f>
        <v>44469</v>
      </c>
      <c r="B1480" s="6">
        <f>TITRES_STAT!D1483</f>
        <v>16.983000000000001</v>
      </c>
      <c r="C1480" s="2">
        <f t="shared" si="132"/>
        <v>17.163872516696422</v>
      </c>
      <c r="D1480" s="2">
        <f t="shared" si="134"/>
        <v>17.307474197850212</v>
      </c>
      <c r="E1480" s="2">
        <f t="shared" si="133"/>
        <v>-0.14360168115378968</v>
      </c>
      <c r="F1480" s="2">
        <f t="shared" si="137"/>
        <v>-0.14109138538131744</v>
      </c>
      <c r="G1480" s="2">
        <f t="shared" si="135"/>
        <v>-2.5102957724722486E-3</v>
      </c>
      <c r="H1480" s="2" t="str">
        <f t="shared" si="136"/>
        <v>Hold</v>
      </c>
    </row>
    <row r="1481" spans="1:8" ht="13.5" x14ac:dyDescent="0.25">
      <c r="A1481" s="3">
        <f>TITRES_STAT!B1484</f>
        <v>44470</v>
      </c>
      <c r="B1481" s="6">
        <f>TITRES_STAT!D1484</f>
        <v>16.983000000000001</v>
      </c>
      <c r="C1481" s="2">
        <f t="shared" si="132"/>
        <v>17.212892129512358</v>
      </c>
      <c r="D1481" s="2">
        <f t="shared" si="134"/>
        <v>17.283439072083528</v>
      </c>
      <c r="E1481" s="2">
        <f t="shared" si="133"/>
        <v>-7.054694257116978E-2</v>
      </c>
      <c r="F1481" s="2">
        <f t="shared" si="137"/>
        <v>-0.12698249681928792</v>
      </c>
      <c r="G1481" s="2">
        <f t="shared" si="135"/>
        <v>5.6435554248118136E-2</v>
      </c>
      <c r="H1481" s="2" t="str">
        <f t="shared" si="136"/>
        <v>Sell</v>
      </c>
    </row>
    <row r="1482" spans="1:8" ht="13.5" x14ac:dyDescent="0.25">
      <c r="A1482" s="3">
        <f>TITRES_STAT!B1485</f>
        <v>44473</v>
      </c>
      <c r="B1482" s="6">
        <f>TITRES_STAT!D1485</f>
        <v>16.983000000000001</v>
      </c>
      <c r="C1482" s="2">
        <f t="shared" si="132"/>
        <v>17.254370263433536</v>
      </c>
      <c r="D1482" s="2">
        <f t="shared" si="134"/>
        <v>17.261184326003267</v>
      </c>
      <c r="E1482" s="2">
        <f t="shared" si="133"/>
        <v>-6.8140625697310497E-3</v>
      </c>
      <c r="F1482" s="2">
        <f t="shared" si="137"/>
        <v>-0.10294880996937655</v>
      </c>
      <c r="G1482" s="2">
        <f t="shared" si="135"/>
        <v>9.6134747399645504E-2</v>
      </c>
      <c r="H1482" s="2" t="str">
        <f t="shared" si="136"/>
        <v>Sell</v>
      </c>
    </row>
    <row r="1483" spans="1:8" ht="13.5" x14ac:dyDescent="0.25">
      <c r="A1483" s="3">
        <f>TITRES_STAT!B1486</f>
        <v>44474</v>
      </c>
      <c r="B1483" s="6">
        <f>TITRES_STAT!D1486</f>
        <v>16.983000000000001</v>
      </c>
      <c r="C1483" s="2">
        <f t="shared" si="132"/>
        <v>17.289467145982222</v>
      </c>
      <c r="D1483" s="2">
        <f t="shared" si="134"/>
        <v>17.240578079632655</v>
      </c>
      <c r="E1483" s="2">
        <f t="shared" si="133"/>
        <v>4.888906634956669E-2</v>
      </c>
      <c r="F1483" s="2">
        <f t="shared" si="137"/>
        <v>-7.2581234705587916E-2</v>
      </c>
      <c r="G1483" s="2">
        <f t="shared" si="135"/>
        <v>0.12147030105515461</v>
      </c>
      <c r="H1483" s="2" t="str">
        <f t="shared" si="136"/>
        <v>Sell</v>
      </c>
    </row>
    <row r="1484" spans="1:8" ht="13.5" x14ac:dyDescent="0.25">
      <c r="A1484" s="3">
        <f>TITRES_STAT!B1487</f>
        <v>44475</v>
      </c>
      <c r="B1484" s="6">
        <f>TITRES_STAT!D1487</f>
        <v>16.983000000000001</v>
      </c>
      <c r="C1484" s="2">
        <f t="shared" si="132"/>
        <v>17.319164508138805</v>
      </c>
      <c r="D1484" s="2">
        <f t="shared" si="134"/>
        <v>17.22149822188209</v>
      </c>
      <c r="E1484" s="2">
        <f t="shared" si="133"/>
        <v>9.7666286256714585E-2</v>
      </c>
      <c r="F1484" s="2">
        <f t="shared" si="137"/>
        <v>-3.8531730513127416E-2</v>
      </c>
      <c r="G1484" s="2">
        <f t="shared" si="135"/>
        <v>0.136198016769842</v>
      </c>
      <c r="H1484" s="2" t="str">
        <f t="shared" si="136"/>
        <v>Sell</v>
      </c>
    </row>
    <row r="1485" spans="1:8" ht="13.5" x14ac:dyDescent="0.25">
      <c r="A1485" s="3">
        <f>TITRES_STAT!B1488</f>
        <v>44476</v>
      </c>
      <c r="B1485" s="6">
        <f>TITRES_STAT!D1488</f>
        <v>16.983000000000001</v>
      </c>
      <c r="C1485" s="2">
        <f t="shared" si="132"/>
        <v>17.34429304534822</v>
      </c>
      <c r="D1485" s="2">
        <f t="shared" si="134"/>
        <v>17.20383168692786</v>
      </c>
      <c r="E1485" s="2">
        <f t="shared" si="133"/>
        <v>0.14046135842036023</v>
      </c>
      <c r="F1485" s="2">
        <f t="shared" si="137"/>
        <v>-2.7331127264298878E-3</v>
      </c>
      <c r="G1485" s="2">
        <f t="shared" si="135"/>
        <v>0.14319447114679013</v>
      </c>
      <c r="H1485" s="2" t="str">
        <f t="shared" si="136"/>
        <v>Sell</v>
      </c>
    </row>
    <row r="1486" spans="1:8" ht="13.5" x14ac:dyDescent="0.25">
      <c r="A1486" s="3">
        <f>TITRES_STAT!B1489</f>
        <v>44477</v>
      </c>
      <c r="B1486" s="6">
        <f>TITRES_STAT!D1489</f>
        <v>16.983000000000001</v>
      </c>
      <c r="C1486" s="2">
        <f t="shared" si="132"/>
        <v>17.365555653756186</v>
      </c>
      <c r="D1486" s="2">
        <f t="shared" si="134"/>
        <v>17.187473784192463</v>
      </c>
      <c r="E1486" s="2">
        <f t="shared" si="133"/>
        <v>0.17808186956372296</v>
      </c>
      <c r="F1486" s="2">
        <f t="shared" si="137"/>
        <v>3.3429883731600683E-2</v>
      </c>
      <c r="G1486" s="2">
        <f t="shared" si="135"/>
        <v>0.14465198583212227</v>
      </c>
      <c r="H1486" s="2" t="str">
        <f t="shared" si="136"/>
        <v>Sell</v>
      </c>
    </row>
    <row r="1487" spans="1:8" ht="13.5" x14ac:dyDescent="0.25">
      <c r="A1487" s="3">
        <f>TITRES_STAT!B1490</f>
        <v>44480</v>
      </c>
      <c r="B1487" s="6">
        <f>TITRES_STAT!D1490</f>
        <v>16.983000000000001</v>
      </c>
      <c r="C1487" s="2">
        <f t="shared" ref="C1487:C1550" si="138">$C$4*B1477+C1486*(1-$C$4)</f>
        <v>17.383547091639851</v>
      </c>
      <c r="D1487" s="2">
        <f t="shared" si="134"/>
        <v>17.172327577955983</v>
      </c>
      <c r="E1487" s="2">
        <f t="shared" si="133"/>
        <v>0.2112195136838686</v>
      </c>
      <c r="F1487" s="2">
        <f t="shared" si="137"/>
        <v>6.8987809722054275E-2</v>
      </c>
      <c r="G1487" s="2">
        <f t="shared" si="135"/>
        <v>0.14223170396181434</v>
      </c>
      <c r="H1487" s="2" t="str">
        <f t="shared" si="136"/>
        <v>Sell</v>
      </c>
    </row>
    <row r="1488" spans="1:8" ht="13.5" x14ac:dyDescent="0.25">
      <c r="A1488" s="3">
        <f>TITRES_STAT!B1491</f>
        <v>44481</v>
      </c>
      <c r="B1488" s="6">
        <f>TITRES_STAT!D1491</f>
        <v>16.983000000000001</v>
      </c>
      <c r="C1488" s="2">
        <f t="shared" si="138"/>
        <v>17.321924462156797</v>
      </c>
      <c r="D1488" s="2">
        <f t="shared" si="134"/>
        <v>17.158303312922207</v>
      </c>
      <c r="E1488" s="2">
        <f t="shared" si="133"/>
        <v>0.16362114923459004</v>
      </c>
      <c r="F1488" s="2">
        <f t="shared" si="137"/>
        <v>8.7914477624561421E-2</v>
      </c>
      <c r="G1488" s="2">
        <f t="shared" si="135"/>
        <v>7.5706671610028614E-2</v>
      </c>
      <c r="H1488" s="2" t="str">
        <f t="shared" si="136"/>
        <v>Sell</v>
      </c>
    </row>
    <row r="1489" spans="1:8" ht="13.5" x14ac:dyDescent="0.25">
      <c r="A1489" s="3">
        <f>TITRES_STAT!B1492</f>
        <v>44482</v>
      </c>
      <c r="B1489" s="6">
        <f>TITRES_STAT!D1492</f>
        <v>16.983000000000001</v>
      </c>
      <c r="C1489" s="2">
        <f t="shared" si="138"/>
        <v>17.269782237209597</v>
      </c>
      <c r="D1489" s="2">
        <f t="shared" si="134"/>
        <v>17.145317882335377</v>
      </c>
      <c r="E1489" s="2">
        <f t="shared" si="133"/>
        <v>0.12446435487422036</v>
      </c>
      <c r="F1489" s="2">
        <f t="shared" si="137"/>
        <v>9.5224453074493218E-2</v>
      </c>
      <c r="G1489" s="2">
        <f t="shared" si="135"/>
        <v>2.9239901799727144E-2</v>
      </c>
      <c r="H1489" s="2" t="str">
        <f t="shared" si="136"/>
        <v>Sell</v>
      </c>
    </row>
    <row r="1490" spans="1:8" ht="13.5" x14ac:dyDescent="0.25">
      <c r="A1490" s="3">
        <f>TITRES_STAT!B1493</f>
        <v>44483</v>
      </c>
      <c r="B1490" s="6">
        <f>TITRES_STAT!D1493</f>
        <v>16.503499999999999</v>
      </c>
      <c r="C1490" s="2">
        <f t="shared" si="138"/>
        <v>17.225661893023506</v>
      </c>
      <c r="D1490" s="2">
        <f t="shared" si="134"/>
        <v>17.097775816977201</v>
      </c>
      <c r="E1490" s="2">
        <f t="shared" si="133"/>
        <v>0.12788607604630542</v>
      </c>
      <c r="F1490" s="2">
        <f t="shared" si="137"/>
        <v>0.10175677766885566</v>
      </c>
      <c r="G1490" s="2">
        <f t="shared" si="135"/>
        <v>2.6129298377449761E-2</v>
      </c>
      <c r="H1490" s="2" t="str">
        <f t="shared" si="136"/>
        <v>Sell</v>
      </c>
    </row>
    <row r="1491" spans="1:8" ht="13.5" x14ac:dyDescent="0.25">
      <c r="A1491" s="3">
        <f>TITRES_STAT!B1494</f>
        <v>44488</v>
      </c>
      <c r="B1491" s="6">
        <f>TITRES_STAT!D1494</f>
        <v>15.984</v>
      </c>
      <c r="C1491" s="2">
        <f t="shared" si="138"/>
        <v>17.188329294096814</v>
      </c>
      <c r="D1491" s="2">
        <f t="shared" si="134"/>
        <v>17.01527390460852</v>
      </c>
      <c r="E1491" s="2">
        <f t="shared" si="133"/>
        <v>0.1730553894882938</v>
      </c>
      <c r="F1491" s="2">
        <f t="shared" si="137"/>
        <v>0.1160165000327433</v>
      </c>
      <c r="G1491" s="2">
        <f t="shared" si="135"/>
        <v>5.7038889455550495E-2</v>
      </c>
      <c r="H1491" s="2" t="str">
        <f t="shared" si="136"/>
        <v>Sell</v>
      </c>
    </row>
    <row r="1492" spans="1:8" ht="13.5" x14ac:dyDescent="0.25">
      <c r="A1492" s="3">
        <f>TITRES_STAT!B1495</f>
        <v>44489</v>
      </c>
      <c r="B1492" s="6">
        <f>TITRES_STAT!D1495</f>
        <v>15.984</v>
      </c>
      <c r="C1492" s="2">
        <f t="shared" si="138"/>
        <v>17.156740171928075</v>
      </c>
      <c r="D1492" s="2">
        <f t="shared" si="134"/>
        <v>16.93888324500789</v>
      </c>
      <c r="E1492" s="2">
        <f t="shared" si="133"/>
        <v>0.21785692692018443</v>
      </c>
      <c r="F1492" s="2">
        <f t="shared" si="137"/>
        <v>0.13638458541023152</v>
      </c>
      <c r="G1492" s="2">
        <f t="shared" si="135"/>
        <v>8.1472341509952917E-2</v>
      </c>
      <c r="H1492" s="2" t="str">
        <f t="shared" si="136"/>
        <v>Sell</v>
      </c>
    </row>
    <row r="1493" spans="1:8" ht="13.5" x14ac:dyDescent="0.25">
      <c r="A1493" s="3">
        <f>TITRES_STAT!B1496</f>
        <v>44490</v>
      </c>
      <c r="B1493" s="6">
        <f>TITRES_STAT!D1496</f>
        <v>15.984</v>
      </c>
      <c r="C1493" s="2">
        <f t="shared" si="138"/>
        <v>17.130010914708372</v>
      </c>
      <c r="D1493" s="2">
        <f t="shared" si="134"/>
        <v>16.868151152785085</v>
      </c>
      <c r="E1493" s="2">
        <f t="shared" si="133"/>
        <v>0.26185976192328653</v>
      </c>
      <c r="F1493" s="2">
        <f t="shared" si="137"/>
        <v>0.16147962071284253</v>
      </c>
      <c r="G1493" s="2">
        <f t="shared" si="135"/>
        <v>0.100380141210444</v>
      </c>
      <c r="H1493" s="2" t="str">
        <f t="shared" si="136"/>
        <v>Sell</v>
      </c>
    </row>
    <row r="1494" spans="1:8" ht="13.5" x14ac:dyDescent="0.25">
      <c r="A1494" s="3">
        <f>TITRES_STAT!B1497</f>
        <v>44491</v>
      </c>
      <c r="B1494" s="6">
        <f>TITRES_STAT!D1497</f>
        <v>15.984</v>
      </c>
      <c r="C1494" s="2">
        <f t="shared" si="138"/>
        <v>17.107393850907084</v>
      </c>
      <c r="D1494" s="2">
        <f t="shared" si="134"/>
        <v>16.802658474801007</v>
      </c>
      <c r="E1494" s="2">
        <f t="shared" si="133"/>
        <v>0.30473537610607693</v>
      </c>
      <c r="F1494" s="2">
        <f t="shared" si="137"/>
        <v>0.19013077179148943</v>
      </c>
      <c r="G1494" s="2">
        <f t="shared" si="135"/>
        <v>0.11460460431458749</v>
      </c>
      <c r="H1494" s="2" t="str">
        <f t="shared" si="136"/>
        <v>Sell</v>
      </c>
    </row>
    <row r="1495" spans="1:8" ht="13.5" x14ac:dyDescent="0.25">
      <c r="A1495" s="3">
        <f>TITRES_STAT!B1498</f>
        <v>44494</v>
      </c>
      <c r="B1495" s="6">
        <f>TITRES_STAT!D1498</f>
        <v>15.984</v>
      </c>
      <c r="C1495" s="2">
        <f t="shared" si="138"/>
        <v>17.088256335382916</v>
      </c>
      <c r="D1495" s="2">
        <f t="shared" si="134"/>
        <v>16.742017106297229</v>
      </c>
      <c r="E1495" s="2">
        <f t="shared" si="133"/>
        <v>0.34623922908568616</v>
      </c>
      <c r="F1495" s="2">
        <f t="shared" si="137"/>
        <v>0.22135246325032881</v>
      </c>
      <c r="G1495" s="2">
        <f t="shared" si="135"/>
        <v>0.12488676583535735</v>
      </c>
      <c r="H1495" s="2" t="str">
        <f t="shared" si="136"/>
        <v>Sell</v>
      </c>
    </row>
    <row r="1496" spans="1:8" ht="13.5" x14ac:dyDescent="0.25">
      <c r="A1496" s="3">
        <f>TITRES_STAT!B1499</f>
        <v>44495</v>
      </c>
      <c r="B1496" s="6">
        <f>TITRES_STAT!D1499</f>
        <v>15.984</v>
      </c>
      <c r="C1496" s="2">
        <f t="shared" si="138"/>
        <v>17.072063053016311</v>
      </c>
      <c r="D1496" s="2">
        <f t="shared" si="134"/>
        <v>16.685867691015954</v>
      </c>
      <c r="E1496" s="2">
        <f t="shared" si="133"/>
        <v>0.38619536200035753</v>
      </c>
      <c r="F1496" s="2">
        <f t="shared" si="137"/>
        <v>0.25432104300033459</v>
      </c>
      <c r="G1496" s="2">
        <f t="shared" si="135"/>
        <v>0.13187431900002294</v>
      </c>
      <c r="H1496" s="2" t="str">
        <f t="shared" si="136"/>
        <v>Sell</v>
      </c>
    </row>
    <row r="1497" spans="1:8" ht="13.5" x14ac:dyDescent="0.25">
      <c r="A1497" s="3">
        <f>TITRES_STAT!B1500</f>
        <v>44496</v>
      </c>
      <c r="B1497" s="6">
        <f>TITRES_STAT!D1500</f>
        <v>15.984</v>
      </c>
      <c r="C1497" s="2">
        <f t="shared" si="138"/>
        <v>17.058361044859954</v>
      </c>
      <c r="D1497" s="2">
        <f t="shared" si="134"/>
        <v>16.633877491681439</v>
      </c>
      <c r="E1497" s="2">
        <f t="shared" si="133"/>
        <v>0.42448355317851494</v>
      </c>
      <c r="F1497" s="2">
        <f t="shared" si="137"/>
        <v>0.28835354503597066</v>
      </c>
      <c r="G1497" s="2">
        <f t="shared" si="135"/>
        <v>0.13613000814254428</v>
      </c>
      <c r="H1497" s="2" t="str">
        <f t="shared" si="136"/>
        <v>Sell</v>
      </c>
    </row>
    <row r="1498" spans="1:8" ht="13.5" x14ac:dyDescent="0.25">
      <c r="A1498" s="3">
        <f>TITRES_STAT!B1501</f>
        <v>44497</v>
      </c>
      <c r="B1498" s="6">
        <f>TITRES_STAT!D1501</f>
        <v>15.8841</v>
      </c>
      <c r="C1498" s="2">
        <f t="shared" si="138"/>
        <v>17.046767037958421</v>
      </c>
      <c r="D1498" s="2">
        <f t="shared" si="134"/>
        <v>16.578338418223556</v>
      </c>
      <c r="E1498" s="2">
        <f t="shared" si="133"/>
        <v>0.46842861973486549</v>
      </c>
      <c r="F1498" s="2">
        <f t="shared" si="137"/>
        <v>0.32436855997574965</v>
      </c>
      <c r="G1498" s="2">
        <f t="shared" si="135"/>
        <v>0.14406005975911584</v>
      </c>
      <c r="H1498" s="2" t="str">
        <f t="shared" si="136"/>
        <v>Sell</v>
      </c>
    </row>
    <row r="1499" spans="1:8" ht="13.5" x14ac:dyDescent="0.25">
      <c r="A1499" s="3">
        <f>TITRES_STAT!B1502</f>
        <v>44498</v>
      </c>
      <c r="B1499" s="6">
        <f>TITRES_STAT!D1502</f>
        <v>15.8841</v>
      </c>
      <c r="C1499" s="2">
        <f t="shared" si="138"/>
        <v>17.036956724426357</v>
      </c>
      <c r="D1499" s="2">
        <f t="shared" si="134"/>
        <v>16.526913350206996</v>
      </c>
      <c r="E1499" s="2">
        <f t="shared" si="133"/>
        <v>0.51004337421936086</v>
      </c>
      <c r="F1499" s="2">
        <f t="shared" si="137"/>
        <v>0.3615035228244719</v>
      </c>
      <c r="G1499" s="2">
        <f t="shared" si="135"/>
        <v>0.14853985139488896</v>
      </c>
      <c r="H1499" s="2" t="str">
        <f t="shared" si="136"/>
        <v>Sell</v>
      </c>
    </row>
    <row r="1500" spans="1:8" ht="13.5" x14ac:dyDescent="0.25">
      <c r="A1500" s="3">
        <f>TITRES_STAT!B1503</f>
        <v>44501</v>
      </c>
      <c r="B1500" s="6">
        <f>TITRES_STAT!D1503</f>
        <v>15.8841</v>
      </c>
      <c r="C1500" s="2">
        <f t="shared" si="138"/>
        <v>16.954886459129995</v>
      </c>
      <c r="D1500" s="2">
        <f t="shared" si="134"/>
        <v>16.47929754648796</v>
      </c>
      <c r="E1500" s="2">
        <f t="shared" ref="E1500:E1563" si="139">C1500-D1500</f>
        <v>0.47558891264203496</v>
      </c>
      <c r="F1500" s="2">
        <f t="shared" si="137"/>
        <v>0.38432060078798458</v>
      </c>
      <c r="G1500" s="2">
        <f t="shared" si="135"/>
        <v>9.1268311854050377E-2</v>
      </c>
      <c r="H1500" s="2" t="str">
        <f t="shared" si="136"/>
        <v>Sell</v>
      </c>
    </row>
    <row r="1501" spans="1:8" ht="13.5" x14ac:dyDescent="0.25">
      <c r="A1501" s="3">
        <f>TITRES_STAT!B1504</f>
        <v>44502</v>
      </c>
      <c r="B1501" s="6">
        <f>TITRES_STAT!D1504</f>
        <v>15.8841</v>
      </c>
      <c r="C1501" s="2">
        <f t="shared" si="138"/>
        <v>16.805519311571533</v>
      </c>
      <c r="D1501" s="2">
        <f t="shared" ref="D1501:D1564" si="140">$D$4*B1501+(1-$D$4)*D1500</f>
        <v>16.435208839340703</v>
      </c>
      <c r="E1501" s="2">
        <f t="shared" si="139"/>
        <v>0.37031047223083036</v>
      </c>
      <c r="F1501" s="2">
        <f t="shared" si="137"/>
        <v>0.38151857507655373</v>
      </c>
      <c r="G1501" s="2">
        <f t="shared" si="135"/>
        <v>-1.1208102845723378E-2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6">
        <f>TITRES_STAT!D1505</f>
        <v>15.8841</v>
      </c>
      <c r="C1502" s="2">
        <f t="shared" si="138"/>
        <v>16.679131725175914</v>
      </c>
      <c r="D1502" s="2">
        <f t="shared" si="140"/>
        <v>16.394385962352501</v>
      </c>
      <c r="E1502" s="2">
        <f t="shared" si="139"/>
        <v>0.28474576282341246</v>
      </c>
      <c r="F1502" s="2">
        <f t="shared" si="137"/>
        <v>0.36216401262592546</v>
      </c>
      <c r="G1502" s="2">
        <f t="shared" si="135"/>
        <v>-7.7418249802512995E-2</v>
      </c>
      <c r="H1502" s="2" t="str">
        <f t="shared" si="136"/>
        <v>Hold</v>
      </c>
    </row>
    <row r="1503" spans="1:8" ht="13.5" x14ac:dyDescent="0.25">
      <c r="A1503" s="3">
        <f>TITRES_STAT!B1506</f>
        <v>44504</v>
      </c>
      <c r="B1503" s="6">
        <f>TITRES_STAT!D1506</f>
        <v>15.8841</v>
      </c>
      <c r="C1503" s="2">
        <f t="shared" si="138"/>
        <v>16.572188382841158</v>
      </c>
      <c r="D1503" s="2">
        <f t="shared" si="140"/>
        <v>16.356587002178241</v>
      </c>
      <c r="E1503" s="2">
        <f t="shared" si="139"/>
        <v>0.21560138066291756</v>
      </c>
      <c r="F1503" s="2">
        <f t="shared" si="137"/>
        <v>0.33285148623332389</v>
      </c>
      <c r="G1503" s="2">
        <f t="shared" si="135"/>
        <v>-0.11725010557040633</v>
      </c>
      <c r="H1503" s="2" t="str">
        <f t="shared" si="136"/>
        <v>Hold</v>
      </c>
    </row>
    <row r="1504" spans="1:8" ht="13.5" x14ac:dyDescent="0.25">
      <c r="A1504" s="3">
        <f>TITRES_STAT!B1507</f>
        <v>44505</v>
      </c>
      <c r="B1504" s="6">
        <f>TITRES_STAT!D1507</f>
        <v>15.484500000000001</v>
      </c>
      <c r="C1504" s="2">
        <f t="shared" si="138"/>
        <v>16.481697862404058</v>
      </c>
      <c r="D1504" s="2">
        <f t="shared" si="140"/>
        <v>16.291987964979853</v>
      </c>
      <c r="E1504" s="2">
        <f t="shared" si="139"/>
        <v>0.18970989742420485</v>
      </c>
      <c r="F1504" s="2">
        <f t="shared" si="137"/>
        <v>0.3042231684715001</v>
      </c>
      <c r="G1504" s="2">
        <f t="shared" si="135"/>
        <v>-0.11451327104729525</v>
      </c>
      <c r="H1504" s="2" t="str">
        <f t="shared" si="136"/>
        <v>Hold</v>
      </c>
    </row>
    <row r="1505" spans="1:8" ht="13.5" x14ac:dyDescent="0.25">
      <c r="A1505" s="3">
        <f>TITRES_STAT!B1508</f>
        <v>44508</v>
      </c>
      <c r="B1505" s="6">
        <f>TITRES_STAT!D1508</f>
        <v>15.484500000000001</v>
      </c>
      <c r="C1505" s="2">
        <f t="shared" si="138"/>
        <v>16.405128960495741</v>
      </c>
      <c r="D1505" s="2">
        <f t="shared" si="140"/>
        <v>16.232174041648012</v>
      </c>
      <c r="E1505" s="2">
        <f t="shared" si="139"/>
        <v>0.17295491884772929</v>
      </c>
      <c r="F1505" s="2">
        <f t="shared" si="137"/>
        <v>0.27796951854674595</v>
      </c>
      <c r="G1505" s="2">
        <f t="shared" si="135"/>
        <v>-0.10501459969901666</v>
      </c>
      <c r="H1505" s="2" t="str">
        <f t="shared" si="136"/>
        <v>Hold</v>
      </c>
    </row>
    <row r="1506" spans="1:8" ht="13.5" x14ac:dyDescent="0.25">
      <c r="A1506" s="3">
        <f>TITRES_STAT!B1509</f>
        <v>44509</v>
      </c>
      <c r="B1506" s="6">
        <f>TITRES_STAT!D1509</f>
        <v>15.484500000000001</v>
      </c>
      <c r="C1506" s="2">
        <f t="shared" si="138"/>
        <v>16.340339889650242</v>
      </c>
      <c r="D1506" s="2">
        <f t="shared" si="140"/>
        <v>16.176790779303715</v>
      </c>
      <c r="E1506" s="2">
        <f t="shared" si="139"/>
        <v>0.16354911034652631</v>
      </c>
      <c r="F1506" s="2">
        <f t="shared" si="137"/>
        <v>0.25508543690670205</v>
      </c>
      <c r="G1506" s="2">
        <f t="shared" si="135"/>
        <v>-9.153632656017574E-2</v>
      </c>
      <c r="H1506" s="2" t="str">
        <f t="shared" si="136"/>
        <v>Hold</v>
      </c>
    </row>
    <row r="1507" spans="1:8" ht="13.5" x14ac:dyDescent="0.25">
      <c r="A1507" s="3">
        <f>TITRES_STAT!B1510</f>
        <v>44510</v>
      </c>
      <c r="B1507" s="6">
        <f>TITRES_STAT!D1510</f>
        <v>15.484500000000001</v>
      </c>
      <c r="C1507" s="2">
        <f t="shared" si="138"/>
        <v>16.28551836816559</v>
      </c>
      <c r="D1507" s="2">
        <f t="shared" si="140"/>
        <v>16.125509980836775</v>
      </c>
      <c r="E1507" s="2">
        <f t="shared" si="139"/>
        <v>0.16000838732881562</v>
      </c>
      <c r="F1507" s="2">
        <f t="shared" si="137"/>
        <v>0.23607002699112478</v>
      </c>
      <c r="G1507" s="2">
        <f t="shared" si="135"/>
        <v>-7.6061639662309166E-2</v>
      </c>
      <c r="H1507" s="2" t="str">
        <f t="shared" si="136"/>
        <v>Hold</v>
      </c>
    </row>
    <row r="1508" spans="1:8" ht="13.5" x14ac:dyDescent="0.25">
      <c r="A1508" s="3">
        <f>TITRES_STAT!B1511</f>
        <v>44511</v>
      </c>
      <c r="B1508" s="6">
        <f>TITRES_STAT!D1511</f>
        <v>15.484500000000001</v>
      </c>
      <c r="C1508" s="2">
        <f t="shared" si="138"/>
        <v>16.223761696140116</v>
      </c>
      <c r="D1508" s="2">
        <f t="shared" si="140"/>
        <v>16.07802776003405</v>
      </c>
      <c r="E1508" s="2">
        <f t="shared" si="139"/>
        <v>0.14573393610606544</v>
      </c>
      <c r="F1508" s="2">
        <f t="shared" si="137"/>
        <v>0.21800280881411291</v>
      </c>
      <c r="G1508" s="2">
        <f t="shared" ref="G1508:G1571" si="141">E1508-F1508</f>
        <v>-7.2268872708047466E-2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44512</v>
      </c>
      <c r="B1509" s="6">
        <f>TITRES_STAT!D1512</f>
        <v>15.484500000000001</v>
      </c>
      <c r="C1509" s="2">
        <f t="shared" si="138"/>
        <v>16.171506050580099</v>
      </c>
      <c r="D1509" s="2">
        <f t="shared" si="140"/>
        <v>16.034062740772267</v>
      </c>
      <c r="E1509" s="2">
        <f t="shared" si="139"/>
        <v>0.13744330980783204</v>
      </c>
      <c r="F1509" s="2">
        <f t="shared" ref="F1509:F1572" si="143">(E1509*(2/(10)))+((1-(2/10))*F1508)</f>
        <v>0.20189090901285675</v>
      </c>
      <c r="G1509" s="2">
        <f t="shared" si="141"/>
        <v>-6.4447599205024714E-2</v>
      </c>
      <c r="H1509" s="2" t="str">
        <f t="shared" si="142"/>
        <v>Hold</v>
      </c>
    </row>
    <row r="1510" spans="1:8" ht="13.5" x14ac:dyDescent="0.25">
      <c r="A1510" s="3">
        <f>TITRES_STAT!B1513</f>
        <v>44515</v>
      </c>
      <c r="B1510" s="6">
        <f>TITRES_STAT!D1513</f>
        <v>15.384600000000001</v>
      </c>
      <c r="C1510" s="2">
        <f t="shared" si="138"/>
        <v>16.127289735106238</v>
      </c>
      <c r="D1510" s="2">
        <f t="shared" si="140"/>
        <v>15.98595438960395</v>
      </c>
      <c r="E1510" s="2">
        <f t="shared" si="139"/>
        <v>0.14133534550228788</v>
      </c>
      <c r="F1510" s="2">
        <f t="shared" si="143"/>
        <v>0.18977979631074299</v>
      </c>
      <c r="G1510" s="2">
        <f t="shared" si="141"/>
        <v>-4.8444450808455108E-2</v>
      </c>
      <c r="H1510" s="2" t="str">
        <f t="shared" si="142"/>
        <v>Hold</v>
      </c>
    </row>
    <row r="1511" spans="1:8" ht="13.5" x14ac:dyDescent="0.25">
      <c r="A1511" s="3">
        <f>TITRES_STAT!B1514</f>
        <v>44516</v>
      </c>
      <c r="B1511" s="6">
        <f>TITRES_STAT!D1514</f>
        <v>15.384600000000001</v>
      </c>
      <c r="C1511" s="2">
        <f t="shared" si="138"/>
        <v>16.089875929705279</v>
      </c>
      <c r="D1511" s="2">
        <f t="shared" si="140"/>
        <v>15.941409620003657</v>
      </c>
      <c r="E1511" s="2">
        <f t="shared" si="139"/>
        <v>0.14846630970162167</v>
      </c>
      <c r="F1511" s="2">
        <f t="shared" si="143"/>
        <v>0.18151709898891874</v>
      </c>
      <c r="G1511" s="2">
        <f t="shared" si="141"/>
        <v>-3.3050789287297072E-2</v>
      </c>
      <c r="H1511" s="2" t="str">
        <f t="shared" si="142"/>
        <v>Hold</v>
      </c>
    </row>
    <row r="1512" spans="1:8" ht="13.5" x14ac:dyDescent="0.25">
      <c r="A1512" s="3">
        <f>TITRES_STAT!B1515</f>
        <v>44517</v>
      </c>
      <c r="B1512" s="6">
        <f>TITRES_STAT!D1515</f>
        <v>15.384600000000001</v>
      </c>
      <c r="C1512" s="2">
        <f t="shared" si="138"/>
        <v>16.058218094366005</v>
      </c>
      <c r="D1512" s="2">
        <f t="shared" si="140"/>
        <v>15.90016446296635</v>
      </c>
      <c r="E1512" s="2">
        <f t="shared" si="139"/>
        <v>0.158053631399655</v>
      </c>
      <c r="F1512" s="2">
        <f t="shared" si="143"/>
        <v>0.17682440547106601</v>
      </c>
      <c r="G1512" s="2">
        <f t="shared" si="141"/>
        <v>-1.8770774071411006E-2</v>
      </c>
      <c r="H1512" s="2" t="str">
        <f t="shared" si="142"/>
        <v>Hold</v>
      </c>
    </row>
    <row r="1513" spans="1:8" ht="13.5" x14ac:dyDescent="0.25">
      <c r="A1513" s="3">
        <f>TITRES_STAT!B1516</f>
        <v>44518</v>
      </c>
      <c r="B1513" s="6">
        <f>TITRES_STAT!D1516</f>
        <v>15.384600000000001</v>
      </c>
      <c r="C1513" s="2">
        <f t="shared" si="138"/>
        <v>16.031430695232775</v>
      </c>
      <c r="D1513" s="2">
        <f t="shared" si="140"/>
        <v>15.861974502746619</v>
      </c>
      <c r="E1513" s="2">
        <f t="shared" si="139"/>
        <v>0.16945619248615529</v>
      </c>
      <c r="F1513" s="2">
        <f t="shared" si="143"/>
        <v>0.17535076287408385</v>
      </c>
      <c r="G1513" s="2">
        <f t="shared" si="141"/>
        <v>-5.894570387928566E-3</v>
      </c>
      <c r="H1513" s="2" t="str">
        <f t="shared" si="142"/>
        <v>Hold</v>
      </c>
    </row>
    <row r="1514" spans="1:8" ht="13.5" x14ac:dyDescent="0.25">
      <c r="A1514" s="3">
        <f>TITRES_STAT!B1517</f>
        <v>44519</v>
      </c>
      <c r="B1514" s="6">
        <f>TITRES_STAT!D1517</f>
        <v>15.384600000000001</v>
      </c>
      <c r="C1514" s="2">
        <f t="shared" si="138"/>
        <v>15.94728751135081</v>
      </c>
      <c r="D1514" s="2">
        <f t="shared" si="140"/>
        <v>15.826613428469091</v>
      </c>
      <c r="E1514" s="2">
        <f t="shared" si="139"/>
        <v>0.12067408288171855</v>
      </c>
      <c r="F1514" s="2">
        <f t="shared" si="143"/>
        <v>0.16441542687561078</v>
      </c>
      <c r="G1514" s="2">
        <f t="shared" si="141"/>
        <v>-4.3741343993892234E-2</v>
      </c>
      <c r="H1514" s="2" t="str">
        <f t="shared" si="142"/>
        <v>Hold</v>
      </c>
    </row>
    <row r="1515" spans="1:8" ht="13.5" x14ac:dyDescent="0.25">
      <c r="A1515" s="3">
        <f>TITRES_STAT!B1518</f>
        <v>44522</v>
      </c>
      <c r="B1515" s="6">
        <f>TITRES_STAT!D1518</f>
        <v>15.984</v>
      </c>
      <c r="C1515" s="2">
        <f t="shared" si="138"/>
        <v>15.876089432681455</v>
      </c>
      <c r="D1515" s="2">
        <f t="shared" si="140"/>
        <v>15.838271693026936</v>
      </c>
      <c r="E1515" s="2">
        <f t="shared" si="139"/>
        <v>3.78177396545194E-2</v>
      </c>
      <c r="F1515" s="2">
        <f t="shared" si="143"/>
        <v>0.13909588943139251</v>
      </c>
      <c r="G1515" s="2">
        <f t="shared" si="141"/>
        <v>-0.10127814977687311</v>
      </c>
      <c r="H1515" s="2" t="str">
        <f t="shared" si="142"/>
        <v>Hold</v>
      </c>
    </row>
    <row r="1516" spans="1:8" ht="13.5" x14ac:dyDescent="0.25">
      <c r="A1516" s="3">
        <f>TITRES_STAT!B1519</f>
        <v>44523</v>
      </c>
      <c r="B1516" s="6">
        <f>TITRES_STAT!D1519</f>
        <v>15.984</v>
      </c>
      <c r="C1516" s="2">
        <f t="shared" si="138"/>
        <v>15.815844904576617</v>
      </c>
      <c r="D1516" s="2">
        <f t="shared" si="140"/>
        <v>15.849066382432348</v>
      </c>
      <c r="E1516" s="2">
        <f t="shared" si="139"/>
        <v>-3.3221477855731152E-2</v>
      </c>
      <c r="F1516" s="2">
        <f t="shared" si="143"/>
        <v>0.10463241597396777</v>
      </c>
      <c r="G1516" s="2">
        <f t="shared" si="141"/>
        <v>-0.13785389382969893</v>
      </c>
      <c r="H1516" s="2" t="str">
        <f t="shared" si="142"/>
        <v>Hold</v>
      </c>
    </row>
    <row r="1517" spans="1:8" ht="13.5" x14ac:dyDescent="0.25">
      <c r="A1517" s="3">
        <f>TITRES_STAT!B1520</f>
        <v>44524</v>
      </c>
      <c r="B1517" s="6">
        <f>TITRES_STAT!D1520</f>
        <v>15.984</v>
      </c>
      <c r="C1517" s="2">
        <f t="shared" si="138"/>
        <v>15.764868765410984</v>
      </c>
      <c r="D1517" s="2">
        <f t="shared" si="140"/>
        <v>15.859061465215136</v>
      </c>
      <c r="E1517" s="2">
        <f t="shared" si="139"/>
        <v>-9.4192699804152014E-2</v>
      </c>
      <c r="F1517" s="2">
        <f t="shared" si="143"/>
        <v>6.4867392818343819E-2</v>
      </c>
      <c r="G1517" s="2">
        <f t="shared" si="141"/>
        <v>-0.15906009262249582</v>
      </c>
      <c r="H1517" s="2" t="str">
        <f t="shared" si="142"/>
        <v>Hold</v>
      </c>
    </row>
    <row r="1518" spans="1:8" ht="13.5" x14ac:dyDescent="0.25">
      <c r="A1518" s="3">
        <f>TITRES_STAT!B1521</f>
        <v>44525</v>
      </c>
      <c r="B1518" s="6">
        <f>TITRES_STAT!D1521</f>
        <v>15.984</v>
      </c>
      <c r="C1518" s="2">
        <f t="shared" si="138"/>
        <v>15.72173510919391</v>
      </c>
      <c r="D1518" s="2">
        <f t="shared" si="140"/>
        <v>15.868316171495495</v>
      </c>
      <c r="E1518" s="2">
        <f t="shared" si="139"/>
        <v>-0.14658106230158552</v>
      </c>
      <c r="F1518" s="2">
        <f t="shared" si="143"/>
        <v>2.2577701794357953E-2</v>
      </c>
      <c r="G1518" s="2">
        <f t="shared" si="141"/>
        <v>-0.16915876409594346</v>
      </c>
      <c r="H1518" s="2" t="str">
        <f t="shared" si="142"/>
        <v>Hold</v>
      </c>
    </row>
    <row r="1519" spans="1:8" ht="13.5" x14ac:dyDescent="0.25">
      <c r="A1519" s="3">
        <f>TITRES_STAT!B1522</f>
        <v>44526</v>
      </c>
      <c r="B1519" s="6">
        <f>TITRES_STAT!D1522</f>
        <v>15.984</v>
      </c>
      <c r="C1519" s="2">
        <f t="shared" si="138"/>
        <v>15.685237400087155</v>
      </c>
      <c r="D1519" s="2">
        <f t="shared" si="140"/>
        <v>15.87688534397731</v>
      </c>
      <c r="E1519" s="2">
        <f t="shared" si="139"/>
        <v>-0.19164794389015505</v>
      </c>
      <c r="F1519" s="2">
        <f t="shared" si="143"/>
        <v>-2.026742734254465E-2</v>
      </c>
      <c r="G1519" s="2">
        <f t="shared" si="141"/>
        <v>-0.17138051654761038</v>
      </c>
      <c r="H1519" s="2" t="str">
        <f t="shared" si="142"/>
        <v>Hold</v>
      </c>
    </row>
    <row r="1520" spans="1:8" ht="13.5" x14ac:dyDescent="0.25">
      <c r="A1520" s="3">
        <f>TITRES_STAT!B1523</f>
        <v>44529</v>
      </c>
      <c r="B1520" s="6">
        <f>TITRES_STAT!D1523</f>
        <v>15.984</v>
      </c>
      <c r="C1520" s="2">
        <f t="shared" si="138"/>
        <v>15.638985492381439</v>
      </c>
      <c r="D1520" s="2">
        <f t="shared" si="140"/>
        <v>15.884819762941953</v>
      </c>
      <c r="E1520" s="2">
        <f t="shared" si="139"/>
        <v>-0.24583427056051477</v>
      </c>
      <c r="F1520" s="2">
        <f t="shared" si="143"/>
        <v>-6.5380795986138676E-2</v>
      </c>
      <c r="G1520" s="2">
        <f t="shared" si="141"/>
        <v>-0.1804534745743761</v>
      </c>
      <c r="H1520" s="2" t="str">
        <f t="shared" si="142"/>
        <v>Hold</v>
      </c>
    </row>
    <row r="1521" spans="1:8" ht="13.5" x14ac:dyDescent="0.25">
      <c r="A1521" s="3">
        <f>TITRES_STAT!B1524</f>
        <v>44530</v>
      </c>
      <c r="B1521" s="6">
        <f>TITRES_STAT!D1524</f>
        <v>15.984</v>
      </c>
      <c r="C1521" s="2">
        <f t="shared" si="138"/>
        <v>15.599849262784295</v>
      </c>
      <c r="D1521" s="2">
        <f t="shared" si="140"/>
        <v>15.892166447168474</v>
      </c>
      <c r="E1521" s="2">
        <f t="shared" si="139"/>
        <v>-0.29231718438417964</v>
      </c>
      <c r="F1521" s="2">
        <f t="shared" si="143"/>
        <v>-0.11076807366574687</v>
      </c>
      <c r="G1521" s="2">
        <f t="shared" si="141"/>
        <v>-0.18154911071843277</v>
      </c>
      <c r="H1521" s="2" t="str">
        <f t="shared" si="142"/>
        <v>Hold</v>
      </c>
    </row>
    <row r="1522" spans="1:8" ht="13.5" x14ac:dyDescent="0.25">
      <c r="A1522" s="3">
        <f>TITRES_STAT!B1525</f>
        <v>44531</v>
      </c>
      <c r="B1522" s="6">
        <f>TITRES_STAT!D1525</f>
        <v>15.984</v>
      </c>
      <c r="C1522" s="2">
        <f t="shared" si="138"/>
        <v>15.566733991586711</v>
      </c>
      <c r="D1522" s="2">
        <f t="shared" si="140"/>
        <v>15.898968932563401</v>
      </c>
      <c r="E1522" s="2">
        <f t="shared" si="139"/>
        <v>-0.33223494097669004</v>
      </c>
      <c r="F1522" s="2">
        <f t="shared" si="143"/>
        <v>-0.15506144712793551</v>
      </c>
      <c r="G1522" s="2">
        <f t="shared" si="141"/>
        <v>-0.17717349384875453</v>
      </c>
      <c r="H1522" s="2" t="str">
        <f t="shared" si="142"/>
        <v>Hold</v>
      </c>
    </row>
    <row r="1523" spans="1:8" ht="13.5" x14ac:dyDescent="0.25">
      <c r="A1523" s="3">
        <f>TITRES_STAT!B1526</f>
        <v>44532</v>
      </c>
      <c r="B1523" s="6">
        <f>TITRES_STAT!D1526</f>
        <v>15.984</v>
      </c>
      <c r="C1523" s="2">
        <f t="shared" si="138"/>
        <v>15.538713377496448</v>
      </c>
      <c r="D1523" s="2">
        <f t="shared" si="140"/>
        <v>15.905267530151296</v>
      </c>
      <c r="E1523" s="2">
        <f t="shared" si="139"/>
        <v>-0.3665541526548477</v>
      </c>
      <c r="F1523" s="2">
        <f t="shared" si="143"/>
        <v>-0.19735998823331796</v>
      </c>
      <c r="G1523" s="2">
        <f t="shared" si="141"/>
        <v>-0.16919416442152974</v>
      </c>
      <c r="H1523" s="2" t="str">
        <f t="shared" si="142"/>
        <v>Hold</v>
      </c>
    </row>
    <row r="1524" spans="1:8" ht="13.5" x14ac:dyDescent="0.25">
      <c r="A1524" s="3">
        <f>TITRES_STAT!B1527</f>
        <v>44533</v>
      </c>
      <c r="B1524" s="6">
        <f>TITRES_STAT!D1527</f>
        <v>16.703299999999999</v>
      </c>
      <c r="C1524" s="2">
        <f t="shared" si="138"/>
        <v>15.515003627112378</v>
      </c>
      <c r="D1524" s="2">
        <f t="shared" si="140"/>
        <v>15.964381046436385</v>
      </c>
      <c r="E1524" s="2">
        <f t="shared" si="139"/>
        <v>-0.44937741932400677</v>
      </c>
      <c r="F1524" s="2">
        <f t="shared" si="143"/>
        <v>-0.24776347445145575</v>
      </c>
      <c r="G1524" s="2">
        <f t="shared" si="141"/>
        <v>-0.20161394487255102</v>
      </c>
      <c r="H1524" s="2" t="str">
        <f t="shared" si="142"/>
        <v>Hold</v>
      </c>
    </row>
    <row r="1525" spans="1:8" ht="13.5" x14ac:dyDescent="0.25">
      <c r="A1525" s="3">
        <f>TITRES_STAT!B1528</f>
        <v>44536</v>
      </c>
      <c r="B1525" s="6">
        <f>TITRES_STAT!D1528</f>
        <v>16.703299999999999</v>
      </c>
      <c r="C1525" s="2">
        <f t="shared" si="138"/>
        <v>15.587156915248935</v>
      </c>
      <c r="D1525" s="2">
        <f t="shared" si="140"/>
        <v>16.019115783737394</v>
      </c>
      <c r="E1525" s="2">
        <f t="shared" si="139"/>
        <v>-0.43195886848845966</v>
      </c>
      <c r="F1525" s="2">
        <f t="shared" si="143"/>
        <v>-0.28460255325885653</v>
      </c>
      <c r="G1525" s="2">
        <f t="shared" si="141"/>
        <v>-0.14735631522960313</v>
      </c>
      <c r="H1525" s="2" t="str">
        <f t="shared" si="142"/>
        <v>Hold</v>
      </c>
    </row>
    <row r="1526" spans="1:8" ht="13.5" x14ac:dyDescent="0.25">
      <c r="A1526" s="3">
        <f>TITRES_STAT!B1529</f>
        <v>44537</v>
      </c>
      <c r="B1526" s="6">
        <f>TITRES_STAT!D1529</f>
        <v>16.703299999999999</v>
      </c>
      <c r="C1526" s="2">
        <f t="shared" si="138"/>
        <v>15.648209697518329</v>
      </c>
      <c r="D1526" s="2">
        <f t="shared" si="140"/>
        <v>16.069796096053143</v>
      </c>
      <c r="E1526" s="2">
        <f t="shared" si="139"/>
        <v>-0.42158639853481361</v>
      </c>
      <c r="F1526" s="2">
        <f t="shared" si="143"/>
        <v>-0.31199932231404798</v>
      </c>
      <c r="G1526" s="2">
        <f t="shared" si="141"/>
        <v>-0.10958707622076563</v>
      </c>
      <c r="H1526" s="2" t="str">
        <f t="shared" si="142"/>
        <v>Hold</v>
      </c>
    </row>
    <row r="1527" spans="1:8" ht="13.5" x14ac:dyDescent="0.25">
      <c r="A1527" s="3">
        <f>TITRES_STAT!B1530</f>
        <v>44538</v>
      </c>
      <c r="B1527" s="6">
        <f>TITRES_STAT!D1530</f>
        <v>16.703299999999999</v>
      </c>
      <c r="C1527" s="2">
        <f t="shared" si="138"/>
        <v>15.69986974405397</v>
      </c>
      <c r="D1527" s="2">
        <f t="shared" si="140"/>
        <v>16.116722311160316</v>
      </c>
      <c r="E1527" s="2">
        <f t="shared" si="139"/>
        <v>-0.41685256710634633</v>
      </c>
      <c r="F1527" s="2">
        <f t="shared" si="143"/>
        <v>-0.33296997127250766</v>
      </c>
      <c r="G1527" s="2">
        <f t="shared" si="141"/>
        <v>-8.3882595833838669E-2</v>
      </c>
      <c r="H1527" s="2" t="str">
        <f t="shared" si="142"/>
        <v>Hold</v>
      </c>
    </row>
    <row r="1528" spans="1:8" ht="13.5" x14ac:dyDescent="0.25">
      <c r="A1528" s="3">
        <f>TITRES_STAT!B1531</f>
        <v>44539</v>
      </c>
      <c r="B1528" s="6">
        <f>TITRES_STAT!D1531</f>
        <v>16.703299999999999</v>
      </c>
      <c r="C1528" s="2">
        <f t="shared" si="138"/>
        <v>15.74358209112259</v>
      </c>
      <c r="D1528" s="2">
        <f t="shared" si="140"/>
        <v>16.160172510333627</v>
      </c>
      <c r="E1528" s="2">
        <f t="shared" si="139"/>
        <v>-0.41659041921103679</v>
      </c>
      <c r="F1528" s="2">
        <f t="shared" si="143"/>
        <v>-0.34969406086021348</v>
      </c>
      <c r="G1528" s="2">
        <f t="shared" si="141"/>
        <v>-6.6896358350823304E-2</v>
      </c>
      <c r="H1528" s="2" t="str">
        <f t="shared" si="142"/>
        <v>Hold</v>
      </c>
    </row>
    <row r="1529" spans="1:8" ht="13.5" x14ac:dyDescent="0.25">
      <c r="A1529" s="3">
        <f>TITRES_STAT!B1532</f>
        <v>44540</v>
      </c>
      <c r="B1529" s="6">
        <f>TITRES_STAT!D1532</f>
        <v>16.703299999999999</v>
      </c>
      <c r="C1529" s="2">
        <f t="shared" si="138"/>
        <v>15.780569461719114</v>
      </c>
      <c r="D1529" s="2">
        <f t="shared" si="140"/>
        <v>16.200404176234841</v>
      </c>
      <c r="E1529" s="2">
        <f t="shared" si="139"/>
        <v>-0.4198347145157264</v>
      </c>
      <c r="F1529" s="2">
        <f t="shared" si="143"/>
        <v>-0.36372219159131608</v>
      </c>
      <c r="G1529" s="2">
        <f t="shared" si="141"/>
        <v>-5.6112522924410324E-2</v>
      </c>
      <c r="H1529" s="2" t="str">
        <f t="shared" si="142"/>
        <v>Hold</v>
      </c>
    </row>
    <row r="1530" spans="1:8" ht="13.5" x14ac:dyDescent="0.25">
      <c r="A1530" s="3">
        <f>TITRES_STAT!B1533</f>
        <v>44543</v>
      </c>
      <c r="B1530" s="6">
        <f>TITRES_STAT!D1533</f>
        <v>16.703299999999999</v>
      </c>
      <c r="C1530" s="2">
        <f t="shared" si="138"/>
        <v>15.811866467608482</v>
      </c>
      <c r="D1530" s="2">
        <f t="shared" si="140"/>
        <v>16.237655718735962</v>
      </c>
      <c r="E1530" s="2">
        <f t="shared" si="139"/>
        <v>-0.42578925112747967</v>
      </c>
      <c r="F1530" s="2">
        <f t="shared" si="143"/>
        <v>-0.3761356034985488</v>
      </c>
      <c r="G1530" s="2">
        <f t="shared" si="141"/>
        <v>-4.9653647628930875E-2</v>
      </c>
      <c r="H1530" s="2" t="str">
        <f t="shared" si="142"/>
        <v>Hold</v>
      </c>
    </row>
    <row r="1531" spans="1:8" ht="13.5" x14ac:dyDescent="0.25">
      <c r="A1531" s="3">
        <f>TITRES_STAT!B1534</f>
        <v>44544</v>
      </c>
      <c r="B1531" s="6">
        <f>TITRES_STAT!D1534</f>
        <v>16.703299999999999</v>
      </c>
      <c r="C1531" s="2">
        <f t="shared" si="138"/>
        <v>15.838348549514869</v>
      </c>
      <c r="D1531" s="2">
        <f t="shared" si="140"/>
        <v>16.272147887718482</v>
      </c>
      <c r="E1531" s="2">
        <f t="shared" si="139"/>
        <v>-0.43379933820361316</v>
      </c>
      <c r="F1531" s="2">
        <f t="shared" si="143"/>
        <v>-0.38766835043956172</v>
      </c>
      <c r="G1531" s="2">
        <f t="shared" si="141"/>
        <v>-4.6130987764051445E-2</v>
      </c>
      <c r="H1531" s="2" t="str">
        <f t="shared" si="142"/>
        <v>Hold</v>
      </c>
    </row>
    <row r="1532" spans="1:8" ht="13.5" x14ac:dyDescent="0.25">
      <c r="A1532" s="3">
        <f>TITRES_STAT!B1535</f>
        <v>44545</v>
      </c>
      <c r="B1532" s="6">
        <f>TITRES_STAT!D1535</f>
        <v>16.703299999999999</v>
      </c>
      <c r="C1532" s="2">
        <f t="shared" si="138"/>
        <v>15.86075646497412</v>
      </c>
      <c r="D1532" s="2">
        <f t="shared" si="140"/>
        <v>16.304085081220816</v>
      </c>
      <c r="E1532" s="2">
        <f t="shared" si="139"/>
        <v>-0.44332861624669562</v>
      </c>
      <c r="F1532" s="2">
        <f t="shared" si="143"/>
        <v>-0.39880040360098851</v>
      </c>
      <c r="G1532" s="2">
        <f t="shared" si="141"/>
        <v>-4.452821264570711E-2</v>
      </c>
      <c r="H1532" s="2" t="str">
        <f t="shared" si="142"/>
        <v>Hold</v>
      </c>
    </row>
    <row r="1533" spans="1:8" ht="13.5" x14ac:dyDescent="0.25">
      <c r="A1533" s="3">
        <f>TITRES_STAT!B1536</f>
        <v>44546</v>
      </c>
      <c r="B1533" s="6">
        <f>TITRES_STAT!D1536</f>
        <v>16.703299999999999</v>
      </c>
      <c r="C1533" s="2">
        <f t="shared" si="138"/>
        <v>15.879717008824255</v>
      </c>
      <c r="D1533" s="2">
        <f t="shared" si="140"/>
        <v>16.333656556685941</v>
      </c>
      <c r="E1533" s="2">
        <f t="shared" si="139"/>
        <v>-0.45393954786168678</v>
      </c>
      <c r="F1533" s="2">
        <f t="shared" si="143"/>
        <v>-0.40982823245312816</v>
      </c>
      <c r="G1533" s="2">
        <f t="shared" si="141"/>
        <v>-4.4111315408558616E-2</v>
      </c>
      <c r="H1533" s="2" t="str">
        <f t="shared" si="142"/>
        <v>Hold</v>
      </c>
    </row>
    <row r="1534" spans="1:8" ht="13.5" x14ac:dyDescent="0.25">
      <c r="A1534" s="3">
        <f>TITRES_STAT!B1537</f>
        <v>44550</v>
      </c>
      <c r="B1534" s="6">
        <f>TITRES_STAT!D1537</f>
        <v>16.703299999999999</v>
      </c>
      <c r="C1534" s="2">
        <f t="shared" si="138"/>
        <v>16.006422084389754</v>
      </c>
      <c r="D1534" s="2">
        <f t="shared" si="140"/>
        <v>16.361037552486984</v>
      </c>
      <c r="E1534" s="2">
        <f t="shared" si="139"/>
        <v>-0.35461546809722932</v>
      </c>
      <c r="F1534" s="2">
        <f t="shared" si="143"/>
        <v>-0.39878567958194844</v>
      </c>
      <c r="G1534" s="2">
        <f t="shared" si="141"/>
        <v>4.4170211484719113E-2</v>
      </c>
      <c r="H1534" s="2" t="str">
        <f t="shared" si="142"/>
        <v>Sell</v>
      </c>
    </row>
    <row r="1535" spans="1:8" ht="13.5" x14ac:dyDescent="0.25">
      <c r="A1535" s="3">
        <f>TITRES_STAT!B1538</f>
        <v>44551</v>
      </c>
      <c r="B1535" s="6">
        <f>TITRES_STAT!D1538</f>
        <v>16.633400000000002</v>
      </c>
      <c r="C1535" s="2">
        <f t="shared" si="138"/>
        <v>16.113634071406715</v>
      </c>
      <c r="D1535" s="2">
        <f t="shared" si="140"/>
        <v>16.381212548599059</v>
      </c>
      <c r="E1535" s="2">
        <f t="shared" si="139"/>
        <v>-0.26757847719234462</v>
      </c>
      <c r="F1535" s="2">
        <f t="shared" si="143"/>
        <v>-0.37254423910402767</v>
      </c>
      <c r="G1535" s="2">
        <f t="shared" si="141"/>
        <v>0.10496576191168305</v>
      </c>
      <c r="H1535" s="2" t="str">
        <f t="shared" si="142"/>
        <v>Sell</v>
      </c>
    </row>
    <row r="1536" spans="1:8" ht="13.5" x14ac:dyDescent="0.25">
      <c r="A1536" s="3">
        <f>TITRES_STAT!B1539</f>
        <v>44552</v>
      </c>
      <c r="B1536" s="6">
        <f>TITRES_STAT!D1539</f>
        <v>16.633400000000002</v>
      </c>
      <c r="C1536" s="2">
        <f t="shared" si="138"/>
        <v>16.20435190657491</v>
      </c>
      <c r="D1536" s="2">
        <f t="shared" si="140"/>
        <v>16.399893100554685</v>
      </c>
      <c r="E1536" s="2">
        <f t="shared" si="139"/>
        <v>-0.19554119397977487</v>
      </c>
      <c r="F1536" s="2">
        <f t="shared" si="143"/>
        <v>-0.33714363007917714</v>
      </c>
      <c r="G1536" s="2">
        <f t="shared" si="141"/>
        <v>0.14160243609940226</v>
      </c>
      <c r="H1536" s="2" t="str">
        <f t="shared" si="142"/>
        <v>Sell</v>
      </c>
    </row>
    <row r="1537" spans="1:8" ht="13.5" x14ac:dyDescent="0.25">
      <c r="A1537" s="3">
        <f>TITRES_STAT!B1540</f>
        <v>44553</v>
      </c>
      <c r="B1537" s="6">
        <f>TITRES_STAT!D1540</f>
        <v>16.633400000000002</v>
      </c>
      <c r="C1537" s="2">
        <f t="shared" si="138"/>
        <v>16.281113151717232</v>
      </c>
      <c r="D1537" s="2">
        <f t="shared" si="140"/>
        <v>16.417189907921006</v>
      </c>
      <c r="E1537" s="2">
        <f t="shared" si="139"/>
        <v>-0.13607675620377435</v>
      </c>
      <c r="F1537" s="2">
        <f t="shared" si="143"/>
        <v>-0.29693025530409656</v>
      </c>
      <c r="G1537" s="2">
        <f t="shared" si="141"/>
        <v>0.16085349910032221</v>
      </c>
      <c r="H1537" s="2" t="str">
        <f t="shared" si="142"/>
        <v>Sell</v>
      </c>
    </row>
    <row r="1538" spans="1:8" ht="13.5" x14ac:dyDescent="0.25">
      <c r="A1538" s="3">
        <f>TITRES_STAT!B1541</f>
        <v>44554</v>
      </c>
      <c r="B1538" s="6">
        <f>TITRES_STAT!D1541</f>
        <v>16.633400000000002</v>
      </c>
      <c r="C1538" s="2">
        <f t="shared" si="138"/>
        <v>16.346064974529966</v>
      </c>
      <c r="D1538" s="2">
        <f t="shared" si="140"/>
        <v>16.433205470297228</v>
      </c>
      <c r="E1538" s="2">
        <f t="shared" si="139"/>
        <v>-8.7140495767261683E-2</v>
      </c>
      <c r="F1538" s="2">
        <f t="shared" si="143"/>
        <v>-0.2549723033967296</v>
      </c>
      <c r="G1538" s="2">
        <f t="shared" si="141"/>
        <v>0.16783180762946792</v>
      </c>
      <c r="H1538" s="2" t="str">
        <f t="shared" si="142"/>
        <v>Sell</v>
      </c>
    </row>
    <row r="1539" spans="1:8" ht="13.5" x14ac:dyDescent="0.25">
      <c r="A1539" s="3">
        <f>TITRES_STAT!B1542</f>
        <v>44557</v>
      </c>
      <c r="B1539" s="6">
        <f>TITRES_STAT!D1542</f>
        <v>16.633400000000002</v>
      </c>
      <c r="C1539" s="2">
        <f t="shared" si="138"/>
        <v>16.401024209217663</v>
      </c>
      <c r="D1539" s="2">
        <f t="shared" si="140"/>
        <v>16.448034694719656</v>
      </c>
      <c r="E1539" s="2">
        <f t="shared" si="139"/>
        <v>-4.7010485501992605E-2</v>
      </c>
      <c r="F1539" s="2">
        <f t="shared" si="143"/>
        <v>-0.21337993981778222</v>
      </c>
      <c r="G1539" s="2">
        <f t="shared" si="141"/>
        <v>0.16636945431578962</v>
      </c>
      <c r="H1539" s="2" t="str">
        <f t="shared" si="142"/>
        <v>Sell</v>
      </c>
    </row>
    <row r="1540" spans="1:8" ht="13.5" x14ac:dyDescent="0.25">
      <c r="A1540" s="3">
        <f>TITRES_STAT!B1543</f>
        <v>44558</v>
      </c>
      <c r="B1540" s="6">
        <f>TITRES_STAT!D1543</f>
        <v>16.633400000000002</v>
      </c>
      <c r="C1540" s="2">
        <f t="shared" si="138"/>
        <v>16.447528177030328</v>
      </c>
      <c r="D1540" s="2">
        <f t="shared" si="140"/>
        <v>16.461765458073756</v>
      </c>
      <c r="E1540" s="2">
        <f t="shared" si="139"/>
        <v>-1.423728104342814E-2</v>
      </c>
      <c r="F1540" s="2">
        <f t="shared" si="143"/>
        <v>-0.17355140806291142</v>
      </c>
      <c r="G1540" s="2">
        <f t="shared" si="141"/>
        <v>0.15931412701948328</v>
      </c>
      <c r="H1540" s="2" t="str">
        <f t="shared" si="142"/>
        <v>Sell</v>
      </c>
    </row>
    <row r="1541" spans="1:8" ht="13.5" x14ac:dyDescent="0.25">
      <c r="A1541" s="3">
        <f>TITRES_STAT!B1544</f>
        <v>44559</v>
      </c>
      <c r="B1541" s="6">
        <f>TITRES_STAT!D1544</f>
        <v>16.613399999999999</v>
      </c>
      <c r="C1541" s="2">
        <f t="shared" si="138"/>
        <v>16.486877688256431</v>
      </c>
      <c r="D1541" s="2">
        <f t="shared" si="140"/>
        <v>16.47299764636459</v>
      </c>
      <c r="E1541" s="2">
        <f t="shared" si="139"/>
        <v>1.3880041891841444E-2</v>
      </c>
      <c r="F1541" s="2">
        <f t="shared" si="143"/>
        <v>-0.13606511807196087</v>
      </c>
      <c r="G1541" s="2">
        <f t="shared" si="141"/>
        <v>0.14994515996380231</v>
      </c>
      <c r="H1541" s="2" t="str">
        <f t="shared" si="142"/>
        <v>Sell</v>
      </c>
    </row>
    <row r="1542" spans="1:8" ht="13.5" x14ac:dyDescent="0.25">
      <c r="A1542" s="3">
        <f>TITRES_STAT!B1545</f>
        <v>44560</v>
      </c>
      <c r="B1542" s="6">
        <f>TITRES_STAT!D1545</f>
        <v>16.613399999999999</v>
      </c>
      <c r="C1542" s="2">
        <f t="shared" si="138"/>
        <v>16.520173428524672</v>
      </c>
      <c r="D1542" s="2">
        <f t="shared" si="140"/>
        <v>16.483397820707953</v>
      </c>
      <c r="E1542" s="2">
        <f t="shared" si="139"/>
        <v>3.6775607816718292E-2</v>
      </c>
      <c r="F1542" s="2">
        <f t="shared" si="143"/>
        <v>-0.10149697289422505</v>
      </c>
      <c r="G1542" s="2">
        <f t="shared" si="141"/>
        <v>0.13827258071094334</v>
      </c>
      <c r="H1542" s="2" t="str">
        <f t="shared" si="142"/>
        <v>Sell</v>
      </c>
    </row>
    <row r="1543" spans="1:8" ht="13.5" x14ac:dyDescent="0.25">
      <c r="A1543" s="3">
        <f>TITRES_STAT!B1546</f>
        <v>44561</v>
      </c>
      <c r="B1543" s="6">
        <f>TITRES_STAT!D1546</f>
        <v>16.613399999999999</v>
      </c>
      <c r="C1543" s="2">
        <f t="shared" si="138"/>
        <v>16.548346747213184</v>
      </c>
      <c r="D1543" s="2">
        <f t="shared" si="140"/>
        <v>16.493027611766625</v>
      </c>
      <c r="E1543" s="2">
        <f t="shared" si="139"/>
        <v>5.5319135446559642E-2</v>
      </c>
      <c r="F1543" s="2">
        <f t="shared" si="143"/>
        <v>-7.0133751226068117E-2</v>
      </c>
      <c r="G1543" s="2">
        <f t="shared" si="141"/>
        <v>0.12545288667262777</v>
      </c>
      <c r="H1543" s="2" t="str">
        <f t="shared" si="142"/>
        <v>Sell</v>
      </c>
    </row>
    <row r="1544" spans="1:8" ht="13.5" x14ac:dyDescent="0.25">
      <c r="A1544" s="3">
        <f>TITRES_STAT!B1547</f>
        <v>44564</v>
      </c>
      <c r="B1544" s="6">
        <f>TITRES_STAT!D1547</f>
        <v>16.613399999999999</v>
      </c>
      <c r="C1544" s="2">
        <f t="shared" si="138"/>
        <v>16.572185709180385</v>
      </c>
      <c r="D1544" s="2">
        <f t="shared" si="140"/>
        <v>16.501944084969097</v>
      </c>
      <c r="E1544" s="2">
        <f t="shared" si="139"/>
        <v>7.0241624211288212E-2</v>
      </c>
      <c r="F1544" s="2">
        <f t="shared" si="143"/>
        <v>-4.2058676138596859E-2</v>
      </c>
      <c r="G1544" s="2">
        <f t="shared" si="141"/>
        <v>0.11230030034988507</v>
      </c>
      <c r="H1544" s="2" t="str">
        <f t="shared" si="142"/>
        <v>Sell</v>
      </c>
    </row>
    <row r="1545" spans="1:8" ht="13.5" x14ac:dyDescent="0.25">
      <c r="A1545" s="3">
        <f>TITRES_STAT!B1548</f>
        <v>44565</v>
      </c>
      <c r="B1545" s="6">
        <f>TITRES_STAT!D1548</f>
        <v>16.613399999999999</v>
      </c>
      <c r="C1545" s="2">
        <f t="shared" si="138"/>
        <v>16.581603292383402</v>
      </c>
      <c r="D1545" s="2">
        <f t="shared" si="140"/>
        <v>16.510200078675091</v>
      </c>
      <c r="E1545" s="2">
        <f t="shared" si="139"/>
        <v>7.1403213708311597E-2</v>
      </c>
      <c r="F1545" s="2">
        <f t="shared" si="143"/>
        <v>-1.9366298169215174E-2</v>
      </c>
      <c r="G1545" s="2">
        <f t="shared" si="141"/>
        <v>9.0769511877526771E-2</v>
      </c>
      <c r="H1545" s="2" t="str">
        <f t="shared" si="142"/>
        <v>Sell</v>
      </c>
    </row>
    <row r="1546" spans="1:8" ht="13.5" x14ac:dyDescent="0.25">
      <c r="A1546" s="3">
        <f>TITRES_STAT!B1549</f>
        <v>44566</v>
      </c>
      <c r="B1546" s="6">
        <f>TITRES_STAT!D1549</f>
        <v>16.613399999999999</v>
      </c>
      <c r="C1546" s="2">
        <f t="shared" si="138"/>
        <v>16.589572016632111</v>
      </c>
      <c r="D1546" s="2">
        <f t="shared" si="140"/>
        <v>16.517844517291749</v>
      </c>
      <c r="E1546" s="2">
        <f t="shared" si="139"/>
        <v>7.1727499340362044E-2</v>
      </c>
      <c r="F1546" s="2">
        <f t="shared" si="143"/>
        <v>-1.1475386672997294E-3</v>
      </c>
      <c r="G1546" s="2">
        <f t="shared" si="141"/>
        <v>7.2875038007661777E-2</v>
      </c>
      <c r="H1546" s="2" t="str">
        <f t="shared" si="142"/>
        <v>Sell</v>
      </c>
    </row>
    <row r="1547" spans="1:8" ht="13.5" x14ac:dyDescent="0.25">
      <c r="A1547" s="3">
        <f>TITRES_STAT!B1550</f>
        <v>44567</v>
      </c>
      <c r="B1547" s="6">
        <f>TITRES_STAT!D1550</f>
        <v>16.613399999999999</v>
      </c>
      <c r="C1547" s="2">
        <f t="shared" si="138"/>
        <v>16.596314783304095</v>
      </c>
      <c r="D1547" s="2">
        <f t="shared" si="140"/>
        <v>16.524922701196065</v>
      </c>
      <c r="E1547" s="2">
        <f t="shared" si="139"/>
        <v>7.1392082108030053E-2</v>
      </c>
      <c r="F1547" s="2">
        <f t="shared" si="143"/>
        <v>1.3360385487766227E-2</v>
      </c>
      <c r="G1547" s="2">
        <f t="shared" si="141"/>
        <v>5.8031696620263827E-2</v>
      </c>
      <c r="H1547" s="2" t="str">
        <f t="shared" si="142"/>
        <v>Sell</v>
      </c>
    </row>
    <row r="1548" spans="1:8" ht="13.5" x14ac:dyDescent="0.25">
      <c r="A1548" s="3">
        <f>TITRES_STAT!B1551</f>
        <v>44568</v>
      </c>
      <c r="B1548" s="6">
        <f>TITRES_STAT!D1551</f>
        <v>16.613399999999999</v>
      </c>
      <c r="C1548" s="2">
        <f t="shared" si="138"/>
        <v>16.602020201257311</v>
      </c>
      <c r="D1548" s="2">
        <f t="shared" si="140"/>
        <v>16.531476575181543</v>
      </c>
      <c r="E1548" s="2">
        <f t="shared" si="139"/>
        <v>7.0543626075767918E-2</v>
      </c>
      <c r="F1548" s="2">
        <f t="shared" si="143"/>
        <v>2.4797033605366565E-2</v>
      </c>
      <c r="G1548" s="2">
        <f t="shared" si="141"/>
        <v>4.5746592470401352E-2</v>
      </c>
      <c r="H1548" s="2" t="str">
        <f t="shared" si="142"/>
        <v>Sell</v>
      </c>
    </row>
    <row r="1549" spans="1:8" ht="13.5" x14ac:dyDescent="0.25">
      <c r="A1549" s="3">
        <f>TITRES_STAT!B1552</f>
        <v>44571</v>
      </c>
      <c r="B1549" s="6">
        <f>TITRES_STAT!D1552</f>
        <v>16.613399999999999</v>
      </c>
      <c r="C1549" s="2">
        <f t="shared" si="138"/>
        <v>16.60684786260234</v>
      </c>
      <c r="D1549" s="2">
        <f t="shared" si="140"/>
        <v>16.537544977019948</v>
      </c>
      <c r="E1549" s="2">
        <f t="shared" si="139"/>
        <v>6.9302885582391838E-2</v>
      </c>
      <c r="F1549" s="2">
        <f t="shared" si="143"/>
        <v>3.3698204000771621E-2</v>
      </c>
      <c r="G1549" s="2">
        <f t="shared" si="141"/>
        <v>3.5604681581620216E-2</v>
      </c>
      <c r="H1549" s="2" t="str">
        <f t="shared" si="142"/>
        <v>Sell</v>
      </c>
    </row>
    <row r="1550" spans="1:8" ht="13.5" x14ac:dyDescent="0.25">
      <c r="A1550" s="3">
        <f>TITRES_STAT!B1553</f>
        <v>44572</v>
      </c>
      <c r="B1550" s="6">
        <f>TITRES_STAT!D1553</f>
        <v>16.613399999999999</v>
      </c>
      <c r="C1550" s="2">
        <f t="shared" si="138"/>
        <v>16.610932806817363</v>
      </c>
      <c r="D1550" s="2">
        <f t="shared" si="140"/>
        <v>16.543163867611064</v>
      </c>
      <c r="E1550" s="2">
        <f t="shared" si="139"/>
        <v>6.776893920629945E-2</v>
      </c>
      <c r="F1550" s="2">
        <f t="shared" si="143"/>
        <v>4.0512351041877191E-2</v>
      </c>
      <c r="G1550" s="2">
        <f t="shared" si="141"/>
        <v>2.7256588164422259E-2</v>
      </c>
      <c r="H1550" s="2" t="str">
        <f t="shared" si="142"/>
        <v>Sell</v>
      </c>
    </row>
    <row r="1551" spans="1:8" ht="13.5" x14ac:dyDescent="0.25">
      <c r="A1551" s="3">
        <f>TITRES_STAT!B1554</f>
        <v>44573</v>
      </c>
      <c r="B1551" s="6">
        <f>TITRES_STAT!D1554</f>
        <v>16.613399999999999</v>
      </c>
      <c r="C1551" s="2">
        <f t="shared" ref="C1551:C1614" si="144">$C$4*B1541+C1550*(1-$C$4)</f>
        <v>16.611312374999308</v>
      </c>
      <c r="D1551" s="2">
        <f t="shared" si="140"/>
        <v>16.548366544084317</v>
      </c>
      <c r="E1551" s="2">
        <f t="shared" si="139"/>
        <v>6.2945830914991063E-2</v>
      </c>
      <c r="F1551" s="2">
        <f t="shared" si="143"/>
        <v>4.4999047016499968E-2</v>
      </c>
      <c r="G1551" s="2">
        <f t="shared" si="141"/>
        <v>1.7946783898491095E-2</v>
      </c>
      <c r="H1551" s="2" t="str">
        <f t="shared" si="142"/>
        <v>Sell</v>
      </c>
    </row>
    <row r="1552" spans="1:8" ht="13.5" x14ac:dyDescent="0.25">
      <c r="A1552" s="3">
        <f>TITRES_STAT!B1555</f>
        <v>44574</v>
      </c>
      <c r="B1552" s="6">
        <f>TITRES_STAT!D1555</f>
        <v>16.613399999999999</v>
      </c>
      <c r="C1552" s="2">
        <f t="shared" si="144"/>
        <v>16.611633548076338</v>
      </c>
      <c r="D1552" s="2">
        <f t="shared" si="140"/>
        <v>16.553183837115107</v>
      </c>
      <c r="E1552" s="2">
        <f t="shared" si="139"/>
        <v>5.844971096123075E-2</v>
      </c>
      <c r="F1552" s="2">
        <f t="shared" si="143"/>
        <v>4.7689179805446125E-2</v>
      </c>
      <c r="G1552" s="2">
        <f t="shared" si="141"/>
        <v>1.0760531155784625E-2</v>
      </c>
      <c r="H1552" s="2" t="str">
        <f t="shared" si="142"/>
        <v>Sell</v>
      </c>
    </row>
    <row r="1553" spans="1:8" ht="13.5" x14ac:dyDescent="0.25">
      <c r="A1553" s="3">
        <f>TITRES_STAT!B1556</f>
        <v>44575</v>
      </c>
      <c r="B1553" s="6">
        <f>TITRES_STAT!D1556</f>
        <v>16.613399999999999</v>
      </c>
      <c r="C1553" s="2">
        <f t="shared" si="144"/>
        <v>16.611905309910746</v>
      </c>
      <c r="D1553" s="2">
        <f t="shared" si="140"/>
        <v>16.557644293625099</v>
      </c>
      <c r="E1553" s="2">
        <f t="shared" si="139"/>
        <v>5.4261016285646946E-2</v>
      </c>
      <c r="F1553" s="2">
        <f t="shared" si="143"/>
        <v>4.9003547101486293E-2</v>
      </c>
      <c r="G1553" s="2">
        <f t="shared" si="141"/>
        <v>5.2574691841606527E-3</v>
      </c>
      <c r="H1553" s="2" t="str">
        <f t="shared" si="142"/>
        <v>Sell</v>
      </c>
    </row>
    <row r="1554" spans="1:8" ht="13.5" x14ac:dyDescent="0.25">
      <c r="A1554" s="3">
        <f>TITRES_STAT!B1557</f>
        <v>44578</v>
      </c>
      <c r="B1554" s="6">
        <f>TITRES_STAT!D1557</f>
        <v>16.563400000000001</v>
      </c>
      <c r="C1554" s="2">
        <f t="shared" si="144"/>
        <v>16.612135262232169</v>
      </c>
      <c r="D1554" s="2">
        <f t="shared" si="140"/>
        <v>16.558070642245465</v>
      </c>
      <c r="E1554" s="2">
        <f t="shared" si="139"/>
        <v>5.4064619986704088E-2</v>
      </c>
      <c r="F1554" s="2">
        <f t="shared" si="143"/>
        <v>5.0015761678529856E-2</v>
      </c>
      <c r="G1554" s="2">
        <f t="shared" si="141"/>
        <v>4.0488583081742316E-3</v>
      </c>
      <c r="H1554" s="2" t="str">
        <f t="shared" si="142"/>
        <v>Sell</v>
      </c>
    </row>
    <row r="1555" spans="1:8" ht="13.5" x14ac:dyDescent="0.25">
      <c r="A1555" s="3">
        <f>TITRES_STAT!B1558</f>
        <v>44579</v>
      </c>
      <c r="B1555" s="6">
        <f>TITRES_STAT!D1558</f>
        <v>16.563400000000001</v>
      </c>
      <c r="C1555" s="2">
        <f t="shared" si="144"/>
        <v>16.612329837273375</v>
      </c>
      <c r="D1555" s="2">
        <f t="shared" si="140"/>
        <v>16.558465409486541</v>
      </c>
      <c r="E1555" s="2">
        <f t="shared" si="139"/>
        <v>5.3864427786834312E-2</v>
      </c>
      <c r="F1555" s="2">
        <f t="shared" si="143"/>
        <v>5.0785494900190749E-2</v>
      </c>
      <c r="G1555" s="2">
        <f t="shared" si="141"/>
        <v>3.0789328866435636E-3</v>
      </c>
      <c r="H1555" s="2" t="str">
        <f t="shared" si="142"/>
        <v>Sell</v>
      </c>
    </row>
    <row r="1556" spans="1:8" ht="13.5" x14ac:dyDescent="0.25">
      <c r="A1556" s="3">
        <f>TITRES_STAT!B1559</f>
        <v>44580</v>
      </c>
      <c r="B1556" s="6">
        <f>TITRES_STAT!D1559</f>
        <v>16.563400000000001</v>
      </c>
      <c r="C1556" s="2">
        <f t="shared" si="144"/>
        <v>16.612494477692856</v>
      </c>
      <c r="D1556" s="2">
        <f t="shared" si="140"/>
        <v>16.558830934709761</v>
      </c>
      <c r="E1556" s="2">
        <f t="shared" si="139"/>
        <v>5.3663542983095169E-2</v>
      </c>
      <c r="F1556" s="2">
        <f t="shared" si="143"/>
        <v>5.1361104516771637E-2</v>
      </c>
      <c r="G1556" s="2">
        <f t="shared" si="141"/>
        <v>2.3024384663235323E-3</v>
      </c>
      <c r="H1556" s="2" t="str">
        <f t="shared" si="142"/>
        <v>Sell</v>
      </c>
    </row>
    <row r="1557" spans="1:8" ht="13.5" x14ac:dyDescent="0.25">
      <c r="A1557" s="3">
        <f>TITRES_STAT!B1560</f>
        <v>44581</v>
      </c>
      <c r="B1557" s="6">
        <f>TITRES_STAT!D1560</f>
        <v>16.563400000000001</v>
      </c>
      <c r="C1557" s="2">
        <f t="shared" si="144"/>
        <v>16.612633788817032</v>
      </c>
      <c r="D1557" s="2">
        <f t="shared" si="140"/>
        <v>16.559169383990518</v>
      </c>
      <c r="E1557" s="2">
        <f t="shared" si="139"/>
        <v>5.3464404826513601E-2</v>
      </c>
      <c r="F1557" s="2">
        <f t="shared" si="143"/>
        <v>5.1781764578720031E-2</v>
      </c>
      <c r="G1557" s="2">
        <f t="shared" si="141"/>
        <v>1.6826402477935695E-3</v>
      </c>
      <c r="H1557" s="2" t="str">
        <f t="shared" si="142"/>
        <v>Sell</v>
      </c>
    </row>
    <row r="1558" spans="1:8" ht="13.5" x14ac:dyDescent="0.25">
      <c r="A1558" s="3">
        <f>TITRES_STAT!B1561</f>
        <v>44582</v>
      </c>
      <c r="B1558" s="6">
        <f>TITRES_STAT!D1561</f>
        <v>16.563400000000001</v>
      </c>
      <c r="C1558" s="2">
        <f t="shared" si="144"/>
        <v>16.612751667460564</v>
      </c>
      <c r="D1558" s="2">
        <f t="shared" si="140"/>
        <v>16.559482762954186</v>
      </c>
      <c r="E1558" s="2">
        <f t="shared" si="139"/>
        <v>5.3268904506378334E-2</v>
      </c>
      <c r="F1558" s="2">
        <f t="shared" si="143"/>
        <v>5.2079192564251697E-2</v>
      </c>
      <c r="G1558" s="2">
        <f t="shared" si="141"/>
        <v>1.1897119421266367E-3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6">
        <f>TITRES_STAT!D1562</f>
        <v>16.563400000000001</v>
      </c>
      <c r="C1559" s="2">
        <f t="shared" si="144"/>
        <v>16.612851410928169</v>
      </c>
      <c r="D1559" s="2">
        <f t="shared" si="140"/>
        <v>16.559772928661285</v>
      </c>
      <c r="E1559" s="2">
        <f t="shared" si="139"/>
        <v>5.3078482266883498E-2</v>
      </c>
      <c r="F1559" s="2">
        <f t="shared" si="143"/>
        <v>5.227905050477806E-2</v>
      </c>
      <c r="G1559" s="2">
        <f t="shared" si="141"/>
        <v>7.9943176210543754E-4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6">
        <f>TITRES_STAT!D1563</f>
        <v>16.563400000000001</v>
      </c>
      <c r="C1560" s="2">
        <f t="shared" si="144"/>
        <v>16.612935809246913</v>
      </c>
      <c r="D1560" s="2">
        <f t="shared" si="140"/>
        <v>16.560041600612301</v>
      </c>
      <c r="E1560" s="2">
        <f t="shared" si="139"/>
        <v>5.2894208634612028E-2</v>
      </c>
      <c r="F1560" s="2">
        <f t="shared" si="143"/>
        <v>5.2402082130744862E-2</v>
      </c>
      <c r="G1560" s="2">
        <f t="shared" si="141"/>
        <v>4.9212650386716572E-4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6">
        <f>TITRES_STAT!D1564</f>
        <v>16.563400000000001</v>
      </c>
      <c r="C1561" s="2">
        <f t="shared" si="144"/>
        <v>16.613007223208928</v>
      </c>
      <c r="D1561" s="2">
        <f t="shared" si="140"/>
        <v>16.560290370937317</v>
      </c>
      <c r="E1561" s="2">
        <f t="shared" si="139"/>
        <v>5.2716852271611714E-2</v>
      </c>
      <c r="F1561" s="2">
        <f t="shared" si="143"/>
        <v>5.2465036158918232E-2</v>
      </c>
      <c r="G1561" s="2">
        <f t="shared" si="141"/>
        <v>2.5181611269348148E-4</v>
      </c>
      <c r="H1561" s="2" t="str">
        <f t="shared" si="142"/>
        <v>Sell</v>
      </c>
    </row>
    <row r="1562" spans="1:8" ht="13.5" x14ac:dyDescent="0.25">
      <c r="A1562" s="3">
        <f>TITRES_STAT!B1565</f>
        <v>44588</v>
      </c>
      <c r="B1562" s="6">
        <f>TITRES_STAT!D1565</f>
        <v>16.563400000000001</v>
      </c>
      <c r="C1562" s="2">
        <f t="shared" si="144"/>
        <v>16.613067650407555</v>
      </c>
      <c r="D1562" s="2">
        <f t="shared" si="140"/>
        <v>16.560520713830851</v>
      </c>
      <c r="E1562" s="2">
        <f t="shared" si="139"/>
        <v>5.2546936576703729E-2</v>
      </c>
      <c r="F1562" s="2">
        <f t="shared" si="143"/>
        <v>5.2481416242475334E-2</v>
      </c>
      <c r="G1562" s="2">
        <f t="shared" si="141"/>
        <v>6.5520334228394428E-5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6">
        <f>TITRES_STAT!D1566</f>
        <v>15.824199999999999</v>
      </c>
      <c r="C1563" s="2">
        <f t="shared" si="144"/>
        <v>16.613118781114085</v>
      </c>
      <c r="D1563" s="2">
        <f t="shared" si="140"/>
        <v>16.505978438732271</v>
      </c>
      <c r="E1563" s="2">
        <f t="shared" si="139"/>
        <v>0.10714034238181469</v>
      </c>
      <c r="F1563" s="2">
        <f t="shared" si="143"/>
        <v>6.3413201470343211E-2</v>
      </c>
      <c r="G1563" s="2">
        <f t="shared" si="141"/>
        <v>4.3727140911471479E-2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6">
        <f>TITRES_STAT!D1567</f>
        <v>15.824199999999999</v>
      </c>
      <c r="C1564" s="2">
        <f t="shared" si="144"/>
        <v>16.605469737865764</v>
      </c>
      <c r="D1564" s="2">
        <f t="shared" si="140"/>
        <v>16.45547633215951</v>
      </c>
      <c r="E1564" s="2">
        <f t="shared" ref="E1564:E1627" si="145">C1564-D1564</f>
        <v>0.14999340570625463</v>
      </c>
      <c r="F1564" s="2">
        <f t="shared" si="143"/>
        <v>8.0729242317525499E-2</v>
      </c>
      <c r="G1564" s="2">
        <f t="shared" si="141"/>
        <v>6.9264163388729136E-2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6">
        <f>TITRES_STAT!D1568</f>
        <v>15.1149</v>
      </c>
      <c r="C1565" s="2">
        <f t="shared" si="144"/>
        <v>16.5989974705018</v>
      </c>
      <c r="D1565" s="2">
        <f t="shared" ref="D1565:D1628" si="146">$D$4*B1565+(1-$D$4)*D1564</f>
        <v>16.356174381629174</v>
      </c>
      <c r="E1565" s="2">
        <f t="shared" si="145"/>
        <v>0.24282308887262616</v>
      </c>
      <c r="F1565" s="2">
        <f t="shared" si="143"/>
        <v>0.11314801162854562</v>
      </c>
      <c r="G1565" s="2">
        <f t="shared" si="141"/>
        <v>0.12967507724408053</v>
      </c>
      <c r="H1565" s="2" t="str">
        <f t="shared" si="142"/>
        <v>Sell</v>
      </c>
    </row>
    <row r="1566" spans="1:8" ht="13.5" x14ac:dyDescent="0.25">
      <c r="A1566" s="3">
        <f>TITRES_STAT!B1569</f>
        <v>44594</v>
      </c>
      <c r="B1566" s="6">
        <f>TITRES_STAT!D1569</f>
        <v>14.984999999999999</v>
      </c>
      <c r="C1566" s="2">
        <f t="shared" si="144"/>
        <v>16.593520936578447</v>
      </c>
      <c r="D1566" s="2">
        <f t="shared" si="146"/>
        <v>16.254605908915902</v>
      </c>
      <c r="E1566" s="2">
        <f t="shared" si="145"/>
        <v>0.33891502766254433</v>
      </c>
      <c r="F1566" s="2">
        <f t="shared" si="143"/>
        <v>0.15830141483534538</v>
      </c>
      <c r="G1566" s="2">
        <f t="shared" si="141"/>
        <v>0.18061361282719895</v>
      </c>
      <c r="H1566" s="2" t="str">
        <f t="shared" si="142"/>
        <v>Sell</v>
      </c>
    </row>
    <row r="1567" spans="1:8" ht="13.5" x14ac:dyDescent="0.25">
      <c r="A1567" s="3">
        <f>TITRES_STAT!B1570</f>
        <v>44595</v>
      </c>
      <c r="B1567" s="6">
        <f>TITRES_STAT!D1570</f>
        <v>14.984999999999999</v>
      </c>
      <c r="C1567" s="2">
        <f t="shared" si="144"/>
        <v>16.588886946335609</v>
      </c>
      <c r="D1567" s="2">
        <f t="shared" si="146"/>
        <v>16.160561026773983</v>
      </c>
      <c r="E1567" s="2">
        <f t="shared" si="145"/>
        <v>0.42832591956162602</v>
      </c>
      <c r="F1567" s="2">
        <f t="shared" si="143"/>
        <v>0.2123063157806015</v>
      </c>
      <c r="G1567" s="2">
        <f t="shared" si="141"/>
        <v>0.21601960378102453</v>
      </c>
      <c r="H1567" s="2" t="str">
        <f t="shared" si="142"/>
        <v>Sell</v>
      </c>
    </row>
    <row r="1568" spans="1:8" ht="13.5" x14ac:dyDescent="0.25">
      <c r="A1568" s="3">
        <f>TITRES_STAT!B1571</f>
        <v>44596</v>
      </c>
      <c r="B1568" s="6">
        <f>TITRES_STAT!D1571</f>
        <v>14.984999999999999</v>
      </c>
      <c r="C1568" s="2">
        <f t="shared" si="144"/>
        <v>16.584965877668594</v>
      </c>
      <c r="D1568" s="2">
        <f t="shared" si="146"/>
        <v>16.073482432198134</v>
      </c>
      <c r="E1568" s="2">
        <f t="shared" si="145"/>
        <v>0.51148344547046065</v>
      </c>
      <c r="F1568" s="2">
        <f t="shared" si="143"/>
        <v>0.27214174171857336</v>
      </c>
      <c r="G1568" s="2">
        <f t="shared" si="141"/>
        <v>0.23934170375188729</v>
      </c>
      <c r="H1568" s="2" t="str">
        <f t="shared" si="142"/>
        <v>Sell</v>
      </c>
    </row>
    <row r="1569" spans="1:8" ht="13.5" x14ac:dyDescent="0.25">
      <c r="A1569" s="3">
        <f>TITRES_STAT!B1572</f>
        <v>44599</v>
      </c>
      <c r="B1569" s="6">
        <f>TITRES_STAT!D1572</f>
        <v>14.3157</v>
      </c>
      <c r="C1569" s="2">
        <f t="shared" si="144"/>
        <v>16.581648050334966</v>
      </c>
      <c r="D1569" s="2">
        <f t="shared" si="146"/>
        <v>15.943276326109382</v>
      </c>
      <c r="E1569" s="2">
        <f t="shared" si="145"/>
        <v>0.63837172422558375</v>
      </c>
      <c r="F1569" s="2">
        <f t="shared" si="143"/>
        <v>0.34538773821997548</v>
      </c>
      <c r="G1569" s="2">
        <f t="shared" si="141"/>
        <v>0.29298398600560827</v>
      </c>
      <c r="H1569" s="2" t="str">
        <f t="shared" si="142"/>
        <v>Sell</v>
      </c>
    </row>
    <row r="1570" spans="1:8" ht="13.5" x14ac:dyDescent="0.25">
      <c r="A1570" s="3">
        <f>TITRES_STAT!B1573</f>
        <v>44600</v>
      </c>
      <c r="B1570" s="6">
        <f>TITRES_STAT!D1573</f>
        <v>14.3157</v>
      </c>
      <c r="C1570" s="2">
        <f t="shared" si="144"/>
        <v>16.578840657975739</v>
      </c>
      <c r="D1570" s="2">
        <f t="shared" si="146"/>
        <v>15.822715116767947</v>
      </c>
      <c r="E1570" s="2">
        <f t="shared" si="145"/>
        <v>0.7561255412077923</v>
      </c>
      <c r="F1570" s="2">
        <f t="shared" si="143"/>
        <v>0.42753529881753882</v>
      </c>
      <c r="G1570" s="2">
        <f t="shared" si="141"/>
        <v>0.32859024239025347</v>
      </c>
      <c r="H1570" s="2" t="str">
        <f t="shared" si="142"/>
        <v>Sell</v>
      </c>
    </row>
    <row r="1571" spans="1:8" ht="13.5" x14ac:dyDescent="0.25">
      <c r="A1571" s="3">
        <f>TITRES_STAT!B1574</f>
        <v>44601</v>
      </c>
      <c r="B1571" s="6">
        <f>TITRES_STAT!D1574</f>
        <v>14.3157</v>
      </c>
      <c r="C1571" s="2">
        <f t="shared" si="144"/>
        <v>16.576465172133318</v>
      </c>
      <c r="D1571" s="2">
        <f t="shared" si="146"/>
        <v>15.711084367377728</v>
      </c>
      <c r="E1571" s="2">
        <f t="shared" si="145"/>
        <v>0.8653808047555902</v>
      </c>
      <c r="F1571" s="2">
        <f t="shared" si="143"/>
        <v>0.51510440000514912</v>
      </c>
      <c r="G1571" s="2">
        <f t="shared" si="141"/>
        <v>0.35027640475044108</v>
      </c>
      <c r="H1571" s="2" t="str">
        <f t="shared" si="142"/>
        <v>Sell</v>
      </c>
    </row>
    <row r="1572" spans="1:8" ht="13.5" x14ac:dyDescent="0.25">
      <c r="A1572" s="3">
        <f>TITRES_STAT!B1575</f>
        <v>44602</v>
      </c>
      <c r="B1572" s="6">
        <f>TITRES_STAT!D1575</f>
        <v>13.986000000000001</v>
      </c>
      <c r="C1572" s="2">
        <f t="shared" si="144"/>
        <v>16.574455145651267</v>
      </c>
      <c r="D1572" s="2">
        <f t="shared" si="146"/>
        <v>15.583300340164563</v>
      </c>
      <c r="E1572" s="2">
        <f t="shared" si="145"/>
        <v>0.99115480548670476</v>
      </c>
      <c r="F1572" s="2">
        <f t="shared" si="143"/>
        <v>0.61031448110146025</v>
      </c>
      <c r="G1572" s="2">
        <f t="shared" ref="G1572:G1635" si="147">E1572-F1572</f>
        <v>0.38084032438524451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44603</v>
      </c>
      <c r="B1573" s="6">
        <f>TITRES_STAT!D1576</f>
        <v>13.986000000000001</v>
      </c>
      <c r="C1573" s="2">
        <f t="shared" si="144"/>
        <v>16.459031277089533</v>
      </c>
      <c r="D1573" s="2">
        <f t="shared" si="146"/>
        <v>15.464981796448669</v>
      </c>
      <c r="E1573" s="2">
        <f t="shared" si="145"/>
        <v>0.9940494806408644</v>
      </c>
      <c r="F1573" s="2">
        <f t="shared" ref="F1573:F1636" si="149">(E1573*(2/(10)))+((1-(2/10))*F1572)</f>
        <v>0.68706148100934117</v>
      </c>
      <c r="G1573" s="2">
        <f t="shared" si="147"/>
        <v>0.30698799963152323</v>
      </c>
      <c r="H1573" s="2" t="str">
        <f t="shared" si="148"/>
        <v>Sell</v>
      </c>
    </row>
    <row r="1574" spans="1:8" ht="13.5" x14ac:dyDescent="0.25">
      <c r="A1574" s="3">
        <f>TITRES_STAT!B1577</f>
        <v>44606</v>
      </c>
      <c r="B1574" s="6">
        <f>TITRES_STAT!D1577</f>
        <v>13.986000000000001</v>
      </c>
      <c r="C1574" s="2">
        <f t="shared" si="144"/>
        <v>16.361364926768069</v>
      </c>
      <c r="D1574" s="2">
        <f t="shared" si="146"/>
        <v>15.355427589304323</v>
      </c>
      <c r="E1574" s="2">
        <f t="shared" si="145"/>
        <v>1.0059373374637453</v>
      </c>
      <c r="F1574" s="2">
        <f t="shared" si="149"/>
        <v>0.75083665230022201</v>
      </c>
      <c r="G1574" s="2">
        <f t="shared" si="147"/>
        <v>0.25510068516352324</v>
      </c>
      <c r="H1574" s="2" t="str">
        <f t="shared" si="148"/>
        <v>Sell</v>
      </c>
    </row>
    <row r="1575" spans="1:8" ht="13.5" x14ac:dyDescent="0.25">
      <c r="A1575" s="3">
        <f>TITRES_STAT!B1578</f>
        <v>44607</v>
      </c>
      <c r="B1575" s="6">
        <f>TITRES_STAT!D1578</f>
        <v>13.986000000000001</v>
      </c>
      <c r="C1575" s="2">
        <f t="shared" si="144"/>
        <v>16.169601091880672</v>
      </c>
      <c r="D1575" s="2">
        <f t="shared" si="146"/>
        <v>15.253988508615114</v>
      </c>
      <c r="E1575" s="2">
        <f t="shared" si="145"/>
        <v>0.91561258326555794</v>
      </c>
      <c r="F1575" s="2">
        <f t="shared" si="149"/>
        <v>0.78379183849328926</v>
      </c>
      <c r="G1575" s="2">
        <f t="shared" si="147"/>
        <v>0.13182074477226868</v>
      </c>
      <c r="H1575" s="2" t="str">
        <f t="shared" si="148"/>
        <v>Sell</v>
      </c>
    </row>
    <row r="1576" spans="1:8" ht="13.5" x14ac:dyDescent="0.25">
      <c r="A1576" s="3">
        <f>TITRES_STAT!B1579</f>
        <v>44608</v>
      </c>
      <c r="B1576" s="6">
        <f>TITRES_STAT!D1579</f>
        <v>13.3666</v>
      </c>
      <c r="C1576" s="2">
        <f t="shared" si="144"/>
        <v>15.987354770052875</v>
      </c>
      <c r="D1576" s="2">
        <f t="shared" si="146"/>
        <v>15.114181952421401</v>
      </c>
      <c r="E1576" s="2">
        <f t="shared" si="145"/>
        <v>0.87317281763147392</v>
      </c>
      <c r="F1576" s="2">
        <f t="shared" si="149"/>
        <v>0.80166803432092626</v>
      </c>
      <c r="G1576" s="2">
        <f t="shared" si="147"/>
        <v>7.1504783310547659E-2</v>
      </c>
      <c r="H1576" s="2" t="str">
        <f t="shared" si="148"/>
        <v>Sell</v>
      </c>
    </row>
    <row r="1577" spans="1:8" ht="13.5" x14ac:dyDescent="0.25">
      <c r="A1577" s="3">
        <f>TITRES_STAT!B1580</f>
        <v>44609</v>
      </c>
      <c r="B1577" s="6">
        <f>TITRES_STAT!D1580</f>
        <v>13.3666</v>
      </c>
      <c r="C1577" s="2">
        <f t="shared" si="144"/>
        <v>15.833146343890895</v>
      </c>
      <c r="D1577" s="2">
        <f t="shared" si="146"/>
        <v>14.984731437427222</v>
      </c>
      <c r="E1577" s="2">
        <f t="shared" si="145"/>
        <v>0.8484149064636739</v>
      </c>
      <c r="F1577" s="2">
        <f t="shared" si="149"/>
        <v>0.81101740874947592</v>
      </c>
      <c r="G1577" s="2">
        <f t="shared" si="147"/>
        <v>3.739749771419798E-2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6">
        <f>TITRES_STAT!D1581</f>
        <v>13.3666</v>
      </c>
      <c r="C1578" s="2">
        <f t="shared" si="144"/>
        <v>15.702662290984605</v>
      </c>
      <c r="D1578" s="2">
        <f t="shared" si="146"/>
        <v>14.864869849469649</v>
      </c>
      <c r="E1578" s="2">
        <f t="shared" si="145"/>
        <v>0.83779244151495647</v>
      </c>
      <c r="F1578" s="2">
        <f t="shared" si="149"/>
        <v>0.81637241530257199</v>
      </c>
      <c r="G1578" s="2">
        <f t="shared" si="147"/>
        <v>2.142002621238448E-2</v>
      </c>
      <c r="H1578" s="2" t="str">
        <f t="shared" si="148"/>
        <v>Sell</v>
      </c>
    </row>
    <row r="1579" spans="1:8" ht="13.5" x14ac:dyDescent="0.25">
      <c r="A1579" s="3">
        <f>TITRES_STAT!B1582</f>
        <v>44613</v>
      </c>
      <c r="B1579" s="6">
        <f>TITRES_STAT!D1582</f>
        <v>13.3666</v>
      </c>
      <c r="C1579" s="2">
        <f t="shared" si="144"/>
        <v>15.489283476986975</v>
      </c>
      <c r="D1579" s="2">
        <f t="shared" si="146"/>
        <v>14.753886897657082</v>
      </c>
      <c r="E1579" s="2">
        <f t="shared" si="145"/>
        <v>0.73539657932989222</v>
      </c>
      <c r="F1579" s="2">
        <f t="shared" si="149"/>
        <v>0.80017724810803603</v>
      </c>
      <c r="G1579" s="2">
        <f t="shared" si="147"/>
        <v>-6.4780668778143813E-2</v>
      </c>
      <c r="H1579" s="2" t="str">
        <f t="shared" si="148"/>
        <v>Hold</v>
      </c>
    </row>
    <row r="1580" spans="1:8" ht="13.5" x14ac:dyDescent="0.25">
      <c r="A1580" s="3">
        <f>TITRES_STAT!B1583</f>
        <v>44614</v>
      </c>
      <c r="B1580" s="6">
        <f>TITRES_STAT!D1583</f>
        <v>13.3666</v>
      </c>
      <c r="C1580" s="2">
        <f t="shared" si="144"/>
        <v>15.308732172835132</v>
      </c>
      <c r="D1580" s="2">
        <f t="shared" si="146"/>
        <v>14.651124905238039</v>
      </c>
      <c r="E1580" s="2">
        <f t="shared" si="145"/>
        <v>0.65760726759709343</v>
      </c>
      <c r="F1580" s="2">
        <f t="shared" si="149"/>
        <v>0.77166325200584751</v>
      </c>
      <c r="G1580" s="2">
        <f t="shared" si="147"/>
        <v>-0.11405598440875409</v>
      </c>
      <c r="H1580" s="2" t="str">
        <f t="shared" si="148"/>
        <v>Hold</v>
      </c>
    </row>
    <row r="1581" spans="1:8" ht="13.5" x14ac:dyDescent="0.25">
      <c r="A1581" s="3">
        <f>TITRES_STAT!B1584</f>
        <v>44615</v>
      </c>
      <c r="B1581" s="6">
        <f>TITRES_STAT!D1584</f>
        <v>13.3666</v>
      </c>
      <c r="C1581" s="2">
        <f t="shared" si="144"/>
        <v>15.155957992398958</v>
      </c>
      <c r="D1581" s="2">
        <f t="shared" si="146"/>
        <v>14.555974912257442</v>
      </c>
      <c r="E1581" s="2">
        <f t="shared" si="145"/>
        <v>0.59998308014151647</v>
      </c>
      <c r="F1581" s="2">
        <f t="shared" si="149"/>
        <v>0.73732721763298126</v>
      </c>
      <c r="G1581" s="2">
        <f t="shared" si="147"/>
        <v>-0.13734413749146479</v>
      </c>
      <c r="H1581" s="2" t="str">
        <f t="shared" si="148"/>
        <v>Hold</v>
      </c>
    </row>
    <row r="1582" spans="1:8" ht="13.5" x14ac:dyDescent="0.25">
      <c r="A1582" s="3">
        <f>TITRES_STAT!B1585</f>
        <v>44616</v>
      </c>
      <c r="B1582" s="6">
        <f>TITRES_STAT!D1585</f>
        <v>13.3666</v>
      </c>
      <c r="C1582" s="2">
        <f t="shared" si="144"/>
        <v>14.97596445510681</v>
      </c>
      <c r="D1582" s="2">
        <f t="shared" si="146"/>
        <v>14.467873066905039</v>
      </c>
      <c r="E1582" s="2">
        <f t="shared" si="145"/>
        <v>0.50809138820177147</v>
      </c>
      <c r="F1582" s="2">
        <f t="shared" si="149"/>
        <v>0.69148005174673943</v>
      </c>
      <c r="G1582" s="2">
        <f t="shared" si="147"/>
        <v>-0.18338866354496797</v>
      </c>
      <c r="H1582" s="2" t="str">
        <f t="shared" si="148"/>
        <v>Hold</v>
      </c>
    </row>
    <row r="1583" spans="1:8" ht="13.5" x14ac:dyDescent="0.25">
      <c r="A1583" s="3">
        <f>TITRES_STAT!B1586</f>
        <v>44617</v>
      </c>
      <c r="B1583" s="6">
        <f>TITRES_STAT!D1586</f>
        <v>13.3666</v>
      </c>
      <c r="C1583" s="2">
        <f t="shared" si="144"/>
        <v>14.823662231244224</v>
      </c>
      <c r="D1583" s="2">
        <f t="shared" si="146"/>
        <v>14.386297284171331</v>
      </c>
      <c r="E1583" s="2">
        <f t="shared" si="145"/>
        <v>0.43736494707289353</v>
      </c>
      <c r="F1583" s="2">
        <f t="shared" si="149"/>
        <v>0.64065703081197023</v>
      </c>
      <c r="G1583" s="2">
        <f t="shared" si="147"/>
        <v>-0.2032920837390767</v>
      </c>
      <c r="H1583" s="2" t="str">
        <f t="shared" si="148"/>
        <v>Hold</v>
      </c>
    </row>
    <row r="1584" spans="1:8" ht="13.5" x14ac:dyDescent="0.25">
      <c r="A1584" s="3">
        <f>TITRES_STAT!B1587</f>
        <v>44620</v>
      </c>
      <c r="B1584" s="6">
        <f>TITRES_STAT!D1587</f>
        <v>13.3666</v>
      </c>
      <c r="C1584" s="2">
        <f t="shared" si="144"/>
        <v>14.694791118745114</v>
      </c>
      <c r="D1584" s="2">
        <f t="shared" si="146"/>
        <v>14.31076415201049</v>
      </c>
      <c r="E1584" s="2">
        <f t="shared" si="145"/>
        <v>0.38402696673462344</v>
      </c>
      <c r="F1584" s="2">
        <f t="shared" si="149"/>
        <v>0.58933101799650089</v>
      </c>
      <c r="G1584" s="2">
        <f t="shared" si="147"/>
        <v>-0.20530405126187745</v>
      </c>
      <c r="H1584" s="2" t="str">
        <f t="shared" si="148"/>
        <v>Hold</v>
      </c>
    </row>
    <row r="1585" spans="1:8" ht="13.5" x14ac:dyDescent="0.25">
      <c r="A1585" s="3">
        <f>TITRES_STAT!B1588</f>
        <v>44621</v>
      </c>
      <c r="B1585" s="6">
        <f>TITRES_STAT!D1588</f>
        <v>13.3666</v>
      </c>
      <c r="C1585" s="2">
        <f t="shared" si="144"/>
        <v>14.585746331245865</v>
      </c>
      <c r="D1585" s="2">
        <f t="shared" si="146"/>
        <v>14.240826066676378</v>
      </c>
      <c r="E1585" s="2">
        <f t="shared" si="145"/>
        <v>0.34492026456948643</v>
      </c>
      <c r="F1585" s="2">
        <f t="shared" si="149"/>
        <v>0.54044886731109798</v>
      </c>
      <c r="G1585" s="2">
        <f t="shared" si="147"/>
        <v>-0.19552860274161155</v>
      </c>
      <c r="H1585" s="2" t="str">
        <f t="shared" si="148"/>
        <v>Hold</v>
      </c>
    </row>
    <row r="1586" spans="1:8" ht="13.5" x14ac:dyDescent="0.25">
      <c r="A1586" s="3">
        <f>TITRES_STAT!B1589</f>
        <v>44622</v>
      </c>
      <c r="B1586" s="6">
        <f>TITRES_STAT!D1589</f>
        <v>13.3666</v>
      </c>
      <c r="C1586" s="2">
        <f t="shared" si="144"/>
        <v>14.398185357208039</v>
      </c>
      <c r="D1586" s="2">
        <f t="shared" si="146"/>
        <v>14.176068580255905</v>
      </c>
      <c r="E1586" s="2">
        <f t="shared" si="145"/>
        <v>0.22211677695213439</v>
      </c>
      <c r="F1586" s="2">
        <f t="shared" si="149"/>
        <v>0.47678244923930524</v>
      </c>
      <c r="G1586" s="2">
        <f t="shared" si="147"/>
        <v>-0.25466567228717085</v>
      </c>
      <c r="H1586" s="2" t="str">
        <f t="shared" si="148"/>
        <v>Hold</v>
      </c>
    </row>
    <row r="1587" spans="1:8" ht="13.5" x14ac:dyDescent="0.25">
      <c r="A1587" s="3">
        <f>TITRES_STAT!B1590</f>
        <v>44623</v>
      </c>
      <c r="B1587" s="6">
        <f>TITRES_STAT!D1590</f>
        <v>13.3666</v>
      </c>
      <c r="C1587" s="2">
        <f t="shared" si="144"/>
        <v>14.239479917637571</v>
      </c>
      <c r="D1587" s="2">
        <f t="shared" si="146"/>
        <v>14.116107944681392</v>
      </c>
      <c r="E1587" s="2">
        <f t="shared" si="145"/>
        <v>0.12337197295617841</v>
      </c>
      <c r="F1587" s="2">
        <f t="shared" si="149"/>
        <v>0.40610035398267985</v>
      </c>
      <c r="G1587" s="2">
        <f t="shared" si="147"/>
        <v>-0.28272838102650144</v>
      </c>
      <c r="H1587" s="2" t="str">
        <f t="shared" si="148"/>
        <v>Hold</v>
      </c>
    </row>
    <row r="1588" spans="1:8" ht="13.5" x14ac:dyDescent="0.25">
      <c r="A1588" s="3">
        <f>TITRES_STAT!B1591</f>
        <v>44624</v>
      </c>
      <c r="B1588" s="6">
        <f>TITRES_STAT!D1591</f>
        <v>13.3666</v>
      </c>
      <c r="C1588" s="2">
        <f t="shared" si="144"/>
        <v>14.105190699539483</v>
      </c>
      <c r="D1588" s="2">
        <f t="shared" si="146"/>
        <v>14.060588837667956</v>
      </c>
      <c r="E1588" s="2">
        <f t="shared" si="145"/>
        <v>4.4601861871527149E-2</v>
      </c>
      <c r="F1588" s="2">
        <f t="shared" si="149"/>
        <v>0.33380065556044936</v>
      </c>
      <c r="G1588" s="2">
        <f t="shared" si="147"/>
        <v>-0.28919879368892221</v>
      </c>
      <c r="H1588" s="2" t="str">
        <f t="shared" si="148"/>
        <v>Hold</v>
      </c>
    </row>
    <row r="1589" spans="1:8" ht="13.5" x14ac:dyDescent="0.25">
      <c r="A1589" s="3">
        <f>TITRES_STAT!B1592</f>
        <v>44627</v>
      </c>
      <c r="B1589" s="6">
        <f>TITRES_STAT!D1592</f>
        <v>13.3666</v>
      </c>
      <c r="C1589" s="2">
        <f t="shared" si="144"/>
        <v>13.991561361148793</v>
      </c>
      <c r="D1589" s="2">
        <f t="shared" si="146"/>
        <v>14.009182257099958</v>
      </c>
      <c r="E1589" s="2">
        <f t="shared" si="145"/>
        <v>-1.7620895951164783E-2</v>
      </c>
      <c r="F1589" s="2">
        <f t="shared" si="149"/>
        <v>0.26351634525812656</v>
      </c>
      <c r="G1589" s="2">
        <f t="shared" si="147"/>
        <v>-0.28113724120929134</v>
      </c>
      <c r="H1589" s="2" t="str">
        <f t="shared" si="148"/>
        <v>Hold</v>
      </c>
    </row>
    <row r="1590" spans="1:8" ht="13.5" x14ac:dyDescent="0.25">
      <c r="A1590" s="3">
        <f>TITRES_STAT!B1593</f>
        <v>44628</v>
      </c>
      <c r="B1590" s="6">
        <f>TITRES_STAT!D1593</f>
        <v>13.3666</v>
      </c>
      <c r="C1590" s="2">
        <f t="shared" si="144"/>
        <v>13.895413459433595</v>
      </c>
      <c r="D1590" s="2">
        <f t="shared" si="146"/>
        <v>13.96158357138885</v>
      </c>
      <c r="E1590" s="2">
        <f t="shared" si="145"/>
        <v>-6.6170111955255351E-2</v>
      </c>
      <c r="F1590" s="2">
        <f t="shared" si="149"/>
        <v>0.19757905381545018</v>
      </c>
      <c r="G1590" s="2">
        <f t="shared" si="147"/>
        <v>-0.26374916577070551</v>
      </c>
      <c r="H1590" s="2" t="str">
        <f t="shared" si="148"/>
        <v>Hold</v>
      </c>
    </row>
    <row r="1591" spans="1:8" ht="13.5" x14ac:dyDescent="0.25">
      <c r="A1591" s="3">
        <f>TITRES_STAT!B1594</f>
        <v>44629</v>
      </c>
      <c r="B1591" s="6">
        <f>TITRES_STAT!D1594</f>
        <v>13.3666</v>
      </c>
      <c r="C1591" s="2">
        <f t="shared" si="144"/>
        <v>13.814057542597658</v>
      </c>
      <c r="D1591" s="2">
        <f t="shared" si="146"/>
        <v>13.917510714248934</v>
      </c>
      <c r="E1591" s="2">
        <f t="shared" si="145"/>
        <v>-0.10345317165127632</v>
      </c>
      <c r="F1591" s="2">
        <f t="shared" si="149"/>
        <v>0.13737260872210488</v>
      </c>
      <c r="G1591" s="2">
        <f t="shared" si="147"/>
        <v>-0.2408257803733812</v>
      </c>
      <c r="H1591" s="2" t="str">
        <f t="shared" si="148"/>
        <v>Hold</v>
      </c>
    </row>
    <row r="1592" spans="1:8" ht="13.5" x14ac:dyDescent="0.25">
      <c r="A1592" s="3">
        <f>TITRES_STAT!B1595</f>
        <v>44630</v>
      </c>
      <c r="B1592" s="6">
        <f>TITRES_STAT!D1595</f>
        <v>12.987</v>
      </c>
      <c r="C1592" s="2">
        <f t="shared" si="144"/>
        <v>13.745217920659556</v>
      </c>
      <c r="D1592" s="2">
        <f t="shared" si="146"/>
        <v>13.848583994674939</v>
      </c>
      <c r="E1592" s="2">
        <f t="shared" si="145"/>
        <v>-0.10336607401538345</v>
      </c>
      <c r="F1592" s="2">
        <f t="shared" si="149"/>
        <v>8.9224872174607228E-2</v>
      </c>
      <c r="G1592" s="2">
        <f t="shared" si="147"/>
        <v>-0.19259094618999067</v>
      </c>
      <c r="H1592" s="2" t="str">
        <f t="shared" si="148"/>
        <v>Hold</v>
      </c>
    </row>
    <row r="1593" spans="1:8" ht="13.5" x14ac:dyDescent="0.25">
      <c r="A1593" s="3">
        <f>TITRES_STAT!B1596</f>
        <v>44631</v>
      </c>
      <c r="B1593" s="6">
        <f>TITRES_STAT!D1596</f>
        <v>12.987</v>
      </c>
      <c r="C1593" s="2">
        <f t="shared" si="144"/>
        <v>13.686969009788855</v>
      </c>
      <c r="D1593" s="2">
        <f t="shared" si="146"/>
        <v>13.784762958032351</v>
      </c>
      <c r="E1593" s="2">
        <f t="shared" si="145"/>
        <v>-9.7793948243495521E-2</v>
      </c>
      <c r="F1593" s="2">
        <f t="shared" si="149"/>
        <v>5.1821108090986681E-2</v>
      </c>
      <c r="G1593" s="2">
        <f t="shared" si="147"/>
        <v>-0.14961505633448219</v>
      </c>
      <c r="H1593" s="2" t="str">
        <f t="shared" si="148"/>
        <v>Hold</v>
      </c>
    </row>
    <row r="1594" spans="1:8" ht="13.5" x14ac:dyDescent="0.25">
      <c r="A1594" s="3">
        <f>TITRES_STAT!B1597</f>
        <v>44634</v>
      </c>
      <c r="B1594" s="6">
        <f>TITRES_STAT!D1597</f>
        <v>12.987</v>
      </c>
      <c r="C1594" s="2">
        <f t="shared" si="144"/>
        <v>13.63768146982134</v>
      </c>
      <c r="D1594" s="2">
        <f t="shared" si="146"/>
        <v>13.72566940558551</v>
      </c>
      <c r="E1594" s="2">
        <f t="shared" si="145"/>
        <v>-8.7987935764170189E-2</v>
      </c>
      <c r="F1594" s="2">
        <f t="shared" si="149"/>
        <v>2.3859299319955309E-2</v>
      </c>
      <c r="G1594" s="2">
        <f t="shared" si="147"/>
        <v>-0.1118472350841255</v>
      </c>
      <c r="H1594" s="2" t="str">
        <f t="shared" si="148"/>
        <v>Hold</v>
      </c>
    </row>
    <row r="1595" spans="1:8" ht="13.5" x14ac:dyDescent="0.25">
      <c r="A1595" s="3">
        <f>TITRES_STAT!B1598</f>
        <v>44635</v>
      </c>
      <c r="B1595" s="6">
        <f>TITRES_STAT!D1598</f>
        <v>12.987</v>
      </c>
      <c r="C1595" s="2">
        <f t="shared" si="144"/>
        <v>13.595976628310364</v>
      </c>
      <c r="D1595" s="2">
        <f t="shared" si="146"/>
        <v>13.670953153319916</v>
      </c>
      <c r="E1595" s="2">
        <f t="shared" si="145"/>
        <v>-7.4976525009551764E-2</v>
      </c>
      <c r="F1595" s="2">
        <f t="shared" si="149"/>
        <v>4.0921344540538959E-3</v>
      </c>
      <c r="G1595" s="2">
        <f t="shared" si="147"/>
        <v>-7.9068659463605667E-2</v>
      </c>
      <c r="H1595" s="2" t="str">
        <f t="shared" si="148"/>
        <v>Hold</v>
      </c>
    </row>
    <row r="1596" spans="1:8" ht="13.5" x14ac:dyDescent="0.25">
      <c r="A1596" s="3">
        <f>TITRES_STAT!B1599</f>
        <v>44636</v>
      </c>
      <c r="B1596" s="6">
        <f>TITRES_STAT!D1599</f>
        <v>12.987</v>
      </c>
      <c r="C1596" s="2">
        <f t="shared" si="144"/>
        <v>13.560687916262616</v>
      </c>
      <c r="D1596" s="2">
        <f t="shared" si="146"/>
        <v>13.6202899567777</v>
      </c>
      <c r="E1596" s="2">
        <f t="shared" si="145"/>
        <v>-5.9602040515084553E-2</v>
      </c>
      <c r="F1596" s="2">
        <f t="shared" si="149"/>
        <v>-8.6467005397737953E-3</v>
      </c>
      <c r="G1596" s="2">
        <f t="shared" si="147"/>
        <v>-5.0955339975310758E-2</v>
      </c>
      <c r="H1596" s="2" t="str">
        <f t="shared" si="148"/>
        <v>Hold</v>
      </c>
    </row>
    <row r="1597" spans="1:8" ht="13.5" x14ac:dyDescent="0.25">
      <c r="A1597" s="3">
        <f>TITRES_STAT!B1600</f>
        <v>44637</v>
      </c>
      <c r="B1597" s="6">
        <f>TITRES_STAT!D1600</f>
        <v>12.987</v>
      </c>
      <c r="C1597" s="2">
        <f t="shared" si="144"/>
        <v>13.530828236837598</v>
      </c>
      <c r="D1597" s="2">
        <f t="shared" si="146"/>
        <v>13.573379589608981</v>
      </c>
      <c r="E1597" s="2">
        <f t="shared" si="145"/>
        <v>-4.2551352771383222E-2</v>
      </c>
      <c r="F1597" s="2">
        <f t="shared" si="149"/>
        <v>-1.542763098609568E-2</v>
      </c>
      <c r="G1597" s="2">
        <f t="shared" si="147"/>
        <v>-2.712372178528754E-2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6">
        <f>TITRES_STAT!D1601</f>
        <v>12.987</v>
      </c>
      <c r="C1598" s="2">
        <f t="shared" si="144"/>
        <v>13.505562354247198</v>
      </c>
      <c r="D1598" s="2">
        <f t="shared" si="146"/>
        <v>13.52994406445276</v>
      </c>
      <c r="E1598" s="2">
        <f t="shared" si="145"/>
        <v>-2.4381710205561902E-2</v>
      </c>
      <c r="F1598" s="2">
        <f t="shared" si="149"/>
        <v>-1.7218446829988927E-2</v>
      </c>
      <c r="G1598" s="2">
        <f t="shared" si="147"/>
        <v>-7.1632633755729751E-3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6">
        <f>TITRES_STAT!D1602</f>
        <v>13.5664</v>
      </c>
      <c r="C1599" s="2">
        <f t="shared" si="144"/>
        <v>13.48418353051686</v>
      </c>
      <c r="D1599" s="2">
        <f t="shared" si="146"/>
        <v>13.532644504122926</v>
      </c>
      <c r="E1599" s="2">
        <f t="shared" si="145"/>
        <v>-4.8460973606065494E-2</v>
      </c>
      <c r="F1599" s="2">
        <f t="shared" si="149"/>
        <v>-2.346695218520424E-2</v>
      </c>
      <c r="G1599" s="2">
        <f t="shared" si="147"/>
        <v>-2.4994021420861254E-2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6">
        <f>TITRES_STAT!D1603</f>
        <v>12.957000000000001</v>
      </c>
      <c r="C1600" s="2">
        <f t="shared" si="144"/>
        <v>13.466093756591189</v>
      </c>
      <c r="D1600" s="2">
        <f t="shared" si="146"/>
        <v>13.490004170484189</v>
      </c>
      <c r="E1600" s="2">
        <f t="shared" si="145"/>
        <v>-2.3910413893000637E-2</v>
      </c>
      <c r="F1600" s="2">
        <f t="shared" si="149"/>
        <v>-2.3555644526763522E-2</v>
      </c>
      <c r="G1600" s="2">
        <f t="shared" si="147"/>
        <v>-3.5476936623711486E-4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6">
        <f>TITRES_STAT!D1604</f>
        <v>12.4176</v>
      </c>
      <c r="C1601" s="2">
        <f t="shared" si="144"/>
        <v>13.450787024807928</v>
      </c>
      <c r="D1601" s="2">
        <f t="shared" si="146"/>
        <v>13.410566824522398</v>
      </c>
      <c r="E1601" s="2">
        <f t="shared" si="145"/>
        <v>4.0220200285530083E-2</v>
      </c>
      <c r="F1601" s="2">
        <f t="shared" si="149"/>
        <v>-1.0800475564304801E-2</v>
      </c>
      <c r="G1601" s="2">
        <f t="shared" si="147"/>
        <v>5.1020675849834884E-2</v>
      </c>
      <c r="H1601" s="2" t="str">
        <f t="shared" si="148"/>
        <v>Sell</v>
      </c>
    </row>
    <row r="1602" spans="1:8" ht="13.5" x14ac:dyDescent="0.25">
      <c r="A1602" s="3">
        <f>TITRES_STAT!B1605</f>
        <v>44644</v>
      </c>
      <c r="B1602" s="6">
        <f>TITRES_STAT!D1605</f>
        <v>12.4176</v>
      </c>
      <c r="C1602" s="2">
        <f t="shared" si="144"/>
        <v>13.379435174837479</v>
      </c>
      <c r="D1602" s="2">
        <f t="shared" si="146"/>
        <v>13.337013726409628</v>
      </c>
      <c r="E1602" s="2">
        <f t="shared" si="145"/>
        <v>4.242144842785045E-2</v>
      </c>
      <c r="F1602" s="2">
        <f t="shared" si="149"/>
        <v>-1.5609076587375093E-4</v>
      </c>
      <c r="G1602" s="2">
        <f t="shared" si="147"/>
        <v>4.2577539193724201E-2</v>
      </c>
      <c r="H1602" s="2" t="str">
        <f t="shared" si="148"/>
        <v>Sell</v>
      </c>
    </row>
    <row r="1603" spans="1:8" ht="13.5" x14ac:dyDescent="0.25">
      <c r="A1603" s="3">
        <f>TITRES_STAT!B1606</f>
        <v>44645</v>
      </c>
      <c r="B1603" s="6">
        <f>TITRES_STAT!D1606</f>
        <v>12.4176</v>
      </c>
      <c r="C1603" s="2">
        <f t="shared" si="144"/>
        <v>13.31906053255479</v>
      </c>
      <c r="D1603" s="2">
        <f t="shared" si="146"/>
        <v>13.268909005934841</v>
      </c>
      <c r="E1603" s="2">
        <f t="shared" si="145"/>
        <v>5.0151526619949038E-2</v>
      </c>
      <c r="F1603" s="2">
        <f t="shared" si="149"/>
        <v>9.905432711290808E-3</v>
      </c>
      <c r="G1603" s="2">
        <f t="shared" si="147"/>
        <v>4.0246093908658229E-2</v>
      </c>
      <c r="H1603" s="2" t="str">
        <f t="shared" si="148"/>
        <v>Sell</v>
      </c>
    </row>
    <row r="1604" spans="1:8" ht="13.5" x14ac:dyDescent="0.25">
      <c r="A1604" s="3">
        <f>TITRES_STAT!B1607</f>
        <v>44648</v>
      </c>
      <c r="B1604" s="6">
        <f>TITRES_STAT!D1607</f>
        <v>12.4176</v>
      </c>
      <c r="C1604" s="2">
        <f t="shared" si="144"/>
        <v>13.26797429677713</v>
      </c>
      <c r="D1604" s="2">
        <f t="shared" si="146"/>
        <v>13.205849079569298</v>
      </c>
      <c r="E1604" s="2">
        <f t="shared" si="145"/>
        <v>6.2125217207832151E-2</v>
      </c>
      <c r="F1604" s="2">
        <f t="shared" si="149"/>
        <v>2.0349389610599077E-2</v>
      </c>
      <c r="G1604" s="2">
        <f t="shared" si="147"/>
        <v>4.177582759723307E-2</v>
      </c>
      <c r="H1604" s="2" t="str">
        <f t="shared" si="148"/>
        <v>Sell</v>
      </c>
    </row>
    <row r="1605" spans="1:8" ht="13.5" x14ac:dyDescent="0.25">
      <c r="A1605" s="3">
        <f>TITRES_STAT!B1608</f>
        <v>44649</v>
      </c>
      <c r="B1605" s="6">
        <f>TITRES_STAT!D1608</f>
        <v>12.4176</v>
      </c>
      <c r="C1605" s="2">
        <f t="shared" si="144"/>
        <v>13.22474748188834</v>
      </c>
      <c r="D1605" s="2">
        <f t="shared" si="146"/>
        <v>13.147460258860461</v>
      </c>
      <c r="E1605" s="2">
        <f t="shared" si="145"/>
        <v>7.7287223027878937E-2</v>
      </c>
      <c r="F1605" s="2">
        <f t="shared" si="149"/>
        <v>3.1736956294055055E-2</v>
      </c>
      <c r="G1605" s="2">
        <f t="shared" si="147"/>
        <v>4.5550266733823883E-2</v>
      </c>
      <c r="H1605" s="2" t="str">
        <f t="shared" si="148"/>
        <v>Sell</v>
      </c>
    </row>
    <row r="1606" spans="1:8" ht="13.5" x14ac:dyDescent="0.25">
      <c r="A1606" s="3">
        <f>TITRES_STAT!B1609</f>
        <v>44650</v>
      </c>
      <c r="B1606" s="6">
        <f>TITRES_STAT!D1609</f>
        <v>12.4176</v>
      </c>
      <c r="C1606" s="2">
        <f t="shared" si="144"/>
        <v>13.188170946213212</v>
      </c>
      <c r="D1606" s="2">
        <f t="shared" si="146"/>
        <v>13.093396535981908</v>
      </c>
      <c r="E1606" s="2">
        <f t="shared" si="145"/>
        <v>9.4774410231304174E-2</v>
      </c>
      <c r="F1606" s="2">
        <f t="shared" si="149"/>
        <v>4.4344447081504881E-2</v>
      </c>
      <c r="G1606" s="2">
        <f t="shared" si="147"/>
        <v>5.0429963149799292E-2</v>
      </c>
      <c r="H1606" s="2" t="str">
        <f t="shared" si="148"/>
        <v>Sell</v>
      </c>
    </row>
    <row r="1607" spans="1:8" ht="13.5" x14ac:dyDescent="0.25">
      <c r="A1607" s="3">
        <f>TITRES_STAT!B1610</f>
        <v>44651</v>
      </c>
      <c r="B1607" s="6">
        <f>TITRES_STAT!D1610</f>
        <v>12.4176</v>
      </c>
      <c r="C1607" s="2">
        <f t="shared" si="144"/>
        <v>13.157221569872718</v>
      </c>
      <c r="D1607" s="2">
        <f t="shared" si="146"/>
        <v>13.043337533316581</v>
      </c>
      <c r="E1607" s="2">
        <f t="shared" si="145"/>
        <v>0.11388403655613644</v>
      </c>
      <c r="F1607" s="2">
        <f t="shared" si="149"/>
        <v>5.8252364976431194E-2</v>
      </c>
      <c r="G1607" s="2">
        <f t="shared" si="147"/>
        <v>5.5631671579705243E-2</v>
      </c>
      <c r="H1607" s="2" t="str">
        <f t="shared" si="148"/>
        <v>Sell</v>
      </c>
    </row>
    <row r="1608" spans="1:8" ht="13.5" x14ac:dyDescent="0.25">
      <c r="A1608" s="3">
        <f>TITRES_STAT!B1611</f>
        <v>44652</v>
      </c>
      <c r="B1608" s="6">
        <f>TITRES_STAT!D1611</f>
        <v>12.4176</v>
      </c>
      <c r="C1608" s="2">
        <f t="shared" si="144"/>
        <v>13.131033636046144</v>
      </c>
      <c r="D1608" s="2">
        <f t="shared" si="146"/>
        <v>12.99698660492276</v>
      </c>
      <c r="E1608" s="2">
        <f t="shared" si="145"/>
        <v>0.13404703112338368</v>
      </c>
      <c r="F1608" s="2">
        <f t="shared" si="149"/>
        <v>7.3411298205821693E-2</v>
      </c>
      <c r="G1608" s="2">
        <f t="shared" si="147"/>
        <v>6.0635732917561982E-2</v>
      </c>
      <c r="H1608" s="2" t="str">
        <f t="shared" si="148"/>
        <v>Sell</v>
      </c>
    </row>
    <row r="1609" spans="1:8" ht="13.5" x14ac:dyDescent="0.25">
      <c r="A1609" s="3">
        <f>TITRES_STAT!B1612</f>
        <v>44655</v>
      </c>
      <c r="B1609" s="6">
        <f>TITRES_STAT!D1612</f>
        <v>12.4176</v>
      </c>
      <c r="C1609" s="2">
        <f t="shared" si="144"/>
        <v>13.19801307665443</v>
      </c>
      <c r="D1609" s="2">
        <f t="shared" si="146"/>
        <v>12.954069078632186</v>
      </c>
      <c r="E1609" s="2">
        <f t="shared" si="145"/>
        <v>0.2439439980222442</v>
      </c>
      <c r="F1609" s="2">
        <f t="shared" si="149"/>
        <v>0.10751783816910621</v>
      </c>
      <c r="G1609" s="2">
        <f t="shared" si="147"/>
        <v>0.136426159853138</v>
      </c>
      <c r="H1609" s="2" t="str">
        <f t="shared" si="148"/>
        <v>Sell</v>
      </c>
    </row>
    <row r="1610" spans="1:8" ht="13.5" x14ac:dyDescent="0.25">
      <c r="A1610" s="3">
        <f>TITRES_STAT!B1613</f>
        <v>44656</v>
      </c>
      <c r="B1610" s="6">
        <f>TITRES_STAT!D1613</f>
        <v>12.4176</v>
      </c>
      <c r="C1610" s="2">
        <f t="shared" si="144"/>
        <v>13.160934141784518</v>
      </c>
      <c r="D1610" s="2">
        <f t="shared" si="146"/>
        <v>12.914330628363135</v>
      </c>
      <c r="E1610" s="2">
        <f t="shared" si="145"/>
        <v>0.2466035134213822</v>
      </c>
      <c r="F1610" s="2">
        <f t="shared" si="149"/>
        <v>0.13533497321956142</v>
      </c>
      <c r="G1610" s="2">
        <f t="shared" si="147"/>
        <v>0.11126854020182078</v>
      </c>
      <c r="H1610" s="2" t="str">
        <f t="shared" si="148"/>
        <v>Sell</v>
      </c>
    </row>
    <row r="1611" spans="1:8" ht="13.5" x14ac:dyDescent="0.25">
      <c r="A1611" s="3">
        <f>TITRES_STAT!B1614</f>
        <v>44657</v>
      </c>
      <c r="B1611" s="6">
        <f>TITRES_STAT!D1614</f>
        <v>12.4176</v>
      </c>
      <c r="C1611" s="2">
        <f t="shared" si="144"/>
        <v>13.046575043048438</v>
      </c>
      <c r="D1611" s="2">
        <f t="shared" si="146"/>
        <v>12.877535767002904</v>
      </c>
      <c r="E1611" s="2">
        <f t="shared" si="145"/>
        <v>0.16903927604553459</v>
      </c>
      <c r="F1611" s="2">
        <f t="shared" si="149"/>
        <v>0.14207583378475605</v>
      </c>
      <c r="G1611" s="2">
        <f t="shared" si="147"/>
        <v>2.6963442260778542E-2</v>
      </c>
      <c r="H1611" s="2" t="str">
        <f t="shared" si="148"/>
        <v>Sell</v>
      </c>
    </row>
    <row r="1612" spans="1:8" ht="13.5" x14ac:dyDescent="0.25">
      <c r="A1612" s="3">
        <f>TITRES_STAT!B1615</f>
        <v>44658</v>
      </c>
      <c r="B1612" s="6">
        <f>TITRES_STAT!D1615</f>
        <v>12.4176</v>
      </c>
      <c r="C1612" s="2">
        <f t="shared" si="144"/>
        <v>12.949809651810217</v>
      </c>
      <c r="D1612" s="2">
        <f t="shared" si="146"/>
        <v>12.843466450928615</v>
      </c>
      <c r="E1612" s="2">
        <f t="shared" si="145"/>
        <v>0.10634320088160187</v>
      </c>
      <c r="F1612" s="2">
        <f t="shared" si="149"/>
        <v>0.13492930720412522</v>
      </c>
      <c r="G1612" s="2">
        <f t="shared" si="147"/>
        <v>-2.8586106322523341E-2</v>
      </c>
      <c r="H1612" s="2" t="str">
        <f t="shared" si="148"/>
        <v>Hold</v>
      </c>
    </row>
    <row r="1613" spans="1:8" ht="13.5" x14ac:dyDescent="0.25">
      <c r="A1613" s="3">
        <f>TITRES_STAT!B1616</f>
        <v>44659</v>
      </c>
      <c r="B1613" s="6">
        <f>TITRES_STAT!D1616</f>
        <v>12.4176</v>
      </c>
      <c r="C1613" s="2">
        <f t="shared" si="144"/>
        <v>12.867931243839415</v>
      </c>
      <c r="D1613" s="2">
        <f t="shared" si="146"/>
        <v>12.811920787896867</v>
      </c>
      <c r="E1613" s="2">
        <f t="shared" si="145"/>
        <v>5.6010455942548276E-2</v>
      </c>
      <c r="F1613" s="2">
        <f t="shared" si="149"/>
        <v>0.11914553695180982</v>
      </c>
      <c r="G1613" s="2">
        <f t="shared" si="147"/>
        <v>-6.3135081009261546E-2</v>
      </c>
      <c r="H1613" s="2" t="str">
        <f t="shared" si="148"/>
        <v>Hold</v>
      </c>
    </row>
    <row r="1614" spans="1:8" ht="13.5" x14ac:dyDescent="0.25">
      <c r="A1614" s="3">
        <f>TITRES_STAT!B1617</f>
        <v>44662</v>
      </c>
      <c r="B1614" s="6">
        <f>TITRES_STAT!D1617</f>
        <v>12.4176</v>
      </c>
      <c r="C1614" s="2">
        <f t="shared" si="144"/>
        <v>12.798649514017967</v>
      </c>
      <c r="D1614" s="2">
        <f t="shared" si="146"/>
        <v>12.782711840645247</v>
      </c>
      <c r="E1614" s="2">
        <f t="shared" si="145"/>
        <v>1.593767337272034E-2</v>
      </c>
      <c r="F1614" s="2">
        <f t="shared" si="149"/>
        <v>9.8503964235991934E-2</v>
      </c>
      <c r="G1614" s="2">
        <f t="shared" si="147"/>
        <v>-8.2566290863271594E-2</v>
      </c>
      <c r="H1614" s="2" t="str">
        <f t="shared" si="148"/>
        <v>Hold</v>
      </c>
    </row>
    <row r="1615" spans="1:8" ht="13.5" x14ac:dyDescent="0.25">
      <c r="A1615" s="3">
        <f>TITRES_STAT!B1618</f>
        <v>44663</v>
      </c>
      <c r="B1615" s="6">
        <f>TITRES_STAT!D1618</f>
        <v>12.4176</v>
      </c>
      <c r="C1615" s="2">
        <f t="shared" ref="C1615:C1678" si="150">$C$4*B1605+C1614*(1-$C$4)</f>
        <v>12.740026511861355</v>
      </c>
      <c r="D1615" s="2">
        <f t="shared" si="146"/>
        <v>12.755666519115969</v>
      </c>
      <c r="E1615" s="2">
        <f t="shared" si="145"/>
        <v>-1.5640007254614119E-2</v>
      </c>
      <c r="F1615" s="2">
        <f t="shared" si="149"/>
        <v>7.567516993787074E-2</v>
      </c>
      <c r="G1615" s="2">
        <f t="shared" si="147"/>
        <v>-9.1315177192484859E-2</v>
      </c>
      <c r="H1615" s="2" t="str">
        <f t="shared" si="148"/>
        <v>Hold</v>
      </c>
    </row>
    <row r="1616" spans="1:8" ht="13.5" x14ac:dyDescent="0.25">
      <c r="A1616" s="3">
        <f>TITRES_STAT!B1619</f>
        <v>44664</v>
      </c>
      <c r="B1616" s="6">
        <f>TITRES_STAT!D1619</f>
        <v>11.988</v>
      </c>
      <c r="C1616" s="2">
        <f t="shared" si="150"/>
        <v>12.690422433113454</v>
      </c>
      <c r="D1616" s="2">
        <f t="shared" si="146"/>
        <v>12.698802332514786</v>
      </c>
      <c r="E1616" s="2">
        <f t="shared" si="145"/>
        <v>-8.3798994013317696E-3</v>
      </c>
      <c r="F1616" s="2">
        <f t="shared" si="149"/>
        <v>5.8864156070030239E-2</v>
      </c>
      <c r="G1616" s="2">
        <f t="shared" si="147"/>
        <v>-6.7244055471362002E-2</v>
      </c>
      <c r="H1616" s="2" t="str">
        <f t="shared" si="148"/>
        <v>Hold</v>
      </c>
    </row>
    <row r="1617" spans="1:8" ht="13.5" x14ac:dyDescent="0.25">
      <c r="A1617" s="3">
        <f>TITRES_STAT!B1620</f>
        <v>44665</v>
      </c>
      <c r="B1617" s="6">
        <f>TITRES_STAT!D1620</f>
        <v>11.988</v>
      </c>
      <c r="C1617" s="2">
        <f t="shared" si="150"/>
        <v>12.648449751095999</v>
      </c>
      <c r="D1617" s="2">
        <f t="shared" si="146"/>
        <v>12.646150307884062</v>
      </c>
      <c r="E1617" s="2">
        <f t="shared" si="145"/>
        <v>2.2994432119372021E-3</v>
      </c>
      <c r="F1617" s="2">
        <f t="shared" si="149"/>
        <v>4.7551213498411633E-2</v>
      </c>
      <c r="G1617" s="2">
        <f t="shared" si="147"/>
        <v>-4.5251770286474431E-2</v>
      </c>
      <c r="H1617" s="2" t="str">
        <f t="shared" si="148"/>
        <v>Hold</v>
      </c>
    </row>
    <row r="1618" spans="1:8" ht="13.5" x14ac:dyDescent="0.25">
      <c r="A1618" s="3">
        <f>TITRES_STAT!B1621</f>
        <v>44666</v>
      </c>
      <c r="B1618" s="6">
        <f>TITRES_STAT!D1621</f>
        <v>11.988</v>
      </c>
      <c r="C1618" s="2">
        <f t="shared" si="150"/>
        <v>12.612934404773537</v>
      </c>
      <c r="D1618" s="2">
        <f t="shared" si="146"/>
        <v>12.597398433225983</v>
      </c>
      <c r="E1618" s="2">
        <f t="shared" si="145"/>
        <v>1.5535971547553373E-2</v>
      </c>
      <c r="F1618" s="2">
        <f t="shared" si="149"/>
        <v>4.1148165108239987E-2</v>
      </c>
      <c r="G1618" s="2">
        <f t="shared" si="147"/>
        <v>-2.5612193560686614E-2</v>
      </c>
      <c r="H1618" s="2" t="str">
        <f t="shared" si="148"/>
        <v>Hold</v>
      </c>
    </row>
    <row r="1619" spans="1:8" ht="13.5" x14ac:dyDescent="0.25">
      <c r="A1619" s="3">
        <f>TITRES_STAT!B1622</f>
        <v>44669</v>
      </c>
      <c r="B1619" s="6">
        <f>TITRES_STAT!D1622</f>
        <v>11.988</v>
      </c>
      <c r="C1619" s="2">
        <f t="shared" si="150"/>
        <v>12.5828829578853</v>
      </c>
      <c r="D1619" s="2">
        <f t="shared" si="146"/>
        <v>12.552257808542578</v>
      </c>
      <c r="E1619" s="2">
        <f t="shared" si="145"/>
        <v>3.0625149342721869E-2</v>
      </c>
      <c r="F1619" s="2">
        <f t="shared" si="149"/>
        <v>3.9043561955136363E-2</v>
      </c>
      <c r="G1619" s="2">
        <f t="shared" si="147"/>
        <v>-8.4184126124144942E-3</v>
      </c>
      <c r="H1619" s="2" t="str">
        <f t="shared" si="148"/>
        <v>Hold</v>
      </c>
    </row>
    <row r="1620" spans="1:8" ht="13.5" x14ac:dyDescent="0.25">
      <c r="A1620" s="3">
        <f>TITRES_STAT!B1623</f>
        <v>44670</v>
      </c>
      <c r="B1620" s="6">
        <f>TITRES_STAT!D1623</f>
        <v>11.648300000000001</v>
      </c>
      <c r="C1620" s="2">
        <f t="shared" si="150"/>
        <v>12.55745481051833</v>
      </c>
      <c r="D1620" s="2">
        <f t="shared" si="146"/>
        <v>12.485297970872757</v>
      </c>
      <c r="E1620" s="2">
        <f t="shared" si="145"/>
        <v>7.215683964557229E-2</v>
      </c>
      <c r="F1620" s="2">
        <f t="shared" si="149"/>
        <v>4.5666217493223554E-2</v>
      </c>
      <c r="G1620" s="2">
        <f t="shared" si="147"/>
        <v>2.6490622152348736E-2</v>
      </c>
      <c r="H1620" s="2" t="str">
        <f t="shared" si="148"/>
        <v>Sell</v>
      </c>
    </row>
    <row r="1621" spans="1:8" ht="13.5" x14ac:dyDescent="0.25">
      <c r="A1621" s="3">
        <f>TITRES_STAT!B1624</f>
        <v>44671</v>
      </c>
      <c r="B1621" s="6">
        <f>TITRES_STAT!D1624</f>
        <v>11.1289</v>
      </c>
      <c r="C1621" s="2">
        <f t="shared" si="150"/>
        <v>12.535938685823201</v>
      </c>
      <c r="D1621" s="2">
        <f t="shared" si="146"/>
        <v>12.384824047104406</v>
      </c>
      <c r="E1621" s="2">
        <f t="shared" si="145"/>
        <v>0.15111463871879494</v>
      </c>
      <c r="F1621" s="2">
        <f t="shared" si="149"/>
        <v>6.6755901738337842E-2</v>
      </c>
      <c r="G1621" s="2">
        <f t="shared" si="147"/>
        <v>8.4358736980457094E-2</v>
      </c>
      <c r="H1621" s="2" t="str">
        <f t="shared" si="148"/>
        <v>Sell</v>
      </c>
    </row>
    <row r="1622" spans="1:8" ht="13.5" x14ac:dyDescent="0.25">
      <c r="A1622" s="3">
        <f>TITRES_STAT!B1625</f>
        <v>44672</v>
      </c>
      <c r="B1622" s="6">
        <f>TITRES_STAT!D1625</f>
        <v>11.1289</v>
      </c>
      <c r="C1622" s="2">
        <f t="shared" si="150"/>
        <v>12.517732734158091</v>
      </c>
      <c r="D1622" s="2">
        <f t="shared" si="146"/>
        <v>12.291792636207784</v>
      </c>
      <c r="E1622" s="2">
        <f t="shared" si="145"/>
        <v>0.22594009795030701</v>
      </c>
      <c r="F1622" s="2">
        <f t="shared" si="149"/>
        <v>9.8592740980731675E-2</v>
      </c>
      <c r="G1622" s="2">
        <f t="shared" si="147"/>
        <v>0.12734735696957533</v>
      </c>
      <c r="H1622" s="2" t="str">
        <f t="shared" si="148"/>
        <v>Sell</v>
      </c>
    </row>
    <row r="1623" spans="1:8" ht="13.5" x14ac:dyDescent="0.25">
      <c r="A1623" s="3">
        <f>TITRES_STAT!B1626</f>
        <v>44673</v>
      </c>
      <c r="B1623" s="6">
        <f>TITRES_STAT!D1626</f>
        <v>11.1289</v>
      </c>
      <c r="C1623" s="2">
        <f t="shared" si="150"/>
        <v>12.502327698133769</v>
      </c>
      <c r="D1623" s="2">
        <f t="shared" si="146"/>
        <v>12.205652440933134</v>
      </c>
      <c r="E1623" s="2">
        <f t="shared" si="145"/>
        <v>0.29667525720063459</v>
      </c>
      <c r="F1623" s="2">
        <f t="shared" si="149"/>
        <v>0.13820924422471226</v>
      </c>
      <c r="G1623" s="2">
        <f t="shared" si="147"/>
        <v>0.15846601297592233</v>
      </c>
      <c r="H1623" s="2" t="str">
        <f t="shared" si="148"/>
        <v>Sell</v>
      </c>
    </row>
    <row r="1624" spans="1:8" ht="13.5" x14ac:dyDescent="0.25">
      <c r="A1624" s="3">
        <f>TITRES_STAT!B1627</f>
        <v>44676</v>
      </c>
      <c r="B1624" s="6">
        <f>TITRES_STAT!D1627</f>
        <v>11.628399999999999</v>
      </c>
      <c r="C1624" s="2">
        <f t="shared" si="150"/>
        <v>12.48929266765165</v>
      </c>
      <c r="D1624" s="2">
        <f t="shared" si="146"/>
        <v>12.162893000864013</v>
      </c>
      <c r="E1624" s="2">
        <f t="shared" si="145"/>
        <v>0.32639966678763699</v>
      </c>
      <c r="F1624" s="2">
        <f t="shared" si="149"/>
        <v>0.17584732873729719</v>
      </c>
      <c r="G1624" s="2">
        <f t="shared" si="147"/>
        <v>0.1505523380503398</v>
      </c>
      <c r="H1624" s="2" t="str">
        <f t="shared" si="148"/>
        <v>Sell</v>
      </c>
    </row>
    <row r="1625" spans="1:8" ht="13.5" x14ac:dyDescent="0.25">
      <c r="A1625" s="3">
        <f>TITRES_STAT!B1628</f>
        <v>44677</v>
      </c>
      <c r="B1625" s="6">
        <f>TITRES_STAT!D1628</f>
        <v>11.628399999999999</v>
      </c>
      <c r="C1625" s="2">
        <f t="shared" si="150"/>
        <v>12.478263026474472</v>
      </c>
      <c r="D1625" s="2">
        <f t="shared" si="146"/>
        <v>12.123300926725937</v>
      </c>
      <c r="E1625" s="2">
        <f t="shared" si="145"/>
        <v>0.35496209974853521</v>
      </c>
      <c r="F1625" s="2">
        <f t="shared" si="149"/>
        <v>0.21167028293954482</v>
      </c>
      <c r="G1625" s="2">
        <f t="shared" si="147"/>
        <v>0.14329181680899039</v>
      </c>
      <c r="H1625" s="2" t="str">
        <f t="shared" si="148"/>
        <v>Sell</v>
      </c>
    </row>
    <row r="1626" spans="1:8" ht="13.5" x14ac:dyDescent="0.25">
      <c r="A1626" s="3">
        <f>TITRES_STAT!B1629</f>
        <v>44678</v>
      </c>
      <c r="B1626" s="6">
        <f>TITRES_STAT!D1629</f>
        <v>11.8881</v>
      </c>
      <c r="C1626" s="2">
        <f t="shared" si="150"/>
        <v>12.402837945478399</v>
      </c>
      <c r="D1626" s="2">
        <f t="shared" si="146"/>
        <v>12.10587863585735</v>
      </c>
      <c r="E1626" s="2">
        <f t="shared" si="145"/>
        <v>0.29695930962104988</v>
      </c>
      <c r="F1626" s="2">
        <f t="shared" si="149"/>
        <v>0.22872808827584584</v>
      </c>
      <c r="G1626" s="2">
        <f t="shared" si="147"/>
        <v>6.8231221345204041E-2</v>
      </c>
      <c r="H1626" s="2" t="str">
        <f t="shared" si="148"/>
        <v>Sell</v>
      </c>
    </row>
    <row r="1627" spans="1:8" ht="13.5" x14ac:dyDescent="0.25">
      <c r="A1627" s="3">
        <f>TITRES_STAT!B1630</f>
        <v>44679</v>
      </c>
      <c r="B1627" s="6">
        <f>TITRES_STAT!D1630</f>
        <v>11.8881</v>
      </c>
      <c r="C1627" s="2">
        <f t="shared" si="150"/>
        <v>12.339016723097107</v>
      </c>
      <c r="D1627" s="2">
        <f t="shared" si="146"/>
        <v>12.089746885053101</v>
      </c>
      <c r="E1627" s="2">
        <f t="shared" si="145"/>
        <v>0.24926983804400571</v>
      </c>
      <c r="F1627" s="2">
        <f t="shared" si="149"/>
        <v>0.23283643822947783</v>
      </c>
      <c r="G1627" s="2">
        <f t="shared" si="147"/>
        <v>1.6433399814527877E-2</v>
      </c>
      <c r="H1627" s="2" t="str">
        <f t="shared" si="148"/>
        <v>Sell</v>
      </c>
    </row>
    <row r="1628" spans="1:8" ht="13.5" x14ac:dyDescent="0.25">
      <c r="A1628" s="3">
        <f>TITRES_STAT!B1631</f>
        <v>44680</v>
      </c>
      <c r="B1628" s="6">
        <f>TITRES_STAT!D1631</f>
        <v>11.8881</v>
      </c>
      <c r="C1628" s="2">
        <f t="shared" si="150"/>
        <v>12.285014150312936</v>
      </c>
      <c r="D1628" s="2">
        <f t="shared" si="146"/>
        <v>12.07481007875287</v>
      </c>
      <c r="E1628" s="2">
        <f t="shared" ref="E1628:E1691" si="151">C1628-D1628</f>
        <v>0.21020407156006549</v>
      </c>
      <c r="F1628" s="2">
        <f t="shared" si="149"/>
        <v>0.22830996489559538</v>
      </c>
      <c r="G1628" s="2">
        <f t="shared" si="147"/>
        <v>-1.8105893335529893E-2</v>
      </c>
      <c r="H1628" s="2" t="str">
        <f t="shared" si="148"/>
        <v>Hold</v>
      </c>
    </row>
    <row r="1629" spans="1:8" ht="13.5" x14ac:dyDescent="0.25">
      <c r="A1629" s="3">
        <f>TITRES_STAT!B1632</f>
        <v>44685</v>
      </c>
      <c r="B1629" s="6">
        <f>TITRES_STAT!D1632</f>
        <v>11.8881</v>
      </c>
      <c r="C1629" s="2">
        <f t="shared" si="150"/>
        <v>12.239319665649408</v>
      </c>
      <c r="D1629" s="2">
        <f t="shared" ref="D1629:D1692" si="152">$D$4*B1629+(1-$D$4)*D1628</f>
        <v>12.060979702548954</v>
      </c>
      <c r="E1629" s="2">
        <f t="shared" si="151"/>
        <v>0.17833996310045386</v>
      </c>
      <c r="F1629" s="2">
        <f t="shared" si="149"/>
        <v>0.21831596453656707</v>
      </c>
      <c r="G1629" s="2">
        <f t="shared" si="147"/>
        <v>-3.9976001436113212E-2</v>
      </c>
      <c r="H1629" s="2" t="str">
        <f t="shared" si="148"/>
        <v>Hold</v>
      </c>
    </row>
    <row r="1630" spans="1:8" ht="13.5" x14ac:dyDescent="0.25">
      <c r="A1630" s="3">
        <f>TITRES_STAT!B1633</f>
        <v>44686</v>
      </c>
      <c r="B1630" s="6">
        <f>TITRES_STAT!D1633</f>
        <v>11.8881</v>
      </c>
      <c r="C1630" s="2">
        <f t="shared" si="150"/>
        <v>12.148393563241807</v>
      </c>
      <c r="D1630" s="2">
        <f t="shared" si="152"/>
        <v>12.048173798656439</v>
      </c>
      <c r="E1630" s="2">
        <f t="shared" si="151"/>
        <v>0.10021976458536841</v>
      </c>
      <c r="F1630" s="2">
        <f t="shared" si="149"/>
        <v>0.19469672454632736</v>
      </c>
      <c r="G1630" s="2">
        <f t="shared" si="147"/>
        <v>-9.4476959960958951E-2</v>
      </c>
      <c r="H1630" s="2" t="str">
        <f t="shared" si="148"/>
        <v>Hold</v>
      </c>
    </row>
    <row r="1631" spans="1:8" ht="13.5" x14ac:dyDescent="0.25">
      <c r="A1631" s="3">
        <f>TITRES_STAT!B1634</f>
        <v>44687</v>
      </c>
      <c r="B1631" s="6">
        <f>TITRES_STAT!D1634</f>
        <v>11.8881</v>
      </c>
      <c r="C1631" s="2">
        <f t="shared" si="150"/>
        <v>11.991548399666145</v>
      </c>
      <c r="D1631" s="2">
        <f t="shared" si="152"/>
        <v>12.036316480237444</v>
      </c>
      <c r="E1631" s="2">
        <f t="shared" si="151"/>
        <v>-4.4768080571298441E-2</v>
      </c>
      <c r="F1631" s="2">
        <f t="shared" si="149"/>
        <v>0.14680376352280222</v>
      </c>
      <c r="G1631" s="2">
        <f t="shared" si="147"/>
        <v>-0.19157184409410066</v>
      </c>
      <c r="H1631" s="2" t="str">
        <f t="shared" si="148"/>
        <v>Hold</v>
      </c>
    </row>
    <row r="1632" spans="1:8" ht="13.5" x14ac:dyDescent="0.25">
      <c r="A1632" s="3">
        <f>TITRES_STAT!B1635</f>
        <v>44690</v>
      </c>
      <c r="B1632" s="6">
        <f>TITRES_STAT!D1635</f>
        <v>11.8881</v>
      </c>
      <c r="C1632" s="2">
        <f t="shared" si="150"/>
        <v>11.85883326125597</v>
      </c>
      <c r="D1632" s="2">
        <f t="shared" si="152"/>
        <v>12.025337481701337</v>
      </c>
      <c r="E1632" s="2">
        <f t="shared" si="151"/>
        <v>-0.16650422044536661</v>
      </c>
      <c r="F1632" s="2">
        <f t="shared" si="149"/>
        <v>8.4142166729168466E-2</v>
      </c>
      <c r="G1632" s="2">
        <f t="shared" si="147"/>
        <v>-0.25064638717453508</v>
      </c>
      <c r="H1632" s="2" t="str">
        <f t="shared" si="148"/>
        <v>Hold</v>
      </c>
    </row>
    <row r="1633" spans="1:8" ht="13.5" x14ac:dyDescent="0.25">
      <c r="A1633" s="3">
        <f>TITRES_STAT!B1636</f>
        <v>44691</v>
      </c>
      <c r="B1633" s="6">
        <f>TITRES_STAT!D1636</f>
        <v>11.988</v>
      </c>
      <c r="C1633" s="2">
        <f t="shared" si="150"/>
        <v>11.746535836447359</v>
      </c>
      <c r="D1633" s="2">
        <f t="shared" si="152"/>
        <v>12.022571742316053</v>
      </c>
      <c r="E1633" s="2">
        <f t="shared" si="151"/>
        <v>-0.27603590586869409</v>
      </c>
      <c r="F1633" s="2">
        <f t="shared" si="149"/>
        <v>1.2106552209595958E-2</v>
      </c>
      <c r="G1633" s="2">
        <f t="shared" si="147"/>
        <v>-0.28814245807829003</v>
      </c>
      <c r="H1633" s="2" t="str">
        <f t="shared" si="148"/>
        <v>Hold</v>
      </c>
    </row>
    <row r="1634" spans="1:8" ht="13.5" x14ac:dyDescent="0.25">
      <c r="A1634" s="3">
        <f>TITRES_STAT!B1637</f>
        <v>44692</v>
      </c>
      <c r="B1634" s="6">
        <f>TITRES_STAT!D1637</f>
        <v>11.988</v>
      </c>
      <c r="C1634" s="2">
        <f t="shared" si="150"/>
        <v>11.728361092378535</v>
      </c>
      <c r="D1634" s="2">
        <f t="shared" si="152"/>
        <v>12.020010872514865</v>
      </c>
      <c r="E1634" s="2">
        <f t="shared" si="151"/>
        <v>-0.29164978013633025</v>
      </c>
      <c r="F1634" s="2">
        <f t="shared" si="149"/>
        <v>-4.8644714259589286E-2</v>
      </c>
      <c r="G1634" s="2">
        <f t="shared" si="147"/>
        <v>-0.24300506587674098</v>
      </c>
      <c r="H1634" s="2" t="str">
        <f t="shared" si="148"/>
        <v>Hold</v>
      </c>
    </row>
    <row r="1635" spans="1:8" ht="13.5" x14ac:dyDescent="0.25">
      <c r="A1635" s="3">
        <f>TITRES_STAT!B1638</f>
        <v>44693</v>
      </c>
      <c r="B1635" s="6">
        <f>TITRES_STAT!D1638</f>
        <v>11.988</v>
      </c>
      <c r="C1635" s="2">
        <f t="shared" si="150"/>
        <v>11.712982462781836</v>
      </c>
      <c r="D1635" s="2">
        <f t="shared" si="152"/>
        <v>12.017639696773022</v>
      </c>
      <c r="E1635" s="2">
        <f t="shared" si="151"/>
        <v>-0.30465723399118616</v>
      </c>
      <c r="F1635" s="2">
        <f t="shared" si="149"/>
        <v>-9.9847218205908667E-2</v>
      </c>
      <c r="G1635" s="2">
        <f t="shared" si="147"/>
        <v>-0.20481001578527749</v>
      </c>
      <c r="H1635" s="2" t="str">
        <f t="shared" si="148"/>
        <v>Hold</v>
      </c>
    </row>
    <row r="1636" spans="1:8" ht="13.5" x14ac:dyDescent="0.25">
      <c r="A1636" s="3">
        <f>TITRES_STAT!B1639</f>
        <v>44694</v>
      </c>
      <c r="B1636" s="6">
        <f>TITRES_STAT!D1639</f>
        <v>11.988</v>
      </c>
      <c r="C1636" s="2">
        <f t="shared" si="150"/>
        <v>11.739923622353862</v>
      </c>
      <c r="D1636" s="2">
        <f t="shared" si="152"/>
        <v>12.015444163678724</v>
      </c>
      <c r="E1636" s="2">
        <f t="shared" si="151"/>
        <v>-0.27552054132486248</v>
      </c>
      <c r="F1636" s="2">
        <f t="shared" si="149"/>
        <v>-0.13498188282969945</v>
      </c>
      <c r="G1636" s="2">
        <f t="shared" ref="G1636:G1699" si="153">E1636-F1636</f>
        <v>-0.14053865849516303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44697</v>
      </c>
      <c r="B1637" s="6">
        <f>TITRES_STAT!D1640</f>
        <v>11.988</v>
      </c>
      <c r="C1637" s="2">
        <f t="shared" si="150"/>
        <v>11.762719988145575</v>
      </c>
      <c r="D1637" s="2">
        <f t="shared" si="152"/>
        <v>12.013411262665485</v>
      </c>
      <c r="E1637" s="2">
        <f t="shared" si="151"/>
        <v>-0.25069127451991058</v>
      </c>
      <c r="F1637" s="2">
        <f t="shared" ref="F1637:F1700" si="155">(E1637*(2/(10)))+((1-(2/10))*F1636)</f>
        <v>-0.15812376116774168</v>
      </c>
      <c r="G1637" s="2">
        <f t="shared" si="153"/>
        <v>-9.2567513352168895E-2</v>
      </c>
      <c r="H1637" s="2" t="str">
        <f t="shared" si="154"/>
        <v>Hold</v>
      </c>
    </row>
    <row r="1638" spans="1:8" ht="13.5" x14ac:dyDescent="0.25">
      <c r="A1638" s="3">
        <f>TITRES_STAT!B1641</f>
        <v>44698</v>
      </c>
      <c r="B1638" s="6">
        <f>TITRES_STAT!D1641</f>
        <v>11.988</v>
      </c>
      <c r="C1638" s="2">
        <f t="shared" si="150"/>
        <v>11.782009220738564</v>
      </c>
      <c r="D1638" s="2">
        <f t="shared" si="152"/>
        <v>12.011528946912486</v>
      </c>
      <c r="E1638" s="2">
        <f t="shared" si="151"/>
        <v>-0.22951972617392258</v>
      </c>
      <c r="F1638" s="2">
        <f t="shared" si="155"/>
        <v>-0.17240295416897788</v>
      </c>
      <c r="G1638" s="2">
        <f t="shared" si="153"/>
        <v>-5.7116772004944694E-2</v>
      </c>
      <c r="H1638" s="2" t="str">
        <f t="shared" si="154"/>
        <v>Hold</v>
      </c>
    </row>
    <row r="1639" spans="1:8" ht="13.5" x14ac:dyDescent="0.25">
      <c r="A1639" s="3">
        <f>TITRES_STAT!B1642</f>
        <v>44699</v>
      </c>
      <c r="B1639" s="6">
        <f>TITRES_STAT!D1642</f>
        <v>11.988</v>
      </c>
      <c r="C1639" s="2">
        <f t="shared" si="150"/>
        <v>11.798330879086476</v>
      </c>
      <c r="D1639" s="2">
        <f t="shared" si="152"/>
        <v>12.009786061956007</v>
      </c>
      <c r="E1639" s="2">
        <f t="shared" si="151"/>
        <v>-0.21145518286953013</v>
      </c>
      <c r="F1639" s="2">
        <f t="shared" si="155"/>
        <v>-0.18021339990908836</v>
      </c>
      <c r="G1639" s="2">
        <f t="shared" si="153"/>
        <v>-3.1241782960441777E-2</v>
      </c>
      <c r="H1639" s="2" t="str">
        <f t="shared" si="154"/>
        <v>Hold</v>
      </c>
    </row>
    <row r="1640" spans="1:8" ht="13.5" x14ac:dyDescent="0.25">
      <c r="A1640" s="3">
        <f>TITRES_STAT!B1643</f>
        <v>44700</v>
      </c>
      <c r="B1640" s="6">
        <f>TITRES_STAT!D1643</f>
        <v>11.988</v>
      </c>
      <c r="C1640" s="2">
        <f t="shared" si="150"/>
        <v>11.812141513073172</v>
      </c>
      <c r="D1640" s="2">
        <f t="shared" si="152"/>
        <v>12.008172279588894</v>
      </c>
      <c r="E1640" s="2">
        <f t="shared" si="151"/>
        <v>-0.19603076651572238</v>
      </c>
      <c r="F1640" s="2">
        <f t="shared" si="155"/>
        <v>-0.18337687323041515</v>
      </c>
      <c r="G1640" s="2">
        <f t="shared" si="153"/>
        <v>-1.2653893285307222E-2</v>
      </c>
      <c r="H1640" s="2" t="str">
        <f t="shared" si="154"/>
        <v>Hold</v>
      </c>
    </row>
    <row r="1641" spans="1:8" ht="13.5" x14ac:dyDescent="0.25">
      <c r="A1641" s="3">
        <f>TITRES_STAT!B1644</f>
        <v>44701</v>
      </c>
      <c r="B1641" s="6">
        <f>TITRES_STAT!D1644</f>
        <v>11.988</v>
      </c>
      <c r="C1641" s="2">
        <f t="shared" si="150"/>
        <v>11.823827434138838</v>
      </c>
      <c r="D1641" s="2">
        <f t="shared" si="152"/>
        <v>12.006678036656384</v>
      </c>
      <c r="E1641" s="2">
        <f t="shared" si="151"/>
        <v>-0.18285060251754537</v>
      </c>
      <c r="F1641" s="2">
        <f t="shared" si="155"/>
        <v>-0.1832716190878412</v>
      </c>
      <c r="G1641" s="2">
        <f t="shared" si="153"/>
        <v>4.2101657029583461E-4</v>
      </c>
      <c r="H1641" s="2" t="str">
        <f t="shared" si="154"/>
        <v>Sell</v>
      </c>
    </row>
    <row r="1642" spans="1:8" ht="13.5" x14ac:dyDescent="0.25">
      <c r="A1642" s="3">
        <f>TITRES_STAT!B1645</f>
        <v>44704</v>
      </c>
      <c r="B1642" s="6">
        <f>TITRES_STAT!D1645</f>
        <v>11.988</v>
      </c>
      <c r="C1642" s="2">
        <f t="shared" si="150"/>
        <v>11.833715521194401</v>
      </c>
      <c r="D1642" s="2">
        <f t="shared" si="152"/>
        <v>12.00529447838554</v>
      </c>
      <c r="E1642" s="2">
        <f t="shared" si="151"/>
        <v>-0.17157895719113903</v>
      </c>
      <c r="F1642" s="2">
        <f t="shared" si="155"/>
        <v>-0.18093308670850078</v>
      </c>
      <c r="G1642" s="2">
        <f t="shared" si="153"/>
        <v>9.3541295173617534E-3</v>
      </c>
      <c r="H1642" s="2" t="str">
        <f t="shared" si="154"/>
        <v>Sell</v>
      </c>
    </row>
    <row r="1643" spans="1:8" ht="13.5" x14ac:dyDescent="0.25">
      <c r="A1643" s="3">
        <f>TITRES_STAT!B1646</f>
        <v>44705</v>
      </c>
      <c r="B1643" s="6">
        <f>TITRES_STAT!D1646</f>
        <v>12.5275</v>
      </c>
      <c r="C1643" s="2">
        <f t="shared" si="150"/>
        <v>11.857451594856801</v>
      </c>
      <c r="D1643" s="2">
        <f t="shared" si="152"/>
        <v>12.043976368875501</v>
      </c>
      <c r="E1643" s="2">
        <f t="shared" si="151"/>
        <v>-0.18652477401870016</v>
      </c>
      <c r="F1643" s="2">
        <f t="shared" si="155"/>
        <v>-0.18205142417054065</v>
      </c>
      <c r="G1643" s="2">
        <f t="shared" si="153"/>
        <v>-4.4733498481595024E-3</v>
      </c>
      <c r="H1643" s="2" t="str">
        <f t="shared" si="154"/>
        <v>Hold</v>
      </c>
    </row>
    <row r="1644" spans="1:8" ht="13.5" x14ac:dyDescent="0.25">
      <c r="A1644" s="3">
        <f>TITRES_STAT!B1647</f>
        <v>44706</v>
      </c>
      <c r="B1644" s="6">
        <f>TITRES_STAT!D1647</f>
        <v>13.037000000000001</v>
      </c>
      <c r="C1644" s="2">
        <f t="shared" si="150"/>
        <v>11.877535964878833</v>
      </c>
      <c r="D1644" s="2">
        <f t="shared" si="152"/>
        <v>12.117533674884722</v>
      </c>
      <c r="E1644" s="2">
        <f t="shared" si="151"/>
        <v>-0.23999771000588943</v>
      </c>
      <c r="F1644" s="2">
        <f t="shared" si="155"/>
        <v>-0.19364068133761042</v>
      </c>
      <c r="G1644" s="2">
        <f t="shared" si="153"/>
        <v>-4.635702866827901E-2</v>
      </c>
      <c r="H1644" s="2" t="str">
        <f t="shared" si="154"/>
        <v>Hold</v>
      </c>
    </row>
    <row r="1645" spans="1:8" ht="13.5" x14ac:dyDescent="0.25">
      <c r="A1645" s="3">
        <f>TITRES_STAT!B1648</f>
        <v>44707</v>
      </c>
      <c r="B1645" s="6">
        <f>TITRES_STAT!D1648</f>
        <v>13.606400000000001</v>
      </c>
      <c r="C1645" s="2">
        <f t="shared" si="150"/>
        <v>11.89453043182055</v>
      </c>
      <c r="D1645" s="2">
        <f t="shared" si="152"/>
        <v>12.227820069337707</v>
      </c>
      <c r="E1645" s="2">
        <f t="shared" si="151"/>
        <v>-0.33328963751715612</v>
      </c>
      <c r="F1645" s="2">
        <f t="shared" si="155"/>
        <v>-0.22157047257351958</v>
      </c>
      <c r="G1645" s="2">
        <f t="shared" si="153"/>
        <v>-0.11171916494363654</v>
      </c>
      <c r="H1645" s="2" t="str">
        <f t="shared" si="154"/>
        <v>Hold</v>
      </c>
    </row>
    <row r="1646" spans="1:8" ht="13.5" x14ac:dyDescent="0.25">
      <c r="A1646" s="3">
        <f>TITRES_STAT!B1649</f>
        <v>44708</v>
      </c>
      <c r="B1646" s="6">
        <f>TITRES_STAT!D1649</f>
        <v>14.2158</v>
      </c>
      <c r="C1646" s="2">
        <f t="shared" si="150"/>
        <v>11.908910365386619</v>
      </c>
      <c r="D1646" s="2">
        <f t="shared" si="152"/>
        <v>12.375077841979357</v>
      </c>
      <c r="E1646" s="2">
        <f t="shared" si="151"/>
        <v>-0.46616747659273727</v>
      </c>
      <c r="F1646" s="2">
        <f t="shared" si="155"/>
        <v>-0.27048987337736313</v>
      </c>
      <c r="G1646" s="2">
        <f t="shared" si="153"/>
        <v>-0.19567760321537414</v>
      </c>
      <c r="H1646" s="2" t="str">
        <f t="shared" si="154"/>
        <v>Hold</v>
      </c>
    </row>
    <row r="1647" spans="1:8" ht="13.5" x14ac:dyDescent="0.25">
      <c r="A1647" s="3">
        <f>TITRES_STAT!B1650</f>
        <v>44711</v>
      </c>
      <c r="B1647" s="6">
        <f>TITRES_STAT!D1650</f>
        <v>14.2158</v>
      </c>
      <c r="C1647" s="2">
        <f t="shared" si="150"/>
        <v>11.921078001480986</v>
      </c>
      <c r="D1647" s="2">
        <f t="shared" si="152"/>
        <v>12.511427631462366</v>
      </c>
      <c r="E1647" s="2">
        <f t="shared" si="151"/>
        <v>-0.59034962998138063</v>
      </c>
      <c r="F1647" s="2">
        <f t="shared" si="155"/>
        <v>-0.33446182469816665</v>
      </c>
      <c r="G1647" s="2">
        <f t="shared" si="153"/>
        <v>-0.25588780528321398</v>
      </c>
      <c r="H1647" s="2" t="str">
        <f t="shared" si="154"/>
        <v>Hold</v>
      </c>
    </row>
    <row r="1648" spans="1:8" ht="13.5" x14ac:dyDescent="0.25">
      <c r="A1648" s="3">
        <f>TITRES_STAT!B1651</f>
        <v>44712</v>
      </c>
      <c r="B1648" s="6">
        <f>TITRES_STAT!D1651</f>
        <v>14.2058</v>
      </c>
      <c r="C1648" s="2">
        <f t="shared" si="150"/>
        <v>11.931373693560834</v>
      </c>
      <c r="D1648" s="2">
        <f t="shared" si="152"/>
        <v>12.636936695798488</v>
      </c>
      <c r="E1648" s="2">
        <f t="shared" si="151"/>
        <v>-0.70556300223765334</v>
      </c>
      <c r="F1648" s="2">
        <f t="shared" si="155"/>
        <v>-0.40868206020606401</v>
      </c>
      <c r="G1648" s="2">
        <f t="shared" si="153"/>
        <v>-0.29688094203158932</v>
      </c>
      <c r="H1648" s="2" t="str">
        <f t="shared" si="154"/>
        <v>Hold</v>
      </c>
    </row>
    <row r="1649" spans="1:8" ht="13.5" x14ac:dyDescent="0.25">
      <c r="A1649" s="3">
        <f>TITRES_STAT!B1652</f>
        <v>44713</v>
      </c>
      <c r="B1649" s="6">
        <f>TITRES_STAT!D1652</f>
        <v>14.2058</v>
      </c>
      <c r="C1649" s="2">
        <f t="shared" si="150"/>
        <v>11.940085433013014</v>
      </c>
      <c r="D1649" s="2">
        <f t="shared" si="152"/>
        <v>12.753148792406007</v>
      </c>
      <c r="E1649" s="2">
        <f t="shared" si="151"/>
        <v>-0.81306335939299323</v>
      </c>
      <c r="F1649" s="2">
        <f t="shared" si="155"/>
        <v>-0.4895583200434499</v>
      </c>
      <c r="G1649" s="2">
        <f t="shared" si="153"/>
        <v>-0.32350503934954333</v>
      </c>
      <c r="H1649" s="2" t="str">
        <f t="shared" si="154"/>
        <v>Hold</v>
      </c>
    </row>
    <row r="1650" spans="1:8" ht="13.5" x14ac:dyDescent="0.25">
      <c r="A1650" s="3">
        <f>TITRES_STAT!B1653</f>
        <v>44714</v>
      </c>
      <c r="B1650" s="6">
        <f>TITRES_STAT!D1653</f>
        <v>14.2058</v>
      </c>
      <c r="C1650" s="2">
        <f t="shared" si="150"/>
        <v>11.947456904857166</v>
      </c>
      <c r="D1650" s="2">
        <f t="shared" si="152"/>
        <v>12.860752585561118</v>
      </c>
      <c r="E1650" s="2">
        <f t="shared" si="151"/>
        <v>-0.91329568070395162</v>
      </c>
      <c r="F1650" s="2">
        <f t="shared" si="155"/>
        <v>-0.57430579217555033</v>
      </c>
      <c r="G1650" s="2">
        <f t="shared" si="153"/>
        <v>-0.33898988852840128</v>
      </c>
      <c r="H1650" s="2" t="str">
        <f t="shared" si="154"/>
        <v>Hold</v>
      </c>
    </row>
    <row r="1651" spans="1:8" ht="13.5" x14ac:dyDescent="0.25">
      <c r="A1651" s="3">
        <f>TITRES_STAT!B1654</f>
        <v>44715</v>
      </c>
      <c r="B1651" s="6">
        <f>TITRES_STAT!D1654</f>
        <v>14.2058</v>
      </c>
      <c r="C1651" s="2">
        <f t="shared" si="150"/>
        <v>11.953694304109909</v>
      </c>
      <c r="D1651" s="2">
        <f t="shared" si="152"/>
        <v>12.960385727371404</v>
      </c>
      <c r="E1651" s="2">
        <f t="shared" si="151"/>
        <v>-1.0066914232614952</v>
      </c>
      <c r="F1651" s="2">
        <f t="shared" si="155"/>
        <v>-0.66078291839273939</v>
      </c>
      <c r="G1651" s="2">
        <f t="shared" si="153"/>
        <v>-0.3459085048687558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6">
        <f>TITRES_STAT!D1655</f>
        <v>14.2158</v>
      </c>
      <c r="C1652" s="2">
        <f t="shared" si="150"/>
        <v>11.958972103477615</v>
      </c>
      <c r="D1652" s="2">
        <f t="shared" si="152"/>
        <v>13.053379377195744</v>
      </c>
      <c r="E1652" s="2">
        <f t="shared" si="151"/>
        <v>-1.0944072737181294</v>
      </c>
      <c r="F1652" s="2">
        <f t="shared" si="155"/>
        <v>-0.74750778945781737</v>
      </c>
      <c r="G1652" s="2">
        <f t="shared" si="153"/>
        <v>-0.34689948426031203</v>
      </c>
      <c r="H1652" s="2" t="str">
        <f t="shared" si="154"/>
        <v>Hold</v>
      </c>
    </row>
    <row r="1653" spans="1:8" ht="13.5" x14ac:dyDescent="0.25">
      <c r="A1653" s="3">
        <f>TITRES_STAT!B1656</f>
        <v>44719</v>
      </c>
      <c r="B1653" s="6">
        <f>TITRES_STAT!D1656</f>
        <v>14.8551</v>
      </c>
      <c r="C1653" s="2">
        <f t="shared" si="150"/>
        <v>12.046437933711829</v>
      </c>
      <c r="D1653" s="2">
        <f t="shared" si="152"/>
        <v>13.186840164070134</v>
      </c>
      <c r="E1653" s="2">
        <f t="shared" si="151"/>
        <v>-1.1404022303583048</v>
      </c>
      <c r="F1653" s="2">
        <f t="shared" si="155"/>
        <v>-0.82608667763791488</v>
      </c>
      <c r="G1653" s="2">
        <f t="shared" si="153"/>
        <v>-0.31431555272038991</v>
      </c>
      <c r="H1653" s="2" t="str">
        <f t="shared" si="154"/>
        <v>Hold</v>
      </c>
    </row>
    <row r="1654" spans="1:8" ht="13.5" x14ac:dyDescent="0.25">
      <c r="A1654" s="3">
        <f>TITRES_STAT!B1657</f>
        <v>44720</v>
      </c>
      <c r="B1654" s="6">
        <f>TITRES_STAT!D1657</f>
        <v>15.5145</v>
      </c>
      <c r="C1654" s="2">
        <f t="shared" si="150"/>
        <v>12.198832097756164</v>
      </c>
      <c r="D1654" s="2">
        <f t="shared" si="152"/>
        <v>13.359259411176049</v>
      </c>
      <c r="E1654" s="2">
        <f t="shared" si="151"/>
        <v>-1.1604273134198859</v>
      </c>
      <c r="F1654" s="2">
        <f t="shared" si="155"/>
        <v>-0.89295480479430922</v>
      </c>
      <c r="G1654" s="2">
        <f t="shared" si="153"/>
        <v>-0.2674725086255767</v>
      </c>
      <c r="H1654" s="2" t="str">
        <f t="shared" si="154"/>
        <v>Hold</v>
      </c>
    </row>
    <row r="1655" spans="1:8" ht="13.5" x14ac:dyDescent="0.25">
      <c r="A1655" s="3">
        <f>TITRES_STAT!B1658</f>
        <v>44721</v>
      </c>
      <c r="B1655" s="6">
        <f>TITRES_STAT!D1658</f>
        <v>16.203800000000001</v>
      </c>
      <c r="C1655" s="2">
        <f t="shared" si="150"/>
        <v>12.415381005793677</v>
      </c>
      <c r="D1655" s="2">
        <f t="shared" si="152"/>
        <v>13.569966121459304</v>
      </c>
      <c r="E1655" s="2">
        <f t="shared" si="151"/>
        <v>-1.1545851156656273</v>
      </c>
      <c r="F1655" s="2">
        <f t="shared" si="155"/>
        <v>-0.94528086696857283</v>
      </c>
      <c r="G1655" s="2">
        <f t="shared" si="153"/>
        <v>-0.20930424869705444</v>
      </c>
      <c r="H1655" s="2" t="str">
        <f t="shared" si="154"/>
        <v>Hold</v>
      </c>
    </row>
    <row r="1656" spans="1:8" ht="13.5" x14ac:dyDescent="0.25">
      <c r="A1656" s="3">
        <f>TITRES_STAT!B1659</f>
        <v>44722</v>
      </c>
      <c r="B1656" s="6">
        <f>TITRES_STAT!D1659</f>
        <v>16.203800000000001</v>
      </c>
      <c r="C1656" s="2">
        <f t="shared" si="150"/>
        <v>12.69236854336388</v>
      </c>
      <c r="D1656" s="2">
        <f t="shared" si="152"/>
        <v>13.765064927277132</v>
      </c>
      <c r="E1656" s="2">
        <f t="shared" si="151"/>
        <v>-1.0726963839132519</v>
      </c>
      <c r="F1656" s="2">
        <f t="shared" si="155"/>
        <v>-0.97076397035750872</v>
      </c>
      <c r="G1656" s="2">
        <f t="shared" si="153"/>
        <v>-0.10193241355574323</v>
      </c>
      <c r="H1656" s="2" t="str">
        <f t="shared" si="154"/>
        <v>Hold</v>
      </c>
    </row>
    <row r="1657" spans="1:8" ht="13.5" x14ac:dyDescent="0.25">
      <c r="A1657" s="3">
        <f>TITRES_STAT!B1660</f>
        <v>44725</v>
      </c>
      <c r="B1657" s="6">
        <f>TITRES_STAT!D1660</f>
        <v>16.203800000000001</v>
      </c>
      <c r="C1657" s="2">
        <f t="shared" si="150"/>
        <v>12.926742613615591</v>
      </c>
      <c r="D1657" s="2">
        <f t="shared" si="152"/>
        <v>13.945711969701048</v>
      </c>
      <c r="E1657" s="2">
        <f t="shared" si="151"/>
        <v>-1.0189693560854565</v>
      </c>
      <c r="F1657" s="2">
        <f t="shared" si="155"/>
        <v>-0.98040504750309831</v>
      </c>
      <c r="G1657" s="2">
        <f t="shared" si="153"/>
        <v>-3.8564308582358153E-2</v>
      </c>
      <c r="H1657" s="2" t="str">
        <f t="shared" si="154"/>
        <v>Hold</v>
      </c>
    </row>
    <row r="1658" spans="1:8" ht="13.5" x14ac:dyDescent="0.25">
      <c r="A1658" s="3">
        <f>TITRES_STAT!B1661</f>
        <v>44726</v>
      </c>
      <c r="B1658" s="6">
        <f>TITRES_STAT!D1661</f>
        <v>16.203800000000001</v>
      </c>
      <c r="C1658" s="2">
        <f t="shared" si="150"/>
        <v>13.123520673059346</v>
      </c>
      <c r="D1658" s="2">
        <f t="shared" si="152"/>
        <v>14.112977749723191</v>
      </c>
      <c r="E1658" s="2">
        <f t="shared" si="151"/>
        <v>-0.98945707666384486</v>
      </c>
      <c r="F1658" s="2">
        <f t="shared" si="155"/>
        <v>-0.98221545333524773</v>
      </c>
      <c r="G1658" s="2">
        <f t="shared" si="153"/>
        <v>-7.2416233285971243E-3</v>
      </c>
      <c r="H1658" s="2" t="str">
        <f t="shared" si="154"/>
        <v>Hold</v>
      </c>
    </row>
    <row r="1659" spans="1:8" ht="13.5" x14ac:dyDescent="0.25">
      <c r="A1659" s="3">
        <f>TITRES_STAT!B1662</f>
        <v>44727</v>
      </c>
      <c r="B1659" s="6">
        <f>TITRES_STAT!D1662</f>
        <v>16.203800000000001</v>
      </c>
      <c r="C1659" s="2">
        <f t="shared" si="150"/>
        <v>13.290025184896368</v>
      </c>
      <c r="D1659" s="2">
        <f t="shared" si="152"/>
        <v>14.267853471965918</v>
      </c>
      <c r="E1659" s="2">
        <f t="shared" si="151"/>
        <v>-0.97782828706954916</v>
      </c>
      <c r="F1659" s="2">
        <f t="shared" si="155"/>
        <v>-0.98133802008210813</v>
      </c>
      <c r="G1659" s="2">
        <f t="shared" si="153"/>
        <v>3.5097330125589687E-3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6">
        <f>TITRES_STAT!D1663</f>
        <v>16.203800000000001</v>
      </c>
      <c r="C1660" s="2">
        <f t="shared" si="150"/>
        <v>13.430913617989233</v>
      </c>
      <c r="D1660" s="2">
        <f t="shared" si="152"/>
        <v>14.411256918486961</v>
      </c>
      <c r="E1660" s="2">
        <f t="shared" si="151"/>
        <v>-0.98034330049772755</v>
      </c>
      <c r="F1660" s="2">
        <f t="shared" si="155"/>
        <v>-0.98113907616523199</v>
      </c>
      <c r="G1660" s="2">
        <f t="shared" si="153"/>
        <v>7.9577566750443918E-4</v>
      </c>
      <c r="H1660" s="2" t="str">
        <f t="shared" si="154"/>
        <v>Sell</v>
      </c>
    </row>
    <row r="1661" spans="1:8" ht="13.5" x14ac:dyDescent="0.25">
      <c r="A1661" s="3">
        <f>TITRES_STAT!B1664</f>
        <v>44729</v>
      </c>
      <c r="B1661" s="6">
        <f>TITRES_STAT!D1664</f>
        <v>15.484500000000001</v>
      </c>
      <c r="C1661" s="2">
        <f t="shared" si="150"/>
        <v>13.55012690752935</v>
      </c>
      <c r="D1661" s="2">
        <f t="shared" si="152"/>
        <v>14.490756406006446</v>
      </c>
      <c r="E1661" s="2">
        <f t="shared" si="151"/>
        <v>-0.94062949847709554</v>
      </c>
      <c r="F1661" s="2">
        <f t="shared" si="155"/>
        <v>-0.97303716062760481</v>
      </c>
      <c r="G1661" s="2">
        <f t="shared" si="153"/>
        <v>3.2407662150509275E-2</v>
      </c>
      <c r="H1661" s="2" t="str">
        <f t="shared" si="154"/>
        <v>Sell</v>
      </c>
    </row>
    <row r="1662" spans="1:8" ht="13.5" x14ac:dyDescent="0.25">
      <c r="A1662" s="3">
        <f>TITRES_STAT!B1665</f>
        <v>44732</v>
      </c>
      <c r="B1662" s="6">
        <f>TITRES_STAT!D1665</f>
        <v>15.984</v>
      </c>
      <c r="C1662" s="2">
        <f t="shared" si="150"/>
        <v>13.652538152524835</v>
      </c>
      <c r="D1662" s="2">
        <f t="shared" si="152"/>
        <v>14.601367042598561</v>
      </c>
      <c r="E1662" s="2">
        <f t="shared" si="151"/>
        <v>-0.94882889007372562</v>
      </c>
      <c r="F1662" s="2">
        <f t="shared" si="155"/>
        <v>-0.96819550651682906</v>
      </c>
      <c r="G1662" s="2">
        <f t="shared" si="153"/>
        <v>1.9366616443103446E-2</v>
      </c>
      <c r="H1662" s="2" t="str">
        <f t="shared" si="154"/>
        <v>Sell</v>
      </c>
    </row>
    <row r="1663" spans="1:8" ht="13.5" x14ac:dyDescent="0.25">
      <c r="A1663" s="3">
        <f>TITRES_STAT!B1666</f>
        <v>44733</v>
      </c>
      <c r="B1663" s="6">
        <f>TITRES_STAT!D1666</f>
        <v>15.984</v>
      </c>
      <c r="C1663" s="2">
        <f t="shared" si="150"/>
        <v>13.837547667521015</v>
      </c>
      <c r="D1663" s="2">
        <f t="shared" si="152"/>
        <v>14.70378429870237</v>
      </c>
      <c r="E1663" s="2">
        <f t="shared" si="151"/>
        <v>-0.86623663118135497</v>
      </c>
      <c r="F1663" s="2">
        <f t="shared" si="155"/>
        <v>-0.94780373144973429</v>
      </c>
      <c r="G1663" s="2">
        <f t="shared" si="153"/>
        <v>8.1567100268379322E-2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6">
        <f>TITRES_STAT!D1667</f>
        <v>15.984</v>
      </c>
      <c r="C1664" s="2">
        <f t="shared" si="150"/>
        <v>14.095540334056244</v>
      </c>
      <c r="D1664" s="2">
        <f t="shared" si="152"/>
        <v>14.798615091391083</v>
      </c>
      <c r="E1664" s="2">
        <f t="shared" si="151"/>
        <v>-0.70307475733483926</v>
      </c>
      <c r="F1664" s="2">
        <f t="shared" si="155"/>
        <v>-0.89885793662675539</v>
      </c>
      <c r="G1664" s="2">
        <f t="shared" si="153"/>
        <v>0.19578317929191613</v>
      </c>
      <c r="H1664" s="2" t="str">
        <f t="shared" si="154"/>
        <v>Sell</v>
      </c>
    </row>
    <row r="1665" spans="1:8" ht="13.5" x14ac:dyDescent="0.25">
      <c r="A1665" s="3">
        <f>TITRES_STAT!B1668</f>
        <v>44735</v>
      </c>
      <c r="B1665" s="6">
        <f>TITRES_STAT!D1668</f>
        <v>15.264699999999999</v>
      </c>
      <c r="C1665" s="2">
        <f t="shared" si="150"/>
        <v>14.419887974970669</v>
      </c>
      <c r="D1665" s="2">
        <f t="shared" si="152"/>
        <v>14.833139899436189</v>
      </c>
      <c r="E1665" s="2">
        <f t="shared" si="151"/>
        <v>-0.41325192446551995</v>
      </c>
      <c r="F1665" s="2">
        <f t="shared" si="155"/>
        <v>-0.8017367341945083</v>
      </c>
      <c r="G1665" s="2">
        <f t="shared" si="153"/>
        <v>0.38848480972898836</v>
      </c>
      <c r="H1665" s="2" t="str">
        <f t="shared" si="154"/>
        <v>Sell</v>
      </c>
    </row>
    <row r="1666" spans="1:8" ht="13.5" x14ac:dyDescent="0.25">
      <c r="A1666" s="3">
        <f>TITRES_STAT!B1669</f>
        <v>44736</v>
      </c>
      <c r="B1666" s="6">
        <f>TITRES_STAT!D1669</f>
        <v>15.264699999999999</v>
      </c>
      <c r="C1666" s="2">
        <f t="shared" si="150"/>
        <v>14.694335978821336</v>
      </c>
      <c r="D1666" s="2">
        <f t="shared" si="152"/>
        <v>14.865107314292768</v>
      </c>
      <c r="E1666" s="2">
        <f t="shared" si="151"/>
        <v>-0.1707713354714322</v>
      </c>
      <c r="F1666" s="2">
        <f t="shared" si="155"/>
        <v>-0.67554365444989317</v>
      </c>
      <c r="G1666" s="2">
        <f t="shared" si="153"/>
        <v>0.50477231897846098</v>
      </c>
      <c r="H1666" s="2" t="str">
        <f t="shared" si="154"/>
        <v>Sell</v>
      </c>
    </row>
    <row r="1667" spans="1:8" ht="13.5" x14ac:dyDescent="0.25">
      <c r="A1667" s="3">
        <f>TITRES_STAT!B1670</f>
        <v>44739</v>
      </c>
      <c r="B1667" s="6">
        <f>TITRES_STAT!D1670</f>
        <v>15.264699999999999</v>
      </c>
      <c r="C1667" s="2">
        <f t="shared" si="150"/>
        <v>14.926561212848823</v>
      </c>
      <c r="D1667" s="2">
        <f t="shared" si="152"/>
        <v>14.894706772493304</v>
      </c>
      <c r="E1667" s="2">
        <f t="shared" si="151"/>
        <v>3.1854440355518321E-2</v>
      </c>
      <c r="F1667" s="2">
        <f t="shared" si="155"/>
        <v>-0.53406403548881087</v>
      </c>
      <c r="G1667" s="2">
        <f t="shared" si="153"/>
        <v>0.56591847584432919</v>
      </c>
      <c r="H1667" s="2" t="str">
        <f t="shared" si="154"/>
        <v>Sell</v>
      </c>
    </row>
    <row r="1668" spans="1:8" ht="13.5" x14ac:dyDescent="0.25">
      <c r="A1668" s="3">
        <f>TITRES_STAT!B1671</f>
        <v>44740</v>
      </c>
      <c r="B1668" s="6">
        <f>TITRES_STAT!D1671</f>
        <v>14.5854</v>
      </c>
      <c r="C1668" s="2">
        <f t="shared" si="150"/>
        <v>15.123059487795159</v>
      </c>
      <c r="D1668" s="2">
        <f t="shared" si="152"/>
        <v>14.871795159716022</v>
      </c>
      <c r="E1668" s="2">
        <f t="shared" si="151"/>
        <v>0.25126432807913623</v>
      </c>
      <c r="F1668" s="2">
        <f t="shared" si="155"/>
        <v>-0.37699836277522147</v>
      </c>
      <c r="G1668" s="2">
        <f t="shared" si="153"/>
        <v>0.62826269085435771</v>
      </c>
      <c r="H1668" s="2" t="str">
        <f t="shared" si="154"/>
        <v>Sell</v>
      </c>
    </row>
    <row r="1669" spans="1:8" ht="13.5" x14ac:dyDescent="0.25">
      <c r="A1669" s="3">
        <f>TITRES_STAT!B1672</f>
        <v>44741</v>
      </c>
      <c r="B1669" s="6">
        <f>TITRES_STAT!D1672</f>
        <v>13.9361</v>
      </c>
      <c r="C1669" s="2">
        <f t="shared" si="150"/>
        <v>15.289327258903596</v>
      </c>
      <c r="D1669" s="2">
        <f t="shared" si="152"/>
        <v>14.802484407144465</v>
      </c>
      <c r="E1669" s="2">
        <f t="shared" si="151"/>
        <v>0.48684285175913011</v>
      </c>
      <c r="F1669" s="2">
        <f t="shared" si="155"/>
        <v>-0.20423011986835118</v>
      </c>
      <c r="G1669" s="2">
        <f t="shared" si="153"/>
        <v>0.69107297162748127</v>
      </c>
      <c r="H1669" s="2" t="str">
        <f t="shared" si="154"/>
        <v>Sell</v>
      </c>
    </row>
    <row r="1670" spans="1:8" ht="13.5" x14ac:dyDescent="0.25">
      <c r="A1670" s="3">
        <f>TITRES_STAT!B1673</f>
        <v>44742</v>
      </c>
      <c r="B1670" s="6">
        <f>TITRES_STAT!D1673</f>
        <v>13.4765</v>
      </c>
      <c r="C1670" s="2">
        <f t="shared" si="150"/>
        <v>15.430015372918428</v>
      </c>
      <c r="D1670" s="2">
        <f t="shared" si="152"/>
        <v>14.704263339948579</v>
      </c>
      <c r="E1670" s="2">
        <f t="shared" si="151"/>
        <v>0.72575203296984903</v>
      </c>
      <c r="F1670" s="2">
        <f t="shared" si="155"/>
        <v>-1.8233689300711148E-2</v>
      </c>
      <c r="G1670" s="2">
        <f t="shared" si="153"/>
        <v>0.74398572227056015</v>
      </c>
      <c r="H1670" s="2" t="str">
        <f t="shared" si="154"/>
        <v>Sell</v>
      </c>
    </row>
    <row r="1671" spans="1:8" ht="13.5" x14ac:dyDescent="0.25">
      <c r="A1671" s="3">
        <f>TITRES_STAT!B1674</f>
        <v>44743</v>
      </c>
      <c r="B1671" s="6">
        <f>TITRES_STAT!D1674</f>
        <v>12.997</v>
      </c>
      <c r="C1671" s="2">
        <f t="shared" si="150"/>
        <v>15.43839762323867</v>
      </c>
      <c r="D1671" s="2">
        <f t="shared" si="152"/>
        <v>14.577799388841276</v>
      </c>
      <c r="E1671" s="2">
        <f t="shared" si="151"/>
        <v>0.86059823439739347</v>
      </c>
      <c r="F1671" s="2">
        <f t="shared" si="155"/>
        <v>0.15753269543890977</v>
      </c>
      <c r="G1671" s="2">
        <f t="shared" si="153"/>
        <v>0.70306553895848367</v>
      </c>
      <c r="H1671" s="2" t="str">
        <f t="shared" si="154"/>
        <v>Sell</v>
      </c>
    </row>
    <row r="1672" spans="1:8" ht="13.5" x14ac:dyDescent="0.25">
      <c r="A1672" s="3">
        <f>TITRES_STAT!B1675</f>
        <v>44746</v>
      </c>
      <c r="B1672" s="6">
        <f>TITRES_STAT!D1675</f>
        <v>13.5764</v>
      </c>
      <c r="C1672" s="2">
        <f t="shared" si="150"/>
        <v>15.52233645043272</v>
      </c>
      <c r="D1672" s="2">
        <f t="shared" si="152"/>
        <v>14.503621656334515</v>
      </c>
      <c r="E1672" s="2">
        <f t="shared" si="151"/>
        <v>1.0187147940982051</v>
      </c>
      <c r="F1672" s="2">
        <f t="shared" si="155"/>
        <v>0.32976911517076885</v>
      </c>
      <c r="G1672" s="2">
        <f t="shared" si="153"/>
        <v>0.68894567892743619</v>
      </c>
      <c r="H1672" s="2" t="str">
        <f t="shared" si="154"/>
        <v>Sell</v>
      </c>
    </row>
    <row r="1673" spans="1:8" ht="13.5" x14ac:dyDescent="0.25">
      <c r="A1673" s="3">
        <f>TITRES_STAT!B1676</f>
        <v>44747</v>
      </c>
      <c r="B1673" s="6">
        <f>TITRES_STAT!D1676</f>
        <v>13.5764</v>
      </c>
      <c r="C1673" s="2">
        <f t="shared" si="150"/>
        <v>15.593361611904609</v>
      </c>
      <c r="D1673" s="2">
        <f t="shared" si="152"/>
        <v>14.434938570680107</v>
      </c>
      <c r="E1673" s="2">
        <f t="shared" si="151"/>
        <v>1.158423041224502</v>
      </c>
      <c r="F1673" s="2">
        <f t="shared" si="155"/>
        <v>0.49549990038151548</v>
      </c>
      <c r="G1673" s="2">
        <f t="shared" si="153"/>
        <v>0.66292314084298654</v>
      </c>
      <c r="H1673" s="2" t="str">
        <f t="shared" si="154"/>
        <v>Sell</v>
      </c>
    </row>
    <row r="1674" spans="1:8" ht="13.5" x14ac:dyDescent="0.25">
      <c r="A1674" s="3">
        <f>TITRES_STAT!B1677</f>
        <v>44748</v>
      </c>
      <c r="B1674" s="6">
        <f>TITRES_STAT!D1677</f>
        <v>13.5764</v>
      </c>
      <c r="C1674" s="2">
        <f t="shared" si="150"/>
        <v>15.653459825457745</v>
      </c>
      <c r="D1674" s="2">
        <f t="shared" si="152"/>
        <v>14.371343121000098</v>
      </c>
      <c r="E1674" s="2">
        <f t="shared" si="151"/>
        <v>1.2821167044576463</v>
      </c>
      <c r="F1674" s="2">
        <f t="shared" si="155"/>
        <v>0.65282326119674172</v>
      </c>
      <c r="G1674" s="2">
        <f t="shared" si="153"/>
        <v>0.62929344326090453</v>
      </c>
      <c r="H1674" s="2" t="str">
        <f t="shared" si="154"/>
        <v>Sell</v>
      </c>
    </row>
    <row r="1675" spans="1:8" ht="13.5" x14ac:dyDescent="0.25">
      <c r="A1675" s="3">
        <f>TITRES_STAT!B1678</f>
        <v>44749</v>
      </c>
      <c r="B1675" s="6">
        <f>TITRES_STAT!D1678</f>
        <v>13.016999999999999</v>
      </c>
      <c r="C1675" s="2">
        <f t="shared" si="150"/>
        <v>15.593650621541167</v>
      </c>
      <c r="D1675" s="2">
        <f t="shared" si="152"/>
        <v>14.271021408333425</v>
      </c>
      <c r="E1675" s="2">
        <f t="shared" si="151"/>
        <v>1.3226292132077422</v>
      </c>
      <c r="F1675" s="2">
        <f t="shared" si="155"/>
        <v>0.78678445159894184</v>
      </c>
      <c r="G1675" s="2">
        <f t="shared" si="153"/>
        <v>0.53584476160880035</v>
      </c>
      <c r="H1675" s="2" t="str">
        <f t="shared" si="154"/>
        <v>Sell</v>
      </c>
    </row>
    <row r="1676" spans="1:8" ht="13.5" x14ac:dyDescent="0.25">
      <c r="A1676" s="3">
        <f>TITRES_STAT!B1679</f>
        <v>44750</v>
      </c>
      <c r="B1676" s="6">
        <f>TITRES_STAT!D1679</f>
        <v>13.016999999999999</v>
      </c>
      <c r="C1676" s="2">
        <f t="shared" si="150"/>
        <v>15.543042833611755</v>
      </c>
      <c r="D1676" s="2">
        <f t="shared" si="152"/>
        <v>14.178130933642061</v>
      </c>
      <c r="E1676" s="2">
        <f t="shared" si="151"/>
        <v>1.3649118999696945</v>
      </c>
      <c r="F1676" s="2">
        <f t="shared" si="155"/>
        <v>0.90240994127309249</v>
      </c>
      <c r="G1676" s="2">
        <f t="shared" si="153"/>
        <v>0.46250195869660204</v>
      </c>
      <c r="H1676" s="2" t="str">
        <f t="shared" si="154"/>
        <v>Sell</v>
      </c>
    </row>
    <row r="1677" spans="1:8" ht="13.5" x14ac:dyDescent="0.25">
      <c r="A1677" s="3">
        <f>TITRES_STAT!B1680</f>
        <v>44753</v>
      </c>
      <c r="B1677" s="6">
        <f>TITRES_STAT!D1680</f>
        <v>13.016999999999999</v>
      </c>
      <c r="C1677" s="2">
        <f t="shared" si="150"/>
        <v>15.500220859209946</v>
      </c>
      <c r="D1677" s="2">
        <f t="shared" si="152"/>
        <v>14.09212123485376</v>
      </c>
      <c r="E1677" s="2">
        <f t="shared" si="151"/>
        <v>1.4080996243561863</v>
      </c>
      <c r="F1677" s="2">
        <f t="shared" si="155"/>
        <v>1.0035478778897113</v>
      </c>
      <c r="G1677" s="2">
        <f t="shared" si="153"/>
        <v>0.40455174646647496</v>
      </c>
      <c r="H1677" s="2" t="str">
        <f t="shared" si="154"/>
        <v>Sell</v>
      </c>
    </row>
    <row r="1678" spans="1:8" ht="13.5" x14ac:dyDescent="0.25">
      <c r="A1678" s="3">
        <f>TITRES_STAT!B1681</f>
        <v>44754</v>
      </c>
      <c r="B1678" s="6">
        <f>TITRES_STAT!D1681</f>
        <v>13.016999999999999</v>
      </c>
      <c r="C1678" s="2">
        <f t="shared" si="150"/>
        <v>15.359479188562261</v>
      </c>
      <c r="D1678" s="2">
        <f t="shared" si="152"/>
        <v>14.012482624864592</v>
      </c>
      <c r="E1678" s="2">
        <f t="shared" si="151"/>
        <v>1.3469965636976688</v>
      </c>
      <c r="F1678" s="2">
        <f t="shared" si="155"/>
        <v>1.0722376150513029</v>
      </c>
      <c r="G1678" s="2">
        <f t="shared" si="153"/>
        <v>0.27475894864636596</v>
      </c>
      <c r="H1678" s="2" t="str">
        <f t="shared" si="154"/>
        <v>Sell</v>
      </c>
    </row>
    <row r="1679" spans="1:8" ht="13.5" x14ac:dyDescent="0.25">
      <c r="A1679" s="3">
        <f>TITRES_STAT!B1682</f>
        <v>44755</v>
      </c>
      <c r="B1679" s="6">
        <f>TITRES_STAT!D1682</f>
        <v>13.016999999999999</v>
      </c>
      <c r="C1679" s="2">
        <f t="shared" ref="C1679:C1742" si="156">$C$4*B1669+C1678*(1-$C$4)</f>
        <v>15.140497774937298</v>
      </c>
      <c r="D1679" s="2">
        <f t="shared" si="152"/>
        <v>13.93874317117092</v>
      </c>
      <c r="E1679" s="2">
        <f t="shared" si="151"/>
        <v>1.2017546037663784</v>
      </c>
      <c r="F1679" s="2">
        <f t="shared" si="155"/>
        <v>1.0981410127943181</v>
      </c>
      <c r="G1679" s="2">
        <f t="shared" si="153"/>
        <v>0.10361359097206035</v>
      </c>
      <c r="H1679" s="2" t="str">
        <f t="shared" si="154"/>
        <v>Sell</v>
      </c>
    </row>
    <row r="1680" spans="1:8" ht="13.5" x14ac:dyDescent="0.25">
      <c r="A1680" s="3">
        <f>TITRES_STAT!B1683</f>
        <v>44756</v>
      </c>
      <c r="B1680" s="6">
        <f>TITRES_STAT!D1683</f>
        <v>13.016999999999999</v>
      </c>
      <c r="C1680" s="2">
        <f t="shared" si="156"/>
        <v>14.884498117254637</v>
      </c>
      <c r="D1680" s="2">
        <f t="shared" si="152"/>
        <v>13.870465899232332</v>
      </c>
      <c r="E1680" s="2">
        <f t="shared" si="151"/>
        <v>1.0140322180223045</v>
      </c>
      <c r="F1680" s="2">
        <f t="shared" si="155"/>
        <v>1.0813192538399155</v>
      </c>
      <c r="G1680" s="2">
        <f t="shared" si="153"/>
        <v>-6.7287035817610974E-2</v>
      </c>
      <c r="H1680" s="2" t="str">
        <f t="shared" si="154"/>
        <v>Hold</v>
      </c>
    </row>
    <row r="1681" spans="1:8" ht="13.5" x14ac:dyDescent="0.25">
      <c r="A1681" s="3">
        <f>TITRES_STAT!B1684</f>
        <v>44757</v>
      </c>
      <c r="B1681" s="6">
        <f>TITRES_STAT!D1684</f>
        <v>13.016999999999999</v>
      </c>
      <c r="C1681" s="2">
        <f t="shared" si="156"/>
        <v>14.594113791523155</v>
      </c>
      <c r="D1681" s="2">
        <f t="shared" si="152"/>
        <v>13.8072462029929</v>
      </c>
      <c r="E1681" s="2">
        <f t="shared" si="151"/>
        <v>0.78686758853025474</v>
      </c>
      <c r="F1681" s="2">
        <f t="shared" si="155"/>
        <v>1.0224289207779833</v>
      </c>
      <c r="G1681" s="2">
        <f t="shared" si="153"/>
        <v>-0.23556133224772857</v>
      </c>
      <c r="H1681" s="2" t="str">
        <f t="shared" si="154"/>
        <v>Hold</v>
      </c>
    </row>
    <row r="1682" spans="1:8" ht="13.5" x14ac:dyDescent="0.25">
      <c r="A1682" s="3">
        <f>TITRES_STAT!B1685</f>
        <v>44760</v>
      </c>
      <c r="B1682" s="6">
        <f>TITRES_STAT!D1685</f>
        <v>13.016999999999999</v>
      </c>
      <c r="C1682" s="2">
        <f t="shared" si="156"/>
        <v>14.437542438981131</v>
      </c>
      <c r="D1682" s="2">
        <f t="shared" si="152"/>
        <v>13.748709447215647</v>
      </c>
      <c r="E1682" s="2">
        <f t="shared" si="151"/>
        <v>0.68883299176548363</v>
      </c>
      <c r="F1682" s="2">
        <f t="shared" si="155"/>
        <v>0.9557097349754835</v>
      </c>
      <c r="G1682" s="2">
        <f t="shared" si="153"/>
        <v>-0.26687674320999988</v>
      </c>
      <c r="H1682" s="2" t="str">
        <f t="shared" si="154"/>
        <v>Hold</v>
      </c>
    </row>
    <row r="1683" spans="1:8" ht="13.5" x14ac:dyDescent="0.25">
      <c r="A1683" s="3">
        <f>TITRES_STAT!B1686</f>
        <v>44761</v>
      </c>
      <c r="B1683" s="6">
        <f>TITRES_STAT!D1686</f>
        <v>13.016999999999999</v>
      </c>
      <c r="C1683" s="2">
        <f t="shared" si="156"/>
        <v>14.305058986830188</v>
      </c>
      <c r="D1683" s="2">
        <f t="shared" si="152"/>
        <v>13.694508747421896</v>
      </c>
      <c r="E1683" s="2">
        <f t="shared" si="151"/>
        <v>0.61055023940829223</v>
      </c>
      <c r="F1683" s="2">
        <f t="shared" si="155"/>
        <v>0.88667783586204529</v>
      </c>
      <c r="G1683" s="2">
        <f t="shared" si="153"/>
        <v>-0.27612759645375307</v>
      </c>
      <c r="H1683" s="2" t="str">
        <f t="shared" si="154"/>
        <v>Hold</v>
      </c>
    </row>
    <row r="1684" spans="1:8" ht="13.5" x14ac:dyDescent="0.25">
      <c r="A1684" s="3">
        <f>TITRES_STAT!B1687</f>
        <v>44762</v>
      </c>
      <c r="B1684" s="6">
        <f>TITRES_STAT!D1687</f>
        <v>13.016999999999999</v>
      </c>
      <c r="C1684" s="2">
        <f t="shared" si="156"/>
        <v>14.192957604240927</v>
      </c>
      <c r="D1684" s="2">
        <f t="shared" si="152"/>
        <v>13.644322914279533</v>
      </c>
      <c r="E1684" s="2">
        <f t="shared" si="151"/>
        <v>0.54863468996139453</v>
      </c>
      <c r="F1684" s="2">
        <f t="shared" si="155"/>
        <v>0.81906920668191519</v>
      </c>
      <c r="G1684" s="2">
        <f t="shared" si="153"/>
        <v>-0.27043451672052066</v>
      </c>
      <c r="H1684" s="2" t="str">
        <f t="shared" si="154"/>
        <v>Hold</v>
      </c>
    </row>
    <row r="1685" spans="1:8" ht="13.5" x14ac:dyDescent="0.25">
      <c r="A1685" s="3">
        <f>TITRES_STAT!B1688</f>
        <v>44763</v>
      </c>
      <c r="B1685" s="6">
        <f>TITRES_STAT!D1688</f>
        <v>13.486499999999999</v>
      </c>
      <c r="C1685" s="2">
        <f t="shared" si="156"/>
        <v>14.012041049742322</v>
      </c>
      <c r="D1685" s="2">
        <f t="shared" si="152"/>
        <v>13.632632328036605</v>
      </c>
      <c r="E1685" s="2">
        <f t="shared" si="151"/>
        <v>0.37940872170571716</v>
      </c>
      <c r="F1685" s="2">
        <f t="shared" si="155"/>
        <v>0.73113710968667567</v>
      </c>
      <c r="G1685" s="2">
        <f t="shared" si="153"/>
        <v>-0.35172838798095851</v>
      </c>
      <c r="H1685" s="2" t="str">
        <f t="shared" si="154"/>
        <v>Hold</v>
      </c>
    </row>
    <row r="1686" spans="1:8" ht="13.5" x14ac:dyDescent="0.25">
      <c r="A1686" s="3">
        <f>TITRES_STAT!B1689</f>
        <v>44764</v>
      </c>
      <c r="B1686" s="6">
        <f>TITRES_STAT!D1689</f>
        <v>12.987</v>
      </c>
      <c r="C1686" s="2">
        <f t="shared" si="156"/>
        <v>13.858957811320426</v>
      </c>
      <c r="D1686" s="2">
        <f t="shared" si="152"/>
        <v>13.584807711145004</v>
      </c>
      <c r="E1686" s="2">
        <f t="shared" si="151"/>
        <v>0.2741501001754223</v>
      </c>
      <c r="F1686" s="2">
        <f t="shared" si="155"/>
        <v>0.63973970778442502</v>
      </c>
      <c r="G1686" s="2">
        <f t="shared" si="153"/>
        <v>-0.36558960760900272</v>
      </c>
      <c r="H1686" s="2" t="str">
        <f t="shared" si="154"/>
        <v>Hold</v>
      </c>
    </row>
    <row r="1687" spans="1:8" ht="13.5" x14ac:dyDescent="0.25">
      <c r="A1687" s="3">
        <f>TITRES_STAT!B1690</f>
        <v>44768</v>
      </c>
      <c r="B1687" s="6">
        <f>TITRES_STAT!D1690</f>
        <v>12.4076</v>
      </c>
      <c r="C1687" s="2">
        <f t="shared" si="156"/>
        <v>13.729425840348053</v>
      </c>
      <c r="D1687" s="2">
        <f t="shared" si="152"/>
        <v>13.497607139949077</v>
      </c>
      <c r="E1687" s="2">
        <f t="shared" si="151"/>
        <v>0.23181870039897667</v>
      </c>
      <c r="F1687" s="2">
        <f t="shared" si="155"/>
        <v>0.55815550630733546</v>
      </c>
      <c r="G1687" s="2">
        <f t="shared" si="153"/>
        <v>-0.32633680590835878</v>
      </c>
      <c r="H1687" s="2" t="str">
        <f t="shared" si="154"/>
        <v>Hold</v>
      </c>
    </row>
    <row r="1688" spans="1:8" ht="13.5" x14ac:dyDescent="0.25">
      <c r="A1688" s="3">
        <f>TITRES_STAT!B1691</f>
        <v>44769</v>
      </c>
      <c r="B1688" s="6">
        <f>TITRES_STAT!D1691</f>
        <v>12.957000000000001</v>
      </c>
      <c r="C1688" s="2">
        <f t="shared" si="156"/>
        <v>13.619821864909891</v>
      </c>
      <c r="D1688" s="2">
        <f t="shared" si="152"/>
        <v>13.457562166619516</v>
      </c>
      <c r="E1688" s="2">
        <f t="shared" si="151"/>
        <v>0.16225969829037545</v>
      </c>
      <c r="F1688" s="2">
        <f t="shared" si="155"/>
        <v>0.47897634470394346</v>
      </c>
      <c r="G1688" s="2">
        <f t="shared" si="153"/>
        <v>-0.316716646413568</v>
      </c>
      <c r="H1688" s="2" t="str">
        <f t="shared" si="154"/>
        <v>Hold</v>
      </c>
    </row>
    <row r="1689" spans="1:8" ht="13.5" x14ac:dyDescent="0.25">
      <c r="A1689" s="3">
        <f>TITRES_STAT!B1692</f>
        <v>44770</v>
      </c>
      <c r="B1689" s="6">
        <f>TITRES_STAT!D1692</f>
        <v>12.477499999999999</v>
      </c>
      <c r="C1689" s="2">
        <f t="shared" si="156"/>
        <v>13.52708003953914</v>
      </c>
      <c r="D1689" s="2">
        <f t="shared" si="152"/>
        <v>13.384964969092144</v>
      </c>
      <c r="E1689" s="2">
        <f t="shared" si="151"/>
        <v>0.14211507044699623</v>
      </c>
      <c r="F1689" s="2">
        <f t="shared" si="155"/>
        <v>0.41160408985255403</v>
      </c>
      <c r="G1689" s="2">
        <f t="shared" si="153"/>
        <v>-0.26948901940555781</v>
      </c>
      <c r="H1689" s="2" t="str">
        <f t="shared" si="154"/>
        <v>Hold</v>
      </c>
    </row>
    <row r="1690" spans="1:8" ht="13.5" x14ac:dyDescent="0.25">
      <c r="A1690" s="3">
        <f>TITRES_STAT!B1693</f>
        <v>44771</v>
      </c>
      <c r="B1690" s="6">
        <f>TITRES_STAT!D1693</f>
        <v>12.477499999999999</v>
      </c>
      <c r="C1690" s="2">
        <f t="shared" si="156"/>
        <v>13.448606187302349</v>
      </c>
      <c r="D1690" s="2">
        <f t="shared" si="152"/>
        <v>13.317745341751984</v>
      </c>
      <c r="E1690" s="2">
        <f t="shared" si="151"/>
        <v>0.13086084555036592</v>
      </c>
      <c r="F1690" s="2">
        <f t="shared" si="155"/>
        <v>0.35545544099211646</v>
      </c>
      <c r="G1690" s="2">
        <f t="shared" si="153"/>
        <v>-0.22459459544175053</v>
      </c>
      <c r="H1690" s="2" t="str">
        <f t="shared" si="154"/>
        <v>Hold</v>
      </c>
    </row>
    <row r="1691" spans="1:8" ht="13.5" x14ac:dyDescent="0.25">
      <c r="A1691" s="3">
        <f>TITRES_STAT!B1694</f>
        <v>44774</v>
      </c>
      <c r="B1691" s="6">
        <f>TITRES_STAT!D1694</f>
        <v>12.477499999999999</v>
      </c>
      <c r="C1691" s="2">
        <f t="shared" si="156"/>
        <v>13.382205235409678</v>
      </c>
      <c r="D1691" s="2">
        <f t="shared" si="152"/>
        <v>13.255504946066651</v>
      </c>
      <c r="E1691" s="2">
        <f t="shared" si="151"/>
        <v>0.12670028934302735</v>
      </c>
      <c r="F1691" s="2">
        <f t="shared" si="155"/>
        <v>0.30970441066229865</v>
      </c>
      <c r="G1691" s="2">
        <f t="shared" si="153"/>
        <v>-0.1830041213192713</v>
      </c>
      <c r="H1691" s="2" t="str">
        <f t="shared" si="154"/>
        <v>Hold</v>
      </c>
    </row>
    <row r="1692" spans="1:8" ht="13.5" x14ac:dyDescent="0.25">
      <c r="A1692" s="3">
        <f>TITRES_STAT!B1695</f>
        <v>44775</v>
      </c>
      <c r="B1692" s="6">
        <f>TITRES_STAT!D1695</f>
        <v>12.477499999999999</v>
      </c>
      <c r="C1692" s="2">
        <f t="shared" si="156"/>
        <v>13.326019814577421</v>
      </c>
      <c r="D1692" s="2">
        <f t="shared" si="152"/>
        <v>13.197874950061713</v>
      </c>
      <c r="E1692" s="2">
        <f t="shared" ref="E1692:E1755" si="157">C1692-D1692</f>
        <v>0.12814486451570772</v>
      </c>
      <c r="F1692" s="2">
        <f t="shared" si="155"/>
        <v>0.27339250143298049</v>
      </c>
      <c r="G1692" s="2">
        <f t="shared" si="153"/>
        <v>-0.14524763691727277</v>
      </c>
      <c r="H1692" s="2" t="str">
        <f t="shared" si="154"/>
        <v>Hold</v>
      </c>
    </row>
    <row r="1693" spans="1:8" ht="13.5" x14ac:dyDescent="0.25">
      <c r="A1693" s="3">
        <f>TITRES_STAT!B1696</f>
        <v>44776</v>
      </c>
      <c r="B1693" s="6">
        <f>TITRES_STAT!D1696</f>
        <v>12.477499999999999</v>
      </c>
      <c r="C1693" s="2">
        <f t="shared" si="156"/>
        <v>13.278478304642434</v>
      </c>
      <c r="D1693" s="2">
        <f t="shared" ref="D1693:D1756" si="158">$D$4*B1693+(1-$D$4)*D1692</f>
        <v>13.144513842649735</v>
      </c>
      <c r="E1693" s="2">
        <f t="shared" si="157"/>
        <v>0.13396446199269896</v>
      </c>
      <c r="F1693" s="2">
        <f t="shared" si="155"/>
        <v>0.24550689354492419</v>
      </c>
      <c r="G1693" s="2">
        <f t="shared" si="153"/>
        <v>-0.11154243155222524</v>
      </c>
      <c r="H1693" s="2" t="str">
        <f t="shared" si="154"/>
        <v>Hold</v>
      </c>
    </row>
    <row r="1694" spans="1:8" ht="13.5" x14ac:dyDescent="0.25">
      <c r="A1694" s="3">
        <f>TITRES_STAT!B1697</f>
        <v>44777</v>
      </c>
      <c r="B1694" s="6">
        <f>TITRES_STAT!D1697</f>
        <v>12.477499999999999</v>
      </c>
      <c r="C1694" s="2">
        <f t="shared" si="156"/>
        <v>13.238250873158982</v>
      </c>
      <c r="D1694" s="2">
        <f t="shared" si="158"/>
        <v>13.095105409860865</v>
      </c>
      <c r="E1694" s="2">
        <f t="shared" si="157"/>
        <v>0.14314546329811684</v>
      </c>
      <c r="F1694" s="2">
        <f t="shared" si="155"/>
        <v>0.22503460749556276</v>
      </c>
      <c r="G1694" s="2">
        <f t="shared" si="153"/>
        <v>-8.1889144197445918E-2</v>
      </c>
      <c r="H1694" s="2" t="str">
        <f t="shared" si="154"/>
        <v>Hold</v>
      </c>
    </row>
    <row r="1695" spans="1:8" ht="13.5" x14ac:dyDescent="0.25">
      <c r="A1695" s="3">
        <f>TITRES_STAT!B1698</f>
        <v>44778</v>
      </c>
      <c r="B1695" s="6">
        <f>TITRES_STAT!D1698</f>
        <v>12.477499999999999</v>
      </c>
      <c r="C1695" s="2">
        <f t="shared" si="156"/>
        <v>13.276443046519139</v>
      </c>
      <c r="D1695" s="2">
        <f t="shared" si="158"/>
        <v>13.049356860982282</v>
      </c>
      <c r="E1695" s="2">
        <f t="shared" si="157"/>
        <v>0.22708618553685689</v>
      </c>
      <c r="F1695" s="2">
        <f t="shared" si="155"/>
        <v>0.22544492310382161</v>
      </c>
      <c r="G1695" s="2">
        <f t="shared" si="153"/>
        <v>1.6412624330352787E-3</v>
      </c>
      <c r="H1695" s="2" t="str">
        <f t="shared" si="154"/>
        <v>Sell</v>
      </c>
    </row>
    <row r="1696" spans="1:8" ht="13.5" x14ac:dyDescent="0.25">
      <c r="A1696" s="3">
        <f>TITRES_STAT!B1699</f>
        <v>44781</v>
      </c>
      <c r="B1696" s="6">
        <f>TITRES_STAT!D1699</f>
        <v>12.018000000000001</v>
      </c>
      <c r="C1696" s="2">
        <f t="shared" si="156"/>
        <v>13.231913347054657</v>
      </c>
      <c r="D1696" s="2">
        <f t="shared" si="158"/>
        <v>12.972960056465077</v>
      </c>
      <c r="E1696" s="2">
        <f t="shared" si="157"/>
        <v>0.25895329058958083</v>
      </c>
      <c r="F1696" s="2">
        <f t="shared" si="155"/>
        <v>0.23214659660097348</v>
      </c>
      <c r="G1696" s="2">
        <f t="shared" si="153"/>
        <v>2.6806693988607355E-2</v>
      </c>
      <c r="H1696" s="2" t="str">
        <f t="shared" si="154"/>
        <v>Sell</v>
      </c>
    </row>
    <row r="1697" spans="1:8" ht="13.5" x14ac:dyDescent="0.25">
      <c r="A1697" s="3">
        <f>TITRES_STAT!B1700</f>
        <v>44782</v>
      </c>
      <c r="B1697" s="6">
        <f>TITRES_STAT!D1700</f>
        <v>12.018000000000001</v>
      </c>
      <c r="C1697" s="2">
        <f t="shared" si="156"/>
        <v>13.105095909046248</v>
      </c>
      <c r="D1697" s="2">
        <f t="shared" si="158"/>
        <v>12.902222274504702</v>
      </c>
      <c r="E1697" s="2">
        <f t="shared" si="157"/>
        <v>0.20287363454154672</v>
      </c>
      <c r="F1697" s="2">
        <f t="shared" si="155"/>
        <v>0.22629200418908815</v>
      </c>
      <c r="G1697" s="2">
        <f t="shared" si="153"/>
        <v>-2.3418369647541432E-2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6">
        <f>TITRES_STAT!D1701</f>
        <v>12.038</v>
      </c>
      <c r="C1698" s="2">
        <f t="shared" si="156"/>
        <v>13.082311923039132</v>
      </c>
      <c r="D1698" s="2">
        <f t="shared" si="158"/>
        <v>12.838205809726576</v>
      </c>
      <c r="E1698" s="2">
        <f t="shared" si="157"/>
        <v>0.24410611331255616</v>
      </c>
      <c r="F1698" s="2">
        <f t="shared" si="155"/>
        <v>0.22985482601378177</v>
      </c>
      <c r="G1698" s="2">
        <f t="shared" si="153"/>
        <v>1.4251287298774395E-2</v>
      </c>
      <c r="H1698" s="2" t="str">
        <f t="shared" si="154"/>
        <v>Sell</v>
      </c>
    </row>
    <row r="1699" spans="1:8" ht="13.5" x14ac:dyDescent="0.25">
      <c r="A1699" s="3">
        <f>TITRES_STAT!B1702</f>
        <v>44784</v>
      </c>
      <c r="B1699" s="6">
        <f>TITRES_STAT!D1702</f>
        <v>12.038</v>
      </c>
      <c r="C1699" s="2">
        <f t="shared" si="156"/>
        <v>12.989263934879267</v>
      </c>
      <c r="D1699" s="2">
        <f t="shared" si="158"/>
        <v>12.778931305302384</v>
      </c>
      <c r="E1699" s="2">
        <f t="shared" si="157"/>
        <v>0.21033262957688237</v>
      </c>
      <c r="F1699" s="2">
        <f t="shared" si="155"/>
        <v>0.22595038672640189</v>
      </c>
      <c r="G1699" s="2">
        <f t="shared" si="153"/>
        <v>-1.5617757149519518E-2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6">
        <f>TITRES_STAT!D1703</f>
        <v>12.038</v>
      </c>
      <c r="C1700" s="2">
        <f t="shared" si="156"/>
        <v>12.910531021820919</v>
      </c>
      <c r="D1700" s="2">
        <f t="shared" si="158"/>
        <v>12.724047504909615</v>
      </c>
      <c r="E1700" s="2">
        <f t="shared" si="157"/>
        <v>0.18648351691130394</v>
      </c>
      <c r="F1700" s="2">
        <f t="shared" si="155"/>
        <v>0.21805701276338232</v>
      </c>
      <c r="G1700" s="2">
        <f t="shared" ref="G1700:G1763" si="159">E1700-F1700</f>
        <v>-3.1573495852078387E-2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6">
        <f>TITRES_STAT!D1704</f>
        <v>12.038</v>
      </c>
      <c r="C1701" s="2">
        <f t="shared" si="156"/>
        <v>12.843910864617701</v>
      </c>
      <c r="D1701" s="2">
        <f t="shared" si="158"/>
        <v>12.673229171212606</v>
      </c>
      <c r="E1701" s="2">
        <f t="shared" si="157"/>
        <v>0.1706816934050952</v>
      </c>
      <c r="F1701" s="2">
        <f t="shared" ref="F1701:F1764" si="161">(E1701*(2/(10)))+((1-(2/10))*F1700)</f>
        <v>0.20858194889172491</v>
      </c>
      <c r="G1701" s="2">
        <f t="shared" si="159"/>
        <v>-3.7900255486629703E-2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6">
        <f>TITRES_STAT!D1705</f>
        <v>12.038</v>
      </c>
      <c r="C1702" s="2">
        <f t="shared" si="156"/>
        <v>12.787539962368825</v>
      </c>
      <c r="D1702" s="2">
        <f t="shared" si="158"/>
        <v>12.62617515853019</v>
      </c>
      <c r="E1702" s="2">
        <f t="shared" si="157"/>
        <v>0.1613648038386355</v>
      </c>
      <c r="F1702" s="2">
        <f t="shared" si="161"/>
        <v>0.19913851988110703</v>
      </c>
      <c r="G1702" s="2">
        <f t="shared" si="159"/>
        <v>-3.7773716042471539E-2</v>
      </c>
      <c r="H1702" s="2" t="str">
        <f t="shared" si="160"/>
        <v>Hold</v>
      </c>
    </row>
    <row r="1703" spans="1:8" ht="13.5" x14ac:dyDescent="0.25">
      <c r="A1703" s="3">
        <f>TITRES_STAT!B1706</f>
        <v>44790</v>
      </c>
      <c r="B1703" s="6">
        <f>TITRES_STAT!D1706</f>
        <v>12.038</v>
      </c>
      <c r="C1703" s="2">
        <f t="shared" si="156"/>
        <v>12.739841506619776</v>
      </c>
      <c r="D1703" s="2">
        <f t="shared" si="158"/>
        <v>12.582606628268694</v>
      </c>
      <c r="E1703" s="2">
        <f t="shared" si="157"/>
        <v>0.15723487835108152</v>
      </c>
      <c r="F1703" s="2">
        <f t="shared" si="161"/>
        <v>0.19075779157510195</v>
      </c>
      <c r="G1703" s="2">
        <f t="shared" si="159"/>
        <v>-3.3522913224020429E-2</v>
      </c>
      <c r="H1703" s="2" t="str">
        <f t="shared" si="160"/>
        <v>Hold</v>
      </c>
    </row>
    <row r="1704" spans="1:8" ht="13.5" x14ac:dyDescent="0.25">
      <c r="A1704" s="3">
        <f>TITRES_STAT!B1707</f>
        <v>44791</v>
      </c>
      <c r="B1704" s="6">
        <f>TITRES_STAT!D1707</f>
        <v>12.038</v>
      </c>
      <c r="C1704" s="2">
        <f t="shared" si="156"/>
        <v>12.699481274832118</v>
      </c>
      <c r="D1704" s="2">
        <f t="shared" si="158"/>
        <v>12.542265396545087</v>
      </c>
      <c r="E1704" s="2">
        <f t="shared" si="157"/>
        <v>0.15721587828703143</v>
      </c>
      <c r="F1704" s="2">
        <f t="shared" si="161"/>
        <v>0.18404940891748786</v>
      </c>
      <c r="G1704" s="2">
        <f t="shared" si="159"/>
        <v>-2.6833530630456431E-2</v>
      </c>
      <c r="H1704" s="2" t="str">
        <f t="shared" si="160"/>
        <v>Hold</v>
      </c>
    </row>
    <row r="1705" spans="1:8" ht="13.5" x14ac:dyDescent="0.25">
      <c r="A1705" s="3">
        <f>TITRES_STAT!B1708</f>
        <v>44792</v>
      </c>
      <c r="B1705" s="6">
        <f>TITRES_STAT!D1708</f>
        <v>12.577400000000001</v>
      </c>
      <c r="C1705" s="2">
        <f t="shared" si="156"/>
        <v>12.665330309473331</v>
      </c>
      <c r="D1705" s="2">
        <f t="shared" si="158"/>
        <v>12.54486795976397</v>
      </c>
      <c r="E1705" s="2">
        <f t="shared" si="157"/>
        <v>0.12046234970936176</v>
      </c>
      <c r="F1705" s="2">
        <f t="shared" si="161"/>
        <v>0.17133199707586266</v>
      </c>
      <c r="G1705" s="2">
        <f t="shared" si="159"/>
        <v>-5.0869647366500903E-2</v>
      </c>
      <c r="H1705" s="2" t="str">
        <f t="shared" si="160"/>
        <v>Hold</v>
      </c>
    </row>
    <row r="1706" spans="1:8" ht="13.5" x14ac:dyDescent="0.25">
      <c r="A1706" s="3">
        <f>TITRES_STAT!B1709</f>
        <v>44795</v>
      </c>
      <c r="B1706" s="6">
        <f>TITRES_STAT!D1709</f>
        <v>12.577400000000001</v>
      </c>
      <c r="C1706" s="2">
        <f t="shared" si="156"/>
        <v>12.565741031092818</v>
      </c>
      <c r="D1706" s="2">
        <f t="shared" si="158"/>
        <v>12.547277740522194</v>
      </c>
      <c r="E1706" s="2">
        <f t="shared" si="157"/>
        <v>1.8463290570624125E-2</v>
      </c>
      <c r="F1706" s="2">
        <f t="shared" si="161"/>
        <v>0.14075825577481496</v>
      </c>
      <c r="G1706" s="2">
        <f t="shared" si="159"/>
        <v>-0.12229496520419084</v>
      </c>
      <c r="H1706" s="2" t="str">
        <f t="shared" si="160"/>
        <v>Hold</v>
      </c>
    </row>
    <row r="1707" spans="1:8" ht="13.5" x14ac:dyDescent="0.25">
      <c r="A1707" s="3">
        <f>TITRES_STAT!B1710</f>
        <v>44796</v>
      </c>
      <c r="B1707" s="6">
        <f>TITRES_STAT!D1710</f>
        <v>12.577400000000001</v>
      </c>
      <c r="C1707" s="2">
        <f t="shared" si="156"/>
        <v>12.481473180155461</v>
      </c>
      <c r="D1707" s="2">
        <f t="shared" si="158"/>
        <v>12.549509019002031</v>
      </c>
      <c r="E1707" s="2">
        <f t="shared" si="157"/>
        <v>-6.8035838846569163E-2</v>
      </c>
      <c r="F1707" s="2">
        <f t="shared" si="161"/>
        <v>9.8999436850538136E-2</v>
      </c>
      <c r="G1707" s="2">
        <f t="shared" si="159"/>
        <v>-0.1670352756971073</v>
      </c>
      <c r="H1707" s="2" t="str">
        <f t="shared" si="160"/>
        <v>Hold</v>
      </c>
    </row>
    <row r="1708" spans="1:8" ht="13.5" x14ac:dyDescent="0.25">
      <c r="A1708" s="3">
        <f>TITRES_STAT!B1711</f>
        <v>44797</v>
      </c>
      <c r="B1708" s="6">
        <f>TITRES_STAT!D1711</f>
        <v>12.577400000000001</v>
      </c>
      <c r="C1708" s="2">
        <f t="shared" si="156"/>
        <v>12.413246537054622</v>
      </c>
      <c r="D1708" s="2">
        <f t="shared" si="158"/>
        <v>12.551575017594473</v>
      </c>
      <c r="E1708" s="2">
        <f t="shared" si="157"/>
        <v>-0.13832848053985103</v>
      </c>
      <c r="F1708" s="2">
        <f t="shared" si="161"/>
        <v>5.1533853372460303E-2</v>
      </c>
      <c r="G1708" s="2">
        <f t="shared" si="159"/>
        <v>-0.18986233391231133</v>
      </c>
      <c r="H1708" s="2" t="str">
        <f t="shared" si="160"/>
        <v>Hold</v>
      </c>
    </row>
    <row r="1709" spans="1:8" ht="13.5" x14ac:dyDescent="0.25">
      <c r="A1709" s="3">
        <f>TITRES_STAT!B1712</f>
        <v>44798</v>
      </c>
      <c r="B1709" s="6">
        <f>TITRES_STAT!D1712</f>
        <v>12.577400000000001</v>
      </c>
      <c r="C1709" s="2">
        <f t="shared" si="156"/>
        <v>12.35551630058468</v>
      </c>
      <c r="D1709" s="2">
        <f t="shared" si="158"/>
        <v>12.553487979254141</v>
      </c>
      <c r="E1709" s="2">
        <f t="shared" si="157"/>
        <v>-0.19797167866946097</v>
      </c>
      <c r="F1709" s="2">
        <f t="shared" si="161"/>
        <v>1.6327469640760456E-3</v>
      </c>
      <c r="G1709" s="2">
        <f t="shared" si="159"/>
        <v>-0.19960442563353703</v>
      </c>
      <c r="H1709" s="2" t="str">
        <f t="shared" si="160"/>
        <v>Hold</v>
      </c>
    </row>
    <row r="1710" spans="1:8" ht="13.5" x14ac:dyDescent="0.25">
      <c r="A1710" s="3">
        <f>TITRES_STAT!B1713</f>
        <v>44799</v>
      </c>
      <c r="B1710" s="6">
        <f>TITRES_STAT!D1713</f>
        <v>12.8871</v>
      </c>
      <c r="C1710" s="2">
        <f t="shared" si="156"/>
        <v>12.306667638956268</v>
      </c>
      <c r="D1710" s="2">
        <f t="shared" si="158"/>
        <v>12.57819998079087</v>
      </c>
      <c r="E1710" s="2">
        <f t="shared" si="157"/>
        <v>-0.27153234183460206</v>
      </c>
      <c r="F1710" s="2">
        <f t="shared" si="161"/>
        <v>-5.3000270795659575E-2</v>
      </c>
      <c r="G1710" s="2">
        <f t="shared" si="159"/>
        <v>-0.21853207103894248</v>
      </c>
      <c r="H1710" s="2" t="str">
        <f t="shared" si="160"/>
        <v>Hold</v>
      </c>
    </row>
    <row r="1711" spans="1:8" ht="13.5" x14ac:dyDescent="0.25">
      <c r="A1711" s="3">
        <f>TITRES_STAT!B1714</f>
        <v>44802</v>
      </c>
      <c r="B1711" s="6">
        <f>TITRES_STAT!D1714</f>
        <v>12.8871</v>
      </c>
      <c r="C1711" s="2">
        <f t="shared" si="156"/>
        <v>12.26533415603992</v>
      </c>
      <c r="D1711" s="2">
        <f t="shared" si="158"/>
        <v>12.60108146369525</v>
      </c>
      <c r="E1711" s="2">
        <f t="shared" si="157"/>
        <v>-0.33574730765533012</v>
      </c>
      <c r="F1711" s="2">
        <f t="shared" si="161"/>
        <v>-0.1095496781675937</v>
      </c>
      <c r="G1711" s="2">
        <f t="shared" si="159"/>
        <v>-0.22619762948773642</v>
      </c>
      <c r="H1711" s="2" t="str">
        <f t="shared" si="160"/>
        <v>Hold</v>
      </c>
    </row>
    <row r="1712" spans="1:8" ht="13.5" x14ac:dyDescent="0.25">
      <c r="A1712" s="3">
        <f>TITRES_STAT!B1715</f>
        <v>44803</v>
      </c>
      <c r="B1712" s="6">
        <f>TITRES_STAT!D1715</f>
        <v>12.307700000000001</v>
      </c>
      <c r="C1712" s="2">
        <f t="shared" si="156"/>
        <v>12.230359670495316</v>
      </c>
      <c r="D1712" s="2">
        <f t="shared" si="158"/>
        <v>12.579349503421529</v>
      </c>
      <c r="E1712" s="2">
        <f t="shared" si="157"/>
        <v>-0.34898983292621288</v>
      </c>
      <c r="F1712" s="2">
        <f t="shared" si="161"/>
        <v>-0.15743770911931754</v>
      </c>
      <c r="G1712" s="2">
        <f t="shared" si="159"/>
        <v>-0.19155212380689535</v>
      </c>
      <c r="H1712" s="2" t="str">
        <f t="shared" si="160"/>
        <v>Hold</v>
      </c>
    </row>
    <row r="1713" spans="1:8" ht="13.5" x14ac:dyDescent="0.25">
      <c r="A1713" s="3">
        <f>TITRES_STAT!B1716</f>
        <v>44804</v>
      </c>
      <c r="B1713" s="6">
        <f>TITRES_STAT!D1716</f>
        <v>12.307700000000001</v>
      </c>
      <c r="C1713" s="2">
        <f t="shared" si="156"/>
        <v>12.200765875034499</v>
      </c>
      <c r="D1713" s="2">
        <f t="shared" si="158"/>
        <v>12.559227317982899</v>
      </c>
      <c r="E1713" s="2">
        <f t="shared" si="157"/>
        <v>-0.35846144294839988</v>
      </c>
      <c r="F1713" s="2">
        <f t="shared" si="161"/>
        <v>-0.19764245588513402</v>
      </c>
      <c r="G1713" s="2">
        <f t="shared" si="159"/>
        <v>-0.16081898706326586</v>
      </c>
      <c r="H1713" s="2" t="str">
        <f t="shared" si="160"/>
        <v>Hold</v>
      </c>
    </row>
    <row r="1714" spans="1:8" ht="13.5" x14ac:dyDescent="0.25">
      <c r="A1714" s="3">
        <f>TITRES_STAT!B1717</f>
        <v>44805</v>
      </c>
      <c r="B1714" s="6">
        <f>TITRES_STAT!D1717</f>
        <v>12.307700000000001</v>
      </c>
      <c r="C1714" s="2">
        <f t="shared" si="156"/>
        <v>12.175724971183037</v>
      </c>
      <c r="D1714" s="2">
        <f t="shared" si="158"/>
        <v>12.54059566479898</v>
      </c>
      <c r="E1714" s="2">
        <f t="shared" si="157"/>
        <v>-0.36487069361594315</v>
      </c>
      <c r="F1714" s="2">
        <f t="shared" si="161"/>
        <v>-0.23108810343129588</v>
      </c>
      <c r="G1714" s="2">
        <f t="shared" si="159"/>
        <v>-0.13378259018464728</v>
      </c>
      <c r="H1714" s="2" t="str">
        <f t="shared" si="160"/>
        <v>Hold</v>
      </c>
    </row>
    <row r="1715" spans="1:8" ht="13.5" x14ac:dyDescent="0.25">
      <c r="A1715" s="3">
        <f>TITRES_STAT!B1718</f>
        <v>44806</v>
      </c>
      <c r="B1715" s="6">
        <f>TITRES_STAT!D1718</f>
        <v>12.3377</v>
      </c>
      <c r="C1715" s="2">
        <f t="shared" si="156"/>
        <v>12.23752112946257</v>
      </c>
      <c r="D1715" s="2">
        <f t="shared" si="158"/>
        <v>12.525566356295354</v>
      </c>
      <c r="E1715" s="2">
        <f t="shared" si="157"/>
        <v>-0.288045226832784</v>
      </c>
      <c r="F1715" s="2">
        <f t="shared" si="161"/>
        <v>-0.24247952811159351</v>
      </c>
      <c r="G1715" s="2">
        <f t="shared" si="159"/>
        <v>-4.5565698721190484E-2</v>
      </c>
      <c r="H1715" s="2" t="str">
        <f t="shared" si="160"/>
        <v>Hold</v>
      </c>
    </row>
    <row r="1716" spans="1:8" ht="13.5" x14ac:dyDescent="0.25">
      <c r="A1716" s="3">
        <f>TITRES_STAT!B1719</f>
        <v>44809</v>
      </c>
      <c r="B1716" s="6">
        <f>TITRES_STAT!D1719</f>
        <v>12.3377</v>
      </c>
      <c r="C1716" s="2">
        <f t="shared" si="156"/>
        <v>12.289810186468328</v>
      </c>
      <c r="D1716" s="2">
        <f t="shared" si="158"/>
        <v>12.511650329903105</v>
      </c>
      <c r="E1716" s="2">
        <f t="shared" si="157"/>
        <v>-0.2218401434347772</v>
      </c>
      <c r="F1716" s="2">
        <f t="shared" si="161"/>
        <v>-0.23835165117623025</v>
      </c>
      <c r="G1716" s="2">
        <f t="shared" si="159"/>
        <v>1.6511507741453046E-2</v>
      </c>
      <c r="H1716" s="2" t="str">
        <f t="shared" si="160"/>
        <v>Sell</v>
      </c>
    </row>
    <row r="1717" spans="1:8" ht="13.5" x14ac:dyDescent="0.25">
      <c r="A1717" s="3">
        <f>TITRES_STAT!B1720</f>
        <v>44810</v>
      </c>
      <c r="B1717" s="6">
        <f>TITRES_STAT!D1720</f>
        <v>12.3377</v>
      </c>
      <c r="C1717" s="2">
        <f t="shared" si="156"/>
        <v>12.334054773165509</v>
      </c>
      <c r="D1717" s="2">
        <f t="shared" si="158"/>
        <v>12.498765120280652</v>
      </c>
      <c r="E1717" s="2">
        <f t="shared" si="157"/>
        <v>-0.16471034711514321</v>
      </c>
      <c r="F1717" s="2">
        <f t="shared" si="161"/>
        <v>-0.22362339036401285</v>
      </c>
      <c r="G1717" s="2">
        <f t="shared" si="159"/>
        <v>5.8913043248869645E-2</v>
      </c>
      <c r="H1717" s="2" t="str">
        <f t="shared" si="160"/>
        <v>Sell</v>
      </c>
    </row>
    <row r="1718" spans="1:8" ht="13.5" x14ac:dyDescent="0.25">
      <c r="A1718" s="3">
        <f>TITRES_STAT!B1721</f>
        <v>44811</v>
      </c>
      <c r="B1718" s="6">
        <f>TITRES_STAT!D1721</f>
        <v>12.477499999999999</v>
      </c>
      <c r="C1718" s="2">
        <f t="shared" si="156"/>
        <v>12.371492500370815</v>
      </c>
      <c r="D1718" s="2">
        <f t="shared" si="158"/>
        <v>12.497189926185788</v>
      </c>
      <c r="E1718" s="2">
        <f t="shared" si="157"/>
        <v>-0.12569742581497323</v>
      </c>
      <c r="F1718" s="2">
        <f t="shared" si="161"/>
        <v>-0.20403819745420493</v>
      </c>
      <c r="G1718" s="2">
        <f t="shared" si="159"/>
        <v>7.8340771639231699E-2</v>
      </c>
      <c r="H1718" s="2" t="str">
        <f t="shared" si="160"/>
        <v>Sell</v>
      </c>
    </row>
    <row r="1719" spans="1:8" ht="13.5" x14ac:dyDescent="0.25">
      <c r="A1719" s="3">
        <f>TITRES_STAT!B1722</f>
        <v>44812</v>
      </c>
      <c r="B1719" s="6">
        <f>TITRES_STAT!D1722</f>
        <v>12.487500000000001</v>
      </c>
      <c r="C1719" s="2">
        <f t="shared" si="156"/>
        <v>12.403170577236844</v>
      </c>
      <c r="D1719" s="2">
        <f t="shared" si="158"/>
        <v>12.496472153875731</v>
      </c>
      <c r="E1719" s="2">
        <f t="shared" si="157"/>
        <v>-9.3301576638886274E-2</v>
      </c>
      <c r="F1719" s="2">
        <f t="shared" si="161"/>
        <v>-0.1818908732911412</v>
      </c>
      <c r="G1719" s="2">
        <f t="shared" si="159"/>
        <v>8.8589296652254929E-2</v>
      </c>
      <c r="H1719" s="2" t="str">
        <f t="shared" si="160"/>
        <v>Sell</v>
      </c>
    </row>
    <row r="1720" spans="1:8" ht="13.5" x14ac:dyDescent="0.25">
      <c r="A1720" s="3">
        <f>TITRES_STAT!B1723</f>
        <v>44813</v>
      </c>
      <c r="B1720" s="6">
        <f>TITRES_STAT!D1723</f>
        <v>12.487500000000001</v>
      </c>
      <c r="C1720" s="2">
        <f t="shared" si="156"/>
        <v>12.477621257661946</v>
      </c>
      <c r="D1720" s="2">
        <f t="shared" si="158"/>
        <v>12.495807549884937</v>
      </c>
      <c r="E1720" s="2">
        <f t="shared" si="157"/>
        <v>-1.818629222299073E-2</v>
      </c>
      <c r="F1720" s="2">
        <f t="shared" si="161"/>
        <v>-0.14914995707751111</v>
      </c>
      <c r="G1720" s="2">
        <f t="shared" si="159"/>
        <v>0.13096366485452038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6">
        <f>TITRES_STAT!D1724</f>
        <v>12.487500000000001</v>
      </c>
      <c r="C1721" s="2">
        <f t="shared" si="156"/>
        <v>12.540617987252416</v>
      </c>
      <c r="D1721" s="2">
        <f t="shared" si="158"/>
        <v>12.495192175819387</v>
      </c>
      <c r="E1721" s="2">
        <f t="shared" si="157"/>
        <v>4.542581143302904E-2</v>
      </c>
      <c r="F1721" s="2">
        <f t="shared" si="161"/>
        <v>-0.11023480337540309</v>
      </c>
      <c r="G1721" s="2">
        <f t="shared" si="159"/>
        <v>0.15566061480843213</v>
      </c>
      <c r="H1721" s="2" t="str">
        <f t="shared" si="160"/>
        <v>Sell</v>
      </c>
    </row>
    <row r="1722" spans="1:8" ht="13.5" x14ac:dyDescent="0.25">
      <c r="A1722" s="3">
        <f>TITRES_STAT!B1725</f>
        <v>44817</v>
      </c>
      <c r="B1722" s="6">
        <f>TITRES_STAT!D1725</f>
        <v>12.487500000000001</v>
      </c>
      <c r="C1722" s="2">
        <f t="shared" si="156"/>
        <v>12.504784450752044</v>
      </c>
      <c r="D1722" s="2">
        <f t="shared" si="158"/>
        <v>12.494622385017951</v>
      </c>
      <c r="E1722" s="2">
        <f t="shared" si="157"/>
        <v>1.0162065734093062E-2</v>
      </c>
      <c r="F1722" s="2">
        <f t="shared" si="161"/>
        <v>-8.6155429553503873E-2</v>
      </c>
      <c r="G1722" s="2">
        <f t="shared" si="159"/>
        <v>9.6317495287596935E-2</v>
      </c>
      <c r="H1722" s="2" t="str">
        <f t="shared" si="160"/>
        <v>Sell</v>
      </c>
    </row>
    <row r="1723" spans="1:8" ht="13.5" x14ac:dyDescent="0.25">
      <c r="A1723" s="3">
        <f>TITRES_STAT!B1726</f>
        <v>44818</v>
      </c>
      <c r="B1723" s="6">
        <f>TITRES_STAT!D1726</f>
        <v>12.487500000000001</v>
      </c>
      <c r="C1723" s="2">
        <f t="shared" si="156"/>
        <v>12.474463766020961</v>
      </c>
      <c r="D1723" s="2">
        <f t="shared" si="158"/>
        <v>12.494094800942548</v>
      </c>
      <c r="E1723" s="2">
        <f t="shared" si="157"/>
        <v>-1.9631034921587798E-2</v>
      </c>
      <c r="F1723" s="2">
        <f t="shared" si="161"/>
        <v>-7.2850550627120661E-2</v>
      </c>
      <c r="G1723" s="2">
        <f t="shared" si="159"/>
        <v>5.3219515705532863E-2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6">
        <f>TITRES_STAT!D1727</f>
        <v>12.487500000000001</v>
      </c>
      <c r="C1724" s="2">
        <f t="shared" si="156"/>
        <v>12.448807802017736</v>
      </c>
      <c r="D1724" s="2">
        <f t="shared" si="158"/>
        <v>12.493606297169027</v>
      </c>
      <c r="E1724" s="2">
        <f t="shared" si="157"/>
        <v>-4.4798495151290751E-2</v>
      </c>
      <c r="F1724" s="2">
        <f t="shared" si="161"/>
        <v>-6.7240139531954679E-2</v>
      </c>
      <c r="G1724" s="2">
        <f t="shared" si="159"/>
        <v>2.2441644380663928E-2</v>
      </c>
      <c r="H1724" s="2" t="str">
        <f t="shared" si="160"/>
        <v>Sell</v>
      </c>
    </row>
    <row r="1725" spans="1:8" ht="13.5" x14ac:dyDescent="0.25">
      <c r="A1725" s="3">
        <f>TITRES_STAT!B1728</f>
        <v>44820</v>
      </c>
      <c r="B1725" s="6">
        <f>TITRES_STAT!D1728</f>
        <v>12.487500000000001</v>
      </c>
      <c r="C1725" s="2">
        <f t="shared" si="156"/>
        <v>12.431714294015009</v>
      </c>
      <c r="D1725" s="2">
        <f t="shared" si="158"/>
        <v>12.49315397886021</v>
      </c>
      <c r="E1725" s="2">
        <f t="shared" si="157"/>
        <v>-6.1439684845201015E-2</v>
      </c>
      <c r="F1725" s="2">
        <f t="shared" si="161"/>
        <v>-6.6080048594603952E-2</v>
      </c>
      <c r="G1725" s="2">
        <f t="shared" si="159"/>
        <v>4.6403637494029371E-3</v>
      </c>
      <c r="H1725" s="2" t="str">
        <f t="shared" si="160"/>
        <v>Sell</v>
      </c>
    </row>
    <row r="1726" spans="1:8" ht="13.5" x14ac:dyDescent="0.25">
      <c r="A1726" s="3">
        <f>TITRES_STAT!B1729</f>
        <v>44823</v>
      </c>
      <c r="B1726" s="6">
        <f>TITRES_STAT!D1729</f>
        <v>12.487500000000001</v>
      </c>
      <c r="C1726" s="2">
        <f t="shared" si="156"/>
        <v>12.41725055647424</v>
      </c>
      <c r="D1726" s="2">
        <f t="shared" si="158"/>
        <v>12.492735165611306</v>
      </c>
      <c r="E1726" s="2">
        <f t="shared" si="157"/>
        <v>-7.5484609137065561E-2</v>
      </c>
      <c r="F1726" s="2">
        <f t="shared" si="161"/>
        <v>-6.7960960703096276E-2</v>
      </c>
      <c r="G1726" s="2">
        <f t="shared" si="159"/>
        <v>-7.523648433969285E-3</v>
      </c>
      <c r="H1726" s="2" t="str">
        <f t="shared" si="160"/>
        <v>Hold</v>
      </c>
    </row>
    <row r="1727" spans="1:8" ht="13.5" x14ac:dyDescent="0.25">
      <c r="A1727" s="3">
        <f>TITRES_STAT!B1730</f>
        <v>44824</v>
      </c>
      <c r="B1727" s="6">
        <f>TITRES_STAT!D1730</f>
        <v>12.287699999999999</v>
      </c>
      <c r="C1727" s="2">
        <f t="shared" si="156"/>
        <v>12.405012009324356</v>
      </c>
      <c r="D1727" s="2">
        <f t="shared" si="158"/>
        <v>12.477547375566024</v>
      </c>
      <c r="E1727" s="2">
        <f t="shared" si="157"/>
        <v>-7.2535366241668342E-2</v>
      </c>
      <c r="F1727" s="2">
        <f t="shared" si="161"/>
        <v>-6.887584181081069E-2</v>
      </c>
      <c r="G1727" s="2">
        <f t="shared" si="159"/>
        <v>-3.6595244308576524E-3</v>
      </c>
      <c r="H1727" s="2" t="str">
        <f t="shared" si="160"/>
        <v>Hold</v>
      </c>
    </row>
    <row r="1728" spans="1:8" ht="13.5" x14ac:dyDescent="0.25">
      <c r="A1728" s="3">
        <f>TITRES_STAT!B1731</f>
        <v>44825</v>
      </c>
      <c r="B1728" s="6">
        <f>TITRES_STAT!D1731</f>
        <v>12.287699999999999</v>
      </c>
      <c r="C1728" s="2">
        <f t="shared" si="156"/>
        <v>12.41616400788984</v>
      </c>
      <c r="D1728" s="2">
        <f t="shared" si="158"/>
        <v>12.463484607005578</v>
      </c>
      <c r="E1728" s="2">
        <f t="shared" si="157"/>
        <v>-4.7320599115737494E-2</v>
      </c>
      <c r="F1728" s="2">
        <f t="shared" si="161"/>
        <v>-6.4564793271796053E-2</v>
      </c>
      <c r="G1728" s="2">
        <f t="shared" si="159"/>
        <v>1.7244194156058559E-2</v>
      </c>
      <c r="H1728" s="2" t="str">
        <f t="shared" si="160"/>
        <v>Sell</v>
      </c>
    </row>
    <row r="1729" spans="1:8" ht="13.5" x14ac:dyDescent="0.25">
      <c r="A1729" s="3">
        <f>TITRES_STAT!B1732</f>
        <v>44826</v>
      </c>
      <c r="B1729" s="6">
        <f>TITRES_STAT!D1732</f>
        <v>12.287699999999999</v>
      </c>
      <c r="C1729" s="2">
        <f t="shared" si="156"/>
        <v>12.427138775906787</v>
      </c>
      <c r="D1729" s="2">
        <f t="shared" si="158"/>
        <v>12.450463525005164</v>
      </c>
      <c r="E1729" s="2">
        <f t="shared" si="157"/>
        <v>-2.3324749098376785E-2</v>
      </c>
      <c r="F1729" s="2">
        <f t="shared" si="161"/>
        <v>-5.6316784437112202E-2</v>
      </c>
      <c r="G1729" s="2">
        <f t="shared" si="159"/>
        <v>3.2992035338735418E-2</v>
      </c>
      <c r="H1729" s="2" t="str">
        <f t="shared" si="160"/>
        <v>Sell</v>
      </c>
    </row>
    <row r="1730" spans="1:8" ht="13.5" x14ac:dyDescent="0.25">
      <c r="A1730" s="3">
        <f>TITRES_STAT!B1733</f>
        <v>44827</v>
      </c>
      <c r="B1730" s="6">
        <f>TITRES_STAT!D1733</f>
        <v>12.287699999999999</v>
      </c>
      <c r="C1730" s="2">
        <f t="shared" si="156"/>
        <v>12.436425118074974</v>
      </c>
      <c r="D1730" s="2">
        <f t="shared" si="158"/>
        <v>12.438406967597373</v>
      </c>
      <c r="E1730" s="2">
        <f t="shared" si="157"/>
        <v>-1.9818495223997701E-3</v>
      </c>
      <c r="F1730" s="2">
        <f t="shared" si="161"/>
        <v>-4.5449797454169723E-2</v>
      </c>
      <c r="G1730" s="2">
        <f t="shared" si="159"/>
        <v>4.3467947931769953E-2</v>
      </c>
      <c r="H1730" s="2" t="str">
        <f t="shared" si="160"/>
        <v>Sell</v>
      </c>
    </row>
    <row r="1731" spans="1:8" ht="13.5" x14ac:dyDescent="0.25">
      <c r="A1731" s="3">
        <f>TITRES_STAT!B1734</f>
        <v>44830</v>
      </c>
      <c r="B1731" s="6">
        <f>TITRES_STAT!D1734</f>
        <v>12.2378</v>
      </c>
      <c r="C1731" s="2">
        <f t="shared" si="156"/>
        <v>12.444282792217285</v>
      </c>
      <c r="D1731" s="2">
        <f t="shared" si="158"/>
        <v>12.423547192219791</v>
      </c>
      <c r="E1731" s="2">
        <f t="shared" si="157"/>
        <v>2.0735599997493637E-2</v>
      </c>
      <c r="F1731" s="2">
        <f t="shared" si="161"/>
        <v>-3.2212717963837054E-2</v>
      </c>
      <c r="G1731" s="2">
        <f t="shared" si="159"/>
        <v>5.294831796133069E-2</v>
      </c>
      <c r="H1731" s="2" t="str">
        <f t="shared" si="160"/>
        <v>Sell</v>
      </c>
    </row>
    <row r="1732" spans="1:8" ht="13.5" x14ac:dyDescent="0.25">
      <c r="A1732" s="3">
        <f>TITRES_STAT!B1735</f>
        <v>44831</v>
      </c>
      <c r="B1732" s="6">
        <f>TITRES_STAT!D1735</f>
        <v>12.2378</v>
      </c>
      <c r="C1732" s="2">
        <f t="shared" si="156"/>
        <v>12.450931593414625</v>
      </c>
      <c r="D1732" s="2">
        <f t="shared" si="158"/>
        <v>12.409788140944251</v>
      </c>
      <c r="E1732" s="2">
        <f t="shared" si="157"/>
        <v>4.1143452470373987E-2</v>
      </c>
      <c r="F1732" s="2">
        <f t="shared" si="161"/>
        <v>-1.7541483876994848E-2</v>
      </c>
      <c r="G1732" s="2">
        <f t="shared" si="159"/>
        <v>5.8684936347368835E-2</v>
      </c>
      <c r="H1732" s="2" t="str">
        <f t="shared" si="160"/>
        <v>Sell</v>
      </c>
    </row>
    <row r="1733" spans="1:8" ht="13.5" x14ac:dyDescent="0.25">
      <c r="A1733" s="3">
        <f>TITRES_STAT!B1736</f>
        <v>44832</v>
      </c>
      <c r="B1733" s="6">
        <f>TITRES_STAT!D1736</f>
        <v>11.997999999999999</v>
      </c>
      <c r="C1733" s="2">
        <f t="shared" si="156"/>
        <v>12.456557502120067</v>
      </c>
      <c r="D1733" s="2">
        <f t="shared" si="158"/>
        <v>12.37928531568912</v>
      </c>
      <c r="E1733" s="2">
        <f t="shared" si="157"/>
        <v>7.7272186430946022E-2</v>
      </c>
      <c r="F1733" s="2">
        <f t="shared" si="161"/>
        <v>1.4212501845933256E-3</v>
      </c>
      <c r="G1733" s="2">
        <f t="shared" si="159"/>
        <v>7.5850936246352696E-2</v>
      </c>
      <c r="H1733" s="2" t="str">
        <f t="shared" si="160"/>
        <v>Sell</v>
      </c>
    </row>
    <row r="1734" spans="1:8" ht="13.5" x14ac:dyDescent="0.25">
      <c r="A1734" s="3">
        <f>TITRES_STAT!B1737</f>
        <v>44833</v>
      </c>
      <c r="B1734" s="6">
        <f>TITRES_STAT!D1737</f>
        <v>11.997999999999999</v>
      </c>
      <c r="C1734" s="2">
        <f t="shared" si="156"/>
        <v>12.461317886409287</v>
      </c>
      <c r="D1734" s="2">
        <f t="shared" si="158"/>
        <v>12.351041958971408</v>
      </c>
      <c r="E1734" s="2">
        <f t="shared" si="157"/>
        <v>0.11027592743787906</v>
      </c>
      <c r="F1734" s="2">
        <f t="shared" si="161"/>
        <v>2.3192185635250474E-2</v>
      </c>
      <c r="G1734" s="2">
        <f t="shared" si="159"/>
        <v>8.7083741802628595E-2</v>
      </c>
      <c r="H1734" s="2" t="str">
        <f t="shared" si="160"/>
        <v>Sell</v>
      </c>
    </row>
    <row r="1735" spans="1:8" ht="13.5" x14ac:dyDescent="0.25">
      <c r="A1735" s="3">
        <f>TITRES_STAT!B1738</f>
        <v>44834</v>
      </c>
      <c r="B1735" s="6">
        <f>TITRES_STAT!D1738</f>
        <v>11.997999999999999</v>
      </c>
      <c r="C1735" s="2">
        <f t="shared" si="156"/>
        <v>12.465345903884781</v>
      </c>
      <c r="D1735" s="2">
        <f t="shared" si="158"/>
        <v>12.324890702751302</v>
      </c>
      <c r="E1735" s="2">
        <f t="shared" si="157"/>
        <v>0.14045520113347898</v>
      </c>
      <c r="F1735" s="2">
        <f t="shared" si="161"/>
        <v>4.6644788734896178E-2</v>
      </c>
      <c r="G1735" s="2">
        <f t="shared" si="159"/>
        <v>9.3810412398582801E-2</v>
      </c>
      <c r="H1735" s="2" t="str">
        <f t="shared" si="160"/>
        <v>Sell</v>
      </c>
    </row>
    <row r="1736" spans="1:8" ht="13.5" x14ac:dyDescent="0.25">
      <c r="A1736" s="3">
        <f>TITRES_STAT!B1739</f>
        <v>44837</v>
      </c>
      <c r="B1736" s="6">
        <f>TITRES_STAT!D1739</f>
        <v>11.997999999999999</v>
      </c>
      <c r="C1736" s="2">
        <f t="shared" si="156"/>
        <v>12.468754226364046</v>
      </c>
      <c r="D1736" s="2">
        <f t="shared" si="158"/>
        <v>12.300676576621576</v>
      </c>
      <c r="E1736" s="2">
        <f t="shared" si="157"/>
        <v>0.16807764974246986</v>
      </c>
      <c r="F1736" s="2">
        <f t="shared" si="161"/>
        <v>7.093136093641092E-2</v>
      </c>
      <c r="G1736" s="2">
        <f t="shared" si="159"/>
        <v>9.7146288806058939E-2</v>
      </c>
      <c r="H1736" s="2" t="str">
        <f t="shared" si="160"/>
        <v>Sell</v>
      </c>
    </row>
    <row r="1737" spans="1:8" ht="13.5" x14ac:dyDescent="0.25">
      <c r="A1737" s="3">
        <f>TITRES_STAT!B1740</f>
        <v>44838</v>
      </c>
      <c r="B1737" s="6">
        <f>TITRES_STAT!D1740</f>
        <v>11.997999999999999</v>
      </c>
      <c r="C1737" s="2">
        <f t="shared" si="156"/>
        <v>12.440899730000346</v>
      </c>
      <c r="D1737" s="2">
        <f t="shared" si="158"/>
        <v>12.278256089464422</v>
      </c>
      <c r="E1737" s="2">
        <f t="shared" si="157"/>
        <v>0.16264364053592395</v>
      </c>
      <c r="F1737" s="2">
        <f t="shared" si="161"/>
        <v>8.9273816856313526E-2</v>
      </c>
      <c r="G1737" s="2">
        <f t="shared" si="159"/>
        <v>7.3369823679610424E-2</v>
      </c>
      <c r="H1737" s="2" t="str">
        <f t="shared" si="160"/>
        <v>Sell</v>
      </c>
    </row>
    <row r="1738" spans="1:8" ht="13.5" x14ac:dyDescent="0.25">
      <c r="A1738" s="3">
        <f>TITRES_STAT!B1741</f>
        <v>44839</v>
      </c>
      <c r="B1738" s="6">
        <f>TITRES_STAT!D1741</f>
        <v>11.997999999999999</v>
      </c>
      <c r="C1738" s="2">
        <f t="shared" si="156"/>
        <v>12.417330540769523</v>
      </c>
      <c r="D1738" s="2">
        <f t="shared" si="158"/>
        <v>12.257496379133723</v>
      </c>
      <c r="E1738" s="2">
        <f t="shared" si="157"/>
        <v>0.15983416163579989</v>
      </c>
      <c r="F1738" s="2">
        <f t="shared" si="161"/>
        <v>0.10338588581221081</v>
      </c>
      <c r="G1738" s="2">
        <f t="shared" si="159"/>
        <v>5.6448275823589078E-2</v>
      </c>
      <c r="H1738" s="2" t="str">
        <f t="shared" si="160"/>
        <v>Sell</v>
      </c>
    </row>
    <row r="1739" spans="1:8" ht="13.5" x14ac:dyDescent="0.25">
      <c r="A1739" s="3">
        <f>TITRES_STAT!B1742</f>
        <v>44840</v>
      </c>
      <c r="B1739" s="6">
        <f>TITRES_STAT!D1742</f>
        <v>11.997999999999999</v>
      </c>
      <c r="C1739" s="2">
        <f t="shared" si="156"/>
        <v>12.397387380651134</v>
      </c>
      <c r="D1739" s="2">
        <f t="shared" si="158"/>
        <v>12.238274425123818</v>
      </c>
      <c r="E1739" s="2">
        <f t="shared" si="157"/>
        <v>0.1591129555273163</v>
      </c>
      <c r="F1739" s="2">
        <f t="shared" si="161"/>
        <v>0.11453129975523191</v>
      </c>
      <c r="G1739" s="2">
        <f t="shared" si="159"/>
        <v>4.4581655772084394E-2</v>
      </c>
      <c r="H1739" s="2" t="str">
        <f t="shared" si="160"/>
        <v>Sell</v>
      </c>
    </row>
    <row r="1740" spans="1:8" ht="13.5" x14ac:dyDescent="0.25">
      <c r="A1740" s="3">
        <f>TITRES_STAT!B1743</f>
        <v>44841</v>
      </c>
      <c r="B1740" s="6">
        <f>TITRES_STAT!D1743</f>
        <v>11.4985</v>
      </c>
      <c r="C1740" s="2">
        <f t="shared" si="156"/>
        <v>12.380512399012497</v>
      </c>
      <c r="D1740" s="2">
        <f t="shared" si="158"/>
        <v>12.183476319559091</v>
      </c>
      <c r="E1740" s="2">
        <f t="shared" si="157"/>
        <v>0.19703607945340629</v>
      </c>
      <c r="F1740" s="2">
        <f t="shared" si="161"/>
        <v>0.13103225569486679</v>
      </c>
      <c r="G1740" s="2">
        <f t="shared" si="159"/>
        <v>6.6003823758539498E-2</v>
      </c>
      <c r="H1740" s="2" t="str">
        <f t="shared" si="160"/>
        <v>Sell</v>
      </c>
    </row>
    <row r="1741" spans="1:8" ht="13.5" x14ac:dyDescent="0.25">
      <c r="A1741" s="3">
        <f>TITRES_STAT!B1744</f>
        <v>44844</v>
      </c>
      <c r="B1741" s="6">
        <f>TITRES_STAT!D1744</f>
        <v>11.4985</v>
      </c>
      <c r="C1741" s="2">
        <f t="shared" si="156"/>
        <v>12.358556645318268</v>
      </c>
      <c r="D1741" s="2">
        <f t="shared" si="158"/>
        <v>12.132737332925085</v>
      </c>
      <c r="E1741" s="2">
        <f t="shared" si="157"/>
        <v>0.22581931239318287</v>
      </c>
      <c r="F1741" s="2">
        <f t="shared" si="161"/>
        <v>0.14998966703453001</v>
      </c>
      <c r="G1741" s="2">
        <f t="shared" si="159"/>
        <v>7.5829645358652858E-2</v>
      </c>
      <c r="H1741" s="2" t="str">
        <f t="shared" si="160"/>
        <v>Sell</v>
      </c>
    </row>
    <row r="1742" spans="1:8" ht="13.5" x14ac:dyDescent="0.25">
      <c r="A1742" s="3">
        <f>TITRES_STAT!B1745</f>
        <v>44845</v>
      </c>
      <c r="B1742" s="6">
        <f>TITRES_STAT!D1745</f>
        <v>11.4985</v>
      </c>
      <c r="C1742" s="2">
        <f t="shared" si="156"/>
        <v>12.339978699884689</v>
      </c>
      <c r="D1742" s="2">
        <f t="shared" si="158"/>
        <v>12.085756789745449</v>
      </c>
      <c r="E1742" s="2">
        <f t="shared" si="157"/>
        <v>0.25422191013923978</v>
      </c>
      <c r="F1742" s="2">
        <f t="shared" si="161"/>
        <v>0.17083611565547197</v>
      </c>
      <c r="G1742" s="2">
        <f t="shared" si="159"/>
        <v>8.3385794483767817E-2</v>
      </c>
      <c r="H1742" s="2" t="str">
        <f t="shared" si="160"/>
        <v>Sell</v>
      </c>
    </row>
    <row r="1743" spans="1:8" ht="13.5" x14ac:dyDescent="0.25">
      <c r="A1743" s="3">
        <f>TITRES_STAT!B1746</f>
        <v>44846</v>
      </c>
      <c r="B1743" s="6">
        <f>TITRES_STAT!D1746</f>
        <v>10.999000000000001</v>
      </c>
      <c r="C1743" s="2">
        <f t="shared" ref="C1743:C1806" si="162">$C$4*B1733+C1742*(1-$C$4)</f>
        <v>12.287366592210121</v>
      </c>
      <c r="D1743" s="2">
        <f t="shared" si="158"/>
        <v>12.005256286801341</v>
      </c>
      <c r="E1743" s="2">
        <f t="shared" si="157"/>
        <v>0.28211030540878035</v>
      </c>
      <c r="F1743" s="2">
        <f t="shared" si="161"/>
        <v>0.19309095360613365</v>
      </c>
      <c r="G1743" s="2">
        <f t="shared" si="159"/>
        <v>8.9019351802646696E-2</v>
      </c>
      <c r="H1743" s="2" t="str">
        <f t="shared" si="160"/>
        <v>Sell</v>
      </c>
    </row>
    <row r="1744" spans="1:8" ht="13.5" x14ac:dyDescent="0.25">
      <c r="A1744" s="3">
        <f>TITRES_STAT!B1747</f>
        <v>44847</v>
      </c>
      <c r="B1744" s="6">
        <f>TITRES_STAT!D1747</f>
        <v>10.999000000000001</v>
      </c>
      <c r="C1744" s="2">
        <f t="shared" si="162"/>
        <v>12.242848654947025</v>
      </c>
      <c r="D1744" s="2">
        <f t="shared" si="158"/>
        <v>11.930718784075315</v>
      </c>
      <c r="E1744" s="2">
        <f t="shared" si="157"/>
        <v>0.31212987087170951</v>
      </c>
      <c r="F1744" s="2">
        <f t="shared" si="161"/>
        <v>0.21689873705924884</v>
      </c>
      <c r="G1744" s="2">
        <f t="shared" si="159"/>
        <v>9.5231133812460678E-2</v>
      </c>
      <c r="H1744" s="2" t="str">
        <f t="shared" si="160"/>
        <v>Sell</v>
      </c>
    </row>
    <row r="1745" spans="1:8" ht="13.5" x14ac:dyDescent="0.25">
      <c r="A1745" s="3">
        <f>TITRES_STAT!B1748</f>
        <v>44848</v>
      </c>
      <c r="B1745" s="6">
        <f>TITRES_STAT!D1748</f>
        <v>10.999000000000001</v>
      </c>
      <c r="C1745" s="2">
        <f t="shared" si="162"/>
        <v>12.20517963110902</v>
      </c>
      <c r="D1745" s="2">
        <f t="shared" si="158"/>
        <v>11.861702577847513</v>
      </c>
      <c r="E1745" s="2">
        <f t="shared" si="157"/>
        <v>0.34347705326150724</v>
      </c>
      <c r="F1745" s="2">
        <f t="shared" si="161"/>
        <v>0.24221440029970054</v>
      </c>
      <c r="G1745" s="2">
        <f t="shared" si="159"/>
        <v>0.1012626529618067</v>
      </c>
      <c r="H1745" s="2" t="str">
        <f t="shared" si="160"/>
        <v>Sell</v>
      </c>
    </row>
    <row r="1746" spans="1:8" ht="13.5" x14ac:dyDescent="0.25">
      <c r="A1746" s="3">
        <f>TITRES_STAT!B1749</f>
        <v>44851</v>
      </c>
      <c r="B1746" s="6">
        <f>TITRES_STAT!D1749</f>
        <v>10.509499999999999</v>
      </c>
      <c r="C1746" s="2">
        <f t="shared" si="162"/>
        <v>12.173305841707633</v>
      </c>
      <c r="D1746" s="2">
        <f t="shared" si="158"/>
        <v>11.761539423932883</v>
      </c>
      <c r="E1746" s="2">
        <f t="shared" si="157"/>
        <v>0.41176641777474998</v>
      </c>
      <c r="F1746" s="2">
        <f t="shared" si="161"/>
        <v>0.27612480379471044</v>
      </c>
      <c r="G1746" s="2">
        <f t="shared" si="159"/>
        <v>0.13564161398003954</v>
      </c>
      <c r="H1746" s="2" t="str">
        <f t="shared" si="160"/>
        <v>Sell</v>
      </c>
    </row>
    <row r="1747" spans="1:8" ht="13.5" x14ac:dyDescent="0.25">
      <c r="A1747" s="3">
        <f>TITRES_STAT!B1750</f>
        <v>44852</v>
      </c>
      <c r="B1747" s="6">
        <f>TITRES_STAT!D1750</f>
        <v>10.0899</v>
      </c>
      <c r="C1747" s="2">
        <f t="shared" si="162"/>
        <v>12.14633571221415</v>
      </c>
      <c r="D1747" s="2">
        <f t="shared" si="158"/>
        <v>11.637714281419337</v>
      </c>
      <c r="E1747" s="2">
        <f t="shared" si="157"/>
        <v>0.50862143079481292</v>
      </c>
      <c r="F1747" s="2">
        <f t="shared" si="161"/>
        <v>0.32262412919473094</v>
      </c>
      <c r="G1747" s="2">
        <f t="shared" si="159"/>
        <v>0.18599730160008199</v>
      </c>
      <c r="H1747" s="2" t="str">
        <f t="shared" si="160"/>
        <v>Sell</v>
      </c>
    </row>
    <row r="1748" spans="1:8" ht="13.5" x14ac:dyDescent="0.25">
      <c r="A1748" s="3">
        <f>TITRES_STAT!B1751</f>
        <v>44853</v>
      </c>
      <c r="B1748" s="6">
        <f>TITRES_STAT!D1751</f>
        <v>10.0899</v>
      </c>
      <c r="C1748" s="2">
        <f t="shared" si="162"/>
        <v>12.123514833411972</v>
      </c>
      <c r="D1748" s="2">
        <f t="shared" si="158"/>
        <v>11.523061371684571</v>
      </c>
      <c r="E1748" s="2">
        <f t="shared" si="157"/>
        <v>0.60045346172740111</v>
      </c>
      <c r="F1748" s="2">
        <f t="shared" si="161"/>
        <v>0.37818999570126499</v>
      </c>
      <c r="G1748" s="2">
        <f t="shared" si="159"/>
        <v>0.22226346602613611</v>
      </c>
      <c r="H1748" s="2" t="str">
        <f t="shared" si="160"/>
        <v>Sell</v>
      </c>
    </row>
    <row r="1749" spans="1:8" ht="13.5" x14ac:dyDescent="0.25">
      <c r="A1749" s="3">
        <f>TITRES_STAT!B1752</f>
        <v>44854</v>
      </c>
      <c r="B1749" s="6">
        <f>TITRES_STAT!D1752</f>
        <v>10</v>
      </c>
      <c r="C1749" s="2">
        <f t="shared" si="162"/>
        <v>12.1042048590409</v>
      </c>
      <c r="D1749" s="2">
        <f t="shared" si="158"/>
        <v>11.410242010819047</v>
      </c>
      <c r="E1749" s="2">
        <f t="shared" si="157"/>
        <v>0.69396284822185272</v>
      </c>
      <c r="F1749" s="2">
        <f t="shared" si="161"/>
        <v>0.44134456620538254</v>
      </c>
      <c r="G1749" s="2">
        <f t="shared" si="159"/>
        <v>0.25261828201647019</v>
      </c>
      <c r="H1749" s="2" t="str">
        <f t="shared" si="160"/>
        <v>Sell</v>
      </c>
    </row>
    <row r="1750" spans="1:8" ht="13.5" x14ac:dyDescent="0.25">
      <c r="A1750" s="3">
        <f>TITRES_STAT!B1753</f>
        <v>44855</v>
      </c>
      <c r="B1750" s="6">
        <f>TITRES_STAT!D1753</f>
        <v>10</v>
      </c>
      <c r="C1750" s="2">
        <f t="shared" si="162"/>
        <v>12.011019496111532</v>
      </c>
      <c r="D1750" s="2">
        <f t="shared" si="158"/>
        <v>11.305779639647266</v>
      </c>
      <c r="E1750" s="2">
        <f t="shared" si="157"/>
        <v>0.70523985646426546</v>
      </c>
      <c r="F1750" s="2">
        <f t="shared" si="161"/>
        <v>0.49412362425715917</v>
      </c>
      <c r="G1750" s="2">
        <f t="shared" si="159"/>
        <v>0.21111623220710629</v>
      </c>
      <c r="H1750" s="2" t="str">
        <f t="shared" si="160"/>
        <v>Sell</v>
      </c>
    </row>
    <row r="1751" spans="1:8" ht="13.5" x14ac:dyDescent="0.25">
      <c r="A1751" s="3">
        <f>TITRES_STAT!B1754</f>
        <v>44858</v>
      </c>
      <c r="B1751" s="6">
        <f>TITRES_STAT!D1754</f>
        <v>10</v>
      </c>
      <c r="C1751" s="2">
        <f t="shared" si="162"/>
        <v>11.932170342863603</v>
      </c>
      <c r="D1751" s="2">
        <f t="shared" si="158"/>
        <v>11.209055221895616</v>
      </c>
      <c r="E1751" s="2">
        <f t="shared" si="157"/>
        <v>0.72311512096798758</v>
      </c>
      <c r="F1751" s="2">
        <f t="shared" si="161"/>
        <v>0.53992192359932489</v>
      </c>
      <c r="G1751" s="2">
        <f t="shared" si="159"/>
        <v>0.18319319736866269</v>
      </c>
      <c r="H1751" s="2" t="str">
        <f t="shared" si="160"/>
        <v>Sell</v>
      </c>
    </row>
    <row r="1752" spans="1:8" ht="13.5" x14ac:dyDescent="0.25">
      <c r="A1752" s="3">
        <f>TITRES_STAT!B1755</f>
        <v>44859</v>
      </c>
      <c r="B1752" s="6">
        <f>TITRES_STAT!D1755</f>
        <v>10</v>
      </c>
      <c r="C1752" s="2">
        <f t="shared" si="162"/>
        <v>11.865451828576894</v>
      </c>
      <c r="D1752" s="2">
        <f t="shared" si="158"/>
        <v>11.119495575829275</v>
      </c>
      <c r="E1752" s="2">
        <f t="shared" si="157"/>
        <v>0.74595625274761979</v>
      </c>
      <c r="F1752" s="2">
        <f t="shared" si="161"/>
        <v>0.58112878942898394</v>
      </c>
      <c r="G1752" s="2">
        <f t="shared" si="159"/>
        <v>0.16482746331863585</v>
      </c>
      <c r="H1752" s="2" t="str">
        <f t="shared" si="160"/>
        <v>Sell</v>
      </c>
    </row>
    <row r="1753" spans="1:8" ht="13.5" x14ac:dyDescent="0.25">
      <c r="A1753" s="3">
        <f>TITRES_STAT!B1756</f>
        <v>44860</v>
      </c>
      <c r="B1753" s="6">
        <f>TITRES_STAT!D1756</f>
        <v>10</v>
      </c>
      <c r="C1753" s="2">
        <f t="shared" si="162"/>
        <v>11.732151547257372</v>
      </c>
      <c r="D1753" s="2">
        <f t="shared" si="158"/>
        <v>11.036569977619699</v>
      </c>
      <c r="E1753" s="2">
        <f t="shared" si="157"/>
        <v>0.69558156963767281</v>
      </c>
      <c r="F1753" s="2">
        <f t="shared" si="161"/>
        <v>0.60401934547072178</v>
      </c>
      <c r="G1753" s="2">
        <f t="shared" si="159"/>
        <v>9.1562224166951034E-2</v>
      </c>
      <c r="H1753" s="2" t="str">
        <f t="shared" si="160"/>
        <v>Sell</v>
      </c>
    </row>
    <row r="1754" spans="1:8" ht="13.5" x14ac:dyDescent="0.25">
      <c r="A1754" s="3">
        <f>TITRES_STAT!B1757</f>
        <v>44861</v>
      </c>
      <c r="B1754" s="6">
        <f>TITRES_STAT!D1757</f>
        <v>10</v>
      </c>
      <c r="C1754" s="2">
        <f t="shared" si="162"/>
        <v>11.619359001525469</v>
      </c>
      <c r="D1754" s="2">
        <f t="shared" si="158"/>
        <v>10.959787016314536</v>
      </c>
      <c r="E1754" s="2">
        <f t="shared" si="157"/>
        <v>0.65957198521093297</v>
      </c>
      <c r="F1754" s="2">
        <f t="shared" si="161"/>
        <v>0.61512987341876402</v>
      </c>
      <c r="G1754" s="2">
        <f t="shared" si="159"/>
        <v>4.4442111792168948E-2</v>
      </c>
      <c r="H1754" s="2" t="str">
        <f t="shared" si="160"/>
        <v>Sell</v>
      </c>
    </row>
    <row r="1755" spans="1:8" ht="13.5" x14ac:dyDescent="0.25">
      <c r="A1755" s="3">
        <f>TITRES_STAT!B1758</f>
        <v>44862</v>
      </c>
      <c r="B1755" s="6">
        <f>TITRES_STAT!D1758</f>
        <v>10</v>
      </c>
      <c r="C1755" s="2">
        <f t="shared" si="162"/>
        <v>11.523919155136936</v>
      </c>
      <c r="D1755" s="2">
        <f t="shared" si="158"/>
        <v>10.888691681772718</v>
      </c>
      <c r="E1755" s="2">
        <f t="shared" si="157"/>
        <v>0.63522747336421759</v>
      </c>
      <c r="F1755" s="2">
        <f t="shared" si="161"/>
        <v>0.6191493934078548</v>
      </c>
      <c r="G1755" s="2">
        <f t="shared" si="159"/>
        <v>1.607807995636279E-2</v>
      </c>
      <c r="H1755" s="2" t="str">
        <f t="shared" si="160"/>
        <v>Sell</v>
      </c>
    </row>
    <row r="1756" spans="1:8" ht="13.5" x14ac:dyDescent="0.25">
      <c r="A1756" s="3">
        <f>TITRES_STAT!B1759</f>
        <v>44865</v>
      </c>
      <c r="B1756" s="6">
        <f>TITRES_STAT!D1759</f>
        <v>10</v>
      </c>
      <c r="C1756" s="2">
        <f t="shared" si="162"/>
        <v>11.367854669731253</v>
      </c>
      <c r="D1756" s="2">
        <f t="shared" si="158"/>
        <v>10.822862668308073</v>
      </c>
      <c r="E1756" s="2">
        <f t="shared" ref="E1756:E1819" si="163">C1756-D1756</f>
        <v>0.54499200142318038</v>
      </c>
      <c r="F1756" s="2">
        <f t="shared" si="161"/>
        <v>0.60431791501091991</v>
      </c>
      <c r="G1756" s="2">
        <f t="shared" si="159"/>
        <v>-5.9325913587739532E-2</v>
      </c>
      <c r="H1756" s="2" t="str">
        <f t="shared" si="160"/>
        <v>Hold</v>
      </c>
    </row>
    <row r="1757" spans="1:8" ht="13.5" x14ac:dyDescent="0.25">
      <c r="A1757" s="3">
        <f>TITRES_STAT!B1760</f>
        <v>44866</v>
      </c>
      <c r="B1757" s="6">
        <f>TITRES_STAT!D1760</f>
        <v>10</v>
      </c>
      <c r="C1757" s="2">
        <f t="shared" si="162"/>
        <v>11.171246259003368</v>
      </c>
      <c r="D1757" s="2">
        <f t="shared" ref="D1757:D1820" si="164">$D$4*B1757+(1-$D$4)*D1756</f>
        <v>10.76190987806303</v>
      </c>
      <c r="E1757" s="2">
        <f t="shared" si="163"/>
        <v>0.40933638094033853</v>
      </c>
      <c r="F1757" s="2">
        <f t="shared" si="161"/>
        <v>0.56532160819680366</v>
      </c>
      <c r="G1757" s="2">
        <f t="shared" si="159"/>
        <v>-0.15598522725646513</v>
      </c>
      <c r="H1757" s="2" t="str">
        <f t="shared" si="160"/>
        <v>Hold</v>
      </c>
    </row>
    <row r="1758" spans="1:8" ht="13.5" x14ac:dyDescent="0.25">
      <c r="A1758" s="3">
        <f>TITRES_STAT!B1761</f>
        <v>44867</v>
      </c>
      <c r="B1758" s="6">
        <f>TITRES_STAT!D1761</f>
        <v>10</v>
      </c>
      <c r="C1758" s="2">
        <f t="shared" si="162"/>
        <v>11.004885296079774</v>
      </c>
      <c r="D1758" s="2">
        <f t="shared" si="164"/>
        <v>10.70547210931762</v>
      </c>
      <c r="E1758" s="2">
        <f t="shared" si="163"/>
        <v>0.29941318676215367</v>
      </c>
      <c r="F1758" s="2">
        <f t="shared" si="161"/>
        <v>0.51213992390987373</v>
      </c>
      <c r="G1758" s="2">
        <f t="shared" si="159"/>
        <v>-0.21272673714772006</v>
      </c>
      <c r="H1758" s="2" t="str">
        <f t="shared" si="160"/>
        <v>Hold</v>
      </c>
    </row>
    <row r="1759" spans="1:8" ht="13.5" x14ac:dyDescent="0.25">
      <c r="A1759" s="3">
        <f>TITRES_STAT!B1762</f>
        <v>44868</v>
      </c>
      <c r="B1759" s="6">
        <f>TITRES_STAT!D1762</f>
        <v>10</v>
      </c>
      <c r="C1759" s="2">
        <f t="shared" si="162"/>
        <v>10.850287558221346</v>
      </c>
      <c r="D1759" s="2">
        <f t="shared" si="164"/>
        <v>10.653214916034834</v>
      </c>
      <c r="E1759" s="2">
        <f t="shared" si="163"/>
        <v>0.19707264218651233</v>
      </c>
      <c r="F1759" s="2">
        <f t="shared" si="161"/>
        <v>0.44912646756520147</v>
      </c>
      <c r="G1759" s="2">
        <f t="shared" si="159"/>
        <v>-0.25205382537868914</v>
      </c>
      <c r="H1759" s="2" t="str">
        <f t="shared" si="160"/>
        <v>Hold</v>
      </c>
    </row>
    <row r="1760" spans="1:8" ht="13.5" x14ac:dyDescent="0.25">
      <c r="A1760" s="3">
        <f>TITRES_STAT!B1763</f>
        <v>44869</v>
      </c>
      <c r="B1760" s="6">
        <f>TITRES_STAT!D1763</f>
        <v>10</v>
      </c>
      <c r="C1760" s="2">
        <f t="shared" si="162"/>
        <v>10.719474087725754</v>
      </c>
      <c r="D1760" s="2">
        <f t="shared" si="164"/>
        <v>10.604828625958179</v>
      </c>
      <c r="E1760" s="2">
        <f t="shared" si="163"/>
        <v>0.11464546176757473</v>
      </c>
      <c r="F1760" s="2">
        <f t="shared" si="161"/>
        <v>0.38223026640567614</v>
      </c>
      <c r="G1760" s="2">
        <f t="shared" si="159"/>
        <v>-0.26758480463810141</v>
      </c>
      <c r="H1760" s="2" t="str">
        <f t="shared" si="160"/>
        <v>Hold</v>
      </c>
    </row>
    <row r="1761" spans="1:8" ht="13.5" x14ac:dyDescent="0.25">
      <c r="A1761" s="3">
        <f>TITRES_STAT!B1764</f>
        <v>44872</v>
      </c>
      <c r="B1761" s="6">
        <f>TITRES_STAT!D1764</f>
        <v>10</v>
      </c>
      <c r="C1761" s="2">
        <f t="shared" si="162"/>
        <v>10.608785766537176</v>
      </c>
      <c r="D1761" s="2">
        <f t="shared" si="164"/>
        <v>10.560026505516833</v>
      </c>
      <c r="E1761" s="2">
        <f t="shared" si="163"/>
        <v>4.8759261020343558E-2</v>
      </c>
      <c r="F1761" s="2">
        <f t="shared" si="161"/>
        <v>0.31553606532860967</v>
      </c>
      <c r="G1761" s="2">
        <f t="shared" si="159"/>
        <v>-0.26677680430826611</v>
      </c>
      <c r="H1761" s="2" t="str">
        <f t="shared" si="160"/>
        <v>Hold</v>
      </c>
    </row>
    <row r="1762" spans="1:8" ht="13.5" x14ac:dyDescent="0.25">
      <c r="A1762" s="3">
        <f>TITRES_STAT!B1765</f>
        <v>44873</v>
      </c>
      <c r="B1762" s="6">
        <f>TITRES_STAT!D1765</f>
        <v>10</v>
      </c>
      <c r="C1762" s="2">
        <f t="shared" si="162"/>
        <v>10.515126417839149</v>
      </c>
      <c r="D1762" s="2">
        <f t="shared" si="164"/>
        <v>10.518543060663733</v>
      </c>
      <c r="E1762" s="2">
        <f t="shared" si="163"/>
        <v>-3.416642824584315E-3</v>
      </c>
      <c r="F1762" s="2">
        <f t="shared" si="161"/>
        <v>0.25174552369797087</v>
      </c>
      <c r="G1762" s="2">
        <f t="shared" si="159"/>
        <v>-0.25516216652255519</v>
      </c>
      <c r="H1762" s="2" t="str">
        <f t="shared" si="160"/>
        <v>Hold</v>
      </c>
    </row>
    <row r="1763" spans="1:8" ht="13.5" x14ac:dyDescent="0.25">
      <c r="A1763" s="3">
        <f>TITRES_STAT!B1766</f>
        <v>44874</v>
      </c>
      <c r="B1763" s="6">
        <f>TITRES_STAT!D1766</f>
        <v>10</v>
      </c>
      <c r="C1763" s="2">
        <f t="shared" si="162"/>
        <v>10.435876199710048</v>
      </c>
      <c r="D1763" s="2">
        <f t="shared" si="164"/>
        <v>10.480132463577529</v>
      </c>
      <c r="E1763" s="2">
        <f t="shared" si="163"/>
        <v>-4.4256263867481493E-2</v>
      </c>
      <c r="F1763" s="2">
        <f t="shared" si="161"/>
        <v>0.19254516618488041</v>
      </c>
      <c r="G1763" s="2">
        <f t="shared" si="159"/>
        <v>-0.2368014300523619</v>
      </c>
      <c r="H1763" s="2" t="str">
        <f t="shared" si="160"/>
        <v>Hold</v>
      </c>
    </row>
    <row r="1764" spans="1:8" ht="13.5" x14ac:dyDescent="0.25">
      <c r="A1764" s="3">
        <f>TITRES_STAT!B1767</f>
        <v>44875</v>
      </c>
      <c r="B1764" s="6">
        <f>TITRES_STAT!D1767</f>
        <v>10.4495</v>
      </c>
      <c r="C1764" s="2">
        <f t="shared" si="162"/>
        <v>10.368818322831579</v>
      </c>
      <c r="D1764" s="2">
        <f t="shared" si="164"/>
        <v>10.477863392201415</v>
      </c>
      <c r="E1764" s="2">
        <f t="shared" si="163"/>
        <v>-0.10904506936983616</v>
      </c>
      <c r="F1764" s="2">
        <f t="shared" si="161"/>
        <v>0.13222711907393708</v>
      </c>
      <c r="G1764" s="2">
        <f t="shared" ref="G1764:G1827" si="165">E1764-F1764</f>
        <v>-0.24127218844377324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44876</v>
      </c>
      <c r="B1765" s="6">
        <f>TITRES_STAT!D1768</f>
        <v>10.9191</v>
      </c>
      <c r="C1765" s="2">
        <f t="shared" si="162"/>
        <v>10.312077042395952</v>
      </c>
      <c r="D1765" s="2">
        <f t="shared" si="164"/>
        <v>10.510547585371681</v>
      </c>
      <c r="E1765" s="2">
        <f t="shared" si="163"/>
        <v>-0.19847054297572875</v>
      </c>
      <c r="F1765" s="2">
        <f t="shared" ref="F1765:F1828" si="167">(E1765*(2/(10)))+((1-(2/10))*F1764)</f>
        <v>6.6087586664003911E-2</v>
      </c>
      <c r="G1765" s="2">
        <f t="shared" si="165"/>
        <v>-0.26455812963973269</v>
      </c>
      <c r="H1765" s="2" t="str">
        <f t="shared" si="166"/>
        <v>Hold</v>
      </c>
    </row>
    <row r="1766" spans="1:8" ht="13.5" x14ac:dyDescent="0.25">
      <c r="A1766" s="3">
        <f>TITRES_STAT!B1769</f>
        <v>44879</v>
      </c>
      <c r="B1766" s="6">
        <f>TITRES_STAT!D1769</f>
        <v>10.9191</v>
      </c>
      <c r="C1766" s="2">
        <f t="shared" si="162"/>
        <v>10.264065189719652</v>
      </c>
      <c r="D1766" s="2">
        <f t="shared" si="164"/>
        <v>10.540810727196</v>
      </c>
      <c r="E1766" s="2">
        <f t="shared" si="163"/>
        <v>-0.27674553747634789</v>
      </c>
      <c r="F1766" s="2">
        <f t="shared" si="167"/>
        <v>-2.4790381640664508E-3</v>
      </c>
      <c r="G1766" s="2">
        <f t="shared" si="165"/>
        <v>-0.27426649931228142</v>
      </c>
      <c r="H1766" s="2" t="str">
        <f t="shared" si="166"/>
        <v>Hold</v>
      </c>
    </row>
    <row r="1767" spans="1:8" ht="13.5" x14ac:dyDescent="0.25">
      <c r="A1767" s="3">
        <f>TITRES_STAT!B1770</f>
        <v>44880</v>
      </c>
      <c r="B1767" s="6">
        <f>TITRES_STAT!D1770</f>
        <v>10.978999999999999</v>
      </c>
      <c r="C1767" s="2">
        <f t="shared" si="162"/>
        <v>10.223439775916628</v>
      </c>
      <c r="D1767" s="2">
        <f t="shared" si="164"/>
        <v>10.573269191848148</v>
      </c>
      <c r="E1767" s="2">
        <f t="shared" si="163"/>
        <v>-0.34982941593152006</v>
      </c>
      <c r="F1767" s="2">
        <f t="shared" si="167"/>
        <v>-7.1949113717557175E-2</v>
      </c>
      <c r="G1767" s="2">
        <f t="shared" si="165"/>
        <v>-0.27788030221396287</v>
      </c>
      <c r="H1767" s="2" t="str">
        <f t="shared" si="166"/>
        <v>Hold</v>
      </c>
    </row>
    <row r="1768" spans="1:8" ht="13.5" x14ac:dyDescent="0.25">
      <c r="A1768" s="3">
        <f>TITRES_STAT!B1771</f>
        <v>44881</v>
      </c>
      <c r="B1768" s="6">
        <f>TITRES_STAT!D1771</f>
        <v>10.978999999999999</v>
      </c>
      <c r="C1768" s="2">
        <f t="shared" si="162"/>
        <v>10.189064425775609</v>
      </c>
      <c r="D1768" s="2">
        <f t="shared" si="164"/>
        <v>10.603323325785322</v>
      </c>
      <c r="E1768" s="2">
        <f t="shared" si="163"/>
        <v>-0.41425890000971322</v>
      </c>
      <c r="F1768" s="2">
        <f t="shared" si="167"/>
        <v>-0.1404110709759884</v>
      </c>
      <c r="G1768" s="2">
        <f t="shared" si="165"/>
        <v>-0.27384782903372484</v>
      </c>
      <c r="H1768" s="2" t="str">
        <f t="shared" si="166"/>
        <v>Hold</v>
      </c>
    </row>
    <row r="1769" spans="1:8" ht="13.5" x14ac:dyDescent="0.25">
      <c r="A1769" s="3">
        <f>TITRES_STAT!B1772</f>
        <v>44882</v>
      </c>
      <c r="B1769" s="6">
        <f>TITRES_STAT!D1772</f>
        <v>10.978999999999999</v>
      </c>
      <c r="C1769" s="2">
        <f t="shared" si="162"/>
        <v>10.159977591040899</v>
      </c>
      <c r="D1769" s="2">
        <f t="shared" si="164"/>
        <v>10.631151227579002</v>
      </c>
      <c r="E1769" s="2">
        <f t="shared" si="163"/>
        <v>-0.47117363653810251</v>
      </c>
      <c r="F1769" s="2">
        <f t="shared" si="167"/>
        <v>-0.20656358408841125</v>
      </c>
      <c r="G1769" s="2">
        <f t="shared" si="165"/>
        <v>-0.26461005244969127</v>
      </c>
      <c r="H1769" s="2" t="str">
        <f t="shared" si="166"/>
        <v>Hold</v>
      </c>
    </row>
    <row r="1770" spans="1:8" ht="13.5" x14ac:dyDescent="0.25">
      <c r="A1770" s="3">
        <f>TITRES_STAT!B1773</f>
        <v>44883</v>
      </c>
      <c r="B1770" s="6">
        <f>TITRES_STAT!D1773</f>
        <v>10.978999999999999</v>
      </c>
      <c r="C1770" s="2">
        <f t="shared" si="162"/>
        <v>10.135365653957685</v>
      </c>
      <c r="D1770" s="2">
        <f t="shared" si="164"/>
        <v>10.656917803313892</v>
      </c>
      <c r="E1770" s="2">
        <f t="shared" si="163"/>
        <v>-0.5215521493562072</v>
      </c>
      <c r="F1770" s="2">
        <f t="shared" si="167"/>
        <v>-0.26956129714197047</v>
      </c>
      <c r="G1770" s="2">
        <f t="shared" si="165"/>
        <v>-0.25199085221423673</v>
      </c>
      <c r="H1770" s="2" t="str">
        <f t="shared" si="166"/>
        <v>Hold</v>
      </c>
    </row>
    <row r="1771" spans="1:8" ht="13.5" x14ac:dyDescent="0.25">
      <c r="A1771" s="3">
        <f>TITRES_STAT!B1774</f>
        <v>44886</v>
      </c>
      <c r="B1771" s="6">
        <f>TITRES_STAT!D1774</f>
        <v>10.978999999999999</v>
      </c>
      <c r="C1771" s="2">
        <f t="shared" si="162"/>
        <v>10.114540168733425</v>
      </c>
      <c r="D1771" s="2">
        <f t="shared" si="164"/>
        <v>10.680775743809159</v>
      </c>
      <c r="E1771" s="2">
        <f t="shared" si="163"/>
        <v>-0.56623557507573352</v>
      </c>
      <c r="F1771" s="2">
        <f t="shared" si="167"/>
        <v>-0.32889615272872308</v>
      </c>
      <c r="G1771" s="2">
        <f t="shared" si="165"/>
        <v>-0.23733942234701044</v>
      </c>
      <c r="H1771" s="2" t="str">
        <f t="shared" si="166"/>
        <v>Hold</v>
      </c>
    </row>
    <row r="1772" spans="1:8" ht="13.5" x14ac:dyDescent="0.25">
      <c r="A1772" s="3">
        <f>TITRES_STAT!B1775</f>
        <v>44887</v>
      </c>
      <c r="B1772" s="6">
        <f>TITRES_STAT!D1775</f>
        <v>10.978999999999999</v>
      </c>
      <c r="C1772" s="2">
        <f t="shared" si="162"/>
        <v>10.096918604312899</v>
      </c>
      <c r="D1772" s="2">
        <f t="shared" si="164"/>
        <v>10.702866429452925</v>
      </c>
      <c r="E1772" s="2">
        <f t="shared" si="163"/>
        <v>-0.6059478251400261</v>
      </c>
      <c r="F1772" s="2">
        <f t="shared" si="167"/>
        <v>-0.3843064872109837</v>
      </c>
      <c r="G1772" s="2">
        <f t="shared" si="165"/>
        <v>-0.22164133792904239</v>
      </c>
      <c r="H1772" s="2" t="str">
        <f t="shared" si="166"/>
        <v>Hold</v>
      </c>
    </row>
    <row r="1773" spans="1:8" ht="13.5" x14ac:dyDescent="0.25">
      <c r="A1773" s="3">
        <f>TITRES_STAT!B1776</f>
        <v>44888</v>
      </c>
      <c r="B1773" s="6">
        <f>TITRES_STAT!D1776</f>
        <v>10.978999999999999</v>
      </c>
      <c r="C1773" s="2">
        <f t="shared" si="162"/>
        <v>10.082008049803221</v>
      </c>
      <c r="D1773" s="2">
        <f t="shared" si="164"/>
        <v>10.723320768011968</v>
      </c>
      <c r="E1773" s="2">
        <f t="shared" si="163"/>
        <v>-0.6413127182087468</v>
      </c>
      <c r="F1773" s="2">
        <f t="shared" si="167"/>
        <v>-0.43570773341053637</v>
      </c>
      <c r="G1773" s="2">
        <f t="shared" si="165"/>
        <v>-0.20560498479821043</v>
      </c>
      <c r="H1773" s="2" t="str">
        <f t="shared" si="166"/>
        <v>Hold</v>
      </c>
    </row>
    <row r="1774" spans="1:8" ht="13.5" x14ac:dyDescent="0.25">
      <c r="A1774" s="3">
        <f>TITRES_STAT!B1777</f>
        <v>44889</v>
      </c>
      <c r="B1774" s="6">
        <f>TITRES_STAT!D1777</f>
        <v>10.978999999999999</v>
      </c>
      <c r="C1774" s="2">
        <f t="shared" si="162"/>
        <v>10.138545272910417</v>
      </c>
      <c r="D1774" s="2">
        <f t="shared" si="164"/>
        <v>10.742259970381452</v>
      </c>
      <c r="E1774" s="2">
        <f t="shared" si="163"/>
        <v>-0.60371469747103568</v>
      </c>
      <c r="F1774" s="2">
        <f t="shared" si="167"/>
        <v>-0.46930912622263621</v>
      </c>
      <c r="G1774" s="2">
        <f t="shared" si="165"/>
        <v>-0.13440557124839947</v>
      </c>
      <c r="H1774" s="2" t="str">
        <f t="shared" si="166"/>
        <v>Hold</v>
      </c>
    </row>
    <row r="1775" spans="1:8" ht="13.5" x14ac:dyDescent="0.25">
      <c r="A1775" s="3">
        <f>TITRES_STAT!B1778</f>
        <v>44890</v>
      </c>
      <c r="B1775" s="6">
        <f>TITRES_STAT!D1778</f>
        <v>10.978999999999999</v>
      </c>
      <c r="C1775" s="2">
        <f t="shared" si="162"/>
        <v>10.258630615539584</v>
      </c>
      <c r="D1775" s="2">
        <f t="shared" si="164"/>
        <v>10.759796268871716</v>
      </c>
      <c r="E1775" s="2">
        <f t="shared" si="163"/>
        <v>-0.50116565333213181</v>
      </c>
      <c r="F1775" s="2">
        <f t="shared" si="167"/>
        <v>-0.47568043164453533</v>
      </c>
      <c r="G1775" s="2">
        <f t="shared" si="165"/>
        <v>-2.5485221687596482E-2</v>
      </c>
      <c r="H1775" s="2" t="str">
        <f t="shared" si="166"/>
        <v>Hold</v>
      </c>
    </row>
    <row r="1776" spans="1:8" ht="13.5" x14ac:dyDescent="0.25">
      <c r="A1776" s="3">
        <f>TITRES_STAT!B1779</f>
        <v>44893</v>
      </c>
      <c r="B1776" s="6">
        <f>TITRES_STAT!D1779</f>
        <v>10.978999999999999</v>
      </c>
      <c r="C1776" s="2">
        <f t="shared" si="162"/>
        <v>10.360241290071956</v>
      </c>
      <c r="D1776" s="2">
        <f t="shared" si="164"/>
        <v>10.776033582288626</v>
      </c>
      <c r="E1776" s="2">
        <f t="shared" si="163"/>
        <v>-0.41579229221667013</v>
      </c>
      <c r="F1776" s="2">
        <f t="shared" si="167"/>
        <v>-0.46370280375896233</v>
      </c>
      <c r="G1776" s="2">
        <f t="shared" si="165"/>
        <v>4.79105115422922E-2</v>
      </c>
      <c r="H1776" s="2" t="str">
        <f t="shared" si="166"/>
        <v>Sell</v>
      </c>
    </row>
    <row r="1777" spans="1:8" ht="13.5" x14ac:dyDescent="0.25">
      <c r="A1777" s="3">
        <f>TITRES_STAT!B1780</f>
        <v>44894</v>
      </c>
      <c r="B1777" s="6">
        <f>TITRES_STAT!D1780</f>
        <v>10.978999999999999</v>
      </c>
      <c r="C1777" s="2">
        <f t="shared" si="162"/>
        <v>10.455434937753195</v>
      </c>
      <c r="D1777" s="2">
        <f t="shared" si="164"/>
        <v>10.791068131748728</v>
      </c>
      <c r="E1777" s="2">
        <f t="shared" si="163"/>
        <v>-0.33563319399553393</v>
      </c>
      <c r="F1777" s="2">
        <f t="shared" si="167"/>
        <v>-0.4380888818062767</v>
      </c>
      <c r="G1777" s="2">
        <f t="shared" si="165"/>
        <v>0.10245568781074277</v>
      </c>
      <c r="H1777" s="2" t="str">
        <f t="shared" si="166"/>
        <v>Sell</v>
      </c>
    </row>
    <row r="1778" spans="1:8" ht="13.5" x14ac:dyDescent="0.25">
      <c r="A1778" s="3">
        <f>TITRES_STAT!B1781</f>
        <v>44895</v>
      </c>
      <c r="B1778" s="6">
        <f>TITRES_STAT!D1781</f>
        <v>10.978999999999999</v>
      </c>
      <c r="C1778" s="2">
        <f t="shared" si="162"/>
        <v>10.535983408868088</v>
      </c>
      <c r="D1778" s="2">
        <f t="shared" si="164"/>
        <v>10.804989010878453</v>
      </c>
      <c r="E1778" s="2">
        <f t="shared" si="163"/>
        <v>-0.26900560201036505</v>
      </c>
      <c r="F1778" s="2">
        <f t="shared" si="167"/>
        <v>-0.40427222584709438</v>
      </c>
      <c r="G1778" s="2">
        <f t="shared" si="165"/>
        <v>0.13526662383672933</v>
      </c>
      <c r="H1778" s="2" t="str">
        <f t="shared" si="166"/>
        <v>Sell</v>
      </c>
    </row>
    <row r="1779" spans="1:8" ht="13.5" x14ac:dyDescent="0.25">
      <c r="A1779" s="3">
        <f>TITRES_STAT!B1782</f>
        <v>44896</v>
      </c>
      <c r="B1779" s="6">
        <f>TITRES_STAT!D1782</f>
        <v>10.978999999999999</v>
      </c>
      <c r="C1779" s="2">
        <f t="shared" si="162"/>
        <v>10.604139807503767</v>
      </c>
      <c r="D1779" s="2">
        <f t="shared" si="164"/>
        <v>10.817878713776345</v>
      </c>
      <c r="E1779" s="2">
        <f t="shared" si="163"/>
        <v>-0.21373890627257808</v>
      </c>
      <c r="F1779" s="2">
        <f t="shared" si="167"/>
        <v>-0.36616556193219113</v>
      </c>
      <c r="G1779" s="2">
        <f t="shared" si="165"/>
        <v>0.15242665565961305</v>
      </c>
      <c r="H1779" s="2" t="str">
        <f t="shared" si="166"/>
        <v>Sell</v>
      </c>
    </row>
    <row r="1780" spans="1:8" ht="13.5" x14ac:dyDescent="0.25">
      <c r="A1780" s="3">
        <f>TITRES_STAT!B1783</f>
        <v>44897</v>
      </c>
      <c r="B1780" s="6">
        <f>TITRES_STAT!D1783</f>
        <v>10.4895</v>
      </c>
      <c r="C1780" s="2">
        <f t="shared" si="162"/>
        <v>10.661810606349341</v>
      </c>
      <c r="D1780" s="2">
        <f t="shared" si="164"/>
        <v>10.793554364607726</v>
      </c>
      <c r="E1780" s="2">
        <f t="shared" si="163"/>
        <v>-0.13174375825838425</v>
      </c>
      <c r="F1780" s="2">
        <f t="shared" si="167"/>
        <v>-0.31928120119742975</v>
      </c>
      <c r="G1780" s="2">
        <f t="shared" si="165"/>
        <v>0.18753744293904551</v>
      </c>
      <c r="H1780" s="2" t="str">
        <f t="shared" si="166"/>
        <v>Sell</v>
      </c>
    </row>
    <row r="1781" spans="1:8" ht="13.5" x14ac:dyDescent="0.25">
      <c r="A1781" s="3">
        <f>TITRES_STAT!B1784</f>
        <v>44900</v>
      </c>
      <c r="B1781" s="6">
        <f>TITRES_STAT!D1784</f>
        <v>10.02</v>
      </c>
      <c r="C1781" s="2">
        <f t="shared" si="162"/>
        <v>10.710608974603289</v>
      </c>
      <c r="D1781" s="2">
        <f t="shared" si="164"/>
        <v>10.73625404130345</v>
      </c>
      <c r="E1781" s="2">
        <f t="shared" si="163"/>
        <v>-2.5645066700160868E-2</v>
      </c>
      <c r="F1781" s="2">
        <f t="shared" si="167"/>
        <v>-0.260553974297976</v>
      </c>
      <c r="G1781" s="2">
        <f t="shared" si="165"/>
        <v>0.23490890759781513</v>
      </c>
      <c r="H1781" s="2" t="str">
        <f t="shared" si="166"/>
        <v>Sell</v>
      </c>
    </row>
    <row r="1782" spans="1:8" ht="13.5" x14ac:dyDescent="0.25">
      <c r="A1782" s="3">
        <f>TITRES_STAT!B1785</f>
        <v>44901</v>
      </c>
      <c r="B1782" s="6">
        <f>TITRES_STAT!D1785</f>
        <v>10</v>
      </c>
      <c r="C1782" s="2">
        <f t="shared" si="162"/>
        <v>10.751899901587398</v>
      </c>
      <c r="D1782" s="2">
        <f t="shared" si="164"/>
        <v>10.681716704910603</v>
      </c>
      <c r="E1782" s="2">
        <f t="shared" si="163"/>
        <v>7.0183196676795845E-2</v>
      </c>
      <c r="F1782" s="2">
        <f t="shared" si="167"/>
        <v>-0.19440654010302164</v>
      </c>
      <c r="G1782" s="2">
        <f t="shared" si="165"/>
        <v>0.26458973677981745</v>
      </c>
      <c r="H1782" s="2" t="str">
        <f t="shared" si="166"/>
        <v>Sell</v>
      </c>
    </row>
    <row r="1783" spans="1:8" ht="13.5" x14ac:dyDescent="0.25">
      <c r="A1783" s="3">
        <f>TITRES_STAT!B1786</f>
        <v>44902</v>
      </c>
      <c r="B1783" s="6">
        <f>TITRES_STAT!D1786</f>
        <v>9.5503999999999998</v>
      </c>
      <c r="C1783" s="2">
        <f t="shared" si="162"/>
        <v>10.78683837826626</v>
      </c>
      <c r="D1783" s="2">
        <f t="shared" si="164"/>
        <v>10.597915467509818</v>
      </c>
      <c r="E1783" s="2">
        <f t="shared" si="163"/>
        <v>0.18892291075644252</v>
      </c>
      <c r="F1783" s="2">
        <f t="shared" si="167"/>
        <v>-0.1177406499311288</v>
      </c>
      <c r="G1783" s="2">
        <f t="shared" si="165"/>
        <v>0.30666356068757133</v>
      </c>
      <c r="H1783" s="2" t="str">
        <f t="shared" si="166"/>
        <v>Sell</v>
      </c>
    </row>
    <row r="1784" spans="1:8" ht="13.5" x14ac:dyDescent="0.25">
      <c r="A1784" s="3">
        <f>TITRES_STAT!B1787</f>
        <v>44903</v>
      </c>
      <c r="B1784" s="6">
        <f>TITRES_STAT!D1787</f>
        <v>9.98</v>
      </c>
      <c r="C1784" s="2">
        <f t="shared" si="162"/>
        <v>10.816401704686836</v>
      </c>
      <c r="D1784" s="2">
        <f t="shared" si="164"/>
        <v>10.55214395139798</v>
      </c>
      <c r="E1784" s="2">
        <f t="shared" si="163"/>
        <v>0.26425775328885592</v>
      </c>
      <c r="F1784" s="2">
        <f t="shared" si="167"/>
        <v>-4.1340969287131858E-2</v>
      </c>
      <c r="G1784" s="2">
        <f t="shared" si="165"/>
        <v>0.3055987225759878</v>
      </c>
      <c r="H1784" s="2" t="str">
        <f t="shared" si="166"/>
        <v>Sell</v>
      </c>
    </row>
    <row r="1785" spans="1:8" ht="13.5" x14ac:dyDescent="0.25">
      <c r="A1785" s="3">
        <f>TITRES_STAT!B1788</f>
        <v>44904</v>
      </c>
      <c r="B1785" s="6">
        <f>TITRES_STAT!D1788</f>
        <v>9.98</v>
      </c>
      <c r="C1785" s="2">
        <f t="shared" si="162"/>
        <v>10.841416827042707</v>
      </c>
      <c r="D1785" s="2">
        <f t="shared" si="164"/>
        <v>10.509762917961094</v>
      </c>
      <c r="E1785" s="2">
        <f t="shared" si="163"/>
        <v>0.33165390908161285</v>
      </c>
      <c r="F1785" s="2">
        <f t="shared" si="167"/>
        <v>3.3258006386617085E-2</v>
      </c>
      <c r="G1785" s="2">
        <f t="shared" si="165"/>
        <v>0.29839590269499577</v>
      </c>
      <c r="H1785" s="2" t="str">
        <f t="shared" si="166"/>
        <v>Sell</v>
      </c>
    </row>
    <row r="1786" spans="1:8" ht="13.5" x14ac:dyDescent="0.25">
      <c r="A1786" s="3">
        <f>TITRES_STAT!B1789</f>
        <v>44907</v>
      </c>
      <c r="B1786" s="6">
        <f>TITRES_STAT!D1789</f>
        <v>10.419600000000001</v>
      </c>
      <c r="C1786" s="2">
        <f t="shared" si="162"/>
        <v>10.862583469036137</v>
      </c>
      <c r="D1786" s="2">
        <f t="shared" si="164"/>
        <v>10.503084183297311</v>
      </c>
      <c r="E1786" s="2">
        <f t="shared" si="163"/>
        <v>0.35949928573882595</v>
      </c>
      <c r="F1786" s="2">
        <f t="shared" si="167"/>
        <v>9.8506262257058858E-2</v>
      </c>
      <c r="G1786" s="2">
        <f t="shared" si="165"/>
        <v>0.26099302348176712</v>
      </c>
      <c r="H1786" s="2" t="str">
        <f t="shared" si="166"/>
        <v>Sell</v>
      </c>
    </row>
    <row r="1787" spans="1:8" ht="13.5" x14ac:dyDescent="0.25">
      <c r="A1787" s="3">
        <f>TITRES_STAT!B1790</f>
        <v>44908</v>
      </c>
      <c r="B1787" s="6">
        <f>TITRES_STAT!D1790</f>
        <v>10.879099999999999</v>
      </c>
      <c r="C1787" s="2">
        <f t="shared" si="162"/>
        <v>10.880493704569039</v>
      </c>
      <c r="D1787" s="2">
        <f t="shared" si="164"/>
        <v>10.53093720675677</v>
      </c>
      <c r="E1787" s="2">
        <f t="shared" si="163"/>
        <v>0.34955649781226938</v>
      </c>
      <c r="F1787" s="2">
        <f t="shared" si="167"/>
        <v>0.14871630936810099</v>
      </c>
      <c r="G1787" s="2">
        <f t="shared" si="165"/>
        <v>0.2008401884441684</v>
      </c>
      <c r="H1787" s="2" t="str">
        <f t="shared" si="166"/>
        <v>Sell</v>
      </c>
    </row>
    <row r="1788" spans="1:8" ht="13.5" x14ac:dyDescent="0.25">
      <c r="A1788" s="3">
        <f>TITRES_STAT!B1791</f>
        <v>44909</v>
      </c>
      <c r="B1788" s="6">
        <f>TITRES_STAT!D1791</f>
        <v>10.879099999999999</v>
      </c>
      <c r="C1788" s="2">
        <f t="shared" si="162"/>
        <v>10.895648519250726</v>
      </c>
      <c r="D1788" s="2">
        <f t="shared" si="164"/>
        <v>10.556727043293305</v>
      </c>
      <c r="E1788" s="2">
        <f t="shared" si="163"/>
        <v>0.33892147595742017</v>
      </c>
      <c r="F1788" s="2">
        <f t="shared" si="167"/>
        <v>0.18675734268596483</v>
      </c>
      <c r="G1788" s="2">
        <f t="shared" si="165"/>
        <v>0.15216413327145534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6">
        <f>TITRES_STAT!D1792</f>
        <v>10.968999999999999</v>
      </c>
      <c r="C1789" s="2">
        <f t="shared" si="162"/>
        <v>10.908471823981383</v>
      </c>
      <c r="D1789" s="2">
        <f t="shared" si="164"/>
        <v>10.587265780827133</v>
      </c>
      <c r="E1789" s="2">
        <f t="shared" si="163"/>
        <v>0.32120604315425005</v>
      </c>
      <c r="F1789" s="2">
        <f t="shared" si="167"/>
        <v>0.21364708277962191</v>
      </c>
      <c r="G1789" s="2">
        <f t="shared" si="165"/>
        <v>0.10755896037462814</v>
      </c>
      <c r="H1789" s="2" t="str">
        <f t="shared" si="166"/>
        <v>Sell</v>
      </c>
    </row>
    <row r="1790" spans="1:8" ht="13.5" x14ac:dyDescent="0.25">
      <c r="A1790" s="3">
        <f>TITRES_STAT!B1793</f>
        <v>44911</v>
      </c>
      <c r="B1790" s="6">
        <f>TITRES_STAT!D1793</f>
        <v>10.968999999999999</v>
      </c>
      <c r="C1790" s="2">
        <f t="shared" si="162"/>
        <v>10.84401462029194</v>
      </c>
      <c r="D1790" s="2">
        <f t="shared" si="164"/>
        <v>10.615542389654752</v>
      </c>
      <c r="E1790" s="2">
        <f t="shared" si="163"/>
        <v>0.22847223063718758</v>
      </c>
      <c r="F1790" s="2">
        <f t="shared" si="167"/>
        <v>0.21661211235113503</v>
      </c>
      <c r="G1790" s="2">
        <f t="shared" si="165"/>
        <v>1.1860118286052546E-2</v>
      </c>
      <c r="H1790" s="2" t="str">
        <f t="shared" si="166"/>
        <v>Sell</v>
      </c>
    </row>
    <row r="1791" spans="1:8" ht="13.5" x14ac:dyDescent="0.25">
      <c r="A1791" s="3">
        <f>TITRES_STAT!B1794</f>
        <v>44914</v>
      </c>
      <c r="B1791" s="6">
        <f>TITRES_STAT!D1794</f>
        <v>10.968999999999999</v>
      </c>
      <c r="C1791" s="2">
        <f t="shared" si="162"/>
        <v>10.717243140247026</v>
      </c>
      <c r="D1791" s="2">
        <f t="shared" si="164"/>
        <v>10.641724434865511</v>
      </c>
      <c r="E1791" s="2">
        <f t="shared" si="163"/>
        <v>7.5518705381515616E-2</v>
      </c>
      <c r="F1791" s="2">
        <f t="shared" si="167"/>
        <v>0.18839343095721117</v>
      </c>
      <c r="G1791" s="2">
        <f t="shared" si="165"/>
        <v>-0.11287472557569556</v>
      </c>
      <c r="H1791" s="2" t="str">
        <f t="shared" si="166"/>
        <v>Hold</v>
      </c>
    </row>
    <row r="1792" spans="1:8" ht="13.5" x14ac:dyDescent="0.25">
      <c r="A1792" s="3">
        <f>TITRES_STAT!B1795</f>
        <v>44915</v>
      </c>
      <c r="B1792" s="6">
        <f>TITRES_STAT!D1795</f>
        <v>10.968999999999999</v>
      </c>
      <c r="C1792" s="2">
        <f t="shared" si="162"/>
        <v>10.606898041747483</v>
      </c>
      <c r="D1792" s="2">
        <f t="shared" si="164"/>
        <v>10.665967069319917</v>
      </c>
      <c r="E1792" s="2">
        <f t="shared" si="163"/>
        <v>-5.9069027572434152E-2</v>
      </c>
      <c r="F1792" s="2">
        <f t="shared" si="167"/>
        <v>0.13890093925128214</v>
      </c>
      <c r="G1792" s="2">
        <f t="shared" si="165"/>
        <v>-0.19796996682371629</v>
      </c>
      <c r="H1792" s="2" t="str">
        <f t="shared" si="166"/>
        <v>Hold</v>
      </c>
    </row>
    <row r="1793" spans="1:8" ht="13.5" x14ac:dyDescent="0.25">
      <c r="A1793" s="3">
        <f>TITRES_STAT!B1796</f>
        <v>44916</v>
      </c>
      <c r="B1793" s="6">
        <f>TITRES_STAT!D1796</f>
        <v>11.458500000000001</v>
      </c>
      <c r="C1793" s="2">
        <f t="shared" si="162"/>
        <v>10.44435988147864</v>
      </c>
      <c r="D1793" s="2">
        <f t="shared" si="164"/>
        <v>10.724673212333258</v>
      </c>
      <c r="E1793" s="2">
        <f t="shared" si="163"/>
        <v>-0.28031333085461796</v>
      </c>
      <c r="F1793" s="2">
        <f t="shared" si="167"/>
        <v>5.5058085230102125E-2</v>
      </c>
      <c r="G1793" s="2">
        <f t="shared" si="165"/>
        <v>-0.3353714160847201</v>
      </c>
      <c r="H1793" s="2" t="str">
        <f t="shared" si="166"/>
        <v>Hold</v>
      </c>
    </row>
    <row r="1794" spans="1:8" ht="13.5" x14ac:dyDescent="0.25">
      <c r="A1794" s="3">
        <f>TITRES_STAT!B1797</f>
        <v>44917</v>
      </c>
      <c r="B1794" s="6">
        <f>TITRES_STAT!D1797</f>
        <v>11.458500000000001</v>
      </c>
      <c r="C1794" s="2">
        <f t="shared" si="162"/>
        <v>10.372919899712695</v>
      </c>
      <c r="D1794" s="2">
        <f t="shared" si="164"/>
        <v>10.779030752160425</v>
      </c>
      <c r="E1794" s="2">
        <f t="shared" si="163"/>
        <v>-0.40611085244773015</v>
      </c>
      <c r="F1794" s="2">
        <f t="shared" si="167"/>
        <v>-3.7175702305464339E-2</v>
      </c>
      <c r="G1794" s="2">
        <f t="shared" si="165"/>
        <v>-0.3689351501422658</v>
      </c>
      <c r="H1794" s="2" t="str">
        <f t="shared" si="166"/>
        <v>Hold</v>
      </c>
    </row>
    <row r="1795" spans="1:8" ht="13.5" x14ac:dyDescent="0.25">
      <c r="A1795" s="3">
        <f>TITRES_STAT!B1798</f>
        <v>44918</v>
      </c>
      <c r="B1795" s="6">
        <f>TITRES_STAT!D1798</f>
        <v>11.458500000000001</v>
      </c>
      <c r="C1795" s="2">
        <f t="shared" si="162"/>
        <v>10.312470684372279</v>
      </c>
      <c r="D1795" s="2">
        <f t="shared" si="164"/>
        <v>10.82936180755595</v>
      </c>
      <c r="E1795" s="2">
        <f t="shared" si="163"/>
        <v>-0.51689112318367059</v>
      </c>
      <c r="F1795" s="2">
        <f t="shared" si="167"/>
        <v>-0.13311878648110559</v>
      </c>
      <c r="G1795" s="2">
        <f t="shared" si="165"/>
        <v>-0.383772336702565</v>
      </c>
      <c r="H1795" s="2" t="str">
        <f t="shared" si="166"/>
        <v>Hold</v>
      </c>
    </row>
    <row r="1796" spans="1:8" ht="13.5" x14ac:dyDescent="0.25">
      <c r="A1796" s="3">
        <f>TITRES_STAT!B1799</f>
        <v>44921</v>
      </c>
      <c r="B1796" s="6">
        <f>TITRES_STAT!D1799</f>
        <v>11.458500000000001</v>
      </c>
      <c r="C1796" s="2">
        <f t="shared" si="162"/>
        <v>10.328952117545773</v>
      </c>
      <c r="D1796" s="2">
        <f t="shared" si="164"/>
        <v>10.875964636625881</v>
      </c>
      <c r="E1796" s="2">
        <f t="shared" si="163"/>
        <v>-0.5470125190801074</v>
      </c>
      <c r="F1796" s="2">
        <f t="shared" si="167"/>
        <v>-0.21589753300090597</v>
      </c>
      <c r="G1796" s="2">
        <f t="shared" si="165"/>
        <v>-0.33111498607920142</v>
      </c>
      <c r="H1796" s="2" t="str">
        <f t="shared" si="166"/>
        <v>Hold</v>
      </c>
    </row>
    <row r="1797" spans="1:8" ht="13.5" x14ac:dyDescent="0.25">
      <c r="A1797" s="3">
        <f>TITRES_STAT!B1800</f>
        <v>44922</v>
      </c>
      <c r="B1797" s="6">
        <f>TITRES_STAT!D1800</f>
        <v>11.458500000000001</v>
      </c>
      <c r="C1797" s="2">
        <f t="shared" si="162"/>
        <v>10.413590253307962</v>
      </c>
      <c r="D1797" s="2">
        <f t="shared" si="164"/>
        <v>10.919115404283223</v>
      </c>
      <c r="E1797" s="2">
        <f t="shared" si="163"/>
        <v>-0.50552515097526118</v>
      </c>
      <c r="F1797" s="2">
        <f t="shared" si="167"/>
        <v>-0.27382305659577699</v>
      </c>
      <c r="G1797" s="2">
        <f t="shared" si="165"/>
        <v>-0.23170209437948419</v>
      </c>
      <c r="H1797" s="2" t="str">
        <f t="shared" si="166"/>
        <v>Hold</v>
      </c>
    </row>
    <row r="1798" spans="1:8" ht="13.5" x14ac:dyDescent="0.25">
      <c r="A1798" s="3">
        <f>TITRES_STAT!B1801</f>
        <v>44923</v>
      </c>
      <c r="B1798" s="6">
        <f>TITRES_STAT!D1801</f>
        <v>11.458500000000001</v>
      </c>
      <c r="C1798" s="2">
        <f t="shared" si="162"/>
        <v>10.485207137414429</v>
      </c>
      <c r="D1798" s="2">
        <f t="shared" si="164"/>
        <v>10.959069818780764</v>
      </c>
      <c r="E1798" s="2">
        <f t="shared" si="163"/>
        <v>-0.47386268136633447</v>
      </c>
      <c r="F1798" s="2">
        <f t="shared" si="167"/>
        <v>-0.31383098154988853</v>
      </c>
      <c r="G1798" s="2">
        <f t="shared" si="165"/>
        <v>-0.16003169981644594</v>
      </c>
      <c r="H1798" s="2" t="str">
        <f t="shared" si="166"/>
        <v>Hold</v>
      </c>
    </row>
    <row r="1799" spans="1:8" ht="13.5" x14ac:dyDescent="0.25">
      <c r="A1799" s="3">
        <f>TITRES_STAT!B1802</f>
        <v>44924</v>
      </c>
      <c r="B1799" s="6">
        <f>TITRES_STAT!D1802</f>
        <v>11.458500000000001</v>
      </c>
      <c r="C1799" s="2">
        <f t="shared" si="162"/>
        <v>10.559636808581439</v>
      </c>
      <c r="D1799" s="2">
        <f t="shared" si="164"/>
        <v>10.996064647019226</v>
      </c>
      <c r="E1799" s="2">
        <f t="shared" si="163"/>
        <v>-0.43642783843778687</v>
      </c>
      <c r="F1799" s="2">
        <f t="shared" si="167"/>
        <v>-0.33835035292746818</v>
      </c>
      <c r="G1799" s="2">
        <f t="shared" si="165"/>
        <v>-9.8077485510318696E-2</v>
      </c>
      <c r="H1799" s="2" t="str">
        <f t="shared" si="166"/>
        <v>Hold</v>
      </c>
    </row>
    <row r="1800" spans="1:8" ht="13.5" x14ac:dyDescent="0.25">
      <c r="A1800" s="3">
        <f>TITRES_STAT!B1803</f>
        <v>44925</v>
      </c>
      <c r="B1800" s="6">
        <f>TITRES_STAT!D1803</f>
        <v>10.949</v>
      </c>
      <c r="C1800" s="2">
        <f t="shared" si="162"/>
        <v>10.622615761107371</v>
      </c>
      <c r="D1800" s="2">
        <f t="shared" si="164"/>
        <v>10.992578376869654</v>
      </c>
      <c r="E1800" s="2">
        <f t="shared" si="163"/>
        <v>-0.36996261576228306</v>
      </c>
      <c r="F1800" s="2">
        <f t="shared" si="167"/>
        <v>-0.34467280549443119</v>
      </c>
      <c r="G1800" s="2">
        <f t="shared" si="165"/>
        <v>-2.5289810267851875E-2</v>
      </c>
      <c r="H1800" s="2" t="str">
        <f t="shared" si="166"/>
        <v>Hold</v>
      </c>
    </row>
    <row r="1801" spans="1:8" ht="13.5" x14ac:dyDescent="0.25">
      <c r="A1801" s="3">
        <f>TITRES_STAT!B1804</f>
        <v>44928</v>
      </c>
      <c r="B1801" s="6">
        <f>TITRES_STAT!D1804</f>
        <v>10.949</v>
      </c>
      <c r="C1801" s="2">
        <f t="shared" si="162"/>
        <v>10.675905644013929</v>
      </c>
      <c r="D1801" s="2">
        <f t="shared" si="164"/>
        <v>10.989350348953383</v>
      </c>
      <c r="E1801" s="2">
        <f t="shared" si="163"/>
        <v>-0.31344470493945487</v>
      </c>
      <c r="F1801" s="2">
        <f t="shared" si="167"/>
        <v>-0.33842718538343591</v>
      </c>
      <c r="G1801" s="2">
        <f t="shared" si="165"/>
        <v>2.4982480443981048E-2</v>
      </c>
      <c r="H1801" s="2" t="str">
        <f t="shared" si="166"/>
        <v>Sell</v>
      </c>
    </row>
    <row r="1802" spans="1:8" ht="13.5" x14ac:dyDescent="0.25">
      <c r="A1802" s="3">
        <f>TITRES_STAT!B1805</f>
        <v>44929</v>
      </c>
      <c r="B1802" s="6">
        <f>TITRES_STAT!D1805</f>
        <v>10.949</v>
      </c>
      <c r="C1802" s="2">
        <f t="shared" si="162"/>
        <v>10.7209970833964</v>
      </c>
      <c r="D1802" s="2">
        <f t="shared" si="164"/>
        <v>10.986361434216096</v>
      </c>
      <c r="E1802" s="2">
        <f t="shared" si="163"/>
        <v>-0.26536435081969678</v>
      </c>
      <c r="F1802" s="2">
        <f t="shared" si="167"/>
        <v>-0.3238146184706881</v>
      </c>
      <c r="G1802" s="2">
        <f t="shared" si="165"/>
        <v>5.8450267650991317E-2</v>
      </c>
      <c r="H1802" s="2" t="str">
        <f t="shared" si="166"/>
        <v>Sell</v>
      </c>
    </row>
    <row r="1803" spans="1:8" ht="13.5" x14ac:dyDescent="0.25">
      <c r="A1803" s="3">
        <f>TITRES_STAT!B1806</f>
        <v>44930</v>
      </c>
      <c r="B1803" s="6">
        <f>TITRES_STAT!D1806</f>
        <v>10.989000000000001</v>
      </c>
      <c r="C1803" s="2">
        <f t="shared" si="162"/>
        <v>10.834459070566183</v>
      </c>
      <c r="D1803" s="2">
        <f t="shared" si="164"/>
        <v>10.986556883533423</v>
      </c>
      <c r="E1803" s="2">
        <f t="shared" si="163"/>
        <v>-0.15209781296723968</v>
      </c>
      <c r="F1803" s="2">
        <f t="shared" si="167"/>
        <v>-0.2894712573699984</v>
      </c>
      <c r="G1803" s="2">
        <f t="shared" si="165"/>
        <v>0.13737344440275873</v>
      </c>
      <c r="H1803" s="2" t="str">
        <f t="shared" si="166"/>
        <v>Sell</v>
      </c>
    </row>
    <row r="1804" spans="1:8" ht="13.5" x14ac:dyDescent="0.25">
      <c r="A1804" s="3">
        <f>TITRES_STAT!B1807</f>
        <v>44931</v>
      </c>
      <c r="B1804" s="6">
        <f>TITRES_STAT!D1807</f>
        <v>10.989000000000001</v>
      </c>
      <c r="C1804" s="2">
        <f t="shared" si="162"/>
        <v>10.930465367402157</v>
      </c>
      <c r="D1804" s="2">
        <f t="shared" si="164"/>
        <v>10.98673785512354</v>
      </c>
      <c r="E1804" s="2">
        <f t="shared" si="163"/>
        <v>-5.6272487721383158E-2</v>
      </c>
      <c r="F1804" s="2">
        <f t="shared" si="167"/>
        <v>-0.24283150344027535</v>
      </c>
      <c r="G1804" s="2">
        <f t="shared" si="165"/>
        <v>0.18655901571889219</v>
      </c>
      <c r="H1804" s="2" t="str">
        <f t="shared" si="166"/>
        <v>Sell</v>
      </c>
    </row>
    <row r="1805" spans="1:8" ht="13.5" x14ac:dyDescent="0.25">
      <c r="A1805" s="3">
        <f>TITRES_STAT!B1808</f>
        <v>44932</v>
      </c>
      <c r="B1805" s="6">
        <f>TITRES_STAT!D1808</f>
        <v>10.989000000000001</v>
      </c>
      <c r="C1805" s="2">
        <f t="shared" si="162"/>
        <v>11.011701464724901</v>
      </c>
      <c r="D1805" s="2">
        <f t="shared" si="164"/>
        <v>10.986905421410684</v>
      </c>
      <c r="E1805" s="2">
        <f t="shared" si="163"/>
        <v>2.4796043314216476E-2</v>
      </c>
      <c r="F1805" s="2">
        <f t="shared" si="167"/>
        <v>-0.18930599408937698</v>
      </c>
      <c r="G1805" s="2">
        <f t="shared" si="165"/>
        <v>0.21410203740359346</v>
      </c>
      <c r="H1805" s="2" t="str">
        <f t="shared" si="166"/>
        <v>Sell</v>
      </c>
    </row>
    <row r="1806" spans="1:8" ht="13.5" x14ac:dyDescent="0.25">
      <c r="A1806" s="3">
        <f>TITRES_STAT!B1809</f>
        <v>44935</v>
      </c>
      <c r="B1806" s="6">
        <f>TITRES_STAT!D1809</f>
        <v>10.989000000000001</v>
      </c>
      <c r="C1806" s="2">
        <f t="shared" si="162"/>
        <v>11.080439700921069</v>
      </c>
      <c r="D1806" s="2">
        <f t="shared" si="164"/>
        <v>10.987060575380264</v>
      </c>
      <c r="E1806" s="2">
        <f t="shared" si="163"/>
        <v>9.3379125540804964E-2</v>
      </c>
      <c r="F1806" s="2">
        <f t="shared" si="167"/>
        <v>-0.1327689701633406</v>
      </c>
      <c r="G1806" s="2">
        <f t="shared" si="165"/>
        <v>0.22614809570414557</v>
      </c>
      <c r="H1806" s="2" t="str">
        <f t="shared" si="166"/>
        <v>Sell</v>
      </c>
    </row>
    <row r="1807" spans="1:8" ht="13.5" x14ac:dyDescent="0.25">
      <c r="A1807" s="3">
        <f>TITRES_STAT!B1810</f>
        <v>44936</v>
      </c>
      <c r="B1807" s="6">
        <f>TITRES_STAT!D1810</f>
        <v>10.989000000000001</v>
      </c>
      <c r="C1807" s="2">
        <f t="shared" ref="C1807:C1870" si="168">$C$4*B1797+C1806*(1-$C$4)</f>
        <v>11.138602823856289</v>
      </c>
      <c r="D1807" s="2">
        <f t="shared" si="164"/>
        <v>10.987204236463208</v>
      </c>
      <c r="E1807" s="2">
        <f t="shared" si="163"/>
        <v>0.15139858739308032</v>
      </c>
      <c r="F1807" s="2">
        <f t="shared" si="167"/>
        <v>-7.5935458652056434E-2</v>
      </c>
      <c r="G1807" s="2">
        <f t="shared" si="165"/>
        <v>0.22733404604513674</v>
      </c>
      <c r="H1807" s="2" t="str">
        <f t="shared" si="166"/>
        <v>Sell</v>
      </c>
    </row>
    <row r="1808" spans="1:8" ht="13.5" x14ac:dyDescent="0.25">
      <c r="A1808" s="3">
        <f>TITRES_STAT!B1811</f>
        <v>44937</v>
      </c>
      <c r="B1808" s="6">
        <f>TITRES_STAT!D1811</f>
        <v>10.989000000000001</v>
      </c>
      <c r="C1808" s="2">
        <f t="shared" si="168"/>
        <v>11.187817774032244</v>
      </c>
      <c r="D1808" s="2">
        <f t="shared" si="164"/>
        <v>10.987337255984452</v>
      </c>
      <c r="E1808" s="2">
        <f t="shared" si="163"/>
        <v>0.20048051804779199</v>
      </c>
      <c r="F1808" s="2">
        <f t="shared" si="167"/>
        <v>-2.0652263312086749E-2</v>
      </c>
      <c r="G1808" s="2">
        <f t="shared" si="165"/>
        <v>0.22113278135987874</v>
      </c>
      <c r="H1808" s="2" t="str">
        <f t="shared" si="166"/>
        <v>Sell</v>
      </c>
    </row>
    <row r="1809" spans="1:8" ht="13.5" x14ac:dyDescent="0.25">
      <c r="A1809" s="3">
        <f>TITRES_STAT!B1812</f>
        <v>44938</v>
      </c>
      <c r="B1809" s="6">
        <f>TITRES_STAT!D1812</f>
        <v>10.989000000000001</v>
      </c>
      <c r="C1809" s="2">
        <f t="shared" si="168"/>
        <v>11.229461193411897</v>
      </c>
      <c r="D1809" s="2">
        <f t="shared" si="164"/>
        <v>10.987460422207826</v>
      </c>
      <c r="E1809" s="2">
        <f t="shared" si="163"/>
        <v>0.24200077120407038</v>
      </c>
      <c r="F1809" s="2">
        <f t="shared" si="167"/>
        <v>3.1878343591144678E-2</v>
      </c>
      <c r="G1809" s="2">
        <f t="shared" si="165"/>
        <v>0.21012242761292571</v>
      </c>
      <c r="H1809" s="2" t="str">
        <f t="shared" si="166"/>
        <v>Sell</v>
      </c>
    </row>
    <row r="1810" spans="1:8" ht="13.5" x14ac:dyDescent="0.25">
      <c r="A1810" s="3">
        <f>TITRES_STAT!B1813</f>
        <v>44939</v>
      </c>
      <c r="B1810" s="6">
        <f>TITRES_STAT!D1813</f>
        <v>10.989000000000001</v>
      </c>
      <c r="C1810" s="2">
        <f t="shared" si="168"/>
        <v>11.186313317502375</v>
      </c>
      <c r="D1810" s="2">
        <f t="shared" si="164"/>
        <v>10.987574465007247</v>
      </c>
      <c r="E1810" s="2">
        <f t="shared" si="163"/>
        <v>0.19873885249512746</v>
      </c>
      <c r="F1810" s="2">
        <f t="shared" si="167"/>
        <v>6.5250445371941246E-2</v>
      </c>
      <c r="G1810" s="2">
        <f t="shared" si="165"/>
        <v>0.13348840712318621</v>
      </c>
      <c r="H1810" s="2" t="str">
        <f t="shared" si="166"/>
        <v>Sell</v>
      </c>
    </row>
    <row r="1811" spans="1:8" ht="13.5" x14ac:dyDescent="0.25">
      <c r="A1811" s="3">
        <f>TITRES_STAT!B1814</f>
        <v>44942</v>
      </c>
      <c r="B1811" s="6">
        <f>TITRES_STAT!D1814</f>
        <v>10.989000000000001</v>
      </c>
      <c r="C1811" s="2">
        <f t="shared" si="168"/>
        <v>11.149803576348164</v>
      </c>
      <c r="D1811" s="2">
        <f t="shared" si="164"/>
        <v>10.987680060191895</v>
      </c>
      <c r="E1811" s="2">
        <f t="shared" si="163"/>
        <v>0.16212351615626908</v>
      </c>
      <c r="F1811" s="2">
        <f t="shared" si="167"/>
        <v>8.4625059528806806E-2</v>
      </c>
      <c r="G1811" s="2">
        <f t="shared" si="165"/>
        <v>7.749845662746227E-2</v>
      </c>
      <c r="H1811" s="2" t="str">
        <f t="shared" si="166"/>
        <v>Sell</v>
      </c>
    </row>
    <row r="1812" spans="1:8" ht="13.5" x14ac:dyDescent="0.25">
      <c r="A1812" s="3">
        <f>TITRES_STAT!B1815</f>
        <v>44943</v>
      </c>
      <c r="B1812" s="6">
        <f>TITRES_STAT!D1815</f>
        <v>10.989000000000001</v>
      </c>
      <c r="C1812" s="2">
        <f t="shared" si="168"/>
        <v>11.118910718448447</v>
      </c>
      <c r="D1812" s="2">
        <f t="shared" si="164"/>
        <v>10.987777833511014</v>
      </c>
      <c r="E1812" s="2">
        <f t="shared" si="163"/>
        <v>0.13113288493743269</v>
      </c>
      <c r="F1812" s="2">
        <f t="shared" si="167"/>
        <v>9.3926624610531986E-2</v>
      </c>
      <c r="G1812" s="2">
        <f t="shared" si="165"/>
        <v>3.7206260326900706E-2</v>
      </c>
      <c r="H1812" s="2" t="str">
        <f t="shared" si="166"/>
        <v>Sell</v>
      </c>
    </row>
    <row r="1813" spans="1:8" ht="13.5" x14ac:dyDescent="0.25">
      <c r="A1813" s="3">
        <f>TITRES_STAT!B1816</f>
        <v>44944</v>
      </c>
      <c r="B1813" s="6">
        <f>TITRES_STAT!D1816</f>
        <v>10.989000000000001</v>
      </c>
      <c r="C1813" s="2">
        <f t="shared" si="168"/>
        <v>11.098924454071762</v>
      </c>
      <c r="D1813" s="2">
        <f t="shared" si="164"/>
        <v>10.98786836436205</v>
      </c>
      <c r="E1813" s="2">
        <f t="shared" si="163"/>
        <v>0.11105608970971126</v>
      </c>
      <c r="F1813" s="2">
        <f t="shared" si="167"/>
        <v>9.7352517630367841E-2</v>
      </c>
      <c r="G1813" s="2">
        <f t="shared" si="165"/>
        <v>1.3703572079343418E-2</v>
      </c>
      <c r="H1813" s="2" t="str">
        <f t="shared" si="166"/>
        <v>Sell</v>
      </c>
    </row>
    <row r="1814" spans="1:8" ht="13.5" x14ac:dyDescent="0.25">
      <c r="A1814" s="3">
        <f>TITRES_STAT!B1817</f>
        <v>44945</v>
      </c>
      <c r="B1814" s="6">
        <f>TITRES_STAT!D1817</f>
        <v>10.989000000000001</v>
      </c>
      <c r="C1814" s="2">
        <f t="shared" si="168"/>
        <v>11.082012999599183</v>
      </c>
      <c r="D1814" s="2">
        <f t="shared" si="164"/>
        <v>10.987952189224121</v>
      </c>
      <c r="E1814" s="2">
        <f t="shared" si="163"/>
        <v>9.4060810375061976E-2</v>
      </c>
      <c r="F1814" s="2">
        <f t="shared" si="167"/>
        <v>9.6694176179306673E-2</v>
      </c>
      <c r="G1814" s="2">
        <f t="shared" si="165"/>
        <v>-2.6333658042446972E-3</v>
      </c>
      <c r="H1814" s="2" t="str">
        <f t="shared" si="166"/>
        <v>Hold</v>
      </c>
    </row>
    <row r="1815" spans="1:8" ht="13.5" x14ac:dyDescent="0.25">
      <c r="A1815" s="3">
        <f>TITRES_STAT!B1818</f>
        <v>44946</v>
      </c>
      <c r="B1815" s="6">
        <f>TITRES_STAT!D1818</f>
        <v>10.989000000000001</v>
      </c>
      <c r="C1815" s="2">
        <f t="shared" si="168"/>
        <v>11.067703307353154</v>
      </c>
      <c r="D1815" s="2">
        <f t="shared" si="164"/>
        <v>10.988029804837149</v>
      </c>
      <c r="E1815" s="2">
        <f t="shared" si="163"/>
        <v>7.9673502516005357E-2</v>
      </c>
      <c r="F1815" s="2">
        <f t="shared" si="167"/>
        <v>9.3290041446646418E-2</v>
      </c>
      <c r="G1815" s="2">
        <f t="shared" si="165"/>
        <v>-1.3616538930641062E-2</v>
      </c>
      <c r="H1815" s="2" t="str">
        <f t="shared" si="166"/>
        <v>Hold</v>
      </c>
    </row>
    <row r="1816" spans="1:8" ht="13.5" x14ac:dyDescent="0.25">
      <c r="A1816" s="3">
        <f>TITRES_STAT!B1819</f>
        <v>44949</v>
      </c>
      <c r="B1816" s="6">
        <f>TITRES_STAT!D1819</f>
        <v>10.989000000000001</v>
      </c>
      <c r="C1816" s="2">
        <f t="shared" si="168"/>
        <v>11.055595106221899</v>
      </c>
      <c r="D1816" s="2">
        <f t="shared" si="164"/>
        <v>10.988101671145509</v>
      </c>
      <c r="E1816" s="2">
        <f t="shared" si="163"/>
        <v>6.7493435076389829E-2</v>
      </c>
      <c r="F1816" s="2">
        <f t="shared" si="167"/>
        <v>8.8130720172595101E-2</v>
      </c>
      <c r="G1816" s="2">
        <f t="shared" si="165"/>
        <v>-2.0637285096205271E-2</v>
      </c>
      <c r="H1816" s="2" t="str">
        <f t="shared" si="166"/>
        <v>Hold</v>
      </c>
    </row>
    <row r="1817" spans="1:8" ht="13.5" x14ac:dyDescent="0.25">
      <c r="A1817" s="3">
        <f>TITRES_STAT!B1820</f>
        <v>44950</v>
      </c>
      <c r="B1817" s="6">
        <f>TITRES_STAT!D1820</f>
        <v>10.989000000000001</v>
      </c>
      <c r="C1817" s="2">
        <f t="shared" si="168"/>
        <v>11.045349705264684</v>
      </c>
      <c r="D1817" s="2">
        <f t="shared" si="164"/>
        <v>10.98816821402362</v>
      </c>
      <c r="E1817" s="2">
        <f t="shared" si="163"/>
        <v>5.7181491241063753E-2</v>
      </c>
      <c r="F1817" s="2">
        <f t="shared" si="167"/>
        <v>8.1940874386288831E-2</v>
      </c>
      <c r="G1817" s="2">
        <f t="shared" si="165"/>
        <v>-2.4759383145225078E-2</v>
      </c>
      <c r="H1817" s="2" t="str">
        <f t="shared" si="166"/>
        <v>Hold</v>
      </c>
    </row>
    <row r="1818" spans="1:8" ht="13.5" x14ac:dyDescent="0.25">
      <c r="A1818" s="3">
        <f>TITRES_STAT!B1821</f>
        <v>44951</v>
      </c>
      <c r="B1818" s="6">
        <f>TITRES_STAT!D1821</f>
        <v>10.989000000000001</v>
      </c>
      <c r="C1818" s="2">
        <f t="shared" si="168"/>
        <v>11.036680519839347</v>
      </c>
      <c r="D1818" s="2">
        <f t="shared" si="164"/>
        <v>10.988229827799648</v>
      </c>
      <c r="E1818" s="2">
        <f t="shared" si="163"/>
        <v>4.8450692039699206E-2</v>
      </c>
      <c r="F1818" s="2">
        <f t="shared" si="167"/>
        <v>7.5242837916970923E-2</v>
      </c>
      <c r="G1818" s="2">
        <f t="shared" si="165"/>
        <v>-2.6792145877271717E-2</v>
      </c>
      <c r="H1818" s="2" t="str">
        <f t="shared" si="166"/>
        <v>Hold</v>
      </c>
    </row>
    <row r="1819" spans="1:8" ht="13.5" x14ac:dyDescent="0.25">
      <c r="A1819" s="3">
        <f>TITRES_STAT!B1822</f>
        <v>44952</v>
      </c>
      <c r="B1819" s="6">
        <f>TITRES_STAT!D1822</f>
        <v>10.989000000000001</v>
      </c>
      <c r="C1819" s="2">
        <f t="shared" si="168"/>
        <v>11.029345055248678</v>
      </c>
      <c r="D1819" s="2">
        <f t="shared" si="164"/>
        <v>10.988286877592266</v>
      </c>
      <c r="E1819" s="2">
        <f t="shared" si="163"/>
        <v>4.1058177656411843E-2</v>
      </c>
      <c r="F1819" s="2">
        <f t="shared" si="167"/>
        <v>6.8405905864859118E-2</v>
      </c>
      <c r="G1819" s="2">
        <f t="shared" si="165"/>
        <v>-2.7347728208447275E-2</v>
      </c>
      <c r="H1819" s="2" t="str">
        <f t="shared" si="166"/>
        <v>Hold</v>
      </c>
    </row>
    <row r="1820" spans="1:8" ht="13.5" x14ac:dyDescent="0.25">
      <c r="A1820" s="3">
        <f>TITRES_STAT!B1823</f>
        <v>44953</v>
      </c>
      <c r="B1820" s="6">
        <f>TITRES_STAT!D1823</f>
        <v>10.5395</v>
      </c>
      <c r="C1820" s="2">
        <f t="shared" si="168"/>
        <v>11.023138123671957</v>
      </c>
      <c r="D1820" s="2">
        <f t="shared" si="164"/>
        <v>10.955043405178024</v>
      </c>
      <c r="E1820" s="2">
        <f t="shared" ref="E1820:E1883" si="169">C1820-D1820</f>
        <v>6.8094718493933115E-2</v>
      </c>
      <c r="F1820" s="2">
        <f t="shared" si="167"/>
        <v>6.834366839067392E-2</v>
      </c>
      <c r="G1820" s="2">
        <f t="shared" si="165"/>
        <v>-2.4894989674080492E-4</v>
      </c>
      <c r="H1820" s="2" t="str">
        <f t="shared" si="166"/>
        <v>Hold</v>
      </c>
    </row>
    <row r="1821" spans="1:8" ht="13.5" x14ac:dyDescent="0.25">
      <c r="A1821" s="3">
        <f>TITRES_STAT!B1824</f>
        <v>44956</v>
      </c>
      <c r="B1821" s="6">
        <f>TITRES_STAT!D1824</f>
        <v>10.589399999999999</v>
      </c>
      <c r="C1821" s="2">
        <f t="shared" si="168"/>
        <v>11.017886104645502</v>
      </c>
      <c r="D1821" s="2">
        <f t="shared" ref="D1821:D1884" si="170">$D$4*B1821+(1-$D$4)*D1820</f>
        <v>10.927958708498171</v>
      </c>
      <c r="E1821" s="2">
        <f t="shared" si="169"/>
        <v>8.9927396147331251E-2</v>
      </c>
      <c r="F1821" s="2">
        <f t="shared" si="167"/>
        <v>7.2660413942005397E-2</v>
      </c>
      <c r="G1821" s="2">
        <f t="shared" si="165"/>
        <v>1.7266982205325854E-2</v>
      </c>
      <c r="H1821" s="2" t="str">
        <f t="shared" si="166"/>
        <v>Sell</v>
      </c>
    </row>
    <row r="1822" spans="1:8" ht="13.5" x14ac:dyDescent="0.25">
      <c r="A1822" s="3">
        <f>TITRES_STAT!B1825</f>
        <v>44957</v>
      </c>
      <c r="B1822" s="6">
        <f>TITRES_STAT!D1825</f>
        <v>10.999000000000001</v>
      </c>
      <c r="C1822" s="2">
        <f t="shared" si="168"/>
        <v>11.013442088546194</v>
      </c>
      <c r="D1822" s="2">
        <f t="shared" si="170"/>
        <v>10.933221026387194</v>
      </c>
      <c r="E1822" s="2">
        <f t="shared" si="169"/>
        <v>8.0221062158999601E-2</v>
      </c>
      <c r="F1822" s="2">
        <f t="shared" si="167"/>
        <v>7.4172543585404246E-2</v>
      </c>
      <c r="G1822" s="2">
        <f t="shared" si="165"/>
        <v>6.0485185735953545E-3</v>
      </c>
      <c r="H1822" s="2" t="str">
        <f t="shared" si="166"/>
        <v>Sell</v>
      </c>
    </row>
    <row r="1823" spans="1:8" ht="13.5" x14ac:dyDescent="0.25">
      <c r="A1823" s="3">
        <f>TITRES_STAT!B1826</f>
        <v>44958</v>
      </c>
      <c r="B1823" s="6">
        <f>TITRES_STAT!D1826</f>
        <v>10.999000000000001</v>
      </c>
      <c r="C1823" s="2">
        <f t="shared" si="168"/>
        <v>11.009681767231394</v>
      </c>
      <c r="D1823" s="2">
        <f t="shared" si="170"/>
        <v>10.938093542951105</v>
      </c>
      <c r="E1823" s="2">
        <f t="shared" si="169"/>
        <v>7.158822428028877E-2</v>
      </c>
      <c r="F1823" s="2">
        <f t="shared" si="167"/>
        <v>7.3655679724381154E-2</v>
      </c>
      <c r="G1823" s="2">
        <f t="shared" si="165"/>
        <v>-2.0674554440923837E-3</v>
      </c>
      <c r="H1823" s="2" t="str">
        <f t="shared" si="166"/>
        <v>Hold</v>
      </c>
    </row>
    <row r="1824" spans="1:8" ht="13.5" x14ac:dyDescent="0.25">
      <c r="A1824" s="3">
        <f>TITRES_STAT!B1827</f>
        <v>44959</v>
      </c>
      <c r="B1824" s="6">
        <f>TITRES_STAT!D1827</f>
        <v>10.999000000000001</v>
      </c>
      <c r="C1824" s="2">
        <f t="shared" si="168"/>
        <v>11.006499956888101</v>
      </c>
      <c r="D1824" s="2">
        <f t="shared" si="170"/>
        <v>10.942605132362134</v>
      </c>
      <c r="E1824" s="2">
        <f t="shared" si="169"/>
        <v>6.3894824525966953E-2</v>
      </c>
      <c r="F1824" s="2">
        <f t="shared" si="167"/>
        <v>7.1703508684698325E-2</v>
      </c>
      <c r="G1824" s="2">
        <f t="shared" si="165"/>
        <v>-7.8086841587313716E-3</v>
      </c>
      <c r="H1824" s="2" t="str">
        <f t="shared" si="166"/>
        <v>Hold</v>
      </c>
    </row>
    <row r="1825" spans="1:8" ht="13.5" x14ac:dyDescent="0.25">
      <c r="A1825" s="3">
        <f>TITRES_STAT!B1828</f>
        <v>44960</v>
      </c>
      <c r="B1825" s="6">
        <f>TITRES_STAT!D1828</f>
        <v>10.999000000000001</v>
      </c>
      <c r="C1825" s="2">
        <f t="shared" si="168"/>
        <v>11.003807655828393</v>
      </c>
      <c r="D1825" s="2">
        <f t="shared" si="170"/>
        <v>10.946782529964938</v>
      </c>
      <c r="E1825" s="2">
        <f t="shared" si="169"/>
        <v>5.7025125863454207E-2</v>
      </c>
      <c r="F1825" s="2">
        <f t="shared" si="167"/>
        <v>6.8767832120449512E-2</v>
      </c>
      <c r="G1825" s="2">
        <f t="shared" si="165"/>
        <v>-1.1742706256995306E-2</v>
      </c>
      <c r="H1825" s="2" t="str">
        <f t="shared" si="166"/>
        <v>Hold</v>
      </c>
    </row>
    <row r="1826" spans="1:8" ht="13.5" x14ac:dyDescent="0.25">
      <c r="A1826" s="3">
        <f>TITRES_STAT!B1829</f>
        <v>44963</v>
      </c>
      <c r="B1826" s="6">
        <f>TITRES_STAT!D1829</f>
        <v>10.989000000000001</v>
      </c>
      <c r="C1826" s="2">
        <f t="shared" si="168"/>
        <v>11.001529554931716</v>
      </c>
      <c r="D1826" s="2">
        <f t="shared" si="170"/>
        <v>10.949909749967535</v>
      </c>
      <c r="E1826" s="2">
        <f t="shared" si="169"/>
        <v>5.1619804964181171E-2</v>
      </c>
      <c r="F1826" s="2">
        <f t="shared" si="167"/>
        <v>6.5338226689195852E-2</v>
      </c>
      <c r="G1826" s="2">
        <f t="shared" si="165"/>
        <v>-1.3718421725014682E-2</v>
      </c>
      <c r="H1826" s="2" t="str">
        <f t="shared" si="166"/>
        <v>Hold</v>
      </c>
    </row>
    <row r="1827" spans="1:8" ht="13.5" x14ac:dyDescent="0.25">
      <c r="A1827" s="3">
        <f>TITRES_STAT!B1830</f>
        <v>44964</v>
      </c>
      <c r="B1827" s="6">
        <f>TITRES_STAT!D1830</f>
        <v>11.4785</v>
      </c>
      <c r="C1827" s="2">
        <f t="shared" si="168"/>
        <v>10.999601931096066</v>
      </c>
      <c r="D1827" s="2">
        <f t="shared" si="170"/>
        <v>10.989064583303273</v>
      </c>
      <c r="E1827" s="2">
        <f t="shared" si="169"/>
        <v>1.0537347792793028E-2</v>
      </c>
      <c r="F1827" s="2">
        <f t="shared" si="167"/>
        <v>5.4378050909915286E-2</v>
      </c>
      <c r="G1827" s="2">
        <f t="shared" si="165"/>
        <v>-4.3840703117122258E-2</v>
      </c>
      <c r="H1827" s="2" t="str">
        <f t="shared" si="166"/>
        <v>Hold</v>
      </c>
    </row>
    <row r="1828" spans="1:8" ht="13.5" x14ac:dyDescent="0.25">
      <c r="A1828" s="3">
        <f>TITRES_STAT!B1831</f>
        <v>44965</v>
      </c>
      <c r="B1828" s="6">
        <f>TITRES_STAT!D1831</f>
        <v>11.4785</v>
      </c>
      <c r="C1828" s="2">
        <f t="shared" si="168"/>
        <v>10.997970864773594</v>
      </c>
      <c r="D1828" s="2">
        <f t="shared" si="170"/>
        <v>11.025319058614141</v>
      </c>
      <c r="E1828" s="2">
        <f t="shared" si="169"/>
        <v>-2.7348193840547097E-2</v>
      </c>
      <c r="F1828" s="2">
        <f t="shared" si="167"/>
        <v>3.803280195982281E-2</v>
      </c>
      <c r="G1828" s="2">
        <f t="shared" ref="G1828:G1891" si="171">E1828-F1828</f>
        <v>-6.5380995800369907E-2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44966</v>
      </c>
      <c r="B1829" s="6">
        <f>TITRES_STAT!D1832</f>
        <v>11.4785</v>
      </c>
      <c r="C1829" s="2">
        <f t="shared" si="168"/>
        <v>10.996590731731501</v>
      </c>
      <c r="D1829" s="2">
        <f t="shared" si="170"/>
        <v>11.058888017235315</v>
      </c>
      <c r="E1829" s="2">
        <f t="shared" si="169"/>
        <v>-6.2297285503813526E-2</v>
      </c>
      <c r="F1829" s="2">
        <f t="shared" ref="F1829:F1892" si="173">(E1829*(2/(10)))+((1-(2/10))*F1828)</f>
        <v>1.7966784467095542E-2</v>
      </c>
      <c r="G1829" s="2">
        <f t="shared" si="171"/>
        <v>-8.0264069970909069E-2</v>
      </c>
      <c r="H1829" s="2" t="str">
        <f t="shared" si="172"/>
        <v>Hold</v>
      </c>
    </row>
    <row r="1830" spans="1:8" ht="13.5" x14ac:dyDescent="0.25">
      <c r="A1830" s="3">
        <f>TITRES_STAT!B1833</f>
        <v>44967</v>
      </c>
      <c r="B1830" s="6">
        <f>TITRES_STAT!D1833</f>
        <v>11.4785</v>
      </c>
      <c r="C1830" s="2">
        <f t="shared" si="168"/>
        <v>10.926269080695885</v>
      </c>
      <c r="D1830" s="2">
        <f t="shared" si="170"/>
        <v>11.089970386328995</v>
      </c>
      <c r="E1830" s="2">
        <f t="shared" si="169"/>
        <v>-0.16370130563310958</v>
      </c>
      <c r="F1830" s="2">
        <f t="shared" si="173"/>
        <v>-1.8366833552945487E-2</v>
      </c>
      <c r="G1830" s="2">
        <f t="shared" si="171"/>
        <v>-0.14533447208016409</v>
      </c>
      <c r="H1830" s="2" t="str">
        <f t="shared" si="172"/>
        <v>Hold</v>
      </c>
    </row>
    <row r="1831" spans="1:8" ht="13.5" x14ac:dyDescent="0.25">
      <c r="A1831" s="3">
        <f>TITRES_STAT!B1834</f>
        <v>44970</v>
      </c>
      <c r="B1831" s="6">
        <f>TITRES_STAT!D1834</f>
        <v>11.4785</v>
      </c>
      <c r="C1831" s="2">
        <f t="shared" si="168"/>
        <v>10.874443068281133</v>
      </c>
      <c r="D1831" s="2">
        <f t="shared" si="170"/>
        <v>11.118750357712031</v>
      </c>
      <c r="E1831" s="2">
        <f t="shared" si="169"/>
        <v>-0.24430728943089797</v>
      </c>
      <c r="F1831" s="2">
        <f t="shared" si="173"/>
        <v>-6.3554924728535994E-2</v>
      </c>
      <c r="G1831" s="2">
        <f t="shared" si="171"/>
        <v>-0.18075236470236197</v>
      </c>
      <c r="H1831" s="2" t="str">
        <f t="shared" si="172"/>
        <v>Hold</v>
      </c>
    </row>
    <row r="1832" spans="1:8" ht="13.5" x14ac:dyDescent="0.25">
      <c r="A1832" s="3">
        <f>TITRES_STAT!B1835</f>
        <v>44971</v>
      </c>
      <c r="B1832" s="6">
        <f>TITRES_STAT!D1835</f>
        <v>11.4785</v>
      </c>
      <c r="C1832" s="2">
        <f t="shared" si="168"/>
        <v>10.893605673160959</v>
      </c>
      <c r="D1832" s="2">
        <f t="shared" si="170"/>
        <v>11.145398479362992</v>
      </c>
      <c r="E1832" s="2">
        <f t="shared" si="169"/>
        <v>-0.25179280620203315</v>
      </c>
      <c r="F1832" s="2">
        <f t="shared" si="173"/>
        <v>-0.10120250102323544</v>
      </c>
      <c r="G1832" s="2">
        <f t="shared" si="171"/>
        <v>-0.15059030517879771</v>
      </c>
      <c r="H1832" s="2" t="str">
        <f t="shared" si="172"/>
        <v>Hold</v>
      </c>
    </row>
    <row r="1833" spans="1:8" ht="13.5" x14ac:dyDescent="0.25">
      <c r="A1833" s="3">
        <f>TITRES_STAT!B1836</f>
        <v>44972</v>
      </c>
      <c r="B1833" s="6">
        <f>TITRES_STAT!D1836</f>
        <v>11.4785</v>
      </c>
      <c r="C1833" s="2">
        <f t="shared" si="168"/>
        <v>10.909820184982351</v>
      </c>
      <c r="D1833" s="2">
        <f t="shared" si="170"/>
        <v>11.170072666076845</v>
      </c>
      <c r="E1833" s="2">
        <f t="shared" si="169"/>
        <v>-0.2602524810944935</v>
      </c>
      <c r="F1833" s="2">
        <f t="shared" si="173"/>
        <v>-0.13301249703748708</v>
      </c>
      <c r="G1833" s="2">
        <f t="shared" si="171"/>
        <v>-0.12723998405700643</v>
      </c>
      <c r="H1833" s="2" t="str">
        <f t="shared" si="172"/>
        <v>Hold</v>
      </c>
    </row>
    <row r="1834" spans="1:8" ht="13.5" x14ac:dyDescent="0.25">
      <c r="A1834" s="3">
        <f>TITRES_STAT!B1837</f>
        <v>44973</v>
      </c>
      <c r="B1834" s="6">
        <f>TITRES_STAT!D1837</f>
        <v>11.4785</v>
      </c>
      <c r="C1834" s="2">
        <f t="shared" si="168"/>
        <v>10.923540156523528</v>
      </c>
      <c r="D1834" s="2">
        <f t="shared" si="170"/>
        <v>11.192919135256338</v>
      </c>
      <c r="E1834" s="2">
        <f t="shared" si="169"/>
        <v>-0.26937897873281003</v>
      </c>
      <c r="F1834" s="2">
        <f t="shared" si="173"/>
        <v>-0.16028579337655169</v>
      </c>
      <c r="G1834" s="2">
        <f t="shared" si="171"/>
        <v>-0.10909318535625834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6">
        <f>TITRES_STAT!D1838</f>
        <v>11.4785</v>
      </c>
      <c r="C1835" s="2">
        <f t="shared" si="168"/>
        <v>10.935149363212217</v>
      </c>
      <c r="D1835" s="2">
        <f t="shared" si="170"/>
        <v>11.214073273385498</v>
      </c>
      <c r="E1835" s="2">
        <f t="shared" si="169"/>
        <v>-0.27892391017328144</v>
      </c>
      <c r="F1835" s="2">
        <f t="shared" si="173"/>
        <v>-0.18401341673589763</v>
      </c>
      <c r="G1835" s="2">
        <f t="shared" si="171"/>
        <v>-9.4910493437383808E-2</v>
      </c>
      <c r="H1835" s="2" t="str">
        <f t="shared" si="172"/>
        <v>Hold</v>
      </c>
    </row>
    <row r="1836" spans="1:8" ht="13.5" x14ac:dyDescent="0.25">
      <c r="A1836" s="3">
        <f>TITRES_STAT!B1839</f>
        <v>44977</v>
      </c>
      <c r="B1836" s="6">
        <f>TITRES_STAT!D1839</f>
        <v>11.988</v>
      </c>
      <c r="C1836" s="2">
        <f t="shared" si="168"/>
        <v>10.943434076564182</v>
      </c>
      <c r="D1836" s="2">
        <f t="shared" si="170"/>
        <v>11.271401179060646</v>
      </c>
      <c r="E1836" s="2">
        <f t="shared" si="169"/>
        <v>-0.32796710249646388</v>
      </c>
      <c r="F1836" s="2">
        <f t="shared" si="173"/>
        <v>-0.21280415388801088</v>
      </c>
      <c r="G1836" s="2">
        <f t="shared" si="171"/>
        <v>-0.115162948608453</v>
      </c>
      <c r="H1836" s="2" t="str">
        <f t="shared" si="172"/>
        <v>Hold</v>
      </c>
    </row>
    <row r="1837" spans="1:8" ht="13.5" x14ac:dyDescent="0.25">
      <c r="A1837" s="3">
        <f>TITRES_STAT!B1840</f>
        <v>44978</v>
      </c>
      <c r="B1837" s="6">
        <f>TITRES_STAT!D1840</f>
        <v>11.988</v>
      </c>
      <c r="C1837" s="2">
        <f t="shared" si="168"/>
        <v>11.025751910938924</v>
      </c>
      <c r="D1837" s="2">
        <f t="shared" si="170"/>
        <v>11.324482573204302</v>
      </c>
      <c r="E1837" s="2">
        <f t="shared" si="169"/>
        <v>-0.29873066226537759</v>
      </c>
      <c r="F1837" s="2">
        <f t="shared" si="173"/>
        <v>-0.22998945556348424</v>
      </c>
      <c r="G1837" s="2">
        <f t="shared" si="171"/>
        <v>-6.8741206701893348E-2</v>
      </c>
      <c r="H1837" s="2" t="str">
        <f t="shared" si="172"/>
        <v>Hold</v>
      </c>
    </row>
    <row r="1838" spans="1:8" ht="13.5" x14ac:dyDescent="0.25">
      <c r="A1838" s="3">
        <f>TITRES_STAT!B1841</f>
        <v>44979</v>
      </c>
      <c r="B1838" s="6">
        <f>TITRES_STAT!D1841</f>
        <v>11.988</v>
      </c>
      <c r="C1838" s="2">
        <f t="shared" si="168"/>
        <v>11.095405463102166</v>
      </c>
      <c r="D1838" s="2">
        <f t="shared" si="170"/>
        <v>11.373632012226205</v>
      </c>
      <c r="E1838" s="2">
        <f t="shared" si="169"/>
        <v>-0.27822654912403877</v>
      </c>
      <c r="F1838" s="2">
        <f t="shared" si="173"/>
        <v>-0.23963687427559516</v>
      </c>
      <c r="G1838" s="2">
        <f t="shared" si="171"/>
        <v>-3.8589674848443611E-2</v>
      </c>
      <c r="H1838" s="2" t="str">
        <f t="shared" si="172"/>
        <v>Hold</v>
      </c>
    </row>
    <row r="1839" spans="1:8" ht="13.5" x14ac:dyDescent="0.25">
      <c r="A1839" s="3">
        <f>TITRES_STAT!B1842</f>
        <v>44980</v>
      </c>
      <c r="B1839" s="6">
        <f>TITRES_STAT!D1842</f>
        <v>11.988</v>
      </c>
      <c r="C1839" s="2">
        <f t="shared" si="168"/>
        <v>11.15434308416337</v>
      </c>
      <c r="D1839" s="2">
        <f t="shared" si="170"/>
        <v>11.419140752061301</v>
      </c>
      <c r="E1839" s="2">
        <f t="shared" si="169"/>
        <v>-0.26479766789793047</v>
      </c>
      <c r="F1839" s="2">
        <f t="shared" si="173"/>
        <v>-0.24466903300006224</v>
      </c>
      <c r="G1839" s="2">
        <f t="shared" si="171"/>
        <v>-2.0128634897868231E-2</v>
      </c>
      <c r="H1839" s="2" t="str">
        <f t="shared" si="172"/>
        <v>Hold</v>
      </c>
    </row>
    <row r="1840" spans="1:8" ht="13.5" x14ac:dyDescent="0.25">
      <c r="A1840" s="3">
        <f>TITRES_STAT!B1843</f>
        <v>44981</v>
      </c>
      <c r="B1840" s="6">
        <f>TITRES_STAT!D1843</f>
        <v>11.988</v>
      </c>
      <c r="C1840" s="2">
        <f t="shared" si="168"/>
        <v>11.204213378907466</v>
      </c>
      <c r="D1840" s="2">
        <f t="shared" si="170"/>
        <v>11.461278474130834</v>
      </c>
      <c r="E1840" s="2">
        <f t="shared" si="169"/>
        <v>-0.25706509522336773</v>
      </c>
      <c r="F1840" s="2">
        <f t="shared" si="173"/>
        <v>-0.24714824544472336</v>
      </c>
      <c r="G1840" s="2">
        <f t="shared" si="171"/>
        <v>-9.9168497786443766E-3</v>
      </c>
      <c r="H1840" s="2" t="str">
        <f t="shared" si="172"/>
        <v>Hold</v>
      </c>
    </row>
    <row r="1841" spans="1:8" ht="13.5" x14ac:dyDescent="0.25">
      <c r="A1841" s="3">
        <f>TITRES_STAT!B1844</f>
        <v>44984</v>
      </c>
      <c r="B1841" s="6">
        <f>TITRES_STAT!D1844</f>
        <v>11.988</v>
      </c>
      <c r="C1841" s="2">
        <f t="shared" si="168"/>
        <v>11.24641132061401</v>
      </c>
      <c r="D1841" s="2">
        <f t="shared" si="170"/>
        <v>11.500294883454476</v>
      </c>
      <c r="E1841" s="2">
        <f t="shared" si="169"/>
        <v>-0.25388356284046587</v>
      </c>
      <c r="F1841" s="2">
        <f t="shared" si="173"/>
        <v>-0.24849530892387189</v>
      </c>
      <c r="G1841" s="2">
        <f t="shared" si="171"/>
        <v>-5.3882539165939769E-3</v>
      </c>
      <c r="H1841" s="2" t="str">
        <f t="shared" si="172"/>
        <v>Hold</v>
      </c>
    </row>
    <row r="1842" spans="1:8" ht="13.5" x14ac:dyDescent="0.25">
      <c r="A1842" s="3">
        <f>TITRES_STAT!B1845</f>
        <v>44985</v>
      </c>
      <c r="B1842" s="6">
        <f>TITRES_STAT!D1845</f>
        <v>11.988</v>
      </c>
      <c r="C1842" s="2">
        <f t="shared" si="168"/>
        <v>11.282117271288778</v>
      </c>
      <c r="D1842" s="2">
        <f t="shared" si="170"/>
        <v>11.536421188383773</v>
      </c>
      <c r="E1842" s="2">
        <f t="shared" si="169"/>
        <v>-0.25430391709499567</v>
      </c>
      <c r="F1842" s="2">
        <f t="shared" si="173"/>
        <v>-0.24965703055809665</v>
      </c>
      <c r="G1842" s="2">
        <f t="shared" si="171"/>
        <v>-4.6468865368990142E-3</v>
      </c>
      <c r="H1842" s="2" t="str">
        <f t="shared" si="172"/>
        <v>Hold</v>
      </c>
    </row>
    <row r="1843" spans="1:8" ht="13.5" x14ac:dyDescent="0.25">
      <c r="A1843" s="3">
        <f>TITRES_STAT!B1846</f>
        <v>44986</v>
      </c>
      <c r="B1843" s="6">
        <f>TITRES_STAT!D1846</f>
        <v>11.988</v>
      </c>
      <c r="C1843" s="2">
        <f t="shared" si="168"/>
        <v>11.312329998782811</v>
      </c>
      <c r="D1843" s="2">
        <f t="shared" si="170"/>
        <v>11.569871470725715</v>
      </c>
      <c r="E1843" s="2">
        <f t="shared" si="169"/>
        <v>-0.25754147194290411</v>
      </c>
      <c r="F1843" s="2">
        <f t="shared" si="173"/>
        <v>-0.25123391883505819</v>
      </c>
      <c r="G1843" s="2">
        <f t="shared" si="171"/>
        <v>-6.3075531078459202E-3</v>
      </c>
      <c r="H1843" s="2" t="str">
        <f t="shared" si="172"/>
        <v>Hold</v>
      </c>
    </row>
    <row r="1844" spans="1:8" ht="13.5" x14ac:dyDescent="0.25">
      <c r="A1844" s="3">
        <f>TITRES_STAT!B1847</f>
        <v>44987</v>
      </c>
      <c r="B1844" s="6">
        <f>TITRES_STAT!D1847</f>
        <v>11.988</v>
      </c>
      <c r="C1844" s="2">
        <f t="shared" si="168"/>
        <v>11.337894614354687</v>
      </c>
      <c r="D1844" s="2">
        <f t="shared" si="170"/>
        <v>11.600843954375662</v>
      </c>
      <c r="E1844" s="2">
        <f t="shared" si="169"/>
        <v>-0.2629493400209757</v>
      </c>
      <c r="F1844" s="2">
        <f t="shared" si="173"/>
        <v>-0.25357700307224168</v>
      </c>
      <c r="G1844" s="2">
        <f t="shared" si="171"/>
        <v>-9.3723369487340169E-3</v>
      </c>
      <c r="H1844" s="2" t="str">
        <f t="shared" si="172"/>
        <v>Hold</v>
      </c>
    </row>
    <row r="1845" spans="1:8" ht="13.5" x14ac:dyDescent="0.25">
      <c r="A1845" s="3">
        <f>TITRES_STAT!B1848</f>
        <v>44988</v>
      </c>
      <c r="B1845" s="6">
        <f>TITRES_STAT!D1848</f>
        <v>11.988</v>
      </c>
      <c r="C1845" s="2">
        <f t="shared" si="168"/>
        <v>11.359526212146273</v>
      </c>
      <c r="D1845" s="2">
        <f t="shared" si="170"/>
        <v>11.629522179977466</v>
      </c>
      <c r="E1845" s="2">
        <f t="shared" si="169"/>
        <v>-0.26999596783119273</v>
      </c>
      <c r="F1845" s="2">
        <f t="shared" si="173"/>
        <v>-0.25686079602403189</v>
      </c>
      <c r="G1845" s="2">
        <f t="shared" si="171"/>
        <v>-1.3135171807160839E-2</v>
      </c>
      <c r="H1845" s="2" t="str">
        <f t="shared" si="172"/>
        <v>Hold</v>
      </c>
    </row>
    <row r="1846" spans="1:8" ht="13.5" x14ac:dyDescent="0.25">
      <c r="A1846" s="3">
        <f>TITRES_STAT!B1849</f>
        <v>44991</v>
      </c>
      <c r="B1846" s="6">
        <f>TITRES_STAT!D1849</f>
        <v>11.988</v>
      </c>
      <c r="C1846" s="2">
        <f t="shared" si="168"/>
        <v>11.456214487200693</v>
      </c>
      <c r="D1846" s="2">
        <f t="shared" si="170"/>
        <v>11.656076092571727</v>
      </c>
      <c r="E1846" s="2">
        <f t="shared" si="169"/>
        <v>-0.19986160537103359</v>
      </c>
      <c r="F1846" s="2">
        <f t="shared" si="173"/>
        <v>-0.24546095789343225</v>
      </c>
      <c r="G1846" s="2">
        <f t="shared" si="171"/>
        <v>4.5599352522398662E-2</v>
      </c>
      <c r="H1846" s="2" t="str">
        <f t="shared" si="172"/>
        <v>Sell</v>
      </c>
    </row>
    <row r="1847" spans="1:8" ht="13.5" x14ac:dyDescent="0.25">
      <c r="A1847" s="3">
        <f>TITRES_STAT!B1850</f>
        <v>44992</v>
      </c>
      <c r="B1847" s="6">
        <f>TITRES_STAT!D1850</f>
        <v>12.5275</v>
      </c>
      <c r="C1847" s="2">
        <f t="shared" si="168"/>
        <v>11.538027643015971</v>
      </c>
      <c r="D1847" s="2">
        <f t="shared" si="170"/>
        <v>11.720626011640489</v>
      </c>
      <c r="E1847" s="2">
        <f t="shared" si="169"/>
        <v>-0.18259836862451806</v>
      </c>
      <c r="F1847" s="2">
        <f t="shared" si="173"/>
        <v>-0.23288844003964942</v>
      </c>
      <c r="G1847" s="2">
        <f t="shared" si="171"/>
        <v>5.0290071415131365E-2</v>
      </c>
      <c r="H1847" s="2" t="str">
        <f t="shared" si="172"/>
        <v>Sell</v>
      </c>
    </row>
    <row r="1848" spans="1:8" ht="13.5" x14ac:dyDescent="0.25">
      <c r="A1848" s="3">
        <f>TITRES_STAT!B1851</f>
        <v>44993</v>
      </c>
      <c r="B1848" s="6">
        <f>TITRES_STAT!D1851</f>
        <v>12.5275</v>
      </c>
      <c r="C1848" s="2">
        <f t="shared" si="168"/>
        <v>11.607254159475053</v>
      </c>
      <c r="D1848" s="2">
        <f t="shared" si="170"/>
        <v>11.780394455222675</v>
      </c>
      <c r="E1848" s="2">
        <f t="shared" si="169"/>
        <v>-0.17314029574762202</v>
      </c>
      <c r="F1848" s="2">
        <f t="shared" si="173"/>
        <v>-0.22093881118124395</v>
      </c>
      <c r="G1848" s="2">
        <f t="shared" si="171"/>
        <v>4.779851543362193E-2</v>
      </c>
      <c r="H1848" s="2" t="str">
        <f t="shared" si="172"/>
        <v>Sell</v>
      </c>
    </row>
    <row r="1849" spans="1:8" ht="13.5" x14ac:dyDescent="0.25">
      <c r="A1849" s="3">
        <f>TITRES_STAT!B1852</f>
        <v>44994</v>
      </c>
      <c r="B1849" s="6">
        <f>TITRES_STAT!D1852</f>
        <v>12.5275</v>
      </c>
      <c r="C1849" s="2">
        <f t="shared" si="168"/>
        <v>11.665830442632737</v>
      </c>
      <c r="D1849" s="2">
        <f t="shared" si="170"/>
        <v>11.835735606687663</v>
      </c>
      <c r="E1849" s="2">
        <f t="shared" si="169"/>
        <v>-0.16990516405492606</v>
      </c>
      <c r="F1849" s="2">
        <f t="shared" si="173"/>
        <v>-0.21073208175598038</v>
      </c>
      <c r="G1849" s="2">
        <f t="shared" si="171"/>
        <v>4.0826917701054316E-2</v>
      </c>
      <c r="H1849" s="2" t="str">
        <f t="shared" si="172"/>
        <v>Sell</v>
      </c>
    </row>
    <row r="1850" spans="1:8" ht="13.5" x14ac:dyDescent="0.25">
      <c r="A1850" s="3">
        <f>TITRES_STAT!B1853</f>
        <v>44995</v>
      </c>
      <c r="B1850" s="6">
        <f>TITRES_STAT!D1853</f>
        <v>12.5275</v>
      </c>
      <c r="C1850" s="2">
        <f t="shared" si="168"/>
        <v>11.715394989920009</v>
      </c>
      <c r="D1850" s="2">
        <f t="shared" si="170"/>
        <v>11.88697741359969</v>
      </c>
      <c r="E1850" s="2">
        <f t="shared" si="169"/>
        <v>-0.17158242367968057</v>
      </c>
      <c r="F1850" s="2">
        <f t="shared" si="173"/>
        <v>-0.20290215014072044</v>
      </c>
      <c r="G1850" s="2">
        <f t="shared" si="171"/>
        <v>3.1319726461039865E-2</v>
      </c>
      <c r="H1850" s="2" t="str">
        <f t="shared" si="172"/>
        <v>Sell</v>
      </c>
    </row>
    <row r="1851" spans="1:8" ht="13.5" x14ac:dyDescent="0.25">
      <c r="A1851" s="3">
        <f>TITRES_STAT!B1854</f>
        <v>44998</v>
      </c>
      <c r="B1851" s="6">
        <f>TITRES_STAT!D1854</f>
        <v>12.5275</v>
      </c>
      <c r="C1851" s="2">
        <f t="shared" si="168"/>
        <v>11.757334222240008</v>
      </c>
      <c r="D1851" s="2">
        <f t="shared" si="170"/>
        <v>11.934423531110824</v>
      </c>
      <c r="E1851" s="2">
        <f t="shared" si="169"/>
        <v>-0.17708930887081564</v>
      </c>
      <c r="F1851" s="2">
        <f t="shared" si="173"/>
        <v>-0.19773958188673951</v>
      </c>
      <c r="G1851" s="2">
        <f t="shared" si="171"/>
        <v>2.065027301592387E-2</v>
      </c>
      <c r="H1851" s="2" t="str">
        <f t="shared" si="172"/>
        <v>Sell</v>
      </c>
    </row>
    <row r="1852" spans="1:8" ht="13.5" x14ac:dyDescent="0.25">
      <c r="A1852" s="3">
        <f>TITRES_STAT!B1855</f>
        <v>44999</v>
      </c>
      <c r="B1852" s="6">
        <f>TITRES_STAT!D1855</f>
        <v>13.0869</v>
      </c>
      <c r="C1852" s="2">
        <f t="shared" si="168"/>
        <v>11.792821264972314</v>
      </c>
      <c r="D1852" s="2">
        <f t="shared" si="170"/>
        <v>12.019792158435948</v>
      </c>
      <c r="E1852" s="2">
        <f t="shared" si="169"/>
        <v>-0.22697089346363342</v>
      </c>
      <c r="F1852" s="2">
        <f t="shared" si="173"/>
        <v>-0.20358584420211831</v>
      </c>
      <c r="G1852" s="2">
        <f t="shared" si="171"/>
        <v>-2.3385049261515106E-2</v>
      </c>
      <c r="H1852" s="2" t="str">
        <f t="shared" si="172"/>
        <v>Hold</v>
      </c>
    </row>
    <row r="1853" spans="1:8" ht="13.5" x14ac:dyDescent="0.25">
      <c r="A1853" s="3">
        <f>TITRES_STAT!B1856</f>
        <v>45000</v>
      </c>
      <c r="B1853" s="6">
        <f>TITRES_STAT!D1856</f>
        <v>13.486499999999999</v>
      </c>
      <c r="C1853" s="2">
        <f t="shared" si="168"/>
        <v>11.822848762668881</v>
      </c>
      <c r="D1853" s="2">
        <f t="shared" si="170"/>
        <v>12.12843718373699</v>
      </c>
      <c r="E1853" s="2">
        <f t="shared" si="169"/>
        <v>-0.30558842106810857</v>
      </c>
      <c r="F1853" s="2">
        <f t="shared" si="173"/>
        <v>-0.22398635957531637</v>
      </c>
      <c r="G1853" s="2">
        <f t="shared" si="171"/>
        <v>-8.1602061492792199E-2</v>
      </c>
      <c r="H1853" s="2" t="str">
        <f t="shared" si="172"/>
        <v>Hold</v>
      </c>
    </row>
    <row r="1854" spans="1:8" ht="13.5" x14ac:dyDescent="0.25">
      <c r="A1854" s="3">
        <f>TITRES_STAT!B1857</f>
        <v>45001</v>
      </c>
      <c r="B1854" s="6">
        <f>TITRES_STAT!D1857</f>
        <v>13.486499999999999</v>
      </c>
      <c r="C1854" s="2">
        <f t="shared" si="168"/>
        <v>11.848256645335207</v>
      </c>
      <c r="D1854" s="2">
        <f t="shared" si="170"/>
        <v>12.229034429386102</v>
      </c>
      <c r="E1854" s="2">
        <f t="shared" si="169"/>
        <v>-0.38077778405089546</v>
      </c>
      <c r="F1854" s="2">
        <f t="shared" si="173"/>
        <v>-0.2553446444704322</v>
      </c>
      <c r="G1854" s="2">
        <f t="shared" si="171"/>
        <v>-0.12543313958046326</v>
      </c>
      <c r="H1854" s="2" t="str">
        <f t="shared" si="172"/>
        <v>Hold</v>
      </c>
    </row>
    <row r="1855" spans="1:8" ht="13.5" x14ac:dyDescent="0.25">
      <c r="A1855" s="3">
        <f>TITRES_STAT!B1858</f>
        <v>45002</v>
      </c>
      <c r="B1855" s="6">
        <f>TITRES_STAT!D1858</f>
        <v>13.486499999999999</v>
      </c>
      <c r="C1855" s="2">
        <f t="shared" si="168"/>
        <v>11.869755622975944</v>
      </c>
      <c r="D1855" s="2">
        <f t="shared" si="170"/>
        <v>12.322180027209354</v>
      </c>
      <c r="E1855" s="2">
        <f t="shared" si="169"/>
        <v>-0.45242440423341002</v>
      </c>
      <c r="F1855" s="2">
        <f t="shared" si="173"/>
        <v>-0.29476059642302777</v>
      </c>
      <c r="G1855" s="2">
        <f t="shared" si="171"/>
        <v>-0.15766380781038225</v>
      </c>
      <c r="H1855" s="2" t="str">
        <f t="shared" si="172"/>
        <v>Hold</v>
      </c>
    </row>
    <row r="1856" spans="1:8" ht="13.5" x14ac:dyDescent="0.25">
      <c r="A1856" s="3">
        <f>TITRES_STAT!B1859</f>
        <v>45006</v>
      </c>
      <c r="B1856" s="6">
        <f>TITRES_STAT!D1859</f>
        <v>13.486499999999999</v>
      </c>
      <c r="C1856" s="2">
        <f t="shared" si="168"/>
        <v>11.88794706559503</v>
      </c>
      <c r="D1856" s="2">
        <f t="shared" si="170"/>
        <v>12.408425951119773</v>
      </c>
      <c r="E1856" s="2">
        <f t="shared" si="169"/>
        <v>-0.5204788855247422</v>
      </c>
      <c r="F1856" s="2">
        <f t="shared" si="173"/>
        <v>-0.33990425424337067</v>
      </c>
      <c r="G1856" s="2">
        <f t="shared" si="171"/>
        <v>-0.18057463128137152</v>
      </c>
      <c r="H1856" s="2" t="str">
        <f t="shared" si="172"/>
        <v>Hold</v>
      </c>
    </row>
    <row r="1857" spans="1:8" ht="13.5" x14ac:dyDescent="0.25">
      <c r="A1857" s="3">
        <f>TITRES_STAT!B1860</f>
        <v>45007</v>
      </c>
      <c r="B1857" s="6">
        <f>TITRES_STAT!D1860</f>
        <v>12.8871</v>
      </c>
      <c r="C1857" s="2">
        <f t="shared" si="168"/>
        <v>11.986339824734257</v>
      </c>
      <c r="D1857" s="2">
        <f t="shared" si="170"/>
        <v>12.443883288073863</v>
      </c>
      <c r="E1857" s="2">
        <f t="shared" si="169"/>
        <v>-0.45754346333960605</v>
      </c>
      <c r="F1857" s="2">
        <f t="shared" si="173"/>
        <v>-0.36343209606261778</v>
      </c>
      <c r="G1857" s="2">
        <f t="shared" si="171"/>
        <v>-9.4111367276988267E-2</v>
      </c>
      <c r="H1857" s="2" t="str">
        <f t="shared" si="172"/>
        <v>Hold</v>
      </c>
    </row>
    <row r="1858" spans="1:8" ht="13.5" x14ac:dyDescent="0.25">
      <c r="A1858" s="3">
        <f>TITRES_STAT!B1861</f>
        <v>45008</v>
      </c>
      <c r="B1858" s="6">
        <f>TITRES_STAT!D1861</f>
        <v>12.8871</v>
      </c>
      <c r="C1858" s="2">
        <f t="shared" si="168"/>
        <v>12.069595236313603</v>
      </c>
      <c r="D1858" s="2">
        <f t="shared" si="170"/>
        <v>12.476714155623947</v>
      </c>
      <c r="E1858" s="2">
        <f t="shared" si="169"/>
        <v>-0.40711891931034394</v>
      </c>
      <c r="F1858" s="2">
        <f t="shared" si="173"/>
        <v>-0.372169460712163</v>
      </c>
      <c r="G1858" s="2">
        <f t="shared" si="171"/>
        <v>-3.4949458598180938E-2</v>
      </c>
      <c r="H1858" s="2" t="str">
        <f t="shared" si="172"/>
        <v>Hold</v>
      </c>
    </row>
    <row r="1859" spans="1:8" ht="13.5" x14ac:dyDescent="0.25">
      <c r="A1859" s="3">
        <f>TITRES_STAT!B1862</f>
        <v>45009</v>
      </c>
      <c r="B1859" s="6">
        <f>TITRES_STAT!D1862</f>
        <v>12.8871</v>
      </c>
      <c r="C1859" s="2">
        <f t="shared" si="168"/>
        <v>12.140042123034588</v>
      </c>
      <c r="D1859" s="2">
        <f t="shared" si="170"/>
        <v>12.50711310705921</v>
      </c>
      <c r="E1859" s="2">
        <f t="shared" si="169"/>
        <v>-0.36707098402462179</v>
      </c>
      <c r="F1859" s="2">
        <f t="shared" si="173"/>
        <v>-0.37114976537465483</v>
      </c>
      <c r="G1859" s="2">
        <f t="shared" si="171"/>
        <v>4.0787813500330339E-3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6">
        <f>TITRES_STAT!D1863</f>
        <v>12.8871</v>
      </c>
      <c r="C1860" s="2">
        <f t="shared" si="168"/>
        <v>12.199651027183114</v>
      </c>
      <c r="D1860" s="2">
        <f t="shared" si="170"/>
        <v>12.535260284314083</v>
      </c>
      <c r="E1860" s="2">
        <f t="shared" si="169"/>
        <v>-0.33560925713096879</v>
      </c>
      <c r="F1860" s="2">
        <f t="shared" si="173"/>
        <v>-0.36404166372591762</v>
      </c>
      <c r="G1860" s="2">
        <f t="shared" si="171"/>
        <v>2.8432406594948834E-2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6">
        <f>TITRES_STAT!D1864</f>
        <v>12.307700000000001</v>
      </c>
      <c r="C1861" s="2">
        <f t="shared" si="168"/>
        <v>12.250089330693404</v>
      </c>
      <c r="D1861" s="2">
        <f t="shared" si="170"/>
        <v>12.518403966957484</v>
      </c>
      <c r="E1861" s="2">
        <f t="shared" si="169"/>
        <v>-0.26831463626407981</v>
      </c>
      <c r="F1861" s="2">
        <f t="shared" si="173"/>
        <v>-0.34489625823355008</v>
      </c>
      <c r="G1861" s="2">
        <f t="shared" si="171"/>
        <v>7.658162196947027E-2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6">
        <f>TITRES_STAT!D1865</f>
        <v>12.307700000000001</v>
      </c>
      <c r="C1862" s="2">
        <f t="shared" si="168"/>
        <v>12.378829433663649</v>
      </c>
      <c r="D1862" s="2">
        <f t="shared" si="170"/>
        <v>12.502796265701374</v>
      </c>
      <c r="E1862" s="2">
        <f t="shared" si="169"/>
        <v>-0.12396683203772518</v>
      </c>
      <c r="F1862" s="2">
        <f t="shared" si="173"/>
        <v>-0.30071037299438513</v>
      </c>
      <c r="G1862" s="2">
        <f t="shared" si="171"/>
        <v>0.17674354095665995</v>
      </c>
      <c r="H1862" s="2" t="str">
        <f t="shared" si="172"/>
        <v>Sell</v>
      </c>
    </row>
    <row r="1863" spans="1:8" ht="13.5" x14ac:dyDescent="0.25">
      <c r="A1863" s="3">
        <f>TITRES_STAT!B1866</f>
        <v>45015</v>
      </c>
      <c r="B1863" s="6">
        <f>TITRES_STAT!D1866</f>
        <v>12.307700000000001</v>
      </c>
      <c r="C1863" s="2">
        <f t="shared" si="168"/>
        <v>12.549240290023087</v>
      </c>
      <c r="D1863" s="2">
        <f t="shared" si="170"/>
        <v>12.488344690464235</v>
      </c>
      <c r="E1863" s="2">
        <f t="shared" si="169"/>
        <v>6.0895599558852709E-2</v>
      </c>
      <c r="F1863" s="2">
        <f t="shared" si="173"/>
        <v>-0.22838917848373758</v>
      </c>
      <c r="G1863" s="2">
        <f t="shared" si="171"/>
        <v>0.28928477804259028</v>
      </c>
      <c r="H1863" s="2" t="str">
        <f t="shared" si="172"/>
        <v>Sell</v>
      </c>
    </row>
    <row r="1864" spans="1:8" ht="13.5" x14ac:dyDescent="0.25">
      <c r="A1864" s="3">
        <f>TITRES_STAT!B1867</f>
        <v>45016</v>
      </c>
      <c r="B1864" s="6">
        <f>TITRES_STAT!D1867</f>
        <v>11.7582</v>
      </c>
      <c r="C1864" s="2">
        <f t="shared" si="168"/>
        <v>12.693434091557998</v>
      </c>
      <c r="D1864" s="2">
        <f t="shared" si="170"/>
        <v>12.434259898577995</v>
      </c>
      <c r="E1864" s="2">
        <f t="shared" si="169"/>
        <v>0.25917419298000333</v>
      </c>
      <c r="F1864" s="2">
        <f t="shared" si="173"/>
        <v>-0.13087650419098942</v>
      </c>
      <c r="G1864" s="2">
        <f t="shared" si="171"/>
        <v>0.39005069717099272</v>
      </c>
      <c r="H1864" s="2" t="str">
        <f t="shared" si="172"/>
        <v>Sell</v>
      </c>
    </row>
    <row r="1865" spans="1:8" ht="13.5" x14ac:dyDescent="0.25">
      <c r="A1865" s="3">
        <f>TITRES_STAT!B1868</f>
        <v>45019</v>
      </c>
      <c r="B1865" s="6">
        <f>TITRES_STAT!D1868</f>
        <v>11.4885</v>
      </c>
      <c r="C1865" s="2">
        <f t="shared" si="168"/>
        <v>12.815444231318306</v>
      </c>
      <c r="D1865" s="2">
        <f t="shared" si="170"/>
        <v>12.364203609794441</v>
      </c>
      <c r="E1865" s="2">
        <f t="shared" si="169"/>
        <v>0.45124062152386557</v>
      </c>
      <c r="F1865" s="2">
        <f t="shared" si="173"/>
        <v>-1.4453079048018416E-2</v>
      </c>
      <c r="G1865" s="2">
        <f t="shared" si="171"/>
        <v>0.46569370057188397</v>
      </c>
      <c r="H1865" s="2" t="str">
        <f t="shared" si="172"/>
        <v>Sell</v>
      </c>
    </row>
    <row r="1866" spans="1:8" ht="13.5" x14ac:dyDescent="0.25">
      <c r="A1866" s="3">
        <f>TITRES_STAT!B1869</f>
        <v>45020</v>
      </c>
      <c r="B1866" s="6">
        <f>TITRES_STAT!D1869</f>
        <v>10.989000000000001</v>
      </c>
      <c r="C1866" s="2">
        <f t="shared" si="168"/>
        <v>12.91868358034626</v>
      </c>
      <c r="D1866" s="2">
        <f t="shared" si="170"/>
        <v>12.262336675735593</v>
      </c>
      <c r="E1866" s="2">
        <f t="shared" si="169"/>
        <v>0.65634690461066647</v>
      </c>
      <c r="F1866" s="2">
        <f t="shared" si="173"/>
        <v>0.11970691768371858</v>
      </c>
      <c r="G1866" s="2">
        <f t="shared" si="171"/>
        <v>0.53663998692694792</v>
      </c>
      <c r="H1866" s="2" t="str">
        <f t="shared" si="172"/>
        <v>Sell</v>
      </c>
    </row>
    <row r="1867" spans="1:8" ht="13.5" x14ac:dyDescent="0.25">
      <c r="A1867" s="3">
        <f>TITRES_STAT!B1870</f>
        <v>45021</v>
      </c>
      <c r="B1867" s="6">
        <f>TITRES_STAT!D1870</f>
        <v>11.4785</v>
      </c>
      <c r="C1867" s="2">
        <f t="shared" si="168"/>
        <v>12.913824567985298</v>
      </c>
      <c r="D1867" s="2">
        <f t="shared" si="170"/>
        <v>12.204274699755178</v>
      </c>
      <c r="E1867" s="2">
        <f t="shared" si="169"/>
        <v>0.70954986823011978</v>
      </c>
      <c r="F1867" s="2">
        <f t="shared" si="173"/>
        <v>0.23767550779299881</v>
      </c>
      <c r="G1867" s="2">
        <f t="shared" si="171"/>
        <v>0.47187436043712094</v>
      </c>
      <c r="H1867" s="2" t="str">
        <f t="shared" si="172"/>
        <v>Sell</v>
      </c>
    </row>
    <row r="1868" spans="1:8" ht="13.5" x14ac:dyDescent="0.25">
      <c r="A1868" s="3">
        <f>TITRES_STAT!B1871</f>
        <v>45022</v>
      </c>
      <c r="B1868" s="6">
        <f>TITRES_STAT!D1871</f>
        <v>11.4885</v>
      </c>
      <c r="C1868" s="2">
        <f t="shared" si="168"/>
        <v>12.909713095987561</v>
      </c>
      <c r="D1868" s="2">
        <f t="shared" si="170"/>
        <v>12.151254351625166</v>
      </c>
      <c r="E1868" s="2">
        <f t="shared" si="169"/>
        <v>0.75845874436239491</v>
      </c>
      <c r="F1868" s="2">
        <f t="shared" si="173"/>
        <v>0.34183215510687803</v>
      </c>
      <c r="G1868" s="2">
        <f t="shared" si="171"/>
        <v>0.41662658925551688</v>
      </c>
      <c r="H1868" s="2" t="str">
        <f t="shared" si="172"/>
        <v>Sell</v>
      </c>
    </row>
    <row r="1869" spans="1:8" ht="13.5" x14ac:dyDescent="0.25">
      <c r="A1869" s="3">
        <f>TITRES_STAT!B1872</f>
        <v>45023</v>
      </c>
      <c r="B1869" s="6">
        <f>TITRES_STAT!D1872</f>
        <v>11.4885</v>
      </c>
      <c r="C1869" s="2">
        <f t="shared" si="168"/>
        <v>12.906234158143322</v>
      </c>
      <c r="D1869" s="2">
        <f t="shared" si="170"/>
        <v>12.102161436689968</v>
      </c>
      <c r="E1869" s="2">
        <f t="shared" si="169"/>
        <v>0.80407272145335362</v>
      </c>
      <c r="F1869" s="2">
        <f t="shared" si="173"/>
        <v>0.43428026837617317</v>
      </c>
      <c r="G1869" s="2">
        <f t="shared" si="171"/>
        <v>0.36979245307718045</v>
      </c>
      <c r="H1869" s="2" t="str">
        <f t="shared" si="172"/>
        <v>Sell</v>
      </c>
    </row>
    <row r="1870" spans="1:8" ht="13.5" x14ac:dyDescent="0.25">
      <c r="A1870" s="3">
        <f>TITRES_STAT!B1873</f>
        <v>45026</v>
      </c>
      <c r="B1870" s="6">
        <f>TITRES_STAT!D1873</f>
        <v>11.4885</v>
      </c>
      <c r="C1870" s="2">
        <f t="shared" si="168"/>
        <v>12.903290441505888</v>
      </c>
      <c r="D1870" s="2">
        <f t="shared" si="170"/>
        <v>12.056705033972193</v>
      </c>
      <c r="E1870" s="2">
        <f t="shared" si="169"/>
        <v>0.84658540753369493</v>
      </c>
      <c r="F1870" s="2">
        <f t="shared" si="173"/>
        <v>0.5167412962076775</v>
      </c>
      <c r="G1870" s="2">
        <f t="shared" si="171"/>
        <v>0.32984411132601743</v>
      </c>
      <c r="H1870" s="2" t="str">
        <f t="shared" si="172"/>
        <v>Sell</v>
      </c>
    </row>
    <row r="1871" spans="1:8" ht="13.5" x14ac:dyDescent="0.25">
      <c r="A1871" s="3">
        <f>TITRES_STAT!B1874</f>
        <v>45027</v>
      </c>
      <c r="B1871" s="6">
        <f>TITRES_STAT!D1874</f>
        <v>11.4885</v>
      </c>
      <c r="C1871" s="2">
        <f t="shared" ref="C1871:C1934" si="174">$C$4*B1861+C1870*(1-$C$4)</f>
        <v>12.811661142812675</v>
      </c>
      <c r="D1871" s="2">
        <f t="shared" si="170"/>
        <v>12.014615772196475</v>
      </c>
      <c r="E1871" s="2">
        <f t="shared" si="169"/>
        <v>0.79704537061619973</v>
      </c>
      <c r="F1871" s="2">
        <f t="shared" si="173"/>
        <v>0.57280211108938195</v>
      </c>
      <c r="G1871" s="2">
        <f t="shared" si="171"/>
        <v>0.22424325952681778</v>
      </c>
      <c r="H1871" s="2" t="str">
        <f t="shared" si="172"/>
        <v>Sell</v>
      </c>
    </row>
    <row r="1872" spans="1:8" ht="13.5" x14ac:dyDescent="0.25">
      <c r="A1872" s="3">
        <f>TITRES_STAT!B1875</f>
        <v>45028</v>
      </c>
      <c r="B1872" s="6">
        <f>TITRES_STAT!D1875</f>
        <v>11.4885</v>
      </c>
      <c r="C1872" s="2">
        <f t="shared" si="174"/>
        <v>12.734128659303032</v>
      </c>
      <c r="D1872" s="2">
        <f t="shared" si="170"/>
        <v>11.975644233515254</v>
      </c>
      <c r="E1872" s="2">
        <f t="shared" si="169"/>
        <v>0.75848442578777764</v>
      </c>
      <c r="F1872" s="2">
        <f t="shared" si="173"/>
        <v>0.60993857402906104</v>
      </c>
      <c r="G1872" s="2">
        <f t="shared" si="171"/>
        <v>0.1485458517587166</v>
      </c>
      <c r="H1872" s="2" t="str">
        <f t="shared" si="172"/>
        <v>Sell</v>
      </c>
    </row>
    <row r="1873" spans="1:8" ht="13.5" x14ac:dyDescent="0.25">
      <c r="A1873" s="3">
        <f>TITRES_STAT!B1876</f>
        <v>45029</v>
      </c>
      <c r="B1873" s="6">
        <f>TITRES_STAT!D1876</f>
        <v>11.4885</v>
      </c>
      <c r="C1873" s="2">
        <f t="shared" si="174"/>
        <v>12.668524250179487</v>
      </c>
      <c r="D1873" s="2">
        <f t="shared" si="170"/>
        <v>11.939559475477086</v>
      </c>
      <c r="E1873" s="2">
        <f t="shared" si="169"/>
        <v>0.72896477470240129</v>
      </c>
      <c r="F1873" s="2">
        <f t="shared" si="173"/>
        <v>0.63374381416372916</v>
      </c>
      <c r="G1873" s="2">
        <f t="shared" si="171"/>
        <v>9.5220960538672128E-2</v>
      </c>
      <c r="H1873" s="2" t="str">
        <f t="shared" si="172"/>
        <v>Sell</v>
      </c>
    </row>
    <row r="1874" spans="1:8" ht="13.5" x14ac:dyDescent="0.25">
      <c r="A1874" s="3">
        <f>TITRES_STAT!B1877</f>
        <v>45030</v>
      </c>
      <c r="B1874" s="6">
        <f>TITRES_STAT!D1877</f>
        <v>11.4885</v>
      </c>
      <c r="C1874" s="2">
        <f t="shared" si="174"/>
        <v>12.528474365536489</v>
      </c>
      <c r="D1874" s="2">
        <f t="shared" si="170"/>
        <v>11.906147662478784</v>
      </c>
      <c r="E1874" s="2">
        <f t="shared" si="169"/>
        <v>0.62232670305770554</v>
      </c>
      <c r="F1874" s="2">
        <f t="shared" si="173"/>
        <v>0.63146039194252446</v>
      </c>
      <c r="G1874" s="2">
        <f t="shared" si="171"/>
        <v>-9.1336888848189135E-3</v>
      </c>
      <c r="H1874" s="2" t="str">
        <f t="shared" si="172"/>
        <v>Hold</v>
      </c>
    </row>
    <row r="1875" spans="1:8" ht="13.5" x14ac:dyDescent="0.25">
      <c r="A1875" s="3">
        <f>TITRES_STAT!B1878</f>
        <v>45033</v>
      </c>
      <c r="B1875" s="6">
        <f>TITRES_STAT!D1878</f>
        <v>11.4885</v>
      </c>
      <c r="C1875" s="2">
        <f t="shared" si="174"/>
        <v>12.368478309300107</v>
      </c>
      <c r="D1875" s="2">
        <f t="shared" si="170"/>
        <v>11.875210798591468</v>
      </c>
      <c r="E1875" s="2">
        <f t="shared" si="169"/>
        <v>0.49326751070863928</v>
      </c>
      <c r="F1875" s="2">
        <f t="shared" si="173"/>
        <v>0.60382181569574744</v>
      </c>
      <c r="G1875" s="2">
        <f t="shared" si="171"/>
        <v>-0.11055430498710817</v>
      </c>
      <c r="H1875" s="2" t="str">
        <f t="shared" si="172"/>
        <v>Hold</v>
      </c>
    </row>
    <row r="1876" spans="1:8" ht="13.5" x14ac:dyDescent="0.25">
      <c r="A1876" s="3">
        <f>TITRES_STAT!B1879</f>
        <v>45034</v>
      </c>
      <c r="B1876" s="6">
        <f>TITRES_STAT!D1879</f>
        <v>11.4885</v>
      </c>
      <c r="C1876" s="2">
        <f t="shared" si="174"/>
        <v>12.15625087710009</v>
      </c>
      <c r="D1876" s="2">
        <f t="shared" si="170"/>
        <v>11.846565554251359</v>
      </c>
      <c r="E1876" s="2">
        <f t="shared" si="169"/>
        <v>0.30968532284873085</v>
      </c>
      <c r="F1876" s="2">
        <f t="shared" si="173"/>
        <v>0.54499451712634417</v>
      </c>
      <c r="G1876" s="2">
        <f t="shared" si="171"/>
        <v>-0.23530919427761332</v>
      </c>
      <c r="H1876" s="2" t="str">
        <f t="shared" si="172"/>
        <v>Hold</v>
      </c>
    </row>
    <row r="1877" spans="1:8" ht="13.5" x14ac:dyDescent="0.25">
      <c r="A1877" s="3">
        <f>TITRES_STAT!B1880</f>
        <v>45035</v>
      </c>
      <c r="B1877" s="6">
        <f>TITRES_STAT!D1880</f>
        <v>11.4885</v>
      </c>
      <c r="C1877" s="2">
        <f t="shared" si="174"/>
        <v>12.051981511392384</v>
      </c>
      <c r="D1877" s="2">
        <f t="shared" si="170"/>
        <v>11.820042179862369</v>
      </c>
      <c r="E1877" s="2">
        <f t="shared" si="169"/>
        <v>0.23193933153001467</v>
      </c>
      <c r="F1877" s="2">
        <f t="shared" si="173"/>
        <v>0.48238348000707831</v>
      </c>
      <c r="G1877" s="2">
        <f t="shared" si="171"/>
        <v>-0.25044414847706364</v>
      </c>
      <c r="H1877" s="2" t="str">
        <f t="shared" si="172"/>
        <v>Hold</v>
      </c>
    </row>
    <row r="1878" spans="1:8" ht="13.5" x14ac:dyDescent="0.25">
      <c r="A1878" s="3">
        <f>TITRES_STAT!B1881</f>
        <v>45036</v>
      </c>
      <c r="B1878" s="6">
        <f>TITRES_STAT!D1881</f>
        <v>10.989000000000001</v>
      </c>
      <c r="C1878" s="2">
        <f t="shared" si="174"/>
        <v>11.965292048101249</v>
      </c>
      <c r="D1878" s="2">
        <f t="shared" si="170"/>
        <v>11.758483499872565</v>
      </c>
      <c r="E1878" s="2">
        <f t="shared" si="169"/>
        <v>0.20680854822868433</v>
      </c>
      <c r="F1878" s="2">
        <f t="shared" si="173"/>
        <v>0.42726849365139957</v>
      </c>
      <c r="G1878" s="2">
        <f t="shared" si="171"/>
        <v>-0.22045994542271524</v>
      </c>
      <c r="H1878" s="2" t="str">
        <f t="shared" si="172"/>
        <v>Hold</v>
      </c>
    </row>
    <row r="1879" spans="1:8" ht="13.5" x14ac:dyDescent="0.25">
      <c r="A1879" s="3">
        <f>TITRES_STAT!B1882</f>
        <v>45040</v>
      </c>
      <c r="B1879" s="6">
        <f>TITRES_STAT!D1882</f>
        <v>10.989000000000001</v>
      </c>
      <c r="C1879" s="2">
        <f t="shared" si="174"/>
        <v>11.891939425316442</v>
      </c>
      <c r="D1879" s="2">
        <f t="shared" si="170"/>
        <v>11.701484722104226</v>
      </c>
      <c r="E1879" s="2">
        <f t="shared" si="169"/>
        <v>0.19045470321221636</v>
      </c>
      <c r="F1879" s="2">
        <f t="shared" si="173"/>
        <v>0.37990573556356294</v>
      </c>
      <c r="G1879" s="2">
        <f t="shared" si="171"/>
        <v>-0.18945103235134658</v>
      </c>
      <c r="H1879" s="2" t="str">
        <f t="shared" si="172"/>
        <v>Hold</v>
      </c>
    </row>
    <row r="1880" spans="1:8" ht="13.5" x14ac:dyDescent="0.25">
      <c r="A1880" s="3">
        <f>TITRES_STAT!B1883</f>
        <v>45041</v>
      </c>
      <c r="B1880" s="6">
        <f>TITRES_STAT!D1883</f>
        <v>10.509499999999999</v>
      </c>
      <c r="C1880" s="2">
        <f t="shared" si="174"/>
        <v>11.829871821421605</v>
      </c>
      <c r="D1880" s="2">
        <f t="shared" si="170"/>
        <v>11.613189557503913</v>
      </c>
      <c r="E1880" s="2">
        <f t="shared" si="169"/>
        <v>0.21668226391769174</v>
      </c>
      <c r="F1880" s="2">
        <f t="shared" si="173"/>
        <v>0.34726104123438872</v>
      </c>
      <c r="G1880" s="2">
        <f t="shared" si="171"/>
        <v>-0.13057877731669698</v>
      </c>
      <c r="H1880" s="2" t="str">
        <f t="shared" si="172"/>
        <v>Hold</v>
      </c>
    </row>
    <row r="1881" spans="1:8" ht="13.5" x14ac:dyDescent="0.25">
      <c r="A1881" s="3">
        <f>TITRES_STAT!B1884</f>
        <v>45042</v>
      </c>
      <c r="B1881" s="6">
        <f>TITRES_STAT!D1884</f>
        <v>10.509499999999999</v>
      </c>
      <c r="C1881" s="2">
        <f t="shared" si="174"/>
        <v>11.777353079664437</v>
      </c>
      <c r="D1881" s="2">
        <f t="shared" si="170"/>
        <v>11.531434775466586</v>
      </c>
      <c r="E1881" s="2">
        <f t="shared" si="169"/>
        <v>0.24591830419785055</v>
      </c>
      <c r="F1881" s="2">
        <f t="shared" si="173"/>
        <v>0.32699249382708107</v>
      </c>
      <c r="G1881" s="2">
        <f t="shared" si="171"/>
        <v>-8.107418962923052E-2</v>
      </c>
      <c r="H1881" s="2" t="str">
        <f t="shared" si="172"/>
        <v>Hold</v>
      </c>
    </row>
    <row r="1882" spans="1:8" ht="13.5" x14ac:dyDescent="0.25">
      <c r="A1882" s="3">
        <f>TITRES_STAT!B1885</f>
        <v>45043</v>
      </c>
      <c r="B1882" s="6">
        <f>TITRES_STAT!D1885</f>
        <v>10.509499999999999</v>
      </c>
      <c r="C1882" s="2">
        <f t="shared" si="174"/>
        <v>11.732914144331447</v>
      </c>
      <c r="D1882" s="2">
        <f t="shared" si="170"/>
        <v>11.455735903209803</v>
      </c>
      <c r="E1882" s="2">
        <f t="shared" si="169"/>
        <v>0.27717824112164458</v>
      </c>
      <c r="F1882" s="2">
        <f t="shared" si="173"/>
        <v>0.31702964328599381</v>
      </c>
      <c r="G1882" s="2">
        <f t="shared" si="171"/>
        <v>-3.9851402164349237E-2</v>
      </c>
      <c r="H1882" s="2" t="str">
        <f t="shared" si="172"/>
        <v>Hold</v>
      </c>
    </row>
    <row r="1883" spans="1:8" ht="13.5" x14ac:dyDescent="0.25">
      <c r="A1883" s="3">
        <f>TITRES_STAT!B1886</f>
        <v>45044</v>
      </c>
      <c r="B1883" s="6">
        <f>TITRES_STAT!D1886</f>
        <v>10.509499999999999</v>
      </c>
      <c r="C1883" s="2">
        <f t="shared" si="174"/>
        <v>11.695311968280457</v>
      </c>
      <c r="D1883" s="2">
        <f t="shared" si="170"/>
        <v>11.385644354823892</v>
      </c>
      <c r="E1883" s="2">
        <f t="shared" si="169"/>
        <v>0.30966761345656479</v>
      </c>
      <c r="F1883" s="2">
        <f t="shared" si="173"/>
        <v>0.31555723732010804</v>
      </c>
      <c r="G1883" s="2">
        <f t="shared" si="171"/>
        <v>-5.8896238635432474E-3</v>
      </c>
      <c r="H1883" s="2" t="str">
        <f t="shared" si="172"/>
        <v>Hold</v>
      </c>
    </row>
    <row r="1884" spans="1:8" ht="13.5" x14ac:dyDescent="0.25">
      <c r="A1884" s="3">
        <f>TITRES_STAT!B1887</f>
        <v>45048</v>
      </c>
      <c r="B1884" s="6">
        <f>TITRES_STAT!D1887</f>
        <v>10.509499999999999</v>
      </c>
      <c r="C1884" s="2">
        <f t="shared" si="174"/>
        <v>11.663494742391157</v>
      </c>
      <c r="D1884" s="2">
        <f t="shared" si="170"/>
        <v>11.320744772985085</v>
      </c>
      <c r="E1884" s="2">
        <f t="shared" ref="E1884:E1947" si="175">C1884-D1884</f>
        <v>0.34274996940607139</v>
      </c>
      <c r="F1884" s="2">
        <f t="shared" si="173"/>
        <v>0.32099578373730075</v>
      </c>
      <c r="G1884" s="2">
        <f t="shared" si="171"/>
        <v>2.1754185668770631E-2</v>
      </c>
      <c r="H1884" s="2" t="str">
        <f t="shared" si="172"/>
        <v>Sell</v>
      </c>
    </row>
    <row r="1885" spans="1:8" ht="13.5" x14ac:dyDescent="0.25">
      <c r="A1885" s="3">
        <f>TITRES_STAT!B1888</f>
        <v>45049</v>
      </c>
      <c r="B1885" s="6">
        <f>TITRES_STAT!D1888</f>
        <v>10.509499999999999</v>
      </c>
      <c r="C1885" s="2">
        <f t="shared" si="174"/>
        <v>11.636572474330979</v>
      </c>
      <c r="D1885" s="2">
        <f t="shared" ref="D1885:D1948" si="176">$D$4*B1885+(1-$D$4)*D1884</f>
        <v>11.260652567578783</v>
      </c>
      <c r="E1885" s="2">
        <f t="shared" si="175"/>
        <v>0.37591990675219655</v>
      </c>
      <c r="F1885" s="2">
        <f t="shared" si="173"/>
        <v>0.33198060834027993</v>
      </c>
      <c r="G1885" s="2">
        <f t="shared" si="171"/>
        <v>4.3939298411916627E-2</v>
      </c>
      <c r="H1885" s="2" t="str">
        <f t="shared" si="172"/>
        <v>Sell</v>
      </c>
    </row>
    <row r="1886" spans="1:8" ht="13.5" x14ac:dyDescent="0.25">
      <c r="A1886" s="3">
        <f>TITRES_STAT!B1889</f>
        <v>45050</v>
      </c>
      <c r="B1886" s="6">
        <f>TITRES_STAT!D1889</f>
        <v>10.509499999999999</v>
      </c>
      <c r="C1886" s="2">
        <f t="shared" si="174"/>
        <v>11.613792093664676</v>
      </c>
      <c r="D1886" s="2">
        <f t="shared" si="176"/>
        <v>11.20501163664702</v>
      </c>
      <c r="E1886" s="2">
        <f t="shared" si="175"/>
        <v>0.40878045701765586</v>
      </c>
      <c r="F1886" s="2">
        <f t="shared" si="173"/>
        <v>0.34734057807575514</v>
      </c>
      <c r="G1886" s="2">
        <f t="shared" si="171"/>
        <v>6.1439878941900727E-2</v>
      </c>
      <c r="H1886" s="2" t="str">
        <f t="shared" si="172"/>
        <v>Sell</v>
      </c>
    </row>
    <row r="1887" spans="1:8" ht="13.5" x14ac:dyDescent="0.25">
      <c r="A1887" s="3">
        <f>TITRES_STAT!B1890</f>
        <v>45051</v>
      </c>
      <c r="B1887" s="6">
        <f>TITRES_STAT!D1890</f>
        <v>10.509499999999999</v>
      </c>
      <c r="C1887" s="2">
        <f t="shared" si="174"/>
        <v>11.594516386947035</v>
      </c>
      <c r="D1887" s="2">
        <f t="shared" si="176"/>
        <v>11.153492256154648</v>
      </c>
      <c r="E1887" s="2">
        <f t="shared" si="175"/>
        <v>0.44102413079238723</v>
      </c>
      <c r="F1887" s="2">
        <f t="shared" si="173"/>
        <v>0.36607728861908156</v>
      </c>
      <c r="G1887" s="2">
        <f t="shared" si="171"/>
        <v>7.4946842173305661E-2</v>
      </c>
      <c r="H1887" s="2" t="str">
        <f t="shared" si="172"/>
        <v>Sell</v>
      </c>
    </row>
    <row r="1888" spans="1:8" ht="13.5" x14ac:dyDescent="0.25">
      <c r="A1888" s="3">
        <f>TITRES_STAT!B1891</f>
        <v>45054</v>
      </c>
      <c r="B1888" s="6">
        <f>TITRES_STAT!D1891</f>
        <v>10.509499999999999</v>
      </c>
      <c r="C1888" s="2">
        <f t="shared" si="174"/>
        <v>11.501360019724414</v>
      </c>
      <c r="D1888" s="2">
        <f t="shared" si="176"/>
        <v>11.105789126069118</v>
      </c>
      <c r="E1888" s="2">
        <f t="shared" si="175"/>
        <v>0.39557089365529663</v>
      </c>
      <c r="F1888" s="2">
        <f t="shared" si="173"/>
        <v>0.3719760096263246</v>
      </c>
      <c r="G1888" s="2">
        <f t="shared" si="171"/>
        <v>2.359488402897203E-2</v>
      </c>
      <c r="H1888" s="2" t="str">
        <f t="shared" si="172"/>
        <v>Sell</v>
      </c>
    </row>
    <row r="1889" spans="1:8" ht="13.5" x14ac:dyDescent="0.25">
      <c r="A1889" s="3">
        <f>TITRES_STAT!B1892</f>
        <v>45055</v>
      </c>
      <c r="B1889" s="6">
        <f>TITRES_STAT!D1892</f>
        <v>10.039999999999999</v>
      </c>
      <c r="C1889" s="2">
        <f t="shared" si="174"/>
        <v>11.422535401305273</v>
      </c>
      <c r="D1889" s="2">
        <f t="shared" si="176"/>
        <v>11.02684178339733</v>
      </c>
      <c r="E1889" s="2">
        <f t="shared" si="175"/>
        <v>0.39569361790794311</v>
      </c>
      <c r="F1889" s="2">
        <f t="shared" si="173"/>
        <v>0.37671953128264835</v>
      </c>
      <c r="G1889" s="2">
        <f t="shared" si="171"/>
        <v>1.8974086625294762E-2</v>
      </c>
      <c r="H1889" s="2" t="str">
        <f t="shared" si="172"/>
        <v>Sell</v>
      </c>
    </row>
    <row r="1890" spans="1:8" ht="13.5" x14ac:dyDescent="0.25">
      <c r="A1890" s="3">
        <f>TITRES_STAT!B1893</f>
        <v>45056</v>
      </c>
      <c r="B1890" s="6">
        <f>TITRES_STAT!D1893</f>
        <v>9.99</v>
      </c>
      <c r="C1890" s="2">
        <f t="shared" si="174"/>
        <v>11.282068416489079</v>
      </c>
      <c r="D1890" s="2">
        <f t="shared" si="176"/>
        <v>10.950038688330862</v>
      </c>
      <c r="E1890" s="2">
        <f t="shared" si="175"/>
        <v>0.33202972815821674</v>
      </c>
      <c r="F1890" s="2">
        <f t="shared" si="173"/>
        <v>0.36778157065776207</v>
      </c>
      <c r="G1890" s="2">
        <f t="shared" si="171"/>
        <v>-3.5751842499545328E-2</v>
      </c>
      <c r="H1890" s="2" t="str">
        <f t="shared" si="172"/>
        <v>Hold</v>
      </c>
    </row>
    <row r="1891" spans="1:8" ht="13.5" x14ac:dyDescent="0.25">
      <c r="A1891" s="3">
        <f>TITRES_STAT!B1894</f>
        <v>45057</v>
      </c>
      <c r="B1891" s="6">
        <f>TITRES_STAT!D1894</f>
        <v>9.99</v>
      </c>
      <c r="C1891" s="2">
        <f t="shared" si="174"/>
        <v>11.16321173702922</v>
      </c>
      <c r="D1891" s="2">
        <f t="shared" si="176"/>
        <v>10.878924711417465</v>
      </c>
      <c r="E1891" s="2">
        <f t="shared" si="175"/>
        <v>0.28428702561175534</v>
      </c>
      <c r="F1891" s="2">
        <f t="shared" si="173"/>
        <v>0.35108266164856072</v>
      </c>
      <c r="G1891" s="2">
        <f t="shared" si="171"/>
        <v>-6.6795636036805384E-2</v>
      </c>
      <c r="H1891" s="2" t="str">
        <f t="shared" si="172"/>
        <v>Hold</v>
      </c>
    </row>
    <row r="1892" spans="1:8" ht="13.5" x14ac:dyDescent="0.25">
      <c r="A1892" s="3">
        <f>TITRES_STAT!B1895</f>
        <v>45058</v>
      </c>
      <c r="B1892" s="6">
        <f>TITRES_STAT!D1895</f>
        <v>9.99</v>
      </c>
      <c r="C1892" s="2">
        <f t="shared" si="174"/>
        <v>11.062640700563186</v>
      </c>
      <c r="D1892" s="2">
        <f t="shared" si="176"/>
        <v>10.813078436497653</v>
      </c>
      <c r="E1892" s="2">
        <f t="shared" si="175"/>
        <v>0.24956226406553306</v>
      </c>
      <c r="F1892" s="2">
        <f t="shared" si="173"/>
        <v>0.33077858213195521</v>
      </c>
      <c r="G1892" s="2">
        <f t="shared" ref="G1892:G1955" si="177">E1892-F1892</f>
        <v>-8.1216318066422155E-2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45061</v>
      </c>
      <c r="B1893" s="6">
        <f>TITRES_STAT!D1896</f>
        <v>10</v>
      </c>
      <c r="C1893" s="2">
        <f t="shared" si="174"/>
        <v>10.977542131245773</v>
      </c>
      <c r="D1893" s="2">
        <f t="shared" si="176"/>
        <v>10.752850404164493</v>
      </c>
      <c r="E1893" s="2">
        <f t="shared" si="175"/>
        <v>0.22469172708128049</v>
      </c>
      <c r="F1893" s="2">
        <f t="shared" ref="F1893:F1956" si="179">(E1893*(2/(10)))+((1-(2/10))*F1892)</f>
        <v>0.30956121112182033</v>
      </c>
      <c r="G1893" s="2">
        <f t="shared" si="177"/>
        <v>-8.4869484040539844E-2</v>
      </c>
      <c r="H1893" s="2" t="str">
        <f t="shared" si="178"/>
        <v>Hold</v>
      </c>
    </row>
    <row r="1894" spans="1:8" ht="13.5" x14ac:dyDescent="0.25">
      <c r="A1894" s="3">
        <f>TITRES_STAT!B1897</f>
        <v>45062</v>
      </c>
      <c r="B1894" s="6">
        <f>TITRES_STAT!D1897</f>
        <v>10</v>
      </c>
      <c r="C1894" s="2">
        <f t="shared" si="174"/>
        <v>10.905535649515654</v>
      </c>
      <c r="D1894" s="2">
        <f t="shared" si="176"/>
        <v>10.697083707559715</v>
      </c>
      <c r="E1894" s="2">
        <f t="shared" si="175"/>
        <v>0.20845194195593919</v>
      </c>
      <c r="F1894" s="2">
        <f t="shared" si="179"/>
        <v>0.28933935728864413</v>
      </c>
      <c r="G1894" s="2">
        <f t="shared" si="177"/>
        <v>-8.0887415332704937E-2</v>
      </c>
      <c r="H1894" s="2" t="str">
        <f t="shared" si="178"/>
        <v>Hold</v>
      </c>
    </row>
    <row r="1895" spans="1:8" ht="13.5" x14ac:dyDescent="0.25">
      <c r="A1895" s="3">
        <f>TITRES_STAT!B1898</f>
        <v>45063</v>
      </c>
      <c r="B1895" s="6">
        <f>TITRES_STAT!D1898</f>
        <v>10</v>
      </c>
      <c r="C1895" s="2">
        <f t="shared" si="174"/>
        <v>10.844607088051708</v>
      </c>
      <c r="D1895" s="2">
        <f t="shared" si="176"/>
        <v>10.645447877370106</v>
      </c>
      <c r="E1895" s="2">
        <f t="shared" si="175"/>
        <v>0.19915921068160181</v>
      </c>
      <c r="F1895" s="2">
        <f t="shared" si="179"/>
        <v>0.27130332796723566</v>
      </c>
      <c r="G1895" s="2">
        <f t="shared" si="177"/>
        <v>-7.2144117285633858E-2</v>
      </c>
      <c r="H1895" s="2" t="str">
        <f t="shared" si="178"/>
        <v>Hold</v>
      </c>
    </row>
    <row r="1896" spans="1:8" ht="13.5" x14ac:dyDescent="0.25">
      <c r="A1896" s="3">
        <f>TITRES_STAT!B1899</f>
        <v>45064</v>
      </c>
      <c r="B1896" s="6">
        <f>TITRES_STAT!D1899</f>
        <v>10</v>
      </c>
      <c r="C1896" s="2">
        <f t="shared" si="174"/>
        <v>10.793052151428368</v>
      </c>
      <c r="D1896" s="2">
        <f t="shared" si="176"/>
        <v>10.597636923490839</v>
      </c>
      <c r="E1896" s="2">
        <f t="shared" si="175"/>
        <v>0.19541522793752897</v>
      </c>
      <c r="F1896" s="2">
        <f t="shared" si="179"/>
        <v>0.25612570796129436</v>
      </c>
      <c r="G1896" s="2">
        <f t="shared" si="177"/>
        <v>-6.071048002376539E-2</v>
      </c>
      <c r="H1896" s="2" t="str">
        <f t="shared" si="178"/>
        <v>Hold</v>
      </c>
    </row>
    <row r="1897" spans="1:8" ht="13.5" x14ac:dyDescent="0.25">
      <c r="A1897" s="3">
        <f>TITRES_STAT!B1900</f>
        <v>45065</v>
      </c>
      <c r="B1897" s="6">
        <f>TITRES_STAT!D1900</f>
        <v>10</v>
      </c>
      <c r="C1897" s="2">
        <f t="shared" si="174"/>
        <v>10.749428743516312</v>
      </c>
      <c r="D1897" s="2">
        <f t="shared" si="176"/>
        <v>10.553367521750777</v>
      </c>
      <c r="E1897" s="2">
        <f t="shared" si="175"/>
        <v>0.1960612217655342</v>
      </c>
      <c r="F1897" s="2">
        <f t="shared" si="179"/>
        <v>0.24411281072214236</v>
      </c>
      <c r="G1897" s="2">
        <f t="shared" si="177"/>
        <v>-4.805158895660816E-2</v>
      </c>
      <c r="H1897" s="2" t="str">
        <f t="shared" si="178"/>
        <v>Hold</v>
      </c>
    </row>
    <row r="1898" spans="1:8" ht="13.5" x14ac:dyDescent="0.25">
      <c r="A1898" s="3">
        <f>TITRES_STAT!B1901</f>
        <v>45068</v>
      </c>
      <c r="B1898" s="6">
        <f>TITRES_STAT!D1901</f>
        <v>10</v>
      </c>
      <c r="C1898" s="2">
        <f t="shared" si="174"/>
        <v>10.712516629129187</v>
      </c>
      <c r="D1898" s="2">
        <f t="shared" si="176"/>
        <v>10.512377334954424</v>
      </c>
      <c r="E1898" s="2">
        <f t="shared" si="175"/>
        <v>0.20013929417476284</v>
      </c>
      <c r="F1898" s="2">
        <f t="shared" si="179"/>
        <v>0.23531810741266648</v>
      </c>
      <c r="G1898" s="2">
        <f t="shared" si="177"/>
        <v>-3.5178813237903644E-2</v>
      </c>
      <c r="H1898" s="2" t="str">
        <f t="shared" si="178"/>
        <v>Hold</v>
      </c>
    </row>
    <row r="1899" spans="1:8" ht="13.5" x14ac:dyDescent="0.25">
      <c r="A1899" s="3">
        <f>TITRES_STAT!B1902</f>
        <v>45069</v>
      </c>
      <c r="B1899" s="6">
        <f>TITRES_STAT!D1902</f>
        <v>10</v>
      </c>
      <c r="C1899" s="2">
        <f t="shared" si="174"/>
        <v>10.609052532340081</v>
      </c>
      <c r="D1899" s="2">
        <f t="shared" si="176"/>
        <v>10.474423458291133</v>
      </c>
      <c r="E1899" s="2">
        <f t="shared" si="175"/>
        <v>0.13462907404894864</v>
      </c>
      <c r="F1899" s="2">
        <f t="shared" si="179"/>
        <v>0.21518030073992292</v>
      </c>
      <c r="G1899" s="2">
        <f t="shared" si="177"/>
        <v>-8.0551226690974281E-2</v>
      </c>
      <c r="H1899" s="2" t="str">
        <f t="shared" si="178"/>
        <v>Hold</v>
      </c>
    </row>
    <row r="1900" spans="1:8" ht="13.5" x14ac:dyDescent="0.25">
      <c r="A1900" s="3">
        <f>TITRES_STAT!B1903</f>
        <v>45070</v>
      </c>
      <c r="B1900" s="6">
        <f>TITRES_STAT!D1903</f>
        <v>10</v>
      </c>
      <c r="C1900" s="2">
        <f t="shared" si="174"/>
        <v>10.513813681210838</v>
      </c>
      <c r="D1900" s="2">
        <f t="shared" si="176"/>
        <v>10.439280979899197</v>
      </c>
      <c r="E1900" s="2">
        <f t="shared" si="175"/>
        <v>7.4532701311641247E-2</v>
      </c>
      <c r="F1900" s="2">
        <f t="shared" si="179"/>
        <v>0.18705078085426657</v>
      </c>
      <c r="G1900" s="2">
        <f t="shared" si="177"/>
        <v>-0.11251807954262533</v>
      </c>
      <c r="H1900" s="2" t="str">
        <f t="shared" si="178"/>
        <v>Hold</v>
      </c>
    </row>
    <row r="1901" spans="1:8" ht="13.5" x14ac:dyDescent="0.25">
      <c r="A1901" s="3">
        <f>TITRES_STAT!B1904</f>
        <v>45071</v>
      </c>
      <c r="B1901" s="6">
        <f>TITRES_STAT!D1904</f>
        <v>10</v>
      </c>
      <c r="C1901" s="2">
        <f t="shared" si="174"/>
        <v>10.433226961024555</v>
      </c>
      <c r="D1901" s="2">
        <f t="shared" si="176"/>
        <v>10.406741648054812</v>
      </c>
      <c r="E1901" s="2">
        <f t="shared" si="175"/>
        <v>2.6485312969743546E-2</v>
      </c>
      <c r="F1901" s="2">
        <f t="shared" si="179"/>
        <v>0.15493768727736199</v>
      </c>
      <c r="G1901" s="2">
        <f t="shared" si="177"/>
        <v>-0.12845237430761844</v>
      </c>
      <c r="H1901" s="2" t="str">
        <f t="shared" si="178"/>
        <v>Hold</v>
      </c>
    </row>
    <row r="1902" spans="1:8" ht="13.5" x14ac:dyDescent="0.25">
      <c r="A1902" s="3">
        <f>TITRES_STAT!B1905</f>
        <v>45072</v>
      </c>
      <c r="B1902" s="6">
        <f>TITRES_STAT!D1905</f>
        <v>10</v>
      </c>
      <c r="C1902" s="2">
        <f t="shared" si="174"/>
        <v>10.365038197790009</v>
      </c>
      <c r="D1902" s="2">
        <f t="shared" si="176"/>
        <v>10.376612637087788</v>
      </c>
      <c r="E1902" s="2">
        <f t="shared" si="175"/>
        <v>-1.1574439297779904E-2</v>
      </c>
      <c r="F1902" s="2">
        <f t="shared" si="179"/>
        <v>0.12163526196233361</v>
      </c>
      <c r="G1902" s="2">
        <f t="shared" si="177"/>
        <v>-0.1332097012601135</v>
      </c>
      <c r="H1902" s="2" t="str">
        <f t="shared" si="178"/>
        <v>Hold</v>
      </c>
    </row>
    <row r="1903" spans="1:8" ht="13.5" x14ac:dyDescent="0.25">
      <c r="A1903" s="3">
        <f>TITRES_STAT!B1906</f>
        <v>45075</v>
      </c>
      <c r="B1903" s="6">
        <f>TITRES_STAT!D1906</f>
        <v>10</v>
      </c>
      <c r="C1903" s="2">
        <f t="shared" si="174"/>
        <v>10.308878475053083</v>
      </c>
      <c r="D1903" s="2">
        <f t="shared" si="176"/>
        <v>10.348715404710916</v>
      </c>
      <c r="E1903" s="2">
        <f t="shared" si="175"/>
        <v>-3.9836929657832698E-2</v>
      </c>
      <c r="F1903" s="2">
        <f t="shared" si="179"/>
        <v>8.9340823638300357E-2</v>
      </c>
      <c r="G1903" s="2">
        <f t="shared" si="177"/>
        <v>-0.12917775329613307</v>
      </c>
      <c r="H1903" s="2" t="str">
        <f t="shared" si="178"/>
        <v>Hold</v>
      </c>
    </row>
    <row r="1904" spans="1:8" ht="13.5" x14ac:dyDescent="0.25">
      <c r="A1904" s="3">
        <f>TITRES_STAT!B1907</f>
        <v>45076</v>
      </c>
      <c r="B1904" s="6">
        <f>TITRES_STAT!D1907</f>
        <v>10</v>
      </c>
      <c r="C1904" s="2">
        <f t="shared" si="174"/>
        <v>10.261358709660302</v>
      </c>
      <c r="D1904" s="2">
        <f t="shared" si="176"/>
        <v>10.322884633991588</v>
      </c>
      <c r="E1904" s="2">
        <f t="shared" si="175"/>
        <v>-6.1525924331286674E-2</v>
      </c>
      <c r="F1904" s="2">
        <f t="shared" si="179"/>
        <v>5.916747404438296E-2</v>
      </c>
      <c r="G1904" s="2">
        <f t="shared" si="177"/>
        <v>-0.12069339837566964</v>
      </c>
      <c r="H1904" s="2" t="str">
        <f t="shared" si="178"/>
        <v>Hold</v>
      </c>
    </row>
    <row r="1905" spans="1:8" ht="13.5" x14ac:dyDescent="0.25">
      <c r="A1905" s="3">
        <f>TITRES_STAT!B1908</f>
        <v>45077</v>
      </c>
      <c r="B1905" s="6">
        <f>TITRES_STAT!D1908</f>
        <v>10.45</v>
      </c>
      <c r="C1905" s="2">
        <f t="shared" si="174"/>
        <v>10.22114967740487</v>
      </c>
      <c r="D1905" s="2">
        <f t="shared" si="176"/>
        <v>10.332300587029248</v>
      </c>
      <c r="E1905" s="2">
        <f t="shared" si="175"/>
        <v>-0.1111509096243779</v>
      </c>
      <c r="F1905" s="2">
        <f t="shared" si="179"/>
        <v>2.5103797310630789E-2</v>
      </c>
      <c r="G1905" s="2">
        <f t="shared" si="177"/>
        <v>-0.13625470693500868</v>
      </c>
      <c r="H1905" s="2" t="str">
        <f t="shared" si="178"/>
        <v>Hold</v>
      </c>
    </row>
    <row r="1906" spans="1:8" ht="13.5" x14ac:dyDescent="0.25">
      <c r="A1906" s="3">
        <f>TITRES_STAT!B1909</f>
        <v>45078</v>
      </c>
      <c r="B1906" s="6">
        <f>TITRES_STAT!D1909</f>
        <v>10.92</v>
      </c>
      <c r="C1906" s="2">
        <f t="shared" si="174"/>
        <v>10.187126650111813</v>
      </c>
      <c r="D1906" s="2">
        <f t="shared" si="176"/>
        <v>10.375833876878934</v>
      </c>
      <c r="E1906" s="2">
        <f t="shared" si="175"/>
        <v>-0.18870722676712148</v>
      </c>
      <c r="F1906" s="2">
        <f t="shared" si="179"/>
        <v>-1.765840750491967E-2</v>
      </c>
      <c r="G1906" s="2">
        <f t="shared" si="177"/>
        <v>-0.17104881926220181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6">
        <f>TITRES_STAT!D1910</f>
        <v>10.99</v>
      </c>
      <c r="C1907" s="2">
        <f t="shared" si="174"/>
        <v>10.158337934709994</v>
      </c>
      <c r="D1907" s="2">
        <f t="shared" si="176"/>
        <v>10.421327663776792</v>
      </c>
      <c r="E1907" s="2">
        <f t="shared" si="175"/>
        <v>-0.2629897290667973</v>
      </c>
      <c r="F1907" s="2">
        <f t="shared" si="179"/>
        <v>-6.6724671817295203E-2</v>
      </c>
      <c r="G1907" s="2">
        <f t="shared" si="177"/>
        <v>-0.19626505724950211</v>
      </c>
      <c r="H1907" s="2" t="str">
        <f t="shared" si="178"/>
        <v>Hold</v>
      </c>
    </row>
    <row r="1908" spans="1:8" ht="13.5" x14ac:dyDescent="0.25">
      <c r="A1908" s="3">
        <f>TITRES_STAT!B1911</f>
        <v>45082</v>
      </c>
      <c r="B1908" s="6">
        <f>TITRES_STAT!D1911</f>
        <v>10.99</v>
      </c>
      <c r="C1908" s="2">
        <f t="shared" si="174"/>
        <v>10.133978252446918</v>
      </c>
      <c r="D1908" s="2">
        <f t="shared" si="176"/>
        <v>10.463451540534066</v>
      </c>
      <c r="E1908" s="2">
        <f t="shared" si="175"/>
        <v>-0.32947328808714893</v>
      </c>
      <c r="F1908" s="2">
        <f t="shared" si="179"/>
        <v>-0.11927439507126594</v>
      </c>
      <c r="G1908" s="2">
        <f t="shared" si="177"/>
        <v>-0.21019889301588299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6">
        <f>TITRES_STAT!D1912</f>
        <v>11.29</v>
      </c>
      <c r="C1909" s="2">
        <f t="shared" si="174"/>
        <v>10.113366213608931</v>
      </c>
      <c r="D1909" s="2">
        <f t="shared" si="176"/>
        <v>10.524677352346359</v>
      </c>
      <c r="E1909" s="2">
        <f t="shared" si="175"/>
        <v>-0.41131113873742819</v>
      </c>
      <c r="F1909" s="2">
        <f t="shared" si="179"/>
        <v>-0.17768174380449842</v>
      </c>
      <c r="G1909" s="2">
        <f t="shared" si="177"/>
        <v>-0.23362939493292978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6">
        <f>TITRES_STAT!D1913</f>
        <v>11.29</v>
      </c>
      <c r="C1910" s="2">
        <f t="shared" si="174"/>
        <v>10.095925257669094</v>
      </c>
      <c r="D1910" s="2">
        <f t="shared" si="176"/>
        <v>10.581367918839222</v>
      </c>
      <c r="E1910" s="2">
        <f t="shared" si="175"/>
        <v>-0.48544266117012747</v>
      </c>
      <c r="F1910" s="2">
        <f t="shared" si="179"/>
        <v>-0.23923392727762424</v>
      </c>
      <c r="G1910" s="2">
        <f t="shared" si="177"/>
        <v>-0.24620873389250322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6">
        <f>TITRES_STAT!D1914</f>
        <v>11.29</v>
      </c>
      <c r="C1911" s="2">
        <f t="shared" si="174"/>
        <v>10.081167525720003</v>
      </c>
      <c r="D1911" s="2">
        <f t="shared" si="176"/>
        <v>10.63385918411039</v>
      </c>
      <c r="E1911" s="2">
        <f t="shared" si="175"/>
        <v>-0.55269165839038692</v>
      </c>
      <c r="F1911" s="2">
        <f t="shared" si="179"/>
        <v>-0.30192547350017679</v>
      </c>
      <c r="G1911" s="2">
        <f t="shared" si="177"/>
        <v>-0.25076618489021013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6">
        <f>TITRES_STAT!D1915</f>
        <v>11.29</v>
      </c>
      <c r="C1912" s="2">
        <f t="shared" si="174"/>
        <v>10.068680214070772</v>
      </c>
      <c r="D1912" s="2">
        <f t="shared" si="176"/>
        <v>10.682462207509621</v>
      </c>
      <c r="E1912" s="2">
        <f t="shared" si="175"/>
        <v>-0.61378199343884887</v>
      </c>
      <c r="F1912" s="2">
        <f t="shared" si="179"/>
        <v>-0.36429677748791123</v>
      </c>
      <c r="G1912" s="2">
        <f t="shared" si="177"/>
        <v>-0.24948521595093764</v>
      </c>
      <c r="H1912" s="2" t="str">
        <f t="shared" si="178"/>
        <v>Hold</v>
      </c>
    </row>
    <row r="1913" spans="1:8" ht="13.5" x14ac:dyDescent="0.25">
      <c r="A1913" s="3">
        <f>TITRES_STAT!B1916</f>
        <v>45089</v>
      </c>
      <c r="B1913" s="6">
        <f>TITRES_STAT!D1916</f>
        <v>11.3</v>
      </c>
      <c r="C1913" s="2">
        <f t="shared" si="174"/>
        <v>10.058114027290653</v>
      </c>
      <c r="D1913" s="2">
        <f t="shared" si="176"/>
        <v>10.728205747694094</v>
      </c>
      <c r="E1913" s="2">
        <f t="shared" si="175"/>
        <v>-0.67009172040344112</v>
      </c>
      <c r="F1913" s="2">
        <f t="shared" si="179"/>
        <v>-0.42545576607101721</v>
      </c>
      <c r="G1913" s="2">
        <f t="shared" si="177"/>
        <v>-0.24463595433242391</v>
      </c>
      <c r="H1913" s="2" t="str">
        <f t="shared" si="178"/>
        <v>Hold</v>
      </c>
    </row>
    <row r="1914" spans="1:8" ht="13.5" x14ac:dyDescent="0.25">
      <c r="A1914" s="3">
        <f>TITRES_STAT!B1917</f>
        <v>45090</v>
      </c>
      <c r="B1914" s="6">
        <f>TITRES_STAT!D1917</f>
        <v>11.3</v>
      </c>
      <c r="C1914" s="2">
        <f t="shared" si="174"/>
        <v>10.049173407707475</v>
      </c>
      <c r="D1914" s="2">
        <f t="shared" si="176"/>
        <v>10.770560877494532</v>
      </c>
      <c r="E1914" s="2">
        <f t="shared" si="175"/>
        <v>-0.72138746978705726</v>
      </c>
      <c r="F1914" s="2">
        <f t="shared" si="179"/>
        <v>-0.48464210681422526</v>
      </c>
      <c r="G1914" s="2">
        <f t="shared" si="177"/>
        <v>-0.236745362972832</v>
      </c>
      <c r="H1914" s="2" t="str">
        <f t="shared" si="178"/>
        <v>Hold</v>
      </c>
    </row>
    <row r="1915" spans="1:8" ht="13.5" x14ac:dyDescent="0.25">
      <c r="A1915" s="3">
        <f>TITRES_STAT!B1918</f>
        <v>45091</v>
      </c>
      <c r="B1915" s="6">
        <f>TITRES_STAT!D1918</f>
        <v>10.8</v>
      </c>
      <c r="C1915" s="2">
        <f t="shared" si="174"/>
        <v>10.110839037290939</v>
      </c>
      <c r="D1915" s="2">
        <f t="shared" si="176"/>
        <v>10.772741553235678</v>
      </c>
      <c r="E1915" s="2">
        <f t="shared" si="175"/>
        <v>-0.66190251594473892</v>
      </c>
      <c r="F1915" s="2">
        <f t="shared" si="179"/>
        <v>-0.52009418864032808</v>
      </c>
      <c r="G1915" s="2">
        <f t="shared" si="177"/>
        <v>-0.14180832730441084</v>
      </c>
      <c r="H1915" s="2" t="str">
        <f t="shared" si="178"/>
        <v>Hold</v>
      </c>
    </row>
    <row r="1916" spans="1:8" ht="13.5" x14ac:dyDescent="0.25">
      <c r="A1916" s="3">
        <f>TITRES_STAT!B1919</f>
        <v>45092</v>
      </c>
      <c r="B1916" s="6">
        <f>TITRES_STAT!D1919</f>
        <v>10.32</v>
      </c>
      <c r="C1916" s="2">
        <f t="shared" si="174"/>
        <v>10.235325339246179</v>
      </c>
      <c r="D1916" s="2">
        <f t="shared" si="176"/>
        <v>10.739205141884888</v>
      </c>
      <c r="E1916" s="2">
        <f t="shared" si="175"/>
        <v>-0.5038798026387088</v>
      </c>
      <c r="F1916" s="2">
        <f t="shared" si="179"/>
        <v>-0.51685131144000429</v>
      </c>
      <c r="G1916" s="2">
        <f t="shared" si="177"/>
        <v>1.2971508801295495E-2</v>
      </c>
      <c r="H1916" s="2" t="str">
        <f t="shared" si="178"/>
        <v>Sell</v>
      </c>
    </row>
    <row r="1917" spans="1:8" ht="13.5" x14ac:dyDescent="0.25">
      <c r="A1917" s="3">
        <f>TITRES_STAT!B1920</f>
        <v>45093</v>
      </c>
      <c r="B1917" s="6">
        <f>TITRES_STAT!D1920</f>
        <v>10</v>
      </c>
      <c r="C1917" s="2">
        <f t="shared" si="174"/>
        <v>10.351429133208306</v>
      </c>
      <c r="D1917" s="2">
        <f t="shared" si="176"/>
        <v>10.684449205448971</v>
      </c>
      <c r="E1917" s="2">
        <f t="shared" si="175"/>
        <v>-0.33302007224066443</v>
      </c>
      <c r="F1917" s="2">
        <f t="shared" si="179"/>
        <v>-0.48008506360013636</v>
      </c>
      <c r="G1917" s="2">
        <f t="shared" si="177"/>
        <v>0.14706499135947193</v>
      </c>
      <c r="H1917" s="2" t="str">
        <f t="shared" si="178"/>
        <v>Sell</v>
      </c>
    </row>
    <row r="1918" spans="1:8" ht="13.5" x14ac:dyDescent="0.25">
      <c r="A1918" s="3">
        <f>TITRES_STAT!B1921</f>
        <v>45096</v>
      </c>
      <c r="B1918" s="6">
        <f>TITRES_STAT!D1921</f>
        <v>10</v>
      </c>
      <c r="C1918" s="2">
        <f t="shared" si="174"/>
        <v>10.449670805022413</v>
      </c>
      <c r="D1918" s="2">
        <f t="shared" si="176"/>
        <v>10.633749264304603</v>
      </c>
      <c r="E1918" s="2">
        <f t="shared" si="175"/>
        <v>-0.18407845928219047</v>
      </c>
      <c r="F1918" s="2">
        <f t="shared" si="179"/>
        <v>-0.42088374273654716</v>
      </c>
      <c r="G1918" s="2">
        <f t="shared" si="177"/>
        <v>0.2368052834543567</v>
      </c>
      <c r="H1918" s="2" t="str">
        <f t="shared" si="178"/>
        <v>Sell</v>
      </c>
    </row>
    <row r="1919" spans="1:8" ht="13.5" x14ac:dyDescent="0.25">
      <c r="A1919" s="3">
        <f>TITRES_STAT!B1922</f>
        <v>45097</v>
      </c>
      <c r="B1919" s="6">
        <f>TITRES_STAT!D1922</f>
        <v>10</v>
      </c>
      <c r="C1919" s="2">
        <f t="shared" si="174"/>
        <v>10.578952219634349</v>
      </c>
      <c r="D1919" s="2">
        <f t="shared" si="176"/>
        <v>10.586804874356114</v>
      </c>
      <c r="E1919" s="2">
        <f t="shared" si="175"/>
        <v>-7.8526547217645515E-3</v>
      </c>
      <c r="F1919" s="2">
        <f t="shared" si="179"/>
        <v>-0.33827752513359066</v>
      </c>
      <c r="G1919" s="2">
        <f t="shared" si="177"/>
        <v>0.33042487041182611</v>
      </c>
      <c r="H1919" s="2" t="str">
        <f t="shared" si="178"/>
        <v>Sell</v>
      </c>
    </row>
    <row r="1920" spans="1:8" ht="13.5" x14ac:dyDescent="0.25">
      <c r="A1920" s="3">
        <f>TITRES_STAT!B1923</f>
        <v>45098</v>
      </c>
      <c r="B1920" s="6">
        <f>TITRES_STAT!D1923</f>
        <v>10</v>
      </c>
      <c r="C1920" s="2">
        <f t="shared" si="174"/>
        <v>10.688344185844448</v>
      </c>
      <c r="D1920" s="2">
        <f t="shared" si="176"/>
        <v>10.543337846626031</v>
      </c>
      <c r="E1920" s="2">
        <f t="shared" si="175"/>
        <v>0.14500633921841732</v>
      </c>
      <c r="F1920" s="2">
        <f t="shared" si="179"/>
        <v>-0.24162075226318908</v>
      </c>
      <c r="G1920" s="2">
        <f t="shared" si="177"/>
        <v>0.3866270914816064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6">
        <f>TITRES_STAT!D1924</f>
        <v>10</v>
      </c>
      <c r="C1921" s="2">
        <f t="shared" si="174"/>
        <v>10.780906618791455</v>
      </c>
      <c r="D1921" s="2">
        <f t="shared" si="176"/>
        <v>10.503090598727805</v>
      </c>
      <c r="E1921" s="2">
        <f t="shared" si="175"/>
        <v>0.27781602006364992</v>
      </c>
      <c r="F1921" s="2">
        <f t="shared" si="179"/>
        <v>-0.13773339779782129</v>
      </c>
      <c r="G1921" s="2">
        <f t="shared" si="177"/>
        <v>0.4155494178614712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6">
        <f>TITRES_STAT!D1925</f>
        <v>10.45</v>
      </c>
      <c r="C1922" s="2">
        <f t="shared" si="174"/>
        <v>10.859228677438923</v>
      </c>
      <c r="D1922" s="2">
        <f t="shared" si="176"/>
        <v>10.499157961785004</v>
      </c>
      <c r="E1922" s="2">
        <f t="shared" si="175"/>
        <v>0.36007071565391868</v>
      </c>
      <c r="F1922" s="2">
        <f t="shared" si="179"/>
        <v>-3.8172575107473308E-2</v>
      </c>
      <c r="G1922" s="2">
        <f t="shared" si="177"/>
        <v>0.39824329076139198</v>
      </c>
      <c r="H1922" s="2" t="str">
        <f t="shared" si="178"/>
        <v>Sell</v>
      </c>
    </row>
    <row r="1923" spans="1:8" ht="13.5" x14ac:dyDescent="0.25">
      <c r="A1923" s="3">
        <f>TITRES_STAT!B1926</f>
        <v>45103</v>
      </c>
      <c r="B1923" s="6">
        <f>TITRES_STAT!D1926</f>
        <v>10.45</v>
      </c>
      <c r="C1923" s="2">
        <f t="shared" si="174"/>
        <v>10.927039650140628</v>
      </c>
      <c r="D1923" s="2">
        <f t="shared" si="176"/>
        <v>10.495516631282412</v>
      </c>
      <c r="E1923" s="2">
        <f t="shared" si="175"/>
        <v>0.43152301885821664</v>
      </c>
      <c r="F1923" s="2">
        <f t="shared" si="179"/>
        <v>5.5766543685664693E-2</v>
      </c>
      <c r="G1923" s="2">
        <f t="shared" si="177"/>
        <v>0.37575647517255195</v>
      </c>
      <c r="H1923" s="2" t="str">
        <f t="shared" si="178"/>
        <v>Sell</v>
      </c>
    </row>
    <row r="1924" spans="1:8" ht="13.5" x14ac:dyDescent="0.25">
      <c r="A1924" s="3">
        <f>TITRES_STAT!B1927</f>
        <v>45104</v>
      </c>
      <c r="B1924" s="6">
        <f>TITRES_STAT!D1927</f>
        <v>10.45</v>
      </c>
      <c r="C1924" s="2">
        <f t="shared" si="174"/>
        <v>10.984418165503609</v>
      </c>
      <c r="D1924" s="2">
        <f t="shared" si="176"/>
        <v>10.492145028965195</v>
      </c>
      <c r="E1924" s="2">
        <f t="shared" si="175"/>
        <v>0.49227313653841343</v>
      </c>
      <c r="F1924" s="2">
        <f t="shared" si="179"/>
        <v>0.14306786225621443</v>
      </c>
      <c r="G1924" s="2">
        <f t="shared" si="177"/>
        <v>0.349205274282199</v>
      </c>
      <c r="H1924" s="2" t="str">
        <f t="shared" si="178"/>
        <v>Sell</v>
      </c>
    </row>
    <row r="1925" spans="1:8" ht="13.5" x14ac:dyDescent="0.25">
      <c r="A1925" s="3">
        <f>TITRES_STAT!B1928</f>
        <v>45107</v>
      </c>
      <c r="B1925" s="6">
        <f>TITRES_STAT!D1928</f>
        <v>10.45</v>
      </c>
      <c r="C1925" s="2">
        <f t="shared" si="174"/>
        <v>10.956046140041515</v>
      </c>
      <c r="D1925" s="2">
        <f t="shared" si="176"/>
        <v>10.489023174967773</v>
      </c>
      <c r="E1925" s="2">
        <f t="shared" si="175"/>
        <v>0.46702296507374186</v>
      </c>
      <c r="F1925" s="2">
        <f t="shared" si="179"/>
        <v>0.20785888281971993</v>
      </c>
      <c r="G1925" s="2">
        <f t="shared" si="177"/>
        <v>0.25916408225402193</v>
      </c>
      <c r="H1925" s="2" t="str">
        <f t="shared" si="178"/>
        <v>Sell</v>
      </c>
    </row>
    <row r="1926" spans="1:8" ht="13.5" x14ac:dyDescent="0.25">
      <c r="A1926" s="3">
        <f>TITRES_STAT!B1929</f>
        <v>45110</v>
      </c>
      <c r="B1926" s="6">
        <f>TITRES_STAT!D1929</f>
        <v>10.45</v>
      </c>
      <c r="C1926" s="2">
        <f t="shared" si="174"/>
        <v>10.858192887727435</v>
      </c>
      <c r="D1926" s="2">
        <f t="shared" si="176"/>
        <v>10.486132569414604</v>
      </c>
      <c r="E1926" s="2">
        <f t="shared" si="175"/>
        <v>0.37206031831283148</v>
      </c>
      <c r="F1926" s="2">
        <f t="shared" si="179"/>
        <v>0.24069916991834223</v>
      </c>
      <c r="G1926" s="2">
        <f t="shared" si="177"/>
        <v>0.13136114839448926</v>
      </c>
      <c r="H1926" s="2" t="str">
        <f t="shared" si="178"/>
        <v>Sell</v>
      </c>
    </row>
    <row r="1927" spans="1:8" ht="13.5" x14ac:dyDescent="0.25">
      <c r="A1927" s="3">
        <f>TITRES_STAT!B1930</f>
        <v>45111</v>
      </c>
      <c r="B1927" s="6">
        <f>TITRES_STAT!D1930</f>
        <v>10.45</v>
      </c>
      <c r="C1927" s="2">
        <f t="shared" si="174"/>
        <v>10.726163212692445</v>
      </c>
      <c r="D1927" s="2">
        <f t="shared" si="176"/>
        <v>10.483456082791299</v>
      </c>
      <c r="E1927" s="2">
        <f t="shared" si="175"/>
        <v>0.24270712990114518</v>
      </c>
      <c r="F1927" s="2">
        <f t="shared" si="179"/>
        <v>0.24110076191490282</v>
      </c>
      <c r="G1927" s="2">
        <f t="shared" si="177"/>
        <v>1.606367986242363E-3</v>
      </c>
      <c r="H1927" s="2" t="str">
        <f t="shared" si="178"/>
        <v>Sell</v>
      </c>
    </row>
    <row r="1928" spans="1:8" ht="13.5" x14ac:dyDescent="0.25">
      <c r="A1928" s="3">
        <f>TITRES_STAT!B1931</f>
        <v>45112</v>
      </c>
      <c r="B1928" s="6">
        <f>TITRES_STAT!D1931</f>
        <v>10.45</v>
      </c>
      <c r="C1928" s="2">
        <f t="shared" si="174"/>
        <v>10.614445795355145</v>
      </c>
      <c r="D1928" s="2">
        <f t="shared" si="176"/>
        <v>10.480977854436388</v>
      </c>
      <c r="E1928" s="2">
        <f t="shared" si="175"/>
        <v>0.13346794091875758</v>
      </c>
      <c r="F1928" s="2">
        <f t="shared" si="179"/>
        <v>0.21957419771567377</v>
      </c>
      <c r="G1928" s="2">
        <f t="shared" si="177"/>
        <v>-8.6106256796916192E-2</v>
      </c>
      <c r="H1928" s="2" t="str">
        <f t="shared" si="178"/>
        <v>Hold</v>
      </c>
    </row>
    <row r="1929" spans="1:8" ht="13.5" x14ac:dyDescent="0.25">
      <c r="A1929" s="3">
        <f>TITRES_STAT!B1932</f>
        <v>45113</v>
      </c>
      <c r="B1929" s="6">
        <f>TITRES_STAT!D1932</f>
        <v>10.45</v>
      </c>
      <c r="C1929" s="2">
        <f t="shared" si="174"/>
        <v>10.519915672992814</v>
      </c>
      <c r="D1929" s="2">
        <f t="shared" si="176"/>
        <v>10.478683198552211</v>
      </c>
      <c r="E1929" s="2">
        <f t="shared" si="175"/>
        <v>4.1232474440603184E-2</v>
      </c>
      <c r="F1929" s="2">
        <f t="shared" si="179"/>
        <v>0.18390585306065965</v>
      </c>
      <c r="G1929" s="2">
        <f t="shared" si="177"/>
        <v>-0.14267337862005647</v>
      </c>
      <c r="H1929" s="2" t="str">
        <f t="shared" si="178"/>
        <v>Hold</v>
      </c>
    </row>
    <row r="1930" spans="1:8" ht="13.5" x14ac:dyDescent="0.25">
      <c r="A1930" s="3">
        <f>TITRES_STAT!B1933</f>
        <v>45114</v>
      </c>
      <c r="B1930" s="6">
        <f>TITRES_STAT!D1933</f>
        <v>10.45</v>
      </c>
      <c r="C1930" s="2">
        <f t="shared" si="174"/>
        <v>10.439928646378535</v>
      </c>
      <c r="D1930" s="2">
        <f t="shared" si="176"/>
        <v>10.476558517177972</v>
      </c>
      <c r="E1930" s="2">
        <f t="shared" si="175"/>
        <v>-3.6629870799437469E-2</v>
      </c>
      <c r="F1930" s="2">
        <f t="shared" si="179"/>
        <v>0.13979870828864022</v>
      </c>
      <c r="G1930" s="2">
        <f t="shared" si="177"/>
        <v>-0.17642857908807769</v>
      </c>
      <c r="H1930" s="2" t="str">
        <f t="shared" si="178"/>
        <v>Hold</v>
      </c>
    </row>
    <row r="1931" spans="1:8" ht="13.5" x14ac:dyDescent="0.25">
      <c r="A1931" s="3">
        <f>TITRES_STAT!B1934</f>
        <v>45117</v>
      </c>
      <c r="B1931" s="6">
        <f>TITRES_STAT!D1934</f>
        <v>10.45</v>
      </c>
      <c r="C1931" s="2">
        <f t="shared" si="174"/>
        <v>10.372247316166453</v>
      </c>
      <c r="D1931" s="2">
        <f t="shared" si="176"/>
        <v>10.474591219609234</v>
      </c>
      <c r="E1931" s="2">
        <f t="shared" si="175"/>
        <v>-0.10234390344278133</v>
      </c>
      <c r="F1931" s="2">
        <f t="shared" si="179"/>
        <v>9.1370185942355908E-2</v>
      </c>
      <c r="G1931" s="2">
        <f t="shared" si="177"/>
        <v>-0.19371408938513723</v>
      </c>
      <c r="H1931" s="2" t="str">
        <f t="shared" si="178"/>
        <v>Hold</v>
      </c>
    </row>
    <row r="1932" spans="1:8" ht="13.5" x14ac:dyDescent="0.25">
      <c r="A1932" s="3">
        <f>TITRES_STAT!B1935</f>
        <v>45118</v>
      </c>
      <c r="B1932" s="6">
        <f>TITRES_STAT!D1935</f>
        <v>10.4</v>
      </c>
      <c r="C1932" s="2">
        <f t="shared" si="174"/>
        <v>10.38420926752546</v>
      </c>
      <c r="D1932" s="2">
        <f t="shared" si="176"/>
        <v>10.469065944082624</v>
      </c>
      <c r="E1932" s="2">
        <f t="shared" si="175"/>
        <v>-8.4856676557164334E-2</v>
      </c>
      <c r="F1932" s="2">
        <f t="shared" si="179"/>
        <v>5.6124813442451862E-2</v>
      </c>
      <c r="G1932" s="2">
        <f t="shared" si="177"/>
        <v>-0.14098148999961618</v>
      </c>
      <c r="H1932" s="2" t="str">
        <f t="shared" si="178"/>
        <v>Hold</v>
      </c>
    </row>
    <row r="1933" spans="1:8" ht="13.5" x14ac:dyDescent="0.25">
      <c r="A1933" s="3">
        <f>TITRES_STAT!B1936</f>
        <v>45119</v>
      </c>
      <c r="B1933" s="6">
        <f>TITRES_STAT!D1936</f>
        <v>10.4</v>
      </c>
      <c r="C1933" s="2">
        <f t="shared" si="174"/>
        <v>10.394330918675388</v>
      </c>
      <c r="D1933" s="2">
        <f t="shared" si="176"/>
        <v>10.463949948224652</v>
      </c>
      <c r="E1933" s="2">
        <f t="shared" si="175"/>
        <v>-6.96190295492638E-2</v>
      </c>
      <c r="F1933" s="2">
        <f t="shared" si="179"/>
        <v>3.0976044844108735E-2</v>
      </c>
      <c r="G1933" s="2">
        <f t="shared" si="177"/>
        <v>-0.10059507439337254</v>
      </c>
      <c r="H1933" s="2" t="str">
        <f t="shared" si="178"/>
        <v>Hold</v>
      </c>
    </row>
    <row r="1934" spans="1:8" ht="13.5" x14ac:dyDescent="0.25">
      <c r="A1934" s="3">
        <f>TITRES_STAT!B1937</f>
        <v>45120</v>
      </c>
      <c r="B1934" s="6">
        <f>TITRES_STAT!D1937</f>
        <v>10.45</v>
      </c>
      <c r="C1934" s="2">
        <f t="shared" si="174"/>
        <v>10.402895392725329</v>
      </c>
      <c r="D1934" s="2">
        <f t="shared" si="176"/>
        <v>10.462916618726529</v>
      </c>
      <c r="E1934" s="2">
        <f t="shared" si="175"/>
        <v>-6.0021226001200745E-2</v>
      </c>
      <c r="F1934" s="2">
        <f t="shared" si="179"/>
        <v>1.277659067504684E-2</v>
      </c>
      <c r="G1934" s="2">
        <f t="shared" si="177"/>
        <v>-7.2797816676247587E-2</v>
      </c>
      <c r="H1934" s="2" t="str">
        <f t="shared" si="178"/>
        <v>Hold</v>
      </c>
    </row>
    <row r="1935" spans="1:8" ht="13.5" x14ac:dyDescent="0.25">
      <c r="A1935" s="3">
        <f>TITRES_STAT!B1938</f>
        <v>45121</v>
      </c>
      <c r="B1935" s="6">
        <f>TITRES_STAT!D1938</f>
        <v>10.45</v>
      </c>
      <c r="C1935" s="2">
        <f t="shared" ref="C1935:C1998" si="180">$C$4*B1925+C1934*(1-$C$4)</f>
        <v>10.41014225538297</v>
      </c>
      <c r="D1935" s="2">
        <f t="shared" si="176"/>
        <v>10.461959832154193</v>
      </c>
      <c r="E1935" s="2">
        <f t="shared" si="175"/>
        <v>-5.1817576771222562E-2</v>
      </c>
      <c r="F1935" s="2">
        <f t="shared" si="179"/>
        <v>-1.4224281420703935E-4</v>
      </c>
      <c r="G1935" s="2">
        <f t="shared" si="177"/>
        <v>-5.1675333957015526E-2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6">
        <f>TITRES_STAT!D1939</f>
        <v>10.45</v>
      </c>
      <c r="C1936" s="2">
        <f t="shared" si="180"/>
        <v>10.416274216093282</v>
      </c>
      <c r="D1936" s="2">
        <f t="shared" si="176"/>
        <v>10.46107391866129</v>
      </c>
      <c r="E1936" s="2">
        <f t="shared" si="175"/>
        <v>-4.479970256800847E-2</v>
      </c>
      <c r="F1936" s="2">
        <f t="shared" si="179"/>
        <v>-9.0737347649673256E-3</v>
      </c>
      <c r="G1936" s="2">
        <f t="shared" si="177"/>
        <v>-3.5725967803041145E-2</v>
      </c>
      <c r="H1936" s="2" t="str">
        <f t="shared" si="178"/>
        <v>Hold</v>
      </c>
    </row>
    <row r="1937" spans="1:8" ht="13.5" x14ac:dyDescent="0.25">
      <c r="A1937" s="3">
        <f>TITRES_STAT!B1940</f>
        <v>45125</v>
      </c>
      <c r="B1937" s="6">
        <f>TITRES_STAT!D1940</f>
        <v>10.45</v>
      </c>
      <c r="C1937" s="2">
        <f t="shared" si="180"/>
        <v>10.421462798232776</v>
      </c>
      <c r="D1937" s="2">
        <f t="shared" si="176"/>
        <v>10.460253628390083</v>
      </c>
      <c r="E1937" s="2">
        <f t="shared" si="175"/>
        <v>-3.8790830157306999E-2</v>
      </c>
      <c r="F1937" s="2">
        <f t="shared" si="179"/>
        <v>-1.5017153843435261E-2</v>
      </c>
      <c r="G1937" s="2">
        <f t="shared" si="177"/>
        <v>-2.3773676313871738E-2</v>
      </c>
      <c r="H1937" s="2" t="str">
        <f t="shared" si="178"/>
        <v>Hold</v>
      </c>
    </row>
    <row r="1938" spans="1:8" ht="13.5" x14ac:dyDescent="0.25">
      <c r="A1938" s="3">
        <f>TITRES_STAT!B1941</f>
        <v>45127</v>
      </c>
      <c r="B1938" s="6">
        <f>TITRES_STAT!D1941</f>
        <v>10.45</v>
      </c>
      <c r="C1938" s="2">
        <f t="shared" si="180"/>
        <v>10.425853136966195</v>
      </c>
      <c r="D1938" s="2">
        <f t="shared" si="176"/>
        <v>10.459494100361187</v>
      </c>
      <c r="E1938" s="2">
        <f t="shared" si="175"/>
        <v>-3.364096339499234E-2</v>
      </c>
      <c r="F1938" s="2">
        <f t="shared" si="179"/>
        <v>-1.8741915753746678E-2</v>
      </c>
      <c r="G1938" s="2">
        <f t="shared" si="177"/>
        <v>-1.4899047641245663E-2</v>
      </c>
      <c r="H1938" s="2" t="str">
        <f t="shared" si="178"/>
        <v>Hold</v>
      </c>
    </row>
    <row r="1939" spans="1:8" ht="13.5" x14ac:dyDescent="0.25">
      <c r="A1939" s="3">
        <f>TITRES_STAT!B1942</f>
        <v>45128</v>
      </c>
      <c r="B1939" s="6">
        <f>TITRES_STAT!D1942</f>
        <v>10.45</v>
      </c>
      <c r="C1939" s="2">
        <f t="shared" si="180"/>
        <v>10.429568038971395</v>
      </c>
      <c r="D1939" s="2">
        <f t="shared" si="176"/>
        <v>10.458790833667766</v>
      </c>
      <c r="E1939" s="2">
        <f t="shared" si="175"/>
        <v>-2.9222794696371679E-2</v>
      </c>
      <c r="F1939" s="2">
        <f t="shared" si="179"/>
        <v>-2.0838091542271679E-2</v>
      </c>
      <c r="G1939" s="2">
        <f t="shared" si="177"/>
        <v>-8.3847031541000004E-3</v>
      </c>
      <c r="H1939" s="2" t="str">
        <f t="shared" si="178"/>
        <v>Hold</v>
      </c>
    </row>
    <row r="1940" spans="1:8" ht="13.5" x14ac:dyDescent="0.25">
      <c r="A1940" s="3">
        <f>TITRES_STAT!B1943</f>
        <v>45131</v>
      </c>
      <c r="B1940" s="6">
        <f>TITRES_STAT!D1943</f>
        <v>10.45</v>
      </c>
      <c r="C1940" s="2">
        <f t="shared" si="180"/>
        <v>10.432711417591179</v>
      </c>
      <c r="D1940" s="2">
        <f t="shared" si="176"/>
        <v>10.458139660803488</v>
      </c>
      <c r="E1940" s="2">
        <f t="shared" si="175"/>
        <v>-2.5428243212308743E-2</v>
      </c>
      <c r="F1940" s="2">
        <f t="shared" si="179"/>
        <v>-2.1756121876279091E-2</v>
      </c>
      <c r="G1940" s="2">
        <f t="shared" si="177"/>
        <v>-3.6721213360296524E-3</v>
      </c>
      <c r="H1940" s="2" t="str">
        <f t="shared" si="178"/>
        <v>Hold</v>
      </c>
    </row>
    <row r="1941" spans="1:8" ht="13.5" x14ac:dyDescent="0.25">
      <c r="A1941" s="3">
        <f>TITRES_STAT!B1944</f>
        <v>45133</v>
      </c>
      <c r="B1941" s="6">
        <f>TITRES_STAT!D1944</f>
        <v>10.45</v>
      </c>
      <c r="C1941" s="2">
        <f t="shared" si="180"/>
        <v>10.435371199500228</v>
      </c>
      <c r="D1941" s="2">
        <f t="shared" si="176"/>
        <v>10.457536722966191</v>
      </c>
      <c r="E1941" s="2">
        <f t="shared" si="175"/>
        <v>-2.2165523465963233E-2</v>
      </c>
      <c r="F1941" s="2">
        <f t="shared" si="179"/>
        <v>-2.183800219421592E-2</v>
      </c>
      <c r="G1941" s="2">
        <f t="shared" si="177"/>
        <v>-3.2752127174731291E-4</v>
      </c>
      <c r="H1941" s="2" t="str">
        <f t="shared" si="178"/>
        <v>Hold</v>
      </c>
    </row>
    <row r="1942" spans="1:8" ht="13.5" x14ac:dyDescent="0.25">
      <c r="A1942" s="3">
        <f>TITRES_STAT!B1945</f>
        <v>45134</v>
      </c>
      <c r="B1942" s="6">
        <f>TITRES_STAT!D1945</f>
        <v>10.45</v>
      </c>
      <c r="C1942" s="2">
        <f t="shared" si="180"/>
        <v>10.429929476500192</v>
      </c>
      <c r="D1942" s="2">
        <f t="shared" si="176"/>
        <v>10.456978447190917</v>
      </c>
      <c r="E1942" s="2">
        <f t="shared" si="175"/>
        <v>-2.7048970690724872E-2</v>
      </c>
      <c r="F1942" s="2">
        <f t="shared" si="179"/>
        <v>-2.288019589351771E-2</v>
      </c>
      <c r="G1942" s="2">
        <f t="shared" si="177"/>
        <v>-4.1687747972071615E-3</v>
      </c>
      <c r="H1942" s="2" t="str">
        <f t="shared" si="178"/>
        <v>Hold</v>
      </c>
    </row>
    <row r="1943" spans="1:8" ht="13.5" x14ac:dyDescent="0.25">
      <c r="A1943" s="3">
        <f>TITRES_STAT!B1946</f>
        <v>45135</v>
      </c>
      <c r="B1943" s="6">
        <f>TITRES_STAT!D1946</f>
        <v>10.45</v>
      </c>
      <c r="C1943" s="2">
        <f t="shared" si="180"/>
        <v>10.425324941654008</v>
      </c>
      <c r="D1943" s="2">
        <f t="shared" si="176"/>
        <v>10.456461525176774</v>
      </c>
      <c r="E1943" s="2">
        <f t="shared" si="175"/>
        <v>-3.1136583522766159E-2</v>
      </c>
      <c r="F1943" s="2">
        <f t="shared" si="179"/>
        <v>-2.45314734193674E-2</v>
      </c>
      <c r="G1943" s="2">
        <f t="shared" si="177"/>
        <v>-6.6051101033987591E-3</v>
      </c>
      <c r="H1943" s="2" t="str">
        <f t="shared" si="178"/>
        <v>Hold</v>
      </c>
    </row>
    <row r="1944" spans="1:8" ht="13.5" x14ac:dyDescent="0.25">
      <c r="A1944" s="3">
        <f>TITRES_STAT!B1947</f>
        <v>45138</v>
      </c>
      <c r="B1944" s="6">
        <f>TITRES_STAT!D1947</f>
        <v>10.45</v>
      </c>
      <c r="C1944" s="2">
        <f t="shared" si="180"/>
        <v>10.429121104476467</v>
      </c>
      <c r="D1944" s="2">
        <f t="shared" si="176"/>
        <v>10.455982893682197</v>
      </c>
      <c r="E1944" s="2">
        <f t="shared" si="175"/>
        <v>-2.6861789205730346E-2</v>
      </c>
      <c r="F1944" s="2">
        <f t="shared" si="179"/>
        <v>-2.4997536576639993E-2</v>
      </c>
      <c r="G1944" s="2">
        <f t="shared" si="177"/>
        <v>-1.864252629090353E-3</v>
      </c>
      <c r="H1944" s="2" t="str">
        <f t="shared" si="178"/>
        <v>Hold</v>
      </c>
    </row>
    <row r="1945" spans="1:8" ht="13.5" x14ac:dyDescent="0.25">
      <c r="A1945" s="3">
        <f>TITRES_STAT!B1948</f>
        <v>45139</v>
      </c>
      <c r="B1945" s="6">
        <f>TITRES_STAT!D1948</f>
        <v>10.45</v>
      </c>
      <c r="C1945" s="2">
        <f t="shared" si="180"/>
        <v>10.432333242249317</v>
      </c>
      <c r="D1945" s="2">
        <f t="shared" si="176"/>
        <v>10.455539716372405</v>
      </c>
      <c r="E1945" s="2">
        <f t="shared" si="175"/>
        <v>-2.3206474123087517E-2</v>
      </c>
      <c r="F1945" s="2">
        <f t="shared" si="179"/>
        <v>-2.46393240859295E-2</v>
      </c>
      <c r="G1945" s="2">
        <f t="shared" si="177"/>
        <v>1.4328499628419832E-3</v>
      </c>
      <c r="H1945" s="2" t="str">
        <f t="shared" si="178"/>
        <v>Sell</v>
      </c>
    </row>
    <row r="1946" spans="1:8" ht="13.5" x14ac:dyDescent="0.25">
      <c r="A1946" s="3">
        <f>TITRES_STAT!B1949</f>
        <v>45140</v>
      </c>
      <c r="B1946" s="6">
        <f>TITRES_STAT!D1949</f>
        <v>10.45</v>
      </c>
      <c r="C1946" s="2">
        <f t="shared" si="180"/>
        <v>10.435051204980191</v>
      </c>
      <c r="D1946" s="2">
        <f t="shared" si="176"/>
        <v>10.455129367011486</v>
      </c>
      <c r="E1946" s="2">
        <f t="shared" si="175"/>
        <v>-2.0078162031294866E-2</v>
      </c>
      <c r="F1946" s="2">
        <f t="shared" si="179"/>
        <v>-2.3727091675002573E-2</v>
      </c>
      <c r="G1946" s="2">
        <f t="shared" si="177"/>
        <v>3.6489296437077073E-3</v>
      </c>
      <c r="H1946" s="2" t="str">
        <f t="shared" si="178"/>
        <v>Sell</v>
      </c>
    </row>
    <row r="1947" spans="1:8" ht="13.5" x14ac:dyDescent="0.25">
      <c r="A1947" s="3">
        <f>TITRES_STAT!B1950</f>
        <v>45141</v>
      </c>
      <c r="B1947" s="6">
        <f>TITRES_STAT!D1950</f>
        <v>10.45</v>
      </c>
      <c r="C1947" s="2">
        <f t="shared" si="180"/>
        <v>10.437351019598623</v>
      </c>
      <c r="D1947" s="2">
        <f t="shared" si="176"/>
        <v>10.454749413899524</v>
      </c>
      <c r="E1947" s="2">
        <f t="shared" si="175"/>
        <v>-1.7398394300901288E-2</v>
      </c>
      <c r="F1947" s="2">
        <f t="shared" si="179"/>
        <v>-2.2461352200182316E-2</v>
      </c>
      <c r="G1947" s="2">
        <f t="shared" si="177"/>
        <v>5.062957899281028E-3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6">
        <f>TITRES_STAT!D1951</f>
        <v>10.45</v>
      </c>
      <c r="C1948" s="2">
        <f t="shared" si="180"/>
        <v>10.439297016583449</v>
      </c>
      <c r="D1948" s="2">
        <f t="shared" si="176"/>
        <v>10.454397605462521</v>
      </c>
      <c r="E1948" s="2">
        <f t="shared" ref="E1948:E2011" si="181">C1948-D1948</f>
        <v>-1.5100588879072063E-2</v>
      </c>
      <c r="F1948" s="2">
        <f t="shared" si="179"/>
        <v>-2.0989199535960266E-2</v>
      </c>
      <c r="G1948" s="2">
        <f t="shared" si="177"/>
        <v>5.8886106568882025E-3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6">
        <f>TITRES_STAT!D1952</f>
        <v>10.45</v>
      </c>
      <c r="C1949" s="2">
        <f t="shared" si="180"/>
        <v>10.440943629416765</v>
      </c>
      <c r="D1949" s="2">
        <f t="shared" ref="D1949:D2012" si="182">$D$4*B1949+(1-$D$4)*D1948</f>
        <v>10.454071856909742</v>
      </c>
      <c r="E1949" s="2">
        <f t="shared" si="181"/>
        <v>-1.3128227492977373E-2</v>
      </c>
      <c r="F1949" s="2">
        <f t="shared" si="179"/>
        <v>-1.941700512736369E-2</v>
      </c>
      <c r="G1949" s="2">
        <f t="shared" si="177"/>
        <v>6.2887776343863167E-3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6">
        <f>TITRES_STAT!D1953</f>
        <v>10.45</v>
      </c>
      <c r="C1950" s="2">
        <f t="shared" si="180"/>
        <v>10.4423369171988</v>
      </c>
      <c r="D1950" s="2">
        <f t="shared" si="182"/>
        <v>10.453770237879391</v>
      </c>
      <c r="E1950" s="2">
        <f t="shared" si="181"/>
        <v>-1.1433320680591663E-2</v>
      </c>
      <c r="F1950" s="2">
        <f t="shared" si="179"/>
        <v>-1.7820268238009286E-2</v>
      </c>
      <c r="G1950" s="2">
        <f t="shared" si="177"/>
        <v>6.3869475574176229E-3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6">
        <f>TITRES_STAT!D1954</f>
        <v>10.45</v>
      </c>
      <c r="C1951" s="2">
        <f t="shared" si="180"/>
        <v>10.443515853014368</v>
      </c>
      <c r="D1951" s="2">
        <f t="shared" si="182"/>
        <v>10.453490960999437</v>
      </c>
      <c r="E1951" s="2">
        <f t="shared" si="181"/>
        <v>-9.9751079850687319E-3</v>
      </c>
      <c r="F1951" s="2">
        <f t="shared" si="179"/>
        <v>-1.6251236187421175E-2</v>
      </c>
      <c r="G1951" s="2">
        <f t="shared" si="177"/>
        <v>6.2761282023524427E-3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6">
        <f>TITRES_STAT!D1955</f>
        <v>10.45</v>
      </c>
      <c r="C1952" s="2">
        <f t="shared" si="180"/>
        <v>10.44451341408908</v>
      </c>
      <c r="D1952" s="2">
        <f t="shared" si="182"/>
        <v>10.453232371295774</v>
      </c>
      <c r="E1952" s="2">
        <f t="shared" si="181"/>
        <v>-8.7189572066943555E-3</v>
      </c>
      <c r="F1952" s="2">
        <f t="shared" si="179"/>
        <v>-1.4744780391275811E-2</v>
      </c>
      <c r="G1952" s="2">
        <f t="shared" si="177"/>
        <v>6.0258231845814556E-3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6">
        <f>TITRES_STAT!D1956</f>
        <v>10.45</v>
      </c>
      <c r="C1953" s="2">
        <f t="shared" si="180"/>
        <v>10.445357504229221</v>
      </c>
      <c r="D1953" s="2">
        <f t="shared" si="182"/>
        <v>10.452992936384977</v>
      </c>
      <c r="E1953" s="2">
        <f t="shared" si="181"/>
        <v>-7.6354321557552396E-3</v>
      </c>
      <c r="F1953" s="2">
        <f t="shared" si="179"/>
        <v>-1.3322910744171697E-2</v>
      </c>
      <c r="G1953" s="2">
        <f t="shared" si="177"/>
        <v>5.6874785884164572E-3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6">
        <f>TITRES_STAT!D1957</f>
        <v>10.45</v>
      </c>
      <c r="C1954" s="2">
        <f t="shared" si="180"/>
        <v>10.446071734347802</v>
      </c>
      <c r="D1954" s="2">
        <f t="shared" si="182"/>
        <v>10.452771237393497</v>
      </c>
      <c r="E1954" s="2">
        <f t="shared" si="181"/>
        <v>-6.6995030456951099E-3</v>
      </c>
      <c r="F1954" s="2">
        <f t="shared" si="179"/>
        <v>-1.1998229204476379E-2</v>
      </c>
      <c r="G1954" s="2">
        <f t="shared" si="177"/>
        <v>5.2987261587812695E-3</v>
      </c>
      <c r="H1954" s="2" t="str">
        <f t="shared" si="178"/>
        <v>Sell</v>
      </c>
    </row>
    <row r="1955" spans="1:8" ht="13.5" x14ac:dyDescent="0.25">
      <c r="A1955" s="3">
        <f>TITRES_STAT!B1958</f>
        <v>45153</v>
      </c>
      <c r="B1955" s="6">
        <f>TITRES_STAT!D1958</f>
        <v>10.45</v>
      </c>
      <c r="C1955" s="2">
        <f t="shared" si="180"/>
        <v>10.446676082909677</v>
      </c>
      <c r="D1955" s="2">
        <f t="shared" si="182"/>
        <v>10.452565960549535</v>
      </c>
      <c r="E1955" s="2">
        <f t="shared" si="181"/>
        <v>-5.8898776398574881E-3</v>
      </c>
      <c r="F1955" s="2">
        <f t="shared" si="179"/>
        <v>-1.0776558891552601E-2</v>
      </c>
      <c r="G1955" s="2">
        <f t="shared" si="177"/>
        <v>4.886681251695113E-3</v>
      </c>
      <c r="H1955" s="2" t="str">
        <f t="shared" si="178"/>
        <v>Sell</v>
      </c>
    </row>
    <row r="1956" spans="1:8" ht="13.5" x14ac:dyDescent="0.25">
      <c r="A1956" s="3">
        <f>TITRES_STAT!B1959</f>
        <v>45154</v>
      </c>
      <c r="B1956" s="6">
        <f>TITRES_STAT!D1959</f>
        <v>10.45</v>
      </c>
      <c r="C1956" s="2">
        <f t="shared" si="180"/>
        <v>10.447187454769727</v>
      </c>
      <c r="D1956" s="2">
        <f t="shared" si="182"/>
        <v>10.452375889397716</v>
      </c>
      <c r="E1956" s="2">
        <f t="shared" si="181"/>
        <v>-5.1884346279891247E-3</v>
      </c>
      <c r="F1956" s="2">
        <f t="shared" si="179"/>
        <v>-9.6589340388399062E-3</v>
      </c>
      <c r="G1956" s="2">
        <f t="shared" ref="G1956:G2019" si="183">E1956-F1956</f>
        <v>4.4704994108507815E-3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45155</v>
      </c>
      <c r="B1957" s="6">
        <f>TITRES_STAT!D1960</f>
        <v>10.45</v>
      </c>
      <c r="C1957" s="2">
        <f t="shared" si="180"/>
        <v>10.447620154035922</v>
      </c>
      <c r="D1957" s="2">
        <f t="shared" si="182"/>
        <v>10.452199897590479</v>
      </c>
      <c r="E1957" s="2">
        <f t="shared" si="181"/>
        <v>-4.5797435545562593E-3</v>
      </c>
      <c r="F1957" s="2">
        <f t="shared" ref="F1957:F2020" si="185">(E1957*(2/(10)))+((1-(2/10))*F1956)</f>
        <v>-8.6430959419831772E-3</v>
      </c>
      <c r="G1957" s="2">
        <f t="shared" si="183"/>
        <v>4.0633523874269179E-3</v>
      </c>
      <c r="H1957" s="2" t="str">
        <f t="shared" si="184"/>
        <v>Sell</v>
      </c>
    </row>
    <row r="1958" spans="1:8" ht="13.5" x14ac:dyDescent="0.25">
      <c r="A1958" s="3">
        <f>TITRES_STAT!B1961</f>
        <v>45156</v>
      </c>
      <c r="B1958" s="6">
        <f>TITRES_STAT!D1961</f>
        <v>10.45</v>
      </c>
      <c r="C1958" s="2">
        <f t="shared" si="180"/>
        <v>10.447986284184241</v>
      </c>
      <c r="D1958" s="2">
        <f t="shared" si="182"/>
        <v>10.452036942213406</v>
      </c>
      <c r="E1958" s="2">
        <f t="shared" si="181"/>
        <v>-4.050658029164822E-3</v>
      </c>
      <c r="F1958" s="2">
        <f t="shared" si="185"/>
        <v>-7.7246083594195072E-3</v>
      </c>
      <c r="G1958" s="2">
        <f t="shared" si="183"/>
        <v>3.6739503302546852E-3</v>
      </c>
      <c r="H1958" s="2" t="str">
        <f t="shared" si="184"/>
        <v>Sell</v>
      </c>
    </row>
    <row r="1959" spans="1:8" ht="13.5" x14ac:dyDescent="0.25">
      <c r="A1959" s="3">
        <f>TITRES_STAT!B1962</f>
        <v>45159</v>
      </c>
      <c r="B1959" s="6">
        <f>TITRES_STAT!D1962</f>
        <v>10.45</v>
      </c>
      <c r="C1959" s="2">
        <f t="shared" si="180"/>
        <v>10.448296086617434</v>
      </c>
      <c r="D1959" s="2">
        <f t="shared" si="182"/>
        <v>10.451886057605005</v>
      </c>
      <c r="E1959" s="2">
        <f t="shared" si="181"/>
        <v>-3.5899709875710784E-3</v>
      </c>
      <c r="F1959" s="2">
        <f t="shared" si="185"/>
        <v>-6.8976808850498214E-3</v>
      </c>
      <c r="G1959" s="2">
        <f t="shared" si="183"/>
        <v>3.3077098974787431E-3</v>
      </c>
      <c r="H1959" s="2" t="str">
        <f t="shared" si="184"/>
        <v>Sell</v>
      </c>
    </row>
    <row r="1960" spans="1:8" ht="13.5" x14ac:dyDescent="0.25">
      <c r="A1960" s="3">
        <f>TITRES_STAT!B1963</f>
        <v>45160</v>
      </c>
      <c r="B1960" s="6">
        <f>TITRES_STAT!D1963</f>
        <v>10.45</v>
      </c>
      <c r="C1960" s="2">
        <f t="shared" si="180"/>
        <v>10.448558227137829</v>
      </c>
      <c r="D1960" s="2">
        <f t="shared" si="182"/>
        <v>10.451746349634265</v>
      </c>
      <c r="E1960" s="2">
        <f t="shared" si="181"/>
        <v>-3.1881224964358523E-3</v>
      </c>
      <c r="F1960" s="2">
        <f t="shared" si="185"/>
        <v>-6.1557692073270281E-3</v>
      </c>
      <c r="G1960" s="2">
        <f t="shared" si="183"/>
        <v>2.9676467108911758E-3</v>
      </c>
      <c r="H1960" s="2" t="str">
        <f t="shared" si="184"/>
        <v>Sell</v>
      </c>
    </row>
    <row r="1961" spans="1:8" ht="13.5" x14ac:dyDescent="0.25">
      <c r="A1961" s="3">
        <f>TITRES_STAT!B1964</f>
        <v>45161</v>
      </c>
      <c r="B1961" s="6">
        <f>TITRES_STAT!D1964</f>
        <v>10.45</v>
      </c>
      <c r="C1961" s="2">
        <f t="shared" si="180"/>
        <v>10.448780038347394</v>
      </c>
      <c r="D1961" s="2">
        <f t="shared" si="182"/>
        <v>10.451616990402096</v>
      </c>
      <c r="E1961" s="2">
        <f t="shared" si="181"/>
        <v>-2.8369520547020244E-3</v>
      </c>
      <c r="F1961" s="2">
        <f t="shared" si="185"/>
        <v>-5.4920057768020275E-3</v>
      </c>
      <c r="G1961" s="2">
        <f t="shared" si="183"/>
        <v>2.6550537221000032E-3</v>
      </c>
      <c r="H1961" s="2" t="str">
        <f t="shared" si="184"/>
        <v>Sell</v>
      </c>
    </row>
    <row r="1962" spans="1:8" ht="13.5" x14ac:dyDescent="0.25">
      <c r="A1962" s="3">
        <f>TITRES_STAT!B1965</f>
        <v>45162</v>
      </c>
      <c r="B1962" s="6">
        <f>TITRES_STAT!D1965</f>
        <v>10.45</v>
      </c>
      <c r="C1962" s="2">
        <f t="shared" si="180"/>
        <v>10.448967724755487</v>
      </c>
      <c r="D1962" s="2">
        <f t="shared" si="182"/>
        <v>10.451497213335273</v>
      </c>
      <c r="E1962" s="2">
        <f t="shared" si="181"/>
        <v>-2.5294885797855216E-3</v>
      </c>
      <c r="F1962" s="2">
        <f t="shared" si="185"/>
        <v>-4.8995023373987262E-3</v>
      </c>
      <c r="G1962" s="2">
        <f t="shared" si="183"/>
        <v>2.3700137576132046E-3</v>
      </c>
      <c r="H1962" s="2" t="str">
        <f t="shared" si="184"/>
        <v>Sell</v>
      </c>
    </row>
    <row r="1963" spans="1:8" ht="13.5" x14ac:dyDescent="0.25">
      <c r="A1963" s="3">
        <f>TITRES_STAT!B1966</f>
        <v>45163</v>
      </c>
      <c r="B1963" s="6">
        <f>TITRES_STAT!D1966</f>
        <v>10.45</v>
      </c>
      <c r="C1963" s="2">
        <f t="shared" si="180"/>
        <v>10.449126536331566</v>
      </c>
      <c r="D1963" s="2">
        <f t="shared" si="182"/>
        <v>10.451386308643771</v>
      </c>
      <c r="E1963" s="2">
        <f t="shared" si="181"/>
        <v>-2.2597723122057545E-3</v>
      </c>
      <c r="F1963" s="2">
        <f t="shared" si="185"/>
        <v>-4.371556332360132E-3</v>
      </c>
      <c r="G1963" s="2">
        <f t="shared" si="183"/>
        <v>2.1117840201543775E-3</v>
      </c>
      <c r="H1963" s="2" t="str">
        <f t="shared" si="184"/>
        <v>Sell</v>
      </c>
    </row>
    <row r="1964" spans="1:8" ht="13.5" x14ac:dyDescent="0.25">
      <c r="A1964" s="3">
        <f>TITRES_STAT!B1967</f>
        <v>45166</v>
      </c>
      <c r="B1964" s="6">
        <f>TITRES_STAT!D1967</f>
        <v>10.45</v>
      </c>
      <c r="C1964" s="2">
        <f t="shared" si="180"/>
        <v>10.449260915357478</v>
      </c>
      <c r="D1964" s="2">
        <f t="shared" si="182"/>
        <v>10.451283619114603</v>
      </c>
      <c r="E1964" s="2">
        <f t="shared" si="181"/>
        <v>-2.0227037571256545E-3</v>
      </c>
      <c r="F1964" s="2">
        <f t="shared" si="185"/>
        <v>-3.9017858173132367E-3</v>
      </c>
      <c r="G1964" s="2">
        <f t="shared" si="183"/>
        <v>1.8790820601875821E-3</v>
      </c>
      <c r="H1964" s="2" t="str">
        <f t="shared" si="184"/>
        <v>Sell</v>
      </c>
    </row>
    <row r="1965" spans="1:8" ht="13.5" x14ac:dyDescent="0.25">
      <c r="A1965" s="3">
        <f>TITRES_STAT!B1968</f>
        <v>45167</v>
      </c>
      <c r="B1965" s="6">
        <f>TITRES_STAT!D1968</f>
        <v>10.45</v>
      </c>
      <c r="C1965" s="2">
        <f t="shared" si="180"/>
        <v>10.449374620687095</v>
      </c>
      <c r="D1965" s="2">
        <f t="shared" si="182"/>
        <v>10.451188536217225</v>
      </c>
      <c r="E1965" s="2">
        <f t="shared" si="181"/>
        <v>-1.8139155301302168E-3</v>
      </c>
      <c r="F1965" s="2">
        <f t="shared" si="185"/>
        <v>-3.484211759876633E-3</v>
      </c>
      <c r="G1965" s="2">
        <f t="shared" si="183"/>
        <v>1.6702962297464163E-3</v>
      </c>
      <c r="H1965" s="2" t="str">
        <f t="shared" si="184"/>
        <v>Sell</v>
      </c>
    </row>
    <row r="1966" spans="1:8" ht="13.5" x14ac:dyDescent="0.25">
      <c r="A1966" s="3">
        <f>TITRES_STAT!B1969</f>
        <v>45168</v>
      </c>
      <c r="B1966" s="6">
        <f>TITRES_STAT!D1969</f>
        <v>10.45</v>
      </c>
      <c r="C1966" s="2">
        <f t="shared" si="180"/>
        <v>10.44947083288908</v>
      </c>
      <c r="D1966" s="2">
        <f t="shared" si="182"/>
        <v>10.45110049649743</v>
      </c>
      <c r="E1966" s="2">
        <f t="shared" si="181"/>
        <v>-1.6296636083499294E-3</v>
      </c>
      <c r="F1966" s="2">
        <f t="shared" si="185"/>
        <v>-3.1133021295712926E-3</v>
      </c>
      <c r="G1966" s="2">
        <f t="shared" si="183"/>
        <v>1.4836385212213632E-3</v>
      </c>
      <c r="H1966" s="2" t="str">
        <f t="shared" si="184"/>
        <v>Sell</v>
      </c>
    </row>
    <row r="1967" spans="1:8" ht="13.5" x14ac:dyDescent="0.25">
      <c r="A1967" s="3">
        <f>TITRES_STAT!B1970</f>
        <v>45169</v>
      </c>
      <c r="B1967" s="6">
        <f>TITRES_STAT!D1970</f>
        <v>10.92</v>
      </c>
      <c r="C1967" s="2">
        <f t="shared" si="180"/>
        <v>10.449552243213837</v>
      </c>
      <c r="D1967" s="2">
        <f t="shared" si="182"/>
        <v>10.485833793053176</v>
      </c>
      <c r="E1967" s="2">
        <f t="shared" si="181"/>
        <v>-3.6281549839339178E-2</v>
      </c>
      <c r="F1967" s="2">
        <f t="shared" si="185"/>
        <v>-9.7469516715248707E-3</v>
      </c>
      <c r="G1967" s="2">
        <f t="shared" si="183"/>
        <v>-2.6534598167814307E-2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6">
        <f>TITRES_STAT!D1971</f>
        <v>10.92</v>
      </c>
      <c r="C1968" s="2">
        <f t="shared" si="180"/>
        <v>10.449621128873247</v>
      </c>
      <c r="D1968" s="2">
        <f t="shared" si="182"/>
        <v>10.517994252827016</v>
      </c>
      <c r="E1968" s="2">
        <f t="shared" si="181"/>
        <v>-6.8373123953769266E-2</v>
      </c>
      <c r="F1968" s="2">
        <f t="shared" si="185"/>
        <v>-2.147218612797375E-2</v>
      </c>
      <c r="G1968" s="2">
        <f t="shared" si="183"/>
        <v>-4.6900937825795519E-2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6">
        <f>TITRES_STAT!D1972</f>
        <v>10.92</v>
      </c>
      <c r="C1969" s="2">
        <f t="shared" si="180"/>
        <v>10.449679416738901</v>
      </c>
      <c r="D1969" s="2">
        <f t="shared" si="182"/>
        <v>10.547772456321312</v>
      </c>
      <c r="E1969" s="2">
        <f t="shared" si="181"/>
        <v>-9.8093039582410668E-2</v>
      </c>
      <c r="F1969" s="2">
        <f t="shared" si="185"/>
        <v>-3.6796356818861134E-2</v>
      </c>
      <c r="G1969" s="2">
        <f t="shared" si="183"/>
        <v>-6.1296682763549534E-2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6">
        <f>TITRES_STAT!D1973</f>
        <v>10.92</v>
      </c>
      <c r="C1970" s="2">
        <f t="shared" si="180"/>
        <v>10.449728737240608</v>
      </c>
      <c r="D1970" s="2">
        <f t="shared" si="182"/>
        <v>10.575344866964178</v>
      </c>
      <c r="E1970" s="2">
        <f t="shared" si="181"/>
        <v>-0.12561612972356961</v>
      </c>
      <c r="F1970" s="2">
        <f t="shared" si="185"/>
        <v>-5.456031139980283E-2</v>
      </c>
      <c r="G1970" s="2">
        <f t="shared" si="183"/>
        <v>-7.1055818323766784E-2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6">
        <f>TITRES_STAT!D1974</f>
        <v>10.92</v>
      </c>
      <c r="C1971" s="2">
        <f t="shared" si="180"/>
        <v>10.449770469972822</v>
      </c>
      <c r="D1971" s="2">
        <f t="shared" si="182"/>
        <v>10.600874876818684</v>
      </c>
      <c r="E1971" s="2">
        <f t="shared" si="181"/>
        <v>-0.15110440684586202</v>
      </c>
      <c r="F1971" s="2">
        <f t="shared" si="185"/>
        <v>-7.3869130489014667E-2</v>
      </c>
      <c r="G1971" s="2">
        <f t="shared" si="183"/>
        <v>-7.7235276356847349E-2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6">
        <f>TITRES_STAT!D1975</f>
        <v>10.92</v>
      </c>
      <c r="C1972" s="2">
        <f t="shared" si="180"/>
        <v>10.449805782284695</v>
      </c>
      <c r="D1972" s="2">
        <f t="shared" si="182"/>
        <v>10.624513774832115</v>
      </c>
      <c r="E1972" s="2">
        <f t="shared" si="181"/>
        <v>-0.17470799254741998</v>
      </c>
      <c r="F1972" s="2">
        <f t="shared" si="185"/>
        <v>-9.4036902900695732E-2</v>
      </c>
      <c r="G1972" s="2">
        <f t="shared" si="183"/>
        <v>-8.0671089646724245E-2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6">
        <f>TITRES_STAT!D1976</f>
        <v>10.92</v>
      </c>
      <c r="C1973" s="2">
        <f t="shared" si="180"/>
        <v>10.449835661933204</v>
      </c>
      <c r="D1973" s="2">
        <f t="shared" si="182"/>
        <v>10.64640164336307</v>
      </c>
      <c r="E1973" s="2">
        <f t="shared" si="181"/>
        <v>-0.19656598142986681</v>
      </c>
      <c r="F1973" s="2">
        <f t="shared" si="185"/>
        <v>-0.11454271860652995</v>
      </c>
      <c r="G1973" s="2">
        <f t="shared" si="183"/>
        <v>-8.2023262823336857E-2</v>
      </c>
      <c r="H1973" s="2" t="str">
        <f t="shared" si="184"/>
        <v>Hold</v>
      </c>
    </row>
    <row r="1974" spans="1:8" ht="13.5" x14ac:dyDescent="0.25">
      <c r="A1974" s="3">
        <f>TITRES_STAT!B1977</f>
        <v>45180</v>
      </c>
      <c r="B1974" s="6">
        <f>TITRES_STAT!D1977</f>
        <v>10.92</v>
      </c>
      <c r="C1974" s="2">
        <f t="shared" si="180"/>
        <v>10.449860944712711</v>
      </c>
      <c r="D1974" s="2">
        <f t="shared" si="182"/>
        <v>10.666668188299139</v>
      </c>
      <c r="E1974" s="2">
        <f t="shared" si="181"/>
        <v>-0.21680724358642856</v>
      </c>
      <c r="F1974" s="2">
        <f t="shared" si="185"/>
        <v>-0.13499562360250966</v>
      </c>
      <c r="G1974" s="2">
        <f t="shared" si="183"/>
        <v>-8.1811619983918893E-2</v>
      </c>
      <c r="H1974" s="2" t="str">
        <f t="shared" si="184"/>
        <v>Hold</v>
      </c>
    </row>
    <row r="1975" spans="1:8" ht="13.5" x14ac:dyDescent="0.25">
      <c r="A1975" s="3">
        <f>TITRES_STAT!B1978</f>
        <v>45181</v>
      </c>
      <c r="B1975" s="6">
        <f>TITRES_STAT!D1978</f>
        <v>10.99</v>
      </c>
      <c r="C1975" s="2">
        <f t="shared" si="180"/>
        <v>10.449882337833833</v>
      </c>
      <c r="D1975" s="2">
        <f t="shared" si="182"/>
        <v>10.690618692869574</v>
      </c>
      <c r="E1975" s="2">
        <f t="shared" si="181"/>
        <v>-0.24073635503574131</v>
      </c>
      <c r="F1975" s="2">
        <f t="shared" si="185"/>
        <v>-0.15614376988915601</v>
      </c>
      <c r="G1975" s="2">
        <f t="shared" si="183"/>
        <v>-8.4592585146585297E-2</v>
      </c>
      <c r="H1975" s="2" t="str">
        <f t="shared" si="184"/>
        <v>Hold</v>
      </c>
    </row>
    <row r="1976" spans="1:8" ht="13.5" x14ac:dyDescent="0.25">
      <c r="A1976" s="3">
        <f>TITRES_STAT!B1979</f>
        <v>45182</v>
      </c>
      <c r="B1976" s="6">
        <f>TITRES_STAT!D1979</f>
        <v>10.99</v>
      </c>
      <c r="C1976" s="2">
        <f t="shared" si="180"/>
        <v>10.44990043970555</v>
      </c>
      <c r="D1976" s="2">
        <f t="shared" si="182"/>
        <v>10.712795085990347</v>
      </c>
      <c r="E1976" s="2">
        <f t="shared" si="181"/>
        <v>-0.26289464628479742</v>
      </c>
      <c r="F1976" s="2">
        <f t="shared" si="185"/>
        <v>-0.17749394516828429</v>
      </c>
      <c r="G1976" s="2">
        <f t="shared" si="183"/>
        <v>-8.5400701116513128E-2</v>
      </c>
      <c r="H1976" s="2" t="str">
        <f t="shared" si="184"/>
        <v>Hold</v>
      </c>
    </row>
    <row r="1977" spans="1:8" ht="13.5" x14ac:dyDescent="0.25">
      <c r="A1977" s="3">
        <f>TITRES_STAT!B1980</f>
        <v>45183</v>
      </c>
      <c r="B1977" s="6">
        <f>TITRES_STAT!D1980</f>
        <v>10.99</v>
      </c>
      <c r="C1977" s="2">
        <f t="shared" si="180"/>
        <v>10.522223448981618</v>
      </c>
      <c r="D1977" s="2">
        <f t="shared" si="182"/>
        <v>10.733328783324396</v>
      </c>
      <c r="E1977" s="2">
        <f t="shared" si="181"/>
        <v>-0.21110533434277734</v>
      </c>
      <c r="F1977" s="2">
        <f t="shared" si="185"/>
        <v>-0.18421622300318291</v>
      </c>
      <c r="G1977" s="2">
        <f t="shared" si="183"/>
        <v>-2.6889111339594429E-2</v>
      </c>
      <c r="H1977" s="2" t="str">
        <f t="shared" si="184"/>
        <v>Hold</v>
      </c>
    </row>
    <row r="1978" spans="1:8" ht="13.5" x14ac:dyDescent="0.25">
      <c r="A1978" s="3">
        <f>TITRES_STAT!B1981</f>
        <v>45184</v>
      </c>
      <c r="B1978" s="6">
        <f>TITRES_STAT!D1981</f>
        <v>11.48</v>
      </c>
      <c r="C1978" s="2">
        <f t="shared" si="180"/>
        <v>10.583419841445984</v>
      </c>
      <c r="D1978" s="2">
        <f t="shared" si="182"/>
        <v>10.788637762337403</v>
      </c>
      <c r="E1978" s="2">
        <f t="shared" si="181"/>
        <v>-0.20521792089141933</v>
      </c>
      <c r="F1978" s="2">
        <f t="shared" si="185"/>
        <v>-0.18841656258083023</v>
      </c>
      <c r="G1978" s="2">
        <f t="shared" si="183"/>
        <v>-1.6801358310589098E-2</v>
      </c>
      <c r="H1978" s="2" t="str">
        <f t="shared" si="184"/>
        <v>Hold</v>
      </c>
    </row>
    <row r="1979" spans="1:8" ht="13.5" x14ac:dyDescent="0.25">
      <c r="A1979" s="3">
        <f>TITRES_STAT!B1982</f>
        <v>45187</v>
      </c>
      <c r="B1979" s="6">
        <f>TITRES_STAT!D1982</f>
        <v>11.48</v>
      </c>
      <c r="C1979" s="2">
        <f t="shared" si="180"/>
        <v>10.635201404300448</v>
      </c>
      <c r="D1979" s="2">
        <f t="shared" si="182"/>
        <v>10.839849779942041</v>
      </c>
      <c r="E1979" s="2">
        <f t="shared" si="181"/>
        <v>-0.20464837564159311</v>
      </c>
      <c r="F1979" s="2">
        <f t="shared" si="185"/>
        <v>-0.19166292519298284</v>
      </c>
      <c r="G1979" s="2">
        <f t="shared" si="183"/>
        <v>-1.298545044861027E-2</v>
      </c>
      <c r="H1979" s="2" t="str">
        <f t="shared" si="184"/>
        <v>Hold</v>
      </c>
    </row>
    <row r="1980" spans="1:8" ht="13.5" x14ac:dyDescent="0.25">
      <c r="A1980" s="3">
        <f>TITRES_STAT!B1983</f>
        <v>45188</v>
      </c>
      <c r="B1980" s="6">
        <f>TITRES_STAT!D1983</f>
        <v>11.48</v>
      </c>
      <c r="C1980" s="2">
        <f t="shared" si="180"/>
        <v>10.679016572869608</v>
      </c>
      <c r="D1980" s="2">
        <f t="shared" si="182"/>
        <v>10.887268314761149</v>
      </c>
      <c r="E1980" s="2">
        <f t="shared" si="181"/>
        <v>-0.20825174189154083</v>
      </c>
      <c r="F1980" s="2">
        <f t="shared" si="185"/>
        <v>-0.19498068853269446</v>
      </c>
      <c r="G1980" s="2">
        <f t="shared" si="183"/>
        <v>-1.3271053358846374E-2</v>
      </c>
      <c r="H1980" s="2" t="str">
        <f t="shared" si="184"/>
        <v>Hold</v>
      </c>
    </row>
    <row r="1981" spans="1:8" ht="13.5" x14ac:dyDescent="0.25">
      <c r="A1981" s="3">
        <f>TITRES_STAT!B1984</f>
        <v>45189</v>
      </c>
      <c r="B1981" s="6">
        <f>TITRES_STAT!D1984</f>
        <v>11.48</v>
      </c>
      <c r="C1981" s="2">
        <f t="shared" si="180"/>
        <v>10.716090946274283</v>
      </c>
      <c r="D1981" s="2">
        <f t="shared" si="182"/>
        <v>10.931174365519583</v>
      </c>
      <c r="E1981" s="2">
        <f t="shared" si="181"/>
        <v>-0.21508341924529972</v>
      </c>
      <c r="F1981" s="2">
        <f t="shared" si="185"/>
        <v>-0.19900123467521552</v>
      </c>
      <c r="G1981" s="2">
        <f t="shared" si="183"/>
        <v>-1.6082184570084201E-2</v>
      </c>
      <c r="H1981" s="2" t="str">
        <f t="shared" si="184"/>
        <v>Hold</v>
      </c>
    </row>
    <row r="1982" spans="1:8" ht="13.5" x14ac:dyDescent="0.25">
      <c r="A1982" s="3">
        <f>TITRES_STAT!B1985</f>
        <v>45190</v>
      </c>
      <c r="B1982" s="6">
        <f>TITRES_STAT!D1985</f>
        <v>11.48</v>
      </c>
      <c r="C1982" s="2">
        <f t="shared" si="180"/>
        <v>10.747461569924393</v>
      </c>
      <c r="D1982" s="2">
        <f t="shared" si="182"/>
        <v>10.971828116221836</v>
      </c>
      <c r="E1982" s="2">
        <f t="shared" si="181"/>
        <v>-0.22436654629744268</v>
      </c>
      <c r="F1982" s="2">
        <f t="shared" si="185"/>
        <v>-0.20407429699966098</v>
      </c>
      <c r="G1982" s="2">
        <f t="shared" si="183"/>
        <v>-2.02922492977817E-2</v>
      </c>
      <c r="H1982" s="2" t="str">
        <f t="shared" si="184"/>
        <v>Hold</v>
      </c>
    </row>
    <row r="1983" spans="1:8" ht="13.5" x14ac:dyDescent="0.25">
      <c r="A1983" s="3">
        <f>TITRES_STAT!B1986</f>
        <v>45191</v>
      </c>
      <c r="B1983" s="6">
        <f>TITRES_STAT!D1986</f>
        <v>11.48</v>
      </c>
      <c r="C1983" s="2">
        <f t="shared" si="180"/>
        <v>10.774005943782178</v>
      </c>
      <c r="D1983" s="2">
        <f t="shared" si="182"/>
        <v>11.009470477983182</v>
      </c>
      <c r="E1983" s="2">
        <f t="shared" si="181"/>
        <v>-0.23546453420100377</v>
      </c>
      <c r="F1983" s="2">
        <f t="shared" si="185"/>
        <v>-0.21035234443992956</v>
      </c>
      <c r="G1983" s="2">
        <f t="shared" si="183"/>
        <v>-2.5112189761074211E-2</v>
      </c>
      <c r="H1983" s="2" t="str">
        <f t="shared" si="184"/>
        <v>Hold</v>
      </c>
    </row>
    <row r="1984" spans="1:8" ht="13.5" x14ac:dyDescent="0.25">
      <c r="A1984" s="3">
        <f>TITRES_STAT!B1987</f>
        <v>45194</v>
      </c>
      <c r="B1984" s="6">
        <f>TITRES_STAT!D1987</f>
        <v>11.48</v>
      </c>
      <c r="C1984" s="2">
        <f t="shared" si="180"/>
        <v>10.796466567815688</v>
      </c>
      <c r="D1984" s="2">
        <f t="shared" si="182"/>
        <v>11.044324516651095</v>
      </c>
      <c r="E1984" s="2">
        <f t="shared" si="181"/>
        <v>-0.24785794883540646</v>
      </c>
      <c r="F1984" s="2">
        <f t="shared" si="185"/>
        <v>-0.21785346531902494</v>
      </c>
      <c r="G1984" s="2">
        <f t="shared" si="183"/>
        <v>-3.0004483516381519E-2</v>
      </c>
      <c r="H1984" s="2" t="str">
        <f t="shared" si="184"/>
        <v>Hold</v>
      </c>
    </row>
    <row r="1985" spans="1:8" ht="13.5" x14ac:dyDescent="0.25">
      <c r="A1985" s="3">
        <f>TITRES_STAT!B1988</f>
        <v>45195</v>
      </c>
      <c r="B1985" s="6">
        <f>TITRES_STAT!D1988</f>
        <v>11.48</v>
      </c>
      <c r="C1985" s="2">
        <f t="shared" si="180"/>
        <v>10.82624094199789</v>
      </c>
      <c r="D1985" s="2">
        <f t="shared" si="182"/>
        <v>11.07659677467694</v>
      </c>
      <c r="E1985" s="2">
        <f t="shared" si="181"/>
        <v>-0.25035583267905004</v>
      </c>
      <c r="F1985" s="2">
        <f t="shared" si="185"/>
        <v>-0.22435393879102997</v>
      </c>
      <c r="G1985" s="2">
        <f t="shared" si="183"/>
        <v>-2.6001893888020072E-2</v>
      </c>
      <c r="H1985" s="2" t="str">
        <f t="shared" si="184"/>
        <v>Hold</v>
      </c>
    </row>
    <row r="1986" spans="1:8" ht="13.5" x14ac:dyDescent="0.25">
      <c r="A1986" s="3">
        <f>TITRES_STAT!B1989</f>
        <v>45197</v>
      </c>
      <c r="B1986" s="6">
        <f>TITRES_STAT!D1989</f>
        <v>11.48</v>
      </c>
      <c r="C1986" s="2">
        <f t="shared" si="180"/>
        <v>10.851434643228984</v>
      </c>
      <c r="D1986" s="2">
        <f t="shared" si="182"/>
        <v>11.10647849507124</v>
      </c>
      <c r="E1986" s="2">
        <f t="shared" si="181"/>
        <v>-0.25504385184225598</v>
      </c>
      <c r="F1986" s="2">
        <f t="shared" si="185"/>
        <v>-0.23049192140127517</v>
      </c>
      <c r="G1986" s="2">
        <f t="shared" si="183"/>
        <v>-2.4551930440980807E-2</v>
      </c>
      <c r="H1986" s="2" t="str">
        <f t="shared" si="184"/>
        <v>Hold</v>
      </c>
    </row>
    <row r="1987" spans="1:8" ht="13.5" x14ac:dyDescent="0.25">
      <c r="A1987" s="3">
        <f>TITRES_STAT!B1990</f>
        <v>45198</v>
      </c>
      <c r="B1987" s="6">
        <f>TITRES_STAT!D1990</f>
        <v>11.48</v>
      </c>
      <c r="C1987" s="2">
        <f t="shared" si="180"/>
        <v>10.872752390424525</v>
      </c>
      <c r="D1987" s="2">
        <f t="shared" si="182"/>
        <v>11.134146754695593</v>
      </c>
      <c r="E1987" s="2">
        <f t="shared" si="181"/>
        <v>-0.26139436427106766</v>
      </c>
      <c r="F1987" s="2">
        <f t="shared" si="185"/>
        <v>-0.23667240997523367</v>
      </c>
      <c r="G1987" s="2">
        <f t="shared" si="183"/>
        <v>-2.4721954295833987E-2</v>
      </c>
      <c r="H1987" s="2" t="str">
        <f t="shared" si="184"/>
        <v>Hold</v>
      </c>
    </row>
    <row r="1988" spans="1:8" ht="13.5" x14ac:dyDescent="0.25">
      <c r="A1988" s="3">
        <f>TITRES_STAT!B1991</f>
        <v>45201</v>
      </c>
      <c r="B1988" s="6">
        <f>TITRES_STAT!D1991</f>
        <v>11.48</v>
      </c>
      <c r="C1988" s="2">
        <f t="shared" si="180"/>
        <v>10.966175099589982</v>
      </c>
      <c r="D1988" s="2">
        <f t="shared" si="182"/>
        <v>11.159765513607031</v>
      </c>
      <c r="E1988" s="2">
        <f t="shared" si="181"/>
        <v>-0.19359041401704857</v>
      </c>
      <c r="F1988" s="2">
        <f t="shared" si="185"/>
        <v>-0.22805601078359666</v>
      </c>
      <c r="G1988" s="2">
        <f t="shared" si="183"/>
        <v>3.446559676654809E-2</v>
      </c>
      <c r="H1988" s="2" t="str">
        <f t="shared" si="184"/>
        <v>Sell</v>
      </c>
    </row>
    <row r="1989" spans="1:8" ht="13.5" x14ac:dyDescent="0.25">
      <c r="A1989" s="3">
        <f>TITRES_STAT!B1992</f>
        <v>45202</v>
      </c>
      <c r="B1989" s="6">
        <f>TITRES_STAT!D1992</f>
        <v>11.48</v>
      </c>
      <c r="C1989" s="2">
        <f t="shared" si="180"/>
        <v>11.045225084268447</v>
      </c>
      <c r="D1989" s="2">
        <f t="shared" si="182"/>
        <v>11.183486586673178</v>
      </c>
      <c r="E1989" s="2">
        <f t="shared" si="181"/>
        <v>-0.13826150240473112</v>
      </c>
      <c r="F1989" s="2">
        <f t="shared" si="185"/>
        <v>-0.21009710910782356</v>
      </c>
      <c r="G1989" s="2">
        <f t="shared" si="183"/>
        <v>7.1835606703092442E-2</v>
      </c>
      <c r="H1989" s="2" t="str">
        <f t="shared" si="184"/>
        <v>Sell</v>
      </c>
    </row>
    <row r="1990" spans="1:8" ht="13.5" x14ac:dyDescent="0.25">
      <c r="A1990" s="3">
        <f>TITRES_STAT!B1993</f>
        <v>45203</v>
      </c>
      <c r="B1990" s="6">
        <f>TITRES_STAT!D1993</f>
        <v>11.48</v>
      </c>
      <c r="C1990" s="2">
        <f t="shared" si="180"/>
        <v>11.112113532842532</v>
      </c>
      <c r="D1990" s="2">
        <f t="shared" si="182"/>
        <v>11.205450543215905</v>
      </c>
      <c r="E1990" s="2">
        <f t="shared" si="181"/>
        <v>-9.3337010373373275E-2</v>
      </c>
      <c r="F1990" s="2">
        <f t="shared" si="185"/>
        <v>-0.18674508936093351</v>
      </c>
      <c r="G1990" s="2">
        <f t="shared" si="183"/>
        <v>9.3408078987560234E-2</v>
      </c>
      <c r="H1990" s="2" t="str">
        <f t="shared" si="184"/>
        <v>Sell</v>
      </c>
    </row>
    <row r="1991" spans="1:8" ht="13.5" x14ac:dyDescent="0.25">
      <c r="A1991" s="3">
        <f>TITRES_STAT!B1994</f>
        <v>45204</v>
      </c>
      <c r="B1991" s="6">
        <f>TITRES_STAT!D1994</f>
        <v>11.48</v>
      </c>
      <c r="C1991" s="2">
        <f t="shared" si="180"/>
        <v>11.168711450866757</v>
      </c>
      <c r="D1991" s="2">
        <f t="shared" si="182"/>
        <v>11.225787540014727</v>
      </c>
      <c r="E1991" s="2">
        <f t="shared" si="181"/>
        <v>-5.7076089147969356E-2</v>
      </c>
      <c r="F1991" s="2">
        <f t="shared" si="185"/>
        <v>-0.16081128931834068</v>
      </c>
      <c r="G1991" s="2">
        <f t="shared" si="183"/>
        <v>0.10373520017037133</v>
      </c>
      <c r="H1991" s="2" t="str">
        <f t="shared" si="184"/>
        <v>Sell</v>
      </c>
    </row>
    <row r="1992" spans="1:8" ht="13.5" x14ac:dyDescent="0.25">
      <c r="A1992" s="3">
        <f>TITRES_STAT!B1995</f>
        <v>45205</v>
      </c>
      <c r="B1992" s="6">
        <f>TITRES_STAT!D1995</f>
        <v>11.48</v>
      </c>
      <c r="C1992" s="2">
        <f t="shared" si="180"/>
        <v>11.216601996887256</v>
      </c>
      <c r="D1992" s="2">
        <f t="shared" si="182"/>
        <v>11.244618092606229</v>
      </c>
      <c r="E1992" s="2">
        <f t="shared" si="181"/>
        <v>-2.8016095718973233E-2</v>
      </c>
      <c r="F1992" s="2">
        <f t="shared" si="185"/>
        <v>-0.13425225059846718</v>
      </c>
      <c r="G1992" s="2">
        <f t="shared" si="183"/>
        <v>0.10623615487949395</v>
      </c>
      <c r="H1992" s="2" t="str">
        <f t="shared" si="184"/>
        <v>Sell</v>
      </c>
    </row>
    <row r="1993" spans="1:8" ht="13.5" x14ac:dyDescent="0.25">
      <c r="A1993" s="3">
        <f>TITRES_STAT!B1996</f>
        <v>45208</v>
      </c>
      <c r="B1993" s="6">
        <f>TITRES_STAT!D1996</f>
        <v>11.48</v>
      </c>
      <c r="C1993" s="2">
        <f t="shared" si="180"/>
        <v>11.25712476659691</v>
      </c>
      <c r="D1993" s="2">
        <f t="shared" si="182"/>
        <v>11.262053789450214</v>
      </c>
      <c r="E1993" s="2">
        <f t="shared" si="181"/>
        <v>-4.9290228533038771E-3</v>
      </c>
      <c r="F1993" s="2">
        <f t="shared" si="185"/>
        <v>-0.10838760504943452</v>
      </c>
      <c r="G1993" s="2">
        <f t="shared" si="183"/>
        <v>0.10345858219613065</v>
      </c>
      <c r="H1993" s="2" t="str">
        <f t="shared" si="184"/>
        <v>Sell</v>
      </c>
    </row>
    <row r="1994" spans="1:8" ht="13.5" x14ac:dyDescent="0.25">
      <c r="A1994" s="3">
        <f>TITRES_STAT!B1997</f>
        <v>45209</v>
      </c>
      <c r="B1994" s="6">
        <f>TITRES_STAT!D1997</f>
        <v>11.48</v>
      </c>
      <c r="C1994" s="2">
        <f t="shared" si="180"/>
        <v>11.291413264043539</v>
      </c>
      <c r="D1994" s="2">
        <f t="shared" si="182"/>
        <v>11.278197953194642</v>
      </c>
      <c r="E1994" s="2">
        <f t="shared" si="181"/>
        <v>1.3215310848897488E-2</v>
      </c>
      <c r="F1994" s="2">
        <f t="shared" si="185"/>
        <v>-8.4067021869768124E-2</v>
      </c>
      <c r="G1994" s="2">
        <f t="shared" si="183"/>
        <v>9.7282332718665612E-2</v>
      </c>
      <c r="H1994" s="2" t="str">
        <f t="shared" si="184"/>
        <v>Sell</v>
      </c>
    </row>
    <row r="1995" spans="1:8" ht="13.5" x14ac:dyDescent="0.25">
      <c r="A1995" s="3">
        <f>TITRES_STAT!B1998</f>
        <v>45210</v>
      </c>
      <c r="B1995" s="6">
        <f>TITRES_STAT!D1998</f>
        <v>11.48</v>
      </c>
      <c r="C1995" s="2">
        <f t="shared" si="180"/>
        <v>11.320426608036842</v>
      </c>
      <c r="D1995" s="2">
        <f t="shared" si="182"/>
        <v>11.293146252958001</v>
      </c>
      <c r="E1995" s="2">
        <f t="shared" si="181"/>
        <v>2.7280355078840302E-2</v>
      </c>
      <c r="F1995" s="2">
        <f t="shared" si="185"/>
        <v>-6.1797546480046442E-2</v>
      </c>
      <c r="G1995" s="2">
        <f t="shared" si="183"/>
        <v>8.9077901558886743E-2</v>
      </c>
      <c r="H1995" s="2" t="str">
        <f t="shared" si="184"/>
        <v>Sell</v>
      </c>
    </row>
    <row r="1996" spans="1:8" ht="13.5" x14ac:dyDescent="0.25">
      <c r="A1996" s="3">
        <f>TITRES_STAT!B1999</f>
        <v>45211</v>
      </c>
      <c r="B1996" s="6">
        <f>TITRES_STAT!D1999</f>
        <v>10.97</v>
      </c>
      <c r="C1996" s="2">
        <f t="shared" si="180"/>
        <v>11.344976360646559</v>
      </c>
      <c r="D1996" s="2">
        <f t="shared" si="182"/>
        <v>11.269209493479631</v>
      </c>
      <c r="E1996" s="2">
        <f t="shared" si="181"/>
        <v>7.5766867166928265E-2</v>
      </c>
      <c r="F1996" s="2">
        <f t="shared" si="185"/>
        <v>-3.4284663750651506E-2</v>
      </c>
      <c r="G1996" s="2">
        <f t="shared" si="183"/>
        <v>0.11005153091757977</v>
      </c>
      <c r="H1996" s="2" t="str">
        <f t="shared" si="184"/>
        <v>Sell</v>
      </c>
    </row>
    <row r="1997" spans="1:8" ht="13.5" x14ac:dyDescent="0.25">
      <c r="A1997" s="3">
        <f>TITRES_STAT!B2000</f>
        <v>45212</v>
      </c>
      <c r="B1997" s="6">
        <f>TITRES_STAT!D2000</f>
        <v>10.97</v>
      </c>
      <c r="C1997" s="2">
        <f t="shared" si="180"/>
        <v>11.365749228239396</v>
      </c>
      <c r="D1997" s="2">
        <f t="shared" si="182"/>
        <v>11.247045827295954</v>
      </c>
      <c r="E1997" s="2">
        <f t="shared" si="181"/>
        <v>0.11870340094344201</v>
      </c>
      <c r="F1997" s="2">
        <f t="shared" si="185"/>
        <v>-3.6870508118328031E-3</v>
      </c>
      <c r="G1997" s="2">
        <f t="shared" si="183"/>
        <v>0.12239045175527481</v>
      </c>
      <c r="H1997" s="2" t="str">
        <f t="shared" si="184"/>
        <v>Sell</v>
      </c>
    </row>
    <row r="1998" spans="1:8" ht="13.5" x14ac:dyDescent="0.25">
      <c r="A1998" s="3">
        <f>TITRES_STAT!B2001</f>
        <v>45215</v>
      </c>
      <c r="B1998" s="6">
        <f>TITRES_STAT!D2001</f>
        <v>10.97</v>
      </c>
      <c r="C1998" s="2">
        <f t="shared" si="180"/>
        <v>11.38332627004872</v>
      </c>
      <c r="D1998" s="2">
        <f t="shared" si="182"/>
        <v>11.22652391416292</v>
      </c>
      <c r="E1998" s="2">
        <f t="shared" si="181"/>
        <v>0.15680235588579983</v>
      </c>
      <c r="F1998" s="2">
        <f t="shared" si="185"/>
        <v>2.8410830527693727E-2</v>
      </c>
      <c r="G1998" s="2">
        <f t="shared" si="183"/>
        <v>0.12839152535810611</v>
      </c>
      <c r="H1998" s="2" t="str">
        <f t="shared" si="184"/>
        <v>Sell</v>
      </c>
    </row>
    <row r="1999" spans="1:8" ht="13.5" x14ac:dyDescent="0.25">
      <c r="A1999" s="3">
        <f>TITRES_STAT!B2002</f>
        <v>45216</v>
      </c>
      <c r="B1999" s="6">
        <f>TITRES_STAT!D2002</f>
        <v>10.97</v>
      </c>
      <c r="C1999" s="2">
        <f t="shared" ref="C1999:C2062" si="186">$C$4*B1989+C1998*(1-$C$4)</f>
        <v>11.398199151579686</v>
      </c>
      <c r="D1999" s="2">
        <f t="shared" si="182"/>
        <v>11.207522142743445</v>
      </c>
      <c r="E1999" s="2">
        <f t="shared" si="181"/>
        <v>0.19067700883624106</v>
      </c>
      <c r="F1999" s="2">
        <f t="shared" si="185"/>
        <v>6.0864066189403196E-2</v>
      </c>
      <c r="G1999" s="2">
        <f t="shared" si="183"/>
        <v>0.12981294264683785</v>
      </c>
      <c r="H1999" s="2" t="str">
        <f t="shared" si="184"/>
        <v>Sell</v>
      </c>
    </row>
    <row r="2000" spans="1:8" ht="13.5" x14ac:dyDescent="0.25">
      <c r="A2000" s="3">
        <f>TITRES_STAT!B2003</f>
        <v>45217</v>
      </c>
      <c r="B2000" s="6">
        <f>TITRES_STAT!D2003</f>
        <v>10.97</v>
      </c>
      <c r="C2000" s="2">
        <f t="shared" si="186"/>
        <v>11.410783897490504</v>
      </c>
      <c r="D2000" s="2">
        <f t="shared" si="182"/>
        <v>11.189927909947635</v>
      </c>
      <c r="E2000" s="2">
        <f t="shared" si="181"/>
        <v>0.22085598754286906</v>
      </c>
      <c r="F2000" s="2">
        <f t="shared" si="185"/>
        <v>9.2862450460096377E-2</v>
      </c>
      <c r="G2000" s="2">
        <f t="shared" si="183"/>
        <v>0.12799353708277267</v>
      </c>
      <c r="H2000" s="2" t="str">
        <f t="shared" si="184"/>
        <v>Sell</v>
      </c>
    </row>
    <row r="2001" spans="1:8" ht="13.5" x14ac:dyDescent="0.25">
      <c r="A2001" s="3">
        <f>TITRES_STAT!B2004</f>
        <v>45218</v>
      </c>
      <c r="B2001" s="6">
        <f>TITRES_STAT!D2004</f>
        <v>10.97</v>
      </c>
      <c r="C2001" s="2">
        <f t="shared" si="186"/>
        <v>11.421432528645811</v>
      </c>
      <c r="D2001" s="2">
        <f t="shared" si="182"/>
        <v>11.173636953655217</v>
      </c>
      <c r="E2001" s="2">
        <f t="shared" si="181"/>
        <v>0.24779557499059379</v>
      </c>
      <c r="F2001" s="2">
        <f t="shared" si="185"/>
        <v>0.12384907536619585</v>
      </c>
      <c r="G2001" s="2">
        <f t="shared" si="183"/>
        <v>0.12394649962439794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6">
        <f>TITRES_STAT!D2005</f>
        <v>10.49</v>
      </c>
      <c r="C2002" s="2">
        <f t="shared" si="186"/>
        <v>11.430442908854149</v>
      </c>
      <c r="D2002" s="2">
        <f t="shared" si="182"/>
        <v>11.122997179310385</v>
      </c>
      <c r="E2002" s="2">
        <f t="shared" si="181"/>
        <v>0.30744572954376359</v>
      </c>
      <c r="F2002" s="2">
        <f t="shared" si="185"/>
        <v>0.16056840620170942</v>
      </c>
      <c r="G2002" s="2">
        <f t="shared" si="183"/>
        <v>0.14687732334205417</v>
      </c>
      <c r="H2002" s="2" t="str">
        <f t="shared" si="184"/>
        <v>Sell</v>
      </c>
    </row>
    <row r="2003" spans="1:8" ht="13.5" x14ac:dyDescent="0.25">
      <c r="A2003" s="3">
        <f>TITRES_STAT!B2006</f>
        <v>45222</v>
      </c>
      <c r="B2003" s="6">
        <f>TITRES_STAT!D2006</f>
        <v>10.02</v>
      </c>
      <c r="C2003" s="2">
        <f t="shared" si="186"/>
        <v>11.438067076722742</v>
      </c>
      <c r="D2003" s="2">
        <f t="shared" si="182"/>
        <v>11.041293684546654</v>
      </c>
      <c r="E2003" s="2">
        <f t="shared" si="181"/>
        <v>0.39677339217608854</v>
      </c>
      <c r="F2003" s="2">
        <f t="shared" si="185"/>
        <v>0.20780940339658524</v>
      </c>
      <c r="G2003" s="2">
        <f t="shared" si="183"/>
        <v>0.18896398877950329</v>
      </c>
      <c r="H2003" s="2" t="str">
        <f t="shared" si="184"/>
        <v>Sell</v>
      </c>
    </row>
    <row r="2004" spans="1:8" ht="13.5" x14ac:dyDescent="0.25">
      <c r="A2004" s="3">
        <f>TITRES_STAT!B2007</f>
        <v>45223</v>
      </c>
      <c r="B2004" s="6">
        <f>TITRES_STAT!D2007</f>
        <v>10.02</v>
      </c>
      <c r="C2004" s="2">
        <f t="shared" si="186"/>
        <v>11.444518295688475</v>
      </c>
      <c r="D2004" s="2">
        <f t="shared" si="182"/>
        <v>10.965642300506161</v>
      </c>
      <c r="E2004" s="2">
        <f t="shared" si="181"/>
        <v>0.47887599518231383</v>
      </c>
      <c r="F2004" s="2">
        <f t="shared" si="185"/>
        <v>0.26202272175373098</v>
      </c>
      <c r="G2004" s="2">
        <f t="shared" si="183"/>
        <v>0.21685327342858285</v>
      </c>
      <c r="H2004" s="2" t="str">
        <f t="shared" si="184"/>
        <v>Sell</v>
      </c>
    </row>
    <row r="2005" spans="1:8" ht="13.5" x14ac:dyDescent="0.25">
      <c r="A2005" s="3">
        <f>TITRES_STAT!B2008</f>
        <v>45224</v>
      </c>
      <c r="B2005" s="6">
        <f>TITRES_STAT!D2008</f>
        <v>9.57</v>
      </c>
      <c r="C2005" s="2">
        <f t="shared" si="186"/>
        <v>11.44997701942871</v>
      </c>
      <c r="D2005" s="2">
        <f t="shared" si="182"/>
        <v>10.862261389357558</v>
      </c>
      <c r="E2005" s="2">
        <f t="shared" si="181"/>
        <v>0.58771563007115191</v>
      </c>
      <c r="F2005" s="2">
        <f t="shared" si="185"/>
        <v>0.32716130341721517</v>
      </c>
      <c r="G2005" s="2">
        <f t="shared" si="183"/>
        <v>0.26055432665393674</v>
      </c>
      <c r="H2005" s="2" t="str">
        <f t="shared" si="184"/>
        <v>Sell</v>
      </c>
    </row>
    <row r="2006" spans="1:8" ht="13.5" x14ac:dyDescent="0.25">
      <c r="A2006" s="3">
        <f>TITRES_STAT!B2009</f>
        <v>45225</v>
      </c>
      <c r="B2006" s="6">
        <f>TITRES_STAT!D2009</f>
        <v>9.15</v>
      </c>
      <c r="C2006" s="2">
        <f t="shared" si="186"/>
        <v>11.376134401055062</v>
      </c>
      <c r="D2006" s="2">
        <f t="shared" si="182"/>
        <v>10.735427212368108</v>
      </c>
      <c r="E2006" s="2">
        <f t="shared" si="181"/>
        <v>0.64070718868695309</v>
      </c>
      <c r="F2006" s="2">
        <f t="shared" si="185"/>
        <v>0.38987048047116274</v>
      </c>
      <c r="G2006" s="2">
        <f t="shared" si="183"/>
        <v>0.25083670821579035</v>
      </c>
      <c r="H2006" s="2" t="str">
        <f t="shared" si="184"/>
        <v>Sell</v>
      </c>
    </row>
    <row r="2007" spans="1:8" ht="13.5" x14ac:dyDescent="0.25">
      <c r="A2007" s="3">
        <f>TITRES_STAT!B2010</f>
        <v>45226</v>
      </c>
      <c r="B2007" s="6">
        <f>TITRES_STAT!D2010</f>
        <v>9.15</v>
      </c>
      <c r="C2007" s="2">
        <f t="shared" si="186"/>
        <v>11.313652185508129</v>
      </c>
      <c r="D2007" s="2">
        <f t="shared" si="182"/>
        <v>10.617988159600101</v>
      </c>
      <c r="E2007" s="2">
        <f t="shared" si="181"/>
        <v>0.69566402590802845</v>
      </c>
      <c r="F2007" s="2">
        <f t="shared" si="185"/>
        <v>0.45102918955853594</v>
      </c>
      <c r="G2007" s="2">
        <f t="shared" si="183"/>
        <v>0.24463483634949251</v>
      </c>
      <c r="H2007" s="2" t="str">
        <f t="shared" si="184"/>
        <v>Sell</v>
      </c>
    </row>
    <row r="2008" spans="1:8" ht="13.5" x14ac:dyDescent="0.25">
      <c r="A2008" s="3">
        <f>TITRES_STAT!B2011</f>
        <v>45229</v>
      </c>
      <c r="B2008" s="6">
        <f>TITRES_STAT!D2011</f>
        <v>9.56</v>
      </c>
      <c r="C2008" s="2">
        <f t="shared" si="186"/>
        <v>11.260782618506878</v>
      </c>
      <c r="D2008" s="2">
        <f t="shared" si="182"/>
        <v>10.53961866629639</v>
      </c>
      <c r="E2008" s="2">
        <f t="shared" si="181"/>
        <v>0.7211639522104889</v>
      </c>
      <c r="F2008" s="2">
        <f t="shared" si="185"/>
        <v>0.50505614208892657</v>
      </c>
      <c r="G2008" s="2">
        <f t="shared" si="183"/>
        <v>0.21610781012156233</v>
      </c>
      <c r="H2008" s="2" t="str">
        <f t="shared" si="184"/>
        <v>Sell</v>
      </c>
    </row>
    <row r="2009" spans="1:8" ht="13.5" x14ac:dyDescent="0.25">
      <c r="A2009" s="3">
        <f>TITRES_STAT!B2012</f>
        <v>45230</v>
      </c>
      <c r="B2009" s="6">
        <f>TITRES_STAT!D2012</f>
        <v>9.5500000000000007</v>
      </c>
      <c r="C2009" s="2">
        <f t="shared" si="186"/>
        <v>11.216046831044281</v>
      </c>
      <c r="D2009" s="2">
        <f t="shared" si="182"/>
        <v>10.466313579904064</v>
      </c>
      <c r="E2009" s="2">
        <f t="shared" si="181"/>
        <v>0.74973325114021705</v>
      </c>
      <c r="F2009" s="2">
        <f t="shared" si="185"/>
        <v>0.55399156389918469</v>
      </c>
      <c r="G2009" s="2">
        <f t="shared" si="183"/>
        <v>0.19574168724103236</v>
      </c>
      <c r="H2009" s="2" t="str">
        <f t="shared" si="184"/>
        <v>Sell</v>
      </c>
    </row>
    <row r="2010" spans="1:8" ht="13.5" x14ac:dyDescent="0.25">
      <c r="A2010" s="3">
        <f>TITRES_STAT!B2013</f>
        <v>45231</v>
      </c>
      <c r="B2010" s="6">
        <f>TITRES_STAT!D2013</f>
        <v>9.9700000000000006</v>
      </c>
      <c r="C2010" s="2">
        <f t="shared" si="186"/>
        <v>11.178193472422084</v>
      </c>
      <c r="D2010" s="2">
        <f t="shared" si="182"/>
        <v>10.429549611022281</v>
      </c>
      <c r="E2010" s="2">
        <f t="shared" si="181"/>
        <v>0.74864386139980255</v>
      </c>
      <c r="F2010" s="2">
        <f t="shared" si="185"/>
        <v>0.59292202339930822</v>
      </c>
      <c r="G2010" s="2">
        <f t="shared" si="183"/>
        <v>0.15572183800049433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6">
        <f>TITRES_STAT!D2014</f>
        <v>9.9700000000000006</v>
      </c>
      <c r="C2011" s="2">
        <f t="shared" si="186"/>
        <v>11.14616370743407</v>
      </c>
      <c r="D2011" s="2">
        <f t="shared" si="182"/>
        <v>10.395508899094704</v>
      </c>
      <c r="E2011" s="2">
        <f t="shared" si="181"/>
        <v>0.75065480833936604</v>
      </c>
      <c r="F2011" s="2">
        <f t="shared" si="185"/>
        <v>0.62446858038731978</v>
      </c>
      <c r="G2011" s="2">
        <f t="shared" si="183"/>
        <v>0.12618622795204626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6">
        <f>TITRES_STAT!D2015</f>
        <v>9.9700000000000006</v>
      </c>
      <c r="C2012" s="2">
        <f t="shared" si="186"/>
        <v>11.045215444751905</v>
      </c>
      <c r="D2012" s="2">
        <f t="shared" si="182"/>
        <v>10.363989721383984</v>
      </c>
      <c r="E2012" s="2">
        <f t="shared" ref="E2012:E2075" si="187">C2012-D2012</f>
        <v>0.68122572336792153</v>
      </c>
      <c r="F2012" s="2">
        <f t="shared" si="185"/>
        <v>0.63582000898344015</v>
      </c>
      <c r="G2012" s="2">
        <f t="shared" si="183"/>
        <v>4.5405714384481377E-2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6">
        <f>TITRES_STAT!D2016</f>
        <v>9.9700000000000006</v>
      </c>
      <c r="C2013" s="2">
        <f t="shared" si="186"/>
        <v>10.887489991713151</v>
      </c>
      <c r="D2013" s="2">
        <f t="shared" ref="D2013:D2076" si="188">$D$4*B2013+(1-$D$4)*D2012</f>
        <v>10.334805297577763</v>
      </c>
      <c r="E2013" s="2">
        <f t="shared" si="187"/>
        <v>0.55268469413538845</v>
      </c>
      <c r="F2013" s="2">
        <f t="shared" si="185"/>
        <v>0.6191929460138299</v>
      </c>
      <c r="G2013" s="2">
        <f t="shared" si="183"/>
        <v>-6.6508251878441449E-2</v>
      </c>
      <c r="H2013" s="2" t="str">
        <f t="shared" si="184"/>
        <v>Hold</v>
      </c>
    </row>
    <row r="2014" spans="1:8" ht="13.5" x14ac:dyDescent="0.25">
      <c r="A2014" s="3">
        <f>TITRES_STAT!B2017</f>
        <v>45237</v>
      </c>
      <c r="B2014" s="6">
        <f>TITRES_STAT!D2017</f>
        <v>9.5299999999999994</v>
      </c>
      <c r="C2014" s="2">
        <f t="shared" si="186"/>
        <v>10.754029992988052</v>
      </c>
      <c r="D2014" s="2">
        <f t="shared" si="188"/>
        <v>10.275190090349781</v>
      </c>
      <c r="E2014" s="2">
        <f t="shared" si="187"/>
        <v>0.47883990263827059</v>
      </c>
      <c r="F2014" s="2">
        <f t="shared" si="185"/>
        <v>0.591122337338718</v>
      </c>
      <c r="G2014" s="2">
        <f t="shared" si="183"/>
        <v>-0.11228243470044741</v>
      </c>
      <c r="H2014" s="2" t="str">
        <f t="shared" si="184"/>
        <v>Hold</v>
      </c>
    </row>
    <row r="2015" spans="1:8" ht="13.5" x14ac:dyDescent="0.25">
      <c r="A2015" s="3">
        <f>TITRES_STAT!B2018</f>
        <v>45238</v>
      </c>
      <c r="B2015" s="6">
        <f>TITRES_STAT!D2018</f>
        <v>9.5299999999999994</v>
      </c>
      <c r="C2015" s="2">
        <f t="shared" si="186"/>
        <v>10.571871532528352</v>
      </c>
      <c r="D2015" s="2">
        <f t="shared" si="188"/>
        <v>10.219990824397946</v>
      </c>
      <c r="E2015" s="2">
        <f t="shared" si="187"/>
        <v>0.3518807081304054</v>
      </c>
      <c r="F2015" s="2">
        <f t="shared" si="185"/>
        <v>0.54327401149705556</v>
      </c>
      <c r="G2015" s="2">
        <f t="shared" si="183"/>
        <v>-0.19139330336665017</v>
      </c>
      <c r="H2015" s="2" t="str">
        <f t="shared" si="184"/>
        <v>Hold</v>
      </c>
    </row>
    <row r="2016" spans="1:8" ht="13.5" x14ac:dyDescent="0.25">
      <c r="A2016" s="3">
        <f>TITRES_STAT!B2019</f>
        <v>45239</v>
      </c>
      <c r="B2016" s="6">
        <f>TITRES_STAT!D2019</f>
        <v>9.1999999999999993</v>
      </c>
      <c r="C2016" s="2">
        <f t="shared" si="186"/>
        <v>10.353122065985529</v>
      </c>
      <c r="D2016" s="2">
        <f t="shared" si="188"/>
        <v>10.144435948516618</v>
      </c>
      <c r="E2016" s="2">
        <f t="shared" si="187"/>
        <v>0.20868611746891119</v>
      </c>
      <c r="F2016" s="2">
        <f t="shared" si="185"/>
        <v>0.47635643269142669</v>
      </c>
      <c r="G2016" s="2">
        <f t="shared" si="183"/>
        <v>-0.2676703152225155</v>
      </c>
      <c r="H2016" s="2" t="str">
        <f t="shared" si="184"/>
        <v>Hold</v>
      </c>
    </row>
    <row r="2017" spans="1:8" ht="13.5" x14ac:dyDescent="0.25">
      <c r="A2017" s="3">
        <f>TITRES_STAT!B2020</f>
        <v>45240</v>
      </c>
      <c r="B2017" s="6">
        <f>TITRES_STAT!D2020</f>
        <v>9.14</v>
      </c>
      <c r="C2017" s="2">
        <f t="shared" si="186"/>
        <v>10.168026363526216</v>
      </c>
      <c r="D2017" s="2">
        <f t="shared" si="188"/>
        <v>10.070033285663534</v>
      </c>
      <c r="E2017" s="2">
        <f t="shared" si="187"/>
        <v>9.7993077862682298E-2</v>
      </c>
      <c r="F2017" s="2">
        <f t="shared" si="185"/>
        <v>0.40068376172567782</v>
      </c>
      <c r="G2017" s="2">
        <f t="shared" si="183"/>
        <v>-0.30269068386299552</v>
      </c>
      <c r="H2017" s="2" t="str">
        <f t="shared" si="184"/>
        <v>Hold</v>
      </c>
    </row>
    <row r="2018" spans="1:8" ht="13.5" x14ac:dyDescent="0.25">
      <c r="A2018" s="3">
        <f>TITRES_STAT!B2021</f>
        <v>45243</v>
      </c>
      <c r="B2018" s="6">
        <f>TITRES_STAT!D2021</f>
        <v>9</v>
      </c>
      <c r="C2018" s="2">
        <f t="shared" si="186"/>
        <v>10.074483846060645</v>
      </c>
      <c r="D2018" s="2">
        <f t="shared" si="188"/>
        <v>9.9907715607995673</v>
      </c>
      <c r="E2018" s="2">
        <f t="shared" si="187"/>
        <v>8.3712285261077213E-2</v>
      </c>
      <c r="F2018" s="2">
        <f t="shared" si="185"/>
        <v>0.3372894664327577</v>
      </c>
      <c r="G2018" s="2">
        <f t="shared" si="183"/>
        <v>-0.25357718117168049</v>
      </c>
      <c r="H2018" s="2" t="str">
        <f t="shared" si="184"/>
        <v>Hold</v>
      </c>
    </row>
    <row r="2019" spans="1:8" ht="13.5" x14ac:dyDescent="0.25">
      <c r="A2019" s="3">
        <f>TITRES_STAT!B2022</f>
        <v>45244</v>
      </c>
      <c r="B2019" s="6">
        <f>TITRES_STAT!D2022</f>
        <v>9</v>
      </c>
      <c r="C2019" s="2">
        <f t="shared" si="186"/>
        <v>9.9937940235897766</v>
      </c>
      <c r="D2019" s="2">
        <f t="shared" si="188"/>
        <v>9.9173810748144131</v>
      </c>
      <c r="E2019" s="2">
        <f t="shared" si="187"/>
        <v>7.6412948775363532E-2</v>
      </c>
      <c r="F2019" s="2">
        <f t="shared" si="185"/>
        <v>0.28511416290127883</v>
      </c>
      <c r="G2019" s="2">
        <f t="shared" si="183"/>
        <v>-0.2087012141259153</v>
      </c>
      <c r="H2019" s="2" t="str">
        <f t="shared" si="184"/>
        <v>Hold</v>
      </c>
    </row>
    <row r="2020" spans="1:8" ht="13.5" x14ac:dyDescent="0.25">
      <c r="A2020" s="3">
        <f>TITRES_STAT!B2023</f>
        <v>45245</v>
      </c>
      <c r="B2020" s="6">
        <f>TITRES_STAT!D2023</f>
        <v>9</v>
      </c>
      <c r="C2020" s="2">
        <f t="shared" si="186"/>
        <v>9.9901334045759658</v>
      </c>
      <c r="D2020" s="2">
        <f t="shared" si="188"/>
        <v>9.8494269211244561</v>
      </c>
      <c r="E2020" s="2">
        <f t="shared" si="187"/>
        <v>0.14070648345150971</v>
      </c>
      <c r="F2020" s="2">
        <f t="shared" si="185"/>
        <v>0.25623262701132504</v>
      </c>
      <c r="G2020" s="2">
        <f t="shared" ref="G2020:G2083" si="189">E2020-F2020</f>
        <v>-0.11552614355981533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6">
        <f>TITRES_STAT!D2024</f>
        <v>9</v>
      </c>
      <c r="C2021" s="2">
        <f t="shared" si="186"/>
        <v>9.9870359577181258</v>
      </c>
      <c r="D2021" s="2">
        <f t="shared" si="188"/>
        <v>9.7865064084485702</v>
      </c>
      <c r="E2021" s="2">
        <f t="shared" si="187"/>
        <v>0.20052954926955557</v>
      </c>
      <c r="F2021" s="2">
        <f t="shared" ref="F2021:F2084" si="191">(E2021*(2/(10)))+((1-(2/10))*F2020)</f>
        <v>0.24509201146297116</v>
      </c>
      <c r="G2021" s="2">
        <f t="shared" si="189"/>
        <v>-4.4562462193415586E-2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6">
        <f>TITRES_STAT!D2025</f>
        <v>9</v>
      </c>
      <c r="C2022" s="2">
        <f t="shared" si="186"/>
        <v>9.9844150411461072</v>
      </c>
      <c r="D2022" s="2">
        <f t="shared" si="188"/>
        <v>9.7282466744894158</v>
      </c>
      <c r="E2022" s="2">
        <f t="shared" si="187"/>
        <v>0.2561683666566914</v>
      </c>
      <c r="F2022" s="2">
        <f t="shared" si="191"/>
        <v>0.24730728250171524</v>
      </c>
      <c r="G2022" s="2">
        <f t="shared" si="189"/>
        <v>8.8610841549761621E-3</v>
      </c>
      <c r="H2022" s="2" t="str">
        <f t="shared" si="190"/>
        <v>Sell</v>
      </c>
    </row>
    <row r="2023" spans="1:8" ht="13.5" x14ac:dyDescent="0.25">
      <c r="A2023" s="3">
        <f>TITRES_STAT!B2026</f>
        <v>45250</v>
      </c>
      <c r="B2023" s="6">
        <f>TITRES_STAT!D2026</f>
        <v>9</v>
      </c>
      <c r="C2023" s="2">
        <f t="shared" si="186"/>
        <v>9.9821973425082451</v>
      </c>
      <c r="D2023" s="2">
        <f t="shared" si="188"/>
        <v>9.6743024763790881</v>
      </c>
      <c r="E2023" s="2">
        <f t="shared" si="187"/>
        <v>0.30789486612915695</v>
      </c>
      <c r="F2023" s="2">
        <f t="shared" si="191"/>
        <v>0.25942479922720363</v>
      </c>
      <c r="G2023" s="2">
        <f t="shared" si="189"/>
        <v>4.8470066901953324E-2</v>
      </c>
      <c r="H2023" s="2" t="str">
        <f t="shared" si="190"/>
        <v>Sell</v>
      </c>
    </row>
    <row r="2024" spans="1:8" ht="13.5" x14ac:dyDescent="0.25">
      <c r="A2024" s="3">
        <f>TITRES_STAT!B2027</f>
        <v>45251</v>
      </c>
      <c r="B2024" s="6">
        <f>TITRES_STAT!D2027</f>
        <v>9</v>
      </c>
      <c r="C2024" s="2">
        <f t="shared" si="186"/>
        <v>9.9126285205838993</v>
      </c>
      <c r="D2024" s="2">
        <f t="shared" si="188"/>
        <v>9.6243541447954506</v>
      </c>
      <c r="E2024" s="2">
        <f t="shared" si="187"/>
        <v>0.28827437578844872</v>
      </c>
      <c r="F2024" s="2">
        <f t="shared" si="191"/>
        <v>0.26519471453945265</v>
      </c>
      <c r="G2024" s="2">
        <f t="shared" si="189"/>
        <v>2.3079661248996075E-2</v>
      </c>
      <c r="H2024" s="2" t="str">
        <f t="shared" si="190"/>
        <v>Sell</v>
      </c>
    </row>
    <row r="2025" spans="1:8" ht="13.5" x14ac:dyDescent="0.25">
      <c r="A2025" s="3">
        <f>TITRES_STAT!B2028</f>
        <v>45252</v>
      </c>
      <c r="B2025" s="6">
        <f>TITRES_STAT!D2028</f>
        <v>9</v>
      </c>
      <c r="C2025" s="2">
        <f t="shared" si="186"/>
        <v>9.8537625943402229</v>
      </c>
      <c r="D2025" s="2">
        <f t="shared" si="188"/>
        <v>9.5781056896254171</v>
      </c>
      <c r="E2025" s="2">
        <f t="shared" si="187"/>
        <v>0.27565690471480586</v>
      </c>
      <c r="F2025" s="2">
        <f t="shared" si="191"/>
        <v>0.26728715257452329</v>
      </c>
      <c r="G2025" s="2">
        <f t="shared" si="189"/>
        <v>8.3697521402825714E-3</v>
      </c>
      <c r="H2025" s="2" t="str">
        <f t="shared" si="190"/>
        <v>Sell</v>
      </c>
    </row>
    <row r="2026" spans="1:8" ht="13.5" x14ac:dyDescent="0.25">
      <c r="A2026" s="3">
        <f>TITRES_STAT!B2029</f>
        <v>45253</v>
      </c>
      <c r="B2026" s="6">
        <f>TITRES_STAT!D2029</f>
        <v>9</v>
      </c>
      <c r="C2026" s="2">
        <f t="shared" si="186"/>
        <v>9.7531837336724969</v>
      </c>
      <c r="D2026" s="2">
        <f t="shared" si="188"/>
        <v>9.5352830459494591</v>
      </c>
      <c r="E2026" s="2">
        <f t="shared" si="187"/>
        <v>0.21790068772303783</v>
      </c>
      <c r="F2026" s="2">
        <f t="shared" si="191"/>
        <v>0.25740985960422624</v>
      </c>
      <c r="G2026" s="2">
        <f t="shared" si="189"/>
        <v>-3.950917188118841E-2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6">
        <f>TITRES_STAT!D2030</f>
        <v>8.8000000000000007</v>
      </c>
      <c r="C2027" s="2">
        <f t="shared" si="186"/>
        <v>9.6588477746459596</v>
      </c>
      <c r="D2027" s="2">
        <f t="shared" si="188"/>
        <v>9.4808176351383882</v>
      </c>
      <c r="E2027" s="2">
        <f t="shared" si="187"/>
        <v>0.17803013950757141</v>
      </c>
      <c r="F2027" s="2">
        <f t="shared" si="191"/>
        <v>0.24153391558489529</v>
      </c>
      <c r="G2027" s="2">
        <f t="shared" si="189"/>
        <v>-6.3503776077323881E-2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6">
        <f>TITRES_STAT!D2031</f>
        <v>8.81</v>
      </c>
      <c r="C2028" s="2">
        <f t="shared" si="186"/>
        <v>9.5574865785465821</v>
      </c>
      <c r="D2028" s="2">
        <f t="shared" si="188"/>
        <v>9.4311274399429514</v>
      </c>
      <c r="E2028" s="2">
        <f t="shared" si="187"/>
        <v>0.12635913860363068</v>
      </c>
      <c r="F2028" s="2">
        <f t="shared" si="191"/>
        <v>0.21849896018864237</v>
      </c>
      <c r="G2028" s="2">
        <f t="shared" si="189"/>
        <v>-9.2139821585011689E-2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6">
        <f>TITRES_STAT!D2032</f>
        <v>8.8000000000000007</v>
      </c>
      <c r="C2029" s="2">
        <f t="shared" si="186"/>
        <v>9.4717194126163395</v>
      </c>
      <c r="D2029" s="2">
        <f t="shared" si="188"/>
        <v>9.3843772592064365</v>
      </c>
      <c r="E2029" s="2">
        <f t="shared" si="187"/>
        <v>8.7342153409903034E-2</v>
      </c>
      <c r="F2029" s="2">
        <f t="shared" si="191"/>
        <v>0.19226759883289452</v>
      </c>
      <c r="G2029" s="2">
        <f t="shared" si="189"/>
        <v>-0.10492544542299148</v>
      </c>
      <c r="H2029" s="2" t="str">
        <f t="shared" si="190"/>
        <v>Hold</v>
      </c>
    </row>
    <row r="2030" spans="1:8" ht="13.5" x14ac:dyDescent="0.25">
      <c r="A2030" s="3">
        <f>TITRES_STAT!B2033</f>
        <v>45259</v>
      </c>
      <c r="B2030" s="6">
        <f>TITRES_STAT!D2033</f>
        <v>8.41</v>
      </c>
      <c r="C2030" s="2">
        <f t="shared" si="186"/>
        <v>9.3991471952907499</v>
      </c>
      <c r="D2030" s="2">
        <f t="shared" si="188"/>
        <v>9.3122011659318851</v>
      </c>
      <c r="E2030" s="2">
        <f t="shared" si="187"/>
        <v>8.6946029358864863E-2</v>
      </c>
      <c r="F2030" s="2">
        <f t="shared" si="191"/>
        <v>0.17120328493808859</v>
      </c>
      <c r="G2030" s="2">
        <f t="shared" si="189"/>
        <v>-8.4257255579223728E-2</v>
      </c>
      <c r="H2030" s="2" t="str">
        <f t="shared" si="190"/>
        <v>Hold</v>
      </c>
    </row>
    <row r="2031" spans="1:8" ht="13.5" x14ac:dyDescent="0.25">
      <c r="A2031" s="3">
        <f>TITRES_STAT!B2034</f>
        <v>45260</v>
      </c>
      <c r="B2031" s="6">
        <f>TITRES_STAT!D2034</f>
        <v>8.41</v>
      </c>
      <c r="C2031" s="2">
        <f t="shared" si="186"/>
        <v>9.3377399344767884</v>
      </c>
      <c r="D2031" s="2">
        <f t="shared" si="188"/>
        <v>9.2453714499369291</v>
      </c>
      <c r="E2031" s="2">
        <f t="shared" si="187"/>
        <v>9.2368484539859352E-2</v>
      </c>
      <c r="F2031" s="2">
        <f t="shared" si="191"/>
        <v>0.15543632485844275</v>
      </c>
      <c r="G2031" s="2">
        <f t="shared" si="189"/>
        <v>-6.3067840318583396E-2</v>
      </c>
      <c r="H2031" s="2" t="str">
        <f t="shared" si="190"/>
        <v>Hold</v>
      </c>
    </row>
    <row r="2032" spans="1:8" ht="13.5" x14ac:dyDescent="0.25">
      <c r="A2032" s="3">
        <f>TITRES_STAT!B2035</f>
        <v>45261</v>
      </c>
      <c r="B2032" s="6">
        <f>TITRES_STAT!D2035</f>
        <v>8.7799999999999994</v>
      </c>
      <c r="C2032" s="2">
        <f t="shared" si="186"/>
        <v>9.285779944557282</v>
      </c>
      <c r="D2032" s="2">
        <f t="shared" si="188"/>
        <v>9.2108994906823405</v>
      </c>
      <c r="E2032" s="2">
        <f t="shared" si="187"/>
        <v>7.4880453874941466E-2</v>
      </c>
      <c r="F2032" s="2">
        <f t="shared" si="191"/>
        <v>0.1393251506617425</v>
      </c>
      <c r="G2032" s="2">
        <f t="shared" si="189"/>
        <v>-6.4444696786801037E-2</v>
      </c>
      <c r="H2032" s="2" t="str">
        <f t="shared" si="190"/>
        <v>Hold</v>
      </c>
    </row>
    <row r="2033" spans="1:8" ht="13.5" x14ac:dyDescent="0.25">
      <c r="A2033" s="3">
        <f>TITRES_STAT!B2036</f>
        <v>45264</v>
      </c>
      <c r="B2033" s="6">
        <f>TITRES_STAT!D2036</f>
        <v>8.39</v>
      </c>
      <c r="C2033" s="2">
        <f t="shared" si="186"/>
        <v>9.2418137992407772</v>
      </c>
      <c r="D2033" s="2">
        <f t="shared" si="188"/>
        <v>9.1500921210021673</v>
      </c>
      <c r="E2033" s="2">
        <f t="shared" si="187"/>
        <v>9.1721678238609883E-2</v>
      </c>
      <c r="F2033" s="2">
        <f t="shared" si="191"/>
        <v>0.129804456177116</v>
      </c>
      <c r="G2033" s="2">
        <f t="shared" si="189"/>
        <v>-3.8082777938506118E-2</v>
      </c>
      <c r="H2033" s="2" t="str">
        <f t="shared" si="190"/>
        <v>Hold</v>
      </c>
    </row>
    <row r="2034" spans="1:8" ht="13.5" x14ac:dyDescent="0.25">
      <c r="A2034" s="3">
        <f>TITRES_STAT!B2037</f>
        <v>45265</v>
      </c>
      <c r="B2034" s="6">
        <f>TITRES_STAT!D2037</f>
        <v>8.3800000000000008</v>
      </c>
      <c r="C2034" s="2">
        <f t="shared" si="186"/>
        <v>9.204611676280658</v>
      </c>
      <c r="D2034" s="2">
        <f t="shared" si="188"/>
        <v>9.0930482601871923</v>
      </c>
      <c r="E2034" s="2">
        <f t="shared" si="187"/>
        <v>0.11156341609346576</v>
      </c>
      <c r="F2034" s="2">
        <f t="shared" si="191"/>
        <v>0.12615624816038595</v>
      </c>
      <c r="G2034" s="2">
        <f t="shared" si="189"/>
        <v>-1.4592832066920192E-2</v>
      </c>
      <c r="H2034" s="2" t="str">
        <f t="shared" si="190"/>
        <v>Hold</v>
      </c>
    </row>
    <row r="2035" spans="1:8" ht="13.5" x14ac:dyDescent="0.25">
      <c r="A2035" s="3">
        <f>TITRES_STAT!B2038</f>
        <v>45266</v>
      </c>
      <c r="B2035" s="6">
        <f>TITRES_STAT!D2038</f>
        <v>8.01</v>
      </c>
      <c r="C2035" s="2">
        <f t="shared" si="186"/>
        <v>9.1731329568528643</v>
      </c>
      <c r="D2035" s="2">
        <f t="shared" si="188"/>
        <v>9.0128224631362901</v>
      </c>
      <c r="E2035" s="2">
        <f t="shared" si="187"/>
        <v>0.16031049371657424</v>
      </c>
      <c r="F2035" s="2">
        <f t="shared" si="191"/>
        <v>0.13298709727162361</v>
      </c>
      <c r="G2035" s="2">
        <f t="shared" si="189"/>
        <v>2.7323396444950632E-2</v>
      </c>
      <c r="H2035" s="2" t="str">
        <f t="shared" si="190"/>
        <v>Sell</v>
      </c>
    </row>
    <row r="2036" spans="1:8" ht="13.5" x14ac:dyDescent="0.25">
      <c r="A2036" s="3">
        <f>TITRES_STAT!B2039</f>
        <v>45267</v>
      </c>
      <c r="B2036" s="6">
        <f>TITRES_STAT!D2039</f>
        <v>8.01</v>
      </c>
      <c r="C2036" s="2">
        <f t="shared" si="186"/>
        <v>9.1464971173370397</v>
      </c>
      <c r="D2036" s="2">
        <f t="shared" si="188"/>
        <v>8.9385393177187868</v>
      </c>
      <c r="E2036" s="2">
        <f t="shared" si="187"/>
        <v>0.20795779961825289</v>
      </c>
      <c r="F2036" s="2">
        <f t="shared" si="191"/>
        <v>0.14798123774094948</v>
      </c>
      <c r="G2036" s="2">
        <f t="shared" si="189"/>
        <v>5.9976561877303408E-2</v>
      </c>
      <c r="H2036" s="2" t="str">
        <f t="shared" si="190"/>
        <v>Sell</v>
      </c>
    </row>
    <row r="2037" spans="1:8" ht="13.5" x14ac:dyDescent="0.25">
      <c r="A2037" s="3">
        <f>TITRES_STAT!B2040</f>
        <v>45268</v>
      </c>
      <c r="B2037" s="6">
        <f>TITRES_STAT!D2040</f>
        <v>8.01</v>
      </c>
      <c r="C2037" s="2">
        <f t="shared" si="186"/>
        <v>9.0931898685159567</v>
      </c>
      <c r="D2037" s="2">
        <f t="shared" si="188"/>
        <v>8.8697586275173954</v>
      </c>
      <c r="E2037" s="2">
        <f t="shared" si="187"/>
        <v>0.22343124099856126</v>
      </c>
      <c r="F2037" s="2">
        <f t="shared" si="191"/>
        <v>0.16307123839247184</v>
      </c>
      <c r="G2037" s="2">
        <f t="shared" si="189"/>
        <v>6.0360002606089425E-2</v>
      </c>
      <c r="H2037" s="2" t="str">
        <f t="shared" si="190"/>
        <v>Sell</v>
      </c>
    </row>
    <row r="2038" spans="1:8" ht="13.5" x14ac:dyDescent="0.25">
      <c r="A2038" s="3">
        <f>TITRES_STAT!B2041</f>
        <v>45271</v>
      </c>
      <c r="B2038" s="6">
        <f>TITRES_STAT!D2041</f>
        <v>8.01</v>
      </c>
      <c r="C2038" s="2">
        <f t="shared" si="186"/>
        <v>9.0496221964365784</v>
      </c>
      <c r="D2038" s="2">
        <f t="shared" si="188"/>
        <v>8.806072803256848</v>
      </c>
      <c r="E2038" s="2">
        <f t="shared" si="187"/>
        <v>0.24354939317973034</v>
      </c>
      <c r="F2038" s="2">
        <f t="shared" si="191"/>
        <v>0.17916686934992354</v>
      </c>
      <c r="G2038" s="2">
        <f t="shared" si="189"/>
        <v>6.4382523829806804E-2</v>
      </c>
      <c r="H2038" s="2" t="str">
        <f t="shared" si="190"/>
        <v>Sell</v>
      </c>
    </row>
    <row r="2039" spans="1:8" ht="13.5" x14ac:dyDescent="0.25">
      <c r="A2039" s="3">
        <f>TITRES_STAT!B2042</f>
        <v>45272</v>
      </c>
      <c r="B2039" s="6">
        <f>TITRES_STAT!D2042</f>
        <v>8.01</v>
      </c>
      <c r="C2039" s="2">
        <f t="shared" si="186"/>
        <v>9.0112187816001814</v>
      </c>
      <c r="D2039" s="2">
        <f t="shared" si="188"/>
        <v>8.7471044474600443</v>
      </c>
      <c r="E2039" s="2">
        <f t="shared" si="187"/>
        <v>0.26411433414013707</v>
      </c>
      <c r="F2039" s="2">
        <f t="shared" si="191"/>
        <v>0.19615636230796626</v>
      </c>
      <c r="G2039" s="2">
        <f t="shared" si="189"/>
        <v>6.795797183217081E-2</v>
      </c>
      <c r="H2039" s="2" t="str">
        <f t="shared" si="190"/>
        <v>Sell</v>
      </c>
    </row>
    <row r="2040" spans="1:8" ht="13.5" x14ac:dyDescent="0.25">
      <c r="A2040" s="3">
        <f>TITRES_STAT!B2043</f>
        <v>45273</v>
      </c>
      <c r="B2040" s="6">
        <f>TITRES_STAT!D2043</f>
        <v>8.01</v>
      </c>
      <c r="C2040" s="2">
        <f t="shared" si="186"/>
        <v>8.9187235844309214</v>
      </c>
      <c r="D2040" s="2">
        <f t="shared" si="188"/>
        <v>8.6925041180185598</v>
      </c>
      <c r="E2040" s="2">
        <f t="shared" si="187"/>
        <v>0.22621946641236157</v>
      </c>
      <c r="F2040" s="2">
        <f t="shared" si="191"/>
        <v>0.20216898312884535</v>
      </c>
      <c r="G2040" s="2">
        <f t="shared" si="189"/>
        <v>2.4050483283516222E-2</v>
      </c>
      <c r="H2040" s="2" t="str">
        <f t="shared" si="190"/>
        <v>Sell</v>
      </c>
    </row>
    <row r="2041" spans="1:8" ht="13.5" x14ac:dyDescent="0.25">
      <c r="A2041" s="3">
        <f>TITRES_STAT!B2044</f>
        <v>45274</v>
      </c>
      <c r="B2041" s="6">
        <f>TITRES_STAT!D2044</f>
        <v>8</v>
      </c>
      <c r="C2041" s="2">
        <f t="shared" si="186"/>
        <v>8.8404584175953946</v>
      </c>
      <c r="D2041" s="2">
        <f t="shared" si="188"/>
        <v>8.6412075166838527</v>
      </c>
      <c r="E2041" s="2">
        <f t="shared" si="187"/>
        <v>0.19925090091154196</v>
      </c>
      <c r="F2041" s="2">
        <f t="shared" si="191"/>
        <v>0.20158536668538468</v>
      </c>
      <c r="G2041" s="2">
        <f t="shared" si="189"/>
        <v>-2.3344657738427199E-3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6">
        <f>TITRES_STAT!D2045</f>
        <v>8</v>
      </c>
      <c r="C2042" s="2">
        <f t="shared" si="186"/>
        <v>8.8311571225807182</v>
      </c>
      <c r="D2042" s="2">
        <f t="shared" si="188"/>
        <v>8.5937106635961591</v>
      </c>
      <c r="E2042" s="2">
        <f t="shared" si="187"/>
        <v>0.23744645898455907</v>
      </c>
      <c r="F2042" s="2">
        <f t="shared" si="191"/>
        <v>0.20875758514521958</v>
      </c>
      <c r="G2042" s="2">
        <f t="shared" si="189"/>
        <v>2.868887383933949E-2</v>
      </c>
      <c r="H2042" s="2" t="str">
        <f t="shared" si="190"/>
        <v>Sell</v>
      </c>
    </row>
    <row r="2043" spans="1:8" ht="13.5" x14ac:dyDescent="0.25">
      <c r="A2043" s="3">
        <f>TITRES_STAT!B2046</f>
        <v>45278</v>
      </c>
      <c r="B2043" s="6">
        <f>TITRES_STAT!D2046</f>
        <v>8</v>
      </c>
      <c r="C2043" s="2">
        <f t="shared" si="186"/>
        <v>8.7632867960298384</v>
      </c>
      <c r="D2043" s="2">
        <f t="shared" si="188"/>
        <v>8.5497320959223693</v>
      </c>
      <c r="E2043" s="2">
        <f t="shared" si="187"/>
        <v>0.21355470010746913</v>
      </c>
      <c r="F2043" s="2">
        <f t="shared" si="191"/>
        <v>0.20971700813766952</v>
      </c>
      <c r="G2043" s="2">
        <f t="shared" si="189"/>
        <v>3.8376919697996059E-3</v>
      </c>
      <c r="H2043" s="2" t="str">
        <f t="shared" si="190"/>
        <v>Sell</v>
      </c>
    </row>
    <row r="2044" spans="1:8" ht="13.5" x14ac:dyDescent="0.25">
      <c r="A2044" s="3">
        <f>TITRES_STAT!B2047</f>
        <v>45279</v>
      </c>
      <c r="B2044" s="6">
        <f>TITRES_STAT!D2047</f>
        <v>8</v>
      </c>
      <c r="C2044" s="2">
        <f t="shared" si="186"/>
        <v>8.7043195966406319</v>
      </c>
      <c r="D2044" s="2">
        <f t="shared" si="188"/>
        <v>8.5090111999281195</v>
      </c>
      <c r="E2044" s="2">
        <f t="shared" si="187"/>
        <v>0.19530839671251243</v>
      </c>
      <c r="F2044" s="2">
        <f t="shared" si="191"/>
        <v>0.20683528585263811</v>
      </c>
      <c r="G2044" s="2">
        <f t="shared" si="189"/>
        <v>-1.1526889140125673E-2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6">
        <f>TITRES_STAT!D2048</f>
        <v>8</v>
      </c>
      <c r="C2045" s="2">
        <f t="shared" si="186"/>
        <v>8.5975011971574578</v>
      </c>
      <c r="D2045" s="2">
        <f t="shared" si="188"/>
        <v>8.4713066666001104</v>
      </c>
      <c r="E2045" s="2">
        <f t="shared" si="187"/>
        <v>0.12619453055734731</v>
      </c>
      <c r="F2045" s="2">
        <f t="shared" si="191"/>
        <v>0.19070713479357998</v>
      </c>
      <c r="G2045" s="2">
        <f t="shared" si="189"/>
        <v>-6.4512604236232673E-2</v>
      </c>
      <c r="H2045" s="2" t="str">
        <f t="shared" si="190"/>
        <v>Hold</v>
      </c>
    </row>
    <row r="2046" spans="1:8" ht="13.5" x14ac:dyDescent="0.25">
      <c r="A2046" s="3">
        <f>TITRES_STAT!B2049</f>
        <v>45281</v>
      </c>
      <c r="B2046" s="6">
        <f>TITRES_STAT!D2049</f>
        <v>8</v>
      </c>
      <c r="C2046" s="2">
        <f t="shared" si="186"/>
        <v>8.5071163975947712</v>
      </c>
      <c r="D2046" s="2">
        <f t="shared" si="188"/>
        <v>8.4363950616667687</v>
      </c>
      <c r="E2046" s="2">
        <f t="shared" si="187"/>
        <v>7.072133592800256E-2</v>
      </c>
      <c r="F2046" s="2">
        <f t="shared" si="191"/>
        <v>0.16670997502046453</v>
      </c>
      <c r="G2046" s="2">
        <f t="shared" si="189"/>
        <v>-9.5988639092461969E-2</v>
      </c>
      <c r="H2046" s="2" t="str">
        <f t="shared" si="190"/>
        <v>Hold</v>
      </c>
    </row>
    <row r="2047" spans="1:8" ht="13.5" x14ac:dyDescent="0.25">
      <c r="A2047" s="3">
        <f>TITRES_STAT!B2050</f>
        <v>45282</v>
      </c>
      <c r="B2047" s="6">
        <f>TITRES_STAT!D2050</f>
        <v>8</v>
      </c>
      <c r="C2047" s="2">
        <f t="shared" si="186"/>
        <v>8.4306369518109605</v>
      </c>
      <c r="D2047" s="2">
        <f t="shared" si="188"/>
        <v>8.4040695015433045</v>
      </c>
      <c r="E2047" s="2">
        <f t="shared" si="187"/>
        <v>2.6567450267656056E-2</v>
      </c>
      <c r="F2047" s="2">
        <f t="shared" si="191"/>
        <v>0.13868147006990283</v>
      </c>
      <c r="G2047" s="2">
        <f t="shared" si="189"/>
        <v>-0.11211401980224678</v>
      </c>
      <c r="H2047" s="2" t="str">
        <f t="shared" si="190"/>
        <v>Hold</v>
      </c>
    </row>
    <row r="2048" spans="1:8" ht="13.5" x14ac:dyDescent="0.25">
      <c r="A2048" s="3">
        <f>TITRES_STAT!B2051</f>
        <v>45285</v>
      </c>
      <c r="B2048" s="6">
        <f>TITRES_STAT!D2051</f>
        <v>8</v>
      </c>
      <c r="C2048" s="2">
        <f t="shared" si="186"/>
        <v>8.3659235746092744</v>
      </c>
      <c r="D2048" s="2">
        <f t="shared" si="188"/>
        <v>8.3741384273549109</v>
      </c>
      <c r="E2048" s="2">
        <f t="shared" si="187"/>
        <v>-8.2148527456364917E-3</v>
      </c>
      <c r="F2048" s="2">
        <f t="shared" si="191"/>
        <v>0.10930220550679498</v>
      </c>
      <c r="G2048" s="2">
        <f t="shared" si="189"/>
        <v>-0.11751705825243147</v>
      </c>
      <c r="H2048" s="2" t="str">
        <f t="shared" si="190"/>
        <v>Hold</v>
      </c>
    </row>
    <row r="2049" spans="1:8" ht="13.5" x14ac:dyDescent="0.25">
      <c r="A2049" s="3">
        <f>TITRES_STAT!B2052</f>
        <v>45286</v>
      </c>
      <c r="B2049" s="6">
        <f>TITRES_STAT!D2052</f>
        <v>8</v>
      </c>
      <c r="C2049" s="2">
        <f t="shared" si="186"/>
        <v>8.3111661015924625</v>
      </c>
      <c r="D2049" s="2">
        <f t="shared" si="188"/>
        <v>8.3464244697730656</v>
      </c>
      <c r="E2049" s="2">
        <f t="shared" si="187"/>
        <v>-3.5258368180603128E-2</v>
      </c>
      <c r="F2049" s="2">
        <f t="shared" si="191"/>
        <v>8.0390090769315373E-2</v>
      </c>
      <c r="G2049" s="2">
        <f t="shared" si="189"/>
        <v>-0.1156484589499185</v>
      </c>
      <c r="H2049" s="2" t="str">
        <f t="shared" si="190"/>
        <v>Hold</v>
      </c>
    </row>
    <row r="2050" spans="1:8" ht="13.5" x14ac:dyDescent="0.25">
      <c r="A2050" s="3">
        <f>TITRES_STAT!B2053</f>
        <v>45287</v>
      </c>
      <c r="B2050" s="6">
        <f>TITRES_STAT!D2053</f>
        <v>7.99</v>
      </c>
      <c r="C2050" s="2">
        <f t="shared" si="186"/>
        <v>8.264832855193621</v>
      </c>
      <c r="D2050" s="2">
        <f t="shared" si="188"/>
        <v>8.3200226571972831</v>
      </c>
      <c r="E2050" s="2">
        <f t="shared" si="187"/>
        <v>-5.5189802003662081E-2</v>
      </c>
      <c r="F2050" s="2">
        <f t="shared" si="191"/>
        <v>5.3274112214719879E-2</v>
      </c>
      <c r="G2050" s="2">
        <f t="shared" si="189"/>
        <v>-0.10846391421838196</v>
      </c>
      <c r="H2050" s="2" t="str">
        <f t="shared" si="190"/>
        <v>Hold</v>
      </c>
    </row>
    <row r="2051" spans="1:8" ht="13.5" x14ac:dyDescent="0.25">
      <c r="A2051" s="3">
        <f>TITRES_STAT!B2054</f>
        <v>45288</v>
      </c>
      <c r="B2051" s="6">
        <f>TITRES_STAT!D2054</f>
        <v>7.99</v>
      </c>
      <c r="C2051" s="2">
        <f t="shared" si="186"/>
        <v>8.2240893390099874</v>
      </c>
      <c r="D2051" s="2">
        <f t="shared" si="188"/>
        <v>8.2955765344419294</v>
      </c>
      <c r="E2051" s="2">
        <f t="shared" si="187"/>
        <v>-7.1487195431942041E-2</v>
      </c>
      <c r="F2051" s="2">
        <f t="shared" si="191"/>
        <v>2.8321850685387496E-2</v>
      </c>
      <c r="G2051" s="2">
        <f t="shared" si="189"/>
        <v>-9.9809046117329533E-2</v>
      </c>
      <c r="H2051" s="2" t="str">
        <f t="shared" si="190"/>
        <v>Hold</v>
      </c>
    </row>
    <row r="2052" spans="1:8" ht="13.5" x14ac:dyDescent="0.25">
      <c r="A2052" s="3">
        <f>TITRES_STAT!B2055</f>
        <v>45289</v>
      </c>
      <c r="B2052" s="6">
        <f>TITRES_STAT!D2055</f>
        <v>7.99</v>
      </c>
      <c r="C2052" s="2">
        <f t="shared" si="186"/>
        <v>8.1896140560853752</v>
      </c>
      <c r="D2052" s="2">
        <f t="shared" si="188"/>
        <v>8.272941235594379</v>
      </c>
      <c r="E2052" s="2">
        <f t="shared" si="187"/>
        <v>-8.3327179509003813E-2</v>
      </c>
      <c r="F2052" s="2">
        <f t="shared" si="191"/>
        <v>5.992044646509237E-3</v>
      </c>
      <c r="G2052" s="2">
        <f t="shared" si="189"/>
        <v>-8.931922415551305E-2</v>
      </c>
      <c r="H2052" s="2" t="str">
        <f t="shared" si="190"/>
        <v>Hold</v>
      </c>
    </row>
    <row r="2053" spans="1:8" ht="13.5" x14ac:dyDescent="0.25">
      <c r="A2053" s="3">
        <f>TITRES_STAT!B2056</f>
        <v>45293</v>
      </c>
      <c r="B2053" s="6">
        <f>TITRES_STAT!D2056</f>
        <v>7.99</v>
      </c>
      <c r="C2053" s="2">
        <f t="shared" si="186"/>
        <v>8.1604426628414721</v>
      </c>
      <c r="D2053" s="2">
        <f t="shared" si="188"/>
        <v>8.251982625550351</v>
      </c>
      <c r="E2053" s="2">
        <f t="shared" si="187"/>
        <v>-9.1539962708878875E-2</v>
      </c>
      <c r="F2053" s="2">
        <f t="shared" si="191"/>
        <v>-1.3514356824568386E-2</v>
      </c>
      <c r="G2053" s="2">
        <f t="shared" si="189"/>
        <v>-7.8025605884310484E-2</v>
      </c>
      <c r="H2053" s="2" t="str">
        <f t="shared" si="190"/>
        <v>Hold</v>
      </c>
    </row>
    <row r="2054" spans="1:8" ht="13.5" x14ac:dyDescent="0.25">
      <c r="A2054" s="3">
        <f>TITRES_STAT!B2057</f>
        <v>45294</v>
      </c>
      <c r="B2054" s="6">
        <f>TITRES_STAT!D2057</f>
        <v>7.99</v>
      </c>
      <c r="C2054" s="2">
        <f t="shared" si="186"/>
        <v>8.1357591762504775</v>
      </c>
      <c r="D2054" s="2">
        <f t="shared" si="188"/>
        <v>8.2325765051392139</v>
      </c>
      <c r="E2054" s="2">
        <f t="shared" si="187"/>
        <v>-9.6817328888736398E-2</v>
      </c>
      <c r="F2054" s="2">
        <f t="shared" si="191"/>
        <v>-3.0174951237401989E-2</v>
      </c>
      <c r="G2054" s="2">
        <f t="shared" si="189"/>
        <v>-6.6642377651334406E-2</v>
      </c>
      <c r="H2054" s="2" t="str">
        <f t="shared" si="190"/>
        <v>Hold</v>
      </c>
    </row>
    <row r="2055" spans="1:8" ht="13.5" x14ac:dyDescent="0.25">
      <c r="A2055" s="3">
        <f>TITRES_STAT!B2058</f>
        <v>45295</v>
      </c>
      <c r="B2055" s="6">
        <f>TITRES_STAT!D2058</f>
        <v>7.99</v>
      </c>
      <c r="C2055" s="2">
        <f t="shared" si="186"/>
        <v>8.1148731491350183</v>
      </c>
      <c r="D2055" s="2">
        <f t="shared" si="188"/>
        <v>8.2146078751289018</v>
      </c>
      <c r="E2055" s="2">
        <f t="shared" si="187"/>
        <v>-9.9734725993883444E-2</v>
      </c>
      <c r="F2055" s="2">
        <f t="shared" si="191"/>
        <v>-4.4086906188698281E-2</v>
      </c>
      <c r="G2055" s="2">
        <f t="shared" si="189"/>
        <v>-5.5647819805185163E-2</v>
      </c>
      <c r="H2055" s="2" t="str">
        <f t="shared" si="190"/>
        <v>Hold</v>
      </c>
    </row>
    <row r="2056" spans="1:8" ht="13.5" x14ac:dyDescent="0.25">
      <c r="A2056" s="3">
        <f>TITRES_STAT!B2059</f>
        <v>45296</v>
      </c>
      <c r="B2056" s="6">
        <f>TITRES_STAT!D2059</f>
        <v>7.99</v>
      </c>
      <c r="C2056" s="2">
        <f t="shared" si="186"/>
        <v>8.0972003569603999</v>
      </c>
      <c r="D2056" s="2">
        <f t="shared" si="188"/>
        <v>8.1979702547489826</v>
      </c>
      <c r="E2056" s="2">
        <f t="shared" si="187"/>
        <v>-0.1007698977885827</v>
      </c>
      <c r="F2056" s="2">
        <f t="shared" si="191"/>
        <v>-5.542350450867517E-2</v>
      </c>
      <c r="G2056" s="2">
        <f t="shared" si="189"/>
        <v>-4.5346393279907526E-2</v>
      </c>
      <c r="H2056" s="2" t="str">
        <f t="shared" si="190"/>
        <v>Hold</v>
      </c>
    </row>
    <row r="2057" spans="1:8" ht="13.5" x14ac:dyDescent="0.25">
      <c r="A2057" s="3">
        <f>TITRES_STAT!B2060</f>
        <v>45299</v>
      </c>
      <c r="B2057" s="6">
        <f>TITRES_STAT!D2060</f>
        <v>7.99</v>
      </c>
      <c r="C2057" s="2">
        <f t="shared" si="186"/>
        <v>8.0822464558895692</v>
      </c>
      <c r="D2057" s="2">
        <f t="shared" si="188"/>
        <v>8.182565050693503</v>
      </c>
      <c r="E2057" s="2">
        <f t="shared" si="187"/>
        <v>-0.10031859480393379</v>
      </c>
      <c r="F2057" s="2">
        <f t="shared" si="191"/>
        <v>-6.4402522567726897E-2</v>
      </c>
      <c r="G2057" s="2">
        <f t="shared" si="189"/>
        <v>-3.5916072236206895E-2</v>
      </c>
      <c r="H2057" s="2" t="str">
        <f t="shared" si="190"/>
        <v>Hold</v>
      </c>
    </row>
    <row r="2058" spans="1:8" ht="13.5" x14ac:dyDescent="0.25">
      <c r="A2058" s="3">
        <f>TITRES_STAT!B2061</f>
        <v>45300</v>
      </c>
      <c r="B2058" s="6">
        <f>TITRES_STAT!D2061</f>
        <v>8</v>
      </c>
      <c r="C2058" s="2">
        <f t="shared" si="186"/>
        <v>8.0695931549834814</v>
      </c>
      <c r="D2058" s="2">
        <f t="shared" si="188"/>
        <v>8.169041713605095</v>
      </c>
      <c r="E2058" s="2">
        <f t="shared" si="187"/>
        <v>-9.9448558621613614E-2</v>
      </c>
      <c r="F2058" s="2">
        <f t="shared" si="191"/>
        <v>-7.141172977850424E-2</v>
      </c>
      <c r="G2058" s="2">
        <f t="shared" si="189"/>
        <v>-2.8036828843109374E-2</v>
      </c>
      <c r="H2058" s="2" t="str">
        <f t="shared" si="190"/>
        <v>Hold</v>
      </c>
    </row>
    <row r="2059" spans="1:8" ht="13.5" x14ac:dyDescent="0.25">
      <c r="A2059" s="3">
        <f>TITRES_STAT!B2062</f>
        <v>45301</v>
      </c>
      <c r="B2059" s="6">
        <f>TITRES_STAT!D2062</f>
        <v>8</v>
      </c>
      <c r="C2059" s="2">
        <f t="shared" si="186"/>
        <v>8.0588865157552547</v>
      </c>
      <c r="D2059" s="2">
        <f t="shared" si="188"/>
        <v>8.1565201051899017</v>
      </c>
      <c r="E2059" s="2">
        <f t="shared" si="187"/>
        <v>-9.763358943464695E-2</v>
      </c>
      <c r="F2059" s="2">
        <f t="shared" si="191"/>
        <v>-7.6656101709732777E-2</v>
      </c>
      <c r="G2059" s="2">
        <f t="shared" si="189"/>
        <v>-2.0977487724914173E-2</v>
      </c>
      <c r="H2059" s="2" t="str">
        <f t="shared" si="190"/>
        <v>Hold</v>
      </c>
    </row>
    <row r="2060" spans="1:8" ht="13.5" x14ac:dyDescent="0.25">
      <c r="A2060" s="3">
        <f>TITRES_STAT!B2063</f>
        <v>45302</v>
      </c>
      <c r="B2060" s="6">
        <f>TITRES_STAT!D2063</f>
        <v>8</v>
      </c>
      <c r="C2060" s="2">
        <f t="shared" si="186"/>
        <v>8.0482885902544474</v>
      </c>
      <c r="D2060" s="2">
        <f t="shared" si="188"/>
        <v>8.1449260233239826</v>
      </c>
      <c r="E2060" s="2">
        <f t="shared" si="187"/>
        <v>-9.6637433069535206E-2</v>
      </c>
      <c r="F2060" s="2">
        <f t="shared" si="191"/>
        <v>-8.0652367981693257E-2</v>
      </c>
      <c r="G2060" s="2">
        <f t="shared" si="189"/>
        <v>-1.5985065087841949E-2</v>
      </c>
      <c r="H2060" s="2" t="str">
        <f t="shared" si="190"/>
        <v>Hold</v>
      </c>
    </row>
    <row r="2061" spans="1:8" ht="13.5" x14ac:dyDescent="0.25">
      <c r="A2061" s="3">
        <f>TITRES_STAT!B2064</f>
        <v>45303</v>
      </c>
      <c r="B2061" s="6">
        <f>TITRES_STAT!D2064</f>
        <v>8</v>
      </c>
      <c r="C2061" s="2">
        <f t="shared" si="186"/>
        <v>8.0393211148306865</v>
      </c>
      <c r="D2061" s="2">
        <f t="shared" si="188"/>
        <v>8.1341907623370204</v>
      </c>
      <c r="E2061" s="2">
        <f t="shared" si="187"/>
        <v>-9.4869647506333976E-2</v>
      </c>
      <c r="F2061" s="2">
        <f t="shared" si="191"/>
        <v>-8.3495823886621398E-2</v>
      </c>
      <c r="G2061" s="2">
        <f t="shared" si="189"/>
        <v>-1.1373823619712578E-2</v>
      </c>
      <c r="H2061" s="2" t="str">
        <f t="shared" si="190"/>
        <v>Hold</v>
      </c>
    </row>
    <row r="2062" spans="1:8" ht="13.5" x14ac:dyDescent="0.25">
      <c r="A2062" s="3">
        <f>TITRES_STAT!B2065</f>
        <v>45306</v>
      </c>
      <c r="B2062" s="6">
        <f>TITRES_STAT!D2065</f>
        <v>8</v>
      </c>
      <c r="C2062" s="2">
        <f t="shared" si="186"/>
        <v>8.0317332510105803</v>
      </c>
      <c r="D2062" s="2">
        <f t="shared" si="188"/>
        <v>8.1242507058676114</v>
      </c>
      <c r="E2062" s="2">
        <f t="shared" si="187"/>
        <v>-9.2517454857031112E-2</v>
      </c>
      <c r="F2062" s="2">
        <f t="shared" si="191"/>
        <v>-8.5300150080703352E-2</v>
      </c>
      <c r="G2062" s="2">
        <f t="shared" si="189"/>
        <v>-7.2173047763277598E-3</v>
      </c>
      <c r="H2062" s="2" t="str">
        <f t="shared" si="190"/>
        <v>Hold</v>
      </c>
    </row>
    <row r="2063" spans="1:8" ht="13.5" x14ac:dyDescent="0.25">
      <c r="A2063" s="3">
        <f>TITRES_STAT!B2066</f>
        <v>45307</v>
      </c>
      <c r="B2063" s="6">
        <f>TITRES_STAT!D2066</f>
        <v>8</v>
      </c>
      <c r="C2063" s="2">
        <f t="shared" ref="C2063:C2126" si="192">$C$4*B2053+C2062*(1-$C$4)</f>
        <v>8.0253127508551074</v>
      </c>
      <c r="D2063" s="2">
        <f t="shared" si="188"/>
        <v>8.1150469498774171</v>
      </c>
      <c r="E2063" s="2">
        <f t="shared" si="187"/>
        <v>-8.9734199022309724E-2</v>
      </c>
      <c r="F2063" s="2">
        <f t="shared" si="191"/>
        <v>-8.6186959869024637E-2</v>
      </c>
      <c r="G2063" s="2">
        <f t="shared" si="189"/>
        <v>-3.5472391532850867E-3</v>
      </c>
      <c r="H2063" s="2" t="str">
        <f t="shared" si="190"/>
        <v>Hold</v>
      </c>
    </row>
    <row r="2064" spans="1:8" ht="13.5" x14ac:dyDescent="0.25">
      <c r="A2064" s="3">
        <f>TITRES_STAT!B2067</f>
        <v>45308</v>
      </c>
      <c r="B2064" s="6">
        <f>TITRES_STAT!D2067</f>
        <v>8</v>
      </c>
      <c r="C2064" s="2">
        <f t="shared" si="192"/>
        <v>8.0198800199543214</v>
      </c>
      <c r="D2064" s="2">
        <f t="shared" si="188"/>
        <v>8.1065249535902009</v>
      </c>
      <c r="E2064" s="2">
        <f t="shared" si="187"/>
        <v>-8.664493363587944E-2</v>
      </c>
      <c r="F2064" s="2">
        <f t="shared" si="191"/>
        <v>-8.6278554622395601E-2</v>
      </c>
      <c r="G2064" s="2">
        <f t="shared" si="189"/>
        <v>-3.6637901348383906E-4</v>
      </c>
      <c r="H2064" s="2" t="str">
        <f t="shared" si="190"/>
        <v>Hold</v>
      </c>
    </row>
    <row r="2065" spans="1:8" ht="13.5" x14ac:dyDescent="0.25">
      <c r="A2065" s="3">
        <f>TITRES_STAT!B2068</f>
        <v>45309</v>
      </c>
      <c r="B2065" s="6">
        <f>TITRES_STAT!D2068</f>
        <v>8</v>
      </c>
      <c r="C2065" s="2">
        <f t="shared" si="192"/>
        <v>8.0152830938075024</v>
      </c>
      <c r="D2065" s="2">
        <f t="shared" si="188"/>
        <v>8.0986342162872234</v>
      </c>
      <c r="E2065" s="2">
        <f t="shared" si="187"/>
        <v>-8.3351122479720985E-2</v>
      </c>
      <c r="F2065" s="2">
        <f t="shared" si="191"/>
        <v>-8.5693068193860689E-2</v>
      </c>
      <c r="G2065" s="2">
        <f t="shared" si="189"/>
        <v>2.3419457141397038E-3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6">
        <f>TITRES_STAT!D2069</f>
        <v>7.9</v>
      </c>
      <c r="C2066" s="2">
        <f t="shared" si="192"/>
        <v>8.0113933870678871</v>
      </c>
      <c r="D2066" s="2">
        <f t="shared" si="188"/>
        <v>8.0839205706363177</v>
      </c>
      <c r="E2066" s="2">
        <f t="shared" si="187"/>
        <v>-7.2527183568430686E-2</v>
      </c>
      <c r="F2066" s="2">
        <f t="shared" si="191"/>
        <v>-8.3059891268774694E-2</v>
      </c>
      <c r="G2066" s="2">
        <f t="shared" si="189"/>
        <v>1.0532707700344007E-2</v>
      </c>
      <c r="H2066" s="2" t="str">
        <f t="shared" si="190"/>
        <v>Sell</v>
      </c>
    </row>
    <row r="2067" spans="1:8" ht="13.5" x14ac:dyDescent="0.25">
      <c r="A2067" s="3">
        <f>TITRES_STAT!B2070</f>
        <v>45313</v>
      </c>
      <c r="B2067" s="6">
        <f>TITRES_STAT!D2070</f>
        <v>7.9</v>
      </c>
      <c r="C2067" s="2">
        <f t="shared" si="192"/>
        <v>8.0081020967497505</v>
      </c>
      <c r="D2067" s="2">
        <f t="shared" si="188"/>
        <v>8.0702968246632576</v>
      </c>
      <c r="E2067" s="2">
        <f t="shared" si="187"/>
        <v>-6.2194727913507108E-2</v>
      </c>
      <c r="F2067" s="2">
        <f t="shared" si="191"/>
        <v>-7.8886858597721182E-2</v>
      </c>
      <c r="G2067" s="2">
        <f t="shared" si="189"/>
        <v>1.6692130684214074E-2</v>
      </c>
      <c r="H2067" s="2" t="str">
        <f t="shared" si="190"/>
        <v>Sell</v>
      </c>
    </row>
    <row r="2068" spans="1:8" ht="13.5" x14ac:dyDescent="0.25">
      <c r="A2068" s="3">
        <f>TITRES_STAT!B2071</f>
        <v>45314</v>
      </c>
      <c r="B2068" s="6">
        <f>TITRES_STAT!D2071</f>
        <v>7.9</v>
      </c>
      <c r="C2068" s="2">
        <f t="shared" si="192"/>
        <v>8.0068556203267107</v>
      </c>
      <c r="D2068" s="2">
        <f t="shared" si="188"/>
        <v>8.0576822450585723</v>
      </c>
      <c r="E2068" s="2">
        <f t="shared" si="187"/>
        <v>-5.0826624731861614E-2</v>
      </c>
      <c r="F2068" s="2">
        <f t="shared" si="191"/>
        <v>-7.3274811824549285E-2</v>
      </c>
      <c r="G2068" s="2">
        <f t="shared" si="189"/>
        <v>2.2448187092687671E-2</v>
      </c>
      <c r="H2068" s="2" t="str">
        <f t="shared" si="190"/>
        <v>Sell</v>
      </c>
    </row>
    <row r="2069" spans="1:8" ht="13.5" x14ac:dyDescent="0.25">
      <c r="A2069" s="3">
        <f>TITRES_STAT!B2072</f>
        <v>45315</v>
      </c>
      <c r="B2069" s="6">
        <f>TITRES_STAT!D2072</f>
        <v>7.9</v>
      </c>
      <c r="C2069" s="2">
        <f t="shared" si="192"/>
        <v>8.0058009095072169</v>
      </c>
      <c r="D2069" s="2">
        <f t="shared" si="188"/>
        <v>8.0460020787579367</v>
      </c>
      <c r="E2069" s="2">
        <f t="shared" si="187"/>
        <v>-4.0201169250719815E-2</v>
      </c>
      <c r="F2069" s="2">
        <f t="shared" si="191"/>
        <v>-6.6660083309783402E-2</v>
      </c>
      <c r="G2069" s="2">
        <f t="shared" si="189"/>
        <v>2.6458914059063587E-2</v>
      </c>
      <c r="H2069" s="2" t="str">
        <f t="shared" si="190"/>
        <v>Sell</v>
      </c>
    </row>
    <row r="2070" spans="1:8" ht="13.5" x14ac:dyDescent="0.25">
      <c r="A2070" s="3">
        <f>TITRES_STAT!B2073</f>
        <v>45316</v>
      </c>
      <c r="B2070" s="6">
        <f>TITRES_STAT!D2073</f>
        <v>7.9</v>
      </c>
      <c r="C2070" s="2">
        <f t="shared" si="192"/>
        <v>8.0049084618907216</v>
      </c>
      <c r="D2070" s="2">
        <f t="shared" si="188"/>
        <v>8.0351871099610523</v>
      </c>
      <c r="E2070" s="2">
        <f t="shared" si="187"/>
        <v>-3.027864807033076E-2</v>
      </c>
      <c r="F2070" s="2">
        <f t="shared" si="191"/>
        <v>-5.9383796261892878E-2</v>
      </c>
      <c r="G2070" s="2">
        <f t="shared" si="189"/>
        <v>2.9105148191562118E-2</v>
      </c>
      <c r="H2070" s="2" t="str">
        <f t="shared" si="190"/>
        <v>Sell</v>
      </c>
    </row>
    <row r="2071" spans="1:8" ht="13.5" x14ac:dyDescent="0.25">
      <c r="A2071" s="3">
        <f>TITRES_STAT!B2074</f>
        <v>45317</v>
      </c>
      <c r="B2071" s="6">
        <f>TITRES_STAT!D2074</f>
        <v>7.9</v>
      </c>
      <c r="C2071" s="2">
        <f t="shared" si="192"/>
        <v>8.0041533139075334</v>
      </c>
      <c r="D2071" s="2">
        <f t="shared" si="188"/>
        <v>8.0251732499639381</v>
      </c>
      <c r="E2071" s="2">
        <f t="shared" si="187"/>
        <v>-2.1019936056404731E-2</v>
      </c>
      <c r="F2071" s="2">
        <f t="shared" si="191"/>
        <v>-5.1711024220795251E-2</v>
      </c>
      <c r="G2071" s="2">
        <f t="shared" si="189"/>
        <v>3.069108816439052E-2</v>
      </c>
      <c r="H2071" s="2" t="str">
        <f t="shared" si="190"/>
        <v>Sell</v>
      </c>
    </row>
    <row r="2072" spans="1:8" ht="13.5" x14ac:dyDescent="0.25">
      <c r="A2072" s="3">
        <f>TITRES_STAT!B2075</f>
        <v>45320</v>
      </c>
      <c r="B2072" s="6">
        <f>TITRES_STAT!D2075</f>
        <v>7.9</v>
      </c>
      <c r="C2072" s="2">
        <f t="shared" si="192"/>
        <v>8.0035143425371444</v>
      </c>
      <c r="D2072" s="2">
        <f t="shared" si="188"/>
        <v>8.0159011573740173</v>
      </c>
      <c r="E2072" s="2">
        <f t="shared" si="187"/>
        <v>-1.2386814836872873E-2</v>
      </c>
      <c r="F2072" s="2">
        <f t="shared" si="191"/>
        <v>-4.3846182344010776E-2</v>
      </c>
      <c r="G2072" s="2">
        <f t="shared" si="189"/>
        <v>3.1459367507137903E-2</v>
      </c>
      <c r="H2072" s="2" t="str">
        <f t="shared" si="190"/>
        <v>Sell</v>
      </c>
    </row>
    <row r="2073" spans="1:8" ht="13.5" x14ac:dyDescent="0.25">
      <c r="A2073" s="3">
        <f>TITRES_STAT!B2076</f>
        <v>45321</v>
      </c>
      <c r="B2073" s="6">
        <f>TITRES_STAT!D2076</f>
        <v>7.55</v>
      </c>
      <c r="C2073" s="2">
        <f t="shared" si="192"/>
        <v>8.0029736744545072</v>
      </c>
      <c r="D2073" s="2">
        <f t="shared" si="188"/>
        <v>7.981389960531498</v>
      </c>
      <c r="E2073" s="2">
        <f t="shared" si="187"/>
        <v>2.1583713923009284E-2</v>
      </c>
      <c r="F2073" s="2">
        <f t="shared" si="191"/>
        <v>-3.0760203090606762E-2</v>
      </c>
      <c r="G2073" s="2">
        <f t="shared" si="189"/>
        <v>5.2343917013616043E-2</v>
      </c>
      <c r="H2073" s="2" t="str">
        <f t="shared" si="190"/>
        <v>Sell</v>
      </c>
    </row>
    <row r="2074" spans="1:8" ht="13.5" x14ac:dyDescent="0.25">
      <c r="A2074" s="3">
        <f>TITRES_STAT!B2077</f>
        <v>45322</v>
      </c>
      <c r="B2074" s="6">
        <f>TITRES_STAT!D2077</f>
        <v>7.55</v>
      </c>
      <c r="C2074" s="2">
        <f t="shared" si="192"/>
        <v>8.0025161860768907</v>
      </c>
      <c r="D2074" s="2">
        <f t="shared" si="188"/>
        <v>7.9494351486402763</v>
      </c>
      <c r="E2074" s="2">
        <f t="shared" si="187"/>
        <v>5.3081037436614409E-2</v>
      </c>
      <c r="F2074" s="2">
        <f t="shared" si="191"/>
        <v>-1.3991954985162529E-2</v>
      </c>
      <c r="G2074" s="2">
        <f t="shared" si="189"/>
        <v>6.7072992421776945E-2</v>
      </c>
      <c r="H2074" s="2" t="str">
        <f t="shared" si="190"/>
        <v>Sell</v>
      </c>
    </row>
    <row r="2075" spans="1:8" ht="13.5" x14ac:dyDescent="0.25">
      <c r="A2075" s="3">
        <f>TITRES_STAT!B2078</f>
        <v>45323</v>
      </c>
      <c r="B2075" s="6">
        <f>TITRES_STAT!D2078</f>
        <v>7.55</v>
      </c>
      <c r="C2075" s="2">
        <f t="shared" si="192"/>
        <v>8.0021290805266005</v>
      </c>
      <c r="D2075" s="2">
        <f t="shared" si="188"/>
        <v>7.919847359852108</v>
      </c>
      <c r="E2075" s="2">
        <f t="shared" si="187"/>
        <v>8.2281720674492576E-2</v>
      </c>
      <c r="F2075" s="2">
        <f t="shared" si="191"/>
        <v>5.2627801467684931E-3</v>
      </c>
      <c r="G2075" s="2">
        <f t="shared" si="189"/>
        <v>7.7018940527724081E-2</v>
      </c>
      <c r="H2075" s="2" t="str">
        <f t="shared" si="190"/>
        <v>Sell</v>
      </c>
    </row>
    <row r="2076" spans="1:8" ht="13.5" x14ac:dyDescent="0.25">
      <c r="A2076" s="3">
        <f>TITRES_STAT!B2079</f>
        <v>45324</v>
      </c>
      <c r="B2076" s="6">
        <f>TITRES_STAT!D2079</f>
        <v>7.55</v>
      </c>
      <c r="C2076" s="2">
        <f t="shared" si="192"/>
        <v>7.9864169142917394</v>
      </c>
      <c r="D2076" s="2">
        <f t="shared" si="188"/>
        <v>7.8924512591223221</v>
      </c>
      <c r="E2076" s="2">
        <f t="shared" ref="E2076:E2139" si="193">C2076-D2076</f>
        <v>9.3965655169417239E-2</v>
      </c>
      <c r="F2076" s="2">
        <f t="shared" si="191"/>
        <v>2.3003355151298244E-2</v>
      </c>
      <c r="G2076" s="2">
        <f t="shared" si="189"/>
        <v>7.0962300018118998E-2</v>
      </c>
      <c r="H2076" s="2" t="str">
        <f t="shared" si="190"/>
        <v>Sell</v>
      </c>
    </row>
    <row r="2077" spans="1:8" ht="13.5" x14ac:dyDescent="0.25">
      <c r="A2077" s="3">
        <f>TITRES_STAT!B2080</f>
        <v>45327</v>
      </c>
      <c r="B2077" s="6">
        <f>TITRES_STAT!D2080</f>
        <v>7.5</v>
      </c>
      <c r="C2077" s="2">
        <f t="shared" si="192"/>
        <v>7.973122004400703</v>
      </c>
      <c r="D2077" s="2">
        <f t="shared" ref="D2077:D2140" si="194">$D$4*B2077+(1-$D$4)*D2076</f>
        <v>7.8633807954836312</v>
      </c>
      <c r="E2077" s="2">
        <f t="shared" si="193"/>
        <v>0.10974120891707173</v>
      </c>
      <c r="F2077" s="2">
        <f t="shared" si="191"/>
        <v>4.0350925904452939E-2</v>
      </c>
      <c r="G2077" s="2">
        <f t="shared" si="189"/>
        <v>6.9390283012618792E-2</v>
      </c>
      <c r="H2077" s="2" t="str">
        <f t="shared" si="190"/>
        <v>Sell</v>
      </c>
    </row>
    <row r="2078" spans="1:8" ht="13.5" x14ac:dyDescent="0.25">
      <c r="A2078" s="3">
        <f>TITRES_STAT!B2081</f>
        <v>45328</v>
      </c>
      <c r="B2078" s="6">
        <f>TITRES_STAT!D2081</f>
        <v>7.5</v>
      </c>
      <c r="C2078" s="2">
        <f t="shared" si="192"/>
        <v>7.9618724652621333</v>
      </c>
      <c r="D2078" s="2">
        <f t="shared" si="194"/>
        <v>7.8364636995218806</v>
      </c>
      <c r="E2078" s="2">
        <f t="shared" si="193"/>
        <v>0.12540876574025273</v>
      </c>
      <c r="F2078" s="2">
        <f t="shared" si="191"/>
        <v>5.7362493871612893E-2</v>
      </c>
      <c r="G2078" s="2">
        <f t="shared" si="189"/>
        <v>6.8046271868639832E-2</v>
      </c>
      <c r="H2078" s="2" t="str">
        <f t="shared" si="190"/>
        <v>Sell</v>
      </c>
    </row>
    <row r="2079" spans="1:8" ht="13.5" x14ac:dyDescent="0.25">
      <c r="A2079" s="3">
        <f>TITRES_STAT!B2082</f>
        <v>45329</v>
      </c>
      <c r="B2079" s="6">
        <f>TITRES_STAT!D2082</f>
        <v>7.45</v>
      </c>
      <c r="C2079" s="2">
        <f t="shared" si="192"/>
        <v>7.9523536244525745</v>
      </c>
      <c r="D2079" s="2">
        <f t="shared" si="194"/>
        <v>7.8078367588165563</v>
      </c>
      <c r="E2079" s="2">
        <f t="shared" si="193"/>
        <v>0.14451686563601829</v>
      </c>
      <c r="F2079" s="2">
        <f t="shared" si="191"/>
        <v>7.4793368224493978E-2</v>
      </c>
      <c r="G2079" s="2">
        <f t="shared" si="189"/>
        <v>6.972349741152431E-2</v>
      </c>
      <c r="H2079" s="2" t="str">
        <f t="shared" si="190"/>
        <v>Sell</v>
      </c>
    </row>
    <row r="2080" spans="1:8" ht="13.5" x14ac:dyDescent="0.25">
      <c r="A2080" s="3">
        <f>TITRES_STAT!B2083</f>
        <v>45330</v>
      </c>
      <c r="B2080" s="6">
        <f>TITRES_STAT!D2083</f>
        <v>7.45</v>
      </c>
      <c r="C2080" s="2">
        <f t="shared" si="192"/>
        <v>7.94429922069064</v>
      </c>
      <c r="D2080" s="2">
        <f t="shared" si="194"/>
        <v>7.7813303322375518</v>
      </c>
      <c r="E2080" s="2">
        <f t="shared" si="193"/>
        <v>0.16296888845308821</v>
      </c>
      <c r="F2080" s="2">
        <f t="shared" si="191"/>
        <v>9.2428472270212836E-2</v>
      </c>
      <c r="G2080" s="2">
        <f t="shared" si="189"/>
        <v>7.0540416182875376E-2</v>
      </c>
      <c r="H2080" s="2" t="str">
        <f t="shared" si="190"/>
        <v>Sell</v>
      </c>
    </row>
    <row r="2081" spans="1:8" ht="13.5" x14ac:dyDescent="0.25">
      <c r="A2081" s="3">
        <f>TITRES_STAT!B2084</f>
        <v>45331</v>
      </c>
      <c r="B2081" s="6">
        <f>TITRES_STAT!D2084</f>
        <v>7.45</v>
      </c>
      <c r="C2081" s="2">
        <f t="shared" si="192"/>
        <v>7.9374839559690029</v>
      </c>
      <c r="D2081" s="2">
        <f t="shared" si="194"/>
        <v>7.7567873446643993</v>
      </c>
      <c r="E2081" s="2">
        <f t="shared" si="193"/>
        <v>0.18069661130460357</v>
      </c>
      <c r="F2081" s="2">
        <f t="shared" si="191"/>
        <v>0.11008210007709099</v>
      </c>
      <c r="G2081" s="2">
        <f t="shared" si="189"/>
        <v>7.0614511227512583E-2</v>
      </c>
      <c r="H2081" s="2" t="str">
        <f t="shared" si="190"/>
        <v>Sell</v>
      </c>
    </row>
    <row r="2082" spans="1:8" ht="13.5" x14ac:dyDescent="0.25">
      <c r="A2082" s="3">
        <f>TITRES_STAT!B2085</f>
        <v>45334</v>
      </c>
      <c r="B2082" s="6">
        <f>TITRES_STAT!D2085</f>
        <v>7.45</v>
      </c>
      <c r="C2082" s="2">
        <f t="shared" si="192"/>
        <v>7.9317171935122337</v>
      </c>
      <c r="D2082" s="2">
        <f t="shared" si="194"/>
        <v>7.7340623561707407</v>
      </c>
      <c r="E2082" s="2">
        <f t="shared" si="193"/>
        <v>0.19765483734149303</v>
      </c>
      <c r="F2082" s="2">
        <f t="shared" si="191"/>
        <v>0.12759664752997141</v>
      </c>
      <c r="G2082" s="2">
        <f t="shared" si="189"/>
        <v>7.0058189811521621E-2</v>
      </c>
      <c r="H2082" s="2" t="str">
        <f t="shared" si="190"/>
        <v>Sell</v>
      </c>
    </row>
    <row r="2083" spans="1:8" ht="13.5" x14ac:dyDescent="0.25">
      <c r="A2083" s="3">
        <f>TITRES_STAT!B2086</f>
        <v>45335</v>
      </c>
      <c r="B2083" s="6">
        <f>TITRES_STAT!D2086</f>
        <v>7.45</v>
      </c>
      <c r="C2083" s="2">
        <f t="shared" si="192"/>
        <v>7.872991471433429</v>
      </c>
      <c r="D2083" s="2">
        <f t="shared" si="194"/>
        <v>7.7130207001580935</v>
      </c>
      <c r="E2083" s="2">
        <f t="shared" si="193"/>
        <v>0.15997077127533554</v>
      </c>
      <c r="F2083" s="2">
        <f t="shared" si="191"/>
        <v>0.13407147227904423</v>
      </c>
      <c r="G2083" s="2">
        <f t="shared" si="189"/>
        <v>2.5899298996291314E-2</v>
      </c>
      <c r="H2083" s="2" t="str">
        <f t="shared" si="190"/>
        <v>Sell</v>
      </c>
    </row>
    <row r="2084" spans="1:8" ht="13.5" x14ac:dyDescent="0.25">
      <c r="A2084" s="3">
        <f>TITRES_STAT!B2087</f>
        <v>45336</v>
      </c>
      <c r="B2084" s="6">
        <f>TITRES_STAT!D2087</f>
        <v>7.45</v>
      </c>
      <c r="C2084" s="2">
        <f t="shared" si="192"/>
        <v>7.8233004758282867</v>
      </c>
      <c r="D2084" s="2">
        <f t="shared" si="194"/>
        <v>7.6935376853315685</v>
      </c>
      <c r="E2084" s="2">
        <f t="shared" si="193"/>
        <v>0.12976279049671824</v>
      </c>
      <c r="F2084" s="2">
        <f t="shared" si="191"/>
        <v>0.13320973592257904</v>
      </c>
      <c r="G2084" s="2">
        <f t="shared" ref="G2084:G2147" si="195">E2084-F2084</f>
        <v>-3.4469454258607979E-3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45337</v>
      </c>
      <c r="B2085" s="6">
        <f>TITRES_STAT!D2088</f>
        <v>7.45</v>
      </c>
      <c r="C2085" s="2">
        <f t="shared" si="192"/>
        <v>7.7812542487777812</v>
      </c>
      <c r="D2085" s="2">
        <f t="shared" si="194"/>
        <v>7.6754978567884891</v>
      </c>
      <c r="E2085" s="2">
        <f t="shared" si="193"/>
        <v>0.1057563919892921</v>
      </c>
      <c r="F2085" s="2">
        <f t="shared" ref="F2085:F2148" si="197">(E2085*(2/(10)))+((1-(2/10))*F2084)</f>
        <v>0.12771906713592165</v>
      </c>
      <c r="G2085" s="2">
        <f t="shared" si="195"/>
        <v>-2.1962675146629557E-2</v>
      </c>
      <c r="H2085" s="2" t="str">
        <f t="shared" si="196"/>
        <v>Hold</v>
      </c>
    </row>
    <row r="2086" spans="1:8" ht="13.5" x14ac:dyDescent="0.25">
      <c r="A2086" s="3">
        <f>TITRES_STAT!B2089</f>
        <v>45338</v>
      </c>
      <c r="B2086" s="6">
        <f>TITRES_STAT!D2089</f>
        <v>7.45</v>
      </c>
      <c r="C2086" s="2">
        <f t="shared" si="192"/>
        <v>7.7456766720427384</v>
      </c>
      <c r="D2086" s="2">
        <f t="shared" si="194"/>
        <v>7.6587943118411932</v>
      </c>
      <c r="E2086" s="2">
        <f t="shared" si="193"/>
        <v>8.6882360201545161E-2</v>
      </c>
      <c r="F2086" s="2">
        <f t="shared" si="197"/>
        <v>0.11955172574904636</v>
      </c>
      <c r="G2086" s="2">
        <f t="shared" si="195"/>
        <v>-3.2669365547501203E-2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6">
        <f>TITRES_STAT!D2090</f>
        <v>7.45</v>
      </c>
      <c r="C2087" s="2">
        <f t="shared" si="192"/>
        <v>7.7078802609592403</v>
      </c>
      <c r="D2087" s="2">
        <f t="shared" si="194"/>
        <v>7.6433280665196239</v>
      </c>
      <c r="E2087" s="2">
        <f t="shared" si="193"/>
        <v>6.4552194439616351E-2</v>
      </c>
      <c r="F2087" s="2">
        <f t="shared" si="197"/>
        <v>0.10855181948716038</v>
      </c>
      <c r="G2087" s="2">
        <f t="shared" si="195"/>
        <v>-4.3999625047544025E-2</v>
      </c>
      <c r="H2087" s="2" t="str">
        <f t="shared" si="196"/>
        <v>Hold</v>
      </c>
    </row>
    <row r="2088" spans="1:8" ht="13.5" x14ac:dyDescent="0.25">
      <c r="A2088" s="3">
        <f>TITRES_STAT!B2091</f>
        <v>45342</v>
      </c>
      <c r="B2088" s="6">
        <f>TITRES_STAT!D2091</f>
        <v>7.45</v>
      </c>
      <c r="C2088" s="2">
        <f t="shared" si="192"/>
        <v>7.6758986823501267</v>
      </c>
      <c r="D2088" s="2">
        <f t="shared" si="194"/>
        <v>7.6290074689996512</v>
      </c>
      <c r="E2088" s="2">
        <f t="shared" si="193"/>
        <v>4.6891213350475525E-2</v>
      </c>
      <c r="F2088" s="2">
        <f t="shared" si="197"/>
        <v>9.6219698259823405E-2</v>
      </c>
      <c r="G2088" s="2">
        <f t="shared" si="195"/>
        <v>-4.9328484909347881E-2</v>
      </c>
      <c r="H2088" s="2" t="str">
        <f t="shared" si="196"/>
        <v>Hold</v>
      </c>
    </row>
    <row r="2089" spans="1:8" ht="13.5" x14ac:dyDescent="0.25">
      <c r="A2089" s="3">
        <f>TITRES_STAT!B2092</f>
        <v>45343</v>
      </c>
      <c r="B2089" s="6">
        <f>TITRES_STAT!D2092</f>
        <v>7.45</v>
      </c>
      <c r="C2089" s="2">
        <f t="shared" si="192"/>
        <v>7.6411450389116462</v>
      </c>
      <c r="D2089" s="2">
        <f t="shared" si="194"/>
        <v>7.6157476564811581</v>
      </c>
      <c r="E2089" s="2">
        <f t="shared" si="193"/>
        <v>2.5397382430488058E-2</v>
      </c>
      <c r="F2089" s="2">
        <f t="shared" si="197"/>
        <v>8.2055235093956333E-2</v>
      </c>
      <c r="G2089" s="2">
        <f t="shared" si="195"/>
        <v>-5.6657852663468275E-2</v>
      </c>
      <c r="H2089" s="2" t="str">
        <f t="shared" si="196"/>
        <v>Hold</v>
      </c>
    </row>
    <row r="2090" spans="1:8" ht="13.5" x14ac:dyDescent="0.25">
      <c r="A2090" s="3">
        <f>TITRES_STAT!B2093</f>
        <v>45344</v>
      </c>
      <c r="B2090" s="6">
        <f>TITRES_STAT!D2093</f>
        <v>7.45</v>
      </c>
      <c r="C2090" s="2">
        <f t="shared" si="192"/>
        <v>7.6117381098483161</v>
      </c>
      <c r="D2090" s="2">
        <f t="shared" si="194"/>
        <v>7.6034700522973679</v>
      </c>
      <c r="E2090" s="2">
        <f t="shared" si="193"/>
        <v>8.2680575509481713E-3</v>
      </c>
      <c r="F2090" s="2">
        <f t="shared" si="197"/>
        <v>6.7297799585354715E-2</v>
      </c>
      <c r="G2090" s="2">
        <f t="shared" si="195"/>
        <v>-5.9029742034406543E-2</v>
      </c>
      <c r="H2090" s="2" t="str">
        <f t="shared" si="196"/>
        <v>Hold</v>
      </c>
    </row>
    <row r="2091" spans="1:8" ht="13.5" x14ac:dyDescent="0.25">
      <c r="A2091" s="3">
        <f>TITRES_STAT!B2094</f>
        <v>45345</v>
      </c>
      <c r="B2091" s="6">
        <f>TITRES_STAT!D2094</f>
        <v>7.45</v>
      </c>
      <c r="C2091" s="2">
        <f t="shared" si="192"/>
        <v>7.5868553237178062</v>
      </c>
      <c r="D2091" s="2">
        <f t="shared" si="194"/>
        <v>7.59210190027534</v>
      </c>
      <c r="E2091" s="2">
        <f t="shared" si="193"/>
        <v>-5.2465765575337997E-3</v>
      </c>
      <c r="F2091" s="2">
        <f t="shared" si="197"/>
        <v>5.2788924356777012E-2</v>
      </c>
      <c r="G2091" s="2">
        <f t="shared" si="195"/>
        <v>-5.8035500914310811E-2</v>
      </c>
      <c r="H2091" s="2" t="str">
        <f t="shared" si="196"/>
        <v>Hold</v>
      </c>
    </row>
    <row r="2092" spans="1:8" ht="13.5" x14ac:dyDescent="0.25">
      <c r="A2092" s="3">
        <f>TITRES_STAT!B2095</f>
        <v>45348</v>
      </c>
      <c r="B2092" s="6">
        <f>TITRES_STAT!D2095</f>
        <v>7.45</v>
      </c>
      <c r="C2092" s="2">
        <f t="shared" si="192"/>
        <v>7.5658006585304518</v>
      </c>
      <c r="D2092" s="2">
        <f t="shared" si="194"/>
        <v>7.5815758335882784</v>
      </c>
      <c r="E2092" s="2">
        <f t="shared" si="193"/>
        <v>-1.5775175057826551E-2</v>
      </c>
      <c r="F2092" s="2">
        <f t="shared" si="197"/>
        <v>3.9076104473856302E-2</v>
      </c>
      <c r="G2092" s="2">
        <f t="shared" si="195"/>
        <v>-5.4851279531682853E-2</v>
      </c>
      <c r="H2092" s="2" t="str">
        <f t="shared" si="196"/>
        <v>Hold</v>
      </c>
    </row>
    <row r="2093" spans="1:8" ht="13.5" x14ac:dyDescent="0.25">
      <c r="A2093" s="3">
        <f>TITRES_STAT!B2096</f>
        <v>45349</v>
      </c>
      <c r="B2093" s="6">
        <f>TITRES_STAT!D2096</f>
        <v>7.55</v>
      </c>
      <c r="C2093" s="2">
        <f t="shared" si="192"/>
        <v>7.5479851726026901</v>
      </c>
      <c r="D2093" s="2">
        <f t="shared" si="194"/>
        <v>7.5792368829521095</v>
      </c>
      <c r="E2093" s="2">
        <f t="shared" si="193"/>
        <v>-3.1251710349419426E-2</v>
      </c>
      <c r="F2093" s="2">
        <f t="shared" si="197"/>
        <v>2.5010541509201154E-2</v>
      </c>
      <c r="G2093" s="2">
        <f t="shared" si="195"/>
        <v>-5.6262251858620577E-2</v>
      </c>
      <c r="H2093" s="2" t="str">
        <f t="shared" si="196"/>
        <v>Hold</v>
      </c>
    </row>
    <row r="2094" spans="1:8" ht="13.5" x14ac:dyDescent="0.25">
      <c r="A2094" s="3">
        <f>TITRES_STAT!B2097</f>
        <v>45350</v>
      </c>
      <c r="B2094" s="6">
        <f>TITRES_STAT!D2097</f>
        <v>7.55</v>
      </c>
      <c r="C2094" s="2">
        <f t="shared" si="192"/>
        <v>7.5329105306638153</v>
      </c>
      <c r="D2094" s="2">
        <f t="shared" si="194"/>
        <v>7.5770711879186203</v>
      </c>
      <c r="E2094" s="2">
        <f t="shared" si="193"/>
        <v>-4.4160657254805002E-2</v>
      </c>
      <c r="F2094" s="2">
        <f t="shared" si="197"/>
        <v>1.1176301756399925E-2</v>
      </c>
      <c r="G2094" s="2">
        <f t="shared" si="195"/>
        <v>-5.5336959011204931E-2</v>
      </c>
      <c r="H2094" s="2" t="str">
        <f t="shared" si="196"/>
        <v>Hold</v>
      </c>
    </row>
    <row r="2095" spans="1:8" ht="13.5" x14ac:dyDescent="0.25">
      <c r="A2095" s="3">
        <f>TITRES_STAT!B2098</f>
        <v>45351</v>
      </c>
      <c r="B2095" s="6">
        <f>TITRES_STAT!D2098</f>
        <v>7.45</v>
      </c>
      <c r="C2095" s="2">
        <f t="shared" si="192"/>
        <v>7.5201550644078443</v>
      </c>
      <c r="D2095" s="2">
        <f t="shared" si="194"/>
        <v>7.5676585073320553</v>
      </c>
      <c r="E2095" s="2">
        <f t="shared" si="193"/>
        <v>-4.7503442924210937E-2</v>
      </c>
      <c r="F2095" s="2">
        <f t="shared" si="197"/>
        <v>-5.5964717972224916E-4</v>
      </c>
      <c r="G2095" s="2">
        <f t="shared" si="195"/>
        <v>-4.6943795744488689E-2</v>
      </c>
      <c r="H2095" s="2" t="str">
        <f t="shared" si="196"/>
        <v>Hold</v>
      </c>
    </row>
    <row r="2096" spans="1:8" ht="13.5" x14ac:dyDescent="0.25">
      <c r="A2096" s="3">
        <f>TITRES_STAT!B2099</f>
        <v>45352</v>
      </c>
      <c r="B2096" s="6">
        <f>TITRES_STAT!D2099</f>
        <v>7.45</v>
      </c>
      <c r="C2096" s="2">
        <f t="shared" si="192"/>
        <v>7.5093619775758684</v>
      </c>
      <c r="D2096" s="2">
        <f t="shared" si="194"/>
        <v>7.5589430623444951</v>
      </c>
      <c r="E2096" s="2">
        <f t="shared" si="193"/>
        <v>-4.958108476862666E-2</v>
      </c>
      <c r="F2096" s="2">
        <f t="shared" si="197"/>
        <v>-1.0363934697503133E-2</v>
      </c>
      <c r="G2096" s="2">
        <f t="shared" si="195"/>
        <v>-3.921715007112353E-2</v>
      </c>
      <c r="H2096" s="2" t="str">
        <f t="shared" si="196"/>
        <v>Hold</v>
      </c>
    </row>
    <row r="2097" spans="1:8" ht="13.5" x14ac:dyDescent="0.25">
      <c r="A2097" s="3">
        <f>TITRES_STAT!B2100</f>
        <v>45355</v>
      </c>
      <c r="B2097" s="6">
        <f>TITRES_STAT!D2100</f>
        <v>7.45</v>
      </c>
      <c r="C2097" s="2">
        <f t="shared" si="192"/>
        <v>7.5002293656411201</v>
      </c>
      <c r="D2097" s="2">
        <f t="shared" si="194"/>
        <v>7.5508732058745327</v>
      </c>
      <c r="E2097" s="2">
        <f t="shared" si="193"/>
        <v>-5.0643840233412618E-2</v>
      </c>
      <c r="F2097" s="2">
        <f t="shared" si="197"/>
        <v>-1.8419915804685029E-2</v>
      </c>
      <c r="G2097" s="2">
        <f t="shared" si="195"/>
        <v>-3.2223924428727589E-2</v>
      </c>
      <c r="H2097" s="2" t="str">
        <f t="shared" si="196"/>
        <v>Hold</v>
      </c>
    </row>
    <row r="2098" spans="1:8" ht="13.5" x14ac:dyDescent="0.25">
      <c r="A2098" s="3">
        <f>TITRES_STAT!B2101</f>
        <v>45356</v>
      </c>
      <c r="B2098" s="6">
        <f>TITRES_STAT!D2101</f>
        <v>7.78</v>
      </c>
      <c r="C2098" s="2">
        <f t="shared" si="192"/>
        <v>7.4925017709271016</v>
      </c>
      <c r="D2098" s="2">
        <f t="shared" si="194"/>
        <v>7.5678455609949378</v>
      </c>
      <c r="E2098" s="2">
        <f t="shared" si="193"/>
        <v>-7.5343790067836203E-2</v>
      </c>
      <c r="F2098" s="2">
        <f t="shared" si="197"/>
        <v>-2.9804690657315266E-2</v>
      </c>
      <c r="G2098" s="2">
        <f t="shared" si="195"/>
        <v>-4.5539099410520936E-2</v>
      </c>
      <c r="H2098" s="2" t="str">
        <f t="shared" si="196"/>
        <v>Hold</v>
      </c>
    </row>
    <row r="2099" spans="1:8" ht="13.5" x14ac:dyDescent="0.25">
      <c r="A2099" s="3">
        <f>TITRES_STAT!B2102</f>
        <v>45357</v>
      </c>
      <c r="B2099" s="6">
        <f>TITRES_STAT!D2102</f>
        <v>7.78</v>
      </c>
      <c r="C2099" s="2">
        <f t="shared" si="192"/>
        <v>7.4859630369383172</v>
      </c>
      <c r="D2099" s="2">
        <f t="shared" si="194"/>
        <v>7.5835607046249418</v>
      </c>
      <c r="E2099" s="2">
        <f t="shared" si="193"/>
        <v>-9.759766768662459E-2</v>
      </c>
      <c r="F2099" s="2">
        <f t="shared" si="197"/>
        <v>-4.3363286063177131E-2</v>
      </c>
      <c r="G2099" s="2">
        <f t="shared" si="195"/>
        <v>-5.4234381623447458E-2</v>
      </c>
      <c r="H2099" s="2" t="str">
        <f t="shared" si="196"/>
        <v>Hold</v>
      </c>
    </row>
    <row r="2100" spans="1:8" ht="13.5" x14ac:dyDescent="0.25">
      <c r="A2100" s="3">
        <f>TITRES_STAT!B2103</f>
        <v>45358</v>
      </c>
      <c r="B2100" s="6">
        <f>TITRES_STAT!D2103</f>
        <v>7.77</v>
      </c>
      <c r="C2100" s="2">
        <f t="shared" si="192"/>
        <v>7.48043026202473</v>
      </c>
      <c r="D2100" s="2">
        <f t="shared" si="194"/>
        <v>7.5973710228008722</v>
      </c>
      <c r="E2100" s="2">
        <f t="shared" si="193"/>
        <v>-0.11694076077614213</v>
      </c>
      <c r="F2100" s="2">
        <f t="shared" si="197"/>
        <v>-5.807878100577013E-2</v>
      </c>
      <c r="G2100" s="2">
        <f t="shared" si="195"/>
        <v>-5.8861979770371997E-2</v>
      </c>
      <c r="H2100" s="2" t="str">
        <f t="shared" si="196"/>
        <v>Hold</v>
      </c>
    </row>
    <row r="2101" spans="1:8" ht="13.5" x14ac:dyDescent="0.25">
      <c r="A2101" s="3">
        <f>TITRES_STAT!B2104</f>
        <v>45359</v>
      </c>
      <c r="B2101" s="6">
        <f>TITRES_STAT!D2104</f>
        <v>7.77</v>
      </c>
      <c r="C2101" s="2">
        <f t="shared" si="192"/>
        <v>7.4757486832516946</v>
      </c>
      <c r="D2101" s="2">
        <f t="shared" si="194"/>
        <v>7.610158354445252</v>
      </c>
      <c r="E2101" s="2">
        <f t="shared" si="193"/>
        <v>-0.1344096711935574</v>
      </c>
      <c r="F2101" s="2">
        <f t="shared" si="197"/>
        <v>-7.3344959043327593E-2</v>
      </c>
      <c r="G2101" s="2">
        <f t="shared" si="195"/>
        <v>-6.1064712150229808E-2</v>
      </c>
      <c r="H2101" s="2" t="str">
        <f t="shared" si="196"/>
        <v>Hold</v>
      </c>
    </row>
    <row r="2102" spans="1:8" ht="13.5" x14ac:dyDescent="0.25">
      <c r="A2102" s="3">
        <f>TITRES_STAT!B2105</f>
        <v>45362</v>
      </c>
      <c r="B2102" s="6">
        <f>TITRES_STAT!D2105</f>
        <v>7.77</v>
      </c>
      <c r="C2102" s="2">
        <f t="shared" si="192"/>
        <v>7.4717873473668188</v>
      </c>
      <c r="D2102" s="2">
        <f t="shared" si="194"/>
        <v>7.6219984763381969</v>
      </c>
      <c r="E2102" s="2">
        <f t="shared" si="193"/>
        <v>-0.15021112897137812</v>
      </c>
      <c r="F2102" s="2">
        <f t="shared" si="197"/>
        <v>-8.87181930289377E-2</v>
      </c>
      <c r="G2102" s="2">
        <f t="shared" si="195"/>
        <v>-6.1492935942440416E-2</v>
      </c>
      <c r="H2102" s="2" t="str">
        <f t="shared" si="196"/>
        <v>Hold</v>
      </c>
    </row>
    <row r="2103" spans="1:8" ht="13.5" x14ac:dyDescent="0.25">
      <c r="A2103" s="3">
        <f>TITRES_STAT!B2106</f>
        <v>45363</v>
      </c>
      <c r="B2103" s="6">
        <f>TITRES_STAT!D2106</f>
        <v>7.77</v>
      </c>
      <c r="C2103" s="2">
        <f t="shared" si="192"/>
        <v>7.4838200631565392</v>
      </c>
      <c r="D2103" s="2">
        <f t="shared" si="194"/>
        <v>7.6329615521649972</v>
      </c>
      <c r="E2103" s="2">
        <f t="shared" si="193"/>
        <v>-0.14914148900845792</v>
      </c>
      <c r="F2103" s="2">
        <f t="shared" si="197"/>
        <v>-0.10080285222484175</v>
      </c>
      <c r="G2103" s="2">
        <f t="shared" si="195"/>
        <v>-4.8338636783616162E-2</v>
      </c>
      <c r="H2103" s="2" t="str">
        <f t="shared" si="196"/>
        <v>Hold</v>
      </c>
    </row>
    <row r="2104" spans="1:8" ht="13.5" x14ac:dyDescent="0.25">
      <c r="A2104" s="3">
        <f>TITRES_STAT!B2107</f>
        <v>45364</v>
      </c>
      <c r="B2104" s="6">
        <f>TITRES_STAT!D2107</f>
        <v>7.77</v>
      </c>
      <c r="C2104" s="2">
        <f t="shared" si="192"/>
        <v>7.4940015919016876</v>
      </c>
      <c r="D2104" s="2">
        <f t="shared" si="194"/>
        <v>7.6431125483009232</v>
      </c>
      <c r="E2104" s="2">
        <f t="shared" si="193"/>
        <v>-0.14911095639923566</v>
      </c>
      <c r="F2104" s="2">
        <f t="shared" si="197"/>
        <v>-0.11046447305972054</v>
      </c>
      <c r="G2104" s="2">
        <f t="shared" si="195"/>
        <v>-3.864648333951512E-2</v>
      </c>
      <c r="H2104" s="2" t="str">
        <f t="shared" si="196"/>
        <v>Hold</v>
      </c>
    </row>
    <row r="2105" spans="1:8" ht="13.5" x14ac:dyDescent="0.25">
      <c r="A2105" s="3">
        <f>TITRES_STAT!B2108</f>
        <v>45365</v>
      </c>
      <c r="B2105" s="6">
        <f>TITRES_STAT!D2108</f>
        <v>7.77</v>
      </c>
      <c r="C2105" s="2">
        <f t="shared" si="192"/>
        <v>7.4872321162245052</v>
      </c>
      <c r="D2105" s="2">
        <f t="shared" si="194"/>
        <v>7.6525116187971518</v>
      </c>
      <c r="E2105" s="2">
        <f t="shared" si="193"/>
        <v>-0.16527950257264656</v>
      </c>
      <c r="F2105" s="2">
        <f t="shared" si="197"/>
        <v>-0.12142747896230574</v>
      </c>
      <c r="G2105" s="2">
        <f t="shared" si="195"/>
        <v>-4.3852023610340823E-2</v>
      </c>
      <c r="H2105" s="2" t="str">
        <f t="shared" si="196"/>
        <v>Hold</v>
      </c>
    </row>
    <row r="2106" spans="1:8" ht="13.5" x14ac:dyDescent="0.25">
      <c r="A2106" s="3">
        <f>TITRES_STAT!B2109</f>
        <v>45366</v>
      </c>
      <c r="B2106" s="6">
        <f>TITRES_STAT!D2109</f>
        <v>7.77</v>
      </c>
      <c r="C2106" s="2">
        <f t="shared" si="192"/>
        <v>7.4815040983438124</v>
      </c>
      <c r="D2106" s="2">
        <f t="shared" si="194"/>
        <v>7.6612144618492151</v>
      </c>
      <c r="E2106" s="2">
        <f t="shared" si="193"/>
        <v>-0.1797103635054027</v>
      </c>
      <c r="F2106" s="2">
        <f t="shared" si="197"/>
        <v>-0.13308405587092514</v>
      </c>
      <c r="G2106" s="2">
        <f t="shared" si="195"/>
        <v>-4.662630763447756E-2</v>
      </c>
      <c r="H2106" s="2" t="str">
        <f t="shared" si="196"/>
        <v>Hold</v>
      </c>
    </row>
    <row r="2107" spans="1:8" ht="13.5" x14ac:dyDescent="0.25">
      <c r="A2107" s="3">
        <f>TITRES_STAT!B2110</f>
        <v>45369</v>
      </c>
      <c r="B2107" s="6">
        <f>TITRES_STAT!D2110</f>
        <v>7.77</v>
      </c>
      <c r="C2107" s="2">
        <f t="shared" si="192"/>
        <v>7.4766573139832264</v>
      </c>
      <c r="D2107" s="2">
        <f t="shared" si="194"/>
        <v>7.6692726498603845</v>
      </c>
      <c r="E2107" s="2">
        <f t="shared" si="193"/>
        <v>-0.19261533587715807</v>
      </c>
      <c r="F2107" s="2">
        <f t="shared" si="197"/>
        <v>-0.14499031187217173</v>
      </c>
      <c r="G2107" s="2">
        <f t="shared" si="195"/>
        <v>-4.7625024004986333E-2</v>
      </c>
      <c r="H2107" s="2" t="str">
        <f t="shared" si="196"/>
        <v>Hold</v>
      </c>
    </row>
    <row r="2108" spans="1:8" ht="13.5" x14ac:dyDescent="0.25">
      <c r="A2108" s="3">
        <f>TITRES_STAT!B2111</f>
        <v>45370</v>
      </c>
      <c r="B2108" s="6">
        <f>TITRES_STAT!D2111</f>
        <v>7.77</v>
      </c>
      <c r="C2108" s="2">
        <f t="shared" si="192"/>
        <v>7.5233254195242685</v>
      </c>
      <c r="D2108" s="2">
        <f t="shared" si="194"/>
        <v>7.6767339350559123</v>
      </c>
      <c r="E2108" s="2">
        <f t="shared" si="193"/>
        <v>-0.15340851553164381</v>
      </c>
      <c r="F2108" s="2">
        <f t="shared" si="197"/>
        <v>-0.14667395260406615</v>
      </c>
      <c r="G2108" s="2">
        <f t="shared" si="195"/>
        <v>-6.7345629275776531E-3</v>
      </c>
      <c r="H2108" s="2" t="str">
        <f t="shared" si="196"/>
        <v>Hold</v>
      </c>
    </row>
    <row r="2109" spans="1:8" ht="13.5" x14ac:dyDescent="0.25">
      <c r="A2109" s="3">
        <f>TITRES_STAT!B2112</f>
        <v>45372</v>
      </c>
      <c r="B2109" s="6">
        <f>TITRES_STAT!D2112</f>
        <v>7.77</v>
      </c>
      <c r="C2109" s="2">
        <f t="shared" si="192"/>
        <v>7.562813816520535</v>
      </c>
      <c r="D2109" s="2">
        <f t="shared" si="194"/>
        <v>7.6836425324591779</v>
      </c>
      <c r="E2109" s="2">
        <f t="shared" si="193"/>
        <v>-0.12082871593864297</v>
      </c>
      <c r="F2109" s="2">
        <f t="shared" si="197"/>
        <v>-0.14150490527098153</v>
      </c>
      <c r="G2109" s="2">
        <f t="shared" si="195"/>
        <v>2.0676189332338557E-2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6">
        <f>TITRES_STAT!D2113</f>
        <v>8.11</v>
      </c>
      <c r="C2110" s="2">
        <f t="shared" si="192"/>
        <v>7.5946886139789136</v>
      </c>
      <c r="D2110" s="2">
        <f t="shared" si="194"/>
        <v>7.7152245670918314</v>
      </c>
      <c r="E2110" s="2">
        <f t="shared" si="193"/>
        <v>-0.12053595311291776</v>
      </c>
      <c r="F2110" s="2">
        <f t="shared" si="197"/>
        <v>-0.13731111483936878</v>
      </c>
      <c r="G2110" s="2">
        <f t="shared" si="195"/>
        <v>1.6775161726451021E-2</v>
      </c>
      <c r="H2110" s="2" t="str">
        <f t="shared" si="196"/>
        <v>Sell</v>
      </c>
    </row>
    <row r="2111" spans="1:8" ht="13.5" x14ac:dyDescent="0.25">
      <c r="A2111" s="3">
        <f>TITRES_STAT!B2114</f>
        <v>45376</v>
      </c>
      <c r="B2111" s="6">
        <f>TITRES_STAT!D2114</f>
        <v>8.11</v>
      </c>
      <c r="C2111" s="2">
        <f t="shared" si="192"/>
        <v>7.6216595964436955</v>
      </c>
      <c r="D2111" s="2">
        <f t="shared" si="194"/>
        <v>7.7444671917516956</v>
      </c>
      <c r="E2111" s="2">
        <f t="shared" si="193"/>
        <v>-0.12280759530800012</v>
      </c>
      <c r="F2111" s="2">
        <f t="shared" si="197"/>
        <v>-0.13441041093309505</v>
      </c>
      <c r="G2111" s="2">
        <f t="shared" si="195"/>
        <v>1.1602815625094937E-2</v>
      </c>
      <c r="H2111" s="2" t="str">
        <f t="shared" si="196"/>
        <v>Sell</v>
      </c>
    </row>
    <row r="2112" spans="1:8" ht="13.5" x14ac:dyDescent="0.25">
      <c r="A2112" s="3">
        <f>TITRES_STAT!B2115</f>
        <v>45377</v>
      </c>
      <c r="B2112" s="6">
        <f>TITRES_STAT!D2115</f>
        <v>8.11</v>
      </c>
      <c r="C2112" s="2">
        <f t="shared" si="192"/>
        <v>7.6444811969908191</v>
      </c>
      <c r="D2112" s="2">
        <f t="shared" si="194"/>
        <v>7.7715436960663853</v>
      </c>
      <c r="E2112" s="2">
        <f t="shared" si="193"/>
        <v>-0.12706249907556622</v>
      </c>
      <c r="F2112" s="2">
        <f t="shared" si="197"/>
        <v>-0.13294082856158929</v>
      </c>
      <c r="G2112" s="2">
        <f t="shared" si="195"/>
        <v>5.8783294860230706E-3</v>
      </c>
      <c r="H2112" s="2" t="str">
        <f t="shared" si="196"/>
        <v>Sell</v>
      </c>
    </row>
    <row r="2113" spans="1:8" ht="13.5" x14ac:dyDescent="0.25">
      <c r="A2113" s="3">
        <f>TITRES_STAT!B2116</f>
        <v>45378</v>
      </c>
      <c r="B2113" s="6">
        <f>TITRES_STAT!D2116</f>
        <v>8.11</v>
      </c>
      <c r="C2113" s="2">
        <f t="shared" si="192"/>
        <v>7.6637917820691541</v>
      </c>
      <c r="D2113" s="2">
        <f t="shared" si="194"/>
        <v>7.7966145333948011</v>
      </c>
      <c r="E2113" s="2">
        <f t="shared" si="193"/>
        <v>-0.13282275132564703</v>
      </c>
      <c r="F2113" s="2">
        <f t="shared" si="197"/>
        <v>-0.13291721311440083</v>
      </c>
      <c r="G2113" s="2">
        <f t="shared" si="195"/>
        <v>9.44617887538024E-5</v>
      </c>
      <c r="H2113" s="2" t="str">
        <f t="shared" si="196"/>
        <v>Sell</v>
      </c>
    </row>
    <row r="2114" spans="1:8" ht="13.5" x14ac:dyDescent="0.25">
      <c r="A2114" s="3">
        <f>TITRES_STAT!B2117</f>
        <v>45379</v>
      </c>
      <c r="B2114" s="6">
        <f>TITRES_STAT!D2117</f>
        <v>8.11</v>
      </c>
      <c r="C2114" s="2">
        <f t="shared" si="192"/>
        <v>7.6801315079046688</v>
      </c>
      <c r="D2114" s="2">
        <f t="shared" si="194"/>
        <v>7.8198282716618532</v>
      </c>
      <c r="E2114" s="2">
        <f t="shared" si="193"/>
        <v>-0.13969676375718443</v>
      </c>
      <c r="F2114" s="2">
        <f t="shared" si="197"/>
        <v>-0.13427312324295754</v>
      </c>
      <c r="G2114" s="2">
        <f t="shared" si="195"/>
        <v>-5.4236405142268906E-3</v>
      </c>
      <c r="H2114" s="2" t="str">
        <f t="shared" si="196"/>
        <v>Hold</v>
      </c>
    </row>
    <row r="2115" spans="1:8" ht="13.5" x14ac:dyDescent="0.25">
      <c r="A2115" s="3">
        <f>TITRES_STAT!B2118</f>
        <v>45380</v>
      </c>
      <c r="B2115" s="6">
        <f>TITRES_STAT!D2118</f>
        <v>7.75</v>
      </c>
      <c r="C2115" s="2">
        <f t="shared" si="192"/>
        <v>7.6939574297654882</v>
      </c>
      <c r="D2115" s="2">
        <f t="shared" si="194"/>
        <v>7.8146558070943088</v>
      </c>
      <c r="E2115" s="2">
        <f t="shared" si="193"/>
        <v>-0.12069837732882061</v>
      </c>
      <c r="F2115" s="2">
        <f t="shared" si="197"/>
        <v>-0.13155817406013015</v>
      </c>
      <c r="G2115" s="2">
        <f t="shared" si="195"/>
        <v>1.0859796731309546E-2</v>
      </c>
      <c r="H2115" s="2" t="str">
        <f t="shared" si="196"/>
        <v>Sell</v>
      </c>
    </row>
    <row r="2116" spans="1:8" ht="13.5" x14ac:dyDescent="0.25">
      <c r="A2116" s="3">
        <f>TITRES_STAT!B2119</f>
        <v>45383</v>
      </c>
      <c r="B2116" s="6">
        <f>TITRES_STAT!D2119</f>
        <v>7.75</v>
      </c>
      <c r="C2116" s="2">
        <f t="shared" si="192"/>
        <v>7.7056562867246434</v>
      </c>
      <c r="D2116" s="2">
        <f t="shared" si="194"/>
        <v>7.8098664880502859</v>
      </c>
      <c r="E2116" s="2">
        <f t="shared" si="193"/>
        <v>-0.10421020132564252</v>
      </c>
      <c r="F2116" s="2">
        <f t="shared" si="197"/>
        <v>-0.12608857951323263</v>
      </c>
      <c r="G2116" s="2">
        <f t="shared" si="195"/>
        <v>2.1878378187590114E-2</v>
      </c>
      <c r="H2116" s="2" t="str">
        <f t="shared" si="196"/>
        <v>Sell</v>
      </c>
    </row>
    <row r="2117" spans="1:8" ht="13.5" x14ac:dyDescent="0.25">
      <c r="A2117" s="3">
        <f>TITRES_STAT!B2120</f>
        <v>45384</v>
      </c>
      <c r="B2117" s="6">
        <f>TITRES_STAT!D2120</f>
        <v>7.75</v>
      </c>
      <c r="C2117" s="2">
        <f t="shared" si="192"/>
        <v>7.7155553195362376</v>
      </c>
      <c r="D2117" s="2">
        <f t="shared" si="194"/>
        <v>7.8054319333798947</v>
      </c>
      <c r="E2117" s="2">
        <f t="shared" si="193"/>
        <v>-8.9876613843657083E-2</v>
      </c>
      <c r="F2117" s="2">
        <f t="shared" si="197"/>
        <v>-0.11884618637931753</v>
      </c>
      <c r="G2117" s="2">
        <f t="shared" si="195"/>
        <v>2.8969572535660446E-2</v>
      </c>
      <c r="H2117" s="2" t="str">
        <f t="shared" si="196"/>
        <v>Sell</v>
      </c>
    </row>
    <row r="2118" spans="1:8" ht="13.5" x14ac:dyDescent="0.25">
      <c r="A2118" s="3">
        <f>TITRES_STAT!B2121</f>
        <v>45385</v>
      </c>
      <c r="B2118" s="6">
        <f>TITRES_STAT!D2121</f>
        <v>7.75</v>
      </c>
      <c r="C2118" s="2">
        <f t="shared" si="192"/>
        <v>7.72393142422297</v>
      </c>
      <c r="D2118" s="2">
        <f t="shared" si="194"/>
        <v>7.8013258642406438</v>
      </c>
      <c r="E2118" s="2">
        <f t="shared" si="193"/>
        <v>-7.7394440017673816E-2</v>
      </c>
      <c r="F2118" s="2">
        <f t="shared" si="197"/>
        <v>-0.1105558371069888</v>
      </c>
      <c r="G2118" s="2">
        <f t="shared" si="195"/>
        <v>3.3161397089314981E-2</v>
      </c>
      <c r="H2118" s="2" t="str">
        <f t="shared" si="196"/>
        <v>Sell</v>
      </c>
    </row>
    <row r="2119" spans="1:8" ht="13.5" x14ac:dyDescent="0.25">
      <c r="A2119" s="3">
        <f>TITRES_STAT!B2122</f>
        <v>45386</v>
      </c>
      <c r="B2119" s="6">
        <f>TITRES_STAT!D2122</f>
        <v>7.74</v>
      </c>
      <c r="C2119" s="2">
        <f t="shared" si="192"/>
        <v>7.7310188974194354</v>
      </c>
      <c r="D2119" s="2">
        <f t="shared" si="194"/>
        <v>7.7967832076302255</v>
      </c>
      <c r="E2119" s="2">
        <f t="shared" si="193"/>
        <v>-6.57643102107901E-2</v>
      </c>
      <c r="F2119" s="2">
        <f t="shared" si="197"/>
        <v>-0.10159753172774907</v>
      </c>
      <c r="G2119" s="2">
        <f t="shared" si="195"/>
        <v>3.5833221516958974E-2</v>
      </c>
      <c r="H2119" s="2" t="str">
        <f t="shared" si="196"/>
        <v>Sell</v>
      </c>
    </row>
    <row r="2120" spans="1:8" ht="13.5" x14ac:dyDescent="0.25">
      <c r="A2120" s="3">
        <f>TITRES_STAT!B2123</f>
        <v>45387</v>
      </c>
      <c r="B2120" s="6">
        <f>TITRES_STAT!D2123</f>
        <v>7.4</v>
      </c>
      <c r="C2120" s="2">
        <f t="shared" si="192"/>
        <v>7.7893236824318297</v>
      </c>
      <c r="D2120" s="2">
        <f t="shared" si="194"/>
        <v>7.7673918589168753</v>
      </c>
      <c r="E2120" s="2">
        <f t="shared" si="193"/>
        <v>2.1931823514954374E-2</v>
      </c>
      <c r="F2120" s="2">
        <f t="shared" si="197"/>
        <v>-7.6891660679208385E-2</v>
      </c>
      <c r="G2120" s="2">
        <f t="shared" si="195"/>
        <v>9.8823484194162758E-2</v>
      </c>
      <c r="H2120" s="2" t="str">
        <f t="shared" si="196"/>
        <v>Sell</v>
      </c>
    </row>
    <row r="2121" spans="1:8" ht="13.5" x14ac:dyDescent="0.25">
      <c r="A2121" s="3">
        <f>TITRES_STAT!B2124</f>
        <v>45390</v>
      </c>
      <c r="B2121" s="6">
        <f>TITRES_STAT!D2124</f>
        <v>7.12</v>
      </c>
      <c r="C2121" s="2">
        <f t="shared" si="192"/>
        <v>7.8386585005192408</v>
      </c>
      <c r="D2121" s="2">
        <f t="shared" si="194"/>
        <v>7.7194369064045141</v>
      </c>
      <c r="E2121" s="2">
        <f t="shared" si="193"/>
        <v>0.11922159411472677</v>
      </c>
      <c r="F2121" s="2">
        <f t="shared" si="197"/>
        <v>-3.7669009720421358E-2</v>
      </c>
      <c r="G2121" s="2">
        <f t="shared" si="195"/>
        <v>0.15689060383514813</v>
      </c>
      <c r="H2121" s="2" t="str">
        <f t="shared" si="196"/>
        <v>Sell</v>
      </c>
    </row>
    <row r="2122" spans="1:8" ht="13.5" x14ac:dyDescent="0.25">
      <c r="A2122" s="3">
        <f>TITRES_STAT!B2125</f>
        <v>45394</v>
      </c>
      <c r="B2122" s="6">
        <f>TITRES_STAT!D2125</f>
        <v>7.13</v>
      </c>
      <c r="C2122" s="2">
        <f t="shared" si="192"/>
        <v>7.8804033465932042</v>
      </c>
      <c r="D2122" s="2">
        <f t="shared" si="194"/>
        <v>7.6757749133375128</v>
      </c>
      <c r="E2122" s="2">
        <f t="shared" si="193"/>
        <v>0.20462843325569136</v>
      </c>
      <c r="F2122" s="2">
        <f t="shared" si="197"/>
        <v>1.0790478874801182E-2</v>
      </c>
      <c r="G2122" s="2">
        <f t="shared" si="195"/>
        <v>0.19383795438089019</v>
      </c>
      <c r="H2122" s="2" t="str">
        <f t="shared" si="196"/>
        <v>Sell</v>
      </c>
    </row>
    <row r="2123" spans="1:8" ht="13.5" x14ac:dyDescent="0.25">
      <c r="A2123" s="3">
        <f>TITRES_STAT!B2126</f>
        <v>45397</v>
      </c>
      <c r="B2123" s="6">
        <f>TITRES_STAT!D2126</f>
        <v>7.1</v>
      </c>
      <c r="C2123" s="2">
        <f t="shared" si="192"/>
        <v>7.9157259086557881</v>
      </c>
      <c r="D2123" s="2">
        <f t="shared" si="194"/>
        <v>7.6331249197569564</v>
      </c>
      <c r="E2123" s="2">
        <f t="shared" si="193"/>
        <v>0.28260098889883167</v>
      </c>
      <c r="F2123" s="2">
        <f t="shared" si="197"/>
        <v>6.5152580879607278E-2</v>
      </c>
      <c r="G2123" s="2">
        <f t="shared" si="195"/>
        <v>0.21744840801922438</v>
      </c>
      <c r="H2123" s="2" t="str">
        <f t="shared" si="196"/>
        <v>Sell</v>
      </c>
    </row>
    <row r="2124" spans="1:8" ht="13.5" x14ac:dyDescent="0.25">
      <c r="A2124" s="3">
        <f>TITRES_STAT!B2127</f>
        <v>45398</v>
      </c>
      <c r="B2124" s="6">
        <f>TITRES_STAT!D2127</f>
        <v>7.09</v>
      </c>
      <c r="C2124" s="2">
        <f t="shared" si="192"/>
        <v>7.945614230401052</v>
      </c>
      <c r="D2124" s="2">
        <f t="shared" si="194"/>
        <v>7.5928934442194036</v>
      </c>
      <c r="E2124" s="2">
        <f t="shared" si="193"/>
        <v>0.35272078618164837</v>
      </c>
      <c r="F2124" s="2">
        <f t="shared" si="197"/>
        <v>0.1226662219400155</v>
      </c>
      <c r="G2124" s="2">
        <f t="shared" si="195"/>
        <v>0.23005456424163287</v>
      </c>
      <c r="H2124" s="2" t="str">
        <f t="shared" si="196"/>
        <v>Sell</v>
      </c>
    </row>
    <row r="2125" spans="1:8" ht="13.5" x14ac:dyDescent="0.25">
      <c r="A2125" s="3">
        <f>TITRES_STAT!B2128</f>
        <v>45399</v>
      </c>
      <c r="B2125" s="6">
        <f>TITRES_STAT!D2128</f>
        <v>6.81</v>
      </c>
      <c r="C2125" s="2">
        <f t="shared" si="192"/>
        <v>7.915519733416275</v>
      </c>
      <c r="D2125" s="2">
        <f t="shared" si="194"/>
        <v>7.5349013372401883</v>
      </c>
      <c r="E2125" s="2">
        <f t="shared" si="193"/>
        <v>0.38061839617608673</v>
      </c>
      <c r="F2125" s="2">
        <f t="shared" si="197"/>
        <v>0.17425665678722974</v>
      </c>
      <c r="G2125" s="2">
        <f t="shared" si="195"/>
        <v>0.20636173938885699</v>
      </c>
      <c r="H2125" s="2" t="str">
        <f t="shared" si="196"/>
        <v>Sell</v>
      </c>
    </row>
    <row r="2126" spans="1:8" ht="13.5" x14ac:dyDescent="0.25">
      <c r="A2126" s="3">
        <f>TITRES_STAT!B2129</f>
        <v>45400</v>
      </c>
      <c r="B2126" s="6">
        <f>TITRES_STAT!D2129</f>
        <v>6.81</v>
      </c>
      <c r="C2126" s="2">
        <f t="shared" si="192"/>
        <v>7.8900551590445405</v>
      </c>
      <c r="D2126" s="2">
        <f t="shared" si="194"/>
        <v>7.4812049418890627</v>
      </c>
      <c r="E2126" s="2">
        <f t="shared" si="193"/>
        <v>0.40885021715547776</v>
      </c>
      <c r="F2126" s="2">
        <f t="shared" si="197"/>
        <v>0.22117536886087935</v>
      </c>
      <c r="G2126" s="2">
        <f t="shared" si="195"/>
        <v>0.18767484829459841</v>
      </c>
      <c r="H2126" s="2" t="str">
        <f t="shared" si="196"/>
        <v>Sell</v>
      </c>
    </row>
    <row r="2127" spans="1:8" ht="13.5" x14ac:dyDescent="0.25">
      <c r="A2127" s="3">
        <f>TITRES_STAT!B2130</f>
        <v>45401</v>
      </c>
      <c r="B2127" s="6">
        <f>TITRES_STAT!D2130</f>
        <v>6.8</v>
      </c>
      <c r="C2127" s="2">
        <f t="shared" ref="C2127:C2190" si="198">$C$4*B2117+C2126*(1-$C$4)</f>
        <v>7.8685082114992264</v>
      </c>
      <c r="D2127" s="2">
        <f t="shared" si="194"/>
        <v>7.4307453165639474</v>
      </c>
      <c r="E2127" s="2">
        <f t="shared" si="193"/>
        <v>0.43776289493527898</v>
      </c>
      <c r="F2127" s="2">
        <f t="shared" si="197"/>
        <v>0.26449287407575928</v>
      </c>
      <c r="G2127" s="2">
        <f t="shared" si="195"/>
        <v>0.1732700208595197</v>
      </c>
      <c r="H2127" s="2" t="str">
        <f t="shared" si="196"/>
        <v>Sell</v>
      </c>
    </row>
    <row r="2128" spans="1:8" ht="13.5" x14ac:dyDescent="0.25">
      <c r="A2128" s="3">
        <f>TITRES_STAT!B2131</f>
        <v>45404</v>
      </c>
      <c r="B2128" s="6">
        <f>TITRES_STAT!D2131</f>
        <v>6.79</v>
      </c>
      <c r="C2128" s="2">
        <f t="shared" si="198"/>
        <v>7.8502761789608844</v>
      </c>
      <c r="D2128" s="2">
        <f t="shared" si="194"/>
        <v>7.3832827005221731</v>
      </c>
      <c r="E2128" s="2">
        <f t="shared" si="193"/>
        <v>0.46699347843871131</v>
      </c>
      <c r="F2128" s="2">
        <f t="shared" si="197"/>
        <v>0.30499299494834969</v>
      </c>
      <c r="G2128" s="2">
        <f t="shared" si="195"/>
        <v>0.16200048349036161</v>
      </c>
      <c r="H2128" s="2" t="str">
        <f t="shared" si="196"/>
        <v>Sell</v>
      </c>
    </row>
    <row r="2129" spans="1:8" ht="13.5" x14ac:dyDescent="0.25">
      <c r="A2129" s="3">
        <f>TITRES_STAT!B2132</f>
        <v>45405</v>
      </c>
      <c r="B2129" s="6">
        <f>TITRES_STAT!D2132</f>
        <v>6.79</v>
      </c>
      <c r="C2129" s="2">
        <f t="shared" si="198"/>
        <v>7.8333106129669021</v>
      </c>
      <c r="D2129" s="2">
        <f t="shared" si="194"/>
        <v>7.3393358338168264</v>
      </c>
      <c r="E2129" s="2">
        <f t="shared" si="193"/>
        <v>0.4939747791500757</v>
      </c>
      <c r="F2129" s="2">
        <f t="shared" si="197"/>
        <v>0.34278935178869491</v>
      </c>
      <c r="G2129" s="2">
        <f t="shared" si="195"/>
        <v>0.1511854273613808</v>
      </c>
      <c r="H2129" s="2" t="str">
        <f t="shared" si="196"/>
        <v>Sell</v>
      </c>
    </row>
    <row r="2130" spans="1:8" ht="13.5" x14ac:dyDescent="0.25">
      <c r="A2130" s="3">
        <f>TITRES_STAT!B2133</f>
        <v>45406</v>
      </c>
      <c r="B2130" s="6">
        <f>TITRES_STAT!D2133</f>
        <v>6.51</v>
      </c>
      <c r="C2130" s="2">
        <f t="shared" si="198"/>
        <v>7.7666474417412248</v>
      </c>
      <c r="D2130" s="2">
        <f t="shared" si="194"/>
        <v>7.2779035498303948</v>
      </c>
      <c r="E2130" s="2">
        <f t="shared" si="193"/>
        <v>0.48874389191083001</v>
      </c>
      <c r="F2130" s="2">
        <f t="shared" si="197"/>
        <v>0.37198025981312194</v>
      </c>
      <c r="G2130" s="2">
        <f t="shared" si="195"/>
        <v>0.11676363209770807</v>
      </c>
      <c r="H2130" s="2" t="str">
        <f t="shared" si="196"/>
        <v>Sell</v>
      </c>
    </row>
    <row r="2131" spans="1:8" ht="13.5" x14ac:dyDescent="0.25">
      <c r="A2131" s="3">
        <f>TITRES_STAT!B2134</f>
        <v>45407</v>
      </c>
      <c r="B2131" s="6">
        <f>TITRES_STAT!D2134</f>
        <v>6.41</v>
      </c>
      <c r="C2131" s="2">
        <f t="shared" si="198"/>
        <v>7.6671632199348823</v>
      </c>
      <c r="D2131" s="2">
        <f t="shared" si="194"/>
        <v>7.2136143979911065</v>
      </c>
      <c r="E2131" s="2">
        <f t="shared" si="193"/>
        <v>0.45354882194377577</v>
      </c>
      <c r="F2131" s="2">
        <f t="shared" si="197"/>
        <v>0.38829397223925272</v>
      </c>
      <c r="G2131" s="2">
        <f t="shared" si="195"/>
        <v>6.5254849704523055E-2</v>
      </c>
      <c r="H2131" s="2" t="str">
        <f t="shared" si="196"/>
        <v>Sell</v>
      </c>
    </row>
    <row r="2132" spans="1:8" ht="13.5" x14ac:dyDescent="0.25">
      <c r="A2132" s="3">
        <f>TITRES_STAT!B2135</f>
        <v>45408</v>
      </c>
      <c r="B2132" s="6">
        <f>TITRES_STAT!D2135</f>
        <v>6.41</v>
      </c>
      <c r="C2132" s="2">
        <f t="shared" si="198"/>
        <v>7.5845227245602853</v>
      </c>
      <c r="D2132" s="2">
        <f t="shared" si="194"/>
        <v>7.1540874055473207</v>
      </c>
      <c r="E2132" s="2">
        <f t="shared" si="193"/>
        <v>0.43043531901296461</v>
      </c>
      <c r="F2132" s="2">
        <f t="shared" si="197"/>
        <v>0.39672224159399516</v>
      </c>
      <c r="G2132" s="2">
        <f t="shared" si="195"/>
        <v>3.371307741896945E-2</v>
      </c>
      <c r="H2132" s="2" t="str">
        <f t="shared" si="196"/>
        <v>Sell</v>
      </c>
    </row>
    <row r="2133" spans="1:8" ht="13.5" x14ac:dyDescent="0.25">
      <c r="A2133" s="3">
        <f>TITRES_STAT!B2136</f>
        <v>45411</v>
      </c>
      <c r="B2133" s="6">
        <f>TITRES_STAT!D2136</f>
        <v>6.41</v>
      </c>
      <c r="C2133" s="2">
        <f t="shared" si="198"/>
        <v>7.5099807669356267</v>
      </c>
      <c r="D2133" s="2">
        <f t="shared" si="194"/>
        <v>7.0989698199512228</v>
      </c>
      <c r="E2133" s="2">
        <f t="shared" si="193"/>
        <v>0.41101094698440388</v>
      </c>
      <c r="F2133" s="2">
        <f t="shared" si="197"/>
        <v>0.39957998267207695</v>
      </c>
      <c r="G2133" s="2">
        <f t="shared" si="195"/>
        <v>1.143096431232693E-2</v>
      </c>
      <c r="H2133" s="2" t="str">
        <f t="shared" si="196"/>
        <v>Sell</v>
      </c>
    </row>
    <row r="2134" spans="1:8" ht="13.5" x14ac:dyDescent="0.25">
      <c r="A2134" s="3">
        <f>TITRES_STAT!B2137</f>
        <v>45412</v>
      </c>
      <c r="B2134" s="6">
        <f>TITRES_STAT!D2137</f>
        <v>6.41</v>
      </c>
      <c r="C2134" s="2">
        <f t="shared" si="198"/>
        <v>7.4453683412532232</v>
      </c>
      <c r="D2134" s="2">
        <f t="shared" si="194"/>
        <v>7.0479350184733542</v>
      </c>
      <c r="E2134" s="2">
        <f t="shared" si="193"/>
        <v>0.39743332277986898</v>
      </c>
      <c r="F2134" s="2">
        <f t="shared" si="197"/>
        <v>0.39915065069363537</v>
      </c>
      <c r="G2134" s="2">
        <f t="shared" si="195"/>
        <v>-1.7173279137663866E-3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6">
        <f>TITRES_STAT!D2138</f>
        <v>6.13</v>
      </c>
      <c r="C2135" s="2">
        <f t="shared" si="198"/>
        <v>7.3476193656758042</v>
      </c>
      <c r="D2135" s="2">
        <f t="shared" si="194"/>
        <v>6.979939831919773</v>
      </c>
      <c r="E2135" s="2">
        <f t="shared" si="193"/>
        <v>0.36767953375603124</v>
      </c>
      <c r="F2135" s="2">
        <f t="shared" si="197"/>
        <v>0.39285642730611459</v>
      </c>
      <c r="G2135" s="2">
        <f t="shared" si="195"/>
        <v>-2.5176893550083346E-2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6">
        <f>TITRES_STAT!D2139</f>
        <v>5.9</v>
      </c>
      <c r="C2136" s="2">
        <f t="shared" si="198"/>
        <v>7.2649086940333731</v>
      </c>
      <c r="D2136" s="2">
        <f t="shared" si="194"/>
        <v>6.8999442888146039</v>
      </c>
      <c r="E2136" s="2">
        <f t="shared" si="193"/>
        <v>0.36496440521876927</v>
      </c>
      <c r="F2136" s="2">
        <f t="shared" si="197"/>
        <v>0.38727802288864555</v>
      </c>
      <c r="G2136" s="2">
        <f t="shared" si="195"/>
        <v>-2.2313617669876273E-2</v>
      </c>
      <c r="H2136" s="2" t="str">
        <f t="shared" si="196"/>
        <v>Hold</v>
      </c>
    </row>
    <row r="2137" spans="1:8" ht="13.5" x14ac:dyDescent="0.25">
      <c r="A2137" s="3">
        <f>TITRES_STAT!B2140</f>
        <v>45418</v>
      </c>
      <c r="B2137" s="6">
        <f>TITRES_STAT!D2140</f>
        <v>5.67</v>
      </c>
      <c r="C2137" s="2">
        <f t="shared" si="198"/>
        <v>7.1933842795667005</v>
      </c>
      <c r="D2137" s="2">
        <f t="shared" si="194"/>
        <v>6.8088373044579669</v>
      </c>
      <c r="E2137" s="2">
        <f t="shared" si="193"/>
        <v>0.38454697510873359</v>
      </c>
      <c r="F2137" s="2">
        <f t="shared" si="197"/>
        <v>0.38673181333266315</v>
      </c>
      <c r="G2137" s="2">
        <f t="shared" si="195"/>
        <v>-2.1848382239295638E-3</v>
      </c>
      <c r="H2137" s="2" t="str">
        <f t="shared" si="196"/>
        <v>Hold</v>
      </c>
    </row>
    <row r="2138" spans="1:8" ht="13.5" x14ac:dyDescent="0.25">
      <c r="A2138" s="3">
        <f>TITRES_STAT!B2141</f>
        <v>45419</v>
      </c>
      <c r="B2138" s="6">
        <f>TITRES_STAT!D2141</f>
        <v>5.42</v>
      </c>
      <c r="C2138" s="2">
        <f t="shared" si="198"/>
        <v>7.1313251596333611</v>
      </c>
      <c r="D2138" s="2">
        <f t="shared" si="194"/>
        <v>6.7059604670907103</v>
      </c>
      <c r="E2138" s="2">
        <f t="shared" si="193"/>
        <v>0.42536469254265086</v>
      </c>
      <c r="F2138" s="2">
        <f t="shared" si="197"/>
        <v>0.3944583891746607</v>
      </c>
      <c r="G2138" s="2">
        <f t="shared" si="195"/>
        <v>3.0906303367990162E-2</v>
      </c>
      <c r="H2138" s="2" t="str">
        <f t="shared" si="196"/>
        <v>Sell</v>
      </c>
    </row>
    <row r="2139" spans="1:8" ht="13.5" x14ac:dyDescent="0.25">
      <c r="A2139" s="3">
        <f>TITRES_STAT!B2142</f>
        <v>45420</v>
      </c>
      <c r="B2139" s="6">
        <f>TITRES_STAT!D2142</f>
        <v>5.42</v>
      </c>
      <c r="C2139" s="2">
        <f t="shared" si="198"/>
        <v>7.0788135966128447</v>
      </c>
      <c r="D2139" s="2">
        <f t="shared" si="194"/>
        <v>6.6107041361951024</v>
      </c>
      <c r="E2139" s="2">
        <f t="shared" si="193"/>
        <v>0.46810946041774226</v>
      </c>
      <c r="F2139" s="2">
        <f t="shared" si="197"/>
        <v>0.40918860342327701</v>
      </c>
      <c r="G2139" s="2">
        <f t="shared" si="195"/>
        <v>5.8920856994465254E-2</v>
      </c>
      <c r="H2139" s="2" t="str">
        <f t="shared" si="196"/>
        <v>Sell</v>
      </c>
    </row>
    <row r="2140" spans="1:8" ht="13.5" x14ac:dyDescent="0.25">
      <c r="A2140" s="3">
        <f>TITRES_STAT!B2143</f>
        <v>45421</v>
      </c>
      <c r="B2140" s="6">
        <f>TITRES_STAT!D2143</f>
        <v>5.42</v>
      </c>
      <c r="C2140" s="2">
        <f t="shared" si="198"/>
        <v>6.9913038125185611</v>
      </c>
      <c r="D2140" s="2">
        <f t="shared" si="194"/>
        <v>6.5225038298102804</v>
      </c>
      <c r="E2140" s="2">
        <f t="shared" ref="E2140:E2203" si="199">C2140-D2140</f>
        <v>0.46879998270828072</v>
      </c>
      <c r="F2140" s="2">
        <f t="shared" si="197"/>
        <v>0.42111087928027779</v>
      </c>
      <c r="G2140" s="2">
        <f t="shared" si="195"/>
        <v>4.7689103428002921E-2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6">
        <f>TITRES_STAT!D2144</f>
        <v>5.42</v>
      </c>
      <c r="C2141" s="2">
        <f t="shared" si="198"/>
        <v>6.9018724567464753</v>
      </c>
      <c r="D2141" s="2">
        <f t="shared" ref="D2141:D2204" si="200">$D$4*B2141+(1-$D$4)*D2140</f>
        <v>6.4408368794539639</v>
      </c>
      <c r="E2141" s="2">
        <f t="shared" si="199"/>
        <v>0.46103557729251143</v>
      </c>
      <c r="F2141" s="2">
        <f t="shared" si="197"/>
        <v>0.42909581888272458</v>
      </c>
      <c r="G2141" s="2">
        <f t="shared" si="195"/>
        <v>3.1939758409786856E-2</v>
      </c>
      <c r="H2141" s="2" t="str">
        <f t="shared" si="196"/>
        <v>Sell</v>
      </c>
    </row>
    <row r="2142" spans="1:8" ht="13.5" x14ac:dyDescent="0.25">
      <c r="A2142" s="3">
        <f>TITRES_STAT!B2145</f>
        <v>45425</v>
      </c>
      <c r="B2142" s="6">
        <f>TITRES_STAT!D2145</f>
        <v>5.44</v>
      </c>
      <c r="C2142" s="2">
        <f t="shared" si="198"/>
        <v>6.8261997710931714</v>
      </c>
      <c r="D2142" s="2">
        <f t="shared" si="200"/>
        <v>6.3667008143092261</v>
      </c>
      <c r="E2142" s="2">
        <f t="shared" si="199"/>
        <v>0.45949895678394537</v>
      </c>
      <c r="F2142" s="2">
        <f t="shared" si="197"/>
        <v>0.43517644646296871</v>
      </c>
      <c r="G2142" s="2">
        <f t="shared" si="195"/>
        <v>2.4322510320976654E-2</v>
      </c>
      <c r="H2142" s="2" t="str">
        <f t="shared" si="196"/>
        <v>Sell</v>
      </c>
    </row>
    <row r="2143" spans="1:8" ht="13.5" x14ac:dyDescent="0.25">
      <c r="A2143" s="3">
        <f>TITRES_STAT!B2146</f>
        <v>45426</v>
      </c>
      <c r="B2143" s="6">
        <f>TITRES_STAT!D2146</f>
        <v>5.44</v>
      </c>
      <c r="C2143" s="2">
        <f t="shared" si="198"/>
        <v>6.7621690370788379</v>
      </c>
      <c r="D2143" s="2">
        <f t="shared" si="200"/>
        <v>6.2980563095455802</v>
      </c>
      <c r="E2143" s="2">
        <f t="shared" si="199"/>
        <v>0.46411272753325772</v>
      </c>
      <c r="F2143" s="2">
        <f t="shared" si="197"/>
        <v>0.4409637026770265</v>
      </c>
      <c r="G2143" s="2">
        <f t="shared" si="195"/>
        <v>2.3149024856231215E-2</v>
      </c>
      <c r="H2143" s="2" t="str">
        <f t="shared" si="196"/>
        <v>Sell</v>
      </c>
    </row>
    <row r="2144" spans="1:8" ht="13.5" x14ac:dyDescent="0.25">
      <c r="A2144" s="3">
        <f>TITRES_STAT!B2147</f>
        <v>45427</v>
      </c>
      <c r="B2144" s="6">
        <f>TITRES_STAT!D2147</f>
        <v>5.44</v>
      </c>
      <c r="C2144" s="2">
        <f t="shared" si="198"/>
        <v>6.7079891852205549</v>
      </c>
      <c r="D2144" s="2">
        <f t="shared" si="200"/>
        <v>6.2344965829125742</v>
      </c>
      <c r="E2144" s="2">
        <f t="shared" si="199"/>
        <v>0.47349260230798063</v>
      </c>
      <c r="F2144" s="2">
        <f t="shared" si="197"/>
        <v>0.44746948260321739</v>
      </c>
      <c r="G2144" s="2">
        <f t="shared" si="195"/>
        <v>2.6023119704763231E-2</v>
      </c>
      <c r="H2144" s="2" t="str">
        <f t="shared" si="196"/>
        <v>Sell</v>
      </c>
    </row>
    <row r="2145" spans="1:8" ht="13.5" x14ac:dyDescent="0.25">
      <c r="A2145" s="3">
        <f>TITRES_STAT!B2148</f>
        <v>45428</v>
      </c>
      <c r="B2145" s="6">
        <f>TITRES_STAT!D2148</f>
        <v>5.44</v>
      </c>
      <c r="C2145" s="2">
        <f t="shared" si="198"/>
        <v>6.6190677721097</v>
      </c>
      <c r="D2145" s="2">
        <f t="shared" si="200"/>
        <v>6.1756449841783096</v>
      </c>
      <c r="E2145" s="2">
        <f t="shared" si="199"/>
        <v>0.44342278793139034</v>
      </c>
      <c r="F2145" s="2">
        <f t="shared" si="197"/>
        <v>0.44666014366885204</v>
      </c>
      <c r="G2145" s="2">
        <f t="shared" si="195"/>
        <v>-3.2373557374617001E-3</v>
      </c>
      <c r="H2145" s="2" t="str">
        <f t="shared" si="196"/>
        <v>Hold</v>
      </c>
    </row>
    <row r="2146" spans="1:8" ht="13.5" x14ac:dyDescent="0.25">
      <c r="A2146" s="3">
        <f>TITRES_STAT!B2149</f>
        <v>45429</v>
      </c>
      <c r="B2146" s="6">
        <f>TITRES_STAT!D2149</f>
        <v>5.24</v>
      </c>
      <c r="C2146" s="2">
        <f t="shared" si="198"/>
        <v>6.5084419610159001</v>
      </c>
      <c r="D2146" s="2">
        <f t="shared" si="200"/>
        <v>6.1063379483132501</v>
      </c>
      <c r="E2146" s="2">
        <f t="shared" si="199"/>
        <v>0.40210401270265006</v>
      </c>
      <c r="F2146" s="2">
        <f t="shared" si="197"/>
        <v>0.43774891747561168</v>
      </c>
      <c r="G2146" s="2">
        <f t="shared" si="195"/>
        <v>-3.5644904772961616E-2</v>
      </c>
      <c r="H2146" s="2" t="str">
        <f t="shared" si="196"/>
        <v>Hold</v>
      </c>
    </row>
    <row r="2147" spans="1:8" ht="13.5" x14ac:dyDescent="0.25">
      <c r="A2147" s="3">
        <f>TITRES_STAT!B2150</f>
        <v>45432</v>
      </c>
      <c r="B2147" s="6">
        <f>TITRES_STAT!D2150</f>
        <v>5.24</v>
      </c>
      <c r="C2147" s="2">
        <f t="shared" si="198"/>
        <v>6.3794508900903768</v>
      </c>
      <c r="D2147" s="2">
        <f t="shared" si="200"/>
        <v>6.0421647669567129</v>
      </c>
      <c r="E2147" s="2">
        <f t="shared" si="199"/>
        <v>0.33728612313366391</v>
      </c>
      <c r="F2147" s="2">
        <f t="shared" si="197"/>
        <v>0.41765635860722217</v>
      </c>
      <c r="G2147" s="2">
        <f t="shared" si="195"/>
        <v>-8.037023547355826E-2</v>
      </c>
      <c r="H2147" s="2" t="str">
        <f t="shared" si="196"/>
        <v>Hold</v>
      </c>
    </row>
    <row r="2148" spans="1:8" ht="13.5" x14ac:dyDescent="0.25">
      <c r="A2148" s="3">
        <f>TITRES_STAT!B2151</f>
        <v>45433</v>
      </c>
      <c r="B2148" s="6">
        <f>TITRES_STAT!D2151</f>
        <v>5.24</v>
      </c>
      <c r="C2148" s="2">
        <f t="shared" si="198"/>
        <v>6.2318430608457032</v>
      </c>
      <c r="D2148" s="2">
        <f t="shared" si="200"/>
        <v>5.9827451545895487</v>
      </c>
      <c r="E2148" s="2">
        <f t="shared" si="199"/>
        <v>0.24909790625615447</v>
      </c>
      <c r="F2148" s="2">
        <f t="shared" si="197"/>
        <v>0.38394466813700867</v>
      </c>
      <c r="G2148" s="2">
        <f t="shared" ref="G2148:G2211" si="201">E2148-F2148</f>
        <v>-0.1348467618808542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45434</v>
      </c>
      <c r="B2149" s="6">
        <f>TITRES_STAT!D2152</f>
        <v>5.24</v>
      </c>
      <c r="C2149" s="2">
        <f t="shared" si="198"/>
        <v>6.1069441284079025</v>
      </c>
      <c r="D2149" s="2">
        <f t="shared" si="200"/>
        <v>5.9277269949903229</v>
      </c>
      <c r="E2149" s="2">
        <f t="shared" si="199"/>
        <v>0.17921713341757961</v>
      </c>
      <c r="F2149" s="2">
        <f t="shared" ref="F2149:F2212" si="203">(E2149*(2/(10)))+((1-(2/10))*F2148)</f>
        <v>0.3429991611931229</v>
      </c>
      <c r="G2149" s="2">
        <f t="shared" si="201"/>
        <v>-0.16378202777554329</v>
      </c>
      <c r="H2149" s="2" t="str">
        <f t="shared" si="202"/>
        <v>Hold</v>
      </c>
    </row>
    <row r="2150" spans="1:8" ht="13.5" x14ac:dyDescent="0.25">
      <c r="A2150" s="3">
        <f>TITRES_STAT!B2153</f>
        <v>45435</v>
      </c>
      <c r="B2150" s="6">
        <f>TITRES_STAT!D2153</f>
        <v>5.24</v>
      </c>
      <c r="C2150" s="2">
        <f t="shared" si="198"/>
        <v>6.001260416345148</v>
      </c>
      <c r="D2150" s="2">
        <f t="shared" si="200"/>
        <v>5.8767842546206692</v>
      </c>
      <c r="E2150" s="2">
        <f t="shared" si="199"/>
        <v>0.12447616172447873</v>
      </c>
      <c r="F2150" s="2">
        <f t="shared" si="203"/>
        <v>0.29929456129939408</v>
      </c>
      <c r="G2150" s="2">
        <f t="shared" si="201"/>
        <v>-0.17481839957491535</v>
      </c>
      <c r="H2150" s="2" t="str">
        <f t="shared" si="202"/>
        <v>Hold</v>
      </c>
    </row>
    <row r="2151" spans="1:8" ht="13.5" x14ac:dyDescent="0.25">
      <c r="A2151" s="3">
        <f>TITRES_STAT!B2154</f>
        <v>45436</v>
      </c>
      <c r="B2151" s="6">
        <f>TITRES_STAT!D2154</f>
        <v>5.24</v>
      </c>
      <c r="C2151" s="2">
        <f t="shared" si="198"/>
        <v>5.9118357369074328</v>
      </c>
      <c r="D2151" s="2">
        <f t="shared" si="200"/>
        <v>5.8296150505746933</v>
      </c>
      <c r="E2151" s="2">
        <f t="shared" si="199"/>
        <v>8.222068633273949E-2</v>
      </c>
      <c r="F2151" s="2">
        <f t="shared" si="203"/>
        <v>0.25587978630606317</v>
      </c>
      <c r="G2151" s="2">
        <f t="shared" si="201"/>
        <v>-0.17365909997332368</v>
      </c>
      <c r="H2151" s="2" t="str">
        <f t="shared" si="202"/>
        <v>Hold</v>
      </c>
    </row>
    <row r="2152" spans="1:8" ht="13.5" x14ac:dyDescent="0.25">
      <c r="A2152" s="3">
        <f>TITRES_STAT!B2155</f>
        <v>45439</v>
      </c>
      <c r="B2152" s="6">
        <f>TITRES_STAT!D2155</f>
        <v>5.24</v>
      </c>
      <c r="C2152" s="2">
        <f t="shared" si="198"/>
        <v>5.8392456235370584</v>
      </c>
      <c r="D2152" s="2">
        <f t="shared" si="200"/>
        <v>5.7859398616432349</v>
      </c>
      <c r="E2152" s="2">
        <f t="shared" si="199"/>
        <v>5.3305761893823522E-2</v>
      </c>
      <c r="F2152" s="2">
        <f t="shared" si="203"/>
        <v>0.21536498142361524</v>
      </c>
      <c r="G2152" s="2">
        <f t="shared" si="201"/>
        <v>-0.16205921952979171</v>
      </c>
      <c r="H2152" s="2" t="str">
        <f t="shared" si="202"/>
        <v>Hold</v>
      </c>
    </row>
    <row r="2153" spans="1:8" ht="13.5" x14ac:dyDescent="0.25">
      <c r="A2153" s="3">
        <f>TITRES_STAT!B2156</f>
        <v>45440</v>
      </c>
      <c r="B2153" s="6">
        <f>TITRES_STAT!D2156</f>
        <v>5.44</v>
      </c>
      <c r="C2153" s="2">
        <f t="shared" si="198"/>
        <v>5.7778232199159731</v>
      </c>
      <c r="D2153" s="2">
        <f t="shared" si="200"/>
        <v>5.7603146867066997</v>
      </c>
      <c r="E2153" s="2">
        <f t="shared" si="199"/>
        <v>1.750853320927348E-2</v>
      </c>
      <c r="F2153" s="2">
        <f t="shared" si="203"/>
        <v>0.17579369178074691</v>
      </c>
      <c r="G2153" s="2">
        <f t="shared" si="201"/>
        <v>-0.15828515857147343</v>
      </c>
      <c r="H2153" s="2" t="str">
        <f t="shared" si="202"/>
        <v>Hold</v>
      </c>
    </row>
    <row r="2154" spans="1:8" ht="13.5" x14ac:dyDescent="0.25">
      <c r="A2154" s="3">
        <f>TITRES_STAT!B2157</f>
        <v>45441</v>
      </c>
      <c r="B2154" s="6">
        <f>TITRES_STAT!D2157</f>
        <v>5.44</v>
      </c>
      <c r="C2154" s="2">
        <f t="shared" si="198"/>
        <v>5.7258504168519773</v>
      </c>
      <c r="D2154" s="2">
        <f t="shared" si="200"/>
        <v>5.7365876728765741</v>
      </c>
      <c r="E2154" s="2">
        <f t="shared" si="199"/>
        <v>-1.0737256024596853E-2</v>
      </c>
      <c r="F2154" s="2">
        <f t="shared" si="203"/>
        <v>0.13848750221967815</v>
      </c>
      <c r="G2154" s="2">
        <f t="shared" si="201"/>
        <v>-0.149224758244275</v>
      </c>
      <c r="H2154" s="2" t="str">
        <f t="shared" si="202"/>
        <v>Hold</v>
      </c>
    </row>
    <row r="2155" spans="1:8" ht="13.5" x14ac:dyDescent="0.25">
      <c r="A2155" s="3">
        <f>TITRES_STAT!B2158</f>
        <v>45442</v>
      </c>
      <c r="B2155" s="6">
        <f>TITRES_STAT!D2158</f>
        <v>5.3</v>
      </c>
      <c r="C2155" s="2">
        <f t="shared" si="198"/>
        <v>5.6818734296439812</v>
      </c>
      <c r="D2155" s="2">
        <f t="shared" si="200"/>
        <v>5.704247845256087</v>
      </c>
      <c r="E2155" s="2">
        <f t="shared" si="199"/>
        <v>-2.2374415612105736E-2</v>
      </c>
      <c r="F2155" s="2">
        <f t="shared" si="203"/>
        <v>0.10631511865332138</v>
      </c>
      <c r="G2155" s="2">
        <f t="shared" si="201"/>
        <v>-0.12868953426542712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6">
        <f>TITRES_STAT!D2159</f>
        <v>5.14</v>
      </c>
      <c r="C2156" s="2">
        <f t="shared" si="198"/>
        <v>5.6138929020064463</v>
      </c>
      <c r="D2156" s="2">
        <f t="shared" si="200"/>
        <v>5.6624517085704511</v>
      </c>
      <c r="E2156" s="2">
        <f t="shared" si="199"/>
        <v>-4.8558806564004797E-2</v>
      </c>
      <c r="F2156" s="2">
        <f t="shared" si="203"/>
        <v>7.5340333609856147E-2</v>
      </c>
      <c r="G2156" s="2">
        <f t="shared" si="201"/>
        <v>-0.12389914017386094</v>
      </c>
      <c r="H2156" s="2" t="str">
        <f t="shared" si="202"/>
        <v>Hold</v>
      </c>
    </row>
    <row r="2157" spans="1:8" ht="13.5" x14ac:dyDescent="0.25">
      <c r="A2157" s="3">
        <f>TITRES_STAT!B2160</f>
        <v>45446</v>
      </c>
      <c r="B2157" s="6">
        <f>TITRES_STAT!D2160</f>
        <v>5.14</v>
      </c>
      <c r="C2157" s="2">
        <f t="shared" si="198"/>
        <v>5.5563709170823774</v>
      </c>
      <c r="D2157" s="2">
        <f t="shared" si="200"/>
        <v>5.6237515820096773</v>
      </c>
      <c r="E2157" s="2">
        <f t="shared" si="199"/>
        <v>-6.7380664927299883E-2</v>
      </c>
      <c r="F2157" s="2">
        <f t="shared" si="203"/>
        <v>4.6796133902424944E-2</v>
      </c>
      <c r="G2157" s="2">
        <f t="shared" si="201"/>
        <v>-0.11417679882972483</v>
      </c>
      <c r="H2157" s="2" t="str">
        <f t="shared" si="202"/>
        <v>Hold</v>
      </c>
    </row>
    <row r="2158" spans="1:8" ht="13.5" x14ac:dyDescent="0.25">
      <c r="A2158" s="3">
        <f>TITRES_STAT!B2161</f>
        <v>45447</v>
      </c>
      <c r="B2158" s="6">
        <f>TITRES_STAT!D2161</f>
        <v>5.14</v>
      </c>
      <c r="C2158" s="2">
        <f t="shared" si="198"/>
        <v>5.5076984683004735</v>
      </c>
      <c r="D2158" s="2">
        <f t="shared" si="200"/>
        <v>5.5879181314904427</v>
      </c>
      <c r="E2158" s="2">
        <f t="shared" si="199"/>
        <v>-8.0219663189969204E-2</v>
      </c>
      <c r="F2158" s="2">
        <f t="shared" si="203"/>
        <v>2.1392974483946114E-2</v>
      </c>
      <c r="G2158" s="2">
        <f t="shared" si="201"/>
        <v>-0.10161263767391532</v>
      </c>
      <c r="H2158" s="2" t="str">
        <f t="shared" si="202"/>
        <v>Hold</v>
      </c>
    </row>
    <row r="2159" spans="1:8" ht="13.5" x14ac:dyDescent="0.25">
      <c r="A2159" s="3">
        <f>TITRES_STAT!B2162</f>
        <v>45448</v>
      </c>
      <c r="B2159" s="6">
        <f>TITRES_STAT!D2162</f>
        <v>5.14</v>
      </c>
      <c r="C2159" s="2">
        <f t="shared" si="198"/>
        <v>5.4665140885619383</v>
      </c>
      <c r="D2159" s="2">
        <f t="shared" si="200"/>
        <v>5.5547390106392989</v>
      </c>
      <c r="E2159" s="2">
        <f t="shared" si="199"/>
        <v>-8.8224922077360546E-2</v>
      </c>
      <c r="F2159" s="2">
        <f t="shared" si="203"/>
        <v>-5.3060482831521899E-4</v>
      </c>
      <c r="G2159" s="2">
        <f t="shared" si="201"/>
        <v>-8.7694317249045334E-2</v>
      </c>
      <c r="H2159" s="2" t="str">
        <f t="shared" si="202"/>
        <v>Hold</v>
      </c>
    </row>
    <row r="2160" spans="1:8" ht="13.5" x14ac:dyDescent="0.25">
      <c r="A2160" s="3">
        <f>TITRES_STAT!B2163</f>
        <v>45449</v>
      </c>
      <c r="B2160" s="6">
        <f>TITRES_STAT!D2163</f>
        <v>5.14</v>
      </c>
      <c r="C2160" s="2">
        <f t="shared" si="198"/>
        <v>5.4316657672447164</v>
      </c>
      <c r="D2160" s="2">
        <f t="shared" si="200"/>
        <v>5.5240176024437959</v>
      </c>
      <c r="E2160" s="2">
        <f t="shared" si="199"/>
        <v>-9.2351835199079524E-2</v>
      </c>
      <c r="F2160" s="2">
        <f t="shared" si="203"/>
        <v>-1.8894850902468081E-2</v>
      </c>
      <c r="G2160" s="2">
        <f t="shared" si="201"/>
        <v>-7.3456984296611447E-2</v>
      </c>
      <c r="H2160" s="2" t="str">
        <f t="shared" si="202"/>
        <v>Hold</v>
      </c>
    </row>
    <row r="2161" spans="1:8" ht="13.5" x14ac:dyDescent="0.25">
      <c r="A2161" s="3">
        <f>TITRES_STAT!B2164</f>
        <v>45450</v>
      </c>
      <c r="B2161" s="6">
        <f>TITRES_STAT!D2164</f>
        <v>5.01</v>
      </c>
      <c r="C2161" s="2">
        <f t="shared" si="198"/>
        <v>5.4021787261301455</v>
      </c>
      <c r="D2161" s="2">
        <f t="shared" si="200"/>
        <v>5.4859422244849965</v>
      </c>
      <c r="E2161" s="2">
        <f t="shared" si="199"/>
        <v>-8.3763498354850974E-2</v>
      </c>
      <c r="F2161" s="2">
        <f t="shared" si="203"/>
        <v>-3.1868580392944656E-2</v>
      </c>
      <c r="G2161" s="2">
        <f t="shared" si="201"/>
        <v>-5.1894917961906317E-2</v>
      </c>
      <c r="H2161" s="2" t="str">
        <f t="shared" si="202"/>
        <v>Hold</v>
      </c>
    </row>
    <row r="2162" spans="1:8" ht="13.5" x14ac:dyDescent="0.25">
      <c r="A2162" s="3">
        <f>TITRES_STAT!B2165</f>
        <v>45453</v>
      </c>
      <c r="B2162" s="6">
        <f>TITRES_STAT!D2165</f>
        <v>5.01</v>
      </c>
      <c r="C2162" s="2">
        <f t="shared" si="198"/>
        <v>5.3772281528793542</v>
      </c>
      <c r="D2162" s="2">
        <f t="shared" si="200"/>
        <v>5.4506872448935155</v>
      </c>
      <c r="E2162" s="2">
        <f t="shared" si="199"/>
        <v>-7.3459092014161342E-2</v>
      </c>
      <c r="F2162" s="2">
        <f t="shared" si="203"/>
        <v>-4.0186682717187998E-2</v>
      </c>
      <c r="G2162" s="2">
        <f t="shared" si="201"/>
        <v>-3.3272409296973345E-2</v>
      </c>
      <c r="H2162" s="2" t="str">
        <f t="shared" si="202"/>
        <v>Hold</v>
      </c>
    </row>
    <row r="2163" spans="1:8" ht="13.5" x14ac:dyDescent="0.25">
      <c r="A2163" s="3">
        <f>TITRES_STAT!B2166</f>
        <v>45454</v>
      </c>
      <c r="B2163" s="6">
        <f>TITRES_STAT!D2166</f>
        <v>5.01</v>
      </c>
      <c r="C2163" s="2">
        <f t="shared" si="198"/>
        <v>5.3868853601286846</v>
      </c>
      <c r="D2163" s="2">
        <f t="shared" si="200"/>
        <v>5.418043745271774</v>
      </c>
      <c r="E2163" s="2">
        <f t="shared" si="199"/>
        <v>-3.115838514308944E-2</v>
      </c>
      <c r="F2163" s="2">
        <f t="shared" si="203"/>
        <v>-3.8381023202368289E-2</v>
      </c>
      <c r="G2163" s="2">
        <f t="shared" si="201"/>
        <v>7.2226380592788492E-3</v>
      </c>
      <c r="H2163" s="2" t="str">
        <f t="shared" si="202"/>
        <v>Sell</v>
      </c>
    </row>
    <row r="2164" spans="1:8" ht="13.5" x14ac:dyDescent="0.25">
      <c r="A2164" s="3">
        <f>TITRES_STAT!B2167</f>
        <v>45455</v>
      </c>
      <c r="B2164" s="6">
        <f>TITRES_STAT!D2167</f>
        <v>5</v>
      </c>
      <c r="C2164" s="2">
        <f t="shared" si="198"/>
        <v>5.3950568431858104</v>
      </c>
      <c r="D2164" s="2">
        <f t="shared" si="200"/>
        <v>5.387077541918309</v>
      </c>
      <c r="E2164" s="2">
        <f t="shared" si="199"/>
        <v>7.9793012675013486E-3</v>
      </c>
      <c r="F2164" s="2">
        <f t="shared" si="203"/>
        <v>-2.9108958308394363E-2</v>
      </c>
      <c r="G2164" s="2">
        <f t="shared" si="201"/>
        <v>3.7088259575895711E-2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6">
        <f>TITRES_STAT!D2168</f>
        <v>5</v>
      </c>
      <c r="C2165" s="2">
        <f t="shared" si="198"/>
        <v>5.3804327134649164</v>
      </c>
      <c r="D2165" s="2">
        <f t="shared" si="200"/>
        <v>5.3584051314058412</v>
      </c>
      <c r="E2165" s="2">
        <f t="shared" si="199"/>
        <v>2.2027582059075179E-2</v>
      </c>
      <c r="F2165" s="2">
        <f t="shared" si="203"/>
        <v>-1.8881650234900457E-2</v>
      </c>
      <c r="G2165" s="2">
        <f t="shared" si="201"/>
        <v>4.0909232293975639E-2</v>
      </c>
      <c r="H2165" s="2" t="str">
        <f t="shared" si="202"/>
        <v>Sell</v>
      </c>
    </row>
    <row r="2166" spans="1:8" ht="13.5" x14ac:dyDescent="0.25">
      <c r="A2166" s="3">
        <f>TITRES_STAT!B2169</f>
        <v>45457</v>
      </c>
      <c r="B2166" s="6">
        <f>TITRES_STAT!D2169</f>
        <v>5.14</v>
      </c>
      <c r="C2166" s="2">
        <f t="shared" si="198"/>
        <v>5.3434430652395442</v>
      </c>
      <c r="D2166" s="2">
        <f t="shared" si="200"/>
        <v>5.3422269735239274</v>
      </c>
      <c r="E2166" s="2">
        <f t="shared" si="199"/>
        <v>1.2160917156167628E-3</v>
      </c>
      <c r="F2166" s="2">
        <f t="shared" si="203"/>
        <v>-1.4862101844797013E-2</v>
      </c>
      <c r="G2166" s="2">
        <f t="shared" si="201"/>
        <v>1.6078193560413775E-2</v>
      </c>
      <c r="H2166" s="2" t="str">
        <f t="shared" si="202"/>
        <v>Sell</v>
      </c>
    </row>
    <row r="2167" spans="1:8" ht="13.5" x14ac:dyDescent="0.25">
      <c r="A2167" s="3">
        <f>TITRES_STAT!B2170</f>
        <v>45461</v>
      </c>
      <c r="B2167" s="6">
        <f>TITRES_STAT!D2170</f>
        <v>5.37</v>
      </c>
      <c r="C2167" s="2">
        <f t="shared" si="198"/>
        <v>5.3121441321257681</v>
      </c>
      <c r="D2167" s="2">
        <f t="shared" si="200"/>
        <v>5.3442842347443769</v>
      </c>
      <c r="E2167" s="2">
        <f t="shared" si="199"/>
        <v>-3.2140102618608779E-2</v>
      </c>
      <c r="F2167" s="2">
        <f t="shared" si="203"/>
        <v>-1.8317701999559368E-2</v>
      </c>
      <c r="G2167" s="2">
        <f t="shared" si="201"/>
        <v>-1.3822400619049411E-2</v>
      </c>
      <c r="H2167" s="2" t="str">
        <f t="shared" si="202"/>
        <v>Hold</v>
      </c>
    </row>
    <row r="2168" spans="1:8" ht="13.5" x14ac:dyDescent="0.25">
      <c r="A2168" s="3">
        <f>TITRES_STAT!B2171</f>
        <v>45462</v>
      </c>
      <c r="B2168" s="6">
        <f>TITRES_STAT!D2171</f>
        <v>5.35</v>
      </c>
      <c r="C2168" s="2">
        <f t="shared" si="198"/>
        <v>5.2856604194910339</v>
      </c>
      <c r="D2168" s="2">
        <f t="shared" si="200"/>
        <v>5.3447076247633118</v>
      </c>
      <c r="E2168" s="2">
        <f t="shared" si="199"/>
        <v>-5.9047205272277914E-2</v>
      </c>
      <c r="F2168" s="2">
        <f t="shared" si="203"/>
        <v>-2.646360265410308E-2</v>
      </c>
      <c r="G2168" s="2">
        <f t="shared" si="201"/>
        <v>-3.2583602618174834E-2</v>
      </c>
      <c r="H2168" s="2" t="str">
        <f t="shared" si="202"/>
        <v>Hold</v>
      </c>
    </row>
    <row r="2169" spans="1:8" ht="13.5" x14ac:dyDescent="0.25">
      <c r="A2169" s="3">
        <f>TITRES_STAT!B2172</f>
        <v>45463</v>
      </c>
      <c r="B2169" s="6">
        <f>TITRES_STAT!D2172</f>
        <v>5.35</v>
      </c>
      <c r="C2169" s="2">
        <f t="shared" si="198"/>
        <v>5.2632511241847206</v>
      </c>
      <c r="D2169" s="2">
        <f t="shared" si="200"/>
        <v>5.3450996525586225</v>
      </c>
      <c r="E2169" s="2">
        <f t="shared" si="199"/>
        <v>-8.1848528373901885E-2</v>
      </c>
      <c r="F2169" s="2">
        <f t="shared" si="203"/>
        <v>-3.7540587798062845E-2</v>
      </c>
      <c r="G2169" s="2">
        <f t="shared" si="201"/>
        <v>-4.430794057583904E-2</v>
      </c>
      <c r="H2169" s="2" t="str">
        <f t="shared" si="202"/>
        <v>Hold</v>
      </c>
    </row>
    <row r="2170" spans="1:8" ht="13.5" x14ac:dyDescent="0.25">
      <c r="A2170" s="3">
        <f>TITRES_STAT!B2173</f>
        <v>45464</v>
      </c>
      <c r="B2170" s="6">
        <f>TITRES_STAT!D2173</f>
        <v>5.5</v>
      </c>
      <c r="C2170" s="2">
        <f t="shared" si="198"/>
        <v>5.2442894127716864</v>
      </c>
      <c r="D2170" s="2">
        <f t="shared" si="200"/>
        <v>5.3565737523690951</v>
      </c>
      <c r="E2170" s="2">
        <f t="shared" si="199"/>
        <v>-0.11228433959740869</v>
      </c>
      <c r="F2170" s="2">
        <f t="shared" si="203"/>
        <v>-5.2489338157932018E-2</v>
      </c>
      <c r="G2170" s="2">
        <f t="shared" si="201"/>
        <v>-5.9795001439476671E-2</v>
      </c>
      <c r="H2170" s="2" t="str">
        <f t="shared" si="202"/>
        <v>Hold</v>
      </c>
    </row>
    <row r="2171" spans="1:8" ht="13.5" x14ac:dyDescent="0.25">
      <c r="A2171" s="3">
        <f>TITRES_STAT!B2174</f>
        <v>45467</v>
      </c>
      <c r="B2171" s="6">
        <f>TITRES_STAT!D2174</f>
        <v>5.5</v>
      </c>
      <c r="C2171" s="2">
        <f t="shared" si="198"/>
        <v>5.2082448877298884</v>
      </c>
      <c r="D2171" s="2">
        <f t="shared" si="200"/>
        <v>5.3671979188602732</v>
      </c>
      <c r="E2171" s="2">
        <f t="shared" si="199"/>
        <v>-0.15895303113038484</v>
      </c>
      <c r="F2171" s="2">
        <f t="shared" si="203"/>
        <v>-7.3782076752422585E-2</v>
      </c>
      <c r="G2171" s="2">
        <f t="shared" si="201"/>
        <v>-8.5170954377962252E-2</v>
      </c>
      <c r="H2171" s="2" t="str">
        <f t="shared" si="202"/>
        <v>Hold</v>
      </c>
    </row>
    <row r="2172" spans="1:8" ht="13.5" x14ac:dyDescent="0.25">
      <c r="A2172" s="3">
        <f>TITRES_STAT!B2175</f>
        <v>45468</v>
      </c>
      <c r="B2172" s="6">
        <f>TITRES_STAT!D2175</f>
        <v>5.5</v>
      </c>
      <c r="C2172" s="2">
        <f t="shared" si="198"/>
        <v>5.1777456742329822</v>
      </c>
      <c r="D2172" s="2">
        <f t="shared" si="200"/>
        <v>5.3770351100558083</v>
      </c>
      <c r="E2172" s="2">
        <f t="shared" si="199"/>
        <v>-0.1992894358228261</v>
      </c>
      <c r="F2172" s="2">
        <f t="shared" si="203"/>
        <v>-9.8883548566503304E-2</v>
      </c>
      <c r="G2172" s="2">
        <f t="shared" si="201"/>
        <v>-0.1004058872563228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6">
        <f>TITRES_STAT!D2176</f>
        <v>5.5</v>
      </c>
      <c r="C2173" s="2">
        <f t="shared" si="198"/>
        <v>5.1519386474279081</v>
      </c>
      <c r="D2173" s="2">
        <f t="shared" si="200"/>
        <v>5.386143620422045</v>
      </c>
      <c r="E2173" s="2">
        <f t="shared" si="199"/>
        <v>-0.2342049729941369</v>
      </c>
      <c r="F2173" s="2">
        <f t="shared" si="203"/>
        <v>-0.12594783345203003</v>
      </c>
      <c r="G2173" s="2">
        <f t="shared" si="201"/>
        <v>-0.10825713954210686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6">
        <f>TITRES_STAT!D2177</f>
        <v>5.5</v>
      </c>
      <c r="C2174" s="2">
        <f t="shared" si="198"/>
        <v>5.1285634709005379</v>
      </c>
      <c r="D2174" s="2">
        <f t="shared" si="200"/>
        <v>5.3945774263167081</v>
      </c>
      <c r="E2174" s="2">
        <f t="shared" si="199"/>
        <v>-0.26601395541617023</v>
      </c>
      <c r="F2174" s="2">
        <f t="shared" si="203"/>
        <v>-0.15396105784485808</v>
      </c>
      <c r="G2174" s="2">
        <f t="shared" si="201"/>
        <v>-0.11205289757131215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6">
        <f>TITRES_STAT!D2178</f>
        <v>5.74</v>
      </c>
      <c r="C2175" s="2">
        <f t="shared" si="198"/>
        <v>5.1087844753773783</v>
      </c>
      <c r="D2175" s="2">
        <f t="shared" si="200"/>
        <v>5.4201642836265815</v>
      </c>
      <c r="E2175" s="2">
        <f t="shared" si="199"/>
        <v>-0.31137980824920319</v>
      </c>
      <c r="F2175" s="2">
        <f t="shared" si="203"/>
        <v>-0.18544480792572712</v>
      </c>
      <c r="G2175" s="2">
        <f t="shared" si="201"/>
        <v>-0.12593500032347607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6">
        <f>TITRES_STAT!D2179</f>
        <v>5.99</v>
      </c>
      <c r="C2176" s="2">
        <f t="shared" si="198"/>
        <v>5.1135868637808581</v>
      </c>
      <c r="D2176" s="2">
        <f t="shared" si="200"/>
        <v>5.4623743366912789</v>
      </c>
      <c r="E2176" s="2">
        <f t="shared" si="199"/>
        <v>-0.34878747291042078</v>
      </c>
      <c r="F2176" s="2">
        <f t="shared" si="203"/>
        <v>-0.21811334092266588</v>
      </c>
      <c r="G2176" s="2">
        <f t="shared" si="201"/>
        <v>-0.1306741319877549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6">
        <f>TITRES_STAT!D2180</f>
        <v>6.25</v>
      </c>
      <c r="C2177" s="2">
        <f t="shared" si="198"/>
        <v>5.1530350385838029</v>
      </c>
      <c r="D2177" s="2">
        <f t="shared" si="200"/>
        <v>5.5207169784178509</v>
      </c>
      <c r="E2177" s="2">
        <f t="shared" si="199"/>
        <v>-0.36768193983404807</v>
      </c>
      <c r="F2177" s="2">
        <f t="shared" si="203"/>
        <v>-0.24802706070494232</v>
      </c>
      <c r="G2177" s="2">
        <f t="shared" si="201"/>
        <v>-0.11965487912910575</v>
      </c>
      <c r="H2177" s="2" t="str">
        <f t="shared" si="202"/>
        <v>Hold</v>
      </c>
    </row>
    <row r="2178" spans="1:8" ht="13.5" x14ac:dyDescent="0.25">
      <c r="A2178" s="3">
        <f>TITRES_STAT!B2181</f>
        <v>45476</v>
      </c>
      <c r="B2178" s="6">
        <f>TITRES_STAT!D2181</f>
        <v>6</v>
      </c>
      <c r="C2178" s="2">
        <f t="shared" si="198"/>
        <v>5.1833373403401408</v>
      </c>
      <c r="D2178" s="2">
        <f t="shared" si="200"/>
        <v>5.5562194244609735</v>
      </c>
      <c r="E2178" s="2">
        <f t="shared" si="199"/>
        <v>-0.37288208412083268</v>
      </c>
      <c r="F2178" s="2">
        <f t="shared" si="203"/>
        <v>-0.27299806538812038</v>
      </c>
      <c r="G2178" s="2">
        <f t="shared" si="201"/>
        <v>-9.9884018732712299E-2</v>
      </c>
      <c r="H2178" s="2" t="str">
        <f t="shared" si="202"/>
        <v>Hold</v>
      </c>
    </row>
    <row r="2179" spans="1:8" ht="13.5" x14ac:dyDescent="0.25">
      <c r="A2179" s="3">
        <f>TITRES_STAT!B2182</f>
        <v>45477</v>
      </c>
      <c r="B2179" s="6">
        <f>TITRES_STAT!D2182</f>
        <v>6</v>
      </c>
      <c r="C2179" s="2">
        <f t="shared" si="198"/>
        <v>5.2089777495185805</v>
      </c>
      <c r="D2179" s="2">
        <f t="shared" si="200"/>
        <v>5.5890920596860871</v>
      </c>
      <c r="E2179" s="2">
        <f t="shared" si="199"/>
        <v>-0.38011431016750663</v>
      </c>
      <c r="F2179" s="2">
        <f t="shared" si="203"/>
        <v>-0.29442131434399765</v>
      </c>
      <c r="G2179" s="2">
        <f t="shared" si="201"/>
        <v>-8.5692995823508977E-2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6">
        <f>TITRES_STAT!D2183</f>
        <v>6</v>
      </c>
      <c r="C2180" s="2">
        <f t="shared" si="198"/>
        <v>5.253750403438799</v>
      </c>
      <c r="D2180" s="2">
        <f t="shared" si="200"/>
        <v>5.6195296848945251</v>
      </c>
      <c r="E2180" s="2">
        <f t="shared" si="199"/>
        <v>-0.36577928145572614</v>
      </c>
      <c r="F2180" s="2">
        <f t="shared" si="203"/>
        <v>-0.30869290776634334</v>
      </c>
      <c r="G2180" s="2">
        <f t="shared" si="201"/>
        <v>-5.7086373689382797E-2</v>
      </c>
      <c r="H2180" s="2" t="str">
        <f t="shared" si="202"/>
        <v>Hold</v>
      </c>
    </row>
    <row r="2181" spans="1:8" ht="13.5" x14ac:dyDescent="0.25">
      <c r="A2181" s="3">
        <f>TITRES_STAT!B2184</f>
        <v>45481</v>
      </c>
      <c r="B2181" s="6">
        <f>TITRES_STAT!D2184</f>
        <v>6</v>
      </c>
      <c r="C2181" s="2">
        <f t="shared" si="198"/>
        <v>5.2916349567559067</v>
      </c>
      <c r="D2181" s="2">
        <f t="shared" si="200"/>
        <v>5.6477126711986347</v>
      </c>
      <c r="E2181" s="2">
        <f t="shared" si="199"/>
        <v>-0.35607771444272807</v>
      </c>
      <c r="F2181" s="2">
        <f t="shared" si="203"/>
        <v>-0.31816986910162026</v>
      </c>
      <c r="G2181" s="2">
        <f t="shared" si="201"/>
        <v>-3.7907845341107804E-2</v>
      </c>
      <c r="H2181" s="2" t="str">
        <f t="shared" si="202"/>
        <v>Hold</v>
      </c>
    </row>
    <row r="2182" spans="1:8" ht="13.5" x14ac:dyDescent="0.25">
      <c r="A2182" s="3">
        <f>TITRES_STAT!B2185</f>
        <v>45482</v>
      </c>
      <c r="B2182" s="6">
        <f>TITRES_STAT!D2185</f>
        <v>6</v>
      </c>
      <c r="C2182" s="2">
        <f t="shared" si="198"/>
        <v>5.3236911172549988</v>
      </c>
      <c r="D2182" s="2">
        <f t="shared" si="200"/>
        <v>5.6738080288876249</v>
      </c>
      <c r="E2182" s="2">
        <f t="shared" si="199"/>
        <v>-0.35011691163262615</v>
      </c>
      <c r="F2182" s="2">
        <f t="shared" si="203"/>
        <v>-0.32455927760782144</v>
      </c>
      <c r="G2182" s="2">
        <f t="shared" si="201"/>
        <v>-2.555763402480471E-2</v>
      </c>
      <c r="H2182" s="2" t="str">
        <f t="shared" si="202"/>
        <v>Hold</v>
      </c>
    </row>
    <row r="2183" spans="1:8" ht="13.5" x14ac:dyDescent="0.25">
      <c r="A2183" s="3">
        <f>TITRES_STAT!B2186</f>
        <v>45483</v>
      </c>
      <c r="B2183" s="6">
        <f>TITRES_STAT!D2186</f>
        <v>6.27</v>
      </c>
      <c r="C2183" s="2">
        <f t="shared" si="198"/>
        <v>5.3508155607542296</v>
      </c>
      <c r="D2183" s="2">
        <f t="shared" si="200"/>
        <v>5.7179703971181715</v>
      </c>
      <c r="E2183" s="2">
        <f t="shared" si="199"/>
        <v>-0.36715483636394186</v>
      </c>
      <c r="F2183" s="2">
        <f t="shared" si="203"/>
        <v>-0.33307838935904555</v>
      </c>
      <c r="G2183" s="2">
        <f t="shared" si="201"/>
        <v>-3.4076447004896315E-2</v>
      </c>
      <c r="H2183" s="2" t="str">
        <f t="shared" si="202"/>
        <v>Hold</v>
      </c>
    </row>
    <row r="2184" spans="1:8" ht="13.5" x14ac:dyDescent="0.25">
      <c r="A2184" s="3">
        <f>TITRES_STAT!B2187</f>
        <v>45484</v>
      </c>
      <c r="B2184" s="6">
        <f>TITRES_STAT!D2187</f>
        <v>6.27</v>
      </c>
      <c r="C2184" s="2">
        <f t="shared" si="198"/>
        <v>5.373767012945887</v>
      </c>
      <c r="D2184" s="2">
        <f t="shared" si="200"/>
        <v>5.7588614788131212</v>
      </c>
      <c r="E2184" s="2">
        <f t="shared" si="199"/>
        <v>-0.38509446586723417</v>
      </c>
      <c r="F2184" s="2">
        <f t="shared" si="203"/>
        <v>-0.34348160466068328</v>
      </c>
      <c r="G2184" s="2">
        <f t="shared" si="201"/>
        <v>-4.1612861206550888E-2</v>
      </c>
      <c r="H2184" s="2" t="str">
        <f t="shared" si="202"/>
        <v>Hold</v>
      </c>
    </row>
    <row r="2185" spans="1:8" ht="13.5" x14ac:dyDescent="0.25">
      <c r="A2185" s="3">
        <f>TITRES_STAT!B2188</f>
        <v>45485</v>
      </c>
      <c r="B2185" s="6">
        <f>TITRES_STAT!D2188</f>
        <v>6.27</v>
      </c>
      <c r="C2185" s="2">
        <f t="shared" si="198"/>
        <v>5.4301105494157511</v>
      </c>
      <c r="D2185" s="2">
        <f t="shared" si="200"/>
        <v>5.7967235914936301</v>
      </c>
      <c r="E2185" s="2">
        <f t="shared" si="199"/>
        <v>-0.36661304207787904</v>
      </c>
      <c r="F2185" s="2">
        <f t="shared" si="203"/>
        <v>-0.34810789214412247</v>
      </c>
      <c r="G2185" s="2">
        <f t="shared" si="201"/>
        <v>-1.8505149933756571E-2</v>
      </c>
      <c r="H2185" s="2" t="str">
        <f t="shared" si="202"/>
        <v>Hold</v>
      </c>
    </row>
    <row r="2186" spans="1:8" ht="13.5" x14ac:dyDescent="0.25">
      <c r="A2186" s="3">
        <f>TITRES_STAT!B2189</f>
        <v>45488</v>
      </c>
      <c r="B2186" s="6">
        <f>TITRES_STAT!D2189</f>
        <v>6.45</v>
      </c>
      <c r="C2186" s="2">
        <f t="shared" si="198"/>
        <v>5.5162473879671738</v>
      </c>
      <c r="D2186" s="2">
        <f t="shared" si="200"/>
        <v>5.845114436568176</v>
      </c>
      <c r="E2186" s="2">
        <f t="shared" si="199"/>
        <v>-0.32886704860100213</v>
      </c>
      <c r="F2186" s="2">
        <f t="shared" si="203"/>
        <v>-0.34425972343549838</v>
      </c>
      <c r="G2186" s="2">
        <f t="shared" si="201"/>
        <v>1.5392674834496245E-2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6">
        <f>TITRES_STAT!D2190</f>
        <v>6.45</v>
      </c>
      <c r="C2187" s="2">
        <f t="shared" si="198"/>
        <v>5.6291324052029932</v>
      </c>
      <c r="D2187" s="2">
        <f t="shared" si="200"/>
        <v>5.8899207746001627</v>
      </c>
      <c r="E2187" s="2">
        <f t="shared" si="199"/>
        <v>-0.26078836939716954</v>
      </c>
      <c r="F2187" s="2">
        <f t="shared" si="203"/>
        <v>-0.32756545262783265</v>
      </c>
      <c r="G2187" s="2">
        <f t="shared" si="201"/>
        <v>6.6777083230663115E-2</v>
      </c>
      <c r="H2187" s="2" t="str">
        <f t="shared" si="202"/>
        <v>Sell</v>
      </c>
    </row>
    <row r="2188" spans="1:8" ht="13.5" x14ac:dyDescent="0.25">
      <c r="A2188" s="3">
        <f>TITRES_STAT!B2191</f>
        <v>45490</v>
      </c>
      <c r="B2188" s="6">
        <f>TITRES_STAT!D2191</f>
        <v>6.45</v>
      </c>
      <c r="C2188" s="2">
        <f t="shared" si="198"/>
        <v>5.6861889582486871</v>
      </c>
      <c r="D2188" s="2">
        <f t="shared" si="200"/>
        <v>5.9314081246297805</v>
      </c>
      <c r="E2188" s="2">
        <f t="shared" si="199"/>
        <v>-0.24521916638109342</v>
      </c>
      <c r="F2188" s="2">
        <f t="shared" si="203"/>
        <v>-0.31109619537848482</v>
      </c>
      <c r="G2188" s="2">
        <f t="shared" si="201"/>
        <v>6.5877028997391396E-2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6">
        <f>TITRES_STAT!D2192</f>
        <v>6.45</v>
      </c>
      <c r="C2189" s="2">
        <f t="shared" si="198"/>
        <v>5.7344675800565819</v>
      </c>
      <c r="D2189" s="2">
        <f t="shared" si="200"/>
        <v>5.9698223376201671</v>
      </c>
      <c r="E2189" s="2">
        <f t="shared" si="199"/>
        <v>-0.23535475756358526</v>
      </c>
      <c r="F2189" s="2">
        <f t="shared" si="203"/>
        <v>-0.2959479078155049</v>
      </c>
      <c r="G2189" s="2">
        <f t="shared" si="201"/>
        <v>6.0593150251919636E-2</v>
      </c>
      <c r="H2189" s="2" t="str">
        <f t="shared" si="202"/>
        <v>Sell</v>
      </c>
    </row>
    <row r="2190" spans="1:8" ht="13.5" x14ac:dyDescent="0.25">
      <c r="A2190" s="3">
        <f>TITRES_STAT!B2193</f>
        <v>45492</v>
      </c>
      <c r="B2190" s="6">
        <f>TITRES_STAT!D2193</f>
        <v>6.45</v>
      </c>
      <c r="C2190" s="2">
        <f t="shared" si="198"/>
        <v>5.7753187215863386</v>
      </c>
      <c r="D2190" s="2">
        <f t="shared" si="200"/>
        <v>6.0053910533520067</v>
      </c>
      <c r="E2190" s="2">
        <f t="shared" si="199"/>
        <v>-0.2300723317656681</v>
      </c>
      <c r="F2190" s="2">
        <f t="shared" si="203"/>
        <v>-0.28277279260553756</v>
      </c>
      <c r="G2190" s="2">
        <f t="shared" si="201"/>
        <v>5.2700460839869456E-2</v>
      </c>
      <c r="H2190" s="2" t="str">
        <f t="shared" si="202"/>
        <v>Sell</v>
      </c>
    </row>
    <row r="2191" spans="1:8" ht="13.5" x14ac:dyDescent="0.25">
      <c r="A2191" s="3">
        <f>TITRES_STAT!B2194</f>
        <v>45495</v>
      </c>
      <c r="B2191" s="6">
        <f>TITRES_STAT!D2194</f>
        <v>6.45</v>
      </c>
      <c r="C2191" s="2">
        <f t="shared" ref="C2191:C2254" si="204">$C$4*B2181+C2190*(1-$C$4)</f>
        <v>5.8098850721115172</v>
      </c>
      <c r="D2191" s="2">
        <f t="shared" si="200"/>
        <v>6.0383250494000063</v>
      </c>
      <c r="E2191" s="2">
        <f t="shared" si="199"/>
        <v>-0.22843997728848908</v>
      </c>
      <c r="F2191" s="2">
        <f t="shared" si="203"/>
        <v>-0.2719062295421279</v>
      </c>
      <c r="G2191" s="2">
        <f t="shared" si="201"/>
        <v>4.3466252253638815E-2</v>
      </c>
      <c r="H2191" s="2" t="str">
        <f t="shared" si="202"/>
        <v>Sell</v>
      </c>
    </row>
    <row r="2192" spans="1:8" ht="13.5" x14ac:dyDescent="0.25">
      <c r="A2192" s="3">
        <f>TITRES_STAT!B2195</f>
        <v>45496</v>
      </c>
      <c r="B2192" s="6">
        <f>TITRES_STAT!D2195</f>
        <v>6.45</v>
      </c>
      <c r="C2192" s="2">
        <f t="shared" si="204"/>
        <v>5.8391335225558993</v>
      </c>
      <c r="D2192" s="2">
        <f t="shared" si="200"/>
        <v>6.0688194901851915</v>
      </c>
      <c r="E2192" s="2">
        <f t="shared" si="199"/>
        <v>-0.22968596762929216</v>
      </c>
      <c r="F2192" s="2">
        <f t="shared" si="203"/>
        <v>-0.26346217715956077</v>
      </c>
      <c r="G2192" s="2">
        <f t="shared" si="201"/>
        <v>3.3776209530268608E-2</v>
      </c>
      <c r="H2192" s="2" t="str">
        <f t="shared" si="202"/>
        <v>Sell</v>
      </c>
    </row>
    <row r="2193" spans="1:8" ht="13.5" x14ac:dyDescent="0.25">
      <c r="A2193" s="3">
        <f>TITRES_STAT!B2196</f>
        <v>45497</v>
      </c>
      <c r="B2193" s="6">
        <f>TITRES_STAT!D2196</f>
        <v>6.45</v>
      </c>
      <c r="C2193" s="2">
        <f t="shared" si="204"/>
        <v>5.9054206729319141</v>
      </c>
      <c r="D2193" s="2">
        <f t="shared" si="200"/>
        <v>6.0970550835048067</v>
      </c>
      <c r="E2193" s="2">
        <f t="shared" si="199"/>
        <v>-0.19163441057289266</v>
      </c>
      <c r="F2193" s="2">
        <f t="shared" si="203"/>
        <v>-0.24909662384222714</v>
      </c>
      <c r="G2193" s="2">
        <f t="shared" si="201"/>
        <v>5.7462213269334483E-2</v>
      </c>
      <c r="H2193" s="2" t="str">
        <f t="shared" si="202"/>
        <v>Sell</v>
      </c>
    </row>
    <row r="2194" spans="1:8" ht="13.5" x14ac:dyDescent="0.25">
      <c r="A2194" s="3">
        <f>TITRES_STAT!B2197</f>
        <v>45499</v>
      </c>
      <c r="B2194" s="6">
        <f>TITRES_STAT!D2197</f>
        <v>6.45</v>
      </c>
      <c r="C2194" s="2">
        <f t="shared" si="204"/>
        <v>5.9615098001731575</v>
      </c>
      <c r="D2194" s="2">
        <f t="shared" si="200"/>
        <v>6.1231991513933393</v>
      </c>
      <c r="E2194" s="2">
        <f t="shared" si="199"/>
        <v>-0.1616893512201818</v>
      </c>
      <c r="F2194" s="2">
        <f t="shared" si="203"/>
        <v>-0.23161516931781809</v>
      </c>
      <c r="G2194" s="2">
        <f t="shared" si="201"/>
        <v>6.9925818097636289E-2</v>
      </c>
      <c r="H2194" s="2" t="str">
        <f t="shared" si="202"/>
        <v>Sell</v>
      </c>
    </row>
    <row r="2195" spans="1:8" ht="13.5" x14ac:dyDescent="0.25">
      <c r="A2195" s="3">
        <f>TITRES_STAT!B2198</f>
        <v>45502</v>
      </c>
      <c r="B2195" s="6">
        <f>TITRES_STAT!D2198</f>
        <v>6.45</v>
      </c>
      <c r="C2195" s="2">
        <f t="shared" si="204"/>
        <v>6.0089698309157491</v>
      </c>
      <c r="D2195" s="2">
        <f t="shared" si="200"/>
        <v>6.1474066216604992</v>
      </c>
      <c r="E2195" s="2">
        <f t="shared" si="199"/>
        <v>-0.13843679074475013</v>
      </c>
      <c r="F2195" s="2">
        <f t="shared" si="203"/>
        <v>-0.21297949360320451</v>
      </c>
      <c r="G2195" s="2">
        <f t="shared" si="201"/>
        <v>7.4542702858454379E-2</v>
      </c>
      <c r="H2195" s="2" t="str">
        <f t="shared" si="202"/>
        <v>Sell</v>
      </c>
    </row>
    <row r="2196" spans="1:8" ht="13.5" x14ac:dyDescent="0.25">
      <c r="A2196" s="3">
        <f>TITRES_STAT!B2199</f>
        <v>45503</v>
      </c>
      <c r="B2196" s="6">
        <f>TITRES_STAT!D2199</f>
        <v>6.5</v>
      </c>
      <c r="C2196" s="2">
        <f t="shared" si="204"/>
        <v>6.0768206261594804</v>
      </c>
      <c r="D2196" s="2">
        <f t="shared" si="200"/>
        <v>6.173524649685648</v>
      </c>
      <c r="E2196" s="2">
        <f t="shared" si="199"/>
        <v>-9.6704023526167582E-2</v>
      </c>
      <c r="F2196" s="2">
        <f t="shared" si="203"/>
        <v>-0.18972439958779713</v>
      </c>
      <c r="G2196" s="2">
        <f t="shared" si="201"/>
        <v>9.3020376061629551E-2</v>
      </c>
      <c r="H2196" s="2" t="str">
        <f t="shared" si="202"/>
        <v>Sell</v>
      </c>
    </row>
    <row r="2197" spans="1:8" ht="13.5" x14ac:dyDescent="0.25">
      <c r="A2197" s="3">
        <f>TITRES_STAT!B2200</f>
        <v>45504</v>
      </c>
      <c r="B2197" s="6">
        <f>TITRES_STAT!D2200</f>
        <v>6.5</v>
      </c>
      <c r="C2197" s="2">
        <f t="shared" si="204"/>
        <v>6.1342328375195603</v>
      </c>
      <c r="D2197" s="2">
        <f t="shared" si="200"/>
        <v>6.1977080089681928</v>
      </c>
      <c r="E2197" s="2">
        <f t="shared" si="199"/>
        <v>-6.3475171448632572E-2</v>
      </c>
      <c r="F2197" s="2">
        <f t="shared" si="203"/>
        <v>-0.16447455395996424</v>
      </c>
      <c r="G2197" s="2">
        <f t="shared" si="201"/>
        <v>0.10099938251133167</v>
      </c>
      <c r="H2197" s="2" t="str">
        <f t="shared" si="202"/>
        <v>Sell</v>
      </c>
    </row>
    <row r="2198" spans="1:8" ht="13.5" x14ac:dyDescent="0.25">
      <c r="A2198" s="3">
        <f>TITRES_STAT!B2201</f>
        <v>45505</v>
      </c>
      <c r="B2198" s="6">
        <f>TITRES_STAT!D2201</f>
        <v>6.75</v>
      </c>
      <c r="C2198" s="2">
        <f t="shared" si="204"/>
        <v>6.1828124009780892</v>
      </c>
      <c r="D2198" s="2">
        <f t="shared" si="200"/>
        <v>6.2386185268224006</v>
      </c>
      <c r="E2198" s="2">
        <f t="shared" si="199"/>
        <v>-5.5806125844311438E-2</v>
      </c>
      <c r="F2198" s="2">
        <f t="shared" si="203"/>
        <v>-0.14274086833683369</v>
      </c>
      <c r="G2198" s="2">
        <f t="shared" si="201"/>
        <v>8.6934742492522254E-2</v>
      </c>
      <c r="H2198" s="2" t="str">
        <f t="shared" si="202"/>
        <v>Sell</v>
      </c>
    </row>
    <row r="2199" spans="1:8" ht="13.5" x14ac:dyDescent="0.25">
      <c r="A2199" s="3">
        <f>TITRES_STAT!B2202</f>
        <v>45506</v>
      </c>
      <c r="B2199" s="6">
        <f>TITRES_STAT!D2202</f>
        <v>6.5</v>
      </c>
      <c r="C2199" s="2">
        <f t="shared" si="204"/>
        <v>6.2239181854429981</v>
      </c>
      <c r="D2199" s="2">
        <f t="shared" si="200"/>
        <v>6.2579801174281489</v>
      </c>
      <c r="E2199" s="2">
        <f t="shared" si="199"/>
        <v>-3.4061931985150729E-2</v>
      </c>
      <c r="F2199" s="2">
        <f t="shared" si="203"/>
        <v>-0.12100508106649711</v>
      </c>
      <c r="G2199" s="2">
        <f t="shared" si="201"/>
        <v>8.6943149081346385E-2</v>
      </c>
      <c r="H2199" s="2" t="str">
        <f t="shared" si="202"/>
        <v>Sell</v>
      </c>
    </row>
    <row r="2200" spans="1:8" ht="13.5" x14ac:dyDescent="0.25">
      <c r="A2200" s="3">
        <f>TITRES_STAT!B2203</f>
        <v>45509</v>
      </c>
      <c r="B2200" s="6">
        <f>TITRES_STAT!D2203</f>
        <v>6.5</v>
      </c>
      <c r="C2200" s="2">
        <f t="shared" si="204"/>
        <v>6.258700003067152</v>
      </c>
      <c r="D2200" s="2">
        <f t="shared" si="200"/>
        <v>6.2759075161371749</v>
      </c>
      <c r="E2200" s="2">
        <f t="shared" si="199"/>
        <v>-1.7207513070022884E-2</v>
      </c>
      <c r="F2200" s="2">
        <f t="shared" si="203"/>
        <v>-0.10024556746720228</v>
      </c>
      <c r="G2200" s="2">
        <f t="shared" si="201"/>
        <v>8.3038054397179401E-2</v>
      </c>
      <c r="H2200" s="2" t="str">
        <f t="shared" si="202"/>
        <v>Sell</v>
      </c>
    </row>
    <row r="2201" spans="1:8" ht="13.5" x14ac:dyDescent="0.25">
      <c r="A2201" s="3">
        <f>TITRES_STAT!B2204</f>
        <v>45510</v>
      </c>
      <c r="B2201" s="6">
        <f>TITRES_STAT!D2204</f>
        <v>6.21</v>
      </c>
      <c r="C2201" s="2">
        <f t="shared" si="204"/>
        <v>6.2881307718260517</v>
      </c>
      <c r="D2201" s="2">
        <f t="shared" si="200"/>
        <v>6.2710254779047911</v>
      </c>
      <c r="E2201" s="2">
        <f t="shared" si="199"/>
        <v>1.7105293921260589E-2</v>
      </c>
      <c r="F2201" s="2">
        <f t="shared" si="203"/>
        <v>-7.6775395189509724E-2</v>
      </c>
      <c r="G2201" s="2">
        <f t="shared" si="201"/>
        <v>9.3880689110770313E-2</v>
      </c>
      <c r="H2201" s="2" t="str">
        <f t="shared" si="202"/>
        <v>Sell</v>
      </c>
    </row>
    <row r="2202" spans="1:8" ht="13.5" x14ac:dyDescent="0.25">
      <c r="A2202" s="3">
        <f>TITRES_STAT!B2205</f>
        <v>45511</v>
      </c>
      <c r="B2202" s="6">
        <f>TITRES_STAT!D2205</f>
        <v>6.4</v>
      </c>
      <c r="C2202" s="2">
        <f t="shared" si="204"/>
        <v>6.3130337300066595</v>
      </c>
      <c r="D2202" s="2">
        <f t="shared" si="200"/>
        <v>6.2805791462081402</v>
      </c>
      <c r="E2202" s="2">
        <f t="shared" si="199"/>
        <v>3.2454583798519288E-2</v>
      </c>
      <c r="F2202" s="2">
        <f t="shared" si="203"/>
        <v>-5.492939939190393E-2</v>
      </c>
      <c r="G2202" s="2">
        <f t="shared" si="201"/>
        <v>8.7383983190423217E-2</v>
      </c>
      <c r="H2202" s="2" t="str">
        <f t="shared" si="202"/>
        <v>Sell</v>
      </c>
    </row>
    <row r="2203" spans="1:8" ht="13.5" x14ac:dyDescent="0.25">
      <c r="A2203" s="3">
        <f>TITRES_STAT!B2206</f>
        <v>45512</v>
      </c>
      <c r="B2203" s="6">
        <f>TITRES_STAT!D2206</f>
        <v>6.4</v>
      </c>
      <c r="C2203" s="2">
        <f t="shared" si="204"/>
        <v>6.3341054638517891</v>
      </c>
      <c r="D2203" s="2">
        <f t="shared" si="200"/>
        <v>6.2894251353779076</v>
      </c>
      <c r="E2203" s="2">
        <f t="shared" si="199"/>
        <v>4.4680328473881481E-2</v>
      </c>
      <c r="F2203" s="2">
        <f t="shared" si="203"/>
        <v>-3.5007453818746849E-2</v>
      </c>
      <c r="G2203" s="2">
        <f t="shared" si="201"/>
        <v>7.9687782292628323E-2</v>
      </c>
      <c r="H2203" s="2" t="str">
        <f t="shared" si="202"/>
        <v>Sell</v>
      </c>
    </row>
    <row r="2204" spans="1:8" ht="13.5" x14ac:dyDescent="0.25">
      <c r="A2204" s="3">
        <f>TITRES_STAT!B2207</f>
        <v>45513</v>
      </c>
      <c r="B2204" s="6">
        <f>TITRES_STAT!D2207</f>
        <v>6.4</v>
      </c>
      <c r="C2204" s="2">
        <f t="shared" si="204"/>
        <v>6.3519353924899757</v>
      </c>
      <c r="D2204" s="2">
        <f t="shared" si="200"/>
        <v>6.2976158660906547</v>
      </c>
      <c r="E2204" s="2">
        <f t="shared" ref="E2204:E2267" si="205">C2204-D2204</f>
        <v>5.4319526399321028E-2</v>
      </c>
      <c r="F2204" s="2">
        <f t="shared" si="203"/>
        <v>-1.7142057775133272E-2</v>
      </c>
      <c r="G2204" s="2">
        <f t="shared" si="201"/>
        <v>7.1461584174454307E-2</v>
      </c>
      <c r="H2204" s="2" t="str">
        <f t="shared" si="202"/>
        <v>Sell</v>
      </c>
    </row>
    <row r="2205" spans="1:8" ht="13.5" x14ac:dyDescent="0.25">
      <c r="A2205" s="3">
        <f>TITRES_STAT!B2208</f>
        <v>45516</v>
      </c>
      <c r="B2205" s="6">
        <f>TITRES_STAT!D2208</f>
        <v>6.4</v>
      </c>
      <c r="C2205" s="2">
        <f t="shared" si="204"/>
        <v>6.3670222551838256</v>
      </c>
      <c r="D2205" s="2">
        <f t="shared" ref="D2205:D2268" si="206">$D$4*B2205+(1-$D$4)*D2204</f>
        <v>6.3051998760098655</v>
      </c>
      <c r="E2205" s="2">
        <f t="shared" si="205"/>
        <v>6.1822379173960051E-2</v>
      </c>
      <c r="F2205" s="2">
        <f t="shared" si="203"/>
        <v>-1.3491703853146068E-3</v>
      </c>
      <c r="G2205" s="2">
        <f t="shared" si="201"/>
        <v>6.3171549559274662E-2</v>
      </c>
      <c r="H2205" s="2" t="str">
        <f t="shared" si="202"/>
        <v>Sell</v>
      </c>
    </row>
    <row r="2206" spans="1:8" ht="13.5" x14ac:dyDescent="0.25">
      <c r="A2206" s="3">
        <f>TITRES_STAT!B2209</f>
        <v>45518</v>
      </c>
      <c r="B2206" s="6">
        <f>TITRES_STAT!D2209</f>
        <v>6.68</v>
      </c>
      <c r="C2206" s="2">
        <f t="shared" si="204"/>
        <v>6.3874803697709295</v>
      </c>
      <c r="D2206" s="2">
        <f t="shared" si="206"/>
        <v>6.3329628481572824</v>
      </c>
      <c r="E2206" s="2">
        <f t="shared" si="205"/>
        <v>5.4517521613647091E-2</v>
      </c>
      <c r="F2206" s="2">
        <f t="shared" si="203"/>
        <v>9.8241680144777344E-3</v>
      </c>
      <c r="G2206" s="2">
        <f t="shared" si="201"/>
        <v>4.4693353599169358E-2</v>
      </c>
      <c r="H2206" s="2" t="str">
        <f t="shared" si="202"/>
        <v>Sell</v>
      </c>
    </row>
    <row r="2207" spans="1:8" ht="13.5" x14ac:dyDescent="0.25">
      <c r="A2207" s="3">
        <f>TITRES_STAT!B2210</f>
        <v>45519</v>
      </c>
      <c r="B2207" s="6">
        <f>TITRES_STAT!D2210</f>
        <v>6.98</v>
      </c>
      <c r="C2207" s="2">
        <f t="shared" si="204"/>
        <v>6.4047910821138636</v>
      </c>
      <c r="D2207" s="2">
        <f t="shared" si="206"/>
        <v>6.3808915260715571</v>
      </c>
      <c r="E2207" s="2">
        <f t="shared" si="205"/>
        <v>2.3899556042306536E-2</v>
      </c>
      <c r="F2207" s="2">
        <f t="shared" si="203"/>
        <v>1.2639245620043496E-2</v>
      </c>
      <c r="G2207" s="2">
        <f t="shared" si="201"/>
        <v>1.126031042226304E-2</v>
      </c>
      <c r="H2207" s="2" t="str">
        <f t="shared" si="202"/>
        <v>Sell</v>
      </c>
    </row>
    <row r="2208" spans="1:8" ht="13.5" x14ac:dyDescent="0.25">
      <c r="A2208" s="3">
        <f>TITRES_STAT!B2211</f>
        <v>45520</v>
      </c>
      <c r="B2208" s="6">
        <f>TITRES_STAT!D2211</f>
        <v>6.99</v>
      </c>
      <c r="C2208" s="2">
        <f t="shared" si="204"/>
        <v>6.4579001464040386</v>
      </c>
      <c r="D2208" s="2">
        <f t="shared" si="206"/>
        <v>6.4260106722884789</v>
      </c>
      <c r="E2208" s="2">
        <f t="shared" si="205"/>
        <v>3.1889474115559757E-2</v>
      </c>
      <c r="F2208" s="2">
        <f t="shared" si="203"/>
        <v>1.648929131914675E-2</v>
      </c>
      <c r="G2208" s="2">
        <f t="shared" si="201"/>
        <v>1.5400182796413007E-2</v>
      </c>
      <c r="H2208" s="2" t="str">
        <f t="shared" si="202"/>
        <v>Sell</v>
      </c>
    </row>
    <row r="2209" spans="1:8" ht="13.5" x14ac:dyDescent="0.25">
      <c r="A2209" s="3">
        <f>TITRES_STAT!B2212</f>
        <v>45523</v>
      </c>
      <c r="B2209" s="6">
        <f>TITRES_STAT!D2212</f>
        <v>7</v>
      </c>
      <c r="C2209" s="2">
        <f t="shared" si="204"/>
        <v>6.4643770469572637</v>
      </c>
      <c r="D2209" s="2">
        <f t="shared" si="206"/>
        <v>6.4685284002671102</v>
      </c>
      <c r="E2209" s="2">
        <f t="shared" si="205"/>
        <v>-4.1513533098465061E-3</v>
      </c>
      <c r="F2209" s="2">
        <f t="shared" si="203"/>
        <v>1.2361162393348099E-2</v>
      </c>
      <c r="G2209" s="2">
        <f t="shared" si="201"/>
        <v>-1.6512515703194605E-2</v>
      </c>
      <c r="H2209" s="2" t="str">
        <f t="shared" si="202"/>
        <v>Hold</v>
      </c>
    </row>
    <row r="2210" spans="1:8" ht="13.5" x14ac:dyDescent="0.25">
      <c r="A2210" s="3">
        <f>TITRES_STAT!B2213</f>
        <v>45524</v>
      </c>
      <c r="B2210" s="6">
        <f>TITRES_STAT!D2213</f>
        <v>7.3</v>
      </c>
      <c r="C2210" s="2">
        <f t="shared" si="204"/>
        <v>6.4698575012715311</v>
      </c>
      <c r="D2210" s="2">
        <f t="shared" si="206"/>
        <v>6.5301188891362134</v>
      </c>
      <c r="E2210" s="2">
        <f t="shared" si="205"/>
        <v>-6.026138786468227E-2</v>
      </c>
      <c r="F2210" s="2">
        <f t="shared" si="203"/>
        <v>-2.1633476582579754E-3</v>
      </c>
      <c r="G2210" s="2">
        <f t="shared" si="201"/>
        <v>-5.8098040206424298E-2</v>
      </c>
      <c r="H2210" s="2" t="str">
        <f t="shared" si="202"/>
        <v>Hold</v>
      </c>
    </row>
    <row r="2211" spans="1:8" ht="13.5" x14ac:dyDescent="0.25">
      <c r="A2211" s="3">
        <f>TITRES_STAT!B2214</f>
        <v>45525</v>
      </c>
      <c r="B2211" s="6">
        <f>TITRES_STAT!D2214</f>
        <v>7.32</v>
      </c>
      <c r="C2211" s="2">
        <f t="shared" si="204"/>
        <v>6.4298794241528343</v>
      </c>
      <c r="D2211" s="2">
        <f t="shared" si="206"/>
        <v>6.5886286010520489</v>
      </c>
      <c r="E2211" s="2">
        <f t="shared" si="205"/>
        <v>-0.15874917689921464</v>
      </c>
      <c r="F2211" s="2">
        <f t="shared" si="203"/>
        <v>-3.348051350644931E-2</v>
      </c>
      <c r="G2211" s="2">
        <f t="shared" si="201"/>
        <v>-0.12526866339276532</v>
      </c>
      <c r="H2211" s="2" t="str">
        <f t="shared" si="202"/>
        <v>Hold</v>
      </c>
    </row>
    <row r="2212" spans="1:8" ht="13.5" x14ac:dyDescent="0.25">
      <c r="A2212" s="3">
        <f>TITRES_STAT!B2215</f>
        <v>45526</v>
      </c>
      <c r="B2212" s="6">
        <f>TITRES_STAT!D2215</f>
        <v>7.45</v>
      </c>
      <c r="C2212" s="2">
        <f t="shared" si="204"/>
        <v>6.4252825896677832</v>
      </c>
      <c r="D2212" s="2">
        <f t="shared" si="206"/>
        <v>6.6524338898630084</v>
      </c>
      <c r="E2212" s="2">
        <f t="shared" si="205"/>
        <v>-0.22715130019522523</v>
      </c>
      <c r="F2212" s="2">
        <f t="shared" si="203"/>
        <v>-7.2214670844204493E-2</v>
      </c>
      <c r="G2212" s="2">
        <f t="shared" ref="G2212:G2275" si="207">E2212-F2212</f>
        <v>-0.15493662935102073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45527</v>
      </c>
      <c r="B2213" s="6">
        <f>TITRES_STAT!D2216</f>
        <v>7.45</v>
      </c>
      <c r="C2213" s="2">
        <f t="shared" si="204"/>
        <v>6.4213929604881246</v>
      </c>
      <c r="D2213" s="2">
        <f t="shared" si="206"/>
        <v>6.7115128609842678</v>
      </c>
      <c r="E2213" s="2">
        <f t="shared" si="205"/>
        <v>-0.29011990049614322</v>
      </c>
      <c r="F2213" s="2">
        <f t="shared" ref="F2213:F2276" si="209">(E2213*(2/(10)))+((1-(2/10))*F2212)</f>
        <v>-0.11579571677459224</v>
      </c>
      <c r="G2213" s="2">
        <f t="shared" si="207"/>
        <v>-0.17432418372155098</v>
      </c>
      <c r="H2213" s="2" t="str">
        <f t="shared" si="208"/>
        <v>Hold</v>
      </c>
    </row>
    <row r="2214" spans="1:8" ht="13.5" x14ac:dyDescent="0.25">
      <c r="A2214" s="3">
        <f>TITRES_STAT!B2217</f>
        <v>45530</v>
      </c>
      <c r="B2214" s="6">
        <f>TITRES_STAT!D2217</f>
        <v>7.49</v>
      </c>
      <c r="C2214" s="2">
        <f t="shared" si="204"/>
        <v>6.4181017357976442</v>
      </c>
      <c r="D2214" s="2">
        <f t="shared" si="206"/>
        <v>6.7691785749854336</v>
      </c>
      <c r="E2214" s="2">
        <f t="shared" si="205"/>
        <v>-0.35107683918778942</v>
      </c>
      <c r="F2214" s="2">
        <f t="shared" si="209"/>
        <v>-0.16285194125723168</v>
      </c>
      <c r="G2214" s="2">
        <f t="shared" si="207"/>
        <v>-0.18822489793055774</v>
      </c>
      <c r="H2214" s="2" t="str">
        <f t="shared" si="208"/>
        <v>Hold</v>
      </c>
    </row>
    <row r="2215" spans="1:8" ht="13.5" x14ac:dyDescent="0.25">
      <c r="A2215" s="3">
        <f>TITRES_STAT!B2218</f>
        <v>45531</v>
      </c>
      <c r="B2215" s="6">
        <f>TITRES_STAT!D2218</f>
        <v>7.49</v>
      </c>
      <c r="C2215" s="2">
        <f t="shared" si="204"/>
        <v>6.4153168533672371</v>
      </c>
      <c r="D2215" s="2">
        <f t="shared" si="206"/>
        <v>6.822572754616143</v>
      </c>
      <c r="E2215" s="2">
        <f t="shared" si="205"/>
        <v>-0.40725590124890587</v>
      </c>
      <c r="F2215" s="2">
        <f t="shared" si="209"/>
        <v>-0.21173273325556652</v>
      </c>
      <c r="G2215" s="2">
        <f t="shared" si="207"/>
        <v>-0.19552316799333935</v>
      </c>
      <c r="H2215" s="2" t="str">
        <f t="shared" si="208"/>
        <v>Hold</v>
      </c>
    </row>
    <row r="2216" spans="1:8" ht="13.5" x14ac:dyDescent="0.25">
      <c r="A2216" s="3">
        <f>TITRES_STAT!B2219</f>
        <v>45532</v>
      </c>
      <c r="B2216" s="6">
        <f>TITRES_STAT!D2219</f>
        <v>7.49</v>
      </c>
      <c r="C2216" s="2">
        <f t="shared" si="204"/>
        <v>6.4560373374645845</v>
      </c>
      <c r="D2216" s="2">
        <f t="shared" si="206"/>
        <v>6.872011809829762</v>
      </c>
      <c r="E2216" s="2">
        <f t="shared" si="205"/>
        <v>-0.41597447236517748</v>
      </c>
      <c r="F2216" s="2">
        <f t="shared" si="209"/>
        <v>-0.25258108107748872</v>
      </c>
      <c r="G2216" s="2">
        <f t="shared" si="207"/>
        <v>-0.16339339128768876</v>
      </c>
      <c r="H2216" s="2" t="str">
        <f t="shared" si="208"/>
        <v>Hold</v>
      </c>
    </row>
    <row r="2217" spans="1:8" ht="13.5" x14ac:dyDescent="0.25">
      <c r="A2217" s="3">
        <f>TITRES_STAT!B2220</f>
        <v>45533</v>
      </c>
      <c r="B2217" s="6">
        <f>TITRES_STAT!D2220</f>
        <v>7.49</v>
      </c>
      <c r="C2217" s="2">
        <f t="shared" si="204"/>
        <v>6.536646977854649</v>
      </c>
      <c r="D2217" s="2">
        <f t="shared" si="206"/>
        <v>6.9177887128053355</v>
      </c>
      <c r="E2217" s="2">
        <f t="shared" si="205"/>
        <v>-0.38114173495068648</v>
      </c>
      <c r="F2217" s="2">
        <f t="shared" si="209"/>
        <v>-0.2782932118521283</v>
      </c>
      <c r="G2217" s="2">
        <f t="shared" si="207"/>
        <v>-0.10284852309855819</v>
      </c>
      <c r="H2217" s="2" t="str">
        <f t="shared" si="208"/>
        <v>Hold</v>
      </c>
    </row>
    <row r="2218" spans="1:8" ht="13.5" x14ac:dyDescent="0.25">
      <c r="A2218" s="3">
        <f>TITRES_STAT!B2221</f>
        <v>45534</v>
      </c>
      <c r="B2218" s="6">
        <f>TITRES_STAT!D2221</f>
        <v>7.49</v>
      </c>
      <c r="C2218" s="2">
        <f t="shared" si="204"/>
        <v>6.6063935966462406</v>
      </c>
      <c r="D2218" s="2">
        <f t="shared" si="206"/>
        <v>6.9601747340790148</v>
      </c>
      <c r="E2218" s="2">
        <f t="shared" si="205"/>
        <v>-0.35378113743277417</v>
      </c>
      <c r="F2218" s="2">
        <f t="shared" si="209"/>
        <v>-0.29339079696825748</v>
      </c>
      <c r="G2218" s="2">
        <f t="shared" si="207"/>
        <v>-6.039034046451669E-2</v>
      </c>
      <c r="H2218" s="2" t="str">
        <f t="shared" si="208"/>
        <v>Hold</v>
      </c>
    </row>
    <row r="2219" spans="1:8" ht="13.5" x14ac:dyDescent="0.25">
      <c r="A2219" s="3">
        <f>TITRES_STAT!B2222</f>
        <v>45537</v>
      </c>
      <c r="B2219" s="6">
        <f>TITRES_STAT!D2222</f>
        <v>7.49</v>
      </c>
      <c r="C2219" s="2">
        <f t="shared" si="204"/>
        <v>6.6669484279314339</v>
      </c>
      <c r="D2219" s="2">
        <f t="shared" si="206"/>
        <v>6.9994210500731624</v>
      </c>
      <c r="E2219" s="2">
        <f t="shared" si="205"/>
        <v>-0.33247262214172846</v>
      </c>
      <c r="F2219" s="2">
        <f t="shared" si="209"/>
        <v>-0.30120716200295172</v>
      </c>
      <c r="G2219" s="2">
        <f t="shared" si="207"/>
        <v>-3.1265460138776735E-2</v>
      </c>
      <c r="H2219" s="2" t="str">
        <f t="shared" si="208"/>
        <v>Hold</v>
      </c>
    </row>
    <row r="2220" spans="1:8" ht="13.5" x14ac:dyDescent="0.25">
      <c r="A2220" s="3">
        <f>TITRES_STAT!B2223</f>
        <v>45538</v>
      </c>
      <c r="B2220" s="6">
        <f>TITRES_STAT!D2223</f>
        <v>7.4</v>
      </c>
      <c r="C2220" s="2">
        <f t="shared" si="204"/>
        <v>6.7643409774804439</v>
      </c>
      <c r="D2220" s="2">
        <f t="shared" si="206"/>
        <v>7.0290935648825581</v>
      </c>
      <c r="E2220" s="2">
        <f t="shared" si="205"/>
        <v>-0.26475258740211416</v>
      </c>
      <c r="F2220" s="2">
        <f t="shared" si="209"/>
        <v>-0.29391624708278424</v>
      </c>
      <c r="G2220" s="2">
        <f t="shared" si="207"/>
        <v>2.9163659680670084E-2</v>
      </c>
      <c r="H2220" s="2" t="str">
        <f t="shared" si="208"/>
        <v>Sell</v>
      </c>
    </row>
    <row r="2221" spans="1:8" ht="13.5" x14ac:dyDescent="0.25">
      <c r="A2221" s="3">
        <f>TITRES_STAT!B2224</f>
        <v>45539</v>
      </c>
      <c r="B2221" s="6">
        <f>TITRES_STAT!D2224</f>
        <v>7.4</v>
      </c>
      <c r="C2221" s="2">
        <f t="shared" si="204"/>
        <v>6.8498269809449912</v>
      </c>
      <c r="D2221" s="2">
        <f t="shared" si="206"/>
        <v>7.0565681156319986</v>
      </c>
      <c r="E2221" s="2">
        <f t="shared" si="205"/>
        <v>-0.20674113468700739</v>
      </c>
      <c r="F2221" s="2">
        <f t="shared" si="209"/>
        <v>-0.27648122460362889</v>
      </c>
      <c r="G2221" s="2">
        <f t="shared" si="207"/>
        <v>6.9740089916621506E-2</v>
      </c>
      <c r="H2221" s="2" t="str">
        <f t="shared" si="208"/>
        <v>Sell</v>
      </c>
    </row>
    <row r="2222" spans="1:8" ht="13.5" x14ac:dyDescent="0.25">
      <c r="A2222" s="3">
        <f>TITRES_STAT!B2225</f>
        <v>45540</v>
      </c>
      <c r="B2222" s="6">
        <f>TITRES_STAT!D2225</f>
        <v>7.4</v>
      </c>
      <c r="C2222" s="2">
        <f t="shared" si="204"/>
        <v>6.9421612915688389</v>
      </c>
      <c r="D2222" s="2">
        <f t="shared" si="206"/>
        <v>7.0820075144740731</v>
      </c>
      <c r="E2222" s="2">
        <f t="shared" si="205"/>
        <v>-0.13984622290523419</v>
      </c>
      <c r="F2222" s="2">
        <f t="shared" si="209"/>
        <v>-0.24915422426394995</v>
      </c>
      <c r="G2222" s="2">
        <f t="shared" si="207"/>
        <v>0.10930800135871577</v>
      </c>
      <c r="H2222" s="2" t="str">
        <f t="shared" si="208"/>
        <v>Sell</v>
      </c>
    </row>
    <row r="2223" spans="1:8" ht="13.5" x14ac:dyDescent="0.25">
      <c r="A2223" s="3">
        <f>TITRES_STAT!B2226</f>
        <v>45541</v>
      </c>
      <c r="B2223" s="6">
        <f>TITRES_STAT!D2226</f>
        <v>7.7</v>
      </c>
      <c r="C2223" s="2">
        <f t="shared" si="204"/>
        <v>7.0202903236351712</v>
      </c>
      <c r="D2223" s="2">
        <f t="shared" si="206"/>
        <v>7.1277847356241422</v>
      </c>
      <c r="E2223" s="2">
        <f t="shared" si="205"/>
        <v>-0.10749441198897092</v>
      </c>
      <c r="F2223" s="2">
        <f t="shared" si="209"/>
        <v>-0.22082226180895415</v>
      </c>
      <c r="G2223" s="2">
        <f t="shared" si="207"/>
        <v>0.11332784981998323</v>
      </c>
      <c r="H2223" s="2" t="str">
        <f t="shared" si="208"/>
        <v>Sell</v>
      </c>
    </row>
    <row r="2224" spans="1:8" ht="13.5" x14ac:dyDescent="0.25">
      <c r="A2224" s="3">
        <f>TITRES_STAT!B2227</f>
        <v>45544</v>
      </c>
      <c r="B2224" s="6">
        <f>TITRES_STAT!D2227</f>
        <v>7.7</v>
      </c>
      <c r="C2224" s="2">
        <f t="shared" si="204"/>
        <v>7.0925533507682221</v>
      </c>
      <c r="D2224" s="2">
        <f t="shared" si="206"/>
        <v>7.1701710515038357</v>
      </c>
      <c r="E2224" s="2">
        <f t="shared" si="205"/>
        <v>-7.7617700735613582E-2</v>
      </c>
      <c r="F2224" s="2">
        <f t="shared" si="209"/>
        <v>-0.19218134959428604</v>
      </c>
      <c r="G2224" s="2">
        <f t="shared" si="207"/>
        <v>0.11456364885867246</v>
      </c>
      <c r="H2224" s="2" t="str">
        <f t="shared" si="208"/>
        <v>Sell</v>
      </c>
    </row>
    <row r="2225" spans="1:8" ht="13.5" x14ac:dyDescent="0.25">
      <c r="A2225" s="3">
        <f>TITRES_STAT!B2228</f>
        <v>45545</v>
      </c>
      <c r="B2225" s="6">
        <f>TITRES_STAT!D2228</f>
        <v>7.6</v>
      </c>
      <c r="C2225" s="2">
        <f t="shared" si="204"/>
        <v>7.1536989891115725</v>
      </c>
      <c r="D2225" s="2">
        <f t="shared" si="206"/>
        <v>7.2020102328739224</v>
      </c>
      <c r="E2225" s="2">
        <f t="shared" si="205"/>
        <v>-4.8311243762349854E-2</v>
      </c>
      <c r="F2225" s="2">
        <f t="shared" si="209"/>
        <v>-0.16340732842789879</v>
      </c>
      <c r="G2225" s="2">
        <f t="shared" si="207"/>
        <v>0.11509608466554894</v>
      </c>
      <c r="H2225" s="2" t="str">
        <f t="shared" si="208"/>
        <v>Sell</v>
      </c>
    </row>
    <row r="2226" spans="1:8" ht="13.5" x14ac:dyDescent="0.25">
      <c r="A2226" s="3">
        <f>TITRES_STAT!B2229</f>
        <v>45546</v>
      </c>
      <c r="B2226" s="6">
        <f>TITRES_STAT!D2229</f>
        <v>7.6</v>
      </c>
      <c r="C2226" s="2">
        <f t="shared" si="204"/>
        <v>7.2054376061713308</v>
      </c>
      <c r="D2226" s="2">
        <f t="shared" si="206"/>
        <v>7.2314909563647429</v>
      </c>
      <c r="E2226" s="2">
        <f t="shared" si="205"/>
        <v>-2.605335019341215E-2</v>
      </c>
      <c r="F2226" s="2">
        <f t="shared" si="209"/>
        <v>-0.13593653278100146</v>
      </c>
      <c r="G2226" s="2">
        <f t="shared" si="207"/>
        <v>0.10988318258758931</v>
      </c>
      <c r="H2226" s="2" t="str">
        <f t="shared" si="208"/>
        <v>Sell</v>
      </c>
    </row>
    <row r="2227" spans="1:8" ht="13.5" x14ac:dyDescent="0.25">
      <c r="A2227" s="3">
        <f>TITRES_STAT!B2230</f>
        <v>45547</v>
      </c>
      <c r="B2227" s="6">
        <f>TITRES_STAT!D2230</f>
        <v>7.9</v>
      </c>
      <c r="C2227" s="2">
        <f t="shared" si="204"/>
        <v>7.2492164359911264</v>
      </c>
      <c r="D2227" s="2">
        <f t="shared" si="206"/>
        <v>7.2810101447821696</v>
      </c>
      <c r="E2227" s="2">
        <f t="shared" si="205"/>
        <v>-3.1793708791043152E-2</v>
      </c>
      <c r="F2227" s="2">
        <f t="shared" si="209"/>
        <v>-0.1151079679830098</v>
      </c>
      <c r="G2227" s="2">
        <f t="shared" si="207"/>
        <v>8.3314259191966653E-2</v>
      </c>
      <c r="H2227" s="2" t="str">
        <f t="shared" si="208"/>
        <v>Sell</v>
      </c>
    </row>
    <row r="2228" spans="1:8" ht="13.5" x14ac:dyDescent="0.25">
      <c r="A2228" s="3">
        <f>TITRES_STAT!B2231</f>
        <v>45548</v>
      </c>
      <c r="B2228" s="6">
        <f>TITRES_STAT!D2231</f>
        <v>7.9</v>
      </c>
      <c r="C2228" s="2">
        <f t="shared" si="204"/>
        <v>7.2862600612232606</v>
      </c>
      <c r="D2228" s="2">
        <f t="shared" si="206"/>
        <v>7.3268612451686757</v>
      </c>
      <c r="E2228" s="2">
        <f t="shared" si="205"/>
        <v>-4.0601183945415009E-2</v>
      </c>
      <c r="F2228" s="2">
        <f t="shared" si="209"/>
        <v>-0.10020661117549085</v>
      </c>
      <c r="G2228" s="2">
        <f t="shared" si="207"/>
        <v>5.9605427230075836E-2</v>
      </c>
      <c r="H2228" s="2" t="str">
        <f t="shared" si="208"/>
        <v>Sell</v>
      </c>
    </row>
    <row r="2229" spans="1:8" ht="13.5" x14ac:dyDescent="0.25">
      <c r="A2229" s="3">
        <f>TITRES_STAT!B2232</f>
        <v>45551</v>
      </c>
      <c r="B2229" s="6">
        <f>TITRES_STAT!D2232</f>
        <v>7.9</v>
      </c>
      <c r="C2229" s="2">
        <f t="shared" si="204"/>
        <v>7.3176046671889132</v>
      </c>
      <c r="D2229" s="2">
        <f t="shared" si="206"/>
        <v>7.3693159677487738</v>
      </c>
      <c r="E2229" s="2">
        <f t="shared" si="205"/>
        <v>-5.1711300559860618E-2</v>
      </c>
      <c r="F2229" s="2">
        <f t="shared" si="209"/>
        <v>-9.05075490523648E-2</v>
      </c>
      <c r="G2229" s="2">
        <f t="shared" si="207"/>
        <v>3.8796248492504182E-2</v>
      </c>
      <c r="H2229" s="2" t="str">
        <f t="shared" si="208"/>
        <v>Sell</v>
      </c>
    </row>
    <row r="2230" spans="1:8" ht="13.5" x14ac:dyDescent="0.25">
      <c r="A2230" s="3">
        <f>TITRES_STAT!B2233</f>
        <v>45552</v>
      </c>
      <c r="B2230" s="6">
        <f>TITRES_STAT!D2233</f>
        <v>7.9</v>
      </c>
      <c r="C2230" s="2">
        <f t="shared" si="204"/>
        <v>7.3302808722367727</v>
      </c>
      <c r="D2230" s="2">
        <f t="shared" si="206"/>
        <v>7.4086258960636799</v>
      </c>
      <c r="E2230" s="2">
        <f t="shared" si="205"/>
        <v>-7.8345023826907223E-2</v>
      </c>
      <c r="F2230" s="2">
        <f t="shared" si="209"/>
        <v>-8.8075044007273284E-2</v>
      </c>
      <c r="G2230" s="2">
        <f t="shared" si="207"/>
        <v>9.7300201803660613E-3</v>
      </c>
      <c r="H2230" s="2" t="str">
        <f t="shared" si="208"/>
        <v>Sell</v>
      </c>
    </row>
    <row r="2231" spans="1:8" ht="13.5" x14ac:dyDescent="0.25">
      <c r="A2231" s="3">
        <f>TITRES_STAT!B2234</f>
        <v>45553</v>
      </c>
      <c r="B2231" s="6">
        <f>TITRES_STAT!D2234</f>
        <v>7.55</v>
      </c>
      <c r="C2231" s="2">
        <f t="shared" si="204"/>
        <v>7.3410068918926541</v>
      </c>
      <c r="D2231" s="2">
        <f t="shared" si="206"/>
        <v>7.4190980519108152</v>
      </c>
      <c r="E2231" s="2">
        <f t="shared" si="205"/>
        <v>-7.8091160018161077E-2</v>
      </c>
      <c r="F2231" s="2">
        <f t="shared" si="209"/>
        <v>-8.6078267209450846E-2</v>
      </c>
      <c r="G2231" s="2">
        <f t="shared" si="207"/>
        <v>7.987107191289769E-3</v>
      </c>
      <c r="H2231" s="2" t="str">
        <f t="shared" si="208"/>
        <v>Sell</v>
      </c>
    </row>
    <row r="2232" spans="1:8" ht="13.5" x14ac:dyDescent="0.25">
      <c r="A2232" s="3">
        <f>TITRES_STAT!B2235</f>
        <v>45554</v>
      </c>
      <c r="B2232" s="6">
        <f>TITRES_STAT!D2235</f>
        <v>7.78</v>
      </c>
      <c r="C2232" s="2">
        <f t="shared" si="204"/>
        <v>7.3500827546784002</v>
      </c>
      <c r="D2232" s="2">
        <f t="shared" si="206"/>
        <v>7.4458315295470507</v>
      </c>
      <c r="E2232" s="2">
        <f t="shared" si="205"/>
        <v>-9.5748774868650521E-2</v>
      </c>
      <c r="F2232" s="2">
        <f t="shared" si="209"/>
        <v>-8.8012368741290786E-2</v>
      </c>
      <c r="G2232" s="2">
        <f t="shared" si="207"/>
        <v>-7.7364061273597351E-3</v>
      </c>
      <c r="H2232" s="2" t="str">
        <f t="shared" si="208"/>
        <v>Hold</v>
      </c>
    </row>
    <row r="2233" spans="1:8" ht="13.5" x14ac:dyDescent="0.25">
      <c r="A2233" s="3">
        <f>TITRES_STAT!B2236</f>
        <v>45555</v>
      </c>
      <c r="B2233" s="6">
        <f>TITRES_STAT!D2236</f>
        <v>7.78</v>
      </c>
      <c r="C2233" s="2">
        <f t="shared" si="204"/>
        <v>7.4039161770355699</v>
      </c>
      <c r="D2233" s="2">
        <f t="shared" si="206"/>
        <v>7.4705847495806026</v>
      </c>
      <c r="E2233" s="2">
        <f t="shared" si="205"/>
        <v>-6.6668572545032667E-2</v>
      </c>
      <c r="F2233" s="2">
        <f t="shared" si="209"/>
        <v>-8.3743609502039157E-2</v>
      </c>
      <c r="G2233" s="2">
        <f t="shared" si="207"/>
        <v>1.707503695700649E-2</v>
      </c>
      <c r="H2233" s="2" t="str">
        <f t="shared" si="208"/>
        <v>Sell</v>
      </c>
    </row>
    <row r="2234" spans="1:8" ht="13.5" x14ac:dyDescent="0.25">
      <c r="A2234" s="3">
        <f>TITRES_STAT!B2237</f>
        <v>45558</v>
      </c>
      <c r="B2234" s="6">
        <f>TITRES_STAT!D2237</f>
        <v>7.43</v>
      </c>
      <c r="C2234" s="2">
        <f t="shared" si="204"/>
        <v>7.4494675344147128</v>
      </c>
      <c r="D2234" s="2">
        <f t="shared" si="206"/>
        <v>7.4675784718338907</v>
      </c>
      <c r="E2234" s="2">
        <f t="shared" si="205"/>
        <v>-1.8110937419177908E-2</v>
      </c>
      <c r="F2234" s="2">
        <f t="shared" si="209"/>
        <v>-7.0617075085466913E-2</v>
      </c>
      <c r="G2234" s="2">
        <f t="shared" si="207"/>
        <v>5.2506137666289004E-2</v>
      </c>
      <c r="H2234" s="2" t="str">
        <f t="shared" si="208"/>
        <v>Sell</v>
      </c>
    </row>
    <row r="2235" spans="1:8" ht="13.5" x14ac:dyDescent="0.25">
      <c r="A2235" s="3">
        <f>TITRES_STAT!B2238</f>
        <v>45559</v>
      </c>
      <c r="B2235" s="6">
        <f>TITRES_STAT!D2238</f>
        <v>7.43</v>
      </c>
      <c r="C2235" s="2">
        <f t="shared" si="204"/>
        <v>7.4726263752739879</v>
      </c>
      <c r="D2235" s="2">
        <f t="shared" si="206"/>
        <v>7.4647948813276761</v>
      </c>
      <c r="E2235" s="2">
        <f t="shared" si="205"/>
        <v>7.8314939463117739E-3</v>
      </c>
      <c r="F2235" s="2">
        <f t="shared" si="209"/>
        <v>-5.4927361279111173E-2</v>
      </c>
      <c r="G2235" s="2">
        <f t="shared" si="207"/>
        <v>6.2758855225422946E-2</v>
      </c>
      <c r="H2235" s="2" t="str">
        <f t="shared" si="208"/>
        <v>Sell</v>
      </c>
    </row>
    <row r="2236" spans="1:8" ht="13.5" x14ac:dyDescent="0.25">
      <c r="A2236" s="3">
        <f>TITRES_STAT!B2239</f>
        <v>45560</v>
      </c>
      <c r="B2236" s="6">
        <f>TITRES_STAT!D2239</f>
        <v>7.39</v>
      </c>
      <c r="C2236" s="2">
        <f t="shared" si="204"/>
        <v>7.4922223175395288</v>
      </c>
      <c r="D2236" s="2">
        <f t="shared" si="206"/>
        <v>7.4592545197478479</v>
      </c>
      <c r="E2236" s="2">
        <f t="shared" si="205"/>
        <v>3.2967797791680908E-2</v>
      </c>
      <c r="F2236" s="2">
        <f t="shared" si="209"/>
        <v>-3.7348329464952756E-2</v>
      </c>
      <c r="G2236" s="2">
        <f t="shared" si="207"/>
        <v>7.0316127256633665E-2</v>
      </c>
      <c r="H2236" s="2" t="str">
        <f t="shared" si="208"/>
        <v>Sell</v>
      </c>
    </row>
    <row r="2237" spans="1:8" ht="13.5" x14ac:dyDescent="0.25">
      <c r="A2237" s="3">
        <f>TITRES_STAT!B2240</f>
        <v>45561</v>
      </c>
      <c r="B2237" s="6">
        <f>TITRES_STAT!D2240</f>
        <v>7.39</v>
      </c>
      <c r="C2237" s="2">
        <f t="shared" si="204"/>
        <v>7.5549573456103705</v>
      </c>
      <c r="D2237" s="2">
        <f t="shared" si="206"/>
        <v>7.454124555322081</v>
      </c>
      <c r="E2237" s="2">
        <f t="shared" si="205"/>
        <v>0.10083279028828951</v>
      </c>
      <c r="F2237" s="2">
        <f t="shared" si="209"/>
        <v>-9.7121055143043027E-3</v>
      </c>
      <c r="G2237" s="2">
        <f t="shared" si="207"/>
        <v>0.11054489580259381</v>
      </c>
      <c r="H2237" s="2" t="str">
        <f t="shared" si="208"/>
        <v>Sell</v>
      </c>
    </row>
    <row r="2238" spans="1:8" ht="13.5" x14ac:dyDescent="0.25">
      <c r="A2238" s="3">
        <f>TITRES_STAT!B2241</f>
        <v>45562</v>
      </c>
      <c r="B2238" s="6">
        <f>TITRES_STAT!D2241</f>
        <v>7.39</v>
      </c>
      <c r="C2238" s="2">
        <f t="shared" si="204"/>
        <v>7.608040830901083</v>
      </c>
      <c r="D2238" s="2">
        <f t="shared" si="206"/>
        <v>7.4493745882611861</v>
      </c>
      <c r="E2238" s="2">
        <f t="shared" si="205"/>
        <v>0.15866624263989682</v>
      </c>
      <c r="F2238" s="2">
        <f t="shared" si="209"/>
        <v>2.3963564116535926E-2</v>
      </c>
      <c r="G2238" s="2">
        <f t="shared" si="207"/>
        <v>0.13470267852336087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6">
        <f>TITRES_STAT!D2242</f>
        <v>7.2</v>
      </c>
      <c r="C2239" s="2">
        <f t="shared" si="204"/>
        <v>7.65295762614707</v>
      </c>
      <c r="D2239" s="2">
        <f t="shared" si="206"/>
        <v>7.4309023965381353</v>
      </c>
      <c r="E2239" s="2">
        <f t="shared" si="205"/>
        <v>0.22205522960893465</v>
      </c>
      <c r="F2239" s="2">
        <f t="shared" si="209"/>
        <v>6.358189721501567E-2</v>
      </c>
      <c r="G2239" s="2">
        <f t="shared" si="207"/>
        <v>0.15847333239391898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6">
        <f>TITRES_STAT!D2243</f>
        <v>6.92</v>
      </c>
      <c r="C2240" s="2">
        <f t="shared" si="204"/>
        <v>7.6909641452013666</v>
      </c>
      <c r="D2240" s="2">
        <f t="shared" si="206"/>
        <v>7.3930577745723474</v>
      </c>
      <c r="E2240" s="2">
        <f t="shared" si="205"/>
        <v>0.29790637062901926</v>
      </c>
      <c r="F2240" s="2">
        <f t="shared" si="209"/>
        <v>0.11044679189781639</v>
      </c>
      <c r="G2240" s="2">
        <f t="shared" si="207"/>
        <v>0.18745957873120286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6">
        <f>TITRES_STAT!D2244</f>
        <v>6.71</v>
      </c>
      <c r="C2241" s="2">
        <f t="shared" si="204"/>
        <v>7.6692773536319256</v>
      </c>
      <c r="D2241" s="2">
        <f t="shared" si="206"/>
        <v>7.342460902381803</v>
      </c>
      <c r="E2241" s="2">
        <f t="shared" si="205"/>
        <v>0.3268164512501226</v>
      </c>
      <c r="F2241" s="2">
        <f t="shared" si="209"/>
        <v>0.15372072376827764</v>
      </c>
      <c r="G2241" s="2">
        <f t="shared" si="207"/>
        <v>0.17309572748184496</v>
      </c>
      <c r="H2241" s="2" t="str">
        <f t="shared" si="208"/>
        <v>Sell</v>
      </c>
    </row>
    <row r="2242" spans="1:8" ht="13.5" x14ac:dyDescent="0.25">
      <c r="A2242" s="3">
        <f>TITRES_STAT!B2245</f>
        <v>45568</v>
      </c>
      <c r="B2242" s="6">
        <f>TITRES_STAT!D2245</f>
        <v>6.71</v>
      </c>
      <c r="C2242" s="2">
        <f t="shared" si="204"/>
        <v>7.6863116069193218</v>
      </c>
      <c r="D2242" s="2">
        <f t="shared" si="206"/>
        <v>7.2956119466498182</v>
      </c>
      <c r="E2242" s="2">
        <f t="shared" si="205"/>
        <v>0.39069966026950365</v>
      </c>
      <c r="F2242" s="2">
        <f t="shared" si="209"/>
        <v>0.20111651106852285</v>
      </c>
      <c r="G2242" s="2">
        <f t="shared" si="207"/>
        <v>0.18958314920098079</v>
      </c>
      <c r="H2242" s="2" t="str">
        <f t="shared" si="208"/>
        <v>Sell</v>
      </c>
    </row>
    <row r="2243" spans="1:8" ht="13.5" x14ac:dyDescent="0.25">
      <c r="A2243" s="3">
        <f>TITRES_STAT!B2246</f>
        <v>45569</v>
      </c>
      <c r="B2243" s="6">
        <f>TITRES_STAT!D2246</f>
        <v>6.71</v>
      </c>
      <c r="C2243" s="2">
        <f t="shared" si="204"/>
        <v>7.7007252058548108</v>
      </c>
      <c r="D2243" s="2">
        <f t="shared" si="206"/>
        <v>7.2522332839350172</v>
      </c>
      <c r="E2243" s="2">
        <f t="shared" si="205"/>
        <v>0.44849192191979359</v>
      </c>
      <c r="F2243" s="2">
        <f t="shared" si="209"/>
        <v>0.250591593238777</v>
      </c>
      <c r="G2243" s="2">
        <f t="shared" si="207"/>
        <v>0.19790032868101659</v>
      </c>
      <c r="H2243" s="2" t="str">
        <f t="shared" si="208"/>
        <v>Sell</v>
      </c>
    </row>
    <row r="2244" spans="1:8" ht="13.5" x14ac:dyDescent="0.25">
      <c r="A2244" s="3">
        <f>TITRES_STAT!B2247</f>
        <v>45572</v>
      </c>
      <c r="B2244" s="6">
        <f>TITRES_STAT!D2247</f>
        <v>6.7</v>
      </c>
      <c r="C2244" s="2">
        <f t="shared" si="204"/>
        <v>7.6590751741848395</v>
      </c>
      <c r="D2244" s="2">
        <f t="shared" si="206"/>
        <v>7.2113271147546456</v>
      </c>
      <c r="E2244" s="2">
        <f t="shared" si="205"/>
        <v>0.44774805943019391</v>
      </c>
      <c r="F2244" s="2">
        <f t="shared" si="209"/>
        <v>0.29002288647706037</v>
      </c>
      <c r="G2244" s="2">
        <f t="shared" si="207"/>
        <v>0.15772517295313354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6">
        <f>TITRES_STAT!D2248</f>
        <v>6.71</v>
      </c>
      <c r="C2245" s="2">
        <f t="shared" si="204"/>
        <v>7.623832839694864</v>
      </c>
      <c r="D2245" s="2">
        <f t="shared" si="206"/>
        <v>7.1741917729209685</v>
      </c>
      <c r="E2245" s="2">
        <f t="shared" si="205"/>
        <v>0.44964106677389548</v>
      </c>
      <c r="F2245" s="2">
        <f t="shared" si="209"/>
        <v>0.32194652253642742</v>
      </c>
      <c r="G2245" s="2">
        <f t="shared" si="207"/>
        <v>0.12769454423746807</v>
      </c>
      <c r="H2245" s="2" t="str">
        <f t="shared" si="208"/>
        <v>Sell</v>
      </c>
    </row>
    <row r="2246" spans="1:8" ht="13.5" x14ac:dyDescent="0.25">
      <c r="A2246" s="3">
        <f>TITRES_STAT!B2249</f>
        <v>45574</v>
      </c>
      <c r="B2246" s="6">
        <f>TITRES_STAT!D2249</f>
        <v>6.71</v>
      </c>
      <c r="C2246" s="2">
        <f t="shared" si="204"/>
        <v>7.5878585566648855</v>
      </c>
      <c r="D2246" s="2">
        <f t="shared" si="206"/>
        <v>7.1398071971490449</v>
      </c>
      <c r="E2246" s="2">
        <f t="shared" si="205"/>
        <v>0.44805135951584063</v>
      </c>
      <c r="F2246" s="2">
        <f t="shared" si="209"/>
        <v>0.34716748993231006</v>
      </c>
      <c r="G2246" s="2">
        <f t="shared" si="207"/>
        <v>0.10088386958353057</v>
      </c>
      <c r="H2246" s="2" t="str">
        <f t="shared" si="208"/>
        <v>Sell</v>
      </c>
    </row>
    <row r="2247" spans="1:8" ht="13.5" x14ac:dyDescent="0.25">
      <c r="A2247" s="3">
        <f>TITRES_STAT!B2250</f>
        <v>45575</v>
      </c>
      <c r="B2247" s="6">
        <f>TITRES_STAT!D2250</f>
        <v>6.71</v>
      </c>
      <c r="C2247" s="2">
        <f t="shared" si="204"/>
        <v>7.5574187787164417</v>
      </c>
      <c r="D2247" s="2">
        <f t="shared" si="206"/>
        <v>7.1079696269898562</v>
      </c>
      <c r="E2247" s="2">
        <f t="shared" si="205"/>
        <v>0.44944915172658551</v>
      </c>
      <c r="F2247" s="2">
        <f t="shared" si="209"/>
        <v>0.36762382229116519</v>
      </c>
      <c r="G2247" s="2">
        <f t="shared" si="207"/>
        <v>8.1825329435420313E-2</v>
      </c>
      <c r="H2247" s="2" t="str">
        <f t="shared" si="208"/>
        <v>Sell</v>
      </c>
    </row>
    <row r="2248" spans="1:8" ht="13.5" x14ac:dyDescent="0.25">
      <c r="A2248" s="3">
        <f>TITRES_STAT!B2251</f>
        <v>45576</v>
      </c>
      <c r="B2248" s="6">
        <f>TITRES_STAT!D2251</f>
        <v>6.79</v>
      </c>
      <c r="C2248" s="2">
        <f t="shared" si="204"/>
        <v>7.5316620435292974</v>
      </c>
      <c r="D2248" s="2">
        <f t="shared" si="206"/>
        <v>7.0844163212869038</v>
      </c>
      <c r="E2248" s="2">
        <f t="shared" si="205"/>
        <v>0.44724572224239356</v>
      </c>
      <c r="F2248" s="2">
        <f t="shared" si="209"/>
        <v>0.3835482022814109</v>
      </c>
      <c r="G2248" s="2">
        <f t="shared" si="207"/>
        <v>6.3697519960982663E-2</v>
      </c>
      <c r="H2248" s="2" t="str">
        <f t="shared" si="208"/>
        <v>Sell</v>
      </c>
    </row>
    <row r="2249" spans="1:8" ht="13.5" x14ac:dyDescent="0.25">
      <c r="A2249" s="3">
        <f>TITRES_STAT!B2252</f>
        <v>45579</v>
      </c>
      <c r="B2249" s="6">
        <f>TITRES_STAT!D2252</f>
        <v>6.79</v>
      </c>
      <c r="C2249" s="2">
        <f t="shared" si="204"/>
        <v>7.4806371137555594</v>
      </c>
      <c r="D2249" s="2">
        <f t="shared" si="206"/>
        <v>7.0626077048952816</v>
      </c>
      <c r="E2249" s="2">
        <f t="shared" si="205"/>
        <v>0.41802940886027784</v>
      </c>
      <c r="F2249" s="2">
        <f t="shared" si="209"/>
        <v>0.39044444359718433</v>
      </c>
      <c r="G2249" s="2">
        <f t="shared" si="207"/>
        <v>2.7584965263093508E-2</v>
      </c>
      <c r="H2249" s="2" t="str">
        <f t="shared" si="208"/>
        <v>Sell</v>
      </c>
    </row>
    <row r="2250" spans="1:8" ht="13.5" x14ac:dyDescent="0.25">
      <c r="A2250" s="3">
        <f>TITRES_STAT!B2253</f>
        <v>45581</v>
      </c>
      <c r="B2250" s="6">
        <f>TITRES_STAT!D2253</f>
        <v>6.79</v>
      </c>
      <c r="C2250" s="2">
        <f t="shared" si="204"/>
        <v>7.394385250100858</v>
      </c>
      <c r="D2250" s="2">
        <f t="shared" si="206"/>
        <v>7.0424145415697055</v>
      </c>
      <c r="E2250" s="2">
        <f t="shared" si="205"/>
        <v>0.35197070853115253</v>
      </c>
      <c r="F2250" s="2">
        <f t="shared" si="209"/>
        <v>0.38274969658397795</v>
      </c>
      <c r="G2250" s="2">
        <f t="shared" si="207"/>
        <v>-3.0778988052825418E-2</v>
      </c>
      <c r="H2250" s="2" t="str">
        <f t="shared" si="208"/>
        <v>Hold</v>
      </c>
    </row>
    <row r="2251" spans="1:8" ht="13.5" x14ac:dyDescent="0.25">
      <c r="A2251" s="3">
        <f>TITRES_STAT!B2254</f>
        <v>45582</v>
      </c>
      <c r="B2251" s="6">
        <f>TITRES_STAT!D2254</f>
        <v>7.09</v>
      </c>
      <c r="C2251" s="2">
        <f t="shared" si="204"/>
        <v>7.2890952116238026</v>
      </c>
      <c r="D2251" s="2">
        <f t="shared" si="206"/>
        <v>7.04593939034232</v>
      </c>
      <c r="E2251" s="2">
        <f t="shared" si="205"/>
        <v>0.24315582128148261</v>
      </c>
      <c r="F2251" s="2">
        <f t="shared" si="209"/>
        <v>0.35483092152347895</v>
      </c>
      <c r="G2251" s="2">
        <f t="shared" si="207"/>
        <v>-0.11167510024199634</v>
      </c>
      <c r="H2251" s="2" t="str">
        <f t="shared" si="208"/>
        <v>Hold</v>
      </c>
    </row>
    <row r="2252" spans="1:8" ht="13.5" x14ac:dyDescent="0.25">
      <c r="A2252" s="3">
        <f>TITRES_STAT!B2255</f>
        <v>45583</v>
      </c>
      <c r="B2252" s="6">
        <f>TITRES_STAT!D2255</f>
        <v>7.09</v>
      </c>
      <c r="C2252" s="2">
        <f t="shared" si="204"/>
        <v>7.2000036406047556</v>
      </c>
      <c r="D2252" s="2">
        <f t="shared" si="206"/>
        <v>7.0492031392058516</v>
      </c>
      <c r="E2252" s="2">
        <f t="shared" si="205"/>
        <v>0.150800501398904</v>
      </c>
      <c r="F2252" s="2">
        <f t="shared" si="209"/>
        <v>0.31402483749856397</v>
      </c>
      <c r="G2252" s="2">
        <f t="shared" si="207"/>
        <v>-0.16322433609965997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6">
        <f>TITRES_STAT!D2256</f>
        <v>7.09</v>
      </c>
      <c r="C2253" s="2">
        <f t="shared" si="204"/>
        <v>7.1246184651271012</v>
      </c>
      <c r="D2253" s="2">
        <f t="shared" si="206"/>
        <v>7.0522251288943067</v>
      </c>
      <c r="E2253" s="2">
        <f t="shared" si="205"/>
        <v>7.2393336232794425E-2</v>
      </c>
      <c r="F2253" s="2">
        <f t="shared" si="209"/>
        <v>0.26569853724541009</v>
      </c>
      <c r="G2253" s="2">
        <f t="shared" si="207"/>
        <v>-0.19330520101261567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6">
        <f>TITRES_STAT!D2257</f>
        <v>7.09</v>
      </c>
      <c r="C2254" s="2">
        <f t="shared" si="204"/>
        <v>7.0592925474152395</v>
      </c>
      <c r="D2254" s="2">
        <f t="shared" si="206"/>
        <v>7.055023267494728</v>
      </c>
      <c r="E2254" s="2">
        <f t="shared" si="205"/>
        <v>4.2692799205115151E-3</v>
      </c>
      <c r="F2254" s="2">
        <f t="shared" si="209"/>
        <v>0.21341268578043041</v>
      </c>
      <c r="G2254" s="2">
        <f t="shared" si="207"/>
        <v>-0.20914340585991889</v>
      </c>
      <c r="H2254" s="2" t="str">
        <f t="shared" si="208"/>
        <v>Hold</v>
      </c>
    </row>
    <row r="2255" spans="1:8" ht="13.5" x14ac:dyDescent="0.25">
      <c r="A2255" s="3">
        <f>TITRES_STAT!B2258</f>
        <v>45588</v>
      </c>
      <c r="B2255" s="6">
        <f>TITRES_STAT!D2258</f>
        <v>7.4</v>
      </c>
      <c r="C2255" s="2">
        <f t="shared" ref="C2255:C2318" si="210">$C$4*B2245+C2254*(1-$C$4)</f>
        <v>7.0055552324282795</v>
      </c>
      <c r="D2255" s="2">
        <f t="shared" si="206"/>
        <v>7.0805770995321557</v>
      </c>
      <c r="E2255" s="2">
        <f t="shared" si="205"/>
        <v>-7.5021867103876261E-2</v>
      </c>
      <c r="F2255" s="2">
        <f t="shared" si="209"/>
        <v>0.15572577520356906</v>
      </c>
      <c r="G2255" s="2">
        <f t="shared" si="207"/>
        <v>-0.23074764230744532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6">
        <f>TITRES_STAT!D2259</f>
        <v>7.4</v>
      </c>
      <c r="C2256" s="2">
        <f t="shared" si="210"/>
        <v>6.9600851966700823</v>
      </c>
      <c r="D2256" s="2">
        <f t="shared" si="206"/>
        <v>7.1042380551223667</v>
      </c>
      <c r="E2256" s="2">
        <f t="shared" si="205"/>
        <v>-0.14415285845228443</v>
      </c>
      <c r="F2256" s="2">
        <f t="shared" si="209"/>
        <v>9.5750048472398375E-2</v>
      </c>
      <c r="G2256" s="2">
        <f t="shared" si="207"/>
        <v>-0.2399029069246828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6">
        <f>TITRES_STAT!D2260</f>
        <v>7.4</v>
      </c>
      <c r="C2257" s="2">
        <f t="shared" si="210"/>
        <v>6.9216105510285315</v>
      </c>
      <c r="D2257" s="2">
        <f t="shared" si="206"/>
        <v>7.1261463473355251</v>
      </c>
      <c r="E2257" s="2">
        <f t="shared" si="205"/>
        <v>-0.20453579630699359</v>
      </c>
      <c r="F2257" s="2">
        <f t="shared" si="209"/>
        <v>3.569287951651999E-2</v>
      </c>
      <c r="G2257" s="2">
        <f t="shared" si="207"/>
        <v>-0.24022867582351359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6">
        <f>TITRES_STAT!D2261</f>
        <v>7.07</v>
      </c>
      <c r="C2258" s="2">
        <f t="shared" si="210"/>
        <v>6.9013627739472199</v>
      </c>
      <c r="D2258" s="2">
        <f t="shared" si="206"/>
        <v>7.121987358644005</v>
      </c>
      <c r="E2258" s="2">
        <f t="shared" si="205"/>
        <v>-0.22062458469678514</v>
      </c>
      <c r="F2258" s="2">
        <f t="shared" si="209"/>
        <v>-1.5570613326141035E-2</v>
      </c>
      <c r="G2258" s="2">
        <f t="shared" si="207"/>
        <v>-0.2050539713706441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6">
        <f>TITRES_STAT!D2262</f>
        <v>7.07</v>
      </c>
      <c r="C2259" s="2">
        <f t="shared" si="210"/>
        <v>6.8842300394938007</v>
      </c>
      <c r="D2259" s="2">
        <f t="shared" si="206"/>
        <v>7.1181364431888934</v>
      </c>
      <c r="E2259" s="2">
        <f t="shared" si="205"/>
        <v>-0.23390640369509264</v>
      </c>
      <c r="F2259" s="2">
        <f t="shared" si="209"/>
        <v>-5.923777139993136E-2</v>
      </c>
      <c r="G2259" s="2">
        <f t="shared" si="207"/>
        <v>-0.17466863229516127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6">
        <f>TITRES_STAT!D2263</f>
        <v>7.07</v>
      </c>
      <c r="C2260" s="2">
        <f t="shared" si="210"/>
        <v>6.8697331103409081</v>
      </c>
      <c r="D2260" s="2">
        <f t="shared" si="206"/>
        <v>7.1145707807304568</v>
      </c>
      <c r="E2260" s="2">
        <f t="shared" si="205"/>
        <v>-0.24483767038954873</v>
      </c>
      <c r="F2260" s="2">
        <f t="shared" si="209"/>
        <v>-9.6357751197854835E-2</v>
      </c>
      <c r="G2260" s="2">
        <f t="shared" si="207"/>
        <v>-0.1484799191916939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6">
        <f>TITRES_STAT!D2264</f>
        <v>7.07</v>
      </c>
      <c r="C2261" s="2">
        <f t="shared" si="210"/>
        <v>6.9036203241346143</v>
      </c>
      <c r="D2261" s="2">
        <f t="shared" si="206"/>
        <v>7.1112692414170899</v>
      </c>
      <c r="E2261" s="2">
        <f t="shared" si="205"/>
        <v>-0.20764891728247559</v>
      </c>
      <c r="F2261" s="2">
        <f t="shared" si="209"/>
        <v>-0.118615984414779</v>
      </c>
      <c r="G2261" s="2">
        <f t="shared" si="207"/>
        <v>-8.903293286769659E-2</v>
      </c>
      <c r="H2261" s="2" t="str">
        <f t="shared" si="208"/>
        <v>Hold</v>
      </c>
    </row>
    <row r="2262" spans="1:8" ht="13.5" x14ac:dyDescent="0.25">
      <c r="A2262" s="3">
        <f>TITRES_STAT!B2265</f>
        <v>45597</v>
      </c>
      <c r="B2262" s="6">
        <f>TITRES_STAT!D2265</f>
        <v>7.02</v>
      </c>
      <c r="C2262" s="2">
        <f t="shared" si="210"/>
        <v>6.9322941204215969</v>
      </c>
      <c r="D2262" s="2">
        <f t="shared" si="206"/>
        <v>7.1045085568676756</v>
      </c>
      <c r="E2262" s="2">
        <f t="shared" si="205"/>
        <v>-0.1722144364460787</v>
      </c>
      <c r="F2262" s="2">
        <f t="shared" si="209"/>
        <v>-0.12933567482103894</v>
      </c>
      <c r="G2262" s="2">
        <f t="shared" si="207"/>
        <v>-4.2878761625039757E-2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6">
        <f>TITRES_STAT!D2266</f>
        <v>7.08</v>
      </c>
      <c r="C2263" s="2">
        <f t="shared" si="210"/>
        <v>6.9565565634336579</v>
      </c>
      <c r="D2263" s="2">
        <f t="shared" si="206"/>
        <v>7.1026931082108113</v>
      </c>
      <c r="E2263" s="2">
        <f t="shared" si="205"/>
        <v>-0.14613654477715343</v>
      </c>
      <c r="F2263" s="2">
        <f t="shared" si="209"/>
        <v>-0.13269584881226185</v>
      </c>
      <c r="G2263" s="2">
        <f t="shared" si="207"/>
        <v>-1.3440695964891586E-2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6">
        <f>TITRES_STAT!D2267</f>
        <v>7.39</v>
      </c>
      <c r="C2264" s="2">
        <f t="shared" si="210"/>
        <v>6.9770863229054019</v>
      </c>
      <c r="D2264" s="2">
        <f t="shared" si="206"/>
        <v>7.1239751001951959</v>
      </c>
      <c r="E2264" s="2">
        <f t="shared" si="205"/>
        <v>-0.14688877728979399</v>
      </c>
      <c r="F2264" s="2">
        <f t="shared" si="209"/>
        <v>-0.13553443450776828</v>
      </c>
      <c r="G2264" s="2">
        <f t="shared" si="207"/>
        <v>-1.1354342782025711E-2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6">
        <f>TITRES_STAT!D2268</f>
        <v>7.39</v>
      </c>
      <c r="C2265" s="2">
        <f t="shared" si="210"/>
        <v>7.0421499655353408</v>
      </c>
      <c r="D2265" s="2">
        <f t="shared" si="206"/>
        <v>7.1436806483288846</v>
      </c>
      <c r="E2265" s="2">
        <f t="shared" si="205"/>
        <v>-0.10153068279354382</v>
      </c>
      <c r="F2265" s="2">
        <f t="shared" si="209"/>
        <v>-0.1287336841649234</v>
      </c>
      <c r="G2265" s="2">
        <f t="shared" si="207"/>
        <v>2.720300137137957E-2</v>
      </c>
      <c r="H2265" s="2" t="str">
        <f t="shared" si="208"/>
        <v>Sell</v>
      </c>
    </row>
    <row r="2266" spans="1:8" ht="13.5" x14ac:dyDescent="0.25">
      <c r="A2266" s="3">
        <f>TITRES_STAT!B2269</f>
        <v>45603</v>
      </c>
      <c r="B2266" s="6">
        <f>TITRES_STAT!D2269</f>
        <v>7.39</v>
      </c>
      <c r="C2266" s="2">
        <f t="shared" si="210"/>
        <v>7.0972038169914429</v>
      </c>
      <c r="D2266" s="2">
        <f t="shared" si="206"/>
        <v>7.1619265262304488</v>
      </c>
      <c r="E2266" s="2">
        <f t="shared" si="205"/>
        <v>-6.4722709239005916E-2</v>
      </c>
      <c r="F2266" s="2">
        <f t="shared" si="209"/>
        <v>-0.1159314891797399</v>
      </c>
      <c r="G2266" s="2">
        <f t="shared" si="207"/>
        <v>5.1208779940733987E-2</v>
      </c>
      <c r="H2266" s="2" t="str">
        <f t="shared" si="208"/>
        <v>Sell</v>
      </c>
    </row>
    <row r="2267" spans="1:8" ht="13.5" x14ac:dyDescent="0.25">
      <c r="A2267" s="3">
        <f>TITRES_STAT!B2270</f>
        <v>45604</v>
      </c>
      <c r="B2267" s="6">
        <f>TITRES_STAT!D2270</f>
        <v>7.39</v>
      </c>
      <c r="C2267" s="2">
        <f t="shared" si="210"/>
        <v>7.1437878451466057</v>
      </c>
      <c r="D2267" s="2">
        <f t="shared" si="206"/>
        <v>7.1788208576207859</v>
      </c>
      <c r="E2267" s="2">
        <f t="shared" si="205"/>
        <v>-3.5033012474180225E-2</v>
      </c>
      <c r="F2267" s="2">
        <f t="shared" si="209"/>
        <v>-9.9751793838627978E-2</v>
      </c>
      <c r="G2267" s="2">
        <f t="shared" si="207"/>
        <v>6.4718781364447753E-2</v>
      </c>
      <c r="H2267" s="2" t="str">
        <f t="shared" si="208"/>
        <v>Sell</v>
      </c>
    </row>
    <row r="2268" spans="1:8" ht="13.5" x14ac:dyDescent="0.25">
      <c r="A2268" s="3">
        <f>TITRES_STAT!B2271</f>
        <v>45607</v>
      </c>
      <c r="B2268" s="6">
        <f>TITRES_STAT!D2271</f>
        <v>7.5</v>
      </c>
      <c r="C2268" s="2">
        <f t="shared" si="210"/>
        <v>7.1324358689702052</v>
      </c>
      <c r="D2268" s="2">
        <f t="shared" si="206"/>
        <v>7.2026119052044315</v>
      </c>
      <c r="E2268" s="2">
        <f t="shared" ref="E2268:E2331" si="211">C2268-D2268</f>
        <v>-7.0176036234226302E-2</v>
      </c>
      <c r="F2268" s="2">
        <f t="shared" si="209"/>
        <v>-9.3836642317747646E-2</v>
      </c>
      <c r="G2268" s="2">
        <f t="shared" si="207"/>
        <v>2.3660606083521343E-2</v>
      </c>
      <c r="H2268" s="2" t="str">
        <f t="shared" si="208"/>
        <v>Sell</v>
      </c>
    </row>
    <row r="2269" spans="1:8" ht="13.5" x14ac:dyDescent="0.25">
      <c r="A2269" s="3">
        <f>TITRES_STAT!B2272</f>
        <v>45608</v>
      </c>
      <c r="B2269" s="6">
        <f>TITRES_STAT!D2272</f>
        <v>7.5</v>
      </c>
      <c r="C2269" s="2">
        <f t="shared" si="210"/>
        <v>7.1228303506670967</v>
      </c>
      <c r="D2269" s="2">
        <f t="shared" ref="D2269:D2332" si="212">$D$4*B2269+(1-$D$4)*D2268</f>
        <v>7.2246406529670661</v>
      </c>
      <c r="E2269" s="2">
        <f t="shared" si="211"/>
        <v>-0.10181030229996946</v>
      </c>
      <c r="F2269" s="2">
        <f t="shared" si="209"/>
        <v>-9.5431374314192019E-2</v>
      </c>
      <c r="G2269" s="2">
        <f t="shared" si="207"/>
        <v>-6.3789279857774384E-3</v>
      </c>
      <c r="H2269" s="2" t="str">
        <f t="shared" si="208"/>
        <v>Hold</v>
      </c>
    </row>
    <row r="2270" spans="1:8" ht="13.5" x14ac:dyDescent="0.25">
      <c r="A2270" s="3">
        <f>TITRES_STAT!B2273</f>
        <v>45609</v>
      </c>
      <c r="B2270" s="6">
        <f>TITRES_STAT!D2273</f>
        <v>7.5</v>
      </c>
      <c r="C2270" s="2">
        <f t="shared" si="210"/>
        <v>7.1147026044106205</v>
      </c>
      <c r="D2270" s="2">
        <f t="shared" si="212"/>
        <v>7.2450376416361726</v>
      </c>
      <c r="E2270" s="2">
        <f t="shared" si="211"/>
        <v>-0.13033503722555206</v>
      </c>
      <c r="F2270" s="2">
        <f t="shared" si="209"/>
        <v>-0.10241210689646403</v>
      </c>
      <c r="G2270" s="2">
        <f t="shared" si="207"/>
        <v>-2.7922930329088033E-2</v>
      </c>
      <c r="H2270" s="2" t="str">
        <f t="shared" si="208"/>
        <v>Hold</v>
      </c>
    </row>
    <row r="2271" spans="1:8" ht="13.5" x14ac:dyDescent="0.25">
      <c r="A2271" s="3">
        <f>TITRES_STAT!B2274</f>
        <v>45610</v>
      </c>
      <c r="B2271" s="6">
        <f>TITRES_STAT!D2274</f>
        <v>7.5</v>
      </c>
      <c r="C2271" s="2">
        <f t="shared" si="210"/>
        <v>7.1078252806551401</v>
      </c>
      <c r="D2271" s="2">
        <f t="shared" si="212"/>
        <v>7.2639237422557148</v>
      </c>
      <c r="E2271" s="2">
        <f t="shared" si="211"/>
        <v>-0.15609846160057472</v>
      </c>
      <c r="F2271" s="2">
        <f t="shared" si="209"/>
        <v>-0.11314937783728617</v>
      </c>
      <c r="G2271" s="2">
        <f t="shared" si="207"/>
        <v>-4.2949083763288556E-2</v>
      </c>
      <c r="H2271" s="2" t="str">
        <f t="shared" si="208"/>
        <v>Hold</v>
      </c>
    </row>
    <row r="2272" spans="1:8" ht="13.5" x14ac:dyDescent="0.25">
      <c r="A2272" s="3">
        <f>TITRES_STAT!B2275</f>
        <v>45611</v>
      </c>
      <c r="B2272" s="6">
        <f>TITRES_STAT!D2275</f>
        <v>7.5</v>
      </c>
      <c r="C2272" s="2">
        <f t="shared" si="210"/>
        <v>7.0943136990158875</v>
      </c>
      <c r="D2272" s="2">
        <f t="shared" si="212"/>
        <v>7.281410872458995</v>
      </c>
      <c r="E2272" s="2">
        <f t="shared" si="211"/>
        <v>-0.1870971734431075</v>
      </c>
      <c r="F2272" s="2">
        <f t="shared" si="209"/>
        <v>-0.12793893695845043</v>
      </c>
      <c r="G2272" s="2">
        <f t="shared" si="207"/>
        <v>-5.9158236484657067E-2</v>
      </c>
      <c r="H2272" s="2" t="str">
        <f t="shared" si="208"/>
        <v>Hold</v>
      </c>
    </row>
    <row r="2273" spans="1:8" ht="13.5" x14ac:dyDescent="0.25">
      <c r="A2273" s="3">
        <f>TITRES_STAT!B2276</f>
        <v>45614</v>
      </c>
      <c r="B2273" s="6">
        <f>TITRES_STAT!D2276</f>
        <v>7.5</v>
      </c>
      <c r="C2273" s="2">
        <f t="shared" si="210"/>
        <v>7.0921115914749819</v>
      </c>
      <c r="D2273" s="2">
        <f t="shared" si="212"/>
        <v>7.2976026596842543</v>
      </c>
      <c r="E2273" s="2">
        <f t="shared" si="211"/>
        <v>-0.20549106820927232</v>
      </c>
      <c r="F2273" s="2">
        <f t="shared" si="209"/>
        <v>-0.14344936320861482</v>
      </c>
      <c r="G2273" s="2">
        <f t="shared" si="207"/>
        <v>-6.2041705000657504E-2</v>
      </c>
      <c r="H2273" s="2" t="str">
        <f t="shared" si="208"/>
        <v>Hold</v>
      </c>
    </row>
    <row r="2274" spans="1:8" ht="13.5" x14ac:dyDescent="0.25">
      <c r="A2274" s="3">
        <f>TITRES_STAT!B2277</f>
        <v>45615</v>
      </c>
      <c r="B2274" s="6">
        <f>TITRES_STAT!D2277</f>
        <v>7.5</v>
      </c>
      <c r="C2274" s="2">
        <f t="shared" si="210"/>
        <v>7.137940577401908</v>
      </c>
      <c r="D2274" s="2">
        <f t="shared" si="212"/>
        <v>7.3125950552631984</v>
      </c>
      <c r="E2274" s="2">
        <f t="shared" si="211"/>
        <v>-0.1746544778612904</v>
      </c>
      <c r="F2274" s="2">
        <f t="shared" si="209"/>
        <v>-0.14969038613914995</v>
      </c>
      <c r="G2274" s="2">
        <f t="shared" si="207"/>
        <v>-2.4964091722140452E-2</v>
      </c>
      <c r="H2274" s="2" t="str">
        <f t="shared" si="208"/>
        <v>Hold</v>
      </c>
    </row>
    <row r="2275" spans="1:8" ht="13.5" x14ac:dyDescent="0.25">
      <c r="A2275" s="3">
        <f>TITRES_STAT!B2278</f>
        <v>45616</v>
      </c>
      <c r="B2275" s="6">
        <f>TITRES_STAT!D2278</f>
        <v>7.5</v>
      </c>
      <c r="C2275" s="2">
        <f t="shared" si="210"/>
        <v>7.1767189501093069</v>
      </c>
      <c r="D2275" s="2">
        <f t="shared" si="212"/>
        <v>7.3264769030214802</v>
      </c>
      <c r="E2275" s="2">
        <f t="shared" si="211"/>
        <v>-0.14975795291217331</v>
      </c>
      <c r="F2275" s="2">
        <f t="shared" si="209"/>
        <v>-0.14970389949375462</v>
      </c>
      <c r="G2275" s="2">
        <f t="shared" si="207"/>
        <v>-5.4053418418686938E-5</v>
      </c>
      <c r="H2275" s="2" t="str">
        <f t="shared" si="208"/>
        <v>Hold</v>
      </c>
    </row>
    <row r="2276" spans="1:8" ht="13.5" x14ac:dyDescent="0.25">
      <c r="A2276" s="3">
        <f>TITRES_STAT!B2279</f>
        <v>45617</v>
      </c>
      <c r="B2276" s="6">
        <f>TITRES_STAT!D2279</f>
        <v>7.17</v>
      </c>
      <c r="C2276" s="2">
        <f t="shared" si="210"/>
        <v>7.2095314193232598</v>
      </c>
      <c r="D2276" s="2">
        <f t="shared" si="212"/>
        <v>7.3148860213161857</v>
      </c>
      <c r="E2276" s="2">
        <f t="shared" si="211"/>
        <v>-0.1053546019929259</v>
      </c>
      <c r="F2276" s="2">
        <f t="shared" si="209"/>
        <v>-0.14083403999358887</v>
      </c>
      <c r="G2276" s="2">
        <f t="shared" ref="G2276:G2339" si="213">E2276-F2276</f>
        <v>3.5479438000662972E-2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45618</v>
      </c>
      <c r="B2277" s="6">
        <f>TITRES_STAT!D2280</f>
        <v>7.17</v>
      </c>
      <c r="C2277" s="2">
        <f t="shared" si="210"/>
        <v>7.2372958163504508</v>
      </c>
      <c r="D2277" s="2">
        <f t="shared" si="212"/>
        <v>7.304153723440912</v>
      </c>
      <c r="E2277" s="2">
        <f t="shared" si="211"/>
        <v>-6.6857907090461133E-2</v>
      </c>
      <c r="F2277" s="2">
        <f t="shared" ref="F2277:F2340" si="215">(E2277*(2/(10)))+((1-(2/10))*F2276)</f>
        <v>-0.12603881341296333</v>
      </c>
      <c r="G2277" s="2">
        <f t="shared" si="213"/>
        <v>5.9180906322502197E-2</v>
      </c>
      <c r="H2277" s="2" t="str">
        <f t="shared" si="214"/>
        <v>Sell</v>
      </c>
    </row>
    <row r="2278" spans="1:8" ht="13.5" x14ac:dyDescent="0.25">
      <c r="A2278" s="3">
        <f>TITRES_STAT!B2281</f>
        <v>45621</v>
      </c>
      <c r="B2278" s="6">
        <f>TITRES_STAT!D2281</f>
        <v>7.02</v>
      </c>
      <c r="C2278" s="2">
        <f t="shared" si="210"/>
        <v>7.2777118446042275</v>
      </c>
      <c r="D2278" s="2">
        <f t="shared" si="212"/>
        <v>7.2831052994823251</v>
      </c>
      <c r="E2278" s="2">
        <f t="shared" si="211"/>
        <v>-5.3934548780976144E-3</v>
      </c>
      <c r="F2278" s="2">
        <f t="shared" si="215"/>
        <v>-0.10190974170599019</v>
      </c>
      <c r="G2278" s="2">
        <f t="shared" si="213"/>
        <v>9.6516286827892581E-2</v>
      </c>
      <c r="H2278" s="2" t="str">
        <f t="shared" si="214"/>
        <v>Sell</v>
      </c>
    </row>
    <row r="2279" spans="1:8" ht="13.5" x14ac:dyDescent="0.25">
      <c r="A2279" s="3">
        <f>TITRES_STAT!B2282</f>
        <v>45622</v>
      </c>
      <c r="B2279" s="6">
        <f>TITRES_STAT!D2282</f>
        <v>7.02</v>
      </c>
      <c r="C2279" s="2">
        <f t="shared" si="210"/>
        <v>7.3119100223574236</v>
      </c>
      <c r="D2279" s="2">
        <f t="shared" si="212"/>
        <v>7.2636160180391895</v>
      </c>
      <c r="E2279" s="2">
        <f t="shared" si="211"/>
        <v>4.8294004318234052E-2</v>
      </c>
      <c r="F2279" s="2">
        <f t="shared" si="215"/>
        <v>-7.186899250114534E-2</v>
      </c>
      <c r="G2279" s="2">
        <f t="shared" si="213"/>
        <v>0.12016299681937939</v>
      </c>
      <c r="H2279" s="2" t="str">
        <f t="shared" si="214"/>
        <v>Sell</v>
      </c>
    </row>
    <row r="2280" spans="1:8" ht="13.5" x14ac:dyDescent="0.25">
      <c r="A2280" s="3">
        <f>TITRES_STAT!B2283</f>
        <v>45623</v>
      </c>
      <c r="B2280" s="6">
        <f>TITRES_STAT!D2283</f>
        <v>7.01</v>
      </c>
      <c r="C2280" s="2">
        <f t="shared" si="210"/>
        <v>7.3408469419947435</v>
      </c>
      <c r="D2280" s="2">
        <f t="shared" si="212"/>
        <v>7.2448296463325832</v>
      </c>
      <c r="E2280" s="2">
        <f t="shared" si="211"/>
        <v>9.6017295662160329E-2</v>
      </c>
      <c r="F2280" s="2">
        <f t="shared" si="215"/>
        <v>-3.8291734868484209E-2</v>
      </c>
      <c r="G2280" s="2">
        <f t="shared" si="213"/>
        <v>0.13430903053064452</v>
      </c>
      <c r="H2280" s="2" t="str">
        <f t="shared" si="214"/>
        <v>Sell</v>
      </c>
    </row>
    <row r="2281" spans="1:8" ht="13.5" x14ac:dyDescent="0.25">
      <c r="A2281" s="3">
        <f>TITRES_STAT!B2284</f>
        <v>45624</v>
      </c>
      <c r="B2281" s="6">
        <f>TITRES_STAT!D2284</f>
        <v>7.01</v>
      </c>
      <c r="C2281" s="2">
        <f t="shared" si="210"/>
        <v>7.3653320278417063</v>
      </c>
      <c r="D2281" s="2">
        <f t="shared" si="212"/>
        <v>7.2274348577153553</v>
      </c>
      <c r="E2281" s="2">
        <f t="shared" si="211"/>
        <v>0.13789717012635094</v>
      </c>
      <c r="F2281" s="2">
        <f t="shared" si="215"/>
        <v>-3.0539538695171786E-3</v>
      </c>
      <c r="G2281" s="2">
        <f t="shared" si="213"/>
        <v>0.14095112399586812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6">
        <f>TITRES_STAT!D2285</f>
        <v>7.01</v>
      </c>
      <c r="C2282" s="2">
        <f t="shared" si="210"/>
        <v>7.3860501774045213</v>
      </c>
      <c r="D2282" s="2">
        <f t="shared" si="212"/>
        <v>7.2113285719586626</v>
      </c>
      <c r="E2282" s="2">
        <f t="shared" si="211"/>
        <v>0.17472160544585869</v>
      </c>
      <c r="F2282" s="2">
        <f t="shared" si="215"/>
        <v>3.2501157993557996E-2</v>
      </c>
      <c r="G2282" s="2">
        <f t="shared" si="213"/>
        <v>0.1422204474523007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6">
        <f>TITRES_STAT!D2286</f>
        <v>7.01</v>
      </c>
      <c r="C2283" s="2">
        <f t="shared" si="210"/>
        <v>7.4035809193422875</v>
      </c>
      <c r="D2283" s="2">
        <f t="shared" si="212"/>
        <v>7.1964153444061694</v>
      </c>
      <c r="E2283" s="2">
        <f t="shared" si="211"/>
        <v>0.20716557493611809</v>
      </c>
      <c r="F2283" s="2">
        <f t="shared" si="215"/>
        <v>6.7434041382070015E-2</v>
      </c>
      <c r="G2283" s="2">
        <f t="shared" si="213"/>
        <v>0.13973153355404808</v>
      </c>
      <c r="H2283" s="2" t="str">
        <f t="shared" si="214"/>
        <v>Sell</v>
      </c>
    </row>
    <row r="2284" spans="1:8" ht="13.5" x14ac:dyDescent="0.25">
      <c r="A2284" s="3">
        <f>TITRES_STAT!B2287</f>
        <v>45629</v>
      </c>
      <c r="B2284" s="6">
        <f>TITRES_STAT!D2287</f>
        <v>6.99</v>
      </c>
      <c r="C2284" s="2">
        <f t="shared" si="210"/>
        <v>7.4184146240588591</v>
      </c>
      <c r="D2284" s="2">
        <f t="shared" si="212"/>
        <v>7.1811253188946012</v>
      </c>
      <c r="E2284" s="2">
        <f t="shared" si="211"/>
        <v>0.23728930516425795</v>
      </c>
      <c r="F2284" s="2">
        <f t="shared" si="215"/>
        <v>0.10140509413850761</v>
      </c>
      <c r="G2284" s="2">
        <f t="shared" si="213"/>
        <v>0.13588421102575032</v>
      </c>
      <c r="H2284" s="2" t="str">
        <f t="shared" si="214"/>
        <v>Sell</v>
      </c>
    </row>
    <row r="2285" spans="1:8" ht="13.5" x14ac:dyDescent="0.25">
      <c r="A2285" s="3">
        <f>TITRES_STAT!B2288</f>
        <v>45630</v>
      </c>
      <c r="B2285" s="6">
        <f>TITRES_STAT!D2288</f>
        <v>7.01</v>
      </c>
      <c r="C2285" s="2">
        <f t="shared" si="210"/>
        <v>7.4309662203574964</v>
      </c>
      <c r="D2285" s="2">
        <f t="shared" si="212"/>
        <v>7.1684493693468534</v>
      </c>
      <c r="E2285" s="2">
        <f t="shared" si="211"/>
        <v>0.26251685101064304</v>
      </c>
      <c r="F2285" s="2">
        <f t="shared" si="215"/>
        <v>0.13362744551293471</v>
      </c>
      <c r="G2285" s="2">
        <f t="shared" si="213"/>
        <v>0.12888940549770833</v>
      </c>
      <c r="H2285" s="2" t="str">
        <f t="shared" si="214"/>
        <v>Sell</v>
      </c>
    </row>
    <row r="2286" spans="1:8" ht="13.5" x14ac:dyDescent="0.25">
      <c r="A2286" s="3">
        <f>TITRES_STAT!B2289</f>
        <v>45631</v>
      </c>
      <c r="B2286" s="6">
        <f>TITRES_STAT!D2289</f>
        <v>7.01</v>
      </c>
      <c r="C2286" s="2">
        <f t="shared" si="210"/>
        <v>7.3908175710717279</v>
      </c>
      <c r="D2286" s="2">
        <f t="shared" si="212"/>
        <v>7.1567123790248646</v>
      </c>
      <c r="E2286" s="2">
        <f t="shared" si="211"/>
        <v>0.23410519204686331</v>
      </c>
      <c r="F2286" s="2">
        <f t="shared" si="215"/>
        <v>0.15372299481972043</v>
      </c>
      <c r="G2286" s="2">
        <f t="shared" si="213"/>
        <v>8.0382197227142876E-2</v>
      </c>
      <c r="H2286" s="2" t="str">
        <f t="shared" si="214"/>
        <v>Sell</v>
      </c>
    </row>
    <row r="2287" spans="1:8" ht="13.5" x14ac:dyDescent="0.25">
      <c r="A2287" s="3">
        <f>TITRES_STAT!B2290</f>
        <v>45632</v>
      </c>
      <c r="B2287" s="6">
        <f>TITRES_STAT!D2290</f>
        <v>7.01</v>
      </c>
      <c r="C2287" s="2">
        <f t="shared" si="210"/>
        <v>7.3568456370606929</v>
      </c>
      <c r="D2287" s="2">
        <f t="shared" si="212"/>
        <v>7.1458447953933932</v>
      </c>
      <c r="E2287" s="2">
        <f t="shared" si="211"/>
        <v>0.21100084166729971</v>
      </c>
      <c r="F2287" s="2">
        <f t="shared" si="215"/>
        <v>0.16517856418923629</v>
      </c>
      <c r="G2287" s="2">
        <f t="shared" si="213"/>
        <v>4.5822277478063417E-2</v>
      </c>
      <c r="H2287" s="2" t="str">
        <f t="shared" si="214"/>
        <v>Sell</v>
      </c>
    </row>
    <row r="2288" spans="1:8" ht="13.5" x14ac:dyDescent="0.25">
      <c r="A2288" s="3">
        <f>TITRES_STAT!B2291</f>
        <v>45635</v>
      </c>
      <c r="B2288" s="6">
        <f>TITRES_STAT!D2291</f>
        <v>7.01</v>
      </c>
      <c r="C2288" s="2">
        <f t="shared" si="210"/>
        <v>7.3050232313590477</v>
      </c>
      <c r="D2288" s="2">
        <f t="shared" si="212"/>
        <v>7.1357822179568453</v>
      </c>
      <c r="E2288" s="2">
        <f t="shared" si="211"/>
        <v>0.16924101340220243</v>
      </c>
      <c r="F2288" s="2">
        <f t="shared" si="215"/>
        <v>0.16599105403182951</v>
      </c>
      <c r="G2288" s="2">
        <f t="shared" si="213"/>
        <v>3.2499593703729235E-3</v>
      </c>
      <c r="H2288" s="2" t="str">
        <f t="shared" si="214"/>
        <v>Sell</v>
      </c>
    </row>
    <row r="2289" spans="1:8" ht="13.5" x14ac:dyDescent="0.25">
      <c r="A2289" s="3">
        <f>TITRES_STAT!B2292</f>
        <v>45636</v>
      </c>
      <c r="B2289" s="6">
        <f>TITRES_STAT!D2292</f>
        <v>7.01</v>
      </c>
      <c r="C2289" s="2">
        <f t="shared" si="210"/>
        <v>7.2611735034576554</v>
      </c>
      <c r="D2289" s="2">
        <f t="shared" si="212"/>
        <v>7.1264650166267085</v>
      </c>
      <c r="E2289" s="2">
        <f t="shared" si="211"/>
        <v>0.13470848683094694</v>
      </c>
      <c r="F2289" s="2">
        <f t="shared" si="215"/>
        <v>0.15973454059165301</v>
      </c>
      <c r="G2289" s="2">
        <f t="shared" si="213"/>
        <v>-2.5026053760706074E-2</v>
      </c>
      <c r="H2289" s="2" t="str">
        <f t="shared" si="214"/>
        <v>Hold</v>
      </c>
    </row>
    <row r="2290" spans="1:8" ht="13.5" x14ac:dyDescent="0.25">
      <c r="A2290" s="3">
        <f>TITRES_STAT!B2293</f>
        <v>45637</v>
      </c>
      <c r="B2290" s="6">
        <f>TITRES_STAT!D2293</f>
        <v>7.01</v>
      </c>
      <c r="C2290" s="2">
        <f t="shared" si="210"/>
        <v>7.2225314260026314</v>
      </c>
      <c r="D2290" s="2">
        <f t="shared" si="212"/>
        <v>7.1178379783580636</v>
      </c>
      <c r="E2290" s="2">
        <f t="shared" si="211"/>
        <v>0.10469344764456778</v>
      </c>
      <c r="F2290" s="2">
        <f t="shared" si="215"/>
        <v>0.14872632200223598</v>
      </c>
      <c r="G2290" s="2">
        <f t="shared" si="213"/>
        <v>-4.40328743576682E-2</v>
      </c>
      <c r="H2290" s="2" t="str">
        <f t="shared" si="214"/>
        <v>Hold</v>
      </c>
    </row>
    <row r="2291" spans="1:8" ht="13.5" x14ac:dyDescent="0.25">
      <c r="A2291" s="3">
        <f>TITRES_STAT!B2294</f>
        <v>45638</v>
      </c>
      <c r="B2291" s="6">
        <f>TITRES_STAT!D2294</f>
        <v>7.01</v>
      </c>
      <c r="C2291" s="2">
        <f t="shared" si="210"/>
        <v>7.1898342835406881</v>
      </c>
      <c r="D2291" s="2">
        <f t="shared" si="212"/>
        <v>7.1098499799611705</v>
      </c>
      <c r="E2291" s="2">
        <f t="shared" si="211"/>
        <v>7.9984303579517579E-2</v>
      </c>
      <c r="F2291" s="2">
        <f t="shared" si="215"/>
        <v>0.13497791831769229</v>
      </c>
      <c r="G2291" s="2">
        <f t="shared" si="213"/>
        <v>-5.4993614738174712E-2</v>
      </c>
      <c r="H2291" s="2" t="str">
        <f t="shared" si="214"/>
        <v>Hold</v>
      </c>
    </row>
    <row r="2292" spans="1:8" ht="13.5" x14ac:dyDescent="0.25">
      <c r="A2292" s="3">
        <f>TITRES_STAT!B2295</f>
        <v>45639</v>
      </c>
      <c r="B2292" s="6">
        <f>TITRES_STAT!D2295</f>
        <v>7.01</v>
      </c>
      <c r="C2292" s="2">
        <f t="shared" si="210"/>
        <v>7.1621674706882743</v>
      </c>
      <c r="D2292" s="2">
        <f t="shared" si="212"/>
        <v>7.1024536851492321</v>
      </c>
      <c r="E2292" s="2">
        <f t="shared" si="211"/>
        <v>5.9713785539042163E-2</v>
      </c>
      <c r="F2292" s="2">
        <f t="shared" si="215"/>
        <v>0.11992509176196228</v>
      </c>
      <c r="G2292" s="2">
        <f t="shared" si="213"/>
        <v>-6.0211306222920119E-2</v>
      </c>
      <c r="H2292" s="2" t="str">
        <f t="shared" si="214"/>
        <v>Hold</v>
      </c>
    </row>
    <row r="2293" spans="1:8" ht="13.5" x14ac:dyDescent="0.25">
      <c r="A2293" s="3">
        <f>TITRES_STAT!B2296</f>
        <v>45642</v>
      </c>
      <c r="B2293" s="6">
        <f>TITRES_STAT!D2296</f>
        <v>7.01</v>
      </c>
      <c r="C2293" s="2">
        <f t="shared" si="210"/>
        <v>7.1387570905823861</v>
      </c>
      <c r="D2293" s="2">
        <f t="shared" si="212"/>
        <v>7.0956052640270668</v>
      </c>
      <c r="E2293" s="2">
        <f t="shared" si="211"/>
        <v>4.3151826555319239E-2</v>
      </c>
      <c r="F2293" s="2">
        <f t="shared" si="215"/>
        <v>0.10457043872063368</v>
      </c>
      <c r="G2293" s="2">
        <f t="shared" si="213"/>
        <v>-6.141861216531444E-2</v>
      </c>
      <c r="H2293" s="2" t="str">
        <f t="shared" si="214"/>
        <v>Hold</v>
      </c>
    </row>
    <row r="2294" spans="1:8" ht="13.5" x14ac:dyDescent="0.25">
      <c r="A2294" s="3">
        <f>TITRES_STAT!B2297</f>
        <v>45644</v>
      </c>
      <c r="B2294" s="6">
        <f>TITRES_STAT!D2297</f>
        <v>7.01</v>
      </c>
      <c r="C2294" s="2">
        <f t="shared" si="210"/>
        <v>7.1158713843389414</v>
      </c>
      <c r="D2294" s="2">
        <f t="shared" si="212"/>
        <v>7.0892641333583954</v>
      </c>
      <c r="E2294" s="2">
        <f t="shared" si="211"/>
        <v>2.6607250980545949E-2</v>
      </c>
      <c r="F2294" s="2">
        <f t="shared" si="215"/>
        <v>8.8977801172616139E-2</v>
      </c>
      <c r="G2294" s="2">
        <f t="shared" si="213"/>
        <v>-6.237055019207019E-2</v>
      </c>
      <c r="H2294" s="2" t="str">
        <f t="shared" si="214"/>
        <v>Hold</v>
      </c>
    </row>
    <row r="2295" spans="1:8" ht="13.5" x14ac:dyDescent="0.25">
      <c r="A2295" s="3">
        <f>TITRES_STAT!B2298</f>
        <v>45645</v>
      </c>
      <c r="B2295" s="6">
        <f>TITRES_STAT!D2298</f>
        <v>7.01</v>
      </c>
      <c r="C2295" s="2">
        <f t="shared" si="210"/>
        <v>7.0995834790560268</v>
      </c>
      <c r="D2295" s="2">
        <f t="shared" si="212"/>
        <v>7.0833927160725887</v>
      </c>
      <c r="E2295" s="2">
        <f t="shared" si="211"/>
        <v>1.6190762983438134E-2</v>
      </c>
      <c r="F2295" s="2">
        <f t="shared" si="215"/>
        <v>7.4420393534780541E-2</v>
      </c>
      <c r="G2295" s="2">
        <f t="shared" si="213"/>
        <v>-5.8229630551342407E-2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6">
        <f>TITRES_STAT!D2299</f>
        <v>7.32</v>
      </c>
      <c r="C2296" s="2">
        <f t="shared" si="210"/>
        <v>7.0858014053550997</v>
      </c>
      <c r="D2296" s="2">
        <f t="shared" si="212"/>
        <v>7.1009191815486936</v>
      </c>
      <c r="E2296" s="2">
        <f t="shared" si="211"/>
        <v>-1.511777619359389E-2</v>
      </c>
      <c r="F2296" s="2">
        <f t="shared" si="215"/>
        <v>5.6512759589105656E-2</v>
      </c>
      <c r="G2296" s="2">
        <f t="shared" si="213"/>
        <v>-7.1630535782699539E-2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6">
        <f>TITRES_STAT!D2300</f>
        <v>7.32</v>
      </c>
      <c r="C2297" s="2">
        <f t="shared" si="210"/>
        <v>7.0741396506850842</v>
      </c>
      <c r="D2297" s="2">
        <f t="shared" si="212"/>
        <v>7.1171473903228648</v>
      </c>
      <c r="E2297" s="2">
        <f t="shared" si="211"/>
        <v>-4.3007739637780595E-2</v>
      </c>
      <c r="F2297" s="2">
        <f t="shared" si="215"/>
        <v>3.6608659743728414E-2</v>
      </c>
      <c r="G2297" s="2">
        <f t="shared" si="213"/>
        <v>-7.9616399381509009E-2</v>
      </c>
      <c r="H2297" s="2" t="str">
        <f t="shared" si="214"/>
        <v>Hold</v>
      </c>
    </row>
    <row r="2298" spans="1:8" ht="13.5" x14ac:dyDescent="0.25">
      <c r="A2298" s="3">
        <f>TITRES_STAT!B2301</f>
        <v>45650</v>
      </c>
      <c r="B2298" s="6">
        <f>TITRES_STAT!D2301</f>
        <v>7.32</v>
      </c>
      <c r="C2298" s="2">
        <f t="shared" si="210"/>
        <v>7.0642720121181481</v>
      </c>
      <c r="D2298" s="2">
        <f t="shared" si="212"/>
        <v>7.1321735095582088</v>
      </c>
      <c r="E2298" s="2">
        <f t="shared" si="211"/>
        <v>-6.7901497440060687E-2</v>
      </c>
      <c r="F2298" s="2">
        <f t="shared" si="215"/>
        <v>1.5706628306970595E-2</v>
      </c>
      <c r="G2298" s="2">
        <f t="shared" si="213"/>
        <v>-8.3608125747031276E-2</v>
      </c>
      <c r="H2298" s="2" t="str">
        <f t="shared" si="214"/>
        <v>Hold</v>
      </c>
    </row>
    <row r="2299" spans="1:8" ht="13.5" x14ac:dyDescent="0.25">
      <c r="A2299" s="3">
        <f>TITRES_STAT!B2302</f>
        <v>45651</v>
      </c>
      <c r="B2299" s="6">
        <f>TITRES_STAT!D2302</f>
        <v>7.32</v>
      </c>
      <c r="C2299" s="2">
        <f t="shared" si="210"/>
        <v>7.0559224717922788</v>
      </c>
      <c r="D2299" s="2">
        <f t="shared" si="212"/>
        <v>7.1460865829242675</v>
      </c>
      <c r="E2299" s="2">
        <f t="shared" si="211"/>
        <v>-9.0164111131988633E-2</v>
      </c>
      <c r="F2299" s="2">
        <f t="shared" si="215"/>
        <v>-5.467519580821251E-3</v>
      </c>
      <c r="G2299" s="2">
        <f t="shared" si="213"/>
        <v>-8.4696591551167377E-2</v>
      </c>
      <c r="H2299" s="2" t="str">
        <f t="shared" si="214"/>
        <v>Hold</v>
      </c>
    </row>
    <row r="2300" spans="1:8" ht="13.5" x14ac:dyDescent="0.25">
      <c r="A2300" s="3">
        <f>TITRES_STAT!B2303</f>
        <v>45652</v>
      </c>
      <c r="B2300" s="6">
        <f>TITRES_STAT!D2303</f>
        <v>7.32</v>
      </c>
      <c r="C2300" s="2">
        <f t="shared" si="210"/>
        <v>7.0488574761319285</v>
      </c>
      <c r="D2300" s="2">
        <f t="shared" si="212"/>
        <v>7.1589690582632102</v>
      </c>
      <c r="E2300" s="2">
        <f t="shared" si="211"/>
        <v>-0.11011158213128169</v>
      </c>
      <c r="F2300" s="2">
        <f t="shared" si="215"/>
        <v>-2.6396332090913341E-2</v>
      </c>
      <c r="G2300" s="2">
        <f t="shared" si="213"/>
        <v>-8.3715250040368352E-2</v>
      </c>
      <c r="H2300" s="2" t="str">
        <f t="shared" si="214"/>
        <v>Hold</v>
      </c>
    </row>
    <row r="2301" spans="1:8" ht="13.5" x14ac:dyDescent="0.25">
      <c r="A2301" s="3">
        <f>TITRES_STAT!B2304</f>
        <v>45653</v>
      </c>
      <c r="B2301" s="6">
        <f>TITRES_STAT!D2304</f>
        <v>7.32</v>
      </c>
      <c r="C2301" s="2">
        <f t="shared" si="210"/>
        <v>7.0428794028808621</v>
      </c>
      <c r="D2301" s="2">
        <f t="shared" si="212"/>
        <v>7.1708972761696383</v>
      </c>
      <c r="E2301" s="2">
        <f t="shared" si="211"/>
        <v>-0.12801787328877623</v>
      </c>
      <c r="F2301" s="2">
        <f t="shared" si="215"/>
        <v>-4.6720640330485924E-2</v>
      </c>
      <c r="G2301" s="2">
        <f t="shared" si="213"/>
        <v>-8.1297232958290305E-2</v>
      </c>
      <c r="H2301" s="2" t="str">
        <f t="shared" si="214"/>
        <v>Hold</v>
      </c>
    </row>
    <row r="2302" spans="1:8" ht="13.5" x14ac:dyDescent="0.25">
      <c r="A2302" s="3">
        <f>TITRES_STAT!B2305</f>
        <v>45656</v>
      </c>
      <c r="B2302" s="6">
        <f>TITRES_STAT!D2305</f>
        <v>7</v>
      </c>
      <c r="C2302" s="2">
        <f t="shared" si="210"/>
        <v>7.0378210332068836</v>
      </c>
      <c r="D2302" s="2">
        <f t="shared" si="212"/>
        <v>7.1582382186755904</v>
      </c>
      <c r="E2302" s="2">
        <f t="shared" si="211"/>
        <v>-0.12041718546870683</v>
      </c>
      <c r="F2302" s="2">
        <f t="shared" si="215"/>
        <v>-6.1459949358130109E-2</v>
      </c>
      <c r="G2302" s="2">
        <f t="shared" si="213"/>
        <v>-5.8957236110576725E-2</v>
      </c>
      <c r="H2302" s="2" t="str">
        <f t="shared" si="214"/>
        <v>Hold</v>
      </c>
    </row>
    <row r="2303" spans="1:8" ht="13.5" x14ac:dyDescent="0.25">
      <c r="A2303" s="3">
        <f>TITRES_STAT!B2306</f>
        <v>45657</v>
      </c>
      <c r="B2303" s="6">
        <f>TITRES_STAT!D2306</f>
        <v>6.99</v>
      </c>
      <c r="C2303" s="2">
        <f t="shared" si="210"/>
        <v>7.0335408742519778</v>
      </c>
      <c r="D2303" s="2">
        <f t="shared" si="212"/>
        <v>7.145776128403325</v>
      </c>
      <c r="E2303" s="2">
        <f t="shared" si="211"/>
        <v>-0.11223525415134716</v>
      </c>
      <c r="F2303" s="2">
        <f t="shared" si="215"/>
        <v>-7.1615010316773531E-2</v>
      </c>
      <c r="G2303" s="2">
        <f t="shared" si="213"/>
        <v>-4.0620243834573633E-2</v>
      </c>
      <c r="H2303" s="2" t="str">
        <f t="shared" si="214"/>
        <v>Hold</v>
      </c>
    </row>
    <row r="2304" spans="1:8" ht="13.5" x14ac:dyDescent="0.25">
      <c r="A2304" s="3">
        <f>TITRES_STAT!B2307</f>
        <v>45659</v>
      </c>
      <c r="B2304" s="6">
        <f>TITRES_STAT!D2307</f>
        <v>7</v>
      </c>
      <c r="C2304" s="2">
        <f t="shared" si="210"/>
        <v>7.0299192012901353</v>
      </c>
      <c r="D2304" s="2">
        <f t="shared" si="212"/>
        <v>7.1349778966697448</v>
      </c>
      <c r="E2304" s="2">
        <f t="shared" si="211"/>
        <v>-0.10505869537960955</v>
      </c>
      <c r="F2304" s="2">
        <f t="shared" si="215"/>
        <v>-7.8303747329340728E-2</v>
      </c>
      <c r="G2304" s="2">
        <f t="shared" si="213"/>
        <v>-2.6754948050268818E-2</v>
      </c>
      <c r="H2304" s="2" t="str">
        <f t="shared" si="214"/>
        <v>Hold</v>
      </c>
    </row>
    <row r="2305" spans="1:8" ht="13.5" x14ac:dyDescent="0.25">
      <c r="A2305" s="3">
        <f>TITRES_STAT!B2308</f>
        <v>45660</v>
      </c>
      <c r="B2305" s="6">
        <f>TITRES_STAT!D2308</f>
        <v>7</v>
      </c>
      <c r="C2305" s="2">
        <f t="shared" si="210"/>
        <v>7.0268547087839606</v>
      </c>
      <c r="D2305" s="2">
        <f t="shared" si="212"/>
        <v>7.1249795339534669</v>
      </c>
      <c r="E2305" s="2">
        <f t="shared" si="211"/>
        <v>-9.812482516950638E-2</v>
      </c>
      <c r="F2305" s="2">
        <f t="shared" si="215"/>
        <v>-8.226796289737387E-2</v>
      </c>
      <c r="G2305" s="2">
        <f t="shared" si="213"/>
        <v>-1.585686227213251E-2</v>
      </c>
      <c r="H2305" s="2" t="str">
        <f t="shared" si="214"/>
        <v>Hold</v>
      </c>
    </row>
    <row r="2306" spans="1:8" ht="13.5" x14ac:dyDescent="0.25">
      <c r="A2306" s="3">
        <f>TITRES_STAT!B2309</f>
        <v>45663</v>
      </c>
      <c r="B2306" s="6">
        <f>TITRES_STAT!D2309</f>
        <v>7</v>
      </c>
      <c r="C2306" s="2">
        <f t="shared" si="210"/>
        <v>7.0719539843556589</v>
      </c>
      <c r="D2306" s="2">
        <f t="shared" si="212"/>
        <v>7.1157217906976546</v>
      </c>
      <c r="E2306" s="2">
        <f t="shared" si="211"/>
        <v>-4.376780634199573E-2</v>
      </c>
      <c r="F2306" s="2">
        <f t="shared" si="215"/>
        <v>-7.4567931586298236E-2</v>
      </c>
      <c r="G2306" s="2">
        <f t="shared" si="213"/>
        <v>3.0800125244302506E-2</v>
      </c>
      <c r="H2306" s="2" t="str">
        <f t="shared" si="214"/>
        <v>Sell</v>
      </c>
    </row>
    <row r="2307" spans="1:8" ht="13.5" x14ac:dyDescent="0.25">
      <c r="A2307" s="3">
        <f>TITRES_STAT!B2310</f>
        <v>45664</v>
      </c>
      <c r="B2307" s="6">
        <f>TITRES_STAT!D2310</f>
        <v>7.01</v>
      </c>
      <c r="C2307" s="2">
        <f t="shared" si="210"/>
        <v>7.1101149098394032</v>
      </c>
      <c r="D2307" s="2">
        <f t="shared" si="212"/>
        <v>7.1078905469422731</v>
      </c>
      <c r="E2307" s="2">
        <f t="shared" si="211"/>
        <v>2.2243628971301277E-3</v>
      </c>
      <c r="F2307" s="2">
        <f t="shared" si="215"/>
        <v>-5.9209472689612568E-2</v>
      </c>
      <c r="G2307" s="2">
        <f t="shared" si="213"/>
        <v>6.1433835586742695E-2</v>
      </c>
      <c r="H2307" s="2" t="str">
        <f t="shared" si="214"/>
        <v>Sell</v>
      </c>
    </row>
    <row r="2308" spans="1:8" ht="13.5" x14ac:dyDescent="0.25">
      <c r="A2308" s="3">
        <f>TITRES_STAT!B2311</f>
        <v>45665</v>
      </c>
      <c r="B2308" s="6">
        <f>TITRES_STAT!D2311</f>
        <v>7.01</v>
      </c>
      <c r="C2308" s="2">
        <f t="shared" si="210"/>
        <v>7.1424049237102638</v>
      </c>
      <c r="D2308" s="2">
        <f t="shared" si="212"/>
        <v>7.1006393953169198</v>
      </c>
      <c r="E2308" s="2">
        <f t="shared" si="211"/>
        <v>4.176552839334402E-2</v>
      </c>
      <c r="F2308" s="2">
        <f t="shared" si="215"/>
        <v>-3.9014472473021256E-2</v>
      </c>
      <c r="G2308" s="2">
        <f t="shared" si="213"/>
        <v>8.0780000866365276E-2</v>
      </c>
      <c r="H2308" s="2" t="str">
        <f t="shared" si="214"/>
        <v>Sell</v>
      </c>
    </row>
    <row r="2309" spans="1:8" ht="13.5" x14ac:dyDescent="0.25">
      <c r="A2309" s="3">
        <f>TITRES_STAT!B2312</f>
        <v>45666</v>
      </c>
      <c r="B2309" s="6">
        <f>TITRES_STAT!D2312</f>
        <v>7.01</v>
      </c>
      <c r="C2309" s="2">
        <f t="shared" si="210"/>
        <v>7.1697272431394534</v>
      </c>
      <c r="D2309" s="2">
        <f t="shared" si="212"/>
        <v>7.0939253660341848</v>
      </c>
      <c r="E2309" s="2">
        <f t="shared" si="211"/>
        <v>7.5801877105268645E-2</v>
      </c>
      <c r="F2309" s="2">
        <f t="shared" si="215"/>
        <v>-1.6051202557363274E-2</v>
      </c>
      <c r="G2309" s="2">
        <f t="shared" si="213"/>
        <v>9.1853079662631926E-2</v>
      </c>
      <c r="H2309" s="2" t="str">
        <f t="shared" si="214"/>
        <v>Sell</v>
      </c>
    </row>
    <row r="2310" spans="1:8" ht="13.5" x14ac:dyDescent="0.25">
      <c r="A2310" s="3">
        <f>TITRES_STAT!B2313</f>
        <v>45667</v>
      </c>
      <c r="B2310" s="6">
        <f>TITRES_STAT!D2313</f>
        <v>7.01</v>
      </c>
      <c r="C2310" s="2">
        <f t="shared" si="210"/>
        <v>7.1928461288103067</v>
      </c>
      <c r="D2310" s="2">
        <f t="shared" si="212"/>
        <v>7.0877086722538749</v>
      </c>
      <c r="E2310" s="2">
        <f t="shared" si="211"/>
        <v>0.10513745655643181</v>
      </c>
      <c r="F2310" s="2">
        <f t="shared" si="215"/>
        <v>8.1865292653957433E-3</v>
      </c>
      <c r="G2310" s="2">
        <f t="shared" si="213"/>
        <v>9.6950927291036063E-2</v>
      </c>
      <c r="H2310" s="2" t="str">
        <f t="shared" si="214"/>
        <v>Sell</v>
      </c>
    </row>
    <row r="2311" spans="1:8" ht="13.5" x14ac:dyDescent="0.25">
      <c r="A2311" s="3">
        <f>TITRES_STAT!B2314</f>
        <v>45670</v>
      </c>
      <c r="B2311" s="6">
        <f>TITRES_STAT!D2314</f>
        <v>7</v>
      </c>
      <c r="C2311" s="2">
        <f t="shared" si="210"/>
        <v>7.2124082628394905</v>
      </c>
      <c r="D2311" s="2">
        <f t="shared" si="212"/>
        <v>7.0812117335684022</v>
      </c>
      <c r="E2311" s="2">
        <f t="shared" si="211"/>
        <v>0.13119652927108838</v>
      </c>
      <c r="F2311" s="2">
        <f t="shared" si="215"/>
        <v>3.2788529266534271E-2</v>
      </c>
      <c r="G2311" s="2">
        <f t="shared" si="213"/>
        <v>9.8408000004554103E-2</v>
      </c>
      <c r="H2311" s="2" t="str">
        <f t="shared" si="214"/>
        <v>Sell</v>
      </c>
    </row>
    <row r="2312" spans="1:8" ht="13.5" x14ac:dyDescent="0.25">
      <c r="A2312" s="3">
        <f>TITRES_STAT!B2315</f>
        <v>45671</v>
      </c>
      <c r="B2312" s="6">
        <f>TITRES_STAT!D2315</f>
        <v>7.3</v>
      </c>
      <c r="C2312" s="2">
        <f t="shared" si="210"/>
        <v>7.1797300685564913</v>
      </c>
      <c r="D2312" s="2">
        <f t="shared" si="212"/>
        <v>7.097418271822594</v>
      </c>
      <c r="E2312" s="2">
        <f t="shared" si="211"/>
        <v>8.2311796733897324E-2</v>
      </c>
      <c r="F2312" s="2">
        <f t="shared" si="215"/>
        <v>4.2693182760006887E-2</v>
      </c>
      <c r="G2312" s="2">
        <f t="shared" si="213"/>
        <v>3.9618613973890437E-2</v>
      </c>
      <c r="H2312" s="2" t="str">
        <f t="shared" si="214"/>
        <v>Sell</v>
      </c>
    </row>
    <row r="2313" spans="1:8" ht="13.5" x14ac:dyDescent="0.25">
      <c r="A2313" s="3">
        <f>TITRES_STAT!B2316</f>
        <v>45672</v>
      </c>
      <c r="B2313" s="6">
        <f>TITRES_STAT!D2316</f>
        <v>7.55</v>
      </c>
      <c r="C2313" s="2">
        <f t="shared" si="210"/>
        <v>7.1505408272401088</v>
      </c>
      <c r="D2313" s="2">
        <f t="shared" si="212"/>
        <v>7.1309428442801801</v>
      </c>
      <c r="E2313" s="2">
        <f t="shared" si="211"/>
        <v>1.959798295992865E-2</v>
      </c>
      <c r="F2313" s="2">
        <f t="shared" si="215"/>
        <v>3.8074142799991238E-2</v>
      </c>
      <c r="G2313" s="2">
        <f t="shared" si="213"/>
        <v>-1.8476159840062588E-2</v>
      </c>
      <c r="H2313" s="2" t="str">
        <f t="shared" si="214"/>
        <v>Hold</v>
      </c>
    </row>
    <row r="2314" spans="1:8" ht="13.5" x14ac:dyDescent="0.25">
      <c r="A2314" s="3">
        <f>TITRES_STAT!B2317</f>
        <v>45673</v>
      </c>
      <c r="B2314" s="6">
        <f>TITRES_STAT!D2317</f>
        <v>7.55</v>
      </c>
      <c r="C2314" s="2">
        <f t="shared" si="210"/>
        <v>7.1273806999724005</v>
      </c>
      <c r="D2314" s="2">
        <f t="shared" si="212"/>
        <v>7.1619841150742412</v>
      </c>
      <c r="E2314" s="2">
        <f t="shared" si="211"/>
        <v>-3.4603415101840618E-2</v>
      </c>
      <c r="F2314" s="2">
        <f t="shared" si="215"/>
        <v>2.3538631219624868E-2</v>
      </c>
      <c r="G2314" s="2">
        <f t="shared" si="213"/>
        <v>-5.8142046321465482E-2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6">
        <f>TITRES_STAT!D2318</f>
        <v>7.55</v>
      </c>
      <c r="C2315" s="2">
        <f t="shared" si="210"/>
        <v>7.1077836692074161</v>
      </c>
      <c r="D2315" s="2">
        <f t="shared" si="212"/>
        <v>7.1907260324761495</v>
      </c>
      <c r="E2315" s="2">
        <f t="shared" si="211"/>
        <v>-8.2942363268733388E-2</v>
      </c>
      <c r="F2315" s="2">
        <f t="shared" si="215"/>
        <v>2.2424323219532166E-3</v>
      </c>
      <c r="G2315" s="2">
        <f t="shared" si="213"/>
        <v>-8.5184795590686604E-2</v>
      </c>
      <c r="H2315" s="2" t="str">
        <f t="shared" si="214"/>
        <v>Hold</v>
      </c>
    </row>
    <row r="2316" spans="1:8" ht="13.5" x14ac:dyDescent="0.25">
      <c r="A2316" s="3">
        <f>TITRES_STAT!B2319</f>
        <v>45677</v>
      </c>
      <c r="B2316" s="6">
        <f>TITRES_STAT!D2319</f>
        <v>7.55</v>
      </c>
      <c r="C2316" s="2">
        <f t="shared" si="210"/>
        <v>7.0912015662524297</v>
      </c>
      <c r="D2316" s="2">
        <f t="shared" si="212"/>
        <v>7.2173389189593982</v>
      </c>
      <c r="E2316" s="2">
        <f t="shared" si="211"/>
        <v>-0.12613735270696846</v>
      </c>
      <c r="F2316" s="2">
        <f t="shared" si="215"/>
        <v>-2.3433524683831121E-2</v>
      </c>
      <c r="G2316" s="2">
        <f t="shared" si="213"/>
        <v>-0.10270382802313735</v>
      </c>
      <c r="H2316" s="2" t="str">
        <f t="shared" si="214"/>
        <v>Hold</v>
      </c>
    </row>
    <row r="2317" spans="1:8" ht="13.5" x14ac:dyDescent="0.25">
      <c r="A2317" s="3">
        <f>TITRES_STAT!B2320</f>
        <v>45678</v>
      </c>
      <c r="B2317" s="6">
        <f>TITRES_STAT!D2320</f>
        <v>7.22</v>
      </c>
      <c r="C2317" s="2">
        <f t="shared" si="210"/>
        <v>7.0787090175982099</v>
      </c>
      <c r="D2317" s="2">
        <f t="shared" si="212"/>
        <v>7.2175360360735166</v>
      </c>
      <c r="E2317" s="2">
        <f t="shared" si="211"/>
        <v>-0.13882701847530665</v>
      </c>
      <c r="F2317" s="2">
        <f t="shared" si="215"/>
        <v>-4.651222344212623E-2</v>
      </c>
      <c r="G2317" s="2">
        <f t="shared" si="213"/>
        <v>-9.2314795033180422E-2</v>
      </c>
      <c r="H2317" s="2" t="str">
        <f t="shared" si="214"/>
        <v>Hold</v>
      </c>
    </row>
    <row r="2318" spans="1:8" ht="13.5" x14ac:dyDescent="0.25">
      <c r="A2318" s="3">
        <f>TITRES_STAT!B2321</f>
        <v>45679</v>
      </c>
      <c r="B2318" s="6">
        <f>TITRES_STAT!D2321</f>
        <v>7</v>
      </c>
      <c r="C2318" s="2">
        <f t="shared" si="210"/>
        <v>7.0681383995061777</v>
      </c>
      <c r="D2318" s="2">
        <f t="shared" si="212"/>
        <v>7.2014222556236263</v>
      </c>
      <c r="E2318" s="2">
        <f t="shared" si="211"/>
        <v>-0.13328385611744853</v>
      </c>
      <c r="F2318" s="2">
        <f t="shared" si="215"/>
        <v>-6.3866549977190684E-2</v>
      </c>
      <c r="G2318" s="2">
        <f t="shared" si="213"/>
        <v>-6.9417306140257845E-2</v>
      </c>
      <c r="H2318" s="2" t="str">
        <f t="shared" si="214"/>
        <v>Hold</v>
      </c>
    </row>
    <row r="2319" spans="1:8" ht="13.5" x14ac:dyDescent="0.25">
      <c r="A2319" s="3">
        <f>TITRES_STAT!B2322</f>
        <v>45680</v>
      </c>
      <c r="B2319" s="6">
        <f>TITRES_STAT!D2322</f>
        <v>7</v>
      </c>
      <c r="C2319" s="2">
        <f t="shared" ref="C2319:C2382" si="216">$C$4*B2309+C2318*(1-$C$4)</f>
        <v>7.0591940303513807</v>
      </c>
      <c r="D2319" s="2">
        <f t="shared" si="212"/>
        <v>7.1865020885403945</v>
      </c>
      <c r="E2319" s="2">
        <f t="shared" si="211"/>
        <v>-0.12730805818901381</v>
      </c>
      <c r="F2319" s="2">
        <f t="shared" si="215"/>
        <v>-7.6554851619555317E-2</v>
      </c>
      <c r="G2319" s="2">
        <f t="shared" si="213"/>
        <v>-5.0753206569458489E-2</v>
      </c>
      <c r="H2319" s="2" t="str">
        <f t="shared" si="214"/>
        <v>Hold</v>
      </c>
    </row>
    <row r="2320" spans="1:8" ht="13.5" x14ac:dyDescent="0.25">
      <c r="A2320" s="3">
        <f>TITRES_STAT!B2323</f>
        <v>45681</v>
      </c>
      <c r="B2320" s="6">
        <f>TITRES_STAT!D2323</f>
        <v>7.01</v>
      </c>
      <c r="C2320" s="2">
        <f t="shared" si="216"/>
        <v>7.05162571798963</v>
      </c>
      <c r="D2320" s="2">
        <f t="shared" si="212"/>
        <v>7.1734278597596246</v>
      </c>
      <c r="E2320" s="2">
        <f t="shared" si="211"/>
        <v>-0.1218021417699946</v>
      </c>
      <c r="F2320" s="2">
        <f t="shared" si="215"/>
        <v>-8.5604309649643176E-2</v>
      </c>
      <c r="G2320" s="2">
        <f t="shared" si="213"/>
        <v>-3.6197832120351423E-2</v>
      </c>
      <c r="H2320" s="2" t="str">
        <f t="shared" si="214"/>
        <v>Hold</v>
      </c>
    </row>
    <row r="2321" spans="1:8" ht="13.5" x14ac:dyDescent="0.25">
      <c r="A2321" s="3">
        <f>TITRES_STAT!B2324</f>
        <v>45684</v>
      </c>
      <c r="B2321" s="6">
        <f>TITRES_STAT!D2324</f>
        <v>7</v>
      </c>
      <c r="C2321" s="2">
        <f t="shared" si="216"/>
        <v>7.0436832998373795</v>
      </c>
      <c r="D2321" s="2">
        <f t="shared" si="212"/>
        <v>7.1605813516292818</v>
      </c>
      <c r="E2321" s="2">
        <f t="shared" si="211"/>
        <v>-0.11689805179190227</v>
      </c>
      <c r="F2321" s="2">
        <f t="shared" si="215"/>
        <v>-9.1863058078095E-2</v>
      </c>
      <c r="G2321" s="2">
        <f t="shared" si="213"/>
        <v>-2.5034993713807269E-2</v>
      </c>
      <c r="H2321" s="2" t="str">
        <f t="shared" si="214"/>
        <v>Hold</v>
      </c>
    </row>
    <row r="2322" spans="1:8" ht="13.5" x14ac:dyDescent="0.25">
      <c r="A2322" s="3">
        <f>TITRES_STAT!B2325</f>
        <v>45685</v>
      </c>
      <c r="B2322" s="6">
        <f>TITRES_STAT!D2325</f>
        <v>7</v>
      </c>
      <c r="C2322" s="2">
        <f t="shared" si="216"/>
        <v>7.0831166383239363</v>
      </c>
      <c r="D2322" s="2">
        <f t="shared" si="212"/>
        <v>7.1486864366937795</v>
      </c>
      <c r="E2322" s="2">
        <f t="shared" si="211"/>
        <v>-6.5569798369843113E-2</v>
      </c>
      <c r="F2322" s="2">
        <f t="shared" si="215"/>
        <v>-8.6604406136444628E-2</v>
      </c>
      <c r="G2322" s="2">
        <f t="shared" si="213"/>
        <v>2.1034607766601515E-2</v>
      </c>
      <c r="H2322" s="2" t="str">
        <f t="shared" si="214"/>
        <v>Sell</v>
      </c>
    </row>
    <row r="2323" spans="1:8" ht="13.5" x14ac:dyDescent="0.25">
      <c r="A2323" s="3">
        <f>TITRES_STAT!B2326</f>
        <v>45686</v>
      </c>
      <c r="B2323" s="6">
        <f>TITRES_STAT!D2326</f>
        <v>7</v>
      </c>
      <c r="C2323" s="2">
        <f t="shared" si="216"/>
        <v>7.1549448478125619</v>
      </c>
      <c r="D2323" s="2">
        <f t="shared" si="212"/>
        <v>7.1376726265683139</v>
      </c>
      <c r="E2323" s="2">
        <f t="shared" si="211"/>
        <v>1.7272221244247987E-2</v>
      </c>
      <c r="F2323" s="2">
        <f t="shared" si="215"/>
        <v>-6.5829080660306113E-2</v>
      </c>
      <c r="G2323" s="2">
        <f t="shared" si="213"/>
        <v>8.3101301904554101E-2</v>
      </c>
      <c r="H2323" s="2" t="str">
        <f t="shared" si="214"/>
        <v>Sell</v>
      </c>
    </row>
    <row r="2324" spans="1:8" ht="13.5" x14ac:dyDescent="0.25">
      <c r="A2324" s="3">
        <f>TITRES_STAT!B2327</f>
        <v>45687</v>
      </c>
      <c r="B2324" s="6">
        <f>TITRES_STAT!D2327</f>
        <v>7</v>
      </c>
      <c r="C2324" s="2">
        <f t="shared" si="216"/>
        <v>7.2157225635337063</v>
      </c>
      <c r="D2324" s="2">
        <f t="shared" si="212"/>
        <v>7.1274746542299203</v>
      </c>
      <c r="E2324" s="2">
        <f t="shared" si="211"/>
        <v>8.824790930378601E-2</v>
      </c>
      <c r="F2324" s="2">
        <f t="shared" si="215"/>
        <v>-3.5013682667487694E-2</v>
      </c>
      <c r="G2324" s="2">
        <f t="shared" si="213"/>
        <v>0.1232615919712737</v>
      </c>
      <c r="H2324" s="2" t="str">
        <f t="shared" si="214"/>
        <v>Sell</v>
      </c>
    </row>
    <row r="2325" spans="1:8" ht="13.5" x14ac:dyDescent="0.25">
      <c r="A2325" s="3">
        <f>TITRES_STAT!B2328</f>
        <v>45688</v>
      </c>
      <c r="B2325" s="6">
        <f>TITRES_STAT!D2328</f>
        <v>7</v>
      </c>
      <c r="C2325" s="2">
        <f t="shared" si="216"/>
        <v>7.2671498614515979</v>
      </c>
      <c r="D2325" s="2">
        <f t="shared" si="212"/>
        <v>7.1180320872499259</v>
      </c>
      <c r="E2325" s="2">
        <f t="shared" si="211"/>
        <v>0.14911777420167205</v>
      </c>
      <c r="F2325" s="2">
        <f t="shared" si="215"/>
        <v>1.8126087063442542E-3</v>
      </c>
      <c r="G2325" s="2">
        <f t="shared" si="213"/>
        <v>0.14730516549532779</v>
      </c>
      <c r="H2325" s="2" t="str">
        <f t="shared" si="214"/>
        <v>Sell</v>
      </c>
    </row>
    <row r="2326" spans="1:8" ht="13.5" x14ac:dyDescent="0.25">
      <c r="A2326" s="3">
        <f>TITRES_STAT!B2329</f>
        <v>45691</v>
      </c>
      <c r="B2326" s="6">
        <f>TITRES_STAT!D2329</f>
        <v>7</v>
      </c>
      <c r="C2326" s="2">
        <f t="shared" si="216"/>
        <v>7.310665267382122</v>
      </c>
      <c r="D2326" s="2">
        <f t="shared" si="212"/>
        <v>7.1092889696758572</v>
      </c>
      <c r="E2326" s="2">
        <f t="shared" si="211"/>
        <v>0.20137629770626475</v>
      </c>
      <c r="F2326" s="2">
        <f t="shared" si="215"/>
        <v>4.1725346506328358E-2</v>
      </c>
      <c r="G2326" s="2">
        <f t="shared" si="213"/>
        <v>0.15965095119993639</v>
      </c>
      <c r="H2326" s="2" t="str">
        <f t="shared" si="214"/>
        <v>Sell</v>
      </c>
    </row>
    <row r="2327" spans="1:8" ht="13.5" x14ac:dyDescent="0.25">
      <c r="A2327" s="3">
        <f>TITRES_STAT!B2330</f>
        <v>45692</v>
      </c>
      <c r="B2327" s="6">
        <f>TITRES_STAT!D2330</f>
        <v>7</v>
      </c>
      <c r="C2327" s="2">
        <f t="shared" si="216"/>
        <v>7.2967167647079494</v>
      </c>
      <c r="D2327" s="2">
        <f t="shared" si="212"/>
        <v>7.1011934904406084</v>
      </c>
      <c r="E2327" s="2">
        <f t="shared" si="211"/>
        <v>0.19552327426734095</v>
      </c>
      <c r="F2327" s="2">
        <f t="shared" si="215"/>
        <v>7.2484932058530877E-2</v>
      </c>
      <c r="G2327" s="2">
        <f t="shared" si="213"/>
        <v>0.12303834220881008</v>
      </c>
      <c r="H2327" s="2" t="str">
        <f t="shared" si="214"/>
        <v>Sell</v>
      </c>
    </row>
    <row r="2328" spans="1:8" ht="13.5" x14ac:dyDescent="0.25">
      <c r="A2328" s="3">
        <f>TITRES_STAT!B2331</f>
        <v>45693</v>
      </c>
      <c r="B2328" s="6">
        <f>TITRES_STAT!D2331</f>
        <v>7.01</v>
      </c>
      <c r="C2328" s="2">
        <f t="shared" si="216"/>
        <v>7.2510680316759579</v>
      </c>
      <c r="D2328" s="2">
        <f t="shared" si="212"/>
        <v>7.0944384170746373</v>
      </c>
      <c r="E2328" s="2">
        <f t="shared" si="211"/>
        <v>0.15662961460132063</v>
      </c>
      <c r="F2328" s="2">
        <f t="shared" si="215"/>
        <v>8.9313868567088839E-2</v>
      </c>
      <c r="G2328" s="2">
        <f t="shared" si="213"/>
        <v>6.7315746034231794E-2</v>
      </c>
      <c r="H2328" s="2" t="str">
        <f t="shared" si="214"/>
        <v>Sell</v>
      </c>
    </row>
    <row r="2329" spans="1:8" ht="13.5" x14ac:dyDescent="0.25">
      <c r="A2329" s="3">
        <f>TITRES_STAT!B2332</f>
        <v>45694</v>
      </c>
      <c r="B2329" s="6">
        <f>TITRES_STAT!D2332</f>
        <v>7.01</v>
      </c>
      <c r="C2329" s="2">
        <f t="shared" si="216"/>
        <v>7.2124421806488872</v>
      </c>
      <c r="D2329" s="2">
        <f t="shared" si="212"/>
        <v>7.0881837195135535</v>
      </c>
      <c r="E2329" s="2">
        <f t="shared" si="211"/>
        <v>0.12425846113533368</v>
      </c>
      <c r="F2329" s="2">
        <f t="shared" si="215"/>
        <v>9.6302787080737806E-2</v>
      </c>
      <c r="G2329" s="2">
        <f t="shared" si="213"/>
        <v>2.7955674054595869E-2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6">
        <f>TITRES_STAT!D2333</f>
        <v>7.01</v>
      </c>
      <c r="C2330" s="2">
        <f t="shared" si="216"/>
        <v>7.1812972297798279</v>
      </c>
      <c r="D2330" s="2">
        <f t="shared" si="212"/>
        <v>7.0823923328829199</v>
      </c>
      <c r="E2330" s="2">
        <f t="shared" si="211"/>
        <v>9.8904896896907957E-2</v>
      </c>
      <c r="F2330" s="2">
        <f t="shared" si="215"/>
        <v>9.6823209043971847E-2</v>
      </c>
      <c r="G2330" s="2">
        <f t="shared" si="213"/>
        <v>2.0816878529361094E-3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6">
        <f>TITRES_STAT!D2334</f>
        <v>7.01</v>
      </c>
      <c r="C2331" s="2">
        <f t="shared" si="216"/>
        <v>7.1534053482752391</v>
      </c>
      <c r="D2331" s="2">
        <f t="shared" si="212"/>
        <v>7.0770299378545554</v>
      </c>
      <c r="E2331" s="2">
        <f t="shared" si="211"/>
        <v>7.6375410420683743E-2</v>
      </c>
      <c r="F2331" s="2">
        <f t="shared" si="215"/>
        <v>9.2733649319314229E-2</v>
      </c>
      <c r="G2331" s="2">
        <f t="shared" si="213"/>
        <v>-1.6358238898630487E-2</v>
      </c>
      <c r="H2331" s="2" t="str">
        <f t="shared" si="214"/>
        <v>Hold</v>
      </c>
    </row>
    <row r="2332" spans="1:8" ht="13.5" x14ac:dyDescent="0.25">
      <c r="A2332" s="3">
        <f>TITRES_STAT!B2335</f>
        <v>45699</v>
      </c>
      <c r="B2332" s="6">
        <f>TITRES_STAT!D2335</f>
        <v>7.01</v>
      </c>
      <c r="C2332" s="2">
        <f t="shared" si="216"/>
        <v>7.1298045254636637</v>
      </c>
      <c r="D2332" s="2">
        <f t="shared" si="212"/>
        <v>7.0720647572727362</v>
      </c>
      <c r="E2332" s="2">
        <f t="shared" ref="E2332:E2395" si="217">C2332-D2332</f>
        <v>5.7739768190927521E-2</v>
      </c>
      <c r="F2332" s="2">
        <f t="shared" si="215"/>
        <v>8.5734873093636893E-2</v>
      </c>
      <c r="G2332" s="2">
        <f t="shared" si="213"/>
        <v>-2.7995104902709372E-2</v>
      </c>
      <c r="H2332" s="2" t="str">
        <f t="shared" si="214"/>
        <v>Hold</v>
      </c>
    </row>
    <row r="2333" spans="1:8" ht="13.5" x14ac:dyDescent="0.25">
      <c r="A2333" s="3">
        <f>TITRES_STAT!B2336</f>
        <v>45700</v>
      </c>
      <c r="B2333" s="6">
        <f>TITRES_STAT!D2336</f>
        <v>7.01</v>
      </c>
      <c r="C2333" s="2">
        <f t="shared" si="216"/>
        <v>7.1098345984692539</v>
      </c>
      <c r="D2333" s="2">
        <f t="shared" ref="D2333:D2396" si="218">$D$4*B2333+(1-$D$4)*D2332</f>
        <v>7.0674673678451265</v>
      </c>
      <c r="E2333" s="2">
        <f t="shared" si="217"/>
        <v>4.2367230624127394E-2</v>
      </c>
      <c r="F2333" s="2">
        <f t="shared" si="215"/>
        <v>7.7061344599735002E-2</v>
      </c>
      <c r="G2333" s="2">
        <f t="shared" si="213"/>
        <v>-3.4694113975607607E-2</v>
      </c>
      <c r="H2333" s="2" t="str">
        <f t="shared" si="214"/>
        <v>Hold</v>
      </c>
    </row>
    <row r="2334" spans="1:8" ht="13.5" x14ac:dyDescent="0.25">
      <c r="A2334" s="3">
        <f>TITRES_STAT!B2337</f>
        <v>45701</v>
      </c>
      <c r="B2334" s="6">
        <f>TITRES_STAT!D2337</f>
        <v>7.01</v>
      </c>
      <c r="C2334" s="2">
        <f t="shared" si="216"/>
        <v>7.0929369679355219</v>
      </c>
      <c r="D2334" s="2">
        <f t="shared" si="218"/>
        <v>7.0632105257825248</v>
      </c>
      <c r="E2334" s="2">
        <f t="shared" si="217"/>
        <v>2.9726442152997024E-2</v>
      </c>
      <c r="F2334" s="2">
        <f t="shared" si="215"/>
        <v>6.7594364110387412E-2</v>
      </c>
      <c r="G2334" s="2">
        <f t="shared" si="213"/>
        <v>-3.7867921957390388E-2</v>
      </c>
      <c r="H2334" s="2" t="str">
        <f t="shared" si="214"/>
        <v>Hold</v>
      </c>
    </row>
    <row r="2335" spans="1:8" ht="13.5" x14ac:dyDescent="0.25">
      <c r="A2335" s="3">
        <f>TITRES_STAT!B2338</f>
        <v>45702</v>
      </c>
      <c r="B2335" s="6">
        <f>TITRES_STAT!D2338</f>
        <v>7.01</v>
      </c>
      <c r="C2335" s="2">
        <f t="shared" si="216"/>
        <v>7.078638972868518</v>
      </c>
      <c r="D2335" s="2">
        <f t="shared" si="218"/>
        <v>7.0592690053541896</v>
      </c>
      <c r="E2335" s="2">
        <f t="shared" si="217"/>
        <v>1.9369967514328401E-2</v>
      </c>
      <c r="F2335" s="2">
        <f t="shared" si="215"/>
        <v>5.7949484791175614E-2</v>
      </c>
      <c r="G2335" s="2">
        <f t="shared" si="213"/>
        <v>-3.8579517276847212E-2</v>
      </c>
      <c r="H2335" s="2" t="str">
        <f t="shared" si="214"/>
        <v>Hold</v>
      </c>
    </row>
    <row r="2336" spans="1:8" ht="13.5" x14ac:dyDescent="0.25">
      <c r="A2336" s="3">
        <f>TITRES_STAT!B2339</f>
        <v>45705</v>
      </c>
      <c r="B2336" s="6">
        <f>TITRES_STAT!D2339</f>
        <v>7</v>
      </c>
      <c r="C2336" s="2">
        <f t="shared" si="216"/>
        <v>7.0665406693502852</v>
      </c>
      <c r="D2336" s="2">
        <f t="shared" si="218"/>
        <v>7.0548787086612865</v>
      </c>
      <c r="E2336" s="2">
        <f t="shared" si="217"/>
        <v>1.1661960688998718E-2</v>
      </c>
      <c r="F2336" s="2">
        <f t="shared" si="215"/>
        <v>4.8691979970740241E-2</v>
      </c>
      <c r="G2336" s="2">
        <f t="shared" si="213"/>
        <v>-3.7030019281741523E-2</v>
      </c>
      <c r="H2336" s="2" t="str">
        <f t="shared" si="214"/>
        <v>Hold</v>
      </c>
    </row>
    <row r="2337" spans="1:8" ht="13.5" x14ac:dyDescent="0.25">
      <c r="A2337" s="3">
        <f>TITRES_STAT!B2340</f>
        <v>45706</v>
      </c>
      <c r="B2337" s="6">
        <f>TITRES_STAT!D2340</f>
        <v>7</v>
      </c>
      <c r="C2337" s="2">
        <f t="shared" si="216"/>
        <v>7.0563036432963955</v>
      </c>
      <c r="D2337" s="2">
        <f t="shared" si="218"/>
        <v>7.0508136191308202</v>
      </c>
      <c r="E2337" s="2">
        <f t="shared" si="217"/>
        <v>5.4900241655753135E-3</v>
      </c>
      <c r="F2337" s="2">
        <f t="shared" si="215"/>
        <v>4.0051588809707259E-2</v>
      </c>
      <c r="G2337" s="2">
        <f t="shared" si="213"/>
        <v>-3.4561564644131945E-2</v>
      </c>
      <c r="H2337" s="2" t="str">
        <f t="shared" si="214"/>
        <v>Hold</v>
      </c>
    </row>
    <row r="2338" spans="1:8" ht="13.5" x14ac:dyDescent="0.25">
      <c r="A2338" s="3">
        <f>TITRES_STAT!B2341</f>
        <v>45707</v>
      </c>
      <c r="B2338" s="6">
        <f>TITRES_STAT!D2341</f>
        <v>7</v>
      </c>
      <c r="C2338" s="2">
        <f t="shared" si="216"/>
        <v>7.0491800058661802</v>
      </c>
      <c r="D2338" s="2">
        <f t="shared" si="218"/>
        <v>7.0470496473433517</v>
      </c>
      <c r="E2338" s="2">
        <f t="shared" si="217"/>
        <v>2.1303585228285016E-3</v>
      </c>
      <c r="F2338" s="2">
        <f t="shared" si="215"/>
        <v>3.2467342752331506E-2</v>
      </c>
      <c r="G2338" s="2">
        <f t="shared" si="213"/>
        <v>-3.0336984229503004E-2</v>
      </c>
      <c r="H2338" s="2" t="str">
        <f t="shared" si="214"/>
        <v>Hold</v>
      </c>
    </row>
    <row r="2339" spans="1:8" ht="13.5" x14ac:dyDescent="0.25">
      <c r="A2339" s="3">
        <f>TITRES_STAT!B2342</f>
        <v>45708</v>
      </c>
      <c r="B2339" s="6">
        <f>TITRES_STAT!D2342</f>
        <v>7</v>
      </c>
      <c r="C2339" s="2">
        <f t="shared" si="216"/>
        <v>7.0431523126559981</v>
      </c>
      <c r="D2339" s="2">
        <f t="shared" si="218"/>
        <v>7.0435644882808806</v>
      </c>
      <c r="E2339" s="2">
        <f t="shared" si="217"/>
        <v>-4.1217562488249371E-4</v>
      </c>
      <c r="F2339" s="2">
        <f t="shared" si="215"/>
        <v>2.5891439076888706E-2</v>
      </c>
      <c r="G2339" s="2">
        <f t="shared" si="213"/>
        <v>-2.63036147017712E-2</v>
      </c>
      <c r="H2339" s="2" t="str">
        <f t="shared" si="214"/>
        <v>Hold</v>
      </c>
    </row>
    <row r="2340" spans="1:8" ht="13.5" x14ac:dyDescent="0.25">
      <c r="A2340" s="3">
        <f>TITRES_STAT!B2343</f>
        <v>45709</v>
      </c>
      <c r="B2340" s="6">
        <f>TITRES_STAT!D2343</f>
        <v>7</v>
      </c>
      <c r="C2340" s="2">
        <f t="shared" si="216"/>
        <v>7.0380519568627671</v>
      </c>
      <c r="D2340" s="2">
        <f t="shared" si="218"/>
        <v>7.0403374891489632</v>
      </c>
      <c r="E2340" s="2">
        <f t="shared" si="217"/>
        <v>-2.2855322861961014E-3</v>
      </c>
      <c r="F2340" s="2">
        <f t="shared" si="215"/>
        <v>2.0256044804271744E-2</v>
      </c>
      <c r="G2340" s="2">
        <f t="shared" ref="G2340:G2403" si="219">E2340-F2340</f>
        <v>-2.2541577090467845E-2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45712</v>
      </c>
      <c r="B2341" s="6">
        <f>TITRES_STAT!D2344</f>
        <v>7</v>
      </c>
      <c r="C2341" s="2">
        <f t="shared" si="216"/>
        <v>7.0337362711915716</v>
      </c>
      <c r="D2341" s="2">
        <f t="shared" si="218"/>
        <v>7.0373495269897806</v>
      </c>
      <c r="E2341" s="2">
        <f t="shared" si="217"/>
        <v>-3.6132557982089253E-3</v>
      </c>
      <c r="F2341" s="2">
        <f t="shared" ref="F2341:F2404" si="221">(E2341*(2/(10)))+((1-(2/10))*F2340)</f>
        <v>1.548218468377561E-2</v>
      </c>
      <c r="G2341" s="2">
        <f t="shared" si="219"/>
        <v>-1.9095440481984534E-2</v>
      </c>
      <c r="H2341" s="2" t="str">
        <f t="shared" si="220"/>
        <v>Hold</v>
      </c>
    </row>
    <row r="2342" spans="1:8" ht="13.5" x14ac:dyDescent="0.25">
      <c r="A2342" s="3">
        <f>TITRES_STAT!B2345</f>
        <v>45713</v>
      </c>
      <c r="B2342" s="6">
        <f>TITRES_STAT!D2345</f>
        <v>7.01</v>
      </c>
      <c r="C2342" s="2">
        <f t="shared" si="216"/>
        <v>7.0300845371620992</v>
      </c>
      <c r="D2342" s="2">
        <f t="shared" si="218"/>
        <v>7.0353236361016487</v>
      </c>
      <c r="E2342" s="2">
        <f t="shared" si="217"/>
        <v>-5.2390989395494358E-3</v>
      </c>
      <c r="F2342" s="2">
        <f t="shared" si="221"/>
        <v>1.1337927959110603E-2</v>
      </c>
      <c r="G2342" s="2">
        <f t="shared" si="219"/>
        <v>-1.6577026898660037E-2</v>
      </c>
      <c r="H2342" s="2" t="str">
        <f t="shared" si="220"/>
        <v>Hold</v>
      </c>
    </row>
    <row r="2343" spans="1:8" ht="13.5" x14ac:dyDescent="0.25">
      <c r="A2343" s="3">
        <f>TITRES_STAT!B2346</f>
        <v>45714</v>
      </c>
      <c r="B2343" s="6">
        <f>TITRES_STAT!D2346</f>
        <v>7.1</v>
      </c>
      <c r="C2343" s="2">
        <f t="shared" si="216"/>
        <v>7.0269946083679296</v>
      </c>
      <c r="D2343" s="2">
        <f t="shared" si="218"/>
        <v>7.0401144778718976</v>
      </c>
      <c r="E2343" s="2">
        <f t="shared" si="217"/>
        <v>-1.311986950396804E-2</v>
      </c>
      <c r="F2343" s="2">
        <f t="shared" si="221"/>
        <v>6.4463684664948749E-3</v>
      </c>
      <c r="G2343" s="2">
        <f t="shared" si="219"/>
        <v>-1.9566237970462915E-2</v>
      </c>
      <c r="H2343" s="2" t="str">
        <f t="shared" si="220"/>
        <v>Hold</v>
      </c>
    </row>
    <row r="2344" spans="1:8" ht="13.5" x14ac:dyDescent="0.25">
      <c r="A2344" s="3">
        <f>TITRES_STAT!B2347</f>
        <v>45715</v>
      </c>
      <c r="B2344" s="6">
        <f>TITRES_STAT!D2347</f>
        <v>6.88</v>
      </c>
      <c r="C2344" s="2">
        <f t="shared" si="216"/>
        <v>7.0243800532344016</v>
      </c>
      <c r="D2344" s="2">
        <f t="shared" si="218"/>
        <v>7.0282541461776828</v>
      </c>
      <c r="E2344" s="2">
        <f t="shared" si="217"/>
        <v>-3.8740929432812266E-3</v>
      </c>
      <c r="F2344" s="2">
        <f t="shared" si="221"/>
        <v>4.3822761845396553E-3</v>
      </c>
      <c r="G2344" s="2">
        <f t="shared" si="219"/>
        <v>-8.2563691278208819E-3</v>
      </c>
      <c r="H2344" s="2" t="str">
        <f t="shared" si="220"/>
        <v>Hold</v>
      </c>
    </row>
    <row r="2345" spans="1:8" ht="13.5" x14ac:dyDescent="0.25">
      <c r="A2345" s="3">
        <f>TITRES_STAT!B2348</f>
        <v>45716</v>
      </c>
      <c r="B2345" s="6">
        <f>TITRES_STAT!D2348</f>
        <v>7.1</v>
      </c>
      <c r="C2345" s="2">
        <f t="shared" si="216"/>
        <v>7.022167737352186</v>
      </c>
      <c r="D2345" s="2">
        <f t="shared" si="218"/>
        <v>7.0335686538682252</v>
      </c>
      <c r="E2345" s="2">
        <f t="shared" si="217"/>
        <v>-1.1400916516039139E-2</v>
      </c>
      <c r="F2345" s="2">
        <f t="shared" si="221"/>
        <v>1.2256376444238965E-3</v>
      </c>
      <c r="G2345" s="2">
        <f t="shared" si="219"/>
        <v>-1.2626554160463035E-2</v>
      </c>
      <c r="H2345" s="2" t="str">
        <f t="shared" si="220"/>
        <v>Hold</v>
      </c>
    </row>
    <row r="2346" spans="1:8" ht="13.5" x14ac:dyDescent="0.25">
      <c r="A2346" s="3">
        <f>TITRES_STAT!B2349</f>
        <v>45719</v>
      </c>
      <c r="B2346" s="6">
        <f>TITRES_STAT!D2349</f>
        <v>7.1</v>
      </c>
      <c r="C2346" s="2">
        <f t="shared" si="216"/>
        <v>7.0187573162210803</v>
      </c>
      <c r="D2346" s="2">
        <f t="shared" si="218"/>
        <v>7.0384894943224312</v>
      </c>
      <c r="E2346" s="2">
        <f t="shared" si="217"/>
        <v>-1.9732178101350861E-2</v>
      </c>
      <c r="F2346" s="2">
        <f t="shared" si="221"/>
        <v>-2.9659255047310555E-3</v>
      </c>
      <c r="G2346" s="2">
        <f t="shared" si="219"/>
        <v>-1.6766252596619804E-2</v>
      </c>
      <c r="H2346" s="2" t="str">
        <f t="shared" si="220"/>
        <v>Hold</v>
      </c>
    </row>
    <row r="2347" spans="1:8" ht="13.5" x14ac:dyDescent="0.25">
      <c r="A2347" s="3">
        <f>TITRES_STAT!B2350</f>
        <v>45720</v>
      </c>
      <c r="B2347" s="6">
        <f>TITRES_STAT!D2350</f>
        <v>7.1</v>
      </c>
      <c r="C2347" s="2">
        <f t="shared" si="216"/>
        <v>7.0158715752639917</v>
      </c>
      <c r="D2347" s="2">
        <f t="shared" si="218"/>
        <v>7.0430458280763251</v>
      </c>
      <c r="E2347" s="2">
        <f t="shared" si="217"/>
        <v>-2.7174252812333322E-2</v>
      </c>
      <c r="F2347" s="2">
        <f t="shared" si="221"/>
        <v>-7.807590966251509E-3</v>
      </c>
      <c r="G2347" s="2">
        <f t="shared" si="219"/>
        <v>-1.9366661846081813E-2</v>
      </c>
      <c r="H2347" s="2" t="str">
        <f t="shared" si="220"/>
        <v>Hold</v>
      </c>
    </row>
    <row r="2348" spans="1:8" ht="13.5" x14ac:dyDescent="0.25">
      <c r="A2348" s="3">
        <f>TITRES_STAT!B2351</f>
        <v>45721</v>
      </c>
      <c r="B2348" s="6">
        <f>TITRES_STAT!D2351</f>
        <v>7.1</v>
      </c>
      <c r="C2348" s="2">
        <f t="shared" si="216"/>
        <v>7.0134297944541473</v>
      </c>
      <c r="D2348" s="2">
        <f t="shared" si="218"/>
        <v>7.0472646556262273</v>
      </c>
      <c r="E2348" s="2">
        <f t="shared" si="217"/>
        <v>-3.3834861172080011E-2</v>
      </c>
      <c r="F2348" s="2">
        <f t="shared" si="221"/>
        <v>-1.301304500741721E-2</v>
      </c>
      <c r="G2348" s="2">
        <f t="shared" si="219"/>
        <v>-2.0821816164662801E-2</v>
      </c>
      <c r="H2348" s="2" t="str">
        <f t="shared" si="220"/>
        <v>Hold</v>
      </c>
    </row>
    <row r="2349" spans="1:8" ht="13.5" x14ac:dyDescent="0.25">
      <c r="A2349" s="3">
        <f>TITRES_STAT!B2352</f>
        <v>45722</v>
      </c>
      <c r="B2349" s="6">
        <f>TITRES_STAT!D2352</f>
        <v>7.1</v>
      </c>
      <c r="C2349" s="2">
        <f t="shared" si="216"/>
        <v>7.0113636722304324</v>
      </c>
      <c r="D2349" s="2">
        <f t="shared" si="218"/>
        <v>7.051170977431692</v>
      </c>
      <c r="E2349" s="2">
        <f t="shared" si="217"/>
        <v>-3.9807305201259524E-2</v>
      </c>
      <c r="F2349" s="2">
        <f t="shared" si="221"/>
        <v>-1.8371897046185675E-2</v>
      </c>
      <c r="G2349" s="2">
        <f t="shared" si="219"/>
        <v>-2.1435408155073849E-2</v>
      </c>
      <c r="H2349" s="2" t="str">
        <f t="shared" si="220"/>
        <v>Hold</v>
      </c>
    </row>
    <row r="2350" spans="1:8" ht="13.5" x14ac:dyDescent="0.25">
      <c r="A2350" s="3">
        <f>TITRES_STAT!B2353</f>
        <v>45723</v>
      </c>
      <c r="B2350" s="6">
        <f>TITRES_STAT!D2353</f>
        <v>6.89</v>
      </c>
      <c r="C2350" s="2">
        <f t="shared" si="216"/>
        <v>7.0096154149642125</v>
      </c>
      <c r="D2350" s="2">
        <f t="shared" si="218"/>
        <v>7.0392323865108253</v>
      </c>
      <c r="E2350" s="2">
        <f t="shared" si="217"/>
        <v>-2.9616971546612803E-2</v>
      </c>
      <c r="F2350" s="2">
        <f t="shared" si="221"/>
        <v>-2.0620911946271102E-2</v>
      </c>
      <c r="G2350" s="2">
        <f t="shared" si="219"/>
        <v>-8.9960596003417007E-3</v>
      </c>
      <c r="H2350" s="2" t="str">
        <f t="shared" si="220"/>
        <v>Hold</v>
      </c>
    </row>
    <row r="2351" spans="1:8" ht="13.5" x14ac:dyDescent="0.25">
      <c r="A2351" s="3">
        <f>TITRES_STAT!B2354</f>
        <v>45726</v>
      </c>
      <c r="B2351" s="6">
        <f>TITRES_STAT!D2354</f>
        <v>6.9</v>
      </c>
      <c r="C2351" s="2">
        <f t="shared" si="216"/>
        <v>7.0081361203543331</v>
      </c>
      <c r="D2351" s="2">
        <f t="shared" si="218"/>
        <v>7.0289188763989126</v>
      </c>
      <c r="E2351" s="2">
        <f t="shared" si="217"/>
        <v>-2.0782756044579465E-2</v>
      </c>
      <c r="F2351" s="2">
        <f t="shared" si="221"/>
        <v>-2.0653280765932775E-2</v>
      </c>
      <c r="G2351" s="2">
        <f t="shared" si="219"/>
        <v>-1.2947527864668948E-4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6">
        <f>TITRES_STAT!D2355</f>
        <v>6.77</v>
      </c>
      <c r="C2352" s="2">
        <f t="shared" si="216"/>
        <v>7.008422871069051</v>
      </c>
      <c r="D2352" s="2">
        <f t="shared" si="218"/>
        <v>7.0097397003693631</v>
      </c>
      <c r="E2352" s="2">
        <f t="shared" si="217"/>
        <v>-1.3168293003120723E-3</v>
      </c>
      <c r="F2352" s="2">
        <f t="shared" si="221"/>
        <v>-1.6785990472808637E-2</v>
      </c>
      <c r="G2352" s="2">
        <f t="shared" si="219"/>
        <v>1.5469161172496564E-2</v>
      </c>
      <c r="H2352" s="2" t="str">
        <f t="shared" si="220"/>
        <v>Sell</v>
      </c>
    </row>
    <row r="2353" spans="1:8" ht="13.5" x14ac:dyDescent="0.25">
      <c r="A2353" s="3">
        <f>TITRES_STAT!B2356</f>
        <v>45728</v>
      </c>
      <c r="B2353" s="6">
        <f>TITRES_STAT!D2356</f>
        <v>6.77</v>
      </c>
      <c r="C2353" s="2">
        <f t="shared" si="216"/>
        <v>7.0225116601353506</v>
      </c>
      <c r="D2353" s="2">
        <f t="shared" si="218"/>
        <v>6.9919812040457066</v>
      </c>
      <c r="E2353" s="2">
        <f t="shared" si="217"/>
        <v>3.0530456089643998E-2</v>
      </c>
      <c r="F2353" s="2">
        <f t="shared" si="221"/>
        <v>-7.3227011603181095E-3</v>
      </c>
      <c r="G2353" s="2">
        <f t="shared" si="219"/>
        <v>3.7853157249962105E-2</v>
      </c>
      <c r="H2353" s="2" t="str">
        <f t="shared" si="220"/>
        <v>Sell</v>
      </c>
    </row>
    <row r="2354" spans="1:8" ht="13.5" x14ac:dyDescent="0.25">
      <c r="A2354" s="3">
        <f>TITRES_STAT!B2357</f>
        <v>45729</v>
      </c>
      <c r="B2354" s="6">
        <f>TITRES_STAT!D2357</f>
        <v>6.77</v>
      </c>
      <c r="C2354" s="2">
        <f t="shared" si="216"/>
        <v>7.0005867893452969</v>
      </c>
      <c r="D2354" s="2">
        <f t="shared" si="218"/>
        <v>6.975538151894173</v>
      </c>
      <c r="E2354" s="2">
        <f t="shared" si="217"/>
        <v>2.5048637451123845E-2</v>
      </c>
      <c r="F2354" s="2">
        <f t="shared" si="221"/>
        <v>-8.4843343802971927E-4</v>
      </c>
      <c r="G2354" s="2">
        <f t="shared" si="219"/>
        <v>2.5897070889153564E-2</v>
      </c>
      <c r="H2354" s="2" t="str">
        <f t="shared" si="220"/>
        <v>Sell</v>
      </c>
    </row>
    <row r="2355" spans="1:8" ht="13.5" x14ac:dyDescent="0.25">
      <c r="A2355" s="3">
        <f>TITRES_STAT!B2358</f>
        <v>45730</v>
      </c>
      <c r="B2355" s="6">
        <f>TITRES_STAT!D2358</f>
        <v>6.77</v>
      </c>
      <c r="C2355" s="2">
        <f t="shared" si="216"/>
        <v>7.0158811294460204</v>
      </c>
      <c r="D2355" s="2">
        <f t="shared" si="218"/>
        <v>6.9603131036057153</v>
      </c>
      <c r="E2355" s="2">
        <f t="shared" si="217"/>
        <v>5.5568025840305069E-2</v>
      </c>
      <c r="F2355" s="2">
        <f t="shared" si="221"/>
        <v>1.0434858417637239E-2</v>
      </c>
      <c r="G2355" s="2">
        <f t="shared" si="219"/>
        <v>4.5133167422667833E-2</v>
      </c>
      <c r="H2355" s="2" t="str">
        <f t="shared" si="220"/>
        <v>Sell</v>
      </c>
    </row>
    <row r="2356" spans="1:8" ht="13.5" x14ac:dyDescent="0.25">
      <c r="A2356" s="3">
        <f>TITRES_STAT!B2359</f>
        <v>45733</v>
      </c>
      <c r="B2356" s="6">
        <f>TITRES_STAT!D2359</f>
        <v>6.77</v>
      </c>
      <c r="C2356" s="2">
        <f t="shared" si="216"/>
        <v>7.0288224941466328</v>
      </c>
      <c r="D2356" s="2">
        <f t="shared" si="218"/>
        <v>6.9462158366719589</v>
      </c>
      <c r="E2356" s="2">
        <f t="shared" si="217"/>
        <v>8.2606657474673995E-2</v>
      </c>
      <c r="F2356" s="2">
        <f t="shared" si="221"/>
        <v>2.4869218229044587E-2</v>
      </c>
      <c r="G2356" s="2">
        <f t="shared" si="219"/>
        <v>5.7737439245629407E-2</v>
      </c>
      <c r="H2356" s="2" t="str">
        <f t="shared" si="220"/>
        <v>Sell</v>
      </c>
    </row>
    <row r="2357" spans="1:8" ht="13.5" x14ac:dyDescent="0.25">
      <c r="A2357" s="3">
        <f>TITRES_STAT!B2360</f>
        <v>45734</v>
      </c>
      <c r="B2357" s="6">
        <f>TITRES_STAT!D2360</f>
        <v>6.77</v>
      </c>
      <c r="C2357" s="2">
        <f t="shared" si="216"/>
        <v>7.0397728796625358</v>
      </c>
      <c r="D2357" s="2">
        <f t="shared" si="218"/>
        <v>6.9331628117332951</v>
      </c>
      <c r="E2357" s="2">
        <f t="shared" si="217"/>
        <v>0.10661006792924077</v>
      </c>
      <c r="F2357" s="2">
        <f t="shared" si="221"/>
        <v>4.1217388169083824E-2</v>
      </c>
      <c r="G2357" s="2">
        <f t="shared" si="219"/>
        <v>6.5392679760156947E-2</v>
      </c>
      <c r="H2357" s="2" t="str">
        <f t="shared" si="220"/>
        <v>Sell</v>
      </c>
    </row>
    <row r="2358" spans="1:8" ht="13.5" x14ac:dyDescent="0.25">
      <c r="A2358" s="3">
        <f>TITRES_STAT!B2361</f>
        <v>45735</v>
      </c>
      <c r="B2358" s="6">
        <f>TITRES_STAT!D2361</f>
        <v>6.78</v>
      </c>
      <c r="C2358" s="2">
        <f t="shared" si="216"/>
        <v>7.0490385904836845</v>
      </c>
      <c r="D2358" s="2">
        <f t="shared" si="218"/>
        <v>6.9218174182715702</v>
      </c>
      <c r="E2358" s="2">
        <f t="shared" si="217"/>
        <v>0.12722117221211438</v>
      </c>
      <c r="F2358" s="2">
        <f t="shared" si="221"/>
        <v>5.8418144977689934E-2</v>
      </c>
      <c r="G2358" s="2">
        <f t="shared" si="219"/>
        <v>6.8803027234424441E-2</v>
      </c>
      <c r="H2358" s="2" t="str">
        <f t="shared" si="220"/>
        <v>Sell</v>
      </c>
    </row>
    <row r="2359" spans="1:8" ht="13.5" x14ac:dyDescent="0.25">
      <c r="A2359" s="3">
        <f>TITRES_STAT!B2362</f>
        <v>45737</v>
      </c>
      <c r="B2359" s="6">
        <f>TITRES_STAT!D2362</f>
        <v>6.78</v>
      </c>
      <c r="C2359" s="2">
        <f t="shared" si="216"/>
        <v>7.0568788073323478</v>
      </c>
      <c r="D2359" s="2">
        <f t="shared" si="218"/>
        <v>6.9113124243255282</v>
      </c>
      <c r="E2359" s="2">
        <f t="shared" si="217"/>
        <v>0.14556638300681968</v>
      </c>
      <c r="F2359" s="2">
        <f t="shared" si="221"/>
        <v>7.5847792583515886E-2</v>
      </c>
      <c r="G2359" s="2">
        <f t="shared" si="219"/>
        <v>6.9718590423303792E-2</v>
      </c>
      <c r="H2359" s="2" t="str">
        <f t="shared" si="220"/>
        <v>Sell</v>
      </c>
    </row>
    <row r="2360" spans="1:8" ht="13.5" x14ac:dyDescent="0.25">
      <c r="A2360" s="3">
        <f>TITRES_STAT!B2363</f>
        <v>45740</v>
      </c>
      <c r="B2360" s="6">
        <f>TITRES_STAT!D2363</f>
        <v>6.78</v>
      </c>
      <c r="C2360" s="2">
        <f t="shared" si="216"/>
        <v>7.031205144665833</v>
      </c>
      <c r="D2360" s="2">
        <f t="shared" si="218"/>
        <v>6.9015855780791933</v>
      </c>
      <c r="E2360" s="2">
        <f t="shared" si="217"/>
        <v>0.12961956658663976</v>
      </c>
      <c r="F2360" s="2">
        <f t="shared" si="221"/>
        <v>8.6602147384140668E-2</v>
      </c>
      <c r="G2360" s="2">
        <f t="shared" si="219"/>
        <v>4.3017419202499088E-2</v>
      </c>
      <c r="H2360" s="2" t="str">
        <f t="shared" si="220"/>
        <v>Sell</v>
      </c>
    </row>
    <row r="2361" spans="1:8" ht="13.5" x14ac:dyDescent="0.25">
      <c r="A2361" s="3">
        <f>TITRES_STAT!B2364</f>
        <v>45741</v>
      </c>
      <c r="B2361" s="6">
        <f>TITRES_STAT!D2364</f>
        <v>6.78</v>
      </c>
      <c r="C2361" s="2">
        <f t="shared" si="216"/>
        <v>7.0110197377941663</v>
      </c>
      <c r="D2361" s="2">
        <f t="shared" si="218"/>
        <v>6.8925792389622167</v>
      </c>
      <c r="E2361" s="2">
        <f t="shared" si="217"/>
        <v>0.11844049883194963</v>
      </c>
      <c r="F2361" s="2">
        <f t="shared" si="221"/>
        <v>9.2969817673702465E-2</v>
      </c>
      <c r="G2361" s="2">
        <f t="shared" si="219"/>
        <v>2.547068115824716E-2</v>
      </c>
      <c r="H2361" s="2" t="str">
        <f t="shared" si="220"/>
        <v>Sell</v>
      </c>
    </row>
    <row r="2362" spans="1:8" ht="13.5" x14ac:dyDescent="0.25">
      <c r="A2362" s="3">
        <f>TITRES_STAT!B2365</f>
        <v>45742</v>
      </c>
      <c r="B2362" s="6">
        <f>TITRES_STAT!D2365</f>
        <v>6.78</v>
      </c>
      <c r="C2362" s="2">
        <f t="shared" si="216"/>
        <v>6.9739397781335253</v>
      </c>
      <c r="D2362" s="2">
        <f t="shared" si="218"/>
        <v>6.8842400360761271</v>
      </c>
      <c r="E2362" s="2">
        <f t="shared" si="217"/>
        <v>8.9699742057398169E-2</v>
      </c>
      <c r="F2362" s="2">
        <f t="shared" si="221"/>
        <v>9.2315802550441611E-2</v>
      </c>
      <c r="G2362" s="2">
        <f t="shared" si="219"/>
        <v>-2.6160604930434428E-3</v>
      </c>
      <c r="H2362" s="2" t="str">
        <f t="shared" si="220"/>
        <v>Hold</v>
      </c>
    </row>
    <row r="2363" spans="1:8" ht="13.5" x14ac:dyDescent="0.25">
      <c r="A2363" s="3">
        <f>TITRES_STAT!B2366</f>
        <v>45743</v>
      </c>
      <c r="B2363" s="6">
        <f>TITRES_STAT!D2366</f>
        <v>6.77</v>
      </c>
      <c r="C2363" s="2">
        <f t="shared" si="216"/>
        <v>6.9425644276514449</v>
      </c>
      <c r="D2363" s="2">
        <f t="shared" si="218"/>
        <v>6.8757778111815995</v>
      </c>
      <c r="E2363" s="2">
        <f t="shared" si="217"/>
        <v>6.6786616469845406E-2</v>
      </c>
      <c r="F2363" s="2">
        <f t="shared" si="221"/>
        <v>8.7209965334322376E-2</v>
      </c>
      <c r="G2363" s="2">
        <f t="shared" si="219"/>
        <v>-2.042334886447697E-2</v>
      </c>
      <c r="H2363" s="2" t="str">
        <f t="shared" si="220"/>
        <v>Hold</v>
      </c>
    </row>
    <row r="2364" spans="1:8" ht="13.5" x14ac:dyDescent="0.25">
      <c r="A2364" s="3">
        <f>TITRES_STAT!B2367</f>
        <v>45744</v>
      </c>
      <c r="B2364" s="6">
        <f>TITRES_STAT!D2367</f>
        <v>6.77</v>
      </c>
      <c r="C2364" s="2">
        <f t="shared" si="216"/>
        <v>6.9160160541666071</v>
      </c>
      <c r="D2364" s="2">
        <f t="shared" si="218"/>
        <v>6.86794241776074</v>
      </c>
      <c r="E2364" s="2">
        <f t="shared" si="217"/>
        <v>4.8073636405867148E-2</v>
      </c>
      <c r="F2364" s="2">
        <f t="shared" si="221"/>
        <v>7.9382699548631336E-2</v>
      </c>
      <c r="G2364" s="2">
        <f t="shared" si="219"/>
        <v>-3.1309063142764187E-2</v>
      </c>
      <c r="H2364" s="2" t="str">
        <f t="shared" si="220"/>
        <v>Hold</v>
      </c>
    </row>
    <row r="2365" spans="1:8" ht="13.5" x14ac:dyDescent="0.25">
      <c r="A2365" s="3">
        <f>TITRES_STAT!B2368</f>
        <v>45749</v>
      </c>
      <c r="B2365" s="6">
        <f>TITRES_STAT!D2368</f>
        <v>6.77</v>
      </c>
      <c r="C2365" s="2">
        <f t="shared" si="216"/>
        <v>6.8935520458332835</v>
      </c>
      <c r="D2365" s="2">
        <f t="shared" si="218"/>
        <v>6.8606874238525366</v>
      </c>
      <c r="E2365" s="2">
        <f t="shared" si="217"/>
        <v>3.2864621980746911E-2</v>
      </c>
      <c r="F2365" s="2">
        <f t="shared" si="221"/>
        <v>7.0079084035054459E-2</v>
      </c>
      <c r="G2365" s="2">
        <f t="shared" si="219"/>
        <v>-3.7214462054307548E-2</v>
      </c>
      <c r="H2365" s="2" t="str">
        <f t="shared" si="220"/>
        <v>Hold</v>
      </c>
    </row>
    <row r="2366" spans="1:8" ht="13.5" x14ac:dyDescent="0.25">
      <c r="A2366" s="3">
        <f>TITRES_STAT!B2369</f>
        <v>45750</v>
      </c>
      <c r="B2366" s="6">
        <f>TITRES_STAT!D2369</f>
        <v>6.77</v>
      </c>
      <c r="C2366" s="2">
        <f t="shared" si="216"/>
        <v>6.8745440387820089</v>
      </c>
      <c r="D2366" s="2">
        <f t="shared" si="218"/>
        <v>6.8539698369004967</v>
      </c>
      <c r="E2366" s="2">
        <f t="shared" si="217"/>
        <v>2.0574201881512266E-2</v>
      </c>
      <c r="F2366" s="2">
        <f t="shared" si="221"/>
        <v>6.0178107604346026E-2</v>
      </c>
      <c r="G2366" s="2">
        <f t="shared" si="219"/>
        <v>-3.960390572283376E-2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6">
        <f>TITRES_STAT!D2370</f>
        <v>6.77</v>
      </c>
      <c r="C2367" s="2">
        <f t="shared" si="216"/>
        <v>6.8584603405078539</v>
      </c>
      <c r="D2367" s="2">
        <f t="shared" si="218"/>
        <v>6.8477498489819411</v>
      </c>
      <c r="E2367" s="2">
        <f t="shared" si="217"/>
        <v>1.0710491525912857E-2</v>
      </c>
      <c r="F2367" s="2">
        <f t="shared" si="221"/>
        <v>5.028458438865939E-2</v>
      </c>
      <c r="G2367" s="2">
        <f t="shared" si="219"/>
        <v>-3.9574092862746532E-2</v>
      </c>
      <c r="H2367" s="2" t="str">
        <f t="shared" si="220"/>
        <v>Hold</v>
      </c>
    </row>
    <row r="2368" spans="1:8" ht="13.5" x14ac:dyDescent="0.25">
      <c r="A2368" s="3">
        <f>TITRES_STAT!B2371</f>
        <v>45754</v>
      </c>
      <c r="B2368" s="6">
        <f>TITRES_STAT!D2371</f>
        <v>6.77</v>
      </c>
      <c r="C2368" s="2">
        <f t="shared" si="216"/>
        <v>6.8463895188912609</v>
      </c>
      <c r="D2368" s="2">
        <f t="shared" si="218"/>
        <v>6.8419906009092051</v>
      </c>
      <c r="E2368" s="2">
        <f t="shared" si="217"/>
        <v>4.3989179820558277E-3</v>
      </c>
      <c r="F2368" s="2">
        <f t="shared" si="221"/>
        <v>4.1107451107338683E-2</v>
      </c>
      <c r="G2368" s="2">
        <f t="shared" si="219"/>
        <v>-3.6708533125282855E-2</v>
      </c>
      <c r="H2368" s="2" t="str">
        <f t="shared" si="220"/>
        <v>Hold</v>
      </c>
    </row>
    <row r="2369" spans="1:8" ht="13.5" x14ac:dyDescent="0.25">
      <c r="A2369" s="3">
        <f>TITRES_STAT!B2372</f>
        <v>45755</v>
      </c>
      <c r="B2369" s="6">
        <f>TITRES_STAT!D2372</f>
        <v>6.77</v>
      </c>
      <c r="C2369" s="2">
        <f t="shared" si="216"/>
        <v>6.8361757467541437</v>
      </c>
      <c r="D2369" s="2">
        <f t="shared" si="218"/>
        <v>6.8366579638048197</v>
      </c>
      <c r="E2369" s="2">
        <f t="shared" si="217"/>
        <v>-4.8221705067597043E-4</v>
      </c>
      <c r="F2369" s="2">
        <f t="shared" si="221"/>
        <v>3.2789517475735754E-2</v>
      </c>
      <c r="G2369" s="2">
        <f t="shared" si="219"/>
        <v>-3.3271734526411724E-2</v>
      </c>
      <c r="H2369" s="2" t="str">
        <f t="shared" si="220"/>
        <v>Hold</v>
      </c>
    </row>
    <row r="2370" spans="1:8" ht="13.5" x14ac:dyDescent="0.25">
      <c r="A2370" s="3">
        <f>TITRES_STAT!B2373</f>
        <v>45757</v>
      </c>
      <c r="B2370" s="6">
        <f>TITRES_STAT!D2373</f>
        <v>6.77</v>
      </c>
      <c r="C2370" s="2">
        <f t="shared" si="216"/>
        <v>6.8275333241765832</v>
      </c>
      <c r="D2370" s="2">
        <f t="shared" si="218"/>
        <v>6.8317203368563142</v>
      </c>
      <c r="E2370" s="2">
        <f t="shared" si="217"/>
        <v>-4.1870126797309837E-3</v>
      </c>
      <c r="F2370" s="2">
        <f t="shared" si="221"/>
        <v>2.5394211444642406E-2</v>
      </c>
      <c r="G2370" s="2">
        <f t="shared" si="219"/>
        <v>-2.958122412437339E-2</v>
      </c>
      <c r="H2370" s="2" t="str">
        <f t="shared" si="220"/>
        <v>Hold</v>
      </c>
    </row>
    <row r="2371" spans="1:8" ht="13.5" x14ac:dyDescent="0.25">
      <c r="A2371" s="3">
        <f>TITRES_STAT!B2374</f>
        <v>45758</v>
      </c>
      <c r="B2371" s="6">
        <f>TITRES_STAT!D2374</f>
        <v>6.8</v>
      </c>
      <c r="C2371" s="2">
        <f t="shared" si="216"/>
        <v>6.820220505072494</v>
      </c>
      <c r="D2371" s="2">
        <f t="shared" si="218"/>
        <v>6.8293706822743649</v>
      </c>
      <c r="E2371" s="2">
        <f t="shared" si="217"/>
        <v>-9.150177201870946E-3</v>
      </c>
      <c r="F2371" s="2">
        <f t="shared" si="221"/>
        <v>1.8485333715339738E-2</v>
      </c>
      <c r="G2371" s="2">
        <f t="shared" si="219"/>
        <v>-2.7635510917210684E-2</v>
      </c>
      <c r="H2371" s="2" t="str">
        <f t="shared" si="220"/>
        <v>Hold</v>
      </c>
    </row>
    <row r="2372" spans="1:8" ht="13.5" x14ac:dyDescent="0.25">
      <c r="A2372" s="3">
        <f>TITRES_STAT!B2375</f>
        <v>45761</v>
      </c>
      <c r="B2372" s="6">
        <f>TITRES_STAT!D2375</f>
        <v>6.8</v>
      </c>
      <c r="C2372" s="2">
        <f t="shared" si="216"/>
        <v>6.8140327350613417</v>
      </c>
      <c r="D2372" s="2">
        <f t="shared" si="218"/>
        <v>6.8271950761799678</v>
      </c>
      <c r="E2372" s="2">
        <f t="shared" si="217"/>
        <v>-1.3162341118626131E-2</v>
      </c>
      <c r="F2372" s="2">
        <f t="shared" si="221"/>
        <v>1.2155798748546566E-2</v>
      </c>
      <c r="G2372" s="2">
        <f t="shared" si="219"/>
        <v>-2.5318139867172698E-2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6">
        <f>TITRES_STAT!D2376</f>
        <v>6.8</v>
      </c>
      <c r="C2373" s="2">
        <f t="shared" si="216"/>
        <v>6.8072584681288273</v>
      </c>
      <c r="D2373" s="2">
        <f t="shared" si="218"/>
        <v>6.8251806260925632</v>
      </c>
      <c r="E2373" s="2">
        <f t="shared" si="217"/>
        <v>-1.7922157963735863E-2</v>
      </c>
      <c r="F2373" s="2">
        <f t="shared" si="221"/>
        <v>6.1402074060900799E-3</v>
      </c>
      <c r="G2373" s="2">
        <f t="shared" si="219"/>
        <v>-2.4062365369825943E-2</v>
      </c>
      <c r="H2373" s="2" t="str">
        <f t="shared" si="220"/>
        <v>Hold</v>
      </c>
    </row>
    <row r="2374" spans="1:8" ht="13.5" x14ac:dyDescent="0.25">
      <c r="A2374" s="3">
        <f>TITRES_STAT!B2377</f>
        <v>45763</v>
      </c>
      <c r="B2374" s="6">
        <f>TITRES_STAT!D2377</f>
        <v>6.81</v>
      </c>
      <c r="C2374" s="2">
        <f t="shared" si="216"/>
        <v>6.8015263961090078</v>
      </c>
      <c r="D2374" s="2">
        <f t="shared" si="218"/>
        <v>6.8240561352708919</v>
      </c>
      <c r="E2374" s="2">
        <f t="shared" si="217"/>
        <v>-2.2529739161884166E-2</v>
      </c>
      <c r="F2374" s="2">
        <f t="shared" si="221"/>
        <v>4.0621809249523095E-4</v>
      </c>
      <c r="G2374" s="2">
        <f t="shared" si="219"/>
        <v>-2.2935957254379396E-2</v>
      </c>
      <c r="H2374" s="2" t="str">
        <f t="shared" si="220"/>
        <v>Hold</v>
      </c>
    </row>
    <row r="2375" spans="1:8" ht="13.5" x14ac:dyDescent="0.25">
      <c r="A2375" s="3">
        <f>TITRES_STAT!B2378</f>
        <v>45764</v>
      </c>
      <c r="B2375" s="6">
        <f>TITRES_STAT!D2378</f>
        <v>6.81</v>
      </c>
      <c r="C2375" s="2">
        <f t="shared" si="216"/>
        <v>6.796676181323007</v>
      </c>
      <c r="D2375" s="2">
        <f t="shared" si="218"/>
        <v>6.8230149400656401</v>
      </c>
      <c r="E2375" s="2">
        <f t="shared" si="217"/>
        <v>-2.6338758742633139E-2</v>
      </c>
      <c r="F2375" s="2">
        <f t="shared" si="221"/>
        <v>-4.9427772745304433E-3</v>
      </c>
      <c r="G2375" s="2">
        <f t="shared" si="219"/>
        <v>-2.1395981468102697E-2</v>
      </c>
      <c r="H2375" s="2" t="str">
        <f t="shared" si="220"/>
        <v>Hold</v>
      </c>
    </row>
    <row r="2376" spans="1:8" ht="13.5" x14ac:dyDescent="0.25">
      <c r="A2376" s="3">
        <f>TITRES_STAT!B2379</f>
        <v>45765</v>
      </c>
      <c r="B2376" s="6">
        <f>TITRES_STAT!D2379</f>
        <v>7</v>
      </c>
      <c r="C2376" s="2">
        <f t="shared" si="216"/>
        <v>6.7925721534271597</v>
      </c>
      <c r="D2376" s="2">
        <f t="shared" si="218"/>
        <v>6.8361249445052223</v>
      </c>
      <c r="E2376" s="2">
        <f t="shared" si="217"/>
        <v>-4.3552791078062647E-2</v>
      </c>
      <c r="F2376" s="2">
        <f t="shared" si="221"/>
        <v>-1.2664780035236883E-2</v>
      </c>
      <c r="G2376" s="2">
        <f t="shared" si="219"/>
        <v>-3.0888011042825764E-2</v>
      </c>
      <c r="H2376" s="2" t="str">
        <f t="shared" si="220"/>
        <v>Hold</v>
      </c>
    </row>
    <row r="2377" spans="1:8" ht="13.5" x14ac:dyDescent="0.25">
      <c r="A2377" s="3">
        <f>TITRES_STAT!B2380</f>
        <v>45768</v>
      </c>
      <c r="B2377" s="6">
        <f>TITRES_STAT!D2380</f>
        <v>7.31</v>
      </c>
      <c r="C2377" s="2">
        <f t="shared" si="216"/>
        <v>6.7890995144383659</v>
      </c>
      <c r="D2377" s="2">
        <f t="shared" si="218"/>
        <v>6.8712268004677988</v>
      </c>
      <c r="E2377" s="2">
        <f t="shared" si="217"/>
        <v>-8.2127286029432867E-2</v>
      </c>
      <c r="F2377" s="2">
        <f t="shared" si="221"/>
        <v>-2.655728123407608E-2</v>
      </c>
      <c r="G2377" s="2">
        <f t="shared" si="219"/>
        <v>-5.5570004795356787E-2</v>
      </c>
      <c r="H2377" s="2" t="str">
        <f t="shared" si="220"/>
        <v>Hold</v>
      </c>
    </row>
    <row r="2378" spans="1:8" ht="13.5" x14ac:dyDescent="0.25">
      <c r="A2378" s="3">
        <f>TITRES_STAT!B2381</f>
        <v>45769</v>
      </c>
      <c r="B2378" s="6">
        <f>TITRES_STAT!D2381</f>
        <v>7.28</v>
      </c>
      <c r="C2378" s="2">
        <f t="shared" si="216"/>
        <v>6.7861611276016944</v>
      </c>
      <c r="D2378" s="2">
        <f t="shared" si="218"/>
        <v>6.9015062967294432</v>
      </c>
      <c r="E2378" s="2">
        <f t="shared" si="217"/>
        <v>-0.11534516912774873</v>
      </c>
      <c r="F2378" s="2">
        <f t="shared" si="221"/>
        <v>-4.4314858812810609E-2</v>
      </c>
      <c r="G2378" s="2">
        <f t="shared" si="219"/>
        <v>-7.1030310314938117E-2</v>
      </c>
      <c r="H2378" s="2" t="str">
        <f t="shared" si="220"/>
        <v>Hold</v>
      </c>
    </row>
    <row r="2379" spans="1:8" ht="13.5" x14ac:dyDescent="0.25">
      <c r="A2379" s="3">
        <f>TITRES_STAT!B2382</f>
        <v>45770</v>
      </c>
      <c r="B2379" s="6">
        <f>TITRES_STAT!D2382</f>
        <v>6.96</v>
      </c>
      <c r="C2379" s="2">
        <f t="shared" si="216"/>
        <v>6.7836748002783569</v>
      </c>
      <c r="D2379" s="2">
        <f t="shared" si="218"/>
        <v>6.9058391636383734</v>
      </c>
      <c r="E2379" s="2">
        <f t="shared" si="217"/>
        <v>-0.12216436336001646</v>
      </c>
      <c r="F2379" s="2">
        <f t="shared" si="221"/>
        <v>-5.9884759722251782E-2</v>
      </c>
      <c r="G2379" s="2">
        <f t="shared" si="219"/>
        <v>-6.2279603637764677E-2</v>
      </c>
      <c r="H2379" s="2" t="str">
        <f t="shared" si="220"/>
        <v>Hold</v>
      </c>
    </row>
    <row r="2380" spans="1:8" ht="13.5" x14ac:dyDescent="0.25">
      <c r="A2380" s="3">
        <f>TITRES_STAT!B2383</f>
        <v>45771</v>
      </c>
      <c r="B2380" s="6">
        <f>TITRES_STAT!D2383</f>
        <v>6.79</v>
      </c>
      <c r="C2380" s="2">
        <f t="shared" si="216"/>
        <v>6.7815709848509176</v>
      </c>
      <c r="D2380" s="2">
        <f t="shared" si="218"/>
        <v>6.8972584848503455</v>
      </c>
      <c r="E2380" s="2">
        <f t="shared" si="217"/>
        <v>-0.11568749999942796</v>
      </c>
      <c r="F2380" s="2">
        <f t="shared" si="221"/>
        <v>-7.1045307777687028E-2</v>
      </c>
      <c r="G2380" s="2">
        <f t="shared" si="219"/>
        <v>-4.4642192221740928E-2</v>
      </c>
      <c r="H2380" s="2" t="str">
        <f t="shared" si="220"/>
        <v>Hold</v>
      </c>
    </row>
    <row r="2381" spans="1:8" ht="13.5" x14ac:dyDescent="0.25">
      <c r="A2381" s="3">
        <f>TITRES_STAT!B2384</f>
        <v>45772</v>
      </c>
      <c r="B2381" s="6">
        <f>TITRES_STAT!D2384</f>
        <v>6.79</v>
      </c>
      <c r="C2381" s="2">
        <f t="shared" si="216"/>
        <v>6.7844062179507763</v>
      </c>
      <c r="D2381" s="2">
        <f t="shared" si="218"/>
        <v>6.8893134118984678</v>
      </c>
      <c r="E2381" s="2">
        <f t="shared" si="217"/>
        <v>-0.10490719394769155</v>
      </c>
      <c r="F2381" s="2">
        <f t="shared" si="221"/>
        <v>-7.781768501168794E-2</v>
      </c>
      <c r="G2381" s="2">
        <f t="shared" si="219"/>
        <v>-2.7089508936003606E-2</v>
      </c>
      <c r="H2381" s="2" t="str">
        <f t="shared" si="220"/>
        <v>Hold</v>
      </c>
    </row>
    <row r="2382" spans="1:8" ht="13.5" x14ac:dyDescent="0.25">
      <c r="A2382" s="3">
        <f>TITRES_STAT!B2385</f>
        <v>45775</v>
      </c>
      <c r="B2382" s="6">
        <f>TITRES_STAT!D2385</f>
        <v>6.79</v>
      </c>
      <c r="C2382" s="2">
        <f t="shared" si="216"/>
        <v>6.7868052613429644</v>
      </c>
      <c r="D2382" s="2">
        <f t="shared" si="218"/>
        <v>6.8819568628689511</v>
      </c>
      <c r="E2382" s="2">
        <f t="shared" si="217"/>
        <v>-9.5151601525986784E-2</v>
      </c>
      <c r="F2382" s="2">
        <f t="shared" si="221"/>
        <v>-8.128446831454772E-2</v>
      </c>
      <c r="G2382" s="2">
        <f t="shared" si="219"/>
        <v>-1.3867133211439064E-2</v>
      </c>
      <c r="H2382" s="2" t="str">
        <f t="shared" si="220"/>
        <v>Hold</v>
      </c>
    </row>
    <row r="2383" spans="1:8" ht="13.5" x14ac:dyDescent="0.25">
      <c r="A2383" s="3">
        <f>TITRES_STAT!B2386</f>
        <v>45776</v>
      </c>
      <c r="B2383" s="6">
        <f>TITRES_STAT!D2386</f>
        <v>6.79</v>
      </c>
      <c r="C2383" s="2">
        <f t="shared" ref="C2383:C2446" si="222">$C$4*B2373+C2382*(1-$C$4)</f>
        <v>6.7888352211363543</v>
      </c>
      <c r="D2383" s="2">
        <f t="shared" si="218"/>
        <v>6.8751452433971769</v>
      </c>
      <c r="E2383" s="2">
        <f t="shared" si="217"/>
        <v>-8.6310022260822628E-2</v>
      </c>
      <c r="F2383" s="2">
        <f t="shared" si="221"/>
        <v>-8.2289579103802704E-2</v>
      </c>
      <c r="G2383" s="2">
        <f t="shared" si="219"/>
        <v>-4.0204431570199234E-3</v>
      </c>
      <c r="H2383" s="2" t="str">
        <f t="shared" si="220"/>
        <v>Hold</v>
      </c>
    </row>
    <row r="2384" spans="1:8" ht="13.5" x14ac:dyDescent="0.25">
      <c r="A2384" s="3">
        <f>TITRES_STAT!B2387</f>
        <v>45777</v>
      </c>
      <c r="B2384" s="6">
        <f>TITRES_STAT!D2387</f>
        <v>6.79</v>
      </c>
      <c r="C2384" s="2">
        <f t="shared" si="222"/>
        <v>6.7920913409615302</v>
      </c>
      <c r="D2384" s="2">
        <f t="shared" si="218"/>
        <v>6.8688381883307192</v>
      </c>
      <c r="E2384" s="2">
        <f t="shared" si="217"/>
        <v>-7.674684736918902E-2</v>
      </c>
      <c r="F2384" s="2">
        <f t="shared" si="221"/>
        <v>-8.1181032756879976E-2</v>
      </c>
      <c r="G2384" s="2">
        <f t="shared" si="219"/>
        <v>4.4341853876909559E-3</v>
      </c>
      <c r="H2384" s="2" t="str">
        <f t="shared" si="220"/>
        <v>Sell</v>
      </c>
    </row>
    <row r="2385" spans="1:8" ht="13.5" x14ac:dyDescent="0.25">
      <c r="A2385" s="3">
        <f>TITRES_STAT!B2388</f>
        <v>45779</v>
      </c>
      <c r="B2385" s="6">
        <f>TITRES_STAT!D2388</f>
        <v>6.79</v>
      </c>
      <c r="C2385" s="2">
        <f t="shared" si="222"/>
        <v>6.7948465192751408</v>
      </c>
      <c r="D2385" s="2">
        <f t="shared" si="218"/>
        <v>6.8629983225284432</v>
      </c>
      <c r="E2385" s="2">
        <f t="shared" si="217"/>
        <v>-6.815180325330239E-2</v>
      </c>
      <c r="F2385" s="2">
        <f t="shared" si="221"/>
        <v>-7.8575186856164464E-2</v>
      </c>
      <c r="G2385" s="2">
        <f t="shared" si="219"/>
        <v>1.0423383602862074E-2</v>
      </c>
      <c r="H2385" s="2" t="str">
        <f t="shared" si="220"/>
        <v>Sell</v>
      </c>
    </row>
    <row r="2386" spans="1:8" ht="13.5" x14ac:dyDescent="0.25">
      <c r="A2386" s="3">
        <f>TITRES_STAT!B2389</f>
        <v>45782</v>
      </c>
      <c r="B2386" s="6">
        <f>TITRES_STAT!D2389</f>
        <v>6.79</v>
      </c>
      <c r="C2386" s="2">
        <f t="shared" si="222"/>
        <v>6.8264085932328111</v>
      </c>
      <c r="D2386" s="2">
        <f t="shared" si="218"/>
        <v>6.857591039378188</v>
      </c>
      <c r="E2386" s="2">
        <f t="shared" si="217"/>
        <v>-3.1182446145376908E-2</v>
      </c>
      <c r="F2386" s="2">
        <f t="shared" si="221"/>
        <v>-6.9096638714006953E-2</v>
      </c>
      <c r="G2386" s="2">
        <f t="shared" si="219"/>
        <v>3.7914192568630045E-2</v>
      </c>
      <c r="H2386" s="2" t="str">
        <f t="shared" si="220"/>
        <v>Sell</v>
      </c>
    </row>
    <row r="2387" spans="1:8" ht="13.5" x14ac:dyDescent="0.25">
      <c r="A2387" s="3">
        <f>TITRES_STAT!B2390</f>
        <v>45783</v>
      </c>
      <c r="B2387" s="6">
        <f>TITRES_STAT!D2390</f>
        <v>6.79</v>
      </c>
      <c r="C2387" s="2">
        <f t="shared" si="222"/>
        <v>6.9008072711969941</v>
      </c>
      <c r="D2387" s="2">
        <f t="shared" si="218"/>
        <v>6.8525842957205443</v>
      </c>
      <c r="E2387" s="2">
        <f t="shared" si="217"/>
        <v>4.8222975476449825E-2</v>
      </c>
      <c r="F2387" s="2">
        <f t="shared" si="221"/>
        <v>-4.5632715875915594E-2</v>
      </c>
      <c r="G2387" s="2">
        <f t="shared" si="219"/>
        <v>9.385569135236542E-2</v>
      </c>
      <c r="H2387" s="2" t="str">
        <f t="shared" si="220"/>
        <v>Sell</v>
      </c>
    </row>
    <row r="2388" spans="1:8" ht="13.5" x14ac:dyDescent="0.25">
      <c r="A2388" s="3">
        <f>TITRES_STAT!B2391</f>
        <v>45784</v>
      </c>
      <c r="B2388" s="6">
        <f>TITRES_STAT!D2391</f>
        <v>6.79</v>
      </c>
      <c r="C2388" s="2">
        <f t="shared" si="222"/>
        <v>6.9591446140897641</v>
      </c>
      <c r="D2388" s="2">
        <f t="shared" si="218"/>
        <v>6.8479484219634665</v>
      </c>
      <c r="E2388" s="2">
        <f t="shared" si="217"/>
        <v>0.11119619212629761</v>
      </c>
      <c r="F2388" s="2">
        <f t="shared" si="221"/>
        <v>-1.4266934275472952E-2</v>
      </c>
      <c r="G2388" s="2">
        <f t="shared" si="219"/>
        <v>0.12546312640177057</v>
      </c>
      <c r="H2388" s="2" t="str">
        <f t="shared" si="220"/>
        <v>Sell</v>
      </c>
    </row>
    <row r="2389" spans="1:8" ht="13.5" x14ac:dyDescent="0.25">
      <c r="A2389" s="3">
        <f>TITRES_STAT!B2392</f>
        <v>45785</v>
      </c>
      <c r="B2389" s="6">
        <f>TITRES_STAT!D2392</f>
        <v>6.79</v>
      </c>
      <c r="C2389" s="2">
        <f t="shared" si="222"/>
        <v>6.9592762119221083</v>
      </c>
      <c r="D2389" s="2">
        <f t="shared" si="218"/>
        <v>6.8436559462624693</v>
      </c>
      <c r="E2389" s="2">
        <f t="shared" si="217"/>
        <v>0.11562026565963901</v>
      </c>
      <c r="F2389" s="2">
        <f t="shared" si="221"/>
        <v>1.1710505711549442E-2</v>
      </c>
      <c r="G2389" s="2">
        <f t="shared" si="219"/>
        <v>0.10390975994808957</v>
      </c>
      <c r="H2389" s="2" t="str">
        <f t="shared" si="220"/>
        <v>Sell</v>
      </c>
    </row>
    <row r="2390" spans="1:8" ht="13.5" x14ac:dyDescent="0.25">
      <c r="A2390" s="3">
        <f>TITRES_STAT!B2393</f>
        <v>45786</v>
      </c>
      <c r="B2390" s="6">
        <f>TITRES_STAT!D2393</f>
        <v>6.79</v>
      </c>
      <c r="C2390" s="2">
        <f t="shared" si="222"/>
        <v>6.9332337177802454</v>
      </c>
      <c r="D2390" s="2">
        <f t="shared" si="218"/>
        <v>6.8396814317245083</v>
      </c>
      <c r="E2390" s="2">
        <f t="shared" si="217"/>
        <v>9.3552286055737177E-2</v>
      </c>
      <c r="F2390" s="2">
        <f t="shared" si="221"/>
        <v>2.8078861780386991E-2</v>
      </c>
      <c r="G2390" s="2">
        <f t="shared" si="219"/>
        <v>6.5473424275350189E-2</v>
      </c>
      <c r="H2390" s="2" t="str">
        <f t="shared" si="220"/>
        <v>Sell</v>
      </c>
    </row>
    <row r="2391" spans="1:8" ht="13.5" x14ac:dyDescent="0.25">
      <c r="A2391" s="3">
        <f>TITRES_STAT!B2394</f>
        <v>45789</v>
      </c>
      <c r="B2391" s="6">
        <f>TITRES_STAT!D2394</f>
        <v>6.79</v>
      </c>
      <c r="C2391" s="2">
        <f t="shared" si="222"/>
        <v>6.9111977611986699</v>
      </c>
      <c r="D2391" s="2">
        <f t="shared" si="218"/>
        <v>6.836001325670841</v>
      </c>
      <c r="E2391" s="2">
        <f t="shared" si="217"/>
        <v>7.5196435527828953E-2</v>
      </c>
      <c r="F2391" s="2">
        <f t="shared" si="221"/>
        <v>3.7502376529875384E-2</v>
      </c>
      <c r="G2391" s="2">
        <f t="shared" si="219"/>
        <v>3.769405899795357E-2</v>
      </c>
      <c r="H2391" s="2" t="str">
        <f t="shared" si="220"/>
        <v>Sell</v>
      </c>
    </row>
    <row r="2392" spans="1:8" ht="13.5" x14ac:dyDescent="0.25">
      <c r="A2392" s="3">
        <f>TITRES_STAT!B2395</f>
        <v>45790</v>
      </c>
      <c r="B2392" s="6">
        <f>TITRES_STAT!D2395</f>
        <v>6.79</v>
      </c>
      <c r="C2392" s="2">
        <f t="shared" si="222"/>
        <v>6.8925519517834903</v>
      </c>
      <c r="D2392" s="2">
        <f t="shared" si="218"/>
        <v>6.8325938200655933</v>
      </c>
      <c r="E2392" s="2">
        <f t="shared" si="217"/>
        <v>5.995813171789699E-2</v>
      </c>
      <c r="F2392" s="2">
        <f t="shared" si="221"/>
        <v>4.1993527567479705E-2</v>
      </c>
      <c r="G2392" s="2">
        <f t="shared" si="219"/>
        <v>1.7964604150417285E-2</v>
      </c>
      <c r="H2392" s="2" t="str">
        <f t="shared" si="220"/>
        <v>Sell</v>
      </c>
    </row>
    <row r="2393" spans="1:8" ht="13.5" x14ac:dyDescent="0.25">
      <c r="A2393" s="3">
        <f>TITRES_STAT!B2396</f>
        <v>45791</v>
      </c>
      <c r="B2393" s="6">
        <f>TITRES_STAT!D2396</f>
        <v>6.79</v>
      </c>
      <c r="C2393" s="2">
        <f t="shared" si="222"/>
        <v>6.876774728432185</v>
      </c>
      <c r="D2393" s="2">
        <f t="shared" si="218"/>
        <v>6.8294387222829567</v>
      </c>
      <c r="E2393" s="2">
        <f t="shared" si="217"/>
        <v>4.7336006149228282E-2</v>
      </c>
      <c r="F2393" s="2">
        <f t="shared" si="221"/>
        <v>4.3062023283829423E-2</v>
      </c>
      <c r="G2393" s="2">
        <f t="shared" si="219"/>
        <v>4.2739828653988593E-3</v>
      </c>
      <c r="H2393" s="2" t="str">
        <f t="shared" si="220"/>
        <v>Sell</v>
      </c>
    </row>
    <row r="2394" spans="1:8" ht="13.5" x14ac:dyDescent="0.25">
      <c r="A2394" s="3">
        <f>TITRES_STAT!B2397</f>
        <v>45792</v>
      </c>
      <c r="B2394" s="6">
        <f>TITRES_STAT!D2397</f>
        <v>7.09</v>
      </c>
      <c r="C2394" s="2">
        <f t="shared" si="222"/>
        <v>6.8634247702118483</v>
      </c>
      <c r="D2394" s="2">
        <f t="shared" si="218"/>
        <v>6.8487395576694041</v>
      </c>
      <c r="E2394" s="2">
        <f t="shared" si="217"/>
        <v>1.4685212542444148E-2</v>
      </c>
      <c r="F2394" s="2">
        <f t="shared" si="221"/>
        <v>3.738666113555237E-2</v>
      </c>
      <c r="G2394" s="2">
        <f t="shared" si="219"/>
        <v>-2.2701448593108221E-2</v>
      </c>
      <c r="H2394" s="2" t="str">
        <f t="shared" si="220"/>
        <v>Hold</v>
      </c>
    </row>
    <row r="2395" spans="1:8" ht="13.5" x14ac:dyDescent="0.25">
      <c r="A2395" s="3">
        <f>TITRES_STAT!B2398</f>
        <v>45793</v>
      </c>
      <c r="B2395" s="6">
        <f>TITRES_STAT!D2398</f>
        <v>7.09</v>
      </c>
      <c r="C2395" s="2">
        <f t="shared" si="222"/>
        <v>6.8521286517177185</v>
      </c>
      <c r="D2395" s="2">
        <f t="shared" si="218"/>
        <v>6.8666107015457447</v>
      </c>
      <c r="E2395" s="2">
        <f t="shared" si="217"/>
        <v>-1.4482049828026256E-2</v>
      </c>
      <c r="F2395" s="2">
        <f t="shared" si="221"/>
        <v>2.7012918942836646E-2</v>
      </c>
      <c r="G2395" s="2">
        <f t="shared" si="219"/>
        <v>-4.1494968770862901E-2</v>
      </c>
      <c r="H2395" s="2" t="str">
        <f t="shared" si="220"/>
        <v>Hold</v>
      </c>
    </row>
    <row r="2396" spans="1:8" ht="13.5" x14ac:dyDescent="0.25">
      <c r="A2396" s="3">
        <f>TITRES_STAT!B2399</f>
        <v>45796</v>
      </c>
      <c r="B2396" s="6">
        <f>TITRES_STAT!D2399</f>
        <v>7.09</v>
      </c>
      <c r="C2396" s="2">
        <f t="shared" si="222"/>
        <v>6.8425703976073002</v>
      </c>
      <c r="D2396" s="2">
        <f t="shared" si="218"/>
        <v>6.8831580569868001</v>
      </c>
      <c r="E2396" s="2">
        <f t="shared" ref="E2396:E2459" si="223">C2396-D2396</f>
        <v>-4.0587659379499819E-2</v>
      </c>
      <c r="F2396" s="2">
        <f t="shared" si="221"/>
        <v>1.3492803278369353E-2</v>
      </c>
      <c r="G2396" s="2">
        <f t="shared" si="219"/>
        <v>-5.4080462657869172E-2</v>
      </c>
      <c r="H2396" s="2" t="str">
        <f t="shared" si="220"/>
        <v>Hold</v>
      </c>
    </row>
    <row r="2397" spans="1:8" ht="13.5" x14ac:dyDescent="0.25">
      <c r="A2397" s="3">
        <f>TITRES_STAT!B2400</f>
        <v>45797</v>
      </c>
      <c r="B2397" s="6">
        <f>TITRES_STAT!D2400</f>
        <v>7.09</v>
      </c>
      <c r="C2397" s="2">
        <f t="shared" si="222"/>
        <v>6.8344826441292543</v>
      </c>
      <c r="D2397" s="2">
        <f t="shared" ref="D2397:D2460" si="224">$D$4*B2397+(1-$D$4)*D2396</f>
        <v>6.8984796823951848</v>
      </c>
      <c r="E2397" s="2">
        <f t="shared" si="223"/>
        <v>-6.3997038265930506E-2</v>
      </c>
      <c r="F2397" s="2">
        <f t="shared" si="221"/>
        <v>-2.0051650304906184E-3</v>
      </c>
      <c r="G2397" s="2">
        <f t="shared" si="219"/>
        <v>-6.1991873235439886E-2</v>
      </c>
      <c r="H2397" s="2" t="str">
        <f t="shared" si="220"/>
        <v>Hold</v>
      </c>
    </row>
    <row r="2398" spans="1:8" ht="13.5" x14ac:dyDescent="0.25">
      <c r="A2398" s="3">
        <f>TITRES_STAT!B2401</f>
        <v>45798</v>
      </c>
      <c r="B2398" s="6">
        <f>TITRES_STAT!D2401</f>
        <v>7.09</v>
      </c>
      <c r="C2398" s="2">
        <f t="shared" si="222"/>
        <v>6.8276391604170605</v>
      </c>
      <c r="D2398" s="2">
        <f t="shared" si="224"/>
        <v>6.9126663725881343</v>
      </c>
      <c r="E2398" s="2">
        <f t="shared" si="223"/>
        <v>-8.5027212171073785E-2</v>
      </c>
      <c r="F2398" s="2">
        <f t="shared" si="221"/>
        <v>-1.8609574458607253E-2</v>
      </c>
      <c r="G2398" s="2">
        <f t="shared" si="219"/>
        <v>-6.6417637712466532E-2</v>
      </c>
      <c r="H2398" s="2" t="str">
        <f t="shared" si="220"/>
        <v>Hold</v>
      </c>
    </row>
    <row r="2399" spans="1:8" ht="13.5" x14ac:dyDescent="0.25">
      <c r="A2399" s="3">
        <f>TITRES_STAT!B2402</f>
        <v>45799</v>
      </c>
      <c r="B2399" s="6">
        <f>TITRES_STAT!D2402</f>
        <v>7.09</v>
      </c>
      <c r="C2399" s="2">
        <f t="shared" si="222"/>
        <v>6.8218485203528978</v>
      </c>
      <c r="D2399" s="2">
        <f t="shared" si="224"/>
        <v>6.9258021968408645</v>
      </c>
      <c r="E2399" s="2">
        <f t="shared" si="223"/>
        <v>-0.10395367648796672</v>
      </c>
      <c r="F2399" s="2">
        <f t="shared" si="221"/>
        <v>-3.5678394864479143E-2</v>
      </c>
      <c r="G2399" s="2">
        <f t="shared" si="219"/>
        <v>-6.8275281623487574E-2</v>
      </c>
      <c r="H2399" s="2" t="str">
        <f t="shared" si="220"/>
        <v>Hold</v>
      </c>
    </row>
    <row r="2400" spans="1:8" ht="13.5" x14ac:dyDescent="0.25">
      <c r="A2400" s="3">
        <f>TITRES_STAT!B2403</f>
        <v>45800</v>
      </c>
      <c r="B2400" s="6">
        <f>TITRES_STAT!D2403</f>
        <v>7.09</v>
      </c>
      <c r="C2400" s="2">
        <f t="shared" si="222"/>
        <v>6.8169487479909137</v>
      </c>
      <c r="D2400" s="2">
        <f t="shared" si="224"/>
        <v>6.9379649970748742</v>
      </c>
      <c r="E2400" s="2">
        <f t="shared" si="223"/>
        <v>-0.12101624908396058</v>
      </c>
      <c r="F2400" s="2">
        <f t="shared" si="221"/>
        <v>-5.2745965708375434E-2</v>
      </c>
      <c r="G2400" s="2">
        <f t="shared" si="219"/>
        <v>-6.8270283375585147E-2</v>
      </c>
      <c r="H2400" s="2" t="str">
        <f t="shared" si="220"/>
        <v>Hold</v>
      </c>
    </row>
    <row r="2401" spans="1:8" ht="13.5" x14ac:dyDescent="0.25">
      <c r="A2401" s="3">
        <f>TITRES_STAT!B2404</f>
        <v>45803</v>
      </c>
      <c r="B2401" s="6">
        <f>TITRES_STAT!D2404</f>
        <v>7.09</v>
      </c>
      <c r="C2401" s="2">
        <f t="shared" si="222"/>
        <v>6.8128027867615426</v>
      </c>
      <c r="D2401" s="2">
        <f t="shared" si="224"/>
        <v>6.9492268491434022</v>
      </c>
      <c r="E2401" s="2">
        <f t="shared" si="223"/>
        <v>-0.13642406238185956</v>
      </c>
      <c r="F2401" s="2">
        <f t="shared" si="221"/>
        <v>-6.9481585043072253E-2</v>
      </c>
      <c r="G2401" s="2">
        <f t="shared" si="219"/>
        <v>-6.6942477338787304E-2</v>
      </c>
      <c r="H2401" s="2" t="str">
        <f t="shared" si="220"/>
        <v>Hold</v>
      </c>
    </row>
    <row r="2402" spans="1:8" ht="13.5" x14ac:dyDescent="0.25">
      <c r="A2402" s="3">
        <f>TITRES_STAT!B2405</f>
        <v>45804</v>
      </c>
      <c r="B2402" s="6">
        <f>TITRES_STAT!D2405</f>
        <v>7.4</v>
      </c>
      <c r="C2402" s="2">
        <f t="shared" si="222"/>
        <v>6.8092946657213052</v>
      </c>
      <c r="D2402" s="2">
        <f t="shared" si="224"/>
        <v>6.9826174529105574</v>
      </c>
      <c r="E2402" s="2">
        <f t="shared" si="223"/>
        <v>-0.1733227871892522</v>
      </c>
      <c r="F2402" s="2">
        <f t="shared" si="221"/>
        <v>-9.0249825472308254E-2</v>
      </c>
      <c r="G2402" s="2">
        <f t="shared" si="219"/>
        <v>-8.3072961716943949E-2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6">
        <f>TITRES_STAT!D2406</f>
        <v>7.4</v>
      </c>
      <c r="C2403" s="2">
        <f t="shared" si="222"/>
        <v>6.806326255610335</v>
      </c>
      <c r="D2403" s="2">
        <f t="shared" si="224"/>
        <v>7.0135346786208865</v>
      </c>
      <c r="E2403" s="2">
        <f t="shared" si="223"/>
        <v>-0.20720842301055153</v>
      </c>
      <c r="F2403" s="2">
        <f t="shared" si="221"/>
        <v>-0.11364154497995692</v>
      </c>
      <c r="G2403" s="2">
        <f t="shared" si="219"/>
        <v>-9.3566878030594616E-2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6">
        <f>TITRES_STAT!D2407</f>
        <v>7.4</v>
      </c>
      <c r="C2404" s="2">
        <f t="shared" si="222"/>
        <v>6.8499683701318226</v>
      </c>
      <c r="D2404" s="2">
        <f t="shared" si="224"/>
        <v>7.0421617394637837</v>
      </c>
      <c r="E2404" s="2">
        <f t="shared" si="223"/>
        <v>-0.19219336933196107</v>
      </c>
      <c r="F2404" s="2">
        <f t="shared" si="221"/>
        <v>-0.12935190985035777</v>
      </c>
      <c r="G2404" s="2">
        <f t="shared" ref="G2404:G2467" si="225">E2404-F2404</f>
        <v>-6.2841459481603301E-2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6">
        <f>TITRES_STAT!D2408</f>
        <v>7.4</v>
      </c>
      <c r="C2405" s="2">
        <f t="shared" si="222"/>
        <v>6.8868963131884655</v>
      </c>
      <c r="D2405" s="2">
        <f t="shared" si="224"/>
        <v>7.0686682772812812</v>
      </c>
      <c r="E2405" s="2">
        <f t="shared" si="223"/>
        <v>-0.18177196409281571</v>
      </c>
      <c r="F2405" s="2">
        <f t="shared" ref="F2405:F2468" si="227">(E2405*(2/(10)))+((1-(2/10))*F2404)</f>
        <v>-0.13983592069884937</v>
      </c>
      <c r="G2405" s="2">
        <f t="shared" si="225"/>
        <v>-4.1936043393966338E-2</v>
      </c>
      <c r="H2405" s="2" t="str">
        <f t="shared" si="226"/>
        <v>Hold</v>
      </c>
    </row>
    <row r="2406" spans="1:8" ht="13.5" x14ac:dyDescent="0.25">
      <c r="A2406" s="3">
        <f>TITRES_STAT!B2409</f>
        <v>45810</v>
      </c>
      <c r="B2406" s="6">
        <f>TITRES_STAT!D2409</f>
        <v>7.4</v>
      </c>
      <c r="C2406" s="2">
        <f t="shared" si="222"/>
        <v>6.9181430342363939</v>
      </c>
      <c r="D2406" s="2">
        <f t="shared" si="224"/>
        <v>7.093211367853038</v>
      </c>
      <c r="E2406" s="2">
        <f t="shared" si="223"/>
        <v>-0.17506833361664409</v>
      </c>
      <c r="F2406" s="2">
        <f t="shared" si="227"/>
        <v>-0.14688240328240831</v>
      </c>
      <c r="G2406" s="2">
        <f t="shared" si="225"/>
        <v>-2.8185930334235776E-2</v>
      </c>
      <c r="H2406" s="2" t="str">
        <f t="shared" si="226"/>
        <v>Hold</v>
      </c>
    </row>
    <row r="2407" spans="1:8" ht="13.5" x14ac:dyDescent="0.25">
      <c r="A2407" s="3">
        <f>TITRES_STAT!B2410</f>
        <v>45811</v>
      </c>
      <c r="B2407" s="6">
        <f>TITRES_STAT!D2410</f>
        <v>7.4</v>
      </c>
      <c r="C2407" s="2">
        <f t="shared" si="222"/>
        <v>6.9445825674307944</v>
      </c>
      <c r="D2407" s="2">
        <f t="shared" si="224"/>
        <v>7.1159364517157764</v>
      </c>
      <c r="E2407" s="2">
        <f t="shared" si="223"/>
        <v>-0.17135388428498199</v>
      </c>
      <c r="F2407" s="2">
        <f t="shared" si="227"/>
        <v>-0.15177669948292305</v>
      </c>
      <c r="G2407" s="2">
        <f t="shared" si="225"/>
        <v>-1.9577184802058945E-2</v>
      </c>
      <c r="H2407" s="2" t="str">
        <f t="shared" si="226"/>
        <v>Hold</v>
      </c>
    </row>
    <row r="2408" spans="1:8" ht="13.5" x14ac:dyDescent="0.25">
      <c r="A2408" s="3">
        <f>TITRES_STAT!B2411</f>
        <v>45812</v>
      </c>
      <c r="B2408" s="6">
        <f>TITRES_STAT!D2411</f>
        <v>7.4</v>
      </c>
      <c r="C2408" s="2">
        <f t="shared" si="222"/>
        <v>6.9669544801337491</v>
      </c>
      <c r="D2408" s="2">
        <f t="shared" si="224"/>
        <v>7.1369781960331267</v>
      </c>
      <c r="E2408" s="2">
        <f t="shared" si="223"/>
        <v>-0.17002371589937759</v>
      </c>
      <c r="F2408" s="2">
        <f t="shared" si="227"/>
        <v>-0.15542610276621396</v>
      </c>
      <c r="G2408" s="2">
        <f t="shared" si="225"/>
        <v>-1.4597613133163628E-2</v>
      </c>
      <c r="H2408" s="2" t="str">
        <f t="shared" si="226"/>
        <v>Hold</v>
      </c>
    </row>
    <row r="2409" spans="1:8" ht="13.5" x14ac:dyDescent="0.25">
      <c r="A2409" s="3">
        <f>TITRES_STAT!B2412</f>
        <v>45813</v>
      </c>
      <c r="B2409" s="6">
        <f>TITRES_STAT!D2412</f>
        <v>7.4</v>
      </c>
      <c r="C2409" s="2">
        <f t="shared" si="222"/>
        <v>6.9858845601131723</v>
      </c>
      <c r="D2409" s="2">
        <f t="shared" si="224"/>
        <v>7.1564612926232654</v>
      </c>
      <c r="E2409" s="2">
        <f t="shared" si="223"/>
        <v>-0.17057673251009309</v>
      </c>
      <c r="F2409" s="2">
        <f t="shared" si="227"/>
        <v>-0.15845622871498979</v>
      </c>
      <c r="G2409" s="2">
        <f t="shared" si="225"/>
        <v>-1.2120503795103293E-2</v>
      </c>
      <c r="H2409" s="2" t="str">
        <f t="shared" si="226"/>
        <v>Hold</v>
      </c>
    </row>
    <row r="2410" spans="1:8" ht="13.5" x14ac:dyDescent="0.25">
      <c r="A2410" s="3">
        <f>TITRES_STAT!B2413</f>
        <v>45817</v>
      </c>
      <c r="B2410" s="6">
        <f>TITRES_STAT!D2413</f>
        <v>7.4</v>
      </c>
      <c r="C2410" s="2">
        <f t="shared" si="222"/>
        <v>7.0019023200957609</v>
      </c>
      <c r="D2410" s="2">
        <f t="shared" si="224"/>
        <v>7.1745011968733943</v>
      </c>
      <c r="E2410" s="2">
        <f t="shared" si="223"/>
        <v>-0.17259887677763341</v>
      </c>
      <c r="F2410" s="2">
        <f t="shared" si="227"/>
        <v>-0.16128475832751854</v>
      </c>
      <c r="G2410" s="2">
        <f t="shared" si="225"/>
        <v>-1.1314118450114874E-2</v>
      </c>
      <c r="H2410" s="2" t="str">
        <f t="shared" si="226"/>
        <v>Hold</v>
      </c>
    </row>
    <row r="2411" spans="1:8" ht="13.5" x14ac:dyDescent="0.25">
      <c r="A2411" s="3">
        <f>TITRES_STAT!B2414</f>
        <v>45818</v>
      </c>
      <c r="B2411" s="6">
        <f>TITRES_STAT!D2414</f>
        <v>7.07</v>
      </c>
      <c r="C2411" s="2">
        <f t="shared" si="222"/>
        <v>7.0154558093117974</v>
      </c>
      <c r="D2411" s="2">
        <f t="shared" si="224"/>
        <v>7.1667603674753648</v>
      </c>
      <c r="E2411" s="2">
        <f t="shared" si="223"/>
        <v>-0.15130455816356747</v>
      </c>
      <c r="F2411" s="2">
        <f t="shared" si="227"/>
        <v>-0.15928871829472832</v>
      </c>
      <c r="G2411" s="2">
        <f t="shared" si="225"/>
        <v>7.9841601311608501E-3</v>
      </c>
      <c r="H2411" s="2" t="str">
        <f t="shared" si="226"/>
        <v>Sell</v>
      </c>
    </row>
    <row r="2412" spans="1:8" ht="13.5" x14ac:dyDescent="0.25">
      <c r="A2412" s="3">
        <f>TITRES_STAT!B2415</f>
        <v>45819</v>
      </c>
      <c r="B2412" s="6">
        <f>TITRES_STAT!D2415</f>
        <v>6.8</v>
      </c>
      <c r="C2412" s="2">
        <f t="shared" si="222"/>
        <v>7.0746164540330598</v>
      </c>
      <c r="D2412" s="2">
        <f t="shared" si="224"/>
        <v>7.1395929328475605</v>
      </c>
      <c r="E2412" s="2">
        <f t="shared" si="223"/>
        <v>-6.4976478814500638E-2</v>
      </c>
      <c r="F2412" s="2">
        <f t="shared" si="227"/>
        <v>-0.14042627039868277</v>
      </c>
      <c r="G2412" s="2">
        <f t="shared" si="225"/>
        <v>7.5449791584182135E-2</v>
      </c>
      <c r="H2412" s="2" t="str">
        <f t="shared" si="226"/>
        <v>Sell</v>
      </c>
    </row>
    <row r="2413" spans="1:8" ht="13.5" x14ac:dyDescent="0.25">
      <c r="A2413" s="3">
        <f>TITRES_STAT!B2416</f>
        <v>45820</v>
      </c>
      <c r="B2413" s="6">
        <f>TITRES_STAT!D2416</f>
        <v>6.8</v>
      </c>
      <c r="C2413" s="2">
        <f t="shared" si="222"/>
        <v>7.1246754611048972</v>
      </c>
      <c r="D2413" s="2">
        <f t="shared" si="224"/>
        <v>7.1144379007847789</v>
      </c>
      <c r="E2413" s="2">
        <f t="shared" si="223"/>
        <v>1.0237560320118355E-2</v>
      </c>
      <c r="F2413" s="2">
        <f t="shared" si="227"/>
        <v>-0.11029350425492254</v>
      </c>
      <c r="G2413" s="2">
        <f t="shared" si="225"/>
        <v>0.1205310645750409</v>
      </c>
      <c r="H2413" s="2" t="str">
        <f t="shared" si="226"/>
        <v>Sell</v>
      </c>
    </row>
    <row r="2414" spans="1:8" ht="13.5" x14ac:dyDescent="0.25">
      <c r="A2414" s="3">
        <f>TITRES_STAT!B2417</f>
        <v>45821</v>
      </c>
      <c r="B2414" s="6">
        <f>TITRES_STAT!D2417</f>
        <v>6.8</v>
      </c>
      <c r="C2414" s="2">
        <f t="shared" si="222"/>
        <v>7.1670330824733748</v>
      </c>
      <c r="D2414" s="2">
        <f t="shared" si="224"/>
        <v>7.091146204430351</v>
      </c>
      <c r="E2414" s="2">
        <f t="shared" si="223"/>
        <v>7.5886878043023742E-2</v>
      </c>
      <c r="F2414" s="2">
        <f t="shared" si="227"/>
        <v>-7.305742779533328E-2</v>
      </c>
      <c r="G2414" s="2">
        <f t="shared" si="225"/>
        <v>0.14894430583835702</v>
      </c>
      <c r="H2414" s="2" t="str">
        <f t="shared" si="226"/>
        <v>Sell</v>
      </c>
    </row>
    <row r="2415" spans="1:8" ht="13.5" x14ac:dyDescent="0.25">
      <c r="A2415" s="3">
        <f>TITRES_STAT!B2418</f>
        <v>45824</v>
      </c>
      <c r="B2415" s="6">
        <f>TITRES_STAT!D2418</f>
        <v>6.8</v>
      </c>
      <c r="C2415" s="2">
        <f t="shared" si="222"/>
        <v>7.2028741467082407</v>
      </c>
      <c r="D2415" s="2">
        <f t="shared" si="224"/>
        <v>7.0695798189169921</v>
      </c>
      <c r="E2415" s="2">
        <f t="shared" si="223"/>
        <v>0.13329432779124861</v>
      </c>
      <c r="F2415" s="2">
        <f t="shared" si="227"/>
        <v>-3.1787076678016904E-2</v>
      </c>
      <c r="G2415" s="2">
        <f t="shared" si="225"/>
        <v>0.1650814044692655</v>
      </c>
      <c r="H2415" s="2" t="str">
        <f t="shared" si="226"/>
        <v>Sell</v>
      </c>
    </row>
    <row r="2416" spans="1:8" ht="13.5" x14ac:dyDescent="0.25">
      <c r="A2416" s="3">
        <f>TITRES_STAT!B2419</f>
        <v>45825</v>
      </c>
      <c r="B2416" s="6">
        <f>TITRES_STAT!D2419</f>
        <v>6.88</v>
      </c>
      <c r="C2416" s="2">
        <f t="shared" si="222"/>
        <v>7.2332012010608198</v>
      </c>
      <c r="D2416" s="2">
        <f t="shared" si="224"/>
        <v>7.0555368693675851</v>
      </c>
      <c r="E2416" s="2">
        <f t="shared" si="223"/>
        <v>0.1776643316932347</v>
      </c>
      <c r="F2416" s="2">
        <f t="shared" si="227"/>
        <v>1.0103204996233416E-2</v>
      </c>
      <c r="G2416" s="2">
        <f t="shared" si="225"/>
        <v>0.16756112669700129</v>
      </c>
      <c r="H2416" s="2" t="str">
        <f t="shared" si="226"/>
        <v>Sell</v>
      </c>
    </row>
    <row r="2417" spans="1:8" ht="13.5" x14ac:dyDescent="0.25">
      <c r="A2417" s="3">
        <f>TITRES_STAT!B2420</f>
        <v>45826</v>
      </c>
      <c r="B2417" s="6">
        <f>TITRES_STAT!D2420</f>
        <v>6.87</v>
      </c>
      <c r="C2417" s="2">
        <f t="shared" si="222"/>
        <v>7.2588625547437706</v>
      </c>
      <c r="D2417" s="2">
        <f t="shared" si="224"/>
        <v>7.0417933975625786</v>
      </c>
      <c r="E2417" s="2">
        <f t="shared" si="223"/>
        <v>0.21706915718119202</v>
      </c>
      <c r="F2417" s="2">
        <f t="shared" si="227"/>
        <v>5.1496395433225137E-2</v>
      </c>
      <c r="G2417" s="2">
        <f t="shared" si="225"/>
        <v>0.16557276174796687</v>
      </c>
      <c r="H2417" s="2" t="str">
        <f t="shared" si="226"/>
        <v>Sell</v>
      </c>
    </row>
    <row r="2418" spans="1:8" ht="13.5" x14ac:dyDescent="0.25">
      <c r="A2418" s="3">
        <f>TITRES_STAT!B2421</f>
        <v>45827</v>
      </c>
      <c r="B2418" s="6">
        <f>TITRES_STAT!D2421</f>
        <v>6.87</v>
      </c>
      <c r="C2418" s="2">
        <f t="shared" si="222"/>
        <v>7.2805760078601143</v>
      </c>
      <c r="D2418" s="2">
        <f t="shared" si="224"/>
        <v>7.0290679607060911</v>
      </c>
      <c r="E2418" s="2">
        <f t="shared" si="223"/>
        <v>0.2515080471540232</v>
      </c>
      <c r="F2418" s="2">
        <f t="shared" si="227"/>
        <v>9.1498725777384743E-2</v>
      </c>
      <c r="G2418" s="2">
        <f t="shared" si="225"/>
        <v>0.16000932137663845</v>
      </c>
      <c r="H2418" s="2" t="str">
        <f t="shared" si="226"/>
        <v>Sell</v>
      </c>
    </row>
    <row r="2419" spans="1:8" ht="13.5" x14ac:dyDescent="0.25">
      <c r="A2419" s="3">
        <f>TITRES_STAT!B2422</f>
        <v>45828</v>
      </c>
      <c r="B2419" s="6">
        <f>TITRES_STAT!D2422</f>
        <v>6.81</v>
      </c>
      <c r="C2419" s="2">
        <f t="shared" si="222"/>
        <v>7.2989489297277892</v>
      </c>
      <c r="D2419" s="2">
        <f t="shared" si="224"/>
        <v>7.0128407043574912</v>
      </c>
      <c r="E2419" s="2">
        <f t="shared" si="223"/>
        <v>0.28610822537029801</v>
      </c>
      <c r="F2419" s="2">
        <f t="shared" si="227"/>
        <v>0.13042062569596741</v>
      </c>
      <c r="G2419" s="2">
        <f t="shared" si="225"/>
        <v>0.1556875996743306</v>
      </c>
      <c r="H2419" s="2" t="str">
        <f t="shared" si="226"/>
        <v>Sell</v>
      </c>
    </row>
    <row r="2420" spans="1:8" ht="13.5" x14ac:dyDescent="0.25">
      <c r="A2420" s="3">
        <f>TITRES_STAT!B2423</f>
        <v>45831</v>
      </c>
      <c r="B2420" s="6">
        <f>TITRES_STAT!D2423</f>
        <v>6.81</v>
      </c>
      <c r="C2420" s="2">
        <f t="shared" si="222"/>
        <v>7.3144952482312062</v>
      </c>
      <c r="D2420" s="2">
        <f t="shared" si="224"/>
        <v>6.9978154669976771</v>
      </c>
      <c r="E2420" s="2">
        <f t="shared" si="223"/>
        <v>0.31667978123352913</v>
      </c>
      <c r="F2420" s="2">
        <f t="shared" si="227"/>
        <v>0.16767245680347975</v>
      </c>
      <c r="G2420" s="2">
        <f t="shared" si="225"/>
        <v>0.14900732443004938</v>
      </c>
      <c r="H2420" s="2" t="str">
        <f t="shared" si="226"/>
        <v>Sell</v>
      </c>
    </row>
    <row r="2421" spans="1:8" ht="13.5" x14ac:dyDescent="0.25">
      <c r="A2421" s="3">
        <f>TITRES_STAT!B2424</f>
        <v>45832</v>
      </c>
      <c r="B2421" s="6">
        <f>TITRES_STAT!D2424</f>
        <v>6.87</v>
      </c>
      <c r="C2421" s="2">
        <f t="shared" si="222"/>
        <v>7.2768805946571744</v>
      </c>
      <c r="D2421" s="2">
        <f t="shared" si="224"/>
        <v>6.9883476546274785</v>
      </c>
      <c r="E2421" s="2">
        <f t="shared" si="223"/>
        <v>0.28853294002969587</v>
      </c>
      <c r="F2421" s="2">
        <f t="shared" si="227"/>
        <v>0.19184455344872298</v>
      </c>
      <c r="G2421" s="2">
        <f t="shared" si="225"/>
        <v>9.6688386580972896E-2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6">
        <f>TITRES_STAT!D2425</f>
        <v>6.87</v>
      </c>
      <c r="C2422" s="2">
        <f t="shared" si="222"/>
        <v>7.2035143493253013</v>
      </c>
      <c r="D2422" s="2">
        <f t="shared" si="224"/>
        <v>6.9795811616921091</v>
      </c>
      <c r="E2422" s="2">
        <f t="shared" si="223"/>
        <v>0.22393318763319225</v>
      </c>
      <c r="F2422" s="2">
        <f t="shared" si="227"/>
        <v>0.19826228028561685</v>
      </c>
      <c r="G2422" s="2">
        <f t="shared" si="225"/>
        <v>2.5670907347575406E-2</v>
      </c>
      <c r="H2422" s="2" t="str">
        <f t="shared" si="226"/>
        <v>Sell</v>
      </c>
    </row>
    <row r="2423" spans="1:8" ht="13.5" x14ac:dyDescent="0.25">
      <c r="A2423" s="3">
        <f>TITRES_STAT!B2426</f>
        <v>45835</v>
      </c>
      <c r="B2423" s="6">
        <f>TITRES_STAT!D2426</f>
        <v>7</v>
      </c>
      <c r="C2423" s="2">
        <f t="shared" si="222"/>
        <v>7.1414352186598702</v>
      </c>
      <c r="D2423" s="2">
        <f t="shared" si="224"/>
        <v>6.9810936682334344</v>
      </c>
      <c r="E2423" s="2">
        <f t="shared" si="223"/>
        <v>0.16034155042643583</v>
      </c>
      <c r="F2423" s="2">
        <f t="shared" si="227"/>
        <v>0.19067813431378067</v>
      </c>
      <c r="G2423" s="2">
        <f t="shared" si="225"/>
        <v>-3.0336583887344837E-2</v>
      </c>
      <c r="H2423" s="2" t="str">
        <f t="shared" si="226"/>
        <v>Hold</v>
      </c>
    </row>
    <row r="2424" spans="1:8" ht="13.5" x14ac:dyDescent="0.25">
      <c r="A2424" s="3">
        <f>TITRES_STAT!B2427</f>
        <v>45838</v>
      </c>
      <c r="B2424" s="6">
        <f>TITRES_STAT!D2427</f>
        <v>7</v>
      </c>
      <c r="C2424" s="2">
        <f t="shared" si="222"/>
        <v>7.0889067234814283</v>
      </c>
      <c r="D2424" s="2">
        <f t="shared" si="224"/>
        <v>6.9824941372531795</v>
      </c>
      <c r="E2424" s="2">
        <f t="shared" si="223"/>
        <v>0.10641258622824878</v>
      </c>
      <c r="F2424" s="2">
        <f t="shared" si="227"/>
        <v>0.1738250246966743</v>
      </c>
      <c r="G2424" s="2">
        <f t="shared" si="225"/>
        <v>-6.7412438468425512E-2</v>
      </c>
      <c r="H2424" s="2" t="str">
        <f t="shared" si="226"/>
        <v>Hold</v>
      </c>
    </row>
    <row r="2425" spans="1:8" ht="13.5" x14ac:dyDescent="0.25">
      <c r="A2425" s="3">
        <f>TITRES_STAT!B2428</f>
        <v>45839</v>
      </c>
      <c r="B2425" s="6">
        <f>TITRES_STAT!D2428</f>
        <v>7</v>
      </c>
      <c r="C2425" s="2">
        <f t="shared" si="222"/>
        <v>7.044459535253516</v>
      </c>
      <c r="D2425" s="2">
        <f t="shared" si="224"/>
        <v>6.9837908678270173</v>
      </c>
      <c r="E2425" s="2">
        <f t="shared" si="223"/>
        <v>6.0668667426498679E-2</v>
      </c>
      <c r="F2425" s="2">
        <f t="shared" si="227"/>
        <v>0.15119375324263917</v>
      </c>
      <c r="G2425" s="2">
        <f t="shared" si="225"/>
        <v>-9.0525085816140494E-2</v>
      </c>
      <c r="H2425" s="2" t="str">
        <f t="shared" si="226"/>
        <v>Hold</v>
      </c>
    </row>
    <row r="2426" spans="1:8" ht="13.5" x14ac:dyDescent="0.25">
      <c r="A2426" s="3">
        <f>TITRES_STAT!B2429</f>
        <v>45840</v>
      </c>
      <c r="B2426" s="6">
        <f>TITRES_STAT!D2429</f>
        <v>6.78</v>
      </c>
      <c r="C2426" s="2">
        <f t="shared" si="222"/>
        <v>7.0191580682914365</v>
      </c>
      <c r="D2426" s="2">
        <f t="shared" si="224"/>
        <v>6.9686952479879798</v>
      </c>
      <c r="E2426" s="2">
        <f t="shared" si="223"/>
        <v>5.0462820303456724E-2</v>
      </c>
      <c r="F2426" s="2">
        <f t="shared" si="227"/>
        <v>0.13104756665480269</v>
      </c>
      <c r="G2426" s="2">
        <f t="shared" si="225"/>
        <v>-8.0584746351345965E-2</v>
      </c>
      <c r="H2426" s="2" t="str">
        <f t="shared" si="226"/>
        <v>Hold</v>
      </c>
    </row>
    <row r="2427" spans="1:8" ht="13.5" x14ac:dyDescent="0.25">
      <c r="A2427" s="3">
        <f>TITRES_STAT!B2430</f>
        <v>45841</v>
      </c>
      <c r="B2427" s="6">
        <f>TITRES_STAT!D2430</f>
        <v>6.8</v>
      </c>
      <c r="C2427" s="2">
        <f t="shared" si="222"/>
        <v>6.9962106731696769</v>
      </c>
      <c r="D2427" s="2">
        <f t="shared" si="224"/>
        <v>6.956199303692574</v>
      </c>
      <c r="E2427" s="2">
        <f t="shared" si="223"/>
        <v>4.0011369477102932E-2</v>
      </c>
      <c r="F2427" s="2">
        <f t="shared" si="227"/>
        <v>0.11284032721926275</v>
      </c>
      <c r="G2427" s="2">
        <f t="shared" si="225"/>
        <v>-7.2828957742159819E-2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6">
        <f>TITRES_STAT!D2431</f>
        <v>6.8</v>
      </c>
      <c r="C2428" s="2">
        <f t="shared" si="222"/>
        <v>6.9767936465281881</v>
      </c>
      <c r="D2428" s="2">
        <f t="shared" si="224"/>
        <v>6.9446289849005316</v>
      </c>
      <c r="E2428" s="2">
        <f t="shared" si="223"/>
        <v>3.2164661627656521E-2</v>
      </c>
      <c r="F2428" s="2">
        <f t="shared" si="227"/>
        <v>9.6705194100941499E-2</v>
      </c>
      <c r="G2428" s="2">
        <f t="shared" si="225"/>
        <v>-6.4540532473284978E-2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6">
        <f>TITRES_STAT!D2432</f>
        <v>6.8</v>
      </c>
      <c r="C2429" s="2">
        <f t="shared" si="222"/>
        <v>6.9511330855238516</v>
      </c>
      <c r="D2429" s="2">
        <f t="shared" si="224"/>
        <v>6.9339157267597518</v>
      </c>
      <c r="E2429" s="2">
        <f t="shared" si="223"/>
        <v>1.7217358764099799E-2</v>
      </c>
      <c r="F2429" s="2">
        <f t="shared" si="227"/>
        <v>8.0807627033573165E-2</v>
      </c>
      <c r="G2429" s="2">
        <f t="shared" si="225"/>
        <v>-6.3590268269473366E-2</v>
      </c>
      <c r="H2429" s="2" t="str">
        <f t="shared" si="226"/>
        <v>Hold</v>
      </c>
    </row>
    <row r="2430" spans="1:8" ht="13.5" x14ac:dyDescent="0.25">
      <c r="A2430" s="3">
        <f>TITRES_STAT!B2433</f>
        <v>45846</v>
      </c>
      <c r="B2430" s="6">
        <f>TITRES_STAT!D2433</f>
        <v>6.81</v>
      </c>
      <c r="C2430" s="2">
        <f t="shared" si="222"/>
        <v>6.9294203031355668</v>
      </c>
      <c r="D2430" s="2">
        <f t="shared" si="224"/>
        <v>6.9247367840368073</v>
      </c>
      <c r="E2430" s="2">
        <f t="shared" si="223"/>
        <v>4.6835190987595254E-3</v>
      </c>
      <c r="F2430" s="2">
        <f t="shared" si="227"/>
        <v>6.5582805446610437E-2</v>
      </c>
      <c r="G2430" s="2">
        <f t="shared" si="225"/>
        <v>-6.0899286347850912E-2</v>
      </c>
      <c r="H2430" s="2" t="str">
        <f t="shared" si="226"/>
        <v>Hold</v>
      </c>
    </row>
    <row r="2431" spans="1:8" ht="13.5" x14ac:dyDescent="0.25">
      <c r="A2431" s="3">
        <f>TITRES_STAT!B2434</f>
        <v>45847</v>
      </c>
      <c r="B2431" s="6">
        <f>TITRES_STAT!D2434</f>
        <v>6.81</v>
      </c>
      <c r="C2431" s="2">
        <f t="shared" si="222"/>
        <v>6.9202787180377872</v>
      </c>
      <c r="D2431" s="2">
        <f t="shared" si="224"/>
        <v>6.916237762997044</v>
      </c>
      <c r="E2431" s="2">
        <f t="shared" si="223"/>
        <v>4.0409550407431993E-3</v>
      </c>
      <c r="F2431" s="2">
        <f t="shared" si="227"/>
        <v>5.3274435365436995E-2</v>
      </c>
      <c r="G2431" s="2">
        <f t="shared" si="225"/>
        <v>-4.9233480324693796E-2</v>
      </c>
      <c r="H2431" s="2" t="str">
        <f t="shared" si="226"/>
        <v>Hold</v>
      </c>
    </row>
    <row r="2432" spans="1:8" ht="13.5" x14ac:dyDescent="0.25">
      <c r="A2432" s="3">
        <f>TITRES_STAT!B2435</f>
        <v>45848</v>
      </c>
      <c r="B2432" s="6">
        <f>TITRES_STAT!D2435</f>
        <v>6.82</v>
      </c>
      <c r="C2432" s="2">
        <f t="shared" si="222"/>
        <v>6.9125435306473584</v>
      </c>
      <c r="D2432" s="2">
        <f t="shared" si="224"/>
        <v>6.909109039812078</v>
      </c>
      <c r="E2432" s="2">
        <f t="shared" si="223"/>
        <v>3.4344908352803571E-3</v>
      </c>
      <c r="F2432" s="2">
        <f t="shared" si="227"/>
        <v>4.3306446459405665E-2</v>
      </c>
      <c r="G2432" s="2">
        <f t="shared" si="225"/>
        <v>-3.9871955624125308E-2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6">
        <f>TITRES_STAT!D2436</f>
        <v>6.77</v>
      </c>
      <c r="C2433" s="2">
        <f t="shared" si="222"/>
        <v>6.9259983720862266</v>
      </c>
      <c r="D2433" s="2">
        <f t="shared" si="224"/>
        <v>6.8988046664926648</v>
      </c>
      <c r="E2433" s="2">
        <f t="shared" si="223"/>
        <v>2.7193705593561823E-2</v>
      </c>
      <c r="F2433" s="2">
        <f t="shared" si="227"/>
        <v>4.0083898286236895E-2</v>
      </c>
      <c r="G2433" s="2">
        <f t="shared" si="225"/>
        <v>-1.2890192692675072E-2</v>
      </c>
      <c r="H2433" s="2" t="str">
        <f t="shared" si="226"/>
        <v>Hold</v>
      </c>
    </row>
    <row r="2434" spans="1:8" ht="13.5" x14ac:dyDescent="0.25">
      <c r="A2434" s="3">
        <f>TITRES_STAT!B2437</f>
        <v>45852</v>
      </c>
      <c r="B2434" s="6">
        <f>TITRES_STAT!D2437</f>
        <v>7</v>
      </c>
      <c r="C2434" s="2">
        <f t="shared" si="222"/>
        <v>6.9373832379191143</v>
      </c>
      <c r="D2434" s="2">
        <f t="shared" si="224"/>
        <v>6.9063006171228372</v>
      </c>
      <c r="E2434" s="2">
        <f t="shared" si="223"/>
        <v>3.1082620796277105E-2</v>
      </c>
      <c r="F2434" s="2">
        <f t="shared" si="227"/>
        <v>3.8283642788244941E-2</v>
      </c>
      <c r="G2434" s="2">
        <f t="shared" si="225"/>
        <v>-7.2010219919678362E-3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6">
        <f>TITRES_STAT!D2438</f>
        <v>7</v>
      </c>
      <c r="C2435" s="2">
        <f t="shared" si="222"/>
        <v>6.9470165859315589</v>
      </c>
      <c r="D2435" s="2">
        <f t="shared" si="224"/>
        <v>6.9132413121507748</v>
      </c>
      <c r="E2435" s="2">
        <f t="shared" si="223"/>
        <v>3.3775273780784154E-2</v>
      </c>
      <c r="F2435" s="2">
        <f t="shared" si="227"/>
        <v>3.7381968986752785E-2</v>
      </c>
      <c r="G2435" s="2">
        <f t="shared" si="225"/>
        <v>-3.6066952059686311E-3</v>
      </c>
      <c r="H2435" s="2" t="str">
        <f t="shared" si="226"/>
        <v>Hold</v>
      </c>
    </row>
    <row r="2436" spans="1:8" ht="13.5" x14ac:dyDescent="0.25">
      <c r="A2436" s="3">
        <f>TITRES_STAT!B2439</f>
        <v>45854</v>
      </c>
      <c r="B2436" s="6">
        <f>TITRES_STAT!D2439</f>
        <v>7</v>
      </c>
      <c r="C2436" s="2">
        <f t="shared" si="222"/>
        <v>6.9213217265574736</v>
      </c>
      <c r="D2436" s="2">
        <f t="shared" si="224"/>
        <v>6.9196678816210877</v>
      </c>
      <c r="E2436" s="2">
        <f t="shared" si="223"/>
        <v>1.6538449363858732E-3</v>
      </c>
      <c r="F2436" s="2">
        <f t="shared" si="227"/>
        <v>3.0236344176679406E-2</v>
      </c>
      <c r="G2436" s="2">
        <f t="shared" si="225"/>
        <v>-2.8582499240293532E-2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6">
        <f>TITRES_STAT!D2440</f>
        <v>7</v>
      </c>
      <c r="C2437" s="2">
        <f t="shared" si="222"/>
        <v>6.9026568455486315</v>
      </c>
      <c r="D2437" s="2">
        <f t="shared" si="224"/>
        <v>6.9256184089084138</v>
      </c>
      <c r="E2437" s="2">
        <f t="shared" si="223"/>
        <v>-2.2961563359782389E-2</v>
      </c>
      <c r="F2437" s="2">
        <f t="shared" si="227"/>
        <v>1.9596762669387049E-2</v>
      </c>
      <c r="G2437" s="2">
        <f t="shared" si="225"/>
        <v>-4.2558326029169438E-2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6">
        <f>TITRES_STAT!D2441</f>
        <v>7</v>
      </c>
      <c r="C2438" s="2">
        <f t="shared" si="222"/>
        <v>6.8868634846949952</v>
      </c>
      <c r="D2438" s="2">
        <f t="shared" si="224"/>
        <v>6.9311281563966789</v>
      </c>
      <c r="E2438" s="2">
        <f t="shared" si="223"/>
        <v>-4.4264671701683689E-2</v>
      </c>
      <c r="F2438" s="2">
        <f t="shared" si="227"/>
        <v>6.8244757951729032E-3</v>
      </c>
      <c r="G2438" s="2">
        <f t="shared" si="225"/>
        <v>-5.1089147496856592E-2</v>
      </c>
      <c r="H2438" s="2" t="str">
        <f t="shared" si="226"/>
        <v>Hold</v>
      </c>
    </row>
    <row r="2439" spans="1:8" ht="13.5" x14ac:dyDescent="0.25">
      <c r="A2439" s="3">
        <f>TITRES_STAT!B2442</f>
        <v>45859</v>
      </c>
      <c r="B2439" s="6">
        <f>TITRES_STAT!D2442</f>
        <v>7</v>
      </c>
      <c r="C2439" s="2">
        <f t="shared" si="222"/>
        <v>6.873499871664996</v>
      </c>
      <c r="D2439" s="2">
        <f t="shared" si="224"/>
        <v>6.9362297744413688</v>
      </c>
      <c r="E2439" s="2">
        <f t="shared" si="223"/>
        <v>-6.2729902776372803E-2</v>
      </c>
      <c r="F2439" s="2">
        <f t="shared" si="227"/>
        <v>-7.0863999191362378E-3</v>
      </c>
      <c r="G2439" s="2">
        <f t="shared" si="225"/>
        <v>-5.5643502857236564E-2</v>
      </c>
      <c r="H2439" s="2" t="str">
        <f t="shared" si="226"/>
        <v>Hold</v>
      </c>
    </row>
    <row r="2440" spans="1:8" ht="13.5" x14ac:dyDescent="0.25">
      <c r="A2440" s="3">
        <f>TITRES_STAT!B2443</f>
        <v>45860</v>
      </c>
      <c r="B2440" s="6">
        <f>TITRES_STAT!D2443</f>
        <v>7</v>
      </c>
      <c r="C2440" s="2">
        <f t="shared" si="222"/>
        <v>6.8637306606396118</v>
      </c>
      <c r="D2440" s="2">
        <f t="shared" si="224"/>
        <v>6.9409534948531189</v>
      </c>
      <c r="E2440" s="2">
        <f t="shared" si="223"/>
        <v>-7.7222834213507063E-2</v>
      </c>
      <c r="F2440" s="2">
        <f t="shared" si="227"/>
        <v>-2.1113686778010406E-2</v>
      </c>
      <c r="G2440" s="2">
        <f t="shared" si="225"/>
        <v>-5.6109147435496658E-2</v>
      </c>
      <c r="H2440" s="2" t="str">
        <f t="shared" si="226"/>
        <v>Hold</v>
      </c>
    </row>
    <row r="2441" spans="1:8" ht="13.5" x14ac:dyDescent="0.25">
      <c r="A2441" s="3">
        <f>TITRES_STAT!B2444</f>
        <v>45861</v>
      </c>
      <c r="B2441" s="6">
        <f>TITRES_STAT!D2444</f>
        <v>6.78</v>
      </c>
      <c r="C2441" s="2">
        <f t="shared" si="222"/>
        <v>6.8554644051565949</v>
      </c>
      <c r="D2441" s="2">
        <f t="shared" si="224"/>
        <v>6.9290310137528879</v>
      </c>
      <c r="E2441" s="2">
        <f t="shared" si="223"/>
        <v>-7.3566608596292937E-2</v>
      </c>
      <c r="F2441" s="2">
        <f t="shared" si="227"/>
        <v>-3.1604271141666918E-2</v>
      </c>
      <c r="G2441" s="2">
        <f t="shared" si="225"/>
        <v>-4.196233745462602E-2</v>
      </c>
      <c r="H2441" s="2" t="str">
        <f t="shared" si="226"/>
        <v>Hold</v>
      </c>
    </row>
    <row r="2442" spans="1:8" ht="13.5" x14ac:dyDescent="0.25">
      <c r="A2442" s="3">
        <f>TITRES_STAT!B2445</f>
        <v>45862</v>
      </c>
      <c r="B2442" s="6">
        <f>TITRES_STAT!D2445</f>
        <v>6.78</v>
      </c>
      <c r="C2442" s="2">
        <f t="shared" si="222"/>
        <v>6.8500083428248111</v>
      </c>
      <c r="D2442" s="2">
        <f t="shared" si="224"/>
        <v>6.9179916794008225</v>
      </c>
      <c r="E2442" s="2">
        <f t="shared" si="223"/>
        <v>-6.7983336576011411E-2</v>
      </c>
      <c r="F2442" s="2">
        <f t="shared" si="227"/>
        <v>-3.8880084228535818E-2</v>
      </c>
      <c r="G2442" s="2">
        <f t="shared" si="225"/>
        <v>-2.9103252347475593E-2</v>
      </c>
      <c r="H2442" s="2" t="str">
        <f t="shared" si="226"/>
        <v>Hold</v>
      </c>
    </row>
    <row r="2443" spans="1:8" ht="13.5" x14ac:dyDescent="0.25">
      <c r="A2443" s="3">
        <f>TITRES_STAT!B2446</f>
        <v>45866</v>
      </c>
      <c r="B2443" s="6">
        <f>TITRES_STAT!D2446</f>
        <v>7.05</v>
      </c>
      <c r="C2443" s="2">
        <f t="shared" si="222"/>
        <v>6.8376993670056097</v>
      </c>
      <c r="D2443" s="2">
        <f t="shared" si="224"/>
        <v>6.9277700735192802</v>
      </c>
      <c r="E2443" s="2">
        <f t="shared" si="223"/>
        <v>-9.0070706513670551E-2</v>
      </c>
      <c r="F2443" s="2">
        <f t="shared" si="227"/>
        <v>-4.911820868556277E-2</v>
      </c>
      <c r="G2443" s="2">
        <f t="shared" si="225"/>
        <v>-4.0952497828107781E-2</v>
      </c>
      <c r="H2443" s="2" t="str">
        <f t="shared" si="226"/>
        <v>Hold</v>
      </c>
    </row>
    <row r="2444" spans="1:8" ht="13.5" x14ac:dyDescent="0.25">
      <c r="A2444" s="3">
        <f>TITRES_STAT!B2447</f>
        <v>45867</v>
      </c>
      <c r="B2444" s="6">
        <f>TITRES_STAT!D2447</f>
        <v>7.06</v>
      </c>
      <c r="C2444" s="2">
        <f t="shared" si="222"/>
        <v>6.8626686951585931</v>
      </c>
      <c r="D2444" s="2">
        <f t="shared" si="224"/>
        <v>6.937564882888223</v>
      </c>
      <c r="E2444" s="2">
        <f t="shared" si="223"/>
        <v>-7.4896187729629915E-2</v>
      </c>
      <c r="F2444" s="2">
        <f t="shared" si="227"/>
        <v>-5.4273804494376202E-2</v>
      </c>
      <c r="G2444" s="2">
        <f t="shared" si="225"/>
        <v>-2.0622383235253713E-2</v>
      </c>
      <c r="H2444" s="2" t="str">
        <f t="shared" si="226"/>
        <v>Hold</v>
      </c>
    </row>
    <row r="2445" spans="1:8" ht="13.5" x14ac:dyDescent="0.25">
      <c r="A2445" s="3">
        <f>TITRES_STAT!B2448</f>
        <v>45868</v>
      </c>
      <c r="B2445" s="6">
        <f>TITRES_STAT!D2448</f>
        <v>7.07</v>
      </c>
      <c r="C2445" s="2">
        <f t="shared" si="222"/>
        <v>6.8837965882111174</v>
      </c>
      <c r="D2445" s="2">
        <f t="shared" si="224"/>
        <v>6.947374891563169</v>
      </c>
      <c r="E2445" s="2">
        <f t="shared" si="223"/>
        <v>-6.3578303352051613E-2</v>
      </c>
      <c r="F2445" s="2">
        <f t="shared" si="227"/>
        <v>-5.6134704265911287E-2</v>
      </c>
      <c r="G2445" s="2">
        <f t="shared" si="225"/>
        <v>-7.4435990861403262E-3</v>
      </c>
      <c r="H2445" s="2" t="str">
        <f t="shared" si="226"/>
        <v>Hold</v>
      </c>
    </row>
    <row r="2446" spans="1:8" ht="13.5" x14ac:dyDescent="0.25">
      <c r="A2446" s="3">
        <f>TITRES_STAT!B2449</f>
        <v>45869</v>
      </c>
      <c r="B2446" s="6">
        <f>TITRES_STAT!D2449</f>
        <v>7.07</v>
      </c>
      <c r="C2446" s="2">
        <f t="shared" si="222"/>
        <v>6.9016740361786386</v>
      </c>
      <c r="D2446" s="2">
        <f t="shared" si="224"/>
        <v>6.9564582329288598</v>
      </c>
      <c r="E2446" s="2">
        <f t="shared" si="223"/>
        <v>-5.478419675022117E-2</v>
      </c>
      <c r="F2446" s="2">
        <f t="shared" si="227"/>
        <v>-5.5864602762773267E-2</v>
      </c>
      <c r="G2446" s="2">
        <f t="shared" si="225"/>
        <v>1.0804060125520973E-3</v>
      </c>
      <c r="H2446" s="2" t="str">
        <f t="shared" si="226"/>
        <v>Sell</v>
      </c>
    </row>
    <row r="2447" spans="1:8" ht="13.5" x14ac:dyDescent="0.25">
      <c r="A2447" s="3">
        <f>TITRES_STAT!B2450</f>
        <v>45870</v>
      </c>
      <c r="B2447" s="6">
        <f>TITRES_STAT!D2450</f>
        <v>7.33</v>
      </c>
      <c r="C2447" s="2">
        <f t="shared" ref="C2447:C2510" si="228">$C$4*B2437+C2446*(1-$C$4)</f>
        <v>6.9168011075357718</v>
      </c>
      <c r="D2447" s="2">
        <f t="shared" si="224"/>
        <v>6.9841279934526481</v>
      </c>
      <c r="E2447" s="2">
        <f t="shared" si="223"/>
        <v>-6.73268859168763E-2</v>
      </c>
      <c r="F2447" s="2">
        <f t="shared" si="227"/>
        <v>-5.8157059393593877E-2</v>
      </c>
      <c r="G2447" s="2">
        <f t="shared" si="225"/>
        <v>-9.1698265232824233E-3</v>
      </c>
      <c r="H2447" s="2" t="str">
        <f t="shared" si="226"/>
        <v>Hold</v>
      </c>
    </row>
    <row r="2448" spans="1:8" ht="13.5" x14ac:dyDescent="0.25">
      <c r="A2448" s="3">
        <f>TITRES_STAT!B2451</f>
        <v>45873</v>
      </c>
      <c r="B2448" s="6">
        <f>TITRES_STAT!D2451</f>
        <v>7.01</v>
      </c>
      <c r="C2448" s="2">
        <f t="shared" si="228"/>
        <v>6.9296009371456524</v>
      </c>
      <c r="D2448" s="2">
        <f t="shared" si="224"/>
        <v>6.9860444383820814</v>
      </c>
      <c r="E2448" s="2">
        <f t="shared" si="223"/>
        <v>-5.644350123642905E-2</v>
      </c>
      <c r="F2448" s="2">
        <f t="shared" si="227"/>
        <v>-5.7814347762160913E-2</v>
      </c>
      <c r="G2448" s="2">
        <f t="shared" si="225"/>
        <v>1.3708465257318628E-3</v>
      </c>
      <c r="H2448" s="2" t="str">
        <f t="shared" si="226"/>
        <v>Sell</v>
      </c>
    </row>
    <row r="2449" spans="1:8" ht="13.5" x14ac:dyDescent="0.25">
      <c r="A2449" s="3">
        <f>TITRES_STAT!B2452</f>
        <v>45874</v>
      </c>
      <c r="B2449" s="6">
        <f>TITRES_STAT!D2452</f>
        <v>7.02</v>
      </c>
      <c r="C2449" s="2">
        <f t="shared" si="228"/>
        <v>6.9404315622001675</v>
      </c>
      <c r="D2449" s="2">
        <f t="shared" si="224"/>
        <v>6.9885596651685935</v>
      </c>
      <c r="E2449" s="2">
        <f t="shared" si="223"/>
        <v>-4.8128102968425956E-2</v>
      </c>
      <c r="F2449" s="2">
        <f t="shared" si="227"/>
        <v>-5.5877098803413926E-2</v>
      </c>
      <c r="G2449" s="2">
        <f t="shared" si="225"/>
        <v>7.7489958349879692E-3</v>
      </c>
      <c r="H2449" s="2" t="str">
        <f t="shared" si="226"/>
        <v>Sell</v>
      </c>
    </row>
    <row r="2450" spans="1:8" ht="13.5" x14ac:dyDescent="0.25">
      <c r="A2450" s="3">
        <f>TITRES_STAT!B2453</f>
        <v>45875</v>
      </c>
      <c r="B2450" s="6">
        <f>TITRES_STAT!D2453</f>
        <v>7.02</v>
      </c>
      <c r="C2450" s="2">
        <f t="shared" si="228"/>
        <v>6.9495959372462952</v>
      </c>
      <c r="D2450" s="2">
        <f t="shared" si="224"/>
        <v>6.9908885788598081</v>
      </c>
      <c r="E2450" s="2">
        <f t="shared" si="223"/>
        <v>-4.129264161351287E-2</v>
      </c>
      <c r="F2450" s="2">
        <f t="shared" si="227"/>
        <v>-5.296020736543372E-2</v>
      </c>
      <c r="G2450" s="2">
        <f t="shared" si="225"/>
        <v>1.166756575192085E-2</v>
      </c>
      <c r="H2450" s="2" t="str">
        <f t="shared" si="226"/>
        <v>Sell</v>
      </c>
    </row>
    <row r="2451" spans="1:8" ht="13.5" x14ac:dyDescent="0.25">
      <c r="A2451" s="3">
        <f>TITRES_STAT!B2454</f>
        <v>45876</v>
      </c>
      <c r="B2451" s="6">
        <f>TITRES_STAT!D2454</f>
        <v>7.33</v>
      </c>
      <c r="C2451" s="2">
        <f t="shared" si="228"/>
        <v>6.923504254593019</v>
      </c>
      <c r="D2451" s="2">
        <f t="shared" si="224"/>
        <v>7.0160079433887113</v>
      </c>
      <c r="E2451" s="2">
        <f t="shared" si="223"/>
        <v>-9.2503688795692263E-2</v>
      </c>
      <c r="F2451" s="2">
        <f t="shared" si="227"/>
        <v>-6.0868903651485437E-2</v>
      </c>
      <c r="G2451" s="2">
        <f t="shared" si="225"/>
        <v>-3.1634785144206826E-2</v>
      </c>
      <c r="H2451" s="2" t="str">
        <f t="shared" si="226"/>
        <v>Hold</v>
      </c>
    </row>
    <row r="2452" spans="1:8" ht="13.5" x14ac:dyDescent="0.25">
      <c r="A2452" s="3">
        <f>TITRES_STAT!B2455</f>
        <v>45877</v>
      </c>
      <c r="B2452" s="6">
        <f>TITRES_STAT!D2455</f>
        <v>7.34</v>
      </c>
      <c r="C2452" s="2">
        <f t="shared" si="228"/>
        <v>6.9014266769633243</v>
      </c>
      <c r="D2452" s="2">
        <f t="shared" si="224"/>
        <v>7.0400073549895481</v>
      </c>
      <c r="E2452" s="2">
        <f t="shared" si="223"/>
        <v>-0.13858067802622376</v>
      </c>
      <c r="F2452" s="2">
        <f t="shared" si="227"/>
        <v>-7.6411258526433101E-2</v>
      </c>
      <c r="G2452" s="2">
        <f t="shared" si="225"/>
        <v>-6.2169419499790657E-2</v>
      </c>
      <c r="H2452" s="2" t="str">
        <f t="shared" si="226"/>
        <v>Hold</v>
      </c>
    </row>
    <row r="2453" spans="1:8" ht="13.5" x14ac:dyDescent="0.25">
      <c r="A2453" s="3">
        <f>TITRES_STAT!B2456</f>
        <v>45880</v>
      </c>
      <c r="B2453" s="6">
        <f>TITRES_STAT!D2456</f>
        <v>7.66</v>
      </c>
      <c r="C2453" s="2">
        <f t="shared" si="228"/>
        <v>6.9242841112766591</v>
      </c>
      <c r="D2453" s="2">
        <f t="shared" si="224"/>
        <v>7.0859327361014337</v>
      </c>
      <c r="E2453" s="2">
        <f t="shared" si="223"/>
        <v>-0.1616486248247746</v>
      </c>
      <c r="F2453" s="2">
        <f t="shared" si="227"/>
        <v>-9.3458731786101396E-2</v>
      </c>
      <c r="G2453" s="2">
        <f t="shared" si="225"/>
        <v>-6.8189893038673205E-2</v>
      </c>
      <c r="H2453" s="2" t="str">
        <f t="shared" si="226"/>
        <v>Hold</v>
      </c>
    </row>
    <row r="2454" spans="1:8" ht="13.5" x14ac:dyDescent="0.25">
      <c r="A2454" s="3">
        <f>TITRES_STAT!B2457</f>
        <v>45881</v>
      </c>
      <c r="B2454" s="6">
        <f>TITRES_STAT!D2457</f>
        <v>7.77</v>
      </c>
      <c r="C2454" s="2">
        <f t="shared" si="228"/>
        <v>6.9451634787725576</v>
      </c>
      <c r="D2454" s="2">
        <f t="shared" si="224"/>
        <v>7.1366043852791057</v>
      </c>
      <c r="E2454" s="2">
        <f t="shared" si="223"/>
        <v>-0.1914409065065481</v>
      </c>
      <c r="F2454" s="2">
        <f t="shared" si="227"/>
        <v>-0.11305516673019074</v>
      </c>
      <c r="G2454" s="2">
        <f t="shared" si="225"/>
        <v>-7.8385739776357363E-2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6">
        <f>TITRES_STAT!D2458</f>
        <v>7.77</v>
      </c>
      <c r="C2455" s="2">
        <f t="shared" si="228"/>
        <v>6.9643690974229333</v>
      </c>
      <c r="D2455" s="2">
        <f t="shared" si="224"/>
        <v>7.1835225789621351</v>
      </c>
      <c r="E2455" s="2">
        <f t="shared" si="223"/>
        <v>-0.21915348153920178</v>
      </c>
      <c r="F2455" s="2">
        <f t="shared" si="227"/>
        <v>-0.13427482969199295</v>
      </c>
      <c r="G2455" s="2">
        <f t="shared" si="225"/>
        <v>-8.487865184720883E-2</v>
      </c>
      <c r="H2455" s="2" t="str">
        <f t="shared" si="226"/>
        <v>Hold</v>
      </c>
    </row>
    <row r="2456" spans="1:8" ht="13.5" x14ac:dyDescent="0.25">
      <c r="A2456" s="3">
        <f>TITRES_STAT!B2459</f>
        <v>45884</v>
      </c>
      <c r="B2456" s="6">
        <f>TITRES_STAT!D2459</f>
        <v>7.88</v>
      </c>
      <c r="C2456" s="2">
        <f t="shared" si="228"/>
        <v>6.9806200055117129</v>
      </c>
      <c r="D2456" s="2">
        <f t="shared" si="224"/>
        <v>7.2351134990390147</v>
      </c>
      <c r="E2456" s="2">
        <f t="shared" si="223"/>
        <v>-0.25449349352730177</v>
      </c>
      <c r="F2456" s="2">
        <f t="shared" si="227"/>
        <v>-0.15831856245905471</v>
      </c>
      <c r="G2456" s="2">
        <f t="shared" si="225"/>
        <v>-9.6174931068247066E-2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6">
        <f>TITRES_STAT!D2460</f>
        <v>7.88</v>
      </c>
      <c r="C2457" s="2">
        <f t="shared" si="228"/>
        <v>7.0343707738945263</v>
      </c>
      <c r="D2457" s="2">
        <f t="shared" si="224"/>
        <v>7.2828828694805683</v>
      </c>
      <c r="E2457" s="2">
        <f t="shared" si="223"/>
        <v>-0.24851209558604204</v>
      </c>
      <c r="F2457" s="2">
        <f t="shared" si="227"/>
        <v>-0.17635726908445218</v>
      </c>
      <c r="G2457" s="2">
        <f t="shared" si="225"/>
        <v>-7.2154826501589858E-2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6">
        <f>TITRES_STAT!D2461</f>
        <v>7.88</v>
      </c>
      <c r="C2458" s="2">
        <f t="shared" si="228"/>
        <v>7.0306214240645986</v>
      </c>
      <c r="D2458" s="2">
        <f t="shared" si="224"/>
        <v>7.3271137680375631</v>
      </c>
      <c r="E2458" s="2">
        <f t="shared" si="223"/>
        <v>-0.29649234397296453</v>
      </c>
      <c r="F2458" s="2">
        <f t="shared" si="227"/>
        <v>-0.20038428406215467</v>
      </c>
      <c r="G2458" s="2">
        <f t="shared" si="225"/>
        <v>-9.6108059910809868E-2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6">
        <f>TITRES_STAT!D2462</f>
        <v>7.88</v>
      </c>
      <c r="C2459" s="2">
        <f t="shared" si="228"/>
        <v>7.0289873588238914</v>
      </c>
      <c r="D2459" s="2">
        <f t="shared" si="224"/>
        <v>7.3680683037384842</v>
      </c>
      <c r="E2459" s="2">
        <f t="shared" si="223"/>
        <v>-0.33908094491459284</v>
      </c>
      <c r="F2459" s="2">
        <f t="shared" si="227"/>
        <v>-0.22812361623264232</v>
      </c>
      <c r="G2459" s="2">
        <f t="shared" si="225"/>
        <v>-0.11095732868195052</v>
      </c>
      <c r="H2459" s="2" t="str">
        <f t="shared" si="226"/>
        <v>Hold</v>
      </c>
    </row>
    <row r="2460" spans="1:8" ht="13.5" x14ac:dyDescent="0.25">
      <c r="A2460" s="3">
        <f>TITRES_STAT!B2463</f>
        <v>45890</v>
      </c>
      <c r="B2460" s="6">
        <f>TITRES_STAT!D2463</f>
        <v>7.88</v>
      </c>
      <c r="C2460" s="2">
        <f t="shared" si="228"/>
        <v>7.0276046882356002</v>
      </c>
      <c r="D2460" s="2">
        <f t="shared" si="224"/>
        <v>7.4059891701282261</v>
      </c>
      <c r="E2460" s="2">
        <f t="shared" ref="E2460:E2523" si="229">C2460-D2460</f>
        <v>-0.37838448189262586</v>
      </c>
      <c r="F2460" s="2">
        <f t="shared" si="227"/>
        <v>-0.25817578936463903</v>
      </c>
      <c r="G2460" s="2">
        <f t="shared" si="225"/>
        <v>-0.12020869252798683</v>
      </c>
      <c r="H2460" s="2" t="str">
        <f t="shared" si="226"/>
        <v>Hold</v>
      </c>
    </row>
    <row r="2461" spans="1:8" ht="13.5" x14ac:dyDescent="0.25">
      <c r="A2461" s="3">
        <f>TITRES_STAT!B2464</f>
        <v>45891</v>
      </c>
      <c r="B2461" s="6">
        <f>TITRES_STAT!D2464</f>
        <v>7.88</v>
      </c>
      <c r="C2461" s="2">
        <f t="shared" si="228"/>
        <v>7.0741270438916617</v>
      </c>
      <c r="D2461" s="2">
        <f t="shared" ref="D2461:D2524" si="230">$D$4*B2461+(1-$D$4)*D2460</f>
        <v>7.441101083452061</v>
      </c>
      <c r="E2461" s="2">
        <f t="shared" si="229"/>
        <v>-0.36697403956039931</v>
      </c>
      <c r="F2461" s="2">
        <f t="shared" si="227"/>
        <v>-0.27993543940379106</v>
      </c>
      <c r="G2461" s="2">
        <f t="shared" si="225"/>
        <v>-8.7038600156608248E-2</v>
      </c>
      <c r="H2461" s="2" t="str">
        <f t="shared" si="226"/>
        <v>Hold</v>
      </c>
    </row>
    <row r="2462" spans="1:8" ht="13.5" x14ac:dyDescent="0.25">
      <c r="A2462" s="3">
        <f>TITRES_STAT!B2465</f>
        <v>45894</v>
      </c>
      <c r="B2462" s="6">
        <f>TITRES_STAT!D2465</f>
        <v>7.88</v>
      </c>
      <c r="C2462" s="2">
        <f t="shared" si="228"/>
        <v>7.1150305756006373</v>
      </c>
      <c r="D2462" s="2">
        <f t="shared" si="230"/>
        <v>7.4736121143074641</v>
      </c>
      <c r="E2462" s="2">
        <f t="shared" si="229"/>
        <v>-0.35858153870682674</v>
      </c>
      <c r="F2462" s="2">
        <f t="shared" si="227"/>
        <v>-0.29566465926439822</v>
      </c>
      <c r="G2462" s="2">
        <f t="shared" si="225"/>
        <v>-6.2916879442428519E-2</v>
      </c>
      <c r="H2462" s="2" t="str">
        <f t="shared" si="226"/>
        <v>Hold</v>
      </c>
    </row>
    <row r="2463" spans="1:8" ht="13.5" x14ac:dyDescent="0.25">
      <c r="A2463" s="3">
        <f>TITRES_STAT!B2466</f>
        <v>45895</v>
      </c>
      <c r="B2463" s="6">
        <f>TITRES_STAT!D2466</f>
        <v>7.9</v>
      </c>
      <c r="C2463" s="2">
        <f t="shared" si="228"/>
        <v>7.1988720255082317</v>
      </c>
      <c r="D2463" s="2">
        <f t="shared" si="230"/>
        <v>7.5051964021365407</v>
      </c>
      <c r="E2463" s="2">
        <f t="shared" si="229"/>
        <v>-0.30632437662830903</v>
      </c>
      <c r="F2463" s="2">
        <f t="shared" si="227"/>
        <v>-0.29779660273718039</v>
      </c>
      <c r="G2463" s="2">
        <f t="shared" si="225"/>
        <v>-8.5277738911286316E-3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6">
        <f>TITRES_STAT!D2467</f>
        <v>7.9</v>
      </c>
      <c r="C2464" s="2">
        <f t="shared" si="228"/>
        <v>7.2867378677377346</v>
      </c>
      <c r="D2464" s="2">
        <f t="shared" si="230"/>
        <v>7.5344411130893896</v>
      </c>
      <c r="E2464" s="2">
        <f t="shared" si="229"/>
        <v>-0.247703245351655</v>
      </c>
      <c r="F2464" s="2">
        <f t="shared" si="227"/>
        <v>-0.28777793126007534</v>
      </c>
      <c r="G2464" s="2">
        <f t="shared" si="225"/>
        <v>4.0074685908420338E-2</v>
      </c>
      <c r="H2464" s="2" t="str">
        <f t="shared" si="226"/>
        <v>Sell</v>
      </c>
    </row>
    <row r="2465" spans="1:8" ht="13.5" x14ac:dyDescent="0.25">
      <c r="A2465" s="3">
        <f>TITRES_STAT!B2468</f>
        <v>45897</v>
      </c>
      <c r="B2465" s="6">
        <f>TITRES_STAT!D2468</f>
        <v>7.9</v>
      </c>
      <c r="C2465" s="2">
        <f t="shared" si="228"/>
        <v>7.3610858880857748</v>
      </c>
      <c r="D2465" s="2">
        <f t="shared" si="230"/>
        <v>7.5615195491568423</v>
      </c>
      <c r="E2465" s="2">
        <f t="shared" si="229"/>
        <v>-0.20043366107106753</v>
      </c>
      <c r="F2465" s="2">
        <f t="shared" si="227"/>
        <v>-0.27030907722227376</v>
      </c>
      <c r="G2465" s="2">
        <f t="shared" si="225"/>
        <v>6.9875416151206238E-2</v>
      </c>
      <c r="H2465" s="2" t="str">
        <f t="shared" si="226"/>
        <v>Sell</v>
      </c>
    </row>
    <row r="2466" spans="1:8" ht="13.5" x14ac:dyDescent="0.25">
      <c r="A2466" s="3">
        <f>TITRES_STAT!B2469</f>
        <v>45898</v>
      </c>
      <c r="B2466" s="6">
        <f>TITRES_STAT!D2469</f>
        <v>7.9</v>
      </c>
      <c r="C2466" s="2">
        <f t="shared" si="228"/>
        <v>7.440918828380271</v>
      </c>
      <c r="D2466" s="2">
        <f t="shared" si="230"/>
        <v>7.586592175145225</v>
      </c>
      <c r="E2466" s="2">
        <f t="shared" si="229"/>
        <v>-0.14567334676495403</v>
      </c>
      <c r="F2466" s="2">
        <f t="shared" si="227"/>
        <v>-0.24538193113080983</v>
      </c>
      <c r="G2466" s="2">
        <f t="shared" si="225"/>
        <v>9.9708584365855807E-2</v>
      </c>
      <c r="H2466" s="2" t="str">
        <f t="shared" si="226"/>
        <v>Sell</v>
      </c>
    </row>
    <row r="2467" spans="1:8" ht="13.5" x14ac:dyDescent="0.25">
      <c r="A2467" s="3">
        <f>TITRES_STAT!B2470</f>
        <v>45901</v>
      </c>
      <c r="B2467" s="6">
        <f>TITRES_STAT!D2470</f>
        <v>7.9</v>
      </c>
      <c r="C2467" s="2">
        <f t="shared" si="228"/>
        <v>7.5084697778602294</v>
      </c>
      <c r="D2467" s="2">
        <f t="shared" si="230"/>
        <v>7.609807569578912</v>
      </c>
      <c r="E2467" s="2">
        <f t="shared" si="229"/>
        <v>-0.10133779171868262</v>
      </c>
      <c r="F2467" s="2">
        <f t="shared" si="227"/>
        <v>-0.21657310324838441</v>
      </c>
      <c r="G2467" s="2">
        <f t="shared" si="225"/>
        <v>0.11523531152970179</v>
      </c>
      <c r="H2467" s="2" t="str">
        <f t="shared" si="226"/>
        <v>Sell</v>
      </c>
    </row>
    <row r="2468" spans="1:8" ht="13.5" x14ac:dyDescent="0.25">
      <c r="A2468" s="3">
        <f>TITRES_STAT!B2471</f>
        <v>45902</v>
      </c>
      <c r="B2468" s="6">
        <f>TITRES_STAT!D2471</f>
        <v>7.9</v>
      </c>
      <c r="C2468" s="2">
        <f t="shared" si="228"/>
        <v>7.5656282735740401</v>
      </c>
      <c r="D2468" s="2">
        <f t="shared" si="230"/>
        <v>7.6313033051656598</v>
      </c>
      <c r="E2468" s="2">
        <f t="shared" si="229"/>
        <v>-6.5675031591619693E-2</v>
      </c>
      <c r="F2468" s="2">
        <f t="shared" si="227"/>
        <v>-0.18639348891703147</v>
      </c>
      <c r="G2468" s="2">
        <f t="shared" ref="G2468:G2531" si="231">E2468-F2468</f>
        <v>0.12071845732541178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45903</v>
      </c>
      <c r="B2469" s="6">
        <f>TITRES_STAT!D2472</f>
        <v>7.9</v>
      </c>
      <c r="C2469" s="2">
        <f t="shared" si="228"/>
        <v>7.6139931545626487</v>
      </c>
      <c r="D2469" s="2">
        <f t="shared" si="230"/>
        <v>7.6512067640422776</v>
      </c>
      <c r="E2469" s="2">
        <f t="shared" si="229"/>
        <v>-3.7213609479628929E-2</v>
      </c>
      <c r="F2469" s="2">
        <f t="shared" ref="F2469:F2532" si="233">(E2469*(2/(10)))+((1-(2/10))*F2468)</f>
        <v>-0.15655751302955098</v>
      </c>
      <c r="G2469" s="2">
        <f t="shared" si="231"/>
        <v>0.11934390354992205</v>
      </c>
      <c r="H2469" s="2" t="str">
        <f t="shared" si="232"/>
        <v>Sell</v>
      </c>
    </row>
    <row r="2470" spans="1:8" ht="13.5" x14ac:dyDescent="0.25">
      <c r="A2470" s="3">
        <f>TITRES_STAT!B2473</f>
        <v>45905</v>
      </c>
      <c r="B2470" s="6">
        <f>TITRES_STAT!D2473</f>
        <v>7.89</v>
      </c>
      <c r="C2470" s="2">
        <f t="shared" si="228"/>
        <v>7.6549172846299331</v>
      </c>
      <c r="D2470" s="2">
        <f t="shared" si="230"/>
        <v>7.6688951518909976</v>
      </c>
      <c r="E2470" s="2">
        <f t="shared" si="229"/>
        <v>-1.3977867261064425E-2</v>
      </c>
      <c r="F2470" s="2">
        <f t="shared" si="233"/>
        <v>-0.12804158387585365</v>
      </c>
      <c r="G2470" s="2">
        <f t="shared" si="231"/>
        <v>0.11406371661478923</v>
      </c>
      <c r="H2470" s="2" t="str">
        <f t="shared" si="232"/>
        <v>Sell</v>
      </c>
    </row>
    <row r="2471" spans="1:8" ht="13.5" x14ac:dyDescent="0.25">
      <c r="A2471" s="3">
        <f>TITRES_STAT!B2474</f>
        <v>45908</v>
      </c>
      <c r="B2471" s="6">
        <f>TITRES_STAT!D2474</f>
        <v>7.89</v>
      </c>
      <c r="C2471" s="2">
        <f t="shared" si="228"/>
        <v>7.6895453946868662</v>
      </c>
      <c r="D2471" s="2">
        <f t="shared" si="230"/>
        <v>7.6852732887879602</v>
      </c>
      <c r="E2471" s="2">
        <f t="shared" si="229"/>
        <v>4.2721058989059202E-3</v>
      </c>
      <c r="F2471" s="2">
        <f t="shared" si="233"/>
        <v>-0.10157884592090174</v>
      </c>
      <c r="G2471" s="2">
        <f t="shared" si="231"/>
        <v>0.10585095181980766</v>
      </c>
      <c r="H2471" s="2" t="str">
        <f t="shared" si="232"/>
        <v>Sell</v>
      </c>
    </row>
    <row r="2472" spans="1:8" ht="13.5" x14ac:dyDescent="0.25">
      <c r="A2472" s="3">
        <f>TITRES_STAT!B2475</f>
        <v>45909</v>
      </c>
      <c r="B2472" s="6">
        <f>TITRES_STAT!D2475</f>
        <v>7.9</v>
      </c>
      <c r="C2472" s="2">
        <f t="shared" si="228"/>
        <v>7.7188461031965785</v>
      </c>
      <c r="D2472" s="2">
        <f t="shared" si="230"/>
        <v>7.7011789710999636</v>
      </c>
      <c r="E2472" s="2">
        <f t="shared" si="229"/>
        <v>1.7667132096614857E-2</v>
      </c>
      <c r="F2472" s="2">
        <f t="shared" si="233"/>
        <v>-7.7729650317398424E-2</v>
      </c>
      <c r="G2472" s="2">
        <f t="shared" si="231"/>
        <v>9.5396782414013281E-2</v>
      </c>
      <c r="H2472" s="2" t="str">
        <f t="shared" si="232"/>
        <v>Sell</v>
      </c>
    </row>
    <row r="2473" spans="1:8" ht="13.5" x14ac:dyDescent="0.25">
      <c r="A2473" s="3">
        <f>TITRES_STAT!B2476</f>
        <v>45910</v>
      </c>
      <c r="B2473" s="6">
        <f>TITRES_STAT!D2476</f>
        <v>7.89</v>
      </c>
      <c r="C2473" s="2">
        <f t="shared" si="228"/>
        <v>7.7467159334740279</v>
      </c>
      <c r="D2473" s="2">
        <f t="shared" si="230"/>
        <v>7.715165713981448</v>
      </c>
      <c r="E2473" s="2">
        <f t="shared" si="229"/>
        <v>3.1550219492579856E-2</v>
      </c>
      <c r="F2473" s="2">
        <f t="shared" si="233"/>
        <v>-5.5873676355402774E-2</v>
      </c>
      <c r="G2473" s="2">
        <f t="shared" si="231"/>
        <v>8.742389584798263E-2</v>
      </c>
      <c r="H2473" s="2" t="str">
        <f t="shared" si="232"/>
        <v>Sell</v>
      </c>
    </row>
    <row r="2474" spans="1:8" ht="13.5" x14ac:dyDescent="0.25">
      <c r="A2474" s="3">
        <f>TITRES_STAT!B2477</f>
        <v>45911</v>
      </c>
      <c r="B2474" s="6">
        <f>TITRES_STAT!D2477</f>
        <v>7.9</v>
      </c>
      <c r="C2474" s="2">
        <f t="shared" si="228"/>
        <v>7.7702980975549467</v>
      </c>
      <c r="D2474" s="2">
        <f t="shared" si="230"/>
        <v>7.7288571425754151</v>
      </c>
      <c r="E2474" s="2">
        <f t="shared" si="229"/>
        <v>4.1440954979531597E-2</v>
      </c>
      <c r="F2474" s="2">
        <f t="shared" si="233"/>
        <v>-3.6410750088415905E-2</v>
      </c>
      <c r="G2474" s="2">
        <f t="shared" si="231"/>
        <v>7.7851705067947502E-2</v>
      </c>
      <c r="H2474" s="2" t="str">
        <f t="shared" si="232"/>
        <v>Sell</v>
      </c>
    </row>
    <row r="2475" spans="1:8" ht="13.5" x14ac:dyDescent="0.25">
      <c r="A2475" s="3">
        <f>TITRES_STAT!B2478</f>
        <v>45912</v>
      </c>
      <c r="B2475" s="6">
        <f>TITRES_STAT!D2478</f>
        <v>7.9</v>
      </c>
      <c r="C2475" s="2">
        <f t="shared" si="228"/>
        <v>7.7902522363926474</v>
      </c>
      <c r="D2475" s="2">
        <f t="shared" si="230"/>
        <v>7.7415343912735333</v>
      </c>
      <c r="E2475" s="2">
        <f t="shared" si="229"/>
        <v>4.8717845119114145E-2</v>
      </c>
      <c r="F2475" s="2">
        <f t="shared" si="233"/>
        <v>-1.9385031046909897E-2</v>
      </c>
      <c r="G2475" s="2">
        <f t="shared" si="231"/>
        <v>6.8102876166024034E-2</v>
      </c>
      <c r="H2475" s="2" t="str">
        <f t="shared" si="232"/>
        <v>Sell</v>
      </c>
    </row>
    <row r="2476" spans="1:8" ht="13.5" x14ac:dyDescent="0.25">
      <c r="A2476" s="3">
        <f>TITRES_STAT!B2479</f>
        <v>45915</v>
      </c>
      <c r="B2476" s="6">
        <f>TITRES_STAT!D2479</f>
        <v>7.9</v>
      </c>
      <c r="C2476" s="2">
        <f t="shared" si="228"/>
        <v>7.807136507716856</v>
      </c>
      <c r="D2476" s="2">
        <f t="shared" si="230"/>
        <v>7.7532725845125308</v>
      </c>
      <c r="E2476" s="2">
        <f t="shared" si="229"/>
        <v>5.3863923204325204E-2</v>
      </c>
      <c r="F2476" s="2">
        <f t="shared" si="233"/>
        <v>-4.7352401966628752E-3</v>
      </c>
      <c r="G2476" s="2">
        <f t="shared" si="231"/>
        <v>5.8599163400988079E-2</v>
      </c>
      <c r="H2476" s="2" t="str">
        <f t="shared" si="232"/>
        <v>Sell</v>
      </c>
    </row>
    <row r="2477" spans="1:8" ht="13.5" x14ac:dyDescent="0.25">
      <c r="A2477" s="3">
        <f>TITRES_STAT!B2480</f>
        <v>45916</v>
      </c>
      <c r="B2477" s="6">
        <f>TITRES_STAT!D2480</f>
        <v>7.9</v>
      </c>
      <c r="C2477" s="2">
        <f t="shared" si="228"/>
        <v>7.8214231988373397</v>
      </c>
      <c r="D2477" s="2">
        <f t="shared" si="230"/>
        <v>7.7641412819560474</v>
      </c>
      <c r="E2477" s="2">
        <f t="shared" si="229"/>
        <v>5.7281916881292361E-2</v>
      </c>
      <c r="F2477" s="2">
        <f t="shared" si="233"/>
        <v>7.668191218928172E-3</v>
      </c>
      <c r="G2477" s="2">
        <f t="shared" si="231"/>
        <v>4.9613725662364189E-2</v>
      </c>
      <c r="H2477" s="2" t="str">
        <f t="shared" si="232"/>
        <v>Sell</v>
      </c>
    </row>
    <row r="2478" spans="1:8" ht="13.5" x14ac:dyDescent="0.25">
      <c r="A2478" s="3">
        <f>TITRES_STAT!B2481</f>
        <v>45917</v>
      </c>
      <c r="B2478" s="6">
        <f>TITRES_STAT!D2481</f>
        <v>7.9</v>
      </c>
      <c r="C2478" s="2">
        <f t="shared" si="228"/>
        <v>7.8335119374777493</v>
      </c>
      <c r="D2478" s="2">
        <f t="shared" si="230"/>
        <v>7.7742048907000445</v>
      </c>
      <c r="E2478" s="2">
        <f t="shared" si="229"/>
        <v>5.9307046777704819E-2</v>
      </c>
      <c r="F2478" s="2">
        <f t="shared" si="233"/>
        <v>1.7995962330683502E-2</v>
      </c>
      <c r="G2478" s="2">
        <f t="shared" si="231"/>
        <v>4.1311084447021321E-2</v>
      </c>
      <c r="H2478" s="2" t="str">
        <f t="shared" si="232"/>
        <v>Sell</v>
      </c>
    </row>
    <row r="2479" spans="1:8" ht="13.5" x14ac:dyDescent="0.25">
      <c r="A2479" s="3">
        <f>TITRES_STAT!B2482</f>
        <v>45918</v>
      </c>
      <c r="B2479" s="6">
        <f>TITRES_STAT!D2482</f>
        <v>7.9</v>
      </c>
      <c r="C2479" s="2">
        <f t="shared" si="228"/>
        <v>7.8437408701734803</v>
      </c>
      <c r="D2479" s="2">
        <f t="shared" si="230"/>
        <v>7.7835230469444863</v>
      </c>
      <c r="E2479" s="2">
        <f t="shared" si="229"/>
        <v>6.021782322899405E-2</v>
      </c>
      <c r="F2479" s="2">
        <f t="shared" si="233"/>
        <v>2.6440334510345612E-2</v>
      </c>
      <c r="G2479" s="2">
        <f t="shared" si="231"/>
        <v>3.3777488718648441E-2</v>
      </c>
      <c r="H2479" s="2" t="str">
        <f t="shared" si="232"/>
        <v>Sell</v>
      </c>
    </row>
    <row r="2480" spans="1:8" ht="13.5" x14ac:dyDescent="0.25">
      <c r="A2480" s="3">
        <f>TITRES_STAT!B2483</f>
        <v>45919</v>
      </c>
      <c r="B2480" s="6">
        <f>TITRES_STAT!D2483</f>
        <v>7.95</v>
      </c>
      <c r="C2480" s="2">
        <f t="shared" si="228"/>
        <v>7.8508576593775601</v>
      </c>
      <c r="D2480" s="2">
        <f t="shared" si="230"/>
        <v>7.7958546730967466</v>
      </c>
      <c r="E2480" s="2">
        <f t="shared" si="229"/>
        <v>5.500298628081346E-2</v>
      </c>
      <c r="F2480" s="2">
        <f t="shared" si="233"/>
        <v>3.2152864864439183E-2</v>
      </c>
      <c r="G2480" s="2">
        <f t="shared" si="231"/>
        <v>2.2850121416374276E-2</v>
      </c>
      <c r="H2480" s="2" t="str">
        <f t="shared" si="232"/>
        <v>Sell</v>
      </c>
    </row>
    <row r="2481" spans="1:8" ht="13.5" x14ac:dyDescent="0.25">
      <c r="A2481" s="3">
        <f>TITRES_STAT!B2484</f>
        <v>45922</v>
      </c>
      <c r="B2481" s="6">
        <f>TITRES_STAT!D2484</f>
        <v>8.23</v>
      </c>
      <c r="C2481" s="2">
        <f t="shared" si="228"/>
        <v>7.8568795579348585</v>
      </c>
      <c r="D2481" s="2">
        <f t="shared" si="230"/>
        <v>7.828013586200691</v>
      </c>
      <c r="E2481" s="2">
        <f t="shared" si="229"/>
        <v>2.8865971734167495E-2</v>
      </c>
      <c r="F2481" s="2">
        <f t="shared" si="233"/>
        <v>3.149548623838485E-2</v>
      </c>
      <c r="G2481" s="2">
        <f t="shared" si="231"/>
        <v>-2.6295145042173548E-3</v>
      </c>
      <c r="H2481" s="2" t="str">
        <f t="shared" si="232"/>
        <v>Hold</v>
      </c>
    </row>
    <row r="2482" spans="1:8" ht="13.5" x14ac:dyDescent="0.25">
      <c r="A2482" s="3">
        <f>TITRES_STAT!B2485</f>
        <v>45923</v>
      </c>
      <c r="B2482" s="6">
        <f>TITRES_STAT!D2485</f>
        <v>8.41</v>
      </c>
      <c r="C2482" s="2">
        <f t="shared" si="228"/>
        <v>7.8635134720987265</v>
      </c>
      <c r="D2482" s="2">
        <f t="shared" si="230"/>
        <v>7.8711236909265656</v>
      </c>
      <c r="E2482" s="2">
        <f t="shared" si="229"/>
        <v>-7.610218827839077E-3</v>
      </c>
      <c r="F2482" s="2">
        <f t="shared" si="233"/>
        <v>2.3674345225140066E-2</v>
      </c>
      <c r="G2482" s="2">
        <f t="shared" si="231"/>
        <v>-3.1284564052979143E-2</v>
      </c>
      <c r="H2482" s="2" t="str">
        <f t="shared" si="232"/>
        <v>Hold</v>
      </c>
    </row>
    <row r="2483" spans="1:8" ht="13.5" x14ac:dyDescent="0.25">
      <c r="A2483" s="3">
        <f>TITRES_STAT!B2486</f>
        <v>45924</v>
      </c>
      <c r="B2483" s="6">
        <f>TITRES_STAT!D2486</f>
        <v>8.7799999999999994</v>
      </c>
      <c r="C2483" s="2">
        <f t="shared" si="228"/>
        <v>7.8675883225450765</v>
      </c>
      <c r="D2483" s="2">
        <f t="shared" si="230"/>
        <v>7.938447861969042</v>
      </c>
      <c r="E2483" s="2">
        <f t="shared" si="229"/>
        <v>-7.0859539423965501E-2</v>
      </c>
      <c r="F2483" s="2">
        <f t="shared" si="233"/>
        <v>4.7675682953189531E-3</v>
      </c>
      <c r="G2483" s="2">
        <f t="shared" si="231"/>
        <v>-7.562710771928445E-2</v>
      </c>
      <c r="H2483" s="2" t="str">
        <f t="shared" si="232"/>
        <v>Hold</v>
      </c>
    </row>
    <row r="2484" spans="1:8" ht="13.5" x14ac:dyDescent="0.25">
      <c r="A2484" s="3">
        <f>TITRES_STAT!B2487</f>
        <v>45925</v>
      </c>
      <c r="B2484" s="6">
        <f>TITRES_STAT!D2487</f>
        <v>9.17</v>
      </c>
      <c r="C2484" s="2">
        <f t="shared" si="228"/>
        <v>7.8725747344612182</v>
      </c>
      <c r="D2484" s="2">
        <f t="shared" si="230"/>
        <v>8.0296739462676321</v>
      </c>
      <c r="E2484" s="2">
        <f t="shared" si="229"/>
        <v>-0.15709921180641384</v>
      </c>
      <c r="F2484" s="2">
        <f t="shared" si="233"/>
        <v>-2.7605787725027607E-2</v>
      </c>
      <c r="G2484" s="2">
        <f t="shared" si="231"/>
        <v>-0.12949342408138623</v>
      </c>
      <c r="H2484" s="2" t="str">
        <f t="shared" si="232"/>
        <v>Hold</v>
      </c>
    </row>
    <row r="2485" spans="1:8" ht="13.5" x14ac:dyDescent="0.25">
      <c r="A2485" s="3">
        <f>TITRES_STAT!B2488</f>
        <v>45926</v>
      </c>
      <c r="B2485" s="6">
        <f>TITRES_STAT!D2488</f>
        <v>9.1</v>
      </c>
      <c r="C2485" s="2">
        <f t="shared" si="228"/>
        <v>7.8767940060825694</v>
      </c>
      <c r="D2485" s="2">
        <f t="shared" si="230"/>
        <v>8.1089573576552141</v>
      </c>
      <c r="E2485" s="2">
        <f t="shared" si="229"/>
        <v>-0.23216335157264467</v>
      </c>
      <c r="F2485" s="2">
        <f t="shared" si="233"/>
        <v>-6.8517300494551028E-2</v>
      </c>
      <c r="G2485" s="2">
        <f t="shared" si="231"/>
        <v>-0.16364605107809366</v>
      </c>
      <c r="H2485" s="2" t="str">
        <f t="shared" si="232"/>
        <v>Hold</v>
      </c>
    </row>
    <row r="2486" spans="1:8" ht="13.5" x14ac:dyDescent="0.25">
      <c r="A2486" s="3">
        <f>TITRES_STAT!B2489</f>
        <v>45929</v>
      </c>
      <c r="B2486" s="6">
        <f>TITRES_STAT!D2489</f>
        <v>9.48</v>
      </c>
      <c r="C2486" s="2">
        <f t="shared" si="228"/>
        <v>7.8803641589929434</v>
      </c>
      <c r="D2486" s="2">
        <f t="shared" si="230"/>
        <v>8.2105160719029762</v>
      </c>
      <c r="E2486" s="2">
        <f t="shared" si="229"/>
        <v>-0.33015191291003276</v>
      </c>
      <c r="F2486" s="2">
        <f t="shared" si="233"/>
        <v>-0.12084422297764738</v>
      </c>
      <c r="G2486" s="2">
        <f t="shared" si="231"/>
        <v>-0.20930768993238538</v>
      </c>
      <c r="H2486" s="2" t="str">
        <f t="shared" si="232"/>
        <v>Hold</v>
      </c>
    </row>
    <row r="2487" spans="1:8" ht="13.5" x14ac:dyDescent="0.25">
      <c r="A2487" s="3">
        <f>TITRES_STAT!B2490</f>
        <v>45930</v>
      </c>
      <c r="B2487" s="6">
        <f>TITRES_STAT!D2490</f>
        <v>9.9</v>
      </c>
      <c r="C2487" s="2">
        <f t="shared" si="228"/>
        <v>7.8833850576094138</v>
      </c>
      <c r="D2487" s="2">
        <f t="shared" si="230"/>
        <v>8.3356630295397931</v>
      </c>
      <c r="E2487" s="2">
        <f t="shared" si="229"/>
        <v>-0.45227797193037933</v>
      </c>
      <c r="F2487" s="2">
        <f t="shared" si="233"/>
        <v>-0.18713097276819379</v>
      </c>
      <c r="G2487" s="2">
        <f t="shared" si="231"/>
        <v>-0.26514699916218554</v>
      </c>
      <c r="H2487" s="2" t="str">
        <f t="shared" si="232"/>
        <v>Hold</v>
      </c>
    </row>
    <row r="2488" spans="1:8" ht="13.5" x14ac:dyDescent="0.25">
      <c r="A2488" s="3">
        <f>TITRES_STAT!B2491</f>
        <v>45931</v>
      </c>
      <c r="B2488" s="6">
        <f>TITRES_STAT!D2491</f>
        <v>9.4700000000000006</v>
      </c>
      <c r="C2488" s="2">
        <f t="shared" si="228"/>
        <v>7.8859412025925808</v>
      </c>
      <c r="D2488" s="2">
        <f t="shared" si="230"/>
        <v>8.4196879903146229</v>
      </c>
      <c r="E2488" s="2">
        <f t="shared" si="229"/>
        <v>-0.53374678772204209</v>
      </c>
      <c r="F2488" s="2">
        <f t="shared" si="233"/>
        <v>-0.25645413575896348</v>
      </c>
      <c r="G2488" s="2">
        <f t="shared" si="231"/>
        <v>-0.27729265196307862</v>
      </c>
      <c r="H2488" s="2" t="str">
        <f t="shared" si="232"/>
        <v>Hold</v>
      </c>
    </row>
    <row r="2489" spans="1:8" ht="13.5" x14ac:dyDescent="0.25">
      <c r="A2489" s="3">
        <f>TITRES_STAT!B2492</f>
        <v>45932</v>
      </c>
      <c r="B2489" s="6">
        <f>TITRES_STAT!D2492</f>
        <v>9.4700000000000006</v>
      </c>
      <c r="C2489" s="2">
        <f t="shared" si="228"/>
        <v>7.8881040945014149</v>
      </c>
      <c r="D2489" s="2">
        <f t="shared" si="230"/>
        <v>8.4974888799209474</v>
      </c>
      <c r="E2489" s="2">
        <f t="shared" si="229"/>
        <v>-0.60938478541953245</v>
      </c>
      <c r="F2489" s="2">
        <f t="shared" si="233"/>
        <v>-0.3270402656910773</v>
      </c>
      <c r="G2489" s="2">
        <f t="shared" si="231"/>
        <v>-0.28234451972845515</v>
      </c>
      <c r="H2489" s="2" t="str">
        <f t="shared" si="232"/>
        <v>Hold</v>
      </c>
    </row>
    <row r="2490" spans="1:8" ht="13.5" x14ac:dyDescent="0.25">
      <c r="A2490" s="3">
        <f>TITRES_STAT!B2493</f>
        <v>45933</v>
      </c>
      <c r="B2490" s="6">
        <f>TITRES_STAT!D2493</f>
        <v>9.48</v>
      </c>
      <c r="C2490" s="2">
        <f t="shared" si="228"/>
        <v>7.8976265415011975</v>
      </c>
      <c r="D2490" s="2">
        <f t="shared" si="230"/>
        <v>8.5702674814082851</v>
      </c>
      <c r="E2490" s="2">
        <f t="shared" si="229"/>
        <v>-0.67264093990708762</v>
      </c>
      <c r="F2490" s="2">
        <f t="shared" si="233"/>
        <v>-0.39616040053427937</v>
      </c>
      <c r="G2490" s="2">
        <f t="shared" si="231"/>
        <v>-0.27648053937280825</v>
      </c>
      <c r="H2490" s="2" t="str">
        <f t="shared" si="232"/>
        <v>Hold</v>
      </c>
    </row>
    <row r="2491" spans="1:8" ht="13.5" x14ac:dyDescent="0.25">
      <c r="A2491" s="3">
        <f>TITRES_STAT!B2494</f>
        <v>45936</v>
      </c>
      <c r="B2491" s="6">
        <f>TITRES_STAT!D2494</f>
        <v>9.9</v>
      </c>
      <c r="C2491" s="2">
        <f t="shared" si="228"/>
        <v>7.9487609197317823</v>
      </c>
      <c r="D2491" s="2">
        <f t="shared" si="230"/>
        <v>8.6687661864891528</v>
      </c>
      <c r="E2491" s="2">
        <f t="shared" si="229"/>
        <v>-0.72000526675737042</v>
      </c>
      <c r="F2491" s="2">
        <f t="shared" si="233"/>
        <v>-0.46092937377889764</v>
      </c>
      <c r="G2491" s="2">
        <f t="shared" si="231"/>
        <v>-0.25907589297847278</v>
      </c>
      <c r="H2491" s="2" t="str">
        <f t="shared" si="232"/>
        <v>Hold</v>
      </c>
    </row>
    <row r="2492" spans="1:8" ht="13.5" x14ac:dyDescent="0.25">
      <c r="A2492" s="3">
        <f>TITRES_STAT!B2495</f>
        <v>45937</v>
      </c>
      <c r="B2492" s="6">
        <f>TITRES_STAT!D2495</f>
        <v>9.98</v>
      </c>
      <c r="C2492" s="2">
        <f t="shared" si="228"/>
        <v>8.0197207782345856</v>
      </c>
      <c r="D2492" s="2">
        <f t="shared" si="230"/>
        <v>8.7658946171195868</v>
      </c>
      <c r="E2492" s="2">
        <f t="shared" si="229"/>
        <v>-0.74617383888500122</v>
      </c>
      <c r="F2492" s="2">
        <f t="shared" si="233"/>
        <v>-0.51797826680011838</v>
      </c>
      <c r="G2492" s="2">
        <f t="shared" si="231"/>
        <v>-0.22819557208488284</v>
      </c>
      <c r="H2492" s="2" t="str">
        <f t="shared" si="232"/>
        <v>Hold</v>
      </c>
    </row>
    <row r="2493" spans="1:8" ht="13.5" x14ac:dyDescent="0.25">
      <c r="A2493" s="3">
        <f>TITRES_STAT!B2496</f>
        <v>45938</v>
      </c>
      <c r="B2493" s="6">
        <f>TITRES_STAT!D2496</f>
        <v>9.98</v>
      </c>
      <c r="C2493" s="2">
        <f t="shared" si="228"/>
        <v>8.136686812352341</v>
      </c>
      <c r="D2493" s="2">
        <f t="shared" si="230"/>
        <v>8.8558283491848027</v>
      </c>
      <c r="E2493" s="2">
        <f t="shared" si="229"/>
        <v>-0.71914153683246163</v>
      </c>
      <c r="F2493" s="2">
        <f t="shared" si="233"/>
        <v>-0.55821092080658707</v>
      </c>
      <c r="G2493" s="2">
        <f t="shared" si="231"/>
        <v>-0.16093061602587455</v>
      </c>
      <c r="H2493" s="2" t="str">
        <f t="shared" si="232"/>
        <v>Hold</v>
      </c>
    </row>
    <row r="2494" spans="1:8" ht="13.5" x14ac:dyDescent="0.25">
      <c r="A2494" s="3">
        <f>TITRES_STAT!B2497</f>
        <v>45939</v>
      </c>
      <c r="B2494" s="6">
        <f>TITRES_STAT!D2497</f>
        <v>10.42</v>
      </c>
      <c r="C2494" s="2">
        <f t="shared" si="228"/>
        <v>8.2956580719904434</v>
      </c>
      <c r="D2494" s="2">
        <f t="shared" si="230"/>
        <v>8.9716929159118539</v>
      </c>
      <c r="E2494" s="2">
        <f t="shared" si="229"/>
        <v>-0.67603484392141056</v>
      </c>
      <c r="F2494" s="2">
        <f t="shared" si="233"/>
        <v>-0.58177570542955181</v>
      </c>
      <c r="G2494" s="2">
        <f t="shared" si="231"/>
        <v>-9.425913849185874E-2</v>
      </c>
      <c r="H2494" s="2" t="str">
        <f t="shared" si="232"/>
        <v>Hold</v>
      </c>
    </row>
    <row r="2495" spans="1:8" ht="13.5" x14ac:dyDescent="0.25">
      <c r="A2495" s="3">
        <f>TITRES_STAT!B2498</f>
        <v>45940</v>
      </c>
      <c r="B2495" s="6">
        <f>TITRES_STAT!D2498</f>
        <v>10.49</v>
      </c>
      <c r="C2495" s="2">
        <f t="shared" si="228"/>
        <v>8.4194029839919136</v>
      </c>
      <c r="D2495" s="2">
        <f t="shared" si="230"/>
        <v>9.0841601073257898</v>
      </c>
      <c r="E2495" s="2">
        <f t="shared" si="229"/>
        <v>-0.66475712333387627</v>
      </c>
      <c r="F2495" s="2">
        <f t="shared" si="233"/>
        <v>-0.59837198901041677</v>
      </c>
      <c r="G2495" s="2">
        <f t="shared" si="231"/>
        <v>-6.6385134323459494E-2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6">
        <f>TITRES_STAT!D2499</f>
        <v>10.49</v>
      </c>
      <c r="C2496" s="2">
        <f t="shared" si="228"/>
        <v>8.5825717556854659</v>
      </c>
      <c r="D2496" s="2">
        <f t="shared" si="230"/>
        <v>9.1882963956720278</v>
      </c>
      <c r="E2496" s="2">
        <f t="shared" si="229"/>
        <v>-0.6057246399865619</v>
      </c>
      <c r="F2496" s="2">
        <f t="shared" si="233"/>
        <v>-0.5998425192056458</v>
      </c>
      <c r="G2496" s="2">
        <f t="shared" si="231"/>
        <v>-5.8821207809161002E-3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6">
        <f>TITRES_STAT!D2500</f>
        <v>10.69</v>
      </c>
      <c r="C2497" s="2">
        <f t="shared" si="228"/>
        <v>8.7852530240415483</v>
      </c>
      <c r="D2497" s="2">
        <f t="shared" si="230"/>
        <v>9.2995336996963225</v>
      </c>
      <c r="E2497" s="2">
        <f t="shared" si="229"/>
        <v>-0.5142806756547742</v>
      </c>
      <c r="F2497" s="2">
        <f t="shared" si="233"/>
        <v>-0.5827301504954715</v>
      </c>
      <c r="G2497" s="2">
        <f t="shared" si="231"/>
        <v>6.84494748406973E-2</v>
      </c>
      <c r="H2497" s="2" t="str">
        <f t="shared" si="232"/>
        <v>Sell</v>
      </c>
    </row>
    <row r="2498" spans="1:8" ht="13.5" x14ac:dyDescent="0.25">
      <c r="A2498" s="3">
        <f>TITRES_STAT!B2501</f>
        <v>45946</v>
      </c>
      <c r="B2498" s="6">
        <f>TITRES_STAT!D2501</f>
        <v>10.88</v>
      </c>
      <c r="C2498" s="2">
        <f t="shared" si="228"/>
        <v>8.8905987126505401</v>
      </c>
      <c r="D2498" s="2">
        <f t="shared" si="230"/>
        <v>9.4166052774965951</v>
      </c>
      <c r="E2498" s="2">
        <f t="shared" si="229"/>
        <v>-0.52600656484605501</v>
      </c>
      <c r="F2498" s="2">
        <f t="shared" si="233"/>
        <v>-0.57138543336558822</v>
      </c>
      <c r="G2498" s="2">
        <f t="shared" si="231"/>
        <v>4.5378868519533211E-2</v>
      </c>
      <c r="H2498" s="2" t="str">
        <f t="shared" si="232"/>
        <v>Sell</v>
      </c>
    </row>
    <row r="2499" spans="1:8" ht="13.5" x14ac:dyDescent="0.25">
      <c r="A2499" s="3">
        <f>TITRES_STAT!B2502</f>
        <v>45947</v>
      </c>
      <c r="B2499" s="6">
        <f>TITRES_STAT!D2502</f>
        <v>10.99</v>
      </c>
      <c r="C2499" s="2">
        <f t="shared" si="228"/>
        <v>8.9797373722427647</v>
      </c>
      <c r="D2499" s="2">
        <f t="shared" si="230"/>
        <v>9.5331530347190707</v>
      </c>
      <c r="E2499" s="2">
        <f t="shared" si="229"/>
        <v>-0.55341566247630603</v>
      </c>
      <c r="F2499" s="2">
        <f t="shared" si="233"/>
        <v>-0.56779147918773176</v>
      </c>
      <c r="G2499" s="2">
        <f t="shared" si="231"/>
        <v>1.4375816711425737E-2</v>
      </c>
      <c r="H2499" s="2" t="str">
        <f t="shared" si="232"/>
        <v>Sell</v>
      </c>
    </row>
    <row r="2500" spans="1:8" ht="13.5" x14ac:dyDescent="0.25">
      <c r="A2500" s="3">
        <f>TITRES_STAT!B2503</f>
        <v>45950</v>
      </c>
      <c r="B2500" s="6">
        <f>TITRES_STAT!D2503</f>
        <v>10.5</v>
      </c>
      <c r="C2500" s="2">
        <f t="shared" si="228"/>
        <v>9.056700853436185</v>
      </c>
      <c r="D2500" s="2">
        <f t="shared" si="230"/>
        <v>9.6047713284435829</v>
      </c>
      <c r="E2500" s="2">
        <f t="shared" si="229"/>
        <v>-0.54807047500739792</v>
      </c>
      <c r="F2500" s="2">
        <f t="shared" si="233"/>
        <v>-0.56384727835166504</v>
      </c>
      <c r="G2500" s="2">
        <f t="shared" si="231"/>
        <v>1.5776803344267121E-2</v>
      </c>
      <c r="H2500" s="2" t="str">
        <f t="shared" si="232"/>
        <v>Sell</v>
      </c>
    </row>
    <row r="2501" spans="1:8" ht="13.5" x14ac:dyDescent="0.25">
      <c r="A2501" s="3">
        <f>TITRES_STAT!B2504</f>
        <v>45951</v>
      </c>
      <c r="B2501" s="6">
        <f>TITRES_STAT!D2504</f>
        <v>10.029999999999999</v>
      </c>
      <c r="C2501" s="2">
        <f t="shared" si="228"/>
        <v>9.1864391836767716</v>
      </c>
      <c r="D2501" s="2">
        <f t="shared" si="230"/>
        <v>9.636269748558874</v>
      </c>
      <c r="E2501" s="2">
        <f t="shared" si="229"/>
        <v>-0.44983056488210238</v>
      </c>
      <c r="F2501" s="2">
        <f t="shared" si="233"/>
        <v>-0.54104393565775255</v>
      </c>
      <c r="G2501" s="2">
        <f t="shared" si="231"/>
        <v>9.1213370775650171E-2</v>
      </c>
      <c r="H2501" s="2" t="str">
        <f t="shared" si="232"/>
        <v>Sell</v>
      </c>
    </row>
    <row r="2502" spans="1:8" ht="13.5" x14ac:dyDescent="0.25">
      <c r="A2502" s="3">
        <f>TITRES_STAT!B2505</f>
        <v>45952</v>
      </c>
      <c r="B2502" s="6">
        <f>TITRES_STAT!D2505</f>
        <v>9.58</v>
      </c>
      <c r="C2502" s="2">
        <f t="shared" si="228"/>
        <v>9.3085254631111152</v>
      </c>
      <c r="D2502" s="2">
        <f t="shared" si="230"/>
        <v>9.6321016190359945</v>
      </c>
      <c r="E2502" s="2">
        <f t="shared" si="229"/>
        <v>-0.32357615592487932</v>
      </c>
      <c r="F2502" s="2">
        <f t="shared" si="233"/>
        <v>-0.49755037971117794</v>
      </c>
      <c r="G2502" s="2">
        <f t="shared" si="231"/>
        <v>0.17397422378629862</v>
      </c>
      <c r="H2502" s="2" t="str">
        <f t="shared" si="232"/>
        <v>Sell</v>
      </c>
    </row>
    <row r="2503" spans="1:8" ht="13.5" x14ac:dyDescent="0.25">
      <c r="A2503" s="3">
        <f>TITRES_STAT!B2506</f>
        <v>45953</v>
      </c>
      <c r="B2503" s="6">
        <f>TITRES_STAT!D2506</f>
        <v>9.48</v>
      </c>
      <c r="C2503" s="2">
        <f t="shared" si="228"/>
        <v>9.4118292380170967</v>
      </c>
      <c r="D2503" s="2">
        <f t="shared" si="230"/>
        <v>9.6208348324407353</v>
      </c>
      <c r="E2503" s="2">
        <f t="shared" si="229"/>
        <v>-0.20900559442363864</v>
      </c>
      <c r="F2503" s="2">
        <f t="shared" si="233"/>
        <v>-0.4398414226536701</v>
      </c>
      <c r="G2503" s="2">
        <f t="shared" si="231"/>
        <v>0.23083582823003146</v>
      </c>
      <c r="H2503" s="2" t="str">
        <f t="shared" si="232"/>
        <v>Sell</v>
      </c>
    </row>
    <row r="2504" spans="1:8" ht="13.5" x14ac:dyDescent="0.25">
      <c r="A2504" s="3">
        <f>TITRES_STAT!B2507</f>
        <v>45954</v>
      </c>
      <c r="B2504" s="6">
        <f>TITRES_STAT!D2507</f>
        <v>9.06</v>
      </c>
      <c r="C2504" s="2">
        <f t="shared" si="228"/>
        <v>9.5669324321683114</v>
      </c>
      <c r="D2504" s="2">
        <f t="shared" si="230"/>
        <v>9.5792915115191999</v>
      </c>
      <c r="E2504" s="2">
        <f t="shared" si="229"/>
        <v>-1.2359079350888535E-2</v>
      </c>
      <c r="F2504" s="2">
        <f t="shared" si="233"/>
        <v>-0.35434495399311378</v>
      </c>
      <c r="G2504" s="2">
        <f t="shared" si="231"/>
        <v>0.34198587464222524</v>
      </c>
      <c r="H2504" s="2" t="str">
        <f t="shared" si="232"/>
        <v>Sell</v>
      </c>
    </row>
    <row r="2505" spans="1:8" ht="13.5" x14ac:dyDescent="0.25">
      <c r="A2505" s="3">
        <f>TITRES_STAT!B2508</f>
        <v>45957</v>
      </c>
      <c r="B2505" s="6">
        <f>TITRES_STAT!D2508</f>
        <v>8.66</v>
      </c>
      <c r="C2505" s="2">
        <f t="shared" si="228"/>
        <v>9.7089428272193405</v>
      </c>
      <c r="D2505" s="2">
        <f t="shared" si="230"/>
        <v>9.5111958439992588</v>
      </c>
      <c r="E2505" s="2">
        <f t="shared" si="229"/>
        <v>0.19774698322008177</v>
      </c>
      <c r="F2505" s="2">
        <f t="shared" si="233"/>
        <v>-0.24392656655047468</v>
      </c>
      <c r="G2505" s="2">
        <f t="shared" si="231"/>
        <v>0.44167354977055645</v>
      </c>
      <c r="H2505" s="2" t="str">
        <f t="shared" si="232"/>
        <v>Sell</v>
      </c>
    </row>
    <row r="2506" spans="1:8" ht="13.5" x14ac:dyDescent="0.25">
      <c r="A2506" s="3">
        <f>TITRES_STAT!B2509</f>
        <v>45958</v>
      </c>
      <c r="B2506" s="6">
        <f>TITRES_STAT!D2509</f>
        <v>8.3000000000000007</v>
      </c>
      <c r="C2506" s="2">
        <f t="shared" si="228"/>
        <v>9.8291054691855955</v>
      </c>
      <c r="D2506" s="2">
        <f t="shared" si="230"/>
        <v>9.421477633332648</v>
      </c>
      <c r="E2506" s="2">
        <f t="shared" si="229"/>
        <v>0.40762783585294748</v>
      </c>
      <c r="F2506" s="2">
        <f t="shared" si="233"/>
        <v>-0.11361568606979025</v>
      </c>
      <c r="G2506" s="2">
        <f t="shared" si="231"/>
        <v>0.52124352192273771</v>
      </c>
      <c r="H2506" s="2" t="str">
        <f t="shared" si="232"/>
        <v>Sell</v>
      </c>
    </row>
    <row r="2507" spans="1:8" ht="13.5" x14ac:dyDescent="0.25">
      <c r="A2507" s="3">
        <f>TITRES_STAT!B2510</f>
        <v>45959</v>
      </c>
      <c r="B2507" s="6">
        <f>TITRES_STAT!D2510</f>
        <v>8.3000000000000007</v>
      </c>
      <c r="C2507" s="2">
        <f t="shared" si="228"/>
        <v>9.9615507816185804</v>
      </c>
      <c r="D2507" s="2">
        <f t="shared" si="230"/>
        <v>9.3384052160487485</v>
      </c>
      <c r="E2507" s="2">
        <f t="shared" si="229"/>
        <v>0.62314556556983192</v>
      </c>
      <c r="F2507" s="2">
        <f t="shared" si="233"/>
        <v>3.3736564258134191E-2</v>
      </c>
      <c r="G2507" s="2">
        <f t="shared" si="231"/>
        <v>0.58940900131169771</v>
      </c>
      <c r="H2507" s="2" t="str">
        <f t="shared" si="232"/>
        <v>Sell</v>
      </c>
    </row>
    <row r="2508" spans="1:8" ht="13.5" x14ac:dyDescent="0.25">
      <c r="A2508" s="3">
        <f>TITRES_STAT!B2511</f>
        <v>45960</v>
      </c>
      <c r="B2508" s="6">
        <f>TITRES_STAT!D2511</f>
        <v>8.3000000000000007</v>
      </c>
      <c r="C2508" s="2">
        <f t="shared" si="228"/>
        <v>10.102850661369569</v>
      </c>
      <c r="D2508" s="2">
        <f t="shared" si="230"/>
        <v>9.2614863111562489</v>
      </c>
      <c r="E2508" s="2">
        <f t="shared" si="229"/>
        <v>0.84136435021332012</v>
      </c>
      <c r="F2508" s="2">
        <f t="shared" si="233"/>
        <v>0.19526212144917138</v>
      </c>
      <c r="G2508" s="2">
        <f t="shared" si="231"/>
        <v>0.64610222876414869</v>
      </c>
      <c r="H2508" s="2" t="str">
        <f t="shared" si="232"/>
        <v>Sell</v>
      </c>
    </row>
    <row r="2509" spans="1:8" ht="13.5" x14ac:dyDescent="0.25">
      <c r="A2509" s="3">
        <f>TITRES_STAT!B2512</f>
        <v>0</v>
      </c>
      <c r="B2509" s="6">
        <f>TITRES_STAT!D2512</f>
        <v>0</v>
      </c>
      <c r="C2509" s="2">
        <f t="shared" si="228"/>
        <v>10.239335175005019</v>
      </c>
      <c r="D2509" s="2">
        <f t="shared" si="230"/>
        <v>8.5754502881076373</v>
      </c>
      <c r="E2509" s="2">
        <f t="shared" si="229"/>
        <v>1.6638848868973817</v>
      </c>
      <c r="F2509" s="2">
        <f t="shared" si="233"/>
        <v>0.4889866745388135</v>
      </c>
      <c r="G2509" s="2">
        <f t="shared" si="231"/>
        <v>1.1748982123585683</v>
      </c>
      <c r="H2509" s="2" t="str">
        <f t="shared" si="232"/>
        <v>Sell</v>
      </c>
    </row>
    <row r="2510" spans="1:8" ht="13.5" x14ac:dyDescent="0.25">
      <c r="A2510" s="3">
        <f>TITRES_STAT!B2513</f>
        <v>0</v>
      </c>
      <c r="B2510" s="6">
        <f>TITRES_STAT!D2513</f>
        <v>0</v>
      </c>
      <c r="C2510" s="2">
        <f t="shared" si="228"/>
        <v>10.279437455773477</v>
      </c>
      <c r="D2510" s="2">
        <f t="shared" si="230"/>
        <v>7.940231748247812</v>
      </c>
      <c r="E2510" s="2">
        <f t="shared" si="229"/>
        <v>2.3392057075256654</v>
      </c>
      <c r="F2510" s="2">
        <f t="shared" si="233"/>
        <v>0.85903048113618397</v>
      </c>
      <c r="G2510" s="2">
        <f t="shared" si="231"/>
        <v>1.4801752263894814</v>
      </c>
      <c r="H2510" s="2" t="str">
        <f t="shared" si="232"/>
        <v>Sell</v>
      </c>
    </row>
    <row r="2511" spans="1:8" ht="13.5" x14ac:dyDescent="0.25">
      <c r="A2511" s="3">
        <f>TITRES_STAT!B2514</f>
        <v>0</v>
      </c>
      <c r="B2511" s="6">
        <f>TITRES_STAT!D2514</f>
        <v>0</v>
      </c>
      <c r="C2511" s="2">
        <f t="shared" ref="C2511:C2574" si="234">$C$4*B2501+C2510*(1-$C$4)</f>
        <v>10.241062462577558</v>
      </c>
      <c r="D2511" s="2">
        <f t="shared" si="230"/>
        <v>7.352066433562789</v>
      </c>
      <c r="E2511" s="2">
        <f t="shared" si="229"/>
        <v>2.8889960290147689</v>
      </c>
      <c r="F2511" s="2">
        <f t="shared" si="233"/>
        <v>1.265023590711901</v>
      </c>
      <c r="G2511" s="2">
        <f t="shared" si="231"/>
        <v>1.623972438302868</v>
      </c>
      <c r="H2511" s="2" t="str">
        <f t="shared" si="232"/>
        <v>Sell</v>
      </c>
    </row>
    <row r="2512" spans="1:8" ht="13.5" x14ac:dyDescent="0.25">
      <c r="A2512" s="3">
        <f>TITRES_STAT!B2515</f>
        <v>0</v>
      </c>
      <c r="B2512" s="6">
        <f>TITRES_STAT!D2515</f>
        <v>0</v>
      </c>
      <c r="C2512" s="2">
        <f t="shared" si="234"/>
        <v>10.139360545257933</v>
      </c>
      <c r="D2512" s="2">
        <f t="shared" si="230"/>
        <v>6.8074689199655456</v>
      </c>
      <c r="E2512" s="2">
        <f t="shared" si="229"/>
        <v>3.3318916252923874</v>
      </c>
      <c r="F2512" s="2">
        <f t="shared" si="233"/>
        <v>1.6783971976279983</v>
      </c>
      <c r="G2512" s="2">
        <f t="shared" si="231"/>
        <v>1.653494427664389</v>
      </c>
      <c r="H2512" s="2" t="str">
        <f t="shared" si="232"/>
        <v>Sell</v>
      </c>
    </row>
    <row r="2513" spans="1:8" ht="13.5" x14ac:dyDescent="0.25">
      <c r="A2513" s="3">
        <f>TITRES_STAT!B2516</f>
        <v>0</v>
      </c>
      <c r="B2513" s="6">
        <f>TITRES_STAT!D2516</f>
        <v>0</v>
      </c>
      <c r="C2513" s="2">
        <f t="shared" si="234"/>
        <v>10.037920461372098</v>
      </c>
      <c r="D2513" s="2">
        <f t="shared" si="230"/>
        <v>6.3032119629310603</v>
      </c>
      <c r="E2513" s="2">
        <f t="shared" si="229"/>
        <v>3.7347084984410372</v>
      </c>
      <c r="F2513" s="2">
        <f t="shared" si="233"/>
        <v>2.0896594577906065</v>
      </c>
      <c r="G2513" s="2">
        <f t="shared" si="231"/>
        <v>1.6450490406504308</v>
      </c>
      <c r="H2513" s="2" t="str">
        <f t="shared" si="232"/>
        <v>Sell</v>
      </c>
    </row>
    <row r="2514" spans="1:8" ht="13.5" x14ac:dyDescent="0.25">
      <c r="A2514" s="3">
        <f>TITRES_STAT!B2517</f>
        <v>0</v>
      </c>
      <c r="B2514" s="6">
        <f>TITRES_STAT!D2517</f>
        <v>0</v>
      </c>
      <c r="C2514" s="2">
        <f t="shared" si="234"/>
        <v>9.8874711596225442</v>
      </c>
      <c r="D2514" s="2">
        <f t="shared" si="230"/>
        <v>5.8363073730843151</v>
      </c>
      <c r="E2514" s="2">
        <f t="shared" si="229"/>
        <v>4.0511637865382291</v>
      </c>
      <c r="F2514" s="2">
        <f t="shared" si="233"/>
        <v>2.4819603235401311</v>
      </c>
      <c r="G2514" s="2">
        <f t="shared" si="231"/>
        <v>1.569203462998098</v>
      </c>
      <c r="H2514" s="2" t="str">
        <f t="shared" si="232"/>
        <v>Sell</v>
      </c>
    </row>
    <row r="2515" spans="1:8" ht="13.5" x14ac:dyDescent="0.25">
      <c r="A2515" s="3">
        <f>TITRES_STAT!B2518</f>
        <v>0</v>
      </c>
      <c r="B2515" s="6">
        <f>TITRES_STAT!D2518</f>
        <v>0</v>
      </c>
      <c r="C2515" s="2">
        <f t="shared" si="234"/>
        <v>9.6986294427575377</v>
      </c>
      <c r="D2515" s="2">
        <f t="shared" si="230"/>
        <v>5.4039883084114031</v>
      </c>
      <c r="E2515" s="2">
        <f t="shared" si="229"/>
        <v>4.2946411343461346</v>
      </c>
      <c r="F2515" s="2">
        <f t="shared" si="233"/>
        <v>2.844496485701332</v>
      </c>
      <c r="G2515" s="2">
        <f t="shared" si="231"/>
        <v>1.4501446486448026</v>
      </c>
      <c r="H2515" s="2" t="str">
        <f t="shared" si="232"/>
        <v>Sell</v>
      </c>
    </row>
    <row r="2516" spans="1:8" ht="13.5" x14ac:dyDescent="0.25">
      <c r="A2516" s="3">
        <f>TITRES_STAT!B2519</f>
        <v>0</v>
      </c>
      <c r="B2516" s="6">
        <f>TITRES_STAT!D2519</f>
        <v>0</v>
      </c>
      <c r="C2516" s="2">
        <f t="shared" si="234"/>
        <v>9.4834556823333021</v>
      </c>
      <c r="D2516" s="2">
        <f t="shared" si="230"/>
        <v>5.0036928781587067</v>
      </c>
      <c r="E2516" s="2">
        <f t="shared" si="229"/>
        <v>4.4797628041745954</v>
      </c>
      <c r="F2516" s="2">
        <f t="shared" si="233"/>
        <v>3.171549749395985</v>
      </c>
      <c r="G2516" s="2">
        <f t="shared" si="231"/>
        <v>1.3082130547786104</v>
      </c>
      <c r="H2516" s="2" t="str">
        <f t="shared" si="232"/>
        <v>Sell</v>
      </c>
    </row>
    <row r="2517" spans="1:8" ht="13.5" x14ac:dyDescent="0.25">
      <c r="A2517" s="3">
        <f>TITRES_STAT!B2520</f>
        <v>0</v>
      </c>
      <c r="B2517" s="6">
        <f>TITRES_STAT!D2520</f>
        <v>0</v>
      </c>
      <c r="C2517" s="2">
        <f t="shared" si="234"/>
        <v>9.301385577358948</v>
      </c>
      <c r="D2517" s="2">
        <f t="shared" si="230"/>
        <v>4.6330489612580621</v>
      </c>
      <c r="E2517" s="2">
        <f t="shared" si="229"/>
        <v>4.6683366161008859</v>
      </c>
      <c r="F2517" s="2">
        <f t="shared" si="233"/>
        <v>3.4709071227369654</v>
      </c>
      <c r="G2517" s="2">
        <f t="shared" si="231"/>
        <v>1.1974294933639205</v>
      </c>
      <c r="H2517" s="2" t="str">
        <f t="shared" si="232"/>
        <v>Sell</v>
      </c>
    </row>
    <row r="2518" spans="1:8" ht="13.5" x14ac:dyDescent="0.25">
      <c r="A2518" s="3">
        <f>TITRES_STAT!B2521</f>
        <v>0</v>
      </c>
      <c r="B2518" s="6">
        <f>TITRES_STAT!D2521</f>
        <v>0</v>
      </c>
      <c r="C2518" s="2">
        <f t="shared" si="234"/>
        <v>9.1473262577652648</v>
      </c>
      <c r="D2518" s="2">
        <f t="shared" si="230"/>
        <v>4.2898601493130206</v>
      </c>
      <c r="E2518" s="2">
        <f t="shared" si="229"/>
        <v>4.8574661084522441</v>
      </c>
      <c r="F2518" s="2">
        <f t="shared" si="233"/>
        <v>3.7482189198800215</v>
      </c>
      <c r="G2518" s="2">
        <f t="shared" si="231"/>
        <v>1.1092471885722226</v>
      </c>
      <c r="H2518" s="2" t="str">
        <f t="shared" si="232"/>
        <v>Sell</v>
      </c>
    </row>
    <row r="2519" spans="1:8" ht="13.5" x14ac:dyDescent="0.25">
      <c r="A2519" s="3">
        <f>TITRES_STAT!B2522</f>
        <v>0</v>
      </c>
      <c r="B2519" s="6">
        <f>TITRES_STAT!D2522</f>
        <v>0</v>
      </c>
      <c r="C2519" s="2">
        <f t="shared" si="234"/>
        <v>7.7400452950321474</v>
      </c>
      <c r="D2519" s="2">
        <f t="shared" si="230"/>
        <v>3.9720927308453895</v>
      </c>
      <c r="E2519" s="2">
        <f t="shared" si="229"/>
        <v>3.7679525641867579</v>
      </c>
      <c r="F2519" s="2">
        <f t="shared" si="233"/>
        <v>3.7521656487413693</v>
      </c>
      <c r="G2519" s="2">
        <f t="shared" si="231"/>
        <v>1.5786915445388683E-2</v>
      </c>
      <c r="H2519" s="2" t="str">
        <f t="shared" si="232"/>
        <v>Sell</v>
      </c>
    </row>
    <row r="2520" spans="1:8" ht="13.5" x14ac:dyDescent="0.25">
      <c r="A2520" s="3">
        <f>TITRES_STAT!B2523</f>
        <v>0</v>
      </c>
      <c r="B2520" s="6">
        <f>TITRES_STAT!D2523</f>
        <v>0</v>
      </c>
      <c r="C2520" s="2">
        <f t="shared" si="234"/>
        <v>6.5492690957964328</v>
      </c>
      <c r="D2520" s="2">
        <f t="shared" si="230"/>
        <v>3.6778636396716569</v>
      </c>
      <c r="E2520" s="2">
        <f t="shared" si="229"/>
        <v>2.8714054561247759</v>
      </c>
      <c r="F2520" s="2">
        <f t="shared" si="233"/>
        <v>3.5760136102180509</v>
      </c>
      <c r="G2520" s="2">
        <f t="shared" si="231"/>
        <v>-0.70460815409327493</v>
      </c>
      <c r="H2520" s="2" t="str">
        <f t="shared" si="232"/>
        <v>Hold</v>
      </c>
    </row>
    <row r="2521" spans="1:8" ht="13.5" x14ac:dyDescent="0.25">
      <c r="A2521" s="3">
        <f>TITRES_STAT!B2524</f>
        <v>0</v>
      </c>
      <c r="B2521" s="6">
        <f>TITRES_STAT!D2524</f>
        <v>0</v>
      </c>
      <c r="C2521" s="2">
        <f t="shared" si="234"/>
        <v>5.5416892349046742</v>
      </c>
      <c r="D2521" s="2">
        <f t="shared" si="230"/>
        <v>3.405429295992275</v>
      </c>
      <c r="E2521" s="2">
        <f t="shared" si="229"/>
        <v>2.1362599389123993</v>
      </c>
      <c r="F2521" s="2">
        <f t="shared" si="233"/>
        <v>3.2880628759569208</v>
      </c>
      <c r="G2521" s="2">
        <f t="shared" si="231"/>
        <v>-1.1518029370445215</v>
      </c>
      <c r="H2521" s="2" t="str">
        <f t="shared" si="232"/>
        <v>Hold</v>
      </c>
    </row>
    <row r="2522" spans="1:8" ht="13.5" x14ac:dyDescent="0.25">
      <c r="A2522" s="3">
        <f>TITRES_STAT!B2525</f>
        <v>0</v>
      </c>
      <c r="B2522" s="6">
        <f>TITRES_STAT!D2525</f>
        <v>0</v>
      </c>
      <c r="C2522" s="2">
        <f t="shared" si="234"/>
        <v>4.6891216603039547</v>
      </c>
      <c r="D2522" s="2">
        <f t="shared" si="230"/>
        <v>3.1531752740669212</v>
      </c>
      <c r="E2522" s="2">
        <f t="shared" si="229"/>
        <v>1.5359463862370335</v>
      </c>
      <c r="F2522" s="2">
        <f t="shared" si="233"/>
        <v>2.9376395780129432</v>
      </c>
      <c r="G2522" s="2">
        <f t="shared" si="231"/>
        <v>-1.4016931917759097</v>
      </c>
      <c r="H2522" s="2" t="str">
        <f t="shared" si="232"/>
        <v>Hold</v>
      </c>
    </row>
    <row r="2523" spans="1:8" ht="13.5" x14ac:dyDescent="0.25">
      <c r="A2523" s="3">
        <f>TITRES_STAT!B2526</f>
        <v>0</v>
      </c>
      <c r="B2523" s="6">
        <f>TITRES_STAT!D2526</f>
        <v>0</v>
      </c>
      <c r="C2523" s="2">
        <f t="shared" si="234"/>
        <v>3.9677183279495001</v>
      </c>
      <c r="D2523" s="2">
        <f t="shared" si="230"/>
        <v>2.9196067352471493</v>
      </c>
      <c r="E2523" s="2">
        <f t="shared" si="229"/>
        <v>1.0481115927023508</v>
      </c>
      <c r="F2523" s="2">
        <f t="shared" si="233"/>
        <v>2.5597339809508246</v>
      </c>
      <c r="G2523" s="2">
        <f t="shared" si="231"/>
        <v>-1.5116223882484738</v>
      </c>
      <c r="H2523" s="2" t="str">
        <f t="shared" si="232"/>
        <v>Hold</v>
      </c>
    </row>
    <row r="2524" spans="1:8" ht="13.5" x14ac:dyDescent="0.25">
      <c r="A2524" s="3">
        <f>TITRES_STAT!B2527</f>
        <v>0</v>
      </c>
      <c r="B2524" s="6">
        <f>TITRES_STAT!D2527</f>
        <v>0</v>
      </c>
      <c r="C2524" s="2">
        <f t="shared" si="234"/>
        <v>3.3573001236495768</v>
      </c>
      <c r="D2524" s="2">
        <f t="shared" si="230"/>
        <v>2.7033395696732865</v>
      </c>
      <c r="E2524" s="2">
        <f t="shared" ref="E2524:E2587" si="235">C2524-D2524</f>
        <v>0.65396055397629027</v>
      </c>
      <c r="F2524" s="2">
        <f t="shared" si="233"/>
        <v>2.1785792955559176</v>
      </c>
      <c r="G2524" s="2">
        <f t="shared" si="231"/>
        <v>-1.5246187415796273</v>
      </c>
      <c r="H2524" s="2" t="str">
        <f t="shared" si="232"/>
        <v>Hold</v>
      </c>
    </row>
    <row r="2525" spans="1:8" ht="13.5" x14ac:dyDescent="0.25">
      <c r="A2525" s="3">
        <f>TITRES_STAT!B2528</f>
        <v>0</v>
      </c>
      <c r="B2525" s="6">
        <f>TITRES_STAT!D2528</f>
        <v>0</v>
      </c>
      <c r="C2525" s="2">
        <f t="shared" si="234"/>
        <v>2.8407924123188728</v>
      </c>
      <c r="D2525" s="2">
        <f t="shared" ref="D2525:D2588" si="236">$D$4*B2525+(1-$D$4)*D2524</f>
        <v>2.503092194141932</v>
      </c>
      <c r="E2525" s="2">
        <f t="shared" si="235"/>
        <v>0.33770021817694085</v>
      </c>
      <c r="F2525" s="2">
        <f t="shared" si="233"/>
        <v>1.8104034800801223</v>
      </c>
      <c r="G2525" s="2">
        <f t="shared" si="231"/>
        <v>-1.4727032619031815</v>
      </c>
      <c r="H2525" s="2" t="str">
        <f t="shared" si="232"/>
        <v>Hold</v>
      </c>
    </row>
    <row r="2526" spans="1:8" ht="13.5" x14ac:dyDescent="0.25">
      <c r="A2526" s="3">
        <f>TITRES_STAT!B2529</f>
        <v>0</v>
      </c>
      <c r="B2526" s="6">
        <f>TITRES_STAT!D2529</f>
        <v>0</v>
      </c>
      <c r="C2526" s="2">
        <f t="shared" si="234"/>
        <v>2.4037474258082772</v>
      </c>
      <c r="D2526" s="2">
        <f t="shared" si="236"/>
        <v>2.3176779575388258</v>
      </c>
      <c r="E2526" s="2">
        <f t="shared" si="235"/>
        <v>8.6069468269451388E-2</v>
      </c>
      <c r="F2526" s="2">
        <f t="shared" si="233"/>
        <v>1.4655366777179883</v>
      </c>
      <c r="G2526" s="2">
        <f t="shared" si="231"/>
        <v>-1.379467209448537</v>
      </c>
      <c r="H2526" s="2" t="str">
        <f t="shared" si="232"/>
        <v>Hold</v>
      </c>
    </row>
    <row r="2527" spans="1:8" ht="13.5" x14ac:dyDescent="0.25">
      <c r="A2527" s="3">
        <f>TITRES_STAT!B2530</f>
        <v>0</v>
      </c>
      <c r="B2527" s="6">
        <f>TITRES_STAT!D2530</f>
        <v>0</v>
      </c>
      <c r="C2527" s="2">
        <f t="shared" si="234"/>
        <v>2.0339401295300807</v>
      </c>
      <c r="D2527" s="2">
        <f t="shared" si="236"/>
        <v>2.145998108832246</v>
      </c>
      <c r="E2527" s="2">
        <f t="shared" si="235"/>
        <v>-0.11205797930216521</v>
      </c>
      <c r="F2527" s="2">
        <f t="shared" si="233"/>
        <v>1.1500177463139578</v>
      </c>
      <c r="G2527" s="2">
        <f t="shared" si="231"/>
        <v>-1.262075725616123</v>
      </c>
      <c r="H2527" s="2" t="str">
        <f t="shared" si="232"/>
        <v>Hold</v>
      </c>
    </row>
    <row r="2528" spans="1:8" ht="13.5" x14ac:dyDescent="0.25">
      <c r="A2528" s="3">
        <f>TITRES_STAT!B2531</f>
        <v>0</v>
      </c>
      <c r="B2528" s="6">
        <f>TITRES_STAT!D2531</f>
        <v>0</v>
      </c>
      <c r="C2528" s="2">
        <f t="shared" si="234"/>
        <v>1.7210262634485298</v>
      </c>
      <c r="D2528" s="2">
        <f t="shared" si="236"/>
        <v>1.9870352859557834</v>
      </c>
      <c r="E2528" s="2">
        <f t="shared" si="235"/>
        <v>-0.26600902250725356</v>
      </c>
      <c r="F2528" s="2">
        <f t="shared" si="233"/>
        <v>0.86681239254971554</v>
      </c>
      <c r="G2528" s="2">
        <f t="shared" si="231"/>
        <v>-1.1328214150569691</v>
      </c>
      <c r="H2528" s="2" t="str">
        <f t="shared" si="232"/>
        <v>Hold</v>
      </c>
    </row>
    <row r="2529" spans="1:8" ht="13.5" x14ac:dyDescent="0.25">
      <c r="A2529" s="3">
        <f>TITRES_STAT!B2532</f>
        <v>0</v>
      </c>
      <c r="B2529" s="6">
        <f>TITRES_STAT!D2532</f>
        <v>0</v>
      </c>
      <c r="C2529" s="2">
        <f t="shared" si="234"/>
        <v>1.4562529921487559</v>
      </c>
      <c r="D2529" s="2">
        <f t="shared" si="236"/>
        <v>1.8398474869960957</v>
      </c>
      <c r="E2529" s="2">
        <f t="shared" si="235"/>
        <v>-0.38359449484733976</v>
      </c>
      <c r="F2529" s="2">
        <f t="shared" si="233"/>
        <v>0.61673101507030459</v>
      </c>
      <c r="G2529" s="2">
        <f t="shared" si="231"/>
        <v>-1.0003255099176442</v>
      </c>
      <c r="H2529" s="2" t="str">
        <f t="shared" si="232"/>
        <v>Hold</v>
      </c>
    </row>
    <row r="2530" spans="1:8" ht="13.5" x14ac:dyDescent="0.25">
      <c r="A2530" s="3">
        <f>TITRES_STAT!B2533</f>
        <v>0</v>
      </c>
      <c r="B2530" s="6">
        <f>TITRES_STAT!D2533</f>
        <v>0</v>
      </c>
      <c r="C2530" s="2">
        <f t="shared" si="234"/>
        <v>1.2322140702797166</v>
      </c>
      <c r="D2530" s="2">
        <f t="shared" si="236"/>
        <v>1.7035624879593478</v>
      </c>
      <c r="E2530" s="2">
        <f t="shared" si="235"/>
        <v>-0.4713484176796312</v>
      </c>
      <c r="F2530" s="2">
        <f t="shared" si="233"/>
        <v>0.39911512852031744</v>
      </c>
      <c r="G2530" s="2">
        <f t="shared" si="231"/>
        <v>-0.87046354619994859</v>
      </c>
      <c r="H2530" s="2" t="str">
        <f t="shared" si="232"/>
        <v>Hold</v>
      </c>
    </row>
    <row r="2531" spans="1:8" ht="13.5" x14ac:dyDescent="0.25">
      <c r="A2531" s="3">
        <f>TITRES_STAT!B2534</f>
        <v>0</v>
      </c>
      <c r="B2531" s="6">
        <f>TITRES_STAT!D2534</f>
        <v>0</v>
      </c>
      <c r="C2531" s="2">
        <f t="shared" si="234"/>
        <v>1.0426426748520679</v>
      </c>
      <c r="D2531" s="2">
        <f t="shared" si="236"/>
        <v>1.5773726740364331</v>
      </c>
      <c r="E2531" s="2">
        <f t="shared" si="235"/>
        <v>-0.53472999918436526</v>
      </c>
      <c r="F2531" s="2">
        <f t="shared" si="233"/>
        <v>0.21234610297938092</v>
      </c>
      <c r="G2531" s="2">
        <f t="shared" si="231"/>
        <v>-0.7470761021637462</v>
      </c>
      <c r="H2531" s="2" t="str">
        <f t="shared" si="232"/>
        <v>Hold</v>
      </c>
    </row>
    <row r="2532" spans="1:8" ht="13.5" x14ac:dyDescent="0.25">
      <c r="A2532" s="3">
        <f>TITRES_STAT!B2535</f>
        <v>0</v>
      </c>
      <c r="B2532" s="6">
        <f>TITRES_STAT!D2535</f>
        <v>0</v>
      </c>
      <c r="C2532" s="2">
        <f t="shared" si="234"/>
        <v>0.88223610949021125</v>
      </c>
      <c r="D2532" s="2">
        <f t="shared" si="236"/>
        <v>1.4605302537374381</v>
      </c>
      <c r="E2532" s="2">
        <f t="shared" si="235"/>
        <v>-0.5782941442472268</v>
      </c>
      <c r="F2532" s="2">
        <f t="shared" si="233"/>
        <v>5.4218053534059368E-2</v>
      </c>
      <c r="G2532" s="2">
        <f t="shared" ref="G2532:G2595" si="237">E2532-F2532</f>
        <v>-0.6325121977812862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0</v>
      </c>
      <c r="B2533" s="6">
        <f>TITRES_STAT!D2536</f>
        <v>0</v>
      </c>
      <c r="C2533" s="2">
        <f t="shared" si="234"/>
        <v>0.74650747726094802</v>
      </c>
      <c r="D2533" s="2">
        <f t="shared" si="236"/>
        <v>1.3523428275346649</v>
      </c>
      <c r="E2533" s="2">
        <f t="shared" si="235"/>
        <v>-0.60583535027371693</v>
      </c>
      <c r="F2533" s="2">
        <f t="shared" ref="F2533:F2596" si="239">(E2533*(2/(10)))+((1-(2/10))*F2532)</f>
        <v>-7.7792627227495886E-2</v>
      </c>
      <c r="G2533" s="2">
        <f t="shared" si="237"/>
        <v>-0.52804272304622102</v>
      </c>
      <c r="H2533" s="2" t="str">
        <f t="shared" si="238"/>
        <v>Hold</v>
      </c>
    </row>
    <row r="2534" spans="1:8" ht="13.5" x14ac:dyDescent="0.25">
      <c r="A2534" s="3">
        <f>TITRES_STAT!B2537</f>
        <v>0</v>
      </c>
      <c r="B2534" s="6">
        <f>TITRES_STAT!D2537</f>
        <v>0</v>
      </c>
      <c r="C2534" s="2">
        <f t="shared" si="234"/>
        <v>0.63166017306695599</v>
      </c>
      <c r="D2534" s="2">
        <f t="shared" si="236"/>
        <v>1.2521692847543193</v>
      </c>
      <c r="E2534" s="2">
        <f t="shared" si="235"/>
        <v>-0.62050911168736334</v>
      </c>
      <c r="F2534" s="2">
        <f t="shared" si="239"/>
        <v>-0.18633592411946939</v>
      </c>
      <c r="G2534" s="2">
        <f t="shared" si="237"/>
        <v>-0.43417318756789391</v>
      </c>
      <c r="H2534" s="2" t="str">
        <f t="shared" si="238"/>
        <v>Hold</v>
      </c>
    </row>
    <row r="2535" spans="1:8" ht="13.5" x14ac:dyDescent="0.25">
      <c r="A2535" s="3">
        <f>TITRES_STAT!B2538</f>
        <v>0</v>
      </c>
      <c r="B2535" s="6">
        <f>TITRES_STAT!D2538</f>
        <v>0</v>
      </c>
      <c r="C2535" s="2">
        <f t="shared" si="234"/>
        <v>0.5344816849028089</v>
      </c>
      <c r="D2535" s="2">
        <f t="shared" si="236"/>
        <v>1.1594160044021475</v>
      </c>
      <c r="E2535" s="2">
        <f t="shared" si="235"/>
        <v>-0.62493431949933864</v>
      </c>
      <c r="F2535" s="2">
        <f t="shared" si="239"/>
        <v>-0.27405560319544325</v>
      </c>
      <c r="G2535" s="2">
        <f t="shared" si="237"/>
        <v>-0.35087871630389539</v>
      </c>
      <c r="H2535" s="2" t="str">
        <f t="shared" si="238"/>
        <v>Hold</v>
      </c>
    </row>
    <row r="2536" spans="1:8" ht="13.5" x14ac:dyDescent="0.25">
      <c r="A2536" s="3">
        <f>TITRES_STAT!B2539</f>
        <v>0</v>
      </c>
      <c r="B2536" s="6">
        <f>TITRES_STAT!D2539</f>
        <v>0</v>
      </c>
      <c r="C2536" s="2">
        <f t="shared" si="234"/>
        <v>0.4522537333792998</v>
      </c>
      <c r="D2536" s="2">
        <f t="shared" si="236"/>
        <v>1.0735333374093958</v>
      </c>
      <c r="E2536" s="2">
        <f t="shared" si="235"/>
        <v>-0.62127960403009608</v>
      </c>
      <c r="F2536" s="2">
        <f t="shared" si="239"/>
        <v>-0.34350040336237386</v>
      </c>
      <c r="G2536" s="2">
        <f t="shared" si="237"/>
        <v>-0.27777920066772221</v>
      </c>
      <c r="H2536" s="2" t="str">
        <f t="shared" si="238"/>
        <v>Hold</v>
      </c>
    </row>
    <row r="2537" spans="1:8" ht="13.5" x14ac:dyDescent="0.25">
      <c r="A2537" s="3">
        <f>TITRES_STAT!B2540</f>
        <v>0</v>
      </c>
      <c r="B2537" s="6">
        <f>TITRES_STAT!D2540</f>
        <v>0</v>
      </c>
      <c r="C2537" s="2">
        <f t="shared" si="234"/>
        <v>0.3826762359363306</v>
      </c>
      <c r="D2537" s="2">
        <f t="shared" si="236"/>
        <v>0.99401234945314432</v>
      </c>
      <c r="E2537" s="2">
        <f t="shared" si="235"/>
        <v>-0.61133611351681372</v>
      </c>
      <c r="F2537" s="2">
        <f t="shared" si="239"/>
        <v>-0.39706754539326189</v>
      </c>
      <c r="G2537" s="2">
        <f t="shared" si="237"/>
        <v>-0.21426856812355183</v>
      </c>
      <c r="H2537" s="2" t="str">
        <f t="shared" si="238"/>
        <v>Hold</v>
      </c>
    </row>
    <row r="2538" spans="1:8" ht="13.5" x14ac:dyDescent="0.25">
      <c r="A2538" s="3">
        <f>TITRES_STAT!B2541</f>
        <v>0</v>
      </c>
      <c r="B2538" s="6">
        <f>TITRES_STAT!D2541</f>
        <v>0</v>
      </c>
      <c r="C2538" s="2">
        <f t="shared" si="234"/>
        <v>0.32380296886920279</v>
      </c>
      <c r="D2538" s="2">
        <f t="shared" si="236"/>
        <v>0.92038180504920775</v>
      </c>
      <c r="E2538" s="2">
        <f t="shared" si="235"/>
        <v>-0.59657883618000496</v>
      </c>
      <c r="F2538" s="2">
        <f t="shared" si="239"/>
        <v>-0.43696980355061055</v>
      </c>
      <c r="G2538" s="2">
        <f t="shared" si="237"/>
        <v>-0.15960903262939441</v>
      </c>
      <c r="H2538" s="2" t="str">
        <f t="shared" si="238"/>
        <v>Hold</v>
      </c>
    </row>
    <row r="2539" spans="1:8" ht="13.5" x14ac:dyDescent="0.25">
      <c r="A2539" s="3">
        <f>TITRES_STAT!B2542</f>
        <v>0</v>
      </c>
      <c r="B2539" s="6">
        <f>TITRES_STAT!D2542</f>
        <v>0</v>
      </c>
      <c r="C2539" s="2">
        <f t="shared" si="234"/>
        <v>0.27398712750471005</v>
      </c>
      <c r="D2539" s="2">
        <f t="shared" si="236"/>
        <v>0.85220537504556271</v>
      </c>
      <c r="E2539" s="2">
        <f t="shared" si="235"/>
        <v>-0.5782182475408526</v>
      </c>
      <c r="F2539" s="2">
        <f t="shared" si="239"/>
        <v>-0.465219492348659</v>
      </c>
      <c r="G2539" s="2">
        <f t="shared" si="237"/>
        <v>-0.1129987551921936</v>
      </c>
      <c r="H2539" s="2" t="str">
        <f t="shared" si="238"/>
        <v>Hold</v>
      </c>
    </row>
    <row r="2540" spans="1:8" ht="13.5" x14ac:dyDescent="0.25">
      <c r="A2540" s="3">
        <f>TITRES_STAT!B2543</f>
        <v>0</v>
      </c>
      <c r="B2540" s="6">
        <f>TITRES_STAT!D2543</f>
        <v>0</v>
      </c>
      <c r="C2540" s="2">
        <f t="shared" si="234"/>
        <v>0.23183526173475466</v>
      </c>
      <c r="D2540" s="2">
        <f t="shared" si="236"/>
        <v>0.78907905096811359</v>
      </c>
      <c r="E2540" s="2">
        <f t="shared" si="235"/>
        <v>-0.55724378923335893</v>
      </c>
      <c r="F2540" s="2">
        <f t="shared" si="239"/>
        <v>-0.48362435172559903</v>
      </c>
      <c r="G2540" s="2">
        <f t="shared" si="237"/>
        <v>-7.3619437507759899E-2</v>
      </c>
      <c r="H2540" s="2" t="str">
        <f t="shared" si="238"/>
        <v>Hold</v>
      </c>
    </row>
    <row r="2541" spans="1:8" ht="13.5" x14ac:dyDescent="0.25">
      <c r="A2541" s="3">
        <f>TITRES_STAT!B2544</f>
        <v>0</v>
      </c>
      <c r="B2541" s="6">
        <f>TITRES_STAT!D2544</f>
        <v>0</v>
      </c>
      <c r="C2541" s="2">
        <f t="shared" si="234"/>
        <v>0.19616829839094624</v>
      </c>
      <c r="D2541" s="2">
        <f t="shared" si="236"/>
        <v>0.73062875089640145</v>
      </c>
      <c r="E2541" s="2">
        <f t="shared" si="235"/>
        <v>-0.53446045250545526</v>
      </c>
      <c r="F2541" s="2">
        <f t="shared" si="239"/>
        <v>-0.4937915718815703</v>
      </c>
      <c r="G2541" s="2">
        <f t="shared" si="237"/>
        <v>-4.0668880623884962E-2</v>
      </c>
      <c r="H2541" s="2" t="str">
        <f t="shared" si="238"/>
        <v>Hold</v>
      </c>
    </row>
    <row r="2542" spans="1:8" ht="13.5" x14ac:dyDescent="0.25">
      <c r="A2542" s="3">
        <f>TITRES_STAT!B2545</f>
        <v>0</v>
      </c>
      <c r="B2542" s="6">
        <f>TITRES_STAT!D2545</f>
        <v>0</v>
      </c>
      <c r="C2542" s="2">
        <f t="shared" si="234"/>
        <v>0.16598856017695451</v>
      </c>
      <c r="D2542" s="2">
        <f t="shared" si="236"/>
        <v>0.67650810268185324</v>
      </c>
      <c r="E2542" s="2">
        <f t="shared" si="235"/>
        <v>-0.51051954250489873</v>
      </c>
      <c r="F2542" s="2">
        <f t="shared" si="239"/>
        <v>-0.49713716600623603</v>
      </c>
      <c r="G2542" s="2">
        <f t="shared" si="237"/>
        <v>-1.3382376498662696E-2</v>
      </c>
      <c r="H2542" s="2" t="str">
        <f t="shared" si="238"/>
        <v>Hold</v>
      </c>
    </row>
    <row r="2543" spans="1:8" ht="13.5" x14ac:dyDescent="0.25">
      <c r="A2543" s="3">
        <f>TITRES_STAT!B2546</f>
        <v>0</v>
      </c>
      <c r="B2543" s="6">
        <f>TITRES_STAT!D2546</f>
        <v>0</v>
      </c>
      <c r="C2543" s="2">
        <f t="shared" si="234"/>
        <v>0.14045185861126921</v>
      </c>
      <c r="D2543" s="2">
        <f t="shared" si="236"/>
        <v>0.62639639137208636</v>
      </c>
      <c r="E2543" s="2">
        <f t="shared" si="235"/>
        <v>-0.48594453276081717</v>
      </c>
      <c r="F2543" s="2">
        <f t="shared" si="239"/>
        <v>-0.49489863935715228</v>
      </c>
      <c r="G2543" s="2">
        <f t="shared" si="237"/>
        <v>8.9541065963351096E-3</v>
      </c>
      <c r="H2543" s="2" t="str">
        <f t="shared" si="238"/>
        <v>Sell</v>
      </c>
    </row>
    <row r="2544" spans="1:8" ht="13.5" x14ac:dyDescent="0.25">
      <c r="A2544" s="3">
        <f>TITRES_STAT!B2547</f>
        <v>0</v>
      </c>
      <c r="B2544" s="6">
        <f>TITRES_STAT!D2547</f>
        <v>0</v>
      </c>
      <c r="C2544" s="2">
        <f t="shared" si="234"/>
        <v>0.11884388036338164</v>
      </c>
      <c r="D2544" s="2">
        <f t="shared" si="236"/>
        <v>0.57999665867785777</v>
      </c>
      <c r="E2544" s="2">
        <f t="shared" si="235"/>
        <v>-0.4611527783144761</v>
      </c>
      <c r="F2544" s="2">
        <f t="shared" si="239"/>
        <v>-0.48814946714861707</v>
      </c>
      <c r="G2544" s="2">
        <f t="shared" si="237"/>
        <v>2.6996688834140969E-2</v>
      </c>
      <c r="H2544" s="2" t="str">
        <f t="shared" si="238"/>
        <v>Sell</v>
      </c>
    </row>
    <row r="2545" spans="1:8" ht="13.5" x14ac:dyDescent="0.25">
      <c r="A2545" s="3">
        <f>TITRES_STAT!B2548</f>
        <v>0</v>
      </c>
      <c r="B2545" s="6">
        <f>TITRES_STAT!D2548</f>
        <v>0</v>
      </c>
      <c r="C2545" s="2">
        <f t="shared" si="234"/>
        <v>0.10056020646132292</v>
      </c>
      <c r="D2545" s="2">
        <f t="shared" si="236"/>
        <v>0.53703394322023867</v>
      </c>
      <c r="E2545" s="2">
        <f t="shared" si="235"/>
        <v>-0.43647373675891576</v>
      </c>
      <c r="F2545" s="2">
        <f t="shared" si="239"/>
        <v>-0.47781432107067684</v>
      </c>
      <c r="G2545" s="2">
        <f t="shared" si="237"/>
        <v>4.1340584311761075E-2</v>
      </c>
      <c r="H2545" s="2" t="str">
        <f t="shared" si="238"/>
        <v>Sell</v>
      </c>
    </row>
    <row r="2546" spans="1:8" ht="13.5" x14ac:dyDescent="0.25">
      <c r="A2546" s="3">
        <f>TITRES_STAT!B2549</f>
        <v>0</v>
      </c>
      <c r="B2546" s="6">
        <f>TITRES_STAT!D2549</f>
        <v>0</v>
      </c>
      <c r="C2546" s="2">
        <f t="shared" si="234"/>
        <v>8.5089405467273241E-2</v>
      </c>
      <c r="D2546" s="2">
        <f t="shared" si="236"/>
        <v>0.49725365112985065</v>
      </c>
      <c r="E2546" s="2">
        <f t="shared" si="235"/>
        <v>-0.41216424566257742</v>
      </c>
      <c r="F2546" s="2">
        <f t="shared" si="239"/>
        <v>-0.46468430598905697</v>
      </c>
      <c r="G2546" s="2">
        <f t="shared" si="237"/>
        <v>5.2520060326479545E-2</v>
      </c>
      <c r="H2546" s="2" t="str">
        <f t="shared" si="238"/>
        <v>Sell</v>
      </c>
    </row>
    <row r="2547" spans="1:8" ht="13.5" x14ac:dyDescent="0.25">
      <c r="A2547" s="3">
        <f>TITRES_STAT!B2550</f>
        <v>0</v>
      </c>
      <c r="B2547" s="6">
        <f>TITRES_STAT!D2550</f>
        <v>0</v>
      </c>
      <c r="C2547" s="2">
        <f t="shared" si="234"/>
        <v>7.1998727703077359E-2</v>
      </c>
      <c r="D2547" s="2">
        <f t="shared" si="236"/>
        <v>0.46042004734245429</v>
      </c>
      <c r="E2547" s="2">
        <f t="shared" si="235"/>
        <v>-0.38842131963937693</v>
      </c>
      <c r="F2547" s="2">
        <f t="shared" si="239"/>
        <v>-0.44943170871912097</v>
      </c>
      <c r="G2547" s="2">
        <f t="shared" si="237"/>
        <v>6.1010389079744043E-2</v>
      </c>
      <c r="H2547" s="2" t="str">
        <f t="shared" si="238"/>
        <v>Sell</v>
      </c>
    </row>
    <row r="2548" spans="1:8" ht="13.5" x14ac:dyDescent="0.25">
      <c r="A2548" s="3">
        <f>TITRES_STAT!B2551</f>
        <v>0</v>
      </c>
      <c r="B2548" s="6">
        <f>TITRES_STAT!D2551</f>
        <v>0</v>
      </c>
      <c r="C2548" s="2">
        <f t="shared" si="234"/>
        <v>6.092200036414238E-2</v>
      </c>
      <c r="D2548" s="2">
        <f t="shared" si="236"/>
        <v>0.42631485865042062</v>
      </c>
      <c r="E2548" s="2">
        <f t="shared" si="235"/>
        <v>-0.36539285828627827</v>
      </c>
      <c r="F2548" s="2">
        <f t="shared" si="239"/>
        <v>-0.4326239386325525</v>
      </c>
      <c r="G2548" s="2">
        <f t="shared" si="237"/>
        <v>6.723108034627423E-2</v>
      </c>
      <c r="H2548" s="2" t="str">
        <f t="shared" si="238"/>
        <v>Sell</v>
      </c>
    </row>
    <row r="2549" spans="1:8" ht="13.5" x14ac:dyDescent="0.25">
      <c r="A2549" s="3">
        <f>TITRES_STAT!B2552</f>
        <v>0</v>
      </c>
      <c r="B2549" s="6">
        <f>TITRES_STAT!D2552</f>
        <v>0</v>
      </c>
      <c r="C2549" s="2">
        <f t="shared" si="234"/>
        <v>5.1549384923505089E-2</v>
      </c>
      <c r="D2549" s="2">
        <f t="shared" si="236"/>
        <v>0.39473598023187095</v>
      </c>
      <c r="E2549" s="2">
        <f t="shared" si="235"/>
        <v>-0.34318659530836587</v>
      </c>
      <c r="F2549" s="2">
        <f t="shared" si="239"/>
        <v>-0.41473646996771524</v>
      </c>
      <c r="G2549" s="2">
        <f t="shared" si="237"/>
        <v>7.1549874659349366E-2</v>
      </c>
      <c r="H2549" s="2" t="str">
        <f t="shared" si="238"/>
        <v>Sell</v>
      </c>
    </row>
    <row r="2550" spans="1:8" ht="13.5" x14ac:dyDescent="0.25">
      <c r="A2550" s="3">
        <f>TITRES_STAT!B2553</f>
        <v>0</v>
      </c>
      <c r="B2550" s="6">
        <f>TITRES_STAT!D2553</f>
        <v>0</v>
      </c>
      <c r="C2550" s="2">
        <f t="shared" si="234"/>
        <v>4.3618710319888919E-2</v>
      </c>
      <c r="D2550" s="2">
        <f t="shared" si="236"/>
        <v>0.36549627799247308</v>
      </c>
      <c r="E2550" s="2">
        <f t="shared" si="235"/>
        <v>-0.32187756767258419</v>
      </c>
      <c r="F2550" s="2">
        <f t="shared" si="239"/>
        <v>-0.39616468950868911</v>
      </c>
      <c r="G2550" s="2">
        <f t="shared" si="237"/>
        <v>7.4287121836104919E-2</v>
      </c>
      <c r="H2550" s="2" t="str">
        <f t="shared" si="238"/>
        <v>Sell</v>
      </c>
    </row>
    <row r="2551" spans="1:8" ht="13.5" x14ac:dyDescent="0.25">
      <c r="A2551" s="3">
        <f>TITRES_STAT!B2554</f>
        <v>0</v>
      </c>
      <c r="B2551" s="6">
        <f>TITRES_STAT!D2554</f>
        <v>0</v>
      </c>
      <c r="C2551" s="2">
        <f t="shared" si="234"/>
        <v>3.6908139501444469E-2</v>
      </c>
      <c r="D2551" s="2">
        <f t="shared" si="236"/>
        <v>0.33842247962266025</v>
      </c>
      <c r="E2551" s="2">
        <f t="shared" si="235"/>
        <v>-0.30151434012121581</v>
      </c>
      <c r="F2551" s="2">
        <f t="shared" si="239"/>
        <v>-0.37723461963119448</v>
      </c>
      <c r="G2551" s="2">
        <f t="shared" si="237"/>
        <v>7.5720279509978672E-2</v>
      </c>
      <c r="H2551" s="2" t="str">
        <f t="shared" si="238"/>
        <v>Sell</v>
      </c>
    </row>
    <row r="2552" spans="1:8" ht="13.5" x14ac:dyDescent="0.25">
      <c r="A2552" s="3">
        <f>TITRES_STAT!B2555</f>
        <v>0</v>
      </c>
      <c r="B2552" s="6">
        <f>TITRES_STAT!D2555</f>
        <v>0</v>
      </c>
      <c r="C2552" s="2">
        <f t="shared" si="234"/>
        <v>3.1229964193529934E-2</v>
      </c>
      <c r="D2552" s="2">
        <f t="shared" si="236"/>
        <v>0.31335414779875947</v>
      </c>
      <c r="E2552" s="2">
        <f t="shared" si="235"/>
        <v>-0.28212418360522956</v>
      </c>
      <c r="F2552" s="2">
        <f t="shared" si="239"/>
        <v>-0.35821253242600154</v>
      </c>
      <c r="G2552" s="2">
        <f t="shared" si="237"/>
        <v>7.6088348820771978E-2</v>
      </c>
      <c r="H2552" s="2" t="str">
        <f t="shared" si="238"/>
        <v>Sell</v>
      </c>
    </row>
    <row r="2553" spans="1:8" ht="13.5" x14ac:dyDescent="0.25">
      <c r="A2553" s="3">
        <f>TITRES_STAT!B2556</f>
        <v>0</v>
      </c>
      <c r="B2553" s="6">
        <f>TITRES_STAT!D2556</f>
        <v>0</v>
      </c>
      <c r="C2553" s="2">
        <f t="shared" si="234"/>
        <v>2.6425354317602252E-2</v>
      </c>
      <c r="D2553" s="2">
        <f t="shared" si="236"/>
        <v>0.29014272944329583</v>
      </c>
      <c r="E2553" s="2">
        <f t="shared" si="235"/>
        <v>-0.2637173751256936</v>
      </c>
      <c r="F2553" s="2">
        <f t="shared" si="239"/>
        <v>-0.33931350096593993</v>
      </c>
      <c r="G2553" s="2">
        <f t="shared" si="237"/>
        <v>7.5596125840246331E-2</v>
      </c>
      <c r="H2553" s="2" t="str">
        <f t="shared" si="238"/>
        <v>Sell</v>
      </c>
    </row>
    <row r="2554" spans="1:8" ht="13.5" x14ac:dyDescent="0.25">
      <c r="A2554" s="3">
        <f>TITRES_STAT!B2557</f>
        <v>0</v>
      </c>
      <c r="B2554" s="6">
        <f>TITRES_STAT!D2557</f>
        <v>0</v>
      </c>
      <c r="C2554" s="2">
        <f t="shared" si="234"/>
        <v>2.2359915191817289E-2</v>
      </c>
      <c r="D2554" s="2">
        <f t="shared" si="236"/>
        <v>0.26865067541045912</v>
      </c>
      <c r="E2554" s="2">
        <f t="shared" si="235"/>
        <v>-0.24629076021864182</v>
      </c>
      <c r="F2554" s="2">
        <f t="shared" si="239"/>
        <v>-0.32070895281648032</v>
      </c>
      <c r="G2554" s="2">
        <f t="shared" si="237"/>
        <v>7.4418192597838495E-2</v>
      </c>
      <c r="H2554" s="2" t="str">
        <f t="shared" si="238"/>
        <v>Sell</v>
      </c>
    </row>
    <row r="2555" spans="1:8" ht="13.5" x14ac:dyDescent="0.25">
      <c r="A2555" s="3">
        <f>TITRES_STAT!B2558</f>
        <v>0</v>
      </c>
      <c r="B2555" s="6">
        <f>TITRES_STAT!D2558</f>
        <v>0</v>
      </c>
      <c r="C2555" s="2">
        <f t="shared" si="234"/>
        <v>1.8919928239230013E-2</v>
      </c>
      <c r="D2555" s="2">
        <f t="shared" si="236"/>
        <v>0.24875062538005474</v>
      </c>
      <c r="E2555" s="2">
        <f t="shared" si="235"/>
        <v>-0.22983069714082471</v>
      </c>
      <c r="F2555" s="2">
        <f t="shared" si="239"/>
        <v>-0.30253330168134923</v>
      </c>
      <c r="G2555" s="2">
        <f t="shared" si="237"/>
        <v>7.2702604540524518E-2</v>
      </c>
      <c r="H2555" s="2" t="str">
        <f t="shared" si="238"/>
        <v>Sell</v>
      </c>
    </row>
    <row r="2556" spans="1:8" ht="13.5" x14ac:dyDescent="0.25">
      <c r="A2556" s="3">
        <f>TITRES_STAT!B2559</f>
        <v>0</v>
      </c>
      <c r="B2556" s="6">
        <f>TITRES_STAT!D2559</f>
        <v>0</v>
      </c>
      <c r="C2556" s="2">
        <f t="shared" si="234"/>
        <v>1.6009170048579241E-2</v>
      </c>
      <c r="D2556" s="2">
        <f t="shared" si="236"/>
        <v>0.23032465312968031</v>
      </c>
      <c r="E2556" s="2">
        <f t="shared" si="235"/>
        <v>-0.21431548308110107</v>
      </c>
      <c r="F2556" s="2">
        <f t="shared" si="239"/>
        <v>-0.28488973796129963</v>
      </c>
      <c r="G2556" s="2">
        <f t="shared" si="237"/>
        <v>7.0574254880198556E-2</v>
      </c>
      <c r="H2556" s="2" t="str">
        <f t="shared" si="238"/>
        <v>Sell</v>
      </c>
    </row>
    <row r="2557" spans="1:8" ht="13.5" x14ac:dyDescent="0.25">
      <c r="A2557" s="3">
        <f>TITRES_STAT!B2560</f>
        <v>0</v>
      </c>
      <c r="B2557" s="6">
        <f>TITRES_STAT!D2560</f>
        <v>0</v>
      </c>
      <c r="C2557" s="2">
        <f t="shared" si="234"/>
        <v>1.354622081033628E-2</v>
      </c>
      <c r="D2557" s="2">
        <f t="shared" si="236"/>
        <v>0.21326356771266697</v>
      </c>
      <c r="E2557" s="2">
        <f t="shared" si="235"/>
        <v>-0.1997173469023307</v>
      </c>
      <c r="F2557" s="2">
        <f t="shared" si="239"/>
        <v>-0.26785525974950586</v>
      </c>
      <c r="G2557" s="2">
        <f t="shared" si="237"/>
        <v>6.8137912847175158E-2</v>
      </c>
      <c r="H2557" s="2" t="str">
        <f t="shared" si="238"/>
        <v>Sell</v>
      </c>
    </row>
    <row r="2558" spans="1:8" ht="13.5" x14ac:dyDescent="0.25">
      <c r="A2558" s="3">
        <f>TITRES_STAT!B2561</f>
        <v>0</v>
      </c>
      <c r="B2558" s="6">
        <f>TITRES_STAT!D2561</f>
        <v>0</v>
      </c>
      <c r="C2558" s="2">
        <f t="shared" si="234"/>
        <v>1.1462186839515314E-2</v>
      </c>
      <c r="D2558" s="2">
        <f t="shared" si="236"/>
        <v>0.19746626640061757</v>
      </c>
      <c r="E2558" s="2">
        <f t="shared" si="235"/>
        <v>-0.18600407956110226</v>
      </c>
      <c r="F2558" s="2">
        <f t="shared" si="239"/>
        <v>-0.25148502371182513</v>
      </c>
      <c r="G2558" s="2">
        <f t="shared" si="237"/>
        <v>6.5480944150722864E-2</v>
      </c>
      <c r="H2558" s="2" t="str">
        <f t="shared" si="238"/>
        <v>Sell</v>
      </c>
    </row>
    <row r="2559" spans="1:8" ht="13.5" x14ac:dyDescent="0.25">
      <c r="A2559" s="3">
        <f>TITRES_STAT!B2562</f>
        <v>0</v>
      </c>
      <c r="B2559" s="6">
        <f>TITRES_STAT!D2562</f>
        <v>0</v>
      </c>
      <c r="C2559" s="2">
        <f t="shared" si="234"/>
        <v>9.6987734795898808E-3</v>
      </c>
      <c r="D2559" s="2">
        <f t="shared" si="236"/>
        <v>0.18283913555612738</v>
      </c>
      <c r="E2559" s="2">
        <f t="shared" si="235"/>
        <v>-0.17314036207653749</v>
      </c>
      <c r="F2559" s="2">
        <f t="shared" si="239"/>
        <v>-0.23581609138476761</v>
      </c>
      <c r="G2559" s="2">
        <f t="shared" si="237"/>
        <v>6.2675729308230121E-2</v>
      </c>
      <c r="H2559" s="2" t="str">
        <f t="shared" si="238"/>
        <v>Sell</v>
      </c>
    </row>
    <row r="2560" spans="1:8" ht="13.5" x14ac:dyDescent="0.25">
      <c r="A2560" s="3">
        <f>TITRES_STAT!B2563</f>
        <v>0</v>
      </c>
      <c r="B2560" s="6">
        <f>TITRES_STAT!D2563</f>
        <v>0</v>
      </c>
      <c r="C2560" s="2">
        <f t="shared" si="234"/>
        <v>8.2066544827298984E-3</v>
      </c>
      <c r="D2560" s="2">
        <f t="shared" si="236"/>
        <v>0.16929549588530313</v>
      </c>
      <c r="E2560" s="2">
        <f t="shared" si="235"/>
        <v>-0.16108884140257324</v>
      </c>
      <c r="F2560" s="2">
        <f t="shared" si="239"/>
        <v>-0.22087064138832874</v>
      </c>
      <c r="G2560" s="2">
        <f t="shared" si="237"/>
        <v>5.9781799985755502E-2</v>
      </c>
      <c r="H2560" s="2" t="str">
        <f t="shared" si="238"/>
        <v>Sell</v>
      </c>
    </row>
    <row r="2561" spans="1:8" ht="13.5" x14ac:dyDescent="0.25">
      <c r="A2561" s="3">
        <f>TITRES_STAT!B2564</f>
        <v>0</v>
      </c>
      <c r="B2561" s="6">
        <f>TITRES_STAT!D2564</f>
        <v>0</v>
      </c>
      <c r="C2561" s="2">
        <f t="shared" si="234"/>
        <v>6.9440922546176063E-3</v>
      </c>
      <c r="D2561" s="2">
        <f t="shared" si="236"/>
        <v>0.15675508878268807</v>
      </c>
      <c r="E2561" s="2">
        <f t="shared" si="235"/>
        <v>-0.14981099652807045</v>
      </c>
      <c r="F2561" s="2">
        <f t="shared" si="239"/>
        <v>-0.20665871241627709</v>
      </c>
      <c r="G2561" s="2">
        <f t="shared" si="237"/>
        <v>5.684771588820664E-2</v>
      </c>
      <c r="H2561" s="2" t="str">
        <f t="shared" si="238"/>
        <v>Sell</v>
      </c>
    </row>
    <row r="2562" spans="1:8" ht="13.5" x14ac:dyDescent="0.25">
      <c r="A2562" s="3">
        <f>TITRES_STAT!B2565</f>
        <v>0</v>
      </c>
      <c r="B2562" s="6">
        <f>TITRES_STAT!D2565</f>
        <v>0</v>
      </c>
      <c r="C2562" s="2">
        <f t="shared" si="234"/>
        <v>5.8757703692918209E-3</v>
      </c>
      <c r="D2562" s="2">
        <f t="shared" si="236"/>
        <v>0.14514360072471116</v>
      </c>
      <c r="E2562" s="2">
        <f t="shared" si="235"/>
        <v>-0.13926783035541934</v>
      </c>
      <c r="F2562" s="2">
        <f t="shared" si="239"/>
        <v>-0.19318053600410556</v>
      </c>
      <c r="G2562" s="2">
        <f t="shared" si="237"/>
        <v>5.3912705648686221E-2</v>
      </c>
      <c r="H2562" s="2" t="str">
        <f t="shared" si="238"/>
        <v>Sell</v>
      </c>
    </row>
    <row r="2563" spans="1:8" ht="13.5" x14ac:dyDescent="0.25">
      <c r="A2563" s="3">
        <f>TITRES_STAT!B2566</f>
        <v>0</v>
      </c>
      <c r="B2563" s="6">
        <f>TITRES_STAT!D2566</f>
        <v>0</v>
      </c>
      <c r="C2563" s="2">
        <f t="shared" si="234"/>
        <v>4.9718056970930787E-3</v>
      </c>
      <c r="D2563" s="2">
        <f t="shared" si="236"/>
        <v>0.13439222289325109</v>
      </c>
      <c r="E2563" s="2">
        <f t="shared" si="235"/>
        <v>-0.12942041719615802</v>
      </c>
      <c r="F2563" s="2">
        <f t="shared" si="239"/>
        <v>-0.18042851224251605</v>
      </c>
      <c r="G2563" s="2">
        <f t="shared" si="237"/>
        <v>5.1008095046358032E-2</v>
      </c>
      <c r="H2563" s="2" t="str">
        <f t="shared" si="238"/>
        <v>Sell</v>
      </c>
    </row>
    <row r="2564" spans="1:8" ht="13.5" x14ac:dyDescent="0.25">
      <c r="A2564" s="3">
        <f>TITRES_STAT!B2567</f>
        <v>0</v>
      </c>
      <c r="B2564" s="6">
        <f>TITRES_STAT!D2567</f>
        <v>0</v>
      </c>
      <c r="C2564" s="2">
        <f t="shared" si="234"/>
        <v>4.2069125129249128E-3</v>
      </c>
      <c r="D2564" s="2">
        <f t="shared" si="236"/>
        <v>0.12443724341967694</v>
      </c>
      <c r="E2564" s="2">
        <f t="shared" si="235"/>
        <v>-0.12023033090675202</v>
      </c>
      <c r="F2564" s="2">
        <f t="shared" si="239"/>
        <v>-0.16838887597536326</v>
      </c>
      <c r="G2564" s="2">
        <f t="shared" si="237"/>
        <v>4.8158545068611239E-2</v>
      </c>
      <c r="H2564" s="2" t="str">
        <f t="shared" si="238"/>
        <v>Sell</v>
      </c>
    </row>
    <row r="2565" spans="1:8" ht="13.5" x14ac:dyDescent="0.25">
      <c r="A2565" s="3">
        <f>TITRES_STAT!B2568</f>
        <v>0</v>
      </c>
      <c r="B2565" s="6">
        <f>TITRES_STAT!D2568</f>
        <v>0</v>
      </c>
      <c r="C2565" s="2">
        <f t="shared" si="234"/>
        <v>3.5596952032441571E-3</v>
      </c>
      <c r="D2565" s="2">
        <f t="shared" si="236"/>
        <v>0.11521966983303419</v>
      </c>
      <c r="E2565" s="2">
        <f t="shared" si="235"/>
        <v>-0.11165997462979003</v>
      </c>
      <c r="F2565" s="2">
        <f t="shared" si="239"/>
        <v>-0.15704309570624861</v>
      </c>
      <c r="G2565" s="2">
        <f t="shared" si="237"/>
        <v>4.5383121076458574E-2</v>
      </c>
      <c r="H2565" s="2" t="str">
        <f t="shared" si="238"/>
        <v>Sell</v>
      </c>
    </row>
    <row r="2566" spans="1:8" ht="13.5" x14ac:dyDescent="0.25">
      <c r="A2566" s="3">
        <f>TITRES_STAT!B2569</f>
        <v>0</v>
      </c>
      <c r="B2566" s="6">
        <f>TITRES_STAT!D2569</f>
        <v>0</v>
      </c>
      <c r="C2566" s="2">
        <f t="shared" si="234"/>
        <v>3.0120497873604405E-3</v>
      </c>
      <c r="D2566" s="2">
        <f t="shared" si="236"/>
        <v>0.10668487947503166</v>
      </c>
      <c r="E2566" s="2">
        <f t="shared" si="235"/>
        <v>-0.10367282968767122</v>
      </c>
      <c r="F2566" s="2">
        <f t="shared" si="239"/>
        <v>-0.14636904250253316</v>
      </c>
      <c r="G2566" s="2">
        <f t="shared" si="237"/>
        <v>4.2696212814861939E-2</v>
      </c>
      <c r="H2566" s="2" t="str">
        <f t="shared" si="238"/>
        <v>Sell</v>
      </c>
    </row>
    <row r="2567" spans="1:8" ht="13.5" x14ac:dyDescent="0.25">
      <c r="A2567" s="3">
        <f>TITRES_STAT!B2570</f>
        <v>0</v>
      </c>
      <c r="B2567" s="6">
        <f>TITRES_STAT!D2570</f>
        <v>0</v>
      </c>
      <c r="C2567" s="2">
        <f t="shared" si="234"/>
        <v>2.548657512381911E-3</v>
      </c>
      <c r="D2567" s="2">
        <f t="shared" si="236"/>
        <v>9.8782295810214499E-2</v>
      </c>
      <c r="E2567" s="2">
        <f t="shared" si="235"/>
        <v>-9.6233638297832588E-2</v>
      </c>
      <c r="F2567" s="2">
        <f t="shared" si="239"/>
        <v>-0.13634196166159307</v>
      </c>
      <c r="G2567" s="2">
        <f t="shared" si="237"/>
        <v>4.0108323363760481E-2</v>
      </c>
      <c r="H2567" s="2" t="str">
        <f t="shared" si="238"/>
        <v>Sell</v>
      </c>
    </row>
    <row r="2568" spans="1:8" ht="13.5" x14ac:dyDescent="0.25">
      <c r="A2568" s="3">
        <f>TITRES_STAT!B2571</f>
        <v>0</v>
      </c>
      <c r="B2568" s="6">
        <f>TITRES_STAT!D2571</f>
        <v>0</v>
      </c>
      <c r="C2568" s="2">
        <f t="shared" si="234"/>
        <v>2.1565563566308477E-3</v>
      </c>
      <c r="D2568" s="2">
        <f t="shared" si="236"/>
        <v>9.1465088713161571E-2</v>
      </c>
      <c r="E2568" s="2">
        <f t="shared" si="235"/>
        <v>-8.9308532356530718E-2</v>
      </c>
      <c r="F2568" s="2">
        <f t="shared" si="239"/>
        <v>-0.12693527580058062</v>
      </c>
      <c r="G2568" s="2">
        <f t="shared" si="237"/>
        <v>3.7626743444049898E-2</v>
      </c>
      <c r="H2568" s="2" t="str">
        <f t="shared" si="238"/>
        <v>Sell</v>
      </c>
    </row>
    <row r="2569" spans="1:8" ht="13.5" x14ac:dyDescent="0.25">
      <c r="A2569" s="3">
        <f>TITRES_STAT!B2572</f>
        <v>0</v>
      </c>
      <c r="B2569" s="6">
        <f>TITRES_STAT!D2572</f>
        <v>0</v>
      </c>
      <c r="C2569" s="2">
        <f t="shared" si="234"/>
        <v>1.8247784556107173E-3</v>
      </c>
      <c r="D2569" s="2">
        <f t="shared" si="236"/>
        <v>8.4689896956631081E-2</v>
      </c>
      <c r="E2569" s="2">
        <f t="shared" si="235"/>
        <v>-8.2865118501020366E-2</v>
      </c>
      <c r="F2569" s="2">
        <f t="shared" si="239"/>
        <v>-0.11812124434066856</v>
      </c>
      <c r="G2569" s="2">
        <f t="shared" si="237"/>
        <v>3.5256125839648197E-2</v>
      </c>
      <c r="H2569" s="2" t="str">
        <f t="shared" si="238"/>
        <v>Sell</v>
      </c>
    </row>
    <row r="2570" spans="1:8" ht="13.5" x14ac:dyDescent="0.25">
      <c r="A2570" s="3">
        <f>TITRES_STAT!B2573</f>
        <v>0</v>
      </c>
      <c r="B2570" s="6">
        <f>TITRES_STAT!D2573</f>
        <v>0</v>
      </c>
      <c r="C2570" s="2">
        <f t="shared" si="234"/>
        <v>1.544043308593684E-3</v>
      </c>
      <c r="D2570" s="2">
        <f t="shared" si="236"/>
        <v>7.8416571256139891E-2</v>
      </c>
      <c r="E2570" s="2">
        <f t="shared" si="235"/>
        <v>-7.6872527947546204E-2</v>
      </c>
      <c r="F2570" s="2">
        <f t="shared" si="239"/>
        <v>-0.1098715010620441</v>
      </c>
      <c r="G2570" s="2">
        <f t="shared" si="237"/>
        <v>3.2998973114497898E-2</v>
      </c>
      <c r="H2570" s="2" t="str">
        <f t="shared" si="238"/>
        <v>Sell</v>
      </c>
    </row>
    <row r="2571" spans="1:8" ht="13.5" x14ac:dyDescent="0.25">
      <c r="A2571" s="3">
        <f>TITRES_STAT!B2574</f>
        <v>0</v>
      </c>
      <c r="B2571" s="6">
        <f>TITRES_STAT!D2574</f>
        <v>0</v>
      </c>
      <c r="C2571" s="2">
        <f t="shared" si="234"/>
        <v>1.3064981841946557E-3</v>
      </c>
      <c r="D2571" s="2">
        <f t="shared" si="236"/>
        <v>7.2607936348277682E-2</v>
      </c>
      <c r="E2571" s="2">
        <f t="shared" si="235"/>
        <v>-7.130143816408302E-2</v>
      </c>
      <c r="F2571" s="2">
        <f t="shared" si="239"/>
        <v>-0.10215748848245189</v>
      </c>
      <c r="G2571" s="2">
        <f t="shared" si="237"/>
        <v>3.0856050318368869E-2</v>
      </c>
      <c r="H2571" s="2" t="str">
        <f t="shared" si="238"/>
        <v>Sell</v>
      </c>
    </row>
    <row r="2572" spans="1:8" ht="13.5" x14ac:dyDescent="0.25">
      <c r="A2572" s="3">
        <f>TITRES_STAT!B2575</f>
        <v>0</v>
      </c>
      <c r="B2572" s="6">
        <f>TITRES_STAT!D2575</f>
        <v>0</v>
      </c>
      <c r="C2572" s="2">
        <f t="shared" si="234"/>
        <v>1.105498463549324E-3</v>
      </c>
      <c r="D2572" s="2">
        <f t="shared" si="236"/>
        <v>6.7229570692849711E-2</v>
      </c>
      <c r="E2572" s="2">
        <f t="shared" si="235"/>
        <v>-6.612407222930039E-2</v>
      </c>
      <c r="F2572" s="2">
        <f t="shared" si="239"/>
        <v>-9.4950805231821589E-2</v>
      </c>
      <c r="G2572" s="2">
        <f t="shared" si="237"/>
        <v>2.8826733002521199E-2</v>
      </c>
      <c r="H2572" s="2" t="str">
        <f t="shared" si="238"/>
        <v>Sell</v>
      </c>
    </row>
    <row r="2573" spans="1:8" ht="13.5" x14ac:dyDescent="0.25">
      <c r="A2573" s="3">
        <f>TITRES_STAT!B2576</f>
        <v>0</v>
      </c>
      <c r="B2573" s="6">
        <f>TITRES_STAT!D2576</f>
        <v>0</v>
      </c>
      <c r="C2573" s="2">
        <f t="shared" si="234"/>
        <v>9.3542177684942808E-4</v>
      </c>
      <c r="D2573" s="2">
        <f t="shared" si="236"/>
        <v>6.2249602493379359E-2</v>
      </c>
      <c r="E2573" s="2">
        <f t="shared" si="235"/>
        <v>-6.1314180716529929E-2</v>
      </c>
      <c r="F2573" s="2">
        <f t="shared" si="239"/>
        <v>-8.8223480328763274E-2</v>
      </c>
      <c r="G2573" s="2">
        <f t="shared" si="237"/>
        <v>2.6909299612233345E-2</v>
      </c>
      <c r="H2573" s="2" t="str">
        <f t="shared" si="238"/>
        <v>Sell</v>
      </c>
    </row>
    <row r="2574" spans="1:8" ht="13.5" x14ac:dyDescent="0.25">
      <c r="A2574" s="3">
        <f>TITRES_STAT!B2577</f>
        <v>0</v>
      </c>
      <c r="B2574" s="6">
        <f>TITRES_STAT!D2577</f>
        <v>0</v>
      </c>
      <c r="C2574" s="2">
        <f t="shared" si="234"/>
        <v>7.9151073425720835E-4</v>
      </c>
      <c r="D2574" s="2">
        <f t="shared" si="236"/>
        <v>5.763852082720311E-2</v>
      </c>
      <c r="E2574" s="2">
        <f t="shared" si="235"/>
        <v>-5.6847010092945904E-2</v>
      </c>
      <c r="F2574" s="2">
        <f t="shared" si="239"/>
        <v>-8.1948186281599805E-2</v>
      </c>
      <c r="G2574" s="2">
        <f t="shared" si="237"/>
        <v>2.5101176188653901E-2</v>
      </c>
      <c r="H2574" s="2" t="str">
        <f t="shared" si="238"/>
        <v>Sell</v>
      </c>
    </row>
    <row r="2575" spans="1:8" ht="13.5" x14ac:dyDescent="0.25">
      <c r="A2575" s="3">
        <f>TITRES_STAT!B2578</f>
        <v>0</v>
      </c>
      <c r="B2575" s="6">
        <f>TITRES_STAT!D2578</f>
        <v>0</v>
      </c>
      <c r="C2575" s="2">
        <f t="shared" ref="C2575:C2638" si="240">$C$4*B2565+C2574*(1-$C$4)</f>
        <v>6.6973985206379163E-4</v>
      </c>
      <c r="D2575" s="2">
        <f t="shared" si="236"/>
        <v>5.3369000765928806E-2</v>
      </c>
      <c r="E2575" s="2">
        <f t="shared" si="235"/>
        <v>-5.2699260913865016E-2</v>
      </c>
      <c r="F2575" s="2">
        <f t="shared" si="239"/>
        <v>-7.6098401208052849E-2</v>
      </c>
      <c r="G2575" s="2">
        <f t="shared" si="237"/>
        <v>2.3399140294187833E-2</v>
      </c>
      <c r="H2575" s="2" t="str">
        <f t="shared" si="238"/>
        <v>Sell</v>
      </c>
    </row>
    <row r="2576" spans="1:8" ht="13.5" x14ac:dyDescent="0.25">
      <c r="A2576" s="3">
        <f>TITRES_STAT!B2579</f>
        <v>0</v>
      </c>
      <c r="B2576" s="6">
        <f>TITRES_STAT!D2579</f>
        <v>0</v>
      </c>
      <c r="C2576" s="2">
        <f t="shared" si="240"/>
        <v>5.6670295174628517E-4</v>
      </c>
      <c r="D2576" s="2">
        <f t="shared" si="236"/>
        <v>4.9415741449934082E-2</v>
      </c>
      <c r="E2576" s="2">
        <f t="shared" si="235"/>
        <v>-4.8849038498187794E-2</v>
      </c>
      <c r="F2576" s="2">
        <f t="shared" si="239"/>
        <v>-7.0648528666079846E-2</v>
      </c>
      <c r="G2576" s="2">
        <f t="shared" si="237"/>
        <v>2.1799490167892052E-2</v>
      </c>
      <c r="H2576" s="2" t="str">
        <f t="shared" si="238"/>
        <v>Sell</v>
      </c>
    </row>
    <row r="2577" spans="1:8" ht="13.5" x14ac:dyDescent="0.25">
      <c r="A2577" s="3">
        <f>TITRES_STAT!B2580</f>
        <v>0</v>
      </c>
      <c r="B2577" s="6">
        <f>TITRES_STAT!D2580</f>
        <v>0</v>
      </c>
      <c r="C2577" s="2">
        <f t="shared" si="240"/>
        <v>4.7951788224685668E-4</v>
      </c>
      <c r="D2577" s="2">
        <f t="shared" si="236"/>
        <v>4.5755316157346369E-2</v>
      </c>
      <c r="E2577" s="2">
        <f t="shared" si="235"/>
        <v>-4.5275798275099512E-2</v>
      </c>
      <c r="F2577" s="2">
        <f t="shared" si="239"/>
        <v>-6.5573982587883786E-2</v>
      </c>
      <c r="G2577" s="2">
        <f t="shared" si="237"/>
        <v>2.0298184312784275E-2</v>
      </c>
      <c r="H2577" s="2" t="str">
        <f t="shared" si="238"/>
        <v>Sell</v>
      </c>
    </row>
    <row r="2578" spans="1:8" ht="13.5" x14ac:dyDescent="0.25">
      <c r="A2578" s="3">
        <f>TITRES_STAT!B2581</f>
        <v>0</v>
      </c>
      <c r="B2578" s="6">
        <f>TITRES_STAT!D2581</f>
        <v>0</v>
      </c>
      <c r="C2578" s="2">
        <f t="shared" si="240"/>
        <v>4.0574590036272486E-4</v>
      </c>
      <c r="D2578" s="2">
        <f t="shared" si="236"/>
        <v>4.2366033479024415E-2</v>
      </c>
      <c r="E2578" s="2">
        <f t="shared" si="235"/>
        <v>-4.1960287578661687E-2</v>
      </c>
      <c r="F2578" s="2">
        <f t="shared" si="239"/>
        <v>-6.0851243586039369E-2</v>
      </c>
      <c r="G2578" s="2">
        <f t="shared" si="237"/>
        <v>1.8890956007377682E-2</v>
      </c>
      <c r="H2578" s="2" t="str">
        <f t="shared" si="238"/>
        <v>Sell</v>
      </c>
    </row>
    <row r="2579" spans="1:8" ht="13.5" x14ac:dyDescent="0.25">
      <c r="A2579" s="3">
        <f>TITRES_STAT!B2582</f>
        <v>0</v>
      </c>
      <c r="B2579" s="6">
        <f>TITRES_STAT!D2582</f>
        <v>0</v>
      </c>
      <c r="C2579" s="2">
        <f t="shared" si="240"/>
        <v>3.4332345415307488E-4</v>
      </c>
      <c r="D2579" s="2">
        <f t="shared" si="236"/>
        <v>3.9227808776874457E-2</v>
      </c>
      <c r="E2579" s="2">
        <f t="shared" si="235"/>
        <v>-3.8884485322721381E-2</v>
      </c>
      <c r="F2579" s="2">
        <f t="shared" si="239"/>
        <v>-5.6457891933375776E-2</v>
      </c>
      <c r="G2579" s="2">
        <f t="shared" si="237"/>
        <v>1.7573406610654395E-2</v>
      </c>
      <c r="H2579" s="2" t="str">
        <f t="shared" si="238"/>
        <v>Sell</v>
      </c>
    </row>
    <row r="2580" spans="1:8" ht="13.5" x14ac:dyDescent="0.25">
      <c r="A2580" s="3">
        <f>TITRES_STAT!B2583</f>
        <v>0</v>
      </c>
      <c r="B2580" s="6">
        <f>TITRES_STAT!D2583</f>
        <v>0</v>
      </c>
      <c r="C2580" s="2">
        <f t="shared" si="240"/>
        <v>2.9050446120644795E-4</v>
      </c>
      <c r="D2580" s="2">
        <f t="shared" si="236"/>
        <v>3.6322045163772645E-2</v>
      </c>
      <c r="E2580" s="2">
        <f t="shared" si="235"/>
        <v>-3.60315407025662E-2</v>
      </c>
      <c r="F2580" s="2">
        <f t="shared" si="239"/>
        <v>-5.2372621687213863E-2</v>
      </c>
      <c r="G2580" s="2">
        <f t="shared" si="237"/>
        <v>1.6341080984647663E-2</v>
      </c>
      <c r="H2580" s="2" t="str">
        <f t="shared" si="238"/>
        <v>Sell</v>
      </c>
    </row>
    <row r="2581" spans="1:8" ht="13.5" x14ac:dyDescent="0.25">
      <c r="A2581" s="3">
        <f>TITRES_STAT!B2584</f>
        <v>0</v>
      </c>
      <c r="B2581" s="6">
        <f>TITRES_STAT!D2584</f>
        <v>0</v>
      </c>
      <c r="C2581" s="2">
        <f t="shared" si="240"/>
        <v>2.4581146717468671E-4</v>
      </c>
      <c r="D2581" s="2">
        <f t="shared" si="236"/>
        <v>3.3631523299789488E-2</v>
      </c>
      <c r="E2581" s="2">
        <f t="shared" si="235"/>
        <v>-3.3385711832614802E-2</v>
      </c>
      <c r="F2581" s="2">
        <f t="shared" si="239"/>
        <v>-4.8575239716294058E-2</v>
      </c>
      <c r="G2581" s="2">
        <f t="shared" si="237"/>
        <v>1.5189527883679256E-2</v>
      </c>
      <c r="H2581" s="2" t="str">
        <f t="shared" si="238"/>
        <v>Sell</v>
      </c>
    </row>
    <row r="2582" spans="1:8" ht="13.5" x14ac:dyDescent="0.25">
      <c r="A2582" s="3">
        <f>TITRES_STAT!B2585</f>
        <v>0</v>
      </c>
      <c r="B2582" s="6">
        <f>TITRES_STAT!D2585</f>
        <v>0</v>
      </c>
      <c r="C2582" s="2">
        <f t="shared" si="240"/>
        <v>2.0799431837858107E-4</v>
      </c>
      <c r="D2582" s="2">
        <f t="shared" si="236"/>
        <v>3.1140299351656932E-2</v>
      </c>
      <c r="E2582" s="2">
        <f t="shared" si="235"/>
        <v>-3.0932305033278353E-2</v>
      </c>
      <c r="F2582" s="2">
        <f t="shared" si="239"/>
        <v>-4.5046652779690922E-2</v>
      </c>
      <c r="G2582" s="2">
        <f t="shared" si="237"/>
        <v>1.411434774641257E-2</v>
      </c>
      <c r="H2582" s="2" t="str">
        <f t="shared" si="238"/>
        <v>Sell</v>
      </c>
    </row>
    <row r="2583" spans="1:8" ht="13.5" x14ac:dyDescent="0.25">
      <c r="A2583" s="3">
        <f>TITRES_STAT!B2586</f>
        <v>0</v>
      </c>
      <c r="B2583" s="6">
        <f>TITRES_STAT!D2586</f>
        <v>0</v>
      </c>
      <c r="C2583" s="2">
        <f t="shared" si="240"/>
        <v>1.7599519247418397E-4</v>
      </c>
      <c r="D2583" s="2">
        <f t="shared" si="236"/>
        <v>2.8833610510793455E-2</v>
      </c>
      <c r="E2583" s="2">
        <f t="shared" si="235"/>
        <v>-2.8657615318319271E-2</v>
      </c>
      <c r="F2583" s="2">
        <f t="shared" si="239"/>
        <v>-4.1768845287416596E-2</v>
      </c>
      <c r="G2583" s="2">
        <f t="shared" si="237"/>
        <v>1.3111229969097325E-2</v>
      </c>
      <c r="H2583" s="2" t="str">
        <f t="shared" si="238"/>
        <v>Sell</v>
      </c>
    </row>
    <row r="2584" spans="1:8" ht="13.5" x14ac:dyDescent="0.25">
      <c r="A2584" s="3">
        <f>TITRES_STAT!B2587</f>
        <v>0</v>
      </c>
      <c r="B2584" s="6">
        <f>TITRES_STAT!D2587</f>
        <v>0</v>
      </c>
      <c r="C2584" s="2">
        <f t="shared" si="240"/>
        <v>1.4891900901661719E-4</v>
      </c>
      <c r="D2584" s="2">
        <f t="shared" si="236"/>
        <v>2.669778750999394E-2</v>
      </c>
      <c r="E2584" s="2">
        <f t="shared" si="235"/>
        <v>-2.6548868500977322E-2</v>
      </c>
      <c r="F2584" s="2">
        <f t="shared" si="239"/>
        <v>-3.8724849930128744E-2</v>
      </c>
      <c r="G2584" s="2">
        <f t="shared" si="237"/>
        <v>1.2175981429151422E-2</v>
      </c>
      <c r="H2584" s="2" t="str">
        <f t="shared" si="238"/>
        <v>Sell</v>
      </c>
    </row>
    <row r="2585" spans="1:8" ht="13.5" x14ac:dyDescent="0.25">
      <c r="A2585" s="3">
        <f>TITRES_STAT!B2588</f>
        <v>0</v>
      </c>
      <c r="B2585" s="6">
        <f>TITRES_STAT!D2588</f>
        <v>0</v>
      </c>
      <c r="C2585" s="2">
        <f t="shared" si="240"/>
        <v>1.2600839224482992E-4</v>
      </c>
      <c r="D2585" s="2">
        <f t="shared" si="236"/>
        <v>2.4720173620364761E-2</v>
      </c>
      <c r="E2585" s="2">
        <f t="shared" si="235"/>
        <v>-2.459416522811993E-2</v>
      </c>
      <c r="F2585" s="2">
        <f t="shared" si="239"/>
        <v>-3.589871298972698E-2</v>
      </c>
      <c r="G2585" s="2">
        <f t="shared" si="237"/>
        <v>1.130454776160705E-2</v>
      </c>
      <c r="H2585" s="2" t="str">
        <f t="shared" si="238"/>
        <v>Sell</v>
      </c>
    </row>
    <row r="2586" spans="1:8" ht="13.5" x14ac:dyDescent="0.25">
      <c r="A2586" s="3">
        <f>TITRES_STAT!B2589</f>
        <v>0</v>
      </c>
      <c r="B2586" s="6">
        <f>TITRES_STAT!D2589</f>
        <v>0</v>
      </c>
      <c r="C2586" s="2">
        <f t="shared" si="240"/>
        <v>1.0662248574562532E-4</v>
      </c>
      <c r="D2586" s="2">
        <f t="shared" si="236"/>
        <v>2.2889049648485892E-2</v>
      </c>
      <c r="E2586" s="2">
        <f t="shared" si="235"/>
        <v>-2.2782427162740267E-2</v>
      </c>
      <c r="F2586" s="2">
        <f t="shared" si="239"/>
        <v>-3.3275455824329642E-2</v>
      </c>
      <c r="G2586" s="2">
        <f t="shared" si="237"/>
        <v>1.0493028661589375E-2</v>
      </c>
      <c r="H2586" s="2" t="str">
        <f t="shared" si="238"/>
        <v>Sell</v>
      </c>
    </row>
    <row r="2587" spans="1:8" ht="13.5" x14ac:dyDescent="0.25">
      <c r="A2587" s="3">
        <f>TITRES_STAT!B2590</f>
        <v>0</v>
      </c>
      <c r="B2587" s="6">
        <f>TITRES_STAT!D2590</f>
        <v>0</v>
      </c>
      <c r="C2587" s="2">
        <f t="shared" si="240"/>
        <v>9.0219026400144506E-5</v>
      </c>
      <c r="D2587" s="2">
        <f t="shared" si="236"/>
        <v>2.119356448933879E-2</v>
      </c>
      <c r="E2587" s="2">
        <f t="shared" si="235"/>
        <v>-2.1103345462938645E-2</v>
      </c>
      <c r="F2587" s="2">
        <f t="shared" si="239"/>
        <v>-3.0841033752051442E-2</v>
      </c>
      <c r="G2587" s="2">
        <f t="shared" si="237"/>
        <v>9.7376882891127975E-3</v>
      </c>
      <c r="H2587" s="2" t="str">
        <f t="shared" si="238"/>
        <v>Sell</v>
      </c>
    </row>
    <row r="2588" spans="1:8" ht="13.5" x14ac:dyDescent="0.25">
      <c r="A2588" s="3">
        <f>TITRES_STAT!B2591</f>
        <v>0</v>
      </c>
      <c r="B2588" s="6">
        <f>TITRES_STAT!D2591</f>
        <v>0</v>
      </c>
      <c r="C2588" s="2">
        <f t="shared" si="240"/>
        <v>7.6339176184737659E-5</v>
      </c>
      <c r="D2588" s="2">
        <f t="shared" si="236"/>
        <v>1.9623670823461843E-2</v>
      </c>
      <c r="E2588" s="2">
        <f t="shared" ref="E2588:E2651" si="241">C2588-D2588</f>
        <v>-1.9547331647277105E-2</v>
      </c>
      <c r="F2588" s="2">
        <f t="shared" si="239"/>
        <v>-2.8582293331096575E-2</v>
      </c>
      <c r="G2588" s="2">
        <f t="shared" si="237"/>
        <v>9.0349616838194709E-3</v>
      </c>
      <c r="H2588" s="2" t="str">
        <f t="shared" si="238"/>
        <v>Sell</v>
      </c>
    </row>
    <row r="2589" spans="1:8" ht="13.5" x14ac:dyDescent="0.25">
      <c r="A2589" s="3">
        <f>TITRES_STAT!B2592</f>
        <v>0</v>
      </c>
      <c r="B2589" s="6">
        <f>TITRES_STAT!D2592</f>
        <v>0</v>
      </c>
      <c r="C2589" s="2">
        <f t="shared" si="240"/>
        <v>6.459468754093186E-5</v>
      </c>
      <c r="D2589" s="2">
        <f t="shared" ref="D2589:D2652" si="242">$D$4*B2589+(1-$D$4)*D2588</f>
        <v>1.8170065577279484E-2</v>
      </c>
      <c r="E2589" s="2">
        <f t="shared" si="241"/>
        <v>-1.8105470889738552E-2</v>
      </c>
      <c r="F2589" s="2">
        <f t="shared" si="239"/>
        <v>-2.6486928842824973E-2</v>
      </c>
      <c r="G2589" s="2">
        <f t="shared" si="237"/>
        <v>8.3814579530864207E-3</v>
      </c>
      <c r="H2589" s="2" t="str">
        <f t="shared" si="238"/>
        <v>Sell</v>
      </c>
    </row>
    <row r="2590" spans="1:8" ht="13.5" x14ac:dyDescent="0.25">
      <c r="A2590" s="3">
        <f>TITRES_STAT!B2593</f>
        <v>0</v>
      </c>
      <c r="B2590" s="6">
        <f>TITRES_STAT!D2593</f>
        <v>0</v>
      </c>
      <c r="C2590" s="2">
        <f t="shared" si="240"/>
        <v>5.4657043303865419E-5</v>
      </c>
      <c r="D2590" s="2">
        <f t="shared" si="242"/>
        <v>1.6824134793777298E-2</v>
      </c>
      <c r="E2590" s="2">
        <f t="shared" si="241"/>
        <v>-1.6769477750473431E-2</v>
      </c>
      <c r="F2590" s="2">
        <f t="shared" si="239"/>
        <v>-2.4543438624354666E-2</v>
      </c>
      <c r="G2590" s="2">
        <f t="shared" si="237"/>
        <v>7.7739608738812346E-3</v>
      </c>
      <c r="H2590" s="2" t="str">
        <f t="shared" si="238"/>
        <v>Sell</v>
      </c>
    </row>
    <row r="2591" spans="1:8" ht="13.5" x14ac:dyDescent="0.25">
      <c r="A2591" s="3">
        <f>TITRES_STAT!B2594</f>
        <v>0</v>
      </c>
      <c r="B2591" s="6">
        <f>TITRES_STAT!D2594</f>
        <v>0</v>
      </c>
      <c r="C2591" s="2">
        <f t="shared" si="240"/>
        <v>4.6248267410963044E-5</v>
      </c>
      <c r="D2591" s="2">
        <f t="shared" si="242"/>
        <v>1.5577902586830832E-2</v>
      </c>
      <c r="E2591" s="2">
        <f t="shared" si="241"/>
        <v>-1.5531654319419868E-2</v>
      </c>
      <c r="F2591" s="2">
        <f t="shared" si="239"/>
        <v>-2.2741081763367706E-2</v>
      </c>
      <c r="G2591" s="2">
        <f t="shared" si="237"/>
        <v>7.2094274439478377E-3</v>
      </c>
      <c r="H2591" s="2" t="str">
        <f t="shared" si="238"/>
        <v>Sell</v>
      </c>
    </row>
    <row r="2592" spans="1:8" ht="13.5" x14ac:dyDescent="0.25">
      <c r="A2592" s="3">
        <f>TITRES_STAT!B2595</f>
        <v>0</v>
      </c>
      <c r="B2592" s="6">
        <f>TITRES_STAT!D2595</f>
        <v>0</v>
      </c>
      <c r="C2592" s="2">
        <f t="shared" si="240"/>
        <v>3.9133149347737959E-5</v>
      </c>
      <c r="D2592" s="2">
        <f t="shared" si="242"/>
        <v>1.4423983876695214E-2</v>
      </c>
      <c r="E2592" s="2">
        <f t="shared" si="241"/>
        <v>-1.4384850727347477E-2</v>
      </c>
      <c r="F2592" s="2">
        <f t="shared" si="239"/>
        <v>-2.1069835556163659E-2</v>
      </c>
      <c r="G2592" s="2">
        <f t="shared" si="237"/>
        <v>6.6849848288161821E-3</v>
      </c>
      <c r="H2592" s="2" t="str">
        <f t="shared" si="238"/>
        <v>Sell</v>
      </c>
    </row>
    <row r="2593" spans="1:8" ht="13.5" x14ac:dyDescent="0.25">
      <c r="A2593" s="3">
        <f>TITRES_STAT!B2596</f>
        <v>0</v>
      </c>
      <c r="B2593" s="6">
        <f>TITRES_STAT!D2596</f>
        <v>0</v>
      </c>
      <c r="C2593" s="2">
        <f t="shared" si="240"/>
        <v>3.3112664832701347E-5</v>
      </c>
      <c r="D2593" s="2">
        <f t="shared" si="242"/>
        <v>1.3355540626569642E-2</v>
      </c>
      <c r="E2593" s="2">
        <f t="shared" si="241"/>
        <v>-1.3322427961736941E-2</v>
      </c>
      <c r="F2593" s="2">
        <f t="shared" si="239"/>
        <v>-1.9520354037278316E-2</v>
      </c>
      <c r="G2593" s="2">
        <f t="shared" si="237"/>
        <v>6.1979260755413747E-3</v>
      </c>
      <c r="H2593" s="2" t="str">
        <f t="shared" si="238"/>
        <v>Sell</v>
      </c>
    </row>
    <row r="2594" spans="1:8" ht="13.5" x14ac:dyDescent="0.25">
      <c r="A2594" s="3">
        <f>TITRES_STAT!B2597</f>
        <v>0</v>
      </c>
      <c r="B2594" s="6">
        <f>TITRES_STAT!D2597</f>
        <v>0</v>
      </c>
      <c r="C2594" s="2">
        <f t="shared" si="240"/>
        <v>2.8018408704593449E-5</v>
      </c>
      <c r="D2594" s="2">
        <f t="shared" si="242"/>
        <v>1.2366241320897817E-2</v>
      </c>
      <c r="E2594" s="2">
        <f t="shared" si="241"/>
        <v>-1.2338222912193223E-2</v>
      </c>
      <c r="F2594" s="2">
        <f t="shared" si="239"/>
        <v>-1.80839278122613E-2</v>
      </c>
      <c r="G2594" s="2">
        <f t="shared" si="237"/>
        <v>5.7457049000680764E-3</v>
      </c>
      <c r="H2594" s="2" t="str">
        <f t="shared" si="238"/>
        <v>Sell</v>
      </c>
    </row>
    <row r="2595" spans="1:8" ht="13.5" x14ac:dyDescent="0.25">
      <c r="A2595" s="3">
        <f>TITRES_STAT!B2598</f>
        <v>0</v>
      </c>
      <c r="B2595" s="6">
        <f>TITRES_STAT!D2598</f>
        <v>0</v>
      </c>
      <c r="C2595" s="2">
        <f t="shared" si="240"/>
        <v>2.3707884288502149E-5</v>
      </c>
      <c r="D2595" s="2">
        <f t="shared" si="242"/>
        <v>1.1450223445275756E-2</v>
      </c>
      <c r="E2595" s="2">
        <f t="shared" si="241"/>
        <v>-1.1426515560987255E-2</v>
      </c>
      <c r="F2595" s="2">
        <f t="shared" si="239"/>
        <v>-1.6752445362006492E-2</v>
      </c>
      <c r="G2595" s="2">
        <f t="shared" si="237"/>
        <v>5.3259298010192371E-3</v>
      </c>
      <c r="H2595" s="2" t="str">
        <f t="shared" si="238"/>
        <v>Sell</v>
      </c>
    </row>
    <row r="2596" spans="1:8" ht="13.5" x14ac:dyDescent="0.25">
      <c r="A2596" s="3">
        <f>TITRES_STAT!B2599</f>
        <v>0</v>
      </c>
      <c r="B2596" s="6">
        <f>TITRES_STAT!D2599</f>
        <v>0</v>
      </c>
      <c r="C2596" s="2">
        <f t="shared" si="240"/>
        <v>2.0060517474886435E-5</v>
      </c>
      <c r="D2596" s="2">
        <f t="shared" si="242"/>
        <v>1.0602058745625701E-2</v>
      </c>
      <c r="E2596" s="2">
        <f t="shared" si="241"/>
        <v>-1.0581998228150815E-2</v>
      </c>
      <c r="F2596" s="2">
        <f t="shared" si="239"/>
        <v>-1.5518355935235357E-2</v>
      </c>
      <c r="G2596" s="2">
        <f t="shared" ref="G2596:G2659" si="243">E2596-F2596</f>
        <v>4.9363577070845426E-3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0</v>
      </c>
      <c r="B2597" s="6">
        <f>TITRES_STAT!D2600</f>
        <v>0</v>
      </c>
      <c r="C2597" s="2">
        <f t="shared" si="240"/>
        <v>1.6974284017211598E-5</v>
      </c>
      <c r="D2597" s="2">
        <f t="shared" si="242"/>
        <v>9.816721060764538E-3</v>
      </c>
      <c r="E2597" s="2">
        <f t="shared" si="241"/>
        <v>-9.799746776747326E-3</v>
      </c>
      <c r="F2597" s="2">
        <f t="shared" ref="F2597:F2660" si="245">(E2597*(2/(10)))+((1-(2/10))*F2596)</f>
        <v>-1.4374634103537752E-2</v>
      </c>
      <c r="G2597" s="2">
        <f t="shared" si="243"/>
        <v>4.574887326790426E-3</v>
      </c>
      <c r="H2597" s="2" t="str">
        <f t="shared" si="244"/>
        <v>Sell</v>
      </c>
    </row>
    <row r="2598" spans="1:8" ht="13.5" x14ac:dyDescent="0.25">
      <c r="A2598" s="3">
        <f>TITRES_STAT!B2601</f>
        <v>0</v>
      </c>
      <c r="B2598" s="6">
        <f>TITRES_STAT!D2601</f>
        <v>0</v>
      </c>
      <c r="C2598" s="2">
        <f t="shared" si="240"/>
        <v>1.4362855706871352E-5</v>
      </c>
      <c r="D2598" s="2">
        <f t="shared" si="242"/>
        <v>9.0895565377449427E-3</v>
      </c>
      <c r="E2598" s="2">
        <f t="shared" si="241"/>
        <v>-9.0751936820380706E-3</v>
      </c>
      <c r="F2598" s="2">
        <f t="shared" si="245"/>
        <v>-1.3314746019237815E-2</v>
      </c>
      <c r="G2598" s="2">
        <f t="shared" si="243"/>
        <v>4.2395523371997444E-3</v>
      </c>
      <c r="H2598" s="2" t="str">
        <f t="shared" si="244"/>
        <v>Sell</v>
      </c>
    </row>
    <row r="2599" spans="1:8" ht="13.5" x14ac:dyDescent="0.25">
      <c r="A2599" s="3">
        <f>TITRES_STAT!B2602</f>
        <v>0</v>
      </c>
      <c r="B2599" s="6">
        <f>TITRES_STAT!D2602</f>
        <v>0</v>
      </c>
      <c r="C2599" s="2">
        <f t="shared" si="240"/>
        <v>1.2153185598121914E-5</v>
      </c>
      <c r="D2599" s="2">
        <f t="shared" si="242"/>
        <v>8.4162560534675399E-3</v>
      </c>
      <c r="E2599" s="2">
        <f t="shared" si="241"/>
        <v>-8.4041028678694188E-3</v>
      </c>
      <c r="F2599" s="2">
        <f t="shared" si="245"/>
        <v>-1.2332617388964138E-2</v>
      </c>
      <c r="G2599" s="2">
        <f t="shared" si="243"/>
        <v>3.9285145210947187E-3</v>
      </c>
      <c r="H2599" s="2" t="str">
        <f t="shared" si="244"/>
        <v>Sell</v>
      </c>
    </row>
    <row r="2600" spans="1:8" ht="13.5" x14ac:dyDescent="0.25">
      <c r="A2600" s="3">
        <f>TITRES_STAT!B2603</f>
        <v>0</v>
      </c>
      <c r="B2600" s="6">
        <f>TITRES_STAT!D2603</f>
        <v>0</v>
      </c>
      <c r="C2600" s="2">
        <f t="shared" si="240"/>
        <v>1.0283464736872388E-5</v>
      </c>
      <c r="D2600" s="2">
        <f t="shared" si="242"/>
        <v>7.7928296791366109E-3</v>
      </c>
      <c r="E2600" s="2">
        <f t="shared" si="241"/>
        <v>-7.7825462143997388E-3</v>
      </c>
      <c r="F2600" s="2">
        <f t="shared" si="245"/>
        <v>-1.142260315405126E-2</v>
      </c>
      <c r="G2600" s="2">
        <f t="shared" si="243"/>
        <v>3.6400569396515207E-3</v>
      </c>
      <c r="H2600" s="2" t="str">
        <f t="shared" si="244"/>
        <v>Sell</v>
      </c>
    </row>
    <row r="2601" spans="1:8" ht="13.5" x14ac:dyDescent="0.25">
      <c r="A2601" s="3">
        <f>TITRES_STAT!B2604</f>
        <v>0</v>
      </c>
      <c r="B2601" s="6">
        <f>TITRES_STAT!D2604</f>
        <v>0</v>
      </c>
      <c r="C2601" s="2">
        <f t="shared" si="240"/>
        <v>8.701393238892021E-6</v>
      </c>
      <c r="D2601" s="2">
        <f t="shared" si="242"/>
        <v>7.2155830362376026E-3</v>
      </c>
      <c r="E2601" s="2">
        <f t="shared" si="241"/>
        <v>-7.2068816429987108E-3</v>
      </c>
      <c r="F2601" s="2">
        <f t="shared" si="245"/>
        <v>-1.0579458851840751E-2</v>
      </c>
      <c r="G2601" s="2">
        <f t="shared" si="243"/>
        <v>3.3725772088420399E-3</v>
      </c>
      <c r="H2601" s="2" t="str">
        <f t="shared" si="244"/>
        <v>Sell</v>
      </c>
    </row>
    <row r="2602" spans="1:8" ht="13.5" x14ac:dyDescent="0.25">
      <c r="A2602" s="3">
        <f>TITRES_STAT!B2605</f>
        <v>0</v>
      </c>
      <c r="B2602" s="6">
        <f>TITRES_STAT!D2605</f>
        <v>0</v>
      </c>
      <c r="C2602" s="2">
        <f t="shared" si="240"/>
        <v>7.3627173559855561E-6</v>
      </c>
      <c r="D2602" s="2">
        <f t="shared" si="242"/>
        <v>6.6810954039237059E-3</v>
      </c>
      <c r="E2602" s="2">
        <f t="shared" si="241"/>
        <v>-6.6737326865677201E-3</v>
      </c>
      <c r="F2602" s="2">
        <f t="shared" si="245"/>
        <v>-9.7983136187861451E-3</v>
      </c>
      <c r="G2602" s="2">
        <f t="shared" si="243"/>
        <v>3.1245809322184249E-3</v>
      </c>
      <c r="H2602" s="2" t="str">
        <f t="shared" si="244"/>
        <v>Sell</v>
      </c>
    </row>
    <row r="2603" spans="1:8" ht="13.5" x14ac:dyDescent="0.25">
      <c r="A2603" s="3">
        <f>TITRES_STAT!B2606</f>
        <v>0</v>
      </c>
      <c r="B2603" s="6">
        <f>TITRES_STAT!D2606</f>
        <v>0</v>
      </c>
      <c r="C2603" s="2">
        <f t="shared" si="240"/>
        <v>6.2299916089108549E-6</v>
      </c>
      <c r="D2603" s="2">
        <f t="shared" si="242"/>
        <v>6.1861994480775055E-3</v>
      </c>
      <c r="E2603" s="2">
        <f t="shared" si="241"/>
        <v>-6.1799694564685943E-3</v>
      </c>
      <c r="F2603" s="2">
        <f t="shared" si="245"/>
        <v>-9.0746447863226352E-3</v>
      </c>
      <c r="G2603" s="2">
        <f t="shared" si="243"/>
        <v>2.894675329854041E-3</v>
      </c>
      <c r="H2603" s="2" t="str">
        <f t="shared" si="244"/>
        <v>Sell</v>
      </c>
    </row>
    <row r="2604" spans="1:8" ht="13.5" x14ac:dyDescent="0.25">
      <c r="A2604" s="3">
        <f>TITRES_STAT!B2607</f>
        <v>0</v>
      </c>
      <c r="B2604" s="6">
        <f>TITRES_STAT!D2607</f>
        <v>0</v>
      </c>
      <c r="C2604" s="2">
        <f t="shared" si="240"/>
        <v>5.2715313613861081E-6</v>
      </c>
      <c r="D2604" s="2">
        <f t="shared" si="242"/>
        <v>5.7279624519236162E-3</v>
      </c>
      <c r="E2604" s="2">
        <f t="shared" si="241"/>
        <v>-5.7226909205622305E-3</v>
      </c>
      <c r="F2604" s="2">
        <f t="shared" si="245"/>
        <v>-8.4042540131705548E-3</v>
      </c>
      <c r="G2604" s="2">
        <f t="shared" si="243"/>
        <v>2.6815630926083243E-3</v>
      </c>
      <c r="H2604" s="2" t="str">
        <f t="shared" si="244"/>
        <v>Sell</v>
      </c>
    </row>
    <row r="2605" spans="1:8" ht="13.5" x14ac:dyDescent="0.25">
      <c r="A2605" s="3">
        <f>TITRES_STAT!B2608</f>
        <v>0</v>
      </c>
      <c r="B2605" s="6">
        <f>TITRES_STAT!D2608</f>
        <v>0</v>
      </c>
      <c r="C2605" s="2">
        <f t="shared" si="240"/>
        <v>4.460526536557476E-6</v>
      </c>
      <c r="D2605" s="2">
        <f t="shared" si="242"/>
        <v>5.3036689369663111E-3</v>
      </c>
      <c r="E2605" s="2">
        <f t="shared" si="241"/>
        <v>-5.2992084104297532E-3</v>
      </c>
      <c r="F2605" s="2">
        <f t="shared" si="245"/>
        <v>-7.7832448926223952E-3</v>
      </c>
      <c r="G2605" s="2">
        <f t="shared" si="243"/>
        <v>2.4840364821926419E-3</v>
      </c>
      <c r="H2605" s="2" t="str">
        <f t="shared" si="244"/>
        <v>Sell</v>
      </c>
    </row>
    <row r="2606" spans="1:8" ht="13.5" x14ac:dyDescent="0.25">
      <c r="A2606" s="3">
        <f>TITRES_STAT!B2609</f>
        <v>0</v>
      </c>
      <c r="B2606" s="6">
        <f>TITRES_STAT!D2609</f>
        <v>0</v>
      </c>
      <c r="C2606" s="2">
        <f t="shared" si="240"/>
        <v>3.7742916847794028E-6</v>
      </c>
      <c r="D2606" s="2">
        <f t="shared" si="242"/>
        <v>4.9108045712651024E-3</v>
      </c>
      <c r="E2606" s="2">
        <f t="shared" si="241"/>
        <v>-4.907030279580323E-3</v>
      </c>
      <c r="F2606" s="2">
        <f t="shared" si="245"/>
        <v>-7.2080019700139818E-3</v>
      </c>
      <c r="G2606" s="2">
        <f t="shared" si="243"/>
        <v>2.3009716904336588E-3</v>
      </c>
      <c r="H2606" s="2" t="str">
        <f t="shared" si="244"/>
        <v>Sell</v>
      </c>
    </row>
    <row r="2607" spans="1:8" ht="13.5" x14ac:dyDescent="0.25">
      <c r="A2607" s="3">
        <f>TITRES_STAT!B2610</f>
        <v>0</v>
      </c>
      <c r="B2607" s="6">
        <f>TITRES_STAT!D2610</f>
        <v>0</v>
      </c>
      <c r="C2607" s="2">
        <f t="shared" si="240"/>
        <v>3.1936314255825717E-6</v>
      </c>
      <c r="D2607" s="2">
        <f t="shared" si="242"/>
        <v>4.5470412696899101E-3</v>
      </c>
      <c r="E2607" s="2">
        <f t="shared" si="241"/>
        <v>-4.5438476382643278E-3</v>
      </c>
      <c r="F2607" s="2">
        <f t="shared" si="245"/>
        <v>-6.6751711036640519E-3</v>
      </c>
      <c r="G2607" s="2">
        <f t="shared" si="243"/>
        <v>2.131323465399724E-3</v>
      </c>
      <c r="H2607" s="2" t="str">
        <f t="shared" si="244"/>
        <v>Sell</v>
      </c>
    </row>
    <row r="2608" spans="1:8" ht="13.5" x14ac:dyDescent="0.25">
      <c r="A2608" s="3">
        <f>TITRES_STAT!B2611</f>
        <v>0</v>
      </c>
      <c r="B2608" s="6">
        <f>TITRES_STAT!D2611</f>
        <v>0</v>
      </c>
      <c r="C2608" s="2">
        <f t="shared" si="240"/>
        <v>2.7023035139544836E-6</v>
      </c>
      <c r="D2608" s="2">
        <f t="shared" si="242"/>
        <v>4.2102233978610279E-3</v>
      </c>
      <c r="E2608" s="2">
        <f t="shared" si="241"/>
        <v>-4.2075210943470732E-3</v>
      </c>
      <c r="F2608" s="2">
        <f t="shared" si="245"/>
        <v>-6.1816411018006563E-3</v>
      </c>
      <c r="G2608" s="2">
        <f t="shared" si="243"/>
        <v>1.9741200074535831E-3</v>
      </c>
      <c r="H2608" s="2" t="str">
        <f t="shared" si="244"/>
        <v>Sell</v>
      </c>
    </row>
    <row r="2609" spans="1:8" ht="13.5" x14ac:dyDescent="0.25">
      <c r="A2609" s="3">
        <f>TITRES_STAT!B2612</f>
        <v>0</v>
      </c>
      <c r="B2609" s="6">
        <f>TITRES_STAT!D2612</f>
        <v>0</v>
      </c>
      <c r="C2609" s="2">
        <f t="shared" si="240"/>
        <v>2.2865645118076399E-6</v>
      </c>
      <c r="D2609" s="2">
        <f t="shared" si="242"/>
        <v>3.8983549980194702E-3</v>
      </c>
      <c r="E2609" s="2">
        <f t="shared" si="241"/>
        <v>-3.8960684335076624E-3</v>
      </c>
      <c r="F2609" s="2">
        <f t="shared" si="245"/>
        <v>-5.7245265681420575E-3</v>
      </c>
      <c r="G2609" s="2">
        <f t="shared" si="243"/>
        <v>1.828458134634395E-3</v>
      </c>
      <c r="H2609" s="2" t="str">
        <f t="shared" si="244"/>
        <v>Sell</v>
      </c>
    </row>
    <row r="2610" spans="1:8" ht="13.5" x14ac:dyDescent="0.25">
      <c r="A2610" s="3">
        <f>TITRES_STAT!B2613</f>
        <v>0</v>
      </c>
      <c r="B2610" s="6">
        <f>TITRES_STAT!D2613</f>
        <v>0</v>
      </c>
      <c r="C2610" s="2">
        <f t="shared" si="240"/>
        <v>1.934785356144926E-6</v>
      </c>
      <c r="D2610" s="2">
        <f t="shared" si="242"/>
        <v>3.609587961129139E-3</v>
      </c>
      <c r="E2610" s="2">
        <f t="shared" si="241"/>
        <v>-3.607653175772994E-3</v>
      </c>
      <c r="F2610" s="2">
        <f t="shared" si="245"/>
        <v>-5.3011518896682449E-3</v>
      </c>
      <c r="G2610" s="2">
        <f t="shared" si="243"/>
        <v>1.693498713895251E-3</v>
      </c>
      <c r="H2610" s="2" t="str">
        <f t="shared" si="244"/>
        <v>Sell</v>
      </c>
    </row>
    <row r="2611" spans="1:8" ht="13.5" x14ac:dyDescent="0.25">
      <c r="A2611" s="3">
        <f>TITRES_STAT!B2614</f>
        <v>0</v>
      </c>
      <c r="B2611" s="6">
        <f>TITRES_STAT!D2614</f>
        <v>0</v>
      </c>
      <c r="C2611" s="2">
        <f t="shared" si="240"/>
        <v>1.6371260705841682E-6</v>
      </c>
      <c r="D2611" s="2">
        <f t="shared" si="242"/>
        <v>3.3422110751195732E-3</v>
      </c>
      <c r="E2611" s="2">
        <f t="shared" si="241"/>
        <v>-3.340573949048989E-3</v>
      </c>
      <c r="F2611" s="2">
        <f t="shared" si="245"/>
        <v>-4.9090363015443939E-3</v>
      </c>
      <c r="G2611" s="2">
        <f t="shared" si="243"/>
        <v>1.5684623524954049E-3</v>
      </c>
      <c r="H2611" s="2" t="str">
        <f t="shared" si="244"/>
        <v>Sell</v>
      </c>
    </row>
    <row r="2612" spans="1:8" ht="13.5" x14ac:dyDescent="0.25">
      <c r="A2612" s="3">
        <f>TITRES_STAT!B2615</f>
        <v>0</v>
      </c>
      <c r="B2612" s="6">
        <f>TITRES_STAT!D2615</f>
        <v>0</v>
      </c>
      <c r="C2612" s="2">
        <f t="shared" si="240"/>
        <v>1.3852605212635269E-6</v>
      </c>
      <c r="D2612" s="2">
        <f t="shared" si="242"/>
        <v>3.0946398843699754E-3</v>
      </c>
      <c r="E2612" s="2">
        <f t="shared" si="241"/>
        <v>-3.093254623848712E-3</v>
      </c>
      <c r="F2612" s="2">
        <f t="shared" si="245"/>
        <v>-4.5458799660052576E-3</v>
      </c>
      <c r="G2612" s="2">
        <f t="shared" si="243"/>
        <v>1.4526253421565456E-3</v>
      </c>
      <c r="H2612" s="2" t="str">
        <f t="shared" si="244"/>
        <v>Sell</v>
      </c>
    </row>
    <row r="2613" spans="1:8" ht="13.5" x14ac:dyDescent="0.25">
      <c r="A2613" s="3">
        <f>TITRES_STAT!B2616</f>
        <v>0</v>
      </c>
      <c r="B2613" s="6">
        <f>TITRES_STAT!D2616</f>
        <v>0</v>
      </c>
      <c r="C2613" s="2">
        <f t="shared" si="240"/>
        <v>1.172143517992215E-6</v>
      </c>
      <c r="D2613" s="2">
        <f t="shared" si="242"/>
        <v>2.8654073003425698E-3</v>
      </c>
      <c r="E2613" s="2">
        <f t="shared" si="241"/>
        <v>-2.8642351568245778E-3</v>
      </c>
      <c r="F2613" s="2">
        <f t="shared" si="245"/>
        <v>-4.2095510041691223E-3</v>
      </c>
      <c r="G2613" s="2">
        <f t="shared" si="243"/>
        <v>1.3453158473445445E-3</v>
      </c>
      <c r="H2613" s="2" t="str">
        <f t="shared" si="244"/>
        <v>Sell</v>
      </c>
    </row>
    <row r="2614" spans="1:8" ht="13.5" x14ac:dyDescent="0.25">
      <c r="A2614" s="3">
        <f>TITRES_STAT!B2617</f>
        <v>0</v>
      </c>
      <c r="B2614" s="6">
        <f>TITRES_STAT!D2617</f>
        <v>0</v>
      </c>
      <c r="C2614" s="2">
        <f t="shared" si="240"/>
        <v>9.918137459934127E-7</v>
      </c>
      <c r="D2614" s="2">
        <f t="shared" si="242"/>
        <v>2.6531549077246017E-3</v>
      </c>
      <c r="E2614" s="2">
        <f t="shared" si="241"/>
        <v>-2.6521630939786082E-3</v>
      </c>
      <c r="F2614" s="2">
        <f t="shared" si="245"/>
        <v>-3.8980734221310195E-3</v>
      </c>
      <c r="G2614" s="2">
        <f t="shared" si="243"/>
        <v>1.2459103281524113E-3</v>
      </c>
      <c r="H2614" s="2" t="str">
        <f t="shared" si="244"/>
        <v>Sell</v>
      </c>
    </row>
    <row r="2615" spans="1:8" ht="13.5" x14ac:dyDescent="0.25">
      <c r="A2615" s="3">
        <f>TITRES_STAT!B2618</f>
        <v>0</v>
      </c>
      <c r="B2615" s="6">
        <f>TITRES_STAT!D2618</f>
        <v>0</v>
      </c>
      <c r="C2615" s="2">
        <f t="shared" si="240"/>
        <v>8.3922701584057994E-7</v>
      </c>
      <c r="D2615" s="2">
        <f t="shared" si="242"/>
        <v>2.4566249145598165E-3</v>
      </c>
      <c r="E2615" s="2">
        <f t="shared" si="241"/>
        <v>-2.455785687543976E-3</v>
      </c>
      <c r="F2615" s="2">
        <f t="shared" si="245"/>
        <v>-3.6096158752136108E-3</v>
      </c>
      <c r="G2615" s="2">
        <f t="shared" si="243"/>
        <v>1.1538301876696348E-3</v>
      </c>
      <c r="H2615" s="2" t="str">
        <f t="shared" si="244"/>
        <v>Sell</v>
      </c>
    </row>
    <row r="2616" spans="1:8" ht="13.5" x14ac:dyDescent="0.25">
      <c r="A2616" s="3">
        <f>TITRES_STAT!B2619</f>
        <v>0</v>
      </c>
      <c r="B2616" s="6">
        <f>TITRES_STAT!D2619</f>
        <v>0</v>
      </c>
      <c r="C2616" s="2">
        <f t="shared" si="240"/>
        <v>7.1011516724972146E-7</v>
      </c>
      <c r="D2616" s="2">
        <f t="shared" si="242"/>
        <v>2.2746526986664969E-3</v>
      </c>
      <c r="E2616" s="2">
        <f t="shared" si="241"/>
        <v>-2.2739425834992473E-3</v>
      </c>
      <c r="F2616" s="2">
        <f t="shared" si="245"/>
        <v>-3.3424812168707384E-3</v>
      </c>
      <c r="G2616" s="2">
        <f t="shared" si="243"/>
        <v>1.0685386333714911E-3</v>
      </c>
      <c r="H2616" s="2" t="str">
        <f t="shared" si="244"/>
        <v>Sell</v>
      </c>
    </row>
    <row r="2617" spans="1:8" ht="13.5" x14ac:dyDescent="0.25">
      <c r="A2617" s="3">
        <f>TITRES_STAT!B2620</f>
        <v>0</v>
      </c>
      <c r="B2617" s="6">
        <f>TITRES_STAT!D2620</f>
        <v>0</v>
      </c>
      <c r="C2617" s="2">
        <f t="shared" si="240"/>
        <v>6.0086667998053358E-7</v>
      </c>
      <c r="D2617" s="2">
        <f t="shared" si="242"/>
        <v>2.1061599061726823E-3</v>
      </c>
      <c r="E2617" s="2">
        <f t="shared" si="241"/>
        <v>-2.1055590394927015E-3</v>
      </c>
      <c r="F2617" s="2">
        <f t="shared" si="245"/>
        <v>-3.0950967813951312E-3</v>
      </c>
      <c r="G2617" s="2">
        <f t="shared" si="243"/>
        <v>9.8953774190242965E-4</v>
      </c>
      <c r="H2617" s="2" t="str">
        <f t="shared" si="244"/>
        <v>Sell</v>
      </c>
    </row>
    <row r="2618" spans="1:8" ht="13.5" x14ac:dyDescent="0.25">
      <c r="A2618" s="3">
        <f>TITRES_STAT!B2621</f>
        <v>0</v>
      </c>
      <c r="B2618" s="6">
        <f>TITRES_STAT!D2621</f>
        <v>0</v>
      </c>
      <c r="C2618" s="2">
        <f t="shared" si="240"/>
        <v>5.0842565229122068E-7</v>
      </c>
      <c r="D2618" s="2">
        <f t="shared" si="242"/>
        <v>1.950148061271002E-3</v>
      </c>
      <c r="E2618" s="2">
        <f t="shared" si="241"/>
        <v>-1.9496396356187108E-3</v>
      </c>
      <c r="F2618" s="2">
        <f t="shared" si="245"/>
        <v>-2.8660053522398476E-3</v>
      </c>
      <c r="G2618" s="2">
        <f t="shared" si="243"/>
        <v>9.1636571662113671E-4</v>
      </c>
      <c r="H2618" s="2" t="str">
        <f t="shared" si="244"/>
        <v>Sell</v>
      </c>
    </row>
    <row r="2619" spans="1:8" ht="13.5" x14ac:dyDescent="0.25">
      <c r="A2619" s="3">
        <f>TITRES_STAT!B2622</f>
        <v>0</v>
      </c>
      <c r="B2619" s="6">
        <f>TITRES_STAT!D2622</f>
        <v>0</v>
      </c>
      <c r="C2619" s="2">
        <f t="shared" si="240"/>
        <v>4.302063211694944E-7</v>
      </c>
      <c r="D2619" s="2">
        <f t="shared" si="242"/>
        <v>1.8056926493250018E-3</v>
      </c>
      <c r="E2619" s="2">
        <f t="shared" si="241"/>
        <v>-1.8052624430038324E-3</v>
      </c>
      <c r="F2619" s="2">
        <f t="shared" si="245"/>
        <v>-2.6538567703926447E-3</v>
      </c>
      <c r="G2619" s="2">
        <f t="shared" si="243"/>
        <v>8.4859432738881228E-4</v>
      </c>
      <c r="H2619" s="2" t="str">
        <f t="shared" si="244"/>
        <v>Sell</v>
      </c>
    </row>
    <row r="2620" spans="1:8" ht="13.5" x14ac:dyDescent="0.25">
      <c r="A2620" s="3">
        <f>TITRES_STAT!B2623</f>
        <v>0</v>
      </c>
      <c r="B2620" s="6">
        <f>TITRES_STAT!D2623</f>
        <v>0</v>
      </c>
      <c r="C2620" s="2">
        <f t="shared" si="240"/>
        <v>3.6402073329726448E-7</v>
      </c>
      <c r="D2620" s="2">
        <f t="shared" si="242"/>
        <v>1.6719376382638906E-3</v>
      </c>
      <c r="E2620" s="2">
        <f t="shared" si="241"/>
        <v>-1.6715736175305933E-3</v>
      </c>
      <c r="F2620" s="2">
        <f t="shared" si="245"/>
        <v>-2.4574001398202346E-3</v>
      </c>
      <c r="G2620" s="2">
        <f t="shared" si="243"/>
        <v>7.8582652228964133E-4</v>
      </c>
      <c r="H2620" s="2" t="str">
        <f t="shared" si="244"/>
        <v>Sell</v>
      </c>
    </row>
    <row r="2621" spans="1:8" ht="13.5" x14ac:dyDescent="0.25">
      <c r="A2621" s="3">
        <f>TITRES_STAT!B2624</f>
        <v>0</v>
      </c>
      <c r="B2621" s="6">
        <f>TITRES_STAT!D2624</f>
        <v>0</v>
      </c>
      <c r="C2621" s="2">
        <f t="shared" si="240"/>
        <v>3.0801754355922376E-7</v>
      </c>
      <c r="D2621" s="2">
        <f t="shared" si="242"/>
        <v>1.5480904057998987E-3</v>
      </c>
      <c r="E2621" s="2">
        <f t="shared" si="241"/>
        <v>-1.5477823882563396E-3</v>
      </c>
      <c r="F2621" s="2">
        <f t="shared" si="245"/>
        <v>-2.2754765895074557E-3</v>
      </c>
      <c r="G2621" s="2">
        <f t="shared" si="243"/>
        <v>7.2769420125111612E-4</v>
      </c>
      <c r="H2621" s="2" t="str">
        <f t="shared" si="244"/>
        <v>Sell</v>
      </c>
    </row>
    <row r="2622" spans="1:8" ht="13.5" x14ac:dyDescent="0.25">
      <c r="A2622" s="3">
        <f>TITRES_STAT!B2625</f>
        <v>0</v>
      </c>
      <c r="B2622" s="6">
        <f>TITRES_STAT!D2625</f>
        <v>0</v>
      </c>
      <c r="C2622" s="2">
        <f t="shared" si="240"/>
        <v>2.6063022916549701E-7</v>
      </c>
      <c r="D2622" s="2">
        <f t="shared" si="242"/>
        <v>1.4334170424073135E-3</v>
      </c>
      <c r="E2622" s="2">
        <f t="shared" si="241"/>
        <v>-1.433156412178148E-3</v>
      </c>
      <c r="F2622" s="2">
        <f t="shared" si="245"/>
        <v>-2.107012554041594E-3</v>
      </c>
      <c r="G2622" s="2">
        <f t="shared" si="243"/>
        <v>6.7385614186344592E-4</v>
      </c>
      <c r="H2622" s="2" t="str">
        <f t="shared" si="244"/>
        <v>Sell</v>
      </c>
    </row>
    <row r="2623" spans="1:8" ht="13.5" x14ac:dyDescent="0.25">
      <c r="A2623" s="3">
        <f>TITRES_STAT!B2626</f>
        <v>0</v>
      </c>
      <c r="B2623" s="6">
        <f>TITRES_STAT!D2626</f>
        <v>0</v>
      </c>
      <c r="C2623" s="2">
        <f t="shared" si="240"/>
        <v>2.2053327083234363E-7</v>
      </c>
      <c r="D2623" s="2">
        <f t="shared" si="242"/>
        <v>1.327238002228994E-3</v>
      </c>
      <c r="E2623" s="2">
        <f t="shared" si="241"/>
        <v>-1.3270174689581616E-3</v>
      </c>
      <c r="F2623" s="2">
        <f t="shared" si="245"/>
        <v>-1.9510135370249075E-3</v>
      </c>
      <c r="G2623" s="2">
        <f t="shared" si="243"/>
        <v>6.2399606806674596E-4</v>
      </c>
      <c r="H2623" s="2" t="str">
        <f t="shared" si="244"/>
        <v>Sell</v>
      </c>
    </row>
    <row r="2624" spans="1:8" ht="13.5" x14ac:dyDescent="0.25">
      <c r="A2624" s="3">
        <f>TITRES_STAT!B2627</f>
        <v>0</v>
      </c>
      <c r="B2624" s="6">
        <f>TITRES_STAT!D2627</f>
        <v>0</v>
      </c>
      <c r="C2624" s="2">
        <f t="shared" si="240"/>
        <v>1.8660507531967537E-7</v>
      </c>
      <c r="D2624" s="2">
        <f t="shared" si="242"/>
        <v>1.2289240761379574E-3</v>
      </c>
      <c r="E2624" s="2">
        <f t="shared" si="241"/>
        <v>-1.2287374710626378E-3</v>
      </c>
      <c r="F2624" s="2">
        <f t="shared" si="245"/>
        <v>-1.8065583238324537E-3</v>
      </c>
      <c r="G2624" s="2">
        <f t="shared" si="243"/>
        <v>5.7782085276981586E-4</v>
      </c>
      <c r="H2624" s="2" t="str">
        <f t="shared" si="244"/>
        <v>Sell</v>
      </c>
    </row>
    <row r="2625" spans="1:8" ht="13.5" x14ac:dyDescent="0.25">
      <c r="A2625" s="3">
        <f>TITRES_STAT!B2628</f>
        <v>0</v>
      </c>
      <c r="B2625" s="6">
        <f>TITRES_STAT!D2628</f>
        <v>0</v>
      </c>
      <c r="C2625" s="2">
        <f t="shared" si="240"/>
        <v>1.5789660219357147E-7</v>
      </c>
      <c r="D2625" s="2">
        <f t="shared" si="242"/>
        <v>1.1378926630907014E-3</v>
      </c>
      <c r="E2625" s="2">
        <f t="shared" si="241"/>
        <v>-1.1377347664885079E-3</v>
      </c>
      <c r="F2625" s="2">
        <f t="shared" si="245"/>
        <v>-1.6727936123636647E-3</v>
      </c>
      <c r="G2625" s="2">
        <f t="shared" si="243"/>
        <v>5.3505884587515674E-4</v>
      </c>
      <c r="H2625" s="2" t="str">
        <f t="shared" si="244"/>
        <v>Sell</v>
      </c>
    </row>
    <row r="2626" spans="1:8" ht="13.5" x14ac:dyDescent="0.25">
      <c r="A2626" s="3">
        <f>TITRES_STAT!B2629</f>
        <v>0</v>
      </c>
      <c r="B2626" s="6">
        <f>TITRES_STAT!D2629</f>
        <v>0</v>
      </c>
      <c r="C2626" s="2">
        <f t="shared" si="240"/>
        <v>1.3360481724071433E-7</v>
      </c>
      <c r="D2626" s="2">
        <f t="shared" si="242"/>
        <v>1.0536043176765755E-3</v>
      </c>
      <c r="E2626" s="2">
        <f t="shared" si="241"/>
        <v>-1.0534707128593346E-3</v>
      </c>
      <c r="F2626" s="2">
        <f t="shared" si="245"/>
        <v>-1.5489290324627986E-3</v>
      </c>
      <c r="G2626" s="2">
        <f t="shared" si="243"/>
        <v>4.9545831960346397E-4</v>
      </c>
      <c r="H2626" s="2" t="str">
        <f t="shared" si="244"/>
        <v>Sell</v>
      </c>
    </row>
    <row r="2627" spans="1:8" ht="13.5" x14ac:dyDescent="0.25">
      <c r="A2627" s="3">
        <f>TITRES_STAT!B2630</f>
        <v>0</v>
      </c>
      <c r="B2627" s="6">
        <f>TITRES_STAT!D2630</f>
        <v>0</v>
      </c>
      <c r="C2627" s="2">
        <f t="shared" si="240"/>
        <v>1.1305022997291212E-7</v>
      </c>
      <c r="D2627" s="2">
        <f t="shared" si="242"/>
        <v>9.7555955340423658E-4</v>
      </c>
      <c r="E2627" s="2">
        <f t="shared" si="241"/>
        <v>-9.7544650317426369E-4</v>
      </c>
      <c r="F2627" s="2">
        <f t="shared" si="245"/>
        <v>-1.4342325266050917E-3</v>
      </c>
      <c r="G2627" s="2">
        <f t="shared" si="243"/>
        <v>4.5878602343082801E-4</v>
      </c>
      <c r="H2627" s="2" t="str">
        <f t="shared" si="244"/>
        <v>Sell</v>
      </c>
    </row>
    <row r="2628" spans="1:8" ht="13.5" x14ac:dyDescent="0.25">
      <c r="A2628" s="3">
        <f>TITRES_STAT!B2631</f>
        <v>0</v>
      </c>
      <c r="B2628" s="6">
        <f>TITRES_STAT!D2631</f>
        <v>0</v>
      </c>
      <c r="C2628" s="2">
        <f t="shared" si="240"/>
        <v>9.5657886900156411E-8</v>
      </c>
      <c r="D2628" s="2">
        <f t="shared" si="242"/>
        <v>9.0329588278170053E-4</v>
      </c>
      <c r="E2628" s="2">
        <f t="shared" si="241"/>
        <v>-9.0320022489480032E-4</v>
      </c>
      <c r="F2628" s="2">
        <f t="shared" si="245"/>
        <v>-1.3280260662630336E-3</v>
      </c>
      <c r="G2628" s="2">
        <f t="shared" si="243"/>
        <v>4.2482584136823332E-4</v>
      </c>
      <c r="H2628" s="2" t="str">
        <f t="shared" si="244"/>
        <v>Sell</v>
      </c>
    </row>
    <row r="2629" spans="1:8" ht="13.5" x14ac:dyDescent="0.25">
      <c r="A2629" s="3">
        <f>TITRES_STAT!B2632</f>
        <v>0</v>
      </c>
      <c r="B2629" s="6">
        <f>TITRES_STAT!D2632</f>
        <v>0</v>
      </c>
      <c r="C2629" s="2">
        <f t="shared" si="240"/>
        <v>8.094128891551696E-8</v>
      </c>
      <c r="D2629" s="2">
        <f t="shared" si="242"/>
        <v>8.3638507664972274E-4</v>
      </c>
      <c r="E2629" s="2">
        <f t="shared" si="241"/>
        <v>-8.3630413536080726E-4</v>
      </c>
      <c r="F2629" s="2">
        <f t="shared" si="245"/>
        <v>-1.2296816800825884E-3</v>
      </c>
      <c r="G2629" s="2">
        <f t="shared" si="243"/>
        <v>3.9337754472178112E-4</v>
      </c>
      <c r="H2629" s="2" t="str">
        <f t="shared" si="244"/>
        <v>Sell</v>
      </c>
    </row>
    <row r="2630" spans="1:8" ht="13.5" x14ac:dyDescent="0.25">
      <c r="A2630" s="3">
        <f>TITRES_STAT!B2633</f>
        <v>0</v>
      </c>
      <c r="B2630" s="6">
        <f>TITRES_STAT!D2633</f>
        <v>0</v>
      </c>
      <c r="C2630" s="2">
        <f t="shared" si="240"/>
        <v>6.8488782928514356E-8</v>
      </c>
      <c r="D2630" s="2">
        <f t="shared" si="242"/>
        <v>7.7443062652752105E-4</v>
      </c>
      <c r="E2630" s="2">
        <f t="shared" si="241"/>
        <v>-7.7436213774459254E-4</v>
      </c>
      <c r="F2630" s="2">
        <f t="shared" si="245"/>
        <v>-1.1386177716149893E-3</v>
      </c>
      <c r="G2630" s="2">
        <f t="shared" si="243"/>
        <v>3.6425563387039678E-4</v>
      </c>
      <c r="H2630" s="2" t="str">
        <f t="shared" si="244"/>
        <v>Sell</v>
      </c>
    </row>
    <row r="2631" spans="1:8" ht="13.5" x14ac:dyDescent="0.25">
      <c r="A2631" s="3">
        <f>TITRES_STAT!B2634</f>
        <v>0</v>
      </c>
      <c r="B2631" s="6">
        <f>TITRES_STAT!D2634</f>
        <v>0</v>
      </c>
      <c r="C2631" s="2">
        <f t="shared" si="240"/>
        <v>5.7952047093358297E-8</v>
      </c>
      <c r="D2631" s="2">
        <f t="shared" si="242"/>
        <v>7.1706539493288991E-4</v>
      </c>
      <c r="E2631" s="2">
        <f t="shared" si="241"/>
        <v>-7.1700744288579659E-4</v>
      </c>
      <c r="F2631" s="2">
        <f t="shared" si="245"/>
        <v>-1.0542957058691507E-3</v>
      </c>
      <c r="G2631" s="2">
        <f t="shared" si="243"/>
        <v>3.372882629833541E-4</v>
      </c>
      <c r="H2631" s="2" t="str">
        <f t="shared" si="244"/>
        <v>Sell</v>
      </c>
    </row>
    <row r="2632" spans="1:8" ht="13.5" x14ac:dyDescent="0.25">
      <c r="A2632" s="3">
        <f>TITRES_STAT!B2635</f>
        <v>0</v>
      </c>
      <c r="B2632" s="6">
        <f>TITRES_STAT!D2635</f>
        <v>0</v>
      </c>
      <c r="C2632" s="2">
        <f t="shared" si="240"/>
        <v>4.9036347540533941E-8</v>
      </c>
      <c r="D2632" s="2">
        <f t="shared" si="242"/>
        <v>6.6394943975267584E-4</v>
      </c>
      <c r="E2632" s="2">
        <f t="shared" si="241"/>
        <v>-6.6390040340513529E-4</v>
      </c>
      <c r="F2632" s="2">
        <f t="shared" si="245"/>
        <v>-9.7621664537634765E-4</v>
      </c>
      <c r="G2632" s="2">
        <f t="shared" si="243"/>
        <v>3.1231624197121236E-4</v>
      </c>
      <c r="H2632" s="2" t="str">
        <f t="shared" si="244"/>
        <v>Sell</v>
      </c>
    </row>
    <row r="2633" spans="1:8" ht="13.5" x14ac:dyDescent="0.25">
      <c r="A2633" s="3">
        <f>TITRES_STAT!B2636</f>
        <v>0</v>
      </c>
      <c r="B2633" s="6">
        <f>TITRES_STAT!D2636</f>
        <v>0</v>
      </c>
      <c r="C2633" s="2">
        <f t="shared" si="240"/>
        <v>4.1492294072759488E-8</v>
      </c>
      <c r="D2633" s="2">
        <f t="shared" si="242"/>
        <v>6.1476799977099614E-4</v>
      </c>
      <c r="E2633" s="2">
        <f t="shared" si="241"/>
        <v>-6.1472650747692334E-4</v>
      </c>
      <c r="F2633" s="2">
        <f t="shared" si="245"/>
        <v>-9.0391861779646283E-4</v>
      </c>
      <c r="G2633" s="2">
        <f t="shared" si="243"/>
        <v>2.8919211031953949E-4</v>
      </c>
      <c r="H2633" s="2" t="str">
        <f t="shared" si="244"/>
        <v>Sell</v>
      </c>
    </row>
    <row r="2634" spans="1:8" ht="13.5" x14ac:dyDescent="0.25">
      <c r="A2634" s="3">
        <f>TITRES_STAT!B2637</f>
        <v>0</v>
      </c>
      <c r="B2634" s="6">
        <f>TITRES_STAT!D2637</f>
        <v>0</v>
      </c>
      <c r="C2634" s="2">
        <f t="shared" si="240"/>
        <v>3.5108864215411877E-8</v>
      </c>
      <c r="D2634" s="2">
        <f t="shared" si="242"/>
        <v>5.6922962941758899E-4</v>
      </c>
      <c r="E2634" s="2">
        <f t="shared" si="241"/>
        <v>-5.691945205533736E-4</v>
      </c>
      <c r="F2634" s="2">
        <f t="shared" si="245"/>
        <v>-8.3697379834784505E-4</v>
      </c>
      <c r="G2634" s="2">
        <f t="shared" si="243"/>
        <v>2.6777927779447145E-4</v>
      </c>
      <c r="H2634" s="2" t="str">
        <f t="shared" si="244"/>
        <v>Sell</v>
      </c>
    </row>
    <row r="2635" spans="1:8" ht="13.5" x14ac:dyDescent="0.25">
      <c r="A2635" s="3">
        <f>TITRES_STAT!B2638</f>
        <v>0</v>
      </c>
      <c r="B2635" s="6">
        <f>TITRES_STAT!D2638</f>
        <v>0</v>
      </c>
      <c r="C2635" s="2">
        <f t="shared" si="240"/>
        <v>2.9707500489963895E-8</v>
      </c>
      <c r="D2635" s="2">
        <f t="shared" si="242"/>
        <v>5.2706447168295273E-4</v>
      </c>
      <c r="E2635" s="2">
        <f t="shared" si="241"/>
        <v>-5.2703476418246276E-4</v>
      </c>
      <c r="F2635" s="2">
        <f t="shared" si="245"/>
        <v>-7.7498599151476868E-4</v>
      </c>
      <c r="G2635" s="2">
        <f t="shared" si="243"/>
        <v>2.4795122733230592E-4</v>
      </c>
      <c r="H2635" s="2" t="str">
        <f t="shared" si="244"/>
        <v>Sell</v>
      </c>
    </row>
    <row r="2636" spans="1:8" ht="13.5" x14ac:dyDescent="0.25">
      <c r="A2636" s="3">
        <f>TITRES_STAT!B2639</f>
        <v>0</v>
      </c>
      <c r="B2636" s="6">
        <f>TITRES_STAT!D2639</f>
        <v>0</v>
      </c>
      <c r="C2636" s="2">
        <f t="shared" si="240"/>
        <v>2.5137115799200218E-8</v>
      </c>
      <c r="D2636" s="2">
        <f t="shared" si="242"/>
        <v>4.8802265896569696E-4</v>
      </c>
      <c r="E2636" s="2">
        <f t="shared" si="241"/>
        <v>-4.8799752184989776E-4</v>
      </c>
      <c r="F2636" s="2">
        <f t="shared" si="245"/>
        <v>-7.1758829758179451E-4</v>
      </c>
      <c r="G2636" s="2">
        <f t="shared" si="243"/>
        <v>2.2959077573189674E-4</v>
      </c>
      <c r="H2636" s="2" t="str">
        <f t="shared" si="244"/>
        <v>Sell</v>
      </c>
    </row>
    <row r="2637" spans="1:8" ht="13.5" x14ac:dyDescent="0.25">
      <c r="A2637" s="3">
        <f>TITRES_STAT!B2640</f>
        <v>0</v>
      </c>
      <c r="B2637" s="6">
        <f>TITRES_STAT!D2640</f>
        <v>0</v>
      </c>
      <c r="C2637" s="2">
        <f t="shared" si="240"/>
        <v>2.1269867214707875E-8</v>
      </c>
      <c r="D2637" s="2">
        <f t="shared" si="242"/>
        <v>4.5187283237564532E-4</v>
      </c>
      <c r="E2637" s="2">
        <f t="shared" si="241"/>
        <v>-4.5185156250843059E-4</v>
      </c>
      <c r="F2637" s="2">
        <f t="shared" si="245"/>
        <v>-6.6444095056712173E-4</v>
      </c>
      <c r="G2637" s="2">
        <f t="shared" si="243"/>
        <v>2.1258938805869115E-4</v>
      </c>
      <c r="H2637" s="2" t="str">
        <f t="shared" si="244"/>
        <v>Sell</v>
      </c>
    </row>
    <row r="2638" spans="1:8" ht="13.5" x14ac:dyDescent="0.25">
      <c r="A2638" s="3">
        <f>TITRES_STAT!B2641</f>
        <v>0</v>
      </c>
      <c r="B2638" s="6">
        <f>TITRES_STAT!D2641</f>
        <v>0</v>
      </c>
      <c r="C2638" s="2">
        <f t="shared" si="240"/>
        <v>1.7997579950906664E-8</v>
      </c>
      <c r="D2638" s="2">
        <f t="shared" si="242"/>
        <v>4.1840077071819009E-4</v>
      </c>
      <c r="E2638" s="2">
        <f t="shared" si="241"/>
        <v>-4.1838277313823916E-4</v>
      </c>
      <c r="F2638" s="2">
        <f t="shared" si="245"/>
        <v>-6.1522931508134525E-4</v>
      </c>
      <c r="G2638" s="2">
        <f t="shared" si="243"/>
        <v>1.9684654194310609E-4</v>
      </c>
      <c r="H2638" s="2" t="str">
        <f t="shared" si="244"/>
        <v>Sell</v>
      </c>
    </row>
    <row r="2639" spans="1:8" ht="13.5" x14ac:dyDescent="0.25">
      <c r="A2639" s="3">
        <f>TITRES_STAT!B2642</f>
        <v>0</v>
      </c>
      <c r="B2639" s="6">
        <f>TITRES_STAT!D2642</f>
        <v>0</v>
      </c>
      <c r="C2639" s="2">
        <f t="shared" ref="C2639:C2693" si="246">$C$4*B2629+C2638*(1-$C$4)</f>
        <v>1.5228721496921024E-8</v>
      </c>
      <c r="D2639" s="2">
        <f t="shared" si="242"/>
        <v>3.8740812103536121E-4</v>
      </c>
      <c r="E2639" s="2">
        <f t="shared" si="241"/>
        <v>-3.8739289231386426E-4</v>
      </c>
      <c r="F2639" s="2">
        <f t="shared" si="245"/>
        <v>-5.696620305278491E-4</v>
      </c>
      <c r="G2639" s="2">
        <f t="shared" si="243"/>
        <v>1.8226913821398484E-4</v>
      </c>
      <c r="H2639" s="2" t="str">
        <f t="shared" si="244"/>
        <v>Sell</v>
      </c>
    </row>
    <row r="2640" spans="1:8" ht="13.5" x14ac:dyDescent="0.25">
      <c r="A2640" s="3">
        <f>TITRES_STAT!B2643</f>
        <v>0</v>
      </c>
      <c r="B2640" s="6">
        <f>TITRES_STAT!D2643</f>
        <v>0</v>
      </c>
      <c r="C2640" s="2">
        <f t="shared" si="246"/>
        <v>1.2885841266625482E-8</v>
      </c>
      <c r="D2640" s="2">
        <f t="shared" si="242"/>
        <v>3.5871122318089E-4</v>
      </c>
      <c r="E2640" s="2">
        <f t="shared" si="241"/>
        <v>-3.5869833733962337E-4</v>
      </c>
      <c r="F2640" s="2">
        <f t="shared" si="245"/>
        <v>-5.2746929189020398E-4</v>
      </c>
      <c r="G2640" s="2">
        <f t="shared" si="243"/>
        <v>1.6877095455058061E-4</v>
      </c>
      <c r="H2640" s="2" t="str">
        <f t="shared" si="244"/>
        <v>Sell</v>
      </c>
    </row>
    <row r="2641" spans="1:8" ht="13.5" x14ac:dyDescent="0.25">
      <c r="A2641" s="3">
        <f>TITRES_STAT!B2644</f>
        <v>0</v>
      </c>
      <c r="B2641" s="6">
        <f>TITRES_STAT!D2644</f>
        <v>0</v>
      </c>
      <c r="C2641" s="2">
        <f t="shared" si="246"/>
        <v>1.0903404148683099E-8</v>
      </c>
      <c r="D2641" s="2">
        <f t="shared" si="242"/>
        <v>3.3214002146378705E-4</v>
      </c>
      <c r="E2641" s="2">
        <f t="shared" si="241"/>
        <v>-3.3212911805963836E-4</v>
      </c>
      <c r="F2641" s="2">
        <f t="shared" si="245"/>
        <v>-4.8840125712409086E-4</v>
      </c>
      <c r="G2641" s="2">
        <f t="shared" si="243"/>
        <v>1.562721390644525E-4</v>
      </c>
      <c r="H2641" s="2" t="str">
        <f t="shared" si="244"/>
        <v>Sell</v>
      </c>
    </row>
    <row r="2642" spans="1:8" ht="13.5" x14ac:dyDescent="0.25">
      <c r="A2642" s="3">
        <f>TITRES_STAT!B2645</f>
        <v>0</v>
      </c>
      <c r="B2642" s="6">
        <f>TITRES_STAT!D2645</f>
        <v>0</v>
      </c>
      <c r="C2642" s="2">
        <f t="shared" si="246"/>
        <v>9.2259573565780064E-9</v>
      </c>
      <c r="D2642" s="2">
        <f t="shared" si="242"/>
        <v>3.0753705691091395E-4</v>
      </c>
      <c r="E2642" s="2">
        <f t="shared" si="241"/>
        <v>-3.0752783095355736E-4</v>
      </c>
      <c r="F2642" s="2">
        <f t="shared" si="245"/>
        <v>-4.5222657188998417E-4</v>
      </c>
      <c r="G2642" s="2">
        <f t="shared" si="243"/>
        <v>1.4469874093642681E-4</v>
      </c>
      <c r="H2642" s="2" t="str">
        <f t="shared" si="244"/>
        <v>Sell</v>
      </c>
    </row>
    <row r="2643" spans="1:8" ht="13.5" x14ac:dyDescent="0.25">
      <c r="A2643" s="3">
        <f>TITRES_STAT!B2646</f>
        <v>0</v>
      </c>
      <c r="B2643" s="6">
        <f>TITRES_STAT!D2646</f>
        <v>0</v>
      </c>
      <c r="C2643" s="2">
        <f t="shared" si="246"/>
        <v>7.8065793017198507E-9</v>
      </c>
      <c r="D2643" s="2">
        <f t="shared" si="242"/>
        <v>2.847565341767722E-4</v>
      </c>
      <c r="E2643" s="2">
        <f t="shared" si="241"/>
        <v>-2.8474872759747048E-4</v>
      </c>
      <c r="F2643" s="2">
        <f t="shared" si="245"/>
        <v>-4.1873100303148146E-4</v>
      </c>
      <c r="G2643" s="2">
        <f t="shared" si="243"/>
        <v>1.3398227543401099E-4</v>
      </c>
      <c r="H2643" s="2" t="str">
        <f t="shared" si="244"/>
        <v>Sell</v>
      </c>
    </row>
    <row r="2644" spans="1:8" ht="13.5" x14ac:dyDescent="0.25">
      <c r="A2644" s="3">
        <f>TITRES_STAT!B2647</f>
        <v>0</v>
      </c>
      <c r="B2644" s="6">
        <f>TITRES_STAT!D2647</f>
        <v>0</v>
      </c>
      <c r="C2644" s="2">
        <f t="shared" si="246"/>
        <v>6.6055671014552579E-9</v>
      </c>
      <c r="D2644" s="2">
        <f t="shared" si="242"/>
        <v>2.6366345757108538E-4</v>
      </c>
      <c r="E2644" s="2">
        <f t="shared" si="241"/>
        <v>-2.6365685200398394E-4</v>
      </c>
      <c r="F2644" s="2">
        <f t="shared" si="245"/>
        <v>-3.8771617282598201E-4</v>
      </c>
      <c r="G2644" s="2">
        <f t="shared" si="243"/>
        <v>1.2405932082199808E-4</v>
      </c>
      <c r="H2644" s="2" t="str">
        <f t="shared" si="244"/>
        <v>Sell</v>
      </c>
    </row>
    <row r="2645" spans="1:8" ht="13.5" x14ac:dyDescent="0.25">
      <c r="A2645" s="3">
        <f>TITRES_STAT!B2648</f>
        <v>0</v>
      </c>
      <c r="B2645" s="6">
        <f>TITRES_STAT!D2648</f>
        <v>0</v>
      </c>
      <c r="C2645" s="2">
        <f t="shared" si="246"/>
        <v>5.58932600892368E-9</v>
      </c>
      <c r="D2645" s="2">
        <f t="shared" si="242"/>
        <v>2.4413283108433832E-4</v>
      </c>
      <c r="E2645" s="2">
        <f t="shared" si="241"/>
        <v>-2.4412724175832941E-4</v>
      </c>
      <c r="F2645" s="2">
        <f t="shared" si="245"/>
        <v>-3.5899838661245149E-4</v>
      </c>
      <c r="G2645" s="2">
        <f t="shared" si="243"/>
        <v>1.1487114485412208E-4</v>
      </c>
      <c r="H2645" s="2" t="str">
        <f t="shared" si="244"/>
        <v>Sell</v>
      </c>
    </row>
    <row r="2646" spans="1:8" ht="13.5" x14ac:dyDescent="0.25">
      <c r="A2646" s="3">
        <f>TITRES_STAT!B2649</f>
        <v>0</v>
      </c>
      <c r="B2646" s="6">
        <f>TITRES_STAT!D2649</f>
        <v>0</v>
      </c>
      <c r="C2646" s="2">
        <f t="shared" si="246"/>
        <v>4.7294296998584985E-9</v>
      </c>
      <c r="D2646" s="2">
        <f t="shared" si="242"/>
        <v>2.2604891767068362E-4</v>
      </c>
      <c r="E2646" s="2">
        <f t="shared" si="241"/>
        <v>-2.2604418824098376E-4</v>
      </c>
      <c r="F2646" s="2">
        <f t="shared" si="245"/>
        <v>-3.3240754693815796E-4</v>
      </c>
      <c r="G2646" s="2">
        <f t="shared" si="243"/>
        <v>1.063633586971742E-4</v>
      </c>
      <c r="H2646" s="2" t="str">
        <f t="shared" si="244"/>
        <v>Sell</v>
      </c>
    </row>
    <row r="2647" spans="1:8" ht="13.5" x14ac:dyDescent="0.25">
      <c r="A2647" s="3">
        <f>TITRES_STAT!B2650</f>
        <v>0</v>
      </c>
      <c r="B2647" s="6">
        <f>TITRES_STAT!D2650</f>
        <v>0</v>
      </c>
      <c r="C2647" s="2">
        <f t="shared" si="246"/>
        <v>4.001825130649499E-9</v>
      </c>
      <c r="D2647" s="2">
        <f t="shared" si="242"/>
        <v>2.0930455339878115E-4</v>
      </c>
      <c r="E2647" s="2">
        <f t="shared" si="241"/>
        <v>-2.0930055157365049E-4</v>
      </c>
      <c r="F2647" s="2">
        <f t="shared" si="245"/>
        <v>-3.0778614786525649E-4</v>
      </c>
      <c r="G2647" s="2">
        <f t="shared" si="243"/>
        <v>9.8485596291606007E-5</v>
      </c>
      <c r="H2647" s="2" t="str">
        <f t="shared" si="244"/>
        <v>Sell</v>
      </c>
    </row>
    <row r="2648" spans="1:8" ht="13.5" x14ac:dyDescent="0.25">
      <c r="A2648" s="3">
        <f>TITRES_STAT!B2651</f>
        <v>0</v>
      </c>
      <c r="B2648" s="6">
        <f>TITRES_STAT!D2651</f>
        <v>0</v>
      </c>
      <c r="C2648" s="2">
        <f t="shared" si="246"/>
        <v>3.3861597259341915E-9</v>
      </c>
      <c r="D2648" s="2">
        <f t="shared" si="242"/>
        <v>1.9380051240627883E-4</v>
      </c>
      <c r="E2648" s="2">
        <f t="shared" si="241"/>
        <v>-1.937971262465529E-4</v>
      </c>
      <c r="F2648" s="2">
        <f t="shared" si="245"/>
        <v>-2.8498834354151578E-4</v>
      </c>
      <c r="G2648" s="2">
        <f t="shared" si="243"/>
        <v>9.1191217294962881E-5</v>
      </c>
      <c r="H2648" s="2" t="str">
        <f t="shared" si="244"/>
        <v>Sell</v>
      </c>
    </row>
    <row r="2649" spans="1:8" ht="13.5" x14ac:dyDescent="0.25">
      <c r="A2649" s="3">
        <f>TITRES_STAT!B2652</f>
        <v>0</v>
      </c>
      <c r="B2649" s="6">
        <f>TITRES_STAT!D2652</f>
        <v>0</v>
      </c>
      <c r="C2649" s="2">
        <f t="shared" si="246"/>
        <v>2.8652120757904696E-9</v>
      </c>
      <c r="D2649" s="2">
        <f t="shared" si="242"/>
        <v>1.7944491889470264E-4</v>
      </c>
      <c r="E2649" s="2">
        <f t="shared" si="241"/>
        <v>-1.7944205368262685E-4</v>
      </c>
      <c r="F2649" s="2">
        <f t="shared" si="245"/>
        <v>-2.6387908556973799E-4</v>
      </c>
      <c r="G2649" s="2">
        <f t="shared" si="243"/>
        <v>8.4437031887111148E-5</v>
      </c>
      <c r="H2649" s="2" t="str">
        <f t="shared" si="244"/>
        <v>Sell</v>
      </c>
    </row>
    <row r="2650" spans="1:8" ht="13.5" x14ac:dyDescent="0.25">
      <c r="A2650" s="3">
        <f>TITRES_STAT!B2653</f>
        <v>0</v>
      </c>
      <c r="B2650" s="6">
        <f>TITRES_STAT!D2653</f>
        <v>0</v>
      </c>
      <c r="C2650" s="2">
        <f t="shared" si="246"/>
        <v>2.4244102179765513E-9</v>
      </c>
      <c r="D2650" s="2">
        <f t="shared" si="242"/>
        <v>1.6615270268028023E-4</v>
      </c>
      <c r="E2650" s="2">
        <f t="shared" si="241"/>
        <v>-1.6615027827006227E-4</v>
      </c>
      <c r="F2650" s="2">
        <f t="shared" si="245"/>
        <v>-2.4433332410980286E-4</v>
      </c>
      <c r="G2650" s="2">
        <f t="shared" si="243"/>
        <v>7.8183045839740593E-5</v>
      </c>
      <c r="H2650" s="2" t="str">
        <f t="shared" si="244"/>
        <v>Sell</v>
      </c>
    </row>
    <row r="2651" spans="1:8" ht="13.5" x14ac:dyDescent="0.25">
      <c r="A2651" s="3">
        <f>TITRES_STAT!B2654</f>
        <v>0</v>
      </c>
      <c r="B2651" s="6">
        <f>TITRES_STAT!D2654</f>
        <v>0</v>
      </c>
      <c r="C2651" s="2">
        <f t="shared" si="246"/>
        <v>2.0514240305955435E-9</v>
      </c>
      <c r="D2651" s="2">
        <f t="shared" si="242"/>
        <v>1.5384509507433355E-4</v>
      </c>
      <c r="E2651" s="2">
        <f t="shared" si="241"/>
        <v>-1.5384304365030296E-4</v>
      </c>
      <c r="F2651" s="2">
        <f t="shared" si="245"/>
        <v>-2.2623526801790288E-4</v>
      </c>
      <c r="G2651" s="2">
        <f t="shared" si="243"/>
        <v>7.2392224367599919E-5</v>
      </c>
      <c r="H2651" s="2" t="str">
        <f t="shared" si="244"/>
        <v>Sell</v>
      </c>
    </row>
    <row r="2652" spans="1:8" ht="13.5" x14ac:dyDescent="0.25">
      <c r="A2652" s="3">
        <f>TITRES_STAT!B2655</f>
        <v>0</v>
      </c>
      <c r="B2652" s="6">
        <f>TITRES_STAT!D2655</f>
        <v>0</v>
      </c>
      <c r="C2652" s="2">
        <f t="shared" si="246"/>
        <v>1.7358203335808445E-9</v>
      </c>
      <c r="D2652" s="2">
        <f t="shared" si="242"/>
        <v>1.4244916210586441E-4</v>
      </c>
      <c r="E2652" s="2">
        <f t="shared" ref="E2652:E2693" si="247">C2652-D2652</f>
        <v>-1.4244742628553083E-4</v>
      </c>
      <c r="F2652" s="2">
        <f t="shared" si="245"/>
        <v>-2.094776996714285E-4</v>
      </c>
      <c r="G2652" s="2">
        <f t="shared" si="243"/>
        <v>6.7030273385897674E-5</v>
      </c>
      <c r="H2652" s="2" t="str">
        <f t="shared" si="244"/>
        <v>Sell</v>
      </c>
    </row>
    <row r="2653" spans="1:8" ht="13.5" x14ac:dyDescent="0.25">
      <c r="A2653" s="3">
        <f>TITRES_STAT!B2656</f>
        <v>0</v>
      </c>
      <c r="B2653" s="6">
        <f>TITRES_STAT!D2656</f>
        <v>0</v>
      </c>
      <c r="C2653" s="2">
        <f t="shared" si="246"/>
        <v>1.4687710514914838E-9</v>
      </c>
      <c r="D2653" s="2">
        <f t="shared" ref="D2653:D2693" si="248">$D$4*B2653+(1-$D$4)*D2652</f>
        <v>1.3189737232024483E-4</v>
      </c>
      <c r="E2653" s="2">
        <f t="shared" si="247"/>
        <v>-1.3189590354919335E-4</v>
      </c>
      <c r="F2653" s="2">
        <f t="shared" si="245"/>
        <v>-1.9396134044698149E-4</v>
      </c>
      <c r="G2653" s="2">
        <f t="shared" si="243"/>
        <v>6.2065436897788139E-5</v>
      </c>
      <c r="H2653" s="2" t="str">
        <f t="shared" si="244"/>
        <v>Sell</v>
      </c>
    </row>
    <row r="2654" spans="1:8" ht="13.5" x14ac:dyDescent="0.25">
      <c r="A2654" s="3">
        <f>TITRES_STAT!B2657</f>
        <v>0</v>
      </c>
      <c r="B2654" s="6">
        <f>TITRES_STAT!D2657</f>
        <v>0</v>
      </c>
      <c r="C2654" s="2">
        <f t="shared" si="246"/>
        <v>1.2428062743389479E-9</v>
      </c>
      <c r="D2654" s="2">
        <f t="shared" si="248"/>
        <v>1.2212719659281929E-4</v>
      </c>
      <c r="E2654" s="2">
        <f t="shared" si="247"/>
        <v>-1.2212595378654494E-4</v>
      </c>
      <c r="F2654" s="2">
        <f t="shared" si="245"/>
        <v>-1.795942631148942E-4</v>
      </c>
      <c r="G2654" s="2">
        <f t="shared" si="243"/>
        <v>5.7468309328349257E-5</v>
      </c>
      <c r="H2654" s="2" t="str">
        <f t="shared" si="244"/>
        <v>Sell</v>
      </c>
    </row>
    <row r="2655" spans="1:8" ht="13.5" x14ac:dyDescent="0.25">
      <c r="A2655" s="3">
        <f>TITRES_STAT!B2658</f>
        <v>0</v>
      </c>
      <c r="B2655" s="6">
        <f>TITRES_STAT!D2658</f>
        <v>0</v>
      </c>
      <c r="C2655" s="2">
        <f t="shared" si="246"/>
        <v>1.0516053090560329E-9</v>
      </c>
      <c r="D2655" s="2">
        <f t="shared" si="248"/>
        <v>1.1308073758594379E-4</v>
      </c>
      <c r="E2655" s="2">
        <f t="shared" si="247"/>
        <v>-1.1307968598063473E-4</v>
      </c>
      <c r="F2655" s="2">
        <f t="shared" si="245"/>
        <v>-1.6629134768804231E-4</v>
      </c>
      <c r="G2655" s="2">
        <f t="shared" si="243"/>
        <v>5.321166170740758E-5</v>
      </c>
      <c r="H2655" s="2" t="str">
        <f t="shared" si="244"/>
        <v>Sell</v>
      </c>
    </row>
    <row r="2656" spans="1:8" ht="13.5" x14ac:dyDescent="0.25">
      <c r="A2656" s="3">
        <f>TITRES_STAT!B2659</f>
        <v>0</v>
      </c>
      <c r="B2656" s="6">
        <f>TITRES_STAT!D2659</f>
        <v>0</v>
      </c>
      <c r="C2656" s="2">
        <f t="shared" si="246"/>
        <v>8.8981987689356634E-10</v>
      </c>
      <c r="D2656" s="2">
        <f t="shared" si="248"/>
        <v>1.0470438665365166E-4</v>
      </c>
      <c r="E2656" s="2">
        <f t="shared" si="247"/>
        <v>-1.0470349683377477E-4</v>
      </c>
      <c r="F2656" s="2">
        <f t="shared" si="245"/>
        <v>-1.5397377751718883E-4</v>
      </c>
      <c r="G2656" s="2">
        <f t="shared" si="243"/>
        <v>4.927028068341406E-5</v>
      </c>
      <c r="H2656" s="2" t="str">
        <f t="shared" si="244"/>
        <v>Sell</v>
      </c>
    </row>
    <row r="2657" spans="1:8" ht="13.5" x14ac:dyDescent="0.25">
      <c r="A2657" s="3">
        <f>TITRES_STAT!B2660</f>
        <v>0</v>
      </c>
      <c r="B2657" s="6">
        <f>TITRES_STAT!D2660</f>
        <v>0</v>
      </c>
      <c r="C2657" s="2">
        <f t="shared" si="246"/>
        <v>7.5292451121763308E-10</v>
      </c>
      <c r="D2657" s="2">
        <f t="shared" si="248"/>
        <v>9.694850616078857E-5</v>
      </c>
      <c r="E2657" s="2">
        <f t="shared" si="247"/>
        <v>-9.6947753236277352E-5</v>
      </c>
      <c r="F2657" s="2">
        <f t="shared" si="245"/>
        <v>-1.4256857266100654E-4</v>
      </c>
      <c r="G2657" s="2">
        <f t="shared" si="243"/>
        <v>4.5620819424729188E-5</v>
      </c>
      <c r="H2657" s="2" t="str">
        <f t="shared" si="244"/>
        <v>Sell</v>
      </c>
    </row>
    <row r="2658" spans="1:8" ht="13.5" x14ac:dyDescent="0.25">
      <c r="A2658" s="3">
        <f>TITRES_STAT!B2661</f>
        <v>0</v>
      </c>
      <c r="B2658" s="6">
        <f>TITRES_STAT!D2661</f>
        <v>0</v>
      </c>
      <c r="C2658" s="2">
        <f t="shared" si="246"/>
        <v>6.3708997103030493E-10</v>
      </c>
      <c r="D2658" s="2">
        <f t="shared" si="248"/>
        <v>8.9767135334063491E-5</v>
      </c>
      <c r="E2658" s="2">
        <f t="shared" si="247"/>
        <v>-8.9766498244092462E-5</v>
      </c>
      <c r="F2658" s="2">
        <f t="shared" si="245"/>
        <v>-1.3200815777762373E-4</v>
      </c>
      <c r="G2658" s="2">
        <f t="shared" si="243"/>
        <v>4.2241659533531268E-5</v>
      </c>
      <c r="H2658" s="2" t="str">
        <f t="shared" si="244"/>
        <v>Sell</v>
      </c>
    </row>
    <row r="2659" spans="1:8" ht="13.5" x14ac:dyDescent="0.25">
      <c r="A2659" s="3">
        <f>TITRES_STAT!B2662</f>
        <v>0</v>
      </c>
      <c r="B2659" s="6">
        <f>TITRES_STAT!D2662</f>
        <v>0</v>
      </c>
      <c r="C2659" s="2">
        <f t="shared" si="246"/>
        <v>5.3907612933333491E-10</v>
      </c>
      <c r="D2659" s="2">
        <f t="shared" si="248"/>
        <v>8.3117717901910645E-5</v>
      </c>
      <c r="E2659" s="2">
        <f t="shared" si="247"/>
        <v>-8.3117178825781315E-5</v>
      </c>
      <c r="F2659" s="2">
        <f t="shared" si="245"/>
        <v>-1.2222996198725525E-4</v>
      </c>
      <c r="G2659" s="2">
        <f t="shared" si="243"/>
        <v>3.9112783161473932E-5</v>
      </c>
      <c r="H2659" s="2" t="str">
        <f t="shared" si="244"/>
        <v>Sell</v>
      </c>
    </row>
    <row r="2660" spans="1:8" ht="13.5" x14ac:dyDescent="0.25">
      <c r="A2660" s="3">
        <f>TITRES_STAT!B2663</f>
        <v>0</v>
      </c>
      <c r="B2660" s="6">
        <f>TITRES_STAT!D2663</f>
        <v>0</v>
      </c>
      <c r="C2660" s="2">
        <f t="shared" si="246"/>
        <v>4.5614134020512953E-10</v>
      </c>
      <c r="D2660" s="2">
        <f t="shared" si="248"/>
        <v>7.696084990917652E-5</v>
      </c>
      <c r="E2660" s="2">
        <f t="shared" si="247"/>
        <v>-7.6960393767836312E-5</v>
      </c>
      <c r="F2660" s="2">
        <f t="shared" si="245"/>
        <v>-1.1317604834337148E-4</v>
      </c>
      <c r="G2660" s="2">
        <f t="shared" ref="G2660:G2693" si="249">E2660-F2660</f>
        <v>3.6215654575535164E-5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0</v>
      </c>
      <c r="B2661" s="6">
        <f>TITRES_STAT!D2664</f>
        <v>0</v>
      </c>
      <c r="C2661" s="2">
        <f t="shared" si="246"/>
        <v>3.8596574940434037E-10</v>
      </c>
      <c r="D2661" s="2">
        <f t="shared" si="248"/>
        <v>7.1260046212200481E-5</v>
      </c>
      <c r="E2661" s="2">
        <f t="shared" si="247"/>
        <v>-7.1259660246451075E-5</v>
      </c>
      <c r="F2661" s="2">
        <f t="shared" ref="F2661:F2706" si="251">(E2661*(2/(10)))+((1-(2/10))*F2660)</f>
        <v>-1.0479277072398741E-4</v>
      </c>
      <c r="G2661" s="2">
        <f t="shared" si="249"/>
        <v>3.3533110477536332E-5</v>
      </c>
      <c r="H2661" s="2" t="str">
        <f t="shared" si="250"/>
        <v>Sell</v>
      </c>
    </row>
    <row r="2662" spans="1:8" ht="13.5" x14ac:dyDescent="0.25">
      <c r="A2662" s="3">
        <f>TITRES_STAT!B2665</f>
        <v>0</v>
      </c>
      <c r="B2662" s="6">
        <f>TITRES_STAT!D2665</f>
        <v>0</v>
      </c>
      <c r="C2662" s="2">
        <f t="shared" si="246"/>
        <v>3.2658640334213413E-10</v>
      </c>
      <c r="D2662" s="2">
        <f t="shared" si="248"/>
        <v>6.5981524270555995E-5</v>
      </c>
      <c r="E2662" s="2">
        <f t="shared" si="247"/>
        <v>-6.5981197684152648E-5</v>
      </c>
      <c r="F2662" s="2">
        <f t="shared" si="251"/>
        <v>-9.7030456116020466E-5</v>
      </c>
      <c r="G2662" s="2">
        <f t="shared" si="249"/>
        <v>3.1049258431867818E-5</v>
      </c>
      <c r="H2662" s="2" t="str">
        <f t="shared" si="250"/>
        <v>Sell</v>
      </c>
    </row>
    <row r="2663" spans="1:8" ht="13.5" x14ac:dyDescent="0.25">
      <c r="A2663" s="3">
        <f>TITRES_STAT!B2666</f>
        <v>0</v>
      </c>
      <c r="B2663" s="6">
        <f>TITRES_STAT!D2666</f>
        <v>0</v>
      </c>
      <c r="C2663" s="2">
        <f t="shared" si="246"/>
        <v>2.7634234128949809E-10</v>
      </c>
      <c r="D2663" s="2">
        <f t="shared" si="248"/>
        <v>6.1094003954218512E-5</v>
      </c>
      <c r="E2663" s="2">
        <f t="shared" si="247"/>
        <v>-6.1093727611877222E-5</v>
      </c>
      <c r="F2663" s="2">
        <f t="shared" si="251"/>
        <v>-8.9843110415191815E-5</v>
      </c>
      <c r="G2663" s="2">
        <f t="shared" si="249"/>
        <v>2.8749382803314592E-5</v>
      </c>
      <c r="H2663" s="2" t="str">
        <f t="shared" si="250"/>
        <v>Sell</v>
      </c>
    </row>
    <row r="2664" spans="1:8" ht="13.5" x14ac:dyDescent="0.25">
      <c r="A2664" s="3">
        <f>TITRES_STAT!B2667</f>
        <v>0</v>
      </c>
      <c r="B2664" s="6">
        <f>TITRES_STAT!D2667</f>
        <v>0</v>
      </c>
      <c r="C2664" s="2">
        <f t="shared" si="246"/>
        <v>2.3382813493726763E-10</v>
      </c>
      <c r="D2664" s="2">
        <f t="shared" si="248"/>
        <v>5.6568522179831958E-5</v>
      </c>
      <c r="E2664" s="2">
        <f t="shared" si="247"/>
        <v>-5.6568288351697023E-5</v>
      </c>
      <c r="F2664" s="2">
        <f t="shared" si="251"/>
        <v>-8.3188146002492855E-5</v>
      </c>
      <c r="G2664" s="2">
        <f t="shared" si="249"/>
        <v>2.6619857650795832E-5</v>
      </c>
      <c r="H2664" s="2" t="str">
        <f t="shared" si="250"/>
        <v>Sell</v>
      </c>
    </row>
    <row r="2665" spans="1:8" ht="13.5" x14ac:dyDescent="0.25">
      <c r="A2665" s="3">
        <f>TITRES_STAT!B2668</f>
        <v>0</v>
      </c>
      <c r="B2665" s="6">
        <f>TITRES_STAT!D2668</f>
        <v>0</v>
      </c>
      <c r="C2665" s="2">
        <f t="shared" si="246"/>
        <v>1.9785457571614953E-10</v>
      </c>
      <c r="D2665" s="2">
        <f t="shared" si="248"/>
        <v>5.2378261277622183E-5</v>
      </c>
      <c r="E2665" s="2">
        <f t="shared" si="247"/>
        <v>-5.237806342304647E-5</v>
      </c>
      <c r="F2665" s="2">
        <f t="shared" si="251"/>
        <v>-7.7026129486603573E-5</v>
      </c>
      <c r="G2665" s="2">
        <f t="shared" si="249"/>
        <v>2.4648066063557103E-5</v>
      </c>
      <c r="H2665" s="2" t="str">
        <f t="shared" si="250"/>
        <v>Sell</v>
      </c>
    </row>
    <row r="2666" spans="1:8" ht="13.5" x14ac:dyDescent="0.25">
      <c r="A2666" s="3">
        <f>TITRES_STAT!B2669</f>
        <v>0</v>
      </c>
      <c r="B2666" s="6">
        <f>TITRES_STAT!D2669</f>
        <v>0</v>
      </c>
      <c r="C2666" s="2">
        <f t="shared" si="246"/>
        <v>1.6741541022135731E-10</v>
      </c>
      <c r="D2666" s="2">
        <f t="shared" si="248"/>
        <v>4.8498390071872395E-5</v>
      </c>
      <c r="E2666" s="2">
        <f t="shared" si="247"/>
        <v>-4.8498222656462172E-5</v>
      </c>
      <c r="F2666" s="2">
        <f t="shared" si="251"/>
        <v>-7.1320548120575296E-5</v>
      </c>
      <c r="G2666" s="2">
        <f t="shared" si="249"/>
        <v>2.2822325464113125E-5</v>
      </c>
      <c r="H2666" s="2" t="str">
        <f t="shared" si="250"/>
        <v>Sell</v>
      </c>
    </row>
    <row r="2667" spans="1:8" ht="13.5" x14ac:dyDescent="0.25">
      <c r="A2667" s="3">
        <f>TITRES_STAT!B2670</f>
        <v>0</v>
      </c>
      <c r="B2667" s="6">
        <f>TITRES_STAT!D2670</f>
        <v>0</v>
      </c>
      <c r="C2667" s="2">
        <f t="shared" si="246"/>
        <v>1.4165919326422542E-10</v>
      </c>
      <c r="D2667" s="2">
        <f t="shared" si="248"/>
        <v>4.4905916733215182E-5</v>
      </c>
      <c r="E2667" s="2">
        <f t="shared" si="247"/>
        <v>-4.4905775074021916E-5</v>
      </c>
      <c r="F2667" s="2">
        <f t="shared" si="251"/>
        <v>-6.6037593511264622E-5</v>
      </c>
      <c r="G2667" s="2">
        <f t="shared" si="249"/>
        <v>2.1131818437242706E-5</v>
      </c>
      <c r="H2667" s="2" t="str">
        <f t="shared" si="250"/>
        <v>Sell</v>
      </c>
    </row>
    <row r="2668" spans="1:8" ht="13.5" x14ac:dyDescent="0.25">
      <c r="A2668" s="3">
        <f>TITRES_STAT!B2671</f>
        <v>0</v>
      </c>
      <c r="B2668" s="6">
        <f>TITRES_STAT!D2671</f>
        <v>0</v>
      </c>
      <c r="C2668" s="2">
        <f t="shared" si="246"/>
        <v>1.1986547122357536E-10</v>
      </c>
      <c r="D2668" s="2">
        <f t="shared" si="248"/>
        <v>4.1579552530754802E-5</v>
      </c>
      <c r="E2668" s="2">
        <f t="shared" si="247"/>
        <v>-4.1579432665283581E-5</v>
      </c>
      <c r="F2668" s="2">
        <f t="shared" si="251"/>
        <v>-6.1145961342068422E-5</v>
      </c>
      <c r="G2668" s="2">
        <f t="shared" si="249"/>
        <v>1.956652867678484E-5</v>
      </c>
      <c r="H2668" s="2" t="str">
        <f t="shared" si="250"/>
        <v>Sell</v>
      </c>
    </row>
    <row r="2669" spans="1:8" ht="13.5" x14ac:dyDescent="0.25">
      <c r="A2669" s="3">
        <f>TITRES_STAT!B2672</f>
        <v>0</v>
      </c>
      <c r="B2669" s="6">
        <f>TITRES_STAT!D2672</f>
        <v>0</v>
      </c>
      <c r="C2669" s="2">
        <f t="shared" si="246"/>
        <v>1.0142462949687146E-10</v>
      </c>
      <c r="D2669" s="2">
        <f t="shared" si="248"/>
        <v>3.8499585676624818E-5</v>
      </c>
      <c r="E2669" s="2">
        <f t="shared" si="247"/>
        <v>-3.849948425199532E-5</v>
      </c>
      <c r="F2669" s="2">
        <f t="shared" si="251"/>
        <v>-5.6616665924053803E-5</v>
      </c>
      <c r="G2669" s="2">
        <f t="shared" si="249"/>
        <v>1.8117181672058483E-5</v>
      </c>
      <c r="H2669" s="2" t="str">
        <f t="shared" si="250"/>
        <v>Sell</v>
      </c>
    </row>
    <row r="2670" spans="1:8" ht="13.5" x14ac:dyDescent="0.25">
      <c r="A2670" s="3">
        <f>TITRES_STAT!B2673</f>
        <v>0</v>
      </c>
      <c r="B2670" s="6">
        <f>TITRES_STAT!D2673</f>
        <v>0</v>
      </c>
      <c r="C2670" s="2">
        <f t="shared" si="246"/>
        <v>8.5820840343506616E-11</v>
      </c>
      <c r="D2670" s="2">
        <f t="shared" si="248"/>
        <v>3.5647764515393347E-5</v>
      </c>
      <c r="E2670" s="2">
        <f t="shared" si="247"/>
        <v>-3.5647678694553004E-5</v>
      </c>
      <c r="F2670" s="2">
        <f t="shared" si="251"/>
        <v>-5.2422868478153651E-5</v>
      </c>
      <c r="G2670" s="2">
        <f t="shared" si="249"/>
        <v>1.6775189783600647E-5</v>
      </c>
      <c r="H2670" s="2" t="str">
        <f t="shared" si="250"/>
        <v>Sell</v>
      </c>
    </row>
    <row r="2671" spans="1:8" ht="13.5" x14ac:dyDescent="0.25">
      <c r="A2671" s="3">
        <f>TITRES_STAT!B2674</f>
        <v>0</v>
      </c>
      <c r="B2671" s="6">
        <f>TITRES_STAT!D2674</f>
        <v>0</v>
      </c>
      <c r="C2671" s="2">
        <f t="shared" si="246"/>
        <v>7.261763413681329E-11</v>
      </c>
      <c r="D2671" s="2">
        <f t="shared" si="248"/>
        <v>3.3007189366104954E-5</v>
      </c>
      <c r="E2671" s="2">
        <f t="shared" si="247"/>
        <v>-3.300711674847082E-5</v>
      </c>
      <c r="F2671" s="2">
        <f t="shared" si="251"/>
        <v>-4.8539718132217094E-5</v>
      </c>
      <c r="G2671" s="2">
        <f t="shared" si="249"/>
        <v>1.5532601383746275E-5</v>
      </c>
      <c r="H2671" s="2" t="str">
        <f t="shared" si="250"/>
        <v>Sell</v>
      </c>
    </row>
    <row r="2672" spans="1:8" ht="13.5" x14ac:dyDescent="0.25">
      <c r="A2672" s="3">
        <f>TITRES_STAT!B2675</f>
        <v>0</v>
      </c>
      <c r="B2672" s="6">
        <f>TITRES_STAT!D2675</f>
        <v>0</v>
      </c>
      <c r="C2672" s="2">
        <f t="shared" si="246"/>
        <v>6.1445690423457393E-11</v>
      </c>
      <c r="D2672" s="2">
        <f t="shared" si="248"/>
        <v>3.0562212376023109E-5</v>
      </c>
      <c r="E2672" s="2">
        <f t="shared" si="247"/>
        <v>-3.0562150930332688E-5</v>
      </c>
      <c r="F2672" s="2">
        <f t="shared" si="251"/>
        <v>-4.4944204691840214E-5</v>
      </c>
      <c r="G2672" s="2">
        <f t="shared" si="249"/>
        <v>1.4382053761507526E-5</v>
      </c>
      <c r="H2672" s="2" t="str">
        <f t="shared" si="250"/>
        <v>Sell</v>
      </c>
    </row>
    <row r="2673" spans="1:8" ht="13.5" x14ac:dyDescent="0.25">
      <c r="A2673" s="3">
        <f>TITRES_STAT!B2676</f>
        <v>0</v>
      </c>
      <c r="B2673" s="6">
        <f>TITRES_STAT!D2676</f>
        <v>0</v>
      </c>
      <c r="C2673" s="2">
        <f t="shared" si="246"/>
        <v>5.1992507281387024E-11</v>
      </c>
      <c r="D2673" s="2">
        <f t="shared" si="248"/>
        <v>2.8298344792613991E-5</v>
      </c>
      <c r="E2673" s="2">
        <f t="shared" si="247"/>
        <v>-2.829829280010671E-5</v>
      </c>
      <c r="F2673" s="2">
        <f t="shared" si="251"/>
        <v>-4.1615022313493515E-5</v>
      </c>
      <c r="G2673" s="2">
        <f t="shared" si="249"/>
        <v>1.3316729513386805E-5</v>
      </c>
      <c r="H2673" s="2" t="str">
        <f t="shared" si="250"/>
        <v>Sell</v>
      </c>
    </row>
    <row r="2674" spans="1:8" ht="13.5" x14ac:dyDescent="0.25">
      <c r="A2674" s="3">
        <f>TITRES_STAT!B2677</f>
        <v>0</v>
      </c>
      <c r="B2674" s="6">
        <f>TITRES_STAT!D2677</f>
        <v>0</v>
      </c>
      <c r="C2674" s="2">
        <f t="shared" si="246"/>
        <v>4.3993660007327484E-11</v>
      </c>
      <c r="D2674" s="2">
        <f t="shared" si="248"/>
        <v>2.6202171104272214E-5</v>
      </c>
      <c r="E2674" s="2">
        <f t="shared" si="247"/>
        <v>-2.6202127110612208E-5</v>
      </c>
      <c r="F2674" s="2">
        <f t="shared" si="251"/>
        <v>-3.8532443272917256E-5</v>
      </c>
      <c r="G2674" s="2">
        <f t="shared" si="249"/>
        <v>1.2330316162305048E-5</v>
      </c>
      <c r="H2674" s="2" t="str">
        <f t="shared" si="250"/>
        <v>Sell</v>
      </c>
    </row>
    <row r="2675" spans="1:8" ht="13.5" x14ac:dyDescent="0.25">
      <c r="A2675" s="3">
        <f>TITRES_STAT!B2678</f>
        <v>0</v>
      </c>
      <c r="B2675" s="6">
        <f>TITRES_STAT!D2678</f>
        <v>0</v>
      </c>
      <c r="C2675" s="2">
        <f t="shared" si="246"/>
        <v>3.7225404621584794E-11</v>
      </c>
      <c r="D2675" s="2">
        <f t="shared" si="248"/>
        <v>2.4261269540992791E-5</v>
      </c>
      <c r="E2675" s="2">
        <f t="shared" si="247"/>
        <v>-2.4261232315588167E-5</v>
      </c>
      <c r="F2675" s="2">
        <f t="shared" si="251"/>
        <v>-3.5678201081451443E-5</v>
      </c>
      <c r="G2675" s="2">
        <f t="shared" si="249"/>
        <v>1.1416968765863276E-5</v>
      </c>
      <c r="H2675" s="2" t="str">
        <f t="shared" si="250"/>
        <v>Sell</v>
      </c>
    </row>
    <row r="2676" spans="1:8" ht="13.5" x14ac:dyDescent="0.25">
      <c r="A2676" s="3">
        <f>TITRES_STAT!B2679</f>
        <v>0</v>
      </c>
      <c r="B2676" s="6">
        <f>TITRES_STAT!D2679</f>
        <v>0</v>
      </c>
      <c r="C2676" s="2">
        <f t="shared" si="246"/>
        <v>3.149841929518713E-11</v>
      </c>
      <c r="D2676" s="2">
        <f t="shared" si="248"/>
        <v>2.2464138463882213E-5</v>
      </c>
      <c r="E2676" s="2">
        <f t="shared" si="247"/>
        <v>-2.2464106965462919E-5</v>
      </c>
      <c r="F2676" s="2">
        <f t="shared" si="251"/>
        <v>-3.3035382258253742E-5</v>
      </c>
      <c r="G2676" s="2">
        <f t="shared" si="249"/>
        <v>1.0571275292790823E-5</v>
      </c>
      <c r="H2676" s="2" t="str">
        <f t="shared" si="250"/>
        <v>Sell</v>
      </c>
    </row>
    <row r="2677" spans="1:8" ht="13.5" x14ac:dyDescent="0.25">
      <c r="A2677" s="3">
        <f>TITRES_STAT!B2680</f>
        <v>0</v>
      </c>
      <c r="B2677" s="6">
        <f>TITRES_STAT!D2680</f>
        <v>0</v>
      </c>
      <c r="C2677" s="2">
        <f t="shared" si="246"/>
        <v>2.665250863438911E-11</v>
      </c>
      <c r="D2677" s="2">
        <f t="shared" si="248"/>
        <v>2.0800128207298345E-5</v>
      </c>
      <c r="E2677" s="2">
        <f t="shared" si="247"/>
        <v>-2.0800101554789711E-5</v>
      </c>
      <c r="F2677" s="2">
        <f t="shared" si="251"/>
        <v>-3.0588326117560934E-5</v>
      </c>
      <c r="G2677" s="2">
        <f t="shared" si="249"/>
        <v>9.7882245627712223E-6</v>
      </c>
      <c r="H2677" s="2" t="str">
        <f t="shared" si="250"/>
        <v>Sell</v>
      </c>
    </row>
    <row r="2678" spans="1:8" ht="13.5" x14ac:dyDescent="0.25">
      <c r="A2678" s="3">
        <f>TITRES_STAT!B2681</f>
        <v>0</v>
      </c>
      <c r="B2678" s="6">
        <f>TITRES_STAT!D2681</f>
        <v>0</v>
      </c>
      <c r="C2678" s="2">
        <f t="shared" si="246"/>
        <v>2.2552122690636939E-11</v>
      </c>
      <c r="D2678" s="2">
        <f t="shared" si="248"/>
        <v>1.925937796972069E-5</v>
      </c>
      <c r="E2678" s="2">
        <f t="shared" si="247"/>
        <v>-1.9259355417598001E-5</v>
      </c>
      <c r="F2678" s="2">
        <f t="shared" si="251"/>
        <v>-2.8322531977568348E-5</v>
      </c>
      <c r="G2678" s="2">
        <f t="shared" si="249"/>
        <v>9.0631765599703466E-6</v>
      </c>
      <c r="H2678" s="2" t="str">
        <f t="shared" si="250"/>
        <v>Sell</v>
      </c>
    </row>
    <row r="2679" spans="1:8" ht="13.5" x14ac:dyDescent="0.25">
      <c r="A2679" s="3">
        <f>TITRES_STAT!B2682</f>
        <v>0</v>
      </c>
      <c r="B2679" s="6">
        <f>TITRES_STAT!D2682</f>
        <v>0</v>
      </c>
      <c r="C2679" s="2">
        <f t="shared" si="246"/>
        <v>1.9082565353615871E-11</v>
      </c>
      <c r="D2679" s="2">
        <f t="shared" si="248"/>
        <v>1.7832757379371009E-5</v>
      </c>
      <c r="E2679" s="2">
        <f t="shared" si="247"/>
        <v>-1.7832738296805654E-5</v>
      </c>
      <c r="F2679" s="2">
        <f t="shared" si="251"/>
        <v>-2.622457324141581E-5</v>
      </c>
      <c r="G2679" s="2">
        <f t="shared" si="249"/>
        <v>8.3918349446101564E-6</v>
      </c>
      <c r="H2679" s="2" t="str">
        <f t="shared" si="250"/>
        <v>Sell</v>
      </c>
    </row>
    <row r="2680" spans="1:8" ht="13.5" x14ac:dyDescent="0.25">
      <c r="A2680" s="3">
        <f>TITRES_STAT!B2683</f>
        <v>0</v>
      </c>
      <c r="B2680" s="6">
        <f>TITRES_STAT!D2683</f>
        <v>0</v>
      </c>
      <c r="C2680" s="2">
        <f t="shared" si="246"/>
        <v>1.6146786068444197E-11</v>
      </c>
      <c r="D2680" s="2">
        <f t="shared" si="248"/>
        <v>1.6511812388306489E-5</v>
      </c>
      <c r="E2680" s="2">
        <f t="shared" si="247"/>
        <v>-1.6511796241520422E-5</v>
      </c>
      <c r="F2680" s="2">
        <f t="shared" si="251"/>
        <v>-2.4282017841436735E-5</v>
      </c>
      <c r="G2680" s="2">
        <f t="shared" si="249"/>
        <v>7.7702215999163125E-6</v>
      </c>
      <c r="H2680" s="2" t="str">
        <f t="shared" si="250"/>
        <v>Sell</v>
      </c>
    </row>
    <row r="2681" spans="1:8" ht="13.5" x14ac:dyDescent="0.25">
      <c r="A2681" s="3">
        <f>TITRES_STAT!B2684</f>
        <v>0</v>
      </c>
      <c r="B2681" s="6">
        <f>TITRES_STAT!D2684</f>
        <v>0</v>
      </c>
      <c r="C2681" s="2">
        <f t="shared" si="246"/>
        <v>1.3662665134837396E-11</v>
      </c>
      <c r="D2681" s="2">
        <f t="shared" si="248"/>
        <v>1.5288715174357862E-5</v>
      </c>
      <c r="E2681" s="2">
        <f t="shared" si="247"/>
        <v>-1.5288701511692726E-5</v>
      </c>
      <c r="F2681" s="2">
        <f t="shared" si="251"/>
        <v>-2.2483354575487937E-5</v>
      </c>
      <c r="G2681" s="2">
        <f t="shared" si="249"/>
        <v>7.1946530637952102E-6</v>
      </c>
      <c r="H2681" s="2" t="str">
        <f t="shared" si="250"/>
        <v>Sell</v>
      </c>
    </row>
    <row r="2682" spans="1:8" ht="13.5" x14ac:dyDescent="0.25">
      <c r="A2682" s="3">
        <f>TITRES_STAT!B2685</f>
        <v>0</v>
      </c>
      <c r="B2682" s="6">
        <f>TITRES_STAT!D2685</f>
        <v>0</v>
      </c>
      <c r="C2682" s="2">
        <f t="shared" si="246"/>
        <v>1.156071665255472E-11</v>
      </c>
      <c r="D2682" s="2">
        <f t="shared" si="248"/>
        <v>1.4156217754035057E-5</v>
      </c>
      <c r="E2682" s="2">
        <f t="shared" si="247"/>
        <v>-1.4156206193318404E-5</v>
      </c>
      <c r="F2682" s="2">
        <f t="shared" si="251"/>
        <v>-2.0817924899054033E-5</v>
      </c>
      <c r="G2682" s="2">
        <f t="shared" si="249"/>
        <v>6.6617187057356291E-6</v>
      </c>
      <c r="H2682" s="2" t="str">
        <f t="shared" si="250"/>
        <v>Sell</v>
      </c>
    </row>
    <row r="2683" spans="1:8" ht="13.5" x14ac:dyDescent="0.25">
      <c r="A2683" s="3">
        <f>TITRES_STAT!B2686</f>
        <v>0</v>
      </c>
      <c r="B2683" s="6">
        <f>TITRES_STAT!D2686</f>
        <v>0</v>
      </c>
      <c r="C2683" s="2">
        <f t="shared" si="246"/>
        <v>9.782144859853994E-12</v>
      </c>
      <c r="D2683" s="2">
        <f t="shared" si="248"/>
        <v>1.3107609031513941E-5</v>
      </c>
      <c r="E2683" s="2">
        <f t="shared" si="247"/>
        <v>-1.3107599249369082E-5</v>
      </c>
      <c r="F2683" s="2">
        <f t="shared" si="251"/>
        <v>-1.9275859769117047E-5</v>
      </c>
      <c r="G2683" s="2">
        <f t="shared" si="249"/>
        <v>6.1682605197479652E-6</v>
      </c>
      <c r="H2683" s="2" t="str">
        <f t="shared" si="250"/>
        <v>Sell</v>
      </c>
    </row>
    <row r="2684" spans="1:8" ht="13.5" x14ac:dyDescent="0.25">
      <c r="A2684" s="3">
        <f>TITRES_STAT!B2687</f>
        <v>0</v>
      </c>
      <c r="B2684" s="6">
        <f>TITRES_STAT!D2687</f>
        <v>0</v>
      </c>
      <c r="C2684" s="2">
        <f t="shared" si="246"/>
        <v>8.2771994967995332E-12</v>
      </c>
      <c r="D2684" s="2">
        <f t="shared" si="248"/>
        <v>1.2136675029179575E-5</v>
      </c>
      <c r="E2684" s="2">
        <f t="shared" si="247"/>
        <v>-1.2136666751980079E-5</v>
      </c>
      <c r="F2684" s="2">
        <f t="shared" si="251"/>
        <v>-1.7848021165689653E-5</v>
      </c>
      <c r="G2684" s="2">
        <f t="shared" si="249"/>
        <v>5.7113544137095737E-6</v>
      </c>
      <c r="H2684" s="2" t="str">
        <f t="shared" si="250"/>
        <v>Sell</v>
      </c>
    </row>
    <row r="2685" spans="1:8" ht="13.5" x14ac:dyDescent="0.25">
      <c r="A2685" s="3">
        <f>TITRES_STAT!B2688</f>
        <v>0</v>
      </c>
      <c r="B2685" s="6">
        <f>TITRES_STAT!D2688</f>
        <v>0</v>
      </c>
      <c r="C2685" s="2">
        <f t="shared" si="246"/>
        <v>7.0037841895996048E-12</v>
      </c>
      <c r="D2685" s="2">
        <f t="shared" si="248"/>
        <v>1.1237662064055163E-5</v>
      </c>
      <c r="E2685" s="2">
        <f t="shared" si="247"/>
        <v>-1.1237655060270973E-5</v>
      </c>
      <c r="F2685" s="2">
        <f t="shared" si="251"/>
        <v>-1.6525947944605917E-5</v>
      </c>
      <c r="G2685" s="2">
        <f t="shared" si="249"/>
        <v>5.2882928843349446E-6</v>
      </c>
      <c r="H2685" s="2" t="str">
        <f t="shared" si="250"/>
        <v>Sell</v>
      </c>
    </row>
    <row r="2686" spans="1:8" ht="13.5" x14ac:dyDescent="0.25">
      <c r="A2686" s="3">
        <f>TITRES_STAT!B2689</f>
        <v>0</v>
      </c>
      <c r="B2686" s="6">
        <f>TITRES_STAT!D2689</f>
        <v>0</v>
      </c>
      <c r="C2686" s="2">
        <f t="shared" si="246"/>
        <v>5.9262789296612038E-12</v>
      </c>
      <c r="D2686" s="2">
        <f t="shared" si="248"/>
        <v>1.0405242651902929E-5</v>
      </c>
      <c r="E2686" s="2">
        <f t="shared" si="247"/>
        <v>-1.0405236725624E-5</v>
      </c>
      <c r="F2686" s="2">
        <f t="shared" si="251"/>
        <v>-1.5301805700809534E-5</v>
      </c>
      <c r="G2686" s="2">
        <f t="shared" si="249"/>
        <v>4.8965689751855346E-6</v>
      </c>
      <c r="H2686" s="2" t="str">
        <f t="shared" si="250"/>
        <v>Sell</v>
      </c>
    </row>
    <row r="2687" spans="1:8" ht="13.5" x14ac:dyDescent="0.25">
      <c r="A2687" s="3">
        <f>TITRES_STAT!B2690</f>
        <v>0</v>
      </c>
      <c r="B2687" s="6">
        <f>TITRES_STAT!D2690</f>
        <v>0</v>
      </c>
      <c r="C2687" s="2">
        <f t="shared" si="246"/>
        <v>5.0145437097133265E-12</v>
      </c>
      <c r="D2687" s="2">
        <f t="shared" si="248"/>
        <v>9.6344839369471573E-6</v>
      </c>
      <c r="E2687" s="2">
        <f t="shared" si="247"/>
        <v>-9.6344789224034471E-6</v>
      </c>
      <c r="F2687" s="2">
        <f t="shared" si="251"/>
        <v>-1.4168340345128318E-5</v>
      </c>
      <c r="G2687" s="2">
        <f t="shared" si="249"/>
        <v>4.5338614227248713E-6</v>
      </c>
      <c r="H2687" s="2" t="str">
        <f t="shared" si="250"/>
        <v>Sell</v>
      </c>
    </row>
    <row r="2688" spans="1:8" ht="13.5" x14ac:dyDescent="0.25">
      <c r="A2688" s="3">
        <f>TITRES_STAT!B2691</f>
        <v>0</v>
      </c>
      <c r="B2688" s="6">
        <f>TITRES_STAT!D2691</f>
        <v>0</v>
      </c>
      <c r="C2688" s="2">
        <f t="shared" si="246"/>
        <v>4.2430754466805068E-12</v>
      </c>
      <c r="D2688" s="2">
        <f t="shared" si="248"/>
        <v>8.9208184601362561E-6</v>
      </c>
      <c r="E2688" s="2">
        <f t="shared" si="247"/>
        <v>-8.9208142170608098E-6</v>
      </c>
      <c r="F2688" s="2">
        <f t="shared" si="251"/>
        <v>-1.3118835119514819E-5</v>
      </c>
      <c r="G2688" s="2">
        <f t="shared" si="249"/>
        <v>4.1980209024540089E-6</v>
      </c>
      <c r="H2688" s="2" t="str">
        <f t="shared" si="250"/>
        <v>Sell</v>
      </c>
    </row>
    <row r="2689" spans="1:8" ht="13.5" x14ac:dyDescent="0.25">
      <c r="A2689" s="3">
        <f>TITRES_STAT!B2692</f>
        <v>0</v>
      </c>
      <c r="B2689" s="6">
        <f>TITRES_STAT!D2692</f>
        <v>0</v>
      </c>
      <c r="C2689" s="2">
        <f t="shared" si="246"/>
        <v>3.5902946087296594E-12</v>
      </c>
      <c r="D2689" s="2">
        <f t="shared" si="248"/>
        <v>8.260017092718756E-6</v>
      </c>
      <c r="E2689" s="2">
        <f t="shared" si="247"/>
        <v>-8.2600135024241481E-6</v>
      </c>
      <c r="F2689" s="2">
        <f t="shared" si="251"/>
        <v>-1.2147070796096686E-5</v>
      </c>
      <c r="G2689" s="2">
        <f t="shared" si="249"/>
        <v>3.8870572936725378E-6</v>
      </c>
      <c r="H2689" s="2" t="str">
        <f t="shared" si="250"/>
        <v>Sell</v>
      </c>
    </row>
    <row r="2690" spans="1:8" ht="13.5" x14ac:dyDescent="0.25">
      <c r="A2690" s="3">
        <f>TITRES_STAT!B2693</f>
        <v>0</v>
      </c>
      <c r="B2690" s="6">
        <f>TITRES_STAT!D2693</f>
        <v>0</v>
      </c>
      <c r="C2690" s="2">
        <f t="shared" si="246"/>
        <v>3.0379415920020193E-12</v>
      </c>
      <c r="D2690" s="2">
        <f t="shared" si="248"/>
        <v>7.6481639747395892E-6</v>
      </c>
      <c r="E2690" s="2">
        <f t="shared" si="247"/>
        <v>-7.648160936797997E-6</v>
      </c>
      <c r="F2690" s="2">
        <f t="shared" si="251"/>
        <v>-1.1247288824236948E-5</v>
      </c>
      <c r="G2690" s="2">
        <f t="shared" si="249"/>
        <v>3.5991278874389511E-6</v>
      </c>
      <c r="H2690" s="2" t="str">
        <f t="shared" si="250"/>
        <v>Sell</v>
      </c>
    </row>
    <row r="2691" spans="1:8" ht="13.5" x14ac:dyDescent="0.25">
      <c r="A2691" s="3">
        <f>TITRES_STAT!B2694</f>
        <v>0</v>
      </c>
      <c r="B2691" s="6">
        <f>TITRES_STAT!D2694</f>
        <v>0</v>
      </c>
      <c r="C2691" s="2">
        <f t="shared" si="246"/>
        <v>2.5705659624632471E-12</v>
      </c>
      <c r="D2691" s="2">
        <f t="shared" si="248"/>
        <v>7.0816333099440645E-6</v>
      </c>
      <c r="E2691" s="2">
        <f t="shared" si="247"/>
        <v>-7.0816307393781019E-6</v>
      </c>
      <c r="F2691" s="2">
        <f t="shared" si="251"/>
        <v>-1.0414157207265179E-5</v>
      </c>
      <c r="G2691" s="2">
        <f t="shared" si="249"/>
        <v>3.3325264678870775E-6</v>
      </c>
      <c r="H2691" s="2" t="str">
        <f t="shared" si="250"/>
        <v>Sell</v>
      </c>
    </row>
    <row r="2692" spans="1:8" ht="13.5" x14ac:dyDescent="0.25">
      <c r="A2692" s="3">
        <f>TITRES_STAT!B2695</f>
        <v>0</v>
      </c>
      <c r="B2692" s="6">
        <f>TITRES_STAT!D2695</f>
        <v>0</v>
      </c>
      <c r="C2692" s="2">
        <f t="shared" si="246"/>
        <v>2.1750942759304399E-12</v>
      </c>
      <c r="D2692" s="2">
        <f t="shared" si="248"/>
        <v>6.5570678795778378E-6</v>
      </c>
      <c r="E2692" s="2">
        <f t="shared" si="247"/>
        <v>-6.5570657044835622E-6</v>
      </c>
      <c r="F2692" s="2">
        <f t="shared" si="251"/>
        <v>-9.6427389067088551E-6</v>
      </c>
      <c r="G2692" s="2">
        <f t="shared" si="249"/>
        <v>3.0856732022252929E-6</v>
      </c>
      <c r="H2692" s="2" t="str">
        <f t="shared" si="250"/>
        <v>Sell</v>
      </c>
    </row>
    <row r="2693" spans="1:8" ht="13.5" x14ac:dyDescent="0.25">
      <c r="A2693" s="3">
        <f>TITRES_STAT!B2696</f>
        <v>0</v>
      </c>
      <c r="B2693" s="6">
        <f>TITRES_STAT!D2696</f>
        <v>0</v>
      </c>
      <c r="C2693" s="2">
        <f t="shared" si="246"/>
        <v>1.8404643873257566E-12</v>
      </c>
      <c r="D2693" s="2">
        <f t="shared" si="248"/>
        <v>6.0713591477572569E-6</v>
      </c>
      <c r="E2693" s="2">
        <f t="shared" si="247"/>
        <v>-6.0713573072928695E-6</v>
      </c>
      <c r="F2693" s="2">
        <f t="shared" si="251"/>
        <v>-8.9284625868256595E-6</v>
      </c>
      <c r="G2693" s="2">
        <f t="shared" si="249"/>
        <v>2.85710527953279E-6</v>
      </c>
      <c r="H2693" s="2" t="str">
        <f t="shared" si="250"/>
        <v>Sell</v>
      </c>
    </row>
    <row r="2694" spans="1:8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252">$C$4*B2684+C2693*(1-$C$4)</f>
        <v>1.5573160200448711E-12</v>
      </c>
      <c r="D2694" s="2">
        <f t="shared" ref="D2694:D2706" si="253">$D$4*B2694+(1-$D$4)*D2693</f>
        <v>5.6216288405159787E-6</v>
      </c>
      <c r="E2694" s="2">
        <f t="shared" ref="E2694:E2706" si="254">C2694-D2694</f>
        <v>-5.6216272831999587E-6</v>
      </c>
      <c r="F2694" s="2">
        <f t="shared" si="251"/>
        <v>-8.2670955261005192E-6</v>
      </c>
      <c r="G2694" s="2">
        <f t="shared" ref="G2694:G2706" si="255">E2694-F2694</f>
        <v>2.6454682429005605E-6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0</v>
      </c>
      <c r="B2695" s="6">
        <f>TITRES_STAT!D2698</f>
        <v>0</v>
      </c>
      <c r="C2695" s="2">
        <f t="shared" si="252"/>
        <v>1.3177289400379679E-12</v>
      </c>
      <c r="D2695" s="2">
        <f t="shared" si="253"/>
        <v>5.2052118893666467E-6</v>
      </c>
      <c r="E2695" s="2">
        <f t="shared" si="254"/>
        <v>-5.2052105716377066E-6</v>
      </c>
      <c r="F2695" s="2">
        <f t="shared" si="251"/>
        <v>-7.6547185352079565E-6</v>
      </c>
      <c r="G2695" s="2">
        <f t="shared" si="255"/>
        <v>2.4495079635702499E-6</v>
      </c>
      <c r="H2695" s="2" t="str">
        <f t="shared" si="256"/>
        <v>Sell</v>
      </c>
    </row>
    <row r="2696" spans="1:8" ht="13.5" x14ac:dyDescent="0.25">
      <c r="A2696" s="3">
        <f>TITRES_STAT!B2699</f>
        <v>0</v>
      </c>
      <c r="B2696" s="6">
        <f>TITRES_STAT!D2699</f>
        <v>0</v>
      </c>
      <c r="C2696" s="2">
        <f t="shared" si="252"/>
        <v>1.1150014108013574E-12</v>
      </c>
      <c r="D2696" s="2">
        <f t="shared" si="253"/>
        <v>4.8196406383024507E-6</v>
      </c>
      <c r="E2696" s="2">
        <f t="shared" si="254"/>
        <v>-4.8196395233010396E-6</v>
      </c>
      <c r="F2696" s="2">
        <f t="shared" si="251"/>
        <v>-7.087702732826573E-6</v>
      </c>
      <c r="G2696" s="2">
        <f t="shared" si="255"/>
        <v>2.2680632095255333E-6</v>
      </c>
      <c r="H2696" s="2" t="str">
        <f t="shared" si="256"/>
        <v>Sell</v>
      </c>
    </row>
    <row r="2697" spans="1:8" ht="13.5" x14ac:dyDescent="0.25">
      <c r="A2697" s="3">
        <f>TITRES_STAT!B2700</f>
        <v>0</v>
      </c>
      <c r="B2697" s="6">
        <f>TITRES_STAT!D2700</f>
        <v>0</v>
      </c>
      <c r="C2697" s="2">
        <f t="shared" si="252"/>
        <v>9.4346273221653314E-13</v>
      </c>
      <c r="D2697" s="2">
        <f t="shared" si="253"/>
        <v>4.4626302206504173E-6</v>
      </c>
      <c r="E2697" s="2">
        <f t="shared" si="254"/>
        <v>-4.4626292771876852E-6</v>
      </c>
      <c r="F2697" s="2">
        <f t="shared" si="251"/>
        <v>-6.5626880416987963E-6</v>
      </c>
      <c r="G2697" s="2">
        <f t="shared" si="255"/>
        <v>2.1000587645111111E-6</v>
      </c>
      <c r="H2697" s="2" t="str">
        <f t="shared" si="256"/>
        <v>Sell</v>
      </c>
    </row>
    <row r="2698" spans="1:8" ht="13.5" x14ac:dyDescent="0.25">
      <c r="A2698" s="3">
        <f>TITRES_STAT!B2701</f>
        <v>0</v>
      </c>
      <c r="B2698" s="6">
        <f>TITRES_STAT!D2701</f>
        <v>0</v>
      </c>
      <c r="C2698" s="2">
        <f t="shared" si="252"/>
        <v>7.9831461956783575E-13</v>
      </c>
      <c r="D2698" s="2">
        <f t="shared" si="253"/>
        <v>4.1320650191207565E-6</v>
      </c>
      <c r="E2698" s="2">
        <f t="shared" si="254"/>
        <v>-4.1320642208061365E-6</v>
      </c>
      <c r="F2698" s="2">
        <f t="shared" si="251"/>
        <v>-6.0765632775202646E-6</v>
      </c>
      <c r="G2698" s="2">
        <f t="shared" si="255"/>
        <v>1.9444990567141281E-6</v>
      </c>
      <c r="H2698" s="2" t="str">
        <f t="shared" si="256"/>
        <v>Sell</v>
      </c>
    </row>
    <row r="2699" spans="1:8" ht="13.5" x14ac:dyDescent="0.25">
      <c r="A2699" s="3">
        <f>TITRES_STAT!B2702</f>
        <v>0</v>
      </c>
      <c r="B2699" s="6">
        <f>TITRES_STAT!D2702</f>
        <v>0</v>
      </c>
      <c r="C2699" s="2">
        <f t="shared" si="252"/>
        <v>6.7549698578816868E-13</v>
      </c>
      <c r="D2699" s="2">
        <f t="shared" si="253"/>
        <v>3.8259861288155157E-6</v>
      </c>
      <c r="E2699" s="2">
        <f t="shared" si="254"/>
        <v>-3.8259854533185301E-6</v>
      </c>
      <c r="F2699" s="2">
        <f t="shared" si="251"/>
        <v>-5.6264477126799187E-6</v>
      </c>
      <c r="G2699" s="2">
        <f t="shared" si="255"/>
        <v>1.8004622593613887E-6</v>
      </c>
      <c r="H2699" s="2" t="str">
        <f t="shared" si="256"/>
        <v>Sell</v>
      </c>
    </row>
    <row r="2700" spans="1:8" ht="13.5" x14ac:dyDescent="0.25">
      <c r="A2700" s="3">
        <f>TITRES_STAT!B2703</f>
        <v>0</v>
      </c>
      <c r="B2700" s="6">
        <f>TITRES_STAT!D2703</f>
        <v>0</v>
      </c>
      <c r="C2700" s="2">
        <f t="shared" si="252"/>
        <v>5.7157437258998885E-13</v>
      </c>
      <c r="D2700" s="2">
        <f t="shared" si="253"/>
        <v>3.5425797489032552E-6</v>
      </c>
      <c r="E2700" s="2">
        <f t="shared" si="254"/>
        <v>-3.5425791773288825E-6</v>
      </c>
      <c r="F2700" s="2">
        <f t="shared" si="251"/>
        <v>-5.209674005609712E-6</v>
      </c>
      <c r="G2700" s="2">
        <f t="shared" si="255"/>
        <v>1.6670948282808295E-6</v>
      </c>
      <c r="H2700" s="2" t="str">
        <f t="shared" si="256"/>
        <v>Sell</v>
      </c>
    </row>
    <row r="2701" spans="1:8" ht="13.5" x14ac:dyDescent="0.25">
      <c r="A2701" s="3">
        <f>TITRES_STAT!B2704</f>
        <v>0</v>
      </c>
      <c r="B2701" s="6">
        <f>TITRES_STAT!D2704</f>
        <v>0</v>
      </c>
      <c r="C2701" s="2">
        <f t="shared" si="252"/>
        <v>4.8363985372999059E-13</v>
      </c>
      <c r="D2701" s="2">
        <f t="shared" si="253"/>
        <v>3.2801664341696806E-6</v>
      </c>
      <c r="E2701" s="2">
        <f t="shared" si="254"/>
        <v>-3.2801659505298266E-6</v>
      </c>
      <c r="F2701" s="2">
        <f t="shared" si="251"/>
        <v>-4.8237723945937353E-6</v>
      </c>
      <c r="G2701" s="2">
        <f t="shared" si="255"/>
        <v>1.5436064440639086E-6</v>
      </c>
      <c r="H2701" s="2" t="str">
        <f t="shared" si="256"/>
        <v>Sell</v>
      </c>
    </row>
    <row r="2702" spans="1:8" ht="13.5" x14ac:dyDescent="0.25">
      <c r="A2702" s="3">
        <f>TITRES_STAT!B2705</f>
        <v>0</v>
      </c>
      <c r="B2702" s="6">
        <f>TITRES_STAT!D2705</f>
        <v>0</v>
      </c>
      <c r="C2702" s="2">
        <f t="shared" si="252"/>
        <v>4.0923372238691513E-13</v>
      </c>
      <c r="D2702" s="2">
        <f t="shared" si="253"/>
        <v>3.0371911427497044E-6</v>
      </c>
      <c r="E2702" s="2">
        <f t="shared" si="254"/>
        <v>-3.037190733515982E-6</v>
      </c>
      <c r="F2702" s="2">
        <f t="shared" si="251"/>
        <v>-4.4664560623781845E-6</v>
      </c>
      <c r="G2702" s="2">
        <f t="shared" si="255"/>
        <v>1.4292653288622025E-6</v>
      </c>
      <c r="H2702" s="2" t="str">
        <f t="shared" si="256"/>
        <v>Sell</v>
      </c>
    </row>
    <row r="2703" spans="1:8" ht="13.5" x14ac:dyDescent="0.25">
      <c r="A2703" s="3">
        <f>TITRES_STAT!B2706</f>
        <v>0</v>
      </c>
      <c r="B2703" s="6">
        <f>TITRES_STAT!D2706</f>
        <v>0</v>
      </c>
      <c r="C2703" s="2">
        <f t="shared" si="252"/>
        <v>3.4627468817354355E-13</v>
      </c>
      <c r="D2703" s="2">
        <f t="shared" si="253"/>
        <v>2.8122140210645412E-6</v>
      </c>
      <c r="E2703" s="2">
        <f t="shared" si="254"/>
        <v>-2.8122136747898529E-6</v>
      </c>
      <c r="F2703" s="2">
        <f t="shared" si="251"/>
        <v>-4.135607584860518E-6</v>
      </c>
      <c r="G2703" s="2">
        <f t="shared" si="255"/>
        <v>1.323393910070665E-6</v>
      </c>
      <c r="H2703" s="2" t="str">
        <f t="shared" si="256"/>
        <v>Sell</v>
      </c>
    </row>
    <row r="2704" spans="1:8" ht="13.5" x14ac:dyDescent="0.25">
      <c r="A2704" s="3">
        <f>TITRES_STAT!B2707</f>
        <v>0</v>
      </c>
      <c r="B2704" s="6">
        <f>TITRES_STAT!D2707</f>
        <v>0</v>
      </c>
      <c r="C2704" s="2">
        <f t="shared" si="252"/>
        <v>2.9300165922376763E-13</v>
      </c>
      <c r="D2704" s="2">
        <f t="shared" si="253"/>
        <v>2.6039018713560565E-6</v>
      </c>
      <c r="E2704" s="2">
        <f t="shared" si="254"/>
        <v>-2.6039015783543975E-6</v>
      </c>
      <c r="F2704" s="2">
        <f t="shared" si="251"/>
        <v>-3.8292663835592938E-6</v>
      </c>
      <c r="G2704" s="2">
        <f t="shared" si="255"/>
        <v>1.2253648052048963E-6</v>
      </c>
      <c r="H2704" s="2" t="str">
        <f t="shared" si="256"/>
        <v>Sell</v>
      </c>
    </row>
    <row r="2705" spans="1:8" ht="13.5" x14ac:dyDescent="0.25">
      <c r="A2705" s="3">
        <f>TITRES_STAT!B2708</f>
        <v>0</v>
      </c>
      <c r="B2705" s="6">
        <f>TITRES_STAT!D2708</f>
        <v>0</v>
      </c>
      <c r="C2705" s="2">
        <f t="shared" si="252"/>
        <v>2.4792448088164955E-13</v>
      </c>
      <c r="D2705" s="2">
        <f t="shared" si="253"/>
        <v>2.411020251255608E-6</v>
      </c>
      <c r="E2705" s="2">
        <f t="shared" si="254"/>
        <v>-2.4110200033311273E-6</v>
      </c>
      <c r="F2705" s="2">
        <f t="shared" si="251"/>
        <v>-3.545617107513661E-6</v>
      </c>
      <c r="G2705" s="2">
        <f t="shared" si="255"/>
        <v>1.1345971041825337E-6</v>
      </c>
      <c r="H2705" s="2" t="str">
        <f t="shared" si="256"/>
        <v>Sell</v>
      </c>
    </row>
    <row r="2706" spans="1:8" ht="13.5" x14ac:dyDescent="0.25">
      <c r="A2706" s="3">
        <f>TITRES_STAT!B2709</f>
        <v>0</v>
      </c>
      <c r="B2706" s="6">
        <f>TITRES_STAT!D2709</f>
        <v>0</v>
      </c>
      <c r="C2706" s="2">
        <f t="shared" si="252"/>
        <v>2.0978225305370346E-13</v>
      </c>
      <c r="D2706" s="2">
        <f t="shared" si="253"/>
        <v>2.2324261585700072E-6</v>
      </c>
      <c r="E2706" s="2">
        <f t="shared" si="254"/>
        <v>-2.2324259487877543E-6</v>
      </c>
      <c r="F2706" s="2">
        <f t="shared" si="251"/>
        <v>-3.2829788757684798E-6</v>
      </c>
      <c r="G2706" s="2">
        <f t="shared" si="255"/>
        <v>1.0505529269807255E-6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6">
        <f>TITRES_STAT!C5</f>
        <v>23.53</v>
      </c>
      <c r="C2" s="6">
        <f>TITRES_STAT!D5</f>
        <v>21.914400000000001</v>
      </c>
      <c r="D2" s="6">
        <f>TITRES_STAT!E5</f>
        <v>30</v>
      </c>
      <c r="E2" s="2">
        <f>D2</f>
        <v>30</v>
      </c>
      <c r="F2" s="6"/>
      <c r="G2" s="6"/>
      <c r="H2" s="6"/>
    </row>
    <row r="3" spans="1:8" ht="13.5" x14ac:dyDescent="0.25">
      <c r="A3" s="3">
        <f>TITRES_STAT!B6</f>
        <v>42311</v>
      </c>
      <c r="B3" s="6">
        <f>TITRES_STAT!C6</f>
        <v>23.5</v>
      </c>
      <c r="C3" s="6">
        <f>TITRES_STAT!D6</f>
        <v>21.886399999999998</v>
      </c>
      <c r="D3" s="6">
        <f>TITRES_STAT!E6</f>
        <v>21</v>
      </c>
      <c r="E3" s="2">
        <f>IF(B3&gt;B2, E2+D3, IF(B3&lt;B2, E2-D3, E2))</f>
        <v>9</v>
      </c>
      <c r="F3" s="6"/>
      <c r="G3" s="6"/>
      <c r="H3" s="6"/>
    </row>
    <row r="4" spans="1:8" ht="13.5" x14ac:dyDescent="0.25">
      <c r="A4" s="3">
        <f>TITRES_STAT!B7</f>
        <v>42312</v>
      </c>
      <c r="B4" s="6">
        <f>TITRES_STAT!C7</f>
        <v>24.5</v>
      </c>
      <c r="C4" s="6">
        <f>TITRES_STAT!D7</f>
        <v>22.817799999999998</v>
      </c>
      <c r="D4" s="6">
        <f>TITRES_STAT!E7</f>
        <v>100</v>
      </c>
      <c r="E4" s="2">
        <f t="shared" ref="E4:E67" si="0">IF(B4&gt;B3, E3+D4, IF(B4&lt;B3, E3-D4, E3))</f>
        <v>109</v>
      </c>
      <c r="F4" s="6"/>
      <c r="G4" s="6"/>
      <c r="H4" s="6"/>
    </row>
    <row r="5" spans="1:8" ht="13.5" x14ac:dyDescent="0.25">
      <c r="A5" s="3">
        <f>TITRES_STAT!B8</f>
        <v>42313</v>
      </c>
      <c r="B5" s="6">
        <f>TITRES_STAT!C8</f>
        <v>24.5</v>
      </c>
      <c r="C5" s="6">
        <f>TITRES_STAT!D8</f>
        <v>22.817799999999998</v>
      </c>
      <c r="D5" s="6">
        <f>TITRES_STAT!E8</f>
        <v>0</v>
      </c>
      <c r="E5" s="2">
        <f t="shared" si="0"/>
        <v>109</v>
      </c>
      <c r="F5" s="6"/>
      <c r="G5" s="6"/>
      <c r="H5" s="6"/>
    </row>
    <row r="6" spans="1:8" ht="13.5" x14ac:dyDescent="0.25">
      <c r="A6" s="3">
        <f>TITRES_STAT!B9</f>
        <v>42314</v>
      </c>
      <c r="B6" s="6">
        <f>TITRES_STAT!C9</f>
        <v>23.77</v>
      </c>
      <c r="C6" s="6">
        <f>TITRES_STAT!D9</f>
        <v>22.137899999999998</v>
      </c>
      <c r="D6" s="6">
        <f>TITRES_STAT!E9</f>
        <v>0</v>
      </c>
      <c r="E6" s="2">
        <f t="shared" si="0"/>
        <v>109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6">
        <f>TITRES_STAT!C10</f>
        <v>23.06</v>
      </c>
      <c r="C7" s="6">
        <f>TITRES_STAT!D10</f>
        <v>21.476700000000001</v>
      </c>
      <c r="D7" s="6">
        <f>TITRES_STAT!E10</f>
        <v>30</v>
      </c>
      <c r="E7" s="2">
        <f t="shared" si="0"/>
        <v>79</v>
      </c>
      <c r="F7" s="6" t="str">
        <f>IF(E7&gt;E2,"BULLISH",IF(E7&lt;E2,"BEARISH","NEUTRAL"))</f>
        <v>BULLISH</v>
      </c>
      <c r="G7" s="6" t="str">
        <f t="shared" ref="G7:G70" si="2">IF((E7-E2)/E2 &gt; 0.02, "STRONG",
 IF((E7-E2)/E2 &lt; -0.02, "WEAK", "NEUTRAL"))</f>
        <v>STRONG</v>
      </c>
      <c r="H7" s="6" t="str">
        <f t="shared" si="1"/>
        <v>BULLISH DIVERGENCE</v>
      </c>
    </row>
    <row r="8" spans="1:8" ht="13.5" x14ac:dyDescent="0.25">
      <c r="A8" s="3">
        <f>TITRES_STAT!B11</f>
        <v>42318</v>
      </c>
      <c r="B8" s="6">
        <f>TITRES_STAT!C11</f>
        <v>23.68</v>
      </c>
      <c r="C8" s="6">
        <f>TITRES_STAT!D11</f>
        <v>22.054099999999998</v>
      </c>
      <c r="D8" s="6">
        <f>TITRES_STAT!E11</f>
        <v>100</v>
      </c>
      <c r="E8" s="2">
        <f t="shared" si="0"/>
        <v>179</v>
      </c>
      <c r="F8" s="6" t="str">
        <f t="shared" ref="F8:F71" si="3">IF(E8&gt;E3,"BULLISH",IF(E8&lt;E3,"BEARISH","NEUTRAL"))</f>
        <v>BULLISH</v>
      </c>
      <c r="G8" s="6" t="str">
        <f t="shared" si="2"/>
        <v>STRONG</v>
      </c>
      <c r="H8" s="6" t="str">
        <f t="shared" si="1"/>
        <v>CONFIRMED BULLISH</v>
      </c>
    </row>
    <row r="9" spans="1:8" ht="13.5" x14ac:dyDescent="0.25">
      <c r="A9" s="3">
        <f>TITRES_STAT!B12</f>
        <v>42319</v>
      </c>
      <c r="B9" s="6">
        <f>TITRES_STAT!C12</f>
        <v>23.68</v>
      </c>
      <c r="C9" s="6">
        <f>TITRES_STAT!D12</f>
        <v>22.054099999999998</v>
      </c>
      <c r="D9" s="6">
        <f>TITRES_STAT!E12</f>
        <v>0</v>
      </c>
      <c r="E9" s="2">
        <f t="shared" si="0"/>
        <v>179</v>
      </c>
      <c r="F9" s="6" t="str">
        <f t="shared" si="3"/>
        <v>BULLISH</v>
      </c>
      <c r="G9" s="6" t="str">
        <f t="shared" si="2"/>
        <v>STRONG</v>
      </c>
      <c r="H9" s="6" t="str">
        <f t="shared" si="1"/>
        <v>BULLISH DIVERGENCE</v>
      </c>
    </row>
    <row r="10" spans="1:8" ht="13.5" x14ac:dyDescent="0.25">
      <c r="A10" s="3">
        <f>TITRES_STAT!B13</f>
        <v>42320</v>
      </c>
      <c r="B10" s="6">
        <f>TITRES_STAT!C13</f>
        <v>23.68</v>
      </c>
      <c r="C10" s="6">
        <f>TITRES_STAT!D13</f>
        <v>22.054099999999998</v>
      </c>
      <c r="D10" s="6">
        <f>TITRES_STAT!E13</f>
        <v>0</v>
      </c>
      <c r="E10" s="2">
        <f t="shared" si="0"/>
        <v>179</v>
      </c>
      <c r="F10" s="6" t="str">
        <f t="shared" si="3"/>
        <v>BULLISH</v>
      </c>
      <c r="G10" s="6" t="str">
        <f>IF((E10-E5)/E5 &gt; 0.02, "STRONG",
 IF((E10-E5)/E5 &lt; -0.02, "WEAK", "NEUTRAL"))</f>
        <v>STRONG</v>
      </c>
      <c r="H10" s="6" t="str">
        <f t="shared" si="1"/>
        <v>BULLISH DIVERGENCE</v>
      </c>
    </row>
    <row r="11" spans="1:8" ht="13.5" x14ac:dyDescent="0.25">
      <c r="A11" s="3">
        <f>TITRES_STAT!B14</f>
        <v>42321</v>
      </c>
      <c r="B11" s="6">
        <f>TITRES_STAT!C14</f>
        <v>23.49</v>
      </c>
      <c r="C11" s="6">
        <f>TITRES_STAT!D14</f>
        <v>21.877099999999999</v>
      </c>
      <c r="D11" s="6">
        <f>TITRES_STAT!E14</f>
        <v>50</v>
      </c>
      <c r="E11" s="2">
        <f t="shared" si="0"/>
        <v>129</v>
      </c>
      <c r="F11" s="6" t="str">
        <f t="shared" si="3"/>
        <v>BULLISH</v>
      </c>
      <c r="G11" s="6" t="str">
        <f t="shared" si="2"/>
        <v>STRONG</v>
      </c>
      <c r="H11" s="6" t="str">
        <f t="shared" si="1"/>
        <v>BULLISH DIVERGENCE</v>
      </c>
    </row>
    <row r="12" spans="1:8" ht="13.5" x14ac:dyDescent="0.25">
      <c r="A12" s="3">
        <f>TITRES_STAT!B15</f>
        <v>42324</v>
      </c>
      <c r="B12" s="6">
        <f>TITRES_STAT!C15</f>
        <v>23.49</v>
      </c>
      <c r="C12" s="6">
        <f>TITRES_STAT!D15</f>
        <v>21.877099999999999</v>
      </c>
      <c r="D12" s="6">
        <f>TITRES_STAT!E15</f>
        <v>0</v>
      </c>
      <c r="E12" s="2">
        <f t="shared" si="0"/>
        <v>129</v>
      </c>
      <c r="F12" s="6" t="str">
        <f t="shared" si="3"/>
        <v>BULLISH</v>
      </c>
      <c r="G12" s="6" t="str">
        <f t="shared" si="2"/>
        <v>STRONG</v>
      </c>
      <c r="H12" s="6" t="str">
        <f t="shared" si="1"/>
        <v>CONFIRMED BULLISH</v>
      </c>
    </row>
    <row r="13" spans="1:8" ht="13.5" x14ac:dyDescent="0.25">
      <c r="A13" s="3">
        <f>TITRES_STAT!B16</f>
        <v>42325</v>
      </c>
      <c r="B13" s="6">
        <f>TITRES_STAT!C16</f>
        <v>23.49</v>
      </c>
      <c r="C13" s="6">
        <f>TITRES_STAT!D16</f>
        <v>21.877099999999999</v>
      </c>
      <c r="D13" s="6">
        <f>TITRES_STAT!E16</f>
        <v>0</v>
      </c>
      <c r="E13" s="2">
        <f t="shared" si="0"/>
        <v>129</v>
      </c>
      <c r="F13" s="6" t="str">
        <f t="shared" si="3"/>
        <v>BEARISH</v>
      </c>
      <c r="G13" s="6" t="str">
        <f t="shared" si="2"/>
        <v>WEAK</v>
      </c>
      <c r="H13" s="6" t="str">
        <f t="shared" si="1"/>
        <v>CONFIRMED BEARISH</v>
      </c>
    </row>
    <row r="14" spans="1:8" ht="13.5" x14ac:dyDescent="0.25">
      <c r="A14" s="3">
        <f>TITRES_STAT!B17</f>
        <v>42326</v>
      </c>
      <c r="B14" s="6">
        <f>TITRES_STAT!C17</f>
        <v>23.49</v>
      </c>
      <c r="C14" s="6">
        <f>TITRES_STAT!D17</f>
        <v>21.877099999999999</v>
      </c>
      <c r="D14" s="6">
        <f>TITRES_STAT!E17</f>
        <v>0</v>
      </c>
      <c r="E14" s="2">
        <f t="shared" si="0"/>
        <v>129</v>
      </c>
      <c r="F14" s="6" t="str">
        <f t="shared" si="3"/>
        <v>BEARISH</v>
      </c>
      <c r="G14" s="6" t="str">
        <f t="shared" si="2"/>
        <v>WEAK</v>
      </c>
      <c r="H14" s="6" t="str">
        <f t="shared" si="1"/>
        <v>CONFIRMED BEARISH</v>
      </c>
    </row>
    <row r="15" spans="1:8" ht="13.5" x14ac:dyDescent="0.25">
      <c r="A15" s="3">
        <f>TITRES_STAT!B18</f>
        <v>42327</v>
      </c>
      <c r="B15" s="6">
        <f>TITRES_STAT!C18</f>
        <v>23.49</v>
      </c>
      <c r="C15" s="6">
        <f>TITRES_STAT!D18</f>
        <v>21.877099999999999</v>
      </c>
      <c r="D15" s="6">
        <f>TITRES_STAT!E18</f>
        <v>0</v>
      </c>
      <c r="E15" s="2">
        <f t="shared" si="0"/>
        <v>129</v>
      </c>
      <c r="F15" s="6" t="str">
        <f t="shared" si="3"/>
        <v>BEARISH</v>
      </c>
      <c r="G15" s="6" t="str">
        <f t="shared" si="2"/>
        <v>WEAK</v>
      </c>
      <c r="H15" s="6" t="str">
        <f t="shared" si="1"/>
        <v>CONFIRMED BEARISH</v>
      </c>
    </row>
    <row r="16" spans="1:8" ht="13.5" x14ac:dyDescent="0.25">
      <c r="A16" s="3">
        <f>TITRES_STAT!B19</f>
        <v>42328</v>
      </c>
      <c r="B16" s="6">
        <f>TITRES_STAT!C19</f>
        <v>23.1</v>
      </c>
      <c r="C16" s="6">
        <f>TITRES_STAT!D19</f>
        <v>21.5139</v>
      </c>
      <c r="D16" s="6">
        <f>TITRES_STAT!E19</f>
        <v>120</v>
      </c>
      <c r="E16" s="2">
        <f t="shared" si="0"/>
        <v>9</v>
      </c>
      <c r="F16" s="6" t="str">
        <f t="shared" si="3"/>
        <v>BEARISH</v>
      </c>
      <c r="G16" s="6" t="str">
        <f t="shared" si="2"/>
        <v>WEAK</v>
      </c>
      <c r="H16" s="6" t="str">
        <f t="shared" si="1"/>
        <v>CONFIRMED BEARISH</v>
      </c>
    </row>
    <row r="17" spans="1:8" ht="13.5" x14ac:dyDescent="0.25">
      <c r="A17" s="3">
        <f>TITRES_STAT!B20</f>
        <v>42331</v>
      </c>
      <c r="B17" s="6">
        <f>TITRES_STAT!C20</f>
        <v>23.1</v>
      </c>
      <c r="C17" s="6">
        <f>TITRES_STAT!D20</f>
        <v>21.5139</v>
      </c>
      <c r="D17" s="6">
        <f>TITRES_STAT!E20</f>
        <v>0</v>
      </c>
      <c r="E17" s="2">
        <f t="shared" si="0"/>
        <v>9</v>
      </c>
      <c r="F17" s="6" t="str">
        <f t="shared" si="3"/>
        <v>BEARISH</v>
      </c>
      <c r="G17" s="6" t="str">
        <f t="shared" si="2"/>
        <v>WEAK</v>
      </c>
      <c r="H17" s="6" t="str">
        <f t="shared" si="1"/>
        <v>CONFIRMED BEARISH</v>
      </c>
    </row>
    <row r="18" spans="1:8" ht="13.5" x14ac:dyDescent="0.25">
      <c r="A18" s="3">
        <f>TITRES_STAT!B21</f>
        <v>42332</v>
      </c>
      <c r="B18" s="6">
        <f>TITRES_STAT!C21</f>
        <v>23.1</v>
      </c>
      <c r="C18" s="6">
        <f>TITRES_STAT!D21</f>
        <v>21.5139</v>
      </c>
      <c r="D18" s="6">
        <f>TITRES_STAT!E21</f>
        <v>0</v>
      </c>
      <c r="E18" s="2">
        <f t="shared" si="0"/>
        <v>9</v>
      </c>
      <c r="F18" s="6" t="str">
        <f t="shared" si="3"/>
        <v>BEARISH</v>
      </c>
      <c r="G18" s="6" t="str">
        <f t="shared" si="2"/>
        <v>WEAK</v>
      </c>
      <c r="H18" s="6" t="str">
        <f t="shared" si="1"/>
        <v>CONFIRMED BEARISH</v>
      </c>
    </row>
    <row r="19" spans="1:8" ht="13.5" x14ac:dyDescent="0.25">
      <c r="A19" s="3">
        <f>TITRES_STAT!B22</f>
        <v>42333</v>
      </c>
      <c r="B19" s="6">
        <f>TITRES_STAT!C22</f>
        <v>23.1</v>
      </c>
      <c r="C19" s="6">
        <f>TITRES_STAT!D22</f>
        <v>21.5139</v>
      </c>
      <c r="D19" s="6">
        <f>TITRES_STAT!E22</f>
        <v>0</v>
      </c>
      <c r="E19" s="2">
        <f t="shared" si="0"/>
        <v>9</v>
      </c>
      <c r="F19" s="6" t="str">
        <f t="shared" si="3"/>
        <v>BEARISH</v>
      </c>
      <c r="G19" s="6" t="str">
        <f t="shared" si="2"/>
        <v>WEAK</v>
      </c>
      <c r="H19" s="6" t="str">
        <f t="shared" si="1"/>
        <v>CONFIRMED BEARISH</v>
      </c>
    </row>
    <row r="20" spans="1:8" ht="13.5" x14ac:dyDescent="0.25">
      <c r="A20" s="3">
        <f>TITRES_STAT!B23</f>
        <v>42334</v>
      </c>
      <c r="B20" s="6">
        <f>TITRES_STAT!C23</f>
        <v>23.1</v>
      </c>
      <c r="C20" s="6">
        <f>TITRES_STAT!D23</f>
        <v>21.5139</v>
      </c>
      <c r="D20" s="6">
        <f>TITRES_STAT!E23</f>
        <v>0</v>
      </c>
      <c r="E20" s="2">
        <f t="shared" si="0"/>
        <v>9</v>
      </c>
      <c r="F20" s="6" t="str">
        <f t="shared" si="3"/>
        <v>BEARISH</v>
      </c>
      <c r="G20" s="6" t="str">
        <f t="shared" si="2"/>
        <v>WEAK</v>
      </c>
      <c r="H20" s="6" t="str">
        <f t="shared" si="1"/>
        <v>CONFIRMED BEARISH</v>
      </c>
    </row>
    <row r="21" spans="1:8" ht="13.5" x14ac:dyDescent="0.25">
      <c r="A21" s="3">
        <f>TITRES_STAT!B24</f>
        <v>42335</v>
      </c>
      <c r="B21" s="6">
        <f>TITRES_STAT!C24</f>
        <v>23.09</v>
      </c>
      <c r="C21" s="6">
        <f>TITRES_STAT!D24</f>
        <v>21.5046</v>
      </c>
      <c r="D21" s="6">
        <f>TITRES_STAT!E24</f>
        <v>850</v>
      </c>
      <c r="E21" s="2">
        <f t="shared" si="0"/>
        <v>-841</v>
      </c>
      <c r="F21" s="6" t="str">
        <f t="shared" si="3"/>
        <v>BEARISH</v>
      </c>
      <c r="G21" s="6" t="str">
        <f t="shared" si="2"/>
        <v>WEAK</v>
      </c>
      <c r="H21" s="6" t="str">
        <f t="shared" si="1"/>
        <v>CONFIRMED BEARISH</v>
      </c>
    </row>
    <row r="22" spans="1:8" ht="13.5" x14ac:dyDescent="0.25">
      <c r="A22" s="3">
        <f>TITRES_STAT!B25</f>
        <v>42338</v>
      </c>
      <c r="B22" s="6">
        <f>TITRES_STAT!C25</f>
        <v>23.1</v>
      </c>
      <c r="C22" s="6">
        <f>TITRES_STAT!D25</f>
        <v>21.5139</v>
      </c>
      <c r="D22" s="6">
        <f>TITRES_STAT!E25</f>
        <v>200</v>
      </c>
      <c r="E22" s="2">
        <f t="shared" si="0"/>
        <v>-641</v>
      </c>
      <c r="F22" s="6" t="str">
        <f t="shared" si="3"/>
        <v>BEARISH</v>
      </c>
      <c r="G22" s="6" t="str">
        <f t="shared" si="2"/>
        <v>WEAK</v>
      </c>
      <c r="H22" s="6" t="str">
        <f t="shared" si="1"/>
        <v>NEUTRAL</v>
      </c>
    </row>
    <row r="23" spans="1:8" ht="13.5" x14ac:dyDescent="0.25">
      <c r="A23" s="3">
        <f>TITRES_STAT!B26</f>
        <v>42339</v>
      </c>
      <c r="B23" s="6">
        <f>TITRES_STAT!C26</f>
        <v>23</v>
      </c>
      <c r="C23" s="6">
        <f>TITRES_STAT!D26</f>
        <v>21.4208</v>
      </c>
      <c r="D23" s="6">
        <f>TITRES_STAT!E26</f>
        <v>300</v>
      </c>
      <c r="E23" s="2">
        <f t="shared" si="0"/>
        <v>-941</v>
      </c>
      <c r="F23" s="6" t="str">
        <f t="shared" si="3"/>
        <v>BEARISH</v>
      </c>
      <c r="G23" s="6" t="str">
        <f t="shared" si="2"/>
        <v>WEAK</v>
      </c>
      <c r="H23" s="6" t="str">
        <f t="shared" si="1"/>
        <v>CONFIRMED BEARISH</v>
      </c>
    </row>
    <row r="24" spans="1:8" ht="13.5" x14ac:dyDescent="0.25">
      <c r="A24" s="3">
        <f>TITRES_STAT!B27</f>
        <v>42340</v>
      </c>
      <c r="B24" s="6">
        <f>TITRES_STAT!C27</f>
        <v>22.99</v>
      </c>
      <c r="C24" s="6">
        <f>TITRES_STAT!D27</f>
        <v>21.4115</v>
      </c>
      <c r="D24" s="6">
        <f>TITRES_STAT!E27</f>
        <v>700</v>
      </c>
      <c r="E24" s="2">
        <f t="shared" si="0"/>
        <v>-1641</v>
      </c>
      <c r="F24" s="6" t="str">
        <f t="shared" si="3"/>
        <v>BEARISH</v>
      </c>
      <c r="G24" s="6" t="str">
        <f t="shared" si="2"/>
        <v>WEAK</v>
      </c>
      <c r="H24" s="6" t="str">
        <f t="shared" si="1"/>
        <v>CONFIRMED BEARISH</v>
      </c>
    </row>
    <row r="25" spans="1:8" ht="13.5" x14ac:dyDescent="0.25">
      <c r="A25" s="3">
        <f>TITRES_STAT!B28</f>
        <v>42341</v>
      </c>
      <c r="B25" s="6">
        <f>TITRES_STAT!C28</f>
        <v>22.99</v>
      </c>
      <c r="C25" s="6">
        <f>TITRES_STAT!D28</f>
        <v>21.4115</v>
      </c>
      <c r="D25" s="6">
        <f>TITRES_STAT!E28</f>
        <v>0</v>
      </c>
      <c r="E25" s="2">
        <f t="shared" si="0"/>
        <v>-1641</v>
      </c>
      <c r="F25" s="6" t="str">
        <f t="shared" si="3"/>
        <v>BEARISH</v>
      </c>
      <c r="G25" s="6" t="str">
        <f t="shared" si="2"/>
        <v>WEAK</v>
      </c>
      <c r="H25" s="6" t="str">
        <f t="shared" si="1"/>
        <v>CONFIRMED BEARISH</v>
      </c>
    </row>
    <row r="26" spans="1:8" ht="13.5" x14ac:dyDescent="0.25">
      <c r="A26" s="3">
        <f>TITRES_STAT!B29</f>
        <v>42342</v>
      </c>
      <c r="B26" s="6">
        <f>TITRES_STAT!C29</f>
        <v>22.99</v>
      </c>
      <c r="C26" s="6">
        <f>TITRES_STAT!D29</f>
        <v>21.4115</v>
      </c>
      <c r="D26" s="6">
        <f>TITRES_STAT!E29</f>
        <v>0</v>
      </c>
      <c r="E26" s="2">
        <f t="shared" si="0"/>
        <v>-1641</v>
      </c>
      <c r="F26" s="6" t="str">
        <f t="shared" si="3"/>
        <v>BEARISH</v>
      </c>
      <c r="G26" s="6" t="str">
        <f t="shared" si="2"/>
        <v>STRONG</v>
      </c>
      <c r="H26" s="6" t="str">
        <f t="shared" si="1"/>
        <v>CONFIRMED BEARISH</v>
      </c>
    </row>
    <row r="27" spans="1:8" ht="13.5" x14ac:dyDescent="0.25">
      <c r="A27" s="3">
        <f>TITRES_STAT!B30</f>
        <v>42345</v>
      </c>
      <c r="B27" s="6">
        <f>TITRES_STAT!C30</f>
        <v>22.99</v>
      </c>
      <c r="C27" s="6">
        <f>TITRES_STAT!D30</f>
        <v>21.4115</v>
      </c>
      <c r="D27" s="6">
        <f>TITRES_STAT!E30</f>
        <v>0</v>
      </c>
      <c r="E27" s="2">
        <f t="shared" si="0"/>
        <v>-1641</v>
      </c>
      <c r="F27" s="6" t="str">
        <f t="shared" si="3"/>
        <v>BEARISH</v>
      </c>
      <c r="G27" s="6" t="str">
        <f t="shared" si="2"/>
        <v>STRONG</v>
      </c>
      <c r="H27" s="6" t="str">
        <f t="shared" si="1"/>
        <v>CONFIRMED BEARISH</v>
      </c>
    </row>
    <row r="28" spans="1:8" ht="13.5" x14ac:dyDescent="0.25">
      <c r="A28" s="3">
        <f>TITRES_STAT!B31</f>
        <v>42346</v>
      </c>
      <c r="B28" s="6">
        <f>TITRES_STAT!C31</f>
        <v>22.99</v>
      </c>
      <c r="C28" s="6">
        <f>TITRES_STAT!D31</f>
        <v>21.4115</v>
      </c>
      <c r="D28" s="6">
        <f>TITRES_STAT!E31</f>
        <v>0</v>
      </c>
      <c r="E28" s="2">
        <f t="shared" si="0"/>
        <v>-1641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CONFIRMED BEARISH</v>
      </c>
    </row>
    <row r="29" spans="1:8" ht="13.5" x14ac:dyDescent="0.25">
      <c r="A29" s="3">
        <f>TITRES_STAT!B32</f>
        <v>42347</v>
      </c>
      <c r="B29" s="6">
        <f>TITRES_STAT!C32</f>
        <v>22.99</v>
      </c>
      <c r="C29" s="6">
        <f>TITRES_STAT!D32</f>
        <v>21.4115</v>
      </c>
      <c r="D29" s="6">
        <f>TITRES_STAT!E32</f>
        <v>1130</v>
      </c>
      <c r="E29" s="2">
        <f t="shared" si="0"/>
        <v>-1641</v>
      </c>
      <c r="F29" s="6" t="str">
        <f t="shared" si="3"/>
        <v>NEUTRAL</v>
      </c>
      <c r="G29" s="6" t="str">
        <f t="shared" si="2"/>
        <v>NEUTRAL</v>
      </c>
      <c r="H29" s="6" t="str">
        <f t="shared" si="1"/>
        <v>NEUTRAL</v>
      </c>
    </row>
    <row r="30" spans="1:8" ht="13.5" x14ac:dyDescent="0.25">
      <c r="A30" s="3">
        <f>TITRES_STAT!B33</f>
        <v>42348</v>
      </c>
      <c r="B30" s="6">
        <f>TITRES_STAT!C33</f>
        <v>22.99</v>
      </c>
      <c r="C30" s="6">
        <f>TITRES_STAT!D33</f>
        <v>21.4115</v>
      </c>
      <c r="D30" s="6">
        <f>TITRES_STAT!E33</f>
        <v>0</v>
      </c>
      <c r="E30" s="2">
        <f t="shared" si="0"/>
        <v>-1641</v>
      </c>
      <c r="F30" s="6" t="str">
        <f t="shared" si="3"/>
        <v>NEUTRAL</v>
      </c>
      <c r="G30" s="6" t="str">
        <f t="shared" si="2"/>
        <v>NEUTRAL</v>
      </c>
      <c r="H30" s="6" t="str">
        <f t="shared" si="1"/>
        <v>NEUTRAL</v>
      </c>
    </row>
    <row r="31" spans="1:8" ht="13.5" x14ac:dyDescent="0.25">
      <c r="A31" s="3">
        <f>TITRES_STAT!B34</f>
        <v>42349</v>
      </c>
      <c r="B31" s="6">
        <f>TITRES_STAT!C34</f>
        <v>22.99</v>
      </c>
      <c r="C31" s="6">
        <f>TITRES_STAT!D34</f>
        <v>21.4115</v>
      </c>
      <c r="D31" s="6">
        <f>TITRES_STAT!E34</f>
        <v>0</v>
      </c>
      <c r="E31" s="2">
        <f t="shared" si="0"/>
        <v>-1641</v>
      </c>
      <c r="F31" s="6" t="str">
        <f t="shared" si="3"/>
        <v>NEUTRAL</v>
      </c>
      <c r="G31" s="6" t="str">
        <f t="shared" si="2"/>
        <v>NEUTRAL</v>
      </c>
      <c r="H31" s="6" t="str">
        <f t="shared" si="1"/>
        <v>NEUTRAL</v>
      </c>
    </row>
    <row r="32" spans="1:8" ht="13.5" x14ac:dyDescent="0.25">
      <c r="A32" s="3">
        <f>TITRES_STAT!B35</f>
        <v>42352</v>
      </c>
      <c r="B32" s="6">
        <f>TITRES_STAT!C35</f>
        <v>22.99</v>
      </c>
      <c r="C32" s="6">
        <f>TITRES_STAT!D35</f>
        <v>21.4115</v>
      </c>
      <c r="D32" s="6">
        <f>TITRES_STAT!E35</f>
        <v>0</v>
      </c>
      <c r="E32" s="2">
        <f t="shared" si="0"/>
        <v>-1641</v>
      </c>
      <c r="F32" s="6" t="str">
        <f t="shared" si="3"/>
        <v>NEUTRAL</v>
      </c>
      <c r="G32" s="6" t="str">
        <f t="shared" si="2"/>
        <v>NEUTRAL</v>
      </c>
      <c r="H32" s="6" t="str">
        <f t="shared" si="1"/>
        <v>NEUTRAL</v>
      </c>
    </row>
    <row r="33" spans="1:8" ht="13.5" x14ac:dyDescent="0.25">
      <c r="A33" s="3">
        <f>TITRES_STAT!B36</f>
        <v>42353</v>
      </c>
      <c r="B33" s="6">
        <f>TITRES_STAT!C36</f>
        <v>22.98</v>
      </c>
      <c r="C33" s="6">
        <f>TITRES_STAT!D36</f>
        <v>21.402200000000001</v>
      </c>
      <c r="D33" s="6">
        <f>TITRES_STAT!E36</f>
        <v>10</v>
      </c>
      <c r="E33" s="2">
        <f t="shared" si="0"/>
        <v>-1651</v>
      </c>
      <c r="F33" s="6" t="str">
        <f t="shared" si="3"/>
        <v>BEARISH</v>
      </c>
      <c r="G33" s="6" t="str">
        <f t="shared" si="2"/>
        <v>NEUTRAL</v>
      </c>
      <c r="H33" s="6" t="str">
        <f t="shared" si="1"/>
        <v>CONFIRMED BEARISH</v>
      </c>
    </row>
    <row r="34" spans="1:8" ht="13.5" x14ac:dyDescent="0.25">
      <c r="A34" s="3">
        <f>TITRES_STAT!B37</f>
        <v>42354</v>
      </c>
      <c r="B34" s="6">
        <f>TITRES_STAT!C37</f>
        <v>22</v>
      </c>
      <c r="C34" s="6">
        <f>TITRES_STAT!D37</f>
        <v>20.4894</v>
      </c>
      <c r="D34" s="6">
        <f>TITRES_STAT!E37</f>
        <v>100</v>
      </c>
      <c r="E34" s="2">
        <f t="shared" si="0"/>
        <v>-1751</v>
      </c>
      <c r="F34" s="6" t="str">
        <f t="shared" si="3"/>
        <v>BEARISH</v>
      </c>
      <c r="G34" s="6" t="str">
        <f t="shared" si="2"/>
        <v>STRONG</v>
      </c>
      <c r="H34" s="6" t="str">
        <f t="shared" si="1"/>
        <v>CONFIRMED BEARISH</v>
      </c>
    </row>
    <row r="35" spans="1:8" ht="13.5" x14ac:dyDescent="0.25">
      <c r="A35" s="3">
        <f>TITRES_STAT!B38</f>
        <v>42355</v>
      </c>
      <c r="B35" s="6">
        <f>TITRES_STAT!C38</f>
        <v>22.98</v>
      </c>
      <c r="C35" s="6">
        <f>TITRES_STAT!D38</f>
        <v>21.402200000000001</v>
      </c>
      <c r="D35" s="6">
        <f>TITRES_STAT!E38</f>
        <v>15</v>
      </c>
      <c r="E35" s="2">
        <f t="shared" si="0"/>
        <v>-1736</v>
      </c>
      <c r="F35" s="6" t="str">
        <f t="shared" si="3"/>
        <v>BEARISH</v>
      </c>
      <c r="G35" s="6" t="str">
        <f t="shared" si="2"/>
        <v>STRONG</v>
      </c>
      <c r="H35" s="6" t="str">
        <f t="shared" si="1"/>
        <v>CONFIRMED BEARISH</v>
      </c>
    </row>
    <row r="36" spans="1:8" ht="13.5" x14ac:dyDescent="0.25">
      <c r="A36" s="3">
        <f>TITRES_STAT!B39</f>
        <v>42356</v>
      </c>
      <c r="B36" s="6">
        <f>TITRES_STAT!C39</f>
        <v>22.98</v>
      </c>
      <c r="C36" s="6">
        <f>TITRES_STAT!D39</f>
        <v>21.402200000000001</v>
      </c>
      <c r="D36" s="6">
        <f>TITRES_STAT!E39</f>
        <v>0</v>
      </c>
      <c r="E36" s="2">
        <f t="shared" si="0"/>
        <v>-1736</v>
      </c>
      <c r="F36" s="6" t="str">
        <f t="shared" si="3"/>
        <v>BEARISH</v>
      </c>
      <c r="G36" s="6" t="str">
        <f t="shared" si="2"/>
        <v>STRONG</v>
      </c>
      <c r="H36" s="6" t="str">
        <f t="shared" si="1"/>
        <v>CONFIRMED BEARISH</v>
      </c>
    </row>
    <row r="37" spans="1:8" ht="13.5" x14ac:dyDescent="0.25">
      <c r="A37" s="3">
        <f>TITRES_STAT!B40</f>
        <v>42359</v>
      </c>
      <c r="B37" s="6">
        <f>TITRES_STAT!C40</f>
        <v>22.95</v>
      </c>
      <c r="C37" s="6">
        <f>TITRES_STAT!D40</f>
        <v>21.374199999999998</v>
      </c>
      <c r="D37" s="6">
        <f>TITRES_STAT!E40</f>
        <v>140</v>
      </c>
      <c r="E37" s="2">
        <f t="shared" si="0"/>
        <v>-1876</v>
      </c>
      <c r="F37" s="6" t="str">
        <f t="shared" si="3"/>
        <v>BEARISH</v>
      </c>
      <c r="G37" s="6" t="str">
        <f t="shared" si="2"/>
        <v>STRONG</v>
      </c>
      <c r="H37" s="6" t="str">
        <f t="shared" si="1"/>
        <v>CONFIRMED BEARISH</v>
      </c>
    </row>
    <row r="38" spans="1:8" ht="13.5" x14ac:dyDescent="0.25">
      <c r="A38" s="3">
        <f>TITRES_STAT!B41</f>
        <v>42360</v>
      </c>
      <c r="B38" s="6">
        <f>TITRES_STAT!C41</f>
        <v>22.95</v>
      </c>
      <c r="C38" s="6">
        <f>TITRES_STAT!D41</f>
        <v>21.374199999999998</v>
      </c>
      <c r="D38" s="6">
        <f>TITRES_STAT!E41</f>
        <v>580</v>
      </c>
      <c r="E38" s="2">
        <f t="shared" si="0"/>
        <v>-1876</v>
      </c>
      <c r="F38" s="6" t="str">
        <f t="shared" si="3"/>
        <v>BEARISH</v>
      </c>
      <c r="G38" s="6" t="str">
        <f t="shared" si="2"/>
        <v>STRONG</v>
      </c>
      <c r="H38" s="6" t="str">
        <f t="shared" si="1"/>
        <v>CONFIRMED BEARISH</v>
      </c>
    </row>
    <row r="39" spans="1:8" ht="13.5" x14ac:dyDescent="0.25">
      <c r="A39" s="3">
        <f>TITRES_STAT!B42</f>
        <v>42361</v>
      </c>
      <c r="B39" s="6">
        <f>TITRES_STAT!C42</f>
        <v>22.95</v>
      </c>
      <c r="C39" s="6">
        <f>TITRES_STAT!D42</f>
        <v>21.374199999999998</v>
      </c>
      <c r="D39" s="6">
        <f>TITRES_STAT!E42</f>
        <v>0</v>
      </c>
      <c r="E39" s="2">
        <f t="shared" si="0"/>
        <v>-1876</v>
      </c>
      <c r="F39" s="6" t="str">
        <f t="shared" si="3"/>
        <v>BEARISH</v>
      </c>
      <c r="G39" s="6" t="str">
        <f t="shared" si="2"/>
        <v>STRONG</v>
      </c>
      <c r="H39" s="6" t="str">
        <f t="shared" si="1"/>
        <v>BEARISH DIVERGENCE</v>
      </c>
    </row>
    <row r="40" spans="1:8" ht="13.5" x14ac:dyDescent="0.25">
      <c r="A40" s="3">
        <f>TITRES_STAT!B43</f>
        <v>42363</v>
      </c>
      <c r="B40" s="6">
        <f>TITRES_STAT!C43</f>
        <v>22.9</v>
      </c>
      <c r="C40" s="6">
        <f>TITRES_STAT!D43</f>
        <v>21.3276</v>
      </c>
      <c r="D40" s="6">
        <f>TITRES_STAT!E43</f>
        <v>780</v>
      </c>
      <c r="E40" s="2">
        <f t="shared" si="0"/>
        <v>-2656</v>
      </c>
      <c r="F40" s="6" t="str">
        <f t="shared" si="3"/>
        <v>BEARISH</v>
      </c>
      <c r="G40" s="6" t="str">
        <f t="shared" si="2"/>
        <v>STRONG</v>
      </c>
      <c r="H40" s="6" t="str">
        <f t="shared" si="1"/>
        <v>CONFIRMED BEARISH</v>
      </c>
    </row>
    <row r="41" spans="1:8" ht="13.5" x14ac:dyDescent="0.25">
      <c r="A41" s="3">
        <f>TITRES_STAT!B44</f>
        <v>42366</v>
      </c>
      <c r="B41" s="6">
        <f>TITRES_STAT!C44</f>
        <v>22.9</v>
      </c>
      <c r="C41" s="6">
        <f>TITRES_STAT!D44</f>
        <v>21.3276</v>
      </c>
      <c r="D41" s="6">
        <f>TITRES_STAT!E44</f>
        <v>0</v>
      </c>
      <c r="E41" s="2">
        <f t="shared" si="0"/>
        <v>-2656</v>
      </c>
      <c r="F41" s="6" t="str">
        <f t="shared" si="3"/>
        <v>BEARISH</v>
      </c>
      <c r="G41" s="6" t="str">
        <f t="shared" si="2"/>
        <v>STRONG</v>
      </c>
      <c r="H41" s="6" t="str">
        <f t="shared" si="1"/>
        <v>CONFIRMED BEARISH</v>
      </c>
    </row>
    <row r="42" spans="1:8" ht="13.5" x14ac:dyDescent="0.25">
      <c r="A42" s="3">
        <f>TITRES_STAT!B45</f>
        <v>42367</v>
      </c>
      <c r="B42" s="6">
        <f>TITRES_STAT!C45</f>
        <v>21.9</v>
      </c>
      <c r="C42" s="6">
        <f>TITRES_STAT!D45</f>
        <v>20.3963</v>
      </c>
      <c r="D42" s="6">
        <f>TITRES_STAT!E45</f>
        <v>175</v>
      </c>
      <c r="E42" s="2">
        <f t="shared" si="0"/>
        <v>-2831</v>
      </c>
      <c r="F42" s="6" t="str">
        <f t="shared" si="3"/>
        <v>BEARISH</v>
      </c>
      <c r="G42" s="6" t="str">
        <f t="shared" si="2"/>
        <v>STRONG</v>
      </c>
      <c r="H42" s="6" t="str">
        <f t="shared" si="1"/>
        <v>CONFIRMED BEARISH</v>
      </c>
    </row>
    <row r="43" spans="1:8" ht="13.5" x14ac:dyDescent="0.25">
      <c r="A43" s="3">
        <f>TITRES_STAT!B46</f>
        <v>42368</v>
      </c>
      <c r="B43" s="6">
        <f>TITRES_STAT!C46</f>
        <v>21.9</v>
      </c>
      <c r="C43" s="6">
        <f>TITRES_STAT!D46</f>
        <v>20.3963</v>
      </c>
      <c r="D43" s="6">
        <f>TITRES_STAT!E46</f>
        <v>0</v>
      </c>
      <c r="E43" s="2">
        <f t="shared" si="0"/>
        <v>-2831</v>
      </c>
      <c r="F43" s="6" t="str">
        <f t="shared" si="3"/>
        <v>BEARISH</v>
      </c>
      <c r="G43" s="6" t="str">
        <f t="shared" si="2"/>
        <v>STRONG</v>
      </c>
      <c r="H43" s="6" t="str">
        <f t="shared" si="1"/>
        <v>CONFIRMED BEARISH</v>
      </c>
    </row>
    <row r="44" spans="1:8" ht="13.5" x14ac:dyDescent="0.25">
      <c r="A44" s="3">
        <f>TITRES_STAT!B47</f>
        <v>42369</v>
      </c>
      <c r="B44" s="6">
        <f>TITRES_STAT!C47</f>
        <v>22.88</v>
      </c>
      <c r="C44" s="6">
        <f>TITRES_STAT!D47</f>
        <v>21.309000000000001</v>
      </c>
      <c r="D44" s="6">
        <f>TITRES_STAT!E47</f>
        <v>460</v>
      </c>
      <c r="E44" s="2">
        <f t="shared" si="0"/>
        <v>-2371</v>
      </c>
      <c r="F44" s="6" t="str">
        <f t="shared" si="3"/>
        <v>BEARISH</v>
      </c>
      <c r="G44" s="6" t="str">
        <f t="shared" si="2"/>
        <v>STRONG</v>
      </c>
      <c r="H44" s="6" t="str">
        <f t="shared" si="1"/>
        <v>CONFIRMED BEARISH</v>
      </c>
    </row>
    <row r="45" spans="1:8" ht="13.5" x14ac:dyDescent="0.25">
      <c r="A45" s="3">
        <f>TITRES_STAT!B48</f>
        <v>42373</v>
      </c>
      <c r="B45" s="6">
        <f>TITRES_STAT!C48</f>
        <v>22.2</v>
      </c>
      <c r="C45" s="6">
        <f>TITRES_STAT!D48</f>
        <v>20.675699999999999</v>
      </c>
      <c r="D45" s="6">
        <f>TITRES_STAT!E48</f>
        <v>75</v>
      </c>
      <c r="E45" s="2">
        <f t="shared" si="0"/>
        <v>-2446</v>
      </c>
      <c r="F45" s="6" t="str">
        <f t="shared" si="3"/>
        <v>BULLISH</v>
      </c>
      <c r="G45" s="6" t="str">
        <f t="shared" si="2"/>
        <v>WEAK</v>
      </c>
      <c r="H45" s="6" t="str">
        <f t="shared" si="1"/>
        <v>BULLISH DIVERGENCE</v>
      </c>
    </row>
    <row r="46" spans="1:8" ht="13.5" x14ac:dyDescent="0.25">
      <c r="A46" s="3">
        <f>TITRES_STAT!B49</f>
        <v>42374</v>
      </c>
      <c r="B46" s="6">
        <f>TITRES_STAT!C49</f>
        <v>22.15</v>
      </c>
      <c r="C46" s="6">
        <f>TITRES_STAT!D49</f>
        <v>20.629100000000001</v>
      </c>
      <c r="D46" s="6">
        <f>TITRES_STAT!E49</f>
        <v>590</v>
      </c>
      <c r="E46" s="2">
        <f t="shared" si="0"/>
        <v>-3036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CONFIRMED BEARISH</v>
      </c>
    </row>
    <row r="47" spans="1:8" ht="13.5" x14ac:dyDescent="0.25">
      <c r="A47" s="3">
        <f>TITRES_STAT!B50</f>
        <v>42375</v>
      </c>
      <c r="B47" s="6">
        <f>TITRES_STAT!C50</f>
        <v>21.8</v>
      </c>
      <c r="C47" s="6">
        <f>TITRES_STAT!D50</f>
        <v>20.3032</v>
      </c>
      <c r="D47" s="6">
        <f>TITRES_STAT!E50</f>
        <v>756</v>
      </c>
      <c r="E47" s="2">
        <f t="shared" si="0"/>
        <v>-3792</v>
      </c>
      <c r="F47" s="6" t="str">
        <f t="shared" si="3"/>
        <v>BEARISH</v>
      </c>
      <c r="G47" s="6" t="str">
        <f t="shared" si="2"/>
        <v>STRONG</v>
      </c>
      <c r="H47" s="6" t="str">
        <f t="shared" si="1"/>
        <v>CONFIRMED BEARISH</v>
      </c>
    </row>
    <row r="48" spans="1:8" ht="13.5" x14ac:dyDescent="0.25">
      <c r="A48" s="3">
        <f>TITRES_STAT!B51</f>
        <v>42376</v>
      </c>
      <c r="B48" s="6">
        <f>TITRES_STAT!C51</f>
        <v>22</v>
      </c>
      <c r="C48" s="6">
        <f>TITRES_STAT!D51</f>
        <v>20.4894</v>
      </c>
      <c r="D48" s="6">
        <f>TITRES_STAT!E51</f>
        <v>200</v>
      </c>
      <c r="E48" s="2">
        <f t="shared" si="0"/>
        <v>-3592</v>
      </c>
      <c r="F48" s="6" t="str">
        <f t="shared" si="3"/>
        <v>BEARISH</v>
      </c>
      <c r="G48" s="6" t="str">
        <f t="shared" si="2"/>
        <v>STRONG</v>
      </c>
      <c r="H48" s="6" t="str">
        <f t="shared" si="1"/>
        <v>BEARISH DIVERGENCE</v>
      </c>
    </row>
    <row r="49" spans="1:8" ht="13.5" x14ac:dyDescent="0.25">
      <c r="A49" s="3">
        <f>TITRES_STAT!B52</f>
        <v>42377</v>
      </c>
      <c r="B49" s="6">
        <f>TITRES_STAT!C52</f>
        <v>21.89</v>
      </c>
      <c r="C49" s="6">
        <f>TITRES_STAT!D52</f>
        <v>20.387</v>
      </c>
      <c r="D49" s="6">
        <f>TITRES_STAT!E52</f>
        <v>238</v>
      </c>
      <c r="E49" s="2">
        <f t="shared" si="0"/>
        <v>-3830</v>
      </c>
      <c r="F49" s="6" t="str">
        <f t="shared" si="3"/>
        <v>BEARISH</v>
      </c>
      <c r="G49" s="6" t="str">
        <f t="shared" si="2"/>
        <v>STRONG</v>
      </c>
      <c r="H49" s="6" t="str">
        <f t="shared" si="1"/>
        <v>CONFIRMED BEARISH</v>
      </c>
    </row>
    <row r="50" spans="1:8" ht="13.5" x14ac:dyDescent="0.25">
      <c r="A50" s="3">
        <f>TITRES_STAT!B53</f>
        <v>42380</v>
      </c>
      <c r="B50" s="6">
        <f>TITRES_STAT!C53</f>
        <v>21.25</v>
      </c>
      <c r="C50" s="6">
        <f>TITRES_STAT!D53</f>
        <v>19.790900000000001</v>
      </c>
      <c r="D50" s="6">
        <f>TITRES_STAT!E53</f>
        <v>214</v>
      </c>
      <c r="E50" s="2">
        <f t="shared" si="0"/>
        <v>-4044</v>
      </c>
      <c r="F50" s="6" t="str">
        <f t="shared" si="3"/>
        <v>BEARISH</v>
      </c>
      <c r="G50" s="6" t="str">
        <f t="shared" si="2"/>
        <v>STRONG</v>
      </c>
      <c r="H50" s="6" t="str">
        <f t="shared" si="1"/>
        <v>CONFIRMED BEARISH</v>
      </c>
    </row>
    <row r="51" spans="1:8" ht="13.5" x14ac:dyDescent="0.25">
      <c r="A51" s="3">
        <f>TITRES_STAT!B54</f>
        <v>42381</v>
      </c>
      <c r="B51" s="6">
        <f>TITRES_STAT!C54</f>
        <v>21.29</v>
      </c>
      <c r="C51" s="6">
        <f>TITRES_STAT!D54</f>
        <v>19.828199999999999</v>
      </c>
      <c r="D51" s="6">
        <f>TITRES_STAT!E54</f>
        <v>321</v>
      </c>
      <c r="E51" s="2">
        <f t="shared" si="0"/>
        <v>-3723</v>
      </c>
      <c r="F51" s="6" t="str">
        <f t="shared" si="3"/>
        <v>BEARISH</v>
      </c>
      <c r="G51" s="6" t="str">
        <f t="shared" si="2"/>
        <v>STRONG</v>
      </c>
      <c r="H51" s="6" t="str">
        <f t="shared" si="1"/>
        <v>CONFIRMED BEARISH</v>
      </c>
    </row>
    <row r="52" spans="1:8" ht="13.5" x14ac:dyDescent="0.25">
      <c r="A52" s="3">
        <f>TITRES_STAT!B55</f>
        <v>42382</v>
      </c>
      <c r="B52" s="6">
        <f>TITRES_STAT!C55</f>
        <v>21.29</v>
      </c>
      <c r="C52" s="6">
        <f>TITRES_STAT!D55</f>
        <v>19.828199999999999</v>
      </c>
      <c r="D52" s="6">
        <f>TITRES_STAT!E55</f>
        <v>650</v>
      </c>
      <c r="E52" s="2">
        <f t="shared" si="0"/>
        <v>-3723</v>
      </c>
      <c r="F52" s="6" t="str">
        <f t="shared" si="3"/>
        <v>BULLISH</v>
      </c>
      <c r="G52" s="6" t="str">
        <f t="shared" si="2"/>
        <v>NEUTRAL</v>
      </c>
      <c r="H52" s="6" t="str">
        <f t="shared" si="1"/>
        <v>BULLISH DIVERGENCE</v>
      </c>
    </row>
    <row r="53" spans="1:8" ht="13.5" x14ac:dyDescent="0.25">
      <c r="A53" s="3">
        <f>TITRES_STAT!B56</f>
        <v>42384</v>
      </c>
      <c r="B53" s="6">
        <f>TITRES_STAT!C56</f>
        <v>21.32</v>
      </c>
      <c r="C53" s="6">
        <f>TITRES_STAT!D56</f>
        <v>19.856100000000001</v>
      </c>
      <c r="D53" s="6">
        <f>TITRES_STAT!E56</f>
        <v>210</v>
      </c>
      <c r="E53" s="2">
        <f t="shared" si="0"/>
        <v>-3513</v>
      </c>
      <c r="F53" s="6" t="str">
        <f t="shared" si="3"/>
        <v>BULLISH</v>
      </c>
      <c r="G53" s="6" t="str">
        <f t="shared" si="2"/>
        <v>WEAK</v>
      </c>
      <c r="H53" s="6" t="str">
        <f t="shared" si="1"/>
        <v>BULLISH DIVERGENCE</v>
      </c>
    </row>
    <row r="54" spans="1:8" ht="13.5" x14ac:dyDescent="0.25">
      <c r="A54" s="3">
        <f>TITRES_STAT!B57</f>
        <v>42387</v>
      </c>
      <c r="B54" s="6">
        <f>TITRES_STAT!C57</f>
        <v>21.6</v>
      </c>
      <c r="C54" s="6">
        <f>TITRES_STAT!D57</f>
        <v>20.116900000000001</v>
      </c>
      <c r="D54" s="6">
        <f>TITRES_STAT!E57</f>
        <v>3558</v>
      </c>
      <c r="E54" s="2">
        <f t="shared" si="0"/>
        <v>45</v>
      </c>
      <c r="F54" s="6" t="str">
        <f t="shared" si="3"/>
        <v>BULLISH</v>
      </c>
      <c r="G54" s="6" t="str">
        <f t="shared" si="2"/>
        <v>WEAK</v>
      </c>
      <c r="H54" s="6" t="str">
        <f t="shared" si="1"/>
        <v>BULLISH DIVERGENCE</v>
      </c>
    </row>
    <row r="55" spans="1:8" ht="13.5" x14ac:dyDescent="0.25">
      <c r="A55" s="3">
        <f>TITRES_STAT!B58</f>
        <v>42388</v>
      </c>
      <c r="B55" s="6">
        <f>TITRES_STAT!C58</f>
        <v>21.62</v>
      </c>
      <c r="C55" s="6">
        <f>TITRES_STAT!D58</f>
        <v>20.1355</v>
      </c>
      <c r="D55" s="6">
        <f>TITRES_STAT!E58</f>
        <v>9304</v>
      </c>
      <c r="E55" s="2">
        <f t="shared" si="0"/>
        <v>9349</v>
      </c>
      <c r="F55" s="6" t="str">
        <f t="shared" si="3"/>
        <v>BULLISH</v>
      </c>
      <c r="G55" s="6" t="str">
        <f t="shared" si="2"/>
        <v>WEAK</v>
      </c>
      <c r="H55" s="6" t="str">
        <f t="shared" si="1"/>
        <v>CONFIRMED BULLISH</v>
      </c>
    </row>
    <row r="56" spans="1:8" ht="13.5" x14ac:dyDescent="0.25">
      <c r="A56" s="3">
        <f>TITRES_STAT!B59</f>
        <v>42389</v>
      </c>
      <c r="B56" s="6">
        <f>TITRES_STAT!C59</f>
        <v>22.59</v>
      </c>
      <c r="C56" s="6">
        <f>TITRES_STAT!D59</f>
        <v>21.038900000000002</v>
      </c>
      <c r="D56" s="6">
        <f>TITRES_STAT!E59</f>
        <v>4530</v>
      </c>
      <c r="E56" s="2">
        <f t="shared" si="0"/>
        <v>13879</v>
      </c>
      <c r="F56" s="6" t="str">
        <f t="shared" si="3"/>
        <v>BULLISH</v>
      </c>
      <c r="G56" s="6" t="str">
        <f t="shared" si="2"/>
        <v>WEAK</v>
      </c>
      <c r="H56" s="6" t="str">
        <f t="shared" si="1"/>
        <v>CONFIRMED BULLISH</v>
      </c>
    </row>
    <row r="57" spans="1:8" ht="13.5" x14ac:dyDescent="0.25">
      <c r="A57" s="3">
        <f>TITRES_STAT!B60</f>
        <v>42390</v>
      </c>
      <c r="B57" s="6">
        <f>TITRES_STAT!C60</f>
        <v>23.26</v>
      </c>
      <c r="C57" s="6">
        <f>TITRES_STAT!D60</f>
        <v>21.6629</v>
      </c>
      <c r="D57" s="6">
        <f>TITRES_STAT!E60</f>
        <v>16252</v>
      </c>
      <c r="E57" s="2">
        <f t="shared" si="0"/>
        <v>30131</v>
      </c>
      <c r="F57" s="6" t="str">
        <f t="shared" si="3"/>
        <v>BULLISH</v>
      </c>
      <c r="G57" s="6" t="str">
        <f t="shared" si="2"/>
        <v>WEAK</v>
      </c>
      <c r="H57" s="6" t="str">
        <f t="shared" si="1"/>
        <v>CONFIRMED BULLISH</v>
      </c>
    </row>
    <row r="58" spans="1:8" ht="13.5" x14ac:dyDescent="0.25">
      <c r="A58" s="3">
        <f>TITRES_STAT!B61</f>
        <v>42391</v>
      </c>
      <c r="B58" s="6">
        <f>TITRES_STAT!C61</f>
        <v>22.49</v>
      </c>
      <c r="C58" s="6">
        <f>TITRES_STAT!D61</f>
        <v>20.945799999999998</v>
      </c>
      <c r="D58" s="6">
        <f>TITRES_STAT!E61</f>
        <v>8100</v>
      </c>
      <c r="E58" s="2">
        <f t="shared" si="0"/>
        <v>22031</v>
      </c>
      <c r="F58" s="6" t="str">
        <f t="shared" si="3"/>
        <v>BULLISH</v>
      </c>
      <c r="G58" s="6" t="str">
        <f t="shared" si="2"/>
        <v>WEAK</v>
      </c>
      <c r="H58" s="6" t="str">
        <f t="shared" si="1"/>
        <v>CONFIRMED BULLISH</v>
      </c>
    </row>
    <row r="59" spans="1:8" ht="13.5" x14ac:dyDescent="0.25">
      <c r="A59" s="3">
        <f>TITRES_STAT!B62</f>
        <v>42394</v>
      </c>
      <c r="B59" s="6">
        <f>TITRES_STAT!C62</f>
        <v>22.8</v>
      </c>
      <c r="C59" s="6">
        <f>TITRES_STAT!D62</f>
        <v>21.234500000000001</v>
      </c>
      <c r="D59" s="6">
        <f>TITRES_STAT!E62</f>
        <v>13427</v>
      </c>
      <c r="E59" s="2">
        <f t="shared" si="0"/>
        <v>35458</v>
      </c>
      <c r="F59" s="6" t="str">
        <f t="shared" si="3"/>
        <v>BULLISH</v>
      </c>
      <c r="G59" s="6" t="str">
        <f t="shared" si="2"/>
        <v>STRONG</v>
      </c>
      <c r="H59" s="6" t="str">
        <f t="shared" si="1"/>
        <v>CONFIRMED BULLISH</v>
      </c>
    </row>
    <row r="60" spans="1:8" ht="13.5" x14ac:dyDescent="0.25">
      <c r="A60" s="3">
        <f>TITRES_STAT!B63</f>
        <v>42395</v>
      </c>
      <c r="B60" s="6">
        <f>TITRES_STAT!C63</f>
        <v>22.9</v>
      </c>
      <c r="C60" s="6">
        <f>TITRES_STAT!D63</f>
        <v>21.3276</v>
      </c>
      <c r="D60" s="6">
        <f>TITRES_STAT!E63</f>
        <v>7520</v>
      </c>
      <c r="E60" s="2">
        <f t="shared" si="0"/>
        <v>42978</v>
      </c>
      <c r="F60" s="6" t="str">
        <f t="shared" si="3"/>
        <v>BULLISH</v>
      </c>
      <c r="G60" s="6" t="str">
        <f t="shared" si="2"/>
        <v>STRONG</v>
      </c>
      <c r="H60" s="6" t="str">
        <f t="shared" si="1"/>
        <v>CONFIRMED BULLISH</v>
      </c>
    </row>
    <row r="61" spans="1:8" ht="13.5" x14ac:dyDescent="0.25">
      <c r="A61" s="3">
        <f>TITRES_STAT!B64</f>
        <v>42396</v>
      </c>
      <c r="B61" s="6">
        <f>TITRES_STAT!C64</f>
        <v>23.72</v>
      </c>
      <c r="C61" s="6">
        <f>TITRES_STAT!D64</f>
        <v>22.0913</v>
      </c>
      <c r="D61" s="6">
        <f>TITRES_STAT!E64</f>
        <v>3416</v>
      </c>
      <c r="E61" s="2">
        <f t="shared" si="0"/>
        <v>46394</v>
      </c>
      <c r="F61" s="6" t="str">
        <f t="shared" si="3"/>
        <v>BULLISH</v>
      </c>
      <c r="G61" s="6" t="str">
        <f t="shared" si="2"/>
        <v>STRONG</v>
      </c>
      <c r="H61" s="6" t="str">
        <f t="shared" si="1"/>
        <v>CONFIRMED BULLISH</v>
      </c>
    </row>
    <row r="62" spans="1:8" ht="13.5" x14ac:dyDescent="0.25">
      <c r="A62" s="3">
        <f>TITRES_STAT!B65</f>
        <v>42397</v>
      </c>
      <c r="B62" s="6">
        <f>TITRES_STAT!C65</f>
        <v>23.73</v>
      </c>
      <c r="C62" s="6">
        <f>TITRES_STAT!D65</f>
        <v>22.1007</v>
      </c>
      <c r="D62" s="6">
        <f>TITRES_STAT!E65</f>
        <v>5330</v>
      </c>
      <c r="E62" s="2">
        <f t="shared" si="0"/>
        <v>51724</v>
      </c>
      <c r="F62" s="6" t="str">
        <f t="shared" si="3"/>
        <v>BULLISH</v>
      </c>
      <c r="G62" s="6" t="str">
        <f t="shared" si="2"/>
        <v>STRONG</v>
      </c>
      <c r="H62" s="6" t="str">
        <f t="shared" si="1"/>
        <v>CONFIRMED BULLISH</v>
      </c>
    </row>
    <row r="63" spans="1:8" ht="13.5" x14ac:dyDescent="0.25">
      <c r="A63" s="3">
        <f>TITRES_STAT!B66</f>
        <v>42398</v>
      </c>
      <c r="B63" s="6">
        <f>TITRES_STAT!C66</f>
        <v>24.79</v>
      </c>
      <c r="C63" s="6">
        <f>TITRES_STAT!D66</f>
        <v>23.087900000000001</v>
      </c>
      <c r="D63" s="6">
        <f>TITRES_STAT!E66</f>
        <v>1100</v>
      </c>
      <c r="E63" s="2">
        <f t="shared" si="0"/>
        <v>52824</v>
      </c>
      <c r="F63" s="6" t="str">
        <f t="shared" si="3"/>
        <v>BULLISH</v>
      </c>
      <c r="G63" s="6" t="str">
        <f t="shared" si="2"/>
        <v>STRONG</v>
      </c>
      <c r="H63" s="6" t="str">
        <f t="shared" si="1"/>
        <v>CONFIRMED BULLISH</v>
      </c>
    </row>
    <row r="64" spans="1:8" ht="13.5" x14ac:dyDescent="0.25">
      <c r="A64" s="3">
        <f>TITRES_STAT!B67</f>
        <v>42401</v>
      </c>
      <c r="B64" s="6">
        <f>TITRES_STAT!C67</f>
        <v>25.98</v>
      </c>
      <c r="C64" s="6">
        <f>TITRES_STAT!D67</f>
        <v>24.196200000000001</v>
      </c>
      <c r="D64" s="6">
        <f>TITRES_STAT!E67</f>
        <v>12270</v>
      </c>
      <c r="E64" s="2">
        <f t="shared" si="0"/>
        <v>65094</v>
      </c>
      <c r="F64" s="6" t="str">
        <f t="shared" si="3"/>
        <v>BULLISH</v>
      </c>
      <c r="G64" s="6" t="str">
        <f t="shared" si="2"/>
        <v>STRONG</v>
      </c>
      <c r="H64" s="6" t="str">
        <f t="shared" si="1"/>
        <v>CONFIRMED BULLISH</v>
      </c>
    </row>
    <row r="65" spans="1:8" ht="13.5" x14ac:dyDescent="0.25">
      <c r="A65" s="3">
        <f>TITRES_STAT!B68</f>
        <v>42402</v>
      </c>
      <c r="B65" s="6">
        <f>TITRES_STAT!C68</f>
        <v>25.5</v>
      </c>
      <c r="C65" s="6">
        <f>TITRES_STAT!D68</f>
        <v>23.749099999999999</v>
      </c>
      <c r="D65" s="6">
        <f>TITRES_STAT!E68</f>
        <v>3026</v>
      </c>
      <c r="E65" s="2">
        <f t="shared" si="0"/>
        <v>62068</v>
      </c>
      <c r="F65" s="6" t="str">
        <f t="shared" si="3"/>
        <v>BULLISH</v>
      </c>
      <c r="G65" s="6" t="str">
        <f t="shared" si="2"/>
        <v>STRONG</v>
      </c>
      <c r="H65" s="6" t="str">
        <f t="shared" si="1"/>
        <v>CONFIRMED BULLISH</v>
      </c>
    </row>
    <row r="66" spans="1:8" ht="13.5" x14ac:dyDescent="0.25">
      <c r="A66" s="3">
        <f>TITRES_STAT!B69</f>
        <v>42403</v>
      </c>
      <c r="B66" s="6">
        <f>TITRES_STAT!C69</f>
        <v>25.5</v>
      </c>
      <c r="C66" s="6">
        <f>TITRES_STAT!D69</f>
        <v>23.749099999999999</v>
      </c>
      <c r="D66" s="6">
        <f>TITRES_STAT!E69</f>
        <v>626</v>
      </c>
      <c r="E66" s="2">
        <f t="shared" si="0"/>
        <v>62068</v>
      </c>
      <c r="F66" s="6" t="str">
        <f t="shared" si="3"/>
        <v>BULLISH</v>
      </c>
      <c r="G66" s="6" t="str">
        <f t="shared" si="2"/>
        <v>STRONG</v>
      </c>
      <c r="H66" s="6" t="str">
        <f t="shared" si="1"/>
        <v>CONFIRMED BULLISH</v>
      </c>
    </row>
    <row r="67" spans="1:8" ht="13.5" x14ac:dyDescent="0.25">
      <c r="A67" s="3">
        <f>TITRES_STAT!B70</f>
        <v>42404</v>
      </c>
      <c r="B67" s="6">
        <f>TITRES_STAT!C70</f>
        <v>25.5</v>
      </c>
      <c r="C67" s="6">
        <f>TITRES_STAT!D70</f>
        <v>23.749099999999999</v>
      </c>
      <c r="D67" s="6">
        <f>TITRES_STAT!E70</f>
        <v>1590</v>
      </c>
      <c r="E67" s="2">
        <f t="shared" si="0"/>
        <v>62068</v>
      </c>
      <c r="F67" s="6" t="str">
        <f t="shared" si="3"/>
        <v>BULLISH</v>
      </c>
      <c r="G67" s="6" t="str">
        <f t="shared" si="2"/>
        <v>STRONG</v>
      </c>
      <c r="H67" s="6" t="str">
        <f t="shared" si="1"/>
        <v>CONFIRMED BULLISH</v>
      </c>
    </row>
    <row r="68" spans="1:8" ht="13.5" x14ac:dyDescent="0.25">
      <c r="A68" s="3">
        <f>TITRES_STAT!B71</f>
        <v>42405</v>
      </c>
      <c r="B68" s="6">
        <f>TITRES_STAT!C71</f>
        <v>25.5</v>
      </c>
      <c r="C68" s="6">
        <f>TITRES_STAT!D71</f>
        <v>23.749099999999999</v>
      </c>
      <c r="D68" s="6">
        <f>TITRES_STAT!E71</f>
        <v>0</v>
      </c>
      <c r="E68" s="2">
        <f t="shared" ref="E68:E131" si="4">IF(B68&gt;B67, E67+D68, IF(B68&lt;B67, E67-D68, E67))</f>
        <v>62068</v>
      </c>
      <c r="F68" s="6" t="str">
        <f t="shared" si="3"/>
        <v>BULLISH</v>
      </c>
      <c r="G68" s="6" t="str">
        <f t="shared" si="2"/>
        <v>STRONG</v>
      </c>
      <c r="H68" s="6" t="str">
        <f t="shared" si="1"/>
        <v>CONFIRMED BULLISH</v>
      </c>
    </row>
    <row r="69" spans="1:8" ht="13.5" x14ac:dyDescent="0.25">
      <c r="A69" s="3">
        <f>TITRES_STAT!B72</f>
        <v>42408</v>
      </c>
      <c r="B69" s="6">
        <f>TITRES_STAT!C72</f>
        <v>24.74</v>
      </c>
      <c r="C69" s="6">
        <f>TITRES_STAT!D72</f>
        <v>23.0413</v>
      </c>
      <c r="D69" s="6">
        <f>TITRES_STAT!E72</f>
        <v>125</v>
      </c>
      <c r="E69" s="2">
        <f t="shared" si="4"/>
        <v>61943</v>
      </c>
      <c r="F69" s="6" t="str">
        <f t="shared" si="3"/>
        <v>BEARISH</v>
      </c>
      <c r="G69" s="6" t="str">
        <f t="shared" si="2"/>
        <v>WEAK</v>
      </c>
      <c r="H69" s="6" t="str">
        <f t="shared" si="1"/>
        <v>CONFIRMED BEARISH</v>
      </c>
    </row>
    <row r="70" spans="1:8" ht="13.5" x14ac:dyDescent="0.25">
      <c r="A70" s="3">
        <f>TITRES_STAT!B73</f>
        <v>42409</v>
      </c>
      <c r="B70" s="6">
        <f>TITRES_STAT!C73</f>
        <v>25</v>
      </c>
      <c r="C70" s="6">
        <f>TITRES_STAT!D73</f>
        <v>23.2835</v>
      </c>
      <c r="D70" s="6">
        <f>TITRES_STAT!E73</f>
        <v>151</v>
      </c>
      <c r="E70" s="2">
        <f t="shared" si="4"/>
        <v>62094</v>
      </c>
      <c r="F70" s="6" t="str">
        <f t="shared" si="3"/>
        <v>BULLISH</v>
      </c>
      <c r="G70" s="6" t="str">
        <f t="shared" si="2"/>
        <v>NEUTRAL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BULLISH DIVERGENCE</v>
      </c>
    </row>
    <row r="71" spans="1:8" ht="13.5" x14ac:dyDescent="0.25">
      <c r="A71" s="3">
        <f>TITRES_STAT!B74</f>
        <v>42410</v>
      </c>
      <c r="B71" s="6">
        <f>TITRES_STAT!C74</f>
        <v>25.5</v>
      </c>
      <c r="C71" s="6">
        <f>TITRES_STAT!D74</f>
        <v>23.749099999999999</v>
      </c>
      <c r="D71" s="6">
        <f>TITRES_STAT!E74</f>
        <v>8996</v>
      </c>
      <c r="E71" s="2">
        <f t="shared" si="4"/>
        <v>71090</v>
      </c>
      <c r="F71" s="6" t="str">
        <f t="shared" si="3"/>
        <v>BULLISH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NEUTRAL</v>
      </c>
    </row>
    <row r="72" spans="1:8" ht="13.5" x14ac:dyDescent="0.25">
      <c r="A72" s="3">
        <f>TITRES_STAT!B75</f>
        <v>42411</v>
      </c>
      <c r="B72" s="6">
        <f>TITRES_STAT!C75</f>
        <v>25.5</v>
      </c>
      <c r="C72" s="6">
        <f>TITRES_STAT!D75</f>
        <v>23.749099999999999</v>
      </c>
      <c r="D72" s="6">
        <f>TITRES_STAT!E75</f>
        <v>1070</v>
      </c>
      <c r="E72" s="2">
        <f t="shared" si="4"/>
        <v>71090</v>
      </c>
      <c r="F72" s="6" t="str">
        <f t="shared" ref="F72:F135" si="7">IF(E72&gt;E67,"BULLISH",IF(E72&lt;E67,"BEARISH","NEUTRAL"))</f>
        <v>BULLISH</v>
      </c>
      <c r="G72" s="6" t="str">
        <f t="shared" si="6"/>
        <v>STRONG</v>
      </c>
      <c r="H72" s="6" t="str">
        <f t="shared" si="5"/>
        <v>NEUTRAL</v>
      </c>
    </row>
    <row r="73" spans="1:8" ht="13.5" x14ac:dyDescent="0.25">
      <c r="A73" s="3">
        <f>TITRES_STAT!B76</f>
        <v>42412</v>
      </c>
      <c r="B73" s="6">
        <f>TITRES_STAT!C76</f>
        <v>25.01</v>
      </c>
      <c r="C73" s="6">
        <f>TITRES_STAT!D76</f>
        <v>23.2928</v>
      </c>
      <c r="D73" s="6">
        <f>TITRES_STAT!E76</f>
        <v>328</v>
      </c>
      <c r="E73" s="2">
        <f t="shared" si="4"/>
        <v>70762</v>
      </c>
      <c r="F73" s="6" t="str">
        <f t="shared" si="7"/>
        <v>BULLISH</v>
      </c>
      <c r="G73" s="6" t="str">
        <f t="shared" si="6"/>
        <v>STRONG</v>
      </c>
      <c r="H73" s="6" t="str">
        <f t="shared" si="5"/>
        <v>BULLISH DIVERGENCE</v>
      </c>
    </row>
    <row r="74" spans="1:8" ht="13.5" x14ac:dyDescent="0.25">
      <c r="A74" s="3">
        <f>TITRES_STAT!B77</f>
        <v>42415</v>
      </c>
      <c r="B74" s="6">
        <f>TITRES_STAT!C77</f>
        <v>25.75</v>
      </c>
      <c r="C74" s="6">
        <f>TITRES_STAT!D77</f>
        <v>23.981999999999999</v>
      </c>
      <c r="D74" s="6">
        <f>TITRES_STAT!E77</f>
        <v>941</v>
      </c>
      <c r="E74" s="2">
        <f t="shared" si="4"/>
        <v>71703</v>
      </c>
      <c r="F74" s="6" t="str">
        <f t="shared" si="7"/>
        <v>BULLISH</v>
      </c>
      <c r="G74" s="6" t="str">
        <f t="shared" si="6"/>
        <v>STRONG</v>
      </c>
      <c r="H74" s="6" t="str">
        <f t="shared" si="5"/>
        <v>CONFIRMED BULLISH</v>
      </c>
    </row>
    <row r="75" spans="1:8" ht="13.5" x14ac:dyDescent="0.25">
      <c r="A75" s="3">
        <f>TITRES_STAT!B78</f>
        <v>42416</v>
      </c>
      <c r="B75" s="6">
        <f>TITRES_STAT!C78</f>
        <v>26</v>
      </c>
      <c r="C75" s="6">
        <f>TITRES_STAT!D78</f>
        <v>24.2148</v>
      </c>
      <c r="D75" s="6">
        <f>TITRES_STAT!E78</f>
        <v>889</v>
      </c>
      <c r="E75" s="2">
        <f t="shared" si="4"/>
        <v>72592</v>
      </c>
      <c r="F75" s="6" t="str">
        <f t="shared" si="7"/>
        <v>BULLISH</v>
      </c>
      <c r="G75" s="6" t="str">
        <f t="shared" si="6"/>
        <v>STRONG</v>
      </c>
      <c r="H75" s="6" t="str">
        <f t="shared" si="5"/>
        <v>CONFIRMED BULLISH</v>
      </c>
    </row>
    <row r="76" spans="1:8" ht="13.5" x14ac:dyDescent="0.25">
      <c r="A76" s="3">
        <f>TITRES_STAT!B79</f>
        <v>42417</v>
      </c>
      <c r="B76" s="6">
        <f>TITRES_STAT!C79</f>
        <v>26.89</v>
      </c>
      <c r="C76" s="6">
        <f>TITRES_STAT!D79</f>
        <v>25.043700000000001</v>
      </c>
      <c r="D76" s="6">
        <f>TITRES_STAT!E79</f>
        <v>2222</v>
      </c>
      <c r="E76" s="2">
        <f t="shared" si="4"/>
        <v>74814</v>
      </c>
      <c r="F76" s="6" t="str">
        <f t="shared" si="7"/>
        <v>BULLISH</v>
      </c>
      <c r="G76" s="6" t="str">
        <f t="shared" si="6"/>
        <v>STRONG</v>
      </c>
      <c r="H76" s="6" t="str">
        <f t="shared" si="5"/>
        <v>CONFIRMED BULLISH</v>
      </c>
    </row>
    <row r="77" spans="1:8" ht="13.5" x14ac:dyDescent="0.25">
      <c r="A77" s="3">
        <f>TITRES_STAT!B80</f>
        <v>42418</v>
      </c>
      <c r="B77" s="6">
        <f>TITRES_STAT!C80</f>
        <v>26.1</v>
      </c>
      <c r="C77" s="6">
        <f>TITRES_STAT!D80</f>
        <v>24.3079</v>
      </c>
      <c r="D77" s="6">
        <f>TITRES_STAT!E80</f>
        <v>260</v>
      </c>
      <c r="E77" s="2">
        <f t="shared" si="4"/>
        <v>74554</v>
      </c>
      <c r="F77" s="6" t="str">
        <f t="shared" si="7"/>
        <v>BULLISH</v>
      </c>
      <c r="G77" s="6" t="str">
        <f t="shared" si="6"/>
        <v>STRONG</v>
      </c>
      <c r="H77" s="6" t="str">
        <f t="shared" si="5"/>
        <v>CONFIRMED BULLISH</v>
      </c>
    </row>
    <row r="78" spans="1:8" ht="13.5" x14ac:dyDescent="0.25">
      <c r="A78" s="3">
        <f>TITRES_STAT!B81</f>
        <v>42419</v>
      </c>
      <c r="B78" s="6">
        <f>TITRES_STAT!C81</f>
        <v>26.1</v>
      </c>
      <c r="C78" s="6">
        <f>TITRES_STAT!D81</f>
        <v>24.3079</v>
      </c>
      <c r="D78" s="6">
        <f>TITRES_STAT!E81</f>
        <v>1257</v>
      </c>
      <c r="E78" s="2">
        <f t="shared" si="4"/>
        <v>74554</v>
      </c>
      <c r="F78" s="6" t="str">
        <f t="shared" si="7"/>
        <v>BULLISH</v>
      </c>
      <c r="G78" s="6" t="str">
        <f t="shared" si="6"/>
        <v>STRONG</v>
      </c>
      <c r="H78" s="6" t="str">
        <f t="shared" si="5"/>
        <v>CONFIRMED BULLISH</v>
      </c>
    </row>
    <row r="79" spans="1:8" ht="13.5" x14ac:dyDescent="0.25">
      <c r="A79" s="3">
        <f>TITRES_STAT!B82</f>
        <v>42422</v>
      </c>
      <c r="B79" s="6">
        <f>TITRES_STAT!C82</f>
        <v>26</v>
      </c>
      <c r="C79" s="6">
        <f>TITRES_STAT!D82</f>
        <v>24.2148</v>
      </c>
      <c r="D79" s="6">
        <f>TITRES_STAT!E82</f>
        <v>193</v>
      </c>
      <c r="E79" s="2">
        <f t="shared" si="4"/>
        <v>74361</v>
      </c>
      <c r="F79" s="6" t="str">
        <f t="shared" si="7"/>
        <v>BULLISH</v>
      </c>
      <c r="G79" s="6" t="str">
        <f t="shared" si="6"/>
        <v>STRONG</v>
      </c>
      <c r="H79" s="6" t="str">
        <f t="shared" si="5"/>
        <v>CONFIRMED BULLISH</v>
      </c>
    </row>
    <row r="80" spans="1:8" ht="13.5" x14ac:dyDescent="0.25">
      <c r="A80" s="3">
        <f>TITRES_STAT!B83</f>
        <v>42423</v>
      </c>
      <c r="B80" s="6">
        <f>TITRES_STAT!C83</f>
        <v>26</v>
      </c>
      <c r="C80" s="6">
        <f>TITRES_STAT!D83</f>
        <v>24.2148</v>
      </c>
      <c r="D80" s="6">
        <f>TITRES_STAT!E83</f>
        <v>617</v>
      </c>
      <c r="E80" s="2">
        <f t="shared" si="4"/>
        <v>74361</v>
      </c>
      <c r="F80" s="6" t="str">
        <f t="shared" si="7"/>
        <v>BULLISH</v>
      </c>
      <c r="G80" s="6" t="str">
        <f t="shared" si="6"/>
        <v>STRONG</v>
      </c>
      <c r="H80" s="6" t="str">
        <f t="shared" si="5"/>
        <v>NEUTRAL</v>
      </c>
    </row>
    <row r="81" spans="1:8" ht="13.5" x14ac:dyDescent="0.25">
      <c r="A81" s="3">
        <f>TITRES_STAT!B84</f>
        <v>42424</v>
      </c>
      <c r="B81" s="6">
        <f>TITRES_STAT!C84</f>
        <v>26</v>
      </c>
      <c r="C81" s="6">
        <f>TITRES_STAT!D84</f>
        <v>24.2148</v>
      </c>
      <c r="D81" s="6">
        <f>TITRES_STAT!E84</f>
        <v>1173</v>
      </c>
      <c r="E81" s="2">
        <f t="shared" si="4"/>
        <v>74361</v>
      </c>
      <c r="F81" s="6" t="str">
        <f t="shared" si="7"/>
        <v>BEARISH</v>
      </c>
      <c r="G81" s="6" t="str">
        <f t="shared" si="6"/>
        <v>NEUTRAL</v>
      </c>
      <c r="H81" s="6" t="str">
        <f t="shared" si="5"/>
        <v>CONFIRMED BEARISH</v>
      </c>
    </row>
    <row r="82" spans="1:8" ht="13.5" x14ac:dyDescent="0.25">
      <c r="A82" s="3">
        <f>TITRES_STAT!B85</f>
        <v>42425</v>
      </c>
      <c r="B82" s="6">
        <f>TITRES_STAT!C85</f>
        <v>26</v>
      </c>
      <c r="C82" s="6">
        <f>TITRES_STAT!D85</f>
        <v>24.2148</v>
      </c>
      <c r="D82" s="6">
        <f>TITRES_STAT!E85</f>
        <v>1174</v>
      </c>
      <c r="E82" s="2">
        <f t="shared" si="4"/>
        <v>74361</v>
      </c>
      <c r="F82" s="6" t="str">
        <f t="shared" si="7"/>
        <v>BEARISH</v>
      </c>
      <c r="G82" s="6" t="str">
        <f t="shared" si="6"/>
        <v>NEUTRAL</v>
      </c>
      <c r="H82" s="6" t="str">
        <f t="shared" si="5"/>
        <v>CONFIRMED BEARISH</v>
      </c>
    </row>
    <row r="83" spans="1:8" ht="13.5" x14ac:dyDescent="0.25">
      <c r="A83" s="3">
        <f>TITRES_STAT!B86</f>
        <v>42426</v>
      </c>
      <c r="B83" s="6">
        <f>TITRES_STAT!C86</f>
        <v>27</v>
      </c>
      <c r="C83" s="6">
        <f>TITRES_STAT!D86</f>
        <v>25.146100000000001</v>
      </c>
      <c r="D83" s="6">
        <f>TITRES_STAT!E86</f>
        <v>5741</v>
      </c>
      <c r="E83" s="2">
        <f t="shared" si="4"/>
        <v>80102</v>
      </c>
      <c r="F83" s="6" t="str">
        <f t="shared" si="7"/>
        <v>BULLISH</v>
      </c>
      <c r="G83" s="6" t="str">
        <f t="shared" si="6"/>
        <v>STRONG</v>
      </c>
      <c r="H83" s="6" t="str">
        <f t="shared" si="5"/>
        <v>CONFIRMED BULLISH</v>
      </c>
    </row>
    <row r="84" spans="1:8" ht="13.5" x14ac:dyDescent="0.25">
      <c r="A84" s="3">
        <f>TITRES_STAT!B87</f>
        <v>42429</v>
      </c>
      <c r="B84" s="6">
        <f>TITRES_STAT!C87</f>
        <v>28.1</v>
      </c>
      <c r="C84" s="6">
        <f>TITRES_STAT!D87</f>
        <v>26.1706</v>
      </c>
      <c r="D84" s="6">
        <f>TITRES_STAT!E87</f>
        <v>5204</v>
      </c>
      <c r="E84" s="2">
        <f t="shared" si="4"/>
        <v>85306</v>
      </c>
      <c r="F84" s="6" t="str">
        <f t="shared" si="7"/>
        <v>BULLISH</v>
      </c>
      <c r="G84" s="6" t="str">
        <f t="shared" si="6"/>
        <v>STRONG</v>
      </c>
      <c r="H84" s="6" t="str">
        <f t="shared" si="5"/>
        <v>CONFIRMED BULLISH</v>
      </c>
    </row>
    <row r="85" spans="1:8" ht="13.5" x14ac:dyDescent="0.25">
      <c r="A85" s="3">
        <f>TITRES_STAT!B88</f>
        <v>42430</v>
      </c>
      <c r="B85" s="6">
        <f>TITRES_STAT!C88</f>
        <v>29.35</v>
      </c>
      <c r="C85" s="6">
        <f>TITRES_STAT!D88</f>
        <v>27.334800000000001</v>
      </c>
      <c r="D85" s="6">
        <f>TITRES_STAT!E88</f>
        <v>11647</v>
      </c>
      <c r="E85" s="2">
        <f t="shared" si="4"/>
        <v>96953</v>
      </c>
      <c r="F85" s="6" t="str">
        <f t="shared" si="7"/>
        <v>BULLISH</v>
      </c>
      <c r="G85" s="6" t="str">
        <f t="shared" si="6"/>
        <v>STRONG</v>
      </c>
      <c r="H85" s="6" t="str">
        <f t="shared" si="5"/>
        <v>CONFIRMED BULLISH</v>
      </c>
    </row>
    <row r="86" spans="1:8" ht="13.5" x14ac:dyDescent="0.25">
      <c r="A86" s="3">
        <f>TITRES_STAT!B89</f>
        <v>42431</v>
      </c>
      <c r="B86" s="6">
        <f>TITRES_STAT!C89</f>
        <v>29.35</v>
      </c>
      <c r="C86" s="6">
        <f>TITRES_STAT!D89</f>
        <v>27.334800000000001</v>
      </c>
      <c r="D86" s="6">
        <f>TITRES_STAT!E89</f>
        <v>4166</v>
      </c>
      <c r="E86" s="2">
        <f t="shared" si="4"/>
        <v>96953</v>
      </c>
      <c r="F86" s="6" t="str">
        <f t="shared" si="7"/>
        <v>BULLISH</v>
      </c>
      <c r="G86" s="6" t="str">
        <f t="shared" si="6"/>
        <v>STRONG</v>
      </c>
      <c r="H86" s="6" t="str">
        <f t="shared" si="5"/>
        <v>CONFIRMED BULLISH</v>
      </c>
    </row>
    <row r="87" spans="1:8" ht="13.5" x14ac:dyDescent="0.25">
      <c r="A87" s="3">
        <f>TITRES_STAT!B90</f>
        <v>42432</v>
      </c>
      <c r="B87" s="6">
        <f>TITRES_STAT!C90</f>
        <v>29.5</v>
      </c>
      <c r="C87" s="6">
        <f>TITRES_STAT!D90</f>
        <v>27.474499999999999</v>
      </c>
      <c r="D87" s="6">
        <f>TITRES_STAT!E90</f>
        <v>1160</v>
      </c>
      <c r="E87" s="2">
        <f t="shared" si="4"/>
        <v>98113</v>
      </c>
      <c r="F87" s="6" t="str">
        <f t="shared" si="7"/>
        <v>BULLISH</v>
      </c>
      <c r="G87" s="6" t="str">
        <f t="shared" si="6"/>
        <v>STRONG</v>
      </c>
      <c r="H87" s="6" t="str">
        <f t="shared" si="5"/>
        <v>CONFIRMED BULLISH</v>
      </c>
    </row>
    <row r="88" spans="1:8" ht="13.5" x14ac:dyDescent="0.25">
      <c r="A88" s="3">
        <f>TITRES_STAT!B91</f>
        <v>42433</v>
      </c>
      <c r="B88" s="6">
        <f>TITRES_STAT!C91</f>
        <v>29.5</v>
      </c>
      <c r="C88" s="6">
        <f>TITRES_STAT!D91</f>
        <v>27.474499999999999</v>
      </c>
      <c r="D88" s="6">
        <f>TITRES_STAT!E91</f>
        <v>1316</v>
      </c>
      <c r="E88" s="2">
        <f t="shared" si="4"/>
        <v>98113</v>
      </c>
      <c r="F88" s="6" t="str">
        <f t="shared" si="7"/>
        <v>BULLISH</v>
      </c>
      <c r="G88" s="6" t="str">
        <f t="shared" si="6"/>
        <v>STRONG</v>
      </c>
      <c r="H88" s="6" t="str">
        <f t="shared" si="5"/>
        <v>CONFIRMED BULLISH</v>
      </c>
    </row>
    <row r="89" spans="1:8" ht="13.5" x14ac:dyDescent="0.25">
      <c r="A89" s="3">
        <f>TITRES_STAT!B92</f>
        <v>42436</v>
      </c>
      <c r="B89" s="6">
        <f>TITRES_STAT!C92</f>
        <v>29.96</v>
      </c>
      <c r="C89" s="6">
        <f>TITRES_STAT!D92</f>
        <v>27.902899999999999</v>
      </c>
      <c r="D89" s="6">
        <f>TITRES_STAT!E92</f>
        <v>220</v>
      </c>
      <c r="E89" s="2">
        <f t="shared" si="4"/>
        <v>98333</v>
      </c>
      <c r="F89" s="6" t="str">
        <f t="shared" si="7"/>
        <v>BULLISH</v>
      </c>
      <c r="G89" s="6" t="str">
        <f t="shared" si="6"/>
        <v>STRONG</v>
      </c>
      <c r="H89" s="6" t="str">
        <f t="shared" si="5"/>
        <v>CONFIRMED BULLISH</v>
      </c>
    </row>
    <row r="90" spans="1:8" ht="13.5" x14ac:dyDescent="0.25">
      <c r="A90" s="3">
        <f>TITRES_STAT!B93</f>
        <v>42437</v>
      </c>
      <c r="B90" s="6">
        <f>TITRES_STAT!C93</f>
        <v>29.07</v>
      </c>
      <c r="C90" s="6">
        <f>TITRES_STAT!D93</f>
        <v>27.074000000000002</v>
      </c>
      <c r="D90" s="6">
        <f>TITRES_STAT!E93</f>
        <v>222</v>
      </c>
      <c r="E90" s="2">
        <f t="shared" si="4"/>
        <v>98111</v>
      </c>
      <c r="F90" s="6" t="str">
        <f t="shared" si="7"/>
        <v>BULLISH</v>
      </c>
      <c r="G90" s="6" t="str">
        <f t="shared" si="6"/>
        <v>NEUTRAL</v>
      </c>
      <c r="H90" s="6" t="str">
        <f t="shared" si="5"/>
        <v>BULLISH DIVERGENCE</v>
      </c>
    </row>
    <row r="91" spans="1:8" ht="13.5" x14ac:dyDescent="0.25">
      <c r="A91" s="3">
        <f>TITRES_STAT!B94</f>
        <v>42438</v>
      </c>
      <c r="B91" s="6">
        <f>TITRES_STAT!C94</f>
        <v>28.32</v>
      </c>
      <c r="C91" s="6">
        <f>TITRES_STAT!D94</f>
        <v>26.375499999999999</v>
      </c>
      <c r="D91" s="6">
        <f>TITRES_STAT!E94</f>
        <v>482</v>
      </c>
      <c r="E91" s="2">
        <f t="shared" si="4"/>
        <v>97629</v>
      </c>
      <c r="F91" s="6" t="str">
        <f t="shared" si="7"/>
        <v>BULLISH</v>
      </c>
      <c r="G91" s="6" t="str">
        <f t="shared" si="6"/>
        <v>NEUTRAL</v>
      </c>
      <c r="H91" s="6" t="str">
        <f t="shared" si="5"/>
        <v>BULLISH DIVERGENCE</v>
      </c>
    </row>
    <row r="92" spans="1:8" ht="13.5" x14ac:dyDescent="0.25">
      <c r="A92" s="3">
        <f>TITRES_STAT!B95</f>
        <v>42439</v>
      </c>
      <c r="B92" s="6">
        <f>TITRES_STAT!C95</f>
        <v>28.99</v>
      </c>
      <c r="C92" s="6">
        <f>TITRES_STAT!D95</f>
        <v>26.999500000000001</v>
      </c>
      <c r="D92" s="6">
        <f>TITRES_STAT!E95</f>
        <v>2838</v>
      </c>
      <c r="E92" s="2">
        <f t="shared" si="4"/>
        <v>100467</v>
      </c>
      <c r="F92" s="6" t="str">
        <f t="shared" si="7"/>
        <v>BULLISH</v>
      </c>
      <c r="G92" s="6" t="str">
        <f t="shared" si="6"/>
        <v>STRONG</v>
      </c>
      <c r="H92" s="6" t="str">
        <f t="shared" si="5"/>
        <v>BULLISH DIVERGENCE</v>
      </c>
    </row>
    <row r="93" spans="1:8" ht="13.5" x14ac:dyDescent="0.25">
      <c r="A93" s="3">
        <f>TITRES_STAT!B96</f>
        <v>42440</v>
      </c>
      <c r="B93" s="6">
        <f>TITRES_STAT!C96</f>
        <v>29</v>
      </c>
      <c r="C93" s="6">
        <f>TITRES_STAT!D96</f>
        <v>27.008800000000001</v>
      </c>
      <c r="D93" s="6">
        <f>TITRES_STAT!E96</f>
        <v>1863</v>
      </c>
      <c r="E93" s="2">
        <f t="shared" si="4"/>
        <v>102330</v>
      </c>
      <c r="F93" s="6" t="str">
        <f t="shared" si="7"/>
        <v>BULLISH</v>
      </c>
      <c r="G93" s="6" t="str">
        <f t="shared" si="6"/>
        <v>STRONG</v>
      </c>
      <c r="H93" s="6" t="str">
        <f t="shared" si="5"/>
        <v>BULLISH DIVERGENCE</v>
      </c>
    </row>
    <row r="94" spans="1:8" ht="13.5" x14ac:dyDescent="0.25">
      <c r="A94" s="3">
        <f>TITRES_STAT!B97</f>
        <v>42443</v>
      </c>
      <c r="B94" s="6">
        <f>TITRES_STAT!C97</f>
        <v>29</v>
      </c>
      <c r="C94" s="6">
        <f>TITRES_STAT!D97</f>
        <v>27.008800000000001</v>
      </c>
      <c r="D94" s="6">
        <f>TITRES_STAT!E97</f>
        <v>5895</v>
      </c>
      <c r="E94" s="2">
        <f t="shared" si="4"/>
        <v>102330</v>
      </c>
      <c r="F94" s="6" t="str">
        <f t="shared" si="7"/>
        <v>BULLISH</v>
      </c>
      <c r="G94" s="6" t="str">
        <f t="shared" si="6"/>
        <v>STRONG</v>
      </c>
      <c r="H94" s="6" t="str">
        <f t="shared" si="5"/>
        <v>BULLISH DIVERGENCE</v>
      </c>
    </row>
    <row r="95" spans="1:8" ht="13.5" x14ac:dyDescent="0.25">
      <c r="A95" s="3">
        <f>TITRES_STAT!B98</f>
        <v>42444</v>
      </c>
      <c r="B95" s="6">
        <f>TITRES_STAT!C98</f>
        <v>28.41</v>
      </c>
      <c r="C95" s="6">
        <f>TITRES_STAT!D98</f>
        <v>26.459299999999999</v>
      </c>
      <c r="D95" s="6">
        <f>TITRES_STAT!E98</f>
        <v>665</v>
      </c>
      <c r="E95" s="2">
        <f t="shared" si="4"/>
        <v>101665</v>
      </c>
      <c r="F95" s="6" t="str">
        <f t="shared" si="7"/>
        <v>BULLISH</v>
      </c>
      <c r="G95" s="6" t="str">
        <f t="shared" si="6"/>
        <v>STRONG</v>
      </c>
      <c r="H95" s="6" t="str">
        <f t="shared" si="5"/>
        <v>BULLISH DIVERGENCE</v>
      </c>
    </row>
    <row r="96" spans="1:8" ht="13.5" x14ac:dyDescent="0.25">
      <c r="A96" s="3">
        <f>TITRES_STAT!B99</f>
        <v>42445</v>
      </c>
      <c r="B96" s="6">
        <f>TITRES_STAT!C99</f>
        <v>28.98</v>
      </c>
      <c r="C96" s="6">
        <f>TITRES_STAT!D99</f>
        <v>26.990200000000002</v>
      </c>
      <c r="D96" s="6">
        <f>TITRES_STAT!E99</f>
        <v>550</v>
      </c>
      <c r="E96" s="2">
        <f t="shared" si="4"/>
        <v>102215</v>
      </c>
      <c r="F96" s="6" t="str">
        <f t="shared" si="7"/>
        <v>BULLISH</v>
      </c>
      <c r="G96" s="6" t="str">
        <f t="shared" si="6"/>
        <v>STRONG</v>
      </c>
      <c r="H96" s="6" t="str">
        <f t="shared" si="5"/>
        <v>CONFIRMED BULLISH</v>
      </c>
    </row>
    <row r="97" spans="1:8" ht="13.5" x14ac:dyDescent="0.25">
      <c r="A97" s="3">
        <f>TITRES_STAT!B100</f>
        <v>42446</v>
      </c>
      <c r="B97" s="6">
        <f>TITRES_STAT!C100</f>
        <v>28.55</v>
      </c>
      <c r="C97" s="6">
        <f>TITRES_STAT!D100</f>
        <v>26.589700000000001</v>
      </c>
      <c r="D97" s="6">
        <f>TITRES_STAT!E100</f>
        <v>250</v>
      </c>
      <c r="E97" s="2">
        <f t="shared" si="4"/>
        <v>101965</v>
      </c>
      <c r="F97" s="6" t="str">
        <f t="shared" si="7"/>
        <v>BULLISH</v>
      </c>
      <c r="G97" s="6" t="str">
        <f t="shared" si="6"/>
        <v>NEUTRAL</v>
      </c>
      <c r="H97" s="6" t="str">
        <f t="shared" si="5"/>
        <v>BULLISH DIVERGENCE</v>
      </c>
    </row>
    <row r="98" spans="1:8" ht="13.5" x14ac:dyDescent="0.25">
      <c r="A98" s="3">
        <f>TITRES_STAT!B101</f>
        <v>42447</v>
      </c>
      <c r="B98" s="6">
        <f>TITRES_STAT!C101</f>
        <v>28.55</v>
      </c>
      <c r="C98" s="6">
        <f>TITRES_STAT!D101</f>
        <v>26.589700000000001</v>
      </c>
      <c r="D98" s="6">
        <f>TITRES_STAT!E101</f>
        <v>310</v>
      </c>
      <c r="E98" s="2">
        <f t="shared" si="4"/>
        <v>101965</v>
      </c>
      <c r="F98" s="6" t="str">
        <f t="shared" si="7"/>
        <v>BEARISH</v>
      </c>
      <c r="G98" s="6" t="str">
        <f t="shared" si="6"/>
        <v>NEUTRAL</v>
      </c>
      <c r="H98" s="6" t="str">
        <f t="shared" si="5"/>
        <v>CONFIRMED BEARISH</v>
      </c>
    </row>
    <row r="99" spans="1:8" ht="13.5" x14ac:dyDescent="0.25">
      <c r="A99" s="3">
        <f>TITRES_STAT!B102</f>
        <v>42450</v>
      </c>
      <c r="B99" s="6">
        <f>TITRES_STAT!C102</f>
        <v>28.55</v>
      </c>
      <c r="C99" s="6">
        <f>TITRES_STAT!D102</f>
        <v>26.589700000000001</v>
      </c>
      <c r="D99" s="6">
        <f>TITRES_STAT!E102</f>
        <v>0</v>
      </c>
      <c r="E99" s="2">
        <f t="shared" si="4"/>
        <v>101965</v>
      </c>
      <c r="F99" s="6" t="str">
        <f t="shared" si="7"/>
        <v>BEARISH</v>
      </c>
      <c r="G99" s="6" t="str">
        <f t="shared" si="6"/>
        <v>NEUTRAL</v>
      </c>
      <c r="H99" s="6" t="str">
        <f t="shared" si="5"/>
        <v>CONFIRMED BEARISH</v>
      </c>
    </row>
    <row r="100" spans="1:8" ht="13.5" x14ac:dyDescent="0.25">
      <c r="A100" s="3">
        <f>TITRES_STAT!B103</f>
        <v>42451</v>
      </c>
      <c r="B100" s="6">
        <f>TITRES_STAT!C103</f>
        <v>28.5</v>
      </c>
      <c r="C100" s="6">
        <f>TITRES_STAT!D103</f>
        <v>26.543099999999999</v>
      </c>
      <c r="D100" s="6">
        <f>TITRES_STAT!E103</f>
        <v>695</v>
      </c>
      <c r="E100" s="2">
        <f t="shared" si="4"/>
        <v>101270</v>
      </c>
      <c r="F100" s="6" t="str">
        <f t="shared" si="7"/>
        <v>BEARISH</v>
      </c>
      <c r="G100" s="6" t="str">
        <f t="shared" si="6"/>
        <v>NEUTRAL</v>
      </c>
      <c r="H100" s="6" t="str">
        <f t="shared" si="5"/>
        <v>BEARISH DIVERGENCE</v>
      </c>
    </row>
    <row r="101" spans="1:8" ht="13.5" x14ac:dyDescent="0.25">
      <c r="A101" s="3">
        <f>TITRES_STAT!B104</f>
        <v>42452</v>
      </c>
      <c r="B101" s="6">
        <f>TITRES_STAT!C104</f>
        <v>28.5</v>
      </c>
      <c r="C101" s="6">
        <f>TITRES_STAT!D104</f>
        <v>26.543099999999999</v>
      </c>
      <c r="D101" s="6">
        <f>TITRES_STAT!E104</f>
        <v>2195</v>
      </c>
      <c r="E101" s="2">
        <f t="shared" si="4"/>
        <v>101270</v>
      </c>
      <c r="F101" s="6" t="str">
        <f t="shared" si="7"/>
        <v>BEARISH</v>
      </c>
      <c r="G101" s="6" t="str">
        <f t="shared" si="6"/>
        <v>NEUTRAL</v>
      </c>
      <c r="H101" s="6" t="str">
        <f t="shared" si="5"/>
        <v>CONFIRMED BEARISH</v>
      </c>
    </row>
    <row r="102" spans="1:8" ht="13.5" x14ac:dyDescent="0.25">
      <c r="A102" s="3">
        <f>TITRES_STAT!B105</f>
        <v>42453</v>
      </c>
      <c r="B102" s="6">
        <f>TITRES_STAT!C105</f>
        <v>28.82</v>
      </c>
      <c r="C102" s="6">
        <f>TITRES_STAT!D105</f>
        <v>26.841200000000001</v>
      </c>
      <c r="D102" s="6">
        <f>TITRES_STAT!E105</f>
        <v>441</v>
      </c>
      <c r="E102" s="2">
        <f t="shared" si="4"/>
        <v>101711</v>
      </c>
      <c r="F102" s="6" t="str">
        <f t="shared" si="7"/>
        <v>BEARISH</v>
      </c>
      <c r="G102" s="6" t="str">
        <f t="shared" si="6"/>
        <v>NEUTRAL</v>
      </c>
      <c r="H102" s="6" t="str">
        <f t="shared" si="5"/>
        <v>BEARISH DIVERGENCE</v>
      </c>
    </row>
    <row r="103" spans="1:8" ht="13.5" x14ac:dyDescent="0.25">
      <c r="A103" s="3">
        <f>TITRES_STAT!B106</f>
        <v>42454</v>
      </c>
      <c r="B103" s="6">
        <f>TITRES_STAT!C106</f>
        <v>29</v>
      </c>
      <c r="C103" s="6">
        <f>TITRES_STAT!D106</f>
        <v>27.008800000000001</v>
      </c>
      <c r="D103" s="6">
        <f>TITRES_STAT!E106</f>
        <v>75</v>
      </c>
      <c r="E103" s="2">
        <f t="shared" si="4"/>
        <v>101786</v>
      </c>
      <c r="F103" s="6" t="str">
        <f t="shared" si="7"/>
        <v>BEARISH</v>
      </c>
      <c r="G103" s="6" t="str">
        <f t="shared" si="6"/>
        <v>NEUTRAL</v>
      </c>
      <c r="H103" s="6" t="str">
        <f t="shared" si="5"/>
        <v>BEARISH DIVERGENCE</v>
      </c>
    </row>
    <row r="104" spans="1:8" ht="13.5" x14ac:dyDescent="0.25">
      <c r="A104" s="3">
        <f>TITRES_STAT!B107</f>
        <v>42457</v>
      </c>
      <c r="B104" s="6">
        <f>TITRES_STAT!C107</f>
        <v>29</v>
      </c>
      <c r="C104" s="6">
        <f>TITRES_STAT!D107</f>
        <v>27.008800000000001</v>
      </c>
      <c r="D104" s="6">
        <f>TITRES_STAT!E107</f>
        <v>0</v>
      </c>
      <c r="E104" s="2">
        <f t="shared" si="4"/>
        <v>101786</v>
      </c>
      <c r="F104" s="6" t="str">
        <f t="shared" si="7"/>
        <v>BEARISH</v>
      </c>
      <c r="G104" s="6" t="str">
        <f t="shared" si="6"/>
        <v>NEUTRAL</v>
      </c>
      <c r="H104" s="6" t="str">
        <f t="shared" si="5"/>
        <v>BEARISH DIVERGENCE</v>
      </c>
    </row>
    <row r="105" spans="1:8" ht="13.5" x14ac:dyDescent="0.25">
      <c r="A105" s="3">
        <f>TITRES_STAT!B108</f>
        <v>42458</v>
      </c>
      <c r="B105" s="6">
        <f>TITRES_STAT!C108</f>
        <v>28.7</v>
      </c>
      <c r="C105" s="6">
        <f>TITRES_STAT!D108</f>
        <v>26.729399999999998</v>
      </c>
      <c r="D105" s="6">
        <f>TITRES_STAT!E108</f>
        <v>30</v>
      </c>
      <c r="E105" s="2">
        <f t="shared" si="4"/>
        <v>101756</v>
      </c>
      <c r="F105" s="6" t="str">
        <f t="shared" si="7"/>
        <v>BULLISH</v>
      </c>
      <c r="G105" s="6" t="str">
        <f t="shared" si="6"/>
        <v>NEUTRAL</v>
      </c>
      <c r="H105" s="6" t="str">
        <f t="shared" si="5"/>
        <v>CONFIRMED BULLISH</v>
      </c>
    </row>
    <row r="106" spans="1:8" ht="13.5" x14ac:dyDescent="0.25">
      <c r="A106" s="3">
        <f>TITRES_STAT!B109</f>
        <v>42459</v>
      </c>
      <c r="B106" s="6">
        <f>TITRES_STAT!C109</f>
        <v>28.69</v>
      </c>
      <c r="C106" s="6">
        <f>TITRES_STAT!D109</f>
        <v>26.720099999999999</v>
      </c>
      <c r="D106" s="6">
        <f>TITRES_STAT!E109</f>
        <v>405</v>
      </c>
      <c r="E106" s="2">
        <f t="shared" si="4"/>
        <v>101351</v>
      </c>
      <c r="F106" s="6" t="str">
        <f t="shared" si="7"/>
        <v>BULLISH</v>
      </c>
      <c r="G106" s="6" t="str">
        <f t="shared" si="6"/>
        <v>NEUTRAL</v>
      </c>
      <c r="H106" s="6" t="str">
        <f t="shared" si="5"/>
        <v>CONFIRMED BULLISH</v>
      </c>
    </row>
    <row r="107" spans="1:8" ht="13.5" x14ac:dyDescent="0.25">
      <c r="A107" s="3">
        <f>TITRES_STAT!B110</f>
        <v>42460</v>
      </c>
      <c r="B107" s="6">
        <f>TITRES_STAT!C110</f>
        <v>28.33</v>
      </c>
      <c r="C107" s="6">
        <f>TITRES_STAT!D110</f>
        <v>26.384799999999998</v>
      </c>
      <c r="D107" s="6">
        <f>TITRES_STAT!E110</f>
        <v>285</v>
      </c>
      <c r="E107" s="2">
        <f t="shared" si="4"/>
        <v>101066</v>
      </c>
      <c r="F107" s="6" t="str">
        <f t="shared" si="7"/>
        <v>BEARISH</v>
      </c>
      <c r="G107" s="6" t="str">
        <f t="shared" si="6"/>
        <v>NEUTRAL</v>
      </c>
      <c r="H107" s="6" t="str">
        <f t="shared" si="5"/>
        <v>CONFIRMED BEARISH</v>
      </c>
    </row>
    <row r="108" spans="1:8" ht="13.5" x14ac:dyDescent="0.25">
      <c r="A108" s="3">
        <f>TITRES_STAT!B111</f>
        <v>42461</v>
      </c>
      <c r="B108" s="6">
        <f>TITRES_STAT!C111</f>
        <v>28.33</v>
      </c>
      <c r="C108" s="6">
        <f>TITRES_STAT!D111</f>
        <v>26.384799999999998</v>
      </c>
      <c r="D108" s="6">
        <f>TITRES_STAT!E111</f>
        <v>0</v>
      </c>
      <c r="E108" s="2">
        <f t="shared" si="4"/>
        <v>101066</v>
      </c>
      <c r="F108" s="6" t="str">
        <f t="shared" si="7"/>
        <v>BEARISH</v>
      </c>
      <c r="G108" s="6" t="str">
        <f t="shared" si="6"/>
        <v>NEUTRAL</v>
      </c>
      <c r="H108" s="6" t="str">
        <f t="shared" si="5"/>
        <v>CONFIRMED BEARISH</v>
      </c>
    </row>
    <row r="109" spans="1:8" ht="13.5" x14ac:dyDescent="0.25">
      <c r="A109" s="3">
        <f>TITRES_STAT!B112</f>
        <v>42464</v>
      </c>
      <c r="B109" s="6">
        <f>TITRES_STAT!C112</f>
        <v>27.49</v>
      </c>
      <c r="C109" s="6">
        <f>TITRES_STAT!D112</f>
        <v>25.602499999999999</v>
      </c>
      <c r="D109" s="6">
        <f>TITRES_STAT!E112</f>
        <v>200</v>
      </c>
      <c r="E109" s="2">
        <f t="shared" si="4"/>
        <v>100866</v>
      </c>
      <c r="F109" s="6" t="str">
        <f t="shared" si="7"/>
        <v>BEARISH</v>
      </c>
      <c r="G109" s="6" t="str">
        <f t="shared" si="6"/>
        <v>NEUTRAL</v>
      </c>
      <c r="H109" s="6" t="str">
        <f t="shared" si="5"/>
        <v>CONFIRMED BEARISH</v>
      </c>
    </row>
    <row r="110" spans="1:8" ht="13.5" x14ac:dyDescent="0.25">
      <c r="A110" s="3">
        <f>TITRES_STAT!B113</f>
        <v>42465</v>
      </c>
      <c r="B110" s="6">
        <f>TITRES_STAT!C113</f>
        <v>28.33</v>
      </c>
      <c r="C110" s="6">
        <f>TITRES_STAT!D113</f>
        <v>26.384799999999998</v>
      </c>
      <c r="D110" s="6">
        <f>TITRES_STAT!E113</f>
        <v>236</v>
      </c>
      <c r="E110" s="2">
        <f t="shared" si="4"/>
        <v>101102</v>
      </c>
      <c r="F110" s="6" t="str">
        <f t="shared" si="7"/>
        <v>BEARISH</v>
      </c>
      <c r="G110" s="6" t="str">
        <f t="shared" si="6"/>
        <v>NEUTRAL</v>
      </c>
      <c r="H110" s="6" t="str">
        <f t="shared" si="5"/>
        <v>CONFIRMED BEARISH</v>
      </c>
    </row>
    <row r="111" spans="1:8" ht="13.5" x14ac:dyDescent="0.25">
      <c r="A111" s="3">
        <f>TITRES_STAT!B114</f>
        <v>42466</v>
      </c>
      <c r="B111" s="6">
        <f>TITRES_STAT!C114</f>
        <v>27.83</v>
      </c>
      <c r="C111" s="6">
        <f>TITRES_STAT!D114</f>
        <v>25.9191</v>
      </c>
      <c r="D111" s="6">
        <f>TITRES_STAT!E114</f>
        <v>510</v>
      </c>
      <c r="E111" s="2">
        <f t="shared" si="4"/>
        <v>100592</v>
      </c>
      <c r="F111" s="6" t="str">
        <f t="shared" si="7"/>
        <v>BEARISH</v>
      </c>
      <c r="G111" s="6" t="str">
        <f t="shared" si="6"/>
        <v>NEUTRAL</v>
      </c>
      <c r="H111" s="6" t="str">
        <f t="shared" si="5"/>
        <v>CONFIRMED BEARISH</v>
      </c>
    </row>
    <row r="112" spans="1:8" ht="13.5" x14ac:dyDescent="0.25">
      <c r="A112" s="3">
        <f>TITRES_STAT!B115</f>
        <v>42467</v>
      </c>
      <c r="B112" s="6">
        <f>TITRES_STAT!C115</f>
        <v>28</v>
      </c>
      <c r="C112" s="6">
        <f>TITRES_STAT!D115</f>
        <v>26.077500000000001</v>
      </c>
      <c r="D112" s="6">
        <f>TITRES_STAT!E115</f>
        <v>90</v>
      </c>
      <c r="E112" s="2">
        <f t="shared" si="4"/>
        <v>100682</v>
      </c>
      <c r="F112" s="6" t="str">
        <f t="shared" si="7"/>
        <v>BEARISH</v>
      </c>
      <c r="G112" s="6" t="str">
        <f t="shared" si="6"/>
        <v>NEUTRAL</v>
      </c>
      <c r="H112" s="6" t="str">
        <f t="shared" si="5"/>
        <v>CONFIRMED BEARISH</v>
      </c>
    </row>
    <row r="113" spans="1:8" ht="13.5" x14ac:dyDescent="0.25">
      <c r="A113" s="3">
        <f>TITRES_STAT!B116</f>
        <v>42468</v>
      </c>
      <c r="B113" s="6">
        <f>TITRES_STAT!C116</f>
        <v>28.01</v>
      </c>
      <c r="C113" s="6">
        <f>TITRES_STAT!D116</f>
        <v>26.0868</v>
      </c>
      <c r="D113" s="6">
        <f>TITRES_STAT!E116</f>
        <v>180</v>
      </c>
      <c r="E113" s="2">
        <f t="shared" si="4"/>
        <v>100862</v>
      </c>
      <c r="F113" s="6" t="str">
        <f t="shared" si="7"/>
        <v>BEARISH</v>
      </c>
      <c r="G113" s="6" t="str">
        <f t="shared" si="6"/>
        <v>NEUTRAL</v>
      </c>
      <c r="H113" s="6" t="str">
        <f t="shared" si="5"/>
        <v>CONFIRMED BEARISH</v>
      </c>
    </row>
    <row r="114" spans="1:8" ht="13.5" x14ac:dyDescent="0.25">
      <c r="A114" s="3">
        <f>TITRES_STAT!B117</f>
        <v>42471</v>
      </c>
      <c r="B114" s="6">
        <f>TITRES_STAT!C117</f>
        <v>28.01</v>
      </c>
      <c r="C114" s="6">
        <f>TITRES_STAT!D117</f>
        <v>26.0868</v>
      </c>
      <c r="D114" s="6">
        <f>TITRES_STAT!E117</f>
        <v>2420</v>
      </c>
      <c r="E114" s="2">
        <f t="shared" si="4"/>
        <v>100862</v>
      </c>
      <c r="F114" s="6" t="str">
        <f t="shared" si="7"/>
        <v>BEARISH</v>
      </c>
      <c r="G114" s="6" t="str">
        <f t="shared" si="6"/>
        <v>NEUTRAL</v>
      </c>
      <c r="H114" s="6" t="str">
        <f t="shared" si="5"/>
        <v>BEARISH DIVERGENCE</v>
      </c>
    </row>
    <row r="115" spans="1:8" ht="13.5" x14ac:dyDescent="0.25">
      <c r="A115" s="3">
        <f>TITRES_STAT!B118</f>
        <v>42472</v>
      </c>
      <c r="B115" s="6">
        <f>TITRES_STAT!C118</f>
        <v>28.7</v>
      </c>
      <c r="C115" s="6">
        <f>TITRES_STAT!D118</f>
        <v>26.729399999999998</v>
      </c>
      <c r="D115" s="6">
        <f>TITRES_STAT!E118</f>
        <v>10</v>
      </c>
      <c r="E115" s="2">
        <f t="shared" si="4"/>
        <v>100872</v>
      </c>
      <c r="F115" s="6" t="str">
        <f t="shared" si="7"/>
        <v>BEARISH</v>
      </c>
      <c r="G115" s="6" t="str">
        <f t="shared" si="6"/>
        <v>NEUTRAL</v>
      </c>
      <c r="H115" s="6" t="str">
        <f t="shared" si="5"/>
        <v>BEARISH DIVERGENCE</v>
      </c>
    </row>
    <row r="116" spans="1:8" ht="13.5" x14ac:dyDescent="0.25">
      <c r="A116" s="3">
        <f>TITRES_STAT!B119</f>
        <v>42473</v>
      </c>
      <c r="B116" s="6">
        <f>TITRES_STAT!C119</f>
        <v>28.21</v>
      </c>
      <c r="C116" s="6">
        <f>TITRES_STAT!D119</f>
        <v>26.273099999999999</v>
      </c>
      <c r="D116" s="6">
        <f>TITRES_STAT!E119</f>
        <v>725</v>
      </c>
      <c r="E116" s="2">
        <f t="shared" si="4"/>
        <v>100147</v>
      </c>
      <c r="F116" s="6" t="str">
        <f t="shared" si="7"/>
        <v>BEARISH</v>
      </c>
      <c r="G116" s="6" t="str">
        <f t="shared" si="6"/>
        <v>NEUTRAL</v>
      </c>
      <c r="H116" s="6" t="str">
        <f t="shared" si="5"/>
        <v>BEARISH DIVERGENCE</v>
      </c>
    </row>
    <row r="117" spans="1:8" ht="13.5" x14ac:dyDescent="0.25">
      <c r="A117" s="3">
        <f>TITRES_STAT!B120</f>
        <v>42474</v>
      </c>
      <c r="B117" s="6">
        <f>TITRES_STAT!C120</f>
        <v>28.5</v>
      </c>
      <c r="C117" s="6">
        <f>TITRES_STAT!D120</f>
        <v>26.543099999999999</v>
      </c>
      <c r="D117" s="6">
        <f>TITRES_STAT!E120</f>
        <v>10</v>
      </c>
      <c r="E117" s="2">
        <f t="shared" si="4"/>
        <v>100157</v>
      </c>
      <c r="F117" s="6" t="str">
        <f t="shared" si="7"/>
        <v>BEARISH</v>
      </c>
      <c r="G117" s="6" t="str">
        <f t="shared" si="6"/>
        <v>NEUTRAL</v>
      </c>
      <c r="H117" s="6" t="str">
        <f t="shared" si="5"/>
        <v>BEARISH DIVERGENCE</v>
      </c>
    </row>
    <row r="118" spans="1:8" ht="13.5" x14ac:dyDescent="0.25">
      <c r="A118" s="3">
        <f>TITRES_STAT!B121</f>
        <v>42475</v>
      </c>
      <c r="B118" s="6">
        <f>TITRES_STAT!C121</f>
        <v>28</v>
      </c>
      <c r="C118" s="6">
        <f>TITRES_STAT!D121</f>
        <v>26.077500000000001</v>
      </c>
      <c r="D118" s="6">
        <f>TITRES_STAT!E121</f>
        <v>200</v>
      </c>
      <c r="E118" s="2">
        <f t="shared" si="4"/>
        <v>99957</v>
      </c>
      <c r="F118" s="6" t="str">
        <f t="shared" si="7"/>
        <v>BEARISH</v>
      </c>
      <c r="G118" s="6" t="str">
        <f t="shared" si="6"/>
        <v>NEUTRAL</v>
      </c>
      <c r="H118" s="6" t="str">
        <f t="shared" si="5"/>
        <v>CONFIRMED BEARISH</v>
      </c>
    </row>
    <row r="119" spans="1:8" ht="13.5" x14ac:dyDescent="0.25">
      <c r="A119" s="3">
        <f>TITRES_STAT!B122</f>
        <v>42478</v>
      </c>
      <c r="B119" s="6">
        <f>TITRES_STAT!C122</f>
        <v>27.5</v>
      </c>
      <c r="C119" s="6">
        <f>TITRES_STAT!D122</f>
        <v>25.611799999999999</v>
      </c>
      <c r="D119" s="6">
        <f>TITRES_STAT!E122</f>
        <v>125</v>
      </c>
      <c r="E119" s="2">
        <f t="shared" si="4"/>
        <v>99832</v>
      </c>
      <c r="F119" s="6" t="str">
        <f t="shared" si="7"/>
        <v>BEARISH</v>
      </c>
      <c r="G119" s="6" t="str">
        <f t="shared" si="6"/>
        <v>NEUTRAL</v>
      </c>
      <c r="H119" s="6" t="str">
        <f t="shared" si="5"/>
        <v>CONFIRMED BEARISH</v>
      </c>
    </row>
    <row r="120" spans="1:8" ht="13.5" x14ac:dyDescent="0.25">
      <c r="A120" s="3">
        <f>TITRES_STAT!B123</f>
        <v>42479</v>
      </c>
      <c r="B120" s="6">
        <f>TITRES_STAT!C123</f>
        <v>28.29</v>
      </c>
      <c r="C120" s="6">
        <f>TITRES_STAT!D123</f>
        <v>26.3476</v>
      </c>
      <c r="D120" s="6">
        <f>TITRES_STAT!E123</f>
        <v>50</v>
      </c>
      <c r="E120" s="2">
        <f t="shared" si="4"/>
        <v>99882</v>
      </c>
      <c r="F120" s="6" t="str">
        <f t="shared" si="7"/>
        <v>BEARISH</v>
      </c>
      <c r="G120" s="6" t="str">
        <f t="shared" si="6"/>
        <v>NEUTRAL</v>
      </c>
      <c r="H120" s="6" t="str">
        <f t="shared" si="5"/>
        <v>CONFIRMED BEARISH</v>
      </c>
    </row>
    <row r="121" spans="1:8" ht="13.5" x14ac:dyDescent="0.25">
      <c r="A121" s="3">
        <f>TITRES_STAT!B124</f>
        <v>42480</v>
      </c>
      <c r="B121" s="6">
        <f>TITRES_STAT!C124</f>
        <v>27.2</v>
      </c>
      <c r="C121" s="6">
        <f>TITRES_STAT!D124</f>
        <v>25.3324</v>
      </c>
      <c r="D121" s="6">
        <f>TITRES_STAT!E124</f>
        <v>420</v>
      </c>
      <c r="E121" s="2">
        <f t="shared" si="4"/>
        <v>99462</v>
      </c>
      <c r="F121" s="6" t="str">
        <f t="shared" si="7"/>
        <v>BEARISH</v>
      </c>
      <c r="G121" s="6" t="str">
        <f t="shared" si="6"/>
        <v>NEUTRAL</v>
      </c>
      <c r="H121" s="6" t="str">
        <f t="shared" si="5"/>
        <v>CONFIRMED BEARISH</v>
      </c>
    </row>
    <row r="122" spans="1:8" ht="13.5" x14ac:dyDescent="0.25">
      <c r="A122" s="3">
        <f>TITRES_STAT!B125</f>
        <v>42481</v>
      </c>
      <c r="B122" s="6">
        <f>TITRES_STAT!C125</f>
        <v>28.01</v>
      </c>
      <c r="C122" s="6">
        <f>TITRES_STAT!D125</f>
        <v>26.0868</v>
      </c>
      <c r="D122" s="6">
        <f>TITRES_STAT!E125</f>
        <v>56</v>
      </c>
      <c r="E122" s="2">
        <f t="shared" si="4"/>
        <v>99518</v>
      </c>
      <c r="F122" s="6" t="str">
        <f t="shared" si="7"/>
        <v>BEARISH</v>
      </c>
      <c r="G122" s="6" t="str">
        <f t="shared" si="6"/>
        <v>NEUTRAL</v>
      </c>
      <c r="H122" s="6" t="str">
        <f t="shared" si="5"/>
        <v>CONFIRMED BEARISH</v>
      </c>
    </row>
    <row r="123" spans="1:8" ht="13.5" x14ac:dyDescent="0.25">
      <c r="A123" s="3">
        <f>TITRES_STAT!B126</f>
        <v>42482</v>
      </c>
      <c r="B123" s="6">
        <f>TITRES_STAT!C126</f>
        <v>28.01</v>
      </c>
      <c r="C123" s="6">
        <f>TITRES_STAT!D126</f>
        <v>26.0868</v>
      </c>
      <c r="D123" s="6">
        <f>TITRES_STAT!E126</f>
        <v>0</v>
      </c>
      <c r="E123" s="2">
        <f t="shared" si="4"/>
        <v>99518</v>
      </c>
      <c r="F123" s="6" t="str">
        <f t="shared" si="7"/>
        <v>BEARISH</v>
      </c>
      <c r="G123" s="6" t="str">
        <f t="shared" si="6"/>
        <v>NEUTRAL</v>
      </c>
      <c r="H123" s="6" t="str">
        <f t="shared" si="5"/>
        <v>BEARISH DIVERGENCE</v>
      </c>
    </row>
    <row r="124" spans="1:8" ht="13.5" x14ac:dyDescent="0.25">
      <c r="A124" s="3">
        <f>TITRES_STAT!B127</f>
        <v>42485</v>
      </c>
      <c r="B124" s="6">
        <f>TITRES_STAT!C127</f>
        <v>27.25</v>
      </c>
      <c r="C124" s="6">
        <f>TITRES_STAT!D127</f>
        <v>25.379000000000001</v>
      </c>
      <c r="D124" s="6">
        <f>TITRES_STAT!E127</f>
        <v>350</v>
      </c>
      <c r="E124" s="2">
        <f t="shared" si="4"/>
        <v>99168</v>
      </c>
      <c r="F124" s="6" t="str">
        <f t="shared" si="7"/>
        <v>BEARISH</v>
      </c>
      <c r="G124" s="6" t="str">
        <f t="shared" si="6"/>
        <v>NEUTRAL</v>
      </c>
      <c r="H124" s="6" t="str">
        <f t="shared" si="5"/>
        <v>CONFIRMED BEARISH</v>
      </c>
    </row>
    <row r="125" spans="1:8" ht="13.5" x14ac:dyDescent="0.25">
      <c r="A125" s="3">
        <f>TITRES_STAT!B128</f>
        <v>42486</v>
      </c>
      <c r="B125" s="6">
        <f>TITRES_STAT!C128</f>
        <v>27.25</v>
      </c>
      <c r="C125" s="6">
        <f>TITRES_STAT!D128</f>
        <v>25.379000000000001</v>
      </c>
      <c r="D125" s="6">
        <f>TITRES_STAT!E128</f>
        <v>0</v>
      </c>
      <c r="E125" s="2">
        <f t="shared" si="4"/>
        <v>99168</v>
      </c>
      <c r="F125" s="6" t="str">
        <f t="shared" si="7"/>
        <v>BEARISH</v>
      </c>
      <c r="G125" s="6" t="str">
        <f t="shared" si="6"/>
        <v>NEUTRAL</v>
      </c>
      <c r="H125" s="6" t="str">
        <f t="shared" si="5"/>
        <v>CONFIRMED BEARISH</v>
      </c>
    </row>
    <row r="126" spans="1:8" ht="13.5" x14ac:dyDescent="0.25">
      <c r="A126" s="3">
        <f>TITRES_STAT!B129</f>
        <v>42487</v>
      </c>
      <c r="B126" s="6">
        <f>TITRES_STAT!C129</f>
        <v>27.25</v>
      </c>
      <c r="C126" s="6">
        <f>TITRES_STAT!D129</f>
        <v>25.379000000000001</v>
      </c>
      <c r="D126" s="6">
        <f>TITRES_STAT!E129</f>
        <v>0</v>
      </c>
      <c r="E126" s="2">
        <f t="shared" si="4"/>
        <v>99168</v>
      </c>
      <c r="F126" s="6" t="str">
        <f t="shared" si="7"/>
        <v>BEARISH</v>
      </c>
      <c r="G126" s="6" t="str">
        <f t="shared" si="6"/>
        <v>NEUTRAL</v>
      </c>
      <c r="H126" s="6" t="str">
        <f t="shared" si="5"/>
        <v>BEARISH DIVERGENCE</v>
      </c>
    </row>
    <row r="127" spans="1:8" ht="13.5" x14ac:dyDescent="0.25">
      <c r="A127" s="3">
        <f>TITRES_STAT!B130</f>
        <v>42488</v>
      </c>
      <c r="B127" s="6">
        <f>TITRES_STAT!C130</f>
        <v>27.8</v>
      </c>
      <c r="C127" s="6">
        <f>TITRES_STAT!D130</f>
        <v>25.891200000000001</v>
      </c>
      <c r="D127" s="6">
        <f>TITRES_STAT!E130</f>
        <v>817</v>
      </c>
      <c r="E127" s="2">
        <f t="shared" si="4"/>
        <v>99985</v>
      </c>
      <c r="F127" s="6" t="str">
        <f t="shared" si="7"/>
        <v>BULLISH</v>
      </c>
      <c r="G127" s="6" t="str">
        <f t="shared" si="6"/>
        <v>NEUTRAL</v>
      </c>
      <c r="H127" s="6" t="str">
        <f t="shared" si="5"/>
        <v>BULLISH DIVERGENCE</v>
      </c>
    </row>
    <row r="128" spans="1:8" ht="13.5" x14ac:dyDescent="0.25">
      <c r="A128" s="3">
        <f>TITRES_STAT!B131</f>
        <v>42489</v>
      </c>
      <c r="B128" s="6">
        <f>TITRES_STAT!C131</f>
        <v>27.8</v>
      </c>
      <c r="C128" s="6">
        <f>TITRES_STAT!D131</f>
        <v>25.891200000000001</v>
      </c>
      <c r="D128" s="6">
        <f>TITRES_STAT!E131</f>
        <v>0</v>
      </c>
      <c r="E128" s="2">
        <f t="shared" si="4"/>
        <v>99985</v>
      </c>
      <c r="F128" s="6" t="str">
        <f t="shared" si="7"/>
        <v>BULLISH</v>
      </c>
      <c r="G128" s="6" t="str">
        <f t="shared" si="6"/>
        <v>NEUTRAL</v>
      </c>
      <c r="H128" s="6" t="str">
        <f t="shared" si="5"/>
        <v>BULLISH DIVERGENCE</v>
      </c>
    </row>
    <row r="129" spans="1:8" ht="13.5" x14ac:dyDescent="0.25">
      <c r="A129" s="3">
        <f>TITRES_STAT!B132</f>
        <v>42492</v>
      </c>
      <c r="B129" s="6">
        <f>TITRES_STAT!C132</f>
        <v>27.63</v>
      </c>
      <c r="C129" s="6">
        <f>TITRES_STAT!D132</f>
        <v>25.732900000000001</v>
      </c>
      <c r="D129" s="6">
        <f>TITRES_STAT!E132</f>
        <v>64</v>
      </c>
      <c r="E129" s="2">
        <f t="shared" si="4"/>
        <v>99921</v>
      </c>
      <c r="F129" s="6" t="str">
        <f t="shared" si="7"/>
        <v>BULLISH</v>
      </c>
      <c r="G129" s="6" t="str">
        <f t="shared" si="6"/>
        <v>NEUTRAL</v>
      </c>
      <c r="H129" s="6" t="str">
        <f t="shared" si="5"/>
        <v>CONFIRMED BULLISH</v>
      </c>
    </row>
    <row r="130" spans="1:8" ht="13.5" x14ac:dyDescent="0.25">
      <c r="A130" s="3">
        <f>TITRES_STAT!B133</f>
        <v>42493</v>
      </c>
      <c r="B130" s="6">
        <f>TITRES_STAT!C133</f>
        <v>27.63</v>
      </c>
      <c r="C130" s="6">
        <f>TITRES_STAT!D133</f>
        <v>25.732900000000001</v>
      </c>
      <c r="D130" s="6">
        <f>TITRES_STAT!E133</f>
        <v>100</v>
      </c>
      <c r="E130" s="2">
        <f t="shared" si="4"/>
        <v>99921</v>
      </c>
      <c r="F130" s="6" t="str">
        <f t="shared" si="7"/>
        <v>BULLISH</v>
      </c>
      <c r="G130" s="6" t="str">
        <f t="shared" si="6"/>
        <v>NEUTRAL</v>
      </c>
      <c r="H130" s="6" t="str">
        <f t="shared" si="5"/>
        <v>CONFIRMED BULLISH</v>
      </c>
    </row>
    <row r="131" spans="1:8" ht="13.5" x14ac:dyDescent="0.25">
      <c r="A131" s="3">
        <f>TITRES_STAT!B134</f>
        <v>42494</v>
      </c>
      <c r="B131" s="6">
        <f>TITRES_STAT!C134</f>
        <v>27.63</v>
      </c>
      <c r="C131" s="6">
        <f>TITRES_STAT!D134</f>
        <v>25.732900000000001</v>
      </c>
      <c r="D131" s="6">
        <f>TITRES_STAT!E134</f>
        <v>0</v>
      </c>
      <c r="E131" s="2">
        <f t="shared" si="4"/>
        <v>99921</v>
      </c>
      <c r="F131" s="6" t="str">
        <f t="shared" si="7"/>
        <v>BULLISH</v>
      </c>
      <c r="G131" s="6" t="str">
        <f t="shared" si="6"/>
        <v>NEUTRAL</v>
      </c>
      <c r="H131" s="6" t="str">
        <f t="shared" si="5"/>
        <v>CONFIRMED BULLISH</v>
      </c>
    </row>
    <row r="132" spans="1:8" ht="13.5" x14ac:dyDescent="0.25">
      <c r="A132" s="3">
        <f>TITRES_STAT!B135</f>
        <v>42495</v>
      </c>
      <c r="B132" s="6">
        <f>TITRES_STAT!C135</f>
        <v>27</v>
      </c>
      <c r="C132" s="6">
        <f>TITRES_STAT!D135</f>
        <v>25.146100000000001</v>
      </c>
      <c r="D132" s="6">
        <f>TITRES_STAT!E135</f>
        <v>195</v>
      </c>
      <c r="E132" s="2">
        <f t="shared" ref="E132:E195" si="8">IF(B132&gt;B131, E131+D132, IF(B132&lt;B131, E131-D132, E131))</f>
        <v>99726</v>
      </c>
      <c r="F132" s="6" t="str">
        <f t="shared" si="7"/>
        <v>BEARISH</v>
      </c>
      <c r="G132" s="6" t="str">
        <f t="shared" si="6"/>
        <v>NEUTRAL</v>
      </c>
      <c r="H132" s="6" t="str">
        <f t="shared" si="5"/>
        <v>CONFIRMED BEARISH</v>
      </c>
    </row>
    <row r="133" spans="1:8" ht="13.5" x14ac:dyDescent="0.25">
      <c r="A133" s="3">
        <f>TITRES_STAT!B136</f>
        <v>42496</v>
      </c>
      <c r="B133" s="6">
        <f>TITRES_STAT!C136</f>
        <v>27</v>
      </c>
      <c r="C133" s="6">
        <f>TITRES_STAT!D136</f>
        <v>25.146100000000001</v>
      </c>
      <c r="D133" s="6">
        <f>TITRES_STAT!E136</f>
        <v>200</v>
      </c>
      <c r="E133" s="2">
        <f t="shared" si="8"/>
        <v>99726</v>
      </c>
      <c r="F133" s="6" t="str">
        <f t="shared" si="7"/>
        <v>BEARISH</v>
      </c>
      <c r="G133" s="6" t="str">
        <f t="shared" si="6"/>
        <v>NEUTRAL</v>
      </c>
      <c r="H133" s="6" t="str">
        <f t="shared" si="5"/>
        <v>CONFIRMED BEARISH</v>
      </c>
    </row>
    <row r="134" spans="1:8" ht="13.5" x14ac:dyDescent="0.25">
      <c r="A134" s="3">
        <f>TITRES_STAT!B137</f>
        <v>42499</v>
      </c>
      <c r="B134" s="6">
        <f>TITRES_STAT!C137</f>
        <v>27</v>
      </c>
      <c r="C134" s="6">
        <f>TITRES_STAT!D137</f>
        <v>25.146100000000001</v>
      </c>
      <c r="D134" s="6">
        <f>TITRES_STAT!E137</f>
        <v>0</v>
      </c>
      <c r="E134" s="2">
        <f t="shared" si="8"/>
        <v>99726</v>
      </c>
      <c r="F134" s="6" t="str">
        <f t="shared" si="7"/>
        <v>BEARISH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42500</v>
      </c>
      <c r="B135" s="6">
        <f>TITRES_STAT!C138</f>
        <v>27</v>
      </c>
      <c r="C135" s="6">
        <f>TITRES_STAT!D138</f>
        <v>25.146100000000001</v>
      </c>
      <c r="D135" s="6">
        <f>TITRES_STAT!E138</f>
        <v>272</v>
      </c>
      <c r="E135" s="2">
        <f t="shared" si="8"/>
        <v>99726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NEUTRAL</v>
      </c>
      <c r="H135" s="6" t="str">
        <f t="shared" si="9"/>
        <v>CONFIRMED BEARISH</v>
      </c>
    </row>
    <row r="136" spans="1:8" ht="13.5" x14ac:dyDescent="0.25">
      <c r="A136" s="3">
        <f>TITRES_STAT!B139</f>
        <v>42501</v>
      </c>
      <c r="B136" s="6">
        <f>TITRES_STAT!C139</f>
        <v>27</v>
      </c>
      <c r="C136" s="6">
        <f>TITRES_STAT!D139</f>
        <v>25.146100000000001</v>
      </c>
      <c r="D136" s="6">
        <f>TITRES_STAT!E139</f>
        <v>508</v>
      </c>
      <c r="E136" s="2">
        <f t="shared" si="8"/>
        <v>99726</v>
      </c>
      <c r="F136" s="6" t="str">
        <f t="shared" ref="F136:F199" si="11">IF(E136&gt;E131,"BULLISH",IF(E136&lt;E131,"BEARISH","NEUTRAL"))</f>
        <v>BEARISH</v>
      </c>
      <c r="G136" s="6" t="str">
        <f t="shared" si="10"/>
        <v>NEUTRAL</v>
      </c>
      <c r="H136" s="6" t="str">
        <f t="shared" si="9"/>
        <v>CONFIRMED BEARISH</v>
      </c>
    </row>
    <row r="137" spans="1:8" ht="13.5" x14ac:dyDescent="0.25">
      <c r="A137" s="3">
        <f>TITRES_STAT!B140</f>
        <v>42502</v>
      </c>
      <c r="B137" s="6">
        <f>TITRES_STAT!C140</f>
        <v>26.6</v>
      </c>
      <c r="C137" s="6">
        <f>TITRES_STAT!D140</f>
        <v>24.773599999999998</v>
      </c>
      <c r="D137" s="6">
        <f>TITRES_STAT!E140</f>
        <v>255</v>
      </c>
      <c r="E137" s="2">
        <f t="shared" si="8"/>
        <v>99471</v>
      </c>
      <c r="F137" s="6" t="str">
        <f t="shared" si="11"/>
        <v>BEARISH</v>
      </c>
      <c r="G137" s="6" t="str">
        <f t="shared" si="10"/>
        <v>NEUTRAL</v>
      </c>
      <c r="H137" s="6" t="str">
        <f t="shared" si="9"/>
        <v>CONFIRMED BEARISH</v>
      </c>
    </row>
    <row r="138" spans="1:8" ht="13.5" x14ac:dyDescent="0.25">
      <c r="A138" s="3">
        <f>TITRES_STAT!B141</f>
        <v>42503</v>
      </c>
      <c r="B138" s="6">
        <f>TITRES_STAT!C141</f>
        <v>26.6</v>
      </c>
      <c r="C138" s="6">
        <f>TITRES_STAT!D141</f>
        <v>24.773599999999998</v>
      </c>
      <c r="D138" s="6">
        <f>TITRES_STAT!E141</f>
        <v>523</v>
      </c>
      <c r="E138" s="2">
        <f t="shared" si="8"/>
        <v>99471</v>
      </c>
      <c r="F138" s="6" t="str">
        <f t="shared" si="11"/>
        <v>BEARISH</v>
      </c>
      <c r="G138" s="6" t="str">
        <f t="shared" si="10"/>
        <v>NEUTRAL</v>
      </c>
      <c r="H138" s="6" t="str">
        <f t="shared" si="9"/>
        <v>CONFIRMED BEARISH</v>
      </c>
    </row>
    <row r="139" spans="1:8" ht="13.5" x14ac:dyDescent="0.25">
      <c r="A139" s="3">
        <f>TITRES_STAT!B142</f>
        <v>42506</v>
      </c>
      <c r="B139" s="6">
        <f>TITRES_STAT!C142</f>
        <v>26.59</v>
      </c>
      <c r="C139" s="6">
        <f>TITRES_STAT!D142</f>
        <v>24.764299999999999</v>
      </c>
      <c r="D139" s="6">
        <f>TITRES_STAT!E142</f>
        <v>50</v>
      </c>
      <c r="E139" s="2">
        <f t="shared" si="8"/>
        <v>99421</v>
      </c>
      <c r="F139" s="6" t="str">
        <f t="shared" si="11"/>
        <v>BEARISH</v>
      </c>
      <c r="G139" s="6" t="str">
        <f t="shared" si="10"/>
        <v>NEUTRAL</v>
      </c>
      <c r="H139" s="6" t="str">
        <f t="shared" si="9"/>
        <v>CONFIRMED BEARISH</v>
      </c>
    </row>
    <row r="140" spans="1:8" ht="13.5" x14ac:dyDescent="0.25">
      <c r="A140" s="3">
        <f>TITRES_STAT!B143</f>
        <v>42507</v>
      </c>
      <c r="B140" s="6">
        <f>TITRES_STAT!C143</f>
        <v>25.8</v>
      </c>
      <c r="C140" s="6">
        <f>TITRES_STAT!D143</f>
        <v>24.028500000000001</v>
      </c>
      <c r="D140" s="6">
        <f>TITRES_STAT!E143</f>
        <v>50</v>
      </c>
      <c r="E140" s="2">
        <f t="shared" si="8"/>
        <v>99371</v>
      </c>
      <c r="F140" s="6" t="str">
        <f t="shared" si="11"/>
        <v>BEARISH</v>
      </c>
      <c r="G140" s="6" t="str">
        <f t="shared" si="10"/>
        <v>NEUTRAL</v>
      </c>
      <c r="H140" s="6" t="str">
        <f t="shared" si="9"/>
        <v>CONFIRMED BEARISH</v>
      </c>
    </row>
    <row r="141" spans="1:8" ht="13.5" x14ac:dyDescent="0.25">
      <c r="A141" s="3">
        <f>TITRES_STAT!B144</f>
        <v>42508</v>
      </c>
      <c r="B141" s="6">
        <f>TITRES_STAT!C144</f>
        <v>25.8</v>
      </c>
      <c r="C141" s="6">
        <f>TITRES_STAT!D144</f>
        <v>24.028500000000001</v>
      </c>
      <c r="D141" s="6">
        <f>TITRES_STAT!E144</f>
        <v>695</v>
      </c>
      <c r="E141" s="2">
        <f t="shared" si="8"/>
        <v>99371</v>
      </c>
      <c r="F141" s="6" t="str">
        <f t="shared" si="11"/>
        <v>BEARISH</v>
      </c>
      <c r="G141" s="6" t="str">
        <f t="shared" si="10"/>
        <v>NEUTRAL</v>
      </c>
      <c r="H141" s="6" t="str">
        <f t="shared" si="9"/>
        <v>CONFIRMED BEARISH</v>
      </c>
    </row>
    <row r="142" spans="1:8" ht="13.5" x14ac:dyDescent="0.25">
      <c r="A142" s="3">
        <f>TITRES_STAT!B145</f>
        <v>42509</v>
      </c>
      <c r="B142" s="6">
        <f>TITRES_STAT!C145</f>
        <v>25.2</v>
      </c>
      <c r="C142" s="6">
        <f>TITRES_STAT!D145</f>
        <v>23.4697</v>
      </c>
      <c r="D142" s="6">
        <f>TITRES_STAT!E145</f>
        <v>4002</v>
      </c>
      <c r="E142" s="2">
        <f t="shared" si="8"/>
        <v>95369</v>
      </c>
      <c r="F142" s="6" t="str">
        <f t="shared" si="11"/>
        <v>BEARISH</v>
      </c>
      <c r="G142" s="6" t="str">
        <f t="shared" si="10"/>
        <v>WEAK</v>
      </c>
      <c r="H142" s="6" t="str">
        <f t="shared" si="9"/>
        <v>CONFIRMED BEARISH</v>
      </c>
    </row>
    <row r="143" spans="1:8" ht="13.5" x14ac:dyDescent="0.25">
      <c r="A143" s="3">
        <f>TITRES_STAT!B146</f>
        <v>42510</v>
      </c>
      <c r="B143" s="6">
        <f>TITRES_STAT!C146</f>
        <v>25.3</v>
      </c>
      <c r="C143" s="6">
        <f>TITRES_STAT!D146</f>
        <v>23.562899999999999</v>
      </c>
      <c r="D143" s="6">
        <f>TITRES_STAT!E146</f>
        <v>540</v>
      </c>
      <c r="E143" s="2">
        <f t="shared" si="8"/>
        <v>95909</v>
      </c>
      <c r="F143" s="6" t="str">
        <f t="shared" si="11"/>
        <v>BEARISH</v>
      </c>
      <c r="G143" s="6" t="str">
        <f t="shared" si="10"/>
        <v>WEAK</v>
      </c>
      <c r="H143" s="6" t="str">
        <f t="shared" si="9"/>
        <v>CONFIRMED BEARISH</v>
      </c>
    </row>
    <row r="144" spans="1:8" ht="13.5" x14ac:dyDescent="0.25">
      <c r="A144" s="3">
        <f>TITRES_STAT!B147</f>
        <v>42513</v>
      </c>
      <c r="B144" s="6">
        <f>TITRES_STAT!C147</f>
        <v>25.8</v>
      </c>
      <c r="C144" s="6">
        <f>TITRES_STAT!D147</f>
        <v>24.028500000000001</v>
      </c>
      <c r="D144" s="6">
        <f>TITRES_STAT!E147</f>
        <v>230</v>
      </c>
      <c r="E144" s="2">
        <f t="shared" si="8"/>
        <v>96139</v>
      </c>
      <c r="F144" s="6" t="str">
        <f t="shared" si="11"/>
        <v>BEARISH</v>
      </c>
      <c r="G144" s="6" t="str">
        <f t="shared" si="10"/>
        <v>WEAK</v>
      </c>
      <c r="H144" s="6" t="str">
        <f t="shared" si="9"/>
        <v>CONFIRMED BEARISH</v>
      </c>
    </row>
    <row r="145" spans="1:8" ht="13.5" x14ac:dyDescent="0.25">
      <c r="A145" s="3">
        <f>TITRES_STAT!B148</f>
        <v>42514</v>
      </c>
      <c r="B145" s="6">
        <f>TITRES_STAT!C148</f>
        <v>25.1</v>
      </c>
      <c r="C145" s="6">
        <f>TITRES_STAT!D148</f>
        <v>23.3766</v>
      </c>
      <c r="D145" s="6">
        <f>TITRES_STAT!E148</f>
        <v>1350</v>
      </c>
      <c r="E145" s="2">
        <f t="shared" si="8"/>
        <v>94789</v>
      </c>
      <c r="F145" s="6" t="str">
        <f t="shared" si="11"/>
        <v>BEARISH</v>
      </c>
      <c r="G145" s="6" t="str">
        <f t="shared" si="10"/>
        <v>WEAK</v>
      </c>
      <c r="H145" s="6" t="str">
        <f t="shared" si="9"/>
        <v>CONFIRMED BEARISH</v>
      </c>
    </row>
    <row r="146" spans="1:8" ht="13.5" x14ac:dyDescent="0.25">
      <c r="A146" s="3">
        <f>TITRES_STAT!B149</f>
        <v>42515</v>
      </c>
      <c r="B146" s="6">
        <f>TITRES_STAT!C149</f>
        <v>25.8</v>
      </c>
      <c r="C146" s="6">
        <f>TITRES_STAT!D149</f>
        <v>24.028500000000001</v>
      </c>
      <c r="D146" s="6">
        <f>TITRES_STAT!E149</f>
        <v>26</v>
      </c>
      <c r="E146" s="2">
        <f t="shared" si="8"/>
        <v>94815</v>
      </c>
      <c r="F146" s="6" t="str">
        <f t="shared" si="11"/>
        <v>BEARISH</v>
      </c>
      <c r="G146" s="6" t="str">
        <f t="shared" si="10"/>
        <v>WEAK</v>
      </c>
      <c r="H146" s="6" t="str">
        <f t="shared" si="9"/>
        <v>NEUTRAL</v>
      </c>
    </row>
    <row r="147" spans="1:8" ht="13.5" x14ac:dyDescent="0.25">
      <c r="A147" s="3">
        <f>TITRES_STAT!B150</f>
        <v>42516</v>
      </c>
      <c r="B147" s="6">
        <f>TITRES_STAT!C150</f>
        <v>25.8</v>
      </c>
      <c r="C147" s="6">
        <f>TITRES_STAT!D150</f>
        <v>24.028500000000001</v>
      </c>
      <c r="D147" s="6">
        <f>TITRES_STAT!E150</f>
        <v>0</v>
      </c>
      <c r="E147" s="2">
        <f t="shared" si="8"/>
        <v>94815</v>
      </c>
      <c r="F147" s="6" t="str">
        <f t="shared" si="11"/>
        <v>BEARISH</v>
      </c>
      <c r="G147" s="6" t="str">
        <f t="shared" si="10"/>
        <v>NEUTRAL</v>
      </c>
      <c r="H147" s="6" t="str">
        <f t="shared" si="9"/>
        <v>BEARISH DIVERGENCE</v>
      </c>
    </row>
    <row r="148" spans="1:8" ht="13.5" x14ac:dyDescent="0.25">
      <c r="A148" s="3">
        <f>TITRES_STAT!B151</f>
        <v>42517</v>
      </c>
      <c r="B148" s="6">
        <f>TITRES_STAT!C151</f>
        <v>25.03</v>
      </c>
      <c r="C148" s="6">
        <f>TITRES_STAT!D151</f>
        <v>23.311399999999999</v>
      </c>
      <c r="D148" s="6">
        <f>TITRES_STAT!E151</f>
        <v>1478</v>
      </c>
      <c r="E148" s="2">
        <f t="shared" si="8"/>
        <v>93337</v>
      </c>
      <c r="F148" s="6" t="str">
        <f t="shared" si="11"/>
        <v>BEARISH</v>
      </c>
      <c r="G148" s="6" t="str">
        <f t="shared" si="10"/>
        <v>WEAK</v>
      </c>
      <c r="H148" s="6" t="str">
        <f t="shared" si="9"/>
        <v>CONFIRMED BEARISH</v>
      </c>
    </row>
    <row r="149" spans="1:8" ht="13.5" x14ac:dyDescent="0.25">
      <c r="A149" s="3">
        <f>TITRES_STAT!B152</f>
        <v>42520</v>
      </c>
      <c r="B149" s="6">
        <f>TITRES_STAT!C152</f>
        <v>25</v>
      </c>
      <c r="C149" s="6">
        <f>TITRES_STAT!D152</f>
        <v>23.2835</v>
      </c>
      <c r="D149" s="6">
        <f>TITRES_STAT!E152</f>
        <v>315</v>
      </c>
      <c r="E149" s="2">
        <f t="shared" si="8"/>
        <v>93022</v>
      </c>
      <c r="F149" s="6" t="str">
        <f t="shared" si="11"/>
        <v>BEARISH</v>
      </c>
      <c r="G149" s="6" t="str">
        <f t="shared" si="10"/>
        <v>WEAK</v>
      </c>
      <c r="H149" s="6" t="str">
        <f t="shared" si="9"/>
        <v>CONFIRMED BEARISH</v>
      </c>
    </row>
    <row r="150" spans="1:8" ht="13.5" x14ac:dyDescent="0.25">
      <c r="A150" s="3">
        <f>TITRES_STAT!B153</f>
        <v>42521</v>
      </c>
      <c r="B150" s="6">
        <f>TITRES_STAT!C153</f>
        <v>25</v>
      </c>
      <c r="C150" s="6">
        <f>TITRES_STAT!D153</f>
        <v>23.2835</v>
      </c>
      <c r="D150" s="6">
        <f>TITRES_STAT!E153</f>
        <v>0</v>
      </c>
      <c r="E150" s="2">
        <f t="shared" si="8"/>
        <v>93022</v>
      </c>
      <c r="F150" s="6" t="str">
        <f t="shared" si="11"/>
        <v>BEARISH</v>
      </c>
      <c r="G150" s="6" t="str">
        <f t="shared" si="10"/>
        <v>NEUTRAL</v>
      </c>
      <c r="H150" s="6" t="str">
        <f t="shared" si="9"/>
        <v>CONFIRMED BEARISH</v>
      </c>
    </row>
    <row r="151" spans="1:8" ht="13.5" x14ac:dyDescent="0.25">
      <c r="A151" s="3">
        <f>TITRES_STAT!B154</f>
        <v>42522</v>
      </c>
      <c r="B151" s="6">
        <f>TITRES_STAT!C154</f>
        <v>25.75</v>
      </c>
      <c r="C151" s="6">
        <f>TITRES_STAT!D154</f>
        <v>23.981999999999999</v>
      </c>
      <c r="D151" s="6">
        <f>TITRES_STAT!E154</f>
        <v>4</v>
      </c>
      <c r="E151" s="2">
        <f t="shared" si="8"/>
        <v>93026</v>
      </c>
      <c r="F151" s="6" t="str">
        <f t="shared" si="11"/>
        <v>BEARISH</v>
      </c>
      <c r="G151" s="6" t="str">
        <f t="shared" si="10"/>
        <v>NEUTRAL</v>
      </c>
      <c r="H151" s="6" t="str">
        <f t="shared" si="9"/>
        <v>CONFIRMED BEARISH</v>
      </c>
    </row>
    <row r="152" spans="1:8" ht="13.5" x14ac:dyDescent="0.25">
      <c r="A152" s="3">
        <f>TITRES_STAT!B155</f>
        <v>42523</v>
      </c>
      <c r="B152" s="6">
        <f>TITRES_STAT!C155</f>
        <v>25.79</v>
      </c>
      <c r="C152" s="6">
        <f>TITRES_STAT!D155</f>
        <v>24.019200000000001</v>
      </c>
      <c r="D152" s="6">
        <f>TITRES_STAT!E155</f>
        <v>215</v>
      </c>
      <c r="E152" s="2">
        <f t="shared" si="8"/>
        <v>93241</v>
      </c>
      <c r="F152" s="6" t="str">
        <f t="shared" si="11"/>
        <v>BEARISH</v>
      </c>
      <c r="G152" s="6" t="str">
        <f t="shared" si="10"/>
        <v>NEUTRAL</v>
      </c>
      <c r="H152" s="6" t="str">
        <f t="shared" si="9"/>
        <v>CONFIRMED BEARISH</v>
      </c>
    </row>
    <row r="153" spans="1:8" ht="13.5" x14ac:dyDescent="0.25">
      <c r="A153" s="3">
        <f>TITRES_STAT!B156</f>
        <v>42524</v>
      </c>
      <c r="B153" s="6">
        <f>TITRES_STAT!C156</f>
        <v>25.79</v>
      </c>
      <c r="C153" s="6">
        <f>TITRES_STAT!D156</f>
        <v>24.019200000000001</v>
      </c>
      <c r="D153" s="6">
        <f>TITRES_STAT!E156</f>
        <v>0</v>
      </c>
      <c r="E153" s="2">
        <f t="shared" si="8"/>
        <v>93241</v>
      </c>
      <c r="F153" s="6" t="str">
        <f t="shared" si="11"/>
        <v>BEARISH</v>
      </c>
      <c r="G153" s="6" t="str">
        <f t="shared" si="10"/>
        <v>NEUTRAL</v>
      </c>
      <c r="H153" s="6" t="str">
        <f t="shared" si="9"/>
        <v>BEARISH DIVERGENCE</v>
      </c>
    </row>
    <row r="154" spans="1:8" ht="13.5" x14ac:dyDescent="0.25">
      <c r="A154" s="3">
        <f>TITRES_STAT!B157</f>
        <v>42527</v>
      </c>
      <c r="B154" s="6">
        <f>TITRES_STAT!C157</f>
        <v>25.79</v>
      </c>
      <c r="C154" s="6">
        <f>TITRES_STAT!D157</f>
        <v>24.019200000000001</v>
      </c>
      <c r="D154" s="6">
        <f>TITRES_STAT!E157</f>
        <v>0</v>
      </c>
      <c r="E154" s="2">
        <f t="shared" si="8"/>
        <v>93241</v>
      </c>
      <c r="F154" s="6" t="str">
        <f t="shared" si="11"/>
        <v>BULLISH</v>
      </c>
      <c r="G154" s="6" t="str">
        <f t="shared" si="10"/>
        <v>NEUTRAL</v>
      </c>
      <c r="H154" s="6" t="str">
        <f t="shared" si="9"/>
        <v>CONFIRMED BULLISH</v>
      </c>
    </row>
    <row r="155" spans="1:8" ht="13.5" x14ac:dyDescent="0.25">
      <c r="A155" s="3">
        <f>TITRES_STAT!B158</f>
        <v>42528</v>
      </c>
      <c r="B155" s="6">
        <f>TITRES_STAT!C158</f>
        <v>24.63</v>
      </c>
      <c r="C155" s="6">
        <f>TITRES_STAT!D158</f>
        <v>22.9389</v>
      </c>
      <c r="D155" s="6">
        <f>TITRES_STAT!E158</f>
        <v>780</v>
      </c>
      <c r="E155" s="2">
        <f t="shared" si="8"/>
        <v>92461</v>
      </c>
      <c r="F155" s="6" t="str">
        <f t="shared" si="11"/>
        <v>BEARISH</v>
      </c>
      <c r="G155" s="6" t="str">
        <f t="shared" si="10"/>
        <v>NEUTRAL</v>
      </c>
      <c r="H155" s="6" t="str">
        <f t="shared" si="9"/>
        <v>CONFIRMED BEARISH</v>
      </c>
    </row>
    <row r="156" spans="1:8" ht="13.5" x14ac:dyDescent="0.25">
      <c r="A156" s="3">
        <f>TITRES_STAT!B159</f>
        <v>42529</v>
      </c>
      <c r="B156" s="6">
        <f>TITRES_STAT!C159</f>
        <v>24.2</v>
      </c>
      <c r="C156" s="6">
        <f>TITRES_STAT!D159</f>
        <v>22.538399999999999</v>
      </c>
      <c r="D156" s="6">
        <f>TITRES_STAT!E159</f>
        <v>204</v>
      </c>
      <c r="E156" s="2">
        <f t="shared" si="8"/>
        <v>92257</v>
      </c>
      <c r="F156" s="6" t="str">
        <f t="shared" si="11"/>
        <v>BEARISH</v>
      </c>
      <c r="G156" s="6" t="str">
        <f t="shared" si="10"/>
        <v>NEUTRAL</v>
      </c>
      <c r="H156" s="6" t="str">
        <f t="shared" si="9"/>
        <v>CONFIRMED BEARISH</v>
      </c>
    </row>
    <row r="157" spans="1:8" ht="13.5" x14ac:dyDescent="0.25">
      <c r="A157" s="3">
        <f>TITRES_STAT!B160</f>
        <v>42530</v>
      </c>
      <c r="B157" s="6">
        <f>TITRES_STAT!C160</f>
        <v>24.2</v>
      </c>
      <c r="C157" s="6">
        <f>TITRES_STAT!D160</f>
        <v>22.538399999999999</v>
      </c>
      <c r="D157" s="6">
        <f>TITRES_STAT!E160</f>
        <v>350</v>
      </c>
      <c r="E157" s="2">
        <f t="shared" si="8"/>
        <v>92257</v>
      </c>
      <c r="F157" s="6" t="str">
        <f t="shared" si="11"/>
        <v>BEARISH</v>
      </c>
      <c r="G157" s="6" t="str">
        <f t="shared" si="10"/>
        <v>NEUTRAL</v>
      </c>
      <c r="H157" s="6" t="str">
        <f t="shared" si="9"/>
        <v>CONFIRMED BEARISH</v>
      </c>
    </row>
    <row r="158" spans="1:8" ht="13.5" x14ac:dyDescent="0.25">
      <c r="A158" s="3">
        <f>TITRES_STAT!B161</f>
        <v>42531</v>
      </c>
      <c r="B158" s="6">
        <f>TITRES_STAT!C161</f>
        <v>24.6</v>
      </c>
      <c r="C158" s="6">
        <f>TITRES_STAT!D161</f>
        <v>22.910900000000002</v>
      </c>
      <c r="D158" s="6">
        <f>TITRES_STAT!E161</f>
        <v>100</v>
      </c>
      <c r="E158" s="2">
        <f t="shared" si="8"/>
        <v>92357</v>
      </c>
      <c r="F158" s="6" t="str">
        <f t="shared" si="11"/>
        <v>BEARISH</v>
      </c>
      <c r="G158" s="6" t="str">
        <f t="shared" si="10"/>
        <v>NEUTRAL</v>
      </c>
      <c r="H158" s="6" t="str">
        <f t="shared" si="9"/>
        <v>CONFIRMED BEARISH</v>
      </c>
    </row>
    <row r="159" spans="1:8" ht="13.5" x14ac:dyDescent="0.25">
      <c r="A159" s="3">
        <f>TITRES_STAT!B162</f>
        <v>42534</v>
      </c>
      <c r="B159" s="6">
        <f>TITRES_STAT!C162</f>
        <v>24.1</v>
      </c>
      <c r="C159" s="6">
        <f>TITRES_STAT!D162</f>
        <v>22.4453</v>
      </c>
      <c r="D159" s="6">
        <f>TITRES_STAT!E162</f>
        <v>245</v>
      </c>
      <c r="E159" s="2">
        <f t="shared" si="8"/>
        <v>92112</v>
      </c>
      <c r="F159" s="6" t="str">
        <f t="shared" si="11"/>
        <v>BEARISH</v>
      </c>
      <c r="G159" s="6" t="str">
        <f t="shared" si="10"/>
        <v>NEUTRAL</v>
      </c>
      <c r="H159" s="6" t="str">
        <f t="shared" si="9"/>
        <v>CONFIRMED BEARISH</v>
      </c>
    </row>
    <row r="160" spans="1:8" ht="13.5" x14ac:dyDescent="0.25">
      <c r="A160" s="3">
        <f>TITRES_STAT!B163</f>
        <v>42535</v>
      </c>
      <c r="B160" s="6">
        <f>TITRES_STAT!C163</f>
        <v>23.95</v>
      </c>
      <c r="C160" s="6">
        <f>TITRES_STAT!D163</f>
        <v>22.305599999999998</v>
      </c>
      <c r="D160" s="6">
        <f>TITRES_STAT!E163</f>
        <v>125</v>
      </c>
      <c r="E160" s="2">
        <f t="shared" si="8"/>
        <v>91987</v>
      </c>
      <c r="F160" s="6" t="str">
        <f t="shared" si="11"/>
        <v>BEARISH</v>
      </c>
      <c r="G160" s="6" t="str">
        <f t="shared" si="10"/>
        <v>NEUTRAL</v>
      </c>
      <c r="H160" s="6" t="str">
        <f t="shared" si="9"/>
        <v>CONFIRMED BEARISH</v>
      </c>
    </row>
    <row r="161" spans="1:8" ht="13.5" x14ac:dyDescent="0.25">
      <c r="A161" s="3">
        <f>TITRES_STAT!B164</f>
        <v>42536</v>
      </c>
      <c r="B161" s="6">
        <f>TITRES_STAT!C164</f>
        <v>23.6</v>
      </c>
      <c r="C161" s="6">
        <f>TITRES_STAT!D164</f>
        <v>21.979600000000001</v>
      </c>
      <c r="D161" s="6">
        <f>TITRES_STAT!E164</f>
        <v>80</v>
      </c>
      <c r="E161" s="2">
        <f t="shared" si="8"/>
        <v>91907</v>
      </c>
      <c r="F161" s="6" t="str">
        <f t="shared" si="11"/>
        <v>BEARISH</v>
      </c>
      <c r="G161" s="6" t="str">
        <f t="shared" si="10"/>
        <v>NEUTRAL</v>
      </c>
      <c r="H161" s="6" t="str">
        <f t="shared" si="9"/>
        <v>CONFIRMED BEARISH</v>
      </c>
    </row>
    <row r="162" spans="1:8" ht="13.5" x14ac:dyDescent="0.25">
      <c r="A162" s="3">
        <f>TITRES_STAT!B165</f>
        <v>42537</v>
      </c>
      <c r="B162" s="6">
        <f>TITRES_STAT!C165</f>
        <v>23.6</v>
      </c>
      <c r="C162" s="6">
        <f>TITRES_STAT!D165</f>
        <v>21.979600000000001</v>
      </c>
      <c r="D162" s="6">
        <f>TITRES_STAT!E165</f>
        <v>20</v>
      </c>
      <c r="E162" s="2">
        <f t="shared" si="8"/>
        <v>91907</v>
      </c>
      <c r="F162" s="6" t="str">
        <f t="shared" si="11"/>
        <v>BEARISH</v>
      </c>
      <c r="G162" s="6" t="str">
        <f t="shared" si="10"/>
        <v>NEUTRAL</v>
      </c>
      <c r="H162" s="6" t="str">
        <f t="shared" si="9"/>
        <v>CONFIRMED BEARISH</v>
      </c>
    </row>
    <row r="163" spans="1:8" ht="13.5" x14ac:dyDescent="0.25">
      <c r="A163" s="3">
        <f>TITRES_STAT!B166</f>
        <v>42538</v>
      </c>
      <c r="B163" s="6">
        <f>TITRES_STAT!C166</f>
        <v>23.55</v>
      </c>
      <c r="C163" s="6">
        <f>TITRES_STAT!D166</f>
        <v>21.933</v>
      </c>
      <c r="D163" s="6">
        <f>TITRES_STAT!E166</f>
        <v>6</v>
      </c>
      <c r="E163" s="2">
        <f t="shared" si="8"/>
        <v>91901</v>
      </c>
      <c r="F163" s="6" t="str">
        <f t="shared" si="11"/>
        <v>BEARISH</v>
      </c>
      <c r="G163" s="6" t="str">
        <f t="shared" si="10"/>
        <v>NEUTRAL</v>
      </c>
      <c r="H163" s="6" t="str">
        <f t="shared" si="9"/>
        <v>CONFIRMED BEARISH</v>
      </c>
    </row>
    <row r="164" spans="1:8" ht="13.5" x14ac:dyDescent="0.25">
      <c r="A164" s="3">
        <f>TITRES_STAT!B167</f>
        <v>42541</v>
      </c>
      <c r="B164" s="6">
        <f>TITRES_STAT!C167</f>
        <v>23.6</v>
      </c>
      <c r="C164" s="6">
        <f>TITRES_STAT!D167</f>
        <v>21.979600000000001</v>
      </c>
      <c r="D164" s="6">
        <f>TITRES_STAT!E167</f>
        <v>410</v>
      </c>
      <c r="E164" s="2">
        <f t="shared" si="8"/>
        <v>92311</v>
      </c>
      <c r="F164" s="6" t="str">
        <f t="shared" si="11"/>
        <v>BULLISH</v>
      </c>
      <c r="G164" s="6" t="str">
        <f t="shared" si="10"/>
        <v>NEUTRAL</v>
      </c>
      <c r="H164" s="6" t="str">
        <f t="shared" si="9"/>
        <v>BULLISH DIVERGENCE</v>
      </c>
    </row>
    <row r="165" spans="1:8" ht="13.5" x14ac:dyDescent="0.25">
      <c r="A165" s="3">
        <f>TITRES_STAT!B168</f>
        <v>42542</v>
      </c>
      <c r="B165" s="6">
        <f>TITRES_STAT!C168</f>
        <v>23.5</v>
      </c>
      <c r="C165" s="6">
        <f>TITRES_STAT!D168</f>
        <v>21.886399999999998</v>
      </c>
      <c r="D165" s="6">
        <f>TITRES_STAT!E168</f>
        <v>260</v>
      </c>
      <c r="E165" s="2">
        <f t="shared" si="8"/>
        <v>92051</v>
      </c>
      <c r="F165" s="6" t="str">
        <f t="shared" si="11"/>
        <v>BULLISH</v>
      </c>
      <c r="G165" s="6" t="str">
        <f t="shared" si="10"/>
        <v>NEUTRAL</v>
      </c>
      <c r="H165" s="6" t="str">
        <f t="shared" si="9"/>
        <v>BULLISH DIVERGENCE</v>
      </c>
    </row>
    <row r="166" spans="1:8" ht="13.5" x14ac:dyDescent="0.25">
      <c r="A166" s="3">
        <f>TITRES_STAT!B169</f>
        <v>42543</v>
      </c>
      <c r="B166" s="6">
        <f>TITRES_STAT!C169</f>
        <v>23.3</v>
      </c>
      <c r="C166" s="6">
        <f>TITRES_STAT!D169</f>
        <v>21.700199999999999</v>
      </c>
      <c r="D166" s="6">
        <f>TITRES_STAT!E169</f>
        <v>204</v>
      </c>
      <c r="E166" s="2">
        <f t="shared" si="8"/>
        <v>91847</v>
      </c>
      <c r="F166" s="6" t="str">
        <f t="shared" si="11"/>
        <v>BEARISH</v>
      </c>
      <c r="G166" s="6" t="str">
        <f t="shared" si="10"/>
        <v>NEUTRAL</v>
      </c>
      <c r="H166" s="6" t="str">
        <f t="shared" si="9"/>
        <v>CONFIRMED BEARISH</v>
      </c>
    </row>
    <row r="167" spans="1:8" ht="13.5" x14ac:dyDescent="0.25">
      <c r="A167" s="3">
        <f>TITRES_STAT!B170</f>
        <v>42544</v>
      </c>
      <c r="B167" s="6">
        <f>TITRES_STAT!C170</f>
        <v>23</v>
      </c>
      <c r="C167" s="6">
        <f>TITRES_STAT!D170</f>
        <v>21.4208</v>
      </c>
      <c r="D167" s="6">
        <f>TITRES_STAT!E170</f>
        <v>1263</v>
      </c>
      <c r="E167" s="2">
        <f t="shared" si="8"/>
        <v>90584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CONFIRMED BEARISH</v>
      </c>
    </row>
    <row r="168" spans="1:8" ht="13.5" x14ac:dyDescent="0.25">
      <c r="A168" s="3">
        <f>TITRES_STAT!B171</f>
        <v>42545</v>
      </c>
      <c r="B168" s="6">
        <f>TITRES_STAT!C171</f>
        <v>22.99</v>
      </c>
      <c r="C168" s="6">
        <f>TITRES_STAT!D171</f>
        <v>21.4115</v>
      </c>
      <c r="D168" s="6">
        <f>TITRES_STAT!E171</f>
        <v>10</v>
      </c>
      <c r="E168" s="2">
        <f t="shared" si="8"/>
        <v>90574</v>
      </c>
      <c r="F168" s="6" t="str">
        <f t="shared" si="11"/>
        <v>BEARISH</v>
      </c>
      <c r="G168" s="6" t="str">
        <f t="shared" si="10"/>
        <v>NEUTRAL</v>
      </c>
      <c r="H168" s="6" t="str">
        <f t="shared" si="9"/>
        <v>CONFIRMED BEARISH</v>
      </c>
    </row>
    <row r="169" spans="1:8" ht="13.5" x14ac:dyDescent="0.25">
      <c r="A169" s="3">
        <f>TITRES_STAT!B172</f>
        <v>42548</v>
      </c>
      <c r="B169" s="6">
        <f>TITRES_STAT!C172</f>
        <v>22.97</v>
      </c>
      <c r="C169" s="6">
        <f>TITRES_STAT!D172</f>
        <v>21.392800000000001</v>
      </c>
      <c r="D169" s="6">
        <f>TITRES_STAT!E172</f>
        <v>805</v>
      </c>
      <c r="E169" s="2">
        <f t="shared" si="8"/>
        <v>89769</v>
      </c>
      <c r="F169" s="6" t="str">
        <f t="shared" si="11"/>
        <v>BEARISH</v>
      </c>
      <c r="G169" s="6" t="str">
        <f t="shared" si="10"/>
        <v>WEAK</v>
      </c>
      <c r="H169" s="6" t="str">
        <f t="shared" si="9"/>
        <v>CONFIRMED BEARISH</v>
      </c>
    </row>
    <row r="170" spans="1:8" ht="13.5" x14ac:dyDescent="0.25">
      <c r="A170" s="3">
        <f>TITRES_STAT!B173</f>
        <v>42549</v>
      </c>
      <c r="B170" s="6">
        <f>TITRES_STAT!C173</f>
        <v>23.69</v>
      </c>
      <c r="C170" s="6">
        <f>TITRES_STAT!D173</f>
        <v>22.063400000000001</v>
      </c>
      <c r="D170" s="6">
        <f>TITRES_STAT!E173</f>
        <v>2296</v>
      </c>
      <c r="E170" s="2">
        <f t="shared" si="8"/>
        <v>92065</v>
      </c>
      <c r="F170" s="6" t="str">
        <f t="shared" si="11"/>
        <v>BULLISH</v>
      </c>
      <c r="G170" s="6" t="str">
        <f t="shared" si="10"/>
        <v>NEUTRAL</v>
      </c>
      <c r="H170" s="6" t="str">
        <f t="shared" si="9"/>
        <v>CONFIRMED BULLISH</v>
      </c>
    </row>
    <row r="171" spans="1:8" ht="13.5" x14ac:dyDescent="0.25">
      <c r="A171" s="3">
        <f>TITRES_STAT!B174</f>
        <v>42550</v>
      </c>
      <c r="B171" s="6">
        <f>TITRES_STAT!C174</f>
        <v>24.4</v>
      </c>
      <c r="C171" s="6">
        <f>TITRES_STAT!D174</f>
        <v>22.724699999999999</v>
      </c>
      <c r="D171" s="6">
        <f>TITRES_STAT!E174</f>
        <v>2895</v>
      </c>
      <c r="E171" s="2">
        <f t="shared" si="8"/>
        <v>94960</v>
      </c>
      <c r="F171" s="6" t="str">
        <f t="shared" si="11"/>
        <v>BULLISH</v>
      </c>
      <c r="G171" s="6" t="str">
        <f t="shared" si="10"/>
        <v>STRONG</v>
      </c>
      <c r="H171" s="6" t="str">
        <f t="shared" si="9"/>
        <v>CONFIRMED BULLISH</v>
      </c>
    </row>
    <row r="172" spans="1:8" ht="13.5" x14ac:dyDescent="0.25">
      <c r="A172" s="3">
        <f>TITRES_STAT!B175</f>
        <v>42551</v>
      </c>
      <c r="B172" s="6">
        <f>TITRES_STAT!C175</f>
        <v>25.49</v>
      </c>
      <c r="C172" s="6">
        <f>TITRES_STAT!D175</f>
        <v>23.739799999999999</v>
      </c>
      <c r="D172" s="6">
        <f>TITRES_STAT!E175</f>
        <v>1717</v>
      </c>
      <c r="E172" s="2">
        <f t="shared" si="8"/>
        <v>96677</v>
      </c>
      <c r="F172" s="6" t="str">
        <f t="shared" si="11"/>
        <v>BULLISH</v>
      </c>
      <c r="G172" s="6" t="str">
        <f t="shared" si="10"/>
        <v>STRONG</v>
      </c>
      <c r="H172" s="6" t="str">
        <f t="shared" si="9"/>
        <v>CONFIRMED BULLISH</v>
      </c>
    </row>
    <row r="173" spans="1:8" ht="13.5" x14ac:dyDescent="0.25">
      <c r="A173" s="3">
        <f>TITRES_STAT!B176</f>
        <v>42552</v>
      </c>
      <c r="B173" s="6">
        <f>TITRES_STAT!C176</f>
        <v>26.2</v>
      </c>
      <c r="C173" s="6">
        <f>TITRES_STAT!D176</f>
        <v>24.4011</v>
      </c>
      <c r="D173" s="6">
        <f>TITRES_STAT!E176</f>
        <v>375</v>
      </c>
      <c r="E173" s="2">
        <f t="shared" si="8"/>
        <v>97052</v>
      </c>
      <c r="F173" s="6" t="str">
        <f t="shared" si="11"/>
        <v>BULLISH</v>
      </c>
      <c r="G173" s="6" t="str">
        <f t="shared" si="10"/>
        <v>STRONG</v>
      </c>
      <c r="H173" s="6" t="str">
        <f t="shared" si="9"/>
        <v>CONFIRMED BULLISH</v>
      </c>
    </row>
    <row r="174" spans="1:8" ht="13.5" x14ac:dyDescent="0.25">
      <c r="A174" s="3">
        <f>TITRES_STAT!B177</f>
        <v>42555</v>
      </c>
      <c r="B174" s="6">
        <f>TITRES_STAT!C177</f>
        <v>26.5</v>
      </c>
      <c r="C174" s="6">
        <f>TITRES_STAT!D177</f>
        <v>24.680499999999999</v>
      </c>
      <c r="D174" s="6">
        <f>TITRES_STAT!E177</f>
        <v>105</v>
      </c>
      <c r="E174" s="2">
        <f t="shared" si="8"/>
        <v>97157</v>
      </c>
      <c r="F174" s="6" t="str">
        <f t="shared" si="11"/>
        <v>BULLISH</v>
      </c>
      <c r="G174" s="6" t="str">
        <f t="shared" si="10"/>
        <v>STRONG</v>
      </c>
      <c r="H174" s="6" t="str">
        <f t="shared" si="9"/>
        <v>CONFIRMED BULLISH</v>
      </c>
    </row>
    <row r="175" spans="1:8" ht="13.5" x14ac:dyDescent="0.25">
      <c r="A175" s="3">
        <f>TITRES_STAT!B178</f>
        <v>42559</v>
      </c>
      <c r="B175" s="6">
        <f>TITRES_STAT!C178</f>
        <v>26.09</v>
      </c>
      <c r="C175" s="6">
        <f>TITRES_STAT!D178</f>
        <v>24.2986</v>
      </c>
      <c r="D175" s="6">
        <f>TITRES_STAT!E178</f>
        <v>5</v>
      </c>
      <c r="E175" s="2">
        <f t="shared" si="8"/>
        <v>97152</v>
      </c>
      <c r="F175" s="6" t="str">
        <f t="shared" si="11"/>
        <v>BULLISH</v>
      </c>
      <c r="G175" s="6" t="str">
        <f t="shared" si="10"/>
        <v>STRONG</v>
      </c>
      <c r="H175" s="6" t="str">
        <f t="shared" si="9"/>
        <v>CONFIRMED BULLISH</v>
      </c>
    </row>
    <row r="176" spans="1:8" ht="13.5" x14ac:dyDescent="0.25">
      <c r="A176" s="3">
        <f>TITRES_STAT!B179</f>
        <v>42562</v>
      </c>
      <c r="B176" s="6">
        <f>TITRES_STAT!C179</f>
        <v>25.31</v>
      </c>
      <c r="C176" s="6">
        <f>TITRES_STAT!D179</f>
        <v>23.572199999999999</v>
      </c>
      <c r="D176" s="6">
        <f>TITRES_STAT!E179</f>
        <v>10</v>
      </c>
      <c r="E176" s="2">
        <f t="shared" si="8"/>
        <v>97142</v>
      </c>
      <c r="F176" s="6" t="str">
        <f t="shared" si="11"/>
        <v>BULLISH</v>
      </c>
      <c r="G176" s="6" t="str">
        <f t="shared" si="10"/>
        <v>STRONG</v>
      </c>
      <c r="H176" s="6" t="str">
        <f t="shared" si="9"/>
        <v>CONFIRMED BULLISH</v>
      </c>
    </row>
    <row r="177" spans="1:8" ht="13.5" x14ac:dyDescent="0.25">
      <c r="A177" s="3">
        <f>TITRES_STAT!B180</f>
        <v>42563</v>
      </c>
      <c r="B177" s="6">
        <f>TITRES_STAT!C180</f>
        <v>25.22</v>
      </c>
      <c r="C177" s="6">
        <f>TITRES_STAT!D180</f>
        <v>23.488399999999999</v>
      </c>
      <c r="D177" s="6">
        <f>TITRES_STAT!E180</f>
        <v>1</v>
      </c>
      <c r="E177" s="2">
        <f t="shared" si="8"/>
        <v>97141</v>
      </c>
      <c r="F177" s="6" t="str">
        <f t="shared" si="11"/>
        <v>BULLISH</v>
      </c>
      <c r="G177" s="6" t="str">
        <f t="shared" si="10"/>
        <v>NEUTRAL</v>
      </c>
      <c r="H177" s="6" t="str">
        <f t="shared" si="9"/>
        <v>BULLISH DIVERGENCE</v>
      </c>
    </row>
    <row r="178" spans="1:8" ht="13.5" x14ac:dyDescent="0.25">
      <c r="A178" s="3">
        <f>TITRES_STAT!B181</f>
        <v>42564</v>
      </c>
      <c r="B178" s="6">
        <f>TITRES_STAT!C181</f>
        <v>25.75</v>
      </c>
      <c r="C178" s="6">
        <f>TITRES_STAT!D181</f>
        <v>23.981999999999999</v>
      </c>
      <c r="D178" s="6">
        <f>TITRES_STAT!E181</f>
        <v>75</v>
      </c>
      <c r="E178" s="2">
        <f t="shared" si="8"/>
        <v>97216</v>
      </c>
      <c r="F178" s="6" t="str">
        <f t="shared" si="11"/>
        <v>BULLISH</v>
      </c>
      <c r="G178" s="6" t="str">
        <f t="shared" si="10"/>
        <v>NEUTRAL</v>
      </c>
      <c r="H178" s="6" t="str">
        <f t="shared" si="9"/>
        <v>BULLISH DIVERGENCE</v>
      </c>
    </row>
    <row r="179" spans="1:8" ht="13.5" x14ac:dyDescent="0.25">
      <c r="A179" s="3">
        <f>TITRES_STAT!B182</f>
        <v>42565</v>
      </c>
      <c r="B179" s="6">
        <f>TITRES_STAT!C182</f>
        <v>25.99</v>
      </c>
      <c r="C179" s="6">
        <f>TITRES_STAT!D182</f>
        <v>24.205500000000001</v>
      </c>
      <c r="D179" s="6">
        <f>TITRES_STAT!E182</f>
        <v>50</v>
      </c>
      <c r="E179" s="2">
        <f t="shared" si="8"/>
        <v>97266</v>
      </c>
      <c r="F179" s="6" t="str">
        <f t="shared" si="11"/>
        <v>BULLISH</v>
      </c>
      <c r="G179" s="6" t="str">
        <f t="shared" si="10"/>
        <v>NEUTRAL</v>
      </c>
      <c r="H179" s="6" t="str">
        <f t="shared" si="9"/>
        <v>BULLISH DIVERGENCE</v>
      </c>
    </row>
    <row r="180" spans="1:8" ht="13.5" x14ac:dyDescent="0.25">
      <c r="A180" s="3">
        <f>TITRES_STAT!B183</f>
        <v>42566</v>
      </c>
      <c r="B180" s="6">
        <f>TITRES_STAT!C183</f>
        <v>25.22</v>
      </c>
      <c r="C180" s="6">
        <f>TITRES_STAT!D183</f>
        <v>23.488399999999999</v>
      </c>
      <c r="D180" s="6">
        <f>TITRES_STAT!E183</f>
        <v>0</v>
      </c>
      <c r="E180" s="2">
        <f t="shared" si="8"/>
        <v>97266</v>
      </c>
      <c r="F180" s="6" t="str">
        <f t="shared" si="11"/>
        <v>BULLISH</v>
      </c>
      <c r="G180" s="6" t="str">
        <f t="shared" si="10"/>
        <v>NEUTRAL</v>
      </c>
      <c r="H180" s="6" t="str">
        <f t="shared" si="9"/>
        <v>BULLISH DIVERGENCE</v>
      </c>
    </row>
    <row r="181" spans="1:8" ht="13.5" x14ac:dyDescent="0.25">
      <c r="A181" s="3">
        <f>TITRES_STAT!B184</f>
        <v>42569</v>
      </c>
      <c r="B181" s="6">
        <f>TITRES_STAT!C184</f>
        <v>24.77</v>
      </c>
      <c r="C181" s="6">
        <f>TITRES_STAT!D184</f>
        <v>23.477799999999998</v>
      </c>
      <c r="D181" s="6">
        <f>TITRES_STAT!E184</f>
        <v>0</v>
      </c>
      <c r="E181" s="2">
        <f t="shared" si="8"/>
        <v>97266</v>
      </c>
      <c r="F181" s="6" t="str">
        <f t="shared" si="11"/>
        <v>BULLISH</v>
      </c>
      <c r="G181" s="6" t="str">
        <f t="shared" si="10"/>
        <v>NEUTRAL</v>
      </c>
      <c r="H181" s="6" t="str">
        <f t="shared" si="9"/>
        <v>BULLISH DIVERGENCE</v>
      </c>
    </row>
    <row r="182" spans="1:8" ht="13.5" x14ac:dyDescent="0.25">
      <c r="A182" s="3">
        <f>TITRES_STAT!B185</f>
        <v>42570</v>
      </c>
      <c r="B182" s="6">
        <f>TITRES_STAT!C185</f>
        <v>24.5</v>
      </c>
      <c r="C182" s="6">
        <f>TITRES_STAT!D185</f>
        <v>23.221800000000002</v>
      </c>
      <c r="D182" s="6">
        <f>TITRES_STAT!E185</f>
        <v>10</v>
      </c>
      <c r="E182" s="2">
        <f t="shared" si="8"/>
        <v>97256</v>
      </c>
      <c r="F182" s="6" t="str">
        <f t="shared" si="11"/>
        <v>BULLISH</v>
      </c>
      <c r="G182" s="6" t="str">
        <f t="shared" si="10"/>
        <v>NEUTRAL</v>
      </c>
      <c r="H182" s="6" t="str">
        <f t="shared" si="9"/>
        <v>BULLISH DIVERGENCE</v>
      </c>
    </row>
    <row r="183" spans="1:8" ht="13.5" x14ac:dyDescent="0.25">
      <c r="A183" s="3">
        <f>TITRES_STAT!B186</f>
        <v>42571</v>
      </c>
      <c r="B183" s="6">
        <f>TITRES_STAT!C186</f>
        <v>23.7</v>
      </c>
      <c r="C183" s="6">
        <f>TITRES_STAT!D186</f>
        <v>22.4636</v>
      </c>
      <c r="D183" s="6">
        <f>TITRES_STAT!E186</f>
        <v>860</v>
      </c>
      <c r="E183" s="2">
        <f t="shared" si="8"/>
        <v>96396</v>
      </c>
      <c r="F183" s="6" t="str">
        <f t="shared" si="11"/>
        <v>BEARISH</v>
      </c>
      <c r="G183" s="6" t="str">
        <f t="shared" si="10"/>
        <v>NEUTRAL</v>
      </c>
      <c r="H183" s="6" t="str">
        <f t="shared" si="9"/>
        <v>CONFIRMED BEARISH</v>
      </c>
    </row>
    <row r="184" spans="1:8" ht="13.5" x14ac:dyDescent="0.25">
      <c r="A184" s="3">
        <f>TITRES_STAT!B187</f>
        <v>42572</v>
      </c>
      <c r="B184" s="6">
        <f>TITRES_STAT!C187</f>
        <v>22.99</v>
      </c>
      <c r="C184" s="6">
        <f>TITRES_STAT!D187</f>
        <v>21.790600000000001</v>
      </c>
      <c r="D184" s="6">
        <f>TITRES_STAT!E187</f>
        <v>240</v>
      </c>
      <c r="E184" s="2">
        <f t="shared" si="8"/>
        <v>96156</v>
      </c>
      <c r="F184" s="6" t="str">
        <f t="shared" si="11"/>
        <v>BEARISH</v>
      </c>
      <c r="G184" s="6" t="str">
        <f t="shared" si="10"/>
        <v>NEUTRAL</v>
      </c>
      <c r="H184" s="6" t="str">
        <f t="shared" si="9"/>
        <v>CONFIRMED BEARISH</v>
      </c>
    </row>
    <row r="185" spans="1:8" ht="13.5" x14ac:dyDescent="0.25">
      <c r="A185" s="3">
        <f>TITRES_STAT!B188</f>
        <v>42573</v>
      </c>
      <c r="B185" s="6">
        <f>TITRES_STAT!C188</f>
        <v>23.67</v>
      </c>
      <c r="C185" s="6">
        <f>TITRES_STAT!D188</f>
        <v>22.435099999999998</v>
      </c>
      <c r="D185" s="6">
        <f>TITRES_STAT!E188</f>
        <v>9</v>
      </c>
      <c r="E185" s="2">
        <f t="shared" si="8"/>
        <v>96165</v>
      </c>
      <c r="F185" s="6" t="str">
        <f t="shared" si="11"/>
        <v>BEARISH</v>
      </c>
      <c r="G185" s="6" t="str">
        <f t="shared" si="10"/>
        <v>NEUTRAL</v>
      </c>
      <c r="H185" s="6" t="str">
        <f t="shared" si="9"/>
        <v>CONFIRMED BEARISH</v>
      </c>
    </row>
    <row r="186" spans="1:8" ht="13.5" x14ac:dyDescent="0.25">
      <c r="A186" s="3">
        <f>TITRES_STAT!B189</f>
        <v>42577</v>
      </c>
      <c r="B186" s="6">
        <f>TITRES_STAT!C189</f>
        <v>23.5</v>
      </c>
      <c r="C186" s="6">
        <f>TITRES_STAT!D189</f>
        <v>22.274000000000001</v>
      </c>
      <c r="D186" s="6">
        <f>TITRES_STAT!E189</f>
        <v>402</v>
      </c>
      <c r="E186" s="2">
        <f t="shared" si="8"/>
        <v>95763</v>
      </c>
      <c r="F186" s="6" t="str">
        <f t="shared" si="11"/>
        <v>BEARISH</v>
      </c>
      <c r="G186" s="6" t="str">
        <f t="shared" si="10"/>
        <v>NEUTRAL</v>
      </c>
      <c r="H186" s="6" t="str">
        <f t="shared" si="9"/>
        <v>CONFIRMED BEARISH</v>
      </c>
    </row>
    <row r="187" spans="1:8" ht="13.5" x14ac:dyDescent="0.25">
      <c r="A187" s="3">
        <f>TITRES_STAT!B190</f>
        <v>42578</v>
      </c>
      <c r="B187" s="6">
        <f>TITRES_STAT!C190</f>
        <v>23.5</v>
      </c>
      <c r="C187" s="6">
        <f>TITRES_STAT!D190</f>
        <v>22.274000000000001</v>
      </c>
      <c r="D187" s="6">
        <f>TITRES_STAT!E190</f>
        <v>350</v>
      </c>
      <c r="E187" s="2">
        <f t="shared" si="8"/>
        <v>95763</v>
      </c>
      <c r="F187" s="6" t="str">
        <f t="shared" si="11"/>
        <v>BEARISH</v>
      </c>
      <c r="G187" s="6" t="str">
        <f t="shared" si="10"/>
        <v>NEUTRAL</v>
      </c>
      <c r="H187" s="6" t="str">
        <f t="shared" si="9"/>
        <v>CONFIRMED BEARISH</v>
      </c>
    </row>
    <row r="188" spans="1:8" ht="13.5" x14ac:dyDescent="0.25">
      <c r="A188" s="3">
        <f>TITRES_STAT!B191</f>
        <v>42579</v>
      </c>
      <c r="B188" s="6">
        <f>TITRES_STAT!C191</f>
        <v>23.6</v>
      </c>
      <c r="C188" s="6">
        <f>TITRES_STAT!D191</f>
        <v>22.3688</v>
      </c>
      <c r="D188" s="6">
        <f>TITRES_STAT!E191</f>
        <v>5</v>
      </c>
      <c r="E188" s="2">
        <f t="shared" si="8"/>
        <v>95768</v>
      </c>
      <c r="F188" s="6" t="str">
        <f t="shared" si="11"/>
        <v>BEARISH</v>
      </c>
      <c r="G188" s="6" t="str">
        <f t="shared" si="10"/>
        <v>NEUTRAL</v>
      </c>
      <c r="H188" s="6" t="str">
        <f t="shared" si="9"/>
        <v>CONFIRMED BEARISH</v>
      </c>
    </row>
    <row r="189" spans="1:8" ht="13.5" x14ac:dyDescent="0.25">
      <c r="A189" s="3">
        <f>TITRES_STAT!B192</f>
        <v>42580</v>
      </c>
      <c r="B189" s="6">
        <f>TITRES_STAT!C192</f>
        <v>23.6</v>
      </c>
      <c r="C189" s="6">
        <f>TITRES_STAT!D192</f>
        <v>22.3688</v>
      </c>
      <c r="D189" s="6">
        <f>TITRES_STAT!E192</f>
        <v>0</v>
      </c>
      <c r="E189" s="2">
        <f t="shared" si="8"/>
        <v>95768</v>
      </c>
      <c r="F189" s="6" t="str">
        <f t="shared" si="11"/>
        <v>BEARISH</v>
      </c>
      <c r="G189" s="6" t="str">
        <f t="shared" si="10"/>
        <v>NEUTRAL</v>
      </c>
      <c r="H189" s="6" t="str">
        <f t="shared" si="9"/>
        <v>BEARISH DIVERGENCE</v>
      </c>
    </row>
    <row r="190" spans="1:8" ht="13.5" x14ac:dyDescent="0.25">
      <c r="A190" s="3">
        <f>TITRES_STAT!B193</f>
        <v>42583</v>
      </c>
      <c r="B190" s="6">
        <f>TITRES_STAT!C193</f>
        <v>24</v>
      </c>
      <c r="C190" s="6">
        <f>TITRES_STAT!D193</f>
        <v>22.747900000000001</v>
      </c>
      <c r="D190" s="6">
        <f>TITRES_STAT!E193</f>
        <v>5</v>
      </c>
      <c r="E190" s="2">
        <f t="shared" si="8"/>
        <v>95773</v>
      </c>
      <c r="F190" s="6" t="str">
        <f t="shared" si="11"/>
        <v>BEARISH</v>
      </c>
      <c r="G190" s="6" t="str">
        <f t="shared" si="10"/>
        <v>NEUTRAL</v>
      </c>
      <c r="H190" s="6" t="str">
        <f t="shared" si="9"/>
        <v>BEARISH DIVERGENCE</v>
      </c>
    </row>
    <row r="191" spans="1:8" ht="13.5" x14ac:dyDescent="0.25">
      <c r="A191" s="3">
        <f>TITRES_STAT!B194</f>
        <v>42584</v>
      </c>
      <c r="B191" s="6">
        <f>TITRES_STAT!C194</f>
        <v>24.72</v>
      </c>
      <c r="C191" s="6">
        <f>TITRES_STAT!D194</f>
        <v>23.430399999999999</v>
      </c>
      <c r="D191" s="6">
        <f>TITRES_STAT!E194</f>
        <v>5</v>
      </c>
      <c r="E191" s="2">
        <f t="shared" si="8"/>
        <v>95778</v>
      </c>
      <c r="F191" s="6" t="str">
        <f t="shared" si="11"/>
        <v>BULLISH</v>
      </c>
      <c r="G191" s="6" t="str">
        <f t="shared" si="10"/>
        <v>NEUTRAL</v>
      </c>
      <c r="H191" s="6" t="str">
        <f t="shared" si="9"/>
        <v>CONFIRMED BULLISH</v>
      </c>
    </row>
    <row r="192" spans="1:8" ht="13.5" x14ac:dyDescent="0.25">
      <c r="A192" s="3">
        <f>TITRES_STAT!B195</f>
        <v>42585</v>
      </c>
      <c r="B192" s="6">
        <f>TITRES_STAT!C195</f>
        <v>24.72</v>
      </c>
      <c r="C192" s="6">
        <f>TITRES_STAT!D195</f>
        <v>23.430399999999999</v>
      </c>
      <c r="D192" s="6">
        <f>TITRES_STAT!E195</f>
        <v>0</v>
      </c>
      <c r="E192" s="2">
        <f t="shared" si="8"/>
        <v>95778</v>
      </c>
      <c r="F192" s="6" t="str">
        <f t="shared" si="11"/>
        <v>BULLISH</v>
      </c>
      <c r="G192" s="6" t="str">
        <f t="shared" si="10"/>
        <v>NEUTRAL</v>
      </c>
      <c r="H192" s="6" t="str">
        <f t="shared" si="9"/>
        <v>CONFIRMED BULLISH</v>
      </c>
    </row>
    <row r="193" spans="1:8" ht="13.5" x14ac:dyDescent="0.25">
      <c r="A193" s="3">
        <f>TITRES_STAT!B196</f>
        <v>42586</v>
      </c>
      <c r="B193" s="6">
        <f>TITRES_STAT!C196</f>
        <v>24.72</v>
      </c>
      <c r="C193" s="6">
        <f>TITRES_STAT!D196</f>
        <v>23.430399999999999</v>
      </c>
      <c r="D193" s="6">
        <f>TITRES_STAT!E196</f>
        <v>0</v>
      </c>
      <c r="E193" s="2">
        <f t="shared" si="8"/>
        <v>95778</v>
      </c>
      <c r="F193" s="6" t="str">
        <f t="shared" si="11"/>
        <v>BULLISH</v>
      </c>
      <c r="G193" s="6" t="str">
        <f t="shared" si="10"/>
        <v>NEUTRAL</v>
      </c>
      <c r="H193" s="6" t="str">
        <f t="shared" si="9"/>
        <v>CONFIRMED BULLISH</v>
      </c>
    </row>
    <row r="194" spans="1:8" ht="13.5" x14ac:dyDescent="0.25">
      <c r="A194" s="3">
        <f>TITRES_STAT!B197</f>
        <v>42587</v>
      </c>
      <c r="B194" s="6">
        <f>TITRES_STAT!C197</f>
        <v>24.72</v>
      </c>
      <c r="C194" s="6">
        <f>TITRES_STAT!D197</f>
        <v>23.430399999999999</v>
      </c>
      <c r="D194" s="6">
        <f>TITRES_STAT!E197</f>
        <v>0</v>
      </c>
      <c r="E194" s="2">
        <f t="shared" si="8"/>
        <v>95778</v>
      </c>
      <c r="F194" s="6" t="str">
        <f t="shared" si="11"/>
        <v>BULLISH</v>
      </c>
      <c r="G194" s="6" t="str">
        <f t="shared" si="10"/>
        <v>NEUTRAL</v>
      </c>
      <c r="H194" s="6" t="str">
        <f t="shared" si="9"/>
        <v>CONFIRMED BULLISH</v>
      </c>
    </row>
    <row r="195" spans="1:8" ht="13.5" x14ac:dyDescent="0.25">
      <c r="A195" s="3">
        <f>TITRES_STAT!B198</f>
        <v>42590</v>
      </c>
      <c r="B195" s="6">
        <f>TITRES_STAT!C198</f>
        <v>24.72</v>
      </c>
      <c r="C195" s="6">
        <f>TITRES_STAT!D198</f>
        <v>23.430399999999999</v>
      </c>
      <c r="D195" s="6">
        <f>TITRES_STAT!E198</f>
        <v>0</v>
      </c>
      <c r="E195" s="2">
        <f t="shared" si="8"/>
        <v>95778</v>
      </c>
      <c r="F195" s="6" t="str">
        <f t="shared" si="11"/>
        <v>BULLISH</v>
      </c>
      <c r="G195" s="6" t="str">
        <f t="shared" si="10"/>
        <v>NEUTRAL</v>
      </c>
      <c r="H195" s="6" t="str">
        <f t="shared" si="9"/>
        <v>CONFIRMED BULLISH</v>
      </c>
    </row>
    <row r="196" spans="1:8" ht="13.5" x14ac:dyDescent="0.25">
      <c r="A196" s="3">
        <f>TITRES_STAT!B199</f>
        <v>42591</v>
      </c>
      <c r="B196" s="6">
        <f>TITRES_STAT!C199</f>
        <v>24.72</v>
      </c>
      <c r="C196" s="6">
        <f>TITRES_STAT!D199</f>
        <v>23.430399999999999</v>
      </c>
      <c r="D196" s="6">
        <f>TITRES_STAT!E199</f>
        <v>0</v>
      </c>
      <c r="E196" s="2">
        <f t="shared" ref="E196:E259" si="12">IF(B196&gt;B195, E195+D196, IF(B196&lt;B195, E195-D196, E195))</f>
        <v>95778</v>
      </c>
      <c r="F196" s="6" t="str">
        <f t="shared" si="11"/>
        <v>NEUTRAL</v>
      </c>
      <c r="G196" s="6" t="str">
        <f t="shared" si="10"/>
        <v>NEUTRAL</v>
      </c>
      <c r="H196" s="6" t="str">
        <f t="shared" si="9"/>
        <v>NEUTRAL</v>
      </c>
    </row>
    <row r="197" spans="1:8" ht="13.5" x14ac:dyDescent="0.25">
      <c r="A197" s="3">
        <f>TITRES_STAT!B200</f>
        <v>42592</v>
      </c>
      <c r="B197" s="6">
        <f>TITRES_STAT!C200</f>
        <v>24.72</v>
      </c>
      <c r="C197" s="6">
        <f>TITRES_STAT!D200</f>
        <v>23.430399999999999</v>
      </c>
      <c r="D197" s="6">
        <f>TITRES_STAT!E200</f>
        <v>0</v>
      </c>
      <c r="E197" s="2">
        <f t="shared" si="12"/>
        <v>95778</v>
      </c>
      <c r="F197" s="6" t="str">
        <f t="shared" si="11"/>
        <v>NEUTRAL</v>
      </c>
      <c r="G197" s="6" t="str">
        <f t="shared" si="10"/>
        <v>NEUTRAL</v>
      </c>
      <c r="H197" s="6" t="str">
        <f t="shared" si="9"/>
        <v>NEUTRAL</v>
      </c>
    </row>
    <row r="198" spans="1:8" ht="13.5" x14ac:dyDescent="0.25">
      <c r="A198" s="3">
        <f>TITRES_STAT!B201</f>
        <v>42593</v>
      </c>
      <c r="B198" s="6">
        <f>TITRES_STAT!C201</f>
        <v>24.72</v>
      </c>
      <c r="C198" s="6">
        <f>TITRES_STAT!D201</f>
        <v>23.430399999999999</v>
      </c>
      <c r="D198" s="6">
        <f>TITRES_STAT!E201</f>
        <v>0</v>
      </c>
      <c r="E198" s="2">
        <f t="shared" si="12"/>
        <v>95778</v>
      </c>
      <c r="F198" s="6" t="str">
        <f t="shared" si="11"/>
        <v>NEUTRAL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NEUTRAL</v>
      </c>
    </row>
    <row r="199" spans="1:8" ht="13.5" x14ac:dyDescent="0.25">
      <c r="A199" s="3">
        <f>TITRES_STAT!B202</f>
        <v>42594</v>
      </c>
      <c r="B199" s="6">
        <f>TITRES_STAT!C202</f>
        <v>24.72</v>
      </c>
      <c r="C199" s="6">
        <f>TITRES_STAT!D202</f>
        <v>23.430399999999999</v>
      </c>
      <c r="D199" s="6">
        <f>TITRES_STAT!E202</f>
        <v>0</v>
      </c>
      <c r="E199" s="2">
        <f t="shared" si="12"/>
        <v>95778</v>
      </c>
      <c r="F199" s="6" t="str">
        <f t="shared" si="11"/>
        <v>NEUTRAL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NEUTRAL</v>
      </c>
    </row>
    <row r="200" spans="1:8" ht="13.5" x14ac:dyDescent="0.25">
      <c r="A200" s="3">
        <f>TITRES_STAT!B203</f>
        <v>42597</v>
      </c>
      <c r="B200" s="6">
        <f>TITRES_STAT!C203</f>
        <v>24.72</v>
      </c>
      <c r="C200" s="6">
        <f>TITRES_STAT!D203</f>
        <v>23.430399999999999</v>
      </c>
      <c r="D200" s="6">
        <f>TITRES_STAT!E203</f>
        <v>0</v>
      </c>
      <c r="E200" s="2">
        <f t="shared" si="12"/>
        <v>95778</v>
      </c>
      <c r="F200" s="6" t="str">
        <f t="shared" ref="F200:F263" si="15">IF(E200&gt;E195,"BULLISH",IF(E200&lt;E195,"BEARISH","NEUTRAL"))</f>
        <v>NEUTRAL</v>
      </c>
      <c r="G200" s="6" t="str">
        <f t="shared" si="14"/>
        <v>NEUTRAL</v>
      </c>
      <c r="H200" s="6" t="str">
        <f t="shared" si="13"/>
        <v>NEUTRAL</v>
      </c>
    </row>
    <row r="201" spans="1:8" ht="13.5" x14ac:dyDescent="0.25">
      <c r="A201" s="3">
        <f>TITRES_STAT!B204</f>
        <v>42598</v>
      </c>
      <c r="B201" s="6">
        <f>TITRES_STAT!C204</f>
        <v>24.72</v>
      </c>
      <c r="C201" s="6">
        <f>TITRES_STAT!D204</f>
        <v>23.430399999999999</v>
      </c>
      <c r="D201" s="6">
        <f>TITRES_STAT!E204</f>
        <v>0</v>
      </c>
      <c r="E201" s="2">
        <f t="shared" si="12"/>
        <v>95778</v>
      </c>
      <c r="F201" s="6" t="str">
        <f t="shared" si="15"/>
        <v>NEUTRAL</v>
      </c>
      <c r="G201" s="6" t="str">
        <f t="shared" si="14"/>
        <v>NEUTRAL</v>
      </c>
      <c r="H201" s="6" t="str">
        <f t="shared" si="13"/>
        <v>NEUTRAL</v>
      </c>
    </row>
    <row r="202" spans="1:8" ht="13.5" x14ac:dyDescent="0.25">
      <c r="A202" s="3">
        <f>TITRES_STAT!B205</f>
        <v>42599</v>
      </c>
      <c r="B202" s="6">
        <f>TITRES_STAT!C205</f>
        <v>24.72</v>
      </c>
      <c r="C202" s="6">
        <f>TITRES_STAT!D205</f>
        <v>23.430399999999999</v>
      </c>
      <c r="D202" s="6">
        <f>TITRES_STAT!E205</f>
        <v>0</v>
      </c>
      <c r="E202" s="2">
        <f t="shared" si="12"/>
        <v>95778</v>
      </c>
      <c r="F202" s="6" t="str">
        <f t="shared" si="15"/>
        <v>NEUTRAL</v>
      </c>
      <c r="G202" s="6" t="str">
        <f t="shared" si="14"/>
        <v>NEUTRAL</v>
      </c>
      <c r="H202" s="6" t="str">
        <f t="shared" si="13"/>
        <v>NEUTRAL</v>
      </c>
    </row>
    <row r="203" spans="1:8" ht="13.5" x14ac:dyDescent="0.25">
      <c r="A203" s="3">
        <f>TITRES_STAT!B206</f>
        <v>42600</v>
      </c>
      <c r="B203" s="6">
        <f>TITRES_STAT!C206</f>
        <v>23.98</v>
      </c>
      <c r="C203" s="6">
        <f>TITRES_STAT!D206</f>
        <v>22.728999999999999</v>
      </c>
      <c r="D203" s="6">
        <f>TITRES_STAT!E206</f>
        <v>0</v>
      </c>
      <c r="E203" s="2">
        <f t="shared" si="12"/>
        <v>95778</v>
      </c>
      <c r="F203" s="6" t="str">
        <f t="shared" si="15"/>
        <v>NEUTRAL</v>
      </c>
      <c r="G203" s="6" t="str">
        <f t="shared" si="14"/>
        <v>NEUTRAL</v>
      </c>
      <c r="H203" s="6" t="str">
        <f t="shared" si="13"/>
        <v>NEUTRAL</v>
      </c>
    </row>
    <row r="204" spans="1:8" ht="13.5" x14ac:dyDescent="0.25">
      <c r="A204" s="3">
        <f>TITRES_STAT!B207</f>
        <v>42601</v>
      </c>
      <c r="B204" s="6">
        <f>TITRES_STAT!C207</f>
        <v>23.9</v>
      </c>
      <c r="C204" s="6">
        <f>TITRES_STAT!D207</f>
        <v>22.653099999999998</v>
      </c>
      <c r="D204" s="6">
        <f>TITRES_STAT!E207</f>
        <v>360</v>
      </c>
      <c r="E204" s="2">
        <f t="shared" si="12"/>
        <v>95418</v>
      </c>
      <c r="F204" s="6" t="str">
        <f t="shared" si="15"/>
        <v>BEARISH</v>
      </c>
      <c r="G204" s="6" t="str">
        <f t="shared" si="14"/>
        <v>NEUTRAL</v>
      </c>
      <c r="H204" s="6" t="str">
        <f t="shared" si="13"/>
        <v>CONFIRMED BEARISH</v>
      </c>
    </row>
    <row r="205" spans="1:8" ht="13.5" x14ac:dyDescent="0.25">
      <c r="A205" s="3">
        <f>TITRES_STAT!B208</f>
        <v>42604</v>
      </c>
      <c r="B205" s="6">
        <f>TITRES_STAT!C208</f>
        <v>23.9</v>
      </c>
      <c r="C205" s="6">
        <f>TITRES_STAT!D208</f>
        <v>22.653099999999998</v>
      </c>
      <c r="D205" s="6">
        <f>TITRES_STAT!E208</f>
        <v>0</v>
      </c>
      <c r="E205" s="2">
        <f t="shared" si="12"/>
        <v>95418</v>
      </c>
      <c r="F205" s="6" t="str">
        <f t="shared" si="15"/>
        <v>BEARISH</v>
      </c>
      <c r="G205" s="6" t="str">
        <f t="shared" si="14"/>
        <v>NEUTRAL</v>
      </c>
      <c r="H205" s="6" t="str">
        <f t="shared" si="13"/>
        <v>CONFIRMED BEARISH</v>
      </c>
    </row>
    <row r="206" spans="1:8" ht="13.5" x14ac:dyDescent="0.25">
      <c r="A206" s="3">
        <f>TITRES_STAT!B209</f>
        <v>42605</v>
      </c>
      <c r="B206" s="6">
        <f>TITRES_STAT!C209</f>
        <v>23.9</v>
      </c>
      <c r="C206" s="6">
        <f>TITRES_STAT!D209</f>
        <v>22.653099999999998</v>
      </c>
      <c r="D206" s="6">
        <f>TITRES_STAT!E209</f>
        <v>0</v>
      </c>
      <c r="E206" s="2">
        <f t="shared" si="12"/>
        <v>95418</v>
      </c>
      <c r="F206" s="6" t="str">
        <f t="shared" si="15"/>
        <v>BEARISH</v>
      </c>
      <c r="G206" s="6" t="str">
        <f t="shared" si="14"/>
        <v>NEUTRAL</v>
      </c>
      <c r="H206" s="6" t="str">
        <f t="shared" si="13"/>
        <v>CONFIRMED BEARISH</v>
      </c>
    </row>
    <row r="207" spans="1:8" ht="13.5" x14ac:dyDescent="0.25">
      <c r="A207" s="3">
        <f>TITRES_STAT!B210</f>
        <v>42606</v>
      </c>
      <c r="B207" s="6">
        <f>TITRES_STAT!C210</f>
        <v>23.9</v>
      </c>
      <c r="C207" s="6">
        <f>TITRES_STAT!D210</f>
        <v>22.653099999999998</v>
      </c>
      <c r="D207" s="6">
        <f>TITRES_STAT!E210</f>
        <v>0</v>
      </c>
      <c r="E207" s="2">
        <f t="shared" si="12"/>
        <v>95418</v>
      </c>
      <c r="F207" s="6" t="str">
        <f t="shared" si="15"/>
        <v>BEARISH</v>
      </c>
      <c r="G207" s="6" t="str">
        <f t="shared" si="14"/>
        <v>NEUTRAL</v>
      </c>
      <c r="H207" s="6" t="str">
        <f t="shared" si="13"/>
        <v>CONFIRMED BEARISH</v>
      </c>
    </row>
    <row r="208" spans="1:8" ht="13.5" x14ac:dyDescent="0.25">
      <c r="A208" s="3">
        <f>TITRES_STAT!B211</f>
        <v>42607</v>
      </c>
      <c r="B208" s="6">
        <f>TITRES_STAT!C211</f>
        <v>23.89</v>
      </c>
      <c r="C208" s="6">
        <f>TITRES_STAT!D211</f>
        <v>22.643699999999999</v>
      </c>
      <c r="D208" s="6">
        <f>TITRES_STAT!E211</f>
        <v>45</v>
      </c>
      <c r="E208" s="2">
        <f t="shared" si="12"/>
        <v>95373</v>
      </c>
      <c r="F208" s="6" t="str">
        <f t="shared" si="15"/>
        <v>BEARISH</v>
      </c>
      <c r="G208" s="6" t="str">
        <f t="shared" si="14"/>
        <v>NEUTRAL</v>
      </c>
      <c r="H208" s="6" t="str">
        <f t="shared" si="13"/>
        <v>CONFIRMED BEARISH</v>
      </c>
    </row>
    <row r="209" spans="1:8" ht="13.5" x14ac:dyDescent="0.25">
      <c r="A209" s="3">
        <f>TITRES_STAT!B212</f>
        <v>42608</v>
      </c>
      <c r="B209" s="6">
        <f>TITRES_STAT!C212</f>
        <v>23.89</v>
      </c>
      <c r="C209" s="6">
        <f>TITRES_STAT!D212</f>
        <v>22.643699999999999</v>
      </c>
      <c r="D209" s="6">
        <f>TITRES_STAT!E212</f>
        <v>170</v>
      </c>
      <c r="E209" s="2">
        <f t="shared" si="12"/>
        <v>95373</v>
      </c>
      <c r="F209" s="6" t="str">
        <f t="shared" si="15"/>
        <v>BEARISH</v>
      </c>
      <c r="G209" s="6" t="str">
        <f t="shared" si="14"/>
        <v>NEUTRAL</v>
      </c>
      <c r="H209" s="6" t="str">
        <f t="shared" si="13"/>
        <v>CONFIRMED BEARISH</v>
      </c>
    </row>
    <row r="210" spans="1:8" ht="13.5" x14ac:dyDescent="0.25">
      <c r="A210" s="3">
        <f>TITRES_STAT!B213</f>
        <v>42611</v>
      </c>
      <c r="B210" s="6">
        <f>TITRES_STAT!C213</f>
        <v>23.89</v>
      </c>
      <c r="C210" s="6">
        <f>TITRES_STAT!D213</f>
        <v>22.643699999999999</v>
      </c>
      <c r="D210" s="6">
        <f>TITRES_STAT!E213</f>
        <v>0</v>
      </c>
      <c r="E210" s="2">
        <f t="shared" si="12"/>
        <v>95373</v>
      </c>
      <c r="F210" s="6" t="str">
        <f t="shared" si="15"/>
        <v>BEARISH</v>
      </c>
      <c r="G210" s="6" t="str">
        <f t="shared" si="14"/>
        <v>NEUTRAL</v>
      </c>
      <c r="H210" s="6" t="str">
        <f t="shared" si="13"/>
        <v>CONFIRMED BEARISH</v>
      </c>
    </row>
    <row r="211" spans="1:8" ht="13.5" x14ac:dyDescent="0.25">
      <c r="A211" s="3">
        <f>TITRES_STAT!B214</f>
        <v>42612</v>
      </c>
      <c r="B211" s="6">
        <f>TITRES_STAT!C214</f>
        <v>23.89</v>
      </c>
      <c r="C211" s="6">
        <f>TITRES_STAT!D214</f>
        <v>22.643699999999999</v>
      </c>
      <c r="D211" s="6">
        <f>TITRES_STAT!E214</f>
        <v>374</v>
      </c>
      <c r="E211" s="2">
        <f t="shared" si="12"/>
        <v>95373</v>
      </c>
      <c r="F211" s="6" t="str">
        <f t="shared" si="15"/>
        <v>BEARISH</v>
      </c>
      <c r="G211" s="6" t="str">
        <f t="shared" si="14"/>
        <v>NEUTRAL</v>
      </c>
      <c r="H211" s="6" t="str">
        <f t="shared" si="13"/>
        <v>CONFIRMED BEARISH</v>
      </c>
    </row>
    <row r="212" spans="1:8" ht="13.5" x14ac:dyDescent="0.25">
      <c r="A212" s="3">
        <f>TITRES_STAT!B215</f>
        <v>42613</v>
      </c>
      <c r="B212" s="6">
        <f>TITRES_STAT!C215</f>
        <v>23.89</v>
      </c>
      <c r="C212" s="6">
        <f>TITRES_STAT!D215</f>
        <v>22.643699999999999</v>
      </c>
      <c r="D212" s="6">
        <f>TITRES_STAT!E215</f>
        <v>0</v>
      </c>
      <c r="E212" s="2">
        <f t="shared" si="12"/>
        <v>95373</v>
      </c>
      <c r="F212" s="6" t="str">
        <f t="shared" si="15"/>
        <v>BEARISH</v>
      </c>
      <c r="G212" s="6" t="str">
        <f t="shared" si="14"/>
        <v>NEUTRAL</v>
      </c>
      <c r="H212" s="6" t="str">
        <f t="shared" si="13"/>
        <v>CONFIRMED BEARISH</v>
      </c>
    </row>
    <row r="213" spans="1:8" ht="13.5" x14ac:dyDescent="0.25">
      <c r="A213" s="3">
        <f>TITRES_STAT!B216</f>
        <v>42614</v>
      </c>
      <c r="B213" s="6">
        <f>TITRES_STAT!C216</f>
        <v>24.6</v>
      </c>
      <c r="C213" s="6">
        <f>TITRES_STAT!D216</f>
        <v>23.316600000000001</v>
      </c>
      <c r="D213" s="6">
        <f>TITRES_STAT!E216</f>
        <v>238</v>
      </c>
      <c r="E213" s="2">
        <f t="shared" si="12"/>
        <v>95611</v>
      </c>
      <c r="F213" s="6" t="str">
        <f t="shared" si="15"/>
        <v>BULLISH</v>
      </c>
      <c r="G213" s="6" t="str">
        <f t="shared" si="14"/>
        <v>NEUTRAL</v>
      </c>
      <c r="H213" s="6" t="str">
        <f t="shared" si="13"/>
        <v>CONFIRMED BULLISH</v>
      </c>
    </row>
    <row r="214" spans="1:8" ht="13.5" x14ac:dyDescent="0.25">
      <c r="A214" s="3">
        <f>TITRES_STAT!B217</f>
        <v>42615</v>
      </c>
      <c r="B214" s="6">
        <f>TITRES_STAT!C217</f>
        <v>24.6</v>
      </c>
      <c r="C214" s="6">
        <f>TITRES_STAT!D217</f>
        <v>23.316600000000001</v>
      </c>
      <c r="D214" s="6">
        <f>TITRES_STAT!E217</f>
        <v>2920</v>
      </c>
      <c r="E214" s="2">
        <f t="shared" si="12"/>
        <v>95611</v>
      </c>
      <c r="F214" s="6" t="str">
        <f t="shared" si="15"/>
        <v>BULLISH</v>
      </c>
      <c r="G214" s="6" t="str">
        <f t="shared" si="14"/>
        <v>NEUTRAL</v>
      </c>
      <c r="H214" s="6" t="str">
        <f t="shared" si="13"/>
        <v>CONFIRMED BULLISH</v>
      </c>
    </row>
    <row r="215" spans="1:8" ht="13.5" x14ac:dyDescent="0.25">
      <c r="A215" s="3">
        <f>TITRES_STAT!B218</f>
        <v>42618</v>
      </c>
      <c r="B215" s="6">
        <f>TITRES_STAT!C218</f>
        <v>24.59</v>
      </c>
      <c r="C215" s="6">
        <f>TITRES_STAT!D218</f>
        <v>23.307200000000002</v>
      </c>
      <c r="D215" s="6">
        <f>TITRES_STAT!E218</f>
        <v>410</v>
      </c>
      <c r="E215" s="2">
        <f t="shared" si="12"/>
        <v>95201</v>
      </c>
      <c r="F215" s="6" t="str">
        <f t="shared" si="15"/>
        <v>BEARISH</v>
      </c>
      <c r="G215" s="6" t="str">
        <f t="shared" si="14"/>
        <v>NEUTRAL</v>
      </c>
      <c r="H215" s="6" t="str">
        <f t="shared" si="13"/>
        <v>BEARISH DIVERGENCE</v>
      </c>
    </row>
    <row r="216" spans="1:8" ht="13.5" x14ac:dyDescent="0.25">
      <c r="A216" s="3">
        <f>TITRES_STAT!B219</f>
        <v>42619</v>
      </c>
      <c r="B216" s="6">
        <f>TITRES_STAT!C219</f>
        <v>23.9</v>
      </c>
      <c r="C216" s="6">
        <f>TITRES_STAT!D219</f>
        <v>22.653099999999998</v>
      </c>
      <c r="D216" s="6">
        <f>TITRES_STAT!E219</f>
        <v>500</v>
      </c>
      <c r="E216" s="2">
        <f t="shared" si="12"/>
        <v>94701</v>
      </c>
      <c r="F216" s="6" t="str">
        <f t="shared" si="15"/>
        <v>BEARISH</v>
      </c>
      <c r="G216" s="6" t="str">
        <f t="shared" si="14"/>
        <v>NEUTRAL</v>
      </c>
      <c r="H216" s="6" t="str">
        <f t="shared" si="13"/>
        <v>BEARISH DIVERGENCE</v>
      </c>
    </row>
    <row r="217" spans="1:8" ht="13.5" x14ac:dyDescent="0.25">
      <c r="A217" s="3">
        <f>TITRES_STAT!B220</f>
        <v>42620</v>
      </c>
      <c r="B217" s="6">
        <f>TITRES_STAT!C220</f>
        <v>23.9</v>
      </c>
      <c r="C217" s="6">
        <f>TITRES_STAT!D220</f>
        <v>22.653099999999998</v>
      </c>
      <c r="D217" s="6">
        <f>TITRES_STAT!E220</f>
        <v>0</v>
      </c>
      <c r="E217" s="2">
        <f t="shared" si="12"/>
        <v>94701</v>
      </c>
      <c r="F217" s="6" t="str">
        <f t="shared" si="15"/>
        <v>BEARISH</v>
      </c>
      <c r="G217" s="6" t="str">
        <f t="shared" si="14"/>
        <v>NEUTRAL</v>
      </c>
      <c r="H217" s="6" t="str">
        <f t="shared" si="13"/>
        <v>BEARISH DIVERGENCE</v>
      </c>
    </row>
    <row r="218" spans="1:8" ht="13.5" x14ac:dyDescent="0.25">
      <c r="A218" s="3">
        <f>TITRES_STAT!B221</f>
        <v>42621</v>
      </c>
      <c r="B218" s="6">
        <f>TITRES_STAT!C221</f>
        <v>23.79</v>
      </c>
      <c r="C218" s="6">
        <f>TITRES_STAT!D221</f>
        <v>22.5489</v>
      </c>
      <c r="D218" s="6">
        <f>TITRES_STAT!E221</f>
        <v>45</v>
      </c>
      <c r="E218" s="2">
        <f t="shared" si="12"/>
        <v>94656</v>
      </c>
      <c r="F218" s="6" t="str">
        <f t="shared" si="15"/>
        <v>BEARISH</v>
      </c>
      <c r="G218" s="6" t="str">
        <f t="shared" si="14"/>
        <v>NEUTRAL</v>
      </c>
      <c r="H218" s="6" t="str">
        <f t="shared" si="13"/>
        <v>CONFIRMED BEARISH</v>
      </c>
    </row>
    <row r="219" spans="1:8" ht="13.5" x14ac:dyDescent="0.25">
      <c r="A219" s="3">
        <f>TITRES_STAT!B222</f>
        <v>42622</v>
      </c>
      <c r="B219" s="6">
        <f>TITRES_STAT!C222</f>
        <v>23.79</v>
      </c>
      <c r="C219" s="6">
        <f>TITRES_STAT!D222</f>
        <v>22.5489</v>
      </c>
      <c r="D219" s="6">
        <f>TITRES_STAT!E222</f>
        <v>0</v>
      </c>
      <c r="E219" s="2">
        <f t="shared" si="12"/>
        <v>94656</v>
      </c>
      <c r="F219" s="6" t="str">
        <f t="shared" si="15"/>
        <v>BEARISH</v>
      </c>
      <c r="G219" s="6" t="str">
        <f t="shared" si="14"/>
        <v>NEUTRAL</v>
      </c>
      <c r="H219" s="6" t="str">
        <f t="shared" si="13"/>
        <v>CONFIRMED BEARISH</v>
      </c>
    </row>
    <row r="220" spans="1:8" ht="13.5" x14ac:dyDescent="0.25">
      <c r="A220" s="3">
        <f>TITRES_STAT!B223</f>
        <v>42627</v>
      </c>
      <c r="B220" s="6">
        <f>TITRES_STAT!C223</f>
        <v>23.79</v>
      </c>
      <c r="C220" s="6">
        <f>TITRES_STAT!D223</f>
        <v>22.5489</v>
      </c>
      <c r="D220" s="6">
        <f>TITRES_STAT!E223</f>
        <v>0</v>
      </c>
      <c r="E220" s="2">
        <f t="shared" si="12"/>
        <v>94656</v>
      </c>
      <c r="F220" s="6" t="str">
        <f t="shared" si="15"/>
        <v>BEARISH</v>
      </c>
      <c r="G220" s="6" t="str">
        <f t="shared" si="14"/>
        <v>NEUTRAL</v>
      </c>
      <c r="H220" s="6" t="str">
        <f t="shared" si="13"/>
        <v>CONFIRMED BEARISH</v>
      </c>
    </row>
    <row r="221" spans="1:8" ht="13.5" x14ac:dyDescent="0.25">
      <c r="A221" s="3">
        <f>TITRES_STAT!B224</f>
        <v>42628</v>
      </c>
      <c r="B221" s="6">
        <f>TITRES_STAT!C224</f>
        <v>23.75</v>
      </c>
      <c r="C221" s="6">
        <f>TITRES_STAT!D224</f>
        <v>22.510999999999999</v>
      </c>
      <c r="D221" s="6">
        <f>TITRES_STAT!E224</f>
        <v>100</v>
      </c>
      <c r="E221" s="2">
        <f t="shared" si="12"/>
        <v>94556</v>
      </c>
      <c r="F221" s="6" t="str">
        <f t="shared" si="15"/>
        <v>BEARISH</v>
      </c>
      <c r="G221" s="6" t="str">
        <f t="shared" si="14"/>
        <v>NEUTRAL</v>
      </c>
      <c r="H221" s="6" t="str">
        <f t="shared" si="13"/>
        <v>CONFIRMED BEARISH</v>
      </c>
    </row>
    <row r="222" spans="1:8" ht="13.5" x14ac:dyDescent="0.25">
      <c r="A222" s="3">
        <f>TITRES_STAT!B225</f>
        <v>42629</v>
      </c>
      <c r="B222" s="6">
        <f>TITRES_STAT!C225</f>
        <v>23.75</v>
      </c>
      <c r="C222" s="6">
        <f>TITRES_STAT!D225</f>
        <v>22.510999999999999</v>
      </c>
      <c r="D222" s="6">
        <f>TITRES_STAT!E225</f>
        <v>2</v>
      </c>
      <c r="E222" s="2">
        <f t="shared" si="12"/>
        <v>94556</v>
      </c>
      <c r="F222" s="6" t="str">
        <f t="shared" si="15"/>
        <v>BEARISH</v>
      </c>
      <c r="G222" s="6" t="str">
        <f t="shared" si="14"/>
        <v>NEUTRAL</v>
      </c>
      <c r="H222" s="6" t="str">
        <f t="shared" si="13"/>
        <v>CONFIRMED BEARISH</v>
      </c>
    </row>
    <row r="223" spans="1:8" ht="13.5" x14ac:dyDescent="0.25">
      <c r="A223" s="3">
        <f>TITRES_STAT!B226</f>
        <v>42632</v>
      </c>
      <c r="B223" s="6">
        <f>TITRES_STAT!C226</f>
        <v>23.75</v>
      </c>
      <c r="C223" s="6">
        <f>TITRES_STAT!D226</f>
        <v>22.510999999999999</v>
      </c>
      <c r="D223" s="6">
        <f>TITRES_STAT!E226</f>
        <v>0</v>
      </c>
      <c r="E223" s="2">
        <f t="shared" si="12"/>
        <v>94556</v>
      </c>
      <c r="F223" s="6" t="str">
        <f t="shared" si="15"/>
        <v>BEARISH</v>
      </c>
      <c r="G223" s="6" t="str">
        <f t="shared" si="14"/>
        <v>NEUTRAL</v>
      </c>
      <c r="H223" s="6" t="str">
        <f t="shared" si="13"/>
        <v>CONFIRMED BEARISH</v>
      </c>
    </row>
    <row r="224" spans="1:8" ht="13.5" x14ac:dyDescent="0.25">
      <c r="A224" s="3">
        <f>TITRES_STAT!B227</f>
        <v>42633</v>
      </c>
      <c r="B224" s="6">
        <f>TITRES_STAT!C227</f>
        <v>23.75</v>
      </c>
      <c r="C224" s="6">
        <f>TITRES_STAT!D227</f>
        <v>22.510999999999999</v>
      </c>
      <c r="D224" s="6">
        <f>TITRES_STAT!E227</f>
        <v>0</v>
      </c>
      <c r="E224" s="2">
        <f t="shared" si="12"/>
        <v>94556</v>
      </c>
      <c r="F224" s="6" t="str">
        <f t="shared" si="15"/>
        <v>BEARISH</v>
      </c>
      <c r="G224" s="6" t="str">
        <f t="shared" si="14"/>
        <v>NEUTRAL</v>
      </c>
      <c r="H224" s="6" t="str">
        <f t="shared" si="13"/>
        <v>CONFIRMED BEARISH</v>
      </c>
    </row>
    <row r="225" spans="1:8" ht="13.5" x14ac:dyDescent="0.25">
      <c r="A225" s="3">
        <f>TITRES_STAT!B228</f>
        <v>42634</v>
      </c>
      <c r="B225" s="6">
        <f>TITRES_STAT!C228</f>
        <v>23.04</v>
      </c>
      <c r="C225" s="6">
        <f>TITRES_STAT!D228</f>
        <v>21.838000000000001</v>
      </c>
      <c r="D225" s="6">
        <f>TITRES_STAT!E228</f>
        <v>20</v>
      </c>
      <c r="E225" s="2">
        <f t="shared" si="12"/>
        <v>94536</v>
      </c>
      <c r="F225" s="6" t="str">
        <f t="shared" si="15"/>
        <v>BEARISH</v>
      </c>
      <c r="G225" s="6" t="str">
        <f t="shared" si="14"/>
        <v>NEUTRAL</v>
      </c>
      <c r="H225" s="6" t="str">
        <f t="shared" si="13"/>
        <v>CONFIRMED BEARISH</v>
      </c>
    </row>
    <row r="226" spans="1:8" ht="13.5" x14ac:dyDescent="0.25">
      <c r="A226" s="3">
        <f>TITRES_STAT!B229</f>
        <v>42635</v>
      </c>
      <c r="B226" s="6">
        <f>TITRES_STAT!C229</f>
        <v>23.04</v>
      </c>
      <c r="C226" s="6">
        <f>TITRES_STAT!D229</f>
        <v>21.838000000000001</v>
      </c>
      <c r="D226" s="6">
        <f>TITRES_STAT!E229</f>
        <v>0</v>
      </c>
      <c r="E226" s="2">
        <f t="shared" si="12"/>
        <v>94536</v>
      </c>
      <c r="F226" s="6" t="str">
        <f t="shared" si="15"/>
        <v>BEARISH</v>
      </c>
      <c r="G226" s="6" t="str">
        <f t="shared" si="14"/>
        <v>NEUTRAL</v>
      </c>
      <c r="H226" s="6" t="str">
        <f t="shared" si="13"/>
        <v>CONFIRMED BEARISH</v>
      </c>
    </row>
    <row r="227" spans="1:8" ht="13.5" x14ac:dyDescent="0.25">
      <c r="A227" s="3">
        <f>TITRES_STAT!B230</f>
        <v>42636</v>
      </c>
      <c r="B227" s="6">
        <f>TITRES_STAT!C230</f>
        <v>23.01</v>
      </c>
      <c r="C227" s="6">
        <f>TITRES_STAT!D230</f>
        <v>21.8096</v>
      </c>
      <c r="D227" s="6">
        <f>TITRES_STAT!E230</f>
        <v>43</v>
      </c>
      <c r="E227" s="2">
        <f t="shared" si="12"/>
        <v>94493</v>
      </c>
      <c r="F227" s="6" t="str">
        <f t="shared" si="15"/>
        <v>BEARISH</v>
      </c>
      <c r="G227" s="6" t="str">
        <f t="shared" si="14"/>
        <v>NEUTRAL</v>
      </c>
      <c r="H227" s="6" t="str">
        <f t="shared" si="13"/>
        <v>CONFIRMED BEARISH</v>
      </c>
    </row>
    <row r="228" spans="1:8" ht="13.5" x14ac:dyDescent="0.25">
      <c r="A228" s="3">
        <f>TITRES_STAT!B231</f>
        <v>42639</v>
      </c>
      <c r="B228" s="6">
        <f>TITRES_STAT!C231</f>
        <v>23.3</v>
      </c>
      <c r="C228" s="6">
        <f>TITRES_STAT!D231</f>
        <v>22.084499999999998</v>
      </c>
      <c r="D228" s="6">
        <f>TITRES_STAT!E231</f>
        <v>175</v>
      </c>
      <c r="E228" s="2">
        <f t="shared" si="12"/>
        <v>94668</v>
      </c>
      <c r="F228" s="6" t="str">
        <f t="shared" si="15"/>
        <v>BULLISH</v>
      </c>
      <c r="G228" s="6" t="str">
        <f t="shared" si="14"/>
        <v>NEUTRAL</v>
      </c>
      <c r="H228" s="6" t="str">
        <f t="shared" si="13"/>
        <v>BULLISH DIVERGENCE</v>
      </c>
    </row>
    <row r="229" spans="1:8" ht="13.5" x14ac:dyDescent="0.25">
      <c r="A229" s="3">
        <f>TITRES_STAT!B232</f>
        <v>42640</v>
      </c>
      <c r="B229" s="6">
        <f>TITRES_STAT!C232</f>
        <v>23.3</v>
      </c>
      <c r="C229" s="6">
        <f>TITRES_STAT!D232</f>
        <v>22.084499999999998</v>
      </c>
      <c r="D229" s="6">
        <f>TITRES_STAT!E232</f>
        <v>65</v>
      </c>
      <c r="E229" s="2">
        <f t="shared" si="12"/>
        <v>94668</v>
      </c>
      <c r="F229" s="6" t="str">
        <f t="shared" si="15"/>
        <v>BULLISH</v>
      </c>
      <c r="G229" s="6" t="str">
        <f t="shared" si="14"/>
        <v>NEUTRAL</v>
      </c>
      <c r="H229" s="6" t="str">
        <f t="shared" si="13"/>
        <v>BULLISH DIVERGENCE</v>
      </c>
    </row>
    <row r="230" spans="1:8" ht="13.5" x14ac:dyDescent="0.25">
      <c r="A230" s="3">
        <f>TITRES_STAT!B233</f>
        <v>42641</v>
      </c>
      <c r="B230" s="6">
        <f>TITRES_STAT!C233</f>
        <v>23.3</v>
      </c>
      <c r="C230" s="6">
        <f>TITRES_STAT!D233</f>
        <v>22.084499999999998</v>
      </c>
      <c r="D230" s="6">
        <f>TITRES_STAT!E233</f>
        <v>835</v>
      </c>
      <c r="E230" s="2">
        <f t="shared" si="12"/>
        <v>94668</v>
      </c>
      <c r="F230" s="6" t="str">
        <f t="shared" si="15"/>
        <v>BULLISH</v>
      </c>
      <c r="G230" s="6" t="str">
        <f t="shared" si="14"/>
        <v>NEUTRAL</v>
      </c>
      <c r="H230" s="6" t="str">
        <f t="shared" si="13"/>
        <v>CONFIRMED BULLISH</v>
      </c>
    </row>
    <row r="231" spans="1:8" ht="13.5" x14ac:dyDescent="0.25">
      <c r="A231" s="3">
        <f>TITRES_STAT!B234</f>
        <v>42642</v>
      </c>
      <c r="B231" s="6">
        <f>TITRES_STAT!C234</f>
        <v>23.3</v>
      </c>
      <c r="C231" s="6">
        <f>TITRES_STAT!D234</f>
        <v>22.084499999999998</v>
      </c>
      <c r="D231" s="6">
        <f>TITRES_STAT!E234</f>
        <v>6</v>
      </c>
      <c r="E231" s="2">
        <f t="shared" si="12"/>
        <v>94668</v>
      </c>
      <c r="F231" s="6" t="str">
        <f t="shared" si="15"/>
        <v>BULLISH</v>
      </c>
      <c r="G231" s="6" t="str">
        <f t="shared" si="14"/>
        <v>NEUTRAL</v>
      </c>
      <c r="H231" s="6" t="str">
        <f t="shared" si="13"/>
        <v>CONFIRMED BULLISH</v>
      </c>
    </row>
    <row r="232" spans="1:8" ht="13.5" x14ac:dyDescent="0.25">
      <c r="A232" s="3">
        <f>TITRES_STAT!B235</f>
        <v>42643</v>
      </c>
      <c r="B232" s="6">
        <f>TITRES_STAT!C235</f>
        <v>23.79</v>
      </c>
      <c r="C232" s="6">
        <f>TITRES_STAT!D235</f>
        <v>22.5489</v>
      </c>
      <c r="D232" s="6">
        <f>TITRES_STAT!E235</f>
        <v>10</v>
      </c>
      <c r="E232" s="2">
        <f t="shared" si="12"/>
        <v>94678</v>
      </c>
      <c r="F232" s="6" t="str">
        <f t="shared" si="15"/>
        <v>BULLISH</v>
      </c>
      <c r="G232" s="6" t="str">
        <f t="shared" si="14"/>
        <v>NEUTRAL</v>
      </c>
      <c r="H232" s="6" t="str">
        <f t="shared" si="13"/>
        <v>CONFIRMED BULLISH</v>
      </c>
    </row>
    <row r="233" spans="1:8" ht="13.5" x14ac:dyDescent="0.25">
      <c r="A233" s="3">
        <f>TITRES_STAT!B236</f>
        <v>42647</v>
      </c>
      <c r="B233" s="6">
        <f>TITRES_STAT!C236</f>
        <v>23.79</v>
      </c>
      <c r="C233" s="6">
        <f>TITRES_STAT!D236</f>
        <v>22.5489</v>
      </c>
      <c r="D233" s="6">
        <f>TITRES_STAT!E236</f>
        <v>0</v>
      </c>
      <c r="E233" s="2">
        <f t="shared" si="12"/>
        <v>94678</v>
      </c>
      <c r="F233" s="6" t="str">
        <f t="shared" si="15"/>
        <v>BULLISH</v>
      </c>
      <c r="G233" s="6" t="str">
        <f t="shared" si="14"/>
        <v>NEUTRAL</v>
      </c>
      <c r="H233" s="6" t="str">
        <f t="shared" si="13"/>
        <v>CONFIRMED BULLISH</v>
      </c>
    </row>
    <row r="234" spans="1:8" ht="13.5" x14ac:dyDescent="0.25">
      <c r="A234" s="3">
        <f>TITRES_STAT!B237</f>
        <v>42648</v>
      </c>
      <c r="B234" s="6">
        <f>TITRES_STAT!C237</f>
        <v>23.8</v>
      </c>
      <c r="C234" s="6">
        <f>TITRES_STAT!D237</f>
        <v>22.558399999999999</v>
      </c>
      <c r="D234" s="6">
        <f>TITRES_STAT!E237</f>
        <v>1241</v>
      </c>
      <c r="E234" s="2">
        <f t="shared" si="12"/>
        <v>95919</v>
      </c>
      <c r="F234" s="6" t="str">
        <f t="shared" si="15"/>
        <v>BULLISH</v>
      </c>
      <c r="G234" s="6" t="str">
        <f t="shared" si="14"/>
        <v>NEUTRAL</v>
      </c>
      <c r="H234" s="6" t="str">
        <f t="shared" si="13"/>
        <v>CONFIRMED BULLISH</v>
      </c>
    </row>
    <row r="235" spans="1:8" ht="13.5" x14ac:dyDescent="0.25">
      <c r="A235" s="3">
        <f>TITRES_STAT!B238</f>
        <v>42649</v>
      </c>
      <c r="B235" s="6">
        <f>TITRES_STAT!C238</f>
        <v>23.5</v>
      </c>
      <c r="C235" s="6">
        <f>TITRES_STAT!D238</f>
        <v>22.274000000000001</v>
      </c>
      <c r="D235" s="6">
        <f>TITRES_STAT!E238</f>
        <v>420</v>
      </c>
      <c r="E235" s="2">
        <f t="shared" si="12"/>
        <v>95499</v>
      </c>
      <c r="F235" s="6" t="str">
        <f t="shared" si="15"/>
        <v>BULLISH</v>
      </c>
      <c r="G235" s="6" t="str">
        <f t="shared" si="14"/>
        <v>NEUTRAL</v>
      </c>
      <c r="H235" s="6" t="str">
        <f t="shared" si="13"/>
        <v>CONFIRMED BULLISH</v>
      </c>
    </row>
    <row r="236" spans="1:8" ht="13.5" x14ac:dyDescent="0.25">
      <c r="A236" s="3">
        <f>TITRES_STAT!B239</f>
        <v>42650</v>
      </c>
      <c r="B236" s="6">
        <f>TITRES_STAT!C239</f>
        <v>23.5</v>
      </c>
      <c r="C236" s="6">
        <f>TITRES_STAT!D239</f>
        <v>22.274000000000001</v>
      </c>
      <c r="D236" s="6">
        <f>TITRES_STAT!E239</f>
        <v>589</v>
      </c>
      <c r="E236" s="2">
        <f t="shared" si="12"/>
        <v>95499</v>
      </c>
      <c r="F236" s="6" t="str">
        <f t="shared" si="15"/>
        <v>BULLISH</v>
      </c>
      <c r="G236" s="6" t="str">
        <f t="shared" si="14"/>
        <v>NEUTRAL</v>
      </c>
      <c r="H236" s="6" t="str">
        <f t="shared" si="13"/>
        <v>CONFIRMED BULLISH</v>
      </c>
    </row>
    <row r="237" spans="1:8" ht="13.5" x14ac:dyDescent="0.25">
      <c r="A237" s="3">
        <f>TITRES_STAT!B240</f>
        <v>42653</v>
      </c>
      <c r="B237" s="6">
        <f>TITRES_STAT!C240</f>
        <v>23.5</v>
      </c>
      <c r="C237" s="6">
        <f>TITRES_STAT!D240</f>
        <v>22.274000000000001</v>
      </c>
      <c r="D237" s="6">
        <f>TITRES_STAT!E240</f>
        <v>0</v>
      </c>
      <c r="E237" s="2">
        <f t="shared" si="12"/>
        <v>95499</v>
      </c>
      <c r="F237" s="6" t="str">
        <f t="shared" si="15"/>
        <v>BULLISH</v>
      </c>
      <c r="G237" s="6" t="str">
        <f t="shared" si="14"/>
        <v>NEUTRAL</v>
      </c>
      <c r="H237" s="6" t="str">
        <f t="shared" si="13"/>
        <v>BULLISH DIVERGENCE</v>
      </c>
    </row>
    <row r="238" spans="1:8" ht="13.5" x14ac:dyDescent="0.25">
      <c r="A238" s="3">
        <f>TITRES_STAT!B241</f>
        <v>42654</v>
      </c>
      <c r="B238" s="6">
        <f>TITRES_STAT!C241</f>
        <v>23.8</v>
      </c>
      <c r="C238" s="6">
        <f>TITRES_STAT!D241</f>
        <v>22.558399999999999</v>
      </c>
      <c r="D238" s="6">
        <f>TITRES_STAT!E241</f>
        <v>1590</v>
      </c>
      <c r="E238" s="2">
        <f t="shared" si="12"/>
        <v>97089</v>
      </c>
      <c r="F238" s="6" t="str">
        <f t="shared" si="15"/>
        <v>BULLISH</v>
      </c>
      <c r="G238" s="6" t="str">
        <f t="shared" si="14"/>
        <v>STRONG</v>
      </c>
      <c r="H238" s="6" t="str">
        <f t="shared" si="13"/>
        <v>CONFIRMED BULLISH</v>
      </c>
    </row>
    <row r="239" spans="1:8" ht="13.5" x14ac:dyDescent="0.25">
      <c r="A239" s="3">
        <f>TITRES_STAT!B242</f>
        <v>42655</v>
      </c>
      <c r="B239" s="6">
        <f>TITRES_STAT!C242</f>
        <v>23.8</v>
      </c>
      <c r="C239" s="6">
        <f>TITRES_STAT!D242</f>
        <v>22.558399999999999</v>
      </c>
      <c r="D239" s="6">
        <f>TITRES_STAT!E242</f>
        <v>3269</v>
      </c>
      <c r="E239" s="2">
        <f t="shared" si="12"/>
        <v>97089</v>
      </c>
      <c r="F239" s="6" t="str">
        <f t="shared" si="15"/>
        <v>BULLISH</v>
      </c>
      <c r="G239" s="6" t="str">
        <f t="shared" si="14"/>
        <v>NEUTRAL</v>
      </c>
      <c r="H239" s="6" t="str">
        <f t="shared" si="13"/>
        <v>NEUTRAL</v>
      </c>
    </row>
    <row r="240" spans="1:8" ht="13.5" x14ac:dyDescent="0.25">
      <c r="A240" s="3">
        <f>TITRES_STAT!B243</f>
        <v>42656</v>
      </c>
      <c r="B240" s="6">
        <f>TITRES_STAT!C243</f>
        <v>23.8</v>
      </c>
      <c r="C240" s="6">
        <f>TITRES_STAT!D243</f>
        <v>22.558399999999999</v>
      </c>
      <c r="D240" s="6">
        <f>TITRES_STAT!E243</f>
        <v>3034</v>
      </c>
      <c r="E240" s="2">
        <f t="shared" si="12"/>
        <v>97089</v>
      </c>
      <c r="F240" s="6" t="str">
        <f t="shared" si="15"/>
        <v>BULLISH</v>
      </c>
      <c r="G240" s="6" t="str">
        <f t="shared" si="14"/>
        <v>NEUTRAL</v>
      </c>
      <c r="H240" s="6" t="str">
        <f t="shared" si="13"/>
        <v>CONFIRMED BULLISH</v>
      </c>
    </row>
    <row r="241" spans="1:8" ht="13.5" x14ac:dyDescent="0.25">
      <c r="A241" s="3">
        <f>TITRES_STAT!B244</f>
        <v>42657</v>
      </c>
      <c r="B241" s="6">
        <f>TITRES_STAT!C244</f>
        <v>24.3</v>
      </c>
      <c r="C241" s="6">
        <f>TITRES_STAT!D244</f>
        <v>23.032299999999999</v>
      </c>
      <c r="D241" s="6">
        <f>TITRES_STAT!E244</f>
        <v>1392</v>
      </c>
      <c r="E241" s="2">
        <f t="shared" si="12"/>
        <v>98481</v>
      </c>
      <c r="F241" s="6" t="str">
        <f t="shared" si="15"/>
        <v>BULLISH</v>
      </c>
      <c r="G241" s="6" t="str">
        <f t="shared" si="14"/>
        <v>STRONG</v>
      </c>
      <c r="H241" s="6" t="str">
        <f t="shared" si="13"/>
        <v>CONFIRMED BULLISH</v>
      </c>
    </row>
    <row r="242" spans="1:8" ht="13.5" x14ac:dyDescent="0.25">
      <c r="A242" s="3">
        <f>TITRES_STAT!B245</f>
        <v>42660</v>
      </c>
      <c r="B242" s="6">
        <f>TITRES_STAT!C245</f>
        <v>24.5</v>
      </c>
      <c r="C242" s="6">
        <f>TITRES_STAT!D245</f>
        <v>23.221800000000002</v>
      </c>
      <c r="D242" s="6">
        <f>TITRES_STAT!E245</f>
        <v>136</v>
      </c>
      <c r="E242" s="2">
        <f t="shared" si="12"/>
        <v>98617</v>
      </c>
      <c r="F242" s="6" t="str">
        <f t="shared" si="15"/>
        <v>BULLISH</v>
      </c>
      <c r="G242" s="6" t="str">
        <f t="shared" si="14"/>
        <v>STRONG</v>
      </c>
      <c r="H242" s="6" t="str">
        <f t="shared" si="13"/>
        <v>CONFIRMED BULLISH</v>
      </c>
    </row>
    <row r="243" spans="1:8" ht="13.5" x14ac:dyDescent="0.25">
      <c r="A243" s="3">
        <f>TITRES_STAT!B246</f>
        <v>42661</v>
      </c>
      <c r="B243" s="6">
        <f>TITRES_STAT!C246</f>
        <v>24.4</v>
      </c>
      <c r="C243" s="6">
        <f>TITRES_STAT!D246</f>
        <v>23.127099999999999</v>
      </c>
      <c r="D243" s="6">
        <f>TITRES_STAT!E246</f>
        <v>15</v>
      </c>
      <c r="E243" s="2">
        <f t="shared" si="12"/>
        <v>98602</v>
      </c>
      <c r="F243" s="6" t="str">
        <f t="shared" si="15"/>
        <v>BULLISH</v>
      </c>
      <c r="G243" s="6" t="str">
        <f t="shared" si="14"/>
        <v>NEUTRAL</v>
      </c>
      <c r="H243" s="6" t="str">
        <f t="shared" si="13"/>
        <v>CONFIRMED BULLISH</v>
      </c>
    </row>
    <row r="244" spans="1:8" ht="13.5" x14ac:dyDescent="0.25">
      <c r="A244" s="3">
        <f>TITRES_STAT!B247</f>
        <v>42662</v>
      </c>
      <c r="B244" s="6">
        <f>TITRES_STAT!C247</f>
        <v>24.4</v>
      </c>
      <c r="C244" s="6">
        <f>TITRES_STAT!D247</f>
        <v>23.127099999999999</v>
      </c>
      <c r="D244" s="6">
        <f>TITRES_STAT!E247</f>
        <v>6685</v>
      </c>
      <c r="E244" s="2">
        <f t="shared" si="12"/>
        <v>98602</v>
      </c>
      <c r="F244" s="6" t="str">
        <f t="shared" si="15"/>
        <v>BULLISH</v>
      </c>
      <c r="G244" s="6" t="str">
        <f t="shared" si="14"/>
        <v>NEUTRAL</v>
      </c>
      <c r="H244" s="6" t="str">
        <f t="shared" si="13"/>
        <v>CONFIRMED BULLISH</v>
      </c>
    </row>
    <row r="245" spans="1:8" ht="13.5" x14ac:dyDescent="0.25">
      <c r="A245" s="3">
        <f>TITRES_STAT!B248</f>
        <v>42663</v>
      </c>
      <c r="B245" s="6">
        <f>TITRES_STAT!C248</f>
        <v>24.5</v>
      </c>
      <c r="C245" s="6">
        <f>TITRES_STAT!D248</f>
        <v>23.221800000000002</v>
      </c>
      <c r="D245" s="6">
        <f>TITRES_STAT!E248</f>
        <v>784</v>
      </c>
      <c r="E245" s="2">
        <f t="shared" si="12"/>
        <v>99386</v>
      </c>
      <c r="F245" s="6" t="str">
        <f t="shared" si="15"/>
        <v>BULLISH</v>
      </c>
      <c r="G245" s="6" t="str">
        <f t="shared" si="14"/>
        <v>STRONG</v>
      </c>
      <c r="H245" s="6" t="str">
        <f t="shared" si="13"/>
        <v>CONFIRMED BULLISH</v>
      </c>
    </row>
    <row r="246" spans="1:8" ht="13.5" x14ac:dyDescent="0.25">
      <c r="A246" s="3">
        <f>TITRES_STAT!B249</f>
        <v>42664</v>
      </c>
      <c r="B246" s="6">
        <f>TITRES_STAT!C249</f>
        <v>25.3</v>
      </c>
      <c r="C246" s="6">
        <f>TITRES_STAT!D249</f>
        <v>23.9801</v>
      </c>
      <c r="D246" s="6">
        <f>TITRES_STAT!E249</f>
        <v>1905</v>
      </c>
      <c r="E246" s="2">
        <f t="shared" si="12"/>
        <v>101291</v>
      </c>
      <c r="F246" s="6" t="str">
        <f t="shared" si="15"/>
        <v>BULLISH</v>
      </c>
      <c r="G246" s="6" t="str">
        <f t="shared" si="14"/>
        <v>STRONG</v>
      </c>
      <c r="H246" s="6" t="str">
        <f t="shared" si="13"/>
        <v>CONFIRMED BULLISH</v>
      </c>
    </row>
    <row r="247" spans="1:8" ht="13.5" x14ac:dyDescent="0.25">
      <c r="A247" s="3">
        <f>TITRES_STAT!B250</f>
        <v>42667</v>
      </c>
      <c r="B247" s="6">
        <f>TITRES_STAT!C250</f>
        <v>25.3</v>
      </c>
      <c r="C247" s="6">
        <f>TITRES_STAT!D250</f>
        <v>23.9801</v>
      </c>
      <c r="D247" s="6">
        <f>TITRES_STAT!E250</f>
        <v>40</v>
      </c>
      <c r="E247" s="2">
        <f t="shared" si="12"/>
        <v>101291</v>
      </c>
      <c r="F247" s="6" t="str">
        <f t="shared" si="15"/>
        <v>BULLISH</v>
      </c>
      <c r="G247" s="6" t="str">
        <f t="shared" si="14"/>
        <v>STRONG</v>
      </c>
      <c r="H247" s="6" t="str">
        <f t="shared" si="13"/>
        <v>CONFIRMED BULLISH</v>
      </c>
    </row>
    <row r="248" spans="1:8" ht="13.5" x14ac:dyDescent="0.25">
      <c r="A248" s="3">
        <f>TITRES_STAT!B251</f>
        <v>42668</v>
      </c>
      <c r="B248" s="6">
        <f>TITRES_STAT!C251</f>
        <v>25.3</v>
      </c>
      <c r="C248" s="6">
        <f>TITRES_STAT!D251</f>
        <v>23.9801</v>
      </c>
      <c r="D248" s="6">
        <f>TITRES_STAT!E251</f>
        <v>1362</v>
      </c>
      <c r="E248" s="2">
        <f t="shared" si="12"/>
        <v>101291</v>
      </c>
      <c r="F248" s="6" t="str">
        <f t="shared" si="15"/>
        <v>BULLISH</v>
      </c>
      <c r="G248" s="6" t="str">
        <f t="shared" si="14"/>
        <v>STRONG</v>
      </c>
      <c r="H248" s="6" t="str">
        <f t="shared" si="13"/>
        <v>CONFIRMED BULLISH</v>
      </c>
    </row>
    <row r="249" spans="1:8" ht="13.5" x14ac:dyDescent="0.25">
      <c r="A249" s="3">
        <f>TITRES_STAT!B252</f>
        <v>42669</v>
      </c>
      <c r="B249" s="6">
        <f>TITRES_STAT!C252</f>
        <v>25.3</v>
      </c>
      <c r="C249" s="6">
        <f>TITRES_STAT!D252</f>
        <v>23.9801</v>
      </c>
      <c r="D249" s="6">
        <f>TITRES_STAT!E252</f>
        <v>1230</v>
      </c>
      <c r="E249" s="2">
        <f t="shared" si="12"/>
        <v>101291</v>
      </c>
      <c r="F249" s="6" t="str">
        <f t="shared" si="15"/>
        <v>BULLISH</v>
      </c>
      <c r="G249" s="6" t="str">
        <f t="shared" si="14"/>
        <v>STRONG</v>
      </c>
      <c r="H249" s="6" t="str">
        <f t="shared" si="13"/>
        <v>CONFIRMED BULLISH</v>
      </c>
    </row>
    <row r="250" spans="1:8" ht="13.5" x14ac:dyDescent="0.25">
      <c r="A250" s="3">
        <f>TITRES_STAT!B253</f>
        <v>42670</v>
      </c>
      <c r="B250" s="6">
        <f>TITRES_STAT!C253</f>
        <v>25.29</v>
      </c>
      <c r="C250" s="6">
        <f>TITRES_STAT!D253</f>
        <v>23.970600000000001</v>
      </c>
      <c r="D250" s="6">
        <f>TITRES_STAT!E253</f>
        <v>361</v>
      </c>
      <c r="E250" s="2">
        <f t="shared" si="12"/>
        <v>100930</v>
      </c>
      <c r="F250" s="6" t="str">
        <f t="shared" si="15"/>
        <v>BULLISH</v>
      </c>
      <c r="G250" s="6" t="str">
        <f t="shared" si="14"/>
        <v>NEUTRAL</v>
      </c>
      <c r="H250" s="6" t="str">
        <f t="shared" si="13"/>
        <v>CONFIRMED BULLISH</v>
      </c>
    </row>
    <row r="251" spans="1:8" ht="13.5" x14ac:dyDescent="0.25">
      <c r="A251" s="3">
        <f>TITRES_STAT!B254</f>
        <v>42671</v>
      </c>
      <c r="B251" s="6">
        <f>TITRES_STAT!C254</f>
        <v>25.69</v>
      </c>
      <c r="C251" s="6">
        <f>TITRES_STAT!D254</f>
        <v>24.349799999999998</v>
      </c>
      <c r="D251" s="6">
        <f>TITRES_STAT!E254</f>
        <v>1123</v>
      </c>
      <c r="E251" s="2">
        <f t="shared" si="12"/>
        <v>102053</v>
      </c>
      <c r="F251" s="6" t="str">
        <f t="shared" si="15"/>
        <v>BULLISH</v>
      </c>
      <c r="G251" s="6" t="str">
        <f t="shared" si="14"/>
        <v>NEUTRAL</v>
      </c>
      <c r="H251" s="6" t="str">
        <f t="shared" si="13"/>
        <v>CONFIRMED BULLISH</v>
      </c>
    </row>
    <row r="252" spans="1:8" ht="13.5" x14ac:dyDescent="0.25">
      <c r="A252" s="3">
        <f>TITRES_STAT!B255</f>
        <v>42674</v>
      </c>
      <c r="B252" s="6">
        <f>TITRES_STAT!C255</f>
        <v>25.69</v>
      </c>
      <c r="C252" s="6">
        <f>TITRES_STAT!D255</f>
        <v>24.349799999999998</v>
      </c>
      <c r="D252" s="6">
        <f>TITRES_STAT!E255</f>
        <v>797</v>
      </c>
      <c r="E252" s="2">
        <f t="shared" si="12"/>
        <v>102053</v>
      </c>
      <c r="F252" s="6" t="str">
        <f t="shared" si="15"/>
        <v>BULLISH</v>
      </c>
      <c r="G252" s="6" t="str">
        <f t="shared" si="14"/>
        <v>NEUTRAL</v>
      </c>
      <c r="H252" s="6" t="str">
        <f t="shared" si="13"/>
        <v>CONFIRMED BULLISH</v>
      </c>
    </row>
    <row r="253" spans="1:8" ht="13.5" x14ac:dyDescent="0.25">
      <c r="A253" s="3">
        <f>TITRES_STAT!B256</f>
        <v>42675</v>
      </c>
      <c r="B253" s="6">
        <f>TITRES_STAT!C256</f>
        <v>26</v>
      </c>
      <c r="C253" s="6">
        <f>TITRES_STAT!D256</f>
        <v>24.643599999999999</v>
      </c>
      <c r="D253" s="6">
        <f>TITRES_STAT!E256</f>
        <v>1460</v>
      </c>
      <c r="E253" s="2">
        <f t="shared" si="12"/>
        <v>103513</v>
      </c>
      <c r="F253" s="6" t="str">
        <f t="shared" si="15"/>
        <v>BULLISH</v>
      </c>
      <c r="G253" s="6" t="str">
        <f t="shared" si="14"/>
        <v>STRONG</v>
      </c>
      <c r="H253" s="6" t="str">
        <f t="shared" si="13"/>
        <v>CONFIRMED BULLISH</v>
      </c>
    </row>
    <row r="254" spans="1:8" ht="13.5" x14ac:dyDescent="0.25">
      <c r="A254" s="3">
        <f>TITRES_STAT!B257</f>
        <v>42676</v>
      </c>
      <c r="B254" s="6">
        <f>TITRES_STAT!C257</f>
        <v>26</v>
      </c>
      <c r="C254" s="6">
        <f>TITRES_STAT!D257</f>
        <v>24.643599999999999</v>
      </c>
      <c r="D254" s="6">
        <f>TITRES_STAT!E257</f>
        <v>2132</v>
      </c>
      <c r="E254" s="2">
        <f t="shared" si="12"/>
        <v>103513</v>
      </c>
      <c r="F254" s="6" t="str">
        <f t="shared" si="15"/>
        <v>BULLISH</v>
      </c>
      <c r="G254" s="6" t="str">
        <f t="shared" si="14"/>
        <v>STRONG</v>
      </c>
      <c r="H254" s="6" t="str">
        <f t="shared" si="13"/>
        <v>CONFIRMED BULLISH</v>
      </c>
    </row>
    <row r="255" spans="1:8" ht="13.5" x14ac:dyDescent="0.25">
      <c r="A255" s="3">
        <f>TITRES_STAT!B258</f>
        <v>42677</v>
      </c>
      <c r="B255" s="6">
        <f>TITRES_STAT!C258</f>
        <v>26</v>
      </c>
      <c r="C255" s="6">
        <f>TITRES_STAT!D258</f>
        <v>24.643599999999999</v>
      </c>
      <c r="D255" s="6">
        <f>TITRES_STAT!E258</f>
        <v>301</v>
      </c>
      <c r="E255" s="2">
        <f t="shared" si="12"/>
        <v>103513</v>
      </c>
      <c r="F255" s="6" t="str">
        <f t="shared" si="15"/>
        <v>BULLISH</v>
      </c>
      <c r="G255" s="6" t="str">
        <f t="shared" si="14"/>
        <v>STRONG</v>
      </c>
      <c r="H255" s="6" t="str">
        <f t="shared" si="13"/>
        <v>CONFIRMED BULLISH</v>
      </c>
    </row>
    <row r="256" spans="1:8" ht="13.5" x14ac:dyDescent="0.25">
      <c r="A256" s="3">
        <f>TITRES_STAT!B259</f>
        <v>42678</v>
      </c>
      <c r="B256" s="6">
        <f>TITRES_STAT!C259</f>
        <v>26.2</v>
      </c>
      <c r="C256" s="6">
        <f>TITRES_STAT!D259</f>
        <v>24.833200000000001</v>
      </c>
      <c r="D256" s="6">
        <f>TITRES_STAT!E259</f>
        <v>780</v>
      </c>
      <c r="E256" s="2">
        <f t="shared" si="12"/>
        <v>104293</v>
      </c>
      <c r="F256" s="6" t="str">
        <f t="shared" si="15"/>
        <v>BULLISH</v>
      </c>
      <c r="G256" s="6" t="str">
        <f t="shared" si="14"/>
        <v>STRONG</v>
      </c>
      <c r="H256" s="6" t="str">
        <f t="shared" si="13"/>
        <v>CONFIRMED BULLISH</v>
      </c>
    </row>
    <row r="257" spans="1:8" ht="13.5" x14ac:dyDescent="0.25">
      <c r="A257" s="3">
        <f>TITRES_STAT!B260</f>
        <v>42681</v>
      </c>
      <c r="B257" s="6">
        <f>TITRES_STAT!C260</f>
        <v>26</v>
      </c>
      <c r="C257" s="6">
        <f>TITRES_STAT!D260</f>
        <v>24.643599999999999</v>
      </c>
      <c r="D257" s="6">
        <f>TITRES_STAT!E260</f>
        <v>1030</v>
      </c>
      <c r="E257" s="2">
        <f t="shared" si="12"/>
        <v>103263</v>
      </c>
      <c r="F257" s="6" t="str">
        <f t="shared" si="15"/>
        <v>BULLISH</v>
      </c>
      <c r="G257" s="6" t="str">
        <f t="shared" si="14"/>
        <v>NEUTRAL</v>
      </c>
      <c r="H257" s="6" t="str">
        <f t="shared" si="13"/>
        <v>CONFIRMED BULLISH</v>
      </c>
    </row>
    <row r="258" spans="1:8" ht="13.5" x14ac:dyDescent="0.25">
      <c r="A258" s="3">
        <f>TITRES_STAT!B261</f>
        <v>42682</v>
      </c>
      <c r="B258" s="6">
        <f>TITRES_STAT!C261</f>
        <v>26</v>
      </c>
      <c r="C258" s="6">
        <f>TITRES_STAT!D261</f>
        <v>24.643599999999999</v>
      </c>
      <c r="D258" s="6">
        <f>TITRES_STAT!E261</f>
        <v>855</v>
      </c>
      <c r="E258" s="2">
        <f t="shared" si="12"/>
        <v>103263</v>
      </c>
      <c r="F258" s="6" t="str">
        <f t="shared" si="15"/>
        <v>BEARISH</v>
      </c>
      <c r="G258" s="6" t="str">
        <f t="shared" si="14"/>
        <v>NEUTRAL</v>
      </c>
      <c r="H258" s="6" t="str">
        <f t="shared" si="13"/>
        <v>NEUTRAL</v>
      </c>
    </row>
    <row r="259" spans="1:8" ht="13.5" x14ac:dyDescent="0.25">
      <c r="A259" s="3">
        <f>TITRES_STAT!B262</f>
        <v>42683</v>
      </c>
      <c r="B259" s="6">
        <f>TITRES_STAT!C262</f>
        <v>26</v>
      </c>
      <c r="C259" s="6">
        <f>TITRES_STAT!D262</f>
        <v>24.643599999999999</v>
      </c>
      <c r="D259" s="6">
        <f>TITRES_STAT!E262</f>
        <v>1368</v>
      </c>
      <c r="E259" s="2">
        <f t="shared" si="12"/>
        <v>103263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NEUTRAL</v>
      </c>
    </row>
    <row r="260" spans="1:8" ht="13.5" x14ac:dyDescent="0.25">
      <c r="A260" s="3">
        <f>TITRES_STAT!B263</f>
        <v>42684</v>
      </c>
      <c r="B260" s="6">
        <f>TITRES_STAT!C263</f>
        <v>25.99</v>
      </c>
      <c r="C260" s="6">
        <f>TITRES_STAT!D263</f>
        <v>24.6341</v>
      </c>
      <c r="D260" s="6">
        <f>TITRES_STAT!E263</f>
        <v>500</v>
      </c>
      <c r="E260" s="2">
        <f t="shared" ref="E260:E323" si="16">IF(B260&gt;B259, E259+D260, IF(B260&lt;B259, E259-D260, E259))</f>
        <v>102763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CONFIRMED BEARISH</v>
      </c>
    </row>
    <row r="261" spans="1:8" ht="13.5" x14ac:dyDescent="0.25">
      <c r="A261" s="3">
        <f>TITRES_STAT!B264</f>
        <v>42685</v>
      </c>
      <c r="B261" s="6">
        <f>TITRES_STAT!C264</f>
        <v>26</v>
      </c>
      <c r="C261" s="6">
        <f>TITRES_STAT!D264</f>
        <v>24.643599999999999</v>
      </c>
      <c r="D261" s="6">
        <f>TITRES_STAT!E264</f>
        <v>1223</v>
      </c>
      <c r="E261" s="2">
        <f t="shared" si="16"/>
        <v>103986</v>
      </c>
      <c r="F261" s="6" t="str">
        <f t="shared" si="15"/>
        <v>BEARISH</v>
      </c>
      <c r="G261" s="6" t="str">
        <f t="shared" si="14"/>
        <v>NEUTRAL</v>
      </c>
      <c r="H261" s="6" t="str">
        <f t="shared" si="13"/>
        <v>CONFIRMED BEARISH</v>
      </c>
    </row>
    <row r="262" spans="1:8" ht="13.5" x14ac:dyDescent="0.25">
      <c r="A262" s="3">
        <f>TITRES_STAT!B265</f>
        <v>42688</v>
      </c>
      <c r="B262" s="6">
        <f>TITRES_STAT!C265</f>
        <v>26</v>
      </c>
      <c r="C262" s="6">
        <f>TITRES_STAT!D265</f>
        <v>24.643599999999999</v>
      </c>
      <c r="D262" s="6">
        <f>TITRES_STAT!E265</f>
        <v>1823</v>
      </c>
      <c r="E262" s="2">
        <f t="shared" si="16"/>
        <v>103986</v>
      </c>
      <c r="F262" s="6" t="str">
        <f t="shared" si="15"/>
        <v>BULLISH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NEUTRAL</v>
      </c>
    </row>
    <row r="263" spans="1:8" ht="13.5" x14ac:dyDescent="0.25">
      <c r="A263" s="3">
        <f>TITRES_STAT!B266</f>
        <v>42689</v>
      </c>
      <c r="B263" s="6">
        <f>TITRES_STAT!C266</f>
        <v>26</v>
      </c>
      <c r="C263" s="6">
        <f>TITRES_STAT!D266</f>
        <v>24.643599999999999</v>
      </c>
      <c r="D263" s="6">
        <f>TITRES_STAT!E266</f>
        <v>975</v>
      </c>
      <c r="E263" s="2">
        <f t="shared" si="16"/>
        <v>103986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NEUTRAL</v>
      </c>
    </row>
    <row r="264" spans="1:8" ht="13.5" x14ac:dyDescent="0.25">
      <c r="A264" s="3">
        <f>TITRES_STAT!B267</f>
        <v>42690</v>
      </c>
      <c r="B264" s="6">
        <f>TITRES_STAT!C267</f>
        <v>25.99</v>
      </c>
      <c r="C264" s="6">
        <f>TITRES_STAT!D267</f>
        <v>24.6341</v>
      </c>
      <c r="D264" s="6">
        <f>TITRES_STAT!E267</f>
        <v>73</v>
      </c>
      <c r="E264" s="2">
        <f t="shared" si="16"/>
        <v>103913</v>
      </c>
      <c r="F264" s="6" t="str">
        <f t="shared" ref="F264:F327" si="19">IF(E264&gt;E259,"BULLISH",IF(E264&lt;E259,"BEARISH","NEUTRAL"))</f>
        <v>BULLISH</v>
      </c>
      <c r="G264" s="6" t="str">
        <f t="shared" si="18"/>
        <v>NEUTRAL</v>
      </c>
      <c r="H264" s="6" t="str">
        <f t="shared" si="17"/>
        <v>BULLISH DIVERGENCE</v>
      </c>
    </row>
    <row r="265" spans="1:8" ht="13.5" x14ac:dyDescent="0.25">
      <c r="A265" s="3">
        <f>TITRES_STAT!B268</f>
        <v>42691</v>
      </c>
      <c r="B265" s="6">
        <f>TITRES_STAT!C268</f>
        <v>26</v>
      </c>
      <c r="C265" s="6">
        <f>TITRES_STAT!D268</f>
        <v>24.643599999999999</v>
      </c>
      <c r="D265" s="6">
        <f>TITRES_STAT!E268</f>
        <v>418</v>
      </c>
      <c r="E265" s="2">
        <f t="shared" si="16"/>
        <v>104331</v>
      </c>
      <c r="F265" s="6" t="str">
        <f t="shared" si="19"/>
        <v>BULLISH</v>
      </c>
      <c r="G265" s="6" t="str">
        <f t="shared" si="18"/>
        <v>NEUTRAL</v>
      </c>
      <c r="H265" s="6" t="str">
        <f t="shared" si="17"/>
        <v>CONFIRMED BULLISH</v>
      </c>
    </row>
    <row r="266" spans="1:8" ht="13.5" x14ac:dyDescent="0.25">
      <c r="A266" s="3">
        <f>TITRES_STAT!B269</f>
        <v>42692</v>
      </c>
      <c r="B266" s="6">
        <f>TITRES_STAT!C269</f>
        <v>26.5</v>
      </c>
      <c r="C266" s="6">
        <f>TITRES_STAT!D269</f>
        <v>25.1175</v>
      </c>
      <c r="D266" s="6">
        <f>TITRES_STAT!E269</f>
        <v>1125</v>
      </c>
      <c r="E266" s="2">
        <f t="shared" si="16"/>
        <v>105456</v>
      </c>
      <c r="F266" s="6" t="str">
        <f t="shared" si="19"/>
        <v>BULLISH</v>
      </c>
      <c r="G266" s="6" t="str">
        <f t="shared" si="18"/>
        <v>NEUTRAL</v>
      </c>
      <c r="H266" s="6" t="str">
        <f t="shared" si="17"/>
        <v>CONFIRMED BULLISH</v>
      </c>
    </row>
    <row r="267" spans="1:8" ht="13.5" x14ac:dyDescent="0.25">
      <c r="A267" s="3">
        <f>TITRES_STAT!B270</f>
        <v>42695</v>
      </c>
      <c r="B267" s="6">
        <f>TITRES_STAT!C270</f>
        <v>26.75</v>
      </c>
      <c r="C267" s="6">
        <f>TITRES_STAT!D270</f>
        <v>25.354500000000002</v>
      </c>
      <c r="D267" s="6">
        <f>TITRES_STAT!E270</f>
        <v>5</v>
      </c>
      <c r="E267" s="2">
        <f t="shared" si="16"/>
        <v>105461</v>
      </c>
      <c r="F267" s="6" t="str">
        <f t="shared" si="19"/>
        <v>BULLISH</v>
      </c>
      <c r="G267" s="6" t="str">
        <f t="shared" si="18"/>
        <v>NEUTRAL</v>
      </c>
      <c r="H267" s="6" t="str">
        <f t="shared" si="17"/>
        <v>CONFIRMED BULLISH</v>
      </c>
    </row>
    <row r="268" spans="1:8" ht="13.5" x14ac:dyDescent="0.25">
      <c r="A268" s="3">
        <f>TITRES_STAT!B271</f>
        <v>42696</v>
      </c>
      <c r="B268" s="6">
        <f>TITRES_STAT!C271</f>
        <v>26.5</v>
      </c>
      <c r="C268" s="6">
        <f>TITRES_STAT!D271</f>
        <v>25.1175</v>
      </c>
      <c r="D268" s="6">
        <f>TITRES_STAT!E271</f>
        <v>962</v>
      </c>
      <c r="E268" s="2">
        <f t="shared" si="16"/>
        <v>104499</v>
      </c>
      <c r="F268" s="6" t="str">
        <f t="shared" si="19"/>
        <v>BULLISH</v>
      </c>
      <c r="G268" s="6" t="str">
        <f t="shared" si="18"/>
        <v>NEUTRAL</v>
      </c>
      <c r="H268" s="6" t="str">
        <f t="shared" si="17"/>
        <v>CONFIRMED BULLISH</v>
      </c>
    </row>
    <row r="269" spans="1:8" ht="13.5" x14ac:dyDescent="0.25">
      <c r="A269" s="3">
        <f>TITRES_STAT!B272</f>
        <v>42697</v>
      </c>
      <c r="B269" s="6">
        <f>TITRES_STAT!C272</f>
        <v>26</v>
      </c>
      <c r="C269" s="6">
        <f>TITRES_STAT!D272</f>
        <v>24.643599999999999</v>
      </c>
      <c r="D269" s="6">
        <f>TITRES_STAT!E272</f>
        <v>399</v>
      </c>
      <c r="E269" s="2">
        <f t="shared" si="16"/>
        <v>104100</v>
      </c>
      <c r="F269" s="6" t="str">
        <f t="shared" si="19"/>
        <v>BULLISH</v>
      </c>
      <c r="G269" s="6" t="str">
        <f t="shared" si="18"/>
        <v>NEUTRAL</v>
      </c>
      <c r="H269" s="6" t="str">
        <f t="shared" si="17"/>
        <v>CONFIRMED BULLISH</v>
      </c>
    </row>
    <row r="270" spans="1:8" ht="13.5" x14ac:dyDescent="0.25">
      <c r="A270" s="3">
        <f>TITRES_STAT!B273</f>
        <v>42698</v>
      </c>
      <c r="B270" s="6">
        <f>TITRES_STAT!C273</f>
        <v>26</v>
      </c>
      <c r="C270" s="6">
        <f>TITRES_STAT!D273</f>
        <v>24.643599999999999</v>
      </c>
      <c r="D270" s="6">
        <f>TITRES_STAT!E273</f>
        <v>0</v>
      </c>
      <c r="E270" s="2">
        <f t="shared" si="16"/>
        <v>104100</v>
      </c>
      <c r="F270" s="6" t="str">
        <f t="shared" si="19"/>
        <v>BEARISH</v>
      </c>
      <c r="G270" s="6" t="str">
        <f t="shared" si="18"/>
        <v>NEUTRAL</v>
      </c>
      <c r="H270" s="6" t="str">
        <f t="shared" si="17"/>
        <v>NEUTRAL</v>
      </c>
    </row>
    <row r="271" spans="1:8" ht="13.5" x14ac:dyDescent="0.25">
      <c r="A271" s="3">
        <f>TITRES_STAT!B274</f>
        <v>42699</v>
      </c>
      <c r="B271" s="6">
        <f>TITRES_STAT!C274</f>
        <v>26.4</v>
      </c>
      <c r="C271" s="6">
        <f>TITRES_STAT!D274</f>
        <v>25.0227</v>
      </c>
      <c r="D271" s="6">
        <f>TITRES_STAT!E274</f>
        <v>1</v>
      </c>
      <c r="E271" s="2">
        <f t="shared" si="16"/>
        <v>104101</v>
      </c>
      <c r="F271" s="6" t="str">
        <f t="shared" si="19"/>
        <v>BEARISH</v>
      </c>
      <c r="G271" s="6" t="str">
        <f t="shared" si="18"/>
        <v>NEUTRAL</v>
      </c>
      <c r="H271" s="6" t="str">
        <f t="shared" si="17"/>
        <v>CONFIRMED BEARISH</v>
      </c>
    </row>
    <row r="272" spans="1:8" ht="13.5" x14ac:dyDescent="0.25">
      <c r="A272" s="3">
        <f>TITRES_STAT!B275</f>
        <v>42702</v>
      </c>
      <c r="B272" s="6">
        <f>TITRES_STAT!C275</f>
        <v>26</v>
      </c>
      <c r="C272" s="6">
        <f>TITRES_STAT!D275</f>
        <v>24.643599999999999</v>
      </c>
      <c r="D272" s="6">
        <f>TITRES_STAT!E275</f>
        <v>100</v>
      </c>
      <c r="E272" s="2">
        <f t="shared" si="16"/>
        <v>104001</v>
      </c>
      <c r="F272" s="6" t="str">
        <f t="shared" si="19"/>
        <v>BEARISH</v>
      </c>
      <c r="G272" s="6" t="str">
        <f t="shared" si="18"/>
        <v>NEUTRAL</v>
      </c>
      <c r="H272" s="6" t="str">
        <f t="shared" si="17"/>
        <v>CONFIRMED BEARISH</v>
      </c>
    </row>
    <row r="273" spans="1:8" ht="13.5" x14ac:dyDescent="0.25">
      <c r="A273" s="3">
        <f>TITRES_STAT!B276</f>
        <v>42703</v>
      </c>
      <c r="B273" s="6">
        <f>TITRES_STAT!C276</f>
        <v>26</v>
      </c>
      <c r="C273" s="6">
        <f>TITRES_STAT!D276</f>
        <v>24.643599999999999</v>
      </c>
      <c r="D273" s="6">
        <f>TITRES_STAT!E276</f>
        <v>732</v>
      </c>
      <c r="E273" s="2">
        <f t="shared" si="16"/>
        <v>104001</v>
      </c>
      <c r="F273" s="6" t="str">
        <f t="shared" si="19"/>
        <v>BEARISH</v>
      </c>
      <c r="G273" s="6" t="str">
        <f t="shared" si="18"/>
        <v>NEUTRAL</v>
      </c>
      <c r="H273" s="6" t="str">
        <f t="shared" si="17"/>
        <v>CONFIRMED BEARISH</v>
      </c>
    </row>
    <row r="274" spans="1:8" ht="13.5" x14ac:dyDescent="0.25">
      <c r="A274" s="3">
        <f>TITRES_STAT!B277</f>
        <v>42704</v>
      </c>
      <c r="B274" s="6">
        <f>TITRES_STAT!C277</f>
        <v>26</v>
      </c>
      <c r="C274" s="6">
        <f>TITRES_STAT!D277</f>
        <v>24.643599999999999</v>
      </c>
      <c r="D274" s="6">
        <f>TITRES_STAT!E277</f>
        <v>150</v>
      </c>
      <c r="E274" s="2">
        <f t="shared" si="16"/>
        <v>104001</v>
      </c>
      <c r="F274" s="6" t="str">
        <f t="shared" si="19"/>
        <v>BEARISH</v>
      </c>
      <c r="G274" s="6" t="str">
        <f t="shared" si="18"/>
        <v>NEUTRAL</v>
      </c>
      <c r="H274" s="6" t="str">
        <f t="shared" si="17"/>
        <v>NEUTRAL</v>
      </c>
    </row>
    <row r="275" spans="1:8" ht="13.5" x14ac:dyDescent="0.25">
      <c r="A275" s="3">
        <f>TITRES_STAT!B278</f>
        <v>42705</v>
      </c>
      <c r="B275" s="6">
        <f>TITRES_STAT!C278</f>
        <v>26</v>
      </c>
      <c r="C275" s="6">
        <f>TITRES_STAT!D278</f>
        <v>24.643599999999999</v>
      </c>
      <c r="D275" s="6">
        <f>TITRES_STAT!E278</f>
        <v>0</v>
      </c>
      <c r="E275" s="2">
        <f t="shared" si="16"/>
        <v>104001</v>
      </c>
      <c r="F275" s="6" t="str">
        <f t="shared" si="19"/>
        <v>BEARISH</v>
      </c>
      <c r="G275" s="6" t="str">
        <f t="shared" si="18"/>
        <v>NEUTRAL</v>
      </c>
      <c r="H275" s="6" t="str">
        <f t="shared" si="17"/>
        <v>NEUTRAL</v>
      </c>
    </row>
    <row r="276" spans="1:8" ht="13.5" x14ac:dyDescent="0.25">
      <c r="A276" s="3">
        <f>TITRES_STAT!B279</f>
        <v>42706</v>
      </c>
      <c r="B276" s="6">
        <f>TITRES_STAT!C279</f>
        <v>26</v>
      </c>
      <c r="C276" s="6">
        <f>TITRES_STAT!D279</f>
        <v>24.643599999999999</v>
      </c>
      <c r="D276" s="6">
        <f>TITRES_STAT!E279</f>
        <v>0</v>
      </c>
      <c r="E276" s="2">
        <f t="shared" si="16"/>
        <v>104001</v>
      </c>
      <c r="F276" s="6" t="str">
        <f t="shared" si="19"/>
        <v>BEARISH</v>
      </c>
      <c r="G276" s="6" t="str">
        <f t="shared" si="18"/>
        <v>NEUTRAL</v>
      </c>
      <c r="H276" s="6" t="str">
        <f t="shared" si="17"/>
        <v>CONFIRMED BEARISH</v>
      </c>
    </row>
    <row r="277" spans="1:8" ht="13.5" x14ac:dyDescent="0.25">
      <c r="A277" s="3">
        <f>TITRES_STAT!B280</f>
        <v>42709</v>
      </c>
      <c r="B277" s="6">
        <f>TITRES_STAT!C280</f>
        <v>26</v>
      </c>
      <c r="C277" s="6">
        <f>TITRES_STAT!D280</f>
        <v>24.643599999999999</v>
      </c>
      <c r="D277" s="6">
        <f>TITRES_STAT!E280</f>
        <v>0</v>
      </c>
      <c r="E277" s="2">
        <f t="shared" si="16"/>
        <v>104001</v>
      </c>
      <c r="F277" s="6" t="str">
        <f t="shared" si="19"/>
        <v>NEUTRAL</v>
      </c>
      <c r="G277" s="6" t="str">
        <f t="shared" si="18"/>
        <v>NEUTRAL</v>
      </c>
      <c r="H277" s="6" t="str">
        <f t="shared" si="17"/>
        <v>NEUTRAL</v>
      </c>
    </row>
    <row r="278" spans="1:8" ht="13.5" x14ac:dyDescent="0.25">
      <c r="A278" s="3">
        <f>TITRES_STAT!B281</f>
        <v>42710</v>
      </c>
      <c r="B278" s="6">
        <f>TITRES_STAT!C281</f>
        <v>26</v>
      </c>
      <c r="C278" s="6">
        <f>TITRES_STAT!D281</f>
        <v>24.643599999999999</v>
      </c>
      <c r="D278" s="6">
        <f>TITRES_STAT!E281</f>
        <v>0</v>
      </c>
      <c r="E278" s="2">
        <f t="shared" si="16"/>
        <v>104001</v>
      </c>
      <c r="F278" s="6" t="str">
        <f t="shared" si="19"/>
        <v>NEUTRAL</v>
      </c>
      <c r="G278" s="6" t="str">
        <f t="shared" si="18"/>
        <v>NEUTRAL</v>
      </c>
      <c r="H278" s="6" t="str">
        <f t="shared" si="17"/>
        <v>NEUTRAL</v>
      </c>
    </row>
    <row r="279" spans="1:8" ht="13.5" x14ac:dyDescent="0.25">
      <c r="A279" s="3">
        <f>TITRES_STAT!B282</f>
        <v>42711</v>
      </c>
      <c r="B279" s="6">
        <f>TITRES_STAT!C282</f>
        <v>26</v>
      </c>
      <c r="C279" s="6">
        <f>TITRES_STAT!D282</f>
        <v>24.643599999999999</v>
      </c>
      <c r="D279" s="6">
        <f>TITRES_STAT!E282</f>
        <v>0</v>
      </c>
      <c r="E279" s="2">
        <f t="shared" si="16"/>
        <v>104001</v>
      </c>
      <c r="F279" s="6" t="str">
        <f t="shared" si="19"/>
        <v>NEUTRAL</v>
      </c>
      <c r="G279" s="6" t="str">
        <f t="shared" si="18"/>
        <v>NEUTRAL</v>
      </c>
      <c r="H279" s="6" t="str">
        <f t="shared" si="17"/>
        <v>NEUTRAL</v>
      </c>
    </row>
    <row r="280" spans="1:8" ht="13.5" x14ac:dyDescent="0.25">
      <c r="A280" s="3">
        <f>TITRES_STAT!B283</f>
        <v>42712</v>
      </c>
      <c r="B280" s="6">
        <f>TITRES_STAT!C283</f>
        <v>25.9</v>
      </c>
      <c r="C280" s="6">
        <f>TITRES_STAT!D283</f>
        <v>24.5488</v>
      </c>
      <c r="D280" s="6">
        <f>TITRES_STAT!E283</f>
        <v>230</v>
      </c>
      <c r="E280" s="2">
        <f t="shared" si="16"/>
        <v>103771</v>
      </c>
      <c r="F280" s="6" t="str">
        <f t="shared" si="19"/>
        <v>BEARISH</v>
      </c>
      <c r="G280" s="6" t="str">
        <f t="shared" si="18"/>
        <v>NEUTRAL</v>
      </c>
      <c r="H280" s="6" t="str">
        <f t="shared" si="17"/>
        <v>CONFIRMED BEARISH</v>
      </c>
    </row>
    <row r="281" spans="1:8" ht="13.5" x14ac:dyDescent="0.25">
      <c r="A281" s="3">
        <f>TITRES_STAT!B284</f>
        <v>42713</v>
      </c>
      <c r="B281" s="6">
        <f>TITRES_STAT!C284</f>
        <v>25.3</v>
      </c>
      <c r="C281" s="6">
        <f>TITRES_STAT!D284</f>
        <v>23.9801</v>
      </c>
      <c r="D281" s="6">
        <f>TITRES_STAT!E284</f>
        <v>580</v>
      </c>
      <c r="E281" s="2">
        <f t="shared" si="16"/>
        <v>103191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CONFIRMED BEARISH</v>
      </c>
    </row>
    <row r="282" spans="1:8" ht="13.5" x14ac:dyDescent="0.25">
      <c r="A282" s="3">
        <f>TITRES_STAT!B285</f>
        <v>42717</v>
      </c>
      <c r="B282" s="6">
        <f>TITRES_STAT!C285</f>
        <v>25.3</v>
      </c>
      <c r="C282" s="6">
        <f>TITRES_STAT!D285</f>
        <v>23.9801</v>
      </c>
      <c r="D282" s="6">
        <f>TITRES_STAT!E285</f>
        <v>80</v>
      </c>
      <c r="E282" s="2">
        <f t="shared" si="16"/>
        <v>103191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42718</v>
      </c>
      <c r="B283" s="6">
        <f>TITRES_STAT!C286</f>
        <v>25.3</v>
      </c>
      <c r="C283" s="6">
        <f>TITRES_STAT!D286</f>
        <v>23.9801</v>
      </c>
      <c r="D283" s="6">
        <f>TITRES_STAT!E286</f>
        <v>80</v>
      </c>
      <c r="E283" s="2">
        <f t="shared" si="16"/>
        <v>103191</v>
      </c>
      <c r="F283" s="6" t="str">
        <f t="shared" si="19"/>
        <v>BEARISH</v>
      </c>
      <c r="G283" s="6" t="str">
        <f t="shared" si="18"/>
        <v>NEUTRAL</v>
      </c>
      <c r="H283" s="6" t="str">
        <f t="shared" si="17"/>
        <v>CONFIRMED BEARISH</v>
      </c>
    </row>
    <row r="284" spans="1:8" ht="13.5" x14ac:dyDescent="0.25">
      <c r="A284" s="3">
        <f>TITRES_STAT!B287</f>
        <v>42719</v>
      </c>
      <c r="B284" s="6">
        <f>TITRES_STAT!C287</f>
        <v>25.3</v>
      </c>
      <c r="C284" s="6">
        <f>TITRES_STAT!D287</f>
        <v>23.9801</v>
      </c>
      <c r="D284" s="6">
        <f>TITRES_STAT!E287</f>
        <v>30</v>
      </c>
      <c r="E284" s="2">
        <f t="shared" si="16"/>
        <v>103191</v>
      </c>
      <c r="F284" s="6" t="str">
        <f t="shared" si="19"/>
        <v>BEARISH</v>
      </c>
      <c r="G284" s="6" t="str">
        <f t="shared" si="18"/>
        <v>NEUTRAL</v>
      </c>
      <c r="H284" s="6" t="str">
        <f t="shared" si="17"/>
        <v>CONFIRMED BEARISH</v>
      </c>
    </row>
    <row r="285" spans="1:8" ht="13.5" x14ac:dyDescent="0.25">
      <c r="A285" s="3">
        <f>TITRES_STAT!B288</f>
        <v>42720</v>
      </c>
      <c r="B285" s="6">
        <f>TITRES_STAT!C288</f>
        <v>25.3</v>
      </c>
      <c r="C285" s="6">
        <f>TITRES_STAT!D288</f>
        <v>23.9801</v>
      </c>
      <c r="D285" s="6">
        <f>TITRES_STAT!E288</f>
        <v>50</v>
      </c>
      <c r="E285" s="2">
        <f t="shared" si="16"/>
        <v>103191</v>
      </c>
      <c r="F285" s="6" t="str">
        <f t="shared" si="19"/>
        <v>BEARISH</v>
      </c>
      <c r="G285" s="6" t="str">
        <f t="shared" si="18"/>
        <v>NEUTRAL</v>
      </c>
      <c r="H285" s="6" t="str">
        <f t="shared" si="17"/>
        <v>CONFIRMED BEARISH</v>
      </c>
    </row>
    <row r="286" spans="1:8" ht="13.5" x14ac:dyDescent="0.25">
      <c r="A286" s="3">
        <f>TITRES_STAT!B289</f>
        <v>42723</v>
      </c>
      <c r="B286" s="6">
        <f>TITRES_STAT!C289</f>
        <v>24.6</v>
      </c>
      <c r="C286" s="6">
        <f>TITRES_STAT!D289</f>
        <v>23.316600000000001</v>
      </c>
      <c r="D286" s="6">
        <f>TITRES_STAT!E289</f>
        <v>25</v>
      </c>
      <c r="E286" s="2">
        <f t="shared" si="16"/>
        <v>103166</v>
      </c>
      <c r="F286" s="6" t="str">
        <f t="shared" si="19"/>
        <v>BEARISH</v>
      </c>
      <c r="G286" s="6" t="str">
        <f t="shared" si="18"/>
        <v>NEUTRAL</v>
      </c>
      <c r="H286" s="6" t="str">
        <f t="shared" si="17"/>
        <v>CONFIRMED BEARISH</v>
      </c>
    </row>
    <row r="287" spans="1:8" ht="13.5" x14ac:dyDescent="0.25">
      <c r="A287" s="3">
        <f>TITRES_STAT!B290</f>
        <v>42724</v>
      </c>
      <c r="B287" s="6">
        <f>TITRES_STAT!C290</f>
        <v>25.2</v>
      </c>
      <c r="C287" s="6">
        <f>TITRES_STAT!D290</f>
        <v>23.885300000000001</v>
      </c>
      <c r="D287" s="6">
        <f>TITRES_STAT!E290</f>
        <v>1</v>
      </c>
      <c r="E287" s="2">
        <f t="shared" si="16"/>
        <v>103167</v>
      </c>
      <c r="F287" s="6" t="str">
        <f t="shared" si="19"/>
        <v>BEARISH</v>
      </c>
      <c r="G287" s="6" t="str">
        <f t="shared" si="18"/>
        <v>NEUTRAL</v>
      </c>
      <c r="H287" s="6" t="str">
        <f t="shared" si="17"/>
        <v>CONFIRMED BEARISH</v>
      </c>
    </row>
    <row r="288" spans="1:8" ht="13.5" x14ac:dyDescent="0.25">
      <c r="A288" s="3">
        <f>TITRES_STAT!B291</f>
        <v>42725</v>
      </c>
      <c r="B288" s="6">
        <f>TITRES_STAT!C291</f>
        <v>25.2</v>
      </c>
      <c r="C288" s="6">
        <f>TITRES_STAT!D291</f>
        <v>23.885300000000001</v>
      </c>
      <c r="D288" s="6">
        <f>TITRES_STAT!E291</f>
        <v>0</v>
      </c>
      <c r="E288" s="2">
        <f t="shared" si="16"/>
        <v>103167</v>
      </c>
      <c r="F288" s="6" t="str">
        <f t="shared" si="19"/>
        <v>BEARISH</v>
      </c>
      <c r="G288" s="6" t="str">
        <f t="shared" si="18"/>
        <v>NEUTRAL</v>
      </c>
      <c r="H288" s="6" t="str">
        <f t="shared" si="17"/>
        <v>CONFIRMED BEARISH</v>
      </c>
    </row>
    <row r="289" spans="1:8" ht="13.5" x14ac:dyDescent="0.25">
      <c r="A289" s="3">
        <f>TITRES_STAT!B292</f>
        <v>42726</v>
      </c>
      <c r="B289" s="6">
        <f>TITRES_STAT!C292</f>
        <v>25.2</v>
      </c>
      <c r="C289" s="6">
        <f>TITRES_STAT!D292</f>
        <v>23.885300000000001</v>
      </c>
      <c r="D289" s="6">
        <f>TITRES_STAT!E292</f>
        <v>0</v>
      </c>
      <c r="E289" s="2">
        <f t="shared" si="16"/>
        <v>103167</v>
      </c>
      <c r="F289" s="6" t="str">
        <f t="shared" si="19"/>
        <v>BEARISH</v>
      </c>
      <c r="G289" s="6" t="str">
        <f t="shared" si="18"/>
        <v>NEUTRAL</v>
      </c>
      <c r="H289" s="6" t="str">
        <f t="shared" si="17"/>
        <v>CONFIRMED BEARISH</v>
      </c>
    </row>
    <row r="290" spans="1:8" ht="13.5" x14ac:dyDescent="0.25">
      <c r="A290" s="3">
        <f>TITRES_STAT!B293</f>
        <v>42727</v>
      </c>
      <c r="B290" s="6">
        <f>TITRES_STAT!C293</f>
        <v>25</v>
      </c>
      <c r="C290" s="6">
        <f>TITRES_STAT!D293</f>
        <v>23.695799999999998</v>
      </c>
      <c r="D290" s="6">
        <f>TITRES_STAT!E293</f>
        <v>770</v>
      </c>
      <c r="E290" s="2">
        <f t="shared" si="16"/>
        <v>102397</v>
      </c>
      <c r="F290" s="6" t="str">
        <f t="shared" si="19"/>
        <v>BEARISH</v>
      </c>
      <c r="G290" s="6" t="str">
        <f t="shared" si="18"/>
        <v>NEUTRAL</v>
      </c>
      <c r="H290" s="6" t="str">
        <f t="shared" si="17"/>
        <v>CONFIRMED BEARISH</v>
      </c>
    </row>
    <row r="291" spans="1:8" ht="13.5" x14ac:dyDescent="0.25">
      <c r="A291" s="3">
        <f>TITRES_STAT!B294</f>
        <v>42730</v>
      </c>
      <c r="B291" s="6">
        <f>TITRES_STAT!C294</f>
        <v>25</v>
      </c>
      <c r="C291" s="6">
        <f>TITRES_STAT!D294</f>
        <v>23.695799999999998</v>
      </c>
      <c r="D291" s="6">
        <f>TITRES_STAT!E294</f>
        <v>615</v>
      </c>
      <c r="E291" s="2">
        <f t="shared" si="16"/>
        <v>102397</v>
      </c>
      <c r="F291" s="6" t="str">
        <f t="shared" si="19"/>
        <v>BEARISH</v>
      </c>
      <c r="G291" s="6" t="str">
        <f t="shared" si="18"/>
        <v>NEUTRAL</v>
      </c>
      <c r="H291" s="6" t="str">
        <f t="shared" si="17"/>
        <v>BEARISH DIVERGENCE</v>
      </c>
    </row>
    <row r="292" spans="1:8" ht="13.5" x14ac:dyDescent="0.25">
      <c r="A292" s="3">
        <f>TITRES_STAT!B295</f>
        <v>42731</v>
      </c>
      <c r="B292" s="6">
        <f>TITRES_STAT!C295</f>
        <v>25</v>
      </c>
      <c r="C292" s="6">
        <f>TITRES_STAT!D295</f>
        <v>23.695799999999998</v>
      </c>
      <c r="D292" s="6">
        <f>TITRES_STAT!E295</f>
        <v>1261</v>
      </c>
      <c r="E292" s="2">
        <f t="shared" si="16"/>
        <v>102397</v>
      </c>
      <c r="F292" s="6" t="str">
        <f t="shared" si="19"/>
        <v>BEARISH</v>
      </c>
      <c r="G292" s="6" t="str">
        <f t="shared" si="18"/>
        <v>NEUTRAL</v>
      </c>
      <c r="H292" s="6" t="str">
        <f t="shared" si="17"/>
        <v>CONFIRMED BEARISH</v>
      </c>
    </row>
    <row r="293" spans="1:8" ht="13.5" x14ac:dyDescent="0.25">
      <c r="A293" s="3">
        <f>TITRES_STAT!B296</f>
        <v>42732</v>
      </c>
      <c r="B293" s="6">
        <f>TITRES_STAT!C296</f>
        <v>24.99</v>
      </c>
      <c r="C293" s="6">
        <f>TITRES_STAT!D296</f>
        <v>23.686299999999999</v>
      </c>
      <c r="D293" s="6">
        <f>TITRES_STAT!E296</f>
        <v>26</v>
      </c>
      <c r="E293" s="2">
        <f t="shared" si="16"/>
        <v>102371</v>
      </c>
      <c r="F293" s="6" t="str">
        <f t="shared" si="19"/>
        <v>BEARISH</v>
      </c>
      <c r="G293" s="6" t="str">
        <f t="shared" si="18"/>
        <v>NEUTRAL</v>
      </c>
      <c r="H293" s="6" t="str">
        <f t="shared" si="17"/>
        <v>CONFIRMED BEARISH</v>
      </c>
    </row>
    <row r="294" spans="1:8" ht="13.5" x14ac:dyDescent="0.25">
      <c r="A294" s="3">
        <f>TITRES_STAT!B297</f>
        <v>42733</v>
      </c>
      <c r="B294" s="6">
        <f>TITRES_STAT!C297</f>
        <v>24.4</v>
      </c>
      <c r="C294" s="6">
        <f>TITRES_STAT!D297</f>
        <v>23.127099999999999</v>
      </c>
      <c r="D294" s="6">
        <f>TITRES_STAT!E297</f>
        <v>240</v>
      </c>
      <c r="E294" s="2">
        <f t="shared" si="16"/>
        <v>102131</v>
      </c>
      <c r="F294" s="6" t="str">
        <f t="shared" si="19"/>
        <v>BEARISH</v>
      </c>
      <c r="G294" s="6" t="str">
        <f t="shared" si="18"/>
        <v>NEUTRAL</v>
      </c>
      <c r="H294" s="6" t="str">
        <f t="shared" si="17"/>
        <v>CONFIRMED BEARISH</v>
      </c>
    </row>
    <row r="295" spans="1:8" ht="13.5" x14ac:dyDescent="0.25">
      <c r="A295" s="3">
        <f>TITRES_STAT!B298</f>
        <v>42734</v>
      </c>
      <c r="B295" s="6">
        <f>TITRES_STAT!C298</f>
        <v>24.94</v>
      </c>
      <c r="C295" s="6">
        <f>TITRES_STAT!D298</f>
        <v>23.6389</v>
      </c>
      <c r="D295" s="6">
        <f>TITRES_STAT!E298</f>
        <v>8</v>
      </c>
      <c r="E295" s="2">
        <f t="shared" si="16"/>
        <v>102139</v>
      </c>
      <c r="F295" s="6" t="str">
        <f t="shared" si="19"/>
        <v>BEARISH</v>
      </c>
      <c r="G295" s="6" t="str">
        <f t="shared" si="18"/>
        <v>NEUTRAL</v>
      </c>
      <c r="H295" s="6" t="str">
        <f t="shared" si="17"/>
        <v>CONFIRMED BEARISH</v>
      </c>
    </row>
    <row r="296" spans="1:8" ht="13.5" x14ac:dyDescent="0.25">
      <c r="A296" s="3">
        <f>TITRES_STAT!B299</f>
        <v>42737</v>
      </c>
      <c r="B296" s="6">
        <f>TITRES_STAT!C299</f>
        <v>25.68</v>
      </c>
      <c r="C296" s="6">
        <f>TITRES_STAT!D299</f>
        <v>24.340299999999999</v>
      </c>
      <c r="D296" s="6">
        <f>TITRES_STAT!E299</f>
        <v>1</v>
      </c>
      <c r="E296" s="2">
        <f t="shared" si="16"/>
        <v>102140</v>
      </c>
      <c r="F296" s="6" t="str">
        <f t="shared" si="19"/>
        <v>BEARISH</v>
      </c>
      <c r="G296" s="6" t="str">
        <f t="shared" si="18"/>
        <v>NEUTRAL</v>
      </c>
      <c r="H296" s="6" t="str">
        <f t="shared" si="17"/>
        <v>BEARISH DIVERGENCE</v>
      </c>
    </row>
    <row r="297" spans="1:8" ht="13.5" x14ac:dyDescent="0.25">
      <c r="A297" s="3">
        <f>TITRES_STAT!B300</f>
        <v>42738</v>
      </c>
      <c r="B297" s="6">
        <f>TITRES_STAT!C300</f>
        <v>24.91</v>
      </c>
      <c r="C297" s="6">
        <f>TITRES_STAT!D300</f>
        <v>23.610499999999998</v>
      </c>
      <c r="D297" s="6">
        <f>TITRES_STAT!E300</f>
        <v>270</v>
      </c>
      <c r="E297" s="2">
        <f t="shared" si="16"/>
        <v>101870</v>
      </c>
      <c r="F297" s="6" t="str">
        <f t="shared" si="19"/>
        <v>BEARISH</v>
      </c>
      <c r="G297" s="6" t="str">
        <f t="shared" si="18"/>
        <v>NEUTRAL</v>
      </c>
      <c r="H297" s="6" t="str">
        <f t="shared" si="17"/>
        <v>CONFIRMED BEARISH</v>
      </c>
    </row>
    <row r="298" spans="1:8" ht="13.5" x14ac:dyDescent="0.25">
      <c r="A298" s="3">
        <f>TITRES_STAT!B301</f>
        <v>42739</v>
      </c>
      <c r="B298" s="6">
        <f>TITRES_STAT!C301</f>
        <v>24.3</v>
      </c>
      <c r="C298" s="6">
        <f>TITRES_STAT!D301</f>
        <v>23.032299999999999</v>
      </c>
      <c r="D298" s="6">
        <f>TITRES_STAT!E301</f>
        <v>700</v>
      </c>
      <c r="E298" s="2">
        <f t="shared" si="16"/>
        <v>101170</v>
      </c>
      <c r="F298" s="6" t="str">
        <f t="shared" si="19"/>
        <v>BEARISH</v>
      </c>
      <c r="G298" s="6" t="str">
        <f t="shared" si="18"/>
        <v>NEUTRAL</v>
      </c>
      <c r="H298" s="6" t="str">
        <f t="shared" si="17"/>
        <v>CONFIRMED BEARISH</v>
      </c>
    </row>
    <row r="299" spans="1:8" ht="13.5" x14ac:dyDescent="0.25">
      <c r="A299" s="3">
        <f>TITRES_STAT!B302</f>
        <v>42740</v>
      </c>
      <c r="B299" s="6">
        <f>TITRES_STAT!C302</f>
        <v>24</v>
      </c>
      <c r="C299" s="6">
        <f>TITRES_STAT!D302</f>
        <v>22.747900000000001</v>
      </c>
      <c r="D299" s="6">
        <f>TITRES_STAT!E302</f>
        <v>340</v>
      </c>
      <c r="E299" s="2">
        <f t="shared" si="16"/>
        <v>100830</v>
      </c>
      <c r="F299" s="6" t="str">
        <f t="shared" si="19"/>
        <v>BEARISH</v>
      </c>
      <c r="G299" s="6" t="str">
        <f t="shared" si="18"/>
        <v>NEUTRAL</v>
      </c>
      <c r="H299" s="6" t="str">
        <f t="shared" si="17"/>
        <v>CONFIRMED BEARISH</v>
      </c>
    </row>
    <row r="300" spans="1:8" ht="13.5" x14ac:dyDescent="0.25">
      <c r="A300" s="3">
        <f>TITRES_STAT!B303</f>
        <v>42741</v>
      </c>
      <c r="B300" s="6">
        <f>TITRES_STAT!C303</f>
        <v>24</v>
      </c>
      <c r="C300" s="6">
        <f>TITRES_STAT!D303</f>
        <v>22.747900000000001</v>
      </c>
      <c r="D300" s="6">
        <f>TITRES_STAT!E303</f>
        <v>51</v>
      </c>
      <c r="E300" s="2">
        <f t="shared" si="16"/>
        <v>100830</v>
      </c>
      <c r="F300" s="6" t="str">
        <f t="shared" si="19"/>
        <v>BEARISH</v>
      </c>
      <c r="G300" s="6" t="str">
        <f t="shared" si="18"/>
        <v>NEUTRAL</v>
      </c>
      <c r="H300" s="6" t="str">
        <f t="shared" si="17"/>
        <v>CONFIRMED BEARISH</v>
      </c>
    </row>
    <row r="301" spans="1:8" ht="13.5" x14ac:dyDescent="0.25">
      <c r="A301" s="3">
        <f>TITRES_STAT!B304</f>
        <v>42744</v>
      </c>
      <c r="B301" s="6">
        <f>TITRES_STAT!C304</f>
        <v>24.28</v>
      </c>
      <c r="C301" s="6">
        <f>TITRES_STAT!D304</f>
        <v>23.013300000000001</v>
      </c>
      <c r="D301" s="6">
        <f>TITRES_STAT!E304</f>
        <v>2000</v>
      </c>
      <c r="E301" s="2">
        <f t="shared" si="16"/>
        <v>102830</v>
      </c>
      <c r="F301" s="6" t="str">
        <f t="shared" si="19"/>
        <v>BULLISH</v>
      </c>
      <c r="G301" s="6" t="str">
        <f t="shared" si="18"/>
        <v>NEUTRAL</v>
      </c>
      <c r="H301" s="6" t="str">
        <f t="shared" si="17"/>
        <v>BULLISH DIVERGENCE</v>
      </c>
    </row>
    <row r="302" spans="1:8" ht="13.5" x14ac:dyDescent="0.25">
      <c r="A302" s="3">
        <f>TITRES_STAT!B305</f>
        <v>42745</v>
      </c>
      <c r="B302" s="6">
        <f>TITRES_STAT!C305</f>
        <v>24.2</v>
      </c>
      <c r="C302" s="6">
        <f>TITRES_STAT!D305</f>
        <v>22.9375</v>
      </c>
      <c r="D302" s="6">
        <f>TITRES_STAT!E305</f>
        <v>815</v>
      </c>
      <c r="E302" s="2">
        <f t="shared" si="16"/>
        <v>102015</v>
      </c>
      <c r="F302" s="6" t="str">
        <f t="shared" si="19"/>
        <v>BULLISH</v>
      </c>
      <c r="G302" s="6" t="str">
        <f t="shared" si="18"/>
        <v>NEUTRAL</v>
      </c>
      <c r="H302" s="6" t="str">
        <f t="shared" si="17"/>
        <v>BULLISH DIVERGENCE</v>
      </c>
    </row>
    <row r="303" spans="1:8" ht="13.5" x14ac:dyDescent="0.25">
      <c r="A303" s="3">
        <f>TITRES_STAT!B306</f>
        <v>42746</v>
      </c>
      <c r="B303" s="6">
        <f>TITRES_STAT!C306</f>
        <v>24.2</v>
      </c>
      <c r="C303" s="6">
        <f>TITRES_STAT!D306</f>
        <v>22.9375</v>
      </c>
      <c r="D303" s="6">
        <f>TITRES_STAT!E306</f>
        <v>0</v>
      </c>
      <c r="E303" s="2">
        <f t="shared" si="16"/>
        <v>102015</v>
      </c>
      <c r="F303" s="6" t="str">
        <f t="shared" si="19"/>
        <v>BULLISH</v>
      </c>
      <c r="G303" s="6" t="str">
        <f t="shared" si="18"/>
        <v>NEUTRAL</v>
      </c>
      <c r="H303" s="6" t="str">
        <f t="shared" si="17"/>
        <v>BULLISH DIVERGENCE</v>
      </c>
    </row>
    <row r="304" spans="1:8" ht="13.5" x14ac:dyDescent="0.25">
      <c r="A304" s="3">
        <f>TITRES_STAT!B307</f>
        <v>42747</v>
      </c>
      <c r="B304" s="6">
        <f>TITRES_STAT!C307</f>
        <v>23.75</v>
      </c>
      <c r="C304" s="6">
        <f>TITRES_STAT!D307</f>
        <v>22.510999999999999</v>
      </c>
      <c r="D304" s="6">
        <f>TITRES_STAT!E307</f>
        <v>105</v>
      </c>
      <c r="E304" s="2">
        <f t="shared" si="16"/>
        <v>101910</v>
      </c>
      <c r="F304" s="6" t="str">
        <f t="shared" si="19"/>
        <v>BULLISH</v>
      </c>
      <c r="G304" s="6" t="str">
        <f t="shared" si="18"/>
        <v>NEUTRAL</v>
      </c>
      <c r="H304" s="6" t="str">
        <f t="shared" si="17"/>
        <v>BULLISH DIVERGENCE</v>
      </c>
    </row>
    <row r="305" spans="1:8" ht="13.5" x14ac:dyDescent="0.25">
      <c r="A305" s="3">
        <f>TITRES_STAT!B308</f>
        <v>42748</v>
      </c>
      <c r="B305" s="6">
        <f>TITRES_STAT!C308</f>
        <v>24</v>
      </c>
      <c r="C305" s="6">
        <f>TITRES_STAT!D308</f>
        <v>22.747900000000001</v>
      </c>
      <c r="D305" s="6">
        <f>TITRES_STAT!E308</f>
        <v>820</v>
      </c>
      <c r="E305" s="2">
        <f t="shared" si="16"/>
        <v>102730</v>
      </c>
      <c r="F305" s="6" t="str">
        <f t="shared" si="19"/>
        <v>BULLISH</v>
      </c>
      <c r="G305" s="6" t="str">
        <f t="shared" si="18"/>
        <v>NEUTRAL</v>
      </c>
      <c r="H305" s="6" t="str">
        <f t="shared" si="17"/>
        <v>NEUTRAL</v>
      </c>
    </row>
    <row r="306" spans="1:8" ht="13.5" x14ac:dyDescent="0.25">
      <c r="A306" s="3">
        <f>TITRES_STAT!B309</f>
        <v>42751</v>
      </c>
      <c r="B306" s="6">
        <f>TITRES_STAT!C309</f>
        <v>24.2</v>
      </c>
      <c r="C306" s="6">
        <f>TITRES_STAT!D309</f>
        <v>22.9375</v>
      </c>
      <c r="D306" s="6">
        <f>TITRES_STAT!E309</f>
        <v>1721</v>
      </c>
      <c r="E306" s="2">
        <f t="shared" si="16"/>
        <v>104451</v>
      </c>
      <c r="F306" s="6" t="str">
        <f t="shared" si="19"/>
        <v>BULLISH</v>
      </c>
      <c r="G306" s="6" t="str">
        <f t="shared" si="18"/>
        <v>NEUTRAL</v>
      </c>
      <c r="H306" s="6" t="str">
        <f t="shared" si="17"/>
        <v>BULLISH DIVERGENCE</v>
      </c>
    </row>
    <row r="307" spans="1:8" ht="13.5" x14ac:dyDescent="0.25">
      <c r="A307" s="3">
        <f>TITRES_STAT!B310</f>
        <v>42752</v>
      </c>
      <c r="B307" s="6">
        <f>TITRES_STAT!C310</f>
        <v>24.28</v>
      </c>
      <c r="C307" s="6">
        <f>TITRES_STAT!D310</f>
        <v>23.013300000000001</v>
      </c>
      <c r="D307" s="6">
        <f>TITRES_STAT!E310</f>
        <v>449</v>
      </c>
      <c r="E307" s="2">
        <f t="shared" si="16"/>
        <v>104900</v>
      </c>
      <c r="F307" s="6" t="str">
        <f t="shared" si="19"/>
        <v>BULLISH</v>
      </c>
      <c r="G307" s="6" t="str">
        <f t="shared" si="18"/>
        <v>STRONG</v>
      </c>
      <c r="H307" s="6" t="str">
        <f t="shared" si="17"/>
        <v>CONFIRMED BULLISH</v>
      </c>
    </row>
    <row r="308" spans="1:8" ht="13.5" x14ac:dyDescent="0.25">
      <c r="A308" s="3">
        <f>TITRES_STAT!B311</f>
        <v>42753</v>
      </c>
      <c r="B308" s="6">
        <f>TITRES_STAT!C311</f>
        <v>24.25</v>
      </c>
      <c r="C308" s="6">
        <f>TITRES_STAT!D311</f>
        <v>22.9849</v>
      </c>
      <c r="D308" s="6">
        <f>TITRES_STAT!E311</f>
        <v>567</v>
      </c>
      <c r="E308" s="2">
        <f t="shared" si="16"/>
        <v>104333</v>
      </c>
      <c r="F308" s="6" t="str">
        <f t="shared" si="19"/>
        <v>BULLISH</v>
      </c>
      <c r="G308" s="6" t="str">
        <f t="shared" si="18"/>
        <v>STRONG</v>
      </c>
      <c r="H308" s="6" t="str">
        <f t="shared" si="17"/>
        <v>CONFIRMED BULLISH</v>
      </c>
    </row>
    <row r="309" spans="1:8" ht="13.5" x14ac:dyDescent="0.25">
      <c r="A309" s="3">
        <f>TITRES_STAT!B312</f>
        <v>42754</v>
      </c>
      <c r="B309" s="6">
        <f>TITRES_STAT!C312</f>
        <v>24.3</v>
      </c>
      <c r="C309" s="6">
        <f>TITRES_STAT!D312</f>
        <v>23.032299999999999</v>
      </c>
      <c r="D309" s="6">
        <f>TITRES_STAT!E312</f>
        <v>21</v>
      </c>
      <c r="E309" s="2">
        <f t="shared" si="16"/>
        <v>104354</v>
      </c>
      <c r="F309" s="6" t="str">
        <f t="shared" si="19"/>
        <v>BULLISH</v>
      </c>
      <c r="G309" s="6" t="str">
        <f t="shared" si="18"/>
        <v>STRONG</v>
      </c>
      <c r="H309" s="6" t="str">
        <f t="shared" si="17"/>
        <v>CONFIRMED BULLISH</v>
      </c>
    </row>
    <row r="310" spans="1:8" ht="13.5" x14ac:dyDescent="0.25">
      <c r="A310" s="3">
        <f>TITRES_STAT!B313</f>
        <v>42755</v>
      </c>
      <c r="B310" s="6">
        <f>TITRES_STAT!C313</f>
        <v>24.3</v>
      </c>
      <c r="C310" s="6">
        <f>TITRES_STAT!D313</f>
        <v>23.032299999999999</v>
      </c>
      <c r="D310" s="6">
        <f>TITRES_STAT!E313</f>
        <v>25</v>
      </c>
      <c r="E310" s="2">
        <f t="shared" si="16"/>
        <v>104354</v>
      </c>
      <c r="F310" s="6" t="str">
        <f t="shared" si="19"/>
        <v>BULLISH</v>
      </c>
      <c r="G310" s="6" t="str">
        <f t="shared" si="18"/>
        <v>NEUTRAL</v>
      </c>
      <c r="H310" s="6" t="str">
        <f t="shared" si="17"/>
        <v>CONFIRMED BULLISH</v>
      </c>
    </row>
    <row r="311" spans="1:8" ht="13.5" x14ac:dyDescent="0.25">
      <c r="A311" s="3">
        <f>TITRES_STAT!B314</f>
        <v>42758</v>
      </c>
      <c r="B311" s="6">
        <f>TITRES_STAT!C314</f>
        <v>24.3</v>
      </c>
      <c r="C311" s="6">
        <f>TITRES_STAT!D314</f>
        <v>23.032299999999999</v>
      </c>
      <c r="D311" s="6">
        <f>TITRES_STAT!E314</f>
        <v>44</v>
      </c>
      <c r="E311" s="2">
        <f t="shared" si="16"/>
        <v>104354</v>
      </c>
      <c r="F311" s="6" t="str">
        <f t="shared" si="19"/>
        <v>BEARISH</v>
      </c>
      <c r="G311" s="6" t="str">
        <f t="shared" si="18"/>
        <v>NEUTRAL</v>
      </c>
      <c r="H311" s="6" t="str">
        <f t="shared" si="17"/>
        <v>BEARISH DIVERGENCE</v>
      </c>
    </row>
    <row r="312" spans="1:8" ht="13.5" x14ac:dyDescent="0.25">
      <c r="A312" s="3">
        <f>TITRES_STAT!B315</f>
        <v>42759</v>
      </c>
      <c r="B312" s="6">
        <f>TITRES_STAT!C315</f>
        <v>24.3</v>
      </c>
      <c r="C312" s="6">
        <f>TITRES_STAT!D315</f>
        <v>23.032299999999999</v>
      </c>
      <c r="D312" s="6">
        <f>TITRES_STAT!E315</f>
        <v>0</v>
      </c>
      <c r="E312" s="2">
        <f t="shared" si="16"/>
        <v>104354</v>
      </c>
      <c r="F312" s="6" t="str">
        <f t="shared" si="19"/>
        <v>BEARISH</v>
      </c>
      <c r="G312" s="6" t="str">
        <f t="shared" si="18"/>
        <v>NEUTRAL</v>
      </c>
      <c r="H312" s="6" t="str">
        <f t="shared" si="17"/>
        <v>BEARISH DIVERGENCE</v>
      </c>
    </row>
    <row r="313" spans="1:8" ht="13.5" x14ac:dyDescent="0.25">
      <c r="A313" s="3">
        <f>TITRES_STAT!B316</f>
        <v>42760</v>
      </c>
      <c r="B313" s="6">
        <f>TITRES_STAT!C316</f>
        <v>24.3</v>
      </c>
      <c r="C313" s="6">
        <f>TITRES_STAT!D316</f>
        <v>23.032299999999999</v>
      </c>
      <c r="D313" s="6">
        <f>TITRES_STAT!E316</f>
        <v>0</v>
      </c>
      <c r="E313" s="2">
        <f t="shared" si="16"/>
        <v>104354</v>
      </c>
      <c r="F313" s="6" t="str">
        <f t="shared" si="19"/>
        <v>BULLISH</v>
      </c>
      <c r="G313" s="6" t="str">
        <f t="shared" si="18"/>
        <v>NEUTRAL</v>
      </c>
      <c r="H313" s="6" t="str">
        <f t="shared" si="17"/>
        <v>CONFIRMED BULLISH</v>
      </c>
    </row>
    <row r="314" spans="1:8" ht="13.5" x14ac:dyDescent="0.25">
      <c r="A314" s="3">
        <f>TITRES_STAT!B317</f>
        <v>42761</v>
      </c>
      <c r="B314" s="6">
        <f>TITRES_STAT!C317</f>
        <v>24</v>
      </c>
      <c r="C314" s="6">
        <f>TITRES_STAT!D317</f>
        <v>22.747900000000001</v>
      </c>
      <c r="D314" s="6">
        <f>TITRES_STAT!E317</f>
        <v>15</v>
      </c>
      <c r="E314" s="2">
        <f t="shared" si="16"/>
        <v>104339</v>
      </c>
      <c r="F314" s="6" t="str">
        <f t="shared" si="19"/>
        <v>BEARISH</v>
      </c>
      <c r="G314" s="6" t="str">
        <f t="shared" si="18"/>
        <v>NEUTRAL</v>
      </c>
      <c r="H314" s="6" t="str">
        <f t="shared" si="17"/>
        <v>CONFIRMED BEARISH</v>
      </c>
    </row>
    <row r="315" spans="1:8" ht="13.5" x14ac:dyDescent="0.25">
      <c r="A315" s="3">
        <f>TITRES_STAT!B318</f>
        <v>42762</v>
      </c>
      <c r="B315" s="6">
        <f>TITRES_STAT!C318</f>
        <v>24</v>
      </c>
      <c r="C315" s="6">
        <f>TITRES_STAT!D318</f>
        <v>22.747900000000001</v>
      </c>
      <c r="D315" s="6">
        <f>TITRES_STAT!E318</f>
        <v>15</v>
      </c>
      <c r="E315" s="2">
        <f t="shared" si="16"/>
        <v>104339</v>
      </c>
      <c r="F315" s="6" t="str">
        <f t="shared" si="19"/>
        <v>BEARISH</v>
      </c>
      <c r="G315" s="6" t="str">
        <f t="shared" si="18"/>
        <v>NEUTRAL</v>
      </c>
      <c r="H315" s="6" t="str">
        <f t="shared" si="17"/>
        <v>CONFIRMED BEARISH</v>
      </c>
    </row>
    <row r="316" spans="1:8" ht="13.5" x14ac:dyDescent="0.25">
      <c r="A316" s="3">
        <f>TITRES_STAT!B319</f>
        <v>42765</v>
      </c>
      <c r="B316" s="6">
        <f>TITRES_STAT!C319</f>
        <v>24</v>
      </c>
      <c r="C316" s="6">
        <f>TITRES_STAT!D319</f>
        <v>22.747900000000001</v>
      </c>
      <c r="D316" s="6">
        <f>TITRES_STAT!E319</f>
        <v>0</v>
      </c>
      <c r="E316" s="2">
        <f t="shared" si="16"/>
        <v>104339</v>
      </c>
      <c r="F316" s="6" t="str">
        <f t="shared" si="19"/>
        <v>BEARISH</v>
      </c>
      <c r="G316" s="6" t="str">
        <f t="shared" si="18"/>
        <v>NEUTRAL</v>
      </c>
      <c r="H316" s="6" t="str">
        <f t="shared" si="17"/>
        <v>CONFIRMED BEARISH</v>
      </c>
    </row>
    <row r="317" spans="1:8" ht="13.5" x14ac:dyDescent="0.25">
      <c r="A317" s="3">
        <f>TITRES_STAT!B320</f>
        <v>42766</v>
      </c>
      <c r="B317" s="6">
        <f>TITRES_STAT!C320</f>
        <v>24</v>
      </c>
      <c r="C317" s="6">
        <f>TITRES_STAT!D320</f>
        <v>22.747900000000001</v>
      </c>
      <c r="D317" s="6">
        <f>TITRES_STAT!E320</f>
        <v>0</v>
      </c>
      <c r="E317" s="2">
        <f t="shared" si="16"/>
        <v>104339</v>
      </c>
      <c r="F317" s="6" t="str">
        <f t="shared" si="19"/>
        <v>BEARISH</v>
      </c>
      <c r="G317" s="6" t="str">
        <f t="shared" si="18"/>
        <v>NEUTRAL</v>
      </c>
      <c r="H317" s="6" t="str">
        <f t="shared" si="17"/>
        <v>CONFIRMED BEARISH</v>
      </c>
    </row>
    <row r="318" spans="1:8" ht="13.5" x14ac:dyDescent="0.25">
      <c r="A318" s="3">
        <f>TITRES_STAT!B321</f>
        <v>42767</v>
      </c>
      <c r="B318" s="6">
        <f>TITRES_STAT!C321</f>
        <v>24</v>
      </c>
      <c r="C318" s="6">
        <f>TITRES_STAT!D321</f>
        <v>22.747900000000001</v>
      </c>
      <c r="D318" s="6">
        <f>TITRES_STAT!E321</f>
        <v>0</v>
      </c>
      <c r="E318" s="2">
        <f t="shared" si="16"/>
        <v>104339</v>
      </c>
      <c r="F318" s="6" t="str">
        <f t="shared" si="19"/>
        <v>BEARISH</v>
      </c>
      <c r="G318" s="6" t="str">
        <f t="shared" si="18"/>
        <v>NEUTRAL</v>
      </c>
      <c r="H318" s="6" t="str">
        <f t="shared" si="17"/>
        <v>CONFIRMED BEARISH</v>
      </c>
    </row>
    <row r="319" spans="1:8" ht="13.5" x14ac:dyDescent="0.25">
      <c r="A319" s="3">
        <f>TITRES_STAT!B322</f>
        <v>42768</v>
      </c>
      <c r="B319" s="6">
        <f>TITRES_STAT!C322</f>
        <v>24</v>
      </c>
      <c r="C319" s="6">
        <f>TITRES_STAT!D322</f>
        <v>22.747900000000001</v>
      </c>
      <c r="D319" s="6">
        <f>TITRES_STAT!E322</f>
        <v>0</v>
      </c>
      <c r="E319" s="2">
        <f t="shared" si="16"/>
        <v>104339</v>
      </c>
      <c r="F319" s="6" t="str">
        <f t="shared" si="19"/>
        <v>NEUTRAL</v>
      </c>
      <c r="G319" s="6" t="str">
        <f t="shared" si="18"/>
        <v>NEUTRAL</v>
      </c>
      <c r="H319" s="6" t="str">
        <f t="shared" si="17"/>
        <v>NEUTRAL</v>
      </c>
    </row>
    <row r="320" spans="1:8" ht="13.5" x14ac:dyDescent="0.25">
      <c r="A320" s="3">
        <f>TITRES_STAT!B323</f>
        <v>42769</v>
      </c>
      <c r="B320" s="6">
        <f>TITRES_STAT!C323</f>
        <v>24</v>
      </c>
      <c r="C320" s="6">
        <f>TITRES_STAT!D323</f>
        <v>22.747900000000001</v>
      </c>
      <c r="D320" s="6">
        <f>TITRES_STAT!E323</f>
        <v>88</v>
      </c>
      <c r="E320" s="2">
        <f t="shared" si="16"/>
        <v>104339</v>
      </c>
      <c r="F320" s="6" t="str">
        <f t="shared" si="19"/>
        <v>NEUTRAL</v>
      </c>
      <c r="G320" s="6" t="str">
        <f t="shared" si="18"/>
        <v>NEUTRAL</v>
      </c>
      <c r="H320" s="6" t="str">
        <f t="shared" si="17"/>
        <v>NEUTRAL</v>
      </c>
    </row>
    <row r="321" spans="1:8" ht="13.5" x14ac:dyDescent="0.25">
      <c r="A321" s="3">
        <f>TITRES_STAT!B324</f>
        <v>42772</v>
      </c>
      <c r="B321" s="6">
        <f>TITRES_STAT!C324</f>
        <v>23.98</v>
      </c>
      <c r="C321" s="6">
        <f>TITRES_STAT!D324</f>
        <v>22.728999999999999</v>
      </c>
      <c r="D321" s="6">
        <f>TITRES_STAT!E324</f>
        <v>121</v>
      </c>
      <c r="E321" s="2">
        <f t="shared" si="16"/>
        <v>104218</v>
      </c>
      <c r="F321" s="6" t="str">
        <f t="shared" si="19"/>
        <v>BEARISH</v>
      </c>
      <c r="G321" s="6" t="str">
        <f t="shared" si="18"/>
        <v>NEUTRAL</v>
      </c>
      <c r="H321" s="6" t="str">
        <f t="shared" si="17"/>
        <v>CONFIRMED BEARISH</v>
      </c>
    </row>
    <row r="322" spans="1:8" ht="13.5" x14ac:dyDescent="0.25">
      <c r="A322" s="3">
        <f>TITRES_STAT!B325</f>
        <v>42773</v>
      </c>
      <c r="B322" s="6">
        <f>TITRES_STAT!C325</f>
        <v>23.5</v>
      </c>
      <c r="C322" s="6">
        <f>TITRES_STAT!D325</f>
        <v>22.274000000000001</v>
      </c>
      <c r="D322" s="6">
        <f>TITRES_STAT!E325</f>
        <v>560</v>
      </c>
      <c r="E322" s="2">
        <f t="shared" si="16"/>
        <v>103658</v>
      </c>
      <c r="F322" s="6" t="str">
        <f t="shared" si="19"/>
        <v>BEARISH</v>
      </c>
      <c r="G322" s="6" t="str">
        <f t="shared" si="18"/>
        <v>NEUTRAL</v>
      </c>
      <c r="H322" s="6" t="str">
        <f t="shared" si="17"/>
        <v>CONFIRMED BEARISH</v>
      </c>
    </row>
    <row r="323" spans="1:8" ht="13.5" x14ac:dyDescent="0.25">
      <c r="A323" s="3">
        <f>TITRES_STAT!B326</f>
        <v>42774</v>
      </c>
      <c r="B323" s="6">
        <f>TITRES_STAT!C326</f>
        <v>23.5</v>
      </c>
      <c r="C323" s="6">
        <f>TITRES_STAT!D326</f>
        <v>22.274000000000001</v>
      </c>
      <c r="D323" s="6">
        <f>TITRES_STAT!E326</f>
        <v>0</v>
      </c>
      <c r="E323" s="2">
        <f t="shared" si="16"/>
        <v>103658</v>
      </c>
      <c r="F323" s="6" t="str">
        <f t="shared" si="19"/>
        <v>BEARISH</v>
      </c>
      <c r="G323" s="6" t="str">
        <f t="shared" si="18"/>
        <v>NEUTRAL</v>
      </c>
      <c r="H323" s="6" t="str">
        <f t="shared" si="17"/>
        <v>CONFIRMED BEARISH</v>
      </c>
    </row>
    <row r="324" spans="1:8" ht="13.5" x14ac:dyDescent="0.25">
      <c r="A324" s="3">
        <f>TITRES_STAT!B327</f>
        <v>42775</v>
      </c>
      <c r="B324" s="6">
        <f>TITRES_STAT!C327</f>
        <v>23.5</v>
      </c>
      <c r="C324" s="6">
        <f>TITRES_STAT!D327</f>
        <v>22.274000000000001</v>
      </c>
      <c r="D324" s="6">
        <f>TITRES_STAT!E327</f>
        <v>0</v>
      </c>
      <c r="E324" s="2">
        <f t="shared" ref="E324:E387" si="20">IF(B324&gt;B323, E323+D324, IF(B324&lt;B323, E323-D324, E323))</f>
        <v>103658</v>
      </c>
      <c r="F324" s="6" t="str">
        <f t="shared" si="19"/>
        <v>BEARISH</v>
      </c>
      <c r="G324" s="6" t="str">
        <f t="shared" si="18"/>
        <v>NEUTRAL</v>
      </c>
      <c r="H324" s="6" t="str">
        <f t="shared" si="17"/>
        <v>CONFIRMED BEARISH</v>
      </c>
    </row>
    <row r="325" spans="1:8" ht="13.5" x14ac:dyDescent="0.25">
      <c r="A325" s="3">
        <f>TITRES_STAT!B328</f>
        <v>42776</v>
      </c>
      <c r="B325" s="6">
        <f>TITRES_STAT!C328</f>
        <v>23.5</v>
      </c>
      <c r="C325" s="6">
        <f>TITRES_STAT!D328</f>
        <v>22.274000000000001</v>
      </c>
      <c r="D325" s="6">
        <f>TITRES_STAT!E328</f>
        <v>0</v>
      </c>
      <c r="E325" s="2">
        <f t="shared" si="20"/>
        <v>103658</v>
      </c>
      <c r="F325" s="6" t="str">
        <f t="shared" si="19"/>
        <v>BEARISH</v>
      </c>
      <c r="G325" s="6" t="str">
        <f t="shared" si="18"/>
        <v>NEUTRAL</v>
      </c>
      <c r="H325" s="6" t="str">
        <f t="shared" si="17"/>
        <v>CONFIRMED BEARISH</v>
      </c>
    </row>
    <row r="326" spans="1:8" ht="13.5" x14ac:dyDescent="0.25">
      <c r="A326" s="3">
        <f>TITRES_STAT!B329</f>
        <v>42779</v>
      </c>
      <c r="B326" s="6">
        <f>TITRES_STAT!C329</f>
        <v>23.5</v>
      </c>
      <c r="C326" s="6">
        <f>TITRES_STAT!D329</f>
        <v>22.274000000000001</v>
      </c>
      <c r="D326" s="6">
        <f>TITRES_STAT!E329</f>
        <v>0</v>
      </c>
      <c r="E326" s="2">
        <f t="shared" si="20"/>
        <v>103658</v>
      </c>
      <c r="F326" s="6" t="str">
        <f t="shared" si="19"/>
        <v>BEARISH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42780</v>
      </c>
      <c r="B327" s="6">
        <f>TITRES_STAT!C330</f>
        <v>23.5</v>
      </c>
      <c r="C327" s="6">
        <f>TITRES_STAT!D330</f>
        <v>22.274000000000001</v>
      </c>
      <c r="D327" s="6">
        <f>TITRES_STAT!E330</f>
        <v>0</v>
      </c>
      <c r="E327" s="2">
        <f t="shared" si="20"/>
        <v>103658</v>
      </c>
      <c r="F327" s="6" t="str">
        <f t="shared" si="19"/>
        <v>NEUTRAL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NEUTRAL</v>
      </c>
    </row>
    <row r="328" spans="1:8" ht="13.5" x14ac:dyDescent="0.25">
      <c r="A328" s="3">
        <f>TITRES_STAT!B331</f>
        <v>42781</v>
      </c>
      <c r="B328" s="6">
        <f>TITRES_STAT!C331</f>
        <v>23.5</v>
      </c>
      <c r="C328" s="6">
        <f>TITRES_STAT!D331</f>
        <v>22.274000000000001</v>
      </c>
      <c r="D328" s="6">
        <f>TITRES_STAT!E331</f>
        <v>0</v>
      </c>
      <c r="E328" s="2">
        <f t="shared" si="20"/>
        <v>103658</v>
      </c>
      <c r="F328" s="6" t="str">
        <f t="shared" ref="F328:F391" si="23">IF(E328&gt;E323,"BULLISH",IF(E328&lt;E323,"BEARISH","NEUTRAL"))</f>
        <v>NEUTRAL</v>
      </c>
      <c r="G328" s="6" t="str">
        <f t="shared" si="22"/>
        <v>NEUTRAL</v>
      </c>
      <c r="H328" s="6" t="str">
        <f t="shared" si="21"/>
        <v>NEUTRAL</v>
      </c>
    </row>
    <row r="329" spans="1:8" ht="13.5" x14ac:dyDescent="0.25">
      <c r="A329" s="3">
        <f>TITRES_STAT!B332</f>
        <v>42782</v>
      </c>
      <c r="B329" s="6">
        <f>TITRES_STAT!C332</f>
        <v>23.5</v>
      </c>
      <c r="C329" s="6">
        <f>TITRES_STAT!D332</f>
        <v>22.274000000000001</v>
      </c>
      <c r="D329" s="6">
        <f>TITRES_STAT!E332</f>
        <v>0</v>
      </c>
      <c r="E329" s="2">
        <f t="shared" si="20"/>
        <v>103658</v>
      </c>
      <c r="F329" s="6" t="str">
        <f t="shared" si="23"/>
        <v>NEUTRAL</v>
      </c>
      <c r="G329" s="6" t="str">
        <f t="shared" si="22"/>
        <v>NEUTRAL</v>
      </c>
      <c r="H329" s="6" t="str">
        <f t="shared" si="21"/>
        <v>NEUTRAL</v>
      </c>
    </row>
    <row r="330" spans="1:8" ht="13.5" x14ac:dyDescent="0.25">
      <c r="A330" s="3">
        <f>TITRES_STAT!B333</f>
        <v>42783</v>
      </c>
      <c r="B330" s="6">
        <f>TITRES_STAT!C333</f>
        <v>23.39</v>
      </c>
      <c r="C330" s="6">
        <f>TITRES_STAT!D333</f>
        <v>22.169799999999999</v>
      </c>
      <c r="D330" s="6">
        <f>TITRES_STAT!E333</f>
        <v>2</v>
      </c>
      <c r="E330" s="2">
        <f t="shared" si="20"/>
        <v>103656</v>
      </c>
      <c r="F330" s="6" t="str">
        <f t="shared" si="23"/>
        <v>BEARISH</v>
      </c>
      <c r="G330" s="6" t="str">
        <f t="shared" si="22"/>
        <v>NEUTRAL</v>
      </c>
      <c r="H330" s="6" t="str">
        <f t="shared" si="21"/>
        <v>CONFIRMED BEARISH</v>
      </c>
    </row>
    <row r="331" spans="1:8" ht="13.5" x14ac:dyDescent="0.25">
      <c r="A331" s="3">
        <f>TITRES_STAT!B334</f>
        <v>42786</v>
      </c>
      <c r="B331" s="6">
        <f>TITRES_STAT!C334</f>
        <v>23.39</v>
      </c>
      <c r="C331" s="6">
        <f>TITRES_STAT!D334</f>
        <v>22.169799999999999</v>
      </c>
      <c r="D331" s="6">
        <f>TITRES_STAT!E334</f>
        <v>0</v>
      </c>
      <c r="E331" s="2">
        <f t="shared" si="20"/>
        <v>103656</v>
      </c>
      <c r="F331" s="6" t="str">
        <f t="shared" si="23"/>
        <v>BEARISH</v>
      </c>
      <c r="G331" s="6" t="str">
        <f t="shared" si="22"/>
        <v>NEUTRAL</v>
      </c>
      <c r="H331" s="6" t="str">
        <f t="shared" si="21"/>
        <v>CONFIRMED BEARISH</v>
      </c>
    </row>
    <row r="332" spans="1:8" ht="13.5" x14ac:dyDescent="0.25">
      <c r="A332" s="3">
        <f>TITRES_STAT!B335</f>
        <v>42787</v>
      </c>
      <c r="B332" s="6">
        <f>TITRES_STAT!C335</f>
        <v>23.39</v>
      </c>
      <c r="C332" s="6">
        <f>TITRES_STAT!D335</f>
        <v>22.169799999999999</v>
      </c>
      <c r="D332" s="6">
        <f>TITRES_STAT!E335</f>
        <v>0</v>
      </c>
      <c r="E332" s="2">
        <f t="shared" si="20"/>
        <v>103656</v>
      </c>
      <c r="F332" s="6" t="str">
        <f t="shared" si="23"/>
        <v>BEARISH</v>
      </c>
      <c r="G332" s="6" t="str">
        <f t="shared" si="22"/>
        <v>NEUTRAL</v>
      </c>
      <c r="H332" s="6" t="str">
        <f t="shared" si="21"/>
        <v>CONFIRMED BEARISH</v>
      </c>
    </row>
    <row r="333" spans="1:8" ht="13.5" x14ac:dyDescent="0.25">
      <c r="A333" s="3">
        <f>TITRES_STAT!B336</f>
        <v>42788</v>
      </c>
      <c r="B333" s="6">
        <f>TITRES_STAT!C336</f>
        <v>23.39</v>
      </c>
      <c r="C333" s="6">
        <f>TITRES_STAT!D336</f>
        <v>22.169799999999999</v>
      </c>
      <c r="D333" s="6">
        <f>TITRES_STAT!E336</f>
        <v>0</v>
      </c>
      <c r="E333" s="2">
        <f t="shared" si="20"/>
        <v>103656</v>
      </c>
      <c r="F333" s="6" t="str">
        <f t="shared" si="23"/>
        <v>BEARISH</v>
      </c>
      <c r="G333" s="6" t="str">
        <f t="shared" si="22"/>
        <v>NEUTRAL</v>
      </c>
      <c r="H333" s="6" t="str">
        <f t="shared" si="21"/>
        <v>CONFIRMED BEARISH</v>
      </c>
    </row>
    <row r="334" spans="1:8" ht="13.5" x14ac:dyDescent="0.25">
      <c r="A334" s="3">
        <f>TITRES_STAT!B337</f>
        <v>42789</v>
      </c>
      <c r="B334" s="6">
        <f>TITRES_STAT!C337</f>
        <v>23.39</v>
      </c>
      <c r="C334" s="6">
        <f>TITRES_STAT!D337</f>
        <v>22.169799999999999</v>
      </c>
      <c r="D334" s="6">
        <f>TITRES_STAT!E337</f>
        <v>0</v>
      </c>
      <c r="E334" s="2">
        <f t="shared" si="20"/>
        <v>103656</v>
      </c>
      <c r="F334" s="6" t="str">
        <f t="shared" si="23"/>
        <v>BEARISH</v>
      </c>
      <c r="G334" s="6" t="str">
        <f t="shared" si="22"/>
        <v>NEUTRAL</v>
      </c>
      <c r="H334" s="6" t="str">
        <f t="shared" si="21"/>
        <v>CONFIRMED BEARISH</v>
      </c>
    </row>
    <row r="335" spans="1:8" ht="13.5" x14ac:dyDescent="0.25">
      <c r="A335" s="3">
        <f>TITRES_STAT!B338</f>
        <v>42790</v>
      </c>
      <c r="B335" s="6">
        <f>TITRES_STAT!C338</f>
        <v>22.8</v>
      </c>
      <c r="C335" s="6">
        <f>TITRES_STAT!D338</f>
        <v>21.610499999999998</v>
      </c>
      <c r="D335" s="6">
        <f>TITRES_STAT!E338</f>
        <v>150</v>
      </c>
      <c r="E335" s="2">
        <f t="shared" si="20"/>
        <v>103506</v>
      </c>
      <c r="F335" s="6" t="str">
        <f t="shared" si="23"/>
        <v>BEARISH</v>
      </c>
      <c r="G335" s="6" t="str">
        <f t="shared" si="22"/>
        <v>NEUTRAL</v>
      </c>
      <c r="H335" s="6" t="str">
        <f t="shared" si="21"/>
        <v>CONFIRMED BEARISH</v>
      </c>
    </row>
    <row r="336" spans="1:8" ht="13.5" x14ac:dyDescent="0.25">
      <c r="A336" s="3">
        <f>TITRES_STAT!B339</f>
        <v>42793</v>
      </c>
      <c r="B336" s="6">
        <f>TITRES_STAT!C339</f>
        <v>23.29</v>
      </c>
      <c r="C336" s="6">
        <f>TITRES_STAT!D339</f>
        <v>22.074999999999999</v>
      </c>
      <c r="D336" s="6">
        <f>TITRES_STAT!E339</f>
        <v>707</v>
      </c>
      <c r="E336" s="2">
        <f t="shared" si="20"/>
        <v>104213</v>
      </c>
      <c r="F336" s="6" t="str">
        <f t="shared" si="23"/>
        <v>BULLISH</v>
      </c>
      <c r="G336" s="6" t="str">
        <f t="shared" si="22"/>
        <v>NEUTRAL</v>
      </c>
      <c r="H336" s="6" t="str">
        <f t="shared" si="21"/>
        <v>BULLISH DIVERGENCE</v>
      </c>
    </row>
    <row r="337" spans="1:8" ht="13.5" x14ac:dyDescent="0.25">
      <c r="A337" s="3">
        <f>TITRES_STAT!B340</f>
        <v>42794</v>
      </c>
      <c r="B337" s="6">
        <f>TITRES_STAT!C340</f>
        <v>23.39</v>
      </c>
      <c r="C337" s="6">
        <f>TITRES_STAT!D340</f>
        <v>22.169799999999999</v>
      </c>
      <c r="D337" s="6">
        <f>TITRES_STAT!E340</f>
        <v>4250</v>
      </c>
      <c r="E337" s="2">
        <f t="shared" si="20"/>
        <v>108463</v>
      </c>
      <c r="F337" s="6" t="str">
        <f t="shared" si="23"/>
        <v>BULLISH</v>
      </c>
      <c r="G337" s="6" t="str">
        <f t="shared" si="22"/>
        <v>STRONG</v>
      </c>
      <c r="H337" s="6" t="str">
        <f t="shared" si="21"/>
        <v>NEUTRAL</v>
      </c>
    </row>
    <row r="338" spans="1:8" ht="13.5" x14ac:dyDescent="0.25">
      <c r="A338" s="3">
        <f>TITRES_STAT!B341</f>
        <v>42795</v>
      </c>
      <c r="B338" s="6">
        <f>TITRES_STAT!C341</f>
        <v>23.5</v>
      </c>
      <c r="C338" s="6">
        <f>TITRES_STAT!D341</f>
        <v>22.274000000000001</v>
      </c>
      <c r="D338" s="6">
        <f>TITRES_STAT!E341</f>
        <v>745</v>
      </c>
      <c r="E338" s="2">
        <f t="shared" si="20"/>
        <v>109208</v>
      </c>
      <c r="F338" s="6" t="str">
        <f t="shared" si="23"/>
        <v>BULLISH</v>
      </c>
      <c r="G338" s="6" t="str">
        <f t="shared" si="22"/>
        <v>STRONG</v>
      </c>
      <c r="H338" s="6" t="str">
        <f t="shared" si="21"/>
        <v>CONFIRMED BULLISH</v>
      </c>
    </row>
    <row r="339" spans="1:8" ht="13.5" x14ac:dyDescent="0.25">
      <c r="A339" s="3">
        <f>TITRES_STAT!B342</f>
        <v>42796</v>
      </c>
      <c r="B339" s="6">
        <f>TITRES_STAT!C342</f>
        <v>23.5</v>
      </c>
      <c r="C339" s="6">
        <f>TITRES_STAT!D342</f>
        <v>22.274000000000001</v>
      </c>
      <c r="D339" s="6">
        <f>TITRES_STAT!E342</f>
        <v>0</v>
      </c>
      <c r="E339" s="2">
        <f t="shared" si="20"/>
        <v>109208</v>
      </c>
      <c r="F339" s="6" t="str">
        <f t="shared" si="23"/>
        <v>BULLISH</v>
      </c>
      <c r="G339" s="6" t="str">
        <f t="shared" si="22"/>
        <v>STRONG</v>
      </c>
      <c r="H339" s="6" t="str">
        <f t="shared" si="21"/>
        <v>CONFIRMED BULLISH</v>
      </c>
    </row>
    <row r="340" spans="1:8" ht="13.5" x14ac:dyDescent="0.25">
      <c r="A340" s="3">
        <f>TITRES_STAT!B343</f>
        <v>42797</v>
      </c>
      <c r="B340" s="6">
        <f>TITRES_STAT!C343</f>
        <v>23.05</v>
      </c>
      <c r="C340" s="6">
        <f>TITRES_STAT!D343</f>
        <v>21.8475</v>
      </c>
      <c r="D340" s="6">
        <f>TITRES_STAT!E343</f>
        <v>300</v>
      </c>
      <c r="E340" s="2">
        <f t="shared" si="20"/>
        <v>108908</v>
      </c>
      <c r="F340" s="6" t="str">
        <f t="shared" si="23"/>
        <v>BULLISH</v>
      </c>
      <c r="G340" s="6" t="str">
        <f t="shared" si="22"/>
        <v>STRONG</v>
      </c>
      <c r="H340" s="6" t="str">
        <f t="shared" si="21"/>
        <v>CONFIRMED BULLISH</v>
      </c>
    </row>
    <row r="341" spans="1:8" ht="13.5" x14ac:dyDescent="0.25">
      <c r="A341" s="3">
        <f>TITRES_STAT!B344</f>
        <v>42800</v>
      </c>
      <c r="B341" s="6">
        <f>TITRES_STAT!C344</f>
        <v>23</v>
      </c>
      <c r="C341" s="6">
        <f>TITRES_STAT!D344</f>
        <v>21.8001</v>
      </c>
      <c r="D341" s="6">
        <f>TITRES_STAT!E344</f>
        <v>1270</v>
      </c>
      <c r="E341" s="2">
        <f t="shared" si="20"/>
        <v>107638</v>
      </c>
      <c r="F341" s="6" t="str">
        <f t="shared" si="23"/>
        <v>BULLISH</v>
      </c>
      <c r="G341" s="6" t="str">
        <f t="shared" si="22"/>
        <v>STRONG</v>
      </c>
      <c r="H341" s="6" t="str">
        <f t="shared" si="21"/>
        <v>BULLISH DIVERGENCE</v>
      </c>
    </row>
    <row r="342" spans="1:8" ht="13.5" x14ac:dyDescent="0.25">
      <c r="A342" s="3">
        <f>TITRES_STAT!B345</f>
        <v>42801</v>
      </c>
      <c r="B342" s="6">
        <f>TITRES_STAT!C345</f>
        <v>23</v>
      </c>
      <c r="C342" s="6">
        <f>TITRES_STAT!D345</f>
        <v>21.8001</v>
      </c>
      <c r="D342" s="6">
        <f>TITRES_STAT!E345</f>
        <v>100</v>
      </c>
      <c r="E342" s="2">
        <f t="shared" si="20"/>
        <v>107638</v>
      </c>
      <c r="F342" s="6" t="str">
        <f t="shared" si="23"/>
        <v>BEARISH</v>
      </c>
      <c r="G342" s="6" t="str">
        <f t="shared" si="22"/>
        <v>NEUTRAL</v>
      </c>
      <c r="H342" s="6" t="str">
        <f t="shared" si="21"/>
        <v>CONFIRMED BEARISH</v>
      </c>
    </row>
    <row r="343" spans="1:8" ht="13.5" x14ac:dyDescent="0.25">
      <c r="A343" s="3">
        <f>TITRES_STAT!B346</f>
        <v>42802</v>
      </c>
      <c r="B343" s="6">
        <f>TITRES_STAT!C346</f>
        <v>23</v>
      </c>
      <c r="C343" s="6">
        <f>TITRES_STAT!D346</f>
        <v>21.8001</v>
      </c>
      <c r="D343" s="6">
        <f>TITRES_STAT!E346</f>
        <v>775</v>
      </c>
      <c r="E343" s="2">
        <f t="shared" si="20"/>
        <v>107638</v>
      </c>
      <c r="F343" s="6" t="str">
        <f t="shared" si="23"/>
        <v>BEARISH</v>
      </c>
      <c r="G343" s="6" t="str">
        <f t="shared" si="22"/>
        <v>NEUTRAL</v>
      </c>
      <c r="H343" s="6" t="str">
        <f t="shared" si="21"/>
        <v>CONFIRMED BEARISH</v>
      </c>
    </row>
    <row r="344" spans="1:8" ht="13.5" x14ac:dyDescent="0.25">
      <c r="A344" s="3">
        <f>TITRES_STAT!B347</f>
        <v>42803</v>
      </c>
      <c r="B344" s="6">
        <f>TITRES_STAT!C347</f>
        <v>23.49</v>
      </c>
      <c r="C344" s="6">
        <f>TITRES_STAT!D347</f>
        <v>22.264500000000002</v>
      </c>
      <c r="D344" s="6">
        <f>TITRES_STAT!E347</f>
        <v>363</v>
      </c>
      <c r="E344" s="2">
        <f t="shared" si="20"/>
        <v>108001</v>
      </c>
      <c r="F344" s="6" t="str">
        <f t="shared" si="23"/>
        <v>BEARISH</v>
      </c>
      <c r="G344" s="6" t="str">
        <f t="shared" si="22"/>
        <v>NEUTRAL</v>
      </c>
      <c r="H344" s="6" t="str">
        <f t="shared" si="21"/>
        <v>CONFIRMED BEARISH</v>
      </c>
    </row>
    <row r="345" spans="1:8" ht="13.5" x14ac:dyDescent="0.25">
      <c r="A345" s="3">
        <f>TITRES_STAT!B348</f>
        <v>42804</v>
      </c>
      <c r="B345" s="6">
        <f>TITRES_STAT!C348</f>
        <v>23.49</v>
      </c>
      <c r="C345" s="6">
        <f>TITRES_STAT!D348</f>
        <v>22.264500000000002</v>
      </c>
      <c r="D345" s="6">
        <f>TITRES_STAT!E348</f>
        <v>238</v>
      </c>
      <c r="E345" s="2">
        <f t="shared" si="20"/>
        <v>108001</v>
      </c>
      <c r="F345" s="6" t="str">
        <f t="shared" si="23"/>
        <v>BEARISH</v>
      </c>
      <c r="G345" s="6" t="str">
        <f t="shared" si="22"/>
        <v>NEUTRAL</v>
      </c>
      <c r="H345" s="6" t="str">
        <f t="shared" si="21"/>
        <v>BEARISH DIVERGENCE</v>
      </c>
    </row>
    <row r="346" spans="1:8" ht="13.5" x14ac:dyDescent="0.25">
      <c r="A346" s="3">
        <f>TITRES_STAT!B349</f>
        <v>42807</v>
      </c>
      <c r="B346" s="6">
        <f>TITRES_STAT!C349</f>
        <v>23</v>
      </c>
      <c r="C346" s="6">
        <f>TITRES_STAT!D349</f>
        <v>21.8001</v>
      </c>
      <c r="D346" s="6">
        <f>TITRES_STAT!E349</f>
        <v>15</v>
      </c>
      <c r="E346" s="2">
        <f t="shared" si="20"/>
        <v>107986</v>
      </c>
      <c r="F346" s="6" t="str">
        <f t="shared" si="23"/>
        <v>BULLISH</v>
      </c>
      <c r="G346" s="6" t="str">
        <f t="shared" si="22"/>
        <v>NEUTRAL</v>
      </c>
      <c r="H346" s="6" t="str">
        <f t="shared" si="21"/>
        <v>NEUTRAL</v>
      </c>
    </row>
    <row r="347" spans="1:8" ht="13.5" x14ac:dyDescent="0.25">
      <c r="A347" s="3">
        <f>TITRES_STAT!B350</f>
        <v>42808</v>
      </c>
      <c r="B347" s="6">
        <f>TITRES_STAT!C350</f>
        <v>23.48</v>
      </c>
      <c r="C347" s="6">
        <f>TITRES_STAT!D350</f>
        <v>22.255099999999999</v>
      </c>
      <c r="D347" s="6">
        <f>TITRES_STAT!E350</f>
        <v>912</v>
      </c>
      <c r="E347" s="2">
        <f t="shared" si="20"/>
        <v>108898</v>
      </c>
      <c r="F347" s="6" t="str">
        <f t="shared" si="23"/>
        <v>BULLISH</v>
      </c>
      <c r="G347" s="6" t="str">
        <f t="shared" si="22"/>
        <v>NEUTRAL</v>
      </c>
      <c r="H347" s="6" t="str">
        <f t="shared" si="21"/>
        <v>CONFIRMED BULLISH</v>
      </c>
    </row>
    <row r="348" spans="1:8" ht="13.5" x14ac:dyDescent="0.25">
      <c r="A348" s="3">
        <f>TITRES_STAT!B351</f>
        <v>42809</v>
      </c>
      <c r="B348" s="6">
        <f>TITRES_STAT!C351</f>
        <v>23.48</v>
      </c>
      <c r="C348" s="6">
        <f>TITRES_STAT!D351</f>
        <v>22.255099999999999</v>
      </c>
      <c r="D348" s="6">
        <f>TITRES_STAT!E351</f>
        <v>6170</v>
      </c>
      <c r="E348" s="2">
        <f t="shared" si="20"/>
        <v>108898</v>
      </c>
      <c r="F348" s="6" t="str">
        <f t="shared" si="23"/>
        <v>BULLISH</v>
      </c>
      <c r="G348" s="6" t="str">
        <f t="shared" si="22"/>
        <v>NEUTRAL</v>
      </c>
      <c r="H348" s="6" t="str">
        <f t="shared" si="21"/>
        <v>CONFIRMED BULLISH</v>
      </c>
    </row>
    <row r="349" spans="1:8" ht="13.5" x14ac:dyDescent="0.25">
      <c r="A349" s="3">
        <f>TITRES_STAT!B352</f>
        <v>42810</v>
      </c>
      <c r="B349" s="6">
        <f>TITRES_STAT!C352</f>
        <v>23.48</v>
      </c>
      <c r="C349" s="6">
        <f>TITRES_STAT!D352</f>
        <v>22.255099999999999</v>
      </c>
      <c r="D349" s="6">
        <f>TITRES_STAT!E352</f>
        <v>0</v>
      </c>
      <c r="E349" s="2">
        <f t="shared" si="20"/>
        <v>108898</v>
      </c>
      <c r="F349" s="6" t="str">
        <f t="shared" si="23"/>
        <v>BULLISH</v>
      </c>
      <c r="G349" s="6" t="str">
        <f t="shared" si="22"/>
        <v>NEUTRAL</v>
      </c>
      <c r="H349" s="6" t="str">
        <f t="shared" si="21"/>
        <v>BULLISH DIVERGENCE</v>
      </c>
    </row>
    <row r="350" spans="1:8" ht="13.5" x14ac:dyDescent="0.25">
      <c r="A350" s="3">
        <f>TITRES_STAT!B353</f>
        <v>42811</v>
      </c>
      <c r="B350" s="6">
        <f>TITRES_STAT!C353</f>
        <v>23.48</v>
      </c>
      <c r="C350" s="6">
        <f>TITRES_STAT!D353</f>
        <v>22.255099999999999</v>
      </c>
      <c r="D350" s="6">
        <f>TITRES_STAT!E353</f>
        <v>527</v>
      </c>
      <c r="E350" s="2">
        <f t="shared" si="20"/>
        <v>108898</v>
      </c>
      <c r="F350" s="6" t="str">
        <f t="shared" si="23"/>
        <v>BULLISH</v>
      </c>
      <c r="G350" s="6" t="str">
        <f t="shared" si="22"/>
        <v>NEUTRAL</v>
      </c>
      <c r="H350" s="6" t="str">
        <f t="shared" si="21"/>
        <v>BULLISH DIVERGENCE</v>
      </c>
    </row>
    <row r="351" spans="1:8" ht="13.5" x14ac:dyDescent="0.25">
      <c r="A351" s="3">
        <f>TITRES_STAT!B354</f>
        <v>42815</v>
      </c>
      <c r="B351" s="6">
        <f>TITRES_STAT!C354</f>
        <v>23.47</v>
      </c>
      <c r="C351" s="6">
        <f>TITRES_STAT!D354</f>
        <v>22.2456</v>
      </c>
      <c r="D351" s="6">
        <f>TITRES_STAT!E354</f>
        <v>767</v>
      </c>
      <c r="E351" s="2">
        <f t="shared" si="20"/>
        <v>108131</v>
      </c>
      <c r="F351" s="6" t="str">
        <f t="shared" si="23"/>
        <v>BULLISH</v>
      </c>
      <c r="G351" s="6" t="str">
        <f t="shared" si="22"/>
        <v>NEUTRAL</v>
      </c>
      <c r="H351" s="6" t="str">
        <f t="shared" si="21"/>
        <v>CONFIRMED BULLISH</v>
      </c>
    </row>
    <row r="352" spans="1:8" ht="13.5" x14ac:dyDescent="0.25">
      <c r="A352" s="3">
        <f>TITRES_STAT!B355</f>
        <v>42816</v>
      </c>
      <c r="B352" s="6">
        <f>TITRES_STAT!C355</f>
        <v>23.45</v>
      </c>
      <c r="C352" s="6">
        <f>TITRES_STAT!D355</f>
        <v>22.226600000000001</v>
      </c>
      <c r="D352" s="6">
        <f>TITRES_STAT!E355</f>
        <v>385</v>
      </c>
      <c r="E352" s="2">
        <f t="shared" si="20"/>
        <v>107746</v>
      </c>
      <c r="F352" s="6" t="str">
        <f t="shared" si="23"/>
        <v>BEARISH</v>
      </c>
      <c r="G352" s="6" t="str">
        <f t="shared" si="22"/>
        <v>NEUTRAL</v>
      </c>
      <c r="H352" s="6" t="str">
        <f t="shared" si="21"/>
        <v>CONFIRMED BEARISH</v>
      </c>
    </row>
    <row r="353" spans="1:8" ht="13.5" x14ac:dyDescent="0.25">
      <c r="A353" s="3">
        <f>TITRES_STAT!B356</f>
        <v>42817</v>
      </c>
      <c r="B353" s="6">
        <f>TITRES_STAT!C356</f>
        <v>22.85</v>
      </c>
      <c r="C353" s="6">
        <f>TITRES_STAT!D356</f>
        <v>21.657900000000001</v>
      </c>
      <c r="D353" s="6">
        <f>TITRES_STAT!E356</f>
        <v>25</v>
      </c>
      <c r="E353" s="2">
        <f t="shared" si="20"/>
        <v>107721</v>
      </c>
      <c r="F353" s="6" t="str">
        <f t="shared" si="23"/>
        <v>BEARISH</v>
      </c>
      <c r="G353" s="6" t="str">
        <f t="shared" si="22"/>
        <v>NEUTRAL</v>
      </c>
      <c r="H353" s="6" t="str">
        <f t="shared" si="21"/>
        <v>CONFIRMED BEARISH</v>
      </c>
    </row>
    <row r="354" spans="1:8" ht="13.5" x14ac:dyDescent="0.25">
      <c r="A354" s="3">
        <f>TITRES_STAT!B357</f>
        <v>42818</v>
      </c>
      <c r="B354" s="6">
        <f>TITRES_STAT!C357</f>
        <v>22.85</v>
      </c>
      <c r="C354" s="6">
        <f>TITRES_STAT!D357</f>
        <v>21.657900000000001</v>
      </c>
      <c r="D354" s="6">
        <f>TITRES_STAT!E357</f>
        <v>601</v>
      </c>
      <c r="E354" s="2">
        <f t="shared" si="20"/>
        <v>107721</v>
      </c>
      <c r="F354" s="6" t="str">
        <f t="shared" si="23"/>
        <v>BEARISH</v>
      </c>
      <c r="G354" s="6" t="str">
        <f t="shared" si="22"/>
        <v>NEUTRAL</v>
      </c>
      <c r="H354" s="6" t="str">
        <f t="shared" si="21"/>
        <v>CONFIRMED BEARISH</v>
      </c>
    </row>
    <row r="355" spans="1:8" ht="13.5" x14ac:dyDescent="0.25">
      <c r="A355" s="3">
        <f>TITRES_STAT!B358</f>
        <v>42821</v>
      </c>
      <c r="B355" s="6">
        <f>TITRES_STAT!C358</f>
        <v>23.2</v>
      </c>
      <c r="C355" s="6">
        <f>TITRES_STAT!D358</f>
        <v>21.989699999999999</v>
      </c>
      <c r="D355" s="6">
        <f>TITRES_STAT!E358</f>
        <v>3378</v>
      </c>
      <c r="E355" s="2">
        <f t="shared" si="20"/>
        <v>111099</v>
      </c>
      <c r="F355" s="6" t="str">
        <f t="shared" si="23"/>
        <v>BULLISH</v>
      </c>
      <c r="G355" s="6" t="str">
        <f t="shared" si="22"/>
        <v>STRONG</v>
      </c>
      <c r="H355" s="6" t="str">
        <f t="shared" si="21"/>
        <v>BULLISH DIVERGENCE</v>
      </c>
    </row>
    <row r="356" spans="1:8" ht="13.5" x14ac:dyDescent="0.25">
      <c r="A356" s="3">
        <f>TITRES_STAT!B359</f>
        <v>42822</v>
      </c>
      <c r="B356" s="6">
        <f>TITRES_STAT!C359</f>
        <v>22.8</v>
      </c>
      <c r="C356" s="6">
        <f>TITRES_STAT!D359</f>
        <v>21.610499999999998</v>
      </c>
      <c r="D356" s="6">
        <f>TITRES_STAT!E359</f>
        <v>3480</v>
      </c>
      <c r="E356" s="2">
        <f t="shared" si="20"/>
        <v>107619</v>
      </c>
      <c r="F356" s="6" t="str">
        <f t="shared" si="23"/>
        <v>BEARISH</v>
      </c>
      <c r="G356" s="6" t="str">
        <f t="shared" si="22"/>
        <v>NEUTRAL</v>
      </c>
      <c r="H356" s="6" t="str">
        <f t="shared" si="21"/>
        <v>CONFIRMED BEARISH</v>
      </c>
    </row>
    <row r="357" spans="1:8" ht="13.5" x14ac:dyDescent="0.25">
      <c r="A357" s="3">
        <f>TITRES_STAT!B360</f>
        <v>42823</v>
      </c>
      <c r="B357" s="6">
        <f>TITRES_STAT!C360</f>
        <v>23.2</v>
      </c>
      <c r="C357" s="6">
        <f>TITRES_STAT!D360</f>
        <v>21.989699999999999</v>
      </c>
      <c r="D357" s="6">
        <f>TITRES_STAT!E360</f>
        <v>1</v>
      </c>
      <c r="E357" s="2">
        <f t="shared" si="20"/>
        <v>107620</v>
      </c>
      <c r="F357" s="6" t="str">
        <f t="shared" si="23"/>
        <v>BEARISH</v>
      </c>
      <c r="G357" s="6" t="str">
        <f t="shared" si="22"/>
        <v>NEUTRAL</v>
      </c>
      <c r="H357" s="6" t="str">
        <f t="shared" si="21"/>
        <v>CONFIRMED BEARISH</v>
      </c>
    </row>
    <row r="358" spans="1:8" ht="13.5" x14ac:dyDescent="0.25">
      <c r="A358" s="3">
        <f>TITRES_STAT!B361</f>
        <v>42824</v>
      </c>
      <c r="B358" s="6">
        <f>TITRES_STAT!C361</f>
        <v>23</v>
      </c>
      <c r="C358" s="6">
        <f>TITRES_STAT!D361</f>
        <v>21.8001</v>
      </c>
      <c r="D358" s="6">
        <f>TITRES_STAT!E361</f>
        <v>321</v>
      </c>
      <c r="E358" s="2">
        <f t="shared" si="20"/>
        <v>107299</v>
      </c>
      <c r="F358" s="6" t="str">
        <f t="shared" si="23"/>
        <v>BEARISH</v>
      </c>
      <c r="G358" s="6" t="str">
        <f t="shared" si="22"/>
        <v>NEUTRAL</v>
      </c>
      <c r="H358" s="6" t="str">
        <f t="shared" si="21"/>
        <v>BEARISH DIVERGENCE</v>
      </c>
    </row>
    <row r="359" spans="1:8" ht="13.5" x14ac:dyDescent="0.25">
      <c r="A359" s="3">
        <f>TITRES_STAT!B362</f>
        <v>42825</v>
      </c>
      <c r="B359" s="6">
        <f>TITRES_STAT!C362</f>
        <v>23.19</v>
      </c>
      <c r="C359" s="6">
        <f>TITRES_STAT!D362</f>
        <v>21.9802</v>
      </c>
      <c r="D359" s="6">
        <f>TITRES_STAT!E362</f>
        <v>499</v>
      </c>
      <c r="E359" s="2">
        <f t="shared" si="20"/>
        <v>107798</v>
      </c>
      <c r="F359" s="6" t="str">
        <f t="shared" si="23"/>
        <v>BULLISH</v>
      </c>
      <c r="G359" s="6" t="str">
        <f t="shared" si="22"/>
        <v>NEUTRAL</v>
      </c>
      <c r="H359" s="6" t="str">
        <f t="shared" si="21"/>
        <v>CONFIRMED BULLISH</v>
      </c>
    </row>
    <row r="360" spans="1:8" ht="13.5" x14ac:dyDescent="0.25">
      <c r="A360" s="3">
        <f>TITRES_STAT!B363</f>
        <v>42828</v>
      </c>
      <c r="B360" s="6">
        <f>TITRES_STAT!C363</f>
        <v>23.8</v>
      </c>
      <c r="C360" s="6">
        <f>TITRES_STAT!D363</f>
        <v>22.558399999999999</v>
      </c>
      <c r="D360" s="6">
        <f>TITRES_STAT!E363</f>
        <v>1438</v>
      </c>
      <c r="E360" s="2">
        <f t="shared" si="20"/>
        <v>109236</v>
      </c>
      <c r="F360" s="6" t="str">
        <f t="shared" si="23"/>
        <v>BEARISH</v>
      </c>
      <c r="G360" s="6" t="str">
        <f t="shared" si="22"/>
        <v>NEUTRAL</v>
      </c>
      <c r="H360" s="6" t="str">
        <f t="shared" si="21"/>
        <v>BEARISH DIVERGENCE</v>
      </c>
    </row>
    <row r="361" spans="1:8" ht="13.5" x14ac:dyDescent="0.25">
      <c r="A361" s="3">
        <f>TITRES_STAT!B364</f>
        <v>42829</v>
      </c>
      <c r="B361" s="6">
        <f>TITRES_STAT!C364</f>
        <v>24.5</v>
      </c>
      <c r="C361" s="6">
        <f>TITRES_STAT!D364</f>
        <v>23.221800000000002</v>
      </c>
      <c r="D361" s="6">
        <f>TITRES_STAT!E364</f>
        <v>3996</v>
      </c>
      <c r="E361" s="2">
        <f t="shared" si="20"/>
        <v>113232</v>
      </c>
      <c r="F361" s="6" t="str">
        <f t="shared" si="23"/>
        <v>BULLISH</v>
      </c>
      <c r="G361" s="6" t="str">
        <f t="shared" si="22"/>
        <v>STRONG</v>
      </c>
      <c r="H361" s="6" t="str">
        <f t="shared" si="21"/>
        <v>CONFIRMED BULLISH</v>
      </c>
    </row>
    <row r="362" spans="1:8" ht="13.5" x14ac:dyDescent="0.25">
      <c r="A362" s="3">
        <f>TITRES_STAT!B365</f>
        <v>42830</v>
      </c>
      <c r="B362" s="6">
        <f>TITRES_STAT!C365</f>
        <v>25.54</v>
      </c>
      <c r="C362" s="6">
        <f>TITRES_STAT!D365</f>
        <v>24.207599999999999</v>
      </c>
      <c r="D362" s="6">
        <f>TITRES_STAT!E365</f>
        <v>2636</v>
      </c>
      <c r="E362" s="2">
        <f t="shared" si="20"/>
        <v>115868</v>
      </c>
      <c r="F362" s="6" t="str">
        <f t="shared" si="23"/>
        <v>BULLISH</v>
      </c>
      <c r="G362" s="6" t="str">
        <f t="shared" si="22"/>
        <v>STRONG</v>
      </c>
      <c r="H362" s="6" t="str">
        <f t="shared" si="21"/>
        <v>CONFIRMED BULLISH</v>
      </c>
    </row>
    <row r="363" spans="1:8" ht="13.5" x14ac:dyDescent="0.25">
      <c r="A363" s="3">
        <f>TITRES_STAT!B366</f>
        <v>42831</v>
      </c>
      <c r="B363" s="6">
        <f>TITRES_STAT!C366</f>
        <v>26.68</v>
      </c>
      <c r="C363" s="6">
        <f>TITRES_STAT!D366</f>
        <v>25.2881</v>
      </c>
      <c r="D363" s="6">
        <f>TITRES_STAT!E366</f>
        <v>3383</v>
      </c>
      <c r="E363" s="2">
        <f t="shared" si="20"/>
        <v>119251</v>
      </c>
      <c r="F363" s="6" t="str">
        <f t="shared" si="23"/>
        <v>BULLISH</v>
      </c>
      <c r="G363" s="6" t="str">
        <f t="shared" si="22"/>
        <v>STRONG</v>
      </c>
      <c r="H363" s="6" t="str">
        <f t="shared" si="21"/>
        <v>CONFIRMED BULLISH</v>
      </c>
    </row>
    <row r="364" spans="1:8" ht="13.5" x14ac:dyDescent="0.25">
      <c r="A364" s="3">
        <f>TITRES_STAT!B367</f>
        <v>42832</v>
      </c>
      <c r="B364" s="6">
        <f>TITRES_STAT!C367</f>
        <v>26.3</v>
      </c>
      <c r="C364" s="6">
        <f>TITRES_STAT!D367</f>
        <v>24.927900000000001</v>
      </c>
      <c r="D364" s="6">
        <f>TITRES_STAT!E367</f>
        <v>636</v>
      </c>
      <c r="E364" s="2">
        <f t="shared" si="20"/>
        <v>118615</v>
      </c>
      <c r="F364" s="6" t="str">
        <f t="shared" si="23"/>
        <v>BULLISH</v>
      </c>
      <c r="G364" s="6" t="str">
        <f t="shared" si="22"/>
        <v>STRONG</v>
      </c>
      <c r="H364" s="6" t="str">
        <f t="shared" si="21"/>
        <v>CONFIRMED BULLISH</v>
      </c>
    </row>
    <row r="365" spans="1:8" ht="13.5" x14ac:dyDescent="0.25">
      <c r="A365" s="3">
        <f>TITRES_STAT!B368</f>
        <v>42835</v>
      </c>
      <c r="B365" s="6">
        <f>TITRES_STAT!C368</f>
        <v>25.81</v>
      </c>
      <c r="C365" s="6">
        <f>TITRES_STAT!D368</f>
        <v>24.4635</v>
      </c>
      <c r="D365" s="6">
        <f>TITRES_STAT!E368</f>
        <v>10239</v>
      </c>
      <c r="E365" s="2">
        <f t="shared" si="20"/>
        <v>108376</v>
      </c>
      <c r="F365" s="6" t="str">
        <f t="shared" si="23"/>
        <v>BEARISH</v>
      </c>
      <c r="G365" s="6" t="str">
        <f t="shared" si="22"/>
        <v>NEUTRAL</v>
      </c>
      <c r="H365" s="6" t="str">
        <f t="shared" si="21"/>
        <v>BEARISH DIVERGENCE</v>
      </c>
    </row>
    <row r="366" spans="1:8" ht="13.5" x14ac:dyDescent="0.25">
      <c r="A366" s="3">
        <f>TITRES_STAT!B369</f>
        <v>42836</v>
      </c>
      <c r="B366" s="6">
        <f>TITRES_STAT!C369</f>
        <v>25.81</v>
      </c>
      <c r="C366" s="6">
        <f>TITRES_STAT!D369</f>
        <v>24.4635</v>
      </c>
      <c r="D366" s="6">
        <f>TITRES_STAT!E369</f>
        <v>1235</v>
      </c>
      <c r="E366" s="2">
        <f t="shared" si="20"/>
        <v>108376</v>
      </c>
      <c r="F366" s="6" t="str">
        <f t="shared" si="23"/>
        <v>BEARISH</v>
      </c>
      <c r="G366" s="6" t="str">
        <f t="shared" si="22"/>
        <v>WEAK</v>
      </c>
      <c r="H366" s="6" t="str">
        <f t="shared" si="21"/>
        <v>BEARISH DIVERGENCE</v>
      </c>
    </row>
    <row r="367" spans="1:8" ht="13.5" x14ac:dyDescent="0.25">
      <c r="A367" s="3">
        <f>TITRES_STAT!B370</f>
        <v>42837</v>
      </c>
      <c r="B367" s="6">
        <f>TITRES_STAT!C370</f>
        <v>26.39</v>
      </c>
      <c r="C367" s="6">
        <f>TITRES_STAT!D370</f>
        <v>25.013200000000001</v>
      </c>
      <c r="D367" s="6">
        <f>TITRES_STAT!E370</f>
        <v>10</v>
      </c>
      <c r="E367" s="2">
        <f t="shared" si="20"/>
        <v>108386</v>
      </c>
      <c r="F367" s="6" t="str">
        <f t="shared" si="23"/>
        <v>BEARISH</v>
      </c>
      <c r="G367" s="6" t="str">
        <f t="shared" si="22"/>
        <v>WEAK</v>
      </c>
      <c r="H367" s="6" t="str">
        <f t="shared" si="21"/>
        <v>BEARISH DIVERGENCE</v>
      </c>
    </row>
    <row r="368" spans="1:8" ht="13.5" x14ac:dyDescent="0.25">
      <c r="A368" s="3">
        <f>TITRES_STAT!B371</f>
        <v>42838</v>
      </c>
      <c r="B368" s="6">
        <f>TITRES_STAT!C371</f>
        <v>26.39</v>
      </c>
      <c r="C368" s="6">
        <f>TITRES_STAT!D371</f>
        <v>25.013200000000001</v>
      </c>
      <c r="D368" s="6">
        <f>TITRES_STAT!E371</f>
        <v>0</v>
      </c>
      <c r="E368" s="2">
        <f t="shared" si="20"/>
        <v>108386</v>
      </c>
      <c r="F368" s="6" t="str">
        <f t="shared" si="23"/>
        <v>BEARISH</v>
      </c>
      <c r="G368" s="6" t="str">
        <f t="shared" si="22"/>
        <v>WEAK</v>
      </c>
      <c r="H368" s="6" t="str">
        <f t="shared" si="21"/>
        <v>CONFIRMED BEARISH</v>
      </c>
    </row>
    <row r="369" spans="1:8" ht="13.5" x14ac:dyDescent="0.25">
      <c r="A369" s="3">
        <f>TITRES_STAT!B372</f>
        <v>42839</v>
      </c>
      <c r="B369" s="6">
        <f>TITRES_STAT!C372</f>
        <v>26.56</v>
      </c>
      <c r="C369" s="6">
        <f>TITRES_STAT!D372</f>
        <v>25.174399999999999</v>
      </c>
      <c r="D369" s="6">
        <f>TITRES_STAT!E372</f>
        <v>1</v>
      </c>
      <c r="E369" s="2">
        <f t="shared" si="20"/>
        <v>108387</v>
      </c>
      <c r="F369" s="6" t="str">
        <f t="shared" si="23"/>
        <v>BEARISH</v>
      </c>
      <c r="G369" s="6" t="str">
        <f t="shared" si="22"/>
        <v>WEAK</v>
      </c>
      <c r="H369" s="6" t="str">
        <f t="shared" si="21"/>
        <v>BEARISH DIVERGENCE</v>
      </c>
    </row>
    <row r="370" spans="1:8" ht="13.5" x14ac:dyDescent="0.25">
      <c r="A370" s="3">
        <f>TITRES_STAT!B373</f>
        <v>42842</v>
      </c>
      <c r="B370" s="6">
        <f>TITRES_STAT!C373</f>
        <v>26.49</v>
      </c>
      <c r="C370" s="6">
        <f>TITRES_STAT!D373</f>
        <v>25.108000000000001</v>
      </c>
      <c r="D370" s="6">
        <f>TITRES_STAT!E373</f>
        <v>242</v>
      </c>
      <c r="E370" s="2">
        <f t="shared" si="20"/>
        <v>108145</v>
      </c>
      <c r="F370" s="6" t="str">
        <f t="shared" si="23"/>
        <v>BEARISH</v>
      </c>
      <c r="G370" s="6" t="str">
        <f t="shared" si="22"/>
        <v>NEUTRAL</v>
      </c>
      <c r="H370" s="6" t="str">
        <f t="shared" si="21"/>
        <v>BEARISH DIVERGENCE</v>
      </c>
    </row>
    <row r="371" spans="1:8" ht="13.5" x14ac:dyDescent="0.25">
      <c r="A371" s="3">
        <f>TITRES_STAT!B374</f>
        <v>42843</v>
      </c>
      <c r="B371" s="6">
        <f>TITRES_STAT!C374</f>
        <v>25.7</v>
      </c>
      <c r="C371" s="6">
        <f>TITRES_STAT!D374</f>
        <v>24.359200000000001</v>
      </c>
      <c r="D371" s="6">
        <f>TITRES_STAT!E374</f>
        <v>1685</v>
      </c>
      <c r="E371" s="2">
        <f t="shared" si="20"/>
        <v>106460</v>
      </c>
      <c r="F371" s="6" t="str">
        <f t="shared" si="23"/>
        <v>BEARISH</v>
      </c>
      <c r="G371" s="6" t="str">
        <f t="shared" si="22"/>
        <v>NEUTRAL</v>
      </c>
      <c r="H371" s="6" t="str">
        <f t="shared" si="21"/>
        <v>CONFIRMED BEARISH</v>
      </c>
    </row>
    <row r="372" spans="1:8" ht="13.5" x14ac:dyDescent="0.25">
      <c r="A372" s="3">
        <f>TITRES_STAT!B375</f>
        <v>42844</v>
      </c>
      <c r="B372" s="6">
        <f>TITRES_STAT!C375</f>
        <v>26.46</v>
      </c>
      <c r="C372" s="6">
        <f>TITRES_STAT!D375</f>
        <v>25.079599999999999</v>
      </c>
      <c r="D372" s="6">
        <f>TITRES_STAT!E375</f>
        <v>307</v>
      </c>
      <c r="E372" s="2">
        <f t="shared" si="20"/>
        <v>106767</v>
      </c>
      <c r="F372" s="6" t="str">
        <f t="shared" si="23"/>
        <v>BEARISH</v>
      </c>
      <c r="G372" s="6" t="str">
        <f t="shared" si="22"/>
        <v>NEUTRAL</v>
      </c>
      <c r="H372" s="6" t="str">
        <f t="shared" si="21"/>
        <v>BEARISH DIVERGENCE</v>
      </c>
    </row>
    <row r="373" spans="1:8" ht="13.5" x14ac:dyDescent="0.25">
      <c r="A373" s="3">
        <f>TITRES_STAT!B376</f>
        <v>42845</v>
      </c>
      <c r="B373" s="6">
        <f>TITRES_STAT!C376</f>
        <v>25.85</v>
      </c>
      <c r="C373" s="6">
        <f>TITRES_STAT!D376</f>
        <v>24.5014</v>
      </c>
      <c r="D373" s="6">
        <f>TITRES_STAT!E376</f>
        <v>115</v>
      </c>
      <c r="E373" s="2">
        <f t="shared" si="20"/>
        <v>106652</v>
      </c>
      <c r="F373" s="6" t="str">
        <f t="shared" si="23"/>
        <v>BEARISH</v>
      </c>
      <c r="G373" s="6" t="str">
        <f t="shared" si="22"/>
        <v>NEUTRAL</v>
      </c>
      <c r="H373" s="6" t="str">
        <f t="shared" si="21"/>
        <v>CONFIRMED BEARISH</v>
      </c>
    </row>
    <row r="374" spans="1:8" ht="13.5" x14ac:dyDescent="0.25">
      <c r="A374" s="3">
        <f>TITRES_STAT!B377</f>
        <v>42846</v>
      </c>
      <c r="B374" s="6">
        <f>TITRES_STAT!C377</f>
        <v>26.4</v>
      </c>
      <c r="C374" s="6">
        <f>TITRES_STAT!D377</f>
        <v>25.0227</v>
      </c>
      <c r="D374" s="6">
        <f>TITRES_STAT!E377</f>
        <v>54</v>
      </c>
      <c r="E374" s="2">
        <f t="shared" si="20"/>
        <v>106706</v>
      </c>
      <c r="F374" s="6" t="str">
        <f t="shared" si="23"/>
        <v>BEARISH</v>
      </c>
      <c r="G374" s="6" t="str">
        <f t="shared" si="22"/>
        <v>NEUTRAL</v>
      </c>
      <c r="H374" s="6" t="str">
        <f t="shared" si="21"/>
        <v>CONFIRMED BEARISH</v>
      </c>
    </row>
    <row r="375" spans="1:8" ht="13.5" x14ac:dyDescent="0.25">
      <c r="A375" s="3">
        <f>TITRES_STAT!B378</f>
        <v>42849</v>
      </c>
      <c r="B375" s="6">
        <f>TITRES_STAT!C378</f>
        <v>26.4</v>
      </c>
      <c r="C375" s="6">
        <f>TITRES_STAT!D378</f>
        <v>25.0227</v>
      </c>
      <c r="D375" s="6">
        <f>TITRES_STAT!E378</f>
        <v>0</v>
      </c>
      <c r="E375" s="2">
        <f t="shared" si="20"/>
        <v>106706</v>
      </c>
      <c r="F375" s="6" t="str">
        <f t="shared" si="23"/>
        <v>BEARISH</v>
      </c>
      <c r="G375" s="6" t="str">
        <f t="shared" si="22"/>
        <v>NEUTRAL</v>
      </c>
      <c r="H375" s="6" t="str">
        <f t="shared" si="21"/>
        <v>CONFIRMED BEARISH</v>
      </c>
    </row>
    <row r="376" spans="1:8" ht="13.5" x14ac:dyDescent="0.25">
      <c r="A376" s="3">
        <f>TITRES_STAT!B379</f>
        <v>42850</v>
      </c>
      <c r="B376" s="6">
        <f>TITRES_STAT!C379</f>
        <v>26.4</v>
      </c>
      <c r="C376" s="6">
        <f>TITRES_STAT!D379</f>
        <v>25.0227</v>
      </c>
      <c r="D376" s="6">
        <f>TITRES_STAT!E379</f>
        <v>0</v>
      </c>
      <c r="E376" s="2">
        <f t="shared" si="20"/>
        <v>106706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CONFIRMED BULLISH</v>
      </c>
    </row>
    <row r="377" spans="1:8" ht="13.5" x14ac:dyDescent="0.25">
      <c r="A377" s="3">
        <f>TITRES_STAT!B380</f>
        <v>42851</v>
      </c>
      <c r="B377" s="6">
        <f>TITRES_STAT!C380</f>
        <v>25.89</v>
      </c>
      <c r="C377" s="6">
        <f>TITRES_STAT!D380</f>
        <v>24.539300000000001</v>
      </c>
      <c r="D377" s="6">
        <f>TITRES_STAT!E380</f>
        <v>584</v>
      </c>
      <c r="E377" s="2">
        <f t="shared" si="20"/>
        <v>106122</v>
      </c>
      <c r="F377" s="6" t="str">
        <f t="shared" si="23"/>
        <v>BEARISH</v>
      </c>
      <c r="G377" s="6" t="str">
        <f t="shared" si="22"/>
        <v>NEUTRAL</v>
      </c>
      <c r="H377" s="6" t="str">
        <f t="shared" si="21"/>
        <v>CONFIRMED BEARISH</v>
      </c>
    </row>
    <row r="378" spans="1:8" ht="13.5" x14ac:dyDescent="0.25">
      <c r="A378" s="3">
        <f>TITRES_STAT!B381</f>
        <v>42852</v>
      </c>
      <c r="B378" s="6">
        <f>TITRES_STAT!C381</f>
        <v>26.29</v>
      </c>
      <c r="C378" s="6">
        <f>TITRES_STAT!D381</f>
        <v>24.918500000000002</v>
      </c>
      <c r="D378" s="6">
        <f>TITRES_STAT!E381</f>
        <v>68</v>
      </c>
      <c r="E378" s="2">
        <f t="shared" si="20"/>
        <v>106190</v>
      </c>
      <c r="F378" s="6" t="str">
        <f t="shared" si="23"/>
        <v>BEARISH</v>
      </c>
      <c r="G378" s="6" t="str">
        <f t="shared" si="22"/>
        <v>NEUTRAL</v>
      </c>
      <c r="H378" s="6" t="str">
        <f t="shared" si="21"/>
        <v>BEARISH DIVERGENCE</v>
      </c>
    </row>
    <row r="379" spans="1:8" ht="13.5" x14ac:dyDescent="0.25">
      <c r="A379" s="3">
        <f>TITRES_STAT!B382</f>
        <v>42853</v>
      </c>
      <c r="B379" s="6">
        <f>TITRES_STAT!C382</f>
        <v>26</v>
      </c>
      <c r="C379" s="6">
        <f>TITRES_STAT!D382</f>
        <v>24.643599999999999</v>
      </c>
      <c r="D379" s="6">
        <f>TITRES_STAT!E382</f>
        <v>7364</v>
      </c>
      <c r="E379" s="2">
        <f t="shared" si="20"/>
        <v>98826</v>
      </c>
      <c r="F379" s="6" t="str">
        <f t="shared" si="23"/>
        <v>BEARISH</v>
      </c>
      <c r="G379" s="6" t="str">
        <f t="shared" si="22"/>
        <v>WEAK</v>
      </c>
      <c r="H379" s="6" t="str">
        <f t="shared" si="21"/>
        <v>CONFIRMED BEARISH</v>
      </c>
    </row>
    <row r="380" spans="1:8" ht="13.5" x14ac:dyDescent="0.25">
      <c r="A380" s="3">
        <f>TITRES_STAT!B383</f>
        <v>42857</v>
      </c>
      <c r="B380" s="6">
        <f>TITRES_STAT!C383</f>
        <v>26</v>
      </c>
      <c r="C380" s="6">
        <f>TITRES_STAT!D383</f>
        <v>24.643599999999999</v>
      </c>
      <c r="D380" s="6">
        <f>TITRES_STAT!E383</f>
        <v>1625</v>
      </c>
      <c r="E380" s="2">
        <f t="shared" si="20"/>
        <v>98826</v>
      </c>
      <c r="F380" s="6" t="str">
        <f t="shared" si="23"/>
        <v>BEARISH</v>
      </c>
      <c r="G380" s="6" t="str">
        <f t="shared" si="22"/>
        <v>WEAK</v>
      </c>
      <c r="H380" s="6" t="str">
        <f t="shared" si="21"/>
        <v>CONFIRMED BEARISH</v>
      </c>
    </row>
    <row r="381" spans="1:8" ht="13.5" x14ac:dyDescent="0.25">
      <c r="A381" s="3">
        <f>TITRES_STAT!B384</f>
        <v>42858</v>
      </c>
      <c r="B381" s="6">
        <f>TITRES_STAT!C384</f>
        <v>26.29</v>
      </c>
      <c r="C381" s="6">
        <f>TITRES_STAT!D384</f>
        <v>24.918500000000002</v>
      </c>
      <c r="D381" s="6">
        <f>TITRES_STAT!E384</f>
        <v>6425</v>
      </c>
      <c r="E381" s="2">
        <f t="shared" si="20"/>
        <v>105251</v>
      </c>
      <c r="F381" s="6" t="str">
        <f t="shared" si="23"/>
        <v>BEARISH</v>
      </c>
      <c r="G381" s="6" t="str">
        <f t="shared" si="22"/>
        <v>NEUTRAL</v>
      </c>
      <c r="H381" s="6" t="str">
        <f t="shared" si="21"/>
        <v>CONFIRMED BEARISH</v>
      </c>
    </row>
    <row r="382" spans="1:8" ht="13.5" x14ac:dyDescent="0.25">
      <c r="A382" s="3">
        <f>TITRES_STAT!B385</f>
        <v>42859</v>
      </c>
      <c r="B382" s="6">
        <f>TITRES_STAT!C385</f>
        <v>26.4</v>
      </c>
      <c r="C382" s="6">
        <f>TITRES_STAT!D385</f>
        <v>25.0227</v>
      </c>
      <c r="D382" s="6">
        <f>TITRES_STAT!E385</f>
        <v>15</v>
      </c>
      <c r="E382" s="2">
        <f t="shared" si="20"/>
        <v>105266</v>
      </c>
      <c r="F382" s="6" t="str">
        <f t="shared" si="23"/>
        <v>BEARISH</v>
      </c>
      <c r="G382" s="6" t="str">
        <f t="shared" si="22"/>
        <v>NEUTRAL</v>
      </c>
      <c r="H382" s="6" t="str">
        <f t="shared" si="21"/>
        <v>BEARISH DIVERGENCE</v>
      </c>
    </row>
    <row r="383" spans="1:8" ht="13.5" x14ac:dyDescent="0.25">
      <c r="A383" s="3">
        <f>TITRES_STAT!B386</f>
        <v>42860</v>
      </c>
      <c r="B383" s="6">
        <f>TITRES_STAT!C386</f>
        <v>26.4</v>
      </c>
      <c r="C383" s="6">
        <f>TITRES_STAT!D386</f>
        <v>25.0227</v>
      </c>
      <c r="D383" s="6">
        <f>TITRES_STAT!E386</f>
        <v>1129</v>
      </c>
      <c r="E383" s="2">
        <f t="shared" si="20"/>
        <v>105266</v>
      </c>
      <c r="F383" s="6" t="str">
        <f t="shared" si="23"/>
        <v>BEARISH</v>
      </c>
      <c r="G383" s="6" t="str">
        <f t="shared" si="22"/>
        <v>NEUTRAL</v>
      </c>
      <c r="H383" s="6" t="str">
        <f t="shared" si="21"/>
        <v>BEARISH DIVERGENCE</v>
      </c>
    </row>
    <row r="384" spans="1:8" ht="13.5" x14ac:dyDescent="0.25">
      <c r="A384" s="3">
        <f>TITRES_STAT!B387</f>
        <v>42863</v>
      </c>
      <c r="B384" s="6">
        <f>TITRES_STAT!C387</f>
        <v>26.4</v>
      </c>
      <c r="C384" s="6">
        <f>TITRES_STAT!D387</f>
        <v>25.0227</v>
      </c>
      <c r="D384" s="6">
        <f>TITRES_STAT!E387</f>
        <v>0</v>
      </c>
      <c r="E384" s="2">
        <f t="shared" si="20"/>
        <v>105266</v>
      </c>
      <c r="F384" s="6" t="str">
        <f t="shared" si="23"/>
        <v>BULLISH</v>
      </c>
      <c r="G384" s="6" t="str">
        <f t="shared" si="22"/>
        <v>STRONG</v>
      </c>
      <c r="H384" s="6" t="str">
        <f t="shared" si="21"/>
        <v>CONFIRMED BULLISH</v>
      </c>
    </row>
    <row r="385" spans="1:8" ht="13.5" x14ac:dyDescent="0.25">
      <c r="A385" s="3">
        <f>TITRES_STAT!B388</f>
        <v>42864</v>
      </c>
      <c r="B385" s="6">
        <f>TITRES_STAT!C388</f>
        <v>26.59</v>
      </c>
      <c r="C385" s="6">
        <f>TITRES_STAT!D388</f>
        <v>25.2028</v>
      </c>
      <c r="D385" s="6">
        <f>TITRES_STAT!E388</f>
        <v>1112</v>
      </c>
      <c r="E385" s="2">
        <f t="shared" si="20"/>
        <v>106378</v>
      </c>
      <c r="F385" s="6" t="str">
        <f t="shared" si="23"/>
        <v>BULLISH</v>
      </c>
      <c r="G385" s="6" t="str">
        <f t="shared" si="22"/>
        <v>STRONG</v>
      </c>
      <c r="H385" s="6" t="str">
        <f t="shared" si="21"/>
        <v>CONFIRMED BULLISH</v>
      </c>
    </row>
    <row r="386" spans="1:8" ht="13.5" x14ac:dyDescent="0.25">
      <c r="A386" s="3">
        <f>TITRES_STAT!B389</f>
        <v>42865</v>
      </c>
      <c r="B386" s="6">
        <f>TITRES_STAT!C389</f>
        <v>26.59</v>
      </c>
      <c r="C386" s="6">
        <f>TITRES_STAT!D389</f>
        <v>25.2028</v>
      </c>
      <c r="D386" s="6">
        <f>TITRES_STAT!E389</f>
        <v>460</v>
      </c>
      <c r="E386" s="2">
        <f t="shared" si="20"/>
        <v>106378</v>
      </c>
      <c r="F386" s="6" t="str">
        <f t="shared" si="23"/>
        <v>BULLISH</v>
      </c>
      <c r="G386" s="6" t="str">
        <f t="shared" si="22"/>
        <v>NEUTRAL</v>
      </c>
      <c r="H386" s="6" t="str">
        <f t="shared" si="21"/>
        <v>CONFIRMED BULLISH</v>
      </c>
    </row>
    <row r="387" spans="1:8" ht="13.5" x14ac:dyDescent="0.25">
      <c r="A387" s="3">
        <f>TITRES_STAT!B390</f>
        <v>42866</v>
      </c>
      <c r="B387" s="6">
        <f>TITRES_STAT!C390</f>
        <v>26.59</v>
      </c>
      <c r="C387" s="6">
        <f>TITRES_STAT!D390</f>
        <v>25.2028</v>
      </c>
      <c r="D387" s="6">
        <f>TITRES_STAT!E390</f>
        <v>0</v>
      </c>
      <c r="E387" s="2">
        <f t="shared" si="20"/>
        <v>106378</v>
      </c>
      <c r="F387" s="6" t="str">
        <f t="shared" si="23"/>
        <v>BULLISH</v>
      </c>
      <c r="G387" s="6" t="str">
        <f t="shared" si="22"/>
        <v>NEUTRAL</v>
      </c>
      <c r="H387" s="6" t="str">
        <f t="shared" si="21"/>
        <v>CONFIRMED BULLISH</v>
      </c>
    </row>
    <row r="388" spans="1:8" ht="13.5" x14ac:dyDescent="0.25">
      <c r="A388" s="3">
        <f>TITRES_STAT!B391</f>
        <v>42867</v>
      </c>
      <c r="B388" s="6">
        <f>TITRES_STAT!C391</f>
        <v>26.5</v>
      </c>
      <c r="C388" s="6">
        <f>TITRES_STAT!D391</f>
        <v>25.1175</v>
      </c>
      <c r="D388" s="6">
        <f>TITRES_STAT!E391</f>
        <v>311</v>
      </c>
      <c r="E388" s="2">
        <f t="shared" ref="E388:E451" si="24">IF(B388&gt;B387, E387+D388, IF(B388&lt;B387, E387-D388, E387))</f>
        <v>106067</v>
      </c>
      <c r="F388" s="6" t="str">
        <f t="shared" si="23"/>
        <v>BULLISH</v>
      </c>
      <c r="G388" s="6" t="str">
        <f t="shared" si="22"/>
        <v>NEUTRAL</v>
      </c>
      <c r="H388" s="6" t="str">
        <f t="shared" si="21"/>
        <v>CONFIRMED BULLISH</v>
      </c>
    </row>
    <row r="389" spans="1:8" ht="13.5" x14ac:dyDescent="0.25">
      <c r="A389" s="3">
        <f>TITRES_STAT!B392</f>
        <v>42870</v>
      </c>
      <c r="B389" s="6">
        <f>TITRES_STAT!C392</f>
        <v>26.5</v>
      </c>
      <c r="C389" s="6">
        <f>TITRES_STAT!D392</f>
        <v>25.1175</v>
      </c>
      <c r="D389" s="6">
        <f>TITRES_STAT!E392</f>
        <v>0</v>
      </c>
      <c r="E389" s="2">
        <f t="shared" si="24"/>
        <v>106067</v>
      </c>
      <c r="F389" s="6" t="str">
        <f t="shared" si="23"/>
        <v>BULLISH</v>
      </c>
      <c r="G389" s="6" t="str">
        <f t="shared" si="22"/>
        <v>NEUTRAL</v>
      </c>
      <c r="H389" s="6" t="str">
        <f t="shared" si="21"/>
        <v>CONFIRMED BULLISH</v>
      </c>
    </row>
    <row r="390" spans="1:8" ht="13.5" x14ac:dyDescent="0.25">
      <c r="A390" s="3">
        <f>TITRES_STAT!B393</f>
        <v>42871</v>
      </c>
      <c r="B390" s="6">
        <f>TITRES_STAT!C393</f>
        <v>26.67</v>
      </c>
      <c r="C390" s="6">
        <f>TITRES_STAT!D393</f>
        <v>25.278600000000001</v>
      </c>
      <c r="D390" s="6">
        <f>TITRES_STAT!E393</f>
        <v>930</v>
      </c>
      <c r="E390" s="2">
        <f t="shared" si="24"/>
        <v>106997</v>
      </c>
      <c r="F390" s="6" t="str">
        <f t="shared" si="23"/>
        <v>BULLISH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42872</v>
      </c>
      <c r="B391" s="6">
        <f>TITRES_STAT!C394</f>
        <v>26.5</v>
      </c>
      <c r="C391" s="6">
        <f>TITRES_STAT!D394</f>
        <v>25.1175</v>
      </c>
      <c r="D391" s="6">
        <f>TITRES_STAT!E394</f>
        <v>1002</v>
      </c>
      <c r="E391" s="2">
        <f t="shared" si="24"/>
        <v>105995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CONFIRMED BEARISH</v>
      </c>
    </row>
    <row r="392" spans="1:8" ht="13.5" x14ac:dyDescent="0.25">
      <c r="A392" s="3">
        <f>TITRES_STAT!B395</f>
        <v>42873</v>
      </c>
      <c r="B392" s="6">
        <f>TITRES_STAT!C395</f>
        <v>26.5</v>
      </c>
      <c r="C392" s="6">
        <f>TITRES_STAT!D395</f>
        <v>25.1175</v>
      </c>
      <c r="D392" s="6">
        <f>TITRES_STAT!E395</f>
        <v>236</v>
      </c>
      <c r="E392" s="2">
        <f t="shared" si="24"/>
        <v>105995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CONFIRMED BEARISH</v>
      </c>
    </row>
    <row r="393" spans="1:8" ht="13.5" x14ac:dyDescent="0.25">
      <c r="A393" s="3">
        <f>TITRES_STAT!B396</f>
        <v>42874</v>
      </c>
      <c r="B393" s="6">
        <f>TITRES_STAT!C396</f>
        <v>26.65</v>
      </c>
      <c r="C393" s="6">
        <f>TITRES_STAT!D396</f>
        <v>25.259699999999999</v>
      </c>
      <c r="D393" s="6">
        <f>TITRES_STAT!E396</f>
        <v>35</v>
      </c>
      <c r="E393" s="2">
        <f t="shared" si="24"/>
        <v>106030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BEARISH DIVERGENCE</v>
      </c>
    </row>
    <row r="394" spans="1:8" ht="13.5" x14ac:dyDescent="0.25">
      <c r="A394" s="3">
        <f>TITRES_STAT!B397</f>
        <v>42877</v>
      </c>
      <c r="B394" s="6">
        <f>TITRES_STAT!C397</f>
        <v>26.68</v>
      </c>
      <c r="C394" s="6">
        <f>TITRES_STAT!D397</f>
        <v>25.2881</v>
      </c>
      <c r="D394" s="6">
        <f>TITRES_STAT!E397</f>
        <v>527</v>
      </c>
      <c r="E394" s="2">
        <f t="shared" si="24"/>
        <v>106557</v>
      </c>
      <c r="F394" s="6" t="str">
        <f t="shared" si="27"/>
        <v>BULLISH</v>
      </c>
      <c r="G394" s="6" t="str">
        <f t="shared" si="26"/>
        <v>NEUTRAL</v>
      </c>
      <c r="H394" s="6" t="str">
        <f t="shared" si="25"/>
        <v>CONFIRMED BULLISH</v>
      </c>
    </row>
    <row r="395" spans="1:8" ht="13.5" x14ac:dyDescent="0.25">
      <c r="A395" s="3">
        <f>TITRES_STAT!B398</f>
        <v>42878</v>
      </c>
      <c r="B395" s="6">
        <f>TITRES_STAT!C398</f>
        <v>26.68</v>
      </c>
      <c r="C395" s="6">
        <f>TITRES_STAT!D398</f>
        <v>25.2881</v>
      </c>
      <c r="D395" s="6">
        <f>TITRES_STAT!E398</f>
        <v>7945</v>
      </c>
      <c r="E395" s="2">
        <f t="shared" si="24"/>
        <v>106557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BEARISH DIVERGENCE</v>
      </c>
    </row>
    <row r="396" spans="1:8" ht="13.5" x14ac:dyDescent="0.25">
      <c r="A396" s="3">
        <f>TITRES_STAT!B399</f>
        <v>42879</v>
      </c>
      <c r="B396" s="6">
        <f>TITRES_STAT!C399</f>
        <v>26.68</v>
      </c>
      <c r="C396" s="6">
        <f>TITRES_STAT!D399</f>
        <v>25.2881</v>
      </c>
      <c r="D396" s="6">
        <f>TITRES_STAT!E399</f>
        <v>0</v>
      </c>
      <c r="E396" s="2">
        <f t="shared" si="24"/>
        <v>106557</v>
      </c>
      <c r="F396" s="6" t="str">
        <f t="shared" si="27"/>
        <v>BULLISH</v>
      </c>
      <c r="G396" s="6" t="str">
        <f t="shared" si="26"/>
        <v>NEUTRAL</v>
      </c>
      <c r="H396" s="6" t="str">
        <f t="shared" si="25"/>
        <v>CONFIRMED BULLISH</v>
      </c>
    </row>
    <row r="397" spans="1:8" ht="13.5" x14ac:dyDescent="0.25">
      <c r="A397" s="3">
        <f>TITRES_STAT!B400</f>
        <v>42880</v>
      </c>
      <c r="B397" s="6">
        <f>TITRES_STAT!C400</f>
        <v>26.68</v>
      </c>
      <c r="C397" s="6">
        <f>TITRES_STAT!D400</f>
        <v>25.2881</v>
      </c>
      <c r="D397" s="6">
        <f>TITRES_STAT!E400</f>
        <v>100</v>
      </c>
      <c r="E397" s="2">
        <f t="shared" si="24"/>
        <v>106557</v>
      </c>
      <c r="F397" s="6" t="str">
        <f t="shared" si="27"/>
        <v>BULLISH</v>
      </c>
      <c r="G397" s="6" t="str">
        <f t="shared" si="26"/>
        <v>NEUTRAL</v>
      </c>
      <c r="H397" s="6" t="str">
        <f t="shared" si="25"/>
        <v>CONFIRMED BULLISH</v>
      </c>
    </row>
    <row r="398" spans="1:8" ht="13.5" x14ac:dyDescent="0.25">
      <c r="A398" s="3">
        <f>TITRES_STAT!B401</f>
        <v>42881</v>
      </c>
      <c r="B398" s="6">
        <f>TITRES_STAT!C401</f>
        <v>26.5</v>
      </c>
      <c r="C398" s="6">
        <f>TITRES_STAT!D401</f>
        <v>25.1175</v>
      </c>
      <c r="D398" s="6">
        <f>TITRES_STAT!E401</f>
        <v>2455</v>
      </c>
      <c r="E398" s="2">
        <f t="shared" si="24"/>
        <v>104102</v>
      </c>
      <c r="F398" s="6" t="str">
        <f t="shared" si="27"/>
        <v>BEARISH</v>
      </c>
      <c r="G398" s="6" t="str">
        <f t="shared" si="26"/>
        <v>NEUTRAL</v>
      </c>
      <c r="H398" s="6" t="str">
        <f t="shared" si="25"/>
        <v>CONFIRMED BEARISH</v>
      </c>
    </row>
    <row r="399" spans="1:8" ht="13.5" x14ac:dyDescent="0.25">
      <c r="A399" s="3">
        <f>TITRES_STAT!B402</f>
        <v>42884</v>
      </c>
      <c r="B399" s="6">
        <f>TITRES_STAT!C402</f>
        <v>27.2</v>
      </c>
      <c r="C399" s="6">
        <f>TITRES_STAT!D402</f>
        <v>25.780999999999999</v>
      </c>
      <c r="D399" s="6">
        <f>TITRES_STAT!E402</f>
        <v>347</v>
      </c>
      <c r="E399" s="2">
        <f t="shared" si="24"/>
        <v>104449</v>
      </c>
      <c r="F399" s="6" t="str">
        <f t="shared" si="27"/>
        <v>BEARISH</v>
      </c>
      <c r="G399" s="6" t="str">
        <f t="shared" si="26"/>
        <v>NEUTRAL</v>
      </c>
      <c r="H399" s="6" t="str">
        <f t="shared" si="25"/>
        <v>BEARISH DIVERGENCE</v>
      </c>
    </row>
    <row r="400" spans="1:8" ht="13.5" x14ac:dyDescent="0.25">
      <c r="A400" s="3">
        <f>TITRES_STAT!B403</f>
        <v>42885</v>
      </c>
      <c r="B400" s="6">
        <f>TITRES_STAT!C403</f>
        <v>27.2</v>
      </c>
      <c r="C400" s="6">
        <f>TITRES_STAT!D403</f>
        <v>25.780999999999999</v>
      </c>
      <c r="D400" s="6">
        <f>TITRES_STAT!E403</f>
        <v>0</v>
      </c>
      <c r="E400" s="2">
        <f t="shared" si="24"/>
        <v>104449</v>
      </c>
      <c r="F400" s="6" t="str">
        <f t="shared" si="27"/>
        <v>BEARISH</v>
      </c>
      <c r="G400" s="6" t="str">
        <f t="shared" si="26"/>
        <v>NEUTRAL</v>
      </c>
      <c r="H400" s="6" t="str">
        <f t="shared" si="25"/>
        <v>BEARISH DIVERGENCE</v>
      </c>
    </row>
    <row r="401" spans="1:8" ht="13.5" x14ac:dyDescent="0.25">
      <c r="A401" s="3">
        <f>TITRES_STAT!B404</f>
        <v>42886</v>
      </c>
      <c r="B401" s="6">
        <f>TITRES_STAT!C404</f>
        <v>27.2</v>
      </c>
      <c r="C401" s="6">
        <f>TITRES_STAT!D404</f>
        <v>25.780999999999999</v>
      </c>
      <c r="D401" s="6">
        <f>TITRES_STAT!E404</f>
        <v>0</v>
      </c>
      <c r="E401" s="2">
        <f t="shared" si="24"/>
        <v>104449</v>
      </c>
      <c r="F401" s="6" t="str">
        <f t="shared" si="27"/>
        <v>BEARISH</v>
      </c>
      <c r="G401" s="6" t="str">
        <f t="shared" si="26"/>
        <v>NEUTRAL</v>
      </c>
      <c r="H401" s="6" t="str">
        <f t="shared" si="25"/>
        <v>BEARISH DIVERGENCE</v>
      </c>
    </row>
    <row r="402" spans="1:8" ht="13.5" x14ac:dyDescent="0.25">
      <c r="A402" s="3">
        <f>TITRES_STAT!B405</f>
        <v>42887</v>
      </c>
      <c r="B402" s="6">
        <f>TITRES_STAT!C405</f>
        <v>27.2</v>
      </c>
      <c r="C402" s="6">
        <f>TITRES_STAT!D405</f>
        <v>25.780999999999999</v>
      </c>
      <c r="D402" s="6">
        <f>TITRES_STAT!E405</f>
        <v>1132</v>
      </c>
      <c r="E402" s="2">
        <f t="shared" si="24"/>
        <v>104449</v>
      </c>
      <c r="F402" s="6" t="str">
        <f t="shared" si="27"/>
        <v>BEARISH</v>
      </c>
      <c r="G402" s="6" t="str">
        <f t="shared" si="26"/>
        <v>NEUTRAL</v>
      </c>
      <c r="H402" s="6" t="str">
        <f t="shared" si="25"/>
        <v>BEARISH DIVERGENCE</v>
      </c>
    </row>
    <row r="403" spans="1:8" ht="13.5" x14ac:dyDescent="0.25">
      <c r="A403" s="3">
        <f>TITRES_STAT!B406</f>
        <v>42888</v>
      </c>
      <c r="B403" s="6">
        <f>TITRES_STAT!C406</f>
        <v>27.2</v>
      </c>
      <c r="C403" s="6">
        <f>TITRES_STAT!D406</f>
        <v>25.780999999999999</v>
      </c>
      <c r="D403" s="6">
        <f>TITRES_STAT!E406</f>
        <v>16</v>
      </c>
      <c r="E403" s="2">
        <f t="shared" si="24"/>
        <v>104449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42891</v>
      </c>
      <c r="B404" s="6">
        <f>TITRES_STAT!C407</f>
        <v>27</v>
      </c>
      <c r="C404" s="6">
        <f>TITRES_STAT!D407</f>
        <v>25.5914</v>
      </c>
      <c r="D404" s="6">
        <f>TITRES_STAT!E407</f>
        <v>100</v>
      </c>
      <c r="E404" s="2">
        <f t="shared" si="24"/>
        <v>104349</v>
      </c>
      <c r="F404" s="6" t="str">
        <f t="shared" si="27"/>
        <v>BEARISH</v>
      </c>
      <c r="G404" s="6" t="str">
        <f t="shared" si="26"/>
        <v>NEUTRAL</v>
      </c>
      <c r="H404" s="6" t="str">
        <f t="shared" si="25"/>
        <v>CONFIRMED BEARISH</v>
      </c>
    </row>
    <row r="405" spans="1:8" ht="13.5" x14ac:dyDescent="0.25">
      <c r="A405" s="3">
        <f>TITRES_STAT!B408</f>
        <v>42892</v>
      </c>
      <c r="B405" s="6">
        <f>TITRES_STAT!C408</f>
        <v>27.6</v>
      </c>
      <c r="C405" s="6">
        <f>TITRES_STAT!D408</f>
        <v>26.1601</v>
      </c>
      <c r="D405" s="6">
        <f>TITRES_STAT!E408</f>
        <v>1447</v>
      </c>
      <c r="E405" s="2">
        <f t="shared" si="24"/>
        <v>105796</v>
      </c>
      <c r="F405" s="6" t="str">
        <f t="shared" si="27"/>
        <v>BULLISH</v>
      </c>
      <c r="G405" s="6" t="str">
        <f t="shared" si="26"/>
        <v>NEUTRAL</v>
      </c>
      <c r="H405" s="6" t="str">
        <f t="shared" si="25"/>
        <v>CONFIRMED BULLISH</v>
      </c>
    </row>
    <row r="406" spans="1:8" ht="13.5" x14ac:dyDescent="0.25">
      <c r="A406" s="3">
        <f>TITRES_STAT!B409</f>
        <v>42893</v>
      </c>
      <c r="B406" s="6">
        <f>TITRES_STAT!C409</f>
        <v>27.6</v>
      </c>
      <c r="C406" s="6">
        <f>TITRES_STAT!D409</f>
        <v>26.1601</v>
      </c>
      <c r="D406" s="6">
        <f>TITRES_STAT!E409</f>
        <v>380</v>
      </c>
      <c r="E406" s="2">
        <f t="shared" si="24"/>
        <v>105796</v>
      </c>
      <c r="F406" s="6" t="str">
        <f t="shared" si="27"/>
        <v>BULLISH</v>
      </c>
      <c r="G406" s="6" t="str">
        <f t="shared" si="26"/>
        <v>NEUTRAL</v>
      </c>
      <c r="H406" s="6" t="str">
        <f t="shared" si="25"/>
        <v>CONFIRMED BULLISH</v>
      </c>
    </row>
    <row r="407" spans="1:8" ht="13.5" x14ac:dyDescent="0.25">
      <c r="A407" s="3">
        <f>TITRES_STAT!B410</f>
        <v>42894</v>
      </c>
      <c r="B407" s="6">
        <f>TITRES_STAT!C410</f>
        <v>27.6</v>
      </c>
      <c r="C407" s="6">
        <f>TITRES_STAT!D410</f>
        <v>26.1601</v>
      </c>
      <c r="D407" s="6">
        <f>TITRES_STAT!E410</f>
        <v>98</v>
      </c>
      <c r="E407" s="2">
        <f t="shared" si="24"/>
        <v>105796</v>
      </c>
      <c r="F407" s="6" t="str">
        <f t="shared" si="27"/>
        <v>BULLISH</v>
      </c>
      <c r="G407" s="6" t="str">
        <f t="shared" si="26"/>
        <v>NEUTRAL</v>
      </c>
      <c r="H407" s="6" t="str">
        <f t="shared" si="25"/>
        <v>CONFIRMED BULLISH</v>
      </c>
    </row>
    <row r="408" spans="1:8" ht="13.5" x14ac:dyDescent="0.25">
      <c r="A408" s="3">
        <f>TITRES_STAT!B411</f>
        <v>42895</v>
      </c>
      <c r="B408" s="6">
        <f>TITRES_STAT!C411</f>
        <v>27</v>
      </c>
      <c r="C408" s="6">
        <f>TITRES_STAT!D411</f>
        <v>25.5914</v>
      </c>
      <c r="D408" s="6">
        <f>TITRES_STAT!E411</f>
        <v>270</v>
      </c>
      <c r="E408" s="2">
        <f t="shared" si="24"/>
        <v>105526</v>
      </c>
      <c r="F408" s="6" t="str">
        <f t="shared" si="27"/>
        <v>BULLISH</v>
      </c>
      <c r="G408" s="6" t="str">
        <f t="shared" si="26"/>
        <v>NEUTRAL</v>
      </c>
      <c r="H408" s="6" t="str">
        <f t="shared" si="25"/>
        <v>BULLISH DIVERGENCE</v>
      </c>
    </row>
    <row r="409" spans="1:8" ht="13.5" x14ac:dyDescent="0.25">
      <c r="A409" s="3">
        <f>TITRES_STAT!B412</f>
        <v>42898</v>
      </c>
      <c r="B409" s="6">
        <f>TITRES_STAT!C412</f>
        <v>27.78</v>
      </c>
      <c r="C409" s="6">
        <f>TITRES_STAT!D412</f>
        <v>26.3307</v>
      </c>
      <c r="D409" s="6">
        <f>TITRES_STAT!E412</f>
        <v>252</v>
      </c>
      <c r="E409" s="2">
        <f t="shared" si="24"/>
        <v>105778</v>
      </c>
      <c r="F409" s="6" t="str">
        <f t="shared" si="27"/>
        <v>BULLISH</v>
      </c>
      <c r="G409" s="6" t="str">
        <f t="shared" si="26"/>
        <v>NEUTRAL</v>
      </c>
      <c r="H409" s="6" t="str">
        <f t="shared" si="25"/>
        <v>CONFIRMED BULLISH</v>
      </c>
    </row>
    <row r="410" spans="1:8" ht="13.5" x14ac:dyDescent="0.25">
      <c r="A410" s="3">
        <f>TITRES_STAT!B413</f>
        <v>42899</v>
      </c>
      <c r="B410" s="6">
        <f>TITRES_STAT!C413</f>
        <v>27.77</v>
      </c>
      <c r="C410" s="6">
        <f>TITRES_STAT!D413</f>
        <v>26.321300000000001</v>
      </c>
      <c r="D410" s="6">
        <f>TITRES_STAT!E413</f>
        <v>598</v>
      </c>
      <c r="E410" s="2">
        <f t="shared" si="24"/>
        <v>105180</v>
      </c>
      <c r="F410" s="6" t="str">
        <f t="shared" si="27"/>
        <v>BEARISH</v>
      </c>
      <c r="G410" s="6" t="str">
        <f t="shared" si="26"/>
        <v>NEUTRAL</v>
      </c>
      <c r="H410" s="6" t="str">
        <f t="shared" si="25"/>
        <v>BEARISH DIVERGENCE</v>
      </c>
    </row>
    <row r="411" spans="1:8" ht="13.5" x14ac:dyDescent="0.25">
      <c r="A411" s="3">
        <f>TITRES_STAT!B414</f>
        <v>42900</v>
      </c>
      <c r="B411" s="6">
        <f>TITRES_STAT!C414</f>
        <v>27.79</v>
      </c>
      <c r="C411" s="6">
        <f>TITRES_STAT!D414</f>
        <v>26.340199999999999</v>
      </c>
      <c r="D411" s="6">
        <f>TITRES_STAT!E414</f>
        <v>475</v>
      </c>
      <c r="E411" s="2">
        <f t="shared" si="24"/>
        <v>105655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BEARISH DIVERGENCE</v>
      </c>
    </row>
    <row r="412" spans="1:8" ht="13.5" x14ac:dyDescent="0.25">
      <c r="A412" s="3">
        <f>TITRES_STAT!B415</f>
        <v>42901</v>
      </c>
      <c r="B412" s="6">
        <f>TITRES_STAT!C415</f>
        <v>28.62</v>
      </c>
      <c r="C412" s="6">
        <f>TITRES_STAT!D415</f>
        <v>27.126899999999999</v>
      </c>
      <c r="D412" s="6">
        <f>TITRES_STAT!E415</f>
        <v>6912</v>
      </c>
      <c r="E412" s="2">
        <f t="shared" si="24"/>
        <v>112567</v>
      </c>
      <c r="F412" s="6" t="str">
        <f t="shared" si="27"/>
        <v>BULLISH</v>
      </c>
      <c r="G412" s="6" t="str">
        <f t="shared" si="26"/>
        <v>STRONG</v>
      </c>
      <c r="H412" s="6" t="str">
        <f t="shared" si="25"/>
        <v>CONFIRMED BULLISH</v>
      </c>
    </row>
    <row r="413" spans="1:8" ht="13.5" x14ac:dyDescent="0.25">
      <c r="A413" s="3">
        <f>TITRES_STAT!B416</f>
        <v>42902</v>
      </c>
      <c r="B413" s="6">
        <f>TITRES_STAT!C416</f>
        <v>28.62</v>
      </c>
      <c r="C413" s="6">
        <f>TITRES_STAT!D416</f>
        <v>27.126899999999999</v>
      </c>
      <c r="D413" s="6">
        <f>TITRES_STAT!E416</f>
        <v>0</v>
      </c>
      <c r="E413" s="2">
        <f t="shared" si="24"/>
        <v>112567</v>
      </c>
      <c r="F413" s="6" t="str">
        <f t="shared" si="27"/>
        <v>BULLISH</v>
      </c>
      <c r="G413" s="6" t="str">
        <f t="shared" si="26"/>
        <v>STRONG</v>
      </c>
      <c r="H413" s="6" t="str">
        <f t="shared" si="25"/>
        <v>CONFIRMED BULLISH</v>
      </c>
    </row>
    <row r="414" spans="1:8" ht="13.5" x14ac:dyDescent="0.25">
      <c r="A414" s="3">
        <f>TITRES_STAT!B417</f>
        <v>42905</v>
      </c>
      <c r="B414" s="6">
        <f>TITRES_STAT!C417</f>
        <v>29</v>
      </c>
      <c r="C414" s="6">
        <f>TITRES_STAT!D417</f>
        <v>27.487100000000002</v>
      </c>
      <c r="D414" s="6">
        <f>TITRES_STAT!E417</f>
        <v>3092</v>
      </c>
      <c r="E414" s="2">
        <f t="shared" si="24"/>
        <v>115659</v>
      </c>
      <c r="F414" s="6" t="str">
        <f t="shared" si="27"/>
        <v>BULLISH</v>
      </c>
      <c r="G414" s="6" t="str">
        <f t="shared" si="26"/>
        <v>STRONG</v>
      </c>
      <c r="H414" s="6" t="str">
        <f t="shared" si="25"/>
        <v>CONFIRMED BULLISH</v>
      </c>
    </row>
    <row r="415" spans="1:8" ht="13.5" x14ac:dyDescent="0.25">
      <c r="A415" s="3">
        <f>TITRES_STAT!B418</f>
        <v>42906</v>
      </c>
      <c r="B415" s="6">
        <f>TITRES_STAT!C418</f>
        <v>28.9</v>
      </c>
      <c r="C415" s="6">
        <f>TITRES_STAT!D418</f>
        <v>27.392299999999999</v>
      </c>
      <c r="D415" s="6">
        <f>TITRES_STAT!E418</f>
        <v>407</v>
      </c>
      <c r="E415" s="2">
        <f t="shared" si="24"/>
        <v>115252</v>
      </c>
      <c r="F415" s="6" t="str">
        <f t="shared" si="27"/>
        <v>BULLISH</v>
      </c>
      <c r="G415" s="6" t="str">
        <f t="shared" si="26"/>
        <v>STRONG</v>
      </c>
      <c r="H415" s="6" t="str">
        <f t="shared" si="25"/>
        <v>CONFIRMED BULLISH</v>
      </c>
    </row>
    <row r="416" spans="1:8" ht="13.5" x14ac:dyDescent="0.25">
      <c r="A416" s="3">
        <f>TITRES_STAT!B419</f>
        <v>42907</v>
      </c>
      <c r="B416" s="6">
        <f>TITRES_STAT!C419</f>
        <v>28.2</v>
      </c>
      <c r="C416" s="6">
        <f>TITRES_STAT!D419</f>
        <v>26.7288</v>
      </c>
      <c r="D416" s="6">
        <f>TITRES_STAT!E419</f>
        <v>10497</v>
      </c>
      <c r="E416" s="2">
        <f t="shared" si="24"/>
        <v>104755</v>
      </c>
      <c r="F416" s="6" t="str">
        <f t="shared" si="27"/>
        <v>BEARISH</v>
      </c>
      <c r="G416" s="6" t="str">
        <f t="shared" si="26"/>
        <v>NEUTRAL</v>
      </c>
      <c r="H416" s="6" t="str">
        <f t="shared" si="25"/>
        <v>BEARISH DIVERGENCE</v>
      </c>
    </row>
    <row r="417" spans="1:8" ht="13.5" x14ac:dyDescent="0.25">
      <c r="A417" s="3">
        <f>TITRES_STAT!B420</f>
        <v>42908</v>
      </c>
      <c r="B417" s="6">
        <f>TITRES_STAT!C420</f>
        <v>28.55</v>
      </c>
      <c r="C417" s="6">
        <f>TITRES_STAT!D420</f>
        <v>27.060600000000001</v>
      </c>
      <c r="D417" s="6">
        <f>TITRES_STAT!E420</f>
        <v>77</v>
      </c>
      <c r="E417" s="2">
        <f t="shared" si="24"/>
        <v>104832</v>
      </c>
      <c r="F417" s="6" t="str">
        <f t="shared" si="27"/>
        <v>BEARISH</v>
      </c>
      <c r="G417" s="6" t="str">
        <f t="shared" si="26"/>
        <v>WEAK</v>
      </c>
      <c r="H417" s="6" t="str">
        <f t="shared" si="25"/>
        <v>CONFIRMED BEARISH</v>
      </c>
    </row>
    <row r="418" spans="1:8" ht="13.5" x14ac:dyDescent="0.25">
      <c r="A418" s="3">
        <f>TITRES_STAT!B421</f>
        <v>42909</v>
      </c>
      <c r="B418" s="6">
        <f>TITRES_STAT!C421</f>
        <v>29.38</v>
      </c>
      <c r="C418" s="6">
        <f>TITRES_STAT!D421</f>
        <v>27.847300000000001</v>
      </c>
      <c r="D418" s="6">
        <f>TITRES_STAT!E421</f>
        <v>951</v>
      </c>
      <c r="E418" s="2">
        <f t="shared" si="24"/>
        <v>105783</v>
      </c>
      <c r="F418" s="6" t="str">
        <f t="shared" si="27"/>
        <v>BEARISH</v>
      </c>
      <c r="G418" s="6" t="str">
        <f t="shared" si="26"/>
        <v>WEAK</v>
      </c>
      <c r="H418" s="6" t="str">
        <f t="shared" si="25"/>
        <v>BEARISH DIVERGENCE</v>
      </c>
    </row>
    <row r="419" spans="1:8" ht="13.5" x14ac:dyDescent="0.25">
      <c r="A419" s="3">
        <f>TITRES_STAT!B422</f>
        <v>42914</v>
      </c>
      <c r="B419" s="6">
        <f>TITRES_STAT!C422</f>
        <v>29</v>
      </c>
      <c r="C419" s="6">
        <f>TITRES_STAT!D422</f>
        <v>27.487100000000002</v>
      </c>
      <c r="D419" s="6">
        <f>TITRES_STAT!E422</f>
        <v>25</v>
      </c>
      <c r="E419" s="2">
        <f t="shared" si="24"/>
        <v>105758</v>
      </c>
      <c r="F419" s="6" t="str">
        <f t="shared" si="27"/>
        <v>BEARISH</v>
      </c>
      <c r="G419" s="6" t="str">
        <f t="shared" si="26"/>
        <v>WEAK</v>
      </c>
      <c r="H419" s="6" t="str">
        <f t="shared" si="25"/>
        <v>NEUTRAL</v>
      </c>
    </row>
    <row r="420" spans="1:8" ht="13.5" x14ac:dyDescent="0.25">
      <c r="A420" s="3">
        <f>TITRES_STAT!B423</f>
        <v>42915</v>
      </c>
      <c r="B420" s="6">
        <f>TITRES_STAT!C423</f>
        <v>28.2</v>
      </c>
      <c r="C420" s="6">
        <f>TITRES_STAT!D423</f>
        <v>26.7288</v>
      </c>
      <c r="D420" s="6">
        <f>TITRES_STAT!E423</f>
        <v>5194</v>
      </c>
      <c r="E420" s="2">
        <f t="shared" si="24"/>
        <v>100564</v>
      </c>
      <c r="F420" s="6" t="str">
        <f t="shared" si="27"/>
        <v>BEARISH</v>
      </c>
      <c r="G420" s="6" t="str">
        <f t="shared" si="26"/>
        <v>WEAK</v>
      </c>
      <c r="H420" s="6" t="str">
        <f t="shared" si="25"/>
        <v>CONFIRMED BEARISH</v>
      </c>
    </row>
    <row r="421" spans="1:8" ht="13.5" x14ac:dyDescent="0.25">
      <c r="A421" s="3">
        <f>TITRES_STAT!B424</f>
        <v>42916</v>
      </c>
      <c r="B421" s="6">
        <f>TITRES_STAT!C424</f>
        <v>28.2</v>
      </c>
      <c r="C421" s="6">
        <f>TITRES_STAT!D424</f>
        <v>26.7288</v>
      </c>
      <c r="D421" s="6">
        <f>TITRES_STAT!E424</f>
        <v>3355</v>
      </c>
      <c r="E421" s="2">
        <f t="shared" si="24"/>
        <v>100564</v>
      </c>
      <c r="F421" s="6" t="str">
        <f t="shared" si="27"/>
        <v>BEARISH</v>
      </c>
      <c r="G421" s="6" t="str">
        <f t="shared" si="26"/>
        <v>WEAK</v>
      </c>
      <c r="H421" s="6" t="str">
        <f t="shared" si="25"/>
        <v>NEUTRAL</v>
      </c>
    </row>
    <row r="422" spans="1:8" ht="13.5" x14ac:dyDescent="0.25">
      <c r="A422" s="3">
        <f>TITRES_STAT!B425</f>
        <v>42919</v>
      </c>
      <c r="B422" s="6">
        <f>TITRES_STAT!C425</f>
        <v>28.5</v>
      </c>
      <c r="C422" s="6">
        <f>TITRES_STAT!D425</f>
        <v>27.013200000000001</v>
      </c>
      <c r="D422" s="6">
        <f>TITRES_STAT!E425</f>
        <v>26</v>
      </c>
      <c r="E422" s="2">
        <f t="shared" si="24"/>
        <v>100590</v>
      </c>
      <c r="F422" s="6" t="str">
        <f t="shared" si="27"/>
        <v>BEARISH</v>
      </c>
      <c r="G422" s="6" t="str">
        <f t="shared" si="26"/>
        <v>WEAK</v>
      </c>
      <c r="H422" s="6" t="str">
        <f t="shared" si="25"/>
        <v>CONFIRMED BEARISH</v>
      </c>
    </row>
    <row r="423" spans="1:8" ht="13.5" x14ac:dyDescent="0.25">
      <c r="A423" s="3">
        <f>TITRES_STAT!B426</f>
        <v>42920</v>
      </c>
      <c r="B423" s="6">
        <f>TITRES_STAT!C426</f>
        <v>28.5</v>
      </c>
      <c r="C423" s="6">
        <f>TITRES_STAT!D426</f>
        <v>27.013200000000001</v>
      </c>
      <c r="D423" s="6">
        <f>TITRES_STAT!E426</f>
        <v>0</v>
      </c>
      <c r="E423" s="2">
        <f t="shared" si="24"/>
        <v>100590</v>
      </c>
      <c r="F423" s="6" t="str">
        <f t="shared" si="27"/>
        <v>BEARISH</v>
      </c>
      <c r="G423" s="6" t="str">
        <f t="shared" si="26"/>
        <v>WEAK</v>
      </c>
      <c r="H423" s="6" t="str">
        <f t="shared" si="25"/>
        <v>CONFIRMED BEARISH</v>
      </c>
    </row>
    <row r="424" spans="1:8" ht="13.5" x14ac:dyDescent="0.25">
      <c r="A424" s="3">
        <f>TITRES_STAT!B427</f>
        <v>42921</v>
      </c>
      <c r="B424" s="6">
        <f>TITRES_STAT!C427</f>
        <v>28.5</v>
      </c>
      <c r="C424" s="6">
        <f>TITRES_STAT!D427</f>
        <v>27.013200000000001</v>
      </c>
      <c r="D424" s="6">
        <f>TITRES_STAT!E427</f>
        <v>0</v>
      </c>
      <c r="E424" s="2">
        <f t="shared" si="24"/>
        <v>100590</v>
      </c>
      <c r="F424" s="6" t="str">
        <f t="shared" si="27"/>
        <v>BEARISH</v>
      </c>
      <c r="G424" s="6" t="str">
        <f t="shared" si="26"/>
        <v>WEAK</v>
      </c>
      <c r="H424" s="6" t="str">
        <f t="shared" si="25"/>
        <v>CONFIRMED BEARISH</v>
      </c>
    </row>
    <row r="425" spans="1:8" ht="13.5" x14ac:dyDescent="0.25">
      <c r="A425" s="3">
        <f>TITRES_STAT!B428</f>
        <v>42922</v>
      </c>
      <c r="B425" s="6">
        <f>TITRES_STAT!C428</f>
        <v>28.5</v>
      </c>
      <c r="C425" s="6">
        <f>TITRES_STAT!D428</f>
        <v>27.013200000000001</v>
      </c>
      <c r="D425" s="6">
        <f>TITRES_STAT!E428</f>
        <v>0</v>
      </c>
      <c r="E425" s="2">
        <f t="shared" si="24"/>
        <v>100590</v>
      </c>
      <c r="F425" s="6" t="str">
        <f t="shared" si="27"/>
        <v>BULLISH</v>
      </c>
      <c r="G425" s="6" t="str">
        <f t="shared" si="26"/>
        <v>NEUTRAL</v>
      </c>
      <c r="H425" s="6" t="str">
        <f t="shared" si="25"/>
        <v>CONFIRMED BULLISH</v>
      </c>
    </row>
    <row r="426" spans="1:8" ht="13.5" x14ac:dyDescent="0.25">
      <c r="A426" s="3">
        <f>TITRES_STAT!B429</f>
        <v>42923</v>
      </c>
      <c r="B426" s="6">
        <f>TITRES_STAT!C429</f>
        <v>28.5</v>
      </c>
      <c r="C426" s="6">
        <f>TITRES_STAT!D429</f>
        <v>27.013200000000001</v>
      </c>
      <c r="D426" s="6">
        <f>TITRES_STAT!E429</f>
        <v>0</v>
      </c>
      <c r="E426" s="2">
        <f t="shared" si="24"/>
        <v>100590</v>
      </c>
      <c r="F426" s="6" t="str">
        <f t="shared" si="27"/>
        <v>BULLISH</v>
      </c>
      <c r="G426" s="6" t="str">
        <f t="shared" si="26"/>
        <v>NEUTRAL</v>
      </c>
      <c r="H426" s="6" t="str">
        <f t="shared" si="25"/>
        <v>CONFIRMED BULLISH</v>
      </c>
    </row>
    <row r="427" spans="1:8" ht="13.5" x14ac:dyDescent="0.25">
      <c r="A427" s="3">
        <f>TITRES_STAT!B430</f>
        <v>42926</v>
      </c>
      <c r="B427" s="6">
        <f>TITRES_STAT!C430</f>
        <v>28</v>
      </c>
      <c r="C427" s="6">
        <f>TITRES_STAT!D430</f>
        <v>26.539300000000001</v>
      </c>
      <c r="D427" s="6">
        <f>TITRES_STAT!E430</f>
        <v>150</v>
      </c>
      <c r="E427" s="2">
        <f t="shared" si="24"/>
        <v>100440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CONFIRMED BEARISH</v>
      </c>
    </row>
    <row r="428" spans="1:8" ht="13.5" x14ac:dyDescent="0.25">
      <c r="A428" s="3">
        <f>TITRES_STAT!B431</f>
        <v>42927</v>
      </c>
      <c r="B428" s="6">
        <f>TITRES_STAT!C431</f>
        <v>28.3</v>
      </c>
      <c r="C428" s="6">
        <f>TITRES_STAT!D431</f>
        <v>26.823599999999999</v>
      </c>
      <c r="D428" s="6">
        <f>TITRES_STAT!E431</f>
        <v>100</v>
      </c>
      <c r="E428" s="2">
        <f t="shared" si="24"/>
        <v>100540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42928</v>
      </c>
      <c r="B429" s="6">
        <f>TITRES_STAT!C432</f>
        <v>28.3</v>
      </c>
      <c r="C429" s="6">
        <f>TITRES_STAT!D432</f>
        <v>26.823599999999999</v>
      </c>
      <c r="D429" s="6">
        <f>TITRES_STAT!E432</f>
        <v>0</v>
      </c>
      <c r="E429" s="2">
        <f t="shared" si="24"/>
        <v>100540</v>
      </c>
      <c r="F429" s="6" t="str">
        <f t="shared" si="27"/>
        <v>BEARISH</v>
      </c>
      <c r="G429" s="6" t="str">
        <f t="shared" si="26"/>
        <v>NEUTRAL</v>
      </c>
      <c r="H429" s="6" t="str">
        <f t="shared" si="25"/>
        <v>CONFIRMED BEARISH</v>
      </c>
    </row>
    <row r="430" spans="1:8" ht="13.5" x14ac:dyDescent="0.25">
      <c r="A430" s="3">
        <f>TITRES_STAT!B433</f>
        <v>42929</v>
      </c>
      <c r="B430" s="6">
        <f>TITRES_STAT!C433</f>
        <v>28.3</v>
      </c>
      <c r="C430" s="6">
        <f>TITRES_STAT!D433</f>
        <v>26.823599999999999</v>
      </c>
      <c r="D430" s="6">
        <f>TITRES_STAT!E433</f>
        <v>0</v>
      </c>
      <c r="E430" s="2">
        <f t="shared" si="24"/>
        <v>100540</v>
      </c>
      <c r="F430" s="6" t="str">
        <f t="shared" si="27"/>
        <v>BEARISH</v>
      </c>
      <c r="G430" s="6" t="str">
        <f t="shared" si="26"/>
        <v>NEUTRAL</v>
      </c>
      <c r="H430" s="6" t="str">
        <f t="shared" si="25"/>
        <v>CONFIRMED BEARISH</v>
      </c>
    </row>
    <row r="431" spans="1:8" ht="13.5" x14ac:dyDescent="0.25">
      <c r="A431" s="3">
        <f>TITRES_STAT!B434</f>
        <v>42930</v>
      </c>
      <c r="B431" s="6">
        <f>TITRES_STAT!C434</f>
        <v>28.3</v>
      </c>
      <c r="C431" s="6">
        <f>TITRES_STAT!D434</f>
        <v>26.823599999999999</v>
      </c>
      <c r="D431" s="6">
        <f>TITRES_STAT!E434</f>
        <v>0</v>
      </c>
      <c r="E431" s="2">
        <f t="shared" si="24"/>
        <v>100540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CONFIRMED BEARISH</v>
      </c>
    </row>
    <row r="432" spans="1:8" ht="13.5" x14ac:dyDescent="0.25">
      <c r="A432" s="3">
        <f>TITRES_STAT!B435</f>
        <v>42933</v>
      </c>
      <c r="B432" s="6">
        <f>TITRES_STAT!C435</f>
        <v>28.3</v>
      </c>
      <c r="C432" s="6">
        <f>TITRES_STAT!D435</f>
        <v>26.823599999999999</v>
      </c>
      <c r="D432" s="6">
        <f>TITRES_STAT!E435</f>
        <v>0</v>
      </c>
      <c r="E432" s="2">
        <f t="shared" si="24"/>
        <v>100540</v>
      </c>
      <c r="F432" s="6" t="str">
        <f t="shared" si="27"/>
        <v>BULLISH</v>
      </c>
      <c r="G432" s="6" t="str">
        <f t="shared" si="26"/>
        <v>NEUTRAL</v>
      </c>
      <c r="H432" s="6" t="str">
        <f t="shared" si="25"/>
        <v>CONFIRMED BULLISH</v>
      </c>
    </row>
    <row r="433" spans="1:8" ht="13.5" x14ac:dyDescent="0.25">
      <c r="A433" s="3">
        <f>TITRES_STAT!B436</f>
        <v>42934</v>
      </c>
      <c r="B433" s="6">
        <f>TITRES_STAT!C436</f>
        <v>28.3</v>
      </c>
      <c r="C433" s="6">
        <f>TITRES_STAT!D436</f>
        <v>26.823599999999999</v>
      </c>
      <c r="D433" s="6">
        <f>TITRES_STAT!E436</f>
        <v>0</v>
      </c>
      <c r="E433" s="2">
        <f t="shared" si="24"/>
        <v>100540</v>
      </c>
      <c r="F433" s="6" t="str">
        <f t="shared" si="27"/>
        <v>NEUTRAL</v>
      </c>
      <c r="G433" s="6" t="str">
        <f t="shared" si="26"/>
        <v>NEUTRAL</v>
      </c>
      <c r="H433" s="6" t="str">
        <f t="shared" si="25"/>
        <v>NEUTRAL</v>
      </c>
    </row>
    <row r="434" spans="1:8" ht="13.5" x14ac:dyDescent="0.25">
      <c r="A434" s="3">
        <f>TITRES_STAT!B437</f>
        <v>42935</v>
      </c>
      <c r="B434" s="6">
        <f>TITRES_STAT!C437</f>
        <v>28.3</v>
      </c>
      <c r="C434" s="6">
        <f>TITRES_STAT!D437</f>
        <v>26.823599999999999</v>
      </c>
      <c r="D434" s="6">
        <f>TITRES_STAT!E437</f>
        <v>0</v>
      </c>
      <c r="E434" s="2">
        <f t="shared" si="24"/>
        <v>100540</v>
      </c>
      <c r="F434" s="6" t="str">
        <f t="shared" si="27"/>
        <v>NEUTRAL</v>
      </c>
      <c r="G434" s="6" t="str">
        <f t="shared" si="26"/>
        <v>NEUTRAL</v>
      </c>
      <c r="H434" s="6" t="str">
        <f t="shared" si="25"/>
        <v>NEUTRAL</v>
      </c>
    </row>
    <row r="435" spans="1:8" ht="13.5" x14ac:dyDescent="0.25">
      <c r="A435" s="3">
        <f>TITRES_STAT!B438</f>
        <v>42936</v>
      </c>
      <c r="B435" s="6">
        <f>TITRES_STAT!C438</f>
        <v>28.3</v>
      </c>
      <c r="C435" s="6">
        <f>TITRES_STAT!D438</f>
        <v>26.823599999999999</v>
      </c>
      <c r="D435" s="6">
        <f>TITRES_STAT!E438</f>
        <v>0</v>
      </c>
      <c r="E435" s="2">
        <f t="shared" si="24"/>
        <v>100540</v>
      </c>
      <c r="F435" s="6" t="str">
        <f t="shared" si="27"/>
        <v>NEUTRAL</v>
      </c>
      <c r="G435" s="6" t="str">
        <f t="shared" si="26"/>
        <v>NEUTRAL</v>
      </c>
      <c r="H435" s="6" t="str">
        <f t="shared" si="25"/>
        <v>NEUTRAL</v>
      </c>
    </row>
    <row r="436" spans="1:8" ht="13.5" x14ac:dyDescent="0.25">
      <c r="A436" s="3">
        <f>TITRES_STAT!B439</f>
        <v>42937</v>
      </c>
      <c r="B436" s="6">
        <f>TITRES_STAT!C439</f>
        <v>27.47</v>
      </c>
      <c r="C436" s="6">
        <f>TITRES_STAT!D439</f>
        <v>26.036899999999999</v>
      </c>
      <c r="D436" s="6">
        <f>TITRES_STAT!E439</f>
        <v>275</v>
      </c>
      <c r="E436" s="2">
        <f t="shared" si="24"/>
        <v>100265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CONFIRMED BEARISH</v>
      </c>
    </row>
    <row r="437" spans="1:8" ht="13.5" x14ac:dyDescent="0.25">
      <c r="A437" s="3">
        <f>TITRES_STAT!B440</f>
        <v>42940</v>
      </c>
      <c r="B437" s="6">
        <f>TITRES_STAT!C440</f>
        <v>28</v>
      </c>
      <c r="C437" s="6">
        <f>TITRES_STAT!D440</f>
        <v>26.539300000000001</v>
      </c>
      <c r="D437" s="6">
        <f>TITRES_STAT!E440</f>
        <v>5</v>
      </c>
      <c r="E437" s="2">
        <f t="shared" si="24"/>
        <v>100270</v>
      </c>
      <c r="F437" s="6" t="str">
        <f t="shared" si="27"/>
        <v>BEARISH</v>
      </c>
      <c r="G437" s="6" t="str">
        <f t="shared" si="26"/>
        <v>NEUTRAL</v>
      </c>
      <c r="H437" s="6" t="str">
        <f t="shared" si="25"/>
        <v>CONFIRMED BEARISH</v>
      </c>
    </row>
    <row r="438" spans="1:8" ht="13.5" x14ac:dyDescent="0.25">
      <c r="A438" s="3">
        <f>TITRES_STAT!B441</f>
        <v>42942</v>
      </c>
      <c r="B438" s="6">
        <f>TITRES_STAT!C441</f>
        <v>28</v>
      </c>
      <c r="C438" s="6">
        <f>TITRES_STAT!D441</f>
        <v>26.539300000000001</v>
      </c>
      <c r="D438" s="6">
        <f>TITRES_STAT!E441</f>
        <v>0</v>
      </c>
      <c r="E438" s="2">
        <f t="shared" si="24"/>
        <v>100270</v>
      </c>
      <c r="F438" s="6" t="str">
        <f t="shared" si="27"/>
        <v>BEARISH</v>
      </c>
      <c r="G438" s="6" t="str">
        <f t="shared" si="26"/>
        <v>NEUTRAL</v>
      </c>
      <c r="H438" s="6" t="str">
        <f t="shared" si="25"/>
        <v>CONFIRMED BEARISH</v>
      </c>
    </row>
    <row r="439" spans="1:8" ht="13.5" x14ac:dyDescent="0.25">
      <c r="A439" s="3">
        <f>TITRES_STAT!B442</f>
        <v>42943</v>
      </c>
      <c r="B439" s="6">
        <f>TITRES_STAT!C442</f>
        <v>28</v>
      </c>
      <c r="C439" s="6">
        <f>TITRES_STAT!D442</f>
        <v>26.539300000000001</v>
      </c>
      <c r="D439" s="6">
        <f>TITRES_STAT!E442</f>
        <v>1690</v>
      </c>
      <c r="E439" s="2">
        <f t="shared" si="24"/>
        <v>100270</v>
      </c>
      <c r="F439" s="6" t="str">
        <f t="shared" si="27"/>
        <v>BEARISH</v>
      </c>
      <c r="G439" s="6" t="str">
        <f t="shared" si="26"/>
        <v>NEUTRAL</v>
      </c>
      <c r="H439" s="6" t="str">
        <f t="shared" si="25"/>
        <v>CONFIRMED BEARISH</v>
      </c>
    </row>
    <row r="440" spans="1:8" ht="13.5" x14ac:dyDescent="0.25">
      <c r="A440" s="3">
        <f>TITRES_STAT!B443</f>
        <v>42944</v>
      </c>
      <c r="B440" s="6">
        <f>TITRES_STAT!C443</f>
        <v>28</v>
      </c>
      <c r="C440" s="6">
        <f>TITRES_STAT!D443</f>
        <v>26.539300000000001</v>
      </c>
      <c r="D440" s="6">
        <f>TITRES_STAT!E443</f>
        <v>0</v>
      </c>
      <c r="E440" s="2">
        <f t="shared" si="24"/>
        <v>100270</v>
      </c>
      <c r="F440" s="6" t="str">
        <f t="shared" si="27"/>
        <v>BEARISH</v>
      </c>
      <c r="G440" s="6" t="str">
        <f t="shared" si="26"/>
        <v>NEUTRAL</v>
      </c>
      <c r="H440" s="6" t="str">
        <f t="shared" si="25"/>
        <v>CONFIRMED BEARISH</v>
      </c>
    </row>
    <row r="441" spans="1:8" ht="13.5" x14ac:dyDescent="0.25">
      <c r="A441" s="3">
        <f>TITRES_STAT!B444</f>
        <v>42947</v>
      </c>
      <c r="B441" s="6">
        <f>TITRES_STAT!C444</f>
        <v>28.22</v>
      </c>
      <c r="C441" s="6">
        <f>TITRES_STAT!D444</f>
        <v>27.3355</v>
      </c>
      <c r="D441" s="6">
        <f>TITRES_STAT!E444</f>
        <v>100</v>
      </c>
      <c r="E441" s="2">
        <f t="shared" si="24"/>
        <v>100370</v>
      </c>
      <c r="F441" s="6" t="str">
        <f t="shared" si="27"/>
        <v>BULLISH</v>
      </c>
      <c r="G441" s="6" t="str">
        <f t="shared" si="26"/>
        <v>NEUTRAL</v>
      </c>
      <c r="H441" s="6" t="str">
        <f t="shared" si="25"/>
        <v>CONFIRMED BULLISH</v>
      </c>
    </row>
    <row r="442" spans="1:8" ht="13.5" x14ac:dyDescent="0.25">
      <c r="A442" s="3">
        <f>TITRES_STAT!B445</f>
        <v>42948</v>
      </c>
      <c r="B442" s="6">
        <f>TITRES_STAT!C445</f>
        <v>27.89</v>
      </c>
      <c r="C442" s="6">
        <f>TITRES_STAT!D445</f>
        <v>27.015799999999999</v>
      </c>
      <c r="D442" s="6">
        <f>TITRES_STAT!E445</f>
        <v>210</v>
      </c>
      <c r="E442" s="2">
        <f t="shared" si="24"/>
        <v>100160</v>
      </c>
      <c r="F442" s="6" t="str">
        <f t="shared" si="27"/>
        <v>BEARISH</v>
      </c>
      <c r="G442" s="6" t="str">
        <f t="shared" si="26"/>
        <v>NEUTRAL</v>
      </c>
      <c r="H442" s="6" t="str">
        <f t="shared" si="25"/>
        <v>CONFIRMED BEARISH</v>
      </c>
    </row>
    <row r="443" spans="1:8" ht="13.5" x14ac:dyDescent="0.25">
      <c r="A443" s="3">
        <f>TITRES_STAT!B446</f>
        <v>42949</v>
      </c>
      <c r="B443" s="6">
        <f>TITRES_STAT!C446</f>
        <v>27.99</v>
      </c>
      <c r="C443" s="6">
        <f>TITRES_STAT!D446</f>
        <v>27.1127</v>
      </c>
      <c r="D443" s="6">
        <f>TITRES_STAT!E446</f>
        <v>469</v>
      </c>
      <c r="E443" s="2">
        <f t="shared" si="24"/>
        <v>100629</v>
      </c>
      <c r="F443" s="6" t="str">
        <f t="shared" si="27"/>
        <v>BULLISH</v>
      </c>
      <c r="G443" s="6" t="str">
        <f t="shared" si="26"/>
        <v>NEUTRAL</v>
      </c>
      <c r="H443" s="6" t="str">
        <f t="shared" si="25"/>
        <v>BULLISH DIVERGENCE</v>
      </c>
    </row>
    <row r="444" spans="1:8" ht="13.5" x14ac:dyDescent="0.25">
      <c r="A444" s="3">
        <f>TITRES_STAT!B447</f>
        <v>42950</v>
      </c>
      <c r="B444" s="6">
        <f>TITRES_STAT!C447</f>
        <v>28.82</v>
      </c>
      <c r="C444" s="6">
        <f>TITRES_STAT!D447</f>
        <v>27.916699999999999</v>
      </c>
      <c r="D444" s="6">
        <f>TITRES_STAT!E447</f>
        <v>1387</v>
      </c>
      <c r="E444" s="2">
        <f t="shared" si="24"/>
        <v>102016</v>
      </c>
      <c r="F444" s="6" t="str">
        <f t="shared" si="27"/>
        <v>BULLISH</v>
      </c>
      <c r="G444" s="6" t="str">
        <f t="shared" si="26"/>
        <v>NEUTRAL</v>
      </c>
      <c r="H444" s="6" t="str">
        <f t="shared" si="25"/>
        <v>CONFIRMED BULLISH</v>
      </c>
    </row>
    <row r="445" spans="1:8" ht="13.5" x14ac:dyDescent="0.25">
      <c r="A445" s="3">
        <f>TITRES_STAT!B448</f>
        <v>42951</v>
      </c>
      <c r="B445" s="6">
        <f>TITRES_STAT!C448</f>
        <v>29.45</v>
      </c>
      <c r="C445" s="6">
        <f>TITRES_STAT!D448</f>
        <v>28.526900000000001</v>
      </c>
      <c r="D445" s="6">
        <f>TITRES_STAT!E448</f>
        <v>101</v>
      </c>
      <c r="E445" s="2">
        <f t="shared" si="24"/>
        <v>102117</v>
      </c>
      <c r="F445" s="6" t="str">
        <f t="shared" si="27"/>
        <v>BULLISH</v>
      </c>
      <c r="G445" s="6" t="str">
        <f t="shared" si="26"/>
        <v>NEUTRAL</v>
      </c>
      <c r="H445" s="6" t="str">
        <f t="shared" si="25"/>
        <v>CONFIRMED BULLISH</v>
      </c>
    </row>
    <row r="446" spans="1:8" ht="13.5" x14ac:dyDescent="0.25">
      <c r="A446" s="3">
        <f>TITRES_STAT!B449</f>
        <v>42954</v>
      </c>
      <c r="B446" s="6">
        <f>TITRES_STAT!C449</f>
        <v>29.45</v>
      </c>
      <c r="C446" s="6">
        <f>TITRES_STAT!D449</f>
        <v>28.526900000000001</v>
      </c>
      <c r="D446" s="6">
        <f>TITRES_STAT!E449</f>
        <v>0</v>
      </c>
      <c r="E446" s="2">
        <f t="shared" si="24"/>
        <v>102117</v>
      </c>
      <c r="F446" s="6" t="str">
        <f t="shared" si="27"/>
        <v>BULLISH</v>
      </c>
      <c r="G446" s="6" t="str">
        <f t="shared" si="26"/>
        <v>NEUTRAL</v>
      </c>
      <c r="H446" s="6" t="str">
        <f t="shared" si="25"/>
        <v>CONFIRMED BULLISH</v>
      </c>
    </row>
    <row r="447" spans="1:8" ht="13.5" x14ac:dyDescent="0.25">
      <c r="A447" s="3">
        <f>TITRES_STAT!B450</f>
        <v>42955</v>
      </c>
      <c r="B447" s="6">
        <f>TITRES_STAT!C450</f>
        <v>28.58</v>
      </c>
      <c r="C447" s="6">
        <f>TITRES_STAT!D450</f>
        <v>27.684200000000001</v>
      </c>
      <c r="D447" s="6">
        <f>TITRES_STAT!E450</f>
        <v>80</v>
      </c>
      <c r="E447" s="2">
        <f t="shared" si="24"/>
        <v>102037</v>
      </c>
      <c r="F447" s="6" t="str">
        <f t="shared" si="27"/>
        <v>BULLISH</v>
      </c>
      <c r="G447" s="6" t="str">
        <f t="shared" si="26"/>
        <v>NEUTRAL</v>
      </c>
      <c r="H447" s="6" t="str">
        <f t="shared" si="25"/>
        <v>CONFIRMED BULLISH</v>
      </c>
    </row>
    <row r="448" spans="1:8" ht="13.5" x14ac:dyDescent="0.25">
      <c r="A448" s="3">
        <f>TITRES_STAT!B451</f>
        <v>42956</v>
      </c>
      <c r="B448" s="6">
        <f>TITRES_STAT!C451</f>
        <v>29</v>
      </c>
      <c r="C448" s="6">
        <f>TITRES_STAT!D451</f>
        <v>28.091000000000001</v>
      </c>
      <c r="D448" s="6">
        <f>TITRES_STAT!E451</f>
        <v>150</v>
      </c>
      <c r="E448" s="2">
        <f t="shared" si="24"/>
        <v>102187</v>
      </c>
      <c r="F448" s="6" t="str">
        <f t="shared" si="27"/>
        <v>BULLISH</v>
      </c>
      <c r="G448" s="6" t="str">
        <f t="shared" si="26"/>
        <v>NEUTRAL</v>
      </c>
      <c r="H448" s="6" t="str">
        <f t="shared" si="25"/>
        <v>CONFIRMED BULLISH</v>
      </c>
    </row>
    <row r="449" spans="1:8" ht="13.5" x14ac:dyDescent="0.25">
      <c r="A449" s="3">
        <f>TITRES_STAT!B452</f>
        <v>42957</v>
      </c>
      <c r="B449" s="6">
        <f>TITRES_STAT!C452</f>
        <v>28.98</v>
      </c>
      <c r="C449" s="6">
        <f>TITRES_STAT!D452</f>
        <v>28.0717</v>
      </c>
      <c r="D449" s="6">
        <f>TITRES_STAT!E452</f>
        <v>215</v>
      </c>
      <c r="E449" s="2">
        <f t="shared" si="24"/>
        <v>101972</v>
      </c>
      <c r="F449" s="6" t="str">
        <f t="shared" si="27"/>
        <v>BEARISH</v>
      </c>
      <c r="G449" s="6" t="str">
        <f t="shared" si="26"/>
        <v>NEUTRAL</v>
      </c>
      <c r="H449" s="6" t="str">
        <f t="shared" si="25"/>
        <v>BEARISH DIVERGENCE</v>
      </c>
    </row>
    <row r="450" spans="1:8" ht="13.5" x14ac:dyDescent="0.25">
      <c r="A450" s="3">
        <f>TITRES_STAT!B453</f>
        <v>42958</v>
      </c>
      <c r="B450" s="6">
        <f>TITRES_STAT!C453</f>
        <v>28.98</v>
      </c>
      <c r="C450" s="6">
        <f>TITRES_STAT!D453</f>
        <v>28.0717</v>
      </c>
      <c r="D450" s="6">
        <f>TITRES_STAT!E453</f>
        <v>0</v>
      </c>
      <c r="E450" s="2">
        <f t="shared" si="24"/>
        <v>101972</v>
      </c>
      <c r="F450" s="6" t="str">
        <f t="shared" si="27"/>
        <v>BEARISH</v>
      </c>
      <c r="G450" s="6" t="str">
        <f t="shared" si="26"/>
        <v>NEUTRAL</v>
      </c>
      <c r="H450" s="6" t="str">
        <f t="shared" si="25"/>
        <v>CONFIRMED BEARISH</v>
      </c>
    </row>
    <row r="451" spans="1:8" ht="13.5" x14ac:dyDescent="0.25">
      <c r="A451" s="3">
        <f>TITRES_STAT!B454</f>
        <v>42961</v>
      </c>
      <c r="B451" s="6">
        <f>TITRES_STAT!C454</f>
        <v>29.41</v>
      </c>
      <c r="C451" s="6">
        <f>TITRES_STAT!D454</f>
        <v>28.488199999999999</v>
      </c>
      <c r="D451" s="6">
        <f>TITRES_STAT!E454</f>
        <v>446</v>
      </c>
      <c r="E451" s="2">
        <f t="shared" si="24"/>
        <v>102418</v>
      </c>
      <c r="F451" s="6" t="str">
        <f t="shared" si="27"/>
        <v>BULLISH</v>
      </c>
      <c r="G451" s="6" t="str">
        <f t="shared" si="26"/>
        <v>NEUTRAL</v>
      </c>
      <c r="H451" s="6" t="str">
        <f t="shared" si="25"/>
        <v>BULLISH DIVERGENCE</v>
      </c>
    </row>
    <row r="452" spans="1:8" ht="13.5" x14ac:dyDescent="0.25">
      <c r="A452" s="3">
        <f>TITRES_STAT!B455</f>
        <v>42962</v>
      </c>
      <c r="B452" s="6">
        <f>TITRES_STAT!C455</f>
        <v>29.5</v>
      </c>
      <c r="C452" s="6">
        <f>TITRES_STAT!D455</f>
        <v>28.575399999999998</v>
      </c>
      <c r="D452" s="6">
        <f>TITRES_STAT!E455</f>
        <v>225</v>
      </c>
      <c r="E452" s="2">
        <f t="shared" ref="E452:E515" si="28">IF(B452&gt;B451, E451+D452, IF(B452&lt;B451, E451-D452, E451))</f>
        <v>102643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CONFIRMED BULLISH</v>
      </c>
    </row>
    <row r="453" spans="1:8" ht="13.5" x14ac:dyDescent="0.25">
      <c r="A453" s="3">
        <f>TITRES_STAT!B456</f>
        <v>42963</v>
      </c>
      <c r="B453" s="6">
        <f>TITRES_STAT!C456</f>
        <v>29.49</v>
      </c>
      <c r="C453" s="6">
        <f>TITRES_STAT!D456</f>
        <v>28.5657</v>
      </c>
      <c r="D453" s="6">
        <f>TITRES_STAT!E456</f>
        <v>140</v>
      </c>
      <c r="E453" s="2">
        <f t="shared" si="28"/>
        <v>102503</v>
      </c>
      <c r="F453" s="6" t="str">
        <f t="shared" si="27"/>
        <v>BULLISH</v>
      </c>
      <c r="G453" s="6" t="str">
        <f t="shared" si="26"/>
        <v>NEUTRAL</v>
      </c>
      <c r="H453" s="6" t="str">
        <f t="shared" si="25"/>
        <v>CONFIRMED BULLISH</v>
      </c>
    </row>
    <row r="454" spans="1:8" ht="13.5" x14ac:dyDescent="0.25">
      <c r="A454" s="3">
        <f>TITRES_STAT!B457</f>
        <v>42964</v>
      </c>
      <c r="B454" s="6">
        <f>TITRES_STAT!C457</f>
        <v>29.49</v>
      </c>
      <c r="C454" s="6">
        <f>TITRES_STAT!D457</f>
        <v>28.5657</v>
      </c>
      <c r="D454" s="6">
        <f>TITRES_STAT!E457</f>
        <v>0</v>
      </c>
      <c r="E454" s="2">
        <f t="shared" si="28"/>
        <v>102503</v>
      </c>
      <c r="F454" s="6" t="str">
        <f t="shared" si="27"/>
        <v>BULLISH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42965</v>
      </c>
      <c r="B455" s="6">
        <f>TITRES_STAT!C458</f>
        <v>29.49</v>
      </c>
      <c r="C455" s="6">
        <f>TITRES_STAT!D458</f>
        <v>28.5657</v>
      </c>
      <c r="D455" s="6">
        <f>TITRES_STAT!E458</f>
        <v>0</v>
      </c>
      <c r="E455" s="2">
        <f t="shared" si="28"/>
        <v>102503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BULLISH</v>
      </c>
    </row>
    <row r="456" spans="1:8" ht="13.5" x14ac:dyDescent="0.25">
      <c r="A456" s="3">
        <f>TITRES_STAT!B459</f>
        <v>42968</v>
      </c>
      <c r="B456" s="6">
        <f>TITRES_STAT!C459</f>
        <v>29.49</v>
      </c>
      <c r="C456" s="6">
        <f>TITRES_STAT!D459</f>
        <v>28.5657</v>
      </c>
      <c r="D456" s="6">
        <f>TITRES_STAT!E459</f>
        <v>1830</v>
      </c>
      <c r="E456" s="2">
        <f t="shared" si="28"/>
        <v>102503</v>
      </c>
      <c r="F456" s="6" t="str">
        <f t="shared" ref="F456:F519" si="31">IF(E456&gt;E451,"BULLISH",IF(E456&lt;E451,"BEARISH","NEUTRAL"))</f>
        <v>BULLISH</v>
      </c>
      <c r="G456" s="6" t="str">
        <f t="shared" si="30"/>
        <v>NEUTRAL</v>
      </c>
      <c r="H456" s="6" t="str">
        <f t="shared" si="29"/>
        <v>CONFIRMED BULLISH</v>
      </c>
    </row>
    <row r="457" spans="1:8" ht="13.5" x14ac:dyDescent="0.25">
      <c r="A457" s="3">
        <f>TITRES_STAT!B460</f>
        <v>42969</v>
      </c>
      <c r="B457" s="6">
        <f>TITRES_STAT!C460</f>
        <v>29.49</v>
      </c>
      <c r="C457" s="6">
        <f>TITRES_STAT!D460</f>
        <v>28.5657</v>
      </c>
      <c r="D457" s="6">
        <f>TITRES_STAT!E460</f>
        <v>0</v>
      </c>
      <c r="E457" s="2">
        <f t="shared" si="28"/>
        <v>102503</v>
      </c>
      <c r="F457" s="6" t="str">
        <f t="shared" si="31"/>
        <v>BEARISH</v>
      </c>
      <c r="G457" s="6" t="str">
        <f t="shared" si="30"/>
        <v>NEUTRAL</v>
      </c>
      <c r="H457" s="6" t="str">
        <f t="shared" si="29"/>
        <v>CONFIRMED BEARISH</v>
      </c>
    </row>
    <row r="458" spans="1:8" ht="13.5" x14ac:dyDescent="0.25">
      <c r="A458" s="3">
        <f>TITRES_STAT!B461</f>
        <v>42970</v>
      </c>
      <c r="B458" s="6">
        <f>TITRES_STAT!C461</f>
        <v>30</v>
      </c>
      <c r="C458" s="6">
        <f>TITRES_STAT!D461</f>
        <v>29.059699999999999</v>
      </c>
      <c r="D458" s="6">
        <f>TITRES_STAT!E461</f>
        <v>2015</v>
      </c>
      <c r="E458" s="2">
        <f t="shared" si="28"/>
        <v>104518</v>
      </c>
      <c r="F458" s="6" t="str">
        <f t="shared" si="31"/>
        <v>BULLISH</v>
      </c>
      <c r="G458" s="6" t="str">
        <f t="shared" si="30"/>
        <v>NEUTRAL</v>
      </c>
      <c r="H458" s="6" t="str">
        <f t="shared" si="29"/>
        <v>CONFIRMED BULLISH</v>
      </c>
    </row>
    <row r="459" spans="1:8" ht="13.5" x14ac:dyDescent="0.25">
      <c r="A459" s="3">
        <f>TITRES_STAT!B462</f>
        <v>42971</v>
      </c>
      <c r="B459" s="6">
        <f>TITRES_STAT!C462</f>
        <v>29.98</v>
      </c>
      <c r="C459" s="6">
        <f>TITRES_STAT!D462</f>
        <v>29.040299999999998</v>
      </c>
      <c r="D459" s="6">
        <f>TITRES_STAT!E462</f>
        <v>50</v>
      </c>
      <c r="E459" s="2">
        <f t="shared" si="28"/>
        <v>104468</v>
      </c>
      <c r="F459" s="6" t="str">
        <f t="shared" si="31"/>
        <v>BULLISH</v>
      </c>
      <c r="G459" s="6" t="str">
        <f t="shared" si="30"/>
        <v>NEUTRAL</v>
      </c>
      <c r="H459" s="6" t="str">
        <f t="shared" si="29"/>
        <v>CONFIRMED BULLISH</v>
      </c>
    </row>
    <row r="460" spans="1:8" ht="13.5" x14ac:dyDescent="0.25">
      <c r="A460" s="3">
        <f>TITRES_STAT!B463</f>
        <v>42972</v>
      </c>
      <c r="B460" s="6">
        <f>TITRES_STAT!C463</f>
        <v>29.99</v>
      </c>
      <c r="C460" s="6">
        <f>TITRES_STAT!D463</f>
        <v>29.05</v>
      </c>
      <c r="D460" s="6">
        <f>TITRES_STAT!E463</f>
        <v>1203</v>
      </c>
      <c r="E460" s="2">
        <f t="shared" si="28"/>
        <v>105671</v>
      </c>
      <c r="F460" s="6" t="str">
        <f t="shared" si="31"/>
        <v>BULLISH</v>
      </c>
      <c r="G460" s="6" t="str">
        <f t="shared" si="30"/>
        <v>STRONG</v>
      </c>
      <c r="H460" s="6" t="str">
        <f t="shared" si="29"/>
        <v>CONFIRMED BULLISH</v>
      </c>
    </row>
    <row r="461" spans="1:8" ht="13.5" x14ac:dyDescent="0.25">
      <c r="A461" s="3">
        <f>TITRES_STAT!B464</f>
        <v>42975</v>
      </c>
      <c r="B461" s="6">
        <f>TITRES_STAT!C464</f>
        <v>29.99</v>
      </c>
      <c r="C461" s="6">
        <f>TITRES_STAT!D464</f>
        <v>29.05</v>
      </c>
      <c r="D461" s="6">
        <f>TITRES_STAT!E464</f>
        <v>239</v>
      </c>
      <c r="E461" s="2">
        <f t="shared" si="28"/>
        <v>105671</v>
      </c>
      <c r="F461" s="6" t="str">
        <f t="shared" si="31"/>
        <v>BULLISH</v>
      </c>
      <c r="G461" s="6" t="str">
        <f t="shared" si="30"/>
        <v>STRONG</v>
      </c>
      <c r="H461" s="6" t="str">
        <f t="shared" si="29"/>
        <v>CONFIRMED BULLISH</v>
      </c>
    </row>
    <row r="462" spans="1:8" ht="13.5" x14ac:dyDescent="0.25">
      <c r="A462" s="3">
        <f>TITRES_STAT!B465</f>
        <v>42976</v>
      </c>
      <c r="B462" s="6">
        <f>TITRES_STAT!C465</f>
        <v>30.7</v>
      </c>
      <c r="C462" s="6">
        <f>TITRES_STAT!D465</f>
        <v>29.7378</v>
      </c>
      <c r="D462" s="6">
        <f>TITRES_STAT!E465</f>
        <v>1252</v>
      </c>
      <c r="E462" s="2">
        <f t="shared" si="28"/>
        <v>106923</v>
      </c>
      <c r="F462" s="6" t="str">
        <f t="shared" si="31"/>
        <v>BULLISH</v>
      </c>
      <c r="G462" s="6" t="str">
        <f t="shared" si="30"/>
        <v>STRONG</v>
      </c>
      <c r="H462" s="6" t="str">
        <f t="shared" si="29"/>
        <v>CONFIRMED BULLISH</v>
      </c>
    </row>
    <row r="463" spans="1:8" ht="13.5" x14ac:dyDescent="0.25">
      <c r="A463" s="3">
        <f>TITRES_STAT!B466</f>
        <v>42977</v>
      </c>
      <c r="B463" s="6">
        <f>TITRES_STAT!C466</f>
        <v>30.7</v>
      </c>
      <c r="C463" s="6">
        <f>TITRES_STAT!D466</f>
        <v>29.7378</v>
      </c>
      <c r="D463" s="6">
        <f>TITRES_STAT!E466</f>
        <v>123</v>
      </c>
      <c r="E463" s="2">
        <f t="shared" si="28"/>
        <v>106923</v>
      </c>
      <c r="F463" s="6" t="str">
        <f t="shared" si="31"/>
        <v>BULLISH</v>
      </c>
      <c r="G463" s="6" t="str">
        <f t="shared" si="30"/>
        <v>STRONG</v>
      </c>
      <c r="H463" s="6" t="str">
        <f t="shared" si="29"/>
        <v>CONFIRMED BULLISH</v>
      </c>
    </row>
    <row r="464" spans="1:8" ht="13.5" x14ac:dyDescent="0.25">
      <c r="A464" s="3">
        <f>TITRES_STAT!B467</f>
        <v>42978</v>
      </c>
      <c r="B464" s="6">
        <f>TITRES_STAT!C467</f>
        <v>31</v>
      </c>
      <c r="C464" s="6">
        <f>TITRES_STAT!D467</f>
        <v>30.028400000000001</v>
      </c>
      <c r="D464" s="6">
        <f>TITRES_STAT!E467</f>
        <v>150</v>
      </c>
      <c r="E464" s="2">
        <f t="shared" si="28"/>
        <v>107073</v>
      </c>
      <c r="F464" s="6" t="str">
        <f t="shared" si="31"/>
        <v>BULLISH</v>
      </c>
      <c r="G464" s="6" t="str">
        <f t="shared" si="30"/>
        <v>STRONG</v>
      </c>
      <c r="H464" s="6" t="str">
        <f t="shared" si="29"/>
        <v>CONFIRMED BULLISH</v>
      </c>
    </row>
    <row r="465" spans="1:8" ht="13.5" x14ac:dyDescent="0.25">
      <c r="A465" s="3">
        <f>TITRES_STAT!B468</f>
        <v>42982</v>
      </c>
      <c r="B465" s="6">
        <f>TITRES_STAT!C468</f>
        <v>30.07</v>
      </c>
      <c r="C465" s="6">
        <f>TITRES_STAT!D468</f>
        <v>29.127500000000001</v>
      </c>
      <c r="D465" s="6">
        <f>TITRES_STAT!E468</f>
        <v>1082</v>
      </c>
      <c r="E465" s="2">
        <f t="shared" si="28"/>
        <v>105991</v>
      </c>
      <c r="F465" s="6" t="str">
        <f t="shared" si="31"/>
        <v>BULLISH</v>
      </c>
      <c r="G465" s="6" t="str">
        <f t="shared" si="30"/>
        <v>NEUTRAL</v>
      </c>
      <c r="H465" s="6" t="str">
        <f t="shared" si="29"/>
        <v>CONFIRMED BULLISH</v>
      </c>
    </row>
    <row r="466" spans="1:8" ht="13.5" x14ac:dyDescent="0.25">
      <c r="A466" s="3">
        <f>TITRES_STAT!B469</f>
        <v>42983</v>
      </c>
      <c r="B466" s="6">
        <f>TITRES_STAT!C469</f>
        <v>30.5</v>
      </c>
      <c r="C466" s="6">
        <f>TITRES_STAT!D469</f>
        <v>29.544</v>
      </c>
      <c r="D466" s="6">
        <f>TITRES_STAT!E469</f>
        <v>101</v>
      </c>
      <c r="E466" s="2">
        <f t="shared" si="28"/>
        <v>106092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CONFIRMED BULLISH</v>
      </c>
    </row>
    <row r="467" spans="1:8" ht="13.5" x14ac:dyDescent="0.25">
      <c r="A467" s="3">
        <f>TITRES_STAT!B470</f>
        <v>42984</v>
      </c>
      <c r="B467" s="6">
        <f>TITRES_STAT!C470</f>
        <v>30.49</v>
      </c>
      <c r="C467" s="6">
        <f>TITRES_STAT!D470</f>
        <v>29.534300000000002</v>
      </c>
      <c r="D467" s="6">
        <f>TITRES_STAT!E470</f>
        <v>183</v>
      </c>
      <c r="E467" s="2">
        <f t="shared" si="28"/>
        <v>105909</v>
      </c>
      <c r="F467" s="6" t="str">
        <f t="shared" si="31"/>
        <v>BEARISH</v>
      </c>
      <c r="G467" s="6" t="str">
        <f t="shared" si="30"/>
        <v>NEUTRAL</v>
      </c>
      <c r="H467" s="6" t="str">
        <f t="shared" si="29"/>
        <v>CONFIRMED BEARISH</v>
      </c>
    </row>
    <row r="468" spans="1:8" ht="13.5" x14ac:dyDescent="0.25">
      <c r="A468" s="3">
        <f>TITRES_STAT!B471</f>
        <v>42985</v>
      </c>
      <c r="B468" s="6">
        <f>TITRES_STAT!C471</f>
        <v>30.48</v>
      </c>
      <c r="C468" s="6">
        <f>TITRES_STAT!D471</f>
        <v>29.524699999999999</v>
      </c>
      <c r="D468" s="6">
        <f>TITRES_STAT!E471</f>
        <v>50</v>
      </c>
      <c r="E468" s="2">
        <f t="shared" si="28"/>
        <v>105859</v>
      </c>
      <c r="F468" s="6" t="str">
        <f t="shared" si="31"/>
        <v>BEARISH</v>
      </c>
      <c r="G468" s="6" t="str">
        <f t="shared" si="30"/>
        <v>NEUTRAL</v>
      </c>
      <c r="H468" s="6" t="str">
        <f t="shared" si="29"/>
        <v>CONFIRMED BEARISH</v>
      </c>
    </row>
    <row r="469" spans="1:8" ht="13.5" x14ac:dyDescent="0.25">
      <c r="A469" s="3">
        <f>TITRES_STAT!B472</f>
        <v>42986</v>
      </c>
      <c r="B469" s="6">
        <f>TITRES_STAT!C472</f>
        <v>30.48</v>
      </c>
      <c r="C469" s="6">
        <f>TITRES_STAT!D472</f>
        <v>29.524699999999999</v>
      </c>
      <c r="D469" s="6">
        <f>TITRES_STAT!E472</f>
        <v>0</v>
      </c>
      <c r="E469" s="2">
        <f t="shared" si="28"/>
        <v>105859</v>
      </c>
      <c r="F469" s="6" t="str">
        <f t="shared" si="31"/>
        <v>BEARISH</v>
      </c>
      <c r="G469" s="6" t="str">
        <f t="shared" si="30"/>
        <v>NEUTRAL</v>
      </c>
      <c r="H469" s="6" t="str">
        <f t="shared" si="29"/>
        <v>CONFIRMED BEARISH</v>
      </c>
    </row>
    <row r="470" spans="1:8" ht="13.5" x14ac:dyDescent="0.25">
      <c r="A470" s="3">
        <f>TITRES_STAT!B473</f>
        <v>42989</v>
      </c>
      <c r="B470" s="6">
        <f>TITRES_STAT!C473</f>
        <v>30.48</v>
      </c>
      <c r="C470" s="6">
        <f>TITRES_STAT!D473</f>
        <v>29.524699999999999</v>
      </c>
      <c r="D470" s="6">
        <f>TITRES_STAT!E473</f>
        <v>0</v>
      </c>
      <c r="E470" s="2">
        <f t="shared" si="28"/>
        <v>105859</v>
      </c>
      <c r="F470" s="6" t="str">
        <f t="shared" si="31"/>
        <v>BEARISH</v>
      </c>
      <c r="G470" s="6" t="str">
        <f t="shared" si="30"/>
        <v>NEUTRAL</v>
      </c>
      <c r="H470" s="6" t="str">
        <f t="shared" si="29"/>
        <v>BEARISH DIVERGENCE</v>
      </c>
    </row>
    <row r="471" spans="1:8" ht="13.5" x14ac:dyDescent="0.25">
      <c r="A471" s="3">
        <f>TITRES_STAT!B474</f>
        <v>42990</v>
      </c>
      <c r="B471" s="6">
        <f>TITRES_STAT!C474</f>
        <v>30.48</v>
      </c>
      <c r="C471" s="6">
        <f>TITRES_STAT!D474</f>
        <v>29.524699999999999</v>
      </c>
      <c r="D471" s="6">
        <f>TITRES_STAT!E474</f>
        <v>0</v>
      </c>
      <c r="E471" s="2">
        <f t="shared" si="28"/>
        <v>105859</v>
      </c>
      <c r="F471" s="6" t="str">
        <f t="shared" si="31"/>
        <v>BEARISH</v>
      </c>
      <c r="G471" s="6" t="str">
        <f t="shared" si="30"/>
        <v>NEUTRAL</v>
      </c>
      <c r="H471" s="6" t="str">
        <f t="shared" si="29"/>
        <v>CONFIRMED BEARISH</v>
      </c>
    </row>
    <row r="472" spans="1:8" ht="13.5" x14ac:dyDescent="0.25">
      <c r="A472" s="3">
        <f>TITRES_STAT!B475</f>
        <v>42991</v>
      </c>
      <c r="B472" s="6">
        <f>TITRES_STAT!C475</f>
        <v>30.48</v>
      </c>
      <c r="C472" s="6">
        <f>TITRES_STAT!D475</f>
        <v>29.524699999999999</v>
      </c>
      <c r="D472" s="6">
        <f>TITRES_STAT!E475</f>
        <v>0</v>
      </c>
      <c r="E472" s="2">
        <f t="shared" si="28"/>
        <v>105859</v>
      </c>
      <c r="F472" s="6" t="str">
        <f t="shared" si="31"/>
        <v>BEARISH</v>
      </c>
      <c r="G472" s="6" t="str">
        <f t="shared" si="30"/>
        <v>NEUTRAL</v>
      </c>
      <c r="H472" s="6" t="str">
        <f t="shared" si="29"/>
        <v>CONFIRMED BEARISH</v>
      </c>
    </row>
    <row r="473" spans="1:8" ht="13.5" x14ac:dyDescent="0.25">
      <c r="A473" s="3">
        <f>TITRES_STAT!B476</f>
        <v>42992</v>
      </c>
      <c r="B473" s="6">
        <f>TITRES_STAT!C476</f>
        <v>29.9</v>
      </c>
      <c r="C473" s="6">
        <f>TITRES_STAT!D476</f>
        <v>28.962800000000001</v>
      </c>
      <c r="D473" s="6">
        <f>TITRES_STAT!E476</f>
        <v>4404</v>
      </c>
      <c r="E473" s="2">
        <f t="shared" si="28"/>
        <v>101455</v>
      </c>
      <c r="F473" s="6" t="str">
        <f t="shared" si="31"/>
        <v>BEARISH</v>
      </c>
      <c r="G473" s="6" t="str">
        <f t="shared" si="30"/>
        <v>WEAK</v>
      </c>
      <c r="H473" s="6" t="str">
        <f t="shared" si="29"/>
        <v>CONFIRMED BEARISH</v>
      </c>
    </row>
    <row r="474" spans="1:8" ht="13.5" x14ac:dyDescent="0.25">
      <c r="A474" s="3">
        <f>TITRES_STAT!B477</f>
        <v>42993</v>
      </c>
      <c r="B474" s="6">
        <f>TITRES_STAT!C477</f>
        <v>29.7</v>
      </c>
      <c r="C474" s="6">
        <f>TITRES_STAT!D477</f>
        <v>28.769100000000002</v>
      </c>
      <c r="D474" s="6">
        <f>TITRES_STAT!E477</f>
        <v>3112</v>
      </c>
      <c r="E474" s="2">
        <f t="shared" si="28"/>
        <v>98343</v>
      </c>
      <c r="F474" s="6" t="str">
        <f t="shared" si="31"/>
        <v>BEARISH</v>
      </c>
      <c r="G474" s="6" t="str">
        <f t="shared" si="30"/>
        <v>WEAK</v>
      </c>
      <c r="H474" s="6" t="str">
        <f t="shared" si="29"/>
        <v>CONFIRMED BEARISH</v>
      </c>
    </row>
    <row r="475" spans="1:8" ht="13.5" x14ac:dyDescent="0.25">
      <c r="A475" s="3">
        <f>TITRES_STAT!B478</f>
        <v>42996</v>
      </c>
      <c r="B475" s="6">
        <f>TITRES_STAT!C478</f>
        <v>29.75</v>
      </c>
      <c r="C475" s="6">
        <f>TITRES_STAT!D478</f>
        <v>28.817499999999999</v>
      </c>
      <c r="D475" s="6">
        <f>TITRES_STAT!E478</f>
        <v>5254</v>
      </c>
      <c r="E475" s="2">
        <f t="shared" si="28"/>
        <v>103597</v>
      </c>
      <c r="F475" s="6" t="str">
        <f t="shared" si="31"/>
        <v>BEARISH</v>
      </c>
      <c r="G475" s="6" t="str">
        <f t="shared" si="30"/>
        <v>WEAK</v>
      </c>
      <c r="H475" s="6" t="str">
        <f t="shared" si="29"/>
        <v>CONFIRMED BEARISH</v>
      </c>
    </row>
    <row r="476" spans="1:8" ht="13.5" x14ac:dyDescent="0.25">
      <c r="A476" s="3">
        <f>TITRES_STAT!B479</f>
        <v>42997</v>
      </c>
      <c r="B476" s="6">
        <f>TITRES_STAT!C479</f>
        <v>29.75</v>
      </c>
      <c r="C476" s="6">
        <f>TITRES_STAT!D479</f>
        <v>28.817499999999999</v>
      </c>
      <c r="D476" s="6">
        <f>TITRES_STAT!E479</f>
        <v>232</v>
      </c>
      <c r="E476" s="2">
        <f t="shared" si="28"/>
        <v>103597</v>
      </c>
      <c r="F476" s="6" t="str">
        <f t="shared" si="31"/>
        <v>BEARISH</v>
      </c>
      <c r="G476" s="6" t="str">
        <f t="shared" si="30"/>
        <v>WEAK</v>
      </c>
      <c r="H476" s="6" t="str">
        <f t="shared" si="29"/>
        <v>CONFIRMED BEARISH</v>
      </c>
    </row>
    <row r="477" spans="1:8" ht="13.5" x14ac:dyDescent="0.25">
      <c r="A477" s="3">
        <f>TITRES_STAT!B480</f>
        <v>42998</v>
      </c>
      <c r="B477" s="6">
        <f>TITRES_STAT!C480</f>
        <v>30</v>
      </c>
      <c r="C477" s="6">
        <f>TITRES_STAT!D480</f>
        <v>29.059699999999999</v>
      </c>
      <c r="D477" s="6">
        <f>TITRES_STAT!E480</f>
        <v>584</v>
      </c>
      <c r="E477" s="2">
        <f t="shared" si="28"/>
        <v>104181</v>
      </c>
      <c r="F477" s="6" t="str">
        <f t="shared" si="31"/>
        <v>BEARISH</v>
      </c>
      <c r="G477" s="6" t="str">
        <f t="shared" si="30"/>
        <v>NEUTRAL</v>
      </c>
      <c r="H477" s="6" t="str">
        <f t="shared" si="29"/>
        <v>CONFIRMED BEARISH</v>
      </c>
    </row>
    <row r="478" spans="1:8" ht="13.5" x14ac:dyDescent="0.25">
      <c r="A478" s="3">
        <f>TITRES_STAT!B481</f>
        <v>43000</v>
      </c>
      <c r="B478" s="6">
        <f>TITRES_STAT!C481</f>
        <v>30.45</v>
      </c>
      <c r="C478" s="6">
        <f>TITRES_STAT!D481</f>
        <v>29.4956</v>
      </c>
      <c r="D478" s="6">
        <f>TITRES_STAT!E481</f>
        <v>120</v>
      </c>
      <c r="E478" s="2">
        <f t="shared" si="28"/>
        <v>104301</v>
      </c>
      <c r="F478" s="6" t="str">
        <f t="shared" si="31"/>
        <v>BULLISH</v>
      </c>
      <c r="G478" s="6" t="str">
        <f t="shared" si="30"/>
        <v>STRONG</v>
      </c>
      <c r="H478" s="6" t="str">
        <f t="shared" si="29"/>
        <v>CONFIRMED BULLISH</v>
      </c>
    </row>
    <row r="479" spans="1:8" ht="13.5" x14ac:dyDescent="0.25">
      <c r="A479" s="3">
        <f>TITRES_STAT!B482</f>
        <v>43003</v>
      </c>
      <c r="B479" s="6">
        <f>TITRES_STAT!C482</f>
        <v>30</v>
      </c>
      <c r="C479" s="6">
        <f>TITRES_STAT!D482</f>
        <v>29.059699999999999</v>
      </c>
      <c r="D479" s="6">
        <f>TITRES_STAT!E482</f>
        <v>2698</v>
      </c>
      <c r="E479" s="2">
        <f t="shared" si="28"/>
        <v>101603</v>
      </c>
      <c r="F479" s="6" t="str">
        <f t="shared" si="31"/>
        <v>BULLISH</v>
      </c>
      <c r="G479" s="6" t="str">
        <f t="shared" si="30"/>
        <v>STRONG</v>
      </c>
      <c r="H479" s="6" t="str">
        <f t="shared" si="29"/>
        <v>CONFIRMED BULLISH</v>
      </c>
    </row>
    <row r="480" spans="1:8" ht="13.5" x14ac:dyDescent="0.25">
      <c r="A480" s="3">
        <f>TITRES_STAT!B483</f>
        <v>43004</v>
      </c>
      <c r="B480" s="6">
        <f>TITRES_STAT!C483</f>
        <v>30</v>
      </c>
      <c r="C480" s="6">
        <f>TITRES_STAT!D483</f>
        <v>29.059699999999999</v>
      </c>
      <c r="D480" s="6">
        <f>TITRES_STAT!E483</f>
        <v>1109</v>
      </c>
      <c r="E480" s="2">
        <f t="shared" si="28"/>
        <v>101603</v>
      </c>
      <c r="F480" s="6" t="str">
        <f t="shared" si="31"/>
        <v>BEARISH</v>
      </c>
      <c r="G480" s="6" t="str">
        <f t="shared" si="30"/>
        <v>NEUTRAL</v>
      </c>
      <c r="H480" s="6" t="str">
        <f t="shared" si="29"/>
        <v>BEARISH DIVERGENCE</v>
      </c>
    </row>
    <row r="481" spans="1:8" ht="13.5" x14ac:dyDescent="0.25">
      <c r="A481" s="3">
        <f>TITRES_STAT!B484</f>
        <v>43005</v>
      </c>
      <c r="B481" s="6">
        <f>TITRES_STAT!C484</f>
        <v>30</v>
      </c>
      <c r="C481" s="6">
        <f>TITRES_STAT!D484</f>
        <v>29.059699999999999</v>
      </c>
      <c r="D481" s="6">
        <f>TITRES_STAT!E484</f>
        <v>2515</v>
      </c>
      <c r="E481" s="2">
        <f t="shared" si="28"/>
        <v>101603</v>
      </c>
      <c r="F481" s="6" t="str">
        <f t="shared" si="31"/>
        <v>BEARISH</v>
      </c>
      <c r="G481" s="6" t="str">
        <f t="shared" si="30"/>
        <v>NEUTRAL</v>
      </c>
      <c r="H481" s="6" t="str">
        <f t="shared" si="29"/>
        <v>BEARISH DIVERGENCE</v>
      </c>
    </row>
    <row r="482" spans="1:8" ht="13.5" x14ac:dyDescent="0.25">
      <c r="A482" s="3">
        <f>TITRES_STAT!B485</f>
        <v>43006</v>
      </c>
      <c r="B482" s="6">
        <f>TITRES_STAT!C485</f>
        <v>30</v>
      </c>
      <c r="C482" s="6">
        <f>TITRES_STAT!D485</f>
        <v>29.059699999999999</v>
      </c>
      <c r="D482" s="6">
        <f>TITRES_STAT!E485</f>
        <v>2617</v>
      </c>
      <c r="E482" s="2">
        <f t="shared" si="28"/>
        <v>101603</v>
      </c>
      <c r="F482" s="6" t="str">
        <f t="shared" si="31"/>
        <v>BEARISH</v>
      </c>
      <c r="G482" s="6" t="str">
        <f t="shared" si="30"/>
        <v>WEAK</v>
      </c>
      <c r="H482" s="6" t="str">
        <f t="shared" si="29"/>
        <v>NEUTRAL</v>
      </c>
    </row>
    <row r="483" spans="1:8" ht="13.5" x14ac:dyDescent="0.25">
      <c r="A483" s="3">
        <f>TITRES_STAT!B486</f>
        <v>43007</v>
      </c>
      <c r="B483" s="6">
        <f>TITRES_STAT!C486</f>
        <v>30</v>
      </c>
      <c r="C483" s="6">
        <f>TITRES_STAT!D486</f>
        <v>29.059699999999999</v>
      </c>
      <c r="D483" s="6">
        <f>TITRES_STAT!E486</f>
        <v>2100</v>
      </c>
      <c r="E483" s="2">
        <f t="shared" si="28"/>
        <v>101603</v>
      </c>
      <c r="F483" s="6" t="str">
        <f t="shared" si="31"/>
        <v>BEARISH</v>
      </c>
      <c r="G483" s="6" t="str">
        <f t="shared" si="30"/>
        <v>WEAK</v>
      </c>
      <c r="H483" s="6" t="str">
        <f t="shared" si="29"/>
        <v>CONFIRMED BEARISH</v>
      </c>
    </row>
    <row r="484" spans="1:8" ht="13.5" x14ac:dyDescent="0.25">
      <c r="A484" s="3">
        <f>TITRES_STAT!B487</f>
        <v>43010</v>
      </c>
      <c r="B484" s="6">
        <f>TITRES_STAT!C487</f>
        <v>30.43</v>
      </c>
      <c r="C484" s="6">
        <f>TITRES_STAT!D487</f>
        <v>29.476199999999999</v>
      </c>
      <c r="D484" s="6">
        <f>TITRES_STAT!E487</f>
        <v>50</v>
      </c>
      <c r="E484" s="2">
        <f t="shared" si="28"/>
        <v>101653</v>
      </c>
      <c r="F484" s="6" t="str">
        <f t="shared" si="31"/>
        <v>BULLISH</v>
      </c>
      <c r="G484" s="6" t="str">
        <f t="shared" si="30"/>
        <v>NEUTRAL</v>
      </c>
      <c r="H484" s="6" t="str">
        <f t="shared" si="29"/>
        <v>CONFIRMED BULLISH</v>
      </c>
    </row>
    <row r="485" spans="1:8" ht="13.5" x14ac:dyDescent="0.25">
      <c r="A485" s="3">
        <f>TITRES_STAT!B488</f>
        <v>43011</v>
      </c>
      <c r="B485" s="6">
        <f>TITRES_STAT!C488</f>
        <v>30.9</v>
      </c>
      <c r="C485" s="6">
        <f>TITRES_STAT!D488</f>
        <v>29.9315</v>
      </c>
      <c r="D485" s="6">
        <f>TITRES_STAT!E488</f>
        <v>100</v>
      </c>
      <c r="E485" s="2">
        <f t="shared" si="28"/>
        <v>101753</v>
      </c>
      <c r="F485" s="6" t="str">
        <f t="shared" si="31"/>
        <v>BULLISH</v>
      </c>
      <c r="G485" s="6" t="str">
        <f t="shared" si="30"/>
        <v>NEUTRAL</v>
      </c>
      <c r="H485" s="6" t="str">
        <f t="shared" si="29"/>
        <v>CONFIRMED BULLISH</v>
      </c>
    </row>
    <row r="486" spans="1:8" ht="13.5" x14ac:dyDescent="0.25">
      <c r="A486" s="3">
        <f>TITRES_STAT!B489</f>
        <v>43012</v>
      </c>
      <c r="B486" s="6">
        <f>TITRES_STAT!C489</f>
        <v>30</v>
      </c>
      <c r="C486" s="6">
        <f>TITRES_STAT!D489</f>
        <v>29.059699999999999</v>
      </c>
      <c r="D486" s="6">
        <f>TITRES_STAT!E489</f>
        <v>2400</v>
      </c>
      <c r="E486" s="2">
        <f t="shared" si="28"/>
        <v>99353</v>
      </c>
      <c r="F486" s="6" t="str">
        <f t="shared" si="31"/>
        <v>BEARISH</v>
      </c>
      <c r="G486" s="6" t="str">
        <f t="shared" si="30"/>
        <v>WEAK</v>
      </c>
      <c r="H486" s="6" t="str">
        <f t="shared" si="29"/>
        <v>NEUTRAL</v>
      </c>
    </row>
    <row r="487" spans="1:8" ht="13.5" x14ac:dyDescent="0.25">
      <c r="A487" s="3">
        <f>TITRES_STAT!B490</f>
        <v>43013</v>
      </c>
      <c r="B487" s="6">
        <f>TITRES_STAT!C490</f>
        <v>30</v>
      </c>
      <c r="C487" s="6">
        <f>TITRES_STAT!D490</f>
        <v>29.059699999999999</v>
      </c>
      <c r="D487" s="6">
        <f>TITRES_STAT!E490</f>
        <v>439</v>
      </c>
      <c r="E487" s="2">
        <f t="shared" si="28"/>
        <v>99353</v>
      </c>
      <c r="F487" s="6" t="str">
        <f t="shared" si="31"/>
        <v>BEARISH</v>
      </c>
      <c r="G487" s="6" t="str">
        <f t="shared" si="30"/>
        <v>WEAK</v>
      </c>
      <c r="H487" s="6" t="str">
        <f t="shared" si="29"/>
        <v>NEUTRAL</v>
      </c>
    </row>
    <row r="488" spans="1:8" ht="13.5" x14ac:dyDescent="0.25">
      <c r="A488" s="3">
        <f>TITRES_STAT!B491</f>
        <v>43014</v>
      </c>
      <c r="B488" s="6">
        <f>TITRES_STAT!C491</f>
        <v>30.2</v>
      </c>
      <c r="C488" s="6">
        <f>TITRES_STAT!D491</f>
        <v>29.253399999999999</v>
      </c>
      <c r="D488" s="6">
        <f>TITRES_STAT!E491</f>
        <v>30</v>
      </c>
      <c r="E488" s="2">
        <f t="shared" si="28"/>
        <v>99383</v>
      </c>
      <c r="F488" s="6" t="str">
        <f t="shared" si="31"/>
        <v>BEARISH</v>
      </c>
      <c r="G488" s="6" t="str">
        <f t="shared" si="30"/>
        <v>WEAK</v>
      </c>
      <c r="H488" s="6" t="str">
        <f t="shared" si="29"/>
        <v>BEARISH DIVERGENCE</v>
      </c>
    </row>
    <row r="489" spans="1:8" ht="13.5" x14ac:dyDescent="0.25">
      <c r="A489" s="3">
        <f>TITRES_STAT!B492</f>
        <v>43017</v>
      </c>
      <c r="B489" s="6">
        <f>TITRES_STAT!C492</f>
        <v>31</v>
      </c>
      <c r="C489" s="6">
        <f>TITRES_STAT!D492</f>
        <v>30.028400000000001</v>
      </c>
      <c r="D489" s="6">
        <f>TITRES_STAT!E492</f>
        <v>60</v>
      </c>
      <c r="E489" s="2">
        <f t="shared" si="28"/>
        <v>99443</v>
      </c>
      <c r="F489" s="6" t="str">
        <f t="shared" si="31"/>
        <v>BEARISH</v>
      </c>
      <c r="G489" s="6" t="str">
        <f t="shared" si="30"/>
        <v>WEAK</v>
      </c>
      <c r="H489" s="6" t="str">
        <f t="shared" si="29"/>
        <v>BEARISH DIVERGENCE</v>
      </c>
    </row>
    <row r="490" spans="1:8" ht="13.5" x14ac:dyDescent="0.25">
      <c r="A490" s="3">
        <f>TITRES_STAT!B493</f>
        <v>43018</v>
      </c>
      <c r="B490" s="6">
        <f>TITRES_STAT!C493</f>
        <v>31</v>
      </c>
      <c r="C490" s="6">
        <f>TITRES_STAT!D493</f>
        <v>30.028400000000001</v>
      </c>
      <c r="D490" s="6">
        <f>TITRES_STAT!E493</f>
        <v>420</v>
      </c>
      <c r="E490" s="2">
        <f t="shared" si="28"/>
        <v>99443</v>
      </c>
      <c r="F490" s="6" t="str">
        <f t="shared" si="31"/>
        <v>BEARISH</v>
      </c>
      <c r="G490" s="6" t="str">
        <f t="shared" si="30"/>
        <v>WEAK</v>
      </c>
      <c r="H490" s="6" t="str">
        <f t="shared" si="29"/>
        <v>BEARISH DIVERGENCE</v>
      </c>
    </row>
    <row r="491" spans="1:8" ht="13.5" x14ac:dyDescent="0.25">
      <c r="A491" s="3">
        <f>TITRES_STAT!B494</f>
        <v>43019</v>
      </c>
      <c r="B491" s="6">
        <f>TITRES_STAT!C494</f>
        <v>31</v>
      </c>
      <c r="C491" s="6">
        <f>TITRES_STAT!D494</f>
        <v>30.028400000000001</v>
      </c>
      <c r="D491" s="6">
        <f>TITRES_STAT!E494</f>
        <v>0</v>
      </c>
      <c r="E491" s="2">
        <f t="shared" si="28"/>
        <v>99443</v>
      </c>
      <c r="F491" s="6" t="str">
        <f t="shared" si="31"/>
        <v>BULLISH</v>
      </c>
      <c r="G491" s="6" t="str">
        <f t="shared" si="30"/>
        <v>NEUTRAL</v>
      </c>
      <c r="H491" s="6" t="str">
        <f t="shared" si="29"/>
        <v>CONFIRMED BULLISH</v>
      </c>
    </row>
    <row r="492" spans="1:8" ht="13.5" x14ac:dyDescent="0.25">
      <c r="A492" s="3">
        <f>TITRES_STAT!B495</f>
        <v>43020</v>
      </c>
      <c r="B492" s="6">
        <f>TITRES_STAT!C495</f>
        <v>31</v>
      </c>
      <c r="C492" s="6">
        <f>TITRES_STAT!D495</f>
        <v>30.028400000000001</v>
      </c>
      <c r="D492" s="6">
        <f>TITRES_STAT!E495</f>
        <v>0</v>
      </c>
      <c r="E492" s="2">
        <f t="shared" si="28"/>
        <v>99443</v>
      </c>
      <c r="F492" s="6" t="str">
        <f t="shared" si="31"/>
        <v>BULLISH</v>
      </c>
      <c r="G492" s="6" t="str">
        <f t="shared" si="30"/>
        <v>NEUTRAL</v>
      </c>
      <c r="H492" s="6" t="str">
        <f t="shared" si="29"/>
        <v>CONFIRMED BULLISH</v>
      </c>
    </row>
    <row r="493" spans="1:8" ht="13.5" x14ac:dyDescent="0.25">
      <c r="A493" s="3">
        <f>TITRES_STAT!B496</f>
        <v>43021</v>
      </c>
      <c r="B493" s="6">
        <f>TITRES_STAT!C496</f>
        <v>31</v>
      </c>
      <c r="C493" s="6">
        <f>TITRES_STAT!D496</f>
        <v>30.028400000000001</v>
      </c>
      <c r="D493" s="6">
        <f>TITRES_STAT!E496</f>
        <v>0</v>
      </c>
      <c r="E493" s="2">
        <f t="shared" si="28"/>
        <v>99443</v>
      </c>
      <c r="F493" s="6" t="str">
        <f t="shared" si="31"/>
        <v>BULLISH</v>
      </c>
      <c r="G493" s="6" t="str">
        <f t="shared" si="30"/>
        <v>NEUTRAL</v>
      </c>
      <c r="H493" s="6" t="str">
        <f t="shared" si="29"/>
        <v>CONFIRMED BULLISH</v>
      </c>
    </row>
    <row r="494" spans="1:8" ht="13.5" x14ac:dyDescent="0.25">
      <c r="A494" s="3">
        <f>TITRES_STAT!B497</f>
        <v>43024</v>
      </c>
      <c r="B494" s="6">
        <f>TITRES_STAT!C497</f>
        <v>31</v>
      </c>
      <c r="C494" s="6">
        <f>TITRES_STAT!D497</f>
        <v>30.028400000000001</v>
      </c>
      <c r="D494" s="6">
        <f>TITRES_STAT!E497</f>
        <v>0</v>
      </c>
      <c r="E494" s="2">
        <f t="shared" si="28"/>
        <v>99443</v>
      </c>
      <c r="F494" s="6" t="str">
        <f t="shared" si="31"/>
        <v>NEUTRAL</v>
      </c>
      <c r="G494" s="6" t="str">
        <f t="shared" si="30"/>
        <v>NEUTRAL</v>
      </c>
      <c r="H494" s="6" t="str">
        <f t="shared" si="29"/>
        <v>NEUTRAL</v>
      </c>
    </row>
    <row r="495" spans="1:8" ht="13.5" x14ac:dyDescent="0.25">
      <c r="A495" s="3">
        <f>TITRES_STAT!B498</f>
        <v>43025</v>
      </c>
      <c r="B495" s="6">
        <f>TITRES_STAT!C498</f>
        <v>30.07</v>
      </c>
      <c r="C495" s="6">
        <f>TITRES_STAT!D498</f>
        <v>29.127500000000001</v>
      </c>
      <c r="D495" s="6">
        <f>TITRES_STAT!E498</f>
        <v>175</v>
      </c>
      <c r="E495" s="2">
        <f t="shared" si="28"/>
        <v>99268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CONFIRMED BEARISH</v>
      </c>
    </row>
    <row r="496" spans="1:8" ht="13.5" x14ac:dyDescent="0.25">
      <c r="A496" s="3">
        <f>TITRES_STAT!B499</f>
        <v>43026</v>
      </c>
      <c r="B496" s="6">
        <f>TITRES_STAT!C499</f>
        <v>30.7</v>
      </c>
      <c r="C496" s="6">
        <f>TITRES_STAT!D499</f>
        <v>29.7378</v>
      </c>
      <c r="D496" s="6">
        <f>TITRES_STAT!E499</f>
        <v>1101</v>
      </c>
      <c r="E496" s="2">
        <f t="shared" si="28"/>
        <v>100369</v>
      </c>
      <c r="F496" s="6" t="str">
        <f t="shared" si="31"/>
        <v>BULLISH</v>
      </c>
      <c r="G496" s="6" t="str">
        <f t="shared" si="30"/>
        <v>NEUTRAL</v>
      </c>
      <c r="H496" s="6" t="str">
        <f t="shared" si="29"/>
        <v>BULLISH DIVERGENCE</v>
      </c>
    </row>
    <row r="497" spans="1:8" ht="13.5" x14ac:dyDescent="0.25">
      <c r="A497" s="3">
        <f>TITRES_STAT!B500</f>
        <v>43027</v>
      </c>
      <c r="B497" s="6">
        <f>TITRES_STAT!C500</f>
        <v>30</v>
      </c>
      <c r="C497" s="6">
        <f>TITRES_STAT!D500</f>
        <v>29.059699999999999</v>
      </c>
      <c r="D497" s="6">
        <f>TITRES_STAT!E500</f>
        <v>85</v>
      </c>
      <c r="E497" s="2">
        <f t="shared" si="28"/>
        <v>100284</v>
      </c>
      <c r="F497" s="6" t="str">
        <f t="shared" si="31"/>
        <v>BULLISH</v>
      </c>
      <c r="G497" s="6" t="str">
        <f t="shared" si="30"/>
        <v>NEUTRAL</v>
      </c>
      <c r="H497" s="6" t="str">
        <f t="shared" si="29"/>
        <v>BULLISH DIVERGENCE</v>
      </c>
    </row>
    <row r="498" spans="1:8" ht="13.5" x14ac:dyDescent="0.25">
      <c r="A498" s="3">
        <f>TITRES_STAT!B501</f>
        <v>43028</v>
      </c>
      <c r="B498" s="6">
        <f>TITRES_STAT!C501</f>
        <v>30</v>
      </c>
      <c r="C498" s="6">
        <f>TITRES_STAT!D501</f>
        <v>29.059699999999999</v>
      </c>
      <c r="D498" s="6">
        <f>TITRES_STAT!E501</f>
        <v>96</v>
      </c>
      <c r="E498" s="2">
        <f t="shared" si="28"/>
        <v>100284</v>
      </c>
      <c r="F498" s="6" t="str">
        <f t="shared" si="31"/>
        <v>BULLISH</v>
      </c>
      <c r="G498" s="6" t="str">
        <f t="shared" si="30"/>
        <v>NEUTRAL</v>
      </c>
      <c r="H498" s="6" t="str">
        <f t="shared" si="29"/>
        <v>BULLISH DIVERGENCE</v>
      </c>
    </row>
    <row r="499" spans="1:8" ht="13.5" x14ac:dyDescent="0.25">
      <c r="A499" s="3">
        <f>TITRES_STAT!B502</f>
        <v>43031</v>
      </c>
      <c r="B499" s="6">
        <f>TITRES_STAT!C502</f>
        <v>30</v>
      </c>
      <c r="C499" s="6">
        <f>TITRES_STAT!D502</f>
        <v>29.059699999999999</v>
      </c>
      <c r="D499" s="6">
        <f>TITRES_STAT!E502</f>
        <v>472</v>
      </c>
      <c r="E499" s="2">
        <f t="shared" si="28"/>
        <v>100284</v>
      </c>
      <c r="F499" s="6" t="str">
        <f t="shared" si="31"/>
        <v>BULLISH</v>
      </c>
      <c r="G499" s="6" t="str">
        <f t="shared" si="30"/>
        <v>NEUTRAL</v>
      </c>
      <c r="H499" s="6" t="str">
        <f t="shared" si="29"/>
        <v>BULLISH DIVERGENCE</v>
      </c>
    </row>
    <row r="500" spans="1:8" ht="13.5" x14ac:dyDescent="0.25">
      <c r="A500" s="3">
        <f>TITRES_STAT!B503</f>
        <v>43032</v>
      </c>
      <c r="B500" s="6">
        <f>TITRES_STAT!C503</f>
        <v>30</v>
      </c>
      <c r="C500" s="6">
        <f>TITRES_STAT!D503</f>
        <v>29.059699999999999</v>
      </c>
      <c r="D500" s="6">
        <f>TITRES_STAT!E503</f>
        <v>666</v>
      </c>
      <c r="E500" s="2">
        <f t="shared" si="28"/>
        <v>100284</v>
      </c>
      <c r="F500" s="6" t="str">
        <f t="shared" si="31"/>
        <v>BULLISH</v>
      </c>
      <c r="G500" s="6" t="str">
        <f t="shared" si="30"/>
        <v>NEUTRAL</v>
      </c>
      <c r="H500" s="6" t="str">
        <f t="shared" si="29"/>
        <v>BULLISH DIVERGENCE</v>
      </c>
    </row>
    <row r="501" spans="1:8" ht="13.5" x14ac:dyDescent="0.25">
      <c r="A501" s="3">
        <f>TITRES_STAT!B504</f>
        <v>43033</v>
      </c>
      <c r="B501" s="6">
        <f>TITRES_STAT!C504</f>
        <v>30</v>
      </c>
      <c r="C501" s="6">
        <f>TITRES_STAT!D504</f>
        <v>29.059699999999999</v>
      </c>
      <c r="D501" s="6">
        <f>TITRES_STAT!E504</f>
        <v>20060</v>
      </c>
      <c r="E501" s="2">
        <f t="shared" si="28"/>
        <v>100284</v>
      </c>
      <c r="F501" s="6" t="str">
        <f t="shared" si="31"/>
        <v>BEARISH</v>
      </c>
      <c r="G501" s="6" t="str">
        <f t="shared" si="30"/>
        <v>NEUTRAL</v>
      </c>
      <c r="H501" s="6" t="str">
        <f t="shared" si="29"/>
        <v>CONFIRMED BEARISH</v>
      </c>
    </row>
    <row r="502" spans="1:8" ht="13.5" x14ac:dyDescent="0.25">
      <c r="A502" s="3">
        <f>TITRES_STAT!B505</f>
        <v>43034</v>
      </c>
      <c r="B502" s="6">
        <f>TITRES_STAT!C505</f>
        <v>30</v>
      </c>
      <c r="C502" s="6">
        <f>TITRES_STAT!D505</f>
        <v>29.059699999999999</v>
      </c>
      <c r="D502" s="6">
        <f>TITRES_STAT!E505</f>
        <v>482</v>
      </c>
      <c r="E502" s="2">
        <f t="shared" si="28"/>
        <v>100284</v>
      </c>
      <c r="F502" s="6" t="str">
        <f t="shared" si="31"/>
        <v>NEUTRAL</v>
      </c>
      <c r="G502" s="6" t="str">
        <f t="shared" si="30"/>
        <v>NEUTRAL</v>
      </c>
      <c r="H502" s="6" t="str">
        <f t="shared" si="29"/>
        <v>NEUTRAL</v>
      </c>
    </row>
    <row r="503" spans="1:8" ht="13.5" x14ac:dyDescent="0.25">
      <c r="A503" s="3">
        <f>TITRES_STAT!B506</f>
        <v>43035</v>
      </c>
      <c r="B503" s="6">
        <f>TITRES_STAT!C506</f>
        <v>30.7</v>
      </c>
      <c r="C503" s="6">
        <f>TITRES_STAT!D506</f>
        <v>29.7378</v>
      </c>
      <c r="D503" s="6">
        <f>TITRES_STAT!E506</f>
        <v>150</v>
      </c>
      <c r="E503" s="2">
        <f t="shared" si="28"/>
        <v>100434</v>
      </c>
      <c r="F503" s="6" t="str">
        <f t="shared" si="31"/>
        <v>BULLISH</v>
      </c>
      <c r="G503" s="6" t="str">
        <f t="shared" si="30"/>
        <v>NEUTRAL</v>
      </c>
      <c r="H503" s="6" t="str">
        <f t="shared" si="29"/>
        <v>CONFIRMED BULLISH</v>
      </c>
    </row>
    <row r="504" spans="1:8" ht="13.5" x14ac:dyDescent="0.25">
      <c r="A504" s="3">
        <f>TITRES_STAT!B507</f>
        <v>43038</v>
      </c>
      <c r="B504" s="6">
        <f>TITRES_STAT!C507</f>
        <v>30.7</v>
      </c>
      <c r="C504" s="6">
        <f>TITRES_STAT!D507</f>
        <v>29.7378</v>
      </c>
      <c r="D504" s="6">
        <f>TITRES_STAT!E507</f>
        <v>10</v>
      </c>
      <c r="E504" s="2">
        <f t="shared" si="28"/>
        <v>100434</v>
      </c>
      <c r="F504" s="6" t="str">
        <f t="shared" si="31"/>
        <v>BULLISH</v>
      </c>
      <c r="G504" s="6" t="str">
        <f t="shared" si="30"/>
        <v>NEUTRAL</v>
      </c>
      <c r="H504" s="6" t="str">
        <f t="shared" si="29"/>
        <v>CONFIRMED BULLISH</v>
      </c>
    </row>
    <row r="505" spans="1:8" ht="13.5" x14ac:dyDescent="0.25">
      <c r="A505" s="3">
        <f>TITRES_STAT!B508</f>
        <v>43039</v>
      </c>
      <c r="B505" s="6">
        <f>TITRES_STAT!C508</f>
        <v>30</v>
      </c>
      <c r="C505" s="6">
        <f>TITRES_STAT!D508</f>
        <v>29.059699999999999</v>
      </c>
      <c r="D505" s="6">
        <f>TITRES_STAT!E508</f>
        <v>281</v>
      </c>
      <c r="E505" s="2">
        <f t="shared" si="28"/>
        <v>100153</v>
      </c>
      <c r="F505" s="6" t="str">
        <f t="shared" si="31"/>
        <v>BEARISH</v>
      </c>
      <c r="G505" s="6" t="str">
        <f t="shared" si="30"/>
        <v>NEUTRAL</v>
      </c>
      <c r="H505" s="6" t="str">
        <f t="shared" si="29"/>
        <v>NEUTRAL</v>
      </c>
    </row>
    <row r="506" spans="1:8" ht="13.5" x14ac:dyDescent="0.25">
      <c r="A506" s="3">
        <f>TITRES_STAT!B509</f>
        <v>43040</v>
      </c>
      <c r="B506" s="6">
        <f>TITRES_STAT!C509</f>
        <v>30.05</v>
      </c>
      <c r="C506" s="6">
        <f>TITRES_STAT!D509</f>
        <v>29.1081</v>
      </c>
      <c r="D506" s="6">
        <f>TITRES_STAT!E509</f>
        <v>61</v>
      </c>
      <c r="E506" s="2">
        <f t="shared" si="28"/>
        <v>100214</v>
      </c>
      <c r="F506" s="6" t="str">
        <f t="shared" si="31"/>
        <v>BEARISH</v>
      </c>
      <c r="G506" s="6" t="str">
        <f t="shared" si="30"/>
        <v>NEUTRAL</v>
      </c>
      <c r="H506" s="6" t="str">
        <f t="shared" si="29"/>
        <v>BEARISH DIVERGENCE</v>
      </c>
    </row>
    <row r="507" spans="1:8" ht="13.5" x14ac:dyDescent="0.25">
      <c r="A507" s="3">
        <f>TITRES_STAT!B510</f>
        <v>43041</v>
      </c>
      <c r="B507" s="6">
        <f>TITRES_STAT!C510</f>
        <v>30.95</v>
      </c>
      <c r="C507" s="6">
        <f>TITRES_STAT!D510</f>
        <v>29.979900000000001</v>
      </c>
      <c r="D507" s="6">
        <f>TITRES_STAT!E510</f>
        <v>620</v>
      </c>
      <c r="E507" s="2">
        <f t="shared" si="28"/>
        <v>100834</v>
      </c>
      <c r="F507" s="6" t="str">
        <f t="shared" si="31"/>
        <v>BULLISH</v>
      </c>
      <c r="G507" s="6" t="str">
        <f t="shared" si="30"/>
        <v>NEUTRAL</v>
      </c>
      <c r="H507" s="6" t="str">
        <f t="shared" si="29"/>
        <v>CONFIRMED BULLISH</v>
      </c>
    </row>
    <row r="508" spans="1:8" ht="13.5" x14ac:dyDescent="0.25">
      <c r="A508" s="3">
        <f>TITRES_STAT!B511</f>
        <v>43042</v>
      </c>
      <c r="B508" s="6">
        <f>TITRES_STAT!C511</f>
        <v>32.340000000000003</v>
      </c>
      <c r="C508" s="6">
        <f>TITRES_STAT!D511</f>
        <v>31.3264</v>
      </c>
      <c r="D508" s="6">
        <f>TITRES_STAT!E511</f>
        <v>508</v>
      </c>
      <c r="E508" s="2">
        <f t="shared" si="28"/>
        <v>101342</v>
      </c>
      <c r="F508" s="6" t="str">
        <f t="shared" si="31"/>
        <v>BULLISH</v>
      </c>
      <c r="G508" s="6" t="str">
        <f t="shared" si="30"/>
        <v>NEUTRAL</v>
      </c>
      <c r="H508" s="6" t="str">
        <f t="shared" si="29"/>
        <v>CONFIRMED BULLISH</v>
      </c>
    </row>
    <row r="509" spans="1:8" ht="13.5" x14ac:dyDescent="0.25">
      <c r="A509" s="3">
        <f>TITRES_STAT!B512</f>
        <v>43045</v>
      </c>
      <c r="B509" s="6">
        <f>TITRES_STAT!C512</f>
        <v>33.79</v>
      </c>
      <c r="C509" s="6">
        <f>TITRES_STAT!D512</f>
        <v>32.730899999999998</v>
      </c>
      <c r="D509" s="6">
        <f>TITRES_STAT!E512</f>
        <v>5790</v>
      </c>
      <c r="E509" s="2">
        <f t="shared" si="28"/>
        <v>107132</v>
      </c>
      <c r="F509" s="6" t="str">
        <f t="shared" si="31"/>
        <v>BULLISH</v>
      </c>
      <c r="G509" s="6" t="str">
        <f t="shared" si="30"/>
        <v>STRONG</v>
      </c>
      <c r="H509" s="6" t="str">
        <f t="shared" si="29"/>
        <v>CONFIRMED BULLISH</v>
      </c>
    </row>
    <row r="510" spans="1:8" ht="13.5" x14ac:dyDescent="0.25">
      <c r="A510" s="3">
        <f>TITRES_STAT!B513</f>
        <v>43046</v>
      </c>
      <c r="B510" s="6">
        <f>TITRES_STAT!C513</f>
        <v>34</v>
      </c>
      <c r="C510" s="6">
        <f>TITRES_STAT!D513</f>
        <v>32.9343</v>
      </c>
      <c r="D510" s="6">
        <f>TITRES_STAT!E513</f>
        <v>1697</v>
      </c>
      <c r="E510" s="2">
        <f t="shared" si="28"/>
        <v>108829</v>
      </c>
      <c r="F510" s="6" t="str">
        <f t="shared" si="31"/>
        <v>BULLISH</v>
      </c>
      <c r="G510" s="6" t="str">
        <f t="shared" si="30"/>
        <v>STRONG</v>
      </c>
      <c r="H510" s="6" t="str">
        <f t="shared" si="29"/>
        <v>CONFIRMED BULLISH</v>
      </c>
    </row>
    <row r="511" spans="1:8" ht="13.5" x14ac:dyDescent="0.25">
      <c r="A511" s="3">
        <f>TITRES_STAT!B514</f>
        <v>43047</v>
      </c>
      <c r="B511" s="6">
        <f>TITRES_STAT!C514</f>
        <v>35</v>
      </c>
      <c r="C511" s="6">
        <f>TITRES_STAT!D514</f>
        <v>33.902999999999999</v>
      </c>
      <c r="D511" s="6">
        <f>TITRES_STAT!E514</f>
        <v>1086</v>
      </c>
      <c r="E511" s="2">
        <f t="shared" si="28"/>
        <v>109915</v>
      </c>
      <c r="F511" s="6" t="str">
        <f t="shared" si="31"/>
        <v>BULLISH</v>
      </c>
      <c r="G511" s="6" t="str">
        <f t="shared" si="30"/>
        <v>STRONG</v>
      </c>
      <c r="H511" s="6" t="str">
        <f t="shared" si="29"/>
        <v>CONFIRMED BULLISH</v>
      </c>
    </row>
    <row r="512" spans="1:8" ht="13.5" x14ac:dyDescent="0.25">
      <c r="A512" s="3">
        <f>TITRES_STAT!B515</f>
        <v>43048</v>
      </c>
      <c r="B512" s="6">
        <f>TITRES_STAT!C515</f>
        <v>35</v>
      </c>
      <c r="C512" s="6">
        <f>TITRES_STAT!D515</f>
        <v>33.902999999999999</v>
      </c>
      <c r="D512" s="6">
        <f>TITRES_STAT!E515</f>
        <v>1102</v>
      </c>
      <c r="E512" s="2">
        <f t="shared" si="28"/>
        <v>109915</v>
      </c>
      <c r="F512" s="6" t="str">
        <f t="shared" si="31"/>
        <v>BULLISH</v>
      </c>
      <c r="G512" s="6" t="str">
        <f t="shared" si="30"/>
        <v>STRONG</v>
      </c>
      <c r="H512" s="6" t="str">
        <f t="shared" si="29"/>
        <v>CONFIRMED BULLISH</v>
      </c>
    </row>
    <row r="513" spans="1:8" ht="13.5" x14ac:dyDescent="0.25">
      <c r="A513" s="3">
        <f>TITRES_STAT!B516</f>
        <v>43049</v>
      </c>
      <c r="B513" s="6">
        <f>TITRES_STAT!C516</f>
        <v>35</v>
      </c>
      <c r="C513" s="6">
        <f>TITRES_STAT!D516</f>
        <v>33.902999999999999</v>
      </c>
      <c r="D513" s="6">
        <f>TITRES_STAT!E516</f>
        <v>1500</v>
      </c>
      <c r="E513" s="2">
        <f t="shared" si="28"/>
        <v>109915</v>
      </c>
      <c r="F513" s="6" t="str">
        <f t="shared" si="31"/>
        <v>BULLISH</v>
      </c>
      <c r="G513" s="6" t="str">
        <f t="shared" si="30"/>
        <v>STRONG</v>
      </c>
      <c r="H513" s="6" t="str">
        <f t="shared" si="29"/>
        <v>CONFIRMED BULLISH</v>
      </c>
    </row>
    <row r="514" spans="1:8" ht="13.5" x14ac:dyDescent="0.25">
      <c r="A514" s="3">
        <f>TITRES_STAT!B517</f>
        <v>43052</v>
      </c>
      <c r="B514" s="6">
        <f>TITRES_STAT!C517</f>
        <v>33.85</v>
      </c>
      <c r="C514" s="6">
        <f>TITRES_STAT!D517</f>
        <v>32.789000000000001</v>
      </c>
      <c r="D514" s="6">
        <f>TITRES_STAT!E517</f>
        <v>1793</v>
      </c>
      <c r="E514" s="2">
        <f t="shared" si="28"/>
        <v>108122</v>
      </c>
      <c r="F514" s="6" t="str">
        <f t="shared" si="31"/>
        <v>BULLISH</v>
      </c>
      <c r="G514" s="6" t="str">
        <f t="shared" si="30"/>
        <v>NEUTRAL</v>
      </c>
      <c r="H514" s="6" t="str">
        <f t="shared" si="29"/>
        <v>CONFIRMED BULLISH</v>
      </c>
    </row>
    <row r="515" spans="1:8" ht="13.5" x14ac:dyDescent="0.25">
      <c r="A515" s="3">
        <f>TITRES_STAT!B518</f>
        <v>43053</v>
      </c>
      <c r="B515" s="6">
        <f>TITRES_STAT!C518</f>
        <v>34.64</v>
      </c>
      <c r="C515" s="6">
        <f>TITRES_STAT!D518</f>
        <v>33.554299999999998</v>
      </c>
      <c r="D515" s="6">
        <f>TITRES_STAT!E518</f>
        <v>306</v>
      </c>
      <c r="E515" s="2">
        <f t="shared" si="28"/>
        <v>108428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BEARISH DIVERGENCE</v>
      </c>
    </row>
    <row r="516" spans="1:8" ht="13.5" x14ac:dyDescent="0.25">
      <c r="A516" s="3">
        <f>TITRES_STAT!B519</f>
        <v>43054</v>
      </c>
      <c r="B516" s="6">
        <f>TITRES_STAT!C519</f>
        <v>33.79</v>
      </c>
      <c r="C516" s="6">
        <f>TITRES_STAT!D519</f>
        <v>32.730899999999998</v>
      </c>
      <c r="D516" s="6">
        <f>TITRES_STAT!E519</f>
        <v>845</v>
      </c>
      <c r="E516" s="2">
        <f t="shared" ref="E516:E579" si="32">IF(B516&gt;B515, E515+D516, IF(B516&lt;B515, E515-D516, E515))</f>
        <v>107583</v>
      </c>
      <c r="F516" s="6" t="str">
        <f t="shared" si="31"/>
        <v>BEARISH</v>
      </c>
      <c r="G516" s="6" t="str">
        <f t="shared" si="30"/>
        <v>WEAK</v>
      </c>
      <c r="H516" s="6" t="str">
        <f t="shared" si="29"/>
        <v>CONFIRMED BEARISH</v>
      </c>
    </row>
    <row r="517" spans="1:8" ht="13.5" x14ac:dyDescent="0.25">
      <c r="A517" s="3">
        <f>TITRES_STAT!B520</f>
        <v>43055</v>
      </c>
      <c r="B517" s="6">
        <f>TITRES_STAT!C520</f>
        <v>33.79</v>
      </c>
      <c r="C517" s="6">
        <f>TITRES_STAT!D520</f>
        <v>32.730899999999998</v>
      </c>
      <c r="D517" s="6">
        <f>TITRES_STAT!E520</f>
        <v>260</v>
      </c>
      <c r="E517" s="2">
        <f t="shared" si="32"/>
        <v>107583</v>
      </c>
      <c r="F517" s="6" t="str">
        <f t="shared" si="31"/>
        <v>BEARISH</v>
      </c>
      <c r="G517" s="6" t="str">
        <f t="shared" si="30"/>
        <v>WEAK</v>
      </c>
      <c r="H517" s="6" t="str">
        <f t="shared" si="29"/>
        <v>CONFIRMED BEARISH</v>
      </c>
    </row>
    <row r="518" spans="1:8" ht="13.5" x14ac:dyDescent="0.25">
      <c r="A518" s="3">
        <f>TITRES_STAT!B521</f>
        <v>43056</v>
      </c>
      <c r="B518" s="6">
        <f>TITRES_STAT!C521</f>
        <v>33.79</v>
      </c>
      <c r="C518" s="6">
        <f>TITRES_STAT!D521</f>
        <v>32.730899999999998</v>
      </c>
      <c r="D518" s="6">
        <f>TITRES_STAT!E521</f>
        <v>10</v>
      </c>
      <c r="E518" s="2">
        <f t="shared" si="32"/>
        <v>107583</v>
      </c>
      <c r="F518" s="6" t="str">
        <f t="shared" si="31"/>
        <v>BEARISH</v>
      </c>
      <c r="G518" s="6" t="str">
        <f t="shared" si="30"/>
        <v>WEAK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43059</v>
      </c>
      <c r="B519" s="6">
        <f>TITRES_STAT!C522</f>
        <v>33.85</v>
      </c>
      <c r="C519" s="6">
        <f>TITRES_STAT!D522</f>
        <v>32.789000000000001</v>
      </c>
      <c r="D519" s="6">
        <f>TITRES_STAT!E522</f>
        <v>368</v>
      </c>
      <c r="E519" s="2">
        <f t="shared" si="32"/>
        <v>107951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NEUTRAL</v>
      </c>
    </row>
    <row r="520" spans="1:8" ht="13.5" x14ac:dyDescent="0.25">
      <c r="A520" s="3">
        <f>TITRES_STAT!B523</f>
        <v>43060</v>
      </c>
      <c r="B520" s="6">
        <f>TITRES_STAT!C523</f>
        <v>34</v>
      </c>
      <c r="C520" s="6">
        <f>TITRES_STAT!D523</f>
        <v>32.9343</v>
      </c>
      <c r="D520" s="6">
        <f>TITRES_STAT!E523</f>
        <v>4050</v>
      </c>
      <c r="E520" s="2">
        <f t="shared" si="32"/>
        <v>112001</v>
      </c>
      <c r="F520" s="6" t="str">
        <f t="shared" ref="F520:F583" si="35">IF(E520&gt;E515,"BULLISH",IF(E520&lt;E515,"BEARISH","NEUTRAL"))</f>
        <v>BULLISH</v>
      </c>
      <c r="G520" s="6" t="str">
        <f t="shared" si="34"/>
        <v>STRONG</v>
      </c>
      <c r="H520" s="6" t="str">
        <f t="shared" si="33"/>
        <v>BULLISH DIVERGENCE</v>
      </c>
    </row>
    <row r="521" spans="1:8" ht="13.5" x14ac:dyDescent="0.25">
      <c r="A521" s="3">
        <f>TITRES_STAT!B524</f>
        <v>43061</v>
      </c>
      <c r="B521" s="6">
        <f>TITRES_STAT!C524</f>
        <v>34.5</v>
      </c>
      <c r="C521" s="6">
        <f>TITRES_STAT!D524</f>
        <v>33.418700000000001</v>
      </c>
      <c r="D521" s="6">
        <f>TITRES_STAT!E524</f>
        <v>20</v>
      </c>
      <c r="E521" s="2">
        <f t="shared" si="32"/>
        <v>112021</v>
      </c>
      <c r="F521" s="6" t="str">
        <f t="shared" si="35"/>
        <v>BULLISH</v>
      </c>
      <c r="G521" s="6" t="str">
        <f t="shared" si="34"/>
        <v>STRONG</v>
      </c>
      <c r="H521" s="6" t="str">
        <f t="shared" si="33"/>
        <v>CONFIRMED BULLISH</v>
      </c>
    </row>
    <row r="522" spans="1:8" ht="13.5" x14ac:dyDescent="0.25">
      <c r="A522" s="3">
        <f>TITRES_STAT!B525</f>
        <v>43062</v>
      </c>
      <c r="B522" s="6">
        <f>TITRES_STAT!C525</f>
        <v>35.17</v>
      </c>
      <c r="C522" s="6">
        <f>TITRES_STAT!D525</f>
        <v>34.067700000000002</v>
      </c>
      <c r="D522" s="6">
        <f>TITRES_STAT!E525</f>
        <v>2943</v>
      </c>
      <c r="E522" s="2">
        <f t="shared" si="32"/>
        <v>114964</v>
      </c>
      <c r="F522" s="6" t="str">
        <f t="shared" si="35"/>
        <v>BULLISH</v>
      </c>
      <c r="G522" s="6" t="str">
        <f t="shared" si="34"/>
        <v>STRONG</v>
      </c>
      <c r="H522" s="6" t="str">
        <f t="shared" si="33"/>
        <v>CONFIRMED BULLISH</v>
      </c>
    </row>
    <row r="523" spans="1:8" ht="13.5" x14ac:dyDescent="0.25">
      <c r="A523" s="3">
        <f>TITRES_STAT!B526</f>
        <v>43063</v>
      </c>
      <c r="B523" s="6">
        <f>TITRES_STAT!C526</f>
        <v>36.049999999999997</v>
      </c>
      <c r="C523" s="6">
        <f>TITRES_STAT!D526</f>
        <v>34.920099999999998</v>
      </c>
      <c r="D523" s="6">
        <f>TITRES_STAT!E526</f>
        <v>3121</v>
      </c>
      <c r="E523" s="2">
        <f t="shared" si="32"/>
        <v>118085</v>
      </c>
      <c r="F523" s="6" t="str">
        <f t="shared" si="35"/>
        <v>BULLISH</v>
      </c>
      <c r="G523" s="6" t="str">
        <f t="shared" si="34"/>
        <v>STRONG</v>
      </c>
      <c r="H523" s="6" t="str">
        <f t="shared" si="33"/>
        <v>CONFIRMED BULLISH</v>
      </c>
    </row>
    <row r="524" spans="1:8" ht="13.5" x14ac:dyDescent="0.25">
      <c r="A524" s="3">
        <f>TITRES_STAT!B527</f>
        <v>43066</v>
      </c>
      <c r="B524" s="6">
        <f>TITRES_STAT!C527</f>
        <v>36.049999999999997</v>
      </c>
      <c r="C524" s="6">
        <f>TITRES_STAT!D527</f>
        <v>34.920099999999998</v>
      </c>
      <c r="D524" s="6">
        <f>TITRES_STAT!E527</f>
        <v>148</v>
      </c>
      <c r="E524" s="2">
        <f t="shared" si="32"/>
        <v>118085</v>
      </c>
      <c r="F524" s="6" t="str">
        <f t="shared" si="35"/>
        <v>BULLISH</v>
      </c>
      <c r="G524" s="6" t="str">
        <f t="shared" si="34"/>
        <v>STRONG</v>
      </c>
      <c r="H524" s="6" t="str">
        <f t="shared" si="33"/>
        <v>CONFIRMED BULLISH</v>
      </c>
    </row>
    <row r="525" spans="1:8" ht="13.5" x14ac:dyDescent="0.25">
      <c r="A525" s="3">
        <f>TITRES_STAT!B528</f>
        <v>43067</v>
      </c>
      <c r="B525" s="6">
        <f>TITRES_STAT!C528</f>
        <v>37</v>
      </c>
      <c r="C525" s="6">
        <f>TITRES_STAT!D528</f>
        <v>35.840299999999999</v>
      </c>
      <c r="D525" s="6">
        <f>TITRES_STAT!E528</f>
        <v>200</v>
      </c>
      <c r="E525" s="2">
        <f t="shared" si="32"/>
        <v>118285</v>
      </c>
      <c r="F525" s="6" t="str">
        <f t="shared" si="35"/>
        <v>BULLISH</v>
      </c>
      <c r="G525" s="6" t="str">
        <f t="shared" si="34"/>
        <v>STRONG</v>
      </c>
      <c r="H525" s="6" t="str">
        <f t="shared" si="33"/>
        <v>CONFIRMED BULLISH</v>
      </c>
    </row>
    <row r="526" spans="1:8" ht="13.5" x14ac:dyDescent="0.25">
      <c r="A526" s="3">
        <f>TITRES_STAT!B529</f>
        <v>43068</v>
      </c>
      <c r="B526" s="6">
        <f>TITRES_STAT!C529</f>
        <v>36.9</v>
      </c>
      <c r="C526" s="6">
        <f>TITRES_STAT!D529</f>
        <v>35.743400000000001</v>
      </c>
      <c r="D526" s="6">
        <f>TITRES_STAT!E529</f>
        <v>15</v>
      </c>
      <c r="E526" s="2">
        <f t="shared" si="32"/>
        <v>118270</v>
      </c>
      <c r="F526" s="6" t="str">
        <f t="shared" si="35"/>
        <v>BULLISH</v>
      </c>
      <c r="G526" s="6" t="str">
        <f t="shared" si="34"/>
        <v>STRONG</v>
      </c>
      <c r="H526" s="6" t="str">
        <f t="shared" si="33"/>
        <v>CONFIRMED BULLISH</v>
      </c>
    </row>
    <row r="527" spans="1:8" ht="13.5" x14ac:dyDescent="0.25">
      <c r="A527" s="3">
        <f>TITRES_STAT!B530</f>
        <v>43069</v>
      </c>
      <c r="B527" s="6">
        <f>TITRES_STAT!C530</f>
        <v>36.9</v>
      </c>
      <c r="C527" s="6">
        <f>TITRES_STAT!D530</f>
        <v>35.743400000000001</v>
      </c>
      <c r="D527" s="6">
        <f>TITRES_STAT!E530</f>
        <v>0</v>
      </c>
      <c r="E527" s="2">
        <f t="shared" si="32"/>
        <v>118270</v>
      </c>
      <c r="F527" s="6" t="str">
        <f t="shared" si="35"/>
        <v>BULLISH</v>
      </c>
      <c r="G527" s="6" t="str">
        <f t="shared" si="34"/>
        <v>STRONG</v>
      </c>
      <c r="H527" s="6" t="str">
        <f t="shared" si="33"/>
        <v>CONFIRMED BULLISH</v>
      </c>
    </row>
    <row r="528" spans="1:8" ht="13.5" x14ac:dyDescent="0.25">
      <c r="A528" s="3">
        <f>TITRES_STAT!B531</f>
        <v>43073</v>
      </c>
      <c r="B528" s="6">
        <f>TITRES_STAT!C531</f>
        <v>36.9</v>
      </c>
      <c r="C528" s="6">
        <f>TITRES_STAT!D531</f>
        <v>35.743400000000001</v>
      </c>
      <c r="D528" s="6">
        <f>TITRES_STAT!E531</f>
        <v>844</v>
      </c>
      <c r="E528" s="2">
        <f t="shared" si="32"/>
        <v>118270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CONFIRMED BULLISH</v>
      </c>
    </row>
    <row r="529" spans="1:8" ht="13.5" x14ac:dyDescent="0.25">
      <c r="A529" s="3">
        <f>TITRES_STAT!B532</f>
        <v>43074</v>
      </c>
      <c r="B529" s="6">
        <f>TITRES_STAT!C532</f>
        <v>36.9</v>
      </c>
      <c r="C529" s="6">
        <f>TITRES_STAT!D532</f>
        <v>35.743400000000001</v>
      </c>
      <c r="D529" s="6">
        <f>TITRES_STAT!E532</f>
        <v>50</v>
      </c>
      <c r="E529" s="2">
        <f t="shared" si="32"/>
        <v>118270</v>
      </c>
      <c r="F529" s="6" t="str">
        <f t="shared" si="35"/>
        <v>BULLISH</v>
      </c>
      <c r="G529" s="6" t="str">
        <f t="shared" si="34"/>
        <v>NEUTRAL</v>
      </c>
      <c r="H529" s="6" t="str">
        <f t="shared" si="33"/>
        <v>CONFIRMED BULLISH</v>
      </c>
    </row>
    <row r="530" spans="1:8" ht="13.5" x14ac:dyDescent="0.25">
      <c r="A530" s="3">
        <f>TITRES_STAT!B533</f>
        <v>43075</v>
      </c>
      <c r="B530" s="6">
        <f>TITRES_STAT!C533</f>
        <v>37.99</v>
      </c>
      <c r="C530" s="6">
        <f>TITRES_STAT!D533</f>
        <v>36.799300000000002</v>
      </c>
      <c r="D530" s="6">
        <f>TITRES_STAT!E533</f>
        <v>4056</v>
      </c>
      <c r="E530" s="2">
        <f t="shared" si="32"/>
        <v>122326</v>
      </c>
      <c r="F530" s="6" t="str">
        <f t="shared" si="35"/>
        <v>BULLISH</v>
      </c>
      <c r="G530" s="6" t="str">
        <f t="shared" si="34"/>
        <v>STRONG</v>
      </c>
      <c r="H530" s="6" t="str">
        <f t="shared" si="33"/>
        <v>CONFIRMED BULLISH</v>
      </c>
    </row>
    <row r="531" spans="1:8" ht="13.5" x14ac:dyDescent="0.25">
      <c r="A531" s="3">
        <f>TITRES_STAT!B534</f>
        <v>43076</v>
      </c>
      <c r="B531" s="6">
        <f>TITRES_STAT!C534</f>
        <v>38.99</v>
      </c>
      <c r="C531" s="6">
        <f>TITRES_STAT!D534</f>
        <v>37.767899999999997</v>
      </c>
      <c r="D531" s="6">
        <f>TITRES_STAT!E534</f>
        <v>65</v>
      </c>
      <c r="E531" s="2">
        <f t="shared" si="32"/>
        <v>122391</v>
      </c>
      <c r="F531" s="6" t="str">
        <f t="shared" si="35"/>
        <v>BULLISH</v>
      </c>
      <c r="G531" s="6" t="str">
        <f t="shared" si="34"/>
        <v>STRONG</v>
      </c>
      <c r="H531" s="6" t="str">
        <f t="shared" si="33"/>
        <v>CONFIRMED BULLISH</v>
      </c>
    </row>
    <row r="532" spans="1:8" ht="13.5" x14ac:dyDescent="0.25">
      <c r="A532" s="3">
        <f>TITRES_STAT!B535</f>
        <v>43077</v>
      </c>
      <c r="B532" s="6">
        <f>TITRES_STAT!C535</f>
        <v>38.99</v>
      </c>
      <c r="C532" s="6">
        <f>TITRES_STAT!D535</f>
        <v>37.767899999999997</v>
      </c>
      <c r="D532" s="6">
        <f>TITRES_STAT!E535</f>
        <v>20</v>
      </c>
      <c r="E532" s="2">
        <f t="shared" si="32"/>
        <v>122391</v>
      </c>
      <c r="F532" s="6" t="str">
        <f t="shared" si="35"/>
        <v>BULLISH</v>
      </c>
      <c r="G532" s="6" t="str">
        <f t="shared" si="34"/>
        <v>STRONG</v>
      </c>
      <c r="H532" s="6" t="str">
        <f t="shared" si="33"/>
        <v>CONFIRMED BULLISH</v>
      </c>
    </row>
    <row r="533" spans="1:8" ht="13.5" x14ac:dyDescent="0.25">
      <c r="A533" s="3">
        <f>TITRES_STAT!B536</f>
        <v>43080</v>
      </c>
      <c r="B533" s="6">
        <f>TITRES_STAT!C536</f>
        <v>38.97</v>
      </c>
      <c r="C533" s="6">
        <f>TITRES_STAT!D536</f>
        <v>37.7485</v>
      </c>
      <c r="D533" s="6">
        <f>TITRES_STAT!E536</f>
        <v>11</v>
      </c>
      <c r="E533" s="2">
        <f t="shared" si="32"/>
        <v>122380</v>
      </c>
      <c r="F533" s="6" t="str">
        <f t="shared" si="35"/>
        <v>BULLISH</v>
      </c>
      <c r="G533" s="6" t="str">
        <f t="shared" si="34"/>
        <v>STRONG</v>
      </c>
      <c r="H533" s="6" t="str">
        <f t="shared" si="33"/>
        <v>CONFIRMED BULLISH</v>
      </c>
    </row>
    <row r="534" spans="1:8" ht="13.5" x14ac:dyDescent="0.25">
      <c r="A534" s="3">
        <f>TITRES_STAT!B537</f>
        <v>43081</v>
      </c>
      <c r="B534" s="6">
        <f>TITRES_STAT!C537</f>
        <v>38.97</v>
      </c>
      <c r="C534" s="6">
        <f>TITRES_STAT!D537</f>
        <v>37.7485</v>
      </c>
      <c r="D534" s="6">
        <f>TITRES_STAT!E537</f>
        <v>0</v>
      </c>
      <c r="E534" s="2">
        <f t="shared" si="32"/>
        <v>122380</v>
      </c>
      <c r="F534" s="6" t="str">
        <f t="shared" si="35"/>
        <v>BULLISH</v>
      </c>
      <c r="G534" s="6" t="str">
        <f t="shared" si="34"/>
        <v>STRONG</v>
      </c>
      <c r="H534" s="6" t="str">
        <f t="shared" si="33"/>
        <v>CONFIRMED BULLISH</v>
      </c>
    </row>
    <row r="535" spans="1:8" ht="13.5" x14ac:dyDescent="0.25">
      <c r="A535" s="3">
        <f>TITRES_STAT!B538</f>
        <v>43082</v>
      </c>
      <c r="B535" s="6">
        <f>TITRES_STAT!C538</f>
        <v>37</v>
      </c>
      <c r="C535" s="6">
        <f>TITRES_STAT!D538</f>
        <v>35.840299999999999</v>
      </c>
      <c r="D535" s="6">
        <f>TITRES_STAT!E538</f>
        <v>695</v>
      </c>
      <c r="E535" s="2">
        <f t="shared" si="32"/>
        <v>121685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CONFIRMED BEARISH</v>
      </c>
    </row>
    <row r="536" spans="1:8" ht="13.5" x14ac:dyDescent="0.25">
      <c r="A536" s="3">
        <f>TITRES_STAT!B539</f>
        <v>43083</v>
      </c>
      <c r="B536" s="6">
        <f>TITRES_STAT!C539</f>
        <v>37.1</v>
      </c>
      <c r="C536" s="6">
        <f>TITRES_STAT!D539</f>
        <v>35.937199999999997</v>
      </c>
      <c r="D536" s="6">
        <f>TITRES_STAT!E539</f>
        <v>8800</v>
      </c>
      <c r="E536" s="2">
        <f t="shared" si="32"/>
        <v>130485</v>
      </c>
      <c r="F536" s="6" t="str">
        <f t="shared" si="35"/>
        <v>BULLISH</v>
      </c>
      <c r="G536" s="6" t="str">
        <f t="shared" si="34"/>
        <v>STRONG</v>
      </c>
      <c r="H536" s="6" t="str">
        <f t="shared" si="33"/>
        <v>BULLISH DIVERGENCE</v>
      </c>
    </row>
    <row r="537" spans="1:8" ht="13.5" x14ac:dyDescent="0.25">
      <c r="A537" s="3">
        <f>TITRES_STAT!B540</f>
        <v>43084</v>
      </c>
      <c r="B537" s="6">
        <f>TITRES_STAT!C540</f>
        <v>38.25</v>
      </c>
      <c r="C537" s="6">
        <f>TITRES_STAT!D540</f>
        <v>37.051099999999998</v>
      </c>
      <c r="D537" s="6">
        <f>TITRES_STAT!E540</f>
        <v>5515</v>
      </c>
      <c r="E537" s="2">
        <f t="shared" si="32"/>
        <v>136000</v>
      </c>
      <c r="F537" s="6" t="str">
        <f t="shared" si="35"/>
        <v>BULLISH</v>
      </c>
      <c r="G537" s="6" t="str">
        <f t="shared" si="34"/>
        <v>STRONG</v>
      </c>
      <c r="H537" s="6" t="str">
        <f t="shared" si="33"/>
        <v>BULLISH DIVERGENCE</v>
      </c>
    </row>
    <row r="538" spans="1:8" ht="13.5" x14ac:dyDescent="0.25">
      <c r="A538" s="3">
        <f>TITRES_STAT!B541</f>
        <v>43087</v>
      </c>
      <c r="B538" s="6">
        <f>TITRES_STAT!C541</f>
        <v>38.770000000000003</v>
      </c>
      <c r="C538" s="6">
        <f>TITRES_STAT!D541</f>
        <v>37.5548</v>
      </c>
      <c r="D538" s="6">
        <f>TITRES_STAT!E541</f>
        <v>1797</v>
      </c>
      <c r="E538" s="2">
        <f t="shared" si="32"/>
        <v>137797</v>
      </c>
      <c r="F538" s="6" t="str">
        <f t="shared" si="35"/>
        <v>BULLISH</v>
      </c>
      <c r="G538" s="6" t="str">
        <f t="shared" si="34"/>
        <v>STRONG</v>
      </c>
      <c r="H538" s="6" t="str">
        <f t="shared" si="33"/>
        <v>BULLISH DIVERGENCE</v>
      </c>
    </row>
    <row r="539" spans="1:8" ht="13.5" x14ac:dyDescent="0.25">
      <c r="A539" s="3">
        <f>TITRES_STAT!B542</f>
        <v>43088</v>
      </c>
      <c r="B539" s="6">
        <f>TITRES_STAT!C542</f>
        <v>38.51</v>
      </c>
      <c r="C539" s="6">
        <f>TITRES_STAT!D542</f>
        <v>37.302999999999997</v>
      </c>
      <c r="D539" s="6">
        <f>TITRES_STAT!E542</f>
        <v>1928</v>
      </c>
      <c r="E539" s="2">
        <f t="shared" si="32"/>
        <v>135869</v>
      </c>
      <c r="F539" s="6" t="str">
        <f t="shared" si="35"/>
        <v>BULLISH</v>
      </c>
      <c r="G539" s="6" t="str">
        <f t="shared" si="34"/>
        <v>STRONG</v>
      </c>
      <c r="H539" s="6" t="str">
        <f t="shared" si="33"/>
        <v>BULLISH DIVERGENCE</v>
      </c>
    </row>
    <row r="540" spans="1:8" ht="13.5" x14ac:dyDescent="0.25">
      <c r="A540" s="3">
        <f>TITRES_STAT!B543</f>
        <v>43089</v>
      </c>
      <c r="B540" s="6">
        <f>TITRES_STAT!C543</f>
        <v>38.5</v>
      </c>
      <c r="C540" s="6">
        <f>TITRES_STAT!D543</f>
        <v>37.293300000000002</v>
      </c>
      <c r="D540" s="6">
        <f>TITRES_STAT!E543</f>
        <v>382</v>
      </c>
      <c r="E540" s="2">
        <f t="shared" si="32"/>
        <v>135487</v>
      </c>
      <c r="F540" s="6" t="str">
        <f t="shared" si="35"/>
        <v>BULLISH</v>
      </c>
      <c r="G540" s="6" t="str">
        <f t="shared" si="34"/>
        <v>STRONG</v>
      </c>
      <c r="H540" s="6" t="str">
        <f t="shared" si="33"/>
        <v>CONFIRMED BULLISH</v>
      </c>
    </row>
    <row r="541" spans="1:8" ht="13.5" x14ac:dyDescent="0.25">
      <c r="A541" s="3">
        <f>TITRES_STAT!B544</f>
        <v>43090</v>
      </c>
      <c r="B541" s="6">
        <f>TITRES_STAT!C544</f>
        <v>38.5</v>
      </c>
      <c r="C541" s="6">
        <f>TITRES_STAT!D544</f>
        <v>37.293300000000002</v>
      </c>
      <c r="D541" s="6">
        <f>TITRES_STAT!E544</f>
        <v>250</v>
      </c>
      <c r="E541" s="2">
        <f t="shared" si="32"/>
        <v>135487</v>
      </c>
      <c r="F541" s="6" t="str">
        <f t="shared" si="35"/>
        <v>BULLISH</v>
      </c>
      <c r="G541" s="6" t="str">
        <f t="shared" si="34"/>
        <v>STRONG</v>
      </c>
      <c r="H541" s="6" t="str">
        <f t="shared" si="33"/>
        <v>CONFIRMED BULLISH</v>
      </c>
    </row>
    <row r="542" spans="1:8" ht="13.5" x14ac:dyDescent="0.25">
      <c r="A542" s="3">
        <f>TITRES_STAT!B545</f>
        <v>43091</v>
      </c>
      <c r="B542" s="6">
        <f>TITRES_STAT!C545</f>
        <v>38.5</v>
      </c>
      <c r="C542" s="6">
        <f>TITRES_STAT!D545</f>
        <v>37.293300000000002</v>
      </c>
      <c r="D542" s="6">
        <f>TITRES_STAT!E545</f>
        <v>1064</v>
      </c>
      <c r="E542" s="2">
        <f t="shared" si="32"/>
        <v>135487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BEARISH DIVERGENCE</v>
      </c>
    </row>
    <row r="543" spans="1:8" ht="13.5" x14ac:dyDescent="0.25">
      <c r="A543" s="3">
        <f>TITRES_STAT!B546</f>
        <v>43094</v>
      </c>
      <c r="B543" s="6">
        <f>TITRES_STAT!C546</f>
        <v>38.950000000000003</v>
      </c>
      <c r="C543" s="6">
        <f>TITRES_STAT!D546</f>
        <v>37.729199999999999</v>
      </c>
      <c r="D543" s="6">
        <f>TITRES_STAT!E546</f>
        <v>100</v>
      </c>
      <c r="E543" s="2">
        <f t="shared" si="32"/>
        <v>135587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BEARISH DIVERGENCE</v>
      </c>
    </row>
    <row r="544" spans="1:8" ht="13.5" x14ac:dyDescent="0.25">
      <c r="A544" s="3">
        <f>TITRES_STAT!B547</f>
        <v>43095</v>
      </c>
      <c r="B544" s="6">
        <f>TITRES_STAT!C547</f>
        <v>38.950000000000003</v>
      </c>
      <c r="C544" s="6">
        <f>TITRES_STAT!D547</f>
        <v>37.729199999999999</v>
      </c>
      <c r="D544" s="6">
        <f>TITRES_STAT!E547</f>
        <v>1500</v>
      </c>
      <c r="E544" s="2">
        <f t="shared" si="32"/>
        <v>135587</v>
      </c>
      <c r="F544" s="6" t="str">
        <f t="shared" si="35"/>
        <v>BEARISH</v>
      </c>
      <c r="G544" s="6" t="str">
        <f t="shared" si="34"/>
        <v>NEUTRAL</v>
      </c>
      <c r="H544" s="6" t="str">
        <f t="shared" si="33"/>
        <v>BEARISH DIVERGENCE</v>
      </c>
    </row>
    <row r="545" spans="1:8" ht="13.5" x14ac:dyDescent="0.25">
      <c r="A545" s="3">
        <f>TITRES_STAT!B548</f>
        <v>43096</v>
      </c>
      <c r="B545" s="6">
        <f>TITRES_STAT!C548</f>
        <v>38.950000000000003</v>
      </c>
      <c r="C545" s="6">
        <f>TITRES_STAT!D548</f>
        <v>37.729199999999999</v>
      </c>
      <c r="D545" s="6">
        <f>TITRES_STAT!E548</f>
        <v>22</v>
      </c>
      <c r="E545" s="2">
        <f t="shared" si="32"/>
        <v>135587</v>
      </c>
      <c r="F545" s="6" t="str">
        <f t="shared" si="35"/>
        <v>BULLISH</v>
      </c>
      <c r="G545" s="6" t="str">
        <f t="shared" si="34"/>
        <v>NEUTRAL</v>
      </c>
      <c r="H545" s="6" t="str">
        <f t="shared" si="33"/>
        <v>CONFIRMED BULLISH</v>
      </c>
    </row>
    <row r="546" spans="1:8" ht="13.5" x14ac:dyDescent="0.25">
      <c r="A546" s="3">
        <f>TITRES_STAT!B549</f>
        <v>43097</v>
      </c>
      <c r="B546" s="6">
        <f>TITRES_STAT!C549</f>
        <v>39.25</v>
      </c>
      <c r="C546" s="6">
        <f>TITRES_STAT!D549</f>
        <v>38.019799999999996</v>
      </c>
      <c r="D546" s="6">
        <f>TITRES_STAT!E549</f>
        <v>398</v>
      </c>
      <c r="E546" s="2">
        <f t="shared" si="32"/>
        <v>135985</v>
      </c>
      <c r="F546" s="6" t="str">
        <f t="shared" si="35"/>
        <v>BULLISH</v>
      </c>
      <c r="G546" s="6" t="str">
        <f t="shared" si="34"/>
        <v>NEUTRAL</v>
      </c>
      <c r="H546" s="6" t="str">
        <f t="shared" si="33"/>
        <v>CONFIRMED BULLISH</v>
      </c>
    </row>
    <row r="547" spans="1:8" ht="13.5" x14ac:dyDescent="0.25">
      <c r="A547" s="3">
        <f>TITRES_STAT!B550</f>
        <v>43098</v>
      </c>
      <c r="B547" s="6">
        <f>TITRES_STAT!C550</f>
        <v>39.5</v>
      </c>
      <c r="C547" s="6">
        <f>TITRES_STAT!D550</f>
        <v>38.261899999999997</v>
      </c>
      <c r="D547" s="6">
        <f>TITRES_STAT!E550</f>
        <v>25</v>
      </c>
      <c r="E547" s="2">
        <f t="shared" si="32"/>
        <v>136010</v>
      </c>
      <c r="F547" s="6" t="str">
        <f t="shared" si="35"/>
        <v>BULLISH</v>
      </c>
      <c r="G547" s="6" t="str">
        <f t="shared" si="34"/>
        <v>NEUTRAL</v>
      </c>
      <c r="H547" s="6" t="str">
        <f t="shared" si="33"/>
        <v>CONFIRMED BULLISH</v>
      </c>
    </row>
    <row r="548" spans="1:8" ht="13.5" x14ac:dyDescent="0.25">
      <c r="A548" s="3">
        <f>TITRES_STAT!B551</f>
        <v>43102</v>
      </c>
      <c r="B548" s="6">
        <f>TITRES_STAT!C551</f>
        <v>38.6</v>
      </c>
      <c r="C548" s="6">
        <f>TITRES_STAT!D551</f>
        <v>37.390099999999997</v>
      </c>
      <c r="D548" s="6">
        <f>TITRES_STAT!E551</f>
        <v>50</v>
      </c>
      <c r="E548" s="2">
        <f t="shared" si="32"/>
        <v>135960</v>
      </c>
      <c r="F548" s="6" t="str">
        <f t="shared" si="35"/>
        <v>BULLISH</v>
      </c>
      <c r="G548" s="6" t="str">
        <f t="shared" si="34"/>
        <v>NEUTRAL</v>
      </c>
      <c r="H548" s="6" t="str">
        <f t="shared" si="33"/>
        <v>BULLISH DIVERGENCE</v>
      </c>
    </row>
    <row r="549" spans="1:8" ht="13.5" x14ac:dyDescent="0.25">
      <c r="A549" s="3">
        <f>TITRES_STAT!B552</f>
        <v>43103</v>
      </c>
      <c r="B549" s="6">
        <f>TITRES_STAT!C552</f>
        <v>39</v>
      </c>
      <c r="C549" s="6">
        <f>TITRES_STAT!D552</f>
        <v>37.7776</v>
      </c>
      <c r="D549" s="6">
        <f>TITRES_STAT!E552</f>
        <v>100</v>
      </c>
      <c r="E549" s="2">
        <f t="shared" si="32"/>
        <v>136060</v>
      </c>
      <c r="F549" s="6" t="str">
        <f t="shared" si="35"/>
        <v>BULLISH</v>
      </c>
      <c r="G549" s="6" t="str">
        <f t="shared" si="34"/>
        <v>NEUTRAL</v>
      </c>
      <c r="H549" s="6" t="str">
        <f t="shared" si="33"/>
        <v>CONFIRMED BULLISH</v>
      </c>
    </row>
    <row r="550" spans="1:8" ht="13.5" x14ac:dyDescent="0.25">
      <c r="A550" s="3">
        <f>TITRES_STAT!B553</f>
        <v>43104</v>
      </c>
      <c r="B550" s="6">
        <f>TITRES_STAT!C553</f>
        <v>39</v>
      </c>
      <c r="C550" s="6">
        <f>TITRES_STAT!D553</f>
        <v>37.7776</v>
      </c>
      <c r="D550" s="6">
        <f>TITRES_STAT!E553</f>
        <v>741</v>
      </c>
      <c r="E550" s="2">
        <f t="shared" si="32"/>
        <v>136060</v>
      </c>
      <c r="F550" s="6" t="str">
        <f t="shared" si="35"/>
        <v>BULLISH</v>
      </c>
      <c r="G550" s="6" t="str">
        <f t="shared" si="34"/>
        <v>NEUTRAL</v>
      </c>
      <c r="H550" s="6" t="str">
        <f t="shared" si="33"/>
        <v>CONFIRMED BULLISH</v>
      </c>
    </row>
    <row r="551" spans="1:8" ht="13.5" x14ac:dyDescent="0.25">
      <c r="A551" s="3">
        <f>TITRES_STAT!B554</f>
        <v>43105</v>
      </c>
      <c r="B551" s="6">
        <f>TITRES_STAT!C554</f>
        <v>38.5</v>
      </c>
      <c r="C551" s="6">
        <f>TITRES_STAT!D554</f>
        <v>37.293300000000002</v>
      </c>
      <c r="D551" s="6">
        <f>TITRES_STAT!E554</f>
        <v>2424</v>
      </c>
      <c r="E551" s="2">
        <f t="shared" si="32"/>
        <v>133636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CONFIRMED BEARISH</v>
      </c>
    </row>
    <row r="552" spans="1:8" ht="13.5" x14ac:dyDescent="0.25">
      <c r="A552" s="3">
        <f>TITRES_STAT!B555</f>
        <v>43108</v>
      </c>
      <c r="B552" s="6">
        <f>TITRES_STAT!C555</f>
        <v>38.5</v>
      </c>
      <c r="C552" s="6">
        <f>TITRES_STAT!D555</f>
        <v>37.293300000000002</v>
      </c>
      <c r="D552" s="6">
        <f>TITRES_STAT!E555</f>
        <v>607</v>
      </c>
      <c r="E552" s="2">
        <f t="shared" si="32"/>
        <v>133636</v>
      </c>
      <c r="F552" s="6" t="str">
        <f t="shared" si="35"/>
        <v>BEARISH</v>
      </c>
      <c r="G552" s="6" t="str">
        <f t="shared" si="34"/>
        <v>NEUTRAL</v>
      </c>
      <c r="H552" s="6" t="str">
        <f t="shared" si="33"/>
        <v>CONFIRMED BEARISH</v>
      </c>
    </row>
    <row r="553" spans="1:8" ht="13.5" x14ac:dyDescent="0.25">
      <c r="A553" s="3">
        <f>TITRES_STAT!B556</f>
        <v>43109</v>
      </c>
      <c r="B553" s="6">
        <f>TITRES_STAT!C556</f>
        <v>38.51</v>
      </c>
      <c r="C553" s="6">
        <f>TITRES_STAT!D556</f>
        <v>37.302999999999997</v>
      </c>
      <c r="D553" s="6">
        <f>TITRES_STAT!E556</f>
        <v>2542</v>
      </c>
      <c r="E553" s="2">
        <f t="shared" si="32"/>
        <v>136178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BULLISH DIVERGENCE</v>
      </c>
    </row>
    <row r="554" spans="1:8" ht="13.5" x14ac:dyDescent="0.25">
      <c r="A554" s="3">
        <f>TITRES_STAT!B557</f>
        <v>43110</v>
      </c>
      <c r="B554" s="6">
        <f>TITRES_STAT!C557</f>
        <v>38.51</v>
      </c>
      <c r="C554" s="6">
        <f>TITRES_STAT!D557</f>
        <v>37.302999999999997</v>
      </c>
      <c r="D554" s="6">
        <f>TITRES_STAT!E557</f>
        <v>4355</v>
      </c>
      <c r="E554" s="2">
        <f t="shared" si="32"/>
        <v>136178</v>
      </c>
      <c r="F554" s="6" t="str">
        <f t="shared" si="35"/>
        <v>BULLISH</v>
      </c>
      <c r="G554" s="6" t="str">
        <f t="shared" si="34"/>
        <v>NEUTRAL</v>
      </c>
      <c r="H554" s="6" t="str">
        <f t="shared" si="33"/>
        <v>BULLISH DIVERGENCE</v>
      </c>
    </row>
    <row r="555" spans="1:8" ht="13.5" x14ac:dyDescent="0.25">
      <c r="A555" s="3">
        <f>TITRES_STAT!B558</f>
        <v>43111</v>
      </c>
      <c r="B555" s="6">
        <f>TITRES_STAT!C558</f>
        <v>39.5</v>
      </c>
      <c r="C555" s="6">
        <f>TITRES_STAT!D558</f>
        <v>38.261899999999997</v>
      </c>
      <c r="D555" s="6">
        <f>TITRES_STAT!E558</f>
        <v>1073</v>
      </c>
      <c r="E555" s="2">
        <f t="shared" si="32"/>
        <v>137251</v>
      </c>
      <c r="F555" s="6" t="str">
        <f t="shared" si="35"/>
        <v>BULLISH</v>
      </c>
      <c r="G555" s="6" t="str">
        <f t="shared" si="34"/>
        <v>NEUTRAL</v>
      </c>
      <c r="H555" s="6" t="str">
        <f t="shared" si="33"/>
        <v>CONFIRMED BULLISH</v>
      </c>
    </row>
    <row r="556" spans="1:8" ht="13.5" x14ac:dyDescent="0.25">
      <c r="A556" s="3">
        <f>TITRES_STAT!B559</f>
        <v>43112</v>
      </c>
      <c r="B556" s="6">
        <f>TITRES_STAT!C559</f>
        <v>39.5</v>
      </c>
      <c r="C556" s="6">
        <f>TITRES_STAT!D559</f>
        <v>38.261899999999997</v>
      </c>
      <c r="D556" s="6">
        <f>TITRES_STAT!E559</f>
        <v>460</v>
      </c>
      <c r="E556" s="2">
        <f t="shared" si="32"/>
        <v>137251</v>
      </c>
      <c r="F556" s="6" t="str">
        <f t="shared" si="35"/>
        <v>BULLISH</v>
      </c>
      <c r="G556" s="6" t="str">
        <f t="shared" si="34"/>
        <v>STRONG</v>
      </c>
      <c r="H556" s="6" t="str">
        <f t="shared" si="33"/>
        <v>CONFIRMED BULLISH</v>
      </c>
    </row>
    <row r="557" spans="1:8" ht="13.5" x14ac:dyDescent="0.25">
      <c r="A557" s="3">
        <f>TITRES_STAT!B560</f>
        <v>43115</v>
      </c>
      <c r="B557" s="6">
        <f>TITRES_STAT!C560</f>
        <v>39.549999999999997</v>
      </c>
      <c r="C557" s="6">
        <f>TITRES_STAT!D560</f>
        <v>38.310400000000001</v>
      </c>
      <c r="D557" s="6">
        <f>TITRES_STAT!E560</f>
        <v>58</v>
      </c>
      <c r="E557" s="2">
        <f t="shared" si="32"/>
        <v>137309</v>
      </c>
      <c r="F557" s="6" t="str">
        <f t="shared" si="35"/>
        <v>BULLISH</v>
      </c>
      <c r="G557" s="6" t="str">
        <f t="shared" si="34"/>
        <v>STRONG</v>
      </c>
      <c r="H557" s="6" t="str">
        <f t="shared" si="33"/>
        <v>CONFIRMED BULLISH</v>
      </c>
    </row>
    <row r="558" spans="1:8" ht="13.5" x14ac:dyDescent="0.25">
      <c r="A558" s="3">
        <f>TITRES_STAT!B561</f>
        <v>43116</v>
      </c>
      <c r="B558" s="6">
        <f>TITRES_STAT!C561</f>
        <v>39</v>
      </c>
      <c r="C558" s="6">
        <f>TITRES_STAT!D561</f>
        <v>37.7776</v>
      </c>
      <c r="D558" s="6">
        <f>TITRES_STAT!E561</f>
        <v>217</v>
      </c>
      <c r="E558" s="2">
        <f t="shared" si="32"/>
        <v>137092</v>
      </c>
      <c r="F558" s="6" t="str">
        <f t="shared" si="35"/>
        <v>BULLISH</v>
      </c>
      <c r="G558" s="6" t="str">
        <f t="shared" si="34"/>
        <v>NEUTRAL</v>
      </c>
      <c r="H558" s="6" t="str">
        <f t="shared" si="33"/>
        <v>CONFIRMED BULLISH</v>
      </c>
    </row>
    <row r="559" spans="1:8" ht="13.5" x14ac:dyDescent="0.25">
      <c r="A559" s="3">
        <f>TITRES_STAT!B562</f>
        <v>43117</v>
      </c>
      <c r="B559" s="6">
        <f>TITRES_STAT!C562</f>
        <v>39</v>
      </c>
      <c r="C559" s="6">
        <f>TITRES_STAT!D562</f>
        <v>37.7776</v>
      </c>
      <c r="D559" s="6">
        <f>TITRES_STAT!E562</f>
        <v>681</v>
      </c>
      <c r="E559" s="2">
        <f t="shared" si="32"/>
        <v>137092</v>
      </c>
      <c r="F559" s="6" t="str">
        <f t="shared" si="35"/>
        <v>BULLISH</v>
      </c>
      <c r="G559" s="6" t="str">
        <f t="shared" si="34"/>
        <v>NEUTRAL</v>
      </c>
      <c r="H559" s="6" t="str">
        <f t="shared" si="33"/>
        <v>CONFIRMED BULLISH</v>
      </c>
    </row>
    <row r="560" spans="1:8" ht="13.5" x14ac:dyDescent="0.25">
      <c r="A560" s="3">
        <f>TITRES_STAT!B563</f>
        <v>43118</v>
      </c>
      <c r="B560" s="6">
        <f>TITRES_STAT!C563</f>
        <v>39</v>
      </c>
      <c r="C560" s="6">
        <f>TITRES_STAT!D563</f>
        <v>37.7776</v>
      </c>
      <c r="D560" s="6">
        <f>TITRES_STAT!E563</f>
        <v>550</v>
      </c>
      <c r="E560" s="2">
        <f t="shared" si="32"/>
        <v>137092</v>
      </c>
      <c r="F560" s="6" t="str">
        <f t="shared" si="35"/>
        <v>BEARISH</v>
      </c>
      <c r="G560" s="6" t="str">
        <f t="shared" si="34"/>
        <v>NEUTRAL</v>
      </c>
      <c r="H560" s="6" t="str">
        <f t="shared" si="33"/>
        <v>CONFIRMED BEARISH</v>
      </c>
    </row>
    <row r="561" spans="1:8" ht="13.5" x14ac:dyDescent="0.25">
      <c r="A561" s="3">
        <f>TITRES_STAT!B564</f>
        <v>43119</v>
      </c>
      <c r="B561" s="6">
        <f>TITRES_STAT!C564</f>
        <v>39</v>
      </c>
      <c r="C561" s="6">
        <f>TITRES_STAT!D564</f>
        <v>37.7776</v>
      </c>
      <c r="D561" s="6">
        <f>TITRES_STAT!E564</f>
        <v>1319</v>
      </c>
      <c r="E561" s="2">
        <f t="shared" si="32"/>
        <v>137092</v>
      </c>
      <c r="F561" s="6" t="str">
        <f t="shared" si="35"/>
        <v>BEARISH</v>
      </c>
      <c r="G561" s="6" t="str">
        <f t="shared" si="34"/>
        <v>NEUTRAL</v>
      </c>
      <c r="H561" s="6" t="str">
        <f t="shared" si="33"/>
        <v>CONFIRMED BEARISH</v>
      </c>
    </row>
    <row r="562" spans="1:8" ht="13.5" x14ac:dyDescent="0.25">
      <c r="A562" s="3">
        <f>TITRES_STAT!B565</f>
        <v>43122</v>
      </c>
      <c r="B562" s="6">
        <f>TITRES_STAT!C565</f>
        <v>38.5</v>
      </c>
      <c r="C562" s="6">
        <f>TITRES_STAT!D565</f>
        <v>37.293300000000002</v>
      </c>
      <c r="D562" s="6">
        <f>TITRES_STAT!E565</f>
        <v>850</v>
      </c>
      <c r="E562" s="2">
        <f t="shared" si="32"/>
        <v>136242</v>
      </c>
      <c r="F562" s="6" t="str">
        <f t="shared" si="35"/>
        <v>BEARISH</v>
      </c>
      <c r="G562" s="6" t="str">
        <f t="shared" si="34"/>
        <v>NEUTRAL</v>
      </c>
      <c r="H562" s="6" t="str">
        <f t="shared" si="33"/>
        <v>CONFIRMED BEARISH</v>
      </c>
    </row>
    <row r="563" spans="1:8" ht="13.5" x14ac:dyDescent="0.25">
      <c r="A563" s="3">
        <f>TITRES_STAT!B566</f>
        <v>43123</v>
      </c>
      <c r="B563" s="6">
        <f>TITRES_STAT!C566</f>
        <v>38.5</v>
      </c>
      <c r="C563" s="6">
        <f>TITRES_STAT!D566</f>
        <v>37.293300000000002</v>
      </c>
      <c r="D563" s="6">
        <f>TITRES_STAT!E566</f>
        <v>622</v>
      </c>
      <c r="E563" s="2">
        <f t="shared" si="32"/>
        <v>136242</v>
      </c>
      <c r="F563" s="6" t="str">
        <f t="shared" si="35"/>
        <v>BEARISH</v>
      </c>
      <c r="G563" s="6" t="str">
        <f t="shared" si="34"/>
        <v>NEUTRAL</v>
      </c>
      <c r="H563" s="6" t="str">
        <f t="shared" si="33"/>
        <v>CONFIRMED BEARISH</v>
      </c>
    </row>
    <row r="564" spans="1:8" ht="13.5" x14ac:dyDescent="0.25">
      <c r="A564" s="3">
        <f>TITRES_STAT!B567</f>
        <v>43124</v>
      </c>
      <c r="B564" s="6">
        <f>TITRES_STAT!C567</f>
        <v>38.9</v>
      </c>
      <c r="C564" s="6">
        <f>TITRES_STAT!D567</f>
        <v>37.680700000000002</v>
      </c>
      <c r="D564" s="6">
        <f>TITRES_STAT!E567</f>
        <v>335</v>
      </c>
      <c r="E564" s="2">
        <f t="shared" si="32"/>
        <v>136577</v>
      </c>
      <c r="F564" s="6" t="str">
        <f t="shared" si="35"/>
        <v>BEARISH</v>
      </c>
      <c r="G564" s="6" t="str">
        <f t="shared" si="34"/>
        <v>NEUTRAL</v>
      </c>
      <c r="H564" s="6" t="str">
        <f t="shared" si="33"/>
        <v>CONFIRMED BEARISH</v>
      </c>
    </row>
    <row r="565" spans="1:8" ht="13.5" x14ac:dyDescent="0.25">
      <c r="A565" s="3">
        <f>TITRES_STAT!B568</f>
        <v>43125</v>
      </c>
      <c r="B565" s="6">
        <f>TITRES_STAT!C568</f>
        <v>39</v>
      </c>
      <c r="C565" s="6">
        <f>TITRES_STAT!D568</f>
        <v>37.7776</v>
      </c>
      <c r="D565" s="6">
        <f>TITRES_STAT!E568</f>
        <v>1</v>
      </c>
      <c r="E565" s="2">
        <f t="shared" si="32"/>
        <v>136578</v>
      </c>
      <c r="F565" s="6" t="str">
        <f t="shared" si="35"/>
        <v>BEARISH</v>
      </c>
      <c r="G565" s="6" t="str">
        <f t="shared" si="34"/>
        <v>NEUTRAL</v>
      </c>
      <c r="H565" s="6" t="str">
        <f t="shared" si="33"/>
        <v>NEUTRAL</v>
      </c>
    </row>
    <row r="566" spans="1:8" ht="13.5" x14ac:dyDescent="0.25">
      <c r="A566" s="3">
        <f>TITRES_STAT!B569</f>
        <v>43126</v>
      </c>
      <c r="B566" s="6">
        <f>TITRES_STAT!C569</f>
        <v>39</v>
      </c>
      <c r="C566" s="6">
        <f>TITRES_STAT!D569</f>
        <v>37.7776</v>
      </c>
      <c r="D566" s="6">
        <f>TITRES_STAT!E569</f>
        <v>0</v>
      </c>
      <c r="E566" s="2">
        <f t="shared" si="32"/>
        <v>136578</v>
      </c>
      <c r="F566" s="6" t="str">
        <f t="shared" si="35"/>
        <v>BEARISH</v>
      </c>
      <c r="G566" s="6" t="str">
        <f t="shared" si="34"/>
        <v>NEUTRAL</v>
      </c>
      <c r="H566" s="6" t="str">
        <f t="shared" si="33"/>
        <v>NEUTRAL</v>
      </c>
    </row>
    <row r="567" spans="1:8" ht="13.5" x14ac:dyDescent="0.25">
      <c r="A567" s="3">
        <f>TITRES_STAT!B570</f>
        <v>43129</v>
      </c>
      <c r="B567" s="6">
        <f>TITRES_STAT!C570</f>
        <v>38.44</v>
      </c>
      <c r="C567" s="6">
        <f>TITRES_STAT!D570</f>
        <v>37.235199999999999</v>
      </c>
      <c r="D567" s="6">
        <f>TITRES_STAT!E570</f>
        <v>625</v>
      </c>
      <c r="E567" s="2">
        <f t="shared" si="32"/>
        <v>135953</v>
      </c>
      <c r="F567" s="6" t="str">
        <f t="shared" si="35"/>
        <v>BEARISH</v>
      </c>
      <c r="G567" s="6" t="str">
        <f t="shared" si="34"/>
        <v>NEUTRAL</v>
      </c>
      <c r="H567" s="6" t="str">
        <f t="shared" si="33"/>
        <v>CONFIRMED BEARISH</v>
      </c>
    </row>
    <row r="568" spans="1:8" ht="13.5" x14ac:dyDescent="0.25">
      <c r="A568" s="3">
        <f>TITRES_STAT!B571</f>
        <v>43130</v>
      </c>
      <c r="B568" s="6">
        <f>TITRES_STAT!C571</f>
        <v>38.44</v>
      </c>
      <c r="C568" s="6">
        <f>TITRES_STAT!D571</f>
        <v>37.235199999999999</v>
      </c>
      <c r="D568" s="6">
        <f>TITRES_STAT!E571</f>
        <v>302</v>
      </c>
      <c r="E568" s="2">
        <f t="shared" si="32"/>
        <v>135953</v>
      </c>
      <c r="F568" s="6" t="str">
        <f t="shared" si="35"/>
        <v>BEARISH</v>
      </c>
      <c r="G568" s="6" t="str">
        <f t="shared" si="34"/>
        <v>NEUTRAL</v>
      </c>
      <c r="H568" s="6" t="str">
        <f t="shared" si="33"/>
        <v>CONFIRMED BEARISH</v>
      </c>
    </row>
    <row r="569" spans="1:8" ht="13.5" x14ac:dyDescent="0.25">
      <c r="A569" s="3">
        <f>TITRES_STAT!B572</f>
        <v>43131</v>
      </c>
      <c r="B569" s="6">
        <f>TITRES_STAT!C572</f>
        <v>37.5</v>
      </c>
      <c r="C569" s="6">
        <f>TITRES_STAT!D572</f>
        <v>36.324599999999997</v>
      </c>
      <c r="D569" s="6">
        <f>TITRES_STAT!E572</f>
        <v>465</v>
      </c>
      <c r="E569" s="2">
        <f t="shared" si="32"/>
        <v>135488</v>
      </c>
      <c r="F569" s="6" t="str">
        <f t="shared" si="35"/>
        <v>BEARISH</v>
      </c>
      <c r="G569" s="6" t="str">
        <f t="shared" si="34"/>
        <v>NEUTRAL</v>
      </c>
      <c r="H569" s="6" t="str">
        <f t="shared" si="33"/>
        <v>CONFIRMED BEARISH</v>
      </c>
    </row>
    <row r="570" spans="1:8" ht="13.5" x14ac:dyDescent="0.25">
      <c r="A570" s="3">
        <f>TITRES_STAT!B573</f>
        <v>43132</v>
      </c>
      <c r="B570" s="6">
        <f>TITRES_STAT!C573</f>
        <v>38.25</v>
      </c>
      <c r="C570" s="6">
        <f>TITRES_STAT!D573</f>
        <v>37.051099999999998</v>
      </c>
      <c r="D570" s="6">
        <f>TITRES_STAT!E573</f>
        <v>281</v>
      </c>
      <c r="E570" s="2">
        <f t="shared" si="32"/>
        <v>135769</v>
      </c>
      <c r="F570" s="6" t="str">
        <f t="shared" si="35"/>
        <v>BEARISH</v>
      </c>
      <c r="G570" s="6" t="str">
        <f t="shared" si="34"/>
        <v>NEUTRAL</v>
      </c>
      <c r="H570" s="6" t="str">
        <f t="shared" si="33"/>
        <v>CONFIRMED BEARISH</v>
      </c>
    </row>
    <row r="571" spans="1:8" ht="13.5" x14ac:dyDescent="0.25">
      <c r="A571" s="3">
        <f>TITRES_STAT!B574</f>
        <v>43133</v>
      </c>
      <c r="B571" s="6">
        <f>TITRES_STAT!C574</f>
        <v>38.25</v>
      </c>
      <c r="C571" s="6">
        <f>TITRES_STAT!D574</f>
        <v>37.051099999999998</v>
      </c>
      <c r="D571" s="6">
        <f>TITRES_STAT!E574</f>
        <v>200</v>
      </c>
      <c r="E571" s="2">
        <f t="shared" si="32"/>
        <v>135769</v>
      </c>
      <c r="F571" s="6" t="str">
        <f t="shared" si="35"/>
        <v>BEARISH</v>
      </c>
      <c r="G571" s="6" t="str">
        <f t="shared" si="34"/>
        <v>NEUTRAL</v>
      </c>
      <c r="H571" s="6" t="str">
        <f t="shared" si="33"/>
        <v>CONFIRMED BEARISH</v>
      </c>
    </row>
    <row r="572" spans="1:8" ht="13.5" x14ac:dyDescent="0.25">
      <c r="A572" s="3">
        <f>TITRES_STAT!B575</f>
        <v>43136</v>
      </c>
      <c r="B572" s="6">
        <f>TITRES_STAT!C575</f>
        <v>37.200000000000003</v>
      </c>
      <c r="C572" s="6">
        <f>TITRES_STAT!D575</f>
        <v>36.033999999999999</v>
      </c>
      <c r="D572" s="6">
        <f>TITRES_STAT!E575</f>
        <v>147</v>
      </c>
      <c r="E572" s="2">
        <f t="shared" si="32"/>
        <v>135622</v>
      </c>
      <c r="F572" s="6" t="str">
        <f t="shared" si="35"/>
        <v>BEARISH</v>
      </c>
      <c r="G572" s="6" t="str">
        <f t="shared" si="34"/>
        <v>NEUTRAL</v>
      </c>
      <c r="H572" s="6" t="str">
        <f t="shared" si="33"/>
        <v>CONFIRMED BEARISH</v>
      </c>
    </row>
    <row r="573" spans="1:8" ht="13.5" x14ac:dyDescent="0.25">
      <c r="A573" s="3">
        <f>TITRES_STAT!B576</f>
        <v>43137</v>
      </c>
      <c r="B573" s="6">
        <f>TITRES_STAT!C576</f>
        <v>37.9</v>
      </c>
      <c r="C573" s="6">
        <f>TITRES_STAT!D576</f>
        <v>36.7121</v>
      </c>
      <c r="D573" s="6">
        <f>TITRES_STAT!E576</f>
        <v>220</v>
      </c>
      <c r="E573" s="2">
        <f t="shared" si="32"/>
        <v>135842</v>
      </c>
      <c r="F573" s="6" t="str">
        <f t="shared" si="35"/>
        <v>BEARISH</v>
      </c>
      <c r="G573" s="6" t="str">
        <f t="shared" si="34"/>
        <v>NEUTRAL</v>
      </c>
      <c r="H573" s="6" t="str">
        <f t="shared" si="33"/>
        <v>CONFIRMED BEARISH</v>
      </c>
    </row>
    <row r="574" spans="1:8" ht="13.5" x14ac:dyDescent="0.25">
      <c r="A574" s="3">
        <f>TITRES_STAT!B577</f>
        <v>43138</v>
      </c>
      <c r="B574" s="6">
        <f>TITRES_STAT!C577</f>
        <v>37.21</v>
      </c>
      <c r="C574" s="6">
        <f>TITRES_STAT!D577</f>
        <v>36.043700000000001</v>
      </c>
      <c r="D574" s="6">
        <f>TITRES_STAT!E577</f>
        <v>4104</v>
      </c>
      <c r="E574" s="2">
        <f t="shared" si="32"/>
        <v>131738</v>
      </c>
      <c r="F574" s="6" t="str">
        <f t="shared" si="35"/>
        <v>BEARISH</v>
      </c>
      <c r="G574" s="6" t="str">
        <f t="shared" si="34"/>
        <v>WEAK</v>
      </c>
      <c r="H574" s="6" t="str">
        <f t="shared" si="33"/>
        <v>CONFIRMED BEARISH</v>
      </c>
    </row>
    <row r="575" spans="1:8" ht="13.5" x14ac:dyDescent="0.25">
      <c r="A575" s="3">
        <f>TITRES_STAT!B578</f>
        <v>43139</v>
      </c>
      <c r="B575" s="6">
        <f>TITRES_STAT!C578</f>
        <v>35.71</v>
      </c>
      <c r="C575" s="6">
        <f>TITRES_STAT!D578</f>
        <v>34.590699999999998</v>
      </c>
      <c r="D575" s="6">
        <f>TITRES_STAT!E578</f>
        <v>6737</v>
      </c>
      <c r="E575" s="2">
        <f t="shared" si="32"/>
        <v>125001</v>
      </c>
      <c r="F575" s="6" t="str">
        <f t="shared" si="35"/>
        <v>BEARISH</v>
      </c>
      <c r="G575" s="6" t="str">
        <f t="shared" si="34"/>
        <v>WEAK</v>
      </c>
      <c r="H575" s="6" t="str">
        <f t="shared" si="33"/>
        <v>CONFIRMED BEARISH</v>
      </c>
    </row>
    <row r="576" spans="1:8" ht="13.5" x14ac:dyDescent="0.25">
      <c r="A576" s="3">
        <f>TITRES_STAT!B579</f>
        <v>43140</v>
      </c>
      <c r="B576" s="6">
        <f>TITRES_STAT!C579</f>
        <v>35.75</v>
      </c>
      <c r="C576" s="6">
        <f>TITRES_STAT!D579</f>
        <v>34.6295</v>
      </c>
      <c r="D576" s="6">
        <f>TITRES_STAT!E579</f>
        <v>590</v>
      </c>
      <c r="E576" s="2">
        <f t="shared" si="32"/>
        <v>125591</v>
      </c>
      <c r="F576" s="6" t="str">
        <f t="shared" si="35"/>
        <v>BEARISH</v>
      </c>
      <c r="G576" s="6" t="str">
        <f t="shared" si="34"/>
        <v>WEAK</v>
      </c>
      <c r="H576" s="6" t="str">
        <f t="shared" si="33"/>
        <v>CONFIRMED BEARISH</v>
      </c>
    </row>
    <row r="577" spans="1:8" ht="13.5" x14ac:dyDescent="0.25">
      <c r="A577" s="3">
        <f>TITRES_STAT!B580</f>
        <v>43143</v>
      </c>
      <c r="B577" s="6">
        <f>TITRES_STAT!C580</f>
        <v>36.76</v>
      </c>
      <c r="C577" s="6">
        <f>TITRES_STAT!D580</f>
        <v>35.607799999999997</v>
      </c>
      <c r="D577" s="6">
        <f>TITRES_STAT!E580</f>
        <v>345</v>
      </c>
      <c r="E577" s="2">
        <f t="shared" si="32"/>
        <v>125936</v>
      </c>
      <c r="F577" s="6" t="str">
        <f t="shared" si="35"/>
        <v>BEARISH</v>
      </c>
      <c r="G577" s="6" t="str">
        <f t="shared" si="34"/>
        <v>WEAK</v>
      </c>
      <c r="H577" s="6" t="str">
        <f t="shared" si="33"/>
        <v>CONFIRMED BEARISH</v>
      </c>
    </row>
    <row r="578" spans="1:8" ht="13.5" x14ac:dyDescent="0.25">
      <c r="A578" s="3">
        <f>TITRES_STAT!B581</f>
        <v>43144</v>
      </c>
      <c r="B578" s="6">
        <f>TITRES_STAT!C581</f>
        <v>37.76</v>
      </c>
      <c r="C578" s="6">
        <f>TITRES_STAT!D581</f>
        <v>36.576500000000003</v>
      </c>
      <c r="D578" s="6">
        <f>TITRES_STAT!E581</f>
        <v>385</v>
      </c>
      <c r="E578" s="2">
        <f t="shared" si="32"/>
        <v>126321</v>
      </c>
      <c r="F578" s="6" t="str">
        <f t="shared" si="35"/>
        <v>BEARISH</v>
      </c>
      <c r="G578" s="6" t="str">
        <f t="shared" si="34"/>
        <v>WEAK</v>
      </c>
      <c r="H578" s="6" t="str">
        <f t="shared" si="33"/>
        <v>CONFIRMED BEARISH</v>
      </c>
    </row>
    <row r="579" spans="1:8" ht="13.5" x14ac:dyDescent="0.25">
      <c r="A579" s="3">
        <f>TITRES_STAT!B582</f>
        <v>43145</v>
      </c>
      <c r="B579" s="6">
        <f>TITRES_STAT!C582</f>
        <v>37.65</v>
      </c>
      <c r="C579" s="6">
        <f>TITRES_STAT!D582</f>
        <v>36.469900000000003</v>
      </c>
      <c r="D579" s="6">
        <f>TITRES_STAT!E582</f>
        <v>359</v>
      </c>
      <c r="E579" s="2">
        <f t="shared" si="32"/>
        <v>125962</v>
      </c>
      <c r="F579" s="6" t="str">
        <f t="shared" si="35"/>
        <v>BEARISH</v>
      </c>
      <c r="G579" s="6" t="str">
        <f t="shared" si="34"/>
        <v>WEAK</v>
      </c>
      <c r="H579" s="6" t="str">
        <f t="shared" si="33"/>
        <v>BEARISH DIVERGENCE</v>
      </c>
    </row>
    <row r="580" spans="1:8" ht="13.5" x14ac:dyDescent="0.25">
      <c r="A580" s="3">
        <f>TITRES_STAT!B583</f>
        <v>43146</v>
      </c>
      <c r="B580" s="6">
        <f>TITRES_STAT!C583</f>
        <v>37.64</v>
      </c>
      <c r="C580" s="6">
        <f>TITRES_STAT!D583</f>
        <v>36.4602</v>
      </c>
      <c r="D580" s="6">
        <f>TITRES_STAT!E583</f>
        <v>50</v>
      </c>
      <c r="E580" s="2">
        <f t="shared" ref="E580:E643" si="36">IF(B580&gt;B579, E579+D580, IF(B580&lt;B579, E579-D580, E579))</f>
        <v>125912</v>
      </c>
      <c r="F580" s="6" t="str">
        <f t="shared" si="35"/>
        <v>BULLISH</v>
      </c>
      <c r="G580" s="6" t="str">
        <f t="shared" si="34"/>
        <v>NEUTRAL</v>
      </c>
      <c r="H580" s="6" t="str">
        <f t="shared" si="33"/>
        <v>CONFIRMED BULLISH</v>
      </c>
    </row>
    <row r="581" spans="1:8" ht="13.5" x14ac:dyDescent="0.25">
      <c r="A581" s="3">
        <f>TITRES_STAT!B584</f>
        <v>43147</v>
      </c>
      <c r="B581" s="6">
        <f>TITRES_STAT!C584</f>
        <v>38.5</v>
      </c>
      <c r="C581" s="6">
        <f>TITRES_STAT!D584</f>
        <v>37.293300000000002</v>
      </c>
      <c r="D581" s="6">
        <f>TITRES_STAT!E584</f>
        <v>233</v>
      </c>
      <c r="E581" s="2">
        <f t="shared" si="36"/>
        <v>126145</v>
      </c>
      <c r="F581" s="6" t="str">
        <f t="shared" si="35"/>
        <v>BULLISH</v>
      </c>
      <c r="G581" s="6" t="str">
        <f t="shared" si="34"/>
        <v>NEUTRAL</v>
      </c>
      <c r="H581" s="6" t="str">
        <f t="shared" si="33"/>
        <v>CONFIRMED BULLISH</v>
      </c>
    </row>
    <row r="582" spans="1:8" ht="13.5" x14ac:dyDescent="0.25">
      <c r="A582" s="3">
        <f>TITRES_STAT!B585</f>
        <v>43150</v>
      </c>
      <c r="B582" s="6">
        <f>TITRES_STAT!C585</f>
        <v>38.47</v>
      </c>
      <c r="C582" s="6">
        <f>TITRES_STAT!D585</f>
        <v>37.264200000000002</v>
      </c>
      <c r="D582" s="6">
        <f>TITRES_STAT!E585</f>
        <v>17</v>
      </c>
      <c r="E582" s="2">
        <f t="shared" si="36"/>
        <v>126128</v>
      </c>
      <c r="F582" s="6" t="str">
        <f t="shared" si="35"/>
        <v>BULLISH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43151</v>
      </c>
      <c r="B583" s="6">
        <f>TITRES_STAT!C586</f>
        <v>38.47</v>
      </c>
      <c r="C583" s="6">
        <f>TITRES_STAT!D586</f>
        <v>37.264200000000002</v>
      </c>
      <c r="D583" s="6">
        <f>TITRES_STAT!E586</f>
        <v>542</v>
      </c>
      <c r="E583" s="2">
        <f t="shared" si="36"/>
        <v>126128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BEARISH DIVERGENCE</v>
      </c>
    </row>
    <row r="584" spans="1:8" ht="13.5" x14ac:dyDescent="0.25">
      <c r="A584" s="3">
        <f>TITRES_STAT!B587</f>
        <v>43152</v>
      </c>
      <c r="B584" s="6">
        <f>TITRES_STAT!C587</f>
        <v>38.4</v>
      </c>
      <c r="C584" s="6">
        <f>TITRES_STAT!D587</f>
        <v>37.196399999999997</v>
      </c>
      <c r="D584" s="6">
        <f>TITRES_STAT!E587</f>
        <v>150</v>
      </c>
      <c r="E584" s="2">
        <f t="shared" si="36"/>
        <v>125978</v>
      </c>
      <c r="F584" s="6" t="str">
        <f t="shared" ref="F584:F647" si="39">IF(E584&gt;E579,"BULLISH",IF(E584&lt;E579,"BEARISH","NEUTRAL"))</f>
        <v>BULLISH</v>
      </c>
      <c r="G584" s="6" t="str">
        <f t="shared" si="38"/>
        <v>NEUTRAL</v>
      </c>
      <c r="H584" s="6" t="str">
        <f t="shared" si="37"/>
        <v>CONFIRMED BULLISH</v>
      </c>
    </row>
    <row r="585" spans="1:8" ht="13.5" x14ac:dyDescent="0.25">
      <c r="A585" s="3">
        <f>TITRES_STAT!B588</f>
        <v>43153</v>
      </c>
      <c r="B585" s="6">
        <f>TITRES_STAT!C588</f>
        <v>38.4</v>
      </c>
      <c r="C585" s="6">
        <f>TITRES_STAT!D588</f>
        <v>37.196399999999997</v>
      </c>
      <c r="D585" s="6">
        <f>TITRES_STAT!E588</f>
        <v>0</v>
      </c>
      <c r="E585" s="2">
        <f t="shared" si="36"/>
        <v>125978</v>
      </c>
      <c r="F585" s="6" t="str">
        <f t="shared" si="39"/>
        <v>BULLISH</v>
      </c>
      <c r="G585" s="6" t="str">
        <f t="shared" si="38"/>
        <v>NEUTRAL</v>
      </c>
      <c r="H585" s="6" t="str">
        <f t="shared" si="37"/>
        <v>CONFIRMED BULLISH</v>
      </c>
    </row>
    <row r="586" spans="1:8" ht="13.5" x14ac:dyDescent="0.25">
      <c r="A586" s="3">
        <f>TITRES_STAT!B589</f>
        <v>43154</v>
      </c>
      <c r="B586" s="6">
        <f>TITRES_STAT!C589</f>
        <v>38.5</v>
      </c>
      <c r="C586" s="6">
        <f>TITRES_STAT!D589</f>
        <v>37.293300000000002</v>
      </c>
      <c r="D586" s="6">
        <f>TITRES_STAT!E589</f>
        <v>1680</v>
      </c>
      <c r="E586" s="2">
        <f t="shared" si="36"/>
        <v>127658</v>
      </c>
      <c r="F586" s="6" t="str">
        <f t="shared" si="39"/>
        <v>BULLISH</v>
      </c>
      <c r="G586" s="6" t="str">
        <f t="shared" si="38"/>
        <v>NEUTRAL</v>
      </c>
      <c r="H586" s="6" t="str">
        <f t="shared" si="37"/>
        <v>NEUTRAL</v>
      </c>
    </row>
    <row r="587" spans="1:8" ht="13.5" x14ac:dyDescent="0.25">
      <c r="A587" s="3">
        <f>TITRES_STAT!B590</f>
        <v>43157</v>
      </c>
      <c r="B587" s="6">
        <f>TITRES_STAT!C590</f>
        <v>38.99</v>
      </c>
      <c r="C587" s="6">
        <f>TITRES_STAT!D590</f>
        <v>37.767899999999997</v>
      </c>
      <c r="D587" s="6">
        <f>TITRES_STAT!E590</f>
        <v>20</v>
      </c>
      <c r="E587" s="2">
        <f t="shared" si="36"/>
        <v>127678</v>
      </c>
      <c r="F587" s="6" t="str">
        <f t="shared" si="39"/>
        <v>BULLISH</v>
      </c>
      <c r="G587" s="6" t="str">
        <f t="shared" si="38"/>
        <v>NEUTRAL</v>
      </c>
      <c r="H587" s="6" t="str">
        <f t="shared" si="37"/>
        <v>CONFIRMED BULLISH</v>
      </c>
    </row>
    <row r="588" spans="1:8" ht="13.5" x14ac:dyDescent="0.25">
      <c r="A588" s="3">
        <f>TITRES_STAT!B591</f>
        <v>43158</v>
      </c>
      <c r="B588" s="6">
        <f>TITRES_STAT!C591</f>
        <v>38.99</v>
      </c>
      <c r="C588" s="6">
        <f>TITRES_STAT!D591</f>
        <v>37.767899999999997</v>
      </c>
      <c r="D588" s="6">
        <f>TITRES_STAT!E591</f>
        <v>0</v>
      </c>
      <c r="E588" s="2">
        <f t="shared" si="36"/>
        <v>127678</v>
      </c>
      <c r="F588" s="6" t="str">
        <f t="shared" si="39"/>
        <v>BULLISH</v>
      </c>
      <c r="G588" s="6" t="str">
        <f t="shared" si="38"/>
        <v>NEUTRAL</v>
      </c>
      <c r="H588" s="6" t="str">
        <f t="shared" si="37"/>
        <v>CONFIRMED BULLISH</v>
      </c>
    </row>
    <row r="589" spans="1:8" ht="13.5" x14ac:dyDescent="0.25">
      <c r="A589" s="3">
        <f>TITRES_STAT!B592</f>
        <v>43159</v>
      </c>
      <c r="B589" s="6">
        <f>TITRES_STAT!C592</f>
        <v>39.9</v>
      </c>
      <c r="C589" s="6">
        <f>TITRES_STAT!D592</f>
        <v>38.6494</v>
      </c>
      <c r="D589" s="6">
        <f>TITRES_STAT!E592</f>
        <v>4398</v>
      </c>
      <c r="E589" s="2">
        <f t="shared" si="36"/>
        <v>132076</v>
      </c>
      <c r="F589" s="6" t="str">
        <f t="shared" si="39"/>
        <v>BULLISH</v>
      </c>
      <c r="G589" s="6" t="str">
        <f t="shared" si="38"/>
        <v>STRONG</v>
      </c>
      <c r="H589" s="6" t="str">
        <f t="shared" si="37"/>
        <v>CONFIRMED BULLISH</v>
      </c>
    </row>
    <row r="590" spans="1:8" ht="13.5" x14ac:dyDescent="0.25">
      <c r="A590" s="3">
        <f>TITRES_STAT!B593</f>
        <v>43160</v>
      </c>
      <c r="B590" s="6">
        <f>TITRES_STAT!C593</f>
        <v>39.5</v>
      </c>
      <c r="C590" s="6">
        <f>TITRES_STAT!D593</f>
        <v>38.261899999999997</v>
      </c>
      <c r="D590" s="6">
        <f>TITRES_STAT!E593</f>
        <v>2177</v>
      </c>
      <c r="E590" s="2">
        <f t="shared" si="36"/>
        <v>129899</v>
      </c>
      <c r="F590" s="6" t="str">
        <f t="shared" si="39"/>
        <v>BULLISH</v>
      </c>
      <c r="G590" s="6" t="str">
        <f t="shared" si="38"/>
        <v>STRONG</v>
      </c>
      <c r="H590" s="6" t="str">
        <f t="shared" si="37"/>
        <v>CONFIRMED BULLISH</v>
      </c>
    </row>
    <row r="591" spans="1:8" ht="13.5" x14ac:dyDescent="0.25">
      <c r="A591" s="3">
        <f>TITRES_STAT!B594</f>
        <v>43161</v>
      </c>
      <c r="B591" s="6">
        <f>TITRES_STAT!C594</f>
        <v>40</v>
      </c>
      <c r="C591" s="6">
        <f>TITRES_STAT!D594</f>
        <v>38.746299999999998</v>
      </c>
      <c r="D591" s="6">
        <f>TITRES_STAT!E594</f>
        <v>100</v>
      </c>
      <c r="E591" s="2">
        <f t="shared" si="36"/>
        <v>129999</v>
      </c>
      <c r="F591" s="6" t="str">
        <f t="shared" si="39"/>
        <v>BULLISH</v>
      </c>
      <c r="G591" s="6" t="str">
        <f t="shared" si="38"/>
        <v>NEUTRAL</v>
      </c>
      <c r="H591" s="6" t="str">
        <f t="shared" si="37"/>
        <v>CONFIRMED BULLISH</v>
      </c>
    </row>
    <row r="592" spans="1:8" ht="13.5" x14ac:dyDescent="0.25">
      <c r="A592" s="3">
        <f>TITRES_STAT!B595</f>
        <v>43164</v>
      </c>
      <c r="B592" s="6">
        <f>TITRES_STAT!C595</f>
        <v>39.9</v>
      </c>
      <c r="C592" s="6">
        <f>TITRES_STAT!D595</f>
        <v>38.6494</v>
      </c>
      <c r="D592" s="6">
        <f>TITRES_STAT!E595</f>
        <v>9456</v>
      </c>
      <c r="E592" s="2">
        <f t="shared" si="36"/>
        <v>120543</v>
      </c>
      <c r="F592" s="6" t="str">
        <f t="shared" si="39"/>
        <v>BEARISH</v>
      </c>
      <c r="G592" s="6" t="str">
        <f t="shared" si="38"/>
        <v>WEAK</v>
      </c>
      <c r="H592" s="6" t="str">
        <f t="shared" si="37"/>
        <v>BEARISH DIVERGENCE</v>
      </c>
    </row>
    <row r="593" spans="1:8" ht="13.5" x14ac:dyDescent="0.25">
      <c r="A593" s="3">
        <f>TITRES_STAT!B596</f>
        <v>43165</v>
      </c>
      <c r="B593" s="6">
        <f>TITRES_STAT!C596</f>
        <v>39.9</v>
      </c>
      <c r="C593" s="6">
        <f>TITRES_STAT!D596</f>
        <v>38.6494</v>
      </c>
      <c r="D593" s="6">
        <f>TITRES_STAT!E596</f>
        <v>199</v>
      </c>
      <c r="E593" s="2">
        <f t="shared" si="36"/>
        <v>120543</v>
      </c>
      <c r="F593" s="6" t="str">
        <f t="shared" si="39"/>
        <v>BEARISH</v>
      </c>
      <c r="G593" s="6" t="str">
        <f t="shared" si="38"/>
        <v>WEAK</v>
      </c>
      <c r="H593" s="6" t="str">
        <f t="shared" si="37"/>
        <v>BEARISH DIVERGENCE</v>
      </c>
    </row>
    <row r="594" spans="1:8" ht="13.5" x14ac:dyDescent="0.25">
      <c r="A594" s="3">
        <f>TITRES_STAT!B597</f>
        <v>43166</v>
      </c>
      <c r="B594" s="6">
        <f>TITRES_STAT!C597</f>
        <v>39.9</v>
      </c>
      <c r="C594" s="6">
        <f>TITRES_STAT!D597</f>
        <v>38.6494</v>
      </c>
      <c r="D594" s="6">
        <f>TITRES_STAT!E597</f>
        <v>508</v>
      </c>
      <c r="E594" s="2">
        <f t="shared" si="36"/>
        <v>120543</v>
      </c>
      <c r="F594" s="6" t="str">
        <f t="shared" si="39"/>
        <v>BEARISH</v>
      </c>
      <c r="G594" s="6" t="str">
        <f t="shared" si="38"/>
        <v>WEAK</v>
      </c>
      <c r="H594" s="6" t="str">
        <f t="shared" si="37"/>
        <v>NEUTRAL</v>
      </c>
    </row>
    <row r="595" spans="1:8" ht="13.5" x14ac:dyDescent="0.25">
      <c r="A595" s="3">
        <f>TITRES_STAT!B598</f>
        <v>43167</v>
      </c>
      <c r="B595" s="6">
        <f>TITRES_STAT!C598</f>
        <v>39.5</v>
      </c>
      <c r="C595" s="6">
        <f>TITRES_STAT!D598</f>
        <v>38.261899999999997</v>
      </c>
      <c r="D595" s="6">
        <f>TITRES_STAT!E598</f>
        <v>2516</v>
      </c>
      <c r="E595" s="2">
        <f t="shared" si="36"/>
        <v>118027</v>
      </c>
      <c r="F595" s="6" t="str">
        <f t="shared" si="39"/>
        <v>BEARISH</v>
      </c>
      <c r="G595" s="6" t="str">
        <f t="shared" si="38"/>
        <v>WEAK</v>
      </c>
      <c r="H595" s="6" t="str">
        <f t="shared" si="37"/>
        <v>NEUTRAL</v>
      </c>
    </row>
    <row r="596" spans="1:8" ht="13.5" x14ac:dyDescent="0.25">
      <c r="A596" s="3">
        <f>TITRES_STAT!B599</f>
        <v>43168</v>
      </c>
      <c r="B596" s="6">
        <f>TITRES_STAT!C599</f>
        <v>39.99</v>
      </c>
      <c r="C596" s="6">
        <f>TITRES_STAT!D599</f>
        <v>38.736600000000003</v>
      </c>
      <c r="D596" s="6">
        <f>TITRES_STAT!E599</f>
        <v>5807</v>
      </c>
      <c r="E596" s="2">
        <f t="shared" si="36"/>
        <v>123834</v>
      </c>
      <c r="F596" s="6" t="str">
        <f t="shared" si="39"/>
        <v>BEARISH</v>
      </c>
      <c r="G596" s="6" t="str">
        <f t="shared" si="38"/>
        <v>WEAK</v>
      </c>
      <c r="H596" s="6" t="str">
        <f t="shared" si="37"/>
        <v>CONFIRMED BEARISH</v>
      </c>
    </row>
    <row r="597" spans="1:8" ht="13.5" x14ac:dyDescent="0.25">
      <c r="A597" s="3">
        <f>TITRES_STAT!B600</f>
        <v>43171</v>
      </c>
      <c r="B597" s="6">
        <f>TITRES_STAT!C600</f>
        <v>39.99</v>
      </c>
      <c r="C597" s="6">
        <f>TITRES_STAT!D600</f>
        <v>38.736600000000003</v>
      </c>
      <c r="D597" s="6">
        <f>TITRES_STAT!E600</f>
        <v>0</v>
      </c>
      <c r="E597" s="2">
        <f t="shared" si="36"/>
        <v>123834</v>
      </c>
      <c r="F597" s="6" t="str">
        <f t="shared" si="39"/>
        <v>BULLISH</v>
      </c>
      <c r="G597" s="6" t="str">
        <f t="shared" si="38"/>
        <v>STRONG</v>
      </c>
      <c r="H597" s="6" t="str">
        <f t="shared" si="37"/>
        <v>CONFIRMED BULLISH</v>
      </c>
    </row>
    <row r="598" spans="1:8" ht="13.5" x14ac:dyDescent="0.25">
      <c r="A598" s="3">
        <f>TITRES_STAT!B601</f>
        <v>43172</v>
      </c>
      <c r="B598" s="6">
        <f>TITRES_STAT!C601</f>
        <v>39.5</v>
      </c>
      <c r="C598" s="6">
        <f>TITRES_STAT!D601</f>
        <v>38.261899999999997</v>
      </c>
      <c r="D598" s="6">
        <f>TITRES_STAT!E601</f>
        <v>70</v>
      </c>
      <c r="E598" s="2">
        <f t="shared" si="36"/>
        <v>123764</v>
      </c>
      <c r="F598" s="6" t="str">
        <f t="shared" si="39"/>
        <v>BULLISH</v>
      </c>
      <c r="G598" s="6" t="str">
        <f t="shared" si="38"/>
        <v>STRONG</v>
      </c>
      <c r="H598" s="6" t="str">
        <f t="shared" si="37"/>
        <v>BULLISH DIVERGENCE</v>
      </c>
    </row>
    <row r="599" spans="1:8" ht="13.5" x14ac:dyDescent="0.25">
      <c r="A599" s="3">
        <f>TITRES_STAT!B602</f>
        <v>43173</v>
      </c>
      <c r="B599" s="6">
        <f>TITRES_STAT!C602</f>
        <v>39.5</v>
      </c>
      <c r="C599" s="6">
        <f>TITRES_STAT!D602</f>
        <v>38.261899999999997</v>
      </c>
      <c r="D599" s="6">
        <f>TITRES_STAT!E602</f>
        <v>180</v>
      </c>
      <c r="E599" s="2">
        <f t="shared" si="36"/>
        <v>123764</v>
      </c>
      <c r="F599" s="6" t="str">
        <f t="shared" si="39"/>
        <v>BULLISH</v>
      </c>
      <c r="G599" s="6" t="str">
        <f t="shared" si="38"/>
        <v>STRONG</v>
      </c>
      <c r="H599" s="6" t="str">
        <f t="shared" si="37"/>
        <v>BULLISH DIVERGENCE</v>
      </c>
    </row>
    <row r="600" spans="1:8" ht="13.5" x14ac:dyDescent="0.25">
      <c r="A600" s="3">
        <f>TITRES_STAT!B603</f>
        <v>43174</v>
      </c>
      <c r="B600" s="6">
        <f>TITRES_STAT!C603</f>
        <v>39.5</v>
      </c>
      <c r="C600" s="6">
        <f>TITRES_STAT!D603</f>
        <v>38.261899999999997</v>
      </c>
      <c r="D600" s="6">
        <f>TITRES_STAT!E603</f>
        <v>80</v>
      </c>
      <c r="E600" s="2">
        <f t="shared" si="36"/>
        <v>123764</v>
      </c>
      <c r="F600" s="6" t="str">
        <f t="shared" si="39"/>
        <v>BULLISH</v>
      </c>
      <c r="G600" s="6" t="str">
        <f t="shared" si="38"/>
        <v>STRONG</v>
      </c>
      <c r="H600" s="6" t="str">
        <f t="shared" si="37"/>
        <v>NEUTRAL</v>
      </c>
    </row>
    <row r="601" spans="1:8" ht="13.5" x14ac:dyDescent="0.25">
      <c r="A601" s="3">
        <f>TITRES_STAT!B604</f>
        <v>43175</v>
      </c>
      <c r="B601" s="6">
        <f>TITRES_STAT!C604</f>
        <v>39.5</v>
      </c>
      <c r="C601" s="6">
        <f>TITRES_STAT!D604</f>
        <v>38.261899999999997</v>
      </c>
      <c r="D601" s="6">
        <f>TITRES_STAT!E604</f>
        <v>545</v>
      </c>
      <c r="E601" s="2">
        <f t="shared" si="36"/>
        <v>123764</v>
      </c>
      <c r="F601" s="6" t="str">
        <f t="shared" si="39"/>
        <v>BEARISH</v>
      </c>
      <c r="G601" s="6" t="str">
        <f t="shared" si="38"/>
        <v>NEUTRAL</v>
      </c>
      <c r="H601" s="6" t="str">
        <f t="shared" si="37"/>
        <v>CONFIRMED BEARISH</v>
      </c>
    </row>
    <row r="602" spans="1:8" ht="13.5" x14ac:dyDescent="0.25">
      <c r="A602" s="3">
        <f>TITRES_STAT!B605</f>
        <v>43178</v>
      </c>
      <c r="B602" s="6">
        <f>TITRES_STAT!C605</f>
        <v>39.51</v>
      </c>
      <c r="C602" s="6">
        <f>TITRES_STAT!D605</f>
        <v>38.271599999999999</v>
      </c>
      <c r="D602" s="6">
        <f>TITRES_STAT!E605</f>
        <v>151</v>
      </c>
      <c r="E602" s="2">
        <f t="shared" si="36"/>
        <v>123915</v>
      </c>
      <c r="F602" s="6" t="str">
        <f t="shared" si="39"/>
        <v>BULLISH</v>
      </c>
      <c r="G602" s="6" t="str">
        <f t="shared" si="38"/>
        <v>NEUTRAL</v>
      </c>
      <c r="H602" s="6" t="str">
        <f t="shared" si="37"/>
        <v>BULLISH DIVERGENCE</v>
      </c>
    </row>
    <row r="603" spans="1:8" ht="13.5" x14ac:dyDescent="0.25">
      <c r="A603" s="3">
        <f>TITRES_STAT!B606</f>
        <v>43180</v>
      </c>
      <c r="B603" s="6">
        <f>TITRES_STAT!C606</f>
        <v>39.5</v>
      </c>
      <c r="C603" s="6">
        <f>TITRES_STAT!D606</f>
        <v>38.261899999999997</v>
      </c>
      <c r="D603" s="6">
        <f>TITRES_STAT!E606</f>
        <v>10081</v>
      </c>
      <c r="E603" s="2">
        <f t="shared" si="36"/>
        <v>113834</v>
      </c>
      <c r="F603" s="6" t="str">
        <f t="shared" si="39"/>
        <v>BEARISH</v>
      </c>
      <c r="G603" s="6" t="str">
        <f t="shared" si="38"/>
        <v>WEAK</v>
      </c>
      <c r="H603" s="6" t="str">
        <f t="shared" si="37"/>
        <v>NEUTRAL</v>
      </c>
    </row>
    <row r="604" spans="1:8" ht="13.5" x14ac:dyDescent="0.25">
      <c r="A604" s="3">
        <f>TITRES_STAT!B607</f>
        <v>43181</v>
      </c>
      <c r="B604" s="6">
        <f>TITRES_STAT!C607</f>
        <v>39.6</v>
      </c>
      <c r="C604" s="6">
        <f>TITRES_STAT!D607</f>
        <v>38.358800000000002</v>
      </c>
      <c r="D604" s="6">
        <f>TITRES_STAT!E607</f>
        <v>300</v>
      </c>
      <c r="E604" s="2">
        <f t="shared" si="36"/>
        <v>114134</v>
      </c>
      <c r="F604" s="6" t="str">
        <f t="shared" si="39"/>
        <v>BEARISH</v>
      </c>
      <c r="G604" s="6" t="str">
        <f t="shared" si="38"/>
        <v>WEAK</v>
      </c>
      <c r="H604" s="6" t="str">
        <f t="shared" si="37"/>
        <v>BEARISH DIVERGENCE</v>
      </c>
    </row>
    <row r="605" spans="1:8" ht="13.5" x14ac:dyDescent="0.25">
      <c r="A605" s="3">
        <f>TITRES_STAT!B608</f>
        <v>43182</v>
      </c>
      <c r="B605" s="6">
        <f>TITRES_STAT!C608</f>
        <v>39.5</v>
      </c>
      <c r="C605" s="6">
        <f>TITRES_STAT!D608</f>
        <v>38.261899999999997</v>
      </c>
      <c r="D605" s="6">
        <f>TITRES_STAT!E608</f>
        <v>4774</v>
      </c>
      <c r="E605" s="2">
        <f t="shared" si="36"/>
        <v>109360</v>
      </c>
      <c r="F605" s="6" t="str">
        <f t="shared" si="39"/>
        <v>BEARISH</v>
      </c>
      <c r="G605" s="6" t="str">
        <f t="shared" si="38"/>
        <v>WEAK</v>
      </c>
      <c r="H605" s="6" t="str">
        <f t="shared" si="37"/>
        <v>NEUTRAL</v>
      </c>
    </row>
    <row r="606" spans="1:8" ht="13.5" x14ac:dyDescent="0.25">
      <c r="A606" s="3">
        <f>TITRES_STAT!B609</f>
        <v>43185</v>
      </c>
      <c r="B606" s="6">
        <f>TITRES_STAT!C609</f>
        <v>39.5</v>
      </c>
      <c r="C606" s="6">
        <f>TITRES_STAT!D609</f>
        <v>38.261899999999997</v>
      </c>
      <c r="D606" s="6">
        <f>TITRES_STAT!E609</f>
        <v>3184</v>
      </c>
      <c r="E606" s="2">
        <f t="shared" si="36"/>
        <v>109360</v>
      </c>
      <c r="F606" s="6" t="str">
        <f t="shared" si="39"/>
        <v>BEARISH</v>
      </c>
      <c r="G606" s="6" t="str">
        <f t="shared" si="38"/>
        <v>WEAK</v>
      </c>
      <c r="H606" s="6" t="str">
        <f t="shared" si="37"/>
        <v>NEUTRAL</v>
      </c>
    </row>
    <row r="607" spans="1:8" ht="13.5" x14ac:dyDescent="0.25">
      <c r="A607" s="3">
        <f>TITRES_STAT!B610</f>
        <v>43186</v>
      </c>
      <c r="B607" s="6">
        <f>TITRES_STAT!C610</f>
        <v>39.5</v>
      </c>
      <c r="C607" s="6">
        <f>TITRES_STAT!D610</f>
        <v>38.261899999999997</v>
      </c>
      <c r="D607" s="6">
        <f>TITRES_STAT!E610</f>
        <v>1250</v>
      </c>
      <c r="E607" s="2">
        <f t="shared" si="36"/>
        <v>109360</v>
      </c>
      <c r="F607" s="6" t="str">
        <f t="shared" si="39"/>
        <v>BEARISH</v>
      </c>
      <c r="G607" s="6" t="str">
        <f t="shared" si="38"/>
        <v>WEAK</v>
      </c>
      <c r="H607" s="6" t="str">
        <f t="shared" si="37"/>
        <v>CONFIRMED BEARISH</v>
      </c>
    </row>
    <row r="608" spans="1:8" ht="13.5" x14ac:dyDescent="0.25">
      <c r="A608" s="3">
        <f>TITRES_STAT!B611</f>
        <v>43187</v>
      </c>
      <c r="B608" s="6">
        <f>TITRES_STAT!C611</f>
        <v>39.99</v>
      </c>
      <c r="C608" s="6">
        <f>TITRES_STAT!D611</f>
        <v>38.736600000000003</v>
      </c>
      <c r="D608" s="6">
        <f>TITRES_STAT!E611</f>
        <v>173</v>
      </c>
      <c r="E608" s="2">
        <f t="shared" si="36"/>
        <v>109533</v>
      </c>
      <c r="F608" s="6" t="str">
        <f t="shared" si="39"/>
        <v>BEARISH</v>
      </c>
      <c r="G608" s="6" t="str">
        <f t="shared" si="38"/>
        <v>WEAK</v>
      </c>
      <c r="H608" s="6" t="str">
        <f t="shared" si="37"/>
        <v>BEARISH DIVERGENCE</v>
      </c>
    </row>
    <row r="609" spans="1:8" ht="13.5" x14ac:dyDescent="0.25">
      <c r="A609" s="3">
        <f>TITRES_STAT!B612</f>
        <v>43188</v>
      </c>
      <c r="B609" s="6">
        <f>TITRES_STAT!C612</f>
        <v>39.5</v>
      </c>
      <c r="C609" s="6">
        <f>TITRES_STAT!D612</f>
        <v>38.261899999999997</v>
      </c>
      <c r="D609" s="6">
        <f>TITRES_STAT!E612</f>
        <v>266</v>
      </c>
      <c r="E609" s="2">
        <f t="shared" si="36"/>
        <v>109267</v>
      </c>
      <c r="F609" s="6" t="str">
        <f t="shared" si="39"/>
        <v>BEARISH</v>
      </c>
      <c r="G609" s="6" t="str">
        <f t="shared" si="38"/>
        <v>WEAK</v>
      </c>
      <c r="H609" s="6" t="str">
        <f t="shared" si="37"/>
        <v>CONFIRMED BEARISH</v>
      </c>
    </row>
    <row r="610" spans="1:8" ht="13.5" x14ac:dyDescent="0.25">
      <c r="A610" s="3">
        <f>TITRES_STAT!B613</f>
        <v>43189</v>
      </c>
      <c r="B610" s="6">
        <f>TITRES_STAT!C613</f>
        <v>39.979999999999997</v>
      </c>
      <c r="C610" s="6">
        <f>TITRES_STAT!D613</f>
        <v>38.726900000000001</v>
      </c>
      <c r="D610" s="6">
        <f>TITRES_STAT!E613</f>
        <v>251</v>
      </c>
      <c r="E610" s="2">
        <f t="shared" si="36"/>
        <v>109518</v>
      </c>
      <c r="F610" s="6" t="str">
        <f t="shared" si="39"/>
        <v>BULLISH</v>
      </c>
      <c r="G610" s="6" t="str">
        <f t="shared" si="38"/>
        <v>NEUTRAL</v>
      </c>
      <c r="H610" s="6" t="str">
        <f t="shared" si="37"/>
        <v>CONFIRMED BULLISH</v>
      </c>
    </row>
    <row r="611" spans="1:8" ht="13.5" x14ac:dyDescent="0.25">
      <c r="A611" s="3">
        <f>TITRES_STAT!B614</f>
        <v>43192</v>
      </c>
      <c r="B611" s="6">
        <f>TITRES_STAT!C614</f>
        <v>40.380000000000003</v>
      </c>
      <c r="C611" s="6">
        <f>TITRES_STAT!D614</f>
        <v>39.114400000000003</v>
      </c>
      <c r="D611" s="6">
        <f>TITRES_STAT!E614</f>
        <v>50</v>
      </c>
      <c r="E611" s="2">
        <f t="shared" si="36"/>
        <v>109568</v>
      </c>
      <c r="F611" s="6" t="str">
        <f t="shared" si="39"/>
        <v>BULLISH</v>
      </c>
      <c r="G611" s="6" t="str">
        <f t="shared" si="38"/>
        <v>NEUTRAL</v>
      </c>
      <c r="H611" s="6" t="str">
        <f t="shared" si="37"/>
        <v>CONFIRMED BULLISH</v>
      </c>
    </row>
    <row r="612" spans="1:8" ht="13.5" x14ac:dyDescent="0.25">
      <c r="A612" s="3">
        <f>TITRES_STAT!B615</f>
        <v>43193</v>
      </c>
      <c r="B612" s="6">
        <f>TITRES_STAT!C615</f>
        <v>40.369999999999997</v>
      </c>
      <c r="C612" s="6">
        <f>TITRES_STAT!D615</f>
        <v>39.104700000000001</v>
      </c>
      <c r="D612" s="6">
        <f>TITRES_STAT!E615</f>
        <v>53</v>
      </c>
      <c r="E612" s="2">
        <f t="shared" si="36"/>
        <v>109515</v>
      </c>
      <c r="F612" s="6" t="str">
        <f t="shared" si="39"/>
        <v>BULLISH</v>
      </c>
      <c r="G612" s="6" t="str">
        <f t="shared" si="38"/>
        <v>NEUTRAL</v>
      </c>
      <c r="H612" s="6" t="str">
        <f t="shared" si="37"/>
        <v>CONFIRMED BULLISH</v>
      </c>
    </row>
    <row r="613" spans="1:8" ht="13.5" x14ac:dyDescent="0.25">
      <c r="A613" s="3">
        <f>TITRES_STAT!B616</f>
        <v>43194</v>
      </c>
      <c r="B613" s="6">
        <f>TITRES_STAT!C616</f>
        <v>41</v>
      </c>
      <c r="C613" s="6">
        <f>TITRES_STAT!D616</f>
        <v>39.7149</v>
      </c>
      <c r="D613" s="6">
        <f>TITRES_STAT!E616</f>
        <v>10</v>
      </c>
      <c r="E613" s="2">
        <f t="shared" si="36"/>
        <v>109525</v>
      </c>
      <c r="F613" s="6" t="str">
        <f t="shared" si="39"/>
        <v>BEARISH</v>
      </c>
      <c r="G613" s="6" t="str">
        <f t="shared" si="38"/>
        <v>NEUTRAL</v>
      </c>
      <c r="H613" s="6" t="str">
        <f t="shared" si="37"/>
        <v>BEARISH DIVERGENCE</v>
      </c>
    </row>
    <row r="614" spans="1:8" ht="13.5" x14ac:dyDescent="0.25">
      <c r="A614" s="3">
        <f>TITRES_STAT!B617</f>
        <v>43195</v>
      </c>
      <c r="B614" s="6">
        <f>TITRES_STAT!C617</f>
        <v>41.7</v>
      </c>
      <c r="C614" s="6">
        <f>TITRES_STAT!D617</f>
        <v>40.393000000000001</v>
      </c>
      <c r="D614" s="6">
        <f>TITRES_STAT!E617</f>
        <v>45</v>
      </c>
      <c r="E614" s="2">
        <f t="shared" si="36"/>
        <v>109570</v>
      </c>
      <c r="F614" s="6" t="str">
        <f t="shared" si="39"/>
        <v>BULLISH</v>
      </c>
      <c r="G614" s="6" t="str">
        <f t="shared" si="38"/>
        <v>NEUTRAL</v>
      </c>
      <c r="H614" s="6" t="str">
        <f t="shared" si="37"/>
        <v>CONFIRMED BULLISH</v>
      </c>
    </row>
    <row r="615" spans="1:8" ht="13.5" x14ac:dyDescent="0.25">
      <c r="A615" s="3">
        <f>TITRES_STAT!B618</f>
        <v>43196</v>
      </c>
      <c r="B615" s="6">
        <f>TITRES_STAT!C618</f>
        <v>41.99</v>
      </c>
      <c r="C615" s="6">
        <f>TITRES_STAT!D618</f>
        <v>40.673900000000003</v>
      </c>
      <c r="D615" s="6">
        <f>TITRES_STAT!E618</f>
        <v>50</v>
      </c>
      <c r="E615" s="2">
        <f t="shared" si="36"/>
        <v>109620</v>
      </c>
      <c r="F615" s="6" t="str">
        <f t="shared" si="39"/>
        <v>BULLISH</v>
      </c>
      <c r="G615" s="6" t="str">
        <f t="shared" si="38"/>
        <v>NEUTRAL</v>
      </c>
      <c r="H615" s="6" t="str">
        <f t="shared" si="37"/>
        <v>CONFIRMED BULLISH</v>
      </c>
    </row>
    <row r="616" spans="1:8" ht="13.5" x14ac:dyDescent="0.25">
      <c r="A616" s="3">
        <f>TITRES_STAT!B619</f>
        <v>43200</v>
      </c>
      <c r="B616" s="6">
        <f>TITRES_STAT!C619</f>
        <v>41.99</v>
      </c>
      <c r="C616" s="6">
        <f>TITRES_STAT!D619</f>
        <v>40.673900000000003</v>
      </c>
      <c r="D616" s="6">
        <f>TITRES_STAT!E619</f>
        <v>50</v>
      </c>
      <c r="E616" s="2">
        <f t="shared" si="36"/>
        <v>109620</v>
      </c>
      <c r="F616" s="6" t="str">
        <f t="shared" si="39"/>
        <v>BULLISH</v>
      </c>
      <c r="G616" s="6" t="str">
        <f t="shared" si="38"/>
        <v>NEUTRAL</v>
      </c>
      <c r="H616" s="6" t="str">
        <f t="shared" si="37"/>
        <v>CONFIRMED BULLISH</v>
      </c>
    </row>
    <row r="617" spans="1:8" ht="13.5" x14ac:dyDescent="0.25">
      <c r="A617" s="3">
        <f>TITRES_STAT!B620</f>
        <v>43201</v>
      </c>
      <c r="B617" s="6">
        <f>TITRES_STAT!C620</f>
        <v>41.96</v>
      </c>
      <c r="C617" s="6">
        <f>TITRES_STAT!D620</f>
        <v>40.644799999999996</v>
      </c>
      <c r="D617" s="6">
        <f>TITRES_STAT!E620</f>
        <v>1</v>
      </c>
      <c r="E617" s="2">
        <f t="shared" si="36"/>
        <v>109619</v>
      </c>
      <c r="F617" s="6" t="str">
        <f t="shared" si="39"/>
        <v>BULLISH</v>
      </c>
      <c r="G617" s="6" t="str">
        <f t="shared" si="38"/>
        <v>NEUTRAL</v>
      </c>
      <c r="H617" s="6" t="str">
        <f t="shared" si="37"/>
        <v>CONFIRMED BULLISH</v>
      </c>
    </row>
    <row r="618" spans="1:8" ht="13.5" x14ac:dyDescent="0.25">
      <c r="A618" s="3">
        <f>TITRES_STAT!B621</f>
        <v>43202</v>
      </c>
      <c r="B618" s="6">
        <f>TITRES_STAT!C621</f>
        <v>41.96</v>
      </c>
      <c r="C618" s="6">
        <f>TITRES_STAT!D621</f>
        <v>40.644799999999996</v>
      </c>
      <c r="D618" s="6">
        <f>TITRES_STAT!E621</f>
        <v>0</v>
      </c>
      <c r="E618" s="2">
        <f t="shared" si="36"/>
        <v>109619</v>
      </c>
      <c r="F618" s="6" t="str">
        <f t="shared" si="39"/>
        <v>BULLISH</v>
      </c>
      <c r="G618" s="6" t="str">
        <f t="shared" si="38"/>
        <v>NEUTRAL</v>
      </c>
      <c r="H618" s="6" t="str">
        <f t="shared" si="37"/>
        <v>CONFIRMED BULLISH</v>
      </c>
    </row>
    <row r="619" spans="1:8" ht="13.5" x14ac:dyDescent="0.25">
      <c r="A619" s="3">
        <f>TITRES_STAT!B622</f>
        <v>43203</v>
      </c>
      <c r="B619" s="6">
        <f>TITRES_STAT!C622</f>
        <v>41.96</v>
      </c>
      <c r="C619" s="6">
        <f>TITRES_STAT!D622</f>
        <v>40.644799999999996</v>
      </c>
      <c r="D619" s="6">
        <f>TITRES_STAT!E622</f>
        <v>0</v>
      </c>
      <c r="E619" s="2">
        <f t="shared" si="36"/>
        <v>109619</v>
      </c>
      <c r="F619" s="6" t="str">
        <f t="shared" si="39"/>
        <v>BULLISH</v>
      </c>
      <c r="G619" s="6" t="str">
        <f t="shared" si="38"/>
        <v>NEUTRAL</v>
      </c>
      <c r="H619" s="6" t="str">
        <f t="shared" si="37"/>
        <v>CONFIRMED BULLISH</v>
      </c>
    </row>
    <row r="620" spans="1:8" ht="13.5" x14ac:dyDescent="0.25">
      <c r="A620" s="3">
        <f>TITRES_STAT!B623</f>
        <v>43206</v>
      </c>
      <c r="B620" s="6">
        <f>TITRES_STAT!C623</f>
        <v>41.96</v>
      </c>
      <c r="C620" s="6">
        <f>TITRES_STAT!D623</f>
        <v>40.644799999999996</v>
      </c>
      <c r="D620" s="6">
        <f>TITRES_STAT!E623</f>
        <v>0</v>
      </c>
      <c r="E620" s="2">
        <f t="shared" si="36"/>
        <v>109619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CONFIRMED BEARISH</v>
      </c>
    </row>
    <row r="621" spans="1:8" ht="13.5" x14ac:dyDescent="0.25">
      <c r="A621" s="3">
        <f>TITRES_STAT!B624</f>
        <v>43207</v>
      </c>
      <c r="B621" s="6">
        <f>TITRES_STAT!C624</f>
        <v>41.96</v>
      </c>
      <c r="C621" s="6">
        <f>TITRES_STAT!D624</f>
        <v>40.644799999999996</v>
      </c>
      <c r="D621" s="6">
        <f>TITRES_STAT!E624</f>
        <v>0</v>
      </c>
      <c r="E621" s="2">
        <f t="shared" si="36"/>
        <v>109619</v>
      </c>
      <c r="F621" s="6" t="str">
        <f t="shared" si="39"/>
        <v>BEARISH</v>
      </c>
      <c r="G621" s="6" t="str">
        <f t="shared" si="38"/>
        <v>NEUTRAL</v>
      </c>
      <c r="H621" s="6" t="str">
        <f t="shared" si="37"/>
        <v>CONFIRMED BEARISH</v>
      </c>
    </row>
    <row r="622" spans="1:8" ht="13.5" x14ac:dyDescent="0.25">
      <c r="A622" s="3">
        <f>TITRES_STAT!B625</f>
        <v>43208</v>
      </c>
      <c r="B622" s="6">
        <f>TITRES_STAT!C625</f>
        <v>41.3</v>
      </c>
      <c r="C622" s="6">
        <f>TITRES_STAT!D625</f>
        <v>40.005499999999998</v>
      </c>
      <c r="D622" s="6">
        <f>TITRES_STAT!E625</f>
        <v>2</v>
      </c>
      <c r="E622" s="2">
        <f t="shared" si="36"/>
        <v>109617</v>
      </c>
      <c r="F622" s="6" t="str">
        <f t="shared" si="39"/>
        <v>BEARISH</v>
      </c>
      <c r="G622" s="6" t="str">
        <f t="shared" si="38"/>
        <v>NEUTRAL</v>
      </c>
      <c r="H622" s="6" t="str">
        <f t="shared" si="37"/>
        <v>CONFIRMED BEARISH</v>
      </c>
    </row>
    <row r="623" spans="1:8" ht="13.5" x14ac:dyDescent="0.25">
      <c r="A623" s="3">
        <f>TITRES_STAT!B626</f>
        <v>43209</v>
      </c>
      <c r="B623" s="6">
        <f>TITRES_STAT!C626</f>
        <v>41.3</v>
      </c>
      <c r="C623" s="6">
        <f>TITRES_STAT!D626</f>
        <v>40.005499999999998</v>
      </c>
      <c r="D623" s="6">
        <f>TITRES_STAT!E626</f>
        <v>0</v>
      </c>
      <c r="E623" s="2">
        <f t="shared" si="36"/>
        <v>109617</v>
      </c>
      <c r="F623" s="6" t="str">
        <f t="shared" si="39"/>
        <v>BEARISH</v>
      </c>
      <c r="G623" s="6" t="str">
        <f t="shared" si="38"/>
        <v>NEUTRAL</v>
      </c>
      <c r="H623" s="6" t="str">
        <f t="shared" si="37"/>
        <v>CONFIRMED BEARISH</v>
      </c>
    </row>
    <row r="624" spans="1:8" ht="13.5" x14ac:dyDescent="0.25">
      <c r="A624" s="3">
        <f>TITRES_STAT!B627</f>
        <v>43210</v>
      </c>
      <c r="B624" s="6">
        <f>TITRES_STAT!C627</f>
        <v>41.95</v>
      </c>
      <c r="C624" s="6">
        <f>TITRES_STAT!D627</f>
        <v>40.635100000000001</v>
      </c>
      <c r="D624" s="6">
        <f>TITRES_STAT!E627</f>
        <v>50</v>
      </c>
      <c r="E624" s="2">
        <f t="shared" si="36"/>
        <v>109667</v>
      </c>
      <c r="F624" s="6" t="str">
        <f t="shared" si="39"/>
        <v>BULLISH</v>
      </c>
      <c r="G624" s="6" t="str">
        <f t="shared" si="38"/>
        <v>NEUTRAL</v>
      </c>
      <c r="H624" s="6" t="str">
        <f t="shared" si="37"/>
        <v>BULLISH DIVERGENCE</v>
      </c>
    </row>
    <row r="625" spans="1:8" ht="13.5" x14ac:dyDescent="0.25">
      <c r="A625" s="3">
        <f>TITRES_STAT!B628</f>
        <v>43213</v>
      </c>
      <c r="B625" s="6">
        <f>TITRES_STAT!C628</f>
        <v>41.5</v>
      </c>
      <c r="C625" s="6">
        <f>TITRES_STAT!D628</f>
        <v>40.199199999999998</v>
      </c>
      <c r="D625" s="6">
        <f>TITRES_STAT!E628</f>
        <v>31</v>
      </c>
      <c r="E625" s="2">
        <f t="shared" si="36"/>
        <v>109636</v>
      </c>
      <c r="F625" s="6" t="str">
        <f t="shared" si="39"/>
        <v>BULLISH</v>
      </c>
      <c r="G625" s="6" t="str">
        <f t="shared" si="38"/>
        <v>NEUTRAL</v>
      </c>
      <c r="H625" s="6" t="str">
        <f t="shared" si="37"/>
        <v>BULLISH DIVERGENCE</v>
      </c>
    </row>
    <row r="626" spans="1:8" ht="13.5" x14ac:dyDescent="0.25">
      <c r="A626" s="3">
        <f>TITRES_STAT!B629</f>
        <v>43214</v>
      </c>
      <c r="B626" s="6">
        <f>TITRES_STAT!C629</f>
        <v>41.5</v>
      </c>
      <c r="C626" s="6">
        <f>TITRES_STAT!D629</f>
        <v>40.199199999999998</v>
      </c>
      <c r="D626" s="6">
        <f>TITRES_STAT!E629</f>
        <v>0</v>
      </c>
      <c r="E626" s="2">
        <f t="shared" si="36"/>
        <v>109636</v>
      </c>
      <c r="F626" s="6" t="str">
        <f t="shared" si="39"/>
        <v>BULLISH</v>
      </c>
      <c r="G626" s="6" t="str">
        <f t="shared" si="38"/>
        <v>NEUTRAL</v>
      </c>
      <c r="H626" s="6" t="str">
        <f t="shared" si="37"/>
        <v>BULLISH DIVERGENCE</v>
      </c>
    </row>
    <row r="627" spans="1:8" ht="13.5" x14ac:dyDescent="0.25">
      <c r="A627" s="3">
        <f>TITRES_STAT!B630</f>
        <v>43215</v>
      </c>
      <c r="B627" s="6">
        <f>TITRES_STAT!C630</f>
        <v>41.48</v>
      </c>
      <c r="C627" s="6">
        <f>TITRES_STAT!D630</f>
        <v>40.179900000000004</v>
      </c>
      <c r="D627" s="6">
        <f>TITRES_STAT!E630</f>
        <v>1</v>
      </c>
      <c r="E627" s="2">
        <f t="shared" si="36"/>
        <v>109635</v>
      </c>
      <c r="F627" s="6" t="str">
        <f t="shared" si="39"/>
        <v>BULLISH</v>
      </c>
      <c r="G627" s="6" t="str">
        <f t="shared" si="38"/>
        <v>NEUTRAL</v>
      </c>
      <c r="H627" s="6" t="str">
        <f t="shared" si="37"/>
        <v>CONFIRMED BULLISH</v>
      </c>
    </row>
    <row r="628" spans="1:8" ht="13.5" x14ac:dyDescent="0.25">
      <c r="A628" s="3">
        <f>TITRES_STAT!B631</f>
        <v>43216</v>
      </c>
      <c r="B628" s="6">
        <f>TITRES_STAT!C631</f>
        <v>40.24</v>
      </c>
      <c r="C628" s="6">
        <f>TITRES_STAT!D631</f>
        <v>38.978700000000003</v>
      </c>
      <c r="D628" s="6">
        <f>TITRES_STAT!E631</f>
        <v>27</v>
      </c>
      <c r="E628" s="2">
        <f t="shared" si="36"/>
        <v>109608</v>
      </c>
      <c r="F628" s="6" t="str">
        <f t="shared" si="39"/>
        <v>BEARISH</v>
      </c>
      <c r="G628" s="6" t="str">
        <f t="shared" si="38"/>
        <v>NEUTRAL</v>
      </c>
      <c r="H628" s="6" t="str">
        <f t="shared" si="37"/>
        <v>CONFIRMED BEARISH</v>
      </c>
    </row>
    <row r="629" spans="1:8" ht="13.5" x14ac:dyDescent="0.25">
      <c r="A629" s="3">
        <f>TITRES_STAT!B632</f>
        <v>43217</v>
      </c>
      <c r="B629" s="6">
        <f>TITRES_STAT!C632</f>
        <v>40.24</v>
      </c>
      <c r="C629" s="6">
        <f>TITRES_STAT!D632</f>
        <v>38.978700000000003</v>
      </c>
      <c r="D629" s="6">
        <f>TITRES_STAT!E632</f>
        <v>158</v>
      </c>
      <c r="E629" s="2">
        <f t="shared" si="36"/>
        <v>109608</v>
      </c>
      <c r="F629" s="6" t="str">
        <f t="shared" si="39"/>
        <v>BEARISH</v>
      </c>
      <c r="G629" s="6" t="str">
        <f t="shared" si="38"/>
        <v>NEUTRAL</v>
      </c>
      <c r="H629" s="6" t="str">
        <f t="shared" si="37"/>
        <v>CONFIRMED BEARISH</v>
      </c>
    </row>
    <row r="630" spans="1:8" ht="13.5" x14ac:dyDescent="0.25">
      <c r="A630" s="3">
        <f>TITRES_STAT!B633</f>
        <v>43220</v>
      </c>
      <c r="B630" s="6">
        <f>TITRES_STAT!C633</f>
        <v>39.5</v>
      </c>
      <c r="C630" s="6">
        <f>TITRES_STAT!D633</f>
        <v>38.261899999999997</v>
      </c>
      <c r="D630" s="6">
        <f>TITRES_STAT!E633</f>
        <v>100</v>
      </c>
      <c r="E630" s="2">
        <f t="shared" si="36"/>
        <v>109508</v>
      </c>
      <c r="F630" s="6" t="str">
        <f t="shared" si="39"/>
        <v>BEARISH</v>
      </c>
      <c r="G630" s="6" t="str">
        <f t="shared" si="38"/>
        <v>NEUTRAL</v>
      </c>
      <c r="H630" s="6" t="str">
        <f t="shared" si="37"/>
        <v>CONFIRMED BEARISH</v>
      </c>
    </row>
    <row r="631" spans="1:8" ht="13.5" x14ac:dyDescent="0.25">
      <c r="A631" s="3">
        <f>TITRES_STAT!B634</f>
        <v>43222</v>
      </c>
      <c r="B631" s="6">
        <f>TITRES_STAT!C634</f>
        <v>40.200000000000003</v>
      </c>
      <c r="C631" s="6">
        <f>TITRES_STAT!D634</f>
        <v>38.94</v>
      </c>
      <c r="D631" s="6">
        <f>TITRES_STAT!E634</f>
        <v>200</v>
      </c>
      <c r="E631" s="2">
        <f t="shared" si="36"/>
        <v>109708</v>
      </c>
      <c r="F631" s="6" t="str">
        <f t="shared" si="39"/>
        <v>BULLISH</v>
      </c>
      <c r="G631" s="6" t="str">
        <f t="shared" si="38"/>
        <v>NEUTRAL</v>
      </c>
      <c r="H631" s="6" t="str">
        <f t="shared" si="37"/>
        <v>BULLISH DIVERGENCE</v>
      </c>
    </row>
    <row r="632" spans="1:8" ht="13.5" x14ac:dyDescent="0.25">
      <c r="A632" s="3">
        <f>TITRES_STAT!B635</f>
        <v>43223</v>
      </c>
      <c r="B632" s="6">
        <f>TITRES_STAT!C635</f>
        <v>39.979999999999997</v>
      </c>
      <c r="C632" s="6">
        <f>TITRES_STAT!D635</f>
        <v>38.726900000000001</v>
      </c>
      <c r="D632" s="6">
        <f>TITRES_STAT!E635</f>
        <v>300</v>
      </c>
      <c r="E632" s="2">
        <f t="shared" si="36"/>
        <v>109408</v>
      </c>
      <c r="F632" s="6" t="str">
        <f t="shared" si="39"/>
        <v>BEARISH</v>
      </c>
      <c r="G632" s="6" t="str">
        <f t="shared" si="38"/>
        <v>NEUTRAL</v>
      </c>
      <c r="H632" s="6" t="str">
        <f t="shared" si="37"/>
        <v>CONFIRMED BEARISH</v>
      </c>
    </row>
    <row r="633" spans="1:8" ht="13.5" x14ac:dyDescent="0.25">
      <c r="A633" s="3">
        <f>TITRES_STAT!B636</f>
        <v>43224</v>
      </c>
      <c r="B633" s="6">
        <f>TITRES_STAT!C636</f>
        <v>39.979999999999997</v>
      </c>
      <c r="C633" s="6">
        <f>TITRES_STAT!D636</f>
        <v>38.726900000000001</v>
      </c>
      <c r="D633" s="6">
        <f>TITRES_STAT!E636</f>
        <v>0</v>
      </c>
      <c r="E633" s="2">
        <f t="shared" si="36"/>
        <v>109408</v>
      </c>
      <c r="F633" s="6" t="str">
        <f t="shared" si="39"/>
        <v>BEARISH</v>
      </c>
      <c r="G633" s="6" t="str">
        <f t="shared" si="38"/>
        <v>NEUTRAL</v>
      </c>
      <c r="H633" s="6" t="str">
        <f t="shared" si="37"/>
        <v>CONFIRMED BEARISH</v>
      </c>
    </row>
    <row r="634" spans="1:8" ht="13.5" x14ac:dyDescent="0.25">
      <c r="A634" s="3">
        <f>TITRES_STAT!B637</f>
        <v>43227</v>
      </c>
      <c r="B634" s="6">
        <f>TITRES_STAT!C637</f>
        <v>39.799999999999997</v>
      </c>
      <c r="C634" s="6">
        <f>TITRES_STAT!D637</f>
        <v>38.552500000000002</v>
      </c>
      <c r="D634" s="6">
        <f>TITRES_STAT!E637</f>
        <v>300</v>
      </c>
      <c r="E634" s="2">
        <f t="shared" si="36"/>
        <v>109108</v>
      </c>
      <c r="F634" s="6" t="str">
        <f t="shared" si="39"/>
        <v>BEARISH</v>
      </c>
      <c r="G634" s="6" t="str">
        <f t="shared" si="38"/>
        <v>NEUTRAL</v>
      </c>
      <c r="H634" s="6" t="str">
        <f t="shared" si="37"/>
        <v>CONFIRMED BEARISH</v>
      </c>
    </row>
    <row r="635" spans="1:8" ht="13.5" x14ac:dyDescent="0.25">
      <c r="A635" s="3">
        <f>TITRES_STAT!B638</f>
        <v>43228</v>
      </c>
      <c r="B635" s="6">
        <f>TITRES_STAT!C638</f>
        <v>38.299999999999997</v>
      </c>
      <c r="C635" s="6">
        <f>TITRES_STAT!D638</f>
        <v>37.099499999999999</v>
      </c>
      <c r="D635" s="6">
        <f>TITRES_STAT!E638</f>
        <v>303</v>
      </c>
      <c r="E635" s="2">
        <f t="shared" si="36"/>
        <v>108805</v>
      </c>
      <c r="F635" s="6" t="str">
        <f t="shared" si="39"/>
        <v>BEARISH</v>
      </c>
      <c r="G635" s="6" t="str">
        <f t="shared" si="38"/>
        <v>NEUTRAL</v>
      </c>
      <c r="H635" s="6" t="str">
        <f t="shared" si="37"/>
        <v>CONFIRMED BEARISH</v>
      </c>
    </row>
    <row r="636" spans="1:8" ht="13.5" x14ac:dyDescent="0.25">
      <c r="A636" s="3">
        <f>TITRES_STAT!B639</f>
        <v>43229</v>
      </c>
      <c r="B636" s="6">
        <f>TITRES_STAT!C639</f>
        <v>39</v>
      </c>
      <c r="C636" s="6">
        <f>TITRES_STAT!D639</f>
        <v>37.7776</v>
      </c>
      <c r="D636" s="6">
        <f>TITRES_STAT!E639</f>
        <v>2734</v>
      </c>
      <c r="E636" s="2">
        <f t="shared" si="36"/>
        <v>111539</v>
      </c>
      <c r="F636" s="6" t="str">
        <f t="shared" si="39"/>
        <v>BULLISH</v>
      </c>
      <c r="G636" s="6" t="str">
        <f t="shared" si="38"/>
        <v>NEUTRAL</v>
      </c>
      <c r="H636" s="6" t="str">
        <f t="shared" si="37"/>
        <v>BULLISH DIVERGENCE</v>
      </c>
    </row>
    <row r="637" spans="1:8" ht="13.5" x14ac:dyDescent="0.25">
      <c r="A637" s="3">
        <f>TITRES_STAT!B640</f>
        <v>43230</v>
      </c>
      <c r="B637" s="6">
        <f>TITRES_STAT!C640</f>
        <v>39</v>
      </c>
      <c r="C637" s="6">
        <f>TITRES_STAT!D640</f>
        <v>37.7776</v>
      </c>
      <c r="D637" s="6">
        <f>TITRES_STAT!E640</f>
        <v>1552</v>
      </c>
      <c r="E637" s="2">
        <f t="shared" si="36"/>
        <v>111539</v>
      </c>
      <c r="F637" s="6" t="str">
        <f t="shared" si="39"/>
        <v>BULLISH</v>
      </c>
      <c r="G637" s="6" t="str">
        <f t="shared" si="38"/>
        <v>NEUTRAL</v>
      </c>
      <c r="H637" s="6" t="str">
        <f t="shared" si="37"/>
        <v>BULLISH DIVERGENCE</v>
      </c>
    </row>
    <row r="638" spans="1:8" ht="13.5" x14ac:dyDescent="0.25">
      <c r="A638" s="3">
        <f>TITRES_STAT!B641</f>
        <v>43231</v>
      </c>
      <c r="B638" s="6">
        <f>TITRES_STAT!C641</f>
        <v>39.299999999999997</v>
      </c>
      <c r="C638" s="6">
        <f>TITRES_STAT!D641</f>
        <v>38.068199999999997</v>
      </c>
      <c r="D638" s="6">
        <f>TITRES_STAT!E641</f>
        <v>211</v>
      </c>
      <c r="E638" s="2">
        <f t="shared" si="36"/>
        <v>111750</v>
      </c>
      <c r="F638" s="6" t="str">
        <f t="shared" si="39"/>
        <v>BULLISH</v>
      </c>
      <c r="G638" s="6" t="str">
        <f t="shared" si="38"/>
        <v>STRONG</v>
      </c>
      <c r="H638" s="6" t="str">
        <f t="shared" si="37"/>
        <v>BULLISH DIVERGENCE</v>
      </c>
    </row>
    <row r="639" spans="1:8" ht="13.5" x14ac:dyDescent="0.25">
      <c r="A639" s="3">
        <f>TITRES_STAT!B642</f>
        <v>43234</v>
      </c>
      <c r="B639" s="6">
        <f>TITRES_STAT!C642</f>
        <v>39.4</v>
      </c>
      <c r="C639" s="6">
        <f>TITRES_STAT!D642</f>
        <v>38.165100000000002</v>
      </c>
      <c r="D639" s="6">
        <f>TITRES_STAT!E642</f>
        <v>151</v>
      </c>
      <c r="E639" s="2">
        <f t="shared" si="36"/>
        <v>111901</v>
      </c>
      <c r="F639" s="6" t="str">
        <f t="shared" si="39"/>
        <v>BULLISH</v>
      </c>
      <c r="G639" s="6" t="str">
        <f t="shared" si="38"/>
        <v>STRONG</v>
      </c>
      <c r="H639" s="6" t="str">
        <f t="shared" si="37"/>
        <v>BULLISH DIVERGENCE</v>
      </c>
    </row>
    <row r="640" spans="1:8" ht="13.5" x14ac:dyDescent="0.25">
      <c r="A640" s="3">
        <f>TITRES_STAT!B643</f>
        <v>43235</v>
      </c>
      <c r="B640" s="6">
        <f>TITRES_STAT!C643</f>
        <v>39.4</v>
      </c>
      <c r="C640" s="6">
        <f>TITRES_STAT!D643</f>
        <v>38.165100000000002</v>
      </c>
      <c r="D640" s="6">
        <f>TITRES_STAT!E643</f>
        <v>200</v>
      </c>
      <c r="E640" s="2">
        <f t="shared" si="36"/>
        <v>111901</v>
      </c>
      <c r="F640" s="6" t="str">
        <f t="shared" si="39"/>
        <v>BULLISH</v>
      </c>
      <c r="G640" s="6" t="str">
        <f t="shared" si="38"/>
        <v>STRONG</v>
      </c>
      <c r="H640" s="6" t="str">
        <f t="shared" si="37"/>
        <v>CONFIRMED BULLISH</v>
      </c>
    </row>
    <row r="641" spans="1:8" ht="13.5" x14ac:dyDescent="0.25">
      <c r="A641" s="3">
        <f>TITRES_STAT!B644</f>
        <v>43236</v>
      </c>
      <c r="B641" s="6">
        <f>TITRES_STAT!C644</f>
        <v>39.4</v>
      </c>
      <c r="C641" s="6">
        <f>TITRES_STAT!D644</f>
        <v>38.165100000000002</v>
      </c>
      <c r="D641" s="6">
        <f>TITRES_STAT!E644</f>
        <v>0</v>
      </c>
      <c r="E641" s="2">
        <f t="shared" si="36"/>
        <v>111901</v>
      </c>
      <c r="F641" s="6" t="str">
        <f t="shared" si="39"/>
        <v>BULLISH</v>
      </c>
      <c r="G641" s="6" t="str">
        <f t="shared" si="38"/>
        <v>NEUTRAL</v>
      </c>
      <c r="H641" s="6" t="str">
        <f t="shared" si="37"/>
        <v>CONFIRMED BULLISH</v>
      </c>
    </row>
    <row r="642" spans="1:8" ht="13.5" x14ac:dyDescent="0.25">
      <c r="A642" s="3">
        <f>TITRES_STAT!B645</f>
        <v>43237</v>
      </c>
      <c r="B642" s="6">
        <f>TITRES_STAT!C645</f>
        <v>40.24</v>
      </c>
      <c r="C642" s="6">
        <f>TITRES_STAT!D645</f>
        <v>38.978700000000003</v>
      </c>
      <c r="D642" s="6">
        <f>TITRES_STAT!E645</f>
        <v>150</v>
      </c>
      <c r="E642" s="2">
        <f t="shared" si="36"/>
        <v>112051</v>
      </c>
      <c r="F642" s="6" t="str">
        <f t="shared" si="39"/>
        <v>BULLISH</v>
      </c>
      <c r="G642" s="6" t="str">
        <f t="shared" si="38"/>
        <v>NEUTRAL</v>
      </c>
      <c r="H642" s="6" t="str">
        <f t="shared" si="37"/>
        <v>CONFIRMED BULLISH</v>
      </c>
    </row>
    <row r="643" spans="1:8" ht="13.5" x14ac:dyDescent="0.25">
      <c r="A643" s="3">
        <f>TITRES_STAT!B646</f>
        <v>43238</v>
      </c>
      <c r="B643" s="6">
        <f>TITRES_STAT!C646</f>
        <v>40.24</v>
      </c>
      <c r="C643" s="6">
        <f>TITRES_STAT!D646</f>
        <v>38.978700000000003</v>
      </c>
      <c r="D643" s="6">
        <f>TITRES_STAT!E646</f>
        <v>0</v>
      </c>
      <c r="E643" s="2">
        <f t="shared" si="36"/>
        <v>112051</v>
      </c>
      <c r="F643" s="6" t="str">
        <f t="shared" si="39"/>
        <v>BULLISH</v>
      </c>
      <c r="G643" s="6" t="str">
        <f t="shared" si="38"/>
        <v>NEUTRAL</v>
      </c>
      <c r="H643" s="6" t="str">
        <f t="shared" si="37"/>
        <v>CONFIRMED BULLISH</v>
      </c>
    </row>
    <row r="644" spans="1:8" ht="13.5" x14ac:dyDescent="0.25">
      <c r="A644" s="3">
        <f>TITRES_STAT!B647</f>
        <v>43241</v>
      </c>
      <c r="B644" s="6">
        <f>TITRES_STAT!C647</f>
        <v>40.24</v>
      </c>
      <c r="C644" s="6">
        <f>TITRES_STAT!D647</f>
        <v>38.978700000000003</v>
      </c>
      <c r="D644" s="6">
        <f>TITRES_STAT!E647</f>
        <v>0</v>
      </c>
      <c r="E644" s="2">
        <f t="shared" ref="E644:E707" si="40">IF(B644&gt;B643, E643+D644, IF(B644&lt;B643, E643-D644, E643))</f>
        <v>112051</v>
      </c>
      <c r="F644" s="6" t="str">
        <f t="shared" si="39"/>
        <v>BULLISH</v>
      </c>
      <c r="G644" s="6" t="str">
        <f t="shared" si="38"/>
        <v>NEUTRAL</v>
      </c>
      <c r="H644" s="6" t="str">
        <f t="shared" si="37"/>
        <v>CONFIRMED BULLISH</v>
      </c>
    </row>
    <row r="645" spans="1:8" ht="13.5" x14ac:dyDescent="0.25">
      <c r="A645" s="3">
        <f>TITRES_STAT!B648</f>
        <v>43242</v>
      </c>
      <c r="B645" s="6">
        <f>TITRES_STAT!C648</f>
        <v>39.1</v>
      </c>
      <c r="C645" s="6">
        <f>TITRES_STAT!D648</f>
        <v>37.874499999999998</v>
      </c>
      <c r="D645" s="6">
        <f>TITRES_STAT!E648</f>
        <v>134</v>
      </c>
      <c r="E645" s="2">
        <f t="shared" si="40"/>
        <v>111917</v>
      </c>
      <c r="F645" s="6" t="str">
        <f t="shared" si="39"/>
        <v>BULLISH</v>
      </c>
      <c r="G645" s="6" t="str">
        <f t="shared" si="38"/>
        <v>NEUTRAL</v>
      </c>
      <c r="H645" s="6" t="str">
        <f t="shared" si="37"/>
        <v>BULLISH DIVERGENCE</v>
      </c>
    </row>
    <row r="646" spans="1:8" ht="13.5" x14ac:dyDescent="0.25">
      <c r="A646" s="3">
        <f>TITRES_STAT!B649</f>
        <v>43243</v>
      </c>
      <c r="B646" s="6">
        <f>TITRES_STAT!C649</f>
        <v>39.1</v>
      </c>
      <c r="C646" s="6">
        <f>TITRES_STAT!D649</f>
        <v>37.874499999999998</v>
      </c>
      <c r="D646" s="6">
        <f>TITRES_STAT!E649</f>
        <v>350</v>
      </c>
      <c r="E646" s="2">
        <f t="shared" si="40"/>
        <v>111917</v>
      </c>
      <c r="F646" s="6" t="str">
        <f t="shared" si="39"/>
        <v>BULLISH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BULLISH DIVERGENCE</v>
      </c>
    </row>
    <row r="647" spans="1:8" ht="13.5" x14ac:dyDescent="0.25">
      <c r="A647" s="3">
        <f>TITRES_STAT!B650</f>
        <v>43244</v>
      </c>
      <c r="B647" s="6">
        <f>TITRES_STAT!C650</f>
        <v>38.1</v>
      </c>
      <c r="C647" s="6">
        <f>TITRES_STAT!D650</f>
        <v>36.905799999999999</v>
      </c>
      <c r="D647" s="6">
        <f>TITRES_STAT!E650</f>
        <v>142</v>
      </c>
      <c r="E647" s="2">
        <f t="shared" si="40"/>
        <v>111775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CONFIRMED BEARISH</v>
      </c>
    </row>
    <row r="648" spans="1:8" ht="13.5" x14ac:dyDescent="0.25">
      <c r="A648" s="3">
        <f>TITRES_STAT!B651</f>
        <v>43245</v>
      </c>
      <c r="B648" s="6">
        <f>TITRES_STAT!C651</f>
        <v>38.21</v>
      </c>
      <c r="C648" s="6">
        <f>TITRES_STAT!D651</f>
        <v>37.0124</v>
      </c>
      <c r="D648" s="6">
        <f>TITRES_STAT!E651</f>
        <v>861</v>
      </c>
      <c r="E648" s="2">
        <f t="shared" si="40"/>
        <v>112636</v>
      </c>
      <c r="F648" s="6" t="str">
        <f t="shared" ref="F648:F711" si="43">IF(E648&gt;E643,"BULLISH",IF(E648&lt;E643,"BEARISH","NEUTRAL"))</f>
        <v>BULLISH</v>
      </c>
      <c r="G648" s="6" t="str">
        <f t="shared" si="42"/>
        <v>NEUTRAL</v>
      </c>
      <c r="H648" s="6" t="str">
        <f t="shared" si="41"/>
        <v>BULLISH DIVERGENCE</v>
      </c>
    </row>
    <row r="649" spans="1:8" ht="13.5" x14ac:dyDescent="0.25">
      <c r="A649" s="3">
        <f>TITRES_STAT!B652</f>
        <v>43248</v>
      </c>
      <c r="B649" s="6">
        <f>TITRES_STAT!C652</f>
        <v>39.090000000000003</v>
      </c>
      <c r="C649" s="6">
        <f>TITRES_STAT!D652</f>
        <v>37.864800000000002</v>
      </c>
      <c r="D649" s="6">
        <f>TITRES_STAT!E652</f>
        <v>6</v>
      </c>
      <c r="E649" s="2">
        <f t="shared" si="40"/>
        <v>112642</v>
      </c>
      <c r="F649" s="6" t="str">
        <f t="shared" si="43"/>
        <v>BULLISH</v>
      </c>
      <c r="G649" s="6" t="str">
        <f t="shared" si="42"/>
        <v>NEUTRAL</v>
      </c>
      <c r="H649" s="6" t="str">
        <f t="shared" si="41"/>
        <v>BULLISH DIVERGENCE</v>
      </c>
    </row>
    <row r="650" spans="1:8" ht="13.5" x14ac:dyDescent="0.25">
      <c r="A650" s="3">
        <f>TITRES_STAT!B653</f>
        <v>43249</v>
      </c>
      <c r="B650" s="6">
        <f>TITRES_STAT!C653</f>
        <v>39.090000000000003</v>
      </c>
      <c r="C650" s="6">
        <f>TITRES_STAT!D653</f>
        <v>37.864800000000002</v>
      </c>
      <c r="D650" s="6">
        <f>TITRES_STAT!E653</f>
        <v>1</v>
      </c>
      <c r="E650" s="2">
        <f t="shared" si="40"/>
        <v>112642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BULLISH DIVERGENCE</v>
      </c>
    </row>
    <row r="651" spans="1:8" ht="13.5" x14ac:dyDescent="0.25">
      <c r="A651" s="3">
        <f>TITRES_STAT!B654</f>
        <v>43250</v>
      </c>
      <c r="B651" s="6">
        <f>TITRES_STAT!C654</f>
        <v>39.090000000000003</v>
      </c>
      <c r="C651" s="6">
        <f>TITRES_STAT!D654</f>
        <v>37.864800000000002</v>
      </c>
      <c r="D651" s="6">
        <f>TITRES_STAT!E654</f>
        <v>0</v>
      </c>
      <c r="E651" s="2">
        <f t="shared" si="40"/>
        <v>112642</v>
      </c>
      <c r="F651" s="6" t="str">
        <f t="shared" si="43"/>
        <v>BULLISH</v>
      </c>
      <c r="G651" s="6" t="str">
        <f t="shared" si="42"/>
        <v>NEUTRAL</v>
      </c>
      <c r="H651" s="6" t="str">
        <f t="shared" si="41"/>
        <v>BULLISH DIVERGENCE</v>
      </c>
    </row>
    <row r="652" spans="1:8" ht="13.5" x14ac:dyDescent="0.25">
      <c r="A652" s="3">
        <f>TITRES_STAT!B655</f>
        <v>43251</v>
      </c>
      <c r="B652" s="6">
        <f>TITRES_STAT!C655</f>
        <v>39.090000000000003</v>
      </c>
      <c r="C652" s="6">
        <f>TITRES_STAT!D655</f>
        <v>37.864800000000002</v>
      </c>
      <c r="D652" s="6">
        <f>TITRES_STAT!E655</f>
        <v>0</v>
      </c>
      <c r="E652" s="2">
        <f t="shared" si="40"/>
        <v>112642</v>
      </c>
      <c r="F652" s="6" t="str">
        <f t="shared" si="43"/>
        <v>BULLISH</v>
      </c>
      <c r="G652" s="6" t="str">
        <f t="shared" si="42"/>
        <v>NEUTRAL</v>
      </c>
      <c r="H652" s="6" t="str">
        <f t="shared" si="41"/>
        <v>CONFIRMED BULLISH</v>
      </c>
    </row>
    <row r="653" spans="1:8" ht="13.5" x14ac:dyDescent="0.25">
      <c r="A653" s="3">
        <f>TITRES_STAT!B656</f>
        <v>43252</v>
      </c>
      <c r="B653" s="6">
        <f>TITRES_STAT!C656</f>
        <v>39.090000000000003</v>
      </c>
      <c r="C653" s="6">
        <f>TITRES_STAT!D656</f>
        <v>37.864800000000002</v>
      </c>
      <c r="D653" s="6">
        <f>TITRES_STAT!E656</f>
        <v>0</v>
      </c>
      <c r="E653" s="2">
        <f t="shared" si="40"/>
        <v>112642</v>
      </c>
      <c r="F653" s="6" t="str">
        <f t="shared" si="43"/>
        <v>BULLISH</v>
      </c>
      <c r="G653" s="6" t="str">
        <f t="shared" si="42"/>
        <v>NEUTRAL</v>
      </c>
      <c r="H653" s="6" t="str">
        <f t="shared" si="41"/>
        <v>CONFIRMED BULLISH</v>
      </c>
    </row>
    <row r="654" spans="1:8" ht="13.5" x14ac:dyDescent="0.25">
      <c r="A654" s="3">
        <f>TITRES_STAT!B657</f>
        <v>43255</v>
      </c>
      <c r="B654" s="6">
        <f>TITRES_STAT!C657</f>
        <v>38.99</v>
      </c>
      <c r="C654" s="6">
        <f>TITRES_STAT!D657</f>
        <v>37.767899999999997</v>
      </c>
      <c r="D654" s="6">
        <f>TITRES_STAT!E657</f>
        <v>5</v>
      </c>
      <c r="E654" s="2">
        <f t="shared" si="40"/>
        <v>112637</v>
      </c>
      <c r="F654" s="6" t="str">
        <f t="shared" si="43"/>
        <v>BEARISH</v>
      </c>
      <c r="G654" s="6" t="str">
        <f t="shared" si="42"/>
        <v>NEUTRAL</v>
      </c>
      <c r="H654" s="6" t="str">
        <f t="shared" si="41"/>
        <v>CONFIRMED BEARISH</v>
      </c>
    </row>
    <row r="655" spans="1:8" ht="13.5" x14ac:dyDescent="0.25">
      <c r="A655" s="3">
        <f>TITRES_STAT!B658</f>
        <v>43256</v>
      </c>
      <c r="B655" s="6">
        <f>TITRES_STAT!C658</f>
        <v>38.9</v>
      </c>
      <c r="C655" s="6">
        <f>TITRES_STAT!D658</f>
        <v>37.680700000000002</v>
      </c>
      <c r="D655" s="6">
        <f>TITRES_STAT!E658</f>
        <v>529</v>
      </c>
      <c r="E655" s="2">
        <f t="shared" si="40"/>
        <v>112108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CONFIRMED BEARISH</v>
      </c>
    </row>
    <row r="656" spans="1:8" ht="13.5" x14ac:dyDescent="0.25">
      <c r="A656" s="3">
        <f>TITRES_STAT!B659</f>
        <v>43257</v>
      </c>
      <c r="B656" s="6">
        <f>TITRES_STAT!C659</f>
        <v>38.880000000000003</v>
      </c>
      <c r="C656" s="6">
        <f>TITRES_STAT!D659</f>
        <v>37.6614</v>
      </c>
      <c r="D656" s="6">
        <f>TITRES_STAT!E659</f>
        <v>100</v>
      </c>
      <c r="E656" s="2">
        <f t="shared" si="40"/>
        <v>112008</v>
      </c>
      <c r="F656" s="6" t="str">
        <f t="shared" si="43"/>
        <v>BEARISH</v>
      </c>
      <c r="G656" s="6" t="str">
        <f t="shared" si="42"/>
        <v>NEUTRAL</v>
      </c>
      <c r="H656" s="6" t="str">
        <f t="shared" si="41"/>
        <v>CONFIRMED BEARISH</v>
      </c>
    </row>
    <row r="657" spans="1:8" ht="13.5" x14ac:dyDescent="0.25">
      <c r="A657" s="3">
        <f>TITRES_STAT!B660</f>
        <v>43258</v>
      </c>
      <c r="B657" s="6">
        <f>TITRES_STAT!C660</f>
        <v>38</v>
      </c>
      <c r="C657" s="6">
        <f>TITRES_STAT!D660</f>
        <v>36.808999999999997</v>
      </c>
      <c r="D657" s="6">
        <f>TITRES_STAT!E660</f>
        <v>268</v>
      </c>
      <c r="E657" s="2">
        <f t="shared" si="40"/>
        <v>111740</v>
      </c>
      <c r="F657" s="6" t="str">
        <f t="shared" si="43"/>
        <v>BEARISH</v>
      </c>
      <c r="G657" s="6" t="str">
        <f t="shared" si="42"/>
        <v>NEUTRAL</v>
      </c>
      <c r="H657" s="6" t="str">
        <f t="shared" si="41"/>
        <v>CONFIRMED BEARISH</v>
      </c>
    </row>
    <row r="658" spans="1:8" ht="13.5" x14ac:dyDescent="0.25">
      <c r="A658" s="3">
        <f>TITRES_STAT!B661</f>
        <v>43259</v>
      </c>
      <c r="B658" s="6">
        <f>TITRES_STAT!C661</f>
        <v>38.01</v>
      </c>
      <c r="C658" s="6">
        <f>TITRES_STAT!D661</f>
        <v>36.818600000000004</v>
      </c>
      <c r="D658" s="6">
        <f>TITRES_STAT!E661</f>
        <v>481</v>
      </c>
      <c r="E658" s="2">
        <f t="shared" si="40"/>
        <v>112221</v>
      </c>
      <c r="F658" s="6" t="str">
        <f t="shared" si="43"/>
        <v>BEARISH</v>
      </c>
      <c r="G658" s="6" t="str">
        <f t="shared" si="42"/>
        <v>NEUTRAL</v>
      </c>
      <c r="H658" s="6" t="str">
        <f t="shared" si="41"/>
        <v>CONFIRMED BEARISH</v>
      </c>
    </row>
    <row r="659" spans="1:8" ht="13.5" x14ac:dyDescent="0.25">
      <c r="A659" s="3">
        <f>TITRES_STAT!B662</f>
        <v>43262</v>
      </c>
      <c r="B659" s="6">
        <f>TITRES_STAT!C662</f>
        <v>38.799999999999997</v>
      </c>
      <c r="C659" s="6">
        <f>TITRES_STAT!D662</f>
        <v>37.5839</v>
      </c>
      <c r="D659" s="6">
        <f>TITRES_STAT!E662</f>
        <v>251</v>
      </c>
      <c r="E659" s="2">
        <f t="shared" si="40"/>
        <v>112472</v>
      </c>
      <c r="F659" s="6" t="str">
        <f t="shared" si="43"/>
        <v>BEARISH</v>
      </c>
      <c r="G659" s="6" t="str">
        <f t="shared" si="42"/>
        <v>NEUTRAL</v>
      </c>
      <c r="H659" s="6" t="str">
        <f t="shared" si="41"/>
        <v>CONFIRMED BEARISH</v>
      </c>
    </row>
    <row r="660" spans="1:8" ht="13.5" x14ac:dyDescent="0.25">
      <c r="A660" s="3">
        <f>TITRES_STAT!B663</f>
        <v>43263</v>
      </c>
      <c r="B660" s="6">
        <f>TITRES_STAT!C663</f>
        <v>38.799999999999997</v>
      </c>
      <c r="C660" s="6">
        <f>TITRES_STAT!D663</f>
        <v>37.5839</v>
      </c>
      <c r="D660" s="6">
        <f>TITRES_STAT!E663</f>
        <v>12</v>
      </c>
      <c r="E660" s="2">
        <f t="shared" si="40"/>
        <v>112472</v>
      </c>
      <c r="F660" s="6" t="str">
        <f t="shared" si="43"/>
        <v>BULLISH</v>
      </c>
      <c r="G660" s="6" t="str">
        <f t="shared" si="42"/>
        <v>NEUTRAL</v>
      </c>
      <c r="H660" s="6" t="str">
        <f t="shared" si="41"/>
        <v>BULLISH DIVERGENCE</v>
      </c>
    </row>
    <row r="661" spans="1:8" ht="13.5" x14ac:dyDescent="0.25">
      <c r="A661" s="3">
        <f>TITRES_STAT!B664</f>
        <v>43264</v>
      </c>
      <c r="B661" s="6">
        <f>TITRES_STAT!C664</f>
        <v>38.799999999999997</v>
      </c>
      <c r="C661" s="6">
        <f>TITRES_STAT!D664</f>
        <v>37.5839</v>
      </c>
      <c r="D661" s="6">
        <f>TITRES_STAT!E664</f>
        <v>100</v>
      </c>
      <c r="E661" s="2">
        <f t="shared" si="40"/>
        <v>112472</v>
      </c>
      <c r="F661" s="6" t="str">
        <f t="shared" si="43"/>
        <v>BULLISH</v>
      </c>
      <c r="G661" s="6" t="str">
        <f t="shared" si="42"/>
        <v>NEUTRAL</v>
      </c>
      <c r="H661" s="6" t="str">
        <f t="shared" si="41"/>
        <v>BULLISH DIVERGENCE</v>
      </c>
    </row>
    <row r="662" spans="1:8" ht="13.5" x14ac:dyDescent="0.25">
      <c r="A662" s="3">
        <f>TITRES_STAT!B665</f>
        <v>43265</v>
      </c>
      <c r="B662" s="6">
        <f>TITRES_STAT!C665</f>
        <v>38</v>
      </c>
      <c r="C662" s="6">
        <f>TITRES_STAT!D665</f>
        <v>36.808999999999997</v>
      </c>
      <c r="D662" s="6">
        <f>TITRES_STAT!E665</f>
        <v>701</v>
      </c>
      <c r="E662" s="2">
        <f t="shared" si="40"/>
        <v>111771</v>
      </c>
      <c r="F662" s="6" t="str">
        <f t="shared" si="43"/>
        <v>BULLISH</v>
      </c>
      <c r="G662" s="6" t="str">
        <f t="shared" si="42"/>
        <v>NEUTRAL</v>
      </c>
      <c r="H662" s="6" t="str">
        <f t="shared" si="41"/>
        <v>NEUTRAL</v>
      </c>
    </row>
    <row r="663" spans="1:8" ht="13.5" x14ac:dyDescent="0.25">
      <c r="A663" s="3">
        <f>TITRES_STAT!B666</f>
        <v>43269</v>
      </c>
      <c r="B663" s="6">
        <f>TITRES_STAT!C666</f>
        <v>38.799999999999997</v>
      </c>
      <c r="C663" s="6">
        <f>TITRES_STAT!D666</f>
        <v>37.5839</v>
      </c>
      <c r="D663" s="6">
        <f>TITRES_STAT!E666</f>
        <v>1</v>
      </c>
      <c r="E663" s="2">
        <f t="shared" si="40"/>
        <v>111772</v>
      </c>
      <c r="F663" s="6" t="str">
        <f t="shared" si="43"/>
        <v>BEARISH</v>
      </c>
      <c r="G663" s="6" t="str">
        <f t="shared" si="42"/>
        <v>NEUTRAL</v>
      </c>
      <c r="H663" s="6" t="str">
        <f t="shared" si="41"/>
        <v>BEARISH DIVERGENCE</v>
      </c>
    </row>
    <row r="664" spans="1:8" ht="13.5" x14ac:dyDescent="0.25">
      <c r="A664" s="3">
        <f>TITRES_STAT!B667</f>
        <v>43270</v>
      </c>
      <c r="B664" s="6">
        <f>TITRES_STAT!C667</f>
        <v>38.799999999999997</v>
      </c>
      <c r="C664" s="6">
        <f>TITRES_STAT!D667</f>
        <v>37.5839</v>
      </c>
      <c r="D664" s="6">
        <f>TITRES_STAT!E667</f>
        <v>1</v>
      </c>
      <c r="E664" s="2">
        <f t="shared" si="40"/>
        <v>111772</v>
      </c>
      <c r="F664" s="6" t="str">
        <f t="shared" si="43"/>
        <v>BEARISH</v>
      </c>
      <c r="G664" s="6" t="str">
        <f t="shared" si="42"/>
        <v>NEUTRAL</v>
      </c>
      <c r="H664" s="6" t="str">
        <f t="shared" si="41"/>
        <v>NEUTRAL</v>
      </c>
    </row>
    <row r="665" spans="1:8" ht="13.5" x14ac:dyDescent="0.25">
      <c r="A665" s="3">
        <f>TITRES_STAT!B668</f>
        <v>43271</v>
      </c>
      <c r="B665" s="6">
        <f>TITRES_STAT!C668</f>
        <v>38.06</v>
      </c>
      <c r="C665" s="6">
        <f>TITRES_STAT!D668</f>
        <v>36.867100000000001</v>
      </c>
      <c r="D665" s="6">
        <f>TITRES_STAT!E668</f>
        <v>396</v>
      </c>
      <c r="E665" s="2">
        <f t="shared" si="40"/>
        <v>111376</v>
      </c>
      <c r="F665" s="6" t="str">
        <f t="shared" si="43"/>
        <v>BEARISH</v>
      </c>
      <c r="G665" s="6" t="str">
        <f t="shared" si="42"/>
        <v>NEUTRAL</v>
      </c>
      <c r="H665" s="6" t="str">
        <f t="shared" si="41"/>
        <v>CONFIRMED BEARISH</v>
      </c>
    </row>
    <row r="666" spans="1:8" ht="13.5" x14ac:dyDescent="0.25">
      <c r="A666" s="3">
        <f>TITRES_STAT!B669</f>
        <v>43272</v>
      </c>
      <c r="B666" s="6">
        <f>TITRES_STAT!C669</f>
        <v>38.75</v>
      </c>
      <c r="C666" s="6">
        <f>TITRES_STAT!D669</f>
        <v>37.535400000000003</v>
      </c>
      <c r="D666" s="6">
        <f>TITRES_STAT!E669</f>
        <v>100</v>
      </c>
      <c r="E666" s="2">
        <f t="shared" si="40"/>
        <v>111476</v>
      </c>
      <c r="F666" s="6" t="str">
        <f t="shared" si="43"/>
        <v>BEARISH</v>
      </c>
      <c r="G666" s="6" t="str">
        <f t="shared" si="42"/>
        <v>NEUTRAL</v>
      </c>
      <c r="H666" s="6" t="str">
        <f t="shared" si="41"/>
        <v>CONFIRMED BEARISH</v>
      </c>
    </row>
    <row r="667" spans="1:8" ht="13.5" x14ac:dyDescent="0.25">
      <c r="A667" s="3">
        <f>TITRES_STAT!B670</f>
        <v>43273</v>
      </c>
      <c r="B667" s="6">
        <f>TITRES_STAT!C670</f>
        <v>38.75</v>
      </c>
      <c r="C667" s="6">
        <f>TITRES_STAT!D670</f>
        <v>37.535400000000003</v>
      </c>
      <c r="D667" s="6">
        <f>TITRES_STAT!E670</f>
        <v>0</v>
      </c>
      <c r="E667" s="2">
        <f t="shared" si="40"/>
        <v>111476</v>
      </c>
      <c r="F667" s="6" t="str">
        <f t="shared" si="43"/>
        <v>BEARISH</v>
      </c>
      <c r="G667" s="6" t="str">
        <f t="shared" si="42"/>
        <v>NEUTRAL</v>
      </c>
      <c r="H667" s="6" t="str">
        <f t="shared" si="41"/>
        <v>BEARISH DIVERGENCE</v>
      </c>
    </row>
    <row r="668" spans="1:8" ht="13.5" x14ac:dyDescent="0.25">
      <c r="A668" s="3">
        <f>TITRES_STAT!B671</f>
        <v>43276</v>
      </c>
      <c r="B668" s="6">
        <f>TITRES_STAT!C671</f>
        <v>38.75</v>
      </c>
      <c r="C668" s="6">
        <f>TITRES_STAT!D671</f>
        <v>37.535400000000003</v>
      </c>
      <c r="D668" s="6">
        <f>TITRES_STAT!E671</f>
        <v>0</v>
      </c>
      <c r="E668" s="2">
        <f t="shared" si="40"/>
        <v>111476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CONFIRMED BEARISH</v>
      </c>
    </row>
    <row r="669" spans="1:8" ht="13.5" x14ac:dyDescent="0.25">
      <c r="A669" s="3">
        <f>TITRES_STAT!B672</f>
        <v>43277</v>
      </c>
      <c r="B669" s="6">
        <f>TITRES_STAT!C672</f>
        <v>38.75</v>
      </c>
      <c r="C669" s="6">
        <f>TITRES_STAT!D672</f>
        <v>37.535400000000003</v>
      </c>
      <c r="D669" s="6">
        <f>TITRES_STAT!E672</f>
        <v>0</v>
      </c>
      <c r="E669" s="2">
        <f t="shared" si="40"/>
        <v>111476</v>
      </c>
      <c r="F669" s="6" t="str">
        <f t="shared" si="43"/>
        <v>BEARISH</v>
      </c>
      <c r="G669" s="6" t="str">
        <f t="shared" si="42"/>
        <v>NEUTRAL</v>
      </c>
      <c r="H669" s="6" t="str">
        <f t="shared" si="41"/>
        <v>CONFIRMED BEARISH</v>
      </c>
    </row>
    <row r="670" spans="1:8" ht="13.5" x14ac:dyDescent="0.25">
      <c r="A670" s="3">
        <f>TITRES_STAT!B673</f>
        <v>43278</v>
      </c>
      <c r="B670" s="6">
        <f>TITRES_STAT!C673</f>
        <v>38.729999999999997</v>
      </c>
      <c r="C670" s="6">
        <f>TITRES_STAT!D673</f>
        <v>37.516100000000002</v>
      </c>
      <c r="D670" s="6">
        <f>TITRES_STAT!E673</f>
        <v>201</v>
      </c>
      <c r="E670" s="2">
        <f t="shared" si="40"/>
        <v>111275</v>
      </c>
      <c r="F670" s="6" t="str">
        <f t="shared" si="43"/>
        <v>BEARISH</v>
      </c>
      <c r="G670" s="6" t="str">
        <f t="shared" si="42"/>
        <v>NEUTRAL</v>
      </c>
      <c r="H670" s="6" t="str">
        <f t="shared" si="41"/>
        <v>BEARISH DIVERGENCE</v>
      </c>
    </row>
    <row r="671" spans="1:8" ht="13.5" x14ac:dyDescent="0.25">
      <c r="A671" s="3">
        <f>TITRES_STAT!B674</f>
        <v>43279</v>
      </c>
      <c r="B671" s="6">
        <f>TITRES_STAT!C674</f>
        <v>38.69</v>
      </c>
      <c r="C671" s="6">
        <f>TITRES_STAT!D674</f>
        <v>37.4773</v>
      </c>
      <c r="D671" s="6">
        <f>TITRES_STAT!E674</f>
        <v>837</v>
      </c>
      <c r="E671" s="2">
        <f t="shared" si="40"/>
        <v>110438</v>
      </c>
      <c r="F671" s="6" t="str">
        <f t="shared" si="43"/>
        <v>BEARISH</v>
      </c>
      <c r="G671" s="6" t="str">
        <f t="shared" si="42"/>
        <v>NEUTRAL</v>
      </c>
      <c r="H671" s="6" t="str">
        <f t="shared" si="41"/>
        <v>CONFIRMED BEARISH</v>
      </c>
    </row>
    <row r="672" spans="1:8" ht="13.5" x14ac:dyDescent="0.25">
      <c r="A672" s="3">
        <f>TITRES_STAT!B675</f>
        <v>43280</v>
      </c>
      <c r="B672" s="6">
        <f>TITRES_STAT!C675</f>
        <v>39</v>
      </c>
      <c r="C672" s="6">
        <f>TITRES_STAT!D675</f>
        <v>37.7776</v>
      </c>
      <c r="D672" s="6">
        <f>TITRES_STAT!E675</f>
        <v>7005</v>
      </c>
      <c r="E672" s="2">
        <f t="shared" si="40"/>
        <v>117443</v>
      </c>
      <c r="F672" s="6" t="str">
        <f t="shared" si="43"/>
        <v>BULLISH</v>
      </c>
      <c r="G672" s="6" t="str">
        <f t="shared" si="42"/>
        <v>STRONG</v>
      </c>
      <c r="H672" s="6" t="str">
        <f t="shared" si="41"/>
        <v>CONFIRMED BULLISH</v>
      </c>
    </row>
    <row r="673" spans="1:8" ht="13.5" x14ac:dyDescent="0.25">
      <c r="A673" s="3">
        <f>TITRES_STAT!B676</f>
        <v>43283</v>
      </c>
      <c r="B673" s="6">
        <f>TITRES_STAT!C676</f>
        <v>39.4</v>
      </c>
      <c r="C673" s="6">
        <f>TITRES_STAT!D676</f>
        <v>38.165100000000002</v>
      </c>
      <c r="D673" s="6">
        <f>TITRES_STAT!E676</f>
        <v>1</v>
      </c>
      <c r="E673" s="2">
        <f t="shared" si="40"/>
        <v>117444</v>
      </c>
      <c r="F673" s="6" t="str">
        <f t="shared" si="43"/>
        <v>BULLISH</v>
      </c>
      <c r="G673" s="6" t="str">
        <f t="shared" si="42"/>
        <v>STRONG</v>
      </c>
      <c r="H673" s="6" t="str">
        <f t="shared" si="41"/>
        <v>CONFIRMED BULLISH</v>
      </c>
    </row>
    <row r="674" spans="1:8" ht="13.5" x14ac:dyDescent="0.25">
      <c r="A674" s="3">
        <f>TITRES_STAT!B677</f>
        <v>43284</v>
      </c>
      <c r="B674" s="6">
        <f>TITRES_STAT!C677</f>
        <v>39.4</v>
      </c>
      <c r="C674" s="6">
        <f>TITRES_STAT!D677</f>
        <v>38.165100000000002</v>
      </c>
      <c r="D674" s="6">
        <f>TITRES_STAT!E677</f>
        <v>0</v>
      </c>
      <c r="E674" s="2">
        <f t="shared" si="40"/>
        <v>117444</v>
      </c>
      <c r="F674" s="6" t="str">
        <f t="shared" si="43"/>
        <v>BULLISH</v>
      </c>
      <c r="G674" s="6" t="str">
        <f t="shared" si="42"/>
        <v>STRONG</v>
      </c>
      <c r="H674" s="6" t="str">
        <f t="shared" si="41"/>
        <v>CONFIRMED BULLISH</v>
      </c>
    </row>
    <row r="675" spans="1:8" ht="13.5" x14ac:dyDescent="0.25">
      <c r="A675" s="3">
        <f>TITRES_STAT!B678</f>
        <v>43285</v>
      </c>
      <c r="B675" s="6">
        <f>TITRES_STAT!C678</f>
        <v>39.4</v>
      </c>
      <c r="C675" s="6">
        <f>TITRES_STAT!D678</f>
        <v>38.165100000000002</v>
      </c>
      <c r="D675" s="6">
        <f>TITRES_STAT!E678</f>
        <v>0</v>
      </c>
      <c r="E675" s="2">
        <f t="shared" si="40"/>
        <v>117444</v>
      </c>
      <c r="F675" s="6" t="str">
        <f t="shared" si="43"/>
        <v>BULLISH</v>
      </c>
      <c r="G675" s="6" t="str">
        <f t="shared" si="42"/>
        <v>STRONG</v>
      </c>
      <c r="H675" s="6" t="str">
        <f t="shared" si="41"/>
        <v>CONFIRMED BULLISH</v>
      </c>
    </row>
    <row r="676" spans="1:8" ht="13.5" x14ac:dyDescent="0.25">
      <c r="A676" s="3">
        <f>TITRES_STAT!B679</f>
        <v>43286</v>
      </c>
      <c r="B676" s="6">
        <f>TITRES_STAT!C679</f>
        <v>39.4</v>
      </c>
      <c r="C676" s="6">
        <f>TITRES_STAT!D679</f>
        <v>38.165100000000002</v>
      </c>
      <c r="D676" s="6">
        <f>TITRES_STAT!E679</f>
        <v>0</v>
      </c>
      <c r="E676" s="2">
        <f t="shared" si="40"/>
        <v>117444</v>
      </c>
      <c r="F676" s="6" t="str">
        <f t="shared" si="43"/>
        <v>BULLISH</v>
      </c>
      <c r="G676" s="6" t="str">
        <f t="shared" si="42"/>
        <v>STRONG</v>
      </c>
      <c r="H676" s="6" t="str">
        <f t="shared" si="41"/>
        <v>CONFIRMED BULLISH</v>
      </c>
    </row>
    <row r="677" spans="1:8" ht="13.5" x14ac:dyDescent="0.25">
      <c r="A677" s="3">
        <f>TITRES_STAT!B680</f>
        <v>43287</v>
      </c>
      <c r="B677" s="6">
        <f>TITRES_STAT!C680</f>
        <v>39.4</v>
      </c>
      <c r="C677" s="6">
        <f>TITRES_STAT!D680</f>
        <v>38.165100000000002</v>
      </c>
      <c r="D677" s="6">
        <f>TITRES_STAT!E680</f>
        <v>0</v>
      </c>
      <c r="E677" s="2">
        <f t="shared" si="40"/>
        <v>117444</v>
      </c>
      <c r="F677" s="6" t="str">
        <f t="shared" si="43"/>
        <v>BULLISH</v>
      </c>
      <c r="G677" s="6" t="str">
        <f t="shared" si="42"/>
        <v>NEUTRAL</v>
      </c>
      <c r="H677" s="6" t="str">
        <f t="shared" si="41"/>
        <v>CONFIRMED BULLISH</v>
      </c>
    </row>
    <row r="678" spans="1:8" ht="13.5" x14ac:dyDescent="0.25">
      <c r="A678" s="3">
        <f>TITRES_STAT!B681</f>
        <v>43290</v>
      </c>
      <c r="B678" s="6">
        <f>TITRES_STAT!C681</f>
        <v>38.299999999999997</v>
      </c>
      <c r="C678" s="6">
        <f>TITRES_STAT!D681</f>
        <v>37.099499999999999</v>
      </c>
      <c r="D678" s="6">
        <f>TITRES_STAT!E681</f>
        <v>152</v>
      </c>
      <c r="E678" s="2">
        <f t="shared" si="40"/>
        <v>117292</v>
      </c>
      <c r="F678" s="6" t="str">
        <f t="shared" si="43"/>
        <v>BEARISH</v>
      </c>
      <c r="G678" s="6" t="str">
        <f t="shared" si="42"/>
        <v>NEUTRAL</v>
      </c>
      <c r="H678" s="6" t="str">
        <f t="shared" si="41"/>
        <v>CONFIRMED BEARISH</v>
      </c>
    </row>
    <row r="679" spans="1:8" ht="13.5" x14ac:dyDescent="0.25">
      <c r="A679" s="3">
        <f>TITRES_STAT!B682</f>
        <v>43291</v>
      </c>
      <c r="B679" s="6">
        <f>TITRES_STAT!C682</f>
        <v>39.4</v>
      </c>
      <c r="C679" s="6">
        <f>TITRES_STAT!D682</f>
        <v>38.165100000000002</v>
      </c>
      <c r="D679" s="6">
        <f>TITRES_STAT!E682</f>
        <v>1</v>
      </c>
      <c r="E679" s="2">
        <f t="shared" si="40"/>
        <v>117293</v>
      </c>
      <c r="F679" s="6" t="str">
        <f t="shared" si="43"/>
        <v>BEARISH</v>
      </c>
      <c r="G679" s="6" t="str">
        <f t="shared" si="42"/>
        <v>NEUTRAL</v>
      </c>
      <c r="H679" s="6" t="str">
        <f t="shared" si="41"/>
        <v>NEUTRAL</v>
      </c>
    </row>
    <row r="680" spans="1:8" ht="13.5" x14ac:dyDescent="0.25">
      <c r="A680" s="3">
        <f>TITRES_STAT!B683</f>
        <v>43292</v>
      </c>
      <c r="B680" s="6">
        <f>TITRES_STAT!C683</f>
        <v>39.4</v>
      </c>
      <c r="C680" s="6">
        <f>TITRES_STAT!D683</f>
        <v>38.165100000000002</v>
      </c>
      <c r="D680" s="6">
        <f>TITRES_STAT!E683</f>
        <v>0</v>
      </c>
      <c r="E680" s="2">
        <f t="shared" si="40"/>
        <v>117293</v>
      </c>
      <c r="F680" s="6" t="str">
        <f t="shared" si="43"/>
        <v>BEARISH</v>
      </c>
      <c r="G680" s="6" t="str">
        <f t="shared" si="42"/>
        <v>NEUTRAL</v>
      </c>
      <c r="H680" s="6" t="str">
        <f t="shared" si="41"/>
        <v>NEUTRAL</v>
      </c>
    </row>
    <row r="681" spans="1:8" ht="13.5" x14ac:dyDescent="0.25">
      <c r="A681" s="3">
        <f>TITRES_STAT!B684</f>
        <v>43293</v>
      </c>
      <c r="B681" s="6">
        <f>TITRES_STAT!C684</f>
        <v>39.4</v>
      </c>
      <c r="C681" s="6">
        <f>TITRES_STAT!D684</f>
        <v>38.165100000000002</v>
      </c>
      <c r="D681" s="6">
        <f>TITRES_STAT!E684</f>
        <v>0</v>
      </c>
      <c r="E681" s="2">
        <f t="shared" si="40"/>
        <v>117293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NEUTRAL</v>
      </c>
    </row>
    <row r="682" spans="1:8" ht="13.5" x14ac:dyDescent="0.25">
      <c r="A682" s="3">
        <f>TITRES_STAT!B685</f>
        <v>43294</v>
      </c>
      <c r="B682" s="6">
        <f>TITRES_STAT!C685</f>
        <v>39.4</v>
      </c>
      <c r="C682" s="6">
        <f>TITRES_STAT!D685</f>
        <v>38.165100000000002</v>
      </c>
      <c r="D682" s="6">
        <f>TITRES_STAT!E685</f>
        <v>0</v>
      </c>
      <c r="E682" s="2">
        <f t="shared" si="40"/>
        <v>117293</v>
      </c>
      <c r="F682" s="6" t="str">
        <f t="shared" si="43"/>
        <v>BEARISH</v>
      </c>
      <c r="G682" s="6" t="str">
        <f t="shared" si="42"/>
        <v>NEUTRAL</v>
      </c>
      <c r="H682" s="6" t="str">
        <f t="shared" si="41"/>
        <v>NEUTRAL</v>
      </c>
    </row>
    <row r="683" spans="1:8" ht="13.5" x14ac:dyDescent="0.25">
      <c r="A683" s="3">
        <f>TITRES_STAT!B686</f>
        <v>43297</v>
      </c>
      <c r="B683" s="6">
        <f>TITRES_STAT!C686</f>
        <v>39.380000000000003</v>
      </c>
      <c r="C683" s="6">
        <f>TITRES_STAT!D686</f>
        <v>38.145699999999998</v>
      </c>
      <c r="D683" s="6">
        <f>TITRES_STAT!E686</f>
        <v>25</v>
      </c>
      <c r="E683" s="2">
        <f t="shared" si="40"/>
        <v>117268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BEARISH DIVERGENCE</v>
      </c>
    </row>
    <row r="684" spans="1:8" ht="13.5" x14ac:dyDescent="0.25">
      <c r="A684" s="3">
        <f>TITRES_STAT!B687</f>
        <v>43298</v>
      </c>
      <c r="B684" s="6">
        <f>TITRES_STAT!C687</f>
        <v>39.380000000000003</v>
      </c>
      <c r="C684" s="6">
        <f>TITRES_STAT!D687</f>
        <v>38.145699999999998</v>
      </c>
      <c r="D684" s="6">
        <f>TITRES_STAT!E687</f>
        <v>0</v>
      </c>
      <c r="E684" s="2">
        <f t="shared" si="40"/>
        <v>117268</v>
      </c>
      <c r="F684" s="6" t="str">
        <f t="shared" si="43"/>
        <v>BEARISH</v>
      </c>
      <c r="G684" s="6" t="str">
        <f t="shared" si="42"/>
        <v>NEUTRAL</v>
      </c>
      <c r="H684" s="6" t="str">
        <f t="shared" si="41"/>
        <v>CONFIRMED BEARISH</v>
      </c>
    </row>
    <row r="685" spans="1:8" ht="13.5" x14ac:dyDescent="0.25">
      <c r="A685" s="3">
        <f>TITRES_STAT!B688</f>
        <v>43299</v>
      </c>
      <c r="B685" s="6">
        <f>TITRES_STAT!C688</f>
        <v>39.380000000000003</v>
      </c>
      <c r="C685" s="6">
        <f>TITRES_STAT!D688</f>
        <v>38.145699999999998</v>
      </c>
      <c r="D685" s="6">
        <f>TITRES_STAT!E688</f>
        <v>0</v>
      </c>
      <c r="E685" s="2">
        <f t="shared" si="40"/>
        <v>117268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CONFIRMED BEARISH</v>
      </c>
    </row>
    <row r="686" spans="1:8" ht="13.5" x14ac:dyDescent="0.25">
      <c r="A686" s="3">
        <f>TITRES_STAT!B689</f>
        <v>43300</v>
      </c>
      <c r="B686" s="6">
        <f>TITRES_STAT!C689</f>
        <v>39.380000000000003</v>
      </c>
      <c r="C686" s="6">
        <f>TITRES_STAT!D689</f>
        <v>38.145699999999998</v>
      </c>
      <c r="D686" s="6">
        <f>TITRES_STAT!E689</f>
        <v>0</v>
      </c>
      <c r="E686" s="2">
        <f t="shared" si="40"/>
        <v>117268</v>
      </c>
      <c r="F686" s="6" t="str">
        <f t="shared" si="43"/>
        <v>BEARISH</v>
      </c>
      <c r="G686" s="6" t="str">
        <f t="shared" si="42"/>
        <v>NEUTRAL</v>
      </c>
      <c r="H686" s="6" t="str">
        <f t="shared" si="41"/>
        <v>CONFIRMED BEARISH</v>
      </c>
    </row>
    <row r="687" spans="1:8" ht="13.5" x14ac:dyDescent="0.25">
      <c r="A687" s="3">
        <f>TITRES_STAT!B690</f>
        <v>43301</v>
      </c>
      <c r="B687" s="6">
        <f>TITRES_STAT!C690</f>
        <v>39.380000000000003</v>
      </c>
      <c r="C687" s="6">
        <f>TITRES_STAT!D690</f>
        <v>38.145699999999998</v>
      </c>
      <c r="D687" s="6">
        <f>TITRES_STAT!E690</f>
        <v>0</v>
      </c>
      <c r="E687" s="2">
        <f t="shared" si="40"/>
        <v>117268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43304</v>
      </c>
      <c r="B688" s="6">
        <f>TITRES_STAT!C691</f>
        <v>39.4</v>
      </c>
      <c r="C688" s="6">
        <f>TITRES_STAT!D691</f>
        <v>38.165100000000002</v>
      </c>
      <c r="D688" s="6">
        <f>TITRES_STAT!E691</f>
        <v>500</v>
      </c>
      <c r="E688" s="2">
        <f t="shared" si="40"/>
        <v>117768</v>
      </c>
      <c r="F688" s="6" t="str">
        <f t="shared" si="43"/>
        <v>BULLISH</v>
      </c>
      <c r="G688" s="6" t="str">
        <f t="shared" si="42"/>
        <v>NEUTRAL</v>
      </c>
      <c r="H688" s="6" t="str">
        <f t="shared" si="41"/>
        <v>CONFIRMED BULLISH</v>
      </c>
    </row>
    <row r="689" spans="1:8" ht="13.5" x14ac:dyDescent="0.25">
      <c r="A689" s="3">
        <f>TITRES_STAT!B692</f>
        <v>43305</v>
      </c>
      <c r="B689" s="6">
        <f>TITRES_STAT!C692</f>
        <v>38.61</v>
      </c>
      <c r="C689" s="6">
        <f>TITRES_STAT!D692</f>
        <v>37.399799999999999</v>
      </c>
      <c r="D689" s="6">
        <f>TITRES_STAT!E692</f>
        <v>200</v>
      </c>
      <c r="E689" s="2">
        <f t="shared" si="40"/>
        <v>117568</v>
      </c>
      <c r="F689" s="6" t="str">
        <f t="shared" si="43"/>
        <v>BULLISH</v>
      </c>
      <c r="G689" s="6" t="str">
        <f t="shared" si="42"/>
        <v>NEUTRAL</v>
      </c>
      <c r="H689" s="6" t="str">
        <f t="shared" si="41"/>
        <v>BULLISH DIVERGENCE</v>
      </c>
    </row>
    <row r="690" spans="1:8" ht="13.5" x14ac:dyDescent="0.25">
      <c r="A690" s="3">
        <f>TITRES_STAT!B693</f>
        <v>43307</v>
      </c>
      <c r="B690" s="6">
        <f>TITRES_STAT!C693</f>
        <v>39.4</v>
      </c>
      <c r="C690" s="6">
        <f>TITRES_STAT!D693</f>
        <v>38.165100000000002</v>
      </c>
      <c r="D690" s="6">
        <f>TITRES_STAT!E693</f>
        <v>298</v>
      </c>
      <c r="E690" s="2">
        <f t="shared" si="40"/>
        <v>117866</v>
      </c>
      <c r="F690" s="6" t="str">
        <f t="shared" si="43"/>
        <v>BULLISH</v>
      </c>
      <c r="G690" s="6" t="str">
        <f t="shared" si="42"/>
        <v>NEUTRAL</v>
      </c>
      <c r="H690" s="6" t="str">
        <f t="shared" si="41"/>
        <v>CONFIRMED BULLISH</v>
      </c>
    </row>
    <row r="691" spans="1:8" ht="13.5" x14ac:dyDescent="0.25">
      <c r="A691" s="3">
        <f>TITRES_STAT!B694</f>
        <v>43308</v>
      </c>
      <c r="B691" s="6">
        <f>TITRES_STAT!C694</f>
        <v>39.5</v>
      </c>
      <c r="C691" s="6">
        <f>TITRES_STAT!D694</f>
        <v>38.261899999999997</v>
      </c>
      <c r="D691" s="6">
        <f>TITRES_STAT!E694</f>
        <v>260</v>
      </c>
      <c r="E691" s="2">
        <f t="shared" si="40"/>
        <v>118126</v>
      </c>
      <c r="F691" s="6" t="str">
        <f t="shared" si="43"/>
        <v>BULLISH</v>
      </c>
      <c r="G691" s="6" t="str">
        <f t="shared" si="42"/>
        <v>NEUTRAL</v>
      </c>
      <c r="H691" s="6" t="str">
        <f t="shared" si="41"/>
        <v>CONFIRMED BULLISH</v>
      </c>
    </row>
    <row r="692" spans="1:8" ht="13.5" x14ac:dyDescent="0.25">
      <c r="A692" s="3">
        <f>TITRES_STAT!B695</f>
        <v>43311</v>
      </c>
      <c r="B692" s="6">
        <f>TITRES_STAT!C695</f>
        <v>39.5</v>
      </c>
      <c r="C692" s="6">
        <f>TITRES_STAT!D695</f>
        <v>38.261899999999997</v>
      </c>
      <c r="D692" s="6">
        <f>TITRES_STAT!E695</f>
        <v>153</v>
      </c>
      <c r="E692" s="2">
        <f t="shared" si="40"/>
        <v>118126</v>
      </c>
      <c r="F692" s="6" t="str">
        <f t="shared" si="43"/>
        <v>BULLISH</v>
      </c>
      <c r="G692" s="6" t="str">
        <f t="shared" si="42"/>
        <v>NEUTRAL</v>
      </c>
      <c r="H692" s="6" t="str">
        <f t="shared" si="41"/>
        <v>CONFIRMED BULLISH</v>
      </c>
    </row>
    <row r="693" spans="1:8" ht="13.5" x14ac:dyDescent="0.25">
      <c r="A693" s="3">
        <f>TITRES_STAT!B696</f>
        <v>43312</v>
      </c>
      <c r="B693" s="6">
        <f>TITRES_STAT!C696</f>
        <v>39.5</v>
      </c>
      <c r="C693" s="6">
        <f>TITRES_STAT!D696</f>
        <v>38.261899999999997</v>
      </c>
      <c r="D693" s="6">
        <f>TITRES_STAT!E696</f>
        <v>219</v>
      </c>
      <c r="E693" s="2">
        <f t="shared" si="40"/>
        <v>118126</v>
      </c>
      <c r="F693" s="6" t="str">
        <f t="shared" si="43"/>
        <v>BULLISH</v>
      </c>
      <c r="G693" s="6" t="str">
        <f t="shared" si="42"/>
        <v>NEUTRAL</v>
      </c>
      <c r="H693" s="6" t="str">
        <f t="shared" si="41"/>
        <v>CONFIRMED BULLISH</v>
      </c>
    </row>
    <row r="694" spans="1:8" ht="13.5" x14ac:dyDescent="0.25">
      <c r="A694" s="3">
        <f>TITRES_STAT!B697</f>
        <v>43313</v>
      </c>
      <c r="B694" s="6">
        <f>TITRES_STAT!C697</f>
        <v>39.5</v>
      </c>
      <c r="C694" s="6">
        <f>TITRES_STAT!D697</f>
        <v>38.261899999999997</v>
      </c>
      <c r="D694" s="6">
        <f>TITRES_STAT!E697</f>
        <v>0</v>
      </c>
      <c r="E694" s="2">
        <f t="shared" si="40"/>
        <v>118126</v>
      </c>
      <c r="F694" s="6" t="str">
        <f t="shared" si="43"/>
        <v>BULLISH</v>
      </c>
      <c r="G694" s="6" t="str">
        <f t="shared" si="42"/>
        <v>NEUTRAL</v>
      </c>
      <c r="H694" s="6" t="str">
        <f t="shared" si="41"/>
        <v>CONFIRMED BULLISH</v>
      </c>
    </row>
    <row r="695" spans="1:8" ht="13.5" x14ac:dyDescent="0.25">
      <c r="A695" s="3">
        <f>TITRES_STAT!B698</f>
        <v>43314</v>
      </c>
      <c r="B695" s="6">
        <f>TITRES_STAT!C698</f>
        <v>38.619999999999997</v>
      </c>
      <c r="C695" s="6">
        <f>TITRES_STAT!D698</f>
        <v>37.409500000000001</v>
      </c>
      <c r="D695" s="6">
        <f>TITRES_STAT!E698</f>
        <v>50</v>
      </c>
      <c r="E695" s="2">
        <f t="shared" si="40"/>
        <v>118076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BULLISH DIVERGENCE</v>
      </c>
    </row>
    <row r="696" spans="1:8" ht="13.5" x14ac:dyDescent="0.25">
      <c r="A696" s="3">
        <f>TITRES_STAT!B699</f>
        <v>43315</v>
      </c>
      <c r="B696" s="6">
        <f>TITRES_STAT!C699</f>
        <v>38.71</v>
      </c>
      <c r="C696" s="6">
        <f>TITRES_STAT!D699</f>
        <v>37.496699999999997</v>
      </c>
      <c r="D696" s="6">
        <f>TITRES_STAT!E699</f>
        <v>9291</v>
      </c>
      <c r="E696" s="2">
        <f t="shared" si="40"/>
        <v>127367</v>
      </c>
      <c r="F696" s="6" t="str">
        <f t="shared" si="43"/>
        <v>BULLISH</v>
      </c>
      <c r="G696" s="6" t="str">
        <f t="shared" si="42"/>
        <v>STRONG</v>
      </c>
      <c r="H696" s="6" t="str">
        <f t="shared" si="41"/>
        <v>BULLISH DIVERGENCE</v>
      </c>
    </row>
    <row r="697" spans="1:8" ht="13.5" x14ac:dyDescent="0.25">
      <c r="A697" s="3">
        <f>TITRES_STAT!B700</f>
        <v>43318</v>
      </c>
      <c r="B697" s="6">
        <f>TITRES_STAT!C700</f>
        <v>38.71</v>
      </c>
      <c r="C697" s="6">
        <f>TITRES_STAT!D700</f>
        <v>37.496699999999997</v>
      </c>
      <c r="D697" s="6">
        <f>TITRES_STAT!E700</f>
        <v>55</v>
      </c>
      <c r="E697" s="2">
        <f t="shared" si="40"/>
        <v>127367</v>
      </c>
      <c r="F697" s="6" t="str">
        <f t="shared" si="43"/>
        <v>BULLISH</v>
      </c>
      <c r="G697" s="6" t="str">
        <f t="shared" si="42"/>
        <v>STRONG</v>
      </c>
      <c r="H697" s="6" t="str">
        <f t="shared" si="41"/>
        <v>BULLISH DIVERGENCE</v>
      </c>
    </row>
    <row r="698" spans="1:8" ht="13.5" x14ac:dyDescent="0.25">
      <c r="A698" s="3">
        <f>TITRES_STAT!B701</f>
        <v>43319</v>
      </c>
      <c r="B698" s="6">
        <f>TITRES_STAT!C701</f>
        <v>38.71</v>
      </c>
      <c r="C698" s="6">
        <f>TITRES_STAT!D701</f>
        <v>37.496699999999997</v>
      </c>
      <c r="D698" s="6">
        <f>TITRES_STAT!E701</f>
        <v>254</v>
      </c>
      <c r="E698" s="2">
        <f t="shared" si="40"/>
        <v>127367</v>
      </c>
      <c r="F698" s="6" t="str">
        <f t="shared" si="43"/>
        <v>BULLISH</v>
      </c>
      <c r="G698" s="6" t="str">
        <f t="shared" si="42"/>
        <v>STRONG</v>
      </c>
      <c r="H698" s="6" t="str">
        <f t="shared" si="41"/>
        <v>BULLISH DIVERGENCE</v>
      </c>
    </row>
    <row r="699" spans="1:8" ht="13.5" x14ac:dyDescent="0.25">
      <c r="A699" s="3">
        <f>TITRES_STAT!B702</f>
        <v>43320</v>
      </c>
      <c r="B699" s="6">
        <f>TITRES_STAT!C702</f>
        <v>38.71</v>
      </c>
      <c r="C699" s="6">
        <f>TITRES_STAT!D702</f>
        <v>37.496699999999997</v>
      </c>
      <c r="D699" s="6">
        <f>TITRES_STAT!E702</f>
        <v>400</v>
      </c>
      <c r="E699" s="2">
        <f t="shared" si="40"/>
        <v>127367</v>
      </c>
      <c r="F699" s="6" t="str">
        <f t="shared" si="43"/>
        <v>BULLISH</v>
      </c>
      <c r="G699" s="6" t="str">
        <f t="shared" si="42"/>
        <v>STRONG</v>
      </c>
      <c r="H699" s="6" t="str">
        <f t="shared" si="41"/>
        <v>BULLISH DIVERGENCE</v>
      </c>
    </row>
    <row r="700" spans="1:8" ht="13.5" x14ac:dyDescent="0.25">
      <c r="A700" s="3">
        <f>TITRES_STAT!B703</f>
        <v>43321</v>
      </c>
      <c r="B700" s="6">
        <f>TITRES_STAT!C703</f>
        <v>38.71</v>
      </c>
      <c r="C700" s="6">
        <f>TITRES_STAT!D703</f>
        <v>37.496699999999997</v>
      </c>
      <c r="D700" s="6">
        <f>TITRES_STAT!E703</f>
        <v>196</v>
      </c>
      <c r="E700" s="2">
        <f t="shared" si="40"/>
        <v>127367</v>
      </c>
      <c r="F700" s="6" t="str">
        <f t="shared" si="43"/>
        <v>BULLISH</v>
      </c>
      <c r="G700" s="6" t="str">
        <f t="shared" si="42"/>
        <v>STRONG</v>
      </c>
      <c r="H700" s="6" t="str">
        <f t="shared" si="41"/>
        <v>CONFIRMED BULLISH</v>
      </c>
    </row>
    <row r="701" spans="1:8" ht="13.5" x14ac:dyDescent="0.25">
      <c r="A701" s="3">
        <f>TITRES_STAT!B704</f>
        <v>43322</v>
      </c>
      <c r="B701" s="6">
        <f>TITRES_STAT!C704</f>
        <v>39.5</v>
      </c>
      <c r="C701" s="6">
        <f>TITRES_STAT!D704</f>
        <v>38.261899999999997</v>
      </c>
      <c r="D701" s="6">
        <f>TITRES_STAT!E704</f>
        <v>590</v>
      </c>
      <c r="E701" s="2">
        <f t="shared" si="40"/>
        <v>127957</v>
      </c>
      <c r="F701" s="6" t="str">
        <f t="shared" si="43"/>
        <v>BULLISH</v>
      </c>
      <c r="G701" s="6" t="str">
        <f t="shared" si="42"/>
        <v>NEUTRAL</v>
      </c>
      <c r="H701" s="6" t="str">
        <f t="shared" si="41"/>
        <v>CONFIRMED BULLISH</v>
      </c>
    </row>
    <row r="702" spans="1:8" ht="13.5" x14ac:dyDescent="0.25">
      <c r="A702" s="3">
        <f>TITRES_STAT!B705</f>
        <v>43326</v>
      </c>
      <c r="B702" s="6">
        <f>TITRES_STAT!C705</f>
        <v>39.5</v>
      </c>
      <c r="C702" s="6">
        <f>TITRES_STAT!D705</f>
        <v>38.261899999999997</v>
      </c>
      <c r="D702" s="6">
        <f>TITRES_STAT!E705</f>
        <v>0</v>
      </c>
      <c r="E702" s="2">
        <f t="shared" si="40"/>
        <v>127957</v>
      </c>
      <c r="F702" s="6" t="str">
        <f t="shared" si="43"/>
        <v>BULLISH</v>
      </c>
      <c r="G702" s="6" t="str">
        <f t="shared" si="42"/>
        <v>NEUTRAL</v>
      </c>
      <c r="H702" s="6" t="str">
        <f t="shared" si="41"/>
        <v>CONFIRMED BULLISH</v>
      </c>
    </row>
    <row r="703" spans="1:8" ht="13.5" x14ac:dyDescent="0.25">
      <c r="A703" s="3">
        <f>TITRES_STAT!B706</f>
        <v>43327</v>
      </c>
      <c r="B703" s="6">
        <f>TITRES_STAT!C706</f>
        <v>39.5</v>
      </c>
      <c r="C703" s="6">
        <f>TITRES_STAT!D706</f>
        <v>38.261899999999997</v>
      </c>
      <c r="D703" s="6">
        <f>TITRES_STAT!E706</f>
        <v>0</v>
      </c>
      <c r="E703" s="2">
        <f t="shared" si="40"/>
        <v>127957</v>
      </c>
      <c r="F703" s="6" t="str">
        <f t="shared" si="43"/>
        <v>BULLISH</v>
      </c>
      <c r="G703" s="6" t="str">
        <f t="shared" si="42"/>
        <v>NEUTRAL</v>
      </c>
      <c r="H703" s="6" t="str">
        <f t="shared" si="41"/>
        <v>CONFIRMED BULLISH</v>
      </c>
    </row>
    <row r="704" spans="1:8" ht="13.5" x14ac:dyDescent="0.25">
      <c r="A704" s="3">
        <f>TITRES_STAT!B707</f>
        <v>43328</v>
      </c>
      <c r="B704" s="6">
        <f>TITRES_STAT!C707</f>
        <v>38.71</v>
      </c>
      <c r="C704" s="6">
        <f>TITRES_STAT!D707</f>
        <v>37.496699999999997</v>
      </c>
      <c r="D704" s="6">
        <f>TITRES_STAT!E707</f>
        <v>152</v>
      </c>
      <c r="E704" s="2">
        <f t="shared" si="40"/>
        <v>127805</v>
      </c>
      <c r="F704" s="6" t="str">
        <f t="shared" si="43"/>
        <v>BULLISH</v>
      </c>
      <c r="G704" s="6" t="str">
        <f t="shared" si="42"/>
        <v>NEUTRAL</v>
      </c>
      <c r="H704" s="6" t="str">
        <f t="shared" si="41"/>
        <v>NEUTRAL</v>
      </c>
    </row>
    <row r="705" spans="1:8" ht="13.5" x14ac:dyDescent="0.25">
      <c r="A705" s="3">
        <f>TITRES_STAT!B708</f>
        <v>43329</v>
      </c>
      <c r="B705" s="6">
        <f>TITRES_STAT!C708</f>
        <v>38.71</v>
      </c>
      <c r="C705" s="6">
        <f>TITRES_STAT!D708</f>
        <v>37.496699999999997</v>
      </c>
      <c r="D705" s="6">
        <f>TITRES_STAT!E708</f>
        <v>378</v>
      </c>
      <c r="E705" s="2">
        <f t="shared" si="40"/>
        <v>127805</v>
      </c>
      <c r="F705" s="6" t="str">
        <f t="shared" si="43"/>
        <v>BULLISH</v>
      </c>
      <c r="G705" s="6" t="str">
        <f t="shared" si="42"/>
        <v>NEUTRAL</v>
      </c>
      <c r="H705" s="6" t="str">
        <f t="shared" si="41"/>
        <v>NEUTRAL</v>
      </c>
    </row>
    <row r="706" spans="1:8" ht="13.5" x14ac:dyDescent="0.25">
      <c r="A706" s="3">
        <f>TITRES_STAT!B709</f>
        <v>43332</v>
      </c>
      <c r="B706" s="6">
        <f>TITRES_STAT!C709</f>
        <v>39.35</v>
      </c>
      <c r="C706" s="6">
        <f>TITRES_STAT!D709</f>
        <v>38.116599999999998</v>
      </c>
      <c r="D706" s="6">
        <f>TITRES_STAT!E709</f>
        <v>50</v>
      </c>
      <c r="E706" s="2">
        <f t="shared" si="40"/>
        <v>127855</v>
      </c>
      <c r="F706" s="6" t="str">
        <f t="shared" si="43"/>
        <v>BEARISH</v>
      </c>
      <c r="G706" s="6" t="str">
        <f t="shared" si="42"/>
        <v>NEUTRAL</v>
      </c>
      <c r="H706" s="6" t="str">
        <f t="shared" si="41"/>
        <v>CONFIRMED BEARISH</v>
      </c>
    </row>
    <row r="707" spans="1:8" ht="13.5" x14ac:dyDescent="0.25">
      <c r="A707" s="3">
        <f>TITRES_STAT!B710</f>
        <v>43335</v>
      </c>
      <c r="B707" s="6">
        <f>TITRES_STAT!C710</f>
        <v>39.35</v>
      </c>
      <c r="C707" s="6">
        <f>TITRES_STAT!D710</f>
        <v>38.116599999999998</v>
      </c>
      <c r="D707" s="6">
        <f>TITRES_STAT!E710</f>
        <v>0</v>
      </c>
      <c r="E707" s="2">
        <f t="shared" si="40"/>
        <v>127855</v>
      </c>
      <c r="F707" s="6" t="str">
        <f t="shared" si="43"/>
        <v>BEARISH</v>
      </c>
      <c r="G707" s="6" t="str">
        <f t="shared" si="42"/>
        <v>NEUTRAL</v>
      </c>
      <c r="H707" s="6" t="str">
        <f t="shared" si="41"/>
        <v>CONFIRMED BEARISH</v>
      </c>
    </row>
    <row r="708" spans="1:8" ht="13.5" x14ac:dyDescent="0.25">
      <c r="A708" s="3">
        <f>TITRES_STAT!B711</f>
        <v>43336</v>
      </c>
      <c r="B708" s="6">
        <f>TITRES_STAT!C711</f>
        <v>39.35</v>
      </c>
      <c r="C708" s="6">
        <f>TITRES_STAT!D711</f>
        <v>38.116599999999998</v>
      </c>
      <c r="D708" s="6">
        <f>TITRES_STAT!E711</f>
        <v>0</v>
      </c>
      <c r="E708" s="2">
        <f t="shared" ref="E708:E771" si="44">IF(B708&gt;B707, E707+D708, IF(B708&lt;B707, E707-D708, E707))</f>
        <v>127855</v>
      </c>
      <c r="F708" s="6" t="str">
        <f t="shared" si="43"/>
        <v>BEARISH</v>
      </c>
      <c r="G708" s="6" t="str">
        <f t="shared" si="42"/>
        <v>NEUTRAL</v>
      </c>
      <c r="H708" s="6" t="str">
        <f t="shared" si="41"/>
        <v>CONFIRMED BEARISH</v>
      </c>
    </row>
    <row r="709" spans="1:8" ht="13.5" x14ac:dyDescent="0.25">
      <c r="A709" s="3">
        <f>TITRES_STAT!B712</f>
        <v>43339</v>
      </c>
      <c r="B709" s="6">
        <f>TITRES_STAT!C712</f>
        <v>38.71</v>
      </c>
      <c r="C709" s="6">
        <f>TITRES_STAT!D712</f>
        <v>37.496699999999997</v>
      </c>
      <c r="D709" s="6">
        <f>TITRES_STAT!E712</f>
        <v>400</v>
      </c>
      <c r="E709" s="2">
        <f t="shared" si="44"/>
        <v>127455</v>
      </c>
      <c r="F709" s="6" t="str">
        <f t="shared" si="43"/>
        <v>BEARISH</v>
      </c>
      <c r="G709" s="6" t="str">
        <f t="shared" si="42"/>
        <v>NEUTRAL</v>
      </c>
      <c r="H709" s="6" t="str">
        <f t="shared" si="41"/>
        <v>NEUTRAL</v>
      </c>
    </row>
    <row r="710" spans="1:8" ht="13.5" x14ac:dyDescent="0.25">
      <c r="A710" s="3">
        <f>TITRES_STAT!B713</f>
        <v>43340</v>
      </c>
      <c r="B710" s="6">
        <f>TITRES_STAT!C713</f>
        <v>38.72</v>
      </c>
      <c r="C710" s="6">
        <f>TITRES_STAT!D713</f>
        <v>37.506399999999999</v>
      </c>
      <c r="D710" s="6">
        <f>TITRES_STAT!E713</f>
        <v>375</v>
      </c>
      <c r="E710" s="2">
        <f t="shared" si="44"/>
        <v>127830</v>
      </c>
      <c r="F710" s="6" t="str">
        <f t="shared" si="43"/>
        <v>BULLISH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43341</v>
      </c>
      <c r="B711" s="6">
        <f>TITRES_STAT!C714</f>
        <v>38.75</v>
      </c>
      <c r="C711" s="6">
        <f>TITRES_STAT!D714</f>
        <v>37.535400000000003</v>
      </c>
      <c r="D711" s="6">
        <f>TITRES_STAT!E714</f>
        <v>750</v>
      </c>
      <c r="E711" s="2">
        <f t="shared" si="44"/>
        <v>128580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BULLISH DIVERGENCE</v>
      </c>
    </row>
    <row r="712" spans="1:8" ht="13.5" x14ac:dyDescent="0.25">
      <c r="A712" s="3">
        <f>TITRES_STAT!B715</f>
        <v>43342</v>
      </c>
      <c r="B712" s="6">
        <f>TITRES_STAT!C715</f>
        <v>38.770000000000003</v>
      </c>
      <c r="C712" s="6">
        <f>TITRES_STAT!D715</f>
        <v>37.5548</v>
      </c>
      <c r="D712" s="6">
        <f>TITRES_STAT!E715</f>
        <v>700</v>
      </c>
      <c r="E712" s="2">
        <f t="shared" si="44"/>
        <v>129280</v>
      </c>
      <c r="F712" s="6" t="str">
        <f t="shared" ref="F712:F775" si="47">IF(E712&gt;E707,"BULLISH",IF(E712&lt;E707,"BEARISH","NEUTRAL"))</f>
        <v>BULLISH</v>
      </c>
      <c r="G712" s="6" t="str">
        <f t="shared" si="46"/>
        <v>NEUTRAL</v>
      </c>
      <c r="H712" s="6" t="str">
        <f t="shared" si="45"/>
        <v>BULLISH DIVERGENCE</v>
      </c>
    </row>
    <row r="713" spans="1:8" ht="13.5" x14ac:dyDescent="0.25">
      <c r="A713" s="3">
        <f>TITRES_STAT!B716</f>
        <v>43343</v>
      </c>
      <c r="B713" s="6">
        <f>TITRES_STAT!C716</f>
        <v>38.07</v>
      </c>
      <c r="C713" s="6">
        <f>TITRES_STAT!D716</f>
        <v>37.5565</v>
      </c>
      <c r="D713" s="6">
        <f>TITRES_STAT!E716</f>
        <v>880</v>
      </c>
      <c r="E713" s="2">
        <f t="shared" si="44"/>
        <v>128400</v>
      </c>
      <c r="F713" s="6" t="str">
        <f t="shared" si="47"/>
        <v>BULLISH</v>
      </c>
      <c r="G713" s="6" t="str">
        <f t="shared" si="46"/>
        <v>NEUTRAL</v>
      </c>
      <c r="H713" s="6" t="str">
        <f t="shared" si="45"/>
        <v>BULLISH DIVERGENCE</v>
      </c>
    </row>
    <row r="714" spans="1:8" ht="13.5" x14ac:dyDescent="0.25">
      <c r="A714" s="3">
        <f>TITRES_STAT!B717</f>
        <v>43346</v>
      </c>
      <c r="B714" s="6">
        <f>TITRES_STAT!C717</f>
        <v>38.6</v>
      </c>
      <c r="C714" s="6">
        <f>TITRES_STAT!D717</f>
        <v>38.0794</v>
      </c>
      <c r="D714" s="6">
        <f>TITRES_STAT!E717</f>
        <v>6420</v>
      </c>
      <c r="E714" s="2">
        <f t="shared" si="44"/>
        <v>134820</v>
      </c>
      <c r="F714" s="6" t="str">
        <f t="shared" si="47"/>
        <v>BULLISH</v>
      </c>
      <c r="G714" s="6" t="str">
        <f t="shared" si="46"/>
        <v>STRONG</v>
      </c>
      <c r="H714" s="6" t="str">
        <f t="shared" si="45"/>
        <v>BULLISH DIVERGENCE</v>
      </c>
    </row>
    <row r="715" spans="1:8" ht="13.5" x14ac:dyDescent="0.25">
      <c r="A715" s="3">
        <f>TITRES_STAT!B718</f>
        <v>43347</v>
      </c>
      <c r="B715" s="6">
        <f>TITRES_STAT!C718</f>
        <v>38.6</v>
      </c>
      <c r="C715" s="6">
        <f>TITRES_STAT!D718</f>
        <v>38.0794</v>
      </c>
      <c r="D715" s="6">
        <f>TITRES_STAT!E718</f>
        <v>400</v>
      </c>
      <c r="E715" s="2">
        <f t="shared" si="44"/>
        <v>134820</v>
      </c>
      <c r="F715" s="6" t="str">
        <f t="shared" si="47"/>
        <v>BULLISH</v>
      </c>
      <c r="G715" s="6" t="str">
        <f t="shared" si="46"/>
        <v>STRONG</v>
      </c>
      <c r="H715" s="6" t="str">
        <f t="shared" si="45"/>
        <v>BULLISH DIVERGENCE</v>
      </c>
    </row>
    <row r="716" spans="1:8" ht="13.5" x14ac:dyDescent="0.25">
      <c r="A716" s="3">
        <f>TITRES_STAT!B719</f>
        <v>43348</v>
      </c>
      <c r="B716" s="6">
        <f>TITRES_STAT!C719</f>
        <v>38.61</v>
      </c>
      <c r="C716" s="6">
        <f>TITRES_STAT!D719</f>
        <v>38.089199999999998</v>
      </c>
      <c r="D716" s="6">
        <f>TITRES_STAT!E719</f>
        <v>5520</v>
      </c>
      <c r="E716" s="2">
        <f t="shared" si="44"/>
        <v>140340</v>
      </c>
      <c r="F716" s="6" t="str">
        <f t="shared" si="47"/>
        <v>BULLISH</v>
      </c>
      <c r="G716" s="6" t="str">
        <f t="shared" si="46"/>
        <v>STRONG</v>
      </c>
      <c r="H716" s="6" t="str">
        <f t="shared" si="45"/>
        <v>BULLISH DIVERGENCE</v>
      </c>
    </row>
    <row r="717" spans="1:8" ht="13.5" x14ac:dyDescent="0.25">
      <c r="A717" s="3">
        <f>TITRES_STAT!B720</f>
        <v>43349</v>
      </c>
      <c r="B717" s="6">
        <f>TITRES_STAT!C720</f>
        <v>38.61</v>
      </c>
      <c r="C717" s="6">
        <f>TITRES_STAT!D720</f>
        <v>38.089199999999998</v>
      </c>
      <c r="D717" s="6">
        <f>TITRES_STAT!E720</f>
        <v>0</v>
      </c>
      <c r="E717" s="2">
        <f t="shared" si="44"/>
        <v>140340</v>
      </c>
      <c r="F717" s="6" t="str">
        <f t="shared" si="47"/>
        <v>BULLISH</v>
      </c>
      <c r="G717" s="6" t="str">
        <f t="shared" si="46"/>
        <v>STRONG</v>
      </c>
      <c r="H717" s="6" t="str">
        <f t="shared" si="45"/>
        <v>BULLISH DIVERGENCE</v>
      </c>
    </row>
    <row r="718" spans="1:8" ht="13.5" x14ac:dyDescent="0.25">
      <c r="A718" s="3">
        <f>TITRES_STAT!B721</f>
        <v>43350</v>
      </c>
      <c r="B718" s="6">
        <f>TITRES_STAT!C721</f>
        <v>38.68</v>
      </c>
      <c r="C718" s="6">
        <f>TITRES_STAT!D721</f>
        <v>38.158299999999997</v>
      </c>
      <c r="D718" s="6">
        <f>TITRES_STAT!E721</f>
        <v>620</v>
      </c>
      <c r="E718" s="2">
        <f t="shared" si="44"/>
        <v>140960</v>
      </c>
      <c r="F718" s="6" t="str">
        <f t="shared" si="47"/>
        <v>BULLISH</v>
      </c>
      <c r="G718" s="6" t="str">
        <f t="shared" si="46"/>
        <v>STRONG</v>
      </c>
      <c r="H718" s="6" t="str">
        <f t="shared" si="45"/>
        <v>CONFIRMED BULLISH</v>
      </c>
    </row>
    <row r="719" spans="1:8" ht="13.5" x14ac:dyDescent="0.25">
      <c r="A719" s="3">
        <f>TITRES_STAT!B722</f>
        <v>43353</v>
      </c>
      <c r="B719" s="6">
        <f>TITRES_STAT!C722</f>
        <v>38.68</v>
      </c>
      <c r="C719" s="6">
        <f>TITRES_STAT!D722</f>
        <v>38.158299999999997</v>
      </c>
      <c r="D719" s="6">
        <f>TITRES_STAT!E722</f>
        <v>0</v>
      </c>
      <c r="E719" s="2">
        <f t="shared" si="44"/>
        <v>140960</v>
      </c>
      <c r="F719" s="6" t="str">
        <f t="shared" si="47"/>
        <v>BULLISH</v>
      </c>
      <c r="G719" s="6" t="str">
        <f t="shared" si="46"/>
        <v>STRONG</v>
      </c>
      <c r="H719" s="6" t="str">
        <f t="shared" si="45"/>
        <v>CONFIRMED BULLISH</v>
      </c>
    </row>
    <row r="720" spans="1:8" ht="13.5" x14ac:dyDescent="0.25">
      <c r="A720" s="3">
        <f>TITRES_STAT!B723</f>
        <v>43355</v>
      </c>
      <c r="B720" s="6">
        <f>TITRES_STAT!C723</f>
        <v>38.78</v>
      </c>
      <c r="C720" s="6">
        <f>TITRES_STAT!D723</f>
        <v>38.256999999999998</v>
      </c>
      <c r="D720" s="6">
        <f>TITRES_STAT!E723</f>
        <v>239</v>
      </c>
      <c r="E720" s="2">
        <f t="shared" si="44"/>
        <v>141199</v>
      </c>
      <c r="F720" s="6" t="str">
        <f t="shared" si="47"/>
        <v>BULLISH</v>
      </c>
      <c r="G720" s="6" t="str">
        <f t="shared" si="46"/>
        <v>STRONG</v>
      </c>
      <c r="H720" s="6" t="str">
        <f t="shared" si="45"/>
        <v>CONFIRMED BULLISH</v>
      </c>
    </row>
    <row r="721" spans="1:8" ht="13.5" x14ac:dyDescent="0.25">
      <c r="A721" s="3">
        <f>TITRES_STAT!B724</f>
        <v>43356</v>
      </c>
      <c r="B721" s="6">
        <f>TITRES_STAT!C724</f>
        <v>38.78</v>
      </c>
      <c r="C721" s="6">
        <f>TITRES_STAT!D724</f>
        <v>38.256999999999998</v>
      </c>
      <c r="D721" s="6">
        <f>TITRES_STAT!E724</f>
        <v>0</v>
      </c>
      <c r="E721" s="2">
        <f t="shared" si="44"/>
        <v>141199</v>
      </c>
      <c r="F721" s="6" t="str">
        <f t="shared" si="47"/>
        <v>BULLISH</v>
      </c>
      <c r="G721" s="6" t="str">
        <f t="shared" si="46"/>
        <v>NEUTRAL</v>
      </c>
      <c r="H721" s="6" t="str">
        <f t="shared" si="45"/>
        <v>CONFIRMED BULLISH</v>
      </c>
    </row>
    <row r="722" spans="1:8" ht="13.5" x14ac:dyDescent="0.25">
      <c r="A722" s="3">
        <f>TITRES_STAT!B725</f>
        <v>43357</v>
      </c>
      <c r="B722" s="6">
        <f>TITRES_STAT!C725</f>
        <v>38.78</v>
      </c>
      <c r="C722" s="6">
        <f>TITRES_STAT!D725</f>
        <v>38.256999999999998</v>
      </c>
      <c r="D722" s="6">
        <f>TITRES_STAT!E725</f>
        <v>84</v>
      </c>
      <c r="E722" s="2">
        <f t="shared" si="44"/>
        <v>141199</v>
      </c>
      <c r="F722" s="6" t="str">
        <f t="shared" si="47"/>
        <v>BULLISH</v>
      </c>
      <c r="G722" s="6" t="str">
        <f t="shared" si="46"/>
        <v>NEUTRAL</v>
      </c>
      <c r="H722" s="6" t="str">
        <f t="shared" si="45"/>
        <v>CONFIRMED BULLISH</v>
      </c>
    </row>
    <row r="723" spans="1:8" ht="13.5" x14ac:dyDescent="0.25">
      <c r="A723" s="3">
        <f>TITRES_STAT!B726</f>
        <v>43360</v>
      </c>
      <c r="B723" s="6">
        <f>TITRES_STAT!C726</f>
        <v>38.78</v>
      </c>
      <c r="C723" s="6">
        <f>TITRES_STAT!D726</f>
        <v>38.256999999999998</v>
      </c>
      <c r="D723" s="6">
        <f>TITRES_STAT!E726</f>
        <v>20</v>
      </c>
      <c r="E723" s="2">
        <f t="shared" si="44"/>
        <v>141199</v>
      </c>
      <c r="F723" s="6" t="str">
        <f t="shared" si="47"/>
        <v>BULLISH</v>
      </c>
      <c r="G723" s="6" t="str">
        <f t="shared" si="46"/>
        <v>NEUTRAL</v>
      </c>
      <c r="H723" s="6" t="str">
        <f t="shared" si="45"/>
        <v>CONFIRMED BULLISH</v>
      </c>
    </row>
    <row r="724" spans="1:8" ht="13.5" x14ac:dyDescent="0.25">
      <c r="A724" s="3">
        <f>TITRES_STAT!B727</f>
        <v>43361</v>
      </c>
      <c r="B724" s="6">
        <f>TITRES_STAT!C727</f>
        <v>38.78</v>
      </c>
      <c r="C724" s="6">
        <f>TITRES_STAT!D727</f>
        <v>38.256999999999998</v>
      </c>
      <c r="D724" s="6">
        <f>TITRES_STAT!E727</f>
        <v>800</v>
      </c>
      <c r="E724" s="2">
        <f t="shared" si="44"/>
        <v>141199</v>
      </c>
      <c r="F724" s="6" t="str">
        <f t="shared" si="47"/>
        <v>BULLISH</v>
      </c>
      <c r="G724" s="6" t="str">
        <f t="shared" si="46"/>
        <v>NEUTRAL</v>
      </c>
      <c r="H724" s="6" t="str">
        <f t="shared" si="45"/>
        <v>CONFIRMED BULLISH</v>
      </c>
    </row>
    <row r="725" spans="1:8" ht="13.5" x14ac:dyDescent="0.25">
      <c r="A725" s="3">
        <f>TITRES_STAT!B728</f>
        <v>43362</v>
      </c>
      <c r="B725" s="6">
        <f>TITRES_STAT!C728</f>
        <v>38.78</v>
      </c>
      <c r="C725" s="6">
        <f>TITRES_STAT!D728</f>
        <v>38.256999999999998</v>
      </c>
      <c r="D725" s="6">
        <f>TITRES_STAT!E728</f>
        <v>175</v>
      </c>
      <c r="E725" s="2">
        <f t="shared" si="44"/>
        <v>141199</v>
      </c>
      <c r="F725" s="6" t="str">
        <f t="shared" si="47"/>
        <v>NEUTRAL</v>
      </c>
      <c r="G725" s="6" t="str">
        <f t="shared" si="46"/>
        <v>NEUTRAL</v>
      </c>
      <c r="H725" s="6" t="str">
        <f t="shared" si="45"/>
        <v>NEUTRAL</v>
      </c>
    </row>
    <row r="726" spans="1:8" ht="13.5" x14ac:dyDescent="0.25">
      <c r="A726" s="3">
        <f>TITRES_STAT!B729</f>
        <v>43363</v>
      </c>
      <c r="B726" s="6">
        <f>TITRES_STAT!C729</f>
        <v>38.799999999999997</v>
      </c>
      <c r="C726" s="6">
        <f>TITRES_STAT!D729</f>
        <v>38.276699999999998</v>
      </c>
      <c r="D726" s="6">
        <f>TITRES_STAT!E729</f>
        <v>2015</v>
      </c>
      <c r="E726" s="2">
        <f t="shared" si="44"/>
        <v>143214</v>
      </c>
      <c r="F726" s="6" t="str">
        <f t="shared" si="47"/>
        <v>BULLISH</v>
      </c>
      <c r="G726" s="6" t="str">
        <f t="shared" si="46"/>
        <v>NEUTRAL</v>
      </c>
      <c r="H726" s="6" t="str">
        <f t="shared" si="45"/>
        <v>CONFIRMED BULLISH</v>
      </c>
    </row>
    <row r="727" spans="1:8" ht="13.5" x14ac:dyDescent="0.25">
      <c r="A727" s="3">
        <f>TITRES_STAT!B730</f>
        <v>43364</v>
      </c>
      <c r="B727" s="6">
        <f>TITRES_STAT!C730</f>
        <v>38.83</v>
      </c>
      <c r="C727" s="6">
        <f>TITRES_STAT!D730</f>
        <v>38.3063</v>
      </c>
      <c r="D727" s="6">
        <f>TITRES_STAT!E730</f>
        <v>1591</v>
      </c>
      <c r="E727" s="2">
        <f t="shared" si="44"/>
        <v>144805</v>
      </c>
      <c r="F727" s="6" t="str">
        <f t="shared" si="47"/>
        <v>BULLISH</v>
      </c>
      <c r="G727" s="6" t="str">
        <f t="shared" si="46"/>
        <v>STRONG</v>
      </c>
      <c r="H727" s="6" t="str">
        <f t="shared" si="45"/>
        <v>CONFIRMED BULLISH</v>
      </c>
    </row>
    <row r="728" spans="1:8" ht="13.5" x14ac:dyDescent="0.25">
      <c r="A728" s="3">
        <f>TITRES_STAT!B731</f>
        <v>43367</v>
      </c>
      <c r="B728" s="6">
        <f>TITRES_STAT!C731</f>
        <v>39</v>
      </c>
      <c r="C728" s="6">
        <f>TITRES_STAT!D731</f>
        <v>38.473999999999997</v>
      </c>
      <c r="D728" s="6">
        <f>TITRES_STAT!E731</f>
        <v>1400</v>
      </c>
      <c r="E728" s="2">
        <f t="shared" si="44"/>
        <v>146205</v>
      </c>
      <c r="F728" s="6" t="str">
        <f t="shared" si="47"/>
        <v>BULLISH</v>
      </c>
      <c r="G728" s="6" t="str">
        <f t="shared" si="46"/>
        <v>STRONG</v>
      </c>
      <c r="H728" s="6" t="str">
        <f t="shared" si="45"/>
        <v>CONFIRMED BULLISH</v>
      </c>
    </row>
    <row r="729" spans="1:8" ht="13.5" x14ac:dyDescent="0.25">
      <c r="A729" s="3">
        <f>TITRES_STAT!B732</f>
        <v>43368</v>
      </c>
      <c r="B729" s="6">
        <f>TITRES_STAT!C732</f>
        <v>39</v>
      </c>
      <c r="C729" s="6">
        <f>TITRES_STAT!D732</f>
        <v>38.473999999999997</v>
      </c>
      <c r="D729" s="6">
        <f>TITRES_STAT!E732</f>
        <v>101</v>
      </c>
      <c r="E729" s="2">
        <f t="shared" si="44"/>
        <v>146205</v>
      </c>
      <c r="F729" s="6" t="str">
        <f t="shared" si="47"/>
        <v>BULLISH</v>
      </c>
      <c r="G729" s="6" t="str">
        <f t="shared" si="46"/>
        <v>STRONG</v>
      </c>
      <c r="H729" s="6" t="str">
        <f t="shared" si="45"/>
        <v>CONFIRMED BULLISH</v>
      </c>
    </row>
    <row r="730" spans="1:8" ht="13.5" x14ac:dyDescent="0.25">
      <c r="A730" s="3">
        <f>TITRES_STAT!B733</f>
        <v>43369</v>
      </c>
      <c r="B730" s="6">
        <f>TITRES_STAT!C733</f>
        <v>39</v>
      </c>
      <c r="C730" s="6">
        <f>TITRES_STAT!D733</f>
        <v>38.473999999999997</v>
      </c>
      <c r="D730" s="6">
        <f>TITRES_STAT!E733</f>
        <v>250</v>
      </c>
      <c r="E730" s="2">
        <f t="shared" si="44"/>
        <v>146205</v>
      </c>
      <c r="F730" s="6" t="str">
        <f t="shared" si="47"/>
        <v>BULLISH</v>
      </c>
      <c r="G730" s="6" t="str">
        <f t="shared" si="46"/>
        <v>STRONG</v>
      </c>
      <c r="H730" s="6" t="str">
        <f t="shared" si="45"/>
        <v>CONFIRMED BULLISH</v>
      </c>
    </row>
    <row r="731" spans="1:8" ht="13.5" x14ac:dyDescent="0.25">
      <c r="A731" s="3">
        <f>TITRES_STAT!B734</f>
        <v>43370</v>
      </c>
      <c r="B731" s="6">
        <f>TITRES_STAT!C734</f>
        <v>39</v>
      </c>
      <c r="C731" s="6">
        <f>TITRES_STAT!D734</f>
        <v>38.473999999999997</v>
      </c>
      <c r="D731" s="6">
        <f>TITRES_STAT!E734</f>
        <v>100</v>
      </c>
      <c r="E731" s="2">
        <f t="shared" si="44"/>
        <v>146205</v>
      </c>
      <c r="F731" s="6" t="str">
        <f t="shared" si="47"/>
        <v>BULLISH</v>
      </c>
      <c r="G731" s="6" t="str">
        <f t="shared" si="46"/>
        <v>STRONG</v>
      </c>
      <c r="H731" s="6" t="str">
        <f t="shared" si="45"/>
        <v>CONFIRMED BULLISH</v>
      </c>
    </row>
    <row r="732" spans="1:8" ht="13.5" x14ac:dyDescent="0.25">
      <c r="A732" s="3">
        <f>TITRES_STAT!B735</f>
        <v>43371</v>
      </c>
      <c r="B732" s="6">
        <f>TITRES_STAT!C735</f>
        <v>39</v>
      </c>
      <c r="C732" s="6">
        <f>TITRES_STAT!D735</f>
        <v>38.473999999999997</v>
      </c>
      <c r="D732" s="6">
        <f>TITRES_STAT!E735</f>
        <v>0</v>
      </c>
      <c r="E732" s="2">
        <f t="shared" si="44"/>
        <v>146205</v>
      </c>
      <c r="F732" s="6" t="str">
        <f t="shared" si="47"/>
        <v>BULLISH</v>
      </c>
      <c r="G732" s="6" t="str">
        <f t="shared" si="46"/>
        <v>NEUTRAL</v>
      </c>
      <c r="H732" s="6" t="str">
        <f t="shared" si="45"/>
        <v>CONFIRMED BULLISH</v>
      </c>
    </row>
    <row r="733" spans="1:8" ht="13.5" x14ac:dyDescent="0.25">
      <c r="A733" s="3">
        <f>TITRES_STAT!B736</f>
        <v>43374</v>
      </c>
      <c r="B733" s="6">
        <f>TITRES_STAT!C736</f>
        <v>39</v>
      </c>
      <c r="C733" s="6">
        <f>TITRES_STAT!D736</f>
        <v>38.473999999999997</v>
      </c>
      <c r="D733" s="6">
        <f>TITRES_STAT!E736</f>
        <v>1140</v>
      </c>
      <c r="E733" s="2">
        <f t="shared" si="44"/>
        <v>146205</v>
      </c>
      <c r="F733" s="6" t="str">
        <f t="shared" si="47"/>
        <v>NEUTRAL</v>
      </c>
      <c r="G733" s="6" t="str">
        <f t="shared" si="46"/>
        <v>NEUTRAL</v>
      </c>
      <c r="H733" s="6" t="str">
        <f t="shared" si="45"/>
        <v>NEUTRAL</v>
      </c>
    </row>
    <row r="734" spans="1:8" ht="13.5" x14ac:dyDescent="0.25">
      <c r="A734" s="3">
        <f>TITRES_STAT!B737</f>
        <v>43375</v>
      </c>
      <c r="B734" s="6">
        <f>TITRES_STAT!C737</f>
        <v>39</v>
      </c>
      <c r="C734" s="6">
        <f>TITRES_STAT!D737</f>
        <v>38.473999999999997</v>
      </c>
      <c r="D734" s="6">
        <f>TITRES_STAT!E737</f>
        <v>1000</v>
      </c>
      <c r="E734" s="2">
        <f t="shared" si="44"/>
        <v>146205</v>
      </c>
      <c r="F734" s="6" t="str">
        <f t="shared" si="47"/>
        <v>NEUTRAL</v>
      </c>
      <c r="G734" s="6" t="str">
        <f t="shared" si="46"/>
        <v>NEUTRAL</v>
      </c>
      <c r="H734" s="6" t="str">
        <f t="shared" si="45"/>
        <v>NEUTRAL</v>
      </c>
    </row>
    <row r="735" spans="1:8" ht="13.5" x14ac:dyDescent="0.25">
      <c r="A735" s="3">
        <f>TITRES_STAT!B738</f>
        <v>43376</v>
      </c>
      <c r="B735" s="6">
        <f>TITRES_STAT!C738</f>
        <v>39.01</v>
      </c>
      <c r="C735" s="6">
        <f>TITRES_STAT!D738</f>
        <v>38.483899999999998</v>
      </c>
      <c r="D735" s="6">
        <f>TITRES_STAT!E738</f>
        <v>900</v>
      </c>
      <c r="E735" s="2">
        <f t="shared" si="44"/>
        <v>147105</v>
      </c>
      <c r="F735" s="6" t="str">
        <f t="shared" si="47"/>
        <v>BULLISH</v>
      </c>
      <c r="G735" s="6" t="str">
        <f t="shared" si="46"/>
        <v>NEUTRAL</v>
      </c>
      <c r="H735" s="6" t="str">
        <f t="shared" si="45"/>
        <v>CONFIRMED BULLISH</v>
      </c>
    </row>
    <row r="736" spans="1:8" ht="13.5" x14ac:dyDescent="0.25">
      <c r="A736" s="3">
        <f>TITRES_STAT!B739</f>
        <v>43377</v>
      </c>
      <c r="B736" s="6">
        <f>TITRES_STAT!C739</f>
        <v>39</v>
      </c>
      <c r="C736" s="6">
        <f>TITRES_STAT!D739</f>
        <v>38.473999999999997</v>
      </c>
      <c r="D736" s="6">
        <f>TITRES_STAT!E739</f>
        <v>3305</v>
      </c>
      <c r="E736" s="2">
        <f t="shared" si="44"/>
        <v>143800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NEUTRAL</v>
      </c>
    </row>
    <row r="737" spans="1:8" ht="13.5" x14ac:dyDescent="0.25">
      <c r="A737" s="3">
        <f>TITRES_STAT!B740</f>
        <v>43378</v>
      </c>
      <c r="B737" s="6">
        <f>TITRES_STAT!C740</f>
        <v>39</v>
      </c>
      <c r="C737" s="6">
        <f>TITRES_STAT!D740</f>
        <v>38.473999999999997</v>
      </c>
      <c r="D737" s="6">
        <f>TITRES_STAT!E740</f>
        <v>15558</v>
      </c>
      <c r="E737" s="2">
        <f t="shared" si="44"/>
        <v>143800</v>
      </c>
      <c r="F737" s="6" t="str">
        <f t="shared" si="47"/>
        <v>BEARISH</v>
      </c>
      <c r="G737" s="6" t="str">
        <f t="shared" si="46"/>
        <v>NEUTRAL</v>
      </c>
      <c r="H737" s="6" t="str">
        <f t="shared" si="45"/>
        <v>NEUTRAL</v>
      </c>
    </row>
    <row r="738" spans="1:8" ht="13.5" x14ac:dyDescent="0.25">
      <c r="A738" s="3">
        <f>TITRES_STAT!B741</f>
        <v>43381</v>
      </c>
      <c r="B738" s="6">
        <f>TITRES_STAT!C741</f>
        <v>39</v>
      </c>
      <c r="C738" s="6">
        <f>TITRES_STAT!D741</f>
        <v>38.473999999999997</v>
      </c>
      <c r="D738" s="6">
        <f>TITRES_STAT!E741</f>
        <v>3340</v>
      </c>
      <c r="E738" s="2">
        <f t="shared" si="44"/>
        <v>143800</v>
      </c>
      <c r="F738" s="6" t="str">
        <f t="shared" si="47"/>
        <v>BEARISH</v>
      </c>
      <c r="G738" s="6" t="str">
        <f t="shared" si="46"/>
        <v>NEUTRAL</v>
      </c>
      <c r="H738" s="6" t="str">
        <f t="shared" si="45"/>
        <v>NEUTRAL</v>
      </c>
    </row>
    <row r="739" spans="1:8" ht="13.5" x14ac:dyDescent="0.25">
      <c r="A739" s="3">
        <f>TITRES_STAT!B742</f>
        <v>43382</v>
      </c>
      <c r="B739" s="6">
        <f>TITRES_STAT!C742</f>
        <v>39</v>
      </c>
      <c r="C739" s="6">
        <f>TITRES_STAT!D742</f>
        <v>38.473999999999997</v>
      </c>
      <c r="D739" s="6">
        <f>TITRES_STAT!E742</f>
        <v>17100</v>
      </c>
      <c r="E739" s="2">
        <f t="shared" si="44"/>
        <v>143800</v>
      </c>
      <c r="F739" s="6" t="str">
        <f t="shared" si="47"/>
        <v>BEARISH</v>
      </c>
      <c r="G739" s="6" t="str">
        <f t="shared" si="46"/>
        <v>NEUTRAL</v>
      </c>
      <c r="H739" s="6" t="str">
        <f t="shared" si="45"/>
        <v>NEUTRAL</v>
      </c>
    </row>
    <row r="740" spans="1:8" ht="13.5" x14ac:dyDescent="0.25">
      <c r="A740" s="3">
        <f>TITRES_STAT!B743</f>
        <v>43383</v>
      </c>
      <c r="B740" s="6">
        <f>TITRES_STAT!C743</f>
        <v>39</v>
      </c>
      <c r="C740" s="6">
        <f>TITRES_STAT!D743</f>
        <v>38.473999999999997</v>
      </c>
      <c r="D740" s="6">
        <f>TITRES_STAT!E743</f>
        <v>900</v>
      </c>
      <c r="E740" s="2">
        <f t="shared" si="44"/>
        <v>143800</v>
      </c>
      <c r="F740" s="6" t="str">
        <f t="shared" si="47"/>
        <v>BEARISH</v>
      </c>
      <c r="G740" s="6" t="str">
        <f t="shared" si="46"/>
        <v>WEAK</v>
      </c>
      <c r="H740" s="6" t="str">
        <f t="shared" si="45"/>
        <v>CONFIRMED BEARISH</v>
      </c>
    </row>
    <row r="741" spans="1:8" ht="13.5" x14ac:dyDescent="0.25">
      <c r="A741" s="3">
        <f>TITRES_STAT!B744</f>
        <v>43384</v>
      </c>
      <c r="B741" s="6">
        <f>TITRES_STAT!C744</f>
        <v>39</v>
      </c>
      <c r="C741" s="6">
        <f>TITRES_STAT!D744</f>
        <v>38.473999999999997</v>
      </c>
      <c r="D741" s="6">
        <f>TITRES_STAT!E744</f>
        <v>200</v>
      </c>
      <c r="E741" s="2">
        <f t="shared" si="44"/>
        <v>143800</v>
      </c>
      <c r="F741" s="6" t="str">
        <f t="shared" si="47"/>
        <v>NEUTRAL</v>
      </c>
      <c r="G741" s="6" t="str">
        <f t="shared" si="46"/>
        <v>NEUTRAL</v>
      </c>
      <c r="H741" s="6" t="str">
        <f t="shared" si="45"/>
        <v>NEUTRAL</v>
      </c>
    </row>
    <row r="742" spans="1:8" ht="13.5" x14ac:dyDescent="0.25">
      <c r="A742" s="3">
        <f>TITRES_STAT!B745</f>
        <v>43385</v>
      </c>
      <c r="B742" s="6">
        <f>TITRES_STAT!C745</f>
        <v>39</v>
      </c>
      <c r="C742" s="6">
        <f>TITRES_STAT!D745</f>
        <v>38.473999999999997</v>
      </c>
      <c r="D742" s="6">
        <f>TITRES_STAT!E745</f>
        <v>200</v>
      </c>
      <c r="E742" s="2">
        <f t="shared" si="44"/>
        <v>143800</v>
      </c>
      <c r="F742" s="6" t="str">
        <f t="shared" si="47"/>
        <v>NEUTRAL</v>
      </c>
      <c r="G742" s="6" t="str">
        <f t="shared" si="46"/>
        <v>NEUTRAL</v>
      </c>
      <c r="H742" s="6" t="str">
        <f t="shared" si="45"/>
        <v>NEUTRAL</v>
      </c>
    </row>
    <row r="743" spans="1:8" ht="13.5" x14ac:dyDescent="0.25">
      <c r="A743" s="3">
        <f>TITRES_STAT!B746</f>
        <v>43389</v>
      </c>
      <c r="B743" s="6">
        <f>TITRES_STAT!C746</f>
        <v>39</v>
      </c>
      <c r="C743" s="6">
        <f>TITRES_STAT!D746</f>
        <v>38.473999999999997</v>
      </c>
      <c r="D743" s="6">
        <f>TITRES_STAT!E746</f>
        <v>230</v>
      </c>
      <c r="E743" s="2">
        <f t="shared" si="44"/>
        <v>143800</v>
      </c>
      <c r="F743" s="6" t="str">
        <f t="shared" si="47"/>
        <v>NEUTRAL</v>
      </c>
      <c r="G743" s="6" t="str">
        <f t="shared" si="46"/>
        <v>NEUTRAL</v>
      </c>
      <c r="H743" s="6" t="str">
        <f t="shared" si="45"/>
        <v>NEUTRAL</v>
      </c>
    </row>
    <row r="744" spans="1:8" ht="13.5" x14ac:dyDescent="0.25">
      <c r="A744" s="3">
        <f>TITRES_STAT!B747</f>
        <v>43390</v>
      </c>
      <c r="B744" s="6">
        <f>TITRES_STAT!C747</f>
        <v>38.5</v>
      </c>
      <c r="C744" s="6">
        <f>TITRES_STAT!D747</f>
        <v>37.980699999999999</v>
      </c>
      <c r="D744" s="6">
        <f>TITRES_STAT!E747</f>
        <v>1370</v>
      </c>
      <c r="E744" s="2">
        <f t="shared" si="44"/>
        <v>142430</v>
      </c>
      <c r="F744" s="6" t="str">
        <f t="shared" si="47"/>
        <v>BEARISH</v>
      </c>
      <c r="G744" s="6" t="str">
        <f t="shared" si="46"/>
        <v>NEUTRAL</v>
      </c>
      <c r="H744" s="6" t="str">
        <f t="shared" si="45"/>
        <v>CONFIRMED BEARISH</v>
      </c>
    </row>
    <row r="745" spans="1:8" ht="13.5" x14ac:dyDescent="0.25">
      <c r="A745" s="3">
        <f>TITRES_STAT!B748</f>
        <v>43391</v>
      </c>
      <c r="B745" s="6">
        <f>TITRES_STAT!C748</f>
        <v>38.5</v>
      </c>
      <c r="C745" s="6">
        <f>TITRES_STAT!D748</f>
        <v>37.980699999999999</v>
      </c>
      <c r="D745" s="6">
        <f>TITRES_STAT!E748</f>
        <v>1100</v>
      </c>
      <c r="E745" s="2">
        <f t="shared" si="44"/>
        <v>142430</v>
      </c>
      <c r="F745" s="6" t="str">
        <f t="shared" si="47"/>
        <v>BEARISH</v>
      </c>
      <c r="G745" s="6" t="str">
        <f t="shared" si="46"/>
        <v>NEUTRAL</v>
      </c>
      <c r="H745" s="6" t="str">
        <f t="shared" si="45"/>
        <v>CONFIRMED BEARISH</v>
      </c>
    </row>
    <row r="746" spans="1:8" ht="13.5" x14ac:dyDescent="0.25">
      <c r="A746" s="3">
        <f>TITRES_STAT!B749</f>
        <v>43392</v>
      </c>
      <c r="B746" s="6">
        <f>TITRES_STAT!C749</f>
        <v>39</v>
      </c>
      <c r="C746" s="6">
        <f>TITRES_STAT!D749</f>
        <v>38.473999999999997</v>
      </c>
      <c r="D746" s="6">
        <f>TITRES_STAT!E749</f>
        <v>500</v>
      </c>
      <c r="E746" s="2">
        <f t="shared" si="44"/>
        <v>142930</v>
      </c>
      <c r="F746" s="6" t="str">
        <f t="shared" si="47"/>
        <v>BEARISH</v>
      </c>
      <c r="G746" s="6" t="str">
        <f t="shared" si="46"/>
        <v>NEUTRAL</v>
      </c>
      <c r="H746" s="6" t="str">
        <f t="shared" si="45"/>
        <v>NEUTRAL</v>
      </c>
    </row>
    <row r="747" spans="1:8" ht="13.5" x14ac:dyDescent="0.25">
      <c r="A747" s="3">
        <f>TITRES_STAT!B750</f>
        <v>43395</v>
      </c>
      <c r="B747" s="6">
        <f>TITRES_STAT!C750</f>
        <v>39</v>
      </c>
      <c r="C747" s="6">
        <f>TITRES_STAT!D750</f>
        <v>38.473999999999997</v>
      </c>
      <c r="D747" s="6">
        <f>TITRES_STAT!E750</f>
        <v>200</v>
      </c>
      <c r="E747" s="2">
        <f t="shared" si="44"/>
        <v>142930</v>
      </c>
      <c r="F747" s="6" t="str">
        <f t="shared" si="47"/>
        <v>BEARISH</v>
      </c>
      <c r="G747" s="6" t="str">
        <f t="shared" si="46"/>
        <v>NEUTRAL</v>
      </c>
      <c r="H747" s="6" t="str">
        <f t="shared" si="45"/>
        <v>NEUTRAL</v>
      </c>
    </row>
    <row r="748" spans="1:8" ht="13.5" x14ac:dyDescent="0.25">
      <c r="A748" s="3">
        <f>TITRES_STAT!B751</f>
        <v>43396</v>
      </c>
      <c r="B748" s="6">
        <f>TITRES_STAT!C751</f>
        <v>39</v>
      </c>
      <c r="C748" s="6">
        <f>TITRES_STAT!D751</f>
        <v>38.473999999999997</v>
      </c>
      <c r="D748" s="6">
        <f>TITRES_STAT!E751</f>
        <v>200</v>
      </c>
      <c r="E748" s="2">
        <f t="shared" si="44"/>
        <v>142930</v>
      </c>
      <c r="F748" s="6" t="str">
        <f t="shared" si="47"/>
        <v>BEARISH</v>
      </c>
      <c r="G748" s="6" t="str">
        <f t="shared" si="46"/>
        <v>NEUTRAL</v>
      </c>
      <c r="H748" s="6" t="str">
        <f t="shared" si="45"/>
        <v>NEUTRAL</v>
      </c>
    </row>
    <row r="749" spans="1:8" ht="13.5" x14ac:dyDescent="0.25">
      <c r="A749" s="3">
        <f>TITRES_STAT!B752</f>
        <v>43397</v>
      </c>
      <c r="B749" s="6">
        <f>TITRES_STAT!C752</f>
        <v>39</v>
      </c>
      <c r="C749" s="6">
        <f>TITRES_STAT!D752</f>
        <v>38.473999999999997</v>
      </c>
      <c r="D749" s="6">
        <f>TITRES_STAT!E752</f>
        <v>0</v>
      </c>
      <c r="E749" s="2">
        <f t="shared" si="44"/>
        <v>142930</v>
      </c>
      <c r="F749" s="6" t="str">
        <f t="shared" si="47"/>
        <v>BULLISH</v>
      </c>
      <c r="G749" s="6" t="str">
        <f t="shared" si="46"/>
        <v>NEUTRAL</v>
      </c>
      <c r="H749" s="6" t="str">
        <f t="shared" si="45"/>
        <v>CONFIRMED BULLISH</v>
      </c>
    </row>
    <row r="750" spans="1:8" ht="13.5" x14ac:dyDescent="0.25">
      <c r="A750" s="3">
        <f>TITRES_STAT!B753</f>
        <v>43398</v>
      </c>
      <c r="B750" s="6">
        <f>TITRES_STAT!C753</f>
        <v>39.5</v>
      </c>
      <c r="C750" s="6">
        <f>TITRES_STAT!D753</f>
        <v>38.967199999999998</v>
      </c>
      <c r="D750" s="6">
        <f>TITRES_STAT!E753</f>
        <v>75</v>
      </c>
      <c r="E750" s="2">
        <f t="shared" si="44"/>
        <v>143005</v>
      </c>
      <c r="F750" s="6" t="str">
        <f t="shared" si="47"/>
        <v>BULLISH</v>
      </c>
      <c r="G750" s="6" t="str">
        <f t="shared" si="46"/>
        <v>NEUTRAL</v>
      </c>
      <c r="H750" s="6" t="str">
        <f t="shared" si="45"/>
        <v>CONFIRMED BULLISH</v>
      </c>
    </row>
    <row r="751" spans="1:8" ht="13.5" x14ac:dyDescent="0.25">
      <c r="A751" s="3">
        <f>TITRES_STAT!B754</f>
        <v>43399</v>
      </c>
      <c r="B751" s="6">
        <f>TITRES_STAT!C754</f>
        <v>39.5</v>
      </c>
      <c r="C751" s="6">
        <f>TITRES_STAT!D754</f>
        <v>38.967199999999998</v>
      </c>
      <c r="D751" s="6">
        <f>TITRES_STAT!E754</f>
        <v>0</v>
      </c>
      <c r="E751" s="2">
        <f t="shared" si="44"/>
        <v>143005</v>
      </c>
      <c r="F751" s="6" t="str">
        <f t="shared" si="47"/>
        <v>BULLISH</v>
      </c>
      <c r="G751" s="6" t="str">
        <f t="shared" si="46"/>
        <v>NEUTRAL</v>
      </c>
      <c r="H751" s="6" t="str">
        <f t="shared" si="45"/>
        <v>CONFIRMED BULLISH</v>
      </c>
    </row>
    <row r="752" spans="1:8" ht="13.5" x14ac:dyDescent="0.25">
      <c r="A752" s="3">
        <f>TITRES_STAT!B755</f>
        <v>43402</v>
      </c>
      <c r="B752" s="6">
        <f>TITRES_STAT!C755</f>
        <v>39.5</v>
      </c>
      <c r="C752" s="6">
        <f>TITRES_STAT!D755</f>
        <v>38.967199999999998</v>
      </c>
      <c r="D752" s="6">
        <f>TITRES_STAT!E755</f>
        <v>0</v>
      </c>
      <c r="E752" s="2">
        <f t="shared" si="44"/>
        <v>143005</v>
      </c>
      <c r="F752" s="6" t="str">
        <f t="shared" si="47"/>
        <v>BULLISH</v>
      </c>
      <c r="G752" s="6" t="str">
        <f t="shared" si="46"/>
        <v>NEUTRAL</v>
      </c>
      <c r="H752" s="6" t="str">
        <f t="shared" si="45"/>
        <v>CONFIRMED BULLISH</v>
      </c>
    </row>
    <row r="753" spans="1:8" ht="13.5" x14ac:dyDescent="0.25">
      <c r="A753" s="3">
        <f>TITRES_STAT!B756</f>
        <v>43403</v>
      </c>
      <c r="B753" s="6">
        <f>TITRES_STAT!C756</f>
        <v>39.4</v>
      </c>
      <c r="C753" s="6">
        <f>TITRES_STAT!D756</f>
        <v>38.868600000000001</v>
      </c>
      <c r="D753" s="6">
        <f>TITRES_STAT!E756</f>
        <v>10</v>
      </c>
      <c r="E753" s="2">
        <f t="shared" si="44"/>
        <v>142995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CONFIRMED BULLISH</v>
      </c>
    </row>
    <row r="754" spans="1:8" ht="13.5" x14ac:dyDescent="0.25">
      <c r="A754" s="3">
        <f>TITRES_STAT!B757</f>
        <v>43404</v>
      </c>
      <c r="B754" s="6">
        <f>TITRES_STAT!C757</f>
        <v>39.4</v>
      </c>
      <c r="C754" s="6">
        <f>TITRES_STAT!D757</f>
        <v>38.868600000000001</v>
      </c>
      <c r="D754" s="6">
        <f>TITRES_STAT!E757</f>
        <v>0</v>
      </c>
      <c r="E754" s="2">
        <f t="shared" si="44"/>
        <v>142995</v>
      </c>
      <c r="F754" s="6" t="str">
        <f t="shared" si="47"/>
        <v>BULLISH</v>
      </c>
      <c r="G754" s="6" t="str">
        <f t="shared" si="46"/>
        <v>NEUTRAL</v>
      </c>
      <c r="H754" s="6" t="str">
        <f t="shared" si="45"/>
        <v>CONFIRMED BULLISH</v>
      </c>
    </row>
    <row r="755" spans="1:8" ht="13.5" x14ac:dyDescent="0.25">
      <c r="A755" s="3">
        <f>TITRES_STAT!B758</f>
        <v>43405</v>
      </c>
      <c r="B755" s="6">
        <f>TITRES_STAT!C758</f>
        <v>39.630000000000003</v>
      </c>
      <c r="C755" s="6">
        <f>TITRES_STAT!D758</f>
        <v>39.095500000000001</v>
      </c>
      <c r="D755" s="6">
        <f>TITRES_STAT!E758</f>
        <v>652</v>
      </c>
      <c r="E755" s="2">
        <f t="shared" si="44"/>
        <v>143647</v>
      </c>
      <c r="F755" s="6" t="str">
        <f t="shared" si="47"/>
        <v>BULLISH</v>
      </c>
      <c r="G755" s="6" t="str">
        <f t="shared" si="46"/>
        <v>NEUTRAL</v>
      </c>
      <c r="H755" s="6" t="str">
        <f t="shared" si="45"/>
        <v>CONFIRMED BULLISH</v>
      </c>
    </row>
    <row r="756" spans="1:8" ht="13.5" x14ac:dyDescent="0.25">
      <c r="A756" s="3">
        <f>TITRES_STAT!B759</f>
        <v>43406</v>
      </c>
      <c r="B756" s="6">
        <f>TITRES_STAT!C759</f>
        <v>39.630000000000003</v>
      </c>
      <c r="C756" s="6">
        <f>TITRES_STAT!D759</f>
        <v>39.095500000000001</v>
      </c>
      <c r="D756" s="6">
        <f>TITRES_STAT!E759</f>
        <v>0</v>
      </c>
      <c r="E756" s="2">
        <f t="shared" si="44"/>
        <v>143647</v>
      </c>
      <c r="F756" s="6" t="str">
        <f t="shared" si="47"/>
        <v>BULLISH</v>
      </c>
      <c r="G756" s="6" t="str">
        <f t="shared" si="46"/>
        <v>NEUTRAL</v>
      </c>
      <c r="H756" s="6" t="str">
        <f t="shared" si="45"/>
        <v>CONFIRMED BULLISH</v>
      </c>
    </row>
    <row r="757" spans="1:8" ht="13.5" x14ac:dyDescent="0.25">
      <c r="A757" s="3">
        <f>TITRES_STAT!B760</f>
        <v>43409</v>
      </c>
      <c r="B757" s="6">
        <f>TITRES_STAT!C760</f>
        <v>39.840000000000003</v>
      </c>
      <c r="C757" s="6">
        <f>TITRES_STAT!D760</f>
        <v>39.302700000000002</v>
      </c>
      <c r="D757" s="6">
        <f>TITRES_STAT!E760</f>
        <v>200</v>
      </c>
      <c r="E757" s="2">
        <f t="shared" si="44"/>
        <v>143847</v>
      </c>
      <c r="F757" s="6" t="str">
        <f t="shared" si="47"/>
        <v>BULLISH</v>
      </c>
      <c r="G757" s="6" t="str">
        <f t="shared" si="46"/>
        <v>NEUTRAL</v>
      </c>
      <c r="H757" s="6" t="str">
        <f t="shared" si="45"/>
        <v>CONFIRMED BULLISH</v>
      </c>
    </row>
    <row r="758" spans="1:8" ht="13.5" x14ac:dyDescent="0.25">
      <c r="A758" s="3">
        <f>TITRES_STAT!B761</f>
        <v>43410</v>
      </c>
      <c r="B758" s="6">
        <f>TITRES_STAT!C761</f>
        <v>39.840000000000003</v>
      </c>
      <c r="C758" s="6">
        <f>TITRES_STAT!D761</f>
        <v>39.302700000000002</v>
      </c>
      <c r="D758" s="6">
        <f>TITRES_STAT!E761</f>
        <v>0</v>
      </c>
      <c r="E758" s="2">
        <f t="shared" si="44"/>
        <v>143847</v>
      </c>
      <c r="F758" s="6" t="str">
        <f t="shared" si="47"/>
        <v>BULLISH</v>
      </c>
      <c r="G758" s="6" t="str">
        <f t="shared" si="46"/>
        <v>NEUTRAL</v>
      </c>
      <c r="H758" s="6" t="str">
        <f t="shared" si="45"/>
        <v>CONFIRMED BULLISH</v>
      </c>
    </row>
    <row r="759" spans="1:8" ht="13.5" x14ac:dyDescent="0.25">
      <c r="A759" s="3">
        <f>TITRES_STAT!B762</f>
        <v>43411</v>
      </c>
      <c r="B759" s="6">
        <f>TITRES_STAT!C762</f>
        <v>39.840000000000003</v>
      </c>
      <c r="C759" s="6">
        <f>TITRES_STAT!D762</f>
        <v>39.302700000000002</v>
      </c>
      <c r="D759" s="6">
        <f>TITRES_STAT!E762</f>
        <v>0</v>
      </c>
      <c r="E759" s="2">
        <f t="shared" si="44"/>
        <v>143847</v>
      </c>
      <c r="F759" s="6" t="str">
        <f t="shared" si="47"/>
        <v>BULLISH</v>
      </c>
      <c r="G759" s="6" t="str">
        <f t="shared" si="46"/>
        <v>NEUTRAL</v>
      </c>
      <c r="H759" s="6" t="str">
        <f t="shared" si="45"/>
        <v>CONFIRMED BULLISH</v>
      </c>
    </row>
    <row r="760" spans="1:8" ht="13.5" x14ac:dyDescent="0.25">
      <c r="A760" s="3">
        <f>TITRES_STAT!B763</f>
        <v>43412</v>
      </c>
      <c r="B760" s="6">
        <f>TITRES_STAT!C763</f>
        <v>39.5</v>
      </c>
      <c r="C760" s="6">
        <f>TITRES_STAT!D763</f>
        <v>38.967199999999998</v>
      </c>
      <c r="D760" s="6">
        <f>TITRES_STAT!E763</f>
        <v>471</v>
      </c>
      <c r="E760" s="2">
        <f t="shared" si="44"/>
        <v>143376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CONFIRMED BEARISH</v>
      </c>
    </row>
    <row r="761" spans="1:8" ht="13.5" x14ac:dyDescent="0.25">
      <c r="A761" s="3">
        <f>TITRES_STAT!B764</f>
        <v>43413</v>
      </c>
      <c r="B761" s="6">
        <f>TITRES_STAT!C764</f>
        <v>39.5</v>
      </c>
      <c r="C761" s="6">
        <f>TITRES_STAT!D764</f>
        <v>38.967199999999998</v>
      </c>
      <c r="D761" s="6">
        <f>TITRES_STAT!E764</f>
        <v>279</v>
      </c>
      <c r="E761" s="2">
        <f t="shared" si="44"/>
        <v>143376</v>
      </c>
      <c r="F761" s="6" t="str">
        <f t="shared" si="47"/>
        <v>BEARISH</v>
      </c>
      <c r="G761" s="6" t="str">
        <f t="shared" si="46"/>
        <v>NEUTRAL</v>
      </c>
      <c r="H761" s="6" t="str">
        <f t="shared" si="45"/>
        <v>CONFIRMED BEARISH</v>
      </c>
    </row>
    <row r="762" spans="1:8" ht="13.5" x14ac:dyDescent="0.25">
      <c r="A762" s="3">
        <f>TITRES_STAT!B765</f>
        <v>43416</v>
      </c>
      <c r="B762" s="6">
        <f>TITRES_STAT!C765</f>
        <v>39.5</v>
      </c>
      <c r="C762" s="6">
        <f>TITRES_STAT!D765</f>
        <v>38.967199999999998</v>
      </c>
      <c r="D762" s="6">
        <f>TITRES_STAT!E765</f>
        <v>1000</v>
      </c>
      <c r="E762" s="2">
        <f t="shared" si="44"/>
        <v>143376</v>
      </c>
      <c r="F762" s="6" t="str">
        <f t="shared" si="47"/>
        <v>BEARISH</v>
      </c>
      <c r="G762" s="6" t="str">
        <f t="shared" si="46"/>
        <v>NEUTRAL</v>
      </c>
      <c r="H762" s="6" t="str">
        <f t="shared" si="45"/>
        <v>CONFIRMED BEARISH</v>
      </c>
    </row>
    <row r="763" spans="1:8" ht="13.5" x14ac:dyDescent="0.25">
      <c r="A763" s="3">
        <f>TITRES_STAT!B766</f>
        <v>43417</v>
      </c>
      <c r="B763" s="6">
        <f>TITRES_STAT!C766</f>
        <v>39.5</v>
      </c>
      <c r="C763" s="6">
        <f>TITRES_STAT!D766</f>
        <v>38.967199999999998</v>
      </c>
      <c r="D763" s="6">
        <f>TITRES_STAT!E766</f>
        <v>1700</v>
      </c>
      <c r="E763" s="2">
        <f t="shared" si="44"/>
        <v>143376</v>
      </c>
      <c r="F763" s="6" t="str">
        <f t="shared" si="47"/>
        <v>BEARISH</v>
      </c>
      <c r="G763" s="6" t="str">
        <f t="shared" si="46"/>
        <v>NEUTRAL</v>
      </c>
      <c r="H763" s="6" t="str">
        <f t="shared" si="45"/>
        <v>CONFIRMED BEARISH</v>
      </c>
    </row>
    <row r="764" spans="1:8" ht="13.5" x14ac:dyDescent="0.25">
      <c r="A764" s="3">
        <f>TITRES_STAT!B767</f>
        <v>43418</v>
      </c>
      <c r="B764" s="6">
        <f>TITRES_STAT!C767</f>
        <v>39.5</v>
      </c>
      <c r="C764" s="6">
        <f>TITRES_STAT!D767</f>
        <v>38.967199999999998</v>
      </c>
      <c r="D764" s="6">
        <f>TITRES_STAT!E767</f>
        <v>0</v>
      </c>
      <c r="E764" s="2">
        <f t="shared" si="44"/>
        <v>143376</v>
      </c>
      <c r="F764" s="6" t="str">
        <f t="shared" si="47"/>
        <v>BEARISH</v>
      </c>
      <c r="G764" s="6" t="str">
        <f t="shared" si="46"/>
        <v>NEUTRAL</v>
      </c>
      <c r="H764" s="6" t="str">
        <f t="shared" si="45"/>
        <v>CONFIRMED BEARISH</v>
      </c>
    </row>
    <row r="765" spans="1:8" ht="13.5" x14ac:dyDescent="0.25">
      <c r="A765" s="3">
        <f>TITRES_STAT!B768</f>
        <v>43419</v>
      </c>
      <c r="B765" s="6">
        <f>TITRES_STAT!C768</f>
        <v>39.5</v>
      </c>
      <c r="C765" s="6">
        <f>TITRES_STAT!D768</f>
        <v>38.967199999999998</v>
      </c>
      <c r="D765" s="6">
        <f>TITRES_STAT!E768</f>
        <v>0</v>
      </c>
      <c r="E765" s="2">
        <f t="shared" si="44"/>
        <v>143376</v>
      </c>
      <c r="F765" s="6" t="str">
        <f t="shared" si="47"/>
        <v>NEUTRAL</v>
      </c>
      <c r="G765" s="6" t="str">
        <f t="shared" si="46"/>
        <v>NEUTRAL</v>
      </c>
      <c r="H765" s="6" t="str">
        <f t="shared" si="45"/>
        <v>NEUTRAL</v>
      </c>
    </row>
    <row r="766" spans="1:8" ht="13.5" x14ac:dyDescent="0.25">
      <c r="A766" s="3">
        <f>TITRES_STAT!B769</f>
        <v>43420</v>
      </c>
      <c r="B766" s="6">
        <f>TITRES_STAT!C769</f>
        <v>39.5</v>
      </c>
      <c r="C766" s="6">
        <f>TITRES_STAT!D769</f>
        <v>38.967199999999998</v>
      </c>
      <c r="D766" s="6">
        <f>TITRES_STAT!E769</f>
        <v>0</v>
      </c>
      <c r="E766" s="2">
        <f t="shared" si="44"/>
        <v>143376</v>
      </c>
      <c r="F766" s="6" t="str">
        <f t="shared" si="47"/>
        <v>NEUTRAL</v>
      </c>
      <c r="G766" s="6" t="str">
        <f t="shared" si="46"/>
        <v>NEUTRAL</v>
      </c>
      <c r="H766" s="6" t="str">
        <f t="shared" si="45"/>
        <v>NEUTRAL</v>
      </c>
    </row>
    <row r="767" spans="1:8" ht="13.5" x14ac:dyDescent="0.25">
      <c r="A767" s="3">
        <f>TITRES_STAT!B770</f>
        <v>43423</v>
      </c>
      <c r="B767" s="6">
        <f>TITRES_STAT!C770</f>
        <v>39.5</v>
      </c>
      <c r="C767" s="6">
        <f>TITRES_STAT!D770</f>
        <v>38.967199999999998</v>
      </c>
      <c r="D767" s="6">
        <f>TITRES_STAT!E770</f>
        <v>0</v>
      </c>
      <c r="E767" s="2">
        <f t="shared" si="44"/>
        <v>143376</v>
      </c>
      <c r="F767" s="6" t="str">
        <f t="shared" si="47"/>
        <v>NEUTRAL</v>
      </c>
      <c r="G767" s="6" t="str">
        <f t="shared" si="46"/>
        <v>NEUTRAL</v>
      </c>
      <c r="H767" s="6" t="str">
        <f t="shared" si="45"/>
        <v>NEUTRAL</v>
      </c>
    </row>
    <row r="768" spans="1:8" ht="13.5" x14ac:dyDescent="0.25">
      <c r="A768" s="3">
        <f>TITRES_STAT!B771</f>
        <v>43425</v>
      </c>
      <c r="B768" s="6">
        <f>TITRES_STAT!C771</f>
        <v>39.5</v>
      </c>
      <c r="C768" s="6">
        <f>TITRES_STAT!D771</f>
        <v>38.967199999999998</v>
      </c>
      <c r="D768" s="6">
        <f>TITRES_STAT!E771</f>
        <v>706</v>
      </c>
      <c r="E768" s="2">
        <f t="shared" si="44"/>
        <v>143376</v>
      </c>
      <c r="F768" s="6" t="str">
        <f t="shared" si="47"/>
        <v>NEUTRAL</v>
      </c>
      <c r="G768" s="6" t="str">
        <f t="shared" si="46"/>
        <v>NEUTRAL</v>
      </c>
      <c r="H768" s="6" t="str">
        <f t="shared" si="45"/>
        <v>NEUTRAL</v>
      </c>
    </row>
    <row r="769" spans="1:8" ht="13.5" x14ac:dyDescent="0.25">
      <c r="A769" s="3">
        <f>TITRES_STAT!B772</f>
        <v>43426</v>
      </c>
      <c r="B769" s="6">
        <f>TITRES_STAT!C772</f>
        <v>38.5</v>
      </c>
      <c r="C769" s="6">
        <f>TITRES_STAT!D772</f>
        <v>37.980699999999999</v>
      </c>
      <c r="D769" s="6">
        <f>TITRES_STAT!E772</f>
        <v>355</v>
      </c>
      <c r="E769" s="2">
        <f t="shared" si="44"/>
        <v>143021</v>
      </c>
      <c r="F769" s="6" t="str">
        <f t="shared" si="47"/>
        <v>BEARISH</v>
      </c>
      <c r="G769" s="6" t="str">
        <f t="shared" si="46"/>
        <v>NEUTRAL</v>
      </c>
      <c r="H769" s="6" t="str">
        <f t="shared" si="45"/>
        <v>CONFIRMED BEARISH</v>
      </c>
    </row>
    <row r="770" spans="1:8" ht="13.5" x14ac:dyDescent="0.25">
      <c r="A770" s="3">
        <f>TITRES_STAT!B773</f>
        <v>43427</v>
      </c>
      <c r="B770" s="6">
        <f>TITRES_STAT!C773</f>
        <v>39.49</v>
      </c>
      <c r="C770" s="6">
        <f>TITRES_STAT!D773</f>
        <v>38.9574</v>
      </c>
      <c r="D770" s="6">
        <f>TITRES_STAT!E773</f>
        <v>4</v>
      </c>
      <c r="E770" s="2">
        <f t="shared" si="44"/>
        <v>143025</v>
      </c>
      <c r="F770" s="6" t="str">
        <f t="shared" si="47"/>
        <v>BEARISH</v>
      </c>
      <c r="G770" s="6" t="str">
        <f t="shared" si="46"/>
        <v>NEUTRAL</v>
      </c>
      <c r="H770" s="6" t="str">
        <f t="shared" si="45"/>
        <v>CONFIRMED BEARISH</v>
      </c>
    </row>
    <row r="771" spans="1:8" ht="13.5" x14ac:dyDescent="0.25">
      <c r="A771" s="3">
        <f>TITRES_STAT!B774</f>
        <v>43430</v>
      </c>
      <c r="B771" s="6">
        <f>TITRES_STAT!C774</f>
        <v>39.49</v>
      </c>
      <c r="C771" s="6">
        <f>TITRES_STAT!D774</f>
        <v>38.9574</v>
      </c>
      <c r="D771" s="6">
        <f>TITRES_STAT!E774</f>
        <v>0</v>
      </c>
      <c r="E771" s="2">
        <f t="shared" si="44"/>
        <v>143025</v>
      </c>
      <c r="F771" s="6" t="str">
        <f t="shared" si="47"/>
        <v>BEARISH</v>
      </c>
      <c r="G771" s="6" t="str">
        <f t="shared" si="46"/>
        <v>NEUTRAL</v>
      </c>
      <c r="H771" s="6" t="str">
        <f t="shared" si="45"/>
        <v>CONFIRMED BEARISH</v>
      </c>
    </row>
    <row r="772" spans="1:8" ht="13.5" x14ac:dyDescent="0.25">
      <c r="A772" s="3">
        <f>TITRES_STAT!B775</f>
        <v>43431</v>
      </c>
      <c r="B772" s="6">
        <f>TITRES_STAT!C775</f>
        <v>39.49</v>
      </c>
      <c r="C772" s="6">
        <f>TITRES_STAT!D775</f>
        <v>38.9574</v>
      </c>
      <c r="D772" s="6">
        <f>TITRES_STAT!E775</f>
        <v>0</v>
      </c>
      <c r="E772" s="2">
        <f t="shared" ref="E772:E835" si="48">IF(B772&gt;B771, E771+D772, IF(B772&lt;B771, E771-D772, E771))</f>
        <v>143025</v>
      </c>
      <c r="F772" s="6" t="str">
        <f t="shared" si="47"/>
        <v>BEARISH</v>
      </c>
      <c r="G772" s="6" t="str">
        <f t="shared" si="46"/>
        <v>NEUTRAL</v>
      </c>
      <c r="H772" s="6" t="str">
        <f t="shared" si="45"/>
        <v>CONFIRMED BEARISH</v>
      </c>
    </row>
    <row r="773" spans="1:8" ht="13.5" x14ac:dyDescent="0.25">
      <c r="A773" s="3">
        <f>TITRES_STAT!B776</f>
        <v>43432</v>
      </c>
      <c r="B773" s="6">
        <f>TITRES_STAT!C776</f>
        <v>39.49</v>
      </c>
      <c r="C773" s="6">
        <f>TITRES_STAT!D776</f>
        <v>38.9574</v>
      </c>
      <c r="D773" s="6">
        <f>TITRES_STAT!E776</f>
        <v>0</v>
      </c>
      <c r="E773" s="2">
        <f t="shared" si="48"/>
        <v>143025</v>
      </c>
      <c r="F773" s="6" t="str">
        <f t="shared" si="47"/>
        <v>BEARISH</v>
      </c>
      <c r="G773" s="6" t="str">
        <f t="shared" si="46"/>
        <v>NEUTRAL</v>
      </c>
      <c r="H773" s="6" t="str">
        <f t="shared" si="45"/>
        <v>CONFIRMED BEARISH</v>
      </c>
    </row>
    <row r="774" spans="1:8" ht="13.5" x14ac:dyDescent="0.25">
      <c r="A774" s="3">
        <f>TITRES_STAT!B777</f>
        <v>43433</v>
      </c>
      <c r="B774" s="6">
        <f>TITRES_STAT!C777</f>
        <v>39.49</v>
      </c>
      <c r="C774" s="6">
        <f>TITRES_STAT!D777</f>
        <v>38.9574</v>
      </c>
      <c r="D774" s="6">
        <f>TITRES_STAT!E777</f>
        <v>0</v>
      </c>
      <c r="E774" s="2">
        <f t="shared" si="48"/>
        <v>143025</v>
      </c>
      <c r="F774" s="6" t="str">
        <f t="shared" si="47"/>
        <v>BULLISH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43434</v>
      </c>
      <c r="B775" s="6">
        <f>TITRES_STAT!C778</f>
        <v>39.200000000000003</v>
      </c>
      <c r="C775" s="6">
        <f>TITRES_STAT!D778</f>
        <v>38.671300000000002</v>
      </c>
      <c r="D775" s="6">
        <f>TITRES_STAT!E778</f>
        <v>680</v>
      </c>
      <c r="E775" s="2">
        <f t="shared" si="48"/>
        <v>142345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CONFIRMED BEARISH</v>
      </c>
    </row>
    <row r="776" spans="1:8" ht="13.5" x14ac:dyDescent="0.25">
      <c r="A776" s="3">
        <f>TITRES_STAT!B779</f>
        <v>43437</v>
      </c>
      <c r="B776" s="6">
        <f>TITRES_STAT!C779</f>
        <v>39.200000000000003</v>
      </c>
      <c r="C776" s="6">
        <f>TITRES_STAT!D779</f>
        <v>38.671300000000002</v>
      </c>
      <c r="D776" s="6">
        <f>TITRES_STAT!E779</f>
        <v>20</v>
      </c>
      <c r="E776" s="2">
        <f t="shared" si="48"/>
        <v>142345</v>
      </c>
      <c r="F776" s="6" t="str">
        <f t="shared" ref="F776:F839" si="51">IF(E776&gt;E771,"BULLISH",IF(E776&lt;E771,"BEARISH","NEUTRAL"))</f>
        <v>BEARISH</v>
      </c>
      <c r="G776" s="6" t="str">
        <f t="shared" si="50"/>
        <v>NEUTRAL</v>
      </c>
      <c r="H776" s="6" t="str">
        <f t="shared" si="49"/>
        <v>CONFIRMED BEARISH</v>
      </c>
    </row>
    <row r="777" spans="1:8" ht="13.5" x14ac:dyDescent="0.25">
      <c r="A777" s="3">
        <f>TITRES_STAT!B780</f>
        <v>43438</v>
      </c>
      <c r="B777" s="6">
        <f>TITRES_STAT!C780</f>
        <v>39.200000000000003</v>
      </c>
      <c r="C777" s="6">
        <f>TITRES_STAT!D780</f>
        <v>38.671300000000002</v>
      </c>
      <c r="D777" s="6">
        <f>TITRES_STAT!E780</f>
        <v>0</v>
      </c>
      <c r="E777" s="2">
        <f t="shared" si="48"/>
        <v>142345</v>
      </c>
      <c r="F777" s="6" t="str">
        <f t="shared" si="51"/>
        <v>BEARISH</v>
      </c>
      <c r="G777" s="6" t="str">
        <f t="shared" si="50"/>
        <v>NEUTRAL</v>
      </c>
      <c r="H777" s="6" t="str">
        <f t="shared" si="49"/>
        <v>CONFIRMED BEARISH</v>
      </c>
    </row>
    <row r="778" spans="1:8" ht="13.5" x14ac:dyDescent="0.25">
      <c r="A778" s="3">
        <f>TITRES_STAT!B781</f>
        <v>43439</v>
      </c>
      <c r="B778" s="6">
        <f>TITRES_STAT!C781</f>
        <v>38.5</v>
      </c>
      <c r="C778" s="6">
        <f>TITRES_STAT!D781</f>
        <v>37.980699999999999</v>
      </c>
      <c r="D778" s="6">
        <f>TITRES_STAT!E781</f>
        <v>200</v>
      </c>
      <c r="E778" s="2">
        <f t="shared" si="48"/>
        <v>142145</v>
      </c>
      <c r="F778" s="6" t="str">
        <f t="shared" si="51"/>
        <v>BEARISH</v>
      </c>
      <c r="G778" s="6" t="str">
        <f t="shared" si="50"/>
        <v>NEUTRAL</v>
      </c>
      <c r="H778" s="6" t="str">
        <f t="shared" si="49"/>
        <v>CONFIRMED BEARISH</v>
      </c>
    </row>
    <row r="779" spans="1:8" ht="13.5" x14ac:dyDescent="0.25">
      <c r="A779" s="3">
        <f>TITRES_STAT!B782</f>
        <v>43440</v>
      </c>
      <c r="B779" s="6">
        <f>TITRES_STAT!C782</f>
        <v>39.200000000000003</v>
      </c>
      <c r="C779" s="6">
        <f>TITRES_STAT!D782</f>
        <v>38.671300000000002</v>
      </c>
      <c r="D779" s="6">
        <f>TITRES_STAT!E782</f>
        <v>50</v>
      </c>
      <c r="E779" s="2">
        <f t="shared" si="48"/>
        <v>142195</v>
      </c>
      <c r="F779" s="6" t="str">
        <f t="shared" si="51"/>
        <v>BEARISH</v>
      </c>
      <c r="G779" s="6" t="str">
        <f t="shared" si="50"/>
        <v>NEUTRAL</v>
      </c>
      <c r="H779" s="6" t="str">
        <f t="shared" si="49"/>
        <v>CONFIRMED BEARISH</v>
      </c>
    </row>
    <row r="780" spans="1:8" ht="13.5" x14ac:dyDescent="0.25">
      <c r="A780" s="3">
        <f>TITRES_STAT!B783</f>
        <v>43441</v>
      </c>
      <c r="B780" s="6">
        <f>TITRES_STAT!C783</f>
        <v>39.200000000000003</v>
      </c>
      <c r="C780" s="6">
        <f>TITRES_STAT!D783</f>
        <v>38.671300000000002</v>
      </c>
      <c r="D780" s="6">
        <f>TITRES_STAT!E783</f>
        <v>0</v>
      </c>
      <c r="E780" s="2">
        <f t="shared" si="48"/>
        <v>142195</v>
      </c>
      <c r="F780" s="6" t="str">
        <f t="shared" si="51"/>
        <v>BEARISH</v>
      </c>
      <c r="G780" s="6" t="str">
        <f t="shared" si="50"/>
        <v>NEUTRAL</v>
      </c>
      <c r="H780" s="6" t="str">
        <f t="shared" si="49"/>
        <v>NEUTRAL</v>
      </c>
    </row>
    <row r="781" spans="1:8" ht="13.5" x14ac:dyDescent="0.25">
      <c r="A781" s="3">
        <f>TITRES_STAT!B784</f>
        <v>43444</v>
      </c>
      <c r="B781" s="6">
        <f>TITRES_STAT!C784</f>
        <v>39.200000000000003</v>
      </c>
      <c r="C781" s="6">
        <f>TITRES_STAT!D784</f>
        <v>38.671300000000002</v>
      </c>
      <c r="D781" s="6">
        <f>TITRES_STAT!E784</f>
        <v>50</v>
      </c>
      <c r="E781" s="2">
        <f t="shared" si="48"/>
        <v>142195</v>
      </c>
      <c r="F781" s="6" t="str">
        <f t="shared" si="51"/>
        <v>BEARISH</v>
      </c>
      <c r="G781" s="6" t="str">
        <f t="shared" si="50"/>
        <v>NEUTRAL</v>
      </c>
      <c r="H781" s="6" t="str">
        <f t="shared" si="49"/>
        <v>NEUTRAL</v>
      </c>
    </row>
    <row r="782" spans="1:8" ht="13.5" x14ac:dyDescent="0.25">
      <c r="A782" s="3">
        <f>TITRES_STAT!B785</f>
        <v>43445</v>
      </c>
      <c r="B782" s="6">
        <f>TITRES_STAT!C785</f>
        <v>39.200000000000003</v>
      </c>
      <c r="C782" s="6">
        <f>TITRES_STAT!D785</f>
        <v>38.671300000000002</v>
      </c>
      <c r="D782" s="6">
        <f>TITRES_STAT!E785</f>
        <v>0</v>
      </c>
      <c r="E782" s="2">
        <f t="shared" si="48"/>
        <v>142195</v>
      </c>
      <c r="F782" s="6" t="str">
        <f t="shared" si="51"/>
        <v>BEARISH</v>
      </c>
      <c r="G782" s="6" t="str">
        <f t="shared" si="50"/>
        <v>NEUTRAL</v>
      </c>
      <c r="H782" s="6" t="str">
        <f t="shared" si="49"/>
        <v>NEUTRAL</v>
      </c>
    </row>
    <row r="783" spans="1:8" ht="13.5" x14ac:dyDescent="0.25">
      <c r="A783" s="3">
        <f>TITRES_STAT!B786</f>
        <v>43446</v>
      </c>
      <c r="B783" s="6">
        <f>TITRES_STAT!C786</f>
        <v>39.200000000000003</v>
      </c>
      <c r="C783" s="6">
        <f>TITRES_STAT!D786</f>
        <v>38.671300000000002</v>
      </c>
      <c r="D783" s="6">
        <f>TITRES_STAT!E786</f>
        <v>0</v>
      </c>
      <c r="E783" s="2">
        <f t="shared" si="48"/>
        <v>142195</v>
      </c>
      <c r="F783" s="6" t="str">
        <f t="shared" si="51"/>
        <v>BULLISH</v>
      </c>
      <c r="G783" s="6" t="str">
        <f t="shared" si="50"/>
        <v>NEUTRAL</v>
      </c>
      <c r="H783" s="6" t="str">
        <f t="shared" si="49"/>
        <v>CONFIRMED BULLISH</v>
      </c>
    </row>
    <row r="784" spans="1:8" ht="13.5" x14ac:dyDescent="0.25">
      <c r="A784" s="3">
        <f>TITRES_STAT!B787</f>
        <v>43447</v>
      </c>
      <c r="B784" s="6">
        <f>TITRES_STAT!C787</f>
        <v>39.200000000000003</v>
      </c>
      <c r="C784" s="6">
        <f>TITRES_STAT!D787</f>
        <v>38.671300000000002</v>
      </c>
      <c r="D784" s="6">
        <f>TITRES_STAT!E787</f>
        <v>0</v>
      </c>
      <c r="E784" s="2">
        <f t="shared" si="48"/>
        <v>142195</v>
      </c>
      <c r="F784" s="6" t="str">
        <f t="shared" si="51"/>
        <v>NEUTRAL</v>
      </c>
      <c r="G784" s="6" t="str">
        <f t="shared" si="50"/>
        <v>NEUTRAL</v>
      </c>
      <c r="H784" s="6" t="str">
        <f t="shared" si="49"/>
        <v>NEUTRAL</v>
      </c>
    </row>
    <row r="785" spans="1:8" ht="13.5" x14ac:dyDescent="0.25">
      <c r="A785" s="3">
        <f>TITRES_STAT!B788</f>
        <v>43448</v>
      </c>
      <c r="B785" s="6">
        <f>TITRES_STAT!C788</f>
        <v>38.5</v>
      </c>
      <c r="C785" s="6">
        <f>TITRES_STAT!D788</f>
        <v>37.980699999999999</v>
      </c>
      <c r="D785" s="6">
        <f>TITRES_STAT!E788</f>
        <v>2000</v>
      </c>
      <c r="E785" s="2">
        <f t="shared" si="48"/>
        <v>140195</v>
      </c>
      <c r="F785" s="6" t="str">
        <f t="shared" si="51"/>
        <v>BEARISH</v>
      </c>
      <c r="G785" s="6" t="str">
        <f t="shared" si="50"/>
        <v>NEUTRAL</v>
      </c>
      <c r="H785" s="6" t="str">
        <f t="shared" si="49"/>
        <v>CONFIRMED BEARISH</v>
      </c>
    </row>
    <row r="786" spans="1:8" ht="13.5" x14ac:dyDescent="0.25">
      <c r="A786" s="3">
        <f>TITRES_STAT!B789</f>
        <v>43451</v>
      </c>
      <c r="B786" s="6">
        <f>TITRES_STAT!C789</f>
        <v>38.5</v>
      </c>
      <c r="C786" s="6">
        <f>TITRES_STAT!D789</f>
        <v>37.980699999999999</v>
      </c>
      <c r="D786" s="6">
        <f>TITRES_STAT!E789</f>
        <v>2000</v>
      </c>
      <c r="E786" s="2">
        <f t="shared" si="48"/>
        <v>140195</v>
      </c>
      <c r="F786" s="6" t="str">
        <f t="shared" si="51"/>
        <v>BEARISH</v>
      </c>
      <c r="G786" s="6" t="str">
        <f t="shared" si="50"/>
        <v>NEUTRAL</v>
      </c>
      <c r="H786" s="6" t="str">
        <f t="shared" si="49"/>
        <v>CONFIRMED BEARISH</v>
      </c>
    </row>
    <row r="787" spans="1:8" ht="13.5" x14ac:dyDescent="0.25">
      <c r="A787" s="3">
        <f>TITRES_STAT!B790</f>
        <v>43452</v>
      </c>
      <c r="B787" s="6">
        <f>TITRES_STAT!C790</f>
        <v>38.5</v>
      </c>
      <c r="C787" s="6">
        <f>TITRES_STAT!D790</f>
        <v>37.980699999999999</v>
      </c>
      <c r="D787" s="6">
        <f>TITRES_STAT!E790</f>
        <v>2001</v>
      </c>
      <c r="E787" s="2">
        <f t="shared" si="48"/>
        <v>140195</v>
      </c>
      <c r="F787" s="6" t="str">
        <f t="shared" si="51"/>
        <v>BEARISH</v>
      </c>
      <c r="G787" s="6" t="str">
        <f t="shared" si="50"/>
        <v>NEUTRAL</v>
      </c>
      <c r="H787" s="6" t="str">
        <f t="shared" si="49"/>
        <v>CONFIRMED BEARISH</v>
      </c>
    </row>
    <row r="788" spans="1:8" ht="13.5" x14ac:dyDescent="0.25">
      <c r="A788" s="3">
        <f>TITRES_STAT!B791</f>
        <v>43453</v>
      </c>
      <c r="B788" s="6">
        <f>TITRES_STAT!C791</f>
        <v>38.5</v>
      </c>
      <c r="C788" s="6">
        <f>TITRES_STAT!D791</f>
        <v>37.980699999999999</v>
      </c>
      <c r="D788" s="6">
        <f>TITRES_STAT!E791</f>
        <v>0</v>
      </c>
      <c r="E788" s="2">
        <f t="shared" si="48"/>
        <v>140195</v>
      </c>
      <c r="F788" s="6" t="str">
        <f t="shared" si="51"/>
        <v>BEARISH</v>
      </c>
      <c r="G788" s="6" t="str">
        <f t="shared" si="50"/>
        <v>NEUTRAL</v>
      </c>
      <c r="H788" s="6" t="str">
        <f t="shared" si="49"/>
        <v>CONFIRMED BEARISH</v>
      </c>
    </row>
    <row r="789" spans="1:8" ht="13.5" x14ac:dyDescent="0.25">
      <c r="A789" s="3">
        <f>TITRES_STAT!B792</f>
        <v>43454</v>
      </c>
      <c r="B789" s="6">
        <f>TITRES_STAT!C792</f>
        <v>38.5</v>
      </c>
      <c r="C789" s="6">
        <f>TITRES_STAT!D792</f>
        <v>37.980699999999999</v>
      </c>
      <c r="D789" s="6">
        <f>TITRES_STAT!E792</f>
        <v>2001</v>
      </c>
      <c r="E789" s="2">
        <f t="shared" si="48"/>
        <v>140195</v>
      </c>
      <c r="F789" s="6" t="str">
        <f t="shared" si="51"/>
        <v>BEARISH</v>
      </c>
      <c r="G789" s="6" t="str">
        <f t="shared" si="50"/>
        <v>NEUTRAL</v>
      </c>
      <c r="H789" s="6" t="str">
        <f t="shared" si="49"/>
        <v>CONFIRMED BEARISH</v>
      </c>
    </row>
    <row r="790" spans="1:8" ht="13.5" x14ac:dyDescent="0.25">
      <c r="A790" s="3">
        <f>TITRES_STAT!B793</f>
        <v>43455</v>
      </c>
      <c r="B790" s="6">
        <f>TITRES_STAT!C793</f>
        <v>38.5</v>
      </c>
      <c r="C790" s="6">
        <f>TITRES_STAT!D793</f>
        <v>37.980699999999999</v>
      </c>
      <c r="D790" s="6">
        <f>TITRES_STAT!E793</f>
        <v>2584</v>
      </c>
      <c r="E790" s="2">
        <f t="shared" si="48"/>
        <v>140195</v>
      </c>
      <c r="F790" s="6" t="str">
        <f t="shared" si="51"/>
        <v>NEUTRAL</v>
      </c>
      <c r="G790" s="6" t="str">
        <f t="shared" si="50"/>
        <v>NEUTRAL</v>
      </c>
      <c r="H790" s="6" t="str">
        <f t="shared" si="49"/>
        <v>NEUTRAL</v>
      </c>
    </row>
    <row r="791" spans="1:8" ht="13.5" x14ac:dyDescent="0.25">
      <c r="A791" s="3">
        <f>TITRES_STAT!B794</f>
        <v>43458</v>
      </c>
      <c r="B791" s="6">
        <f>TITRES_STAT!C794</f>
        <v>38.5</v>
      </c>
      <c r="C791" s="6">
        <f>TITRES_STAT!D794</f>
        <v>37.980699999999999</v>
      </c>
      <c r="D791" s="6">
        <f>TITRES_STAT!E794</f>
        <v>0</v>
      </c>
      <c r="E791" s="2">
        <f t="shared" si="48"/>
        <v>140195</v>
      </c>
      <c r="F791" s="6" t="str">
        <f t="shared" si="51"/>
        <v>NEUTRAL</v>
      </c>
      <c r="G791" s="6" t="str">
        <f t="shared" si="50"/>
        <v>NEUTRAL</v>
      </c>
      <c r="H791" s="6" t="str">
        <f t="shared" si="49"/>
        <v>NEUTRAL</v>
      </c>
    </row>
    <row r="792" spans="1:8" ht="13.5" x14ac:dyDescent="0.25">
      <c r="A792" s="3">
        <f>TITRES_STAT!B795</f>
        <v>43459</v>
      </c>
      <c r="B792" s="6">
        <f>TITRES_STAT!C795</f>
        <v>38.5</v>
      </c>
      <c r="C792" s="6">
        <f>TITRES_STAT!D795</f>
        <v>37.980699999999999</v>
      </c>
      <c r="D792" s="6">
        <f>TITRES_STAT!E795</f>
        <v>0</v>
      </c>
      <c r="E792" s="2">
        <f t="shared" si="48"/>
        <v>140195</v>
      </c>
      <c r="F792" s="6" t="str">
        <f t="shared" si="51"/>
        <v>NEUTRAL</v>
      </c>
      <c r="G792" s="6" t="str">
        <f t="shared" si="50"/>
        <v>NEUTRAL</v>
      </c>
      <c r="H792" s="6" t="str">
        <f t="shared" si="49"/>
        <v>NEUTRAL</v>
      </c>
    </row>
    <row r="793" spans="1:8" ht="13.5" x14ac:dyDescent="0.25">
      <c r="A793" s="3">
        <f>TITRES_STAT!B796</f>
        <v>43460</v>
      </c>
      <c r="B793" s="6">
        <f>TITRES_STAT!C796</f>
        <v>38.5</v>
      </c>
      <c r="C793" s="6">
        <f>TITRES_STAT!D796</f>
        <v>37.980699999999999</v>
      </c>
      <c r="D793" s="6">
        <f>TITRES_STAT!E796</f>
        <v>0</v>
      </c>
      <c r="E793" s="2">
        <f t="shared" si="48"/>
        <v>140195</v>
      </c>
      <c r="F793" s="6" t="str">
        <f t="shared" si="51"/>
        <v>NEUTRAL</v>
      </c>
      <c r="G793" s="6" t="str">
        <f t="shared" si="50"/>
        <v>NEUTRAL</v>
      </c>
      <c r="H793" s="6" t="str">
        <f t="shared" si="49"/>
        <v>NEUTRAL</v>
      </c>
    </row>
    <row r="794" spans="1:8" ht="13.5" x14ac:dyDescent="0.25">
      <c r="A794" s="3">
        <f>TITRES_STAT!B797</f>
        <v>43461</v>
      </c>
      <c r="B794" s="6">
        <f>TITRES_STAT!C797</f>
        <v>38.5</v>
      </c>
      <c r="C794" s="6">
        <f>TITRES_STAT!D797</f>
        <v>37.980699999999999</v>
      </c>
      <c r="D794" s="6">
        <f>TITRES_STAT!E797</f>
        <v>120</v>
      </c>
      <c r="E794" s="2">
        <f t="shared" si="48"/>
        <v>140195</v>
      </c>
      <c r="F794" s="6" t="str">
        <f t="shared" si="51"/>
        <v>NEUTRAL</v>
      </c>
      <c r="G794" s="6" t="str">
        <f t="shared" si="50"/>
        <v>NEUTRAL</v>
      </c>
      <c r="H794" s="6" t="str">
        <f t="shared" si="49"/>
        <v>NEUTRAL</v>
      </c>
    </row>
    <row r="795" spans="1:8" ht="13.5" x14ac:dyDescent="0.25">
      <c r="A795" s="3">
        <f>TITRES_STAT!B798</f>
        <v>43462</v>
      </c>
      <c r="B795" s="6">
        <f>TITRES_STAT!C798</f>
        <v>38.5</v>
      </c>
      <c r="C795" s="6">
        <f>TITRES_STAT!D798</f>
        <v>37.980699999999999</v>
      </c>
      <c r="D795" s="6">
        <f>TITRES_STAT!E798</f>
        <v>1400</v>
      </c>
      <c r="E795" s="2">
        <f t="shared" si="48"/>
        <v>140195</v>
      </c>
      <c r="F795" s="6" t="str">
        <f t="shared" si="51"/>
        <v>NEUTRAL</v>
      </c>
      <c r="G795" s="6" t="str">
        <f t="shared" si="50"/>
        <v>NEUTRAL</v>
      </c>
      <c r="H795" s="6" t="str">
        <f t="shared" si="49"/>
        <v>NEUTRAL</v>
      </c>
    </row>
    <row r="796" spans="1:8" ht="13.5" x14ac:dyDescent="0.25">
      <c r="A796" s="3">
        <f>TITRES_STAT!B799</f>
        <v>43465</v>
      </c>
      <c r="B796" s="6">
        <f>TITRES_STAT!C799</f>
        <v>38.5</v>
      </c>
      <c r="C796" s="6">
        <f>TITRES_STAT!D799</f>
        <v>37.980699999999999</v>
      </c>
      <c r="D796" s="6">
        <f>TITRES_STAT!E799</f>
        <v>705</v>
      </c>
      <c r="E796" s="2">
        <f t="shared" si="48"/>
        <v>140195</v>
      </c>
      <c r="F796" s="6" t="str">
        <f t="shared" si="51"/>
        <v>NEUTRAL</v>
      </c>
      <c r="G796" s="6" t="str">
        <f t="shared" si="50"/>
        <v>NEUTRAL</v>
      </c>
      <c r="H796" s="6" t="str">
        <f t="shared" si="49"/>
        <v>NEUTRAL</v>
      </c>
    </row>
    <row r="797" spans="1:8" ht="13.5" x14ac:dyDescent="0.25">
      <c r="A797" s="3">
        <f>TITRES_STAT!B800</f>
        <v>43467</v>
      </c>
      <c r="B797" s="6">
        <f>TITRES_STAT!C800</f>
        <v>39</v>
      </c>
      <c r="C797" s="6">
        <f>TITRES_STAT!D800</f>
        <v>38.473999999999997</v>
      </c>
      <c r="D797" s="6">
        <f>TITRES_STAT!E800</f>
        <v>1000</v>
      </c>
      <c r="E797" s="2">
        <f t="shared" si="48"/>
        <v>141195</v>
      </c>
      <c r="F797" s="6" t="str">
        <f t="shared" si="51"/>
        <v>BULLISH</v>
      </c>
      <c r="G797" s="6" t="str">
        <f t="shared" si="50"/>
        <v>NEUTRAL</v>
      </c>
      <c r="H797" s="6" t="str">
        <f t="shared" si="49"/>
        <v>CONFIRMED BULLISH</v>
      </c>
    </row>
    <row r="798" spans="1:8" ht="13.5" x14ac:dyDescent="0.25">
      <c r="A798" s="3">
        <f>TITRES_STAT!B801</f>
        <v>43468</v>
      </c>
      <c r="B798" s="6">
        <f>TITRES_STAT!C801</f>
        <v>39</v>
      </c>
      <c r="C798" s="6">
        <f>TITRES_STAT!D801</f>
        <v>38.473999999999997</v>
      </c>
      <c r="D798" s="6">
        <f>TITRES_STAT!E801</f>
        <v>0</v>
      </c>
      <c r="E798" s="2">
        <f t="shared" si="48"/>
        <v>141195</v>
      </c>
      <c r="F798" s="6" t="str">
        <f t="shared" si="51"/>
        <v>BULLISH</v>
      </c>
      <c r="G798" s="6" t="str">
        <f t="shared" si="50"/>
        <v>NEUTRAL</v>
      </c>
      <c r="H798" s="6" t="str">
        <f t="shared" si="49"/>
        <v>CONFIRMED BULLISH</v>
      </c>
    </row>
    <row r="799" spans="1:8" ht="13.5" x14ac:dyDescent="0.25">
      <c r="A799" s="3">
        <f>TITRES_STAT!B802</f>
        <v>43469</v>
      </c>
      <c r="B799" s="6">
        <f>TITRES_STAT!C802</f>
        <v>39</v>
      </c>
      <c r="C799" s="6">
        <f>TITRES_STAT!D802</f>
        <v>38.473999999999997</v>
      </c>
      <c r="D799" s="6">
        <f>TITRES_STAT!E802</f>
        <v>0</v>
      </c>
      <c r="E799" s="2">
        <f t="shared" si="48"/>
        <v>141195</v>
      </c>
      <c r="F799" s="6" t="str">
        <f t="shared" si="51"/>
        <v>BULLISH</v>
      </c>
      <c r="G799" s="6" t="str">
        <f t="shared" si="50"/>
        <v>NEUTRAL</v>
      </c>
      <c r="H799" s="6" t="str">
        <f t="shared" si="49"/>
        <v>CONFIRMED BULLISH</v>
      </c>
    </row>
    <row r="800" spans="1:8" ht="13.5" x14ac:dyDescent="0.25">
      <c r="A800" s="3">
        <f>TITRES_STAT!B803</f>
        <v>43472</v>
      </c>
      <c r="B800" s="6">
        <f>TITRES_STAT!C803</f>
        <v>38.5</v>
      </c>
      <c r="C800" s="6">
        <f>TITRES_STAT!D803</f>
        <v>37.980699999999999</v>
      </c>
      <c r="D800" s="6">
        <f>TITRES_STAT!E803</f>
        <v>9</v>
      </c>
      <c r="E800" s="2">
        <f t="shared" si="48"/>
        <v>141186</v>
      </c>
      <c r="F800" s="6" t="str">
        <f t="shared" si="51"/>
        <v>BULLISH</v>
      </c>
      <c r="G800" s="6" t="str">
        <f t="shared" si="50"/>
        <v>NEUTRAL</v>
      </c>
      <c r="H800" s="6" t="str">
        <f t="shared" si="49"/>
        <v>NEUTRAL</v>
      </c>
    </row>
    <row r="801" spans="1:8" ht="13.5" x14ac:dyDescent="0.25">
      <c r="A801" s="3">
        <f>TITRES_STAT!B804</f>
        <v>43473</v>
      </c>
      <c r="B801" s="6">
        <f>TITRES_STAT!C804</f>
        <v>37.35</v>
      </c>
      <c r="C801" s="6">
        <f>TITRES_STAT!D804</f>
        <v>36.846200000000003</v>
      </c>
      <c r="D801" s="6">
        <f>TITRES_STAT!E804</f>
        <v>2200</v>
      </c>
      <c r="E801" s="2">
        <f t="shared" si="48"/>
        <v>138986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CONFIRMED BEARISH</v>
      </c>
    </row>
    <row r="802" spans="1:8" ht="13.5" x14ac:dyDescent="0.25">
      <c r="A802" s="3">
        <f>TITRES_STAT!B805</f>
        <v>43474</v>
      </c>
      <c r="B802" s="6">
        <f>TITRES_STAT!C805</f>
        <v>38.43</v>
      </c>
      <c r="C802" s="6">
        <f>TITRES_STAT!D805</f>
        <v>37.911700000000003</v>
      </c>
      <c r="D802" s="6">
        <f>TITRES_STAT!E805</f>
        <v>412</v>
      </c>
      <c r="E802" s="2">
        <f t="shared" si="48"/>
        <v>139398</v>
      </c>
      <c r="F802" s="6" t="str">
        <f t="shared" si="51"/>
        <v>BEARISH</v>
      </c>
      <c r="G802" s="6" t="str">
        <f t="shared" si="50"/>
        <v>NEUTRAL</v>
      </c>
      <c r="H802" s="6" t="str">
        <f t="shared" si="49"/>
        <v>CONFIRMED BEARISH</v>
      </c>
    </row>
    <row r="803" spans="1:8" ht="13.5" x14ac:dyDescent="0.25">
      <c r="A803" s="3">
        <f>TITRES_STAT!B806</f>
        <v>43475</v>
      </c>
      <c r="B803" s="6">
        <f>TITRES_STAT!C806</f>
        <v>38.9</v>
      </c>
      <c r="C803" s="6">
        <f>TITRES_STAT!D806</f>
        <v>38.375300000000003</v>
      </c>
      <c r="D803" s="6">
        <f>TITRES_STAT!E806</f>
        <v>220</v>
      </c>
      <c r="E803" s="2">
        <f t="shared" si="48"/>
        <v>139618</v>
      </c>
      <c r="F803" s="6" t="str">
        <f t="shared" si="51"/>
        <v>BEARISH</v>
      </c>
      <c r="G803" s="6" t="str">
        <f t="shared" si="50"/>
        <v>NEUTRAL</v>
      </c>
      <c r="H803" s="6" t="str">
        <f t="shared" si="49"/>
        <v>CONFIRMED BEARISH</v>
      </c>
    </row>
    <row r="804" spans="1:8" ht="13.5" x14ac:dyDescent="0.25">
      <c r="A804" s="3">
        <f>TITRES_STAT!B807</f>
        <v>43476</v>
      </c>
      <c r="B804" s="6">
        <f>TITRES_STAT!C807</f>
        <v>38.880000000000003</v>
      </c>
      <c r="C804" s="6">
        <f>TITRES_STAT!D807</f>
        <v>38.355600000000003</v>
      </c>
      <c r="D804" s="6">
        <f>TITRES_STAT!E807</f>
        <v>500</v>
      </c>
      <c r="E804" s="2">
        <f t="shared" si="48"/>
        <v>139118</v>
      </c>
      <c r="F804" s="6" t="str">
        <f t="shared" si="51"/>
        <v>BEARISH</v>
      </c>
      <c r="G804" s="6" t="str">
        <f t="shared" si="50"/>
        <v>NEUTRAL</v>
      </c>
      <c r="H804" s="6" t="str">
        <f t="shared" si="49"/>
        <v>CONFIRMED BEARISH</v>
      </c>
    </row>
    <row r="805" spans="1:8" ht="13.5" x14ac:dyDescent="0.25">
      <c r="A805" s="3">
        <f>TITRES_STAT!B808</f>
        <v>43480</v>
      </c>
      <c r="B805" s="6">
        <f>TITRES_STAT!C808</f>
        <v>38.880000000000003</v>
      </c>
      <c r="C805" s="6">
        <f>TITRES_STAT!D808</f>
        <v>38.355600000000003</v>
      </c>
      <c r="D805" s="6">
        <f>TITRES_STAT!E808</f>
        <v>0</v>
      </c>
      <c r="E805" s="2">
        <f t="shared" si="48"/>
        <v>139118</v>
      </c>
      <c r="F805" s="6" t="str">
        <f t="shared" si="51"/>
        <v>BEARISH</v>
      </c>
      <c r="G805" s="6" t="str">
        <f t="shared" si="50"/>
        <v>NEUTRAL</v>
      </c>
      <c r="H805" s="6" t="str">
        <f t="shared" si="49"/>
        <v>BEARISH DIVERGENCE</v>
      </c>
    </row>
    <row r="806" spans="1:8" ht="13.5" x14ac:dyDescent="0.25">
      <c r="A806" s="3">
        <f>TITRES_STAT!B809</f>
        <v>43481</v>
      </c>
      <c r="B806" s="6">
        <f>TITRES_STAT!C809</f>
        <v>38.880000000000003</v>
      </c>
      <c r="C806" s="6">
        <f>TITRES_STAT!D809</f>
        <v>38.355600000000003</v>
      </c>
      <c r="D806" s="6">
        <f>TITRES_STAT!E809</f>
        <v>0</v>
      </c>
      <c r="E806" s="2">
        <f t="shared" si="48"/>
        <v>139118</v>
      </c>
      <c r="F806" s="6" t="str">
        <f t="shared" si="51"/>
        <v>BULLISH</v>
      </c>
      <c r="G806" s="6" t="str">
        <f t="shared" si="50"/>
        <v>NEUTRAL</v>
      </c>
      <c r="H806" s="6" t="str">
        <f t="shared" si="49"/>
        <v>CONFIRMED BULLISH</v>
      </c>
    </row>
    <row r="807" spans="1:8" ht="13.5" x14ac:dyDescent="0.25">
      <c r="A807" s="3">
        <f>TITRES_STAT!B810</f>
        <v>43482</v>
      </c>
      <c r="B807" s="6">
        <f>TITRES_STAT!C810</f>
        <v>38.880000000000003</v>
      </c>
      <c r="C807" s="6">
        <f>TITRES_STAT!D810</f>
        <v>38.355600000000003</v>
      </c>
      <c r="D807" s="6">
        <f>TITRES_STAT!E810</f>
        <v>100</v>
      </c>
      <c r="E807" s="2">
        <f t="shared" si="48"/>
        <v>139118</v>
      </c>
      <c r="F807" s="6" t="str">
        <f t="shared" si="51"/>
        <v>BEARISH</v>
      </c>
      <c r="G807" s="6" t="str">
        <f t="shared" si="50"/>
        <v>NEUTRAL</v>
      </c>
      <c r="H807" s="6" t="str">
        <f t="shared" si="49"/>
        <v>BEARISH DIVERGENCE</v>
      </c>
    </row>
    <row r="808" spans="1:8" ht="13.5" x14ac:dyDescent="0.25">
      <c r="A808" s="3">
        <f>TITRES_STAT!B811</f>
        <v>43483</v>
      </c>
      <c r="B808" s="6">
        <f>TITRES_STAT!C811</f>
        <v>38.89</v>
      </c>
      <c r="C808" s="6">
        <f>TITRES_STAT!D811</f>
        <v>38.365499999999997</v>
      </c>
      <c r="D808" s="6">
        <f>TITRES_STAT!E811</f>
        <v>500</v>
      </c>
      <c r="E808" s="2">
        <f t="shared" si="48"/>
        <v>139618</v>
      </c>
      <c r="F808" s="6" t="str">
        <f t="shared" si="51"/>
        <v>NEUTRAL</v>
      </c>
      <c r="G808" s="6" t="str">
        <f t="shared" si="50"/>
        <v>NEUTRAL</v>
      </c>
      <c r="H808" s="6" t="str">
        <f t="shared" si="49"/>
        <v>NEUTRAL</v>
      </c>
    </row>
    <row r="809" spans="1:8" ht="13.5" x14ac:dyDescent="0.25">
      <c r="A809" s="3">
        <f>TITRES_STAT!B812</f>
        <v>43486</v>
      </c>
      <c r="B809" s="6">
        <f>TITRES_STAT!C812</f>
        <v>38.89</v>
      </c>
      <c r="C809" s="6">
        <f>TITRES_STAT!D812</f>
        <v>38.365499999999997</v>
      </c>
      <c r="D809" s="6">
        <f>TITRES_STAT!E812</f>
        <v>0</v>
      </c>
      <c r="E809" s="2">
        <f t="shared" si="48"/>
        <v>139618</v>
      </c>
      <c r="F809" s="6" t="str">
        <f t="shared" si="51"/>
        <v>BULLISH</v>
      </c>
      <c r="G809" s="6" t="str">
        <f t="shared" si="50"/>
        <v>NEUTRAL</v>
      </c>
      <c r="H809" s="6" t="str">
        <f t="shared" si="49"/>
        <v>CONFIRMED BULLISH</v>
      </c>
    </row>
    <row r="810" spans="1:8" ht="13.5" x14ac:dyDescent="0.25">
      <c r="A810" s="3">
        <f>TITRES_STAT!B813</f>
        <v>43487</v>
      </c>
      <c r="B810" s="6">
        <f>TITRES_STAT!C813</f>
        <v>38.880000000000003</v>
      </c>
      <c r="C810" s="6">
        <f>TITRES_STAT!D813</f>
        <v>38.355600000000003</v>
      </c>
      <c r="D810" s="6">
        <f>TITRES_STAT!E813</f>
        <v>65</v>
      </c>
      <c r="E810" s="2">
        <f t="shared" si="48"/>
        <v>139553</v>
      </c>
      <c r="F810" s="6" t="str">
        <f t="shared" si="51"/>
        <v>BULLISH</v>
      </c>
      <c r="G810" s="6" t="str">
        <f t="shared" si="50"/>
        <v>NEUTRAL</v>
      </c>
      <c r="H810" s="6" t="str">
        <f t="shared" si="49"/>
        <v>NEUTRAL</v>
      </c>
    </row>
    <row r="811" spans="1:8" ht="13.5" x14ac:dyDescent="0.25">
      <c r="A811" s="3">
        <f>TITRES_STAT!B814</f>
        <v>43488</v>
      </c>
      <c r="B811" s="6">
        <f>TITRES_STAT!C814</f>
        <v>38.880000000000003</v>
      </c>
      <c r="C811" s="6">
        <f>TITRES_STAT!D814</f>
        <v>38.355600000000003</v>
      </c>
      <c r="D811" s="6">
        <f>TITRES_STAT!E814</f>
        <v>0</v>
      </c>
      <c r="E811" s="2">
        <f t="shared" si="48"/>
        <v>139553</v>
      </c>
      <c r="F811" s="6" t="str">
        <f t="shared" si="51"/>
        <v>BULLISH</v>
      </c>
      <c r="G811" s="6" t="str">
        <f t="shared" si="50"/>
        <v>NEUTRAL</v>
      </c>
      <c r="H811" s="6" t="str">
        <f t="shared" si="49"/>
        <v>NEUTRAL</v>
      </c>
    </row>
    <row r="812" spans="1:8" ht="13.5" x14ac:dyDescent="0.25">
      <c r="A812" s="3">
        <f>TITRES_STAT!B815</f>
        <v>43489</v>
      </c>
      <c r="B812" s="6">
        <f>TITRES_STAT!C815</f>
        <v>38.869999999999997</v>
      </c>
      <c r="C812" s="6">
        <f>TITRES_STAT!D815</f>
        <v>38.345700000000001</v>
      </c>
      <c r="D812" s="6">
        <f>TITRES_STAT!E815</f>
        <v>650</v>
      </c>
      <c r="E812" s="2">
        <f t="shared" si="48"/>
        <v>138903</v>
      </c>
      <c r="F812" s="6" t="str">
        <f t="shared" si="51"/>
        <v>BEARISH</v>
      </c>
      <c r="G812" s="6" t="str">
        <f t="shared" si="50"/>
        <v>NEUTRAL</v>
      </c>
      <c r="H812" s="6" t="str">
        <f t="shared" si="49"/>
        <v>CONFIRMED BEARISH</v>
      </c>
    </row>
    <row r="813" spans="1:8" ht="13.5" x14ac:dyDescent="0.25">
      <c r="A813" s="3">
        <f>TITRES_STAT!B816</f>
        <v>43490</v>
      </c>
      <c r="B813" s="6">
        <f>TITRES_STAT!C816</f>
        <v>38.869999999999997</v>
      </c>
      <c r="C813" s="6">
        <f>TITRES_STAT!D816</f>
        <v>38.345700000000001</v>
      </c>
      <c r="D813" s="6">
        <f>TITRES_STAT!E816</f>
        <v>0</v>
      </c>
      <c r="E813" s="2">
        <f t="shared" si="48"/>
        <v>138903</v>
      </c>
      <c r="F813" s="6" t="str">
        <f t="shared" si="51"/>
        <v>BEARISH</v>
      </c>
      <c r="G813" s="6" t="str">
        <f t="shared" si="50"/>
        <v>NEUTRAL</v>
      </c>
      <c r="H813" s="6" t="str">
        <f t="shared" si="49"/>
        <v>CONFIRMED BEARISH</v>
      </c>
    </row>
    <row r="814" spans="1:8" ht="13.5" x14ac:dyDescent="0.25">
      <c r="A814" s="3">
        <f>TITRES_STAT!B817</f>
        <v>43493</v>
      </c>
      <c r="B814" s="6">
        <f>TITRES_STAT!C817</f>
        <v>38.869999999999997</v>
      </c>
      <c r="C814" s="6">
        <f>TITRES_STAT!D817</f>
        <v>38.345700000000001</v>
      </c>
      <c r="D814" s="6">
        <f>TITRES_STAT!E817</f>
        <v>0</v>
      </c>
      <c r="E814" s="2">
        <f t="shared" si="48"/>
        <v>138903</v>
      </c>
      <c r="F814" s="6" t="str">
        <f t="shared" si="51"/>
        <v>BEARISH</v>
      </c>
      <c r="G814" s="6" t="str">
        <f t="shared" si="50"/>
        <v>NEUTRAL</v>
      </c>
      <c r="H814" s="6" t="str">
        <f t="shared" si="49"/>
        <v>CONFIRMED BEARISH</v>
      </c>
    </row>
    <row r="815" spans="1:8" ht="13.5" x14ac:dyDescent="0.25">
      <c r="A815" s="3">
        <f>TITRES_STAT!B818</f>
        <v>43494</v>
      </c>
      <c r="B815" s="6">
        <f>TITRES_STAT!C818</f>
        <v>38.869999999999997</v>
      </c>
      <c r="C815" s="6">
        <f>TITRES_STAT!D818</f>
        <v>38.345700000000001</v>
      </c>
      <c r="D815" s="6">
        <f>TITRES_STAT!E818</f>
        <v>0</v>
      </c>
      <c r="E815" s="2">
        <f t="shared" si="48"/>
        <v>138903</v>
      </c>
      <c r="F815" s="6" t="str">
        <f t="shared" si="51"/>
        <v>BEARISH</v>
      </c>
      <c r="G815" s="6" t="str">
        <f t="shared" si="50"/>
        <v>NEUTRAL</v>
      </c>
      <c r="H815" s="6" t="str">
        <f t="shared" si="49"/>
        <v>CONFIRMED BEARISH</v>
      </c>
    </row>
    <row r="816" spans="1:8" ht="13.5" x14ac:dyDescent="0.25">
      <c r="A816" s="3">
        <f>TITRES_STAT!B819</f>
        <v>43495</v>
      </c>
      <c r="B816" s="6">
        <f>TITRES_STAT!C819</f>
        <v>38.869999999999997</v>
      </c>
      <c r="C816" s="6">
        <f>TITRES_STAT!D819</f>
        <v>38.345700000000001</v>
      </c>
      <c r="D816" s="6">
        <f>TITRES_STAT!E819</f>
        <v>0</v>
      </c>
      <c r="E816" s="2">
        <f t="shared" si="48"/>
        <v>138903</v>
      </c>
      <c r="F816" s="6" t="str">
        <f t="shared" si="51"/>
        <v>BEARISH</v>
      </c>
      <c r="G816" s="6" t="str">
        <f t="shared" si="50"/>
        <v>NEUTRAL</v>
      </c>
      <c r="H816" s="6" t="str">
        <f t="shared" si="49"/>
        <v>CONFIRMED BEARISH</v>
      </c>
    </row>
    <row r="817" spans="1:8" ht="13.5" x14ac:dyDescent="0.25">
      <c r="A817" s="3">
        <f>TITRES_STAT!B820</f>
        <v>43496</v>
      </c>
      <c r="B817" s="6">
        <f>TITRES_STAT!C820</f>
        <v>37.130000000000003</v>
      </c>
      <c r="C817" s="6">
        <f>TITRES_STAT!D820</f>
        <v>36.629199999999997</v>
      </c>
      <c r="D817" s="6">
        <f>TITRES_STAT!E820</f>
        <v>553</v>
      </c>
      <c r="E817" s="2">
        <f t="shared" si="48"/>
        <v>138350</v>
      </c>
      <c r="F817" s="6" t="str">
        <f t="shared" si="51"/>
        <v>BEARISH</v>
      </c>
      <c r="G817" s="6" t="str">
        <f t="shared" si="50"/>
        <v>NEUTRAL</v>
      </c>
      <c r="H817" s="6" t="str">
        <f t="shared" si="49"/>
        <v>CONFIRMED BEARISH</v>
      </c>
    </row>
    <row r="818" spans="1:8" ht="13.5" x14ac:dyDescent="0.25">
      <c r="A818" s="3">
        <f>TITRES_STAT!B821</f>
        <v>43497</v>
      </c>
      <c r="B818" s="6">
        <f>TITRES_STAT!C821</f>
        <v>37.1</v>
      </c>
      <c r="C818" s="6">
        <f>TITRES_STAT!D821</f>
        <v>36.599600000000002</v>
      </c>
      <c r="D818" s="6">
        <f>TITRES_STAT!E821</f>
        <v>140</v>
      </c>
      <c r="E818" s="2">
        <f t="shared" si="48"/>
        <v>138210</v>
      </c>
      <c r="F818" s="6" t="str">
        <f t="shared" si="51"/>
        <v>BEARISH</v>
      </c>
      <c r="G818" s="6" t="str">
        <f t="shared" si="50"/>
        <v>NEUTRAL</v>
      </c>
      <c r="H818" s="6" t="str">
        <f t="shared" si="49"/>
        <v>CONFIRMED BEARISH</v>
      </c>
    </row>
    <row r="819" spans="1:8" ht="13.5" x14ac:dyDescent="0.25">
      <c r="A819" s="3">
        <f>TITRES_STAT!B822</f>
        <v>43500</v>
      </c>
      <c r="B819" s="6">
        <f>TITRES_STAT!C822</f>
        <v>37.1</v>
      </c>
      <c r="C819" s="6">
        <f>TITRES_STAT!D822</f>
        <v>36.599600000000002</v>
      </c>
      <c r="D819" s="6">
        <f>TITRES_STAT!E822</f>
        <v>0</v>
      </c>
      <c r="E819" s="2">
        <f t="shared" si="48"/>
        <v>138210</v>
      </c>
      <c r="F819" s="6" t="str">
        <f t="shared" si="51"/>
        <v>BEARISH</v>
      </c>
      <c r="G819" s="6" t="str">
        <f t="shared" si="50"/>
        <v>NEUTRAL</v>
      </c>
      <c r="H819" s="6" t="str">
        <f t="shared" si="49"/>
        <v>CONFIRMED BEARISH</v>
      </c>
    </row>
    <row r="820" spans="1:8" ht="13.5" x14ac:dyDescent="0.25">
      <c r="A820" s="3">
        <f>TITRES_STAT!B823</f>
        <v>43501</v>
      </c>
      <c r="B820" s="6">
        <f>TITRES_STAT!C823</f>
        <v>37.1</v>
      </c>
      <c r="C820" s="6">
        <f>TITRES_STAT!D823</f>
        <v>36.599600000000002</v>
      </c>
      <c r="D820" s="6">
        <f>TITRES_STAT!E823</f>
        <v>0</v>
      </c>
      <c r="E820" s="2">
        <f t="shared" si="48"/>
        <v>138210</v>
      </c>
      <c r="F820" s="6" t="str">
        <f t="shared" si="51"/>
        <v>BEARISH</v>
      </c>
      <c r="G820" s="6" t="str">
        <f t="shared" si="50"/>
        <v>NEUTRAL</v>
      </c>
      <c r="H820" s="6" t="str">
        <f t="shared" si="49"/>
        <v>CONFIRMED BEARISH</v>
      </c>
    </row>
    <row r="821" spans="1:8" ht="13.5" x14ac:dyDescent="0.25">
      <c r="A821" s="3">
        <f>TITRES_STAT!B824</f>
        <v>43502</v>
      </c>
      <c r="B821" s="6">
        <f>TITRES_STAT!C824</f>
        <v>37.1</v>
      </c>
      <c r="C821" s="6">
        <f>TITRES_STAT!D824</f>
        <v>36.599600000000002</v>
      </c>
      <c r="D821" s="6">
        <f>TITRES_STAT!E824</f>
        <v>0</v>
      </c>
      <c r="E821" s="2">
        <f t="shared" si="48"/>
        <v>138210</v>
      </c>
      <c r="F821" s="6" t="str">
        <f t="shared" si="51"/>
        <v>BEARISH</v>
      </c>
      <c r="G821" s="6" t="str">
        <f t="shared" si="50"/>
        <v>NEUTRAL</v>
      </c>
      <c r="H821" s="6" t="str">
        <f t="shared" si="49"/>
        <v>CONFIRMED BEARISH</v>
      </c>
    </row>
    <row r="822" spans="1:8" ht="13.5" x14ac:dyDescent="0.25">
      <c r="A822" s="3">
        <f>TITRES_STAT!B825</f>
        <v>43503</v>
      </c>
      <c r="B822" s="6">
        <f>TITRES_STAT!C825</f>
        <v>37.1</v>
      </c>
      <c r="C822" s="6">
        <f>TITRES_STAT!D825</f>
        <v>36.599600000000002</v>
      </c>
      <c r="D822" s="6">
        <f>TITRES_STAT!E825</f>
        <v>0</v>
      </c>
      <c r="E822" s="2">
        <f t="shared" si="48"/>
        <v>138210</v>
      </c>
      <c r="F822" s="6" t="str">
        <f t="shared" si="51"/>
        <v>BEARISH</v>
      </c>
      <c r="G822" s="6" t="str">
        <f t="shared" si="50"/>
        <v>NEUTRAL</v>
      </c>
      <c r="H822" s="6" t="str">
        <f t="shared" si="49"/>
        <v>CONFIRMED BEARISH</v>
      </c>
    </row>
    <row r="823" spans="1:8" ht="13.5" x14ac:dyDescent="0.25">
      <c r="A823" s="3">
        <f>TITRES_STAT!B826</f>
        <v>43504</v>
      </c>
      <c r="B823" s="6">
        <f>TITRES_STAT!C826</f>
        <v>36.99</v>
      </c>
      <c r="C823" s="6">
        <f>TITRES_STAT!D826</f>
        <v>36.491100000000003</v>
      </c>
      <c r="D823" s="6">
        <f>TITRES_STAT!E826</f>
        <v>275</v>
      </c>
      <c r="E823" s="2">
        <f t="shared" si="48"/>
        <v>137935</v>
      </c>
      <c r="F823" s="6" t="str">
        <f t="shared" si="51"/>
        <v>BEARISH</v>
      </c>
      <c r="G823" s="6" t="str">
        <f t="shared" si="50"/>
        <v>NEUTRAL</v>
      </c>
      <c r="H823" s="6" t="str">
        <f t="shared" si="49"/>
        <v>CONFIRMED BEARISH</v>
      </c>
    </row>
    <row r="824" spans="1:8" ht="13.5" x14ac:dyDescent="0.25">
      <c r="A824" s="3">
        <f>TITRES_STAT!B827</f>
        <v>43507</v>
      </c>
      <c r="B824" s="6">
        <f>TITRES_STAT!C827</f>
        <v>36.99</v>
      </c>
      <c r="C824" s="6">
        <f>TITRES_STAT!D827</f>
        <v>36.491100000000003</v>
      </c>
      <c r="D824" s="6">
        <f>TITRES_STAT!E827</f>
        <v>0</v>
      </c>
      <c r="E824" s="2">
        <f t="shared" si="48"/>
        <v>137935</v>
      </c>
      <c r="F824" s="6" t="str">
        <f t="shared" si="51"/>
        <v>BEARISH</v>
      </c>
      <c r="G824" s="6" t="str">
        <f t="shared" si="50"/>
        <v>NEUTRAL</v>
      </c>
      <c r="H824" s="6" t="str">
        <f t="shared" si="49"/>
        <v>CONFIRMED BEARISH</v>
      </c>
    </row>
    <row r="825" spans="1:8" ht="13.5" x14ac:dyDescent="0.25">
      <c r="A825" s="3">
        <f>TITRES_STAT!B828</f>
        <v>43508</v>
      </c>
      <c r="B825" s="6">
        <f>TITRES_STAT!C828</f>
        <v>36.99</v>
      </c>
      <c r="C825" s="6">
        <f>TITRES_STAT!D828</f>
        <v>36.491100000000003</v>
      </c>
      <c r="D825" s="6">
        <f>TITRES_STAT!E828</f>
        <v>0</v>
      </c>
      <c r="E825" s="2">
        <f t="shared" si="48"/>
        <v>137935</v>
      </c>
      <c r="F825" s="6" t="str">
        <f t="shared" si="51"/>
        <v>BEARISH</v>
      </c>
      <c r="G825" s="6" t="str">
        <f t="shared" si="50"/>
        <v>NEUTRAL</v>
      </c>
      <c r="H825" s="6" t="str">
        <f t="shared" si="49"/>
        <v>CONFIRMED BEARISH</v>
      </c>
    </row>
    <row r="826" spans="1:8" ht="13.5" x14ac:dyDescent="0.25">
      <c r="A826" s="3">
        <f>TITRES_STAT!B829</f>
        <v>43509</v>
      </c>
      <c r="B826" s="6">
        <f>TITRES_STAT!C829</f>
        <v>36.99</v>
      </c>
      <c r="C826" s="6">
        <f>TITRES_STAT!D829</f>
        <v>36.491100000000003</v>
      </c>
      <c r="D826" s="6">
        <f>TITRES_STAT!E829</f>
        <v>0</v>
      </c>
      <c r="E826" s="2">
        <f t="shared" si="48"/>
        <v>137935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CONFIRMED BEARISH</v>
      </c>
    </row>
    <row r="827" spans="1:8" ht="13.5" x14ac:dyDescent="0.25">
      <c r="A827" s="3">
        <f>TITRES_STAT!B830</f>
        <v>43510</v>
      </c>
      <c r="B827" s="6">
        <f>TITRES_STAT!C830</f>
        <v>36.99</v>
      </c>
      <c r="C827" s="6">
        <f>TITRES_STAT!D830</f>
        <v>36.491100000000003</v>
      </c>
      <c r="D827" s="6">
        <f>TITRES_STAT!E830</f>
        <v>0</v>
      </c>
      <c r="E827" s="2">
        <f t="shared" si="48"/>
        <v>137935</v>
      </c>
      <c r="F827" s="6" t="str">
        <f t="shared" si="51"/>
        <v>BEARISH</v>
      </c>
      <c r="G827" s="6" t="str">
        <f t="shared" si="50"/>
        <v>NEUTRAL</v>
      </c>
      <c r="H827" s="6" t="str">
        <f t="shared" si="49"/>
        <v>CONFIRMED BEARISH</v>
      </c>
    </row>
    <row r="828" spans="1:8" ht="13.5" x14ac:dyDescent="0.25">
      <c r="A828" s="3">
        <f>TITRES_STAT!B831</f>
        <v>43511</v>
      </c>
      <c r="B828" s="6">
        <f>TITRES_STAT!C831</f>
        <v>36.99</v>
      </c>
      <c r="C828" s="6">
        <f>TITRES_STAT!D831</f>
        <v>36.491100000000003</v>
      </c>
      <c r="D828" s="6">
        <f>TITRES_STAT!E831</f>
        <v>0</v>
      </c>
      <c r="E828" s="2">
        <f t="shared" si="48"/>
        <v>137935</v>
      </c>
      <c r="F828" s="6" t="str">
        <f t="shared" si="51"/>
        <v>NEUTRAL</v>
      </c>
      <c r="G828" s="6" t="str">
        <f t="shared" si="50"/>
        <v>NEUTRAL</v>
      </c>
      <c r="H828" s="6" t="str">
        <f t="shared" si="49"/>
        <v>NEUTRAL</v>
      </c>
    </row>
    <row r="829" spans="1:8" ht="13.5" x14ac:dyDescent="0.25">
      <c r="A829" s="3">
        <f>TITRES_STAT!B832</f>
        <v>43514</v>
      </c>
      <c r="B829" s="6">
        <f>TITRES_STAT!C832</f>
        <v>36.99</v>
      </c>
      <c r="C829" s="6">
        <f>TITRES_STAT!D832</f>
        <v>36.491100000000003</v>
      </c>
      <c r="D829" s="6">
        <f>TITRES_STAT!E832</f>
        <v>0</v>
      </c>
      <c r="E829" s="2">
        <f t="shared" si="48"/>
        <v>137935</v>
      </c>
      <c r="F829" s="6" t="str">
        <f t="shared" si="51"/>
        <v>NEUTRAL</v>
      </c>
      <c r="G829" s="6" t="str">
        <f t="shared" si="50"/>
        <v>NEUTRAL</v>
      </c>
      <c r="H829" s="6" t="str">
        <f t="shared" si="49"/>
        <v>NEUTRAL</v>
      </c>
    </row>
    <row r="830" spans="1:8" ht="13.5" x14ac:dyDescent="0.25">
      <c r="A830" s="3">
        <f>TITRES_STAT!B833</f>
        <v>43515</v>
      </c>
      <c r="B830" s="6">
        <f>TITRES_STAT!C833</f>
        <v>35.89</v>
      </c>
      <c r="C830" s="6">
        <f>TITRES_STAT!D833</f>
        <v>35.405900000000003</v>
      </c>
      <c r="D830" s="6">
        <f>TITRES_STAT!E833</f>
        <v>0</v>
      </c>
      <c r="E830" s="2">
        <f t="shared" si="48"/>
        <v>137935</v>
      </c>
      <c r="F830" s="6" t="str">
        <f t="shared" si="51"/>
        <v>NEUTRAL</v>
      </c>
      <c r="G830" s="6" t="str">
        <f t="shared" si="50"/>
        <v>NEUTRAL</v>
      </c>
      <c r="H830" s="6" t="str">
        <f t="shared" si="49"/>
        <v>NEUTRAL</v>
      </c>
    </row>
    <row r="831" spans="1:8" ht="13.5" x14ac:dyDescent="0.25">
      <c r="A831" s="3">
        <f>TITRES_STAT!B834</f>
        <v>43516</v>
      </c>
      <c r="B831" s="6">
        <f>TITRES_STAT!C834</f>
        <v>34.82</v>
      </c>
      <c r="C831" s="6">
        <f>TITRES_STAT!D834</f>
        <v>34.3504</v>
      </c>
      <c r="D831" s="6">
        <f>TITRES_STAT!E834</f>
        <v>54</v>
      </c>
      <c r="E831" s="2">
        <f t="shared" si="48"/>
        <v>137881</v>
      </c>
      <c r="F831" s="6" t="str">
        <f t="shared" si="51"/>
        <v>BEARISH</v>
      </c>
      <c r="G831" s="6" t="str">
        <f t="shared" si="50"/>
        <v>NEUTRAL</v>
      </c>
      <c r="H831" s="6" t="str">
        <f t="shared" si="49"/>
        <v>CONFIRMED BEARISH</v>
      </c>
    </row>
    <row r="832" spans="1:8" ht="13.5" x14ac:dyDescent="0.25">
      <c r="A832" s="3">
        <f>TITRES_STAT!B835</f>
        <v>43517</v>
      </c>
      <c r="B832" s="6">
        <f>TITRES_STAT!C835</f>
        <v>34.82</v>
      </c>
      <c r="C832" s="6">
        <f>TITRES_STAT!D835</f>
        <v>34.3504</v>
      </c>
      <c r="D832" s="6">
        <f>TITRES_STAT!E835</f>
        <v>0</v>
      </c>
      <c r="E832" s="2">
        <f t="shared" si="48"/>
        <v>137881</v>
      </c>
      <c r="F832" s="6" t="str">
        <f t="shared" si="51"/>
        <v>BEARISH</v>
      </c>
      <c r="G832" s="6" t="str">
        <f t="shared" si="50"/>
        <v>NEUTRAL</v>
      </c>
      <c r="H832" s="6" t="str">
        <f t="shared" si="49"/>
        <v>CONFIRMED BEARISH</v>
      </c>
    </row>
    <row r="833" spans="1:8" ht="13.5" x14ac:dyDescent="0.25">
      <c r="A833" s="3">
        <f>TITRES_STAT!B836</f>
        <v>43518</v>
      </c>
      <c r="B833" s="6">
        <f>TITRES_STAT!C836</f>
        <v>34</v>
      </c>
      <c r="C833" s="6">
        <f>TITRES_STAT!D836</f>
        <v>33.541400000000003</v>
      </c>
      <c r="D833" s="6">
        <f>TITRES_STAT!E836</f>
        <v>150</v>
      </c>
      <c r="E833" s="2">
        <f t="shared" si="48"/>
        <v>137731</v>
      </c>
      <c r="F833" s="6" t="str">
        <f t="shared" si="51"/>
        <v>BEARISH</v>
      </c>
      <c r="G833" s="6" t="str">
        <f t="shared" si="50"/>
        <v>NEUTRAL</v>
      </c>
      <c r="H833" s="6" t="str">
        <f t="shared" si="49"/>
        <v>CONFIRMED BEARISH</v>
      </c>
    </row>
    <row r="834" spans="1:8" ht="13.5" x14ac:dyDescent="0.25">
      <c r="A834" s="3">
        <f>TITRES_STAT!B837</f>
        <v>43521</v>
      </c>
      <c r="B834" s="6">
        <f>TITRES_STAT!C837</f>
        <v>34</v>
      </c>
      <c r="C834" s="6">
        <f>TITRES_STAT!D837</f>
        <v>33.541400000000003</v>
      </c>
      <c r="D834" s="6">
        <f>TITRES_STAT!E837</f>
        <v>2104</v>
      </c>
      <c r="E834" s="2">
        <f t="shared" si="48"/>
        <v>137731</v>
      </c>
      <c r="F834" s="6" t="str">
        <f t="shared" si="51"/>
        <v>BEARISH</v>
      </c>
      <c r="G834" s="6" t="str">
        <f t="shared" si="50"/>
        <v>NEUTRAL</v>
      </c>
      <c r="H834" s="6" t="str">
        <f t="shared" si="49"/>
        <v>CONFIRMED BEARISH</v>
      </c>
    </row>
    <row r="835" spans="1:8" ht="13.5" x14ac:dyDescent="0.25">
      <c r="A835" s="3">
        <f>TITRES_STAT!B838</f>
        <v>43522</v>
      </c>
      <c r="B835" s="6">
        <f>TITRES_STAT!C838</f>
        <v>34.79</v>
      </c>
      <c r="C835" s="6">
        <f>TITRES_STAT!D838</f>
        <v>34.320799999999998</v>
      </c>
      <c r="D835" s="6">
        <f>TITRES_STAT!E838</f>
        <v>20</v>
      </c>
      <c r="E835" s="2">
        <f t="shared" si="48"/>
        <v>137751</v>
      </c>
      <c r="F835" s="6" t="str">
        <f t="shared" si="51"/>
        <v>BEARISH</v>
      </c>
      <c r="G835" s="6" t="str">
        <f t="shared" si="50"/>
        <v>NEUTRAL</v>
      </c>
      <c r="H835" s="6" t="str">
        <f t="shared" si="49"/>
        <v>CONFIRMED BEARISH</v>
      </c>
    </row>
    <row r="836" spans="1:8" ht="13.5" x14ac:dyDescent="0.25">
      <c r="A836" s="3">
        <f>TITRES_STAT!B839</f>
        <v>43523</v>
      </c>
      <c r="B836" s="6">
        <f>TITRES_STAT!C839</f>
        <v>33.75</v>
      </c>
      <c r="C836" s="6">
        <f>TITRES_STAT!D839</f>
        <v>33.294800000000002</v>
      </c>
      <c r="D836" s="6">
        <f>TITRES_STAT!E839</f>
        <v>2635</v>
      </c>
      <c r="E836" s="2">
        <f t="shared" ref="E836:E899" si="52">IF(B836&gt;B835, E835+D836, IF(B836&lt;B835, E835-D836, E835))</f>
        <v>135116</v>
      </c>
      <c r="F836" s="6" t="str">
        <f t="shared" si="51"/>
        <v>BEARISH</v>
      </c>
      <c r="G836" s="6" t="str">
        <f t="shared" si="50"/>
        <v>WEAK</v>
      </c>
      <c r="H836" s="6" t="str">
        <f t="shared" si="49"/>
        <v>CONFIRMED BEARISH</v>
      </c>
    </row>
    <row r="837" spans="1:8" ht="13.5" x14ac:dyDescent="0.25">
      <c r="A837" s="3">
        <f>TITRES_STAT!B840</f>
        <v>43524</v>
      </c>
      <c r="B837" s="6">
        <f>TITRES_STAT!C840</f>
        <v>34.76</v>
      </c>
      <c r="C837" s="6">
        <f>TITRES_STAT!D840</f>
        <v>34.291200000000003</v>
      </c>
      <c r="D837" s="6">
        <f>TITRES_STAT!E840</f>
        <v>30</v>
      </c>
      <c r="E837" s="2">
        <f t="shared" si="52"/>
        <v>135146</v>
      </c>
      <c r="F837" s="6" t="str">
        <f t="shared" si="51"/>
        <v>BEARISH</v>
      </c>
      <c r="G837" s="6" t="str">
        <f t="shared" si="50"/>
        <v>NEUTRAL</v>
      </c>
      <c r="H837" s="6" t="str">
        <f t="shared" si="49"/>
        <v>CONFIRMED BEARISH</v>
      </c>
    </row>
    <row r="838" spans="1:8" ht="13.5" x14ac:dyDescent="0.25">
      <c r="A838" s="3">
        <f>TITRES_STAT!B841</f>
        <v>43525</v>
      </c>
      <c r="B838" s="6">
        <f>TITRES_STAT!C841</f>
        <v>35.799999999999997</v>
      </c>
      <c r="C838" s="6">
        <f>TITRES_STAT!D841</f>
        <v>35.317100000000003</v>
      </c>
      <c r="D838" s="6">
        <f>TITRES_STAT!E841</f>
        <v>729</v>
      </c>
      <c r="E838" s="2">
        <f t="shared" si="52"/>
        <v>135875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BEARISH DIVERGENCE</v>
      </c>
    </row>
    <row r="839" spans="1:8" ht="13.5" x14ac:dyDescent="0.25">
      <c r="A839" s="3">
        <f>TITRES_STAT!B842</f>
        <v>43528</v>
      </c>
      <c r="B839" s="6">
        <f>TITRES_STAT!C842</f>
        <v>36</v>
      </c>
      <c r="C839" s="6">
        <f>TITRES_STAT!D842</f>
        <v>35.514499999999998</v>
      </c>
      <c r="D839" s="6">
        <f>TITRES_STAT!E842</f>
        <v>2155</v>
      </c>
      <c r="E839" s="2">
        <f t="shared" si="52"/>
        <v>138030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BULLISH</v>
      </c>
    </row>
    <row r="840" spans="1:8" ht="13.5" x14ac:dyDescent="0.25">
      <c r="A840" s="3">
        <f>TITRES_STAT!B843</f>
        <v>43529</v>
      </c>
      <c r="B840" s="6">
        <f>TITRES_STAT!C843</f>
        <v>36</v>
      </c>
      <c r="C840" s="6">
        <f>TITRES_STAT!D843</f>
        <v>35.514499999999998</v>
      </c>
      <c r="D840" s="6">
        <f>TITRES_STAT!E843</f>
        <v>260</v>
      </c>
      <c r="E840" s="2">
        <f t="shared" si="52"/>
        <v>138030</v>
      </c>
      <c r="F840" s="6" t="str">
        <f t="shared" ref="F840:F903" si="55">IF(E840&gt;E835,"BULLISH",IF(E840&lt;E835,"BEARISH","NEUTRAL"))</f>
        <v>BULLISH</v>
      </c>
      <c r="G840" s="6" t="str">
        <f t="shared" si="54"/>
        <v>NEUTRAL</v>
      </c>
      <c r="H840" s="6" t="str">
        <f t="shared" si="53"/>
        <v>CONFIRMED BULLISH</v>
      </c>
    </row>
    <row r="841" spans="1:8" ht="13.5" x14ac:dyDescent="0.25">
      <c r="A841" s="3">
        <f>TITRES_STAT!B844</f>
        <v>43530</v>
      </c>
      <c r="B841" s="6">
        <f>TITRES_STAT!C844</f>
        <v>36</v>
      </c>
      <c r="C841" s="6">
        <f>TITRES_STAT!D844</f>
        <v>35.514499999999998</v>
      </c>
      <c r="D841" s="6">
        <f>TITRES_STAT!E844</f>
        <v>2100</v>
      </c>
      <c r="E841" s="2">
        <f t="shared" si="52"/>
        <v>138030</v>
      </c>
      <c r="F841" s="6" t="str">
        <f t="shared" si="55"/>
        <v>BULLISH</v>
      </c>
      <c r="G841" s="6" t="str">
        <f t="shared" si="54"/>
        <v>STRONG</v>
      </c>
      <c r="H841" s="6" t="str">
        <f t="shared" si="53"/>
        <v>CONFIRMED BULLISH</v>
      </c>
    </row>
    <row r="842" spans="1:8" ht="13.5" x14ac:dyDescent="0.25">
      <c r="A842" s="3">
        <f>TITRES_STAT!B845</f>
        <v>43531</v>
      </c>
      <c r="B842" s="6">
        <f>TITRES_STAT!C845</f>
        <v>36</v>
      </c>
      <c r="C842" s="6">
        <f>TITRES_STAT!D845</f>
        <v>35.514499999999998</v>
      </c>
      <c r="D842" s="6">
        <f>TITRES_STAT!E845</f>
        <v>808</v>
      </c>
      <c r="E842" s="2">
        <f t="shared" si="52"/>
        <v>138030</v>
      </c>
      <c r="F842" s="6" t="str">
        <f t="shared" si="55"/>
        <v>BULLISH</v>
      </c>
      <c r="G842" s="6" t="str">
        <f t="shared" si="54"/>
        <v>STRONG</v>
      </c>
      <c r="H842" s="6" t="str">
        <f t="shared" si="53"/>
        <v>CONFIRMED BULLISH</v>
      </c>
    </row>
    <row r="843" spans="1:8" ht="13.5" x14ac:dyDescent="0.25">
      <c r="A843" s="3">
        <f>TITRES_STAT!B846</f>
        <v>43532</v>
      </c>
      <c r="B843" s="6">
        <f>TITRES_STAT!C846</f>
        <v>36</v>
      </c>
      <c r="C843" s="6">
        <f>TITRES_STAT!D846</f>
        <v>35.514499999999998</v>
      </c>
      <c r="D843" s="6">
        <f>TITRES_STAT!E846</f>
        <v>430</v>
      </c>
      <c r="E843" s="2">
        <f t="shared" si="52"/>
        <v>138030</v>
      </c>
      <c r="F843" s="6" t="str">
        <f t="shared" si="55"/>
        <v>BULLISH</v>
      </c>
      <c r="G843" s="6" t="str">
        <f t="shared" si="54"/>
        <v>NEUTRAL</v>
      </c>
      <c r="H843" s="6" t="str">
        <f t="shared" si="53"/>
        <v>CONFIRMED BULLISH</v>
      </c>
    </row>
    <row r="844" spans="1:8" ht="13.5" x14ac:dyDescent="0.25">
      <c r="A844" s="3">
        <f>TITRES_STAT!B847</f>
        <v>43535</v>
      </c>
      <c r="B844" s="6">
        <f>TITRES_STAT!C847</f>
        <v>36</v>
      </c>
      <c r="C844" s="6">
        <f>TITRES_STAT!D847</f>
        <v>35.514499999999998</v>
      </c>
      <c r="D844" s="6">
        <f>TITRES_STAT!E847</f>
        <v>0</v>
      </c>
      <c r="E844" s="2">
        <f t="shared" si="52"/>
        <v>138030</v>
      </c>
      <c r="F844" s="6" t="str">
        <f t="shared" si="55"/>
        <v>NEUTRAL</v>
      </c>
      <c r="G844" s="6" t="str">
        <f t="shared" si="54"/>
        <v>NEUTRAL</v>
      </c>
      <c r="H844" s="6" t="str">
        <f t="shared" si="53"/>
        <v>NEUTRAL</v>
      </c>
    </row>
    <row r="845" spans="1:8" ht="13.5" x14ac:dyDescent="0.25">
      <c r="A845" s="3">
        <f>TITRES_STAT!B848</f>
        <v>43536</v>
      </c>
      <c r="B845" s="6">
        <f>TITRES_STAT!C848</f>
        <v>35.99</v>
      </c>
      <c r="C845" s="6">
        <f>TITRES_STAT!D848</f>
        <v>35.504600000000003</v>
      </c>
      <c r="D845" s="6">
        <f>TITRES_STAT!E848</f>
        <v>500</v>
      </c>
      <c r="E845" s="2">
        <f t="shared" si="52"/>
        <v>137530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CONFIRMED BEARISH</v>
      </c>
    </row>
    <row r="846" spans="1:8" ht="13.5" x14ac:dyDescent="0.25">
      <c r="A846" s="3">
        <f>TITRES_STAT!B849</f>
        <v>43537</v>
      </c>
      <c r="B846" s="6">
        <f>TITRES_STAT!C849</f>
        <v>35.99</v>
      </c>
      <c r="C846" s="6">
        <f>TITRES_STAT!D849</f>
        <v>35.504600000000003</v>
      </c>
      <c r="D846" s="6">
        <f>TITRES_STAT!E849</f>
        <v>0</v>
      </c>
      <c r="E846" s="2">
        <f t="shared" si="52"/>
        <v>137530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CONFIRMED BEARISH</v>
      </c>
    </row>
    <row r="847" spans="1:8" ht="13.5" x14ac:dyDescent="0.25">
      <c r="A847" s="3">
        <f>TITRES_STAT!B850</f>
        <v>43538</v>
      </c>
      <c r="B847" s="6">
        <f>TITRES_STAT!C850</f>
        <v>35.99</v>
      </c>
      <c r="C847" s="6">
        <f>TITRES_STAT!D850</f>
        <v>35.504600000000003</v>
      </c>
      <c r="D847" s="6">
        <f>TITRES_STAT!E850</f>
        <v>0</v>
      </c>
      <c r="E847" s="2">
        <f t="shared" si="52"/>
        <v>137530</v>
      </c>
      <c r="F847" s="6" t="str">
        <f t="shared" si="55"/>
        <v>BEARISH</v>
      </c>
      <c r="G847" s="6" t="str">
        <f t="shared" si="54"/>
        <v>NEUTRAL</v>
      </c>
      <c r="H847" s="6" t="str">
        <f t="shared" si="53"/>
        <v>CONFIRMED BEARISH</v>
      </c>
    </row>
    <row r="848" spans="1:8" ht="13.5" x14ac:dyDescent="0.25">
      <c r="A848" s="3">
        <f>TITRES_STAT!B851</f>
        <v>43539</v>
      </c>
      <c r="B848" s="6">
        <f>TITRES_STAT!C851</f>
        <v>35.99</v>
      </c>
      <c r="C848" s="6">
        <f>TITRES_STAT!D851</f>
        <v>35.504600000000003</v>
      </c>
      <c r="D848" s="6">
        <f>TITRES_STAT!E851</f>
        <v>0</v>
      </c>
      <c r="E848" s="2">
        <f t="shared" si="52"/>
        <v>137530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CONFIRMED BEARISH</v>
      </c>
    </row>
    <row r="849" spans="1:8" ht="13.5" x14ac:dyDescent="0.25">
      <c r="A849" s="3">
        <f>TITRES_STAT!B852</f>
        <v>43542</v>
      </c>
      <c r="B849" s="6">
        <f>TITRES_STAT!C852</f>
        <v>35.99</v>
      </c>
      <c r="C849" s="6">
        <f>TITRES_STAT!D852</f>
        <v>35.504600000000003</v>
      </c>
      <c r="D849" s="6">
        <f>TITRES_STAT!E852</f>
        <v>0</v>
      </c>
      <c r="E849" s="2">
        <f t="shared" si="52"/>
        <v>137530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CONFIRMED BEARISH</v>
      </c>
    </row>
    <row r="850" spans="1:8" ht="13.5" x14ac:dyDescent="0.25">
      <c r="A850" s="3">
        <f>TITRES_STAT!B853</f>
        <v>43543</v>
      </c>
      <c r="B850" s="6">
        <f>TITRES_STAT!C853</f>
        <v>35.99</v>
      </c>
      <c r="C850" s="6">
        <f>TITRES_STAT!D853</f>
        <v>35.504600000000003</v>
      </c>
      <c r="D850" s="6">
        <f>TITRES_STAT!E853</f>
        <v>0</v>
      </c>
      <c r="E850" s="2">
        <f t="shared" si="52"/>
        <v>137530</v>
      </c>
      <c r="F850" s="6" t="str">
        <f t="shared" si="55"/>
        <v>NEUTRAL</v>
      </c>
      <c r="G850" s="6" t="str">
        <f t="shared" si="54"/>
        <v>NEUTRAL</v>
      </c>
      <c r="H850" s="6" t="str">
        <f t="shared" si="53"/>
        <v>NEUTRAL</v>
      </c>
    </row>
    <row r="851" spans="1:8" ht="13.5" x14ac:dyDescent="0.25">
      <c r="A851" s="3">
        <f>TITRES_STAT!B854</f>
        <v>43545</v>
      </c>
      <c r="B851" s="6">
        <f>TITRES_STAT!C854</f>
        <v>35.99</v>
      </c>
      <c r="C851" s="6">
        <f>TITRES_STAT!D854</f>
        <v>35.504600000000003</v>
      </c>
      <c r="D851" s="6">
        <f>TITRES_STAT!E854</f>
        <v>0</v>
      </c>
      <c r="E851" s="2">
        <f t="shared" si="52"/>
        <v>137530</v>
      </c>
      <c r="F851" s="6" t="str">
        <f t="shared" si="55"/>
        <v>NEUTRAL</v>
      </c>
      <c r="G851" s="6" t="str">
        <f t="shared" si="54"/>
        <v>NEUTRAL</v>
      </c>
      <c r="H851" s="6" t="str">
        <f t="shared" si="53"/>
        <v>NEUTRAL</v>
      </c>
    </row>
    <row r="852" spans="1:8" ht="13.5" x14ac:dyDescent="0.25">
      <c r="A852" s="3">
        <f>TITRES_STAT!B855</f>
        <v>43546</v>
      </c>
      <c r="B852" s="6">
        <f>TITRES_STAT!C855</f>
        <v>35.99</v>
      </c>
      <c r="C852" s="6">
        <f>TITRES_STAT!D855</f>
        <v>35.504600000000003</v>
      </c>
      <c r="D852" s="6">
        <f>TITRES_STAT!E855</f>
        <v>0</v>
      </c>
      <c r="E852" s="2">
        <f t="shared" si="52"/>
        <v>137530</v>
      </c>
      <c r="F852" s="6" t="str">
        <f t="shared" si="55"/>
        <v>NEUTRAL</v>
      </c>
      <c r="G852" s="6" t="str">
        <f t="shared" si="54"/>
        <v>NEUTRAL</v>
      </c>
      <c r="H852" s="6" t="str">
        <f t="shared" si="53"/>
        <v>NEUTRAL</v>
      </c>
    </row>
    <row r="853" spans="1:8" ht="13.5" x14ac:dyDescent="0.25">
      <c r="A853" s="3">
        <f>TITRES_STAT!B856</f>
        <v>43549</v>
      </c>
      <c r="B853" s="6">
        <f>TITRES_STAT!C856</f>
        <v>35.99</v>
      </c>
      <c r="C853" s="6">
        <f>TITRES_STAT!D856</f>
        <v>35.504600000000003</v>
      </c>
      <c r="D853" s="6">
        <f>TITRES_STAT!E856</f>
        <v>0</v>
      </c>
      <c r="E853" s="2">
        <f t="shared" si="52"/>
        <v>137530</v>
      </c>
      <c r="F853" s="6" t="str">
        <f t="shared" si="55"/>
        <v>NEUTRAL</v>
      </c>
      <c r="G853" s="6" t="str">
        <f t="shared" si="54"/>
        <v>NEUTRAL</v>
      </c>
      <c r="H853" s="6" t="str">
        <f t="shared" si="53"/>
        <v>NEUTRAL</v>
      </c>
    </row>
    <row r="854" spans="1:8" ht="13.5" x14ac:dyDescent="0.25">
      <c r="A854" s="3">
        <f>TITRES_STAT!B857</f>
        <v>43550</v>
      </c>
      <c r="B854" s="6">
        <f>TITRES_STAT!C857</f>
        <v>35.49</v>
      </c>
      <c r="C854" s="6">
        <f>TITRES_STAT!D857</f>
        <v>35.011299999999999</v>
      </c>
      <c r="D854" s="6">
        <f>TITRES_STAT!E857</f>
        <v>200</v>
      </c>
      <c r="E854" s="2">
        <f t="shared" si="52"/>
        <v>137330</v>
      </c>
      <c r="F854" s="6" t="str">
        <f t="shared" si="55"/>
        <v>BEARISH</v>
      </c>
      <c r="G854" s="6" t="str">
        <f t="shared" si="54"/>
        <v>NEUTRAL</v>
      </c>
      <c r="H854" s="6" t="str">
        <f t="shared" si="53"/>
        <v>CONFIRMED BEARISH</v>
      </c>
    </row>
    <row r="855" spans="1:8" ht="13.5" x14ac:dyDescent="0.25">
      <c r="A855" s="3">
        <f>TITRES_STAT!B858</f>
        <v>43551</v>
      </c>
      <c r="B855" s="6">
        <f>TITRES_STAT!C858</f>
        <v>35.49</v>
      </c>
      <c r="C855" s="6">
        <f>TITRES_STAT!D858</f>
        <v>35.011299999999999</v>
      </c>
      <c r="D855" s="6">
        <f>TITRES_STAT!E858</f>
        <v>0</v>
      </c>
      <c r="E855" s="2">
        <f t="shared" si="52"/>
        <v>137330</v>
      </c>
      <c r="F855" s="6" t="str">
        <f t="shared" si="55"/>
        <v>BEARISH</v>
      </c>
      <c r="G855" s="6" t="str">
        <f t="shared" si="54"/>
        <v>NEUTRAL</v>
      </c>
      <c r="H855" s="6" t="str">
        <f t="shared" si="53"/>
        <v>CONFIRMED BEARISH</v>
      </c>
    </row>
    <row r="856" spans="1:8" ht="13.5" x14ac:dyDescent="0.25">
      <c r="A856" s="3">
        <f>TITRES_STAT!B859</f>
        <v>43552</v>
      </c>
      <c r="B856" s="6">
        <f>TITRES_STAT!C859</f>
        <v>35.49</v>
      </c>
      <c r="C856" s="6">
        <f>TITRES_STAT!D859</f>
        <v>35.011299999999999</v>
      </c>
      <c r="D856" s="6">
        <f>TITRES_STAT!E859</f>
        <v>0</v>
      </c>
      <c r="E856" s="2">
        <f t="shared" si="52"/>
        <v>137330</v>
      </c>
      <c r="F856" s="6" t="str">
        <f t="shared" si="55"/>
        <v>BEARISH</v>
      </c>
      <c r="G856" s="6" t="str">
        <f t="shared" si="54"/>
        <v>NEUTRAL</v>
      </c>
      <c r="H856" s="6" t="str">
        <f t="shared" si="53"/>
        <v>CONFIRMED BEARISH</v>
      </c>
    </row>
    <row r="857" spans="1:8" ht="13.5" x14ac:dyDescent="0.25">
      <c r="A857" s="3">
        <f>TITRES_STAT!B860</f>
        <v>43553</v>
      </c>
      <c r="B857" s="6">
        <f>TITRES_STAT!C860</f>
        <v>35.49</v>
      </c>
      <c r="C857" s="6">
        <f>TITRES_STAT!D860</f>
        <v>35.011299999999999</v>
      </c>
      <c r="D857" s="6">
        <f>TITRES_STAT!E860</f>
        <v>0</v>
      </c>
      <c r="E857" s="2">
        <f t="shared" si="52"/>
        <v>137330</v>
      </c>
      <c r="F857" s="6" t="str">
        <f t="shared" si="55"/>
        <v>BEARISH</v>
      </c>
      <c r="G857" s="6" t="str">
        <f t="shared" si="54"/>
        <v>NEUTRAL</v>
      </c>
      <c r="H857" s="6" t="str">
        <f t="shared" si="53"/>
        <v>CONFIRMED BEARISH</v>
      </c>
    </row>
    <row r="858" spans="1:8" ht="13.5" x14ac:dyDescent="0.25">
      <c r="A858" s="3">
        <f>TITRES_STAT!B861</f>
        <v>43556</v>
      </c>
      <c r="B858" s="6">
        <f>TITRES_STAT!C861</f>
        <v>36.549999999999997</v>
      </c>
      <c r="C858" s="6">
        <f>TITRES_STAT!D861</f>
        <v>36.057000000000002</v>
      </c>
      <c r="D858" s="6">
        <f>TITRES_STAT!E861</f>
        <v>50</v>
      </c>
      <c r="E858" s="2">
        <f t="shared" si="52"/>
        <v>137380</v>
      </c>
      <c r="F858" s="6" t="str">
        <f t="shared" si="55"/>
        <v>BEARISH</v>
      </c>
      <c r="G858" s="6" t="str">
        <f t="shared" si="54"/>
        <v>NEUTRAL</v>
      </c>
      <c r="H858" s="6" t="str">
        <f t="shared" si="53"/>
        <v>BEARISH DIVERGENCE</v>
      </c>
    </row>
    <row r="859" spans="1:8" ht="13.5" x14ac:dyDescent="0.25">
      <c r="A859" s="3">
        <f>TITRES_STAT!B862</f>
        <v>43557</v>
      </c>
      <c r="B859" s="6">
        <f>TITRES_STAT!C862</f>
        <v>35.46</v>
      </c>
      <c r="C859" s="6">
        <f>TITRES_STAT!D862</f>
        <v>34.981699999999996</v>
      </c>
      <c r="D859" s="6">
        <f>TITRES_STAT!E862</f>
        <v>0</v>
      </c>
      <c r="E859" s="2">
        <f t="shared" si="52"/>
        <v>137380</v>
      </c>
      <c r="F859" s="6" t="str">
        <f t="shared" si="55"/>
        <v>BULLISH</v>
      </c>
      <c r="G859" s="6" t="str">
        <f t="shared" si="54"/>
        <v>NEUTRAL</v>
      </c>
      <c r="H859" s="6" t="str">
        <f t="shared" si="53"/>
        <v>BULLISH DIVERGENCE</v>
      </c>
    </row>
    <row r="860" spans="1:8" ht="13.5" x14ac:dyDescent="0.25">
      <c r="A860" s="3">
        <f>TITRES_STAT!B863</f>
        <v>43558</v>
      </c>
      <c r="B860" s="6">
        <f>TITRES_STAT!C863</f>
        <v>34.4</v>
      </c>
      <c r="C860" s="6">
        <f>TITRES_STAT!D863</f>
        <v>33.936</v>
      </c>
      <c r="D860" s="6">
        <f>TITRES_STAT!E863</f>
        <v>111</v>
      </c>
      <c r="E860" s="2">
        <f t="shared" si="52"/>
        <v>137269</v>
      </c>
      <c r="F860" s="6" t="str">
        <f t="shared" si="55"/>
        <v>BEARISH</v>
      </c>
      <c r="G860" s="6" t="str">
        <f t="shared" si="54"/>
        <v>NEUTRAL</v>
      </c>
      <c r="H860" s="6" t="str">
        <f t="shared" si="53"/>
        <v>CONFIRMED BEARISH</v>
      </c>
    </row>
    <row r="861" spans="1:8" ht="13.5" x14ac:dyDescent="0.25">
      <c r="A861" s="3">
        <f>TITRES_STAT!B864</f>
        <v>43559</v>
      </c>
      <c r="B861" s="6">
        <f>TITRES_STAT!C864</f>
        <v>35.4</v>
      </c>
      <c r="C861" s="6">
        <f>TITRES_STAT!D864</f>
        <v>34.922499999999999</v>
      </c>
      <c r="D861" s="6">
        <f>TITRES_STAT!E864</f>
        <v>50</v>
      </c>
      <c r="E861" s="2">
        <f t="shared" si="52"/>
        <v>137319</v>
      </c>
      <c r="F861" s="6" t="str">
        <f t="shared" si="55"/>
        <v>BEARISH</v>
      </c>
      <c r="G861" s="6" t="str">
        <f t="shared" si="54"/>
        <v>NEUTRAL</v>
      </c>
      <c r="H861" s="6" t="str">
        <f t="shared" si="53"/>
        <v>CONFIRMED BEARISH</v>
      </c>
    </row>
    <row r="862" spans="1:8" ht="13.5" x14ac:dyDescent="0.25">
      <c r="A862" s="3">
        <f>TITRES_STAT!B865</f>
        <v>43560</v>
      </c>
      <c r="B862" s="6">
        <f>TITRES_STAT!C865</f>
        <v>35.4</v>
      </c>
      <c r="C862" s="6">
        <f>TITRES_STAT!D865</f>
        <v>34.922499999999999</v>
      </c>
      <c r="D862" s="6">
        <f>TITRES_STAT!E865</f>
        <v>0</v>
      </c>
      <c r="E862" s="2">
        <f t="shared" si="52"/>
        <v>137319</v>
      </c>
      <c r="F862" s="6" t="str">
        <f t="shared" si="55"/>
        <v>BEARISH</v>
      </c>
      <c r="G862" s="6" t="str">
        <f t="shared" si="54"/>
        <v>NEUTRAL</v>
      </c>
      <c r="H862" s="6" t="str">
        <f t="shared" si="53"/>
        <v>CONFIRMED BEARISH</v>
      </c>
    </row>
    <row r="863" spans="1:8" ht="13.5" x14ac:dyDescent="0.25">
      <c r="A863" s="3">
        <f>TITRES_STAT!B866</f>
        <v>43563</v>
      </c>
      <c r="B863" s="6">
        <f>TITRES_STAT!C866</f>
        <v>35.4</v>
      </c>
      <c r="C863" s="6">
        <f>TITRES_STAT!D866</f>
        <v>34.922499999999999</v>
      </c>
      <c r="D863" s="6">
        <f>TITRES_STAT!E866</f>
        <v>0</v>
      </c>
      <c r="E863" s="2">
        <f t="shared" si="52"/>
        <v>137319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CONFIRMED BEARISH</v>
      </c>
    </row>
    <row r="864" spans="1:8" ht="13.5" x14ac:dyDescent="0.25">
      <c r="A864" s="3">
        <f>TITRES_STAT!B867</f>
        <v>43565</v>
      </c>
      <c r="B864" s="6">
        <f>TITRES_STAT!C867</f>
        <v>35.4</v>
      </c>
      <c r="C864" s="6">
        <f>TITRES_STAT!D867</f>
        <v>34.922499999999999</v>
      </c>
      <c r="D864" s="6">
        <f>TITRES_STAT!E867</f>
        <v>0</v>
      </c>
      <c r="E864" s="2">
        <f t="shared" si="52"/>
        <v>137319</v>
      </c>
      <c r="F864" s="6" t="str">
        <f t="shared" si="55"/>
        <v>BEARISH</v>
      </c>
      <c r="G864" s="6" t="str">
        <f t="shared" si="54"/>
        <v>NEUTRAL</v>
      </c>
      <c r="H864" s="6" t="str">
        <f t="shared" si="53"/>
        <v>CONFIRMED BEARISH</v>
      </c>
    </row>
    <row r="865" spans="1:8" ht="13.5" x14ac:dyDescent="0.25">
      <c r="A865" s="3">
        <f>TITRES_STAT!B868</f>
        <v>43566</v>
      </c>
      <c r="B865" s="6">
        <f>TITRES_STAT!C868</f>
        <v>35.4</v>
      </c>
      <c r="C865" s="6">
        <f>TITRES_STAT!D868</f>
        <v>34.922499999999999</v>
      </c>
      <c r="D865" s="6">
        <f>TITRES_STAT!E868</f>
        <v>0</v>
      </c>
      <c r="E865" s="2">
        <f t="shared" si="52"/>
        <v>137319</v>
      </c>
      <c r="F865" s="6" t="str">
        <f t="shared" si="55"/>
        <v>BULLISH</v>
      </c>
      <c r="G865" s="6" t="str">
        <f t="shared" si="54"/>
        <v>NEUTRAL</v>
      </c>
      <c r="H865" s="6" t="str">
        <f t="shared" si="53"/>
        <v>CONFIRMED BULLISH</v>
      </c>
    </row>
    <row r="866" spans="1:8" ht="13.5" x14ac:dyDescent="0.25">
      <c r="A866" s="3">
        <f>TITRES_STAT!B869</f>
        <v>43567</v>
      </c>
      <c r="B866" s="6">
        <f>TITRES_STAT!C869</f>
        <v>35.4</v>
      </c>
      <c r="C866" s="6">
        <f>TITRES_STAT!D869</f>
        <v>34.922499999999999</v>
      </c>
      <c r="D866" s="6">
        <f>TITRES_STAT!E869</f>
        <v>0</v>
      </c>
      <c r="E866" s="2">
        <f t="shared" si="52"/>
        <v>137319</v>
      </c>
      <c r="F866" s="6" t="str">
        <f t="shared" si="55"/>
        <v>NEUTRAL</v>
      </c>
      <c r="G866" s="6" t="str">
        <f t="shared" si="54"/>
        <v>NEUTRAL</v>
      </c>
      <c r="H866" s="6" t="str">
        <f t="shared" si="53"/>
        <v>NEUTRAL</v>
      </c>
    </row>
    <row r="867" spans="1:8" ht="13.5" x14ac:dyDescent="0.25">
      <c r="A867" s="3">
        <f>TITRES_STAT!B870</f>
        <v>43570</v>
      </c>
      <c r="B867" s="6">
        <f>TITRES_STAT!C870</f>
        <v>35.4</v>
      </c>
      <c r="C867" s="6">
        <f>TITRES_STAT!D870</f>
        <v>34.922499999999999</v>
      </c>
      <c r="D867" s="6">
        <f>TITRES_STAT!E870</f>
        <v>0</v>
      </c>
      <c r="E867" s="2">
        <f t="shared" si="52"/>
        <v>137319</v>
      </c>
      <c r="F867" s="6" t="str">
        <f t="shared" si="55"/>
        <v>NEUTRAL</v>
      </c>
      <c r="G867" s="6" t="str">
        <f t="shared" si="54"/>
        <v>NEUTRAL</v>
      </c>
      <c r="H867" s="6" t="str">
        <f t="shared" si="53"/>
        <v>NEUTRAL</v>
      </c>
    </row>
    <row r="868" spans="1:8" ht="13.5" x14ac:dyDescent="0.25">
      <c r="A868" s="3">
        <f>TITRES_STAT!B871</f>
        <v>43571</v>
      </c>
      <c r="B868" s="6">
        <f>TITRES_STAT!C871</f>
        <v>35.4</v>
      </c>
      <c r="C868" s="6">
        <f>TITRES_STAT!D871</f>
        <v>34.922499999999999</v>
      </c>
      <c r="D868" s="6">
        <f>TITRES_STAT!E871</f>
        <v>0</v>
      </c>
      <c r="E868" s="2">
        <f t="shared" si="52"/>
        <v>137319</v>
      </c>
      <c r="F868" s="6" t="str">
        <f t="shared" si="55"/>
        <v>NEUTRAL</v>
      </c>
      <c r="G868" s="6" t="str">
        <f t="shared" si="54"/>
        <v>NEUTRAL</v>
      </c>
      <c r="H868" s="6" t="str">
        <f t="shared" si="53"/>
        <v>NEUTRAL</v>
      </c>
    </row>
    <row r="869" spans="1:8" ht="13.5" x14ac:dyDescent="0.25">
      <c r="A869" s="3">
        <f>TITRES_STAT!B872</f>
        <v>43572</v>
      </c>
      <c r="B869" s="6">
        <f>TITRES_STAT!C872</f>
        <v>35.4</v>
      </c>
      <c r="C869" s="6">
        <f>TITRES_STAT!D872</f>
        <v>34.922499999999999</v>
      </c>
      <c r="D869" s="6">
        <f>TITRES_STAT!E872</f>
        <v>0</v>
      </c>
      <c r="E869" s="2">
        <f t="shared" si="52"/>
        <v>137319</v>
      </c>
      <c r="F869" s="6" t="str">
        <f t="shared" si="55"/>
        <v>NEUTRAL</v>
      </c>
      <c r="G869" s="6" t="str">
        <f t="shared" si="54"/>
        <v>NEUTRAL</v>
      </c>
      <c r="H869" s="6" t="str">
        <f t="shared" si="53"/>
        <v>NEUTRAL</v>
      </c>
    </row>
    <row r="870" spans="1:8" ht="13.5" x14ac:dyDescent="0.25">
      <c r="A870" s="3">
        <f>TITRES_STAT!B873</f>
        <v>43573</v>
      </c>
      <c r="B870" s="6">
        <f>TITRES_STAT!C873</f>
        <v>35.4</v>
      </c>
      <c r="C870" s="6">
        <f>TITRES_STAT!D873</f>
        <v>34.922499999999999</v>
      </c>
      <c r="D870" s="6">
        <f>TITRES_STAT!E873</f>
        <v>0</v>
      </c>
      <c r="E870" s="2">
        <f t="shared" si="52"/>
        <v>137319</v>
      </c>
      <c r="F870" s="6" t="str">
        <f t="shared" si="55"/>
        <v>NEUTRAL</v>
      </c>
      <c r="G870" s="6" t="str">
        <f t="shared" si="54"/>
        <v>NEUTRAL</v>
      </c>
      <c r="H870" s="6" t="str">
        <f t="shared" si="53"/>
        <v>NEUTRAL</v>
      </c>
    </row>
    <row r="871" spans="1:8" ht="13.5" x14ac:dyDescent="0.25">
      <c r="A871" s="3">
        <f>TITRES_STAT!B874</f>
        <v>43574</v>
      </c>
      <c r="B871" s="6">
        <f>TITRES_STAT!C874</f>
        <v>35.4</v>
      </c>
      <c r="C871" s="6">
        <f>TITRES_STAT!D874</f>
        <v>34.922499999999999</v>
      </c>
      <c r="D871" s="6">
        <f>TITRES_STAT!E874</f>
        <v>0</v>
      </c>
      <c r="E871" s="2">
        <f t="shared" si="52"/>
        <v>137319</v>
      </c>
      <c r="F871" s="6" t="str">
        <f t="shared" si="55"/>
        <v>NEUTRAL</v>
      </c>
      <c r="G871" s="6" t="str">
        <f t="shared" si="54"/>
        <v>NEUTRAL</v>
      </c>
      <c r="H871" s="6" t="str">
        <f t="shared" si="53"/>
        <v>NEUTRAL</v>
      </c>
    </row>
    <row r="872" spans="1:8" ht="13.5" x14ac:dyDescent="0.25">
      <c r="A872" s="3">
        <f>TITRES_STAT!B875</f>
        <v>43577</v>
      </c>
      <c r="B872" s="6">
        <f>TITRES_STAT!C875</f>
        <v>35.4</v>
      </c>
      <c r="C872" s="6">
        <f>TITRES_STAT!D875</f>
        <v>34.922499999999999</v>
      </c>
      <c r="D872" s="6">
        <f>TITRES_STAT!E875</f>
        <v>0</v>
      </c>
      <c r="E872" s="2">
        <f t="shared" si="52"/>
        <v>137319</v>
      </c>
      <c r="F872" s="6" t="str">
        <f t="shared" si="55"/>
        <v>NEUTRAL</v>
      </c>
      <c r="G872" s="6" t="str">
        <f t="shared" si="54"/>
        <v>NEUTRAL</v>
      </c>
      <c r="H872" s="6" t="str">
        <f t="shared" si="53"/>
        <v>NEUTRAL</v>
      </c>
    </row>
    <row r="873" spans="1:8" ht="13.5" x14ac:dyDescent="0.25">
      <c r="A873" s="3">
        <f>TITRES_STAT!B876</f>
        <v>43578</v>
      </c>
      <c r="B873" s="6">
        <f>TITRES_STAT!C876</f>
        <v>35.4</v>
      </c>
      <c r="C873" s="6">
        <f>TITRES_STAT!D876</f>
        <v>34.922499999999999</v>
      </c>
      <c r="D873" s="6">
        <f>TITRES_STAT!E876</f>
        <v>0</v>
      </c>
      <c r="E873" s="2">
        <f t="shared" si="52"/>
        <v>137319</v>
      </c>
      <c r="F873" s="6" t="str">
        <f t="shared" si="55"/>
        <v>NEUTRAL</v>
      </c>
      <c r="G873" s="6" t="str">
        <f t="shared" si="54"/>
        <v>NEUTRAL</v>
      </c>
      <c r="H873" s="6" t="str">
        <f t="shared" si="53"/>
        <v>NEUTRAL</v>
      </c>
    </row>
    <row r="874" spans="1:8" ht="13.5" x14ac:dyDescent="0.25">
      <c r="A874" s="3">
        <f>TITRES_STAT!B877</f>
        <v>43579</v>
      </c>
      <c r="B874" s="6">
        <f>TITRES_STAT!C877</f>
        <v>34.799999999999997</v>
      </c>
      <c r="C874" s="6">
        <f>TITRES_STAT!D877</f>
        <v>34.330599999999997</v>
      </c>
      <c r="D874" s="6">
        <f>TITRES_STAT!E877</f>
        <v>167</v>
      </c>
      <c r="E874" s="2">
        <f t="shared" si="52"/>
        <v>137152</v>
      </c>
      <c r="F874" s="6" t="str">
        <f t="shared" si="55"/>
        <v>BEARISH</v>
      </c>
      <c r="G874" s="6" t="str">
        <f t="shared" si="54"/>
        <v>NEUTRAL</v>
      </c>
      <c r="H874" s="6" t="str">
        <f t="shared" si="53"/>
        <v>CONFIRMED BEARISH</v>
      </c>
    </row>
    <row r="875" spans="1:8" ht="13.5" x14ac:dyDescent="0.25">
      <c r="A875" s="3">
        <f>TITRES_STAT!B878</f>
        <v>43580</v>
      </c>
      <c r="B875" s="6">
        <f>TITRES_STAT!C878</f>
        <v>34.99</v>
      </c>
      <c r="C875" s="6">
        <f>TITRES_STAT!D878</f>
        <v>34.518099999999997</v>
      </c>
      <c r="D875" s="6">
        <f>TITRES_STAT!E878</f>
        <v>50</v>
      </c>
      <c r="E875" s="2">
        <f t="shared" si="52"/>
        <v>137202</v>
      </c>
      <c r="F875" s="6" t="str">
        <f t="shared" si="55"/>
        <v>BEARISH</v>
      </c>
      <c r="G875" s="6" t="str">
        <f t="shared" si="54"/>
        <v>NEUTRAL</v>
      </c>
      <c r="H875" s="6" t="str">
        <f t="shared" si="53"/>
        <v>CONFIRMED BEARISH</v>
      </c>
    </row>
    <row r="876" spans="1:8" ht="13.5" x14ac:dyDescent="0.25">
      <c r="A876" s="3">
        <f>TITRES_STAT!B879</f>
        <v>43581</v>
      </c>
      <c r="B876" s="6">
        <f>TITRES_STAT!C879</f>
        <v>34</v>
      </c>
      <c r="C876" s="6">
        <f>TITRES_STAT!D879</f>
        <v>33.541400000000003</v>
      </c>
      <c r="D876" s="6">
        <f>TITRES_STAT!E879</f>
        <v>150</v>
      </c>
      <c r="E876" s="2">
        <f t="shared" si="52"/>
        <v>137052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43584</v>
      </c>
      <c r="B877" s="6">
        <f>TITRES_STAT!C880</f>
        <v>34.450000000000003</v>
      </c>
      <c r="C877" s="6">
        <f>TITRES_STAT!D880</f>
        <v>33.985399999999998</v>
      </c>
      <c r="D877" s="6">
        <f>TITRES_STAT!E880</f>
        <v>90</v>
      </c>
      <c r="E877" s="2">
        <f t="shared" si="52"/>
        <v>137142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CONFIRMED BEARISH</v>
      </c>
    </row>
    <row r="878" spans="1:8" ht="13.5" x14ac:dyDescent="0.25">
      <c r="A878" s="3">
        <f>TITRES_STAT!B881</f>
        <v>43585</v>
      </c>
      <c r="B878" s="6">
        <f>TITRES_STAT!C881</f>
        <v>34.450000000000003</v>
      </c>
      <c r="C878" s="6">
        <f>TITRES_STAT!D881</f>
        <v>33.985399999999998</v>
      </c>
      <c r="D878" s="6">
        <f>TITRES_STAT!E881</f>
        <v>0</v>
      </c>
      <c r="E878" s="2">
        <f t="shared" si="52"/>
        <v>137142</v>
      </c>
      <c r="F878" s="6" t="str">
        <f t="shared" si="55"/>
        <v>BEARISH</v>
      </c>
      <c r="G878" s="6" t="str">
        <f t="shared" si="54"/>
        <v>NEUTRAL</v>
      </c>
      <c r="H878" s="6" t="str">
        <f t="shared" si="53"/>
        <v>CONFIRMED BEARISH</v>
      </c>
    </row>
    <row r="879" spans="1:8" ht="13.5" x14ac:dyDescent="0.25">
      <c r="A879" s="3">
        <f>TITRES_STAT!B882</f>
        <v>43587</v>
      </c>
      <c r="B879" s="6">
        <f>TITRES_STAT!C882</f>
        <v>34.450000000000003</v>
      </c>
      <c r="C879" s="6">
        <f>TITRES_STAT!D882</f>
        <v>33.985399999999998</v>
      </c>
      <c r="D879" s="6">
        <f>TITRES_STAT!E882</f>
        <v>0</v>
      </c>
      <c r="E879" s="2">
        <f t="shared" si="52"/>
        <v>137142</v>
      </c>
      <c r="F879" s="6" t="str">
        <f t="shared" si="55"/>
        <v>BEARISH</v>
      </c>
      <c r="G879" s="6" t="str">
        <f t="shared" si="54"/>
        <v>NEUTRAL</v>
      </c>
      <c r="H879" s="6" t="str">
        <f t="shared" si="53"/>
        <v>CONFIRMED BEARISH</v>
      </c>
    </row>
    <row r="880" spans="1:8" ht="13.5" x14ac:dyDescent="0.25">
      <c r="A880" s="3">
        <f>TITRES_STAT!B883</f>
        <v>43588</v>
      </c>
      <c r="B880" s="6">
        <f>TITRES_STAT!C883</f>
        <v>33.799999999999997</v>
      </c>
      <c r="C880" s="6">
        <f>TITRES_STAT!D883</f>
        <v>33.344099999999997</v>
      </c>
      <c r="D880" s="6">
        <f>TITRES_STAT!E883</f>
        <v>1</v>
      </c>
      <c r="E880" s="2">
        <f t="shared" si="52"/>
        <v>137141</v>
      </c>
      <c r="F880" s="6" t="str">
        <f t="shared" si="55"/>
        <v>BEARISH</v>
      </c>
      <c r="G880" s="6" t="str">
        <f t="shared" si="54"/>
        <v>NEUTRAL</v>
      </c>
      <c r="H880" s="6" t="str">
        <f t="shared" si="53"/>
        <v>CONFIRMED BEARISH</v>
      </c>
    </row>
    <row r="881" spans="1:8" ht="13.5" x14ac:dyDescent="0.25">
      <c r="A881" s="3">
        <f>TITRES_STAT!B884</f>
        <v>43591</v>
      </c>
      <c r="B881" s="6">
        <f>TITRES_STAT!C884</f>
        <v>34.81</v>
      </c>
      <c r="C881" s="6">
        <f>TITRES_STAT!D884</f>
        <v>34.340499999999999</v>
      </c>
      <c r="D881" s="6">
        <f>TITRES_STAT!E884</f>
        <v>50</v>
      </c>
      <c r="E881" s="2">
        <f t="shared" si="52"/>
        <v>137191</v>
      </c>
      <c r="F881" s="6" t="str">
        <f t="shared" si="55"/>
        <v>BULLISH</v>
      </c>
      <c r="G881" s="6" t="str">
        <f t="shared" si="54"/>
        <v>NEUTRAL</v>
      </c>
      <c r="H881" s="6" t="str">
        <f t="shared" si="53"/>
        <v>CONFIRMED BULLISH</v>
      </c>
    </row>
    <row r="882" spans="1:8" ht="13.5" x14ac:dyDescent="0.25">
      <c r="A882" s="3">
        <f>TITRES_STAT!B885</f>
        <v>43592</v>
      </c>
      <c r="B882" s="6">
        <f>TITRES_STAT!C885</f>
        <v>34.99</v>
      </c>
      <c r="C882" s="6">
        <f>TITRES_STAT!D885</f>
        <v>34.518099999999997</v>
      </c>
      <c r="D882" s="6">
        <f>TITRES_STAT!E885</f>
        <v>70</v>
      </c>
      <c r="E882" s="2">
        <f t="shared" si="52"/>
        <v>137261</v>
      </c>
      <c r="F882" s="6" t="str">
        <f t="shared" si="55"/>
        <v>BULLISH</v>
      </c>
      <c r="G882" s="6" t="str">
        <f t="shared" si="54"/>
        <v>NEUTRAL</v>
      </c>
      <c r="H882" s="6" t="str">
        <f t="shared" si="53"/>
        <v>CONFIRMED BULLISH</v>
      </c>
    </row>
    <row r="883" spans="1:8" ht="13.5" x14ac:dyDescent="0.25">
      <c r="A883" s="3">
        <f>TITRES_STAT!B886</f>
        <v>43593</v>
      </c>
      <c r="B883" s="6">
        <f>TITRES_STAT!C886</f>
        <v>34.5</v>
      </c>
      <c r="C883" s="6">
        <f>TITRES_STAT!D886</f>
        <v>34.034700000000001</v>
      </c>
      <c r="D883" s="6">
        <f>TITRES_STAT!E886</f>
        <v>300</v>
      </c>
      <c r="E883" s="2">
        <f t="shared" si="52"/>
        <v>136961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BEARISH DIVERGENCE</v>
      </c>
    </row>
    <row r="884" spans="1:8" ht="13.5" x14ac:dyDescent="0.25">
      <c r="A884" s="3">
        <f>TITRES_STAT!B887</f>
        <v>43594</v>
      </c>
      <c r="B884" s="6">
        <f>TITRES_STAT!C887</f>
        <v>34.5</v>
      </c>
      <c r="C884" s="6">
        <f>TITRES_STAT!D887</f>
        <v>34.034700000000001</v>
      </c>
      <c r="D884" s="6">
        <f>TITRES_STAT!E887</f>
        <v>0</v>
      </c>
      <c r="E884" s="2">
        <f t="shared" si="52"/>
        <v>136961</v>
      </c>
      <c r="F884" s="6" t="str">
        <f t="shared" si="55"/>
        <v>BEARISH</v>
      </c>
      <c r="G884" s="6" t="str">
        <f t="shared" si="54"/>
        <v>NEUTRAL</v>
      </c>
      <c r="H884" s="6" t="str">
        <f t="shared" si="53"/>
        <v>BEARISH DIVERGENCE</v>
      </c>
    </row>
    <row r="885" spans="1:8" ht="13.5" x14ac:dyDescent="0.25">
      <c r="A885" s="3">
        <f>TITRES_STAT!B888</f>
        <v>43595</v>
      </c>
      <c r="B885" s="6">
        <f>TITRES_STAT!C888</f>
        <v>34.5</v>
      </c>
      <c r="C885" s="6">
        <f>TITRES_STAT!D888</f>
        <v>34.034700000000001</v>
      </c>
      <c r="D885" s="6">
        <f>TITRES_STAT!E888</f>
        <v>0</v>
      </c>
      <c r="E885" s="2">
        <f t="shared" si="52"/>
        <v>136961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BEARISH DIVERGENCE</v>
      </c>
    </row>
    <row r="886" spans="1:8" ht="13.5" x14ac:dyDescent="0.25">
      <c r="A886" s="3">
        <f>TITRES_STAT!B889</f>
        <v>43598</v>
      </c>
      <c r="B886" s="6">
        <f>TITRES_STAT!C889</f>
        <v>34.5</v>
      </c>
      <c r="C886" s="6">
        <f>TITRES_STAT!D889</f>
        <v>34.034700000000001</v>
      </c>
      <c r="D886" s="6">
        <f>TITRES_STAT!E889</f>
        <v>0</v>
      </c>
      <c r="E886" s="2">
        <f t="shared" si="52"/>
        <v>136961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CONFIRMED BEARISH</v>
      </c>
    </row>
    <row r="887" spans="1:8" ht="13.5" x14ac:dyDescent="0.25">
      <c r="A887" s="3">
        <f>TITRES_STAT!B890</f>
        <v>43599</v>
      </c>
      <c r="B887" s="6">
        <f>TITRES_STAT!C890</f>
        <v>34.5</v>
      </c>
      <c r="C887" s="6">
        <f>TITRES_STAT!D890</f>
        <v>34.034700000000001</v>
      </c>
      <c r="D887" s="6">
        <f>TITRES_STAT!E890</f>
        <v>0</v>
      </c>
      <c r="E887" s="2">
        <f t="shared" si="52"/>
        <v>136961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CONFIRMED BEARISH</v>
      </c>
    </row>
    <row r="888" spans="1:8" ht="13.5" x14ac:dyDescent="0.25">
      <c r="A888" s="3">
        <f>TITRES_STAT!B891</f>
        <v>43600</v>
      </c>
      <c r="B888" s="6">
        <f>TITRES_STAT!C891</f>
        <v>34.47</v>
      </c>
      <c r="C888" s="6">
        <f>TITRES_STAT!D891</f>
        <v>34.005099999999999</v>
      </c>
      <c r="D888" s="6">
        <f>TITRES_STAT!E891</f>
        <v>1603</v>
      </c>
      <c r="E888" s="2">
        <f t="shared" si="52"/>
        <v>135358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43601</v>
      </c>
      <c r="B889" s="6">
        <f>TITRES_STAT!C892</f>
        <v>34.47</v>
      </c>
      <c r="C889" s="6">
        <f>TITRES_STAT!D892</f>
        <v>34.005099999999999</v>
      </c>
      <c r="D889" s="6">
        <f>TITRES_STAT!E892</f>
        <v>0</v>
      </c>
      <c r="E889" s="2">
        <f t="shared" si="52"/>
        <v>135358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43602</v>
      </c>
      <c r="B890" s="6">
        <f>TITRES_STAT!C893</f>
        <v>34.47</v>
      </c>
      <c r="C890" s="6">
        <f>TITRES_STAT!D893</f>
        <v>34.005099999999999</v>
      </c>
      <c r="D890" s="6">
        <f>TITRES_STAT!E893</f>
        <v>0</v>
      </c>
      <c r="E890" s="2">
        <f t="shared" si="52"/>
        <v>135358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CONFIRMED BEARISH</v>
      </c>
    </row>
    <row r="891" spans="1:8" ht="13.5" x14ac:dyDescent="0.25">
      <c r="A891" s="3">
        <f>TITRES_STAT!B894</f>
        <v>43605</v>
      </c>
      <c r="B891" s="6">
        <f>TITRES_STAT!C894</f>
        <v>34.47</v>
      </c>
      <c r="C891" s="6">
        <f>TITRES_STAT!D894</f>
        <v>34.005099999999999</v>
      </c>
      <c r="D891" s="6">
        <f>TITRES_STAT!E894</f>
        <v>0</v>
      </c>
      <c r="E891" s="2">
        <f t="shared" si="52"/>
        <v>135358</v>
      </c>
      <c r="F891" s="6" t="str">
        <f t="shared" si="55"/>
        <v>BEARISH</v>
      </c>
      <c r="G891" s="6" t="str">
        <f t="shared" si="54"/>
        <v>NEUTRAL</v>
      </c>
      <c r="H891" s="6" t="str">
        <f t="shared" si="53"/>
        <v>CONFIRMED BEARISH</v>
      </c>
    </row>
    <row r="892" spans="1:8" ht="13.5" x14ac:dyDescent="0.25">
      <c r="A892" s="3">
        <f>TITRES_STAT!B895</f>
        <v>43606</v>
      </c>
      <c r="B892" s="6">
        <f>TITRES_STAT!C895</f>
        <v>34.49</v>
      </c>
      <c r="C892" s="6">
        <f>TITRES_STAT!D895</f>
        <v>34.024799999999999</v>
      </c>
      <c r="D892" s="6">
        <f>TITRES_STAT!E895</f>
        <v>205</v>
      </c>
      <c r="E892" s="2">
        <f t="shared" si="52"/>
        <v>135563</v>
      </c>
      <c r="F892" s="6" t="str">
        <f t="shared" si="55"/>
        <v>BEARISH</v>
      </c>
      <c r="G892" s="6" t="str">
        <f t="shared" si="54"/>
        <v>NEUTRAL</v>
      </c>
      <c r="H892" s="6" t="str">
        <f t="shared" si="53"/>
        <v>CONFIRMED BEARISH</v>
      </c>
    </row>
    <row r="893" spans="1:8" ht="13.5" x14ac:dyDescent="0.25">
      <c r="A893" s="3">
        <f>TITRES_STAT!B896</f>
        <v>43607</v>
      </c>
      <c r="B893" s="6">
        <f>TITRES_STAT!C896</f>
        <v>34.49</v>
      </c>
      <c r="C893" s="6">
        <f>TITRES_STAT!D896</f>
        <v>34.024799999999999</v>
      </c>
      <c r="D893" s="6">
        <f>TITRES_STAT!E896</f>
        <v>0</v>
      </c>
      <c r="E893" s="2">
        <f t="shared" si="52"/>
        <v>135563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CONFIRMED BULLISH</v>
      </c>
    </row>
    <row r="894" spans="1:8" ht="13.5" x14ac:dyDescent="0.25">
      <c r="A894" s="3">
        <f>TITRES_STAT!B897</f>
        <v>43608</v>
      </c>
      <c r="B894" s="6">
        <f>TITRES_STAT!C897</f>
        <v>34.49</v>
      </c>
      <c r="C894" s="6">
        <f>TITRES_STAT!D897</f>
        <v>34.024799999999999</v>
      </c>
      <c r="D894" s="6">
        <f>TITRES_STAT!E897</f>
        <v>0</v>
      </c>
      <c r="E894" s="2">
        <f t="shared" si="52"/>
        <v>135563</v>
      </c>
      <c r="F894" s="6" t="str">
        <f t="shared" si="55"/>
        <v>BULLISH</v>
      </c>
      <c r="G894" s="6" t="str">
        <f t="shared" si="54"/>
        <v>NEUTRAL</v>
      </c>
      <c r="H894" s="6" t="str">
        <f t="shared" si="53"/>
        <v>CONFIRMED BULLISH</v>
      </c>
    </row>
    <row r="895" spans="1:8" ht="13.5" x14ac:dyDescent="0.25">
      <c r="A895" s="3">
        <f>TITRES_STAT!B898</f>
        <v>43609</v>
      </c>
      <c r="B895" s="6">
        <f>TITRES_STAT!C898</f>
        <v>34.49</v>
      </c>
      <c r="C895" s="6">
        <f>TITRES_STAT!D898</f>
        <v>34.024799999999999</v>
      </c>
      <c r="D895" s="6">
        <f>TITRES_STAT!E898</f>
        <v>0</v>
      </c>
      <c r="E895" s="2">
        <f t="shared" si="52"/>
        <v>135563</v>
      </c>
      <c r="F895" s="6" t="str">
        <f t="shared" si="55"/>
        <v>BULLISH</v>
      </c>
      <c r="G895" s="6" t="str">
        <f t="shared" si="54"/>
        <v>NEUTRAL</v>
      </c>
      <c r="H895" s="6" t="str">
        <f t="shared" si="53"/>
        <v>CONFIRMED BULLISH</v>
      </c>
    </row>
    <row r="896" spans="1:8" ht="13.5" x14ac:dyDescent="0.25">
      <c r="A896" s="3">
        <f>TITRES_STAT!B899</f>
        <v>43612</v>
      </c>
      <c r="B896" s="6">
        <f>TITRES_STAT!C899</f>
        <v>34.49</v>
      </c>
      <c r="C896" s="6">
        <f>TITRES_STAT!D899</f>
        <v>34.024799999999999</v>
      </c>
      <c r="D896" s="6">
        <f>TITRES_STAT!E899</f>
        <v>0</v>
      </c>
      <c r="E896" s="2">
        <f t="shared" si="52"/>
        <v>135563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CONFIRMED BULLISH</v>
      </c>
    </row>
    <row r="897" spans="1:8" ht="13.5" x14ac:dyDescent="0.25">
      <c r="A897" s="3">
        <f>TITRES_STAT!B900</f>
        <v>43613</v>
      </c>
      <c r="B897" s="6">
        <f>TITRES_STAT!C900</f>
        <v>34.49</v>
      </c>
      <c r="C897" s="6">
        <f>TITRES_STAT!D900</f>
        <v>34.024799999999999</v>
      </c>
      <c r="D897" s="6">
        <f>TITRES_STAT!E900</f>
        <v>0</v>
      </c>
      <c r="E897" s="2">
        <f t="shared" si="52"/>
        <v>135563</v>
      </c>
      <c r="F897" s="6" t="str">
        <f t="shared" si="55"/>
        <v>NEUTRAL</v>
      </c>
      <c r="G897" s="6" t="str">
        <f t="shared" si="54"/>
        <v>NEUTRAL</v>
      </c>
      <c r="H897" s="6" t="str">
        <f t="shared" si="53"/>
        <v>NEUTRAL</v>
      </c>
    </row>
    <row r="898" spans="1:8" ht="13.5" x14ac:dyDescent="0.25">
      <c r="A898" s="3">
        <f>TITRES_STAT!B901</f>
        <v>43614</v>
      </c>
      <c r="B898" s="6">
        <f>TITRES_STAT!C901</f>
        <v>34.369999999999997</v>
      </c>
      <c r="C898" s="6">
        <f>TITRES_STAT!D901</f>
        <v>33.906399999999998</v>
      </c>
      <c r="D898" s="6">
        <f>TITRES_STAT!E901</f>
        <v>100</v>
      </c>
      <c r="E898" s="2">
        <f t="shared" si="52"/>
        <v>135463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CONFIRMED BEARISH</v>
      </c>
    </row>
    <row r="899" spans="1:8" ht="13.5" x14ac:dyDescent="0.25">
      <c r="A899" s="3">
        <f>TITRES_STAT!B902</f>
        <v>43615</v>
      </c>
      <c r="B899" s="6">
        <f>TITRES_STAT!C902</f>
        <v>34.369999999999997</v>
      </c>
      <c r="C899" s="6">
        <f>TITRES_STAT!D902</f>
        <v>33.906399999999998</v>
      </c>
      <c r="D899" s="6">
        <f>TITRES_STAT!E902</f>
        <v>101</v>
      </c>
      <c r="E899" s="2">
        <f t="shared" si="52"/>
        <v>135463</v>
      </c>
      <c r="F899" s="6" t="str">
        <f t="shared" si="55"/>
        <v>BEARISH</v>
      </c>
      <c r="G899" s="6" t="str">
        <f t="shared" si="54"/>
        <v>NEUTRAL</v>
      </c>
      <c r="H899" s="6" t="str">
        <f t="shared" si="53"/>
        <v>CONFIRMED BEARISH</v>
      </c>
    </row>
    <row r="900" spans="1:8" ht="13.5" x14ac:dyDescent="0.25">
      <c r="A900" s="3">
        <f>TITRES_STAT!B903</f>
        <v>43616</v>
      </c>
      <c r="B900" s="6">
        <f>TITRES_STAT!C903</f>
        <v>34.369999999999997</v>
      </c>
      <c r="C900" s="6">
        <f>TITRES_STAT!D903</f>
        <v>33.906399999999998</v>
      </c>
      <c r="D900" s="6">
        <f>TITRES_STAT!E903</f>
        <v>1</v>
      </c>
      <c r="E900" s="2">
        <f t="shared" ref="E900:E963" si="56">IF(B900&gt;B899, E899+D900, IF(B900&lt;B899, E899-D900, E899))</f>
        <v>135463</v>
      </c>
      <c r="F900" s="6" t="str">
        <f t="shared" si="55"/>
        <v>BEARISH</v>
      </c>
      <c r="G900" s="6" t="str">
        <f t="shared" si="54"/>
        <v>NEUTRAL</v>
      </c>
      <c r="H900" s="6" t="str">
        <f t="shared" si="53"/>
        <v>CONFIRMED BEARISH</v>
      </c>
    </row>
    <row r="901" spans="1:8" ht="13.5" x14ac:dyDescent="0.25">
      <c r="A901" s="3">
        <f>TITRES_STAT!B904</f>
        <v>43619</v>
      </c>
      <c r="B901" s="6">
        <f>TITRES_STAT!C904</f>
        <v>34.369999999999997</v>
      </c>
      <c r="C901" s="6">
        <f>TITRES_STAT!D904</f>
        <v>33.906399999999998</v>
      </c>
      <c r="D901" s="6">
        <f>TITRES_STAT!E904</f>
        <v>0</v>
      </c>
      <c r="E901" s="2">
        <f t="shared" si="56"/>
        <v>135463</v>
      </c>
      <c r="F901" s="6" t="str">
        <f t="shared" si="55"/>
        <v>BEARISH</v>
      </c>
      <c r="G901" s="6" t="str">
        <f t="shared" si="54"/>
        <v>NEUTRAL</v>
      </c>
      <c r="H901" s="6" t="str">
        <f t="shared" si="53"/>
        <v>CONFIRMED BEARISH</v>
      </c>
    </row>
    <row r="902" spans="1:8" ht="13.5" x14ac:dyDescent="0.25">
      <c r="A902" s="3">
        <f>TITRES_STAT!B905</f>
        <v>43623</v>
      </c>
      <c r="B902" s="6">
        <f>TITRES_STAT!C905</f>
        <v>34.369999999999997</v>
      </c>
      <c r="C902" s="6">
        <f>TITRES_STAT!D905</f>
        <v>33.906399999999998</v>
      </c>
      <c r="D902" s="6">
        <f>TITRES_STAT!E905</f>
        <v>0</v>
      </c>
      <c r="E902" s="2">
        <f t="shared" si="56"/>
        <v>135463</v>
      </c>
      <c r="F902" s="6" t="str">
        <f t="shared" si="55"/>
        <v>BEARISH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43626</v>
      </c>
      <c r="B903" s="6">
        <f>TITRES_STAT!C906</f>
        <v>34.369999999999997</v>
      </c>
      <c r="C903" s="6">
        <f>TITRES_STAT!D906</f>
        <v>33.906399999999998</v>
      </c>
      <c r="D903" s="6">
        <f>TITRES_STAT!E906</f>
        <v>300</v>
      </c>
      <c r="E903" s="2">
        <f t="shared" si="56"/>
        <v>135463</v>
      </c>
      <c r="F903" s="6" t="str">
        <f t="shared" si="55"/>
        <v>NEUTRAL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NEUTRAL</v>
      </c>
    </row>
    <row r="904" spans="1:8" ht="13.5" x14ac:dyDescent="0.25">
      <c r="A904" s="3">
        <f>TITRES_STAT!B907</f>
        <v>43627</v>
      </c>
      <c r="B904" s="6">
        <f>TITRES_STAT!C907</f>
        <v>34.369999999999997</v>
      </c>
      <c r="C904" s="6">
        <f>TITRES_STAT!D907</f>
        <v>33.906399999999998</v>
      </c>
      <c r="D904" s="6">
        <f>TITRES_STAT!E907</f>
        <v>0</v>
      </c>
      <c r="E904" s="2">
        <f t="shared" si="56"/>
        <v>135463</v>
      </c>
      <c r="F904" s="6" t="str">
        <f t="shared" ref="F904:F967" si="59">IF(E904&gt;E899,"BULLISH",IF(E904&lt;E899,"BEARISH","NEUTRAL"))</f>
        <v>NEUTRAL</v>
      </c>
      <c r="G904" s="6" t="str">
        <f t="shared" si="58"/>
        <v>NEUTRAL</v>
      </c>
      <c r="H904" s="6" t="str">
        <f t="shared" si="57"/>
        <v>NEUTRAL</v>
      </c>
    </row>
    <row r="905" spans="1:8" ht="13.5" x14ac:dyDescent="0.25">
      <c r="A905" s="3">
        <f>TITRES_STAT!B908</f>
        <v>43628</v>
      </c>
      <c r="B905" s="6">
        <f>TITRES_STAT!C908</f>
        <v>34.369999999999997</v>
      </c>
      <c r="C905" s="6">
        <f>TITRES_STAT!D908</f>
        <v>33.906399999999998</v>
      </c>
      <c r="D905" s="6">
        <f>TITRES_STAT!E908</f>
        <v>0</v>
      </c>
      <c r="E905" s="2">
        <f t="shared" si="56"/>
        <v>135463</v>
      </c>
      <c r="F905" s="6" t="str">
        <f t="shared" si="59"/>
        <v>NEUTRAL</v>
      </c>
      <c r="G905" s="6" t="str">
        <f t="shared" si="58"/>
        <v>NEUTRAL</v>
      </c>
      <c r="H905" s="6" t="str">
        <f t="shared" si="57"/>
        <v>NEUTRAL</v>
      </c>
    </row>
    <row r="906" spans="1:8" ht="13.5" x14ac:dyDescent="0.25">
      <c r="A906" s="3">
        <f>TITRES_STAT!B909</f>
        <v>43629</v>
      </c>
      <c r="B906" s="6">
        <f>TITRES_STAT!C909</f>
        <v>34.36</v>
      </c>
      <c r="C906" s="6">
        <f>TITRES_STAT!D909</f>
        <v>33.896599999999999</v>
      </c>
      <c r="D906" s="6">
        <f>TITRES_STAT!E909</f>
        <v>150</v>
      </c>
      <c r="E906" s="2">
        <f t="shared" si="56"/>
        <v>135313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CONFIRMED BEARISH</v>
      </c>
    </row>
    <row r="907" spans="1:8" ht="13.5" x14ac:dyDescent="0.25">
      <c r="A907" s="3">
        <f>TITRES_STAT!B910</f>
        <v>43630</v>
      </c>
      <c r="B907" s="6">
        <f>TITRES_STAT!C910</f>
        <v>34.369999999999997</v>
      </c>
      <c r="C907" s="6">
        <f>TITRES_STAT!D910</f>
        <v>33.906399999999998</v>
      </c>
      <c r="D907" s="6">
        <f>TITRES_STAT!E910</f>
        <v>50</v>
      </c>
      <c r="E907" s="2">
        <f t="shared" si="56"/>
        <v>135363</v>
      </c>
      <c r="F907" s="6" t="str">
        <f t="shared" si="59"/>
        <v>BEARISH</v>
      </c>
      <c r="G907" s="6" t="str">
        <f t="shared" si="58"/>
        <v>NEUTRAL</v>
      </c>
      <c r="H907" s="6" t="str">
        <f t="shared" si="57"/>
        <v>NEUTRAL</v>
      </c>
    </row>
    <row r="908" spans="1:8" ht="13.5" x14ac:dyDescent="0.25">
      <c r="A908" s="3">
        <f>TITRES_STAT!B911</f>
        <v>43633</v>
      </c>
      <c r="B908" s="6">
        <f>TITRES_STAT!C911</f>
        <v>34.369999999999997</v>
      </c>
      <c r="C908" s="6">
        <f>TITRES_STAT!D911</f>
        <v>33.906399999999998</v>
      </c>
      <c r="D908" s="6">
        <f>TITRES_STAT!E911</f>
        <v>0</v>
      </c>
      <c r="E908" s="2">
        <f t="shared" si="56"/>
        <v>135363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NEUTRAL</v>
      </c>
    </row>
    <row r="909" spans="1:8" ht="13.5" x14ac:dyDescent="0.25">
      <c r="A909" s="3">
        <f>TITRES_STAT!B912</f>
        <v>43634</v>
      </c>
      <c r="B909" s="6">
        <f>TITRES_STAT!C912</f>
        <v>34.369999999999997</v>
      </c>
      <c r="C909" s="6">
        <f>TITRES_STAT!D912</f>
        <v>33.906399999999998</v>
      </c>
      <c r="D909" s="6">
        <f>TITRES_STAT!E912</f>
        <v>0</v>
      </c>
      <c r="E909" s="2">
        <f t="shared" si="56"/>
        <v>135363</v>
      </c>
      <c r="F909" s="6" t="str">
        <f t="shared" si="59"/>
        <v>BEARISH</v>
      </c>
      <c r="G909" s="6" t="str">
        <f t="shared" si="58"/>
        <v>NEUTRAL</v>
      </c>
      <c r="H909" s="6" t="str">
        <f t="shared" si="57"/>
        <v>NEUTRAL</v>
      </c>
    </row>
    <row r="910" spans="1:8" ht="13.5" x14ac:dyDescent="0.25">
      <c r="A910" s="3">
        <f>TITRES_STAT!B913</f>
        <v>43635</v>
      </c>
      <c r="B910" s="6">
        <f>TITRES_STAT!C913</f>
        <v>34.369999999999997</v>
      </c>
      <c r="C910" s="6">
        <f>TITRES_STAT!D913</f>
        <v>33.906399999999998</v>
      </c>
      <c r="D910" s="6">
        <f>TITRES_STAT!E913</f>
        <v>0</v>
      </c>
      <c r="E910" s="2">
        <f t="shared" si="56"/>
        <v>135363</v>
      </c>
      <c r="F910" s="6" t="str">
        <f t="shared" si="59"/>
        <v>BEARISH</v>
      </c>
      <c r="G910" s="6" t="str">
        <f t="shared" si="58"/>
        <v>NEUTRAL</v>
      </c>
      <c r="H910" s="6" t="str">
        <f t="shared" si="57"/>
        <v>NEUTRAL</v>
      </c>
    </row>
    <row r="911" spans="1:8" ht="13.5" x14ac:dyDescent="0.25">
      <c r="A911" s="3">
        <f>TITRES_STAT!B914</f>
        <v>43636</v>
      </c>
      <c r="B911" s="6">
        <f>TITRES_STAT!C914</f>
        <v>33.340000000000003</v>
      </c>
      <c r="C911" s="6">
        <f>TITRES_STAT!D914</f>
        <v>32.890300000000003</v>
      </c>
      <c r="D911" s="6">
        <f>TITRES_STAT!E914</f>
        <v>0</v>
      </c>
      <c r="E911" s="2">
        <f t="shared" si="56"/>
        <v>135363</v>
      </c>
      <c r="F911" s="6" t="str">
        <f t="shared" si="59"/>
        <v>BULLISH</v>
      </c>
      <c r="G911" s="6" t="str">
        <f t="shared" si="58"/>
        <v>NEUTRAL</v>
      </c>
      <c r="H911" s="6" t="str">
        <f t="shared" si="57"/>
        <v>BULLISH DIVERGENCE</v>
      </c>
    </row>
    <row r="912" spans="1:8" ht="13.5" x14ac:dyDescent="0.25">
      <c r="A912" s="3">
        <f>TITRES_STAT!B915</f>
        <v>43637</v>
      </c>
      <c r="B912" s="6">
        <f>TITRES_STAT!C915</f>
        <v>32.340000000000003</v>
      </c>
      <c r="C912" s="6">
        <f>TITRES_STAT!D915</f>
        <v>31.9038</v>
      </c>
      <c r="D912" s="6">
        <f>TITRES_STAT!E915</f>
        <v>50</v>
      </c>
      <c r="E912" s="2">
        <f t="shared" si="56"/>
        <v>135313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CONFIRMED BEARISH</v>
      </c>
    </row>
    <row r="913" spans="1:8" ht="13.5" x14ac:dyDescent="0.25">
      <c r="A913" s="3">
        <f>TITRES_STAT!B916</f>
        <v>43640</v>
      </c>
      <c r="B913" s="6">
        <f>TITRES_STAT!C916</f>
        <v>32.340000000000003</v>
      </c>
      <c r="C913" s="6">
        <f>TITRES_STAT!D916</f>
        <v>31.9038</v>
      </c>
      <c r="D913" s="6">
        <f>TITRES_STAT!E916</f>
        <v>0</v>
      </c>
      <c r="E913" s="2">
        <f t="shared" si="56"/>
        <v>135313</v>
      </c>
      <c r="F913" s="6" t="str">
        <f t="shared" si="59"/>
        <v>BEARISH</v>
      </c>
      <c r="G913" s="6" t="str">
        <f t="shared" si="58"/>
        <v>NEUTRAL</v>
      </c>
      <c r="H913" s="6" t="str">
        <f t="shared" si="57"/>
        <v>CONFIRMED BEARISH</v>
      </c>
    </row>
    <row r="914" spans="1:8" ht="13.5" x14ac:dyDescent="0.25">
      <c r="A914" s="3">
        <f>TITRES_STAT!B917</f>
        <v>43641</v>
      </c>
      <c r="B914" s="6">
        <f>TITRES_STAT!C917</f>
        <v>32.340000000000003</v>
      </c>
      <c r="C914" s="6">
        <f>TITRES_STAT!D917</f>
        <v>31.9038</v>
      </c>
      <c r="D914" s="6">
        <f>TITRES_STAT!E917</f>
        <v>0</v>
      </c>
      <c r="E914" s="2">
        <f t="shared" si="56"/>
        <v>135313</v>
      </c>
      <c r="F914" s="6" t="str">
        <f t="shared" si="59"/>
        <v>BEARISH</v>
      </c>
      <c r="G914" s="6" t="str">
        <f t="shared" si="58"/>
        <v>NEUTRAL</v>
      </c>
      <c r="H914" s="6" t="str">
        <f t="shared" si="57"/>
        <v>CONFIRMED BEARISH</v>
      </c>
    </row>
    <row r="915" spans="1:8" ht="13.5" x14ac:dyDescent="0.25">
      <c r="A915" s="3">
        <f>TITRES_STAT!B918</f>
        <v>43642</v>
      </c>
      <c r="B915" s="6">
        <f>TITRES_STAT!C918</f>
        <v>32.340000000000003</v>
      </c>
      <c r="C915" s="6">
        <f>TITRES_STAT!D918</f>
        <v>31.9038</v>
      </c>
      <c r="D915" s="6">
        <f>TITRES_STAT!E918</f>
        <v>0</v>
      </c>
      <c r="E915" s="2">
        <f t="shared" si="56"/>
        <v>135313</v>
      </c>
      <c r="F915" s="6" t="str">
        <f t="shared" si="59"/>
        <v>BEARISH</v>
      </c>
      <c r="G915" s="6" t="str">
        <f t="shared" si="58"/>
        <v>NEUTRAL</v>
      </c>
      <c r="H915" s="6" t="str">
        <f t="shared" si="57"/>
        <v>CONFIRMED BEARISH</v>
      </c>
    </row>
    <row r="916" spans="1:8" ht="13.5" x14ac:dyDescent="0.25">
      <c r="A916" s="3">
        <f>TITRES_STAT!B919</f>
        <v>43643</v>
      </c>
      <c r="B916" s="6">
        <f>TITRES_STAT!C919</f>
        <v>32.340000000000003</v>
      </c>
      <c r="C916" s="6">
        <f>TITRES_STAT!D919</f>
        <v>31.9038</v>
      </c>
      <c r="D916" s="6">
        <f>TITRES_STAT!E919</f>
        <v>0</v>
      </c>
      <c r="E916" s="2">
        <f t="shared" si="56"/>
        <v>135313</v>
      </c>
      <c r="F916" s="6" t="str">
        <f t="shared" si="59"/>
        <v>BEARISH</v>
      </c>
      <c r="G916" s="6" t="str">
        <f t="shared" si="58"/>
        <v>NEUTRAL</v>
      </c>
      <c r="H916" s="6" t="str">
        <f t="shared" si="57"/>
        <v>CONFIRMED BEARISH</v>
      </c>
    </row>
    <row r="917" spans="1:8" ht="13.5" x14ac:dyDescent="0.25">
      <c r="A917" s="3">
        <f>TITRES_STAT!B920</f>
        <v>43644</v>
      </c>
      <c r="B917" s="6">
        <f>TITRES_STAT!C920</f>
        <v>32.96</v>
      </c>
      <c r="C917" s="6">
        <f>TITRES_STAT!D920</f>
        <v>32.515500000000003</v>
      </c>
      <c r="D917" s="6">
        <f>TITRES_STAT!E920</f>
        <v>250</v>
      </c>
      <c r="E917" s="2">
        <f t="shared" si="56"/>
        <v>135563</v>
      </c>
      <c r="F917" s="6" t="str">
        <f t="shared" si="59"/>
        <v>BULLISH</v>
      </c>
      <c r="G917" s="6" t="str">
        <f t="shared" si="58"/>
        <v>NEUTRAL</v>
      </c>
      <c r="H917" s="6" t="str">
        <f t="shared" si="57"/>
        <v>CONFIRMED BULLISH</v>
      </c>
    </row>
    <row r="918" spans="1:8" ht="13.5" x14ac:dyDescent="0.25">
      <c r="A918" s="3">
        <f>TITRES_STAT!B921</f>
        <v>43647</v>
      </c>
      <c r="B918" s="6">
        <f>TITRES_STAT!C921</f>
        <v>32.799999999999997</v>
      </c>
      <c r="C918" s="6">
        <f>TITRES_STAT!D921</f>
        <v>32.357599999999998</v>
      </c>
      <c r="D918" s="6">
        <f>TITRES_STAT!E921</f>
        <v>43</v>
      </c>
      <c r="E918" s="2">
        <f t="shared" si="56"/>
        <v>135520</v>
      </c>
      <c r="F918" s="6" t="str">
        <f t="shared" si="59"/>
        <v>BULLISH</v>
      </c>
      <c r="G918" s="6" t="str">
        <f t="shared" si="58"/>
        <v>NEUTRAL</v>
      </c>
      <c r="H918" s="6" t="str">
        <f t="shared" si="57"/>
        <v>CONFIRMED BULLISH</v>
      </c>
    </row>
    <row r="919" spans="1:8" ht="13.5" x14ac:dyDescent="0.25">
      <c r="A919" s="3">
        <f>TITRES_STAT!B922</f>
        <v>43648</v>
      </c>
      <c r="B919" s="6">
        <f>TITRES_STAT!C922</f>
        <v>33.770000000000003</v>
      </c>
      <c r="C919" s="6">
        <f>TITRES_STAT!D922</f>
        <v>33.314500000000002</v>
      </c>
      <c r="D919" s="6">
        <f>TITRES_STAT!E922</f>
        <v>300</v>
      </c>
      <c r="E919" s="2">
        <f t="shared" si="56"/>
        <v>135820</v>
      </c>
      <c r="F919" s="6" t="str">
        <f t="shared" si="59"/>
        <v>BULLISH</v>
      </c>
      <c r="G919" s="6" t="str">
        <f t="shared" si="58"/>
        <v>NEUTRAL</v>
      </c>
      <c r="H919" s="6" t="str">
        <f t="shared" si="57"/>
        <v>CONFIRMED BULLISH</v>
      </c>
    </row>
    <row r="920" spans="1:8" ht="13.5" x14ac:dyDescent="0.25">
      <c r="A920" s="3">
        <f>TITRES_STAT!B923</f>
        <v>43649</v>
      </c>
      <c r="B920" s="6">
        <f>TITRES_STAT!C923</f>
        <v>34.78</v>
      </c>
      <c r="C920" s="6">
        <f>TITRES_STAT!D923</f>
        <v>34.310899999999997</v>
      </c>
      <c r="D920" s="6">
        <f>TITRES_STAT!E923</f>
        <v>20</v>
      </c>
      <c r="E920" s="2">
        <f t="shared" si="56"/>
        <v>135840</v>
      </c>
      <c r="F920" s="6" t="str">
        <f t="shared" si="59"/>
        <v>BULLISH</v>
      </c>
      <c r="G920" s="6" t="str">
        <f t="shared" si="58"/>
        <v>NEUTRAL</v>
      </c>
      <c r="H920" s="6" t="str">
        <f t="shared" si="57"/>
        <v>CONFIRMED BULLISH</v>
      </c>
    </row>
    <row r="921" spans="1:8" ht="13.5" x14ac:dyDescent="0.25">
      <c r="A921" s="3">
        <f>TITRES_STAT!B924</f>
        <v>43650</v>
      </c>
      <c r="B921" s="6">
        <f>TITRES_STAT!C924</f>
        <v>34.78</v>
      </c>
      <c r="C921" s="6">
        <f>TITRES_STAT!D924</f>
        <v>34.310899999999997</v>
      </c>
      <c r="D921" s="6">
        <f>TITRES_STAT!E924</f>
        <v>2</v>
      </c>
      <c r="E921" s="2">
        <f t="shared" si="56"/>
        <v>135840</v>
      </c>
      <c r="F921" s="6" t="str">
        <f t="shared" si="59"/>
        <v>BULLISH</v>
      </c>
      <c r="G921" s="6" t="str">
        <f t="shared" si="58"/>
        <v>NEUTRAL</v>
      </c>
      <c r="H921" s="6" t="str">
        <f t="shared" si="57"/>
        <v>CONFIRMED BULLISH</v>
      </c>
    </row>
    <row r="922" spans="1:8" ht="13.5" x14ac:dyDescent="0.25">
      <c r="A922" s="3">
        <f>TITRES_STAT!B925</f>
        <v>43651</v>
      </c>
      <c r="B922" s="6">
        <f>TITRES_STAT!C925</f>
        <v>34.78</v>
      </c>
      <c r="C922" s="6">
        <f>TITRES_STAT!D925</f>
        <v>34.310899999999997</v>
      </c>
      <c r="D922" s="6">
        <f>TITRES_STAT!E925</f>
        <v>0</v>
      </c>
      <c r="E922" s="2">
        <f t="shared" si="56"/>
        <v>135840</v>
      </c>
      <c r="F922" s="6" t="str">
        <f t="shared" si="59"/>
        <v>BULLISH</v>
      </c>
      <c r="G922" s="6" t="str">
        <f t="shared" si="58"/>
        <v>NEUTRAL</v>
      </c>
      <c r="H922" s="6" t="str">
        <f t="shared" si="57"/>
        <v>CONFIRMED BULLISH</v>
      </c>
    </row>
    <row r="923" spans="1:8" ht="13.5" x14ac:dyDescent="0.25">
      <c r="A923" s="3">
        <f>TITRES_STAT!B926</f>
        <v>43654</v>
      </c>
      <c r="B923" s="6">
        <f>TITRES_STAT!C926</f>
        <v>34.78</v>
      </c>
      <c r="C923" s="6">
        <f>TITRES_STAT!D926</f>
        <v>34.310899999999997</v>
      </c>
      <c r="D923" s="6">
        <f>TITRES_STAT!E926</f>
        <v>0</v>
      </c>
      <c r="E923" s="2">
        <f t="shared" si="56"/>
        <v>135840</v>
      </c>
      <c r="F923" s="6" t="str">
        <f t="shared" si="59"/>
        <v>BULLISH</v>
      </c>
      <c r="G923" s="6" t="str">
        <f t="shared" si="58"/>
        <v>NEUTRAL</v>
      </c>
      <c r="H923" s="6" t="str">
        <f t="shared" si="57"/>
        <v>CONFIRMED BULLISH</v>
      </c>
    </row>
    <row r="924" spans="1:8" ht="13.5" x14ac:dyDescent="0.25">
      <c r="A924" s="3">
        <f>TITRES_STAT!B927</f>
        <v>43655</v>
      </c>
      <c r="B924" s="6">
        <f>TITRES_STAT!C927</f>
        <v>34.78</v>
      </c>
      <c r="C924" s="6">
        <f>TITRES_STAT!D927</f>
        <v>34.310899999999997</v>
      </c>
      <c r="D924" s="6">
        <f>TITRES_STAT!E927</f>
        <v>0</v>
      </c>
      <c r="E924" s="2">
        <f t="shared" si="56"/>
        <v>135840</v>
      </c>
      <c r="F924" s="6" t="str">
        <f t="shared" si="59"/>
        <v>BULLISH</v>
      </c>
      <c r="G924" s="6" t="str">
        <f t="shared" si="58"/>
        <v>NEUTRAL</v>
      </c>
      <c r="H924" s="6" t="str">
        <f t="shared" si="57"/>
        <v>CONFIRMED BULLISH</v>
      </c>
    </row>
    <row r="925" spans="1:8" ht="13.5" x14ac:dyDescent="0.25">
      <c r="A925" s="3">
        <f>TITRES_STAT!B928</f>
        <v>43656</v>
      </c>
      <c r="B925" s="6">
        <f>TITRES_STAT!C928</f>
        <v>34.78</v>
      </c>
      <c r="C925" s="6">
        <f>TITRES_STAT!D928</f>
        <v>34.310899999999997</v>
      </c>
      <c r="D925" s="6">
        <f>TITRES_STAT!E928</f>
        <v>0</v>
      </c>
      <c r="E925" s="2">
        <f t="shared" si="56"/>
        <v>135840</v>
      </c>
      <c r="F925" s="6" t="str">
        <f t="shared" si="59"/>
        <v>NEUTRAL</v>
      </c>
      <c r="G925" s="6" t="str">
        <f t="shared" si="58"/>
        <v>NEUTRAL</v>
      </c>
      <c r="H925" s="6" t="str">
        <f t="shared" si="57"/>
        <v>NEUTRAL</v>
      </c>
    </row>
    <row r="926" spans="1:8" ht="13.5" x14ac:dyDescent="0.25">
      <c r="A926" s="3">
        <f>TITRES_STAT!B929</f>
        <v>43657</v>
      </c>
      <c r="B926" s="6">
        <f>TITRES_STAT!C929</f>
        <v>34.25</v>
      </c>
      <c r="C926" s="6">
        <f>TITRES_STAT!D929</f>
        <v>33.7881</v>
      </c>
      <c r="D926" s="6">
        <f>TITRES_STAT!E929</f>
        <v>1</v>
      </c>
      <c r="E926" s="2">
        <f t="shared" si="56"/>
        <v>135839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CONFIRMED BEARISH</v>
      </c>
    </row>
    <row r="927" spans="1:8" ht="13.5" x14ac:dyDescent="0.25">
      <c r="A927" s="3">
        <f>TITRES_STAT!B930</f>
        <v>43658</v>
      </c>
      <c r="B927" s="6">
        <f>TITRES_STAT!C930</f>
        <v>34.25</v>
      </c>
      <c r="C927" s="6">
        <f>TITRES_STAT!D930</f>
        <v>33.7881</v>
      </c>
      <c r="D927" s="6">
        <f>TITRES_STAT!E930</f>
        <v>0</v>
      </c>
      <c r="E927" s="2">
        <f t="shared" si="56"/>
        <v>135839</v>
      </c>
      <c r="F927" s="6" t="str">
        <f t="shared" si="59"/>
        <v>BEARISH</v>
      </c>
      <c r="G927" s="6" t="str">
        <f t="shared" si="58"/>
        <v>NEUTRAL</v>
      </c>
      <c r="H927" s="6" t="str">
        <f t="shared" si="57"/>
        <v>CONFIRMED BEARISH</v>
      </c>
    </row>
    <row r="928" spans="1:8" ht="13.5" x14ac:dyDescent="0.25">
      <c r="A928" s="3">
        <f>TITRES_STAT!B931</f>
        <v>43661</v>
      </c>
      <c r="B928" s="6">
        <f>TITRES_STAT!C931</f>
        <v>34.25</v>
      </c>
      <c r="C928" s="6">
        <f>TITRES_STAT!D931</f>
        <v>33.7881</v>
      </c>
      <c r="D928" s="6">
        <f>TITRES_STAT!E931</f>
        <v>0</v>
      </c>
      <c r="E928" s="2">
        <f t="shared" si="56"/>
        <v>135839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CONFIRMED BEARISH</v>
      </c>
    </row>
    <row r="929" spans="1:8" ht="13.5" x14ac:dyDescent="0.25">
      <c r="A929" s="3">
        <f>TITRES_STAT!B932</f>
        <v>43662</v>
      </c>
      <c r="B929" s="6">
        <f>TITRES_STAT!C932</f>
        <v>34.25</v>
      </c>
      <c r="C929" s="6">
        <f>TITRES_STAT!D932</f>
        <v>33.7881</v>
      </c>
      <c r="D929" s="6">
        <f>TITRES_STAT!E932</f>
        <v>0</v>
      </c>
      <c r="E929" s="2">
        <f t="shared" si="56"/>
        <v>135839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CONFIRMED BEARISH</v>
      </c>
    </row>
    <row r="930" spans="1:8" ht="13.5" x14ac:dyDescent="0.25">
      <c r="A930" s="3">
        <f>TITRES_STAT!B933</f>
        <v>43663</v>
      </c>
      <c r="B930" s="6">
        <f>TITRES_STAT!C933</f>
        <v>34.25</v>
      </c>
      <c r="C930" s="6">
        <f>TITRES_STAT!D933</f>
        <v>33.7881</v>
      </c>
      <c r="D930" s="6">
        <f>TITRES_STAT!E933</f>
        <v>0</v>
      </c>
      <c r="E930" s="2">
        <f t="shared" si="56"/>
        <v>135839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43664</v>
      </c>
      <c r="B931" s="6">
        <f>TITRES_STAT!C934</f>
        <v>34.25</v>
      </c>
      <c r="C931" s="6">
        <f>TITRES_STAT!D934</f>
        <v>33.7881</v>
      </c>
      <c r="D931" s="6">
        <f>TITRES_STAT!E934</f>
        <v>0</v>
      </c>
      <c r="E931" s="2">
        <f t="shared" si="56"/>
        <v>135839</v>
      </c>
      <c r="F931" s="6" t="str">
        <f t="shared" si="59"/>
        <v>NEUTRAL</v>
      </c>
      <c r="G931" s="6" t="str">
        <f t="shared" si="58"/>
        <v>NEUTRAL</v>
      </c>
      <c r="H931" s="6" t="str">
        <f t="shared" si="57"/>
        <v>NEUTRAL</v>
      </c>
    </row>
    <row r="932" spans="1:8" ht="13.5" x14ac:dyDescent="0.25">
      <c r="A932" s="3">
        <f>TITRES_STAT!B935</f>
        <v>43665</v>
      </c>
      <c r="B932" s="6">
        <f>TITRES_STAT!C935</f>
        <v>34.25</v>
      </c>
      <c r="C932" s="6">
        <f>TITRES_STAT!D935</f>
        <v>33.7881</v>
      </c>
      <c r="D932" s="6">
        <f>TITRES_STAT!E935</f>
        <v>0</v>
      </c>
      <c r="E932" s="2">
        <f t="shared" si="56"/>
        <v>135839</v>
      </c>
      <c r="F932" s="6" t="str">
        <f t="shared" si="59"/>
        <v>NEUTRAL</v>
      </c>
      <c r="G932" s="6" t="str">
        <f t="shared" si="58"/>
        <v>NEUTRAL</v>
      </c>
      <c r="H932" s="6" t="str">
        <f t="shared" si="57"/>
        <v>NEUTRAL</v>
      </c>
    </row>
    <row r="933" spans="1:8" ht="13.5" x14ac:dyDescent="0.25">
      <c r="A933" s="3">
        <f>TITRES_STAT!B936</f>
        <v>43668</v>
      </c>
      <c r="B933" s="6">
        <f>TITRES_STAT!C936</f>
        <v>34.25</v>
      </c>
      <c r="C933" s="6">
        <f>TITRES_STAT!D936</f>
        <v>33.7881</v>
      </c>
      <c r="D933" s="6">
        <f>TITRES_STAT!E936</f>
        <v>0</v>
      </c>
      <c r="E933" s="2">
        <f t="shared" si="56"/>
        <v>135839</v>
      </c>
      <c r="F933" s="6" t="str">
        <f t="shared" si="59"/>
        <v>NEUTRAL</v>
      </c>
      <c r="G933" s="6" t="str">
        <f t="shared" si="58"/>
        <v>NEUTRAL</v>
      </c>
      <c r="H933" s="6" t="str">
        <f t="shared" si="57"/>
        <v>NEUTRAL</v>
      </c>
    </row>
    <row r="934" spans="1:8" ht="13.5" x14ac:dyDescent="0.25">
      <c r="A934" s="3">
        <f>TITRES_STAT!B937</f>
        <v>43669</v>
      </c>
      <c r="B934" s="6">
        <f>TITRES_STAT!C937</f>
        <v>34.25</v>
      </c>
      <c r="C934" s="6">
        <f>TITRES_STAT!D937</f>
        <v>33.7881</v>
      </c>
      <c r="D934" s="6">
        <f>TITRES_STAT!E937</f>
        <v>0</v>
      </c>
      <c r="E934" s="2">
        <f t="shared" si="56"/>
        <v>135839</v>
      </c>
      <c r="F934" s="6" t="str">
        <f t="shared" si="59"/>
        <v>NEUTRAL</v>
      </c>
      <c r="G934" s="6" t="str">
        <f t="shared" si="58"/>
        <v>NEUTRAL</v>
      </c>
      <c r="H934" s="6" t="str">
        <f t="shared" si="57"/>
        <v>NEUTRAL</v>
      </c>
    </row>
    <row r="935" spans="1:8" ht="13.5" x14ac:dyDescent="0.25">
      <c r="A935" s="3">
        <f>TITRES_STAT!B938</f>
        <v>43670</v>
      </c>
      <c r="B935" s="6">
        <f>TITRES_STAT!C938</f>
        <v>34.25</v>
      </c>
      <c r="C935" s="6">
        <f>TITRES_STAT!D938</f>
        <v>33.7881</v>
      </c>
      <c r="D935" s="6">
        <f>TITRES_STAT!E938</f>
        <v>0</v>
      </c>
      <c r="E935" s="2">
        <f t="shared" si="56"/>
        <v>135839</v>
      </c>
      <c r="F935" s="6" t="str">
        <f t="shared" si="59"/>
        <v>NEUTRAL</v>
      </c>
      <c r="G935" s="6" t="str">
        <f t="shared" si="58"/>
        <v>NEUTRAL</v>
      </c>
      <c r="H935" s="6" t="str">
        <f t="shared" si="57"/>
        <v>NEUTRAL</v>
      </c>
    </row>
    <row r="936" spans="1:8" ht="13.5" x14ac:dyDescent="0.25">
      <c r="A936" s="3">
        <f>TITRES_STAT!B939</f>
        <v>43672</v>
      </c>
      <c r="B936" s="6">
        <f>TITRES_STAT!C939</f>
        <v>34</v>
      </c>
      <c r="C936" s="6">
        <f>TITRES_STAT!D939</f>
        <v>33.541400000000003</v>
      </c>
      <c r="D936" s="6">
        <f>TITRES_STAT!E939</f>
        <v>10</v>
      </c>
      <c r="E936" s="2">
        <f t="shared" si="56"/>
        <v>135829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CONFIRMED BEARISH</v>
      </c>
    </row>
    <row r="937" spans="1:8" ht="13.5" x14ac:dyDescent="0.25">
      <c r="A937" s="3">
        <f>TITRES_STAT!B940</f>
        <v>43675</v>
      </c>
      <c r="B937" s="6">
        <f>TITRES_STAT!C940</f>
        <v>34</v>
      </c>
      <c r="C937" s="6">
        <f>TITRES_STAT!D940</f>
        <v>33.541400000000003</v>
      </c>
      <c r="D937" s="6">
        <f>TITRES_STAT!E940</f>
        <v>0</v>
      </c>
      <c r="E937" s="2">
        <f t="shared" si="56"/>
        <v>135829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CONFIRMED BEARISH</v>
      </c>
    </row>
    <row r="938" spans="1:8" ht="13.5" x14ac:dyDescent="0.25">
      <c r="A938" s="3">
        <f>TITRES_STAT!B941</f>
        <v>43676</v>
      </c>
      <c r="B938" s="6">
        <f>TITRES_STAT!C941</f>
        <v>34</v>
      </c>
      <c r="C938" s="6">
        <f>TITRES_STAT!D941</f>
        <v>33.541400000000003</v>
      </c>
      <c r="D938" s="6">
        <f>TITRES_STAT!E941</f>
        <v>0</v>
      </c>
      <c r="E938" s="2">
        <f t="shared" si="56"/>
        <v>135829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CONFIRMED BEARISH</v>
      </c>
    </row>
    <row r="939" spans="1:8" ht="13.5" x14ac:dyDescent="0.25">
      <c r="A939" s="3">
        <f>TITRES_STAT!B942</f>
        <v>43677</v>
      </c>
      <c r="B939" s="6">
        <f>TITRES_STAT!C942</f>
        <v>34</v>
      </c>
      <c r="C939" s="6">
        <f>TITRES_STAT!D942</f>
        <v>33.541400000000003</v>
      </c>
      <c r="D939" s="6">
        <f>TITRES_STAT!E942</f>
        <v>0</v>
      </c>
      <c r="E939" s="2">
        <f t="shared" si="56"/>
        <v>135829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43678</v>
      </c>
      <c r="B940" s="6">
        <f>TITRES_STAT!C943</f>
        <v>34</v>
      </c>
      <c r="C940" s="6">
        <f>TITRES_STAT!D943</f>
        <v>33.541400000000003</v>
      </c>
      <c r="D940" s="6">
        <f>TITRES_STAT!E943</f>
        <v>0</v>
      </c>
      <c r="E940" s="2">
        <f t="shared" si="56"/>
        <v>135829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43679</v>
      </c>
      <c r="B941" s="6">
        <f>TITRES_STAT!C944</f>
        <v>34</v>
      </c>
      <c r="C941" s="6">
        <f>TITRES_STAT!D944</f>
        <v>33.541400000000003</v>
      </c>
      <c r="D941" s="6">
        <f>TITRES_STAT!E944</f>
        <v>0</v>
      </c>
      <c r="E941" s="2">
        <f t="shared" si="56"/>
        <v>135829</v>
      </c>
      <c r="F941" s="6" t="str">
        <f t="shared" si="59"/>
        <v>NEUTRAL</v>
      </c>
      <c r="G941" s="6" t="str">
        <f t="shared" si="58"/>
        <v>NEUTRAL</v>
      </c>
      <c r="H941" s="6" t="str">
        <f t="shared" si="57"/>
        <v>NEUTRAL</v>
      </c>
    </row>
    <row r="942" spans="1:8" ht="13.5" x14ac:dyDescent="0.25">
      <c r="A942" s="3">
        <f>TITRES_STAT!B945</f>
        <v>43682</v>
      </c>
      <c r="B942" s="6">
        <f>TITRES_STAT!C945</f>
        <v>34</v>
      </c>
      <c r="C942" s="6">
        <f>TITRES_STAT!D945</f>
        <v>33.541400000000003</v>
      </c>
      <c r="D942" s="6">
        <f>TITRES_STAT!E945</f>
        <v>0</v>
      </c>
      <c r="E942" s="2">
        <f t="shared" si="56"/>
        <v>135829</v>
      </c>
      <c r="F942" s="6" t="str">
        <f t="shared" si="59"/>
        <v>NEUTRAL</v>
      </c>
      <c r="G942" s="6" t="str">
        <f t="shared" si="58"/>
        <v>NEUTRAL</v>
      </c>
      <c r="H942" s="6" t="str">
        <f t="shared" si="57"/>
        <v>NEUTRAL</v>
      </c>
    </row>
    <row r="943" spans="1:8" ht="13.5" x14ac:dyDescent="0.25">
      <c r="A943" s="3">
        <f>TITRES_STAT!B946</f>
        <v>43683</v>
      </c>
      <c r="B943" s="6">
        <f>TITRES_STAT!C946</f>
        <v>34</v>
      </c>
      <c r="C943" s="6">
        <f>TITRES_STAT!D946</f>
        <v>33.541400000000003</v>
      </c>
      <c r="D943" s="6">
        <f>TITRES_STAT!E946</f>
        <v>0</v>
      </c>
      <c r="E943" s="2">
        <f t="shared" si="56"/>
        <v>135829</v>
      </c>
      <c r="F943" s="6" t="str">
        <f t="shared" si="59"/>
        <v>NEUTRAL</v>
      </c>
      <c r="G943" s="6" t="str">
        <f t="shared" si="58"/>
        <v>NEUTRAL</v>
      </c>
      <c r="H943" s="6" t="str">
        <f t="shared" si="57"/>
        <v>NEUTRAL</v>
      </c>
    </row>
    <row r="944" spans="1:8" ht="13.5" x14ac:dyDescent="0.25">
      <c r="A944" s="3">
        <f>TITRES_STAT!B947</f>
        <v>43684</v>
      </c>
      <c r="B944" s="6">
        <f>TITRES_STAT!C947</f>
        <v>32.979999999999997</v>
      </c>
      <c r="C944" s="6">
        <f>TITRES_STAT!D947</f>
        <v>32.535200000000003</v>
      </c>
      <c r="D944" s="6">
        <f>TITRES_STAT!E947</f>
        <v>0</v>
      </c>
      <c r="E944" s="2">
        <f t="shared" si="56"/>
        <v>135829</v>
      </c>
      <c r="F944" s="6" t="str">
        <f t="shared" si="59"/>
        <v>NEUTRAL</v>
      </c>
      <c r="G944" s="6" t="str">
        <f t="shared" si="58"/>
        <v>NEUTRAL</v>
      </c>
      <c r="H944" s="6" t="str">
        <f t="shared" si="57"/>
        <v>NEUTRAL</v>
      </c>
    </row>
    <row r="945" spans="1:8" ht="13.5" x14ac:dyDescent="0.25">
      <c r="A945" s="3">
        <f>TITRES_STAT!B948</f>
        <v>43685</v>
      </c>
      <c r="B945" s="6">
        <f>TITRES_STAT!C948</f>
        <v>32</v>
      </c>
      <c r="C945" s="6">
        <f>TITRES_STAT!D948</f>
        <v>31.5684</v>
      </c>
      <c r="D945" s="6">
        <f>TITRES_STAT!E948</f>
        <v>14</v>
      </c>
      <c r="E945" s="2">
        <f t="shared" si="56"/>
        <v>135815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CONFIRMED BEARISH</v>
      </c>
    </row>
    <row r="946" spans="1:8" ht="13.5" x14ac:dyDescent="0.25">
      <c r="A946" s="3">
        <f>TITRES_STAT!B949</f>
        <v>43686</v>
      </c>
      <c r="B946" s="6">
        <f>TITRES_STAT!C949</f>
        <v>32.96</v>
      </c>
      <c r="C946" s="6">
        <f>TITRES_STAT!D949</f>
        <v>32.515500000000003</v>
      </c>
      <c r="D946" s="6">
        <f>TITRES_STAT!E949</f>
        <v>3</v>
      </c>
      <c r="E946" s="2">
        <f t="shared" si="56"/>
        <v>135818</v>
      </c>
      <c r="F946" s="6" t="str">
        <f t="shared" si="59"/>
        <v>BEARISH</v>
      </c>
      <c r="G946" s="6" t="str">
        <f t="shared" si="58"/>
        <v>NEUTRAL</v>
      </c>
      <c r="H946" s="6" t="str">
        <f t="shared" si="57"/>
        <v>CONFIRMED BEARISH</v>
      </c>
    </row>
    <row r="947" spans="1:8" ht="13.5" x14ac:dyDescent="0.25">
      <c r="A947" s="3">
        <f>TITRES_STAT!B950</f>
        <v>43691</v>
      </c>
      <c r="B947" s="6">
        <f>TITRES_STAT!C950</f>
        <v>33</v>
      </c>
      <c r="C947" s="6">
        <f>TITRES_STAT!D950</f>
        <v>32.554900000000004</v>
      </c>
      <c r="D947" s="6">
        <f>TITRES_STAT!E950</f>
        <v>3</v>
      </c>
      <c r="E947" s="2">
        <f t="shared" si="56"/>
        <v>135821</v>
      </c>
      <c r="F947" s="6" t="str">
        <f t="shared" si="59"/>
        <v>BEARISH</v>
      </c>
      <c r="G947" s="6" t="str">
        <f t="shared" si="58"/>
        <v>NEUTRAL</v>
      </c>
      <c r="H947" s="6" t="str">
        <f t="shared" si="57"/>
        <v>CONFIRMED BEARISH</v>
      </c>
    </row>
    <row r="948" spans="1:8" ht="13.5" x14ac:dyDescent="0.25">
      <c r="A948" s="3">
        <f>TITRES_STAT!B951</f>
        <v>43692</v>
      </c>
      <c r="B948" s="6">
        <f>TITRES_STAT!C951</f>
        <v>33</v>
      </c>
      <c r="C948" s="6">
        <f>TITRES_STAT!D951</f>
        <v>32.554900000000004</v>
      </c>
      <c r="D948" s="6">
        <f>TITRES_STAT!E951</f>
        <v>0</v>
      </c>
      <c r="E948" s="2">
        <f t="shared" si="56"/>
        <v>135821</v>
      </c>
      <c r="F948" s="6" t="str">
        <f t="shared" si="59"/>
        <v>BEARISH</v>
      </c>
      <c r="G948" s="6" t="str">
        <f t="shared" si="58"/>
        <v>NEUTRAL</v>
      </c>
      <c r="H948" s="6" t="str">
        <f t="shared" si="57"/>
        <v>CONFIRMED BEARISH</v>
      </c>
    </row>
    <row r="949" spans="1:8" ht="13.5" x14ac:dyDescent="0.25">
      <c r="A949" s="3">
        <f>TITRES_STAT!B952</f>
        <v>43693</v>
      </c>
      <c r="B949" s="6">
        <f>TITRES_STAT!C952</f>
        <v>33</v>
      </c>
      <c r="C949" s="6">
        <f>TITRES_STAT!D952</f>
        <v>32.554900000000004</v>
      </c>
      <c r="D949" s="6">
        <f>TITRES_STAT!E952</f>
        <v>0</v>
      </c>
      <c r="E949" s="2">
        <f t="shared" si="56"/>
        <v>135821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BEARISH DIVERGENCE</v>
      </c>
    </row>
    <row r="950" spans="1:8" ht="13.5" x14ac:dyDescent="0.25">
      <c r="A950" s="3">
        <f>TITRES_STAT!B953</f>
        <v>43696</v>
      </c>
      <c r="B950" s="6">
        <f>TITRES_STAT!C953</f>
        <v>32.1</v>
      </c>
      <c r="C950" s="6">
        <f>TITRES_STAT!D953</f>
        <v>31.667100000000001</v>
      </c>
      <c r="D950" s="6">
        <f>TITRES_STAT!E953</f>
        <v>10</v>
      </c>
      <c r="E950" s="2">
        <f t="shared" si="56"/>
        <v>135811</v>
      </c>
      <c r="F950" s="6" t="str">
        <f t="shared" si="59"/>
        <v>BEARISH</v>
      </c>
      <c r="G950" s="6" t="str">
        <f t="shared" si="58"/>
        <v>NEUTRAL</v>
      </c>
      <c r="H950" s="6" t="str">
        <f t="shared" si="57"/>
        <v>BEARISH DIVERGENCE</v>
      </c>
    </row>
    <row r="951" spans="1:8" ht="13.5" x14ac:dyDescent="0.25">
      <c r="A951" s="3">
        <f>TITRES_STAT!B954</f>
        <v>43697</v>
      </c>
      <c r="B951" s="6">
        <f>TITRES_STAT!C954</f>
        <v>32</v>
      </c>
      <c r="C951" s="6">
        <f>TITRES_STAT!D954</f>
        <v>31.5684</v>
      </c>
      <c r="D951" s="6">
        <f>TITRES_STAT!E954</f>
        <v>18</v>
      </c>
      <c r="E951" s="2">
        <f t="shared" si="56"/>
        <v>135793</v>
      </c>
      <c r="F951" s="6" t="str">
        <f t="shared" si="59"/>
        <v>BEARISH</v>
      </c>
      <c r="G951" s="6" t="str">
        <f t="shared" si="58"/>
        <v>NEUTRAL</v>
      </c>
      <c r="H951" s="6" t="str">
        <f t="shared" si="57"/>
        <v>CONFIRMED BEARISH</v>
      </c>
    </row>
    <row r="952" spans="1:8" ht="13.5" x14ac:dyDescent="0.25">
      <c r="A952" s="3">
        <f>TITRES_STAT!B955</f>
        <v>43698</v>
      </c>
      <c r="B952" s="6">
        <f>TITRES_STAT!C955</f>
        <v>32</v>
      </c>
      <c r="C952" s="6">
        <f>TITRES_STAT!D955</f>
        <v>31.5684</v>
      </c>
      <c r="D952" s="6">
        <f>TITRES_STAT!E955</f>
        <v>0</v>
      </c>
      <c r="E952" s="2">
        <f t="shared" si="56"/>
        <v>135793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CONFIRMED BEARISH</v>
      </c>
    </row>
    <row r="953" spans="1:8" ht="13.5" x14ac:dyDescent="0.25">
      <c r="A953" s="3">
        <f>TITRES_STAT!B956</f>
        <v>43699</v>
      </c>
      <c r="B953" s="6">
        <f>TITRES_STAT!C956</f>
        <v>32</v>
      </c>
      <c r="C953" s="6">
        <f>TITRES_STAT!D956</f>
        <v>31.5684</v>
      </c>
      <c r="D953" s="6">
        <f>TITRES_STAT!E956</f>
        <v>0</v>
      </c>
      <c r="E953" s="2">
        <f t="shared" si="56"/>
        <v>135793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43700</v>
      </c>
      <c r="B954" s="6">
        <f>TITRES_STAT!C957</f>
        <v>32</v>
      </c>
      <c r="C954" s="6">
        <f>TITRES_STAT!D957</f>
        <v>31.5684</v>
      </c>
      <c r="D954" s="6">
        <f>TITRES_STAT!E957</f>
        <v>0</v>
      </c>
      <c r="E954" s="2">
        <f t="shared" si="56"/>
        <v>135793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CONFIRMED BEARISH</v>
      </c>
    </row>
    <row r="955" spans="1:8" ht="13.5" x14ac:dyDescent="0.25">
      <c r="A955" s="3">
        <f>TITRES_STAT!B958</f>
        <v>43703</v>
      </c>
      <c r="B955" s="6">
        <f>TITRES_STAT!C958</f>
        <v>32</v>
      </c>
      <c r="C955" s="6">
        <f>TITRES_STAT!D958</f>
        <v>31.5684</v>
      </c>
      <c r="D955" s="6">
        <f>TITRES_STAT!E958</f>
        <v>20</v>
      </c>
      <c r="E955" s="2">
        <f t="shared" si="56"/>
        <v>135793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43704</v>
      </c>
      <c r="B956" s="6">
        <f>TITRES_STAT!C959</f>
        <v>32</v>
      </c>
      <c r="C956" s="6">
        <f>TITRES_STAT!D959</f>
        <v>31.5684</v>
      </c>
      <c r="D956" s="6">
        <f>TITRES_STAT!E959</f>
        <v>0</v>
      </c>
      <c r="E956" s="2">
        <f t="shared" si="56"/>
        <v>135793</v>
      </c>
      <c r="F956" s="6" t="str">
        <f t="shared" si="59"/>
        <v>NEUTRAL</v>
      </c>
      <c r="G956" s="6" t="str">
        <f t="shared" si="58"/>
        <v>NEUTRAL</v>
      </c>
      <c r="H956" s="6" t="str">
        <f t="shared" si="57"/>
        <v>NEUTRAL</v>
      </c>
    </row>
    <row r="957" spans="1:8" ht="13.5" x14ac:dyDescent="0.25">
      <c r="A957" s="3">
        <f>TITRES_STAT!B960</f>
        <v>43705</v>
      </c>
      <c r="B957" s="6">
        <f>TITRES_STAT!C960</f>
        <v>32.54</v>
      </c>
      <c r="C957" s="6">
        <f>TITRES_STAT!D960</f>
        <v>32.5075</v>
      </c>
      <c r="D957" s="6">
        <f>TITRES_STAT!E960</f>
        <v>5</v>
      </c>
      <c r="E957" s="2">
        <f t="shared" si="56"/>
        <v>135798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CONFIRMED BULLISH</v>
      </c>
    </row>
    <row r="958" spans="1:8" ht="13.5" x14ac:dyDescent="0.25">
      <c r="A958" s="3">
        <f>TITRES_STAT!B961</f>
        <v>43706</v>
      </c>
      <c r="B958" s="6">
        <f>TITRES_STAT!C961</f>
        <v>32.54</v>
      </c>
      <c r="C958" s="6">
        <f>TITRES_STAT!D961</f>
        <v>32.5075</v>
      </c>
      <c r="D958" s="6">
        <f>TITRES_STAT!E961</f>
        <v>0</v>
      </c>
      <c r="E958" s="2">
        <f t="shared" si="56"/>
        <v>135798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CONFIRMED BULLISH</v>
      </c>
    </row>
    <row r="959" spans="1:8" ht="13.5" x14ac:dyDescent="0.25">
      <c r="A959" s="3">
        <f>TITRES_STAT!B962</f>
        <v>43707</v>
      </c>
      <c r="B959" s="6">
        <f>TITRES_STAT!C962</f>
        <v>32.54</v>
      </c>
      <c r="C959" s="6">
        <f>TITRES_STAT!D962</f>
        <v>32.5075</v>
      </c>
      <c r="D959" s="6">
        <f>TITRES_STAT!E962</f>
        <v>0</v>
      </c>
      <c r="E959" s="2">
        <f t="shared" si="56"/>
        <v>135798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CONFIRMED BULLISH</v>
      </c>
    </row>
    <row r="960" spans="1:8" ht="13.5" x14ac:dyDescent="0.25">
      <c r="A960" s="3">
        <f>TITRES_STAT!B963</f>
        <v>43710</v>
      </c>
      <c r="B960" s="6">
        <f>TITRES_STAT!C963</f>
        <v>33.49</v>
      </c>
      <c r="C960" s="6">
        <f>TITRES_STAT!D963</f>
        <v>33.456499999999998</v>
      </c>
      <c r="D960" s="6">
        <f>TITRES_STAT!E963</f>
        <v>10</v>
      </c>
      <c r="E960" s="2">
        <f t="shared" si="56"/>
        <v>135808</v>
      </c>
      <c r="F960" s="6" t="str">
        <f t="shared" si="59"/>
        <v>BULLISH</v>
      </c>
      <c r="G960" s="6" t="str">
        <f t="shared" si="58"/>
        <v>NEUTRAL</v>
      </c>
      <c r="H960" s="6" t="str">
        <f t="shared" si="57"/>
        <v>CONFIRMED BULLISH</v>
      </c>
    </row>
    <row r="961" spans="1:8" ht="13.5" x14ac:dyDescent="0.25">
      <c r="A961" s="3">
        <f>TITRES_STAT!B964</f>
        <v>43711</v>
      </c>
      <c r="B961" s="6">
        <f>TITRES_STAT!C964</f>
        <v>33.49</v>
      </c>
      <c r="C961" s="6">
        <f>TITRES_STAT!D964</f>
        <v>33.456499999999998</v>
      </c>
      <c r="D961" s="6">
        <f>TITRES_STAT!E964</f>
        <v>0</v>
      </c>
      <c r="E961" s="2">
        <f t="shared" si="56"/>
        <v>135808</v>
      </c>
      <c r="F961" s="6" t="str">
        <f t="shared" si="59"/>
        <v>BULLISH</v>
      </c>
      <c r="G961" s="6" t="str">
        <f t="shared" si="58"/>
        <v>NEUTRAL</v>
      </c>
      <c r="H961" s="6" t="str">
        <f t="shared" si="57"/>
        <v>CONFIRMED BULLISH</v>
      </c>
    </row>
    <row r="962" spans="1:8" ht="13.5" x14ac:dyDescent="0.25">
      <c r="A962" s="3">
        <f>TITRES_STAT!B965</f>
        <v>43712</v>
      </c>
      <c r="B962" s="6">
        <f>TITRES_STAT!C965</f>
        <v>33.49</v>
      </c>
      <c r="C962" s="6">
        <f>TITRES_STAT!D965</f>
        <v>33.456499999999998</v>
      </c>
      <c r="D962" s="6">
        <f>TITRES_STAT!E965</f>
        <v>0</v>
      </c>
      <c r="E962" s="2">
        <f t="shared" si="56"/>
        <v>135808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CONFIRMED BULLISH</v>
      </c>
    </row>
    <row r="963" spans="1:8" ht="13.5" x14ac:dyDescent="0.25">
      <c r="A963" s="3">
        <f>TITRES_STAT!B966</f>
        <v>43713</v>
      </c>
      <c r="B963" s="6">
        <f>TITRES_STAT!C966</f>
        <v>33</v>
      </c>
      <c r="C963" s="6">
        <f>TITRES_STAT!D966</f>
        <v>32.966999999999999</v>
      </c>
      <c r="D963" s="6">
        <f>TITRES_STAT!E966</f>
        <v>10</v>
      </c>
      <c r="E963" s="2">
        <f t="shared" si="56"/>
        <v>135798</v>
      </c>
      <c r="F963" s="6" t="str">
        <f t="shared" si="59"/>
        <v>NEUTRAL</v>
      </c>
      <c r="G963" s="6" t="str">
        <f t="shared" si="58"/>
        <v>NEUTRAL</v>
      </c>
      <c r="H963" s="6" t="str">
        <f t="shared" si="57"/>
        <v>NEUTRAL</v>
      </c>
    </row>
    <row r="964" spans="1:8" ht="13.5" x14ac:dyDescent="0.25">
      <c r="A964" s="3">
        <f>TITRES_STAT!B967</f>
        <v>43714</v>
      </c>
      <c r="B964" s="6">
        <f>TITRES_STAT!C967</f>
        <v>33</v>
      </c>
      <c r="C964" s="6">
        <f>TITRES_STAT!D967</f>
        <v>32.966999999999999</v>
      </c>
      <c r="D964" s="6">
        <f>TITRES_STAT!E967</f>
        <v>0</v>
      </c>
      <c r="E964" s="2">
        <f t="shared" ref="E964:E1027" si="60">IF(B964&gt;B963, E963+D964, IF(B964&lt;B963, E963-D964, E963))</f>
        <v>135798</v>
      </c>
      <c r="F964" s="6" t="str">
        <f t="shared" si="59"/>
        <v>NEUTRAL</v>
      </c>
      <c r="G964" s="6" t="str">
        <f t="shared" si="58"/>
        <v>NEUTRAL</v>
      </c>
      <c r="H964" s="6" t="str">
        <f t="shared" si="57"/>
        <v>NEUTRAL</v>
      </c>
    </row>
    <row r="965" spans="1:8" ht="13.5" x14ac:dyDescent="0.25">
      <c r="A965" s="3">
        <f>TITRES_STAT!B968</f>
        <v>43717</v>
      </c>
      <c r="B965" s="6">
        <f>TITRES_STAT!C968</f>
        <v>33</v>
      </c>
      <c r="C965" s="6">
        <f>TITRES_STAT!D968</f>
        <v>32.966999999999999</v>
      </c>
      <c r="D965" s="6">
        <f>TITRES_STAT!E968</f>
        <v>0</v>
      </c>
      <c r="E965" s="2">
        <f t="shared" si="60"/>
        <v>135798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43718</v>
      </c>
      <c r="B966" s="6">
        <f>TITRES_STAT!C969</f>
        <v>33</v>
      </c>
      <c r="C966" s="6">
        <f>TITRES_STAT!D969</f>
        <v>32.966999999999999</v>
      </c>
      <c r="D966" s="6">
        <f>TITRES_STAT!E969</f>
        <v>0</v>
      </c>
      <c r="E966" s="2">
        <f t="shared" si="60"/>
        <v>135798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43719</v>
      </c>
      <c r="B967" s="6">
        <f>TITRES_STAT!C970</f>
        <v>33</v>
      </c>
      <c r="C967" s="6">
        <f>TITRES_STAT!D970</f>
        <v>32.966999999999999</v>
      </c>
      <c r="D967" s="6">
        <f>TITRES_STAT!E970</f>
        <v>0</v>
      </c>
      <c r="E967" s="2">
        <f t="shared" si="60"/>
        <v>135798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43720</v>
      </c>
      <c r="B968" s="6">
        <f>TITRES_STAT!C971</f>
        <v>32.99</v>
      </c>
      <c r="C968" s="6">
        <f>TITRES_STAT!D971</f>
        <v>32.957000000000001</v>
      </c>
      <c r="D968" s="6">
        <f>TITRES_STAT!E971</f>
        <v>1</v>
      </c>
      <c r="E968" s="2">
        <f t="shared" si="60"/>
        <v>135797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CONFIRMED BEARISH</v>
      </c>
    </row>
    <row r="969" spans="1:8" ht="13.5" x14ac:dyDescent="0.25">
      <c r="A969" s="3">
        <f>TITRES_STAT!B972</f>
        <v>43721</v>
      </c>
      <c r="B969" s="6">
        <f>TITRES_STAT!C972</f>
        <v>32.99</v>
      </c>
      <c r="C969" s="6">
        <f>TITRES_STAT!D972</f>
        <v>32.957000000000001</v>
      </c>
      <c r="D969" s="6">
        <f>TITRES_STAT!E972</f>
        <v>0</v>
      </c>
      <c r="E969" s="2">
        <f t="shared" si="60"/>
        <v>135797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CONFIRMED BEARISH</v>
      </c>
    </row>
    <row r="970" spans="1:8" ht="13.5" x14ac:dyDescent="0.25">
      <c r="A970" s="3">
        <f>TITRES_STAT!B973</f>
        <v>43724</v>
      </c>
      <c r="B970" s="6">
        <f>TITRES_STAT!C973</f>
        <v>32.99</v>
      </c>
      <c r="C970" s="6">
        <f>TITRES_STAT!D973</f>
        <v>32.957000000000001</v>
      </c>
      <c r="D970" s="6">
        <f>TITRES_STAT!E973</f>
        <v>0</v>
      </c>
      <c r="E970" s="2">
        <f t="shared" si="60"/>
        <v>135797</v>
      </c>
      <c r="F970" s="6" t="str">
        <f t="shared" si="63"/>
        <v>BEARISH</v>
      </c>
      <c r="G970" s="6" t="str">
        <f t="shared" si="62"/>
        <v>NEUTRAL</v>
      </c>
      <c r="H970" s="6" t="str">
        <f t="shared" si="61"/>
        <v>CONFIRMED BEARISH</v>
      </c>
    </row>
    <row r="971" spans="1:8" ht="13.5" x14ac:dyDescent="0.25">
      <c r="A971" s="3">
        <f>TITRES_STAT!B974</f>
        <v>43725</v>
      </c>
      <c r="B971" s="6">
        <f>TITRES_STAT!C974</f>
        <v>32.99</v>
      </c>
      <c r="C971" s="6">
        <f>TITRES_STAT!D974</f>
        <v>32.957000000000001</v>
      </c>
      <c r="D971" s="6">
        <f>TITRES_STAT!E974</f>
        <v>0</v>
      </c>
      <c r="E971" s="2">
        <f t="shared" si="60"/>
        <v>135797</v>
      </c>
      <c r="F971" s="6" t="str">
        <f t="shared" si="63"/>
        <v>BEARISH</v>
      </c>
      <c r="G971" s="6" t="str">
        <f t="shared" si="62"/>
        <v>NEUTRAL</v>
      </c>
      <c r="H971" s="6" t="str">
        <f t="shared" si="61"/>
        <v>CONFIRMED BEARISH</v>
      </c>
    </row>
    <row r="972" spans="1:8" ht="13.5" x14ac:dyDescent="0.25">
      <c r="A972" s="3">
        <f>TITRES_STAT!B975</f>
        <v>43726</v>
      </c>
      <c r="B972" s="6">
        <f>TITRES_STAT!C975</f>
        <v>32.99</v>
      </c>
      <c r="C972" s="6">
        <f>TITRES_STAT!D975</f>
        <v>32.957000000000001</v>
      </c>
      <c r="D972" s="6">
        <f>TITRES_STAT!E975</f>
        <v>0</v>
      </c>
      <c r="E972" s="2">
        <f t="shared" si="60"/>
        <v>135797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CONFIRMED BEARISH</v>
      </c>
    </row>
    <row r="973" spans="1:8" ht="13.5" x14ac:dyDescent="0.25">
      <c r="A973" s="3">
        <f>TITRES_STAT!B976</f>
        <v>43727</v>
      </c>
      <c r="B973" s="6">
        <f>TITRES_STAT!C976</f>
        <v>32.99</v>
      </c>
      <c r="C973" s="6">
        <f>TITRES_STAT!D976</f>
        <v>32.957000000000001</v>
      </c>
      <c r="D973" s="6">
        <f>TITRES_STAT!E976</f>
        <v>0</v>
      </c>
      <c r="E973" s="2">
        <f t="shared" si="60"/>
        <v>135797</v>
      </c>
      <c r="F973" s="6" t="str">
        <f t="shared" si="63"/>
        <v>NEUTRAL</v>
      </c>
      <c r="G973" s="6" t="str">
        <f t="shared" si="62"/>
        <v>NEUTRAL</v>
      </c>
      <c r="H973" s="6" t="str">
        <f t="shared" si="61"/>
        <v>NEUTRAL</v>
      </c>
    </row>
    <row r="974" spans="1:8" ht="13.5" x14ac:dyDescent="0.25">
      <c r="A974" s="3">
        <f>TITRES_STAT!B977</f>
        <v>43728</v>
      </c>
      <c r="B974" s="6">
        <f>TITRES_STAT!C977</f>
        <v>32.99</v>
      </c>
      <c r="C974" s="6">
        <f>TITRES_STAT!D977</f>
        <v>32.957000000000001</v>
      </c>
      <c r="D974" s="6">
        <f>TITRES_STAT!E977</f>
        <v>0</v>
      </c>
      <c r="E974" s="2">
        <f t="shared" si="60"/>
        <v>135797</v>
      </c>
      <c r="F974" s="6" t="str">
        <f t="shared" si="63"/>
        <v>NEUTRAL</v>
      </c>
      <c r="G974" s="6" t="str">
        <f t="shared" si="62"/>
        <v>NEUTRAL</v>
      </c>
      <c r="H974" s="6" t="str">
        <f t="shared" si="61"/>
        <v>NEUTRAL</v>
      </c>
    </row>
    <row r="975" spans="1:8" ht="13.5" x14ac:dyDescent="0.25">
      <c r="A975" s="3">
        <f>TITRES_STAT!B978</f>
        <v>43731</v>
      </c>
      <c r="B975" s="6">
        <f>TITRES_STAT!C978</f>
        <v>32.99</v>
      </c>
      <c r="C975" s="6">
        <f>TITRES_STAT!D978</f>
        <v>32.957000000000001</v>
      </c>
      <c r="D975" s="6">
        <f>TITRES_STAT!E978</f>
        <v>0</v>
      </c>
      <c r="E975" s="2">
        <f t="shared" si="60"/>
        <v>135797</v>
      </c>
      <c r="F975" s="6" t="str">
        <f t="shared" si="63"/>
        <v>NEUTRAL</v>
      </c>
      <c r="G975" s="6" t="str">
        <f t="shared" si="62"/>
        <v>NEUTRAL</v>
      </c>
      <c r="H975" s="6" t="str">
        <f t="shared" si="61"/>
        <v>NEUTRAL</v>
      </c>
    </row>
    <row r="976" spans="1:8" ht="13.5" x14ac:dyDescent="0.25">
      <c r="A976" s="3">
        <f>TITRES_STAT!B979</f>
        <v>43732</v>
      </c>
      <c r="B976" s="6">
        <f>TITRES_STAT!C979</f>
        <v>32.99</v>
      </c>
      <c r="C976" s="6">
        <f>TITRES_STAT!D979</f>
        <v>32.957000000000001</v>
      </c>
      <c r="D976" s="6">
        <f>TITRES_STAT!E979</f>
        <v>0</v>
      </c>
      <c r="E976" s="2">
        <f t="shared" si="60"/>
        <v>135797</v>
      </c>
      <c r="F976" s="6" t="str">
        <f t="shared" si="63"/>
        <v>NEUTRAL</v>
      </c>
      <c r="G976" s="6" t="str">
        <f t="shared" si="62"/>
        <v>NEUTRAL</v>
      </c>
      <c r="H976" s="6" t="str">
        <f t="shared" si="61"/>
        <v>NEUTRAL</v>
      </c>
    </row>
    <row r="977" spans="1:8" ht="13.5" x14ac:dyDescent="0.25">
      <c r="A977" s="3">
        <f>TITRES_STAT!B980</f>
        <v>43733</v>
      </c>
      <c r="B977" s="6">
        <f>TITRES_STAT!C980</f>
        <v>32.01</v>
      </c>
      <c r="C977" s="6">
        <f>TITRES_STAT!D980</f>
        <v>31.978000000000002</v>
      </c>
      <c r="D977" s="6">
        <f>TITRES_STAT!E980</f>
        <v>0</v>
      </c>
      <c r="E977" s="2">
        <f t="shared" si="60"/>
        <v>135797</v>
      </c>
      <c r="F977" s="6" t="str">
        <f t="shared" si="63"/>
        <v>NEUTRAL</v>
      </c>
      <c r="G977" s="6" t="str">
        <f t="shared" si="62"/>
        <v>NEUTRAL</v>
      </c>
      <c r="H977" s="6" t="str">
        <f t="shared" si="61"/>
        <v>NEUTRAL</v>
      </c>
    </row>
    <row r="978" spans="1:8" ht="13.5" x14ac:dyDescent="0.25">
      <c r="A978" s="3">
        <f>TITRES_STAT!B981</f>
        <v>43734</v>
      </c>
      <c r="B978" s="6">
        <f>TITRES_STAT!C981</f>
        <v>32.01</v>
      </c>
      <c r="C978" s="6">
        <f>TITRES_STAT!D981</f>
        <v>31.978000000000002</v>
      </c>
      <c r="D978" s="6">
        <f>TITRES_STAT!E981</f>
        <v>0</v>
      </c>
      <c r="E978" s="2">
        <f t="shared" si="60"/>
        <v>135797</v>
      </c>
      <c r="F978" s="6" t="str">
        <f t="shared" si="63"/>
        <v>NEUTRAL</v>
      </c>
      <c r="G978" s="6" t="str">
        <f t="shared" si="62"/>
        <v>NEUTRAL</v>
      </c>
      <c r="H978" s="6" t="str">
        <f t="shared" si="61"/>
        <v>NEUTRAL</v>
      </c>
    </row>
    <row r="979" spans="1:8" ht="13.5" x14ac:dyDescent="0.25">
      <c r="A979" s="3">
        <f>TITRES_STAT!B982</f>
        <v>43735</v>
      </c>
      <c r="B979" s="6">
        <f>TITRES_STAT!C982</f>
        <v>32.01</v>
      </c>
      <c r="C979" s="6">
        <f>TITRES_STAT!D982</f>
        <v>31.978000000000002</v>
      </c>
      <c r="D979" s="6">
        <f>TITRES_STAT!E982</f>
        <v>0</v>
      </c>
      <c r="E979" s="2">
        <f t="shared" si="60"/>
        <v>135797</v>
      </c>
      <c r="F979" s="6" t="str">
        <f t="shared" si="63"/>
        <v>NEUTRAL</v>
      </c>
      <c r="G979" s="6" t="str">
        <f t="shared" si="62"/>
        <v>NEUTRAL</v>
      </c>
      <c r="H979" s="6" t="str">
        <f t="shared" si="61"/>
        <v>NEUTRAL</v>
      </c>
    </row>
    <row r="980" spans="1:8" ht="13.5" x14ac:dyDescent="0.25">
      <c r="A980" s="3">
        <f>TITRES_STAT!B983</f>
        <v>43738</v>
      </c>
      <c r="B980" s="6">
        <f>TITRES_STAT!C983</f>
        <v>30.57</v>
      </c>
      <c r="C980" s="6">
        <f>TITRES_STAT!D983</f>
        <v>30.539400000000001</v>
      </c>
      <c r="D980" s="6">
        <f>TITRES_STAT!E983</f>
        <v>0</v>
      </c>
      <c r="E980" s="2">
        <f t="shared" si="60"/>
        <v>135797</v>
      </c>
      <c r="F980" s="6" t="str">
        <f t="shared" si="63"/>
        <v>NEUTRAL</v>
      </c>
      <c r="G980" s="6" t="str">
        <f t="shared" si="62"/>
        <v>NEUTRAL</v>
      </c>
      <c r="H980" s="6" t="str">
        <f t="shared" si="61"/>
        <v>NEUTRAL</v>
      </c>
    </row>
    <row r="981" spans="1:8" ht="13.5" x14ac:dyDescent="0.25">
      <c r="A981" s="3">
        <f>TITRES_STAT!B984</f>
        <v>43739</v>
      </c>
      <c r="B981" s="6">
        <f>TITRES_STAT!C984</f>
        <v>29.66</v>
      </c>
      <c r="C981" s="6">
        <f>TITRES_STAT!D984</f>
        <v>29.630299999999998</v>
      </c>
      <c r="D981" s="6">
        <f>TITRES_STAT!E984</f>
        <v>1008</v>
      </c>
      <c r="E981" s="2">
        <f t="shared" si="60"/>
        <v>134789</v>
      </c>
      <c r="F981" s="6" t="str">
        <f t="shared" si="63"/>
        <v>BEARISH</v>
      </c>
      <c r="G981" s="6" t="str">
        <f t="shared" si="62"/>
        <v>NEUTRAL</v>
      </c>
      <c r="H981" s="6" t="str">
        <f t="shared" si="61"/>
        <v>CONFIRMED BEARISH</v>
      </c>
    </row>
    <row r="982" spans="1:8" ht="13.5" x14ac:dyDescent="0.25">
      <c r="A982" s="3">
        <f>TITRES_STAT!B985</f>
        <v>43740</v>
      </c>
      <c r="B982" s="6">
        <f>TITRES_STAT!C985</f>
        <v>29.66</v>
      </c>
      <c r="C982" s="6">
        <f>TITRES_STAT!D985</f>
        <v>29.630299999999998</v>
      </c>
      <c r="D982" s="6">
        <f>TITRES_STAT!E985</f>
        <v>0</v>
      </c>
      <c r="E982" s="2">
        <f t="shared" si="60"/>
        <v>134789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CONFIRMED BEARISH</v>
      </c>
    </row>
    <row r="983" spans="1:8" ht="13.5" x14ac:dyDescent="0.25">
      <c r="A983" s="3">
        <f>TITRES_STAT!B986</f>
        <v>43741</v>
      </c>
      <c r="B983" s="6">
        <f>TITRES_STAT!C986</f>
        <v>29.66</v>
      </c>
      <c r="C983" s="6">
        <f>TITRES_STAT!D986</f>
        <v>29.630299999999998</v>
      </c>
      <c r="D983" s="6">
        <f>TITRES_STAT!E986</f>
        <v>0</v>
      </c>
      <c r="E983" s="2">
        <f t="shared" si="60"/>
        <v>134789</v>
      </c>
      <c r="F983" s="6" t="str">
        <f t="shared" si="63"/>
        <v>BEARISH</v>
      </c>
      <c r="G983" s="6" t="str">
        <f t="shared" si="62"/>
        <v>NEUTRAL</v>
      </c>
      <c r="H983" s="6" t="str">
        <f t="shared" si="61"/>
        <v>CONFIRMED BEARISH</v>
      </c>
    </row>
    <row r="984" spans="1:8" ht="13.5" x14ac:dyDescent="0.25">
      <c r="A984" s="3">
        <f>TITRES_STAT!B987</f>
        <v>43742</v>
      </c>
      <c r="B984" s="6">
        <f>TITRES_STAT!C987</f>
        <v>28.8</v>
      </c>
      <c r="C984" s="6">
        <f>TITRES_STAT!D987</f>
        <v>28.7712</v>
      </c>
      <c r="D984" s="6">
        <f>TITRES_STAT!E987</f>
        <v>16</v>
      </c>
      <c r="E984" s="2">
        <f t="shared" si="60"/>
        <v>134773</v>
      </c>
      <c r="F984" s="6" t="str">
        <f t="shared" si="63"/>
        <v>BEARISH</v>
      </c>
      <c r="G984" s="6" t="str">
        <f t="shared" si="62"/>
        <v>NEUTRAL</v>
      </c>
      <c r="H984" s="6" t="str">
        <f t="shared" si="61"/>
        <v>CONFIRMED BEARISH</v>
      </c>
    </row>
    <row r="985" spans="1:8" ht="13.5" x14ac:dyDescent="0.25">
      <c r="A985" s="3">
        <f>TITRES_STAT!B988</f>
        <v>43745</v>
      </c>
      <c r="B985" s="6">
        <f>TITRES_STAT!C988</f>
        <v>27.94</v>
      </c>
      <c r="C985" s="6">
        <f>TITRES_STAT!D988</f>
        <v>27.912099999999999</v>
      </c>
      <c r="D985" s="6">
        <f>TITRES_STAT!E988</f>
        <v>3</v>
      </c>
      <c r="E985" s="2">
        <f t="shared" si="60"/>
        <v>134770</v>
      </c>
      <c r="F985" s="6" t="str">
        <f t="shared" si="63"/>
        <v>BEARISH</v>
      </c>
      <c r="G985" s="6" t="str">
        <f t="shared" si="62"/>
        <v>NEUTRAL</v>
      </c>
      <c r="H985" s="6" t="str">
        <f t="shared" si="61"/>
        <v>CONFIRMED BEARISH</v>
      </c>
    </row>
    <row r="986" spans="1:8" ht="13.5" x14ac:dyDescent="0.25">
      <c r="A986" s="3">
        <f>TITRES_STAT!B989</f>
        <v>43746</v>
      </c>
      <c r="B986" s="6">
        <f>TITRES_STAT!C989</f>
        <v>27.11</v>
      </c>
      <c r="C986" s="6">
        <f>TITRES_STAT!D989</f>
        <v>27.082899999999999</v>
      </c>
      <c r="D986" s="6">
        <f>TITRES_STAT!E989</f>
        <v>3</v>
      </c>
      <c r="E986" s="2">
        <f t="shared" si="60"/>
        <v>134767</v>
      </c>
      <c r="F986" s="6" t="str">
        <f t="shared" si="63"/>
        <v>BEARISH</v>
      </c>
      <c r="G986" s="6" t="str">
        <f t="shared" si="62"/>
        <v>NEUTRAL</v>
      </c>
      <c r="H986" s="6" t="str">
        <f t="shared" si="61"/>
        <v>CONFIRMED BEARISH</v>
      </c>
    </row>
    <row r="987" spans="1:8" ht="13.5" x14ac:dyDescent="0.25">
      <c r="A987" s="3">
        <f>TITRES_STAT!B990</f>
        <v>43747</v>
      </c>
      <c r="B987" s="6">
        <f>TITRES_STAT!C990</f>
        <v>26.35</v>
      </c>
      <c r="C987" s="6">
        <f>TITRES_STAT!D990</f>
        <v>26.323699999999999</v>
      </c>
      <c r="D987" s="6">
        <f>TITRES_STAT!E990</f>
        <v>2</v>
      </c>
      <c r="E987" s="2">
        <f t="shared" si="60"/>
        <v>134765</v>
      </c>
      <c r="F987" s="6" t="str">
        <f t="shared" si="63"/>
        <v>BEARISH</v>
      </c>
      <c r="G987" s="6" t="str">
        <f t="shared" si="62"/>
        <v>NEUTRAL</v>
      </c>
      <c r="H987" s="6" t="str">
        <f t="shared" si="61"/>
        <v>CONFIRMED BEARISH</v>
      </c>
    </row>
    <row r="988" spans="1:8" ht="13.5" x14ac:dyDescent="0.25">
      <c r="A988" s="3">
        <f>TITRES_STAT!B991</f>
        <v>43748</v>
      </c>
      <c r="B988" s="6">
        <f>TITRES_STAT!C991</f>
        <v>25.17</v>
      </c>
      <c r="C988" s="6">
        <f>TITRES_STAT!D991</f>
        <v>25.1448</v>
      </c>
      <c r="D988" s="6">
        <f>TITRES_STAT!E991</f>
        <v>151</v>
      </c>
      <c r="E988" s="2">
        <f t="shared" si="60"/>
        <v>134614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CONFIRMED BEARISH</v>
      </c>
    </row>
    <row r="989" spans="1:8" ht="13.5" x14ac:dyDescent="0.25">
      <c r="A989" s="3">
        <f>TITRES_STAT!B992</f>
        <v>43749</v>
      </c>
      <c r="B989" s="6">
        <f>TITRES_STAT!C992</f>
        <v>24.42</v>
      </c>
      <c r="C989" s="6">
        <f>TITRES_STAT!D992</f>
        <v>24.395600000000002</v>
      </c>
      <c r="D989" s="6">
        <f>TITRES_STAT!E992</f>
        <v>64</v>
      </c>
      <c r="E989" s="2">
        <f t="shared" si="60"/>
        <v>134550</v>
      </c>
      <c r="F989" s="6" t="str">
        <f t="shared" si="63"/>
        <v>BEARISH</v>
      </c>
      <c r="G989" s="6" t="str">
        <f t="shared" si="62"/>
        <v>NEUTRAL</v>
      </c>
      <c r="H989" s="6" t="str">
        <f t="shared" si="61"/>
        <v>CONFIRMED BEARISH</v>
      </c>
    </row>
    <row r="990" spans="1:8" ht="13.5" x14ac:dyDescent="0.25">
      <c r="A990" s="3">
        <f>TITRES_STAT!B993</f>
        <v>43752</v>
      </c>
      <c r="B990" s="6">
        <f>TITRES_STAT!C993</f>
        <v>23.03</v>
      </c>
      <c r="C990" s="6">
        <f>TITRES_STAT!D993</f>
        <v>23.007000000000001</v>
      </c>
      <c r="D990" s="6">
        <f>TITRES_STAT!E993</f>
        <v>10</v>
      </c>
      <c r="E990" s="2">
        <f t="shared" si="60"/>
        <v>134540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43754</v>
      </c>
      <c r="B991" s="6">
        <f>TITRES_STAT!C994</f>
        <v>23</v>
      </c>
      <c r="C991" s="6">
        <f>TITRES_STAT!D994</f>
        <v>22.977</v>
      </c>
      <c r="D991" s="6">
        <f>TITRES_STAT!E994</f>
        <v>42</v>
      </c>
      <c r="E991" s="2">
        <f t="shared" si="60"/>
        <v>134498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CONFIRMED BEARISH</v>
      </c>
    </row>
    <row r="992" spans="1:8" ht="13.5" x14ac:dyDescent="0.25">
      <c r="A992" s="3">
        <f>TITRES_STAT!B995</f>
        <v>43755</v>
      </c>
      <c r="B992" s="6">
        <f>TITRES_STAT!C995</f>
        <v>23.7</v>
      </c>
      <c r="C992" s="6">
        <f>TITRES_STAT!D995</f>
        <v>23.676300000000001</v>
      </c>
      <c r="D992" s="6">
        <f>TITRES_STAT!E995</f>
        <v>36</v>
      </c>
      <c r="E992" s="2">
        <f t="shared" si="60"/>
        <v>134534</v>
      </c>
      <c r="F992" s="6" t="str">
        <f t="shared" si="63"/>
        <v>BEARISH</v>
      </c>
      <c r="G992" s="6" t="str">
        <f t="shared" si="62"/>
        <v>NEUTRAL</v>
      </c>
      <c r="H992" s="6" t="str">
        <f t="shared" si="61"/>
        <v>CONFIRMED BEARISH</v>
      </c>
    </row>
    <row r="993" spans="1:8" ht="13.5" x14ac:dyDescent="0.25">
      <c r="A993" s="3">
        <f>TITRES_STAT!B996</f>
        <v>43756</v>
      </c>
      <c r="B993" s="6">
        <f>TITRES_STAT!C996</f>
        <v>24.41</v>
      </c>
      <c r="C993" s="6">
        <f>TITRES_STAT!D996</f>
        <v>24.3856</v>
      </c>
      <c r="D993" s="6">
        <f>TITRES_STAT!E996</f>
        <v>4</v>
      </c>
      <c r="E993" s="2">
        <f t="shared" si="60"/>
        <v>134538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CONFIRMED BEARISH</v>
      </c>
    </row>
    <row r="994" spans="1:8" ht="13.5" x14ac:dyDescent="0.25">
      <c r="A994" s="3">
        <f>TITRES_STAT!B997</f>
        <v>43759</v>
      </c>
      <c r="B994" s="6">
        <f>TITRES_STAT!C997</f>
        <v>25.14</v>
      </c>
      <c r="C994" s="6">
        <f>TITRES_STAT!D997</f>
        <v>25.114899999999999</v>
      </c>
      <c r="D994" s="6">
        <f>TITRES_STAT!E997</f>
        <v>10</v>
      </c>
      <c r="E994" s="2">
        <f t="shared" si="60"/>
        <v>134548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BEARISH DIVERGENCE</v>
      </c>
    </row>
    <row r="995" spans="1:8" ht="13.5" x14ac:dyDescent="0.25">
      <c r="A995" s="3">
        <f>TITRES_STAT!B998</f>
        <v>43760</v>
      </c>
      <c r="B995" s="6">
        <f>TITRES_STAT!C998</f>
        <v>25.14</v>
      </c>
      <c r="C995" s="6">
        <f>TITRES_STAT!D998</f>
        <v>25.114899999999999</v>
      </c>
      <c r="D995" s="6">
        <f>TITRES_STAT!E998</f>
        <v>0</v>
      </c>
      <c r="E995" s="2">
        <f t="shared" si="60"/>
        <v>134548</v>
      </c>
      <c r="F995" s="6" t="str">
        <f t="shared" si="63"/>
        <v>BULLISH</v>
      </c>
      <c r="G995" s="6" t="str">
        <f t="shared" si="62"/>
        <v>NEUTRAL</v>
      </c>
      <c r="H995" s="6" t="str">
        <f t="shared" si="61"/>
        <v>CONFIRMED BULLISH</v>
      </c>
    </row>
    <row r="996" spans="1:8" ht="13.5" x14ac:dyDescent="0.25">
      <c r="A996" s="3">
        <f>TITRES_STAT!B999</f>
        <v>43761</v>
      </c>
      <c r="B996" s="6">
        <f>TITRES_STAT!C999</f>
        <v>25.89</v>
      </c>
      <c r="C996" s="6">
        <f>TITRES_STAT!D999</f>
        <v>25.864100000000001</v>
      </c>
      <c r="D996" s="6">
        <f>TITRES_STAT!E999</f>
        <v>1</v>
      </c>
      <c r="E996" s="2">
        <f t="shared" si="60"/>
        <v>134549</v>
      </c>
      <c r="F996" s="6" t="str">
        <f t="shared" si="63"/>
        <v>BULLISH</v>
      </c>
      <c r="G996" s="6" t="str">
        <f t="shared" si="62"/>
        <v>NEUTRAL</v>
      </c>
      <c r="H996" s="6" t="str">
        <f t="shared" si="61"/>
        <v>CONFIRMED BULLISH</v>
      </c>
    </row>
    <row r="997" spans="1:8" ht="13.5" x14ac:dyDescent="0.25">
      <c r="A997" s="3">
        <f>TITRES_STAT!B1000</f>
        <v>43762</v>
      </c>
      <c r="B997" s="6">
        <f>TITRES_STAT!C1000</f>
        <v>25.5</v>
      </c>
      <c r="C997" s="6">
        <f>TITRES_STAT!D1000</f>
        <v>25.474499999999999</v>
      </c>
      <c r="D997" s="6">
        <f>TITRES_STAT!E1000</f>
        <v>40</v>
      </c>
      <c r="E997" s="2">
        <f t="shared" si="60"/>
        <v>134509</v>
      </c>
      <c r="F997" s="6" t="str">
        <f t="shared" si="63"/>
        <v>BEARISH</v>
      </c>
      <c r="G997" s="6" t="str">
        <f t="shared" si="62"/>
        <v>NEUTRAL</v>
      </c>
      <c r="H997" s="6" t="str">
        <f t="shared" si="61"/>
        <v>BEARISH DIVERGENCE</v>
      </c>
    </row>
    <row r="998" spans="1:8" ht="13.5" x14ac:dyDescent="0.25">
      <c r="A998" s="3">
        <f>TITRES_STAT!B1001</f>
        <v>43763</v>
      </c>
      <c r="B998" s="6">
        <f>TITRES_STAT!C1001</f>
        <v>25.89</v>
      </c>
      <c r="C998" s="6">
        <f>TITRES_STAT!D1001</f>
        <v>25.864100000000001</v>
      </c>
      <c r="D998" s="6">
        <f>TITRES_STAT!E1001</f>
        <v>1</v>
      </c>
      <c r="E998" s="2">
        <f t="shared" si="60"/>
        <v>134510</v>
      </c>
      <c r="F998" s="6" t="str">
        <f t="shared" si="63"/>
        <v>BEARISH</v>
      </c>
      <c r="G998" s="6" t="str">
        <f t="shared" si="62"/>
        <v>NEUTRAL</v>
      </c>
      <c r="H998" s="6" t="str">
        <f t="shared" si="61"/>
        <v>BEARISH DIVERGENCE</v>
      </c>
    </row>
    <row r="999" spans="1:8" ht="13.5" x14ac:dyDescent="0.25">
      <c r="A999" s="3">
        <f>TITRES_STAT!B1002</f>
        <v>43766</v>
      </c>
      <c r="B999" s="6">
        <f>TITRES_STAT!C1002</f>
        <v>26.66</v>
      </c>
      <c r="C999" s="6">
        <f>TITRES_STAT!D1002</f>
        <v>26.633299999999998</v>
      </c>
      <c r="D999" s="6">
        <f>TITRES_STAT!E1002</f>
        <v>15</v>
      </c>
      <c r="E999" s="2">
        <f t="shared" si="60"/>
        <v>134525</v>
      </c>
      <c r="F999" s="6" t="str">
        <f t="shared" si="63"/>
        <v>BEARISH</v>
      </c>
      <c r="G999" s="6" t="str">
        <f t="shared" si="62"/>
        <v>NEUTRAL</v>
      </c>
      <c r="H999" s="6" t="str">
        <f t="shared" si="61"/>
        <v>BEARISH DIVERGENCE</v>
      </c>
    </row>
    <row r="1000" spans="1:8" ht="13.5" x14ac:dyDescent="0.25">
      <c r="A1000" s="3">
        <f>TITRES_STAT!B1003</f>
        <v>43767</v>
      </c>
      <c r="B1000" s="6">
        <f>TITRES_STAT!C1003</f>
        <v>27.8</v>
      </c>
      <c r="C1000" s="6">
        <f>TITRES_STAT!D1003</f>
        <v>27.772200000000002</v>
      </c>
      <c r="D1000" s="6">
        <f>TITRES_STAT!E1003</f>
        <v>894</v>
      </c>
      <c r="E1000" s="2">
        <f t="shared" si="60"/>
        <v>135419</v>
      </c>
      <c r="F1000" s="6" t="str">
        <f t="shared" si="63"/>
        <v>BULLISH</v>
      </c>
      <c r="G1000" s="6" t="str">
        <f t="shared" si="62"/>
        <v>NEUTRAL</v>
      </c>
      <c r="H1000" s="6" t="str">
        <f t="shared" si="61"/>
        <v>CONFIRMED BULLISH</v>
      </c>
    </row>
    <row r="1001" spans="1:8" ht="13.5" x14ac:dyDescent="0.25">
      <c r="A1001" s="3">
        <f>TITRES_STAT!B1004</f>
        <v>43768</v>
      </c>
      <c r="B1001" s="6">
        <f>TITRES_STAT!C1004</f>
        <v>28.63</v>
      </c>
      <c r="C1001" s="6">
        <f>TITRES_STAT!D1004</f>
        <v>28.601400000000002</v>
      </c>
      <c r="D1001" s="6">
        <f>TITRES_STAT!E1004</f>
        <v>11</v>
      </c>
      <c r="E1001" s="2">
        <f t="shared" si="60"/>
        <v>135430</v>
      </c>
      <c r="F1001" s="6" t="str">
        <f t="shared" si="63"/>
        <v>BULLISH</v>
      </c>
      <c r="G1001" s="6" t="str">
        <f t="shared" si="62"/>
        <v>NEUTRAL</v>
      </c>
      <c r="H1001" s="6" t="str">
        <f t="shared" si="61"/>
        <v>CONFIRMED BULLISH</v>
      </c>
    </row>
    <row r="1002" spans="1:8" ht="13.5" x14ac:dyDescent="0.25">
      <c r="A1002" s="3">
        <f>TITRES_STAT!B1005</f>
        <v>43769</v>
      </c>
      <c r="B1002" s="6">
        <f>TITRES_STAT!C1005</f>
        <v>28.63</v>
      </c>
      <c r="C1002" s="6">
        <f>TITRES_STAT!D1005</f>
        <v>28.601400000000002</v>
      </c>
      <c r="D1002" s="6">
        <f>TITRES_STAT!E1005</f>
        <v>0</v>
      </c>
      <c r="E1002" s="2">
        <f t="shared" si="60"/>
        <v>135430</v>
      </c>
      <c r="F1002" s="6" t="str">
        <f t="shared" si="63"/>
        <v>BULLISH</v>
      </c>
      <c r="G1002" s="6" t="str">
        <f t="shared" si="62"/>
        <v>NEUTRAL</v>
      </c>
      <c r="H1002" s="6" t="str">
        <f t="shared" si="61"/>
        <v>CONFIRMED BULLISH</v>
      </c>
    </row>
    <row r="1003" spans="1:8" ht="13.5" x14ac:dyDescent="0.25">
      <c r="A1003" s="3">
        <f>TITRES_STAT!B1006</f>
        <v>43770</v>
      </c>
      <c r="B1003" s="6">
        <f>TITRES_STAT!C1006</f>
        <v>28.48</v>
      </c>
      <c r="C1003" s="6">
        <f>TITRES_STAT!D1006</f>
        <v>28.451499999999999</v>
      </c>
      <c r="D1003" s="6">
        <f>TITRES_STAT!E1006</f>
        <v>50</v>
      </c>
      <c r="E1003" s="2">
        <f t="shared" si="60"/>
        <v>135380</v>
      </c>
      <c r="F1003" s="6" t="str">
        <f t="shared" si="63"/>
        <v>BULLISH</v>
      </c>
      <c r="G1003" s="6" t="str">
        <f t="shared" si="62"/>
        <v>NEUTRAL</v>
      </c>
      <c r="H1003" s="6" t="str">
        <f t="shared" si="61"/>
        <v>CONFIRMED BULLISH</v>
      </c>
    </row>
    <row r="1004" spans="1:8" ht="13.5" x14ac:dyDescent="0.25">
      <c r="A1004" s="3">
        <f>TITRES_STAT!B1007</f>
        <v>43773</v>
      </c>
      <c r="B1004" s="6">
        <f>TITRES_STAT!C1007</f>
        <v>28.48</v>
      </c>
      <c r="C1004" s="6">
        <f>TITRES_STAT!D1007</f>
        <v>28.451499999999999</v>
      </c>
      <c r="D1004" s="6">
        <f>TITRES_STAT!E1007</f>
        <v>0</v>
      </c>
      <c r="E1004" s="2">
        <f t="shared" si="60"/>
        <v>135380</v>
      </c>
      <c r="F1004" s="6" t="str">
        <f t="shared" si="63"/>
        <v>BULLISH</v>
      </c>
      <c r="G1004" s="6" t="str">
        <f t="shared" si="62"/>
        <v>NEUTRAL</v>
      </c>
      <c r="H1004" s="6" t="str">
        <f t="shared" si="61"/>
        <v>CONFIRMED BULLISH</v>
      </c>
    </row>
    <row r="1005" spans="1:8" ht="13.5" x14ac:dyDescent="0.25">
      <c r="A1005" s="3">
        <f>TITRES_STAT!B1008</f>
        <v>43774</v>
      </c>
      <c r="B1005" s="6">
        <f>TITRES_STAT!C1008</f>
        <v>28</v>
      </c>
      <c r="C1005" s="6">
        <f>TITRES_STAT!D1008</f>
        <v>27.972000000000001</v>
      </c>
      <c r="D1005" s="6">
        <f>TITRES_STAT!E1008</f>
        <v>5</v>
      </c>
      <c r="E1005" s="2">
        <f t="shared" si="60"/>
        <v>135375</v>
      </c>
      <c r="F1005" s="6" t="str">
        <f t="shared" si="63"/>
        <v>BEARISH</v>
      </c>
      <c r="G1005" s="6" t="str">
        <f t="shared" si="62"/>
        <v>NEUTRAL</v>
      </c>
      <c r="H1005" s="6" t="str">
        <f t="shared" si="61"/>
        <v>BEARISH DIVERGENCE</v>
      </c>
    </row>
    <row r="1006" spans="1:8" ht="13.5" x14ac:dyDescent="0.25">
      <c r="A1006" s="3">
        <f>TITRES_STAT!B1009</f>
        <v>43775</v>
      </c>
      <c r="B1006" s="6">
        <f>TITRES_STAT!C1009</f>
        <v>28</v>
      </c>
      <c r="C1006" s="6">
        <f>TITRES_STAT!D1009</f>
        <v>27.972000000000001</v>
      </c>
      <c r="D1006" s="6">
        <f>TITRES_STAT!E1009</f>
        <v>0</v>
      </c>
      <c r="E1006" s="2">
        <f t="shared" si="60"/>
        <v>135375</v>
      </c>
      <c r="F1006" s="6" t="str">
        <f t="shared" si="63"/>
        <v>BEARISH</v>
      </c>
      <c r="G1006" s="6" t="str">
        <f t="shared" si="62"/>
        <v>NEUTRAL</v>
      </c>
      <c r="H1006" s="6" t="str">
        <f t="shared" si="61"/>
        <v>CONFIRMED BEARISH</v>
      </c>
    </row>
    <row r="1007" spans="1:8" ht="13.5" x14ac:dyDescent="0.25">
      <c r="A1007" s="3">
        <f>TITRES_STAT!B1010</f>
        <v>43776</v>
      </c>
      <c r="B1007" s="6">
        <f>TITRES_STAT!C1010</f>
        <v>28</v>
      </c>
      <c r="C1007" s="6">
        <f>TITRES_STAT!D1010</f>
        <v>27.972000000000001</v>
      </c>
      <c r="D1007" s="6">
        <f>TITRES_STAT!E1010</f>
        <v>0</v>
      </c>
      <c r="E1007" s="2">
        <f t="shared" si="60"/>
        <v>135375</v>
      </c>
      <c r="F1007" s="6" t="str">
        <f t="shared" si="63"/>
        <v>BEARISH</v>
      </c>
      <c r="G1007" s="6" t="str">
        <f t="shared" si="62"/>
        <v>NEUTRAL</v>
      </c>
      <c r="H1007" s="6" t="str">
        <f t="shared" si="61"/>
        <v>CONFIRMED BEARISH</v>
      </c>
    </row>
    <row r="1008" spans="1:8" ht="13.5" x14ac:dyDescent="0.25">
      <c r="A1008" s="3">
        <f>TITRES_STAT!B1011</f>
        <v>43777</v>
      </c>
      <c r="B1008" s="6">
        <f>TITRES_STAT!C1011</f>
        <v>28</v>
      </c>
      <c r="C1008" s="6">
        <f>TITRES_STAT!D1011</f>
        <v>27.972000000000001</v>
      </c>
      <c r="D1008" s="6">
        <f>TITRES_STAT!E1011</f>
        <v>0</v>
      </c>
      <c r="E1008" s="2">
        <f t="shared" si="60"/>
        <v>135375</v>
      </c>
      <c r="F1008" s="6" t="str">
        <f t="shared" si="63"/>
        <v>BEARISH</v>
      </c>
      <c r="G1008" s="6" t="str">
        <f t="shared" si="62"/>
        <v>NEUTRAL</v>
      </c>
      <c r="H1008" s="6" t="str">
        <f t="shared" si="61"/>
        <v>CONFIRMED BEARISH</v>
      </c>
    </row>
    <row r="1009" spans="1:8" ht="13.5" x14ac:dyDescent="0.25">
      <c r="A1009" s="3">
        <f>TITRES_STAT!B1012</f>
        <v>43780</v>
      </c>
      <c r="B1009" s="6">
        <f>TITRES_STAT!C1012</f>
        <v>28</v>
      </c>
      <c r="C1009" s="6">
        <f>TITRES_STAT!D1012</f>
        <v>27.972000000000001</v>
      </c>
      <c r="D1009" s="6">
        <f>TITRES_STAT!E1012</f>
        <v>0</v>
      </c>
      <c r="E1009" s="2">
        <f t="shared" si="60"/>
        <v>135375</v>
      </c>
      <c r="F1009" s="6" t="str">
        <f t="shared" si="63"/>
        <v>BEARISH</v>
      </c>
      <c r="G1009" s="6" t="str">
        <f t="shared" si="62"/>
        <v>NEUTRAL</v>
      </c>
      <c r="H1009" s="6" t="str">
        <f t="shared" si="61"/>
        <v>CONFIRMED BEARISH</v>
      </c>
    </row>
    <row r="1010" spans="1:8" ht="13.5" x14ac:dyDescent="0.25">
      <c r="A1010" s="3">
        <f>TITRES_STAT!B1013</f>
        <v>43781</v>
      </c>
      <c r="B1010" s="6">
        <f>TITRES_STAT!C1013</f>
        <v>27.16</v>
      </c>
      <c r="C1010" s="6">
        <f>TITRES_STAT!D1013</f>
        <v>27.1328</v>
      </c>
      <c r="D1010" s="6">
        <f>TITRES_STAT!E1013</f>
        <v>2</v>
      </c>
      <c r="E1010" s="2">
        <f t="shared" si="60"/>
        <v>135373</v>
      </c>
      <c r="F1010" s="6" t="str">
        <f t="shared" si="63"/>
        <v>BEARISH</v>
      </c>
      <c r="G1010" s="6" t="str">
        <f t="shared" si="62"/>
        <v>NEUTRAL</v>
      </c>
      <c r="H1010" s="6" t="str">
        <f t="shared" si="61"/>
        <v>CONFIRMED BEARISH</v>
      </c>
    </row>
    <row r="1011" spans="1:8" ht="13.5" x14ac:dyDescent="0.25">
      <c r="A1011" s="3">
        <f>TITRES_STAT!B1014</f>
        <v>43782</v>
      </c>
      <c r="B1011" s="6">
        <f>TITRES_STAT!C1014</f>
        <v>27.94</v>
      </c>
      <c r="C1011" s="6">
        <f>TITRES_STAT!D1014</f>
        <v>27.912099999999999</v>
      </c>
      <c r="D1011" s="6">
        <f>TITRES_STAT!E1014</f>
        <v>26</v>
      </c>
      <c r="E1011" s="2">
        <f t="shared" si="60"/>
        <v>135399</v>
      </c>
      <c r="F1011" s="6" t="str">
        <f t="shared" si="63"/>
        <v>BULLISH</v>
      </c>
      <c r="G1011" s="6" t="str">
        <f t="shared" si="62"/>
        <v>NEUTRAL</v>
      </c>
      <c r="H1011" s="6" t="str">
        <f t="shared" si="61"/>
        <v>BULLISH DIVERGENCE</v>
      </c>
    </row>
    <row r="1012" spans="1:8" ht="13.5" x14ac:dyDescent="0.25">
      <c r="A1012" s="3">
        <f>TITRES_STAT!B1015</f>
        <v>43783</v>
      </c>
      <c r="B1012" s="6">
        <f>TITRES_STAT!C1015</f>
        <v>27.1</v>
      </c>
      <c r="C1012" s="6">
        <f>TITRES_STAT!D1015</f>
        <v>27.072900000000001</v>
      </c>
      <c r="D1012" s="6">
        <f>TITRES_STAT!E1015</f>
        <v>42</v>
      </c>
      <c r="E1012" s="2">
        <f t="shared" si="60"/>
        <v>135357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43784</v>
      </c>
      <c r="B1013" s="6">
        <f>TITRES_STAT!C1016</f>
        <v>25.52</v>
      </c>
      <c r="C1013" s="6">
        <f>TITRES_STAT!D1016</f>
        <v>25.494499999999999</v>
      </c>
      <c r="D1013" s="6">
        <f>TITRES_STAT!E1016</f>
        <v>5</v>
      </c>
      <c r="E1013" s="2">
        <f t="shared" si="60"/>
        <v>135352</v>
      </c>
      <c r="F1013" s="6" t="str">
        <f t="shared" si="63"/>
        <v>BEARISH</v>
      </c>
      <c r="G1013" s="6" t="str">
        <f t="shared" si="62"/>
        <v>NEUTRAL</v>
      </c>
      <c r="H1013" s="6" t="str">
        <f t="shared" si="61"/>
        <v>CONFIRMED BEARISH</v>
      </c>
    </row>
    <row r="1014" spans="1:8" ht="13.5" x14ac:dyDescent="0.25">
      <c r="A1014" s="3">
        <f>TITRES_STAT!B1017</f>
        <v>43787</v>
      </c>
      <c r="B1014" s="6">
        <f>TITRES_STAT!C1017</f>
        <v>23.99</v>
      </c>
      <c r="C1014" s="6">
        <f>TITRES_STAT!D1017</f>
        <v>23.966000000000001</v>
      </c>
      <c r="D1014" s="6">
        <f>TITRES_STAT!E1017</f>
        <v>19</v>
      </c>
      <c r="E1014" s="2">
        <f t="shared" si="60"/>
        <v>135333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43788</v>
      </c>
      <c r="B1015" s="6">
        <f>TITRES_STAT!C1018</f>
        <v>24</v>
      </c>
      <c r="C1015" s="6">
        <f>TITRES_STAT!D1018</f>
        <v>23.975999999999999</v>
      </c>
      <c r="D1015" s="6">
        <f>TITRES_STAT!E1018</f>
        <v>123</v>
      </c>
      <c r="E1015" s="2">
        <f t="shared" si="60"/>
        <v>135456</v>
      </c>
      <c r="F1015" s="6" t="str">
        <f t="shared" si="63"/>
        <v>BULLISH</v>
      </c>
      <c r="G1015" s="6" t="str">
        <f t="shared" si="62"/>
        <v>NEUTRAL</v>
      </c>
      <c r="H1015" s="6" t="str">
        <f t="shared" si="61"/>
        <v>BULLISH DIVERGENCE</v>
      </c>
    </row>
    <row r="1016" spans="1:8" ht="13.5" x14ac:dyDescent="0.25">
      <c r="A1016" s="3">
        <f>TITRES_STAT!B1019</f>
        <v>43789</v>
      </c>
      <c r="B1016" s="6">
        <f>TITRES_STAT!C1019</f>
        <v>23.28</v>
      </c>
      <c r="C1016" s="6">
        <f>TITRES_STAT!D1019</f>
        <v>23.256699999999999</v>
      </c>
      <c r="D1016" s="6">
        <f>TITRES_STAT!E1019</f>
        <v>34</v>
      </c>
      <c r="E1016" s="2">
        <f t="shared" si="60"/>
        <v>135422</v>
      </c>
      <c r="F1016" s="6" t="str">
        <f t="shared" si="63"/>
        <v>BULLISH</v>
      </c>
      <c r="G1016" s="6" t="str">
        <f t="shared" si="62"/>
        <v>NEUTRAL</v>
      </c>
      <c r="H1016" s="6" t="str">
        <f t="shared" si="61"/>
        <v>BULLISH DIVERGENCE</v>
      </c>
    </row>
    <row r="1017" spans="1:8" ht="13.5" x14ac:dyDescent="0.25">
      <c r="A1017" s="3">
        <f>TITRES_STAT!B1020</f>
        <v>43790</v>
      </c>
      <c r="B1017" s="6">
        <f>TITRES_STAT!C1020</f>
        <v>24.32</v>
      </c>
      <c r="C1017" s="6">
        <f>TITRES_STAT!D1020</f>
        <v>24.2957</v>
      </c>
      <c r="D1017" s="6">
        <f>TITRES_STAT!E1020</f>
        <v>39</v>
      </c>
      <c r="E1017" s="2">
        <f t="shared" si="60"/>
        <v>135461</v>
      </c>
      <c r="F1017" s="6" t="str">
        <f t="shared" si="63"/>
        <v>BULLISH</v>
      </c>
      <c r="G1017" s="6" t="str">
        <f t="shared" si="62"/>
        <v>NEUTRAL</v>
      </c>
      <c r="H1017" s="6" t="str">
        <f t="shared" si="61"/>
        <v>BULLISH DIVERGENCE</v>
      </c>
    </row>
    <row r="1018" spans="1:8" ht="13.5" x14ac:dyDescent="0.25">
      <c r="A1018" s="3">
        <f>TITRES_STAT!B1021</f>
        <v>43791</v>
      </c>
      <c r="B1018" s="6">
        <f>TITRES_STAT!C1021</f>
        <v>25</v>
      </c>
      <c r="C1018" s="6">
        <f>TITRES_STAT!D1021</f>
        <v>24.975000000000001</v>
      </c>
      <c r="D1018" s="6">
        <f>TITRES_STAT!E1021</f>
        <v>302</v>
      </c>
      <c r="E1018" s="2">
        <f t="shared" si="60"/>
        <v>135763</v>
      </c>
      <c r="F1018" s="6" t="str">
        <f t="shared" si="63"/>
        <v>BULLISH</v>
      </c>
      <c r="G1018" s="6" t="str">
        <f t="shared" si="62"/>
        <v>NEUTRAL</v>
      </c>
      <c r="H1018" s="6" t="str">
        <f t="shared" si="61"/>
        <v>BULLISH DIVERGENCE</v>
      </c>
    </row>
    <row r="1019" spans="1:8" ht="13.5" x14ac:dyDescent="0.25">
      <c r="A1019" s="3">
        <f>TITRES_STAT!B1022</f>
        <v>43794</v>
      </c>
      <c r="B1019" s="6">
        <f>TITRES_STAT!C1022</f>
        <v>25.75</v>
      </c>
      <c r="C1019" s="6">
        <f>TITRES_STAT!D1022</f>
        <v>25.724299999999999</v>
      </c>
      <c r="D1019" s="6">
        <f>TITRES_STAT!E1022</f>
        <v>360</v>
      </c>
      <c r="E1019" s="2">
        <f t="shared" si="60"/>
        <v>136123</v>
      </c>
      <c r="F1019" s="6" t="str">
        <f t="shared" si="63"/>
        <v>BULLISH</v>
      </c>
      <c r="G1019" s="6" t="str">
        <f t="shared" si="62"/>
        <v>NEUTRAL</v>
      </c>
      <c r="H1019" s="6" t="str">
        <f t="shared" si="61"/>
        <v>CONFIRMED BULLISH</v>
      </c>
    </row>
    <row r="1020" spans="1:8" ht="13.5" x14ac:dyDescent="0.25">
      <c r="A1020" s="3">
        <f>TITRES_STAT!B1023</f>
        <v>43795</v>
      </c>
      <c r="B1020" s="6">
        <f>TITRES_STAT!C1023</f>
        <v>27.31</v>
      </c>
      <c r="C1020" s="6">
        <f>TITRES_STAT!D1023</f>
        <v>27.282699999999998</v>
      </c>
      <c r="D1020" s="6">
        <f>TITRES_STAT!E1023</f>
        <v>7132</v>
      </c>
      <c r="E1020" s="2">
        <f t="shared" si="60"/>
        <v>143255</v>
      </c>
      <c r="F1020" s="6" t="str">
        <f t="shared" si="63"/>
        <v>BULLISH</v>
      </c>
      <c r="G1020" s="6" t="str">
        <f t="shared" si="62"/>
        <v>STRONG</v>
      </c>
      <c r="H1020" s="6" t="str">
        <f t="shared" si="61"/>
        <v>CONFIRMED BULLISH</v>
      </c>
    </row>
    <row r="1021" spans="1:8" ht="13.5" x14ac:dyDescent="0.25">
      <c r="A1021" s="3">
        <f>TITRES_STAT!B1024</f>
        <v>43796</v>
      </c>
      <c r="B1021" s="6">
        <f>TITRES_STAT!C1024</f>
        <v>28.97</v>
      </c>
      <c r="C1021" s="6">
        <f>TITRES_STAT!D1024</f>
        <v>28.940999999999999</v>
      </c>
      <c r="D1021" s="6">
        <f>TITRES_STAT!E1024</f>
        <v>522</v>
      </c>
      <c r="E1021" s="2">
        <f t="shared" si="60"/>
        <v>143777</v>
      </c>
      <c r="F1021" s="6" t="str">
        <f t="shared" si="63"/>
        <v>BULLISH</v>
      </c>
      <c r="G1021" s="6" t="str">
        <f t="shared" si="62"/>
        <v>STRONG</v>
      </c>
      <c r="H1021" s="6" t="str">
        <f t="shared" si="61"/>
        <v>CONFIRMED BULLISH</v>
      </c>
    </row>
    <row r="1022" spans="1:8" ht="13.5" x14ac:dyDescent="0.25">
      <c r="A1022" s="3">
        <f>TITRES_STAT!B1025</f>
        <v>43797</v>
      </c>
      <c r="B1022" s="6">
        <f>TITRES_STAT!C1025</f>
        <v>30.7</v>
      </c>
      <c r="C1022" s="6">
        <f>TITRES_STAT!D1025</f>
        <v>30.6693</v>
      </c>
      <c r="D1022" s="6">
        <f>TITRES_STAT!E1025</f>
        <v>17138</v>
      </c>
      <c r="E1022" s="2">
        <f t="shared" si="60"/>
        <v>160915</v>
      </c>
      <c r="F1022" s="6" t="str">
        <f t="shared" si="63"/>
        <v>BULLISH</v>
      </c>
      <c r="G1022" s="6" t="str">
        <f t="shared" si="62"/>
        <v>STRONG</v>
      </c>
      <c r="H1022" s="6" t="str">
        <f t="shared" si="61"/>
        <v>CONFIRMED BULLISH</v>
      </c>
    </row>
    <row r="1023" spans="1:8" ht="13.5" x14ac:dyDescent="0.25">
      <c r="A1023" s="3">
        <f>TITRES_STAT!B1026</f>
        <v>43798</v>
      </c>
      <c r="B1023" s="6">
        <f>TITRES_STAT!C1026</f>
        <v>32.54</v>
      </c>
      <c r="C1023" s="6">
        <f>TITRES_STAT!D1026</f>
        <v>32.5075</v>
      </c>
      <c r="D1023" s="6">
        <f>TITRES_STAT!E1026</f>
        <v>14421</v>
      </c>
      <c r="E1023" s="2">
        <f t="shared" si="60"/>
        <v>175336</v>
      </c>
      <c r="F1023" s="6" t="str">
        <f t="shared" si="63"/>
        <v>BULLISH</v>
      </c>
      <c r="G1023" s="6" t="str">
        <f t="shared" si="62"/>
        <v>STRONG</v>
      </c>
      <c r="H1023" s="6" t="str">
        <f t="shared" si="61"/>
        <v>CONFIRMED BULLISH</v>
      </c>
    </row>
    <row r="1024" spans="1:8" ht="13.5" x14ac:dyDescent="0.25">
      <c r="A1024" s="3">
        <f>TITRES_STAT!B1027</f>
        <v>43801</v>
      </c>
      <c r="B1024" s="6">
        <f>TITRES_STAT!C1027</f>
        <v>34</v>
      </c>
      <c r="C1024" s="6">
        <f>TITRES_STAT!D1027</f>
        <v>33.966000000000001</v>
      </c>
      <c r="D1024" s="6">
        <f>TITRES_STAT!E1027</f>
        <v>11939</v>
      </c>
      <c r="E1024" s="2">
        <f t="shared" si="60"/>
        <v>187275</v>
      </c>
      <c r="F1024" s="6" t="str">
        <f t="shared" si="63"/>
        <v>BULLISH</v>
      </c>
      <c r="G1024" s="6" t="str">
        <f t="shared" si="62"/>
        <v>STRONG</v>
      </c>
      <c r="H1024" s="6" t="str">
        <f t="shared" si="61"/>
        <v>CONFIRMED BULLISH</v>
      </c>
    </row>
    <row r="1025" spans="1:8" ht="13.5" x14ac:dyDescent="0.25">
      <c r="A1025" s="3">
        <f>TITRES_STAT!B1028</f>
        <v>43802</v>
      </c>
      <c r="B1025" s="6">
        <f>TITRES_STAT!C1028</f>
        <v>33</v>
      </c>
      <c r="C1025" s="6">
        <f>TITRES_STAT!D1028</f>
        <v>32.966999999999999</v>
      </c>
      <c r="D1025" s="6">
        <f>TITRES_STAT!E1028</f>
        <v>1798</v>
      </c>
      <c r="E1025" s="2">
        <f t="shared" si="60"/>
        <v>185477</v>
      </c>
      <c r="F1025" s="6" t="str">
        <f t="shared" si="63"/>
        <v>BULLISH</v>
      </c>
      <c r="G1025" s="6" t="str">
        <f t="shared" si="62"/>
        <v>STRONG</v>
      </c>
      <c r="H1025" s="6" t="str">
        <f t="shared" si="61"/>
        <v>CONFIRMED BULLISH</v>
      </c>
    </row>
    <row r="1026" spans="1:8" ht="13.5" x14ac:dyDescent="0.25">
      <c r="A1026" s="3">
        <f>TITRES_STAT!B1029</f>
        <v>43803</v>
      </c>
      <c r="B1026" s="6">
        <f>TITRES_STAT!C1029</f>
        <v>32.799999999999997</v>
      </c>
      <c r="C1026" s="6">
        <f>TITRES_STAT!D1029</f>
        <v>32.767200000000003</v>
      </c>
      <c r="D1026" s="6">
        <f>TITRES_STAT!E1029</f>
        <v>600</v>
      </c>
      <c r="E1026" s="2">
        <f t="shared" si="60"/>
        <v>184877</v>
      </c>
      <c r="F1026" s="6" t="str">
        <f t="shared" si="63"/>
        <v>BULLISH</v>
      </c>
      <c r="G1026" s="6" t="str">
        <f t="shared" si="62"/>
        <v>STRONG</v>
      </c>
      <c r="H1026" s="6" t="str">
        <f t="shared" si="61"/>
        <v>CONFIRMED BULLISH</v>
      </c>
    </row>
    <row r="1027" spans="1:8" ht="13.5" x14ac:dyDescent="0.25">
      <c r="A1027" s="3">
        <f>TITRES_STAT!B1030</f>
        <v>43804</v>
      </c>
      <c r="B1027" s="6">
        <f>TITRES_STAT!C1030</f>
        <v>32.79</v>
      </c>
      <c r="C1027" s="6">
        <f>TITRES_STAT!D1030</f>
        <v>32.757199999999997</v>
      </c>
      <c r="D1027" s="6">
        <f>TITRES_STAT!E1030</f>
        <v>1130</v>
      </c>
      <c r="E1027" s="2">
        <f t="shared" si="60"/>
        <v>183747</v>
      </c>
      <c r="F1027" s="6" t="str">
        <f t="shared" si="63"/>
        <v>BULLISH</v>
      </c>
      <c r="G1027" s="6" t="str">
        <f t="shared" si="62"/>
        <v>STRONG</v>
      </c>
      <c r="H1027" s="6" t="str">
        <f t="shared" si="61"/>
        <v>CONFIRMED BULLISH</v>
      </c>
    </row>
    <row r="1028" spans="1:8" ht="13.5" x14ac:dyDescent="0.25">
      <c r="A1028" s="3">
        <f>TITRES_STAT!B1031</f>
        <v>43805</v>
      </c>
      <c r="B1028" s="6">
        <f>TITRES_STAT!C1031</f>
        <v>33.380000000000003</v>
      </c>
      <c r="C1028" s="6">
        <f>TITRES_STAT!D1031</f>
        <v>33.346600000000002</v>
      </c>
      <c r="D1028" s="6">
        <f>TITRES_STAT!E1031</f>
        <v>694</v>
      </c>
      <c r="E1028" s="2">
        <f t="shared" ref="E1028:E1091" si="64">IF(B1028&gt;B1027, E1027+D1028, IF(B1028&lt;B1027, E1027-D1028, E1027))</f>
        <v>184441</v>
      </c>
      <c r="F1028" s="6" t="str">
        <f t="shared" si="63"/>
        <v>BULLISH</v>
      </c>
      <c r="G1028" s="6" t="str">
        <f t="shared" si="62"/>
        <v>STRONG</v>
      </c>
      <c r="H1028" s="6" t="str">
        <f t="shared" si="61"/>
        <v>CONFIRMED BULLISH</v>
      </c>
    </row>
    <row r="1029" spans="1:8" ht="13.5" x14ac:dyDescent="0.25">
      <c r="A1029" s="3">
        <f>TITRES_STAT!B1032</f>
        <v>43808</v>
      </c>
      <c r="B1029" s="6">
        <f>TITRES_STAT!C1032</f>
        <v>33.299999999999997</v>
      </c>
      <c r="C1029" s="6">
        <f>TITRES_STAT!D1032</f>
        <v>33.2667</v>
      </c>
      <c r="D1029" s="6">
        <f>TITRES_STAT!E1032</f>
        <v>250</v>
      </c>
      <c r="E1029" s="2">
        <f t="shared" si="64"/>
        <v>184191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43809</v>
      </c>
      <c r="B1030" s="6">
        <f>TITRES_STAT!C1033</f>
        <v>33</v>
      </c>
      <c r="C1030" s="6">
        <f>TITRES_STAT!D1033</f>
        <v>32.966999999999999</v>
      </c>
      <c r="D1030" s="6">
        <f>TITRES_STAT!E1033</f>
        <v>351</v>
      </c>
      <c r="E1030" s="2">
        <f t="shared" si="64"/>
        <v>183840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f>TITRES_STAT!B1034</f>
        <v>43810</v>
      </c>
      <c r="B1031" s="6">
        <f>TITRES_STAT!C1034</f>
        <v>32.5</v>
      </c>
      <c r="C1031" s="6">
        <f>TITRES_STAT!D1034</f>
        <v>32.467500000000001</v>
      </c>
      <c r="D1031" s="6">
        <f>TITRES_STAT!E1034</f>
        <v>229</v>
      </c>
      <c r="E1031" s="2">
        <f t="shared" si="64"/>
        <v>183611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43811</v>
      </c>
      <c r="B1032" s="6">
        <f>TITRES_STAT!C1035</f>
        <v>32.54</v>
      </c>
      <c r="C1032" s="6">
        <f>TITRES_STAT!D1035</f>
        <v>32.5075</v>
      </c>
      <c r="D1032" s="6">
        <f>TITRES_STAT!E1035</f>
        <v>933</v>
      </c>
      <c r="E1032" s="2">
        <f t="shared" si="64"/>
        <v>184544</v>
      </c>
      <c r="F1032" s="6" t="str">
        <f t="shared" ref="F1032:F1095" si="67">IF(E1032&gt;E1027,"BULLISH",IF(E1032&lt;E1027,"BEARISH","NEUTRAL"))</f>
        <v>BULLISH</v>
      </c>
      <c r="G1032" s="6" t="str">
        <f t="shared" si="66"/>
        <v>NEUTRAL</v>
      </c>
      <c r="H1032" s="6" t="str">
        <f t="shared" si="65"/>
        <v>BULLISH DIVERGENCE</v>
      </c>
    </row>
    <row r="1033" spans="1:8" ht="13.5" x14ac:dyDescent="0.25">
      <c r="A1033" s="3">
        <f>TITRES_STAT!B1036</f>
        <v>43812</v>
      </c>
      <c r="B1033" s="6">
        <f>TITRES_STAT!C1036</f>
        <v>31.99</v>
      </c>
      <c r="C1033" s="6">
        <f>TITRES_STAT!D1036</f>
        <v>31.957999999999998</v>
      </c>
      <c r="D1033" s="6">
        <f>TITRES_STAT!E1036</f>
        <v>391</v>
      </c>
      <c r="E1033" s="2">
        <f t="shared" si="64"/>
        <v>184153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43815</v>
      </c>
      <c r="B1034" s="6">
        <f>TITRES_STAT!C1037</f>
        <v>31</v>
      </c>
      <c r="C1034" s="6">
        <f>TITRES_STAT!D1037</f>
        <v>30.969000000000001</v>
      </c>
      <c r="D1034" s="6">
        <f>TITRES_STAT!E1037</f>
        <v>911</v>
      </c>
      <c r="E1034" s="2">
        <f t="shared" si="64"/>
        <v>183242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43816</v>
      </c>
      <c r="B1035" s="6">
        <f>TITRES_STAT!C1038</f>
        <v>30.07</v>
      </c>
      <c r="C1035" s="6">
        <f>TITRES_STAT!D1038</f>
        <v>30.039899999999999</v>
      </c>
      <c r="D1035" s="6">
        <f>TITRES_STAT!E1038</f>
        <v>103</v>
      </c>
      <c r="E1035" s="2">
        <f t="shared" si="64"/>
        <v>183139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CONFIRMED BEARISH</v>
      </c>
    </row>
    <row r="1036" spans="1:8" ht="13.5" x14ac:dyDescent="0.25">
      <c r="A1036" s="3">
        <f>TITRES_STAT!B1039</f>
        <v>43817</v>
      </c>
      <c r="B1036" s="6">
        <f>TITRES_STAT!C1039</f>
        <v>30.7</v>
      </c>
      <c r="C1036" s="6">
        <f>TITRES_STAT!D1039</f>
        <v>30.6693</v>
      </c>
      <c r="D1036" s="6">
        <f>TITRES_STAT!E1039</f>
        <v>4</v>
      </c>
      <c r="E1036" s="2">
        <f t="shared" si="64"/>
        <v>183143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CONFIRMED BEARISH</v>
      </c>
    </row>
    <row r="1037" spans="1:8" ht="13.5" x14ac:dyDescent="0.25">
      <c r="A1037" s="3">
        <f>TITRES_STAT!B1040</f>
        <v>43818</v>
      </c>
      <c r="B1037" s="6">
        <f>TITRES_STAT!C1040</f>
        <v>30.69</v>
      </c>
      <c r="C1037" s="6">
        <f>TITRES_STAT!D1040</f>
        <v>30.659300000000002</v>
      </c>
      <c r="D1037" s="6">
        <f>TITRES_STAT!E1040</f>
        <v>150</v>
      </c>
      <c r="E1037" s="2">
        <f t="shared" si="64"/>
        <v>182993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CONFIRMED BEARISH</v>
      </c>
    </row>
    <row r="1038" spans="1:8" ht="13.5" x14ac:dyDescent="0.25">
      <c r="A1038" s="3">
        <f>TITRES_STAT!B1041</f>
        <v>43819</v>
      </c>
      <c r="B1038" s="6">
        <f>TITRES_STAT!C1041</f>
        <v>30.69</v>
      </c>
      <c r="C1038" s="6">
        <f>TITRES_STAT!D1041</f>
        <v>30.659300000000002</v>
      </c>
      <c r="D1038" s="6">
        <f>TITRES_STAT!E1041</f>
        <v>0</v>
      </c>
      <c r="E1038" s="2">
        <f t="shared" si="64"/>
        <v>182993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CONFIRMED BEARISH</v>
      </c>
    </row>
    <row r="1039" spans="1:8" ht="13.5" x14ac:dyDescent="0.25">
      <c r="A1039" s="3">
        <f>TITRES_STAT!B1042</f>
        <v>43822</v>
      </c>
      <c r="B1039" s="6">
        <f>TITRES_STAT!C1042</f>
        <v>29.31</v>
      </c>
      <c r="C1039" s="6">
        <f>TITRES_STAT!D1042</f>
        <v>29.2807</v>
      </c>
      <c r="D1039" s="6">
        <f>TITRES_STAT!E1042</f>
        <v>0</v>
      </c>
      <c r="E1039" s="2">
        <f t="shared" si="64"/>
        <v>182993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CONFIRMED BEARISH</v>
      </c>
    </row>
    <row r="1040" spans="1:8" ht="13.5" x14ac:dyDescent="0.25">
      <c r="A1040" s="3">
        <f>TITRES_STAT!B1043</f>
        <v>43823</v>
      </c>
      <c r="B1040" s="6">
        <f>TITRES_STAT!C1043</f>
        <v>30.1</v>
      </c>
      <c r="C1040" s="6">
        <f>TITRES_STAT!D1043</f>
        <v>30.069900000000001</v>
      </c>
      <c r="D1040" s="6">
        <f>TITRES_STAT!E1043</f>
        <v>36</v>
      </c>
      <c r="E1040" s="2">
        <f t="shared" si="64"/>
        <v>183029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BEARISH DIVERGENCE</v>
      </c>
    </row>
    <row r="1041" spans="1:8" ht="13.5" x14ac:dyDescent="0.25">
      <c r="A1041" s="3">
        <f>TITRES_STAT!B1044</f>
        <v>43824</v>
      </c>
      <c r="B1041" s="6">
        <f>TITRES_STAT!C1044</f>
        <v>30</v>
      </c>
      <c r="C1041" s="6">
        <f>TITRES_STAT!D1044</f>
        <v>29.97</v>
      </c>
      <c r="D1041" s="6">
        <f>TITRES_STAT!E1044</f>
        <v>481</v>
      </c>
      <c r="E1041" s="2">
        <f t="shared" si="64"/>
        <v>182548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43825</v>
      </c>
      <c r="B1042" s="6">
        <f>TITRES_STAT!C1045</f>
        <v>29.9</v>
      </c>
      <c r="C1042" s="6">
        <f>TITRES_STAT!D1045</f>
        <v>29.870100000000001</v>
      </c>
      <c r="D1042" s="6">
        <f>TITRES_STAT!E1045</f>
        <v>1000</v>
      </c>
      <c r="E1042" s="2">
        <f t="shared" si="64"/>
        <v>181548</v>
      </c>
      <c r="F1042" s="6" t="str">
        <f t="shared" si="67"/>
        <v>BEARISH</v>
      </c>
      <c r="G1042" s="6" t="str">
        <f t="shared" si="66"/>
        <v>NEUTRAL</v>
      </c>
      <c r="H1042" s="6" t="str">
        <f t="shared" si="65"/>
        <v>CONFIRMED BEARISH</v>
      </c>
    </row>
    <row r="1043" spans="1:8" ht="13.5" x14ac:dyDescent="0.25">
      <c r="A1043" s="3">
        <f>TITRES_STAT!B1046</f>
        <v>43826</v>
      </c>
      <c r="B1043" s="6">
        <f>TITRES_STAT!C1046</f>
        <v>29.01</v>
      </c>
      <c r="C1043" s="6">
        <f>TITRES_STAT!D1046</f>
        <v>28.981000000000002</v>
      </c>
      <c r="D1043" s="6">
        <f>TITRES_STAT!E1046</f>
        <v>8</v>
      </c>
      <c r="E1043" s="2">
        <f t="shared" si="64"/>
        <v>181540</v>
      </c>
      <c r="F1043" s="6" t="str">
        <f t="shared" si="67"/>
        <v>BEARISH</v>
      </c>
      <c r="G1043" s="6" t="str">
        <f t="shared" si="66"/>
        <v>NEUTRAL</v>
      </c>
      <c r="H1043" s="6" t="str">
        <f t="shared" si="65"/>
        <v>CONFIRMED BEARISH</v>
      </c>
    </row>
    <row r="1044" spans="1:8" ht="13.5" x14ac:dyDescent="0.25">
      <c r="A1044" s="3">
        <f>TITRES_STAT!B1047</f>
        <v>43829</v>
      </c>
      <c r="B1044" s="6">
        <f>TITRES_STAT!C1047</f>
        <v>29.01</v>
      </c>
      <c r="C1044" s="6">
        <f>TITRES_STAT!D1047</f>
        <v>28.981000000000002</v>
      </c>
      <c r="D1044" s="6">
        <f>TITRES_STAT!E1047</f>
        <v>3057</v>
      </c>
      <c r="E1044" s="2">
        <f t="shared" si="64"/>
        <v>181540</v>
      </c>
      <c r="F1044" s="6" t="str">
        <f t="shared" si="67"/>
        <v>BEARISH</v>
      </c>
      <c r="G1044" s="6" t="str">
        <f t="shared" si="66"/>
        <v>NEUTRAL</v>
      </c>
      <c r="H1044" s="6" t="str">
        <f t="shared" si="65"/>
        <v>CONFIRMED BEARISH</v>
      </c>
    </row>
    <row r="1045" spans="1:8" ht="13.5" x14ac:dyDescent="0.25">
      <c r="A1045" s="3">
        <f>TITRES_STAT!B1048</f>
        <v>43830</v>
      </c>
      <c r="B1045" s="6">
        <f>TITRES_STAT!C1048</f>
        <v>28.14</v>
      </c>
      <c r="C1045" s="6">
        <f>TITRES_STAT!D1048</f>
        <v>28.111899999999999</v>
      </c>
      <c r="D1045" s="6">
        <f>TITRES_STAT!E1048</f>
        <v>169</v>
      </c>
      <c r="E1045" s="2">
        <f t="shared" si="64"/>
        <v>181371</v>
      </c>
      <c r="F1045" s="6" t="str">
        <f t="shared" si="67"/>
        <v>BEARISH</v>
      </c>
      <c r="G1045" s="6" t="str">
        <f t="shared" si="66"/>
        <v>NEUTRAL</v>
      </c>
      <c r="H1045" s="6" t="str">
        <f t="shared" si="65"/>
        <v>CONFIRMED BEARISH</v>
      </c>
    </row>
    <row r="1046" spans="1:8" ht="13.5" x14ac:dyDescent="0.25">
      <c r="A1046" s="3">
        <f>TITRES_STAT!B1049</f>
        <v>43832</v>
      </c>
      <c r="B1046" s="6">
        <f>TITRES_STAT!C1049</f>
        <v>29.4</v>
      </c>
      <c r="C1046" s="6">
        <f>TITRES_STAT!D1049</f>
        <v>29.3706</v>
      </c>
      <c r="D1046" s="6">
        <f>TITRES_STAT!E1049</f>
        <v>1757</v>
      </c>
      <c r="E1046" s="2">
        <f t="shared" si="64"/>
        <v>183128</v>
      </c>
      <c r="F1046" s="6" t="str">
        <f t="shared" si="67"/>
        <v>BULLISH</v>
      </c>
      <c r="G1046" s="6" t="str">
        <f t="shared" si="66"/>
        <v>NEUTRAL</v>
      </c>
      <c r="H1046" s="6" t="str">
        <f t="shared" si="65"/>
        <v>BULLISH DIVERGENCE</v>
      </c>
    </row>
    <row r="1047" spans="1:8" ht="13.5" x14ac:dyDescent="0.25">
      <c r="A1047" s="3">
        <f>TITRES_STAT!B1050</f>
        <v>43833</v>
      </c>
      <c r="B1047" s="6">
        <f>TITRES_STAT!C1050</f>
        <v>29.95</v>
      </c>
      <c r="C1047" s="6">
        <f>TITRES_STAT!D1050</f>
        <v>29.920100000000001</v>
      </c>
      <c r="D1047" s="6">
        <f>TITRES_STAT!E1050</f>
        <v>1228</v>
      </c>
      <c r="E1047" s="2">
        <f t="shared" si="64"/>
        <v>184356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CONFIRMED BULLISH</v>
      </c>
    </row>
    <row r="1048" spans="1:8" ht="13.5" x14ac:dyDescent="0.25">
      <c r="A1048" s="3">
        <f>TITRES_STAT!B1051</f>
        <v>43836</v>
      </c>
      <c r="B1048" s="6">
        <f>TITRES_STAT!C1051</f>
        <v>29.95</v>
      </c>
      <c r="C1048" s="6">
        <f>TITRES_STAT!D1051</f>
        <v>29.920100000000001</v>
      </c>
      <c r="D1048" s="6">
        <f>TITRES_STAT!E1051</f>
        <v>100</v>
      </c>
      <c r="E1048" s="2">
        <f t="shared" si="64"/>
        <v>184356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CONFIRMED BULLISH</v>
      </c>
    </row>
    <row r="1049" spans="1:8" ht="13.5" x14ac:dyDescent="0.25">
      <c r="A1049" s="3">
        <f>TITRES_STAT!B1052</f>
        <v>43837</v>
      </c>
      <c r="B1049" s="6">
        <f>TITRES_STAT!C1052</f>
        <v>29.06</v>
      </c>
      <c r="C1049" s="6">
        <f>TITRES_STAT!D1052</f>
        <v>29.030899999999999</v>
      </c>
      <c r="D1049" s="6">
        <f>TITRES_STAT!E1052</f>
        <v>4813</v>
      </c>
      <c r="E1049" s="2">
        <f t="shared" si="64"/>
        <v>179543</v>
      </c>
      <c r="F1049" s="6" t="str">
        <f t="shared" si="67"/>
        <v>BEARISH</v>
      </c>
      <c r="G1049" s="6" t="str">
        <f t="shared" si="66"/>
        <v>NEUTRAL</v>
      </c>
      <c r="H1049" s="6" t="str">
        <f t="shared" si="65"/>
        <v>BEARISH DIVERGENCE</v>
      </c>
    </row>
    <row r="1050" spans="1:8" ht="13.5" x14ac:dyDescent="0.25">
      <c r="A1050" s="3">
        <f>TITRES_STAT!B1053</f>
        <v>43838</v>
      </c>
      <c r="B1050" s="6">
        <f>TITRES_STAT!C1053</f>
        <v>29.9</v>
      </c>
      <c r="C1050" s="6">
        <f>TITRES_STAT!D1053</f>
        <v>29.870100000000001</v>
      </c>
      <c r="D1050" s="6">
        <f>TITRES_STAT!E1053</f>
        <v>595</v>
      </c>
      <c r="E1050" s="2">
        <f t="shared" si="64"/>
        <v>180138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BEARISH DIVERGENCE</v>
      </c>
    </row>
    <row r="1051" spans="1:8" ht="13.5" x14ac:dyDescent="0.25">
      <c r="A1051" s="3">
        <f>TITRES_STAT!B1054</f>
        <v>43839</v>
      </c>
      <c r="B1051" s="6">
        <f>TITRES_STAT!C1054</f>
        <v>30</v>
      </c>
      <c r="C1051" s="6">
        <f>TITRES_STAT!D1054</f>
        <v>29.97</v>
      </c>
      <c r="D1051" s="6">
        <f>TITRES_STAT!E1054</f>
        <v>590</v>
      </c>
      <c r="E1051" s="2">
        <f t="shared" si="64"/>
        <v>180728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BEARISH DIVERGENCE</v>
      </c>
    </row>
    <row r="1052" spans="1:8" ht="13.5" x14ac:dyDescent="0.25">
      <c r="A1052" s="3">
        <f>TITRES_STAT!B1055</f>
        <v>43840</v>
      </c>
      <c r="B1052" s="6">
        <f>TITRES_STAT!C1055</f>
        <v>30</v>
      </c>
      <c r="C1052" s="6">
        <f>TITRES_STAT!D1055</f>
        <v>29.97</v>
      </c>
      <c r="D1052" s="6">
        <f>TITRES_STAT!E1055</f>
        <v>440</v>
      </c>
      <c r="E1052" s="2">
        <f t="shared" si="64"/>
        <v>180728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BEARISH DIVERGENCE</v>
      </c>
    </row>
    <row r="1053" spans="1:8" ht="13.5" x14ac:dyDescent="0.25">
      <c r="A1053" s="3">
        <f>TITRES_STAT!B1056</f>
        <v>43843</v>
      </c>
      <c r="B1053" s="6">
        <f>TITRES_STAT!C1056</f>
        <v>30</v>
      </c>
      <c r="C1053" s="6">
        <f>TITRES_STAT!D1056</f>
        <v>29.97</v>
      </c>
      <c r="D1053" s="6">
        <f>TITRES_STAT!E1056</f>
        <v>100</v>
      </c>
      <c r="E1053" s="2">
        <f t="shared" si="64"/>
        <v>180728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BEARISH DIVERGENCE</v>
      </c>
    </row>
    <row r="1054" spans="1:8" ht="13.5" x14ac:dyDescent="0.25">
      <c r="A1054" s="3">
        <f>TITRES_STAT!B1057</f>
        <v>43845</v>
      </c>
      <c r="B1054" s="6">
        <f>TITRES_STAT!C1057</f>
        <v>30</v>
      </c>
      <c r="C1054" s="6">
        <f>TITRES_STAT!D1057</f>
        <v>29.97</v>
      </c>
      <c r="D1054" s="6">
        <f>TITRES_STAT!E1057</f>
        <v>770</v>
      </c>
      <c r="E1054" s="2">
        <f t="shared" si="64"/>
        <v>180728</v>
      </c>
      <c r="F1054" s="6" t="str">
        <f t="shared" si="67"/>
        <v>BULLISH</v>
      </c>
      <c r="G1054" s="6" t="str">
        <f t="shared" si="66"/>
        <v>NEUTRAL</v>
      </c>
      <c r="H1054" s="6" t="str">
        <f t="shared" si="65"/>
        <v>CONFIRMED BULLISH</v>
      </c>
    </row>
    <row r="1055" spans="1:8" ht="13.5" x14ac:dyDescent="0.25">
      <c r="A1055" s="3">
        <f>TITRES_STAT!B1058</f>
        <v>43846</v>
      </c>
      <c r="B1055" s="6">
        <f>TITRES_STAT!C1058</f>
        <v>28.23</v>
      </c>
      <c r="C1055" s="6">
        <f>TITRES_STAT!D1058</f>
        <v>28.201799999999999</v>
      </c>
      <c r="D1055" s="6">
        <f>TITRES_STAT!E1058</f>
        <v>785</v>
      </c>
      <c r="E1055" s="2">
        <f t="shared" si="64"/>
        <v>179943</v>
      </c>
      <c r="F1055" s="6" t="str">
        <f t="shared" si="67"/>
        <v>BEARISH</v>
      </c>
      <c r="G1055" s="6" t="str">
        <f t="shared" si="66"/>
        <v>NEUTRAL</v>
      </c>
      <c r="H1055" s="6" t="str">
        <f t="shared" si="65"/>
        <v>CONFIRMED BEARISH</v>
      </c>
    </row>
    <row r="1056" spans="1:8" ht="13.5" x14ac:dyDescent="0.25">
      <c r="A1056" s="3">
        <f>TITRES_STAT!B1059</f>
        <v>43847</v>
      </c>
      <c r="B1056" s="6">
        <f>TITRES_STAT!C1059</f>
        <v>29.94</v>
      </c>
      <c r="C1056" s="6">
        <f>TITRES_STAT!D1059</f>
        <v>29.9101</v>
      </c>
      <c r="D1056" s="6">
        <f>TITRES_STAT!E1059</f>
        <v>32</v>
      </c>
      <c r="E1056" s="2">
        <f t="shared" si="64"/>
        <v>179975</v>
      </c>
      <c r="F1056" s="6" t="str">
        <f t="shared" si="67"/>
        <v>BEARISH</v>
      </c>
      <c r="G1056" s="6" t="str">
        <f t="shared" si="66"/>
        <v>NEUTRAL</v>
      </c>
      <c r="H1056" s="6" t="str">
        <f t="shared" si="65"/>
        <v>CONFIRMED BEARISH</v>
      </c>
    </row>
    <row r="1057" spans="1:8" ht="13.5" x14ac:dyDescent="0.25">
      <c r="A1057" s="3">
        <f>TITRES_STAT!B1060</f>
        <v>43850</v>
      </c>
      <c r="B1057" s="6">
        <f>TITRES_STAT!C1060</f>
        <v>29.1</v>
      </c>
      <c r="C1057" s="6">
        <f>TITRES_STAT!D1060</f>
        <v>29.070900000000002</v>
      </c>
      <c r="D1057" s="6">
        <f>TITRES_STAT!E1060</f>
        <v>500</v>
      </c>
      <c r="E1057" s="2">
        <f t="shared" si="64"/>
        <v>179475</v>
      </c>
      <c r="F1057" s="6" t="str">
        <f t="shared" si="67"/>
        <v>BEARISH</v>
      </c>
      <c r="G1057" s="6" t="str">
        <f t="shared" si="66"/>
        <v>NEUTRAL</v>
      </c>
      <c r="H1057" s="6" t="str">
        <f t="shared" si="65"/>
        <v>CONFIRMED BEARISH</v>
      </c>
    </row>
    <row r="1058" spans="1:8" ht="13.5" x14ac:dyDescent="0.25">
      <c r="A1058" s="3">
        <f>TITRES_STAT!B1061</f>
        <v>43851</v>
      </c>
      <c r="B1058" s="6">
        <f>TITRES_STAT!C1061</f>
        <v>30</v>
      </c>
      <c r="C1058" s="6">
        <f>TITRES_STAT!D1061</f>
        <v>29.97</v>
      </c>
      <c r="D1058" s="6">
        <f>TITRES_STAT!E1061</f>
        <v>3000</v>
      </c>
      <c r="E1058" s="2">
        <f t="shared" si="64"/>
        <v>182475</v>
      </c>
      <c r="F1058" s="6" t="str">
        <f t="shared" si="67"/>
        <v>BULLISH</v>
      </c>
      <c r="G1058" s="6" t="str">
        <f t="shared" si="66"/>
        <v>NEUTRAL</v>
      </c>
      <c r="H1058" s="6" t="str">
        <f t="shared" si="65"/>
        <v>NEUTRAL</v>
      </c>
    </row>
    <row r="1059" spans="1:8" ht="13.5" x14ac:dyDescent="0.25">
      <c r="A1059" s="3">
        <f>TITRES_STAT!B1062</f>
        <v>43852</v>
      </c>
      <c r="B1059" s="6">
        <f>TITRES_STAT!C1062</f>
        <v>29.1</v>
      </c>
      <c r="C1059" s="6">
        <f>TITRES_STAT!D1062</f>
        <v>29.070900000000002</v>
      </c>
      <c r="D1059" s="6">
        <f>TITRES_STAT!E1062</f>
        <v>4328</v>
      </c>
      <c r="E1059" s="2">
        <f t="shared" si="64"/>
        <v>178147</v>
      </c>
      <c r="F1059" s="6" t="str">
        <f t="shared" si="67"/>
        <v>BEARISH</v>
      </c>
      <c r="G1059" s="6" t="str">
        <f t="shared" si="66"/>
        <v>NEUTRAL</v>
      </c>
      <c r="H1059" s="6" t="str">
        <f t="shared" si="65"/>
        <v>CONFIRMED BEARISH</v>
      </c>
    </row>
    <row r="1060" spans="1:8" ht="13.5" x14ac:dyDescent="0.25">
      <c r="A1060" s="3">
        <f>TITRES_STAT!B1063</f>
        <v>43853</v>
      </c>
      <c r="B1060" s="6">
        <f>TITRES_STAT!C1063</f>
        <v>30.4</v>
      </c>
      <c r="C1060" s="6">
        <f>TITRES_STAT!D1063</f>
        <v>30.369599999999998</v>
      </c>
      <c r="D1060" s="6">
        <f>TITRES_STAT!E1063</f>
        <v>3500</v>
      </c>
      <c r="E1060" s="2">
        <f t="shared" si="64"/>
        <v>181647</v>
      </c>
      <c r="F1060" s="6" t="str">
        <f t="shared" si="67"/>
        <v>BULLISH</v>
      </c>
      <c r="G1060" s="6" t="str">
        <f t="shared" si="66"/>
        <v>NEUTRAL</v>
      </c>
      <c r="H1060" s="6" t="str">
        <f t="shared" si="65"/>
        <v>CONFIRMED BULLISH</v>
      </c>
    </row>
    <row r="1061" spans="1:8" ht="13.5" x14ac:dyDescent="0.25">
      <c r="A1061" s="3">
        <f>TITRES_STAT!B1064</f>
        <v>43854</v>
      </c>
      <c r="B1061" s="6">
        <f>TITRES_STAT!C1064</f>
        <v>31.31</v>
      </c>
      <c r="C1061" s="6">
        <f>TITRES_STAT!D1064</f>
        <v>31.278700000000001</v>
      </c>
      <c r="D1061" s="6">
        <f>TITRES_STAT!E1064</f>
        <v>5645</v>
      </c>
      <c r="E1061" s="2">
        <f t="shared" si="64"/>
        <v>187292</v>
      </c>
      <c r="F1061" s="6" t="str">
        <f t="shared" si="67"/>
        <v>BULLISH</v>
      </c>
      <c r="G1061" s="6" t="str">
        <f t="shared" si="66"/>
        <v>STRONG</v>
      </c>
      <c r="H1061" s="6" t="str">
        <f t="shared" si="65"/>
        <v>CONFIRMED BULLISH</v>
      </c>
    </row>
    <row r="1062" spans="1:8" ht="13.5" x14ac:dyDescent="0.25">
      <c r="A1062" s="3">
        <f>TITRES_STAT!B1065</f>
        <v>43857</v>
      </c>
      <c r="B1062" s="6">
        <f>TITRES_STAT!C1065</f>
        <v>32</v>
      </c>
      <c r="C1062" s="6">
        <f>TITRES_STAT!D1065</f>
        <v>31.968</v>
      </c>
      <c r="D1062" s="6">
        <f>TITRES_STAT!E1065</f>
        <v>14250</v>
      </c>
      <c r="E1062" s="2">
        <f t="shared" si="64"/>
        <v>201542</v>
      </c>
      <c r="F1062" s="6" t="str">
        <f t="shared" si="67"/>
        <v>BULLISH</v>
      </c>
      <c r="G1062" s="6" t="str">
        <f t="shared" si="66"/>
        <v>STRONG</v>
      </c>
      <c r="H1062" s="6" t="str">
        <f t="shared" si="65"/>
        <v>CONFIRMED BULLISH</v>
      </c>
    </row>
    <row r="1063" spans="1:8" ht="13.5" x14ac:dyDescent="0.25">
      <c r="A1063" s="3">
        <f>TITRES_STAT!B1066</f>
        <v>43858</v>
      </c>
      <c r="B1063" s="6">
        <f>TITRES_STAT!C1066</f>
        <v>32</v>
      </c>
      <c r="C1063" s="6">
        <f>TITRES_STAT!D1066</f>
        <v>31.968</v>
      </c>
      <c r="D1063" s="6">
        <f>TITRES_STAT!E1066</f>
        <v>11250</v>
      </c>
      <c r="E1063" s="2">
        <f t="shared" si="64"/>
        <v>201542</v>
      </c>
      <c r="F1063" s="6" t="str">
        <f t="shared" si="67"/>
        <v>BULLISH</v>
      </c>
      <c r="G1063" s="6" t="str">
        <f t="shared" si="66"/>
        <v>STRONG</v>
      </c>
      <c r="H1063" s="6" t="str">
        <f t="shared" si="65"/>
        <v>CONFIRMED BULLISH</v>
      </c>
    </row>
    <row r="1064" spans="1:8" ht="13.5" x14ac:dyDescent="0.25">
      <c r="A1064" s="3">
        <f>TITRES_STAT!B1067</f>
        <v>43859</v>
      </c>
      <c r="B1064" s="6">
        <f>TITRES_STAT!C1067</f>
        <v>32</v>
      </c>
      <c r="C1064" s="6">
        <f>TITRES_STAT!D1067</f>
        <v>31.968</v>
      </c>
      <c r="D1064" s="6">
        <f>TITRES_STAT!E1067</f>
        <v>2500</v>
      </c>
      <c r="E1064" s="2">
        <f t="shared" si="64"/>
        <v>201542</v>
      </c>
      <c r="F1064" s="6" t="str">
        <f t="shared" si="67"/>
        <v>BULLISH</v>
      </c>
      <c r="G1064" s="6" t="str">
        <f t="shared" si="66"/>
        <v>STRONG</v>
      </c>
      <c r="H1064" s="6" t="str">
        <f t="shared" si="65"/>
        <v>CONFIRMED BULLISH</v>
      </c>
    </row>
    <row r="1065" spans="1:8" ht="13.5" x14ac:dyDescent="0.25">
      <c r="A1065" s="3">
        <f>TITRES_STAT!B1068</f>
        <v>43860</v>
      </c>
      <c r="B1065" s="6">
        <f>TITRES_STAT!C1068</f>
        <v>31.99</v>
      </c>
      <c r="C1065" s="6">
        <f>TITRES_STAT!D1068</f>
        <v>31.957999999999998</v>
      </c>
      <c r="D1065" s="6">
        <f>TITRES_STAT!E1068</f>
        <v>1600</v>
      </c>
      <c r="E1065" s="2">
        <f t="shared" si="64"/>
        <v>199942</v>
      </c>
      <c r="F1065" s="6" t="str">
        <f t="shared" si="67"/>
        <v>BULLISH</v>
      </c>
      <c r="G1065" s="6" t="str">
        <f t="shared" si="66"/>
        <v>STRONG</v>
      </c>
      <c r="H1065" s="6" t="str">
        <f t="shared" si="65"/>
        <v>CONFIRMED BULLISH</v>
      </c>
    </row>
    <row r="1066" spans="1:8" ht="13.5" x14ac:dyDescent="0.25">
      <c r="A1066" s="3">
        <f>TITRES_STAT!B1069</f>
        <v>43861</v>
      </c>
      <c r="B1066" s="6">
        <f>TITRES_STAT!C1069</f>
        <v>31.99</v>
      </c>
      <c r="C1066" s="6">
        <f>TITRES_STAT!D1069</f>
        <v>31.957999999999998</v>
      </c>
      <c r="D1066" s="6">
        <f>TITRES_STAT!E1069</f>
        <v>0</v>
      </c>
      <c r="E1066" s="2">
        <f t="shared" si="64"/>
        <v>199942</v>
      </c>
      <c r="F1066" s="6" t="str">
        <f t="shared" si="67"/>
        <v>BULLISH</v>
      </c>
      <c r="G1066" s="6" t="str">
        <f t="shared" si="66"/>
        <v>STRONG</v>
      </c>
      <c r="H1066" s="6" t="str">
        <f t="shared" si="65"/>
        <v>CONFIRMED BULLISH</v>
      </c>
    </row>
    <row r="1067" spans="1:8" ht="13.5" x14ac:dyDescent="0.25">
      <c r="A1067" s="3">
        <f>TITRES_STAT!B1070</f>
        <v>43864</v>
      </c>
      <c r="B1067" s="6">
        <f>TITRES_STAT!C1070</f>
        <v>31.99</v>
      </c>
      <c r="C1067" s="6">
        <f>TITRES_STAT!D1070</f>
        <v>31.957999999999998</v>
      </c>
      <c r="D1067" s="6">
        <f>TITRES_STAT!E1070</f>
        <v>1000</v>
      </c>
      <c r="E1067" s="2">
        <f t="shared" si="64"/>
        <v>199942</v>
      </c>
      <c r="F1067" s="6" t="str">
        <f t="shared" si="67"/>
        <v>BEARISH</v>
      </c>
      <c r="G1067" s="6" t="str">
        <f t="shared" si="66"/>
        <v>NEUTRAL</v>
      </c>
      <c r="H1067" s="6" t="str">
        <f t="shared" si="65"/>
        <v>CONFIRMED BEARISH</v>
      </c>
    </row>
    <row r="1068" spans="1:8" ht="13.5" x14ac:dyDescent="0.25">
      <c r="A1068" s="3">
        <f>TITRES_STAT!B1071</f>
        <v>43865</v>
      </c>
      <c r="B1068" s="6">
        <f>TITRES_STAT!C1071</f>
        <v>31.99</v>
      </c>
      <c r="C1068" s="6">
        <f>TITRES_STAT!D1071</f>
        <v>31.957999999999998</v>
      </c>
      <c r="D1068" s="6">
        <f>TITRES_STAT!E1071</f>
        <v>0</v>
      </c>
      <c r="E1068" s="2">
        <f t="shared" si="64"/>
        <v>199942</v>
      </c>
      <c r="F1068" s="6" t="str">
        <f t="shared" si="67"/>
        <v>BEARISH</v>
      </c>
      <c r="G1068" s="6" t="str">
        <f t="shared" si="66"/>
        <v>NEUTRAL</v>
      </c>
      <c r="H1068" s="6" t="str">
        <f t="shared" si="65"/>
        <v>CONFIRMED BEARISH</v>
      </c>
    </row>
    <row r="1069" spans="1:8" ht="13.5" x14ac:dyDescent="0.25">
      <c r="A1069" s="3">
        <f>TITRES_STAT!B1072</f>
        <v>43866</v>
      </c>
      <c r="B1069" s="6">
        <f>TITRES_STAT!C1072</f>
        <v>31.99</v>
      </c>
      <c r="C1069" s="6">
        <f>TITRES_STAT!D1072</f>
        <v>31.957999999999998</v>
      </c>
      <c r="D1069" s="6">
        <f>TITRES_STAT!E1072</f>
        <v>0</v>
      </c>
      <c r="E1069" s="2">
        <f t="shared" si="64"/>
        <v>199942</v>
      </c>
      <c r="F1069" s="6" t="str">
        <f t="shared" si="67"/>
        <v>BEARISH</v>
      </c>
      <c r="G1069" s="6" t="str">
        <f t="shared" si="66"/>
        <v>NEUTRAL</v>
      </c>
      <c r="H1069" s="6" t="str">
        <f t="shared" si="65"/>
        <v>CONFIRMED BEARISH</v>
      </c>
    </row>
    <row r="1070" spans="1:8" ht="13.5" x14ac:dyDescent="0.25">
      <c r="A1070" s="3">
        <f>TITRES_STAT!B1073</f>
        <v>43867</v>
      </c>
      <c r="B1070" s="6">
        <f>TITRES_STAT!C1073</f>
        <v>31.99</v>
      </c>
      <c r="C1070" s="6">
        <f>TITRES_STAT!D1073</f>
        <v>31.957999999999998</v>
      </c>
      <c r="D1070" s="6">
        <f>TITRES_STAT!E1073</f>
        <v>0</v>
      </c>
      <c r="E1070" s="2">
        <f t="shared" si="64"/>
        <v>199942</v>
      </c>
      <c r="F1070" s="6" t="str">
        <f t="shared" si="67"/>
        <v>NEUTRAL</v>
      </c>
      <c r="G1070" s="6" t="str">
        <f t="shared" si="66"/>
        <v>NEUTRAL</v>
      </c>
      <c r="H1070" s="6" t="str">
        <f t="shared" si="65"/>
        <v>NEUTRAL</v>
      </c>
    </row>
    <row r="1071" spans="1:8" ht="13.5" x14ac:dyDescent="0.25">
      <c r="A1071" s="3">
        <f>TITRES_STAT!B1074</f>
        <v>43868</v>
      </c>
      <c r="B1071" s="6">
        <f>TITRES_STAT!C1074</f>
        <v>31.99</v>
      </c>
      <c r="C1071" s="6">
        <f>TITRES_STAT!D1074</f>
        <v>31.957999999999998</v>
      </c>
      <c r="D1071" s="6">
        <f>TITRES_STAT!E1074</f>
        <v>0</v>
      </c>
      <c r="E1071" s="2">
        <f t="shared" si="64"/>
        <v>199942</v>
      </c>
      <c r="F1071" s="6" t="str">
        <f t="shared" si="67"/>
        <v>NEUTRAL</v>
      </c>
      <c r="G1071" s="6" t="str">
        <f t="shared" si="66"/>
        <v>NEUTRAL</v>
      </c>
      <c r="H1071" s="6" t="str">
        <f t="shared" si="65"/>
        <v>NEUTRAL</v>
      </c>
    </row>
    <row r="1072" spans="1:8" ht="13.5" x14ac:dyDescent="0.25">
      <c r="A1072" s="3">
        <f>TITRES_STAT!B1075</f>
        <v>43871</v>
      </c>
      <c r="B1072" s="6">
        <f>TITRES_STAT!C1075</f>
        <v>31.99</v>
      </c>
      <c r="C1072" s="6">
        <f>TITRES_STAT!D1075</f>
        <v>31.957999999999998</v>
      </c>
      <c r="D1072" s="6">
        <f>TITRES_STAT!E1075</f>
        <v>0</v>
      </c>
      <c r="E1072" s="2">
        <f t="shared" si="64"/>
        <v>199942</v>
      </c>
      <c r="F1072" s="6" t="str">
        <f t="shared" si="67"/>
        <v>NEUTRAL</v>
      </c>
      <c r="G1072" s="6" t="str">
        <f t="shared" si="66"/>
        <v>NEUTRAL</v>
      </c>
      <c r="H1072" s="6" t="str">
        <f t="shared" si="65"/>
        <v>NEUTRAL</v>
      </c>
    </row>
    <row r="1073" spans="1:8" ht="13.5" x14ac:dyDescent="0.25">
      <c r="A1073" s="3">
        <f>TITRES_STAT!B1076</f>
        <v>43872</v>
      </c>
      <c r="B1073" s="6">
        <f>TITRES_STAT!C1076</f>
        <v>31.99</v>
      </c>
      <c r="C1073" s="6">
        <f>TITRES_STAT!D1076</f>
        <v>31.957999999999998</v>
      </c>
      <c r="D1073" s="6">
        <f>TITRES_STAT!E1076</f>
        <v>0</v>
      </c>
      <c r="E1073" s="2">
        <f t="shared" si="64"/>
        <v>199942</v>
      </c>
      <c r="F1073" s="6" t="str">
        <f t="shared" si="67"/>
        <v>NEUTRAL</v>
      </c>
      <c r="G1073" s="6" t="str">
        <f t="shared" si="66"/>
        <v>NEUTRAL</v>
      </c>
      <c r="H1073" s="6" t="str">
        <f t="shared" si="65"/>
        <v>NEUTRAL</v>
      </c>
    </row>
    <row r="1074" spans="1:8" ht="13.5" x14ac:dyDescent="0.25">
      <c r="A1074" s="3">
        <f>TITRES_STAT!B1077</f>
        <v>43873</v>
      </c>
      <c r="B1074" s="6">
        <f>TITRES_STAT!C1077</f>
        <v>31.99</v>
      </c>
      <c r="C1074" s="6">
        <f>TITRES_STAT!D1077</f>
        <v>31.957999999999998</v>
      </c>
      <c r="D1074" s="6">
        <f>TITRES_STAT!E1077</f>
        <v>0</v>
      </c>
      <c r="E1074" s="2">
        <f t="shared" si="64"/>
        <v>199942</v>
      </c>
      <c r="F1074" s="6" t="str">
        <f t="shared" si="67"/>
        <v>NEUTRAL</v>
      </c>
      <c r="G1074" s="6" t="str">
        <f t="shared" si="66"/>
        <v>NEUTRAL</v>
      </c>
      <c r="H1074" s="6" t="str">
        <f t="shared" si="65"/>
        <v>NEUTRAL</v>
      </c>
    </row>
    <row r="1075" spans="1:8" ht="13.5" x14ac:dyDescent="0.25">
      <c r="A1075" s="3">
        <f>TITRES_STAT!B1078</f>
        <v>43874</v>
      </c>
      <c r="B1075" s="6">
        <f>TITRES_STAT!C1078</f>
        <v>31.99</v>
      </c>
      <c r="C1075" s="6">
        <f>TITRES_STAT!D1078</f>
        <v>31.957999999999998</v>
      </c>
      <c r="D1075" s="6">
        <f>TITRES_STAT!E1078</f>
        <v>0</v>
      </c>
      <c r="E1075" s="2">
        <f t="shared" si="64"/>
        <v>199942</v>
      </c>
      <c r="F1075" s="6" t="str">
        <f t="shared" si="67"/>
        <v>NEUTRAL</v>
      </c>
      <c r="G1075" s="6" t="str">
        <f t="shared" si="66"/>
        <v>NEUTRAL</v>
      </c>
      <c r="H1075" s="6" t="str">
        <f t="shared" si="65"/>
        <v>NEUTRAL</v>
      </c>
    </row>
    <row r="1076" spans="1:8" ht="13.5" x14ac:dyDescent="0.25">
      <c r="A1076" s="3">
        <f>TITRES_STAT!B1079</f>
        <v>43875</v>
      </c>
      <c r="B1076" s="6">
        <f>TITRES_STAT!C1079</f>
        <v>31.99</v>
      </c>
      <c r="C1076" s="6">
        <f>TITRES_STAT!D1079</f>
        <v>31.957999999999998</v>
      </c>
      <c r="D1076" s="6">
        <f>TITRES_STAT!E1079</f>
        <v>0</v>
      </c>
      <c r="E1076" s="2">
        <f t="shared" si="64"/>
        <v>199942</v>
      </c>
      <c r="F1076" s="6" t="str">
        <f t="shared" si="67"/>
        <v>NEUTRAL</v>
      </c>
      <c r="G1076" s="6" t="str">
        <f t="shared" si="66"/>
        <v>NEUTRAL</v>
      </c>
      <c r="H1076" s="6" t="str">
        <f t="shared" si="65"/>
        <v>NEUTRAL</v>
      </c>
    </row>
    <row r="1077" spans="1:8" ht="13.5" x14ac:dyDescent="0.25">
      <c r="A1077" s="3">
        <f>TITRES_STAT!B1080</f>
        <v>43878</v>
      </c>
      <c r="B1077" s="6">
        <f>TITRES_STAT!C1080</f>
        <v>31.04</v>
      </c>
      <c r="C1077" s="6">
        <f>TITRES_STAT!D1080</f>
        <v>31.009</v>
      </c>
      <c r="D1077" s="6">
        <f>TITRES_STAT!E1080</f>
        <v>0</v>
      </c>
      <c r="E1077" s="2">
        <f t="shared" si="64"/>
        <v>199942</v>
      </c>
      <c r="F1077" s="6" t="str">
        <f t="shared" si="67"/>
        <v>NEUTRAL</v>
      </c>
      <c r="G1077" s="6" t="str">
        <f t="shared" si="66"/>
        <v>NEUTRAL</v>
      </c>
      <c r="H1077" s="6" t="str">
        <f t="shared" si="65"/>
        <v>NEUTRAL</v>
      </c>
    </row>
    <row r="1078" spans="1:8" ht="13.5" x14ac:dyDescent="0.25">
      <c r="A1078" s="3">
        <f>TITRES_STAT!B1081</f>
        <v>43879</v>
      </c>
      <c r="B1078" s="6">
        <f>TITRES_STAT!C1081</f>
        <v>29.65</v>
      </c>
      <c r="C1078" s="6">
        <f>TITRES_STAT!D1081</f>
        <v>29.6204</v>
      </c>
      <c r="D1078" s="6">
        <f>TITRES_STAT!E1081</f>
        <v>0</v>
      </c>
      <c r="E1078" s="2">
        <f t="shared" si="64"/>
        <v>199942</v>
      </c>
      <c r="F1078" s="6" t="str">
        <f t="shared" si="67"/>
        <v>NEUTRAL</v>
      </c>
      <c r="G1078" s="6" t="str">
        <f t="shared" si="66"/>
        <v>NEUTRAL</v>
      </c>
      <c r="H1078" s="6" t="str">
        <f t="shared" si="65"/>
        <v>NEUTRAL</v>
      </c>
    </row>
    <row r="1079" spans="1:8" ht="13.5" x14ac:dyDescent="0.25">
      <c r="A1079" s="3">
        <f>TITRES_STAT!B1082</f>
        <v>43880</v>
      </c>
      <c r="B1079" s="6">
        <f>TITRES_STAT!C1082</f>
        <v>29.65</v>
      </c>
      <c r="C1079" s="6">
        <f>TITRES_STAT!D1082</f>
        <v>29.6204</v>
      </c>
      <c r="D1079" s="6">
        <f>TITRES_STAT!E1082</f>
        <v>0</v>
      </c>
      <c r="E1079" s="2">
        <f t="shared" si="64"/>
        <v>199942</v>
      </c>
      <c r="F1079" s="6" t="str">
        <f t="shared" si="67"/>
        <v>NEUTRAL</v>
      </c>
      <c r="G1079" s="6" t="str">
        <f t="shared" si="66"/>
        <v>NEUTRAL</v>
      </c>
      <c r="H1079" s="6" t="str">
        <f t="shared" si="65"/>
        <v>NEUTRAL</v>
      </c>
    </row>
    <row r="1080" spans="1:8" ht="13.5" x14ac:dyDescent="0.25">
      <c r="A1080" s="3">
        <f>TITRES_STAT!B1083</f>
        <v>43881</v>
      </c>
      <c r="B1080" s="6">
        <f>TITRES_STAT!C1083</f>
        <v>30.53</v>
      </c>
      <c r="C1080" s="6">
        <f>TITRES_STAT!D1083</f>
        <v>30.499500000000001</v>
      </c>
      <c r="D1080" s="6">
        <f>TITRES_STAT!E1083</f>
        <v>0</v>
      </c>
      <c r="E1080" s="2">
        <f t="shared" si="64"/>
        <v>199942</v>
      </c>
      <c r="F1080" s="6" t="str">
        <f t="shared" si="67"/>
        <v>NEUTRAL</v>
      </c>
      <c r="G1080" s="6" t="str">
        <f t="shared" si="66"/>
        <v>NEUTRAL</v>
      </c>
      <c r="H1080" s="6" t="str">
        <f t="shared" si="65"/>
        <v>NEUTRAL</v>
      </c>
    </row>
    <row r="1081" spans="1:8" ht="13.5" x14ac:dyDescent="0.25">
      <c r="A1081" s="3">
        <f>TITRES_STAT!B1084</f>
        <v>43882</v>
      </c>
      <c r="B1081" s="6">
        <f>TITRES_STAT!C1084</f>
        <v>30.53</v>
      </c>
      <c r="C1081" s="6">
        <f>TITRES_STAT!D1084</f>
        <v>30.499500000000001</v>
      </c>
      <c r="D1081" s="6">
        <f>TITRES_STAT!E1084</f>
        <v>0</v>
      </c>
      <c r="E1081" s="2">
        <f t="shared" si="64"/>
        <v>199942</v>
      </c>
      <c r="F1081" s="6" t="str">
        <f t="shared" si="67"/>
        <v>NEUTRAL</v>
      </c>
      <c r="G1081" s="6" t="str">
        <f t="shared" si="66"/>
        <v>NEUTRAL</v>
      </c>
      <c r="H1081" s="6" t="str">
        <f t="shared" si="65"/>
        <v>NEUTRAL</v>
      </c>
    </row>
    <row r="1082" spans="1:8" ht="13.5" x14ac:dyDescent="0.25">
      <c r="A1082" s="3">
        <f>TITRES_STAT!B1085</f>
        <v>43885</v>
      </c>
      <c r="B1082" s="6">
        <f>TITRES_STAT!C1085</f>
        <v>30.53</v>
      </c>
      <c r="C1082" s="6">
        <f>TITRES_STAT!D1085</f>
        <v>30.499500000000001</v>
      </c>
      <c r="D1082" s="6">
        <f>TITRES_STAT!E1085</f>
        <v>0</v>
      </c>
      <c r="E1082" s="2">
        <f t="shared" si="64"/>
        <v>199942</v>
      </c>
      <c r="F1082" s="6" t="str">
        <f t="shared" si="67"/>
        <v>NEUTRAL</v>
      </c>
      <c r="G1082" s="6" t="str">
        <f t="shared" si="66"/>
        <v>NEUTRAL</v>
      </c>
      <c r="H1082" s="6" t="str">
        <f t="shared" si="65"/>
        <v>NEUTRAL</v>
      </c>
    </row>
    <row r="1083" spans="1:8" ht="13.5" x14ac:dyDescent="0.25">
      <c r="A1083" s="3">
        <f>TITRES_STAT!B1086</f>
        <v>43886</v>
      </c>
      <c r="B1083" s="6">
        <f>TITRES_STAT!C1086</f>
        <v>29.7</v>
      </c>
      <c r="C1083" s="6">
        <f>TITRES_STAT!D1086</f>
        <v>29.670300000000001</v>
      </c>
      <c r="D1083" s="6">
        <f>TITRES_STAT!E1086</f>
        <v>50</v>
      </c>
      <c r="E1083" s="2">
        <f t="shared" si="64"/>
        <v>199892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BEARISH DIVERGENCE</v>
      </c>
    </row>
    <row r="1084" spans="1:8" ht="13.5" x14ac:dyDescent="0.25">
      <c r="A1084" s="3">
        <f>TITRES_STAT!B1087</f>
        <v>43887</v>
      </c>
      <c r="B1084" s="6">
        <f>TITRES_STAT!C1087</f>
        <v>30</v>
      </c>
      <c r="C1084" s="6">
        <f>TITRES_STAT!D1087</f>
        <v>29.97</v>
      </c>
      <c r="D1084" s="6">
        <f>TITRES_STAT!E1087</f>
        <v>300</v>
      </c>
      <c r="E1084" s="2">
        <f t="shared" si="64"/>
        <v>200192</v>
      </c>
      <c r="F1084" s="6" t="str">
        <f t="shared" si="67"/>
        <v>BULLISH</v>
      </c>
      <c r="G1084" s="6" t="str">
        <f t="shared" si="66"/>
        <v>NEUTRAL</v>
      </c>
      <c r="H1084" s="6" t="str">
        <f t="shared" si="65"/>
        <v>CONFIRMED BULLISH</v>
      </c>
    </row>
    <row r="1085" spans="1:8" ht="13.5" x14ac:dyDescent="0.25">
      <c r="A1085" s="3">
        <f>TITRES_STAT!B1088</f>
        <v>43888</v>
      </c>
      <c r="B1085" s="6">
        <f>TITRES_STAT!C1088</f>
        <v>30</v>
      </c>
      <c r="C1085" s="6">
        <f>TITRES_STAT!D1088</f>
        <v>29.97</v>
      </c>
      <c r="D1085" s="6">
        <f>TITRES_STAT!E1088</f>
        <v>0</v>
      </c>
      <c r="E1085" s="2">
        <f t="shared" si="64"/>
        <v>200192</v>
      </c>
      <c r="F1085" s="6" t="str">
        <f t="shared" si="67"/>
        <v>BULLISH</v>
      </c>
      <c r="G1085" s="6" t="str">
        <f t="shared" si="66"/>
        <v>NEUTRAL</v>
      </c>
      <c r="H1085" s="6" t="str">
        <f t="shared" si="65"/>
        <v>BULLISH DIVERGENCE</v>
      </c>
    </row>
    <row r="1086" spans="1:8" ht="13.5" x14ac:dyDescent="0.25">
      <c r="A1086" s="3">
        <f>TITRES_STAT!B1089</f>
        <v>43889</v>
      </c>
      <c r="B1086" s="6">
        <f>TITRES_STAT!C1089</f>
        <v>30</v>
      </c>
      <c r="C1086" s="6">
        <f>TITRES_STAT!D1089</f>
        <v>29.97</v>
      </c>
      <c r="D1086" s="6">
        <f>TITRES_STAT!E1089</f>
        <v>0</v>
      </c>
      <c r="E1086" s="2">
        <f t="shared" si="64"/>
        <v>200192</v>
      </c>
      <c r="F1086" s="6" t="str">
        <f t="shared" si="67"/>
        <v>BULLISH</v>
      </c>
      <c r="G1086" s="6" t="str">
        <f t="shared" si="66"/>
        <v>NEUTRAL</v>
      </c>
      <c r="H1086" s="6" t="str">
        <f t="shared" si="65"/>
        <v>BULLISH DIVERGENCE</v>
      </c>
    </row>
    <row r="1087" spans="1:8" ht="13.5" x14ac:dyDescent="0.25">
      <c r="A1087" s="3">
        <f>TITRES_STAT!B1090</f>
        <v>43892</v>
      </c>
      <c r="B1087" s="6">
        <f>TITRES_STAT!C1090</f>
        <v>30</v>
      </c>
      <c r="C1087" s="6">
        <f>TITRES_STAT!D1090</f>
        <v>29.97</v>
      </c>
      <c r="D1087" s="6">
        <f>TITRES_STAT!E1090</f>
        <v>0</v>
      </c>
      <c r="E1087" s="2">
        <f t="shared" si="64"/>
        <v>200192</v>
      </c>
      <c r="F1087" s="6" t="str">
        <f t="shared" si="67"/>
        <v>BULLISH</v>
      </c>
      <c r="G1087" s="6" t="str">
        <f t="shared" si="66"/>
        <v>NEUTRAL</v>
      </c>
      <c r="H1087" s="6" t="str">
        <f t="shared" si="65"/>
        <v>BULLISH DIVERGENCE</v>
      </c>
    </row>
    <row r="1088" spans="1:8" ht="13.5" x14ac:dyDescent="0.25">
      <c r="A1088" s="3">
        <f>TITRES_STAT!B1091</f>
        <v>43893</v>
      </c>
      <c r="B1088" s="6">
        <f>TITRES_STAT!C1091</f>
        <v>30</v>
      </c>
      <c r="C1088" s="6">
        <f>TITRES_STAT!D1091</f>
        <v>29.97</v>
      </c>
      <c r="D1088" s="6">
        <f>TITRES_STAT!E1091</f>
        <v>0</v>
      </c>
      <c r="E1088" s="2">
        <f t="shared" si="64"/>
        <v>200192</v>
      </c>
      <c r="F1088" s="6" t="str">
        <f t="shared" si="67"/>
        <v>BULLISH</v>
      </c>
      <c r="G1088" s="6" t="str">
        <f t="shared" si="66"/>
        <v>NEUTRAL</v>
      </c>
      <c r="H1088" s="6" t="str">
        <f t="shared" si="65"/>
        <v>CONFIRMED BULLISH</v>
      </c>
    </row>
    <row r="1089" spans="1:8" ht="13.5" x14ac:dyDescent="0.25">
      <c r="A1089" s="3">
        <f>TITRES_STAT!B1092</f>
        <v>43894</v>
      </c>
      <c r="B1089" s="6">
        <f>TITRES_STAT!C1092</f>
        <v>30</v>
      </c>
      <c r="C1089" s="6">
        <f>TITRES_STAT!D1092</f>
        <v>29.97</v>
      </c>
      <c r="D1089" s="6">
        <f>TITRES_STAT!E1092</f>
        <v>0</v>
      </c>
      <c r="E1089" s="2">
        <f t="shared" si="64"/>
        <v>200192</v>
      </c>
      <c r="F1089" s="6" t="str">
        <f t="shared" si="67"/>
        <v>NEUTRAL</v>
      </c>
      <c r="G1089" s="6" t="str">
        <f t="shared" si="66"/>
        <v>NEUTRAL</v>
      </c>
      <c r="H1089" s="6" t="str">
        <f t="shared" si="65"/>
        <v>NEUTRAL</v>
      </c>
    </row>
    <row r="1090" spans="1:8" ht="13.5" x14ac:dyDescent="0.25">
      <c r="A1090" s="3">
        <f>TITRES_STAT!B1093</f>
        <v>43895</v>
      </c>
      <c r="B1090" s="6">
        <f>TITRES_STAT!C1093</f>
        <v>30</v>
      </c>
      <c r="C1090" s="6">
        <f>TITRES_STAT!D1093</f>
        <v>29.97</v>
      </c>
      <c r="D1090" s="6">
        <f>TITRES_STAT!E1093</f>
        <v>0</v>
      </c>
      <c r="E1090" s="2">
        <f t="shared" si="64"/>
        <v>200192</v>
      </c>
      <c r="F1090" s="6" t="str">
        <f t="shared" si="67"/>
        <v>NEUTRAL</v>
      </c>
      <c r="G1090" s="6" t="str">
        <f t="shared" si="66"/>
        <v>NEUTRAL</v>
      </c>
      <c r="H1090" s="6" t="str">
        <f t="shared" si="65"/>
        <v>NEUTRAL</v>
      </c>
    </row>
    <row r="1091" spans="1:8" ht="13.5" x14ac:dyDescent="0.25">
      <c r="A1091" s="3">
        <f>TITRES_STAT!B1094</f>
        <v>43896</v>
      </c>
      <c r="B1091" s="6">
        <f>TITRES_STAT!C1094</f>
        <v>30</v>
      </c>
      <c r="C1091" s="6">
        <f>TITRES_STAT!D1094</f>
        <v>29.97</v>
      </c>
      <c r="D1091" s="6">
        <f>TITRES_STAT!E1094</f>
        <v>0</v>
      </c>
      <c r="E1091" s="2">
        <f t="shared" si="64"/>
        <v>200192</v>
      </c>
      <c r="F1091" s="6" t="str">
        <f t="shared" si="67"/>
        <v>NEUTRAL</v>
      </c>
      <c r="G1091" s="6" t="str">
        <f t="shared" si="66"/>
        <v>NEUTRAL</v>
      </c>
      <c r="H1091" s="6" t="str">
        <f t="shared" si="65"/>
        <v>NEUTRAL</v>
      </c>
    </row>
    <row r="1092" spans="1:8" ht="13.5" x14ac:dyDescent="0.25">
      <c r="A1092" s="3">
        <f>TITRES_STAT!B1095</f>
        <v>43899</v>
      </c>
      <c r="B1092" s="6">
        <f>TITRES_STAT!C1095</f>
        <v>30</v>
      </c>
      <c r="C1092" s="6">
        <f>TITRES_STAT!D1095</f>
        <v>29.97</v>
      </c>
      <c r="D1092" s="6">
        <f>TITRES_STAT!E1095</f>
        <v>0</v>
      </c>
      <c r="E1092" s="2">
        <f t="shared" ref="E1092:E1155" si="68">IF(B1092&gt;B1091, E1091+D1092, IF(B1092&lt;B1091, E1091-D1092, E1091))</f>
        <v>200192</v>
      </c>
      <c r="F1092" s="6" t="str">
        <f t="shared" si="67"/>
        <v>NEUTRAL</v>
      </c>
      <c r="G1092" s="6" t="str">
        <f t="shared" si="66"/>
        <v>NEUTRAL</v>
      </c>
      <c r="H1092" s="6" t="str">
        <f t="shared" si="65"/>
        <v>NEUTRAL</v>
      </c>
    </row>
    <row r="1093" spans="1:8" ht="13.5" x14ac:dyDescent="0.25">
      <c r="A1093" s="3">
        <f>TITRES_STAT!B1096</f>
        <v>43900</v>
      </c>
      <c r="B1093" s="6">
        <f>TITRES_STAT!C1096</f>
        <v>29.99</v>
      </c>
      <c r="C1093" s="6">
        <f>TITRES_STAT!D1096</f>
        <v>29.96</v>
      </c>
      <c r="D1093" s="6">
        <f>TITRES_STAT!E1096</f>
        <v>1000</v>
      </c>
      <c r="E1093" s="2">
        <f t="shared" si="68"/>
        <v>199192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CONFIRMED BEARISH</v>
      </c>
    </row>
    <row r="1094" spans="1:8" ht="13.5" x14ac:dyDescent="0.25">
      <c r="A1094" s="3">
        <f>TITRES_STAT!B1097</f>
        <v>43901</v>
      </c>
      <c r="B1094" s="6">
        <f>TITRES_STAT!C1097</f>
        <v>29.99</v>
      </c>
      <c r="C1094" s="6">
        <f>TITRES_STAT!D1097</f>
        <v>29.96</v>
      </c>
      <c r="D1094" s="6">
        <f>TITRES_STAT!E1097</f>
        <v>0</v>
      </c>
      <c r="E1094" s="2">
        <f t="shared" si="68"/>
        <v>199192</v>
      </c>
      <c r="F1094" s="6" t="str">
        <f t="shared" si="67"/>
        <v>BEARISH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6">
        <f>TITRES_STAT!C1098</f>
        <v>29.99</v>
      </c>
      <c r="C1095" s="6">
        <f>TITRES_STAT!D1098</f>
        <v>29.96</v>
      </c>
      <c r="D1095" s="6">
        <f>TITRES_STAT!E1098</f>
        <v>0</v>
      </c>
      <c r="E1095" s="2">
        <f t="shared" si="68"/>
        <v>199192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CONFIRMED BEARISH</v>
      </c>
    </row>
    <row r="1096" spans="1:8" ht="13.5" x14ac:dyDescent="0.25">
      <c r="A1096" s="3">
        <f>TITRES_STAT!B1099</f>
        <v>43903</v>
      </c>
      <c r="B1096" s="6">
        <f>TITRES_STAT!C1099</f>
        <v>29.99</v>
      </c>
      <c r="C1096" s="6">
        <f>TITRES_STAT!D1099</f>
        <v>29.96</v>
      </c>
      <c r="D1096" s="6">
        <f>TITRES_STAT!E1099</f>
        <v>0</v>
      </c>
      <c r="E1096" s="2">
        <f t="shared" si="68"/>
        <v>199192</v>
      </c>
      <c r="F1096" s="6" t="str">
        <f t="shared" ref="F1096:F1159" si="71">IF(E1096&gt;E1091,"BULLISH",IF(E1096&lt;E1091,"BEARISH","NEUTRAL"))</f>
        <v>BEARISH</v>
      </c>
      <c r="G1096" s="6" t="str">
        <f t="shared" si="70"/>
        <v>NEUTRAL</v>
      </c>
      <c r="H1096" s="6" t="str">
        <f t="shared" si="69"/>
        <v>CONFIRMED BEARISH</v>
      </c>
    </row>
    <row r="1097" spans="1:8" ht="13.5" x14ac:dyDescent="0.25">
      <c r="A1097" s="3">
        <f>TITRES_STAT!B1100</f>
        <v>43906</v>
      </c>
      <c r="B1097" s="6">
        <f>TITRES_STAT!C1100</f>
        <v>29.99</v>
      </c>
      <c r="C1097" s="6">
        <f>TITRES_STAT!D1100</f>
        <v>29.96</v>
      </c>
      <c r="D1097" s="6">
        <f>TITRES_STAT!E1100</f>
        <v>0</v>
      </c>
      <c r="E1097" s="2">
        <f t="shared" si="68"/>
        <v>199192</v>
      </c>
      <c r="F1097" s="6" t="str">
        <f t="shared" si="71"/>
        <v>BEARISH</v>
      </c>
      <c r="G1097" s="6" t="str">
        <f t="shared" si="70"/>
        <v>NEUTRAL</v>
      </c>
      <c r="H1097" s="6" t="str">
        <f t="shared" si="69"/>
        <v>CONFIRMED BEARISH</v>
      </c>
    </row>
    <row r="1098" spans="1:8" ht="13.5" x14ac:dyDescent="0.25">
      <c r="A1098" s="3">
        <f>TITRES_STAT!B1101</f>
        <v>43907</v>
      </c>
      <c r="B1098" s="6">
        <f>TITRES_STAT!C1101</f>
        <v>28.65</v>
      </c>
      <c r="C1098" s="6">
        <f>TITRES_STAT!D1101</f>
        <v>28.621400000000001</v>
      </c>
      <c r="D1098" s="6">
        <f>TITRES_STAT!E1101</f>
        <v>0</v>
      </c>
      <c r="E1098" s="2">
        <f t="shared" si="68"/>
        <v>199192</v>
      </c>
      <c r="F1098" s="6" t="str">
        <f t="shared" si="71"/>
        <v>NEUTRAL</v>
      </c>
      <c r="G1098" s="6" t="str">
        <f t="shared" si="70"/>
        <v>NEUTRAL</v>
      </c>
      <c r="H1098" s="6" t="str">
        <f t="shared" si="69"/>
        <v>NEUTRAL</v>
      </c>
    </row>
    <row r="1099" spans="1:8" ht="13.5" x14ac:dyDescent="0.25">
      <c r="A1099" s="3">
        <f>TITRES_STAT!B1102</f>
        <v>43908</v>
      </c>
      <c r="B1099" s="6">
        <f>TITRES_STAT!C1102</f>
        <v>29</v>
      </c>
      <c r="C1099" s="6">
        <f>TITRES_STAT!D1102</f>
        <v>28.971</v>
      </c>
      <c r="D1099" s="6">
        <f>TITRES_STAT!E1102</f>
        <v>7</v>
      </c>
      <c r="E1099" s="2">
        <f t="shared" si="68"/>
        <v>199199</v>
      </c>
      <c r="F1099" s="6" t="str">
        <f t="shared" si="71"/>
        <v>BULLISH</v>
      </c>
      <c r="G1099" s="6" t="str">
        <f t="shared" si="70"/>
        <v>NEUTRAL</v>
      </c>
      <c r="H1099" s="6" t="str">
        <f t="shared" si="69"/>
        <v>BULLISH DIVERGENCE</v>
      </c>
    </row>
    <row r="1100" spans="1:8" ht="13.5" x14ac:dyDescent="0.25">
      <c r="A1100" s="3">
        <f>TITRES_STAT!B1103</f>
        <v>43909</v>
      </c>
      <c r="B1100" s="6">
        <f>TITRES_STAT!C1103</f>
        <v>28.49</v>
      </c>
      <c r="C1100" s="6">
        <f>TITRES_STAT!D1103</f>
        <v>28.461500000000001</v>
      </c>
      <c r="D1100" s="6">
        <f>TITRES_STAT!E1103</f>
        <v>150</v>
      </c>
      <c r="E1100" s="2">
        <f t="shared" si="68"/>
        <v>199049</v>
      </c>
      <c r="F1100" s="6" t="str">
        <f t="shared" si="71"/>
        <v>BEARISH</v>
      </c>
      <c r="G1100" s="6" t="str">
        <f t="shared" si="70"/>
        <v>NEUTRAL</v>
      </c>
      <c r="H1100" s="6" t="str">
        <f t="shared" si="69"/>
        <v>CONFIRMED BEARISH</v>
      </c>
    </row>
    <row r="1101" spans="1:8" ht="13.5" x14ac:dyDescent="0.25">
      <c r="A1101" s="3">
        <f>TITRES_STAT!B1104</f>
        <v>43913</v>
      </c>
      <c r="B1101" s="6">
        <f>TITRES_STAT!C1104</f>
        <v>28.49</v>
      </c>
      <c r="C1101" s="6">
        <f>TITRES_STAT!D1104</f>
        <v>28.461500000000001</v>
      </c>
      <c r="D1101" s="6">
        <f>TITRES_STAT!E1104</f>
        <v>0</v>
      </c>
      <c r="E1101" s="2">
        <f t="shared" si="68"/>
        <v>199049</v>
      </c>
      <c r="F1101" s="6" t="str">
        <f t="shared" si="71"/>
        <v>BEARISH</v>
      </c>
      <c r="G1101" s="6" t="str">
        <f t="shared" si="70"/>
        <v>NEUTRAL</v>
      </c>
      <c r="H1101" s="6" t="str">
        <f t="shared" si="69"/>
        <v>CONFIRMED BEARISH</v>
      </c>
    </row>
    <row r="1102" spans="1:8" ht="13.5" x14ac:dyDescent="0.25">
      <c r="A1102" s="3">
        <f>TITRES_STAT!B1105</f>
        <v>43914</v>
      </c>
      <c r="B1102" s="6">
        <f>TITRES_STAT!C1105</f>
        <v>29.1</v>
      </c>
      <c r="C1102" s="6">
        <f>TITRES_STAT!D1105</f>
        <v>29.070900000000002</v>
      </c>
      <c r="D1102" s="6">
        <f>TITRES_STAT!E1105</f>
        <v>30</v>
      </c>
      <c r="E1102" s="2">
        <f t="shared" si="68"/>
        <v>199079</v>
      </c>
      <c r="F1102" s="6" t="str">
        <f t="shared" si="71"/>
        <v>BEARISH</v>
      </c>
      <c r="G1102" s="6" t="str">
        <f t="shared" si="70"/>
        <v>NEUTRAL</v>
      </c>
      <c r="H1102" s="6" t="str">
        <f t="shared" si="69"/>
        <v>CONFIRMED BEARISH</v>
      </c>
    </row>
    <row r="1103" spans="1:8" ht="13.5" x14ac:dyDescent="0.25">
      <c r="A1103" s="3">
        <f>TITRES_STAT!B1106</f>
        <v>43915</v>
      </c>
      <c r="B1103" s="6">
        <f>TITRES_STAT!C1106</f>
        <v>29.1</v>
      </c>
      <c r="C1103" s="6">
        <f>TITRES_STAT!D1106</f>
        <v>29.070900000000002</v>
      </c>
      <c r="D1103" s="6">
        <f>TITRES_STAT!E1106</f>
        <v>0</v>
      </c>
      <c r="E1103" s="2">
        <f t="shared" si="68"/>
        <v>199079</v>
      </c>
      <c r="F1103" s="6" t="str">
        <f t="shared" si="71"/>
        <v>BEARISH</v>
      </c>
      <c r="G1103" s="6" t="str">
        <f t="shared" si="70"/>
        <v>NEUTRAL</v>
      </c>
      <c r="H1103" s="6" t="str">
        <f t="shared" si="69"/>
        <v>BEARISH DIVERGENCE</v>
      </c>
    </row>
    <row r="1104" spans="1:8" ht="13.5" x14ac:dyDescent="0.25">
      <c r="A1104" s="3">
        <f>TITRES_STAT!B1107</f>
        <v>43916</v>
      </c>
      <c r="B1104" s="6">
        <f>TITRES_STAT!C1107</f>
        <v>29.1</v>
      </c>
      <c r="C1104" s="6">
        <f>TITRES_STAT!D1107</f>
        <v>29.070900000000002</v>
      </c>
      <c r="D1104" s="6">
        <f>TITRES_STAT!E1107</f>
        <v>0</v>
      </c>
      <c r="E1104" s="2">
        <f t="shared" si="68"/>
        <v>199079</v>
      </c>
      <c r="F1104" s="6" t="str">
        <f t="shared" si="71"/>
        <v>BEARISH</v>
      </c>
      <c r="G1104" s="6" t="str">
        <f t="shared" si="70"/>
        <v>NEUTRAL</v>
      </c>
      <c r="H1104" s="6" t="str">
        <f t="shared" si="69"/>
        <v>BEARISH DIVERGENCE</v>
      </c>
    </row>
    <row r="1105" spans="1:8" ht="13.5" x14ac:dyDescent="0.25">
      <c r="A1105" s="3">
        <f>TITRES_STAT!B1108</f>
        <v>43917</v>
      </c>
      <c r="B1105" s="6">
        <f>TITRES_STAT!C1108</f>
        <v>29.1</v>
      </c>
      <c r="C1105" s="6">
        <f>TITRES_STAT!D1108</f>
        <v>29.070900000000002</v>
      </c>
      <c r="D1105" s="6">
        <f>TITRES_STAT!E1108</f>
        <v>0</v>
      </c>
      <c r="E1105" s="2">
        <f t="shared" si="68"/>
        <v>199079</v>
      </c>
      <c r="F1105" s="6" t="str">
        <f t="shared" si="71"/>
        <v>BULLISH</v>
      </c>
      <c r="G1105" s="6" t="str">
        <f t="shared" si="70"/>
        <v>NEUTRAL</v>
      </c>
      <c r="H1105" s="6" t="str">
        <f t="shared" si="69"/>
        <v>CONFIRMED BULLISH</v>
      </c>
    </row>
    <row r="1106" spans="1:8" ht="13.5" x14ac:dyDescent="0.25">
      <c r="A1106" s="3">
        <f>TITRES_STAT!B1109</f>
        <v>43920</v>
      </c>
      <c r="B1106" s="6">
        <f>TITRES_STAT!C1109</f>
        <v>29.1</v>
      </c>
      <c r="C1106" s="6">
        <f>TITRES_STAT!D1109</f>
        <v>29.070900000000002</v>
      </c>
      <c r="D1106" s="6">
        <f>TITRES_STAT!E1109</f>
        <v>0</v>
      </c>
      <c r="E1106" s="2">
        <f t="shared" si="68"/>
        <v>199079</v>
      </c>
      <c r="F1106" s="6" t="str">
        <f t="shared" si="71"/>
        <v>BULLISH</v>
      </c>
      <c r="G1106" s="6" t="str">
        <f t="shared" si="70"/>
        <v>NEUTRAL</v>
      </c>
      <c r="H1106" s="6" t="str">
        <f t="shared" si="69"/>
        <v>CONFIRMED BULLISH</v>
      </c>
    </row>
    <row r="1107" spans="1:8" ht="13.5" x14ac:dyDescent="0.25">
      <c r="A1107" s="3">
        <f>TITRES_STAT!B1110</f>
        <v>43921</v>
      </c>
      <c r="B1107" s="6">
        <f>TITRES_STAT!C1110</f>
        <v>29.1</v>
      </c>
      <c r="C1107" s="6">
        <f>TITRES_STAT!D1110</f>
        <v>29.070900000000002</v>
      </c>
      <c r="D1107" s="6">
        <f>TITRES_STAT!E1110</f>
        <v>0</v>
      </c>
      <c r="E1107" s="2">
        <f t="shared" si="68"/>
        <v>199079</v>
      </c>
      <c r="F1107" s="6" t="str">
        <f t="shared" si="71"/>
        <v>NEUTRAL</v>
      </c>
      <c r="G1107" s="6" t="str">
        <f t="shared" si="70"/>
        <v>NEUTRAL</v>
      </c>
      <c r="H1107" s="6" t="str">
        <f t="shared" si="69"/>
        <v>NEUTRAL</v>
      </c>
    </row>
    <row r="1108" spans="1:8" ht="13.5" x14ac:dyDescent="0.25">
      <c r="A1108" s="3">
        <f>TITRES_STAT!B1111</f>
        <v>43922</v>
      </c>
      <c r="B1108" s="6">
        <f>TITRES_STAT!C1111</f>
        <v>29.1</v>
      </c>
      <c r="C1108" s="6">
        <f>TITRES_STAT!D1111</f>
        <v>29.070900000000002</v>
      </c>
      <c r="D1108" s="6">
        <f>TITRES_STAT!E1111</f>
        <v>0</v>
      </c>
      <c r="E1108" s="2">
        <f t="shared" si="68"/>
        <v>199079</v>
      </c>
      <c r="F1108" s="6" t="str">
        <f t="shared" si="71"/>
        <v>NEUTRAL</v>
      </c>
      <c r="G1108" s="6" t="str">
        <f t="shared" si="70"/>
        <v>NEUTRAL</v>
      </c>
      <c r="H1108" s="6" t="str">
        <f t="shared" si="69"/>
        <v>NEUTRAL</v>
      </c>
    </row>
    <row r="1109" spans="1:8" ht="13.5" x14ac:dyDescent="0.25">
      <c r="A1109" s="3">
        <f>TITRES_STAT!B1112</f>
        <v>43923</v>
      </c>
      <c r="B1109" s="6">
        <f>TITRES_STAT!C1112</f>
        <v>29.97</v>
      </c>
      <c r="C1109" s="6">
        <f>TITRES_STAT!D1112</f>
        <v>29.94</v>
      </c>
      <c r="D1109" s="6">
        <f>TITRES_STAT!E1112</f>
        <v>10</v>
      </c>
      <c r="E1109" s="2">
        <f t="shared" si="68"/>
        <v>199089</v>
      </c>
      <c r="F1109" s="6" t="str">
        <f t="shared" si="71"/>
        <v>BULLISH</v>
      </c>
      <c r="G1109" s="6" t="str">
        <f t="shared" si="70"/>
        <v>NEUTRAL</v>
      </c>
      <c r="H1109" s="6" t="str">
        <f t="shared" si="69"/>
        <v>CONFIRMED BULLISH</v>
      </c>
    </row>
    <row r="1110" spans="1:8" ht="13.5" x14ac:dyDescent="0.25">
      <c r="A1110" s="3">
        <f>TITRES_STAT!B1113</f>
        <v>43924</v>
      </c>
      <c r="B1110" s="6">
        <f>TITRES_STAT!C1113</f>
        <v>30.8</v>
      </c>
      <c r="C1110" s="6">
        <f>TITRES_STAT!D1113</f>
        <v>30.769200000000001</v>
      </c>
      <c r="D1110" s="6">
        <f>TITRES_STAT!E1113</f>
        <v>5</v>
      </c>
      <c r="E1110" s="2">
        <f t="shared" si="68"/>
        <v>199094</v>
      </c>
      <c r="F1110" s="6" t="str">
        <f t="shared" si="71"/>
        <v>BULLISH</v>
      </c>
      <c r="G1110" s="6" t="str">
        <f t="shared" si="70"/>
        <v>NEUTRAL</v>
      </c>
      <c r="H1110" s="6" t="str">
        <f t="shared" si="69"/>
        <v>CONFIRMED BULLISH</v>
      </c>
    </row>
    <row r="1111" spans="1:8" ht="13.5" x14ac:dyDescent="0.25">
      <c r="A1111" s="3">
        <f>TITRES_STAT!B1114</f>
        <v>43927</v>
      </c>
      <c r="B1111" s="6">
        <f>TITRES_STAT!C1114</f>
        <v>29.88</v>
      </c>
      <c r="C1111" s="6">
        <f>TITRES_STAT!D1114</f>
        <v>29.850100000000001</v>
      </c>
      <c r="D1111" s="6">
        <f>TITRES_STAT!E1114</f>
        <v>0</v>
      </c>
      <c r="E1111" s="2">
        <f t="shared" si="68"/>
        <v>199094</v>
      </c>
      <c r="F1111" s="6" t="str">
        <f t="shared" si="71"/>
        <v>BULLISH</v>
      </c>
      <c r="G1111" s="6" t="str">
        <f t="shared" si="70"/>
        <v>NEUTRAL</v>
      </c>
      <c r="H1111" s="6" t="str">
        <f t="shared" si="69"/>
        <v>CONFIRMED BULLISH</v>
      </c>
    </row>
    <row r="1112" spans="1:8" ht="13.5" x14ac:dyDescent="0.25">
      <c r="A1112" s="3">
        <f>TITRES_STAT!B1115</f>
        <v>43928</v>
      </c>
      <c r="B1112" s="6">
        <f>TITRES_STAT!C1115</f>
        <v>29.88</v>
      </c>
      <c r="C1112" s="6">
        <f>TITRES_STAT!D1115</f>
        <v>29.850100000000001</v>
      </c>
      <c r="D1112" s="6">
        <f>TITRES_STAT!E1115</f>
        <v>5</v>
      </c>
      <c r="E1112" s="2">
        <f t="shared" si="68"/>
        <v>199094</v>
      </c>
      <c r="F1112" s="6" t="str">
        <f t="shared" si="71"/>
        <v>BULLISH</v>
      </c>
      <c r="G1112" s="6" t="str">
        <f t="shared" si="70"/>
        <v>NEUTRAL</v>
      </c>
      <c r="H1112" s="6" t="str">
        <f t="shared" si="69"/>
        <v>CONFIRMED BULLISH</v>
      </c>
    </row>
    <row r="1113" spans="1:8" ht="13.5" x14ac:dyDescent="0.25">
      <c r="A1113" s="3">
        <f>TITRES_STAT!B1116</f>
        <v>43929</v>
      </c>
      <c r="B1113" s="6">
        <f>TITRES_STAT!C1116</f>
        <v>29.09</v>
      </c>
      <c r="C1113" s="6">
        <f>TITRES_STAT!D1116</f>
        <v>29.0609</v>
      </c>
      <c r="D1113" s="6">
        <f>TITRES_STAT!E1116</f>
        <v>20</v>
      </c>
      <c r="E1113" s="2">
        <f t="shared" si="68"/>
        <v>199074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CONFIRMED BEARISH</v>
      </c>
    </row>
    <row r="1114" spans="1:8" ht="13.5" x14ac:dyDescent="0.25">
      <c r="A1114" s="3">
        <f>TITRES_STAT!B1117</f>
        <v>43934</v>
      </c>
      <c r="B1114" s="6">
        <f>TITRES_STAT!C1117</f>
        <v>29.09</v>
      </c>
      <c r="C1114" s="6">
        <f>TITRES_STAT!D1117</f>
        <v>29.0609</v>
      </c>
      <c r="D1114" s="6">
        <f>TITRES_STAT!E1117</f>
        <v>5</v>
      </c>
      <c r="E1114" s="2">
        <f t="shared" si="68"/>
        <v>199074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CONFIRMED BEARISH</v>
      </c>
    </row>
    <row r="1115" spans="1:8" ht="13.5" x14ac:dyDescent="0.25">
      <c r="A1115" s="3">
        <f>TITRES_STAT!B1118</f>
        <v>43935</v>
      </c>
      <c r="B1115" s="6">
        <f>TITRES_STAT!C1118</f>
        <v>29.09</v>
      </c>
      <c r="C1115" s="6">
        <f>TITRES_STAT!D1118</f>
        <v>29.0609</v>
      </c>
      <c r="D1115" s="6">
        <f>TITRES_STAT!E1118</f>
        <v>5</v>
      </c>
      <c r="E1115" s="2">
        <f t="shared" si="68"/>
        <v>199074</v>
      </c>
      <c r="F1115" s="6" t="str">
        <f t="shared" si="71"/>
        <v>BEARISH</v>
      </c>
      <c r="G1115" s="6" t="str">
        <f t="shared" si="70"/>
        <v>NEUTRAL</v>
      </c>
      <c r="H1115" s="6" t="str">
        <f t="shared" si="69"/>
        <v>CONFIRMED BEARISH</v>
      </c>
    </row>
    <row r="1116" spans="1:8" ht="13.5" x14ac:dyDescent="0.25">
      <c r="A1116" s="3">
        <f>TITRES_STAT!B1119</f>
        <v>43936</v>
      </c>
      <c r="B1116" s="6">
        <f>TITRES_STAT!C1119</f>
        <v>28.22</v>
      </c>
      <c r="C1116" s="6">
        <f>TITRES_STAT!D1119</f>
        <v>28.191800000000001</v>
      </c>
      <c r="D1116" s="6">
        <f>TITRES_STAT!E1119</f>
        <v>0</v>
      </c>
      <c r="E1116" s="2">
        <f t="shared" si="68"/>
        <v>199074</v>
      </c>
      <c r="F1116" s="6" t="str">
        <f t="shared" si="71"/>
        <v>BEARISH</v>
      </c>
      <c r="G1116" s="6" t="str">
        <f t="shared" si="70"/>
        <v>NEUTRAL</v>
      </c>
      <c r="H1116" s="6" t="str">
        <f t="shared" si="69"/>
        <v>CONFIRMED BEARISH</v>
      </c>
    </row>
    <row r="1117" spans="1:8" ht="13.5" x14ac:dyDescent="0.25">
      <c r="A1117" s="3">
        <f>TITRES_STAT!B1120</f>
        <v>43937</v>
      </c>
      <c r="B1117" s="6">
        <f>TITRES_STAT!C1120</f>
        <v>28.22</v>
      </c>
      <c r="C1117" s="6">
        <f>TITRES_STAT!D1120</f>
        <v>28.191800000000001</v>
      </c>
      <c r="D1117" s="6">
        <f>TITRES_STAT!E1120</f>
        <v>0</v>
      </c>
      <c r="E1117" s="2">
        <f t="shared" si="68"/>
        <v>199074</v>
      </c>
      <c r="F1117" s="6" t="str">
        <f t="shared" si="71"/>
        <v>BEARISH</v>
      </c>
      <c r="G1117" s="6" t="str">
        <f t="shared" si="70"/>
        <v>NEUTRAL</v>
      </c>
      <c r="H1117" s="6" t="str">
        <f t="shared" si="69"/>
        <v>CONFIRMED BEARISH</v>
      </c>
    </row>
    <row r="1118" spans="1:8" ht="13.5" x14ac:dyDescent="0.25">
      <c r="A1118" s="3">
        <f>TITRES_STAT!B1121</f>
        <v>43938</v>
      </c>
      <c r="B1118" s="6">
        <f>TITRES_STAT!C1121</f>
        <v>28.22</v>
      </c>
      <c r="C1118" s="6">
        <f>TITRES_STAT!D1121</f>
        <v>28.191800000000001</v>
      </c>
      <c r="D1118" s="6">
        <f>TITRES_STAT!E1121</f>
        <v>5</v>
      </c>
      <c r="E1118" s="2">
        <f t="shared" si="68"/>
        <v>199074</v>
      </c>
      <c r="F1118" s="6" t="str">
        <f t="shared" si="71"/>
        <v>NEUTRAL</v>
      </c>
      <c r="G1118" s="6" t="str">
        <f t="shared" si="70"/>
        <v>NEUTRAL</v>
      </c>
      <c r="H1118" s="6" t="str">
        <f t="shared" si="69"/>
        <v>NEUTRAL</v>
      </c>
    </row>
    <row r="1119" spans="1:8" ht="13.5" x14ac:dyDescent="0.25">
      <c r="A1119" s="3">
        <f>TITRES_STAT!B1122</f>
        <v>43941</v>
      </c>
      <c r="B1119" s="6">
        <f>TITRES_STAT!C1122</f>
        <v>29.06</v>
      </c>
      <c r="C1119" s="6">
        <f>TITRES_STAT!D1122</f>
        <v>29.030899999999999</v>
      </c>
      <c r="D1119" s="6">
        <f>TITRES_STAT!E1122</f>
        <v>5</v>
      </c>
      <c r="E1119" s="2">
        <f t="shared" si="68"/>
        <v>199079</v>
      </c>
      <c r="F1119" s="6" t="str">
        <f t="shared" si="71"/>
        <v>BULLISH</v>
      </c>
      <c r="G1119" s="6" t="str">
        <f t="shared" si="70"/>
        <v>NEUTRAL</v>
      </c>
      <c r="H1119" s="6" t="str">
        <f t="shared" si="69"/>
        <v>BULLISH DIVERGENCE</v>
      </c>
    </row>
    <row r="1120" spans="1:8" ht="13.5" x14ac:dyDescent="0.25">
      <c r="A1120" s="3">
        <f>TITRES_STAT!B1123</f>
        <v>43942</v>
      </c>
      <c r="B1120" s="6">
        <f>TITRES_STAT!C1123</f>
        <v>28.19</v>
      </c>
      <c r="C1120" s="6">
        <f>TITRES_STAT!D1123</f>
        <v>28.161799999999999</v>
      </c>
      <c r="D1120" s="6">
        <f>TITRES_STAT!E1123</f>
        <v>7</v>
      </c>
      <c r="E1120" s="2">
        <f t="shared" si="68"/>
        <v>199072</v>
      </c>
      <c r="F1120" s="6" t="str">
        <f t="shared" si="71"/>
        <v>BEARISH</v>
      </c>
      <c r="G1120" s="6" t="str">
        <f t="shared" si="70"/>
        <v>NEUTRAL</v>
      </c>
      <c r="H1120" s="6" t="str">
        <f t="shared" si="69"/>
        <v>CONFIRMED BEARISH</v>
      </c>
    </row>
    <row r="1121" spans="1:8" ht="13.5" x14ac:dyDescent="0.25">
      <c r="A1121" s="3">
        <f>TITRES_STAT!B1124</f>
        <v>43943</v>
      </c>
      <c r="B1121" s="6">
        <f>TITRES_STAT!C1124</f>
        <v>29.03</v>
      </c>
      <c r="C1121" s="6">
        <f>TITRES_STAT!D1124</f>
        <v>29.001000000000001</v>
      </c>
      <c r="D1121" s="6">
        <f>TITRES_STAT!E1124</f>
        <v>1153</v>
      </c>
      <c r="E1121" s="2">
        <f t="shared" si="68"/>
        <v>200225</v>
      </c>
      <c r="F1121" s="6" t="str">
        <f t="shared" si="71"/>
        <v>BULLISH</v>
      </c>
      <c r="G1121" s="6" t="str">
        <f t="shared" si="70"/>
        <v>NEUTRAL</v>
      </c>
      <c r="H1121" s="6" t="str">
        <f t="shared" si="69"/>
        <v>CONFIRMED BULLISH</v>
      </c>
    </row>
    <row r="1122" spans="1:8" ht="13.5" x14ac:dyDescent="0.25">
      <c r="A1122" s="3">
        <f>TITRES_STAT!B1125</f>
        <v>43944</v>
      </c>
      <c r="B1122" s="6">
        <f>TITRES_STAT!C1125</f>
        <v>28.16</v>
      </c>
      <c r="C1122" s="6">
        <f>TITRES_STAT!D1125</f>
        <v>28.131799999999998</v>
      </c>
      <c r="D1122" s="6">
        <f>TITRES_STAT!E1125</f>
        <v>6</v>
      </c>
      <c r="E1122" s="2">
        <f t="shared" si="68"/>
        <v>200219</v>
      </c>
      <c r="F1122" s="6" t="str">
        <f t="shared" si="71"/>
        <v>BULLISH</v>
      </c>
      <c r="G1122" s="6" t="str">
        <f t="shared" si="70"/>
        <v>NEUTRAL</v>
      </c>
      <c r="H1122" s="6" t="str">
        <f t="shared" si="69"/>
        <v>BULLISH DIVERGENCE</v>
      </c>
    </row>
    <row r="1123" spans="1:8" ht="13.5" x14ac:dyDescent="0.25">
      <c r="A1123" s="3">
        <f>TITRES_STAT!B1126</f>
        <v>43945</v>
      </c>
      <c r="B1123" s="6">
        <f>TITRES_STAT!C1126</f>
        <v>27.32</v>
      </c>
      <c r="C1123" s="6">
        <f>TITRES_STAT!D1126</f>
        <v>27.2927</v>
      </c>
      <c r="D1123" s="6">
        <f>TITRES_STAT!E1126</f>
        <v>11</v>
      </c>
      <c r="E1123" s="2">
        <f t="shared" si="68"/>
        <v>200208</v>
      </c>
      <c r="F1123" s="6" t="str">
        <f t="shared" si="71"/>
        <v>BULLISH</v>
      </c>
      <c r="G1123" s="6" t="str">
        <f t="shared" si="70"/>
        <v>NEUTRAL</v>
      </c>
      <c r="H1123" s="6" t="str">
        <f t="shared" si="69"/>
        <v>BULLISH DIVERGENCE</v>
      </c>
    </row>
    <row r="1124" spans="1:8" ht="13.5" x14ac:dyDescent="0.25">
      <c r="A1124" s="3">
        <f>TITRES_STAT!B1127</f>
        <v>43948</v>
      </c>
      <c r="B1124" s="6">
        <f>TITRES_STAT!C1127</f>
        <v>27.9</v>
      </c>
      <c r="C1124" s="6">
        <f>TITRES_STAT!D1127</f>
        <v>27.8721</v>
      </c>
      <c r="D1124" s="6">
        <f>TITRES_STAT!E1127</f>
        <v>5</v>
      </c>
      <c r="E1124" s="2">
        <f t="shared" si="68"/>
        <v>200213</v>
      </c>
      <c r="F1124" s="6" t="str">
        <f t="shared" si="71"/>
        <v>BULLISH</v>
      </c>
      <c r="G1124" s="6" t="str">
        <f t="shared" si="70"/>
        <v>NEUTRAL</v>
      </c>
      <c r="H1124" s="6" t="str">
        <f t="shared" si="69"/>
        <v>BULLISH DIVERGENCE</v>
      </c>
    </row>
    <row r="1125" spans="1:8" ht="13.5" x14ac:dyDescent="0.25">
      <c r="A1125" s="3">
        <f>TITRES_STAT!B1128</f>
        <v>43949</v>
      </c>
      <c r="B1125" s="6">
        <f>TITRES_STAT!C1128</f>
        <v>27.07</v>
      </c>
      <c r="C1125" s="6">
        <f>TITRES_STAT!D1128</f>
        <v>27.042899999999999</v>
      </c>
      <c r="D1125" s="6">
        <f>TITRES_STAT!E1128</f>
        <v>6</v>
      </c>
      <c r="E1125" s="2">
        <f t="shared" si="68"/>
        <v>200207</v>
      </c>
      <c r="F1125" s="6" t="str">
        <f t="shared" si="71"/>
        <v>BULLISH</v>
      </c>
      <c r="G1125" s="6" t="str">
        <f t="shared" si="70"/>
        <v>NEUTRAL</v>
      </c>
      <c r="H1125" s="6" t="str">
        <f t="shared" si="69"/>
        <v>BULLISH DIVERGENCE</v>
      </c>
    </row>
    <row r="1126" spans="1:8" ht="13.5" x14ac:dyDescent="0.25">
      <c r="A1126" s="3">
        <f>TITRES_STAT!B1129</f>
        <v>43950</v>
      </c>
      <c r="B1126" s="6">
        <f>TITRES_STAT!C1129</f>
        <v>26.26</v>
      </c>
      <c r="C1126" s="6">
        <f>TITRES_STAT!D1129</f>
        <v>26.233699999999999</v>
      </c>
      <c r="D1126" s="6">
        <f>TITRES_STAT!E1129</f>
        <v>6</v>
      </c>
      <c r="E1126" s="2">
        <f t="shared" si="68"/>
        <v>200201</v>
      </c>
      <c r="F1126" s="6" t="str">
        <f t="shared" si="71"/>
        <v>BEARISH</v>
      </c>
      <c r="G1126" s="6" t="str">
        <f t="shared" si="70"/>
        <v>NEUTRAL</v>
      </c>
      <c r="H1126" s="6" t="str">
        <f t="shared" si="69"/>
        <v>CONFIRMED BEARISH</v>
      </c>
    </row>
    <row r="1127" spans="1:8" ht="13.5" x14ac:dyDescent="0.25">
      <c r="A1127" s="3">
        <f>TITRES_STAT!B1130</f>
        <v>43951</v>
      </c>
      <c r="B1127" s="6">
        <f>TITRES_STAT!C1130</f>
        <v>25.48</v>
      </c>
      <c r="C1127" s="6">
        <f>TITRES_STAT!D1130</f>
        <v>25.454499999999999</v>
      </c>
      <c r="D1127" s="6">
        <f>TITRES_STAT!E1130</f>
        <v>33</v>
      </c>
      <c r="E1127" s="2">
        <f t="shared" si="68"/>
        <v>200168</v>
      </c>
      <c r="F1127" s="6" t="str">
        <f t="shared" si="71"/>
        <v>BEARISH</v>
      </c>
      <c r="G1127" s="6" t="str">
        <f t="shared" si="70"/>
        <v>NEUTRAL</v>
      </c>
      <c r="H1127" s="6" t="str">
        <f t="shared" si="69"/>
        <v>CONFIRMED BEARISH</v>
      </c>
    </row>
    <row r="1128" spans="1:8" ht="13.5" x14ac:dyDescent="0.25">
      <c r="A1128" s="3">
        <f>TITRES_STAT!B1131</f>
        <v>43955</v>
      </c>
      <c r="B1128" s="6">
        <f>TITRES_STAT!C1131</f>
        <v>24.72</v>
      </c>
      <c r="C1128" s="6">
        <f>TITRES_STAT!D1131</f>
        <v>24.6953</v>
      </c>
      <c r="D1128" s="6">
        <f>TITRES_STAT!E1131</f>
        <v>5</v>
      </c>
      <c r="E1128" s="2">
        <f t="shared" si="68"/>
        <v>200163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CONFIRMED BEARISH</v>
      </c>
    </row>
    <row r="1129" spans="1:8" ht="13.5" x14ac:dyDescent="0.25">
      <c r="A1129" s="3">
        <f>TITRES_STAT!B1132</f>
        <v>43956</v>
      </c>
      <c r="B1129" s="6">
        <f>TITRES_STAT!C1132</f>
        <v>25.46</v>
      </c>
      <c r="C1129" s="6">
        <f>TITRES_STAT!D1132</f>
        <v>25.4345</v>
      </c>
      <c r="D1129" s="6">
        <f>TITRES_STAT!E1132</f>
        <v>1</v>
      </c>
      <c r="E1129" s="2">
        <f t="shared" si="68"/>
        <v>200164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43957</v>
      </c>
      <c r="B1130" s="6">
        <f>TITRES_STAT!C1133</f>
        <v>26.22</v>
      </c>
      <c r="C1130" s="6">
        <f>TITRES_STAT!D1133</f>
        <v>26.1938</v>
      </c>
      <c r="D1130" s="6">
        <f>TITRES_STAT!E1133</f>
        <v>2</v>
      </c>
      <c r="E1130" s="2">
        <f t="shared" si="68"/>
        <v>200166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CONFIRMED BEARISH</v>
      </c>
    </row>
    <row r="1131" spans="1:8" ht="13.5" x14ac:dyDescent="0.25">
      <c r="A1131" s="3">
        <f>TITRES_STAT!B1134</f>
        <v>43958</v>
      </c>
      <c r="B1131" s="6">
        <f>TITRES_STAT!C1134</f>
        <v>26.5</v>
      </c>
      <c r="C1131" s="6">
        <f>TITRES_STAT!D1134</f>
        <v>26.473500000000001</v>
      </c>
      <c r="D1131" s="6">
        <f>TITRES_STAT!E1134</f>
        <v>58</v>
      </c>
      <c r="E1131" s="2">
        <f t="shared" si="68"/>
        <v>200224</v>
      </c>
      <c r="F1131" s="6" t="str">
        <f t="shared" si="71"/>
        <v>BULLISH</v>
      </c>
      <c r="G1131" s="6" t="str">
        <f t="shared" si="70"/>
        <v>NEUTRAL</v>
      </c>
      <c r="H1131" s="6" t="str">
        <f t="shared" si="69"/>
        <v>CONFIRMED BULLISH</v>
      </c>
    </row>
    <row r="1132" spans="1:8" ht="13.5" x14ac:dyDescent="0.25">
      <c r="A1132" s="3">
        <f>TITRES_STAT!B1135</f>
        <v>43959</v>
      </c>
      <c r="B1132" s="6">
        <f>TITRES_STAT!C1135</f>
        <v>27.29</v>
      </c>
      <c r="C1132" s="6">
        <f>TITRES_STAT!D1135</f>
        <v>27.262699999999999</v>
      </c>
      <c r="D1132" s="6">
        <f>TITRES_STAT!E1135</f>
        <v>5</v>
      </c>
      <c r="E1132" s="2">
        <f t="shared" si="68"/>
        <v>200229</v>
      </c>
      <c r="F1132" s="6" t="str">
        <f t="shared" si="71"/>
        <v>BULLISH</v>
      </c>
      <c r="G1132" s="6" t="str">
        <f t="shared" si="70"/>
        <v>NEUTRAL</v>
      </c>
      <c r="H1132" s="6" t="str">
        <f t="shared" si="69"/>
        <v>CONFIRMED BULLISH</v>
      </c>
    </row>
    <row r="1133" spans="1:8" ht="13.5" x14ac:dyDescent="0.25">
      <c r="A1133" s="3">
        <f>TITRES_STAT!B1136</f>
        <v>43962</v>
      </c>
      <c r="B1133" s="6">
        <f>TITRES_STAT!C1136</f>
        <v>26.5</v>
      </c>
      <c r="C1133" s="6">
        <f>TITRES_STAT!D1136</f>
        <v>26.473500000000001</v>
      </c>
      <c r="D1133" s="6">
        <f>TITRES_STAT!E1136</f>
        <v>3</v>
      </c>
      <c r="E1133" s="2">
        <f t="shared" si="68"/>
        <v>200226</v>
      </c>
      <c r="F1133" s="6" t="str">
        <f t="shared" si="71"/>
        <v>BULLISH</v>
      </c>
      <c r="G1133" s="6" t="str">
        <f t="shared" si="70"/>
        <v>NEUTRAL</v>
      </c>
      <c r="H1133" s="6" t="str">
        <f t="shared" si="69"/>
        <v>CONFIRMED BULLISH</v>
      </c>
    </row>
    <row r="1134" spans="1:8" ht="13.5" x14ac:dyDescent="0.25">
      <c r="A1134" s="3">
        <f>TITRES_STAT!B1137</f>
        <v>43963</v>
      </c>
      <c r="B1134" s="6">
        <f>TITRES_STAT!C1137</f>
        <v>26.49</v>
      </c>
      <c r="C1134" s="6">
        <f>TITRES_STAT!D1137</f>
        <v>26.4635</v>
      </c>
      <c r="D1134" s="6">
        <f>TITRES_STAT!E1137</f>
        <v>101</v>
      </c>
      <c r="E1134" s="2">
        <f t="shared" si="68"/>
        <v>200125</v>
      </c>
      <c r="F1134" s="6" t="str">
        <f t="shared" si="71"/>
        <v>BEARISH</v>
      </c>
      <c r="G1134" s="6" t="str">
        <f t="shared" si="70"/>
        <v>NEUTRAL</v>
      </c>
      <c r="H1134" s="6" t="str">
        <f t="shared" si="69"/>
        <v>BEARISH DIVERGENCE</v>
      </c>
    </row>
    <row r="1135" spans="1:8" ht="13.5" x14ac:dyDescent="0.25">
      <c r="A1135" s="3">
        <f>TITRES_STAT!B1138</f>
        <v>43964</v>
      </c>
      <c r="B1135" s="6">
        <f>TITRES_STAT!C1138</f>
        <v>26.29</v>
      </c>
      <c r="C1135" s="6">
        <f>TITRES_STAT!D1138</f>
        <v>26.2637</v>
      </c>
      <c r="D1135" s="6">
        <f>TITRES_STAT!E1138</f>
        <v>105</v>
      </c>
      <c r="E1135" s="2">
        <f t="shared" si="68"/>
        <v>200020</v>
      </c>
      <c r="F1135" s="6" t="str">
        <f t="shared" si="71"/>
        <v>BEARISH</v>
      </c>
      <c r="G1135" s="6" t="str">
        <f t="shared" si="70"/>
        <v>NEUTRAL</v>
      </c>
      <c r="H1135" s="6" t="str">
        <f t="shared" si="69"/>
        <v>BEARISH DIVERGENCE</v>
      </c>
    </row>
    <row r="1136" spans="1:8" ht="13.5" x14ac:dyDescent="0.25">
      <c r="A1136" s="3">
        <f>TITRES_STAT!B1139</f>
        <v>43965</v>
      </c>
      <c r="B1136" s="6">
        <f>TITRES_STAT!C1139</f>
        <v>27</v>
      </c>
      <c r="C1136" s="6">
        <f>TITRES_STAT!D1139</f>
        <v>26.972999999999999</v>
      </c>
      <c r="D1136" s="6">
        <f>TITRES_STAT!E1139</f>
        <v>4</v>
      </c>
      <c r="E1136" s="2">
        <f t="shared" si="68"/>
        <v>200024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BEARISH DIVERGENCE</v>
      </c>
    </row>
    <row r="1137" spans="1:8" ht="13.5" x14ac:dyDescent="0.25">
      <c r="A1137" s="3">
        <f>TITRES_STAT!B1140</f>
        <v>43966</v>
      </c>
      <c r="B1137" s="6">
        <f>TITRES_STAT!C1140</f>
        <v>26.19</v>
      </c>
      <c r="C1137" s="6">
        <f>TITRES_STAT!D1140</f>
        <v>26.163799999999998</v>
      </c>
      <c r="D1137" s="6">
        <f>TITRES_STAT!E1140</f>
        <v>50</v>
      </c>
      <c r="E1137" s="2">
        <f t="shared" si="68"/>
        <v>199974</v>
      </c>
      <c r="F1137" s="6" t="str">
        <f t="shared" si="71"/>
        <v>BEARISH</v>
      </c>
      <c r="G1137" s="6" t="str">
        <f t="shared" si="70"/>
        <v>NEUTRAL</v>
      </c>
      <c r="H1137" s="6" t="str">
        <f t="shared" si="69"/>
        <v>CONFIRMED BEARISH</v>
      </c>
    </row>
    <row r="1138" spans="1:8" ht="13.5" x14ac:dyDescent="0.25">
      <c r="A1138" s="3">
        <f>TITRES_STAT!B1141</f>
        <v>43969</v>
      </c>
      <c r="B1138" s="6">
        <f>TITRES_STAT!C1141</f>
        <v>26.19</v>
      </c>
      <c r="C1138" s="6">
        <f>TITRES_STAT!D1141</f>
        <v>26.163799999999998</v>
      </c>
      <c r="D1138" s="6">
        <f>TITRES_STAT!E1141</f>
        <v>205</v>
      </c>
      <c r="E1138" s="2">
        <f t="shared" si="68"/>
        <v>199974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CONFIRMED BEARISH</v>
      </c>
    </row>
    <row r="1139" spans="1:8" ht="13.5" x14ac:dyDescent="0.25">
      <c r="A1139" s="3">
        <f>TITRES_STAT!B1142</f>
        <v>43970</v>
      </c>
      <c r="B1139" s="6">
        <f>TITRES_STAT!C1142</f>
        <v>26.19</v>
      </c>
      <c r="C1139" s="6">
        <f>TITRES_STAT!D1142</f>
        <v>26.163799999999998</v>
      </c>
      <c r="D1139" s="6">
        <f>TITRES_STAT!E1142</f>
        <v>5</v>
      </c>
      <c r="E1139" s="2">
        <f t="shared" si="68"/>
        <v>199974</v>
      </c>
      <c r="F1139" s="6" t="str">
        <f t="shared" si="71"/>
        <v>BEARISH</v>
      </c>
      <c r="G1139" s="6" t="str">
        <f t="shared" si="70"/>
        <v>NEUTRAL</v>
      </c>
      <c r="H1139" s="6" t="str">
        <f t="shared" si="69"/>
        <v>CONFIRMED BEARISH</v>
      </c>
    </row>
    <row r="1140" spans="1:8" ht="13.5" x14ac:dyDescent="0.25">
      <c r="A1140" s="3">
        <f>TITRES_STAT!B1143</f>
        <v>43971</v>
      </c>
      <c r="B1140" s="6">
        <f>TITRES_STAT!C1143</f>
        <v>26</v>
      </c>
      <c r="C1140" s="6">
        <f>TITRES_STAT!D1143</f>
        <v>25.974</v>
      </c>
      <c r="D1140" s="6">
        <f>TITRES_STAT!E1143</f>
        <v>457</v>
      </c>
      <c r="E1140" s="2">
        <f t="shared" si="68"/>
        <v>199517</v>
      </c>
      <c r="F1140" s="6" t="str">
        <f t="shared" si="71"/>
        <v>BEARISH</v>
      </c>
      <c r="G1140" s="6" t="str">
        <f t="shared" si="70"/>
        <v>NEUTRAL</v>
      </c>
      <c r="H1140" s="6" t="str">
        <f t="shared" si="69"/>
        <v>CONFIRMED BEARISH</v>
      </c>
    </row>
    <row r="1141" spans="1:8" ht="13.5" x14ac:dyDescent="0.25">
      <c r="A1141" s="3">
        <f>TITRES_STAT!B1144</f>
        <v>43972</v>
      </c>
      <c r="B1141" s="6">
        <f>TITRES_STAT!C1144</f>
        <v>25.22</v>
      </c>
      <c r="C1141" s="6">
        <f>TITRES_STAT!D1144</f>
        <v>25.194800000000001</v>
      </c>
      <c r="D1141" s="6">
        <f>TITRES_STAT!E1144</f>
        <v>260</v>
      </c>
      <c r="E1141" s="2">
        <f t="shared" si="68"/>
        <v>199257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CONFIRMED BEARISH</v>
      </c>
    </row>
    <row r="1142" spans="1:8" ht="13.5" x14ac:dyDescent="0.25">
      <c r="A1142" s="3">
        <f>TITRES_STAT!B1145</f>
        <v>43973</v>
      </c>
      <c r="B1142" s="6">
        <f>TITRES_STAT!C1145</f>
        <v>24.47</v>
      </c>
      <c r="C1142" s="6">
        <f>TITRES_STAT!D1145</f>
        <v>24.445499999999999</v>
      </c>
      <c r="D1142" s="6">
        <f>TITRES_STAT!E1145</f>
        <v>75</v>
      </c>
      <c r="E1142" s="2">
        <f t="shared" si="68"/>
        <v>199182</v>
      </c>
      <c r="F1142" s="6" t="str">
        <f t="shared" si="71"/>
        <v>BEARISH</v>
      </c>
      <c r="G1142" s="6" t="str">
        <f t="shared" si="70"/>
        <v>NEUTRAL</v>
      </c>
      <c r="H1142" s="6" t="str">
        <f t="shared" si="69"/>
        <v>CONFIRMED BEARISH</v>
      </c>
    </row>
    <row r="1143" spans="1:8" ht="13.5" x14ac:dyDescent="0.25">
      <c r="A1143" s="3">
        <f>TITRES_STAT!B1146</f>
        <v>43977</v>
      </c>
      <c r="B1143" s="6">
        <f>TITRES_STAT!C1146</f>
        <v>24.47</v>
      </c>
      <c r="C1143" s="6">
        <f>TITRES_STAT!D1146</f>
        <v>24.445499999999999</v>
      </c>
      <c r="D1143" s="6">
        <f>TITRES_STAT!E1146</f>
        <v>0</v>
      </c>
      <c r="E1143" s="2">
        <f t="shared" si="68"/>
        <v>199182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CONFIRMED BEARISH</v>
      </c>
    </row>
    <row r="1144" spans="1:8" ht="13.5" x14ac:dyDescent="0.25">
      <c r="A1144" s="3">
        <f>TITRES_STAT!B1147</f>
        <v>43978</v>
      </c>
      <c r="B1144" s="6">
        <f>TITRES_STAT!C1147</f>
        <v>24.47</v>
      </c>
      <c r="C1144" s="6">
        <f>TITRES_STAT!D1147</f>
        <v>24.445499999999999</v>
      </c>
      <c r="D1144" s="6">
        <f>TITRES_STAT!E1147</f>
        <v>100</v>
      </c>
      <c r="E1144" s="2">
        <f t="shared" si="68"/>
        <v>199182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CONFIRMED BEARISH</v>
      </c>
    </row>
    <row r="1145" spans="1:8" ht="13.5" x14ac:dyDescent="0.25">
      <c r="A1145" s="3">
        <f>TITRES_STAT!B1148</f>
        <v>43979</v>
      </c>
      <c r="B1145" s="6">
        <f>TITRES_STAT!C1148</f>
        <v>25.2</v>
      </c>
      <c r="C1145" s="6">
        <f>TITRES_STAT!D1148</f>
        <v>25.174800000000001</v>
      </c>
      <c r="D1145" s="6">
        <f>TITRES_STAT!E1148</f>
        <v>5</v>
      </c>
      <c r="E1145" s="2">
        <f t="shared" si="68"/>
        <v>199187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CONFIRMED BEARISH</v>
      </c>
    </row>
    <row r="1146" spans="1:8" ht="13.5" x14ac:dyDescent="0.25">
      <c r="A1146" s="3">
        <f>TITRES_STAT!B1149</f>
        <v>43980</v>
      </c>
      <c r="B1146" s="6">
        <f>TITRES_STAT!C1149</f>
        <v>24.49</v>
      </c>
      <c r="C1146" s="6">
        <f>TITRES_STAT!D1149</f>
        <v>24.465499999999999</v>
      </c>
      <c r="D1146" s="6">
        <f>TITRES_STAT!E1149</f>
        <v>508</v>
      </c>
      <c r="E1146" s="2">
        <f t="shared" si="68"/>
        <v>198679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43983</v>
      </c>
      <c r="B1147" s="6">
        <f>TITRES_STAT!C1150</f>
        <v>24.5</v>
      </c>
      <c r="C1147" s="6">
        <f>TITRES_STAT!D1150</f>
        <v>24.4755</v>
      </c>
      <c r="D1147" s="6">
        <f>TITRES_STAT!E1150</f>
        <v>505</v>
      </c>
      <c r="E1147" s="2">
        <f t="shared" si="68"/>
        <v>199184</v>
      </c>
      <c r="F1147" s="6" t="str">
        <f t="shared" si="71"/>
        <v>BULLISH</v>
      </c>
      <c r="G1147" s="6" t="str">
        <f t="shared" si="70"/>
        <v>NEUTRAL</v>
      </c>
      <c r="H1147" s="6" t="str">
        <f t="shared" si="69"/>
        <v>CONFIRMED BULLISH</v>
      </c>
    </row>
    <row r="1148" spans="1:8" ht="13.5" x14ac:dyDescent="0.25">
      <c r="A1148" s="3">
        <f>TITRES_STAT!B1151</f>
        <v>43984</v>
      </c>
      <c r="B1148" s="6">
        <f>TITRES_STAT!C1151</f>
        <v>24.5</v>
      </c>
      <c r="C1148" s="6">
        <f>TITRES_STAT!D1151</f>
        <v>24.4755</v>
      </c>
      <c r="D1148" s="6">
        <f>TITRES_STAT!E1151</f>
        <v>3</v>
      </c>
      <c r="E1148" s="2">
        <f t="shared" si="68"/>
        <v>199184</v>
      </c>
      <c r="F1148" s="6" t="str">
        <f t="shared" si="71"/>
        <v>BULLISH</v>
      </c>
      <c r="G1148" s="6" t="str">
        <f t="shared" si="70"/>
        <v>NEUTRAL</v>
      </c>
      <c r="H1148" s="6" t="str">
        <f t="shared" si="69"/>
        <v>CONFIRMED BULLISH</v>
      </c>
    </row>
    <row r="1149" spans="1:8" ht="13.5" x14ac:dyDescent="0.25">
      <c r="A1149" s="3">
        <f>TITRES_STAT!B1152</f>
        <v>43985</v>
      </c>
      <c r="B1149" s="6">
        <f>TITRES_STAT!C1152</f>
        <v>24.99</v>
      </c>
      <c r="C1149" s="6">
        <f>TITRES_STAT!D1152</f>
        <v>24.965</v>
      </c>
      <c r="D1149" s="6">
        <f>TITRES_STAT!E1152</f>
        <v>505</v>
      </c>
      <c r="E1149" s="2">
        <f t="shared" si="68"/>
        <v>199689</v>
      </c>
      <c r="F1149" s="6" t="str">
        <f t="shared" si="71"/>
        <v>BULLISH</v>
      </c>
      <c r="G1149" s="6" t="str">
        <f t="shared" si="70"/>
        <v>NEUTRAL</v>
      </c>
      <c r="H1149" s="6" t="str">
        <f t="shared" si="69"/>
        <v>CONFIRMED BULLISH</v>
      </c>
    </row>
    <row r="1150" spans="1:8" ht="13.5" x14ac:dyDescent="0.25">
      <c r="A1150" s="3">
        <f>TITRES_STAT!B1153</f>
        <v>43986</v>
      </c>
      <c r="B1150" s="6">
        <f>TITRES_STAT!C1153</f>
        <v>24.98</v>
      </c>
      <c r="C1150" s="6">
        <f>TITRES_STAT!D1153</f>
        <v>24.954999999999998</v>
      </c>
      <c r="D1150" s="6">
        <f>TITRES_STAT!E1153</f>
        <v>584</v>
      </c>
      <c r="E1150" s="2">
        <f t="shared" si="68"/>
        <v>199105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CONFIRMED BEARISH</v>
      </c>
    </row>
    <row r="1151" spans="1:8" ht="13.5" x14ac:dyDescent="0.25">
      <c r="A1151" s="3">
        <f>TITRES_STAT!B1154</f>
        <v>43987</v>
      </c>
      <c r="B1151" s="6">
        <f>TITRES_STAT!C1154</f>
        <v>24.97</v>
      </c>
      <c r="C1151" s="6">
        <f>TITRES_STAT!D1154</f>
        <v>24.945</v>
      </c>
      <c r="D1151" s="6">
        <f>TITRES_STAT!E1154</f>
        <v>5</v>
      </c>
      <c r="E1151" s="2">
        <f t="shared" si="68"/>
        <v>199100</v>
      </c>
      <c r="F1151" s="6" t="str">
        <f t="shared" si="71"/>
        <v>BULLISH</v>
      </c>
      <c r="G1151" s="6" t="str">
        <f t="shared" si="70"/>
        <v>NEUTRAL</v>
      </c>
      <c r="H1151" s="6" t="str">
        <f t="shared" si="69"/>
        <v>CONFIRMED BULLISH</v>
      </c>
    </row>
    <row r="1152" spans="1:8" ht="13.5" x14ac:dyDescent="0.25">
      <c r="A1152" s="3">
        <f>TITRES_STAT!B1155</f>
        <v>43990</v>
      </c>
      <c r="B1152" s="6">
        <f>TITRES_STAT!C1155</f>
        <v>24.23</v>
      </c>
      <c r="C1152" s="6">
        <f>TITRES_STAT!D1155</f>
        <v>24.2058</v>
      </c>
      <c r="D1152" s="6">
        <f>TITRES_STAT!E1155</f>
        <v>0</v>
      </c>
      <c r="E1152" s="2">
        <f t="shared" si="68"/>
        <v>199100</v>
      </c>
      <c r="F1152" s="6" t="str">
        <f t="shared" si="71"/>
        <v>BEARISH</v>
      </c>
      <c r="G1152" s="6" t="str">
        <f t="shared" si="70"/>
        <v>NEUTRAL</v>
      </c>
      <c r="H1152" s="6" t="str">
        <f t="shared" si="69"/>
        <v>CONFIRMED BEARISH</v>
      </c>
    </row>
    <row r="1153" spans="1:8" ht="13.5" x14ac:dyDescent="0.25">
      <c r="A1153" s="3">
        <f>TITRES_STAT!B1156</f>
        <v>43991</v>
      </c>
      <c r="B1153" s="6">
        <f>TITRES_STAT!C1156</f>
        <v>24.94</v>
      </c>
      <c r="C1153" s="6">
        <f>TITRES_STAT!D1156</f>
        <v>24.915099999999999</v>
      </c>
      <c r="D1153" s="6">
        <f>TITRES_STAT!E1156</f>
        <v>5</v>
      </c>
      <c r="E1153" s="2">
        <f t="shared" si="68"/>
        <v>199105</v>
      </c>
      <c r="F1153" s="6" t="str">
        <f t="shared" si="71"/>
        <v>BEARISH</v>
      </c>
      <c r="G1153" s="6" t="str">
        <f t="shared" si="70"/>
        <v>NEUTRAL</v>
      </c>
      <c r="H1153" s="6" t="str">
        <f t="shared" si="69"/>
        <v>BEARISH DIVERGENCE</v>
      </c>
    </row>
    <row r="1154" spans="1:8" ht="13.5" x14ac:dyDescent="0.25">
      <c r="A1154" s="3">
        <f>TITRES_STAT!B1157</f>
        <v>43992</v>
      </c>
      <c r="B1154" s="6">
        <f>TITRES_STAT!C1157</f>
        <v>24.94</v>
      </c>
      <c r="C1154" s="6">
        <f>TITRES_STAT!D1157</f>
        <v>24.915099999999999</v>
      </c>
      <c r="D1154" s="6">
        <f>TITRES_STAT!E1157</f>
        <v>5</v>
      </c>
      <c r="E1154" s="2">
        <f t="shared" si="68"/>
        <v>199105</v>
      </c>
      <c r="F1154" s="6" t="str">
        <f t="shared" si="71"/>
        <v>BEARISH</v>
      </c>
      <c r="G1154" s="6" t="str">
        <f t="shared" si="70"/>
        <v>NEUTRAL</v>
      </c>
      <c r="H1154" s="6" t="str">
        <f t="shared" si="69"/>
        <v>CONFIRMED BEARISH</v>
      </c>
    </row>
    <row r="1155" spans="1:8" ht="13.5" x14ac:dyDescent="0.25">
      <c r="A1155" s="3">
        <f>TITRES_STAT!B1158</f>
        <v>43993</v>
      </c>
      <c r="B1155" s="6">
        <f>TITRES_STAT!C1158</f>
        <v>24.94</v>
      </c>
      <c r="C1155" s="6">
        <f>TITRES_STAT!D1158</f>
        <v>24.915099999999999</v>
      </c>
      <c r="D1155" s="6">
        <f>TITRES_STAT!E1158</f>
        <v>0</v>
      </c>
      <c r="E1155" s="2">
        <f t="shared" si="68"/>
        <v>199105</v>
      </c>
      <c r="F1155" s="6" t="str">
        <f t="shared" si="71"/>
        <v>NEUTRAL</v>
      </c>
      <c r="G1155" s="6" t="str">
        <f t="shared" si="70"/>
        <v>NEUTRAL</v>
      </c>
      <c r="H1155" s="6" t="str">
        <f t="shared" si="69"/>
        <v>NEUTRAL</v>
      </c>
    </row>
    <row r="1156" spans="1:8" ht="13.5" x14ac:dyDescent="0.25">
      <c r="A1156" s="3">
        <f>TITRES_STAT!B1159</f>
        <v>43994</v>
      </c>
      <c r="B1156" s="6">
        <f>TITRES_STAT!C1159</f>
        <v>24.94</v>
      </c>
      <c r="C1156" s="6">
        <f>TITRES_STAT!D1159</f>
        <v>24.915099999999999</v>
      </c>
      <c r="D1156" s="6">
        <f>TITRES_STAT!E1159</f>
        <v>0</v>
      </c>
      <c r="E1156" s="2">
        <f t="shared" ref="E1156:E1219" si="72">IF(B1156&gt;B1155, E1155+D1156, IF(B1156&lt;B1155, E1155-D1156, E1155))</f>
        <v>199105</v>
      </c>
      <c r="F1156" s="6" t="str">
        <f t="shared" si="71"/>
        <v>BULLISH</v>
      </c>
      <c r="G1156" s="6" t="str">
        <f t="shared" si="70"/>
        <v>NEUTRAL</v>
      </c>
      <c r="H1156" s="6" t="str">
        <f t="shared" si="69"/>
        <v>BULLISH DIVERGENCE</v>
      </c>
    </row>
    <row r="1157" spans="1:8" ht="13.5" x14ac:dyDescent="0.25">
      <c r="A1157" s="3">
        <f>TITRES_STAT!B1160</f>
        <v>43997</v>
      </c>
      <c r="B1157" s="6">
        <f>TITRES_STAT!C1160</f>
        <v>24.24</v>
      </c>
      <c r="C1157" s="6">
        <f>TITRES_STAT!D1160</f>
        <v>24.215800000000002</v>
      </c>
      <c r="D1157" s="6">
        <f>TITRES_STAT!E1160</f>
        <v>3</v>
      </c>
      <c r="E1157" s="2">
        <f t="shared" si="72"/>
        <v>199102</v>
      </c>
      <c r="F1157" s="6" t="str">
        <f t="shared" si="71"/>
        <v>BULLISH</v>
      </c>
      <c r="G1157" s="6" t="str">
        <f t="shared" si="70"/>
        <v>NEUTRAL</v>
      </c>
      <c r="H1157" s="6" t="str">
        <f t="shared" si="69"/>
        <v>CONFIRMED BULLISH</v>
      </c>
    </row>
    <row r="1158" spans="1:8" ht="13.5" x14ac:dyDescent="0.25">
      <c r="A1158" s="3">
        <f>TITRES_STAT!B1161</f>
        <v>43998</v>
      </c>
      <c r="B1158" s="6">
        <f>TITRES_STAT!C1161</f>
        <v>23.52</v>
      </c>
      <c r="C1158" s="6">
        <f>TITRES_STAT!D1161</f>
        <v>23.496500000000001</v>
      </c>
      <c r="D1158" s="6">
        <f>TITRES_STAT!E1161</f>
        <v>25</v>
      </c>
      <c r="E1158" s="2">
        <f t="shared" si="72"/>
        <v>199077</v>
      </c>
      <c r="F1158" s="6" t="str">
        <f t="shared" si="71"/>
        <v>BEARISH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43999</v>
      </c>
      <c r="B1159" s="6">
        <f>TITRES_STAT!C1162</f>
        <v>23.5</v>
      </c>
      <c r="C1159" s="6">
        <f>TITRES_STAT!D1162</f>
        <v>23.476500000000001</v>
      </c>
      <c r="D1159" s="6">
        <f>TITRES_STAT!E1162</f>
        <v>153</v>
      </c>
      <c r="E1159" s="2">
        <f t="shared" si="72"/>
        <v>198924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BEARISH</v>
      </c>
    </row>
    <row r="1160" spans="1:8" ht="13.5" x14ac:dyDescent="0.25">
      <c r="A1160" s="3">
        <f>TITRES_STAT!B1163</f>
        <v>44000</v>
      </c>
      <c r="B1160" s="6">
        <f>TITRES_STAT!C1163</f>
        <v>23.5</v>
      </c>
      <c r="C1160" s="6">
        <f>TITRES_STAT!D1163</f>
        <v>23.476500000000001</v>
      </c>
      <c r="D1160" s="6">
        <f>TITRES_STAT!E1163</f>
        <v>14</v>
      </c>
      <c r="E1160" s="2">
        <f t="shared" si="72"/>
        <v>198924</v>
      </c>
      <c r="F1160" s="6" t="str">
        <f t="shared" ref="F1160:F1223" si="75">IF(E1160&gt;E1155,"BULLISH",IF(E1160&lt;E1155,"BEARISH","NEUTRAL"))</f>
        <v>BEARISH</v>
      </c>
      <c r="G1160" s="6" t="str">
        <f t="shared" si="74"/>
        <v>NEUTRAL</v>
      </c>
      <c r="H1160" s="6" t="str">
        <f t="shared" si="73"/>
        <v>CONFIRMED BEARISH</v>
      </c>
    </row>
    <row r="1161" spans="1:8" ht="13.5" x14ac:dyDescent="0.25">
      <c r="A1161" s="3">
        <f>TITRES_STAT!B1164</f>
        <v>44001</v>
      </c>
      <c r="B1161" s="6">
        <f>TITRES_STAT!C1164</f>
        <v>23.25</v>
      </c>
      <c r="C1161" s="6">
        <f>TITRES_STAT!D1164</f>
        <v>23.226800000000001</v>
      </c>
      <c r="D1161" s="6">
        <f>TITRES_STAT!E1164</f>
        <v>165</v>
      </c>
      <c r="E1161" s="2">
        <f t="shared" si="72"/>
        <v>198759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CONFIRMED BEARISH</v>
      </c>
    </row>
    <row r="1162" spans="1:8" ht="13.5" x14ac:dyDescent="0.25">
      <c r="A1162" s="3">
        <f>TITRES_STAT!B1165</f>
        <v>44004</v>
      </c>
      <c r="B1162" s="6">
        <f>TITRES_STAT!C1165</f>
        <v>23.01</v>
      </c>
      <c r="C1162" s="6">
        <f>TITRES_STAT!D1165</f>
        <v>22.986999999999998</v>
      </c>
      <c r="D1162" s="6">
        <f>TITRES_STAT!E1165</f>
        <v>3</v>
      </c>
      <c r="E1162" s="2">
        <f t="shared" si="72"/>
        <v>198756</v>
      </c>
      <c r="F1162" s="6" t="str">
        <f t="shared" si="75"/>
        <v>BEARISH</v>
      </c>
      <c r="G1162" s="6" t="str">
        <f t="shared" si="74"/>
        <v>NEUTRAL</v>
      </c>
      <c r="H1162" s="6" t="str">
        <f t="shared" si="73"/>
        <v>CONFIRMED BEARISH</v>
      </c>
    </row>
    <row r="1163" spans="1:8" ht="13.5" x14ac:dyDescent="0.25">
      <c r="A1163" s="3">
        <f>TITRES_STAT!B1166</f>
        <v>44005</v>
      </c>
      <c r="B1163" s="6">
        <f>TITRES_STAT!C1166</f>
        <v>22.6</v>
      </c>
      <c r="C1163" s="6">
        <f>TITRES_STAT!D1166</f>
        <v>22.577400000000001</v>
      </c>
      <c r="D1163" s="6">
        <f>TITRES_STAT!E1166</f>
        <v>321</v>
      </c>
      <c r="E1163" s="2">
        <f t="shared" si="72"/>
        <v>198435</v>
      </c>
      <c r="F1163" s="6" t="str">
        <f t="shared" si="75"/>
        <v>BEARISH</v>
      </c>
      <c r="G1163" s="6" t="str">
        <f t="shared" si="74"/>
        <v>NEUTRAL</v>
      </c>
      <c r="H1163" s="6" t="str">
        <f t="shared" si="73"/>
        <v>CONFIRMED BEARISH</v>
      </c>
    </row>
    <row r="1164" spans="1:8" ht="13.5" x14ac:dyDescent="0.25">
      <c r="A1164" s="3">
        <f>TITRES_STAT!B1167</f>
        <v>44006</v>
      </c>
      <c r="B1164" s="6">
        <f>TITRES_STAT!C1167</f>
        <v>22.58</v>
      </c>
      <c r="C1164" s="6">
        <f>TITRES_STAT!D1167</f>
        <v>22.557400000000001</v>
      </c>
      <c r="D1164" s="6">
        <f>TITRES_STAT!E1167</f>
        <v>7190</v>
      </c>
      <c r="E1164" s="2">
        <f t="shared" si="72"/>
        <v>191245</v>
      </c>
      <c r="F1164" s="6" t="str">
        <f t="shared" si="75"/>
        <v>BEARISH</v>
      </c>
      <c r="G1164" s="6" t="str">
        <f t="shared" si="74"/>
        <v>WEAK</v>
      </c>
      <c r="H1164" s="6" t="str">
        <f t="shared" si="73"/>
        <v>CONFIRMED BEARISH</v>
      </c>
    </row>
    <row r="1165" spans="1:8" ht="13.5" x14ac:dyDescent="0.25">
      <c r="A1165" s="3">
        <f>TITRES_STAT!B1168</f>
        <v>44007</v>
      </c>
      <c r="B1165" s="6">
        <f>TITRES_STAT!C1168</f>
        <v>21.9</v>
      </c>
      <c r="C1165" s="6">
        <f>TITRES_STAT!D1168</f>
        <v>21.8781</v>
      </c>
      <c r="D1165" s="6">
        <f>TITRES_STAT!E1168</f>
        <v>31</v>
      </c>
      <c r="E1165" s="2">
        <f t="shared" si="72"/>
        <v>191214</v>
      </c>
      <c r="F1165" s="6" t="str">
        <f t="shared" si="75"/>
        <v>BEARISH</v>
      </c>
      <c r="G1165" s="6" t="str">
        <f t="shared" si="74"/>
        <v>WEAK</v>
      </c>
      <c r="H1165" s="6" t="str">
        <f t="shared" si="73"/>
        <v>CONFIRMED BEARISH</v>
      </c>
    </row>
    <row r="1166" spans="1:8" ht="13.5" x14ac:dyDescent="0.25">
      <c r="A1166" s="3">
        <f>TITRES_STAT!B1169</f>
        <v>44008</v>
      </c>
      <c r="B1166" s="6">
        <f>TITRES_STAT!C1169</f>
        <v>22.55</v>
      </c>
      <c r="C1166" s="6">
        <f>TITRES_STAT!D1169</f>
        <v>22.5275</v>
      </c>
      <c r="D1166" s="6">
        <f>TITRES_STAT!E1169</f>
        <v>1</v>
      </c>
      <c r="E1166" s="2">
        <f t="shared" si="72"/>
        <v>191215</v>
      </c>
      <c r="F1166" s="6" t="str">
        <f t="shared" si="75"/>
        <v>BEARISH</v>
      </c>
      <c r="G1166" s="6" t="str">
        <f t="shared" si="74"/>
        <v>WEAK</v>
      </c>
      <c r="H1166" s="6" t="str">
        <f t="shared" si="73"/>
        <v>CONFIRMED BEARISH</v>
      </c>
    </row>
    <row r="1167" spans="1:8" ht="13.5" x14ac:dyDescent="0.25">
      <c r="A1167" s="3">
        <f>TITRES_STAT!B1170</f>
        <v>44011</v>
      </c>
      <c r="B1167" s="6">
        <f>TITRES_STAT!C1170</f>
        <v>22.54</v>
      </c>
      <c r="C1167" s="6">
        <f>TITRES_STAT!D1170</f>
        <v>22.517499999999998</v>
      </c>
      <c r="D1167" s="6">
        <f>TITRES_STAT!E1170</f>
        <v>2266</v>
      </c>
      <c r="E1167" s="2">
        <f t="shared" si="72"/>
        <v>188949</v>
      </c>
      <c r="F1167" s="6" t="str">
        <f t="shared" si="75"/>
        <v>BEARISH</v>
      </c>
      <c r="G1167" s="6" t="str">
        <f t="shared" si="74"/>
        <v>WEAK</v>
      </c>
      <c r="H1167" s="6" t="str">
        <f t="shared" si="73"/>
        <v>CONFIRMED BEARISH</v>
      </c>
    </row>
    <row r="1168" spans="1:8" ht="13.5" x14ac:dyDescent="0.25">
      <c r="A1168" s="3">
        <f>TITRES_STAT!B1171</f>
        <v>44012</v>
      </c>
      <c r="B1168" s="6">
        <f>TITRES_STAT!C1171</f>
        <v>21.9</v>
      </c>
      <c r="C1168" s="6">
        <f>TITRES_STAT!D1171</f>
        <v>21.8781</v>
      </c>
      <c r="D1168" s="6">
        <f>TITRES_STAT!E1171</f>
        <v>409</v>
      </c>
      <c r="E1168" s="2">
        <f t="shared" si="72"/>
        <v>188540</v>
      </c>
      <c r="F1168" s="6" t="str">
        <f t="shared" si="75"/>
        <v>BEARISH</v>
      </c>
      <c r="G1168" s="6" t="str">
        <f t="shared" si="74"/>
        <v>WEAK</v>
      </c>
      <c r="H1168" s="6" t="str">
        <f t="shared" si="73"/>
        <v>CONFIRMED BEARISH</v>
      </c>
    </row>
    <row r="1169" spans="1:8" ht="13.5" x14ac:dyDescent="0.25">
      <c r="A1169" s="3">
        <f>TITRES_STAT!B1172</f>
        <v>44013</v>
      </c>
      <c r="B1169" s="6">
        <f>TITRES_STAT!C1172</f>
        <v>21.9</v>
      </c>
      <c r="C1169" s="6">
        <f>TITRES_STAT!D1172</f>
        <v>21.8781</v>
      </c>
      <c r="D1169" s="6">
        <f>TITRES_STAT!E1172</f>
        <v>0</v>
      </c>
      <c r="E1169" s="2">
        <f t="shared" si="72"/>
        <v>188540</v>
      </c>
      <c r="F1169" s="6" t="str">
        <f t="shared" si="75"/>
        <v>BEARISH</v>
      </c>
      <c r="G1169" s="6" t="str">
        <f t="shared" si="74"/>
        <v>NEUTRAL</v>
      </c>
      <c r="H1169" s="6" t="str">
        <f t="shared" si="73"/>
        <v>CONFIRMED BEARISH</v>
      </c>
    </row>
    <row r="1170" spans="1:8" ht="13.5" x14ac:dyDescent="0.25">
      <c r="A1170" s="3">
        <f>TITRES_STAT!B1173</f>
        <v>44014</v>
      </c>
      <c r="B1170" s="6">
        <f>TITRES_STAT!C1173</f>
        <v>22.55</v>
      </c>
      <c r="C1170" s="6">
        <f>TITRES_STAT!D1173</f>
        <v>22.5275</v>
      </c>
      <c r="D1170" s="6">
        <f>TITRES_STAT!E1173</f>
        <v>9</v>
      </c>
      <c r="E1170" s="2">
        <f t="shared" si="72"/>
        <v>188549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BEARISH DIVERGENCE</v>
      </c>
    </row>
    <row r="1171" spans="1:8" ht="13.5" x14ac:dyDescent="0.25">
      <c r="A1171" s="3">
        <f>TITRES_STAT!B1174</f>
        <v>44015</v>
      </c>
      <c r="B1171" s="6">
        <f>TITRES_STAT!C1174</f>
        <v>23.22</v>
      </c>
      <c r="C1171" s="6">
        <f>TITRES_STAT!D1174</f>
        <v>23.1968</v>
      </c>
      <c r="D1171" s="6">
        <f>TITRES_STAT!E1174</f>
        <v>5</v>
      </c>
      <c r="E1171" s="2">
        <f t="shared" si="72"/>
        <v>188554</v>
      </c>
      <c r="F1171" s="6" t="str">
        <f t="shared" si="75"/>
        <v>BEARISH</v>
      </c>
      <c r="G1171" s="6" t="str">
        <f t="shared" si="74"/>
        <v>NEUTRAL</v>
      </c>
      <c r="H1171" s="6" t="str">
        <f t="shared" si="73"/>
        <v>BEARISH DIVERGENCE</v>
      </c>
    </row>
    <row r="1172" spans="1:8" ht="13.5" x14ac:dyDescent="0.25">
      <c r="A1172" s="3">
        <f>TITRES_STAT!B1175</f>
        <v>44018</v>
      </c>
      <c r="B1172" s="6">
        <f>TITRES_STAT!C1175</f>
        <v>24</v>
      </c>
      <c r="C1172" s="6">
        <f>TITRES_STAT!D1175</f>
        <v>23.975999999999999</v>
      </c>
      <c r="D1172" s="6">
        <f>TITRES_STAT!E1175</f>
        <v>602</v>
      </c>
      <c r="E1172" s="2">
        <f t="shared" si="72"/>
        <v>189156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CONFIRMED BULLISH</v>
      </c>
    </row>
    <row r="1173" spans="1:8" ht="13.5" x14ac:dyDescent="0.25">
      <c r="A1173" s="3">
        <f>TITRES_STAT!B1176</f>
        <v>44019</v>
      </c>
      <c r="B1173" s="6">
        <f>TITRES_STAT!C1176</f>
        <v>24.5</v>
      </c>
      <c r="C1173" s="6">
        <f>TITRES_STAT!D1176</f>
        <v>24.4755</v>
      </c>
      <c r="D1173" s="6">
        <f>TITRES_STAT!E1176</f>
        <v>750</v>
      </c>
      <c r="E1173" s="2">
        <f t="shared" si="72"/>
        <v>189906</v>
      </c>
      <c r="F1173" s="6" t="str">
        <f t="shared" si="75"/>
        <v>BULLISH</v>
      </c>
      <c r="G1173" s="6" t="str">
        <f t="shared" si="74"/>
        <v>NEUTRAL</v>
      </c>
      <c r="H1173" s="6" t="str">
        <f t="shared" si="73"/>
        <v>CONFIRMED BULLISH</v>
      </c>
    </row>
    <row r="1174" spans="1:8" ht="13.5" x14ac:dyDescent="0.25">
      <c r="A1174" s="3">
        <f>TITRES_STAT!B1177</f>
        <v>44020</v>
      </c>
      <c r="B1174" s="6">
        <f>TITRES_STAT!C1177</f>
        <v>25.97</v>
      </c>
      <c r="C1174" s="6">
        <f>TITRES_STAT!D1177</f>
        <v>25.943999999999999</v>
      </c>
      <c r="D1174" s="6">
        <f>TITRES_STAT!E1177</f>
        <v>310</v>
      </c>
      <c r="E1174" s="2">
        <f t="shared" si="72"/>
        <v>190216</v>
      </c>
      <c r="F1174" s="6" t="str">
        <f t="shared" si="75"/>
        <v>BULLISH</v>
      </c>
      <c r="G1174" s="6" t="str">
        <f t="shared" si="74"/>
        <v>NEUTRAL</v>
      </c>
      <c r="H1174" s="6" t="str">
        <f t="shared" si="73"/>
        <v>CONFIRMED BULLISH</v>
      </c>
    </row>
    <row r="1175" spans="1:8" ht="13.5" x14ac:dyDescent="0.25">
      <c r="A1175" s="3">
        <f>TITRES_STAT!B1178</f>
        <v>44021</v>
      </c>
      <c r="B1175" s="6">
        <f>TITRES_STAT!C1178</f>
        <v>26.4</v>
      </c>
      <c r="C1175" s="6">
        <f>TITRES_STAT!D1178</f>
        <v>26.3736</v>
      </c>
      <c r="D1175" s="6">
        <f>TITRES_STAT!E1178</f>
        <v>23</v>
      </c>
      <c r="E1175" s="2">
        <f t="shared" si="72"/>
        <v>190239</v>
      </c>
      <c r="F1175" s="6" t="str">
        <f t="shared" si="75"/>
        <v>BULLISH</v>
      </c>
      <c r="G1175" s="6" t="str">
        <f t="shared" si="74"/>
        <v>NEUTRAL</v>
      </c>
      <c r="H1175" s="6" t="str">
        <f t="shared" si="73"/>
        <v>CONFIRMED BULLISH</v>
      </c>
    </row>
    <row r="1176" spans="1:8" ht="13.5" x14ac:dyDescent="0.25">
      <c r="A1176" s="3">
        <f>TITRES_STAT!B1179</f>
        <v>44022</v>
      </c>
      <c r="B1176" s="6">
        <f>TITRES_STAT!C1179</f>
        <v>26.38</v>
      </c>
      <c r="C1176" s="6">
        <f>TITRES_STAT!D1179</f>
        <v>26.3536</v>
      </c>
      <c r="D1176" s="6">
        <f>TITRES_STAT!E1179</f>
        <v>141</v>
      </c>
      <c r="E1176" s="2">
        <f t="shared" si="72"/>
        <v>190098</v>
      </c>
      <c r="F1176" s="6" t="str">
        <f t="shared" si="75"/>
        <v>BULLISH</v>
      </c>
      <c r="G1176" s="6" t="str">
        <f t="shared" si="74"/>
        <v>NEUTRAL</v>
      </c>
      <c r="H1176" s="6" t="str">
        <f t="shared" si="73"/>
        <v>CONFIRMED BULLISH</v>
      </c>
    </row>
    <row r="1177" spans="1:8" ht="13.5" x14ac:dyDescent="0.25">
      <c r="A1177" s="3">
        <f>TITRES_STAT!B1180</f>
        <v>44025</v>
      </c>
      <c r="B1177" s="6">
        <f>TITRES_STAT!C1180</f>
        <v>26.38</v>
      </c>
      <c r="C1177" s="6">
        <f>TITRES_STAT!D1180</f>
        <v>26.3536</v>
      </c>
      <c r="D1177" s="6">
        <f>TITRES_STAT!E1180</f>
        <v>10</v>
      </c>
      <c r="E1177" s="2">
        <f t="shared" si="72"/>
        <v>190098</v>
      </c>
      <c r="F1177" s="6" t="str">
        <f t="shared" si="75"/>
        <v>BULLISH</v>
      </c>
      <c r="G1177" s="6" t="str">
        <f t="shared" si="74"/>
        <v>NEUTRAL</v>
      </c>
      <c r="H1177" s="6" t="str">
        <f t="shared" si="73"/>
        <v>CONFIRMED BULLISH</v>
      </c>
    </row>
    <row r="1178" spans="1:8" ht="13.5" x14ac:dyDescent="0.25">
      <c r="A1178" s="3">
        <f>TITRES_STAT!B1181</f>
        <v>44026</v>
      </c>
      <c r="B1178" s="6">
        <f>TITRES_STAT!C1181</f>
        <v>26.5</v>
      </c>
      <c r="C1178" s="6">
        <f>TITRES_STAT!D1181</f>
        <v>26.473500000000001</v>
      </c>
      <c r="D1178" s="6">
        <f>TITRES_STAT!E1181</f>
        <v>10</v>
      </c>
      <c r="E1178" s="2">
        <f t="shared" si="72"/>
        <v>190108</v>
      </c>
      <c r="F1178" s="6" t="str">
        <f t="shared" si="75"/>
        <v>BULLISH</v>
      </c>
      <c r="G1178" s="6" t="str">
        <f t="shared" si="74"/>
        <v>NEUTRAL</v>
      </c>
      <c r="H1178" s="6" t="str">
        <f t="shared" si="73"/>
        <v>CONFIRMED BULLISH</v>
      </c>
    </row>
    <row r="1179" spans="1:8" ht="13.5" x14ac:dyDescent="0.25">
      <c r="A1179" s="3">
        <f>TITRES_STAT!B1182</f>
        <v>44027</v>
      </c>
      <c r="B1179" s="6">
        <f>TITRES_STAT!C1182</f>
        <v>26.97</v>
      </c>
      <c r="C1179" s="6">
        <f>TITRES_STAT!D1182</f>
        <v>26.943000000000001</v>
      </c>
      <c r="D1179" s="6">
        <f>TITRES_STAT!E1182</f>
        <v>10</v>
      </c>
      <c r="E1179" s="2">
        <f t="shared" si="72"/>
        <v>190118</v>
      </c>
      <c r="F1179" s="6" t="str">
        <f t="shared" si="75"/>
        <v>BEARISH</v>
      </c>
      <c r="G1179" s="6" t="str">
        <f t="shared" si="74"/>
        <v>NEUTRAL</v>
      </c>
      <c r="H1179" s="6" t="str">
        <f t="shared" si="73"/>
        <v>BEARISH DIVERGENCE</v>
      </c>
    </row>
    <row r="1180" spans="1:8" ht="13.5" x14ac:dyDescent="0.25">
      <c r="A1180" s="3">
        <f>TITRES_STAT!B1183</f>
        <v>44028</v>
      </c>
      <c r="B1180" s="6">
        <f>TITRES_STAT!C1183</f>
        <v>26.9</v>
      </c>
      <c r="C1180" s="6">
        <f>TITRES_STAT!D1183</f>
        <v>26.873100000000001</v>
      </c>
      <c r="D1180" s="6">
        <f>TITRES_STAT!E1183</f>
        <v>190</v>
      </c>
      <c r="E1180" s="2">
        <f t="shared" si="72"/>
        <v>189928</v>
      </c>
      <c r="F1180" s="6" t="str">
        <f t="shared" si="75"/>
        <v>BEARISH</v>
      </c>
      <c r="G1180" s="6" t="str">
        <f t="shared" si="74"/>
        <v>NEUTRAL</v>
      </c>
      <c r="H1180" s="6" t="str">
        <f t="shared" si="73"/>
        <v>BEARISH DIVERGENCE</v>
      </c>
    </row>
    <row r="1181" spans="1:8" ht="13.5" x14ac:dyDescent="0.25">
      <c r="A1181" s="3">
        <f>TITRES_STAT!B1184</f>
        <v>44029</v>
      </c>
      <c r="B1181" s="6">
        <f>TITRES_STAT!C1184</f>
        <v>26.9</v>
      </c>
      <c r="C1181" s="6">
        <f>TITRES_STAT!D1184</f>
        <v>26.873100000000001</v>
      </c>
      <c r="D1181" s="6">
        <f>TITRES_STAT!E1184</f>
        <v>0</v>
      </c>
      <c r="E1181" s="2">
        <f t="shared" si="72"/>
        <v>189928</v>
      </c>
      <c r="F1181" s="6" t="str">
        <f t="shared" si="75"/>
        <v>BEARISH</v>
      </c>
      <c r="G1181" s="6" t="str">
        <f t="shared" si="74"/>
        <v>NEUTRAL</v>
      </c>
      <c r="H1181" s="6" t="str">
        <f t="shared" si="73"/>
        <v>BEARISH DIVERGENCE</v>
      </c>
    </row>
    <row r="1182" spans="1:8" ht="13.5" x14ac:dyDescent="0.25">
      <c r="A1182" s="3">
        <f>TITRES_STAT!B1185</f>
        <v>44032</v>
      </c>
      <c r="B1182" s="6">
        <f>TITRES_STAT!C1185</f>
        <v>26.9</v>
      </c>
      <c r="C1182" s="6">
        <f>TITRES_STAT!D1185</f>
        <v>26.873100000000001</v>
      </c>
      <c r="D1182" s="6">
        <f>TITRES_STAT!E1185</f>
        <v>0</v>
      </c>
      <c r="E1182" s="2">
        <f t="shared" si="72"/>
        <v>189928</v>
      </c>
      <c r="F1182" s="6" t="str">
        <f t="shared" si="75"/>
        <v>BEARISH</v>
      </c>
      <c r="G1182" s="6" t="str">
        <f t="shared" si="74"/>
        <v>NEUTRAL</v>
      </c>
      <c r="H1182" s="6" t="str">
        <f t="shared" si="73"/>
        <v>BEARISH DIVERGENCE</v>
      </c>
    </row>
    <row r="1183" spans="1:8" ht="13.5" x14ac:dyDescent="0.25">
      <c r="A1183" s="3">
        <f>TITRES_STAT!B1186</f>
        <v>44033</v>
      </c>
      <c r="B1183" s="6">
        <f>TITRES_STAT!C1186</f>
        <v>26.9</v>
      </c>
      <c r="C1183" s="6">
        <f>TITRES_STAT!D1186</f>
        <v>26.873100000000001</v>
      </c>
      <c r="D1183" s="6">
        <f>TITRES_STAT!E1186</f>
        <v>0</v>
      </c>
      <c r="E1183" s="2">
        <f t="shared" si="72"/>
        <v>189928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BEARISH DIVERGENCE</v>
      </c>
    </row>
    <row r="1184" spans="1:8" ht="13.5" x14ac:dyDescent="0.25">
      <c r="A1184" s="3">
        <f>TITRES_STAT!B1187</f>
        <v>44034</v>
      </c>
      <c r="B1184" s="6">
        <f>TITRES_STAT!C1187</f>
        <v>26.9</v>
      </c>
      <c r="C1184" s="6">
        <f>TITRES_STAT!D1187</f>
        <v>26.873100000000001</v>
      </c>
      <c r="D1184" s="6">
        <f>TITRES_STAT!E1187</f>
        <v>0</v>
      </c>
      <c r="E1184" s="2">
        <f t="shared" si="72"/>
        <v>189928</v>
      </c>
      <c r="F1184" s="6" t="str">
        <f t="shared" si="75"/>
        <v>BEARISH</v>
      </c>
      <c r="G1184" s="6" t="str">
        <f t="shared" si="74"/>
        <v>NEUTRAL</v>
      </c>
      <c r="H1184" s="6" t="str">
        <f t="shared" si="73"/>
        <v>CONFIRMED BEARISH</v>
      </c>
    </row>
    <row r="1185" spans="1:8" ht="13.5" x14ac:dyDescent="0.25">
      <c r="A1185" s="3">
        <f>TITRES_STAT!B1188</f>
        <v>44035</v>
      </c>
      <c r="B1185" s="6">
        <f>TITRES_STAT!C1188</f>
        <v>26.9</v>
      </c>
      <c r="C1185" s="6">
        <f>TITRES_STAT!D1188</f>
        <v>26.873100000000001</v>
      </c>
      <c r="D1185" s="6">
        <f>TITRES_STAT!E1188</f>
        <v>0</v>
      </c>
      <c r="E1185" s="2">
        <f t="shared" si="72"/>
        <v>189928</v>
      </c>
      <c r="F1185" s="6" t="str">
        <f t="shared" si="75"/>
        <v>NEUTRAL</v>
      </c>
      <c r="G1185" s="6" t="str">
        <f t="shared" si="74"/>
        <v>NEUTRAL</v>
      </c>
      <c r="H1185" s="6" t="str">
        <f t="shared" si="73"/>
        <v>NEUTRAL</v>
      </c>
    </row>
    <row r="1186" spans="1:8" ht="13.5" x14ac:dyDescent="0.25">
      <c r="A1186" s="3">
        <f>TITRES_STAT!B1189</f>
        <v>44036</v>
      </c>
      <c r="B1186" s="6">
        <f>TITRES_STAT!C1189</f>
        <v>26.9</v>
      </c>
      <c r="C1186" s="6">
        <f>TITRES_STAT!D1189</f>
        <v>26.873100000000001</v>
      </c>
      <c r="D1186" s="6">
        <f>TITRES_STAT!E1189</f>
        <v>0</v>
      </c>
      <c r="E1186" s="2">
        <f t="shared" si="72"/>
        <v>189928</v>
      </c>
      <c r="F1186" s="6" t="str">
        <f t="shared" si="75"/>
        <v>NEUTRAL</v>
      </c>
      <c r="G1186" s="6" t="str">
        <f t="shared" si="74"/>
        <v>NEUTRAL</v>
      </c>
      <c r="H1186" s="6" t="str">
        <f t="shared" si="73"/>
        <v>NEUTRAL</v>
      </c>
    </row>
    <row r="1187" spans="1:8" ht="13.5" x14ac:dyDescent="0.25">
      <c r="A1187" s="3">
        <f>TITRES_STAT!B1190</f>
        <v>44039</v>
      </c>
      <c r="B1187" s="6">
        <f>TITRES_STAT!C1190</f>
        <v>26.7</v>
      </c>
      <c r="C1187" s="6">
        <f>TITRES_STAT!D1190</f>
        <v>26.673300000000001</v>
      </c>
      <c r="D1187" s="6">
        <f>TITRES_STAT!E1190</f>
        <v>2</v>
      </c>
      <c r="E1187" s="2">
        <f t="shared" si="72"/>
        <v>189926</v>
      </c>
      <c r="F1187" s="6" t="str">
        <f t="shared" si="75"/>
        <v>BEARISH</v>
      </c>
      <c r="G1187" s="6" t="str">
        <f t="shared" si="74"/>
        <v>NEUTRAL</v>
      </c>
      <c r="H1187" s="6" t="str">
        <f t="shared" si="73"/>
        <v>CONFIRMED BEARISH</v>
      </c>
    </row>
    <row r="1188" spans="1:8" ht="13.5" x14ac:dyDescent="0.25">
      <c r="A1188" s="3">
        <f>TITRES_STAT!B1191</f>
        <v>44040</v>
      </c>
      <c r="B1188" s="6">
        <f>TITRES_STAT!C1191</f>
        <v>26.7</v>
      </c>
      <c r="C1188" s="6">
        <f>TITRES_STAT!D1191</f>
        <v>26.673300000000001</v>
      </c>
      <c r="D1188" s="6">
        <f>TITRES_STAT!E1191</f>
        <v>0</v>
      </c>
      <c r="E1188" s="2">
        <f t="shared" si="72"/>
        <v>189926</v>
      </c>
      <c r="F1188" s="6" t="str">
        <f t="shared" si="75"/>
        <v>BEARISH</v>
      </c>
      <c r="G1188" s="6" t="str">
        <f t="shared" si="74"/>
        <v>NEUTRAL</v>
      </c>
      <c r="H1188" s="6" t="str">
        <f t="shared" si="73"/>
        <v>CONFIRMED BEARISH</v>
      </c>
    </row>
    <row r="1189" spans="1:8" ht="13.5" x14ac:dyDescent="0.25">
      <c r="A1189" s="3">
        <f>TITRES_STAT!B1192</f>
        <v>44041</v>
      </c>
      <c r="B1189" s="6">
        <f>TITRES_STAT!C1192</f>
        <v>26.7</v>
      </c>
      <c r="C1189" s="6">
        <f>TITRES_STAT!D1192</f>
        <v>26.673300000000001</v>
      </c>
      <c r="D1189" s="6">
        <f>TITRES_STAT!E1192</f>
        <v>0</v>
      </c>
      <c r="E1189" s="2">
        <f t="shared" si="72"/>
        <v>189926</v>
      </c>
      <c r="F1189" s="6" t="str">
        <f t="shared" si="75"/>
        <v>BEARISH</v>
      </c>
      <c r="G1189" s="6" t="str">
        <f t="shared" si="74"/>
        <v>NEUTRAL</v>
      </c>
      <c r="H1189" s="6" t="str">
        <f t="shared" si="73"/>
        <v>CONFIRMED BEARISH</v>
      </c>
    </row>
    <row r="1190" spans="1:8" ht="13.5" x14ac:dyDescent="0.25">
      <c r="A1190" s="3">
        <f>TITRES_STAT!B1193</f>
        <v>44042</v>
      </c>
      <c r="B1190" s="6">
        <f>TITRES_STAT!C1193</f>
        <v>26.7</v>
      </c>
      <c r="C1190" s="6">
        <f>TITRES_STAT!D1193</f>
        <v>26.673300000000001</v>
      </c>
      <c r="D1190" s="6">
        <f>TITRES_STAT!E1193</f>
        <v>0</v>
      </c>
      <c r="E1190" s="2">
        <f t="shared" si="72"/>
        <v>189926</v>
      </c>
      <c r="F1190" s="6" t="str">
        <f t="shared" si="75"/>
        <v>BEARISH</v>
      </c>
      <c r="G1190" s="6" t="str">
        <f t="shared" si="74"/>
        <v>NEUTRAL</v>
      </c>
      <c r="H1190" s="6" t="str">
        <f t="shared" si="73"/>
        <v>CONFIRMED BEARISH</v>
      </c>
    </row>
    <row r="1191" spans="1:8" ht="13.5" x14ac:dyDescent="0.25">
      <c r="A1191" s="3">
        <f>TITRES_STAT!B1194</f>
        <v>44046</v>
      </c>
      <c r="B1191" s="6">
        <f>TITRES_STAT!C1194</f>
        <v>26.7</v>
      </c>
      <c r="C1191" s="6">
        <f>TITRES_STAT!D1194</f>
        <v>26.673300000000001</v>
      </c>
      <c r="D1191" s="6">
        <f>TITRES_STAT!E1194</f>
        <v>0</v>
      </c>
      <c r="E1191" s="2">
        <f t="shared" si="72"/>
        <v>189926</v>
      </c>
      <c r="F1191" s="6" t="str">
        <f t="shared" si="75"/>
        <v>BEARISH</v>
      </c>
      <c r="G1191" s="6" t="str">
        <f t="shared" si="74"/>
        <v>NEUTRAL</v>
      </c>
      <c r="H1191" s="6" t="str">
        <f t="shared" si="73"/>
        <v>CONFIRMED BEARISH</v>
      </c>
    </row>
    <row r="1192" spans="1:8" ht="13.5" x14ac:dyDescent="0.25">
      <c r="A1192" s="3">
        <f>TITRES_STAT!B1195</f>
        <v>44047</v>
      </c>
      <c r="B1192" s="6">
        <f>TITRES_STAT!C1195</f>
        <v>26.7</v>
      </c>
      <c r="C1192" s="6">
        <f>TITRES_STAT!D1195</f>
        <v>26.673300000000001</v>
      </c>
      <c r="D1192" s="6">
        <f>TITRES_STAT!E1195</f>
        <v>0</v>
      </c>
      <c r="E1192" s="2">
        <f t="shared" si="72"/>
        <v>189926</v>
      </c>
      <c r="F1192" s="6" t="str">
        <f t="shared" si="75"/>
        <v>NEUTRAL</v>
      </c>
      <c r="G1192" s="6" t="str">
        <f t="shared" si="74"/>
        <v>NEUTRAL</v>
      </c>
      <c r="H1192" s="6" t="str">
        <f t="shared" si="73"/>
        <v>NEUTRAL</v>
      </c>
    </row>
    <row r="1193" spans="1:8" ht="13.5" x14ac:dyDescent="0.25">
      <c r="A1193" s="3">
        <f>TITRES_STAT!B1196</f>
        <v>44048</v>
      </c>
      <c r="B1193" s="6">
        <f>TITRES_STAT!C1196</f>
        <v>26.7</v>
      </c>
      <c r="C1193" s="6">
        <f>TITRES_STAT!D1196</f>
        <v>26.673300000000001</v>
      </c>
      <c r="D1193" s="6">
        <f>TITRES_STAT!E1196</f>
        <v>0</v>
      </c>
      <c r="E1193" s="2">
        <f t="shared" si="72"/>
        <v>189926</v>
      </c>
      <c r="F1193" s="6" t="str">
        <f t="shared" si="75"/>
        <v>NEUTRAL</v>
      </c>
      <c r="G1193" s="6" t="str">
        <f t="shared" si="74"/>
        <v>NEUTRAL</v>
      </c>
      <c r="H1193" s="6" t="str">
        <f t="shared" si="73"/>
        <v>NEUTRAL</v>
      </c>
    </row>
    <row r="1194" spans="1:8" ht="13.5" x14ac:dyDescent="0.25">
      <c r="A1194" s="3">
        <f>TITRES_STAT!B1197</f>
        <v>44049</v>
      </c>
      <c r="B1194" s="6">
        <f>TITRES_STAT!C1197</f>
        <v>26.7</v>
      </c>
      <c r="C1194" s="6">
        <f>TITRES_STAT!D1197</f>
        <v>26.673300000000001</v>
      </c>
      <c r="D1194" s="6">
        <f>TITRES_STAT!E1197</f>
        <v>0</v>
      </c>
      <c r="E1194" s="2">
        <f t="shared" si="72"/>
        <v>189926</v>
      </c>
      <c r="F1194" s="6" t="str">
        <f t="shared" si="75"/>
        <v>NEUTRAL</v>
      </c>
      <c r="G1194" s="6" t="str">
        <f t="shared" si="74"/>
        <v>NEUTRAL</v>
      </c>
      <c r="H1194" s="6" t="str">
        <f t="shared" si="73"/>
        <v>NEUTRAL</v>
      </c>
    </row>
    <row r="1195" spans="1:8" ht="13.5" x14ac:dyDescent="0.25">
      <c r="A1195" s="3">
        <f>TITRES_STAT!B1198</f>
        <v>44050</v>
      </c>
      <c r="B1195" s="6">
        <f>TITRES_STAT!C1198</f>
        <v>26.7</v>
      </c>
      <c r="C1195" s="6">
        <f>TITRES_STAT!D1198</f>
        <v>26.673300000000001</v>
      </c>
      <c r="D1195" s="6">
        <f>TITRES_STAT!E1198</f>
        <v>0</v>
      </c>
      <c r="E1195" s="2">
        <f t="shared" si="72"/>
        <v>189926</v>
      </c>
      <c r="F1195" s="6" t="str">
        <f t="shared" si="75"/>
        <v>NEUTRAL</v>
      </c>
      <c r="G1195" s="6" t="str">
        <f t="shared" si="74"/>
        <v>NEUTRAL</v>
      </c>
      <c r="H1195" s="6" t="str">
        <f t="shared" si="73"/>
        <v>NEUTRAL</v>
      </c>
    </row>
    <row r="1196" spans="1:8" ht="13.5" x14ac:dyDescent="0.25">
      <c r="A1196" s="3">
        <f>TITRES_STAT!B1199</f>
        <v>44053</v>
      </c>
      <c r="B1196" s="6">
        <f>TITRES_STAT!C1199</f>
        <v>26.7</v>
      </c>
      <c r="C1196" s="6">
        <f>TITRES_STAT!D1199</f>
        <v>26.673300000000001</v>
      </c>
      <c r="D1196" s="6">
        <f>TITRES_STAT!E1199</f>
        <v>0</v>
      </c>
      <c r="E1196" s="2">
        <f t="shared" si="72"/>
        <v>189926</v>
      </c>
      <c r="F1196" s="6" t="str">
        <f t="shared" si="75"/>
        <v>NEUTRAL</v>
      </c>
      <c r="G1196" s="6" t="str">
        <f t="shared" si="74"/>
        <v>NEUTRAL</v>
      </c>
      <c r="H1196" s="6" t="str">
        <f t="shared" si="73"/>
        <v>NEUTRAL</v>
      </c>
    </row>
    <row r="1197" spans="1:8" ht="13.5" x14ac:dyDescent="0.25">
      <c r="A1197" s="3">
        <f>TITRES_STAT!B1200</f>
        <v>44054</v>
      </c>
      <c r="B1197" s="6">
        <f>TITRES_STAT!C1200</f>
        <v>26.7</v>
      </c>
      <c r="C1197" s="6">
        <f>TITRES_STAT!D1200</f>
        <v>26.673300000000001</v>
      </c>
      <c r="D1197" s="6">
        <f>TITRES_STAT!E1200</f>
        <v>0</v>
      </c>
      <c r="E1197" s="2">
        <f t="shared" si="72"/>
        <v>189926</v>
      </c>
      <c r="F1197" s="6" t="str">
        <f t="shared" si="75"/>
        <v>NEUTRAL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44055</v>
      </c>
      <c r="B1198" s="6">
        <f>TITRES_STAT!C1201</f>
        <v>26.7</v>
      </c>
      <c r="C1198" s="6">
        <f>TITRES_STAT!D1201</f>
        <v>26.673300000000001</v>
      </c>
      <c r="D1198" s="6">
        <f>TITRES_STAT!E1201</f>
        <v>0</v>
      </c>
      <c r="E1198" s="2">
        <f t="shared" si="72"/>
        <v>189926</v>
      </c>
      <c r="F1198" s="6" t="str">
        <f t="shared" si="75"/>
        <v>NEUTRAL</v>
      </c>
      <c r="G1198" s="6" t="str">
        <f t="shared" si="74"/>
        <v>NEUTRAL</v>
      </c>
      <c r="H1198" s="6" t="str">
        <f t="shared" si="73"/>
        <v>NEUTRAL</v>
      </c>
    </row>
    <row r="1199" spans="1:8" ht="13.5" x14ac:dyDescent="0.25">
      <c r="A1199" s="3">
        <f>TITRES_STAT!B1202</f>
        <v>44057</v>
      </c>
      <c r="B1199" s="6">
        <f>TITRES_STAT!C1202</f>
        <v>26.7</v>
      </c>
      <c r="C1199" s="6">
        <f>TITRES_STAT!D1202</f>
        <v>26.673300000000001</v>
      </c>
      <c r="D1199" s="6">
        <f>TITRES_STAT!E1202</f>
        <v>0</v>
      </c>
      <c r="E1199" s="2">
        <f t="shared" si="72"/>
        <v>189926</v>
      </c>
      <c r="F1199" s="6" t="str">
        <f t="shared" si="75"/>
        <v>NEUTRAL</v>
      </c>
      <c r="G1199" s="6" t="str">
        <f t="shared" si="74"/>
        <v>NEUTRAL</v>
      </c>
      <c r="H1199" s="6" t="str">
        <f t="shared" si="73"/>
        <v>NEUTRAL</v>
      </c>
    </row>
    <row r="1200" spans="1:8" ht="13.5" x14ac:dyDescent="0.25">
      <c r="A1200" s="3">
        <f>TITRES_STAT!B1203</f>
        <v>44060</v>
      </c>
      <c r="B1200" s="6">
        <f>TITRES_STAT!C1203</f>
        <v>26.7</v>
      </c>
      <c r="C1200" s="6">
        <f>TITRES_STAT!D1203</f>
        <v>26.673300000000001</v>
      </c>
      <c r="D1200" s="6">
        <f>TITRES_STAT!E1203</f>
        <v>0</v>
      </c>
      <c r="E1200" s="2">
        <f t="shared" si="72"/>
        <v>189926</v>
      </c>
      <c r="F1200" s="6" t="str">
        <f t="shared" si="75"/>
        <v>NEUTRAL</v>
      </c>
      <c r="G1200" s="6" t="str">
        <f t="shared" si="74"/>
        <v>NEUTRAL</v>
      </c>
      <c r="H1200" s="6" t="str">
        <f t="shared" si="73"/>
        <v>NEUTRAL</v>
      </c>
    </row>
    <row r="1201" spans="1:8" ht="13.5" x14ac:dyDescent="0.25">
      <c r="A1201" s="3">
        <f>TITRES_STAT!B1204</f>
        <v>44061</v>
      </c>
      <c r="B1201" s="6">
        <f>TITRES_STAT!C1204</f>
        <v>26.7</v>
      </c>
      <c r="C1201" s="6">
        <f>TITRES_STAT!D1204</f>
        <v>26.673300000000001</v>
      </c>
      <c r="D1201" s="6">
        <f>TITRES_STAT!E1204</f>
        <v>0</v>
      </c>
      <c r="E1201" s="2">
        <f t="shared" si="72"/>
        <v>189926</v>
      </c>
      <c r="F1201" s="6" t="str">
        <f t="shared" si="75"/>
        <v>NEUTRAL</v>
      </c>
      <c r="G1201" s="6" t="str">
        <f t="shared" si="74"/>
        <v>NEUTRAL</v>
      </c>
      <c r="H1201" s="6" t="str">
        <f t="shared" si="73"/>
        <v>NEUTRAL</v>
      </c>
    </row>
    <row r="1202" spans="1:8" ht="13.5" x14ac:dyDescent="0.25">
      <c r="A1202" s="3">
        <f>TITRES_STAT!B1205</f>
        <v>44062</v>
      </c>
      <c r="B1202" s="6">
        <f>TITRES_STAT!C1205</f>
        <v>26.7</v>
      </c>
      <c r="C1202" s="6">
        <f>TITRES_STAT!D1205</f>
        <v>26.673300000000001</v>
      </c>
      <c r="D1202" s="6">
        <f>TITRES_STAT!E1205</f>
        <v>0</v>
      </c>
      <c r="E1202" s="2">
        <f t="shared" si="72"/>
        <v>189926</v>
      </c>
      <c r="F1202" s="6" t="str">
        <f t="shared" si="75"/>
        <v>NEUTRAL</v>
      </c>
      <c r="G1202" s="6" t="str">
        <f t="shared" si="74"/>
        <v>NEUTRAL</v>
      </c>
      <c r="H1202" s="6" t="str">
        <f t="shared" si="73"/>
        <v>NEUTRAL</v>
      </c>
    </row>
    <row r="1203" spans="1:8" ht="13.5" x14ac:dyDescent="0.25">
      <c r="A1203" s="3">
        <f>TITRES_STAT!B1206</f>
        <v>44064</v>
      </c>
      <c r="B1203" s="6">
        <f>TITRES_STAT!C1206</f>
        <v>26.7</v>
      </c>
      <c r="C1203" s="6">
        <f>TITRES_STAT!D1206</f>
        <v>26.673300000000001</v>
      </c>
      <c r="D1203" s="6">
        <f>TITRES_STAT!E1206</f>
        <v>0</v>
      </c>
      <c r="E1203" s="2">
        <f t="shared" si="72"/>
        <v>189926</v>
      </c>
      <c r="F1203" s="6" t="str">
        <f t="shared" si="75"/>
        <v>NEUTRAL</v>
      </c>
      <c r="G1203" s="6" t="str">
        <f t="shared" si="74"/>
        <v>NEUTRAL</v>
      </c>
      <c r="H1203" s="6" t="str">
        <f t="shared" si="73"/>
        <v>NEUTRAL</v>
      </c>
    </row>
    <row r="1204" spans="1:8" ht="13.5" x14ac:dyDescent="0.25">
      <c r="A1204" s="3">
        <f>TITRES_STAT!B1207</f>
        <v>44067</v>
      </c>
      <c r="B1204" s="6">
        <f>TITRES_STAT!C1207</f>
        <v>26.7</v>
      </c>
      <c r="C1204" s="6">
        <f>TITRES_STAT!D1207</f>
        <v>26.673300000000001</v>
      </c>
      <c r="D1204" s="6">
        <f>TITRES_STAT!E1207</f>
        <v>0</v>
      </c>
      <c r="E1204" s="2">
        <f t="shared" si="72"/>
        <v>189926</v>
      </c>
      <c r="F1204" s="6" t="str">
        <f t="shared" si="75"/>
        <v>NEUTRAL</v>
      </c>
      <c r="G1204" s="6" t="str">
        <f t="shared" si="74"/>
        <v>NEUTRAL</v>
      </c>
      <c r="H1204" s="6" t="str">
        <f t="shared" si="73"/>
        <v>NEUTRAL</v>
      </c>
    </row>
    <row r="1205" spans="1:8" ht="13.5" x14ac:dyDescent="0.25">
      <c r="A1205" s="3">
        <f>TITRES_STAT!B1208</f>
        <v>44068</v>
      </c>
      <c r="B1205" s="6">
        <f>TITRES_STAT!C1208</f>
        <v>26.7</v>
      </c>
      <c r="C1205" s="6">
        <f>TITRES_STAT!D1208</f>
        <v>26.673300000000001</v>
      </c>
      <c r="D1205" s="6">
        <f>TITRES_STAT!E1208</f>
        <v>0</v>
      </c>
      <c r="E1205" s="2">
        <f t="shared" si="72"/>
        <v>189926</v>
      </c>
      <c r="F1205" s="6" t="str">
        <f t="shared" si="75"/>
        <v>NEUTRAL</v>
      </c>
      <c r="G1205" s="6" t="str">
        <f t="shared" si="74"/>
        <v>NEUTRAL</v>
      </c>
      <c r="H1205" s="6" t="str">
        <f t="shared" si="73"/>
        <v>NEUTRAL</v>
      </c>
    </row>
    <row r="1206" spans="1:8" ht="13.5" x14ac:dyDescent="0.25">
      <c r="A1206" s="3">
        <f>TITRES_STAT!B1209</f>
        <v>44069</v>
      </c>
      <c r="B1206" s="6">
        <f>TITRES_STAT!C1209</f>
        <v>26.7</v>
      </c>
      <c r="C1206" s="6">
        <f>TITRES_STAT!D1209</f>
        <v>26.673300000000001</v>
      </c>
      <c r="D1206" s="6">
        <f>TITRES_STAT!E1209</f>
        <v>0</v>
      </c>
      <c r="E1206" s="2">
        <f t="shared" si="72"/>
        <v>189926</v>
      </c>
      <c r="F1206" s="6" t="str">
        <f t="shared" si="75"/>
        <v>NEUTRAL</v>
      </c>
      <c r="G1206" s="6" t="str">
        <f t="shared" si="74"/>
        <v>NEUTRAL</v>
      </c>
      <c r="H1206" s="6" t="str">
        <f t="shared" si="73"/>
        <v>NEUTRAL</v>
      </c>
    </row>
    <row r="1207" spans="1:8" ht="13.5" x14ac:dyDescent="0.25">
      <c r="A1207" s="3">
        <f>TITRES_STAT!B1210</f>
        <v>44070</v>
      </c>
      <c r="B1207" s="6">
        <f>TITRES_STAT!C1210</f>
        <v>26.7</v>
      </c>
      <c r="C1207" s="6">
        <f>TITRES_STAT!D1210</f>
        <v>26.673300000000001</v>
      </c>
      <c r="D1207" s="6">
        <f>TITRES_STAT!E1210</f>
        <v>0</v>
      </c>
      <c r="E1207" s="2">
        <f t="shared" si="72"/>
        <v>189926</v>
      </c>
      <c r="F1207" s="6" t="str">
        <f t="shared" si="75"/>
        <v>NEUTRAL</v>
      </c>
      <c r="G1207" s="6" t="str">
        <f t="shared" si="74"/>
        <v>NEUTRAL</v>
      </c>
      <c r="H1207" s="6" t="str">
        <f t="shared" si="73"/>
        <v>NEUTRAL</v>
      </c>
    </row>
    <row r="1208" spans="1:8" ht="13.5" x14ac:dyDescent="0.25">
      <c r="A1208" s="3">
        <f>TITRES_STAT!B1211</f>
        <v>44071</v>
      </c>
      <c r="B1208" s="6">
        <f>TITRES_STAT!C1211</f>
        <v>26.7</v>
      </c>
      <c r="C1208" s="6">
        <f>TITRES_STAT!D1211</f>
        <v>26.673300000000001</v>
      </c>
      <c r="D1208" s="6">
        <f>TITRES_STAT!E1211</f>
        <v>0</v>
      </c>
      <c r="E1208" s="2">
        <f t="shared" si="72"/>
        <v>189926</v>
      </c>
      <c r="F1208" s="6" t="str">
        <f t="shared" si="75"/>
        <v>NEUTRAL</v>
      </c>
      <c r="G1208" s="6" t="str">
        <f t="shared" si="74"/>
        <v>NEUTRAL</v>
      </c>
      <c r="H1208" s="6" t="str">
        <f t="shared" si="73"/>
        <v>NEUTRAL</v>
      </c>
    </row>
    <row r="1209" spans="1:8" ht="13.5" x14ac:dyDescent="0.25">
      <c r="A1209" s="3">
        <f>TITRES_STAT!B1212</f>
        <v>44074</v>
      </c>
      <c r="B1209" s="6">
        <f>TITRES_STAT!C1212</f>
        <v>26.7</v>
      </c>
      <c r="C1209" s="6">
        <f>TITRES_STAT!D1212</f>
        <v>26.673300000000001</v>
      </c>
      <c r="D1209" s="6">
        <f>TITRES_STAT!E1212</f>
        <v>0</v>
      </c>
      <c r="E1209" s="2">
        <f t="shared" si="72"/>
        <v>189926</v>
      </c>
      <c r="F1209" s="6" t="str">
        <f t="shared" si="75"/>
        <v>NEUTRAL</v>
      </c>
      <c r="G1209" s="6" t="str">
        <f t="shared" si="74"/>
        <v>NEUTRAL</v>
      </c>
      <c r="H1209" s="6" t="str">
        <f t="shared" si="73"/>
        <v>NEUTRAL</v>
      </c>
    </row>
    <row r="1210" spans="1:8" ht="13.5" x14ac:dyDescent="0.25">
      <c r="A1210" s="3">
        <f>TITRES_STAT!B1213</f>
        <v>44075</v>
      </c>
      <c r="B1210" s="6">
        <f>TITRES_STAT!C1213</f>
        <v>26.2</v>
      </c>
      <c r="C1210" s="6">
        <f>TITRES_STAT!D1213</f>
        <v>26.1738</v>
      </c>
      <c r="D1210" s="6">
        <f>TITRES_STAT!E1213</f>
        <v>1</v>
      </c>
      <c r="E1210" s="2">
        <f t="shared" si="72"/>
        <v>189925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CONFIRMED BEARISH</v>
      </c>
    </row>
    <row r="1211" spans="1:8" ht="13.5" x14ac:dyDescent="0.25">
      <c r="A1211" s="3">
        <f>TITRES_STAT!B1214</f>
        <v>44076</v>
      </c>
      <c r="B1211" s="6">
        <f>TITRES_STAT!C1214</f>
        <v>26.2</v>
      </c>
      <c r="C1211" s="6">
        <f>TITRES_STAT!D1214</f>
        <v>26.1738</v>
      </c>
      <c r="D1211" s="6">
        <f>TITRES_STAT!E1214</f>
        <v>0</v>
      </c>
      <c r="E1211" s="2">
        <f t="shared" si="72"/>
        <v>189925</v>
      </c>
      <c r="F1211" s="6" t="str">
        <f t="shared" si="75"/>
        <v>BEARISH</v>
      </c>
      <c r="G1211" s="6" t="str">
        <f t="shared" si="74"/>
        <v>NEUTRAL</v>
      </c>
      <c r="H1211" s="6" t="str">
        <f t="shared" si="73"/>
        <v>CONFIRMED BEARISH</v>
      </c>
    </row>
    <row r="1212" spans="1:8" ht="13.5" x14ac:dyDescent="0.25">
      <c r="A1212" s="3">
        <f>TITRES_STAT!B1215</f>
        <v>44077</v>
      </c>
      <c r="B1212" s="6">
        <f>TITRES_STAT!C1215</f>
        <v>26.2</v>
      </c>
      <c r="C1212" s="6">
        <f>TITRES_STAT!D1215</f>
        <v>26.1738</v>
      </c>
      <c r="D1212" s="6">
        <f>TITRES_STAT!E1215</f>
        <v>0</v>
      </c>
      <c r="E1212" s="2">
        <f t="shared" si="72"/>
        <v>189925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CONFIRMED BEARISH</v>
      </c>
    </row>
    <row r="1213" spans="1:8" ht="13.5" x14ac:dyDescent="0.25">
      <c r="A1213" s="3">
        <f>TITRES_STAT!B1216</f>
        <v>44078</v>
      </c>
      <c r="B1213" s="6">
        <f>TITRES_STAT!C1216</f>
        <v>26.2</v>
      </c>
      <c r="C1213" s="6">
        <f>TITRES_STAT!D1216</f>
        <v>26.1738</v>
      </c>
      <c r="D1213" s="6">
        <f>TITRES_STAT!E1216</f>
        <v>0</v>
      </c>
      <c r="E1213" s="2">
        <f t="shared" si="72"/>
        <v>189925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CONFIRMED BEARISH</v>
      </c>
    </row>
    <row r="1214" spans="1:8" ht="13.5" x14ac:dyDescent="0.25">
      <c r="A1214" s="3">
        <f>TITRES_STAT!B1217</f>
        <v>44081</v>
      </c>
      <c r="B1214" s="6">
        <f>TITRES_STAT!C1217</f>
        <v>26</v>
      </c>
      <c r="C1214" s="6">
        <f>TITRES_STAT!D1217</f>
        <v>25.974</v>
      </c>
      <c r="D1214" s="6">
        <f>TITRES_STAT!E1217</f>
        <v>54</v>
      </c>
      <c r="E1214" s="2">
        <f t="shared" si="72"/>
        <v>189871</v>
      </c>
      <c r="F1214" s="6" t="str">
        <f t="shared" si="75"/>
        <v>BEARISH</v>
      </c>
      <c r="G1214" s="6" t="str">
        <f t="shared" si="74"/>
        <v>NEUTRAL</v>
      </c>
      <c r="H1214" s="6" t="str">
        <f t="shared" si="73"/>
        <v>CONFIRMED BEARISH</v>
      </c>
    </row>
    <row r="1215" spans="1:8" ht="13.5" x14ac:dyDescent="0.25">
      <c r="A1215" s="3">
        <f>TITRES_STAT!B1218</f>
        <v>44082</v>
      </c>
      <c r="B1215" s="6">
        <f>TITRES_STAT!C1218</f>
        <v>25.98</v>
      </c>
      <c r="C1215" s="6">
        <f>TITRES_STAT!D1218</f>
        <v>25.954000000000001</v>
      </c>
      <c r="D1215" s="6">
        <f>TITRES_STAT!E1218</f>
        <v>60</v>
      </c>
      <c r="E1215" s="2">
        <f t="shared" si="72"/>
        <v>189811</v>
      </c>
      <c r="F1215" s="6" t="str">
        <f t="shared" si="75"/>
        <v>BEARISH</v>
      </c>
      <c r="G1215" s="6" t="str">
        <f t="shared" si="74"/>
        <v>NEUTRAL</v>
      </c>
      <c r="H1215" s="6" t="str">
        <f t="shared" si="73"/>
        <v>CONFIRMED BEARISH</v>
      </c>
    </row>
    <row r="1216" spans="1:8" ht="13.5" x14ac:dyDescent="0.25">
      <c r="A1216" s="3">
        <f>TITRES_STAT!B1219</f>
        <v>44083</v>
      </c>
      <c r="B1216" s="6">
        <f>TITRES_STAT!C1219</f>
        <v>25.87</v>
      </c>
      <c r="C1216" s="6">
        <f>TITRES_STAT!D1219</f>
        <v>25.844100000000001</v>
      </c>
      <c r="D1216" s="6">
        <f>TITRES_STAT!E1219</f>
        <v>50</v>
      </c>
      <c r="E1216" s="2">
        <f t="shared" si="72"/>
        <v>189761</v>
      </c>
      <c r="F1216" s="6" t="str">
        <f t="shared" si="75"/>
        <v>BEARISH</v>
      </c>
      <c r="G1216" s="6" t="str">
        <f t="shared" si="74"/>
        <v>NEUTRAL</v>
      </c>
      <c r="H1216" s="6" t="str">
        <f t="shared" si="73"/>
        <v>CONFIRMED BEARISH</v>
      </c>
    </row>
    <row r="1217" spans="1:8" ht="13.5" x14ac:dyDescent="0.25">
      <c r="A1217" s="3">
        <f>TITRES_STAT!B1220</f>
        <v>44084</v>
      </c>
      <c r="B1217" s="6">
        <f>TITRES_STAT!C1220</f>
        <v>25.8</v>
      </c>
      <c r="C1217" s="6">
        <f>TITRES_STAT!D1220</f>
        <v>25.7742</v>
      </c>
      <c r="D1217" s="6">
        <f>TITRES_STAT!E1220</f>
        <v>30</v>
      </c>
      <c r="E1217" s="2">
        <f t="shared" si="72"/>
        <v>189731</v>
      </c>
      <c r="F1217" s="6" t="str">
        <f t="shared" si="75"/>
        <v>BEARISH</v>
      </c>
      <c r="G1217" s="6" t="str">
        <f t="shared" si="74"/>
        <v>NEUTRAL</v>
      </c>
      <c r="H1217" s="6" t="str">
        <f t="shared" si="73"/>
        <v>CONFIRMED BEARISH</v>
      </c>
    </row>
    <row r="1218" spans="1:8" ht="13.5" x14ac:dyDescent="0.25">
      <c r="A1218" s="3">
        <f>TITRES_STAT!B1221</f>
        <v>44085</v>
      </c>
      <c r="B1218" s="6">
        <f>TITRES_STAT!C1221</f>
        <v>25.49</v>
      </c>
      <c r="C1218" s="6">
        <f>TITRES_STAT!D1221</f>
        <v>25.464500000000001</v>
      </c>
      <c r="D1218" s="6">
        <f>TITRES_STAT!E1221</f>
        <v>125</v>
      </c>
      <c r="E1218" s="2">
        <f t="shared" si="72"/>
        <v>189606</v>
      </c>
      <c r="F1218" s="6" t="str">
        <f t="shared" si="75"/>
        <v>BEARISH</v>
      </c>
      <c r="G1218" s="6" t="str">
        <f t="shared" si="74"/>
        <v>NEUTRAL</v>
      </c>
      <c r="H1218" s="6" t="str">
        <f t="shared" si="73"/>
        <v>CONFIRMED BEARISH</v>
      </c>
    </row>
    <row r="1219" spans="1:8" ht="13.5" x14ac:dyDescent="0.25">
      <c r="A1219" s="3">
        <f>TITRES_STAT!B1222</f>
        <v>44088</v>
      </c>
      <c r="B1219" s="6">
        <f>TITRES_STAT!C1222</f>
        <v>25.39</v>
      </c>
      <c r="C1219" s="6">
        <f>TITRES_STAT!D1222</f>
        <v>25.364599999999999</v>
      </c>
      <c r="D1219" s="6">
        <f>TITRES_STAT!E1222</f>
        <v>150</v>
      </c>
      <c r="E1219" s="2">
        <f t="shared" si="72"/>
        <v>189456</v>
      </c>
      <c r="F1219" s="6" t="str">
        <f t="shared" si="75"/>
        <v>BEARISH</v>
      </c>
      <c r="G1219" s="6" t="str">
        <f t="shared" si="74"/>
        <v>NEUTRAL</v>
      </c>
      <c r="H1219" s="6" t="str">
        <f t="shared" si="73"/>
        <v>CONFIRMED BEARISH</v>
      </c>
    </row>
    <row r="1220" spans="1:8" ht="13.5" x14ac:dyDescent="0.25">
      <c r="A1220" s="3">
        <f>TITRES_STAT!B1223</f>
        <v>44089</v>
      </c>
      <c r="B1220" s="6">
        <f>TITRES_STAT!C1223</f>
        <v>25.38</v>
      </c>
      <c r="C1220" s="6">
        <f>TITRES_STAT!D1223</f>
        <v>25.354600000000001</v>
      </c>
      <c r="D1220" s="6">
        <f>TITRES_STAT!E1223</f>
        <v>50</v>
      </c>
      <c r="E1220" s="2">
        <f t="shared" ref="E1220:E1283" si="76">IF(B1220&gt;B1219, E1219+D1220, IF(B1220&lt;B1219, E1219-D1220, E1219))</f>
        <v>189406</v>
      </c>
      <c r="F1220" s="6" t="str">
        <f t="shared" si="75"/>
        <v>BEARISH</v>
      </c>
      <c r="G1220" s="6" t="str">
        <f t="shared" si="74"/>
        <v>NEUTRAL</v>
      </c>
      <c r="H1220" s="6" t="str">
        <f t="shared" si="73"/>
        <v>CONFIRMED BEARISH</v>
      </c>
    </row>
    <row r="1221" spans="1:8" ht="13.5" x14ac:dyDescent="0.25">
      <c r="A1221" s="3">
        <f>TITRES_STAT!B1224</f>
        <v>44090</v>
      </c>
      <c r="B1221" s="6">
        <f>TITRES_STAT!C1224</f>
        <v>25</v>
      </c>
      <c r="C1221" s="6">
        <f>TITRES_STAT!D1224</f>
        <v>24.975000000000001</v>
      </c>
      <c r="D1221" s="6">
        <f>TITRES_STAT!E1224</f>
        <v>43</v>
      </c>
      <c r="E1221" s="2">
        <f t="shared" si="76"/>
        <v>189363</v>
      </c>
      <c r="F1221" s="6" t="str">
        <f t="shared" si="75"/>
        <v>BEARISH</v>
      </c>
      <c r="G1221" s="6" t="str">
        <f t="shared" si="74"/>
        <v>NEUTRAL</v>
      </c>
      <c r="H1221" s="6" t="str">
        <f t="shared" si="73"/>
        <v>CONFIRMED BEARISH</v>
      </c>
    </row>
    <row r="1222" spans="1:8" ht="13.5" x14ac:dyDescent="0.25">
      <c r="A1222" s="3">
        <f>TITRES_STAT!B1225</f>
        <v>44091</v>
      </c>
      <c r="B1222" s="6">
        <f>TITRES_STAT!C1225</f>
        <v>24</v>
      </c>
      <c r="C1222" s="6">
        <f>TITRES_STAT!D1225</f>
        <v>23.975999999999999</v>
      </c>
      <c r="D1222" s="6">
        <f>TITRES_STAT!E1225</f>
        <v>110</v>
      </c>
      <c r="E1222" s="2">
        <f t="shared" si="76"/>
        <v>189253</v>
      </c>
      <c r="F1222" s="6" t="str">
        <f t="shared" si="75"/>
        <v>BEARISH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44092</v>
      </c>
      <c r="B1223" s="6">
        <f>TITRES_STAT!C1226</f>
        <v>25</v>
      </c>
      <c r="C1223" s="6">
        <f>TITRES_STAT!D1226</f>
        <v>24.975000000000001</v>
      </c>
      <c r="D1223" s="6">
        <f>TITRES_STAT!E1226</f>
        <v>50</v>
      </c>
      <c r="E1223" s="2">
        <f t="shared" si="76"/>
        <v>189303</v>
      </c>
      <c r="F1223" s="6" t="str">
        <f t="shared" si="75"/>
        <v>BEARISH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BEARISH</v>
      </c>
    </row>
    <row r="1224" spans="1:8" ht="13.5" x14ac:dyDescent="0.25">
      <c r="A1224" s="3">
        <f>TITRES_STAT!B1227</f>
        <v>44095</v>
      </c>
      <c r="B1224" s="6">
        <f>TITRES_STAT!C1227</f>
        <v>24.25</v>
      </c>
      <c r="C1224" s="6">
        <f>TITRES_STAT!D1227</f>
        <v>24.2258</v>
      </c>
      <c r="D1224" s="6">
        <f>TITRES_STAT!E1227</f>
        <v>45</v>
      </c>
      <c r="E1224" s="2">
        <f t="shared" si="76"/>
        <v>189258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NEUTRAL</v>
      </c>
      <c r="H1224" s="6" t="str">
        <f t="shared" si="77"/>
        <v>CONFIRMED BEARISH</v>
      </c>
    </row>
    <row r="1225" spans="1:8" ht="13.5" x14ac:dyDescent="0.25">
      <c r="A1225" s="3">
        <f>TITRES_STAT!B1228</f>
        <v>44096</v>
      </c>
      <c r="B1225" s="6">
        <f>TITRES_STAT!C1228</f>
        <v>24.9</v>
      </c>
      <c r="C1225" s="6">
        <f>TITRES_STAT!D1228</f>
        <v>24.8751</v>
      </c>
      <c r="D1225" s="6">
        <f>TITRES_STAT!E1228</f>
        <v>50</v>
      </c>
      <c r="E1225" s="2">
        <f t="shared" si="76"/>
        <v>189308</v>
      </c>
      <c r="F1225" s="6" t="str">
        <f t="shared" si="79"/>
        <v>BEARISH</v>
      </c>
      <c r="G1225" s="6" t="str">
        <f t="shared" si="78"/>
        <v>NEUTRAL</v>
      </c>
      <c r="H1225" s="6" t="str">
        <f t="shared" si="77"/>
        <v>CONFIRMED BEARISH</v>
      </c>
    </row>
    <row r="1226" spans="1:8" ht="13.5" x14ac:dyDescent="0.25">
      <c r="A1226" s="3">
        <f>TITRES_STAT!B1229</f>
        <v>44097</v>
      </c>
      <c r="B1226" s="6">
        <f>TITRES_STAT!C1229</f>
        <v>24.84</v>
      </c>
      <c r="C1226" s="6">
        <f>TITRES_STAT!D1229</f>
        <v>24.815200000000001</v>
      </c>
      <c r="D1226" s="6">
        <f>TITRES_STAT!E1229</f>
        <v>50</v>
      </c>
      <c r="E1226" s="2">
        <f t="shared" si="76"/>
        <v>189258</v>
      </c>
      <c r="F1226" s="6" t="str">
        <f t="shared" si="79"/>
        <v>BEARISH</v>
      </c>
      <c r="G1226" s="6" t="str">
        <f t="shared" si="78"/>
        <v>NEUTRAL</v>
      </c>
      <c r="H1226" s="6" t="str">
        <f t="shared" si="77"/>
        <v>CONFIRMED BEARISH</v>
      </c>
    </row>
    <row r="1227" spans="1:8" ht="13.5" x14ac:dyDescent="0.25">
      <c r="A1227" s="3">
        <f>TITRES_STAT!B1230</f>
        <v>44098</v>
      </c>
      <c r="B1227" s="6">
        <f>TITRES_STAT!C1230</f>
        <v>24.04</v>
      </c>
      <c r="C1227" s="6">
        <f>TITRES_STAT!D1230</f>
        <v>24.015999999999998</v>
      </c>
      <c r="D1227" s="6">
        <f>TITRES_STAT!E1230</f>
        <v>50</v>
      </c>
      <c r="E1227" s="2">
        <f t="shared" si="76"/>
        <v>189208</v>
      </c>
      <c r="F1227" s="6" t="str">
        <f t="shared" si="79"/>
        <v>BEARISH</v>
      </c>
      <c r="G1227" s="6" t="str">
        <f t="shared" si="78"/>
        <v>NEUTRAL</v>
      </c>
      <c r="H1227" s="6" t="str">
        <f t="shared" si="77"/>
        <v>BEARISH DIVERGENCE</v>
      </c>
    </row>
    <row r="1228" spans="1:8" ht="13.5" x14ac:dyDescent="0.25">
      <c r="A1228" s="3">
        <f>TITRES_STAT!B1231</f>
        <v>44099</v>
      </c>
      <c r="B1228" s="6">
        <f>TITRES_STAT!C1231</f>
        <v>23.99</v>
      </c>
      <c r="C1228" s="6">
        <f>TITRES_STAT!D1231</f>
        <v>23.966000000000001</v>
      </c>
      <c r="D1228" s="6">
        <f>TITRES_STAT!E1231</f>
        <v>150</v>
      </c>
      <c r="E1228" s="2">
        <f t="shared" si="76"/>
        <v>189058</v>
      </c>
      <c r="F1228" s="6" t="str">
        <f t="shared" si="79"/>
        <v>BEARISH</v>
      </c>
      <c r="G1228" s="6" t="str">
        <f t="shared" si="78"/>
        <v>NEUTRAL</v>
      </c>
      <c r="H1228" s="6" t="str">
        <f t="shared" si="77"/>
        <v>CONFIRMED BEARISH</v>
      </c>
    </row>
    <row r="1229" spans="1:8" ht="13.5" x14ac:dyDescent="0.25">
      <c r="A1229" s="3">
        <f>TITRES_STAT!B1232</f>
        <v>44102</v>
      </c>
      <c r="B1229" s="6">
        <f>TITRES_STAT!C1232</f>
        <v>23.29</v>
      </c>
      <c r="C1229" s="6">
        <f>TITRES_STAT!D1232</f>
        <v>23.2667</v>
      </c>
      <c r="D1229" s="6">
        <f>TITRES_STAT!E1232</f>
        <v>105</v>
      </c>
      <c r="E1229" s="2">
        <f t="shared" si="76"/>
        <v>188953</v>
      </c>
      <c r="F1229" s="6" t="str">
        <f t="shared" si="79"/>
        <v>BEARISH</v>
      </c>
      <c r="G1229" s="6" t="str">
        <f t="shared" si="78"/>
        <v>NEUTRAL</v>
      </c>
      <c r="H1229" s="6" t="str">
        <f t="shared" si="77"/>
        <v>CONFIRMED BEARISH</v>
      </c>
    </row>
    <row r="1230" spans="1:8" ht="13.5" x14ac:dyDescent="0.25">
      <c r="A1230" s="3">
        <f>TITRES_STAT!B1233</f>
        <v>44103</v>
      </c>
      <c r="B1230" s="6">
        <f>TITRES_STAT!C1233</f>
        <v>23.29</v>
      </c>
      <c r="C1230" s="6">
        <f>TITRES_STAT!D1233</f>
        <v>23.2667</v>
      </c>
      <c r="D1230" s="6">
        <f>TITRES_STAT!E1233</f>
        <v>215</v>
      </c>
      <c r="E1230" s="2">
        <f t="shared" si="76"/>
        <v>188953</v>
      </c>
      <c r="F1230" s="6" t="str">
        <f t="shared" si="79"/>
        <v>BEARISH</v>
      </c>
      <c r="G1230" s="6" t="str">
        <f t="shared" si="78"/>
        <v>NEUTRAL</v>
      </c>
      <c r="H1230" s="6" t="str">
        <f t="shared" si="77"/>
        <v>CONFIRMED BEARISH</v>
      </c>
    </row>
    <row r="1231" spans="1:8" ht="13.5" x14ac:dyDescent="0.25">
      <c r="A1231" s="3">
        <f>TITRES_STAT!B1234</f>
        <v>44104</v>
      </c>
      <c r="B1231" s="6">
        <f>TITRES_STAT!C1234</f>
        <v>23.29</v>
      </c>
      <c r="C1231" s="6">
        <f>TITRES_STAT!D1234</f>
        <v>23.2667</v>
      </c>
      <c r="D1231" s="6">
        <f>TITRES_STAT!E1234</f>
        <v>14</v>
      </c>
      <c r="E1231" s="2">
        <f t="shared" si="76"/>
        <v>188953</v>
      </c>
      <c r="F1231" s="6" t="str">
        <f t="shared" si="79"/>
        <v>BEARISH</v>
      </c>
      <c r="G1231" s="6" t="str">
        <f t="shared" si="78"/>
        <v>NEUTRAL</v>
      </c>
      <c r="H1231" s="6" t="str">
        <f t="shared" si="77"/>
        <v>CONFIRMED BEARISH</v>
      </c>
    </row>
    <row r="1232" spans="1:8" ht="13.5" x14ac:dyDescent="0.25">
      <c r="A1232" s="3">
        <f>TITRES_STAT!B1235</f>
        <v>44105</v>
      </c>
      <c r="B1232" s="6">
        <f>TITRES_STAT!C1235</f>
        <v>23.29</v>
      </c>
      <c r="C1232" s="6">
        <f>TITRES_STAT!D1235</f>
        <v>23.2667</v>
      </c>
      <c r="D1232" s="6">
        <f>TITRES_STAT!E1235</f>
        <v>0</v>
      </c>
      <c r="E1232" s="2">
        <f t="shared" si="76"/>
        <v>188953</v>
      </c>
      <c r="F1232" s="6" t="str">
        <f t="shared" si="79"/>
        <v>BEARISH</v>
      </c>
      <c r="G1232" s="6" t="str">
        <f t="shared" si="78"/>
        <v>NEUTRAL</v>
      </c>
      <c r="H1232" s="6" t="str">
        <f t="shared" si="77"/>
        <v>CONFIRMED BEARISH</v>
      </c>
    </row>
    <row r="1233" spans="1:8" ht="13.5" x14ac:dyDescent="0.25">
      <c r="A1233" s="3">
        <f>TITRES_STAT!B1236</f>
        <v>44106</v>
      </c>
      <c r="B1233" s="6">
        <f>TITRES_STAT!C1236</f>
        <v>23.29</v>
      </c>
      <c r="C1233" s="6">
        <f>TITRES_STAT!D1236</f>
        <v>23.2667</v>
      </c>
      <c r="D1233" s="6">
        <f>TITRES_STAT!E1236</f>
        <v>0</v>
      </c>
      <c r="E1233" s="2">
        <f t="shared" si="76"/>
        <v>188953</v>
      </c>
      <c r="F1233" s="6" t="str">
        <f t="shared" si="79"/>
        <v>BEARISH</v>
      </c>
      <c r="G1233" s="6" t="str">
        <f t="shared" si="78"/>
        <v>NEUTRAL</v>
      </c>
      <c r="H1233" s="6" t="str">
        <f t="shared" si="77"/>
        <v>CONFIRMED BEARISH</v>
      </c>
    </row>
    <row r="1234" spans="1:8" ht="13.5" x14ac:dyDescent="0.25">
      <c r="A1234" s="3">
        <f>TITRES_STAT!B1237</f>
        <v>44109</v>
      </c>
      <c r="B1234" s="6">
        <f>TITRES_STAT!C1237</f>
        <v>23.9</v>
      </c>
      <c r="C1234" s="6">
        <f>TITRES_STAT!D1237</f>
        <v>23.876100000000001</v>
      </c>
      <c r="D1234" s="6">
        <f>TITRES_STAT!E1237</f>
        <v>50</v>
      </c>
      <c r="E1234" s="2">
        <f t="shared" si="76"/>
        <v>189003</v>
      </c>
      <c r="F1234" s="6" t="str">
        <f t="shared" si="79"/>
        <v>BULLISH</v>
      </c>
      <c r="G1234" s="6" t="str">
        <f t="shared" si="78"/>
        <v>NEUTRAL</v>
      </c>
      <c r="H1234" s="6" t="str">
        <f t="shared" si="77"/>
        <v>CONFIRMED BULLISH</v>
      </c>
    </row>
    <row r="1235" spans="1:8" ht="13.5" x14ac:dyDescent="0.25">
      <c r="A1235" s="3">
        <f>TITRES_STAT!B1238</f>
        <v>44110</v>
      </c>
      <c r="B1235" s="6">
        <f>TITRES_STAT!C1238</f>
        <v>23.9</v>
      </c>
      <c r="C1235" s="6">
        <f>TITRES_STAT!D1238</f>
        <v>23.876100000000001</v>
      </c>
      <c r="D1235" s="6">
        <f>TITRES_STAT!E1238</f>
        <v>0</v>
      </c>
      <c r="E1235" s="2">
        <f t="shared" si="76"/>
        <v>189003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CONFIRMED BULLISH</v>
      </c>
    </row>
    <row r="1236" spans="1:8" ht="13.5" x14ac:dyDescent="0.25">
      <c r="A1236" s="3">
        <f>TITRES_STAT!B1239</f>
        <v>44111</v>
      </c>
      <c r="B1236" s="6">
        <f>TITRES_STAT!C1239</f>
        <v>23.19</v>
      </c>
      <c r="C1236" s="6">
        <f>TITRES_STAT!D1239</f>
        <v>23.166799999999999</v>
      </c>
      <c r="D1236" s="6">
        <f>TITRES_STAT!E1239</f>
        <v>0</v>
      </c>
      <c r="E1236" s="2">
        <f t="shared" si="76"/>
        <v>189003</v>
      </c>
      <c r="F1236" s="6" t="str">
        <f t="shared" si="79"/>
        <v>BULLISH</v>
      </c>
      <c r="G1236" s="6" t="str">
        <f t="shared" si="78"/>
        <v>NEUTRAL</v>
      </c>
      <c r="H1236" s="6" t="str">
        <f t="shared" si="77"/>
        <v>BULLISH DIVERGENCE</v>
      </c>
    </row>
    <row r="1237" spans="1:8" ht="13.5" x14ac:dyDescent="0.25">
      <c r="A1237" s="3">
        <f>TITRES_STAT!B1240</f>
        <v>44112</v>
      </c>
      <c r="B1237" s="6">
        <f>TITRES_STAT!C1240</f>
        <v>22.99</v>
      </c>
      <c r="C1237" s="6">
        <f>TITRES_STAT!D1240</f>
        <v>22.966999999999999</v>
      </c>
      <c r="D1237" s="6">
        <f>TITRES_STAT!E1240</f>
        <v>50</v>
      </c>
      <c r="E1237" s="2">
        <f t="shared" si="76"/>
        <v>188953</v>
      </c>
      <c r="F1237" s="6" t="str">
        <f t="shared" si="79"/>
        <v>NEUTRAL</v>
      </c>
      <c r="G1237" s="6" t="str">
        <f t="shared" si="78"/>
        <v>NEUTRAL</v>
      </c>
      <c r="H1237" s="6" t="str">
        <f t="shared" si="77"/>
        <v>NEUTRAL</v>
      </c>
    </row>
    <row r="1238" spans="1:8" ht="13.5" x14ac:dyDescent="0.25">
      <c r="A1238" s="3">
        <f>TITRES_STAT!B1241</f>
        <v>44113</v>
      </c>
      <c r="B1238" s="6">
        <f>TITRES_STAT!C1241</f>
        <v>23</v>
      </c>
      <c r="C1238" s="6">
        <f>TITRES_STAT!D1241</f>
        <v>22.977</v>
      </c>
      <c r="D1238" s="6">
        <f>TITRES_STAT!E1241</f>
        <v>50</v>
      </c>
      <c r="E1238" s="2">
        <f t="shared" si="76"/>
        <v>189003</v>
      </c>
      <c r="F1238" s="6" t="str">
        <f t="shared" si="79"/>
        <v>BULLISH</v>
      </c>
      <c r="G1238" s="6" t="str">
        <f t="shared" si="78"/>
        <v>NEUTRAL</v>
      </c>
      <c r="H1238" s="6" t="str">
        <f t="shared" si="77"/>
        <v>BULLISH DIVERGENCE</v>
      </c>
    </row>
    <row r="1239" spans="1:8" ht="13.5" x14ac:dyDescent="0.25">
      <c r="A1239" s="3">
        <f>TITRES_STAT!B1242</f>
        <v>44116</v>
      </c>
      <c r="B1239" s="6">
        <f>TITRES_STAT!C1242</f>
        <v>22.31</v>
      </c>
      <c r="C1239" s="6">
        <f>TITRES_STAT!D1242</f>
        <v>22.287700000000001</v>
      </c>
      <c r="D1239" s="6">
        <f>TITRES_STAT!E1242</f>
        <v>0</v>
      </c>
      <c r="E1239" s="2">
        <f t="shared" si="76"/>
        <v>189003</v>
      </c>
      <c r="F1239" s="6" t="str">
        <f t="shared" si="79"/>
        <v>NEUTRAL</v>
      </c>
      <c r="G1239" s="6" t="str">
        <f t="shared" si="78"/>
        <v>NEUTRAL</v>
      </c>
      <c r="H1239" s="6" t="str">
        <f t="shared" si="77"/>
        <v>NEUTRAL</v>
      </c>
    </row>
    <row r="1240" spans="1:8" ht="13.5" x14ac:dyDescent="0.25">
      <c r="A1240" s="3">
        <f>TITRES_STAT!B1243</f>
        <v>44117</v>
      </c>
      <c r="B1240" s="6">
        <f>TITRES_STAT!C1243</f>
        <v>22.97</v>
      </c>
      <c r="C1240" s="6">
        <f>TITRES_STAT!D1243</f>
        <v>22.946999999999999</v>
      </c>
      <c r="D1240" s="6">
        <f>TITRES_STAT!E1243</f>
        <v>34</v>
      </c>
      <c r="E1240" s="2">
        <f t="shared" si="76"/>
        <v>189037</v>
      </c>
      <c r="F1240" s="6" t="str">
        <f t="shared" si="79"/>
        <v>BULLISH</v>
      </c>
      <c r="G1240" s="6" t="str">
        <f t="shared" si="78"/>
        <v>NEUTRAL</v>
      </c>
      <c r="H1240" s="6" t="str">
        <f t="shared" si="77"/>
        <v>BULLISH DIVERGENCE</v>
      </c>
    </row>
    <row r="1241" spans="1:8" ht="13.5" x14ac:dyDescent="0.25">
      <c r="A1241" s="3">
        <f>TITRES_STAT!B1244</f>
        <v>44118</v>
      </c>
      <c r="B1241" s="6">
        <f>TITRES_STAT!C1244</f>
        <v>22.97</v>
      </c>
      <c r="C1241" s="6">
        <f>TITRES_STAT!D1244</f>
        <v>22.946999999999999</v>
      </c>
      <c r="D1241" s="6">
        <f>TITRES_STAT!E1244</f>
        <v>0</v>
      </c>
      <c r="E1241" s="2">
        <f t="shared" si="76"/>
        <v>189037</v>
      </c>
      <c r="F1241" s="6" t="str">
        <f t="shared" si="79"/>
        <v>BULLISH</v>
      </c>
      <c r="G1241" s="6" t="str">
        <f t="shared" si="78"/>
        <v>NEUTRAL</v>
      </c>
      <c r="H1241" s="6" t="str">
        <f t="shared" si="77"/>
        <v>BULLISH DIVERGENCE</v>
      </c>
    </row>
    <row r="1242" spans="1:8" ht="13.5" x14ac:dyDescent="0.25">
      <c r="A1242" s="3">
        <f>TITRES_STAT!B1245</f>
        <v>44120</v>
      </c>
      <c r="B1242" s="6">
        <f>TITRES_STAT!C1245</f>
        <v>22.97</v>
      </c>
      <c r="C1242" s="6">
        <f>TITRES_STAT!D1245</f>
        <v>22.946999999999999</v>
      </c>
      <c r="D1242" s="6">
        <f>TITRES_STAT!E1245</f>
        <v>0</v>
      </c>
      <c r="E1242" s="2">
        <f t="shared" si="76"/>
        <v>189037</v>
      </c>
      <c r="F1242" s="6" t="str">
        <f t="shared" si="79"/>
        <v>BULLISH</v>
      </c>
      <c r="G1242" s="6" t="str">
        <f t="shared" si="78"/>
        <v>NEUTRAL</v>
      </c>
      <c r="H1242" s="6" t="str">
        <f t="shared" si="77"/>
        <v>BULLISH DIVERGENCE</v>
      </c>
    </row>
    <row r="1243" spans="1:8" ht="13.5" x14ac:dyDescent="0.25">
      <c r="A1243" s="3">
        <f>TITRES_STAT!B1246</f>
        <v>44123</v>
      </c>
      <c r="B1243" s="6">
        <f>TITRES_STAT!C1246</f>
        <v>22.29</v>
      </c>
      <c r="C1243" s="6">
        <f>TITRES_STAT!D1246</f>
        <v>22.267700000000001</v>
      </c>
      <c r="D1243" s="6">
        <f>TITRES_STAT!E1246</f>
        <v>40</v>
      </c>
      <c r="E1243" s="2">
        <f t="shared" si="76"/>
        <v>188997</v>
      </c>
      <c r="F1243" s="6" t="str">
        <f t="shared" si="79"/>
        <v>BEARISH</v>
      </c>
      <c r="G1243" s="6" t="str">
        <f t="shared" si="78"/>
        <v>NEUTRAL</v>
      </c>
      <c r="H1243" s="6" t="str">
        <f t="shared" si="77"/>
        <v>CONFIRMED BEARISH</v>
      </c>
    </row>
    <row r="1244" spans="1:8" ht="13.5" x14ac:dyDescent="0.25">
      <c r="A1244" s="3">
        <f>TITRES_STAT!B1247</f>
        <v>44124</v>
      </c>
      <c r="B1244" s="6">
        <f>TITRES_STAT!C1247</f>
        <v>22.29</v>
      </c>
      <c r="C1244" s="6">
        <f>TITRES_STAT!D1247</f>
        <v>22.267700000000001</v>
      </c>
      <c r="D1244" s="6">
        <f>TITRES_STAT!E1247</f>
        <v>15</v>
      </c>
      <c r="E1244" s="2">
        <f t="shared" si="76"/>
        <v>188997</v>
      </c>
      <c r="F1244" s="6" t="str">
        <f t="shared" si="79"/>
        <v>BEARISH</v>
      </c>
      <c r="G1244" s="6" t="str">
        <f t="shared" si="78"/>
        <v>NEUTRAL</v>
      </c>
      <c r="H1244" s="6" t="str">
        <f t="shared" si="77"/>
        <v>CONFIRMED BEARISH</v>
      </c>
    </row>
    <row r="1245" spans="1:8" ht="13.5" x14ac:dyDescent="0.25">
      <c r="A1245" s="3">
        <f>TITRES_STAT!B1248</f>
        <v>44125</v>
      </c>
      <c r="B1245" s="6">
        <f>TITRES_STAT!C1248</f>
        <v>22.24</v>
      </c>
      <c r="C1245" s="6">
        <f>TITRES_STAT!D1248</f>
        <v>22.2178</v>
      </c>
      <c r="D1245" s="6">
        <f>TITRES_STAT!E1248</f>
        <v>110</v>
      </c>
      <c r="E1245" s="2">
        <f t="shared" si="76"/>
        <v>188887</v>
      </c>
      <c r="F1245" s="6" t="str">
        <f t="shared" si="79"/>
        <v>BEARISH</v>
      </c>
      <c r="G1245" s="6" t="str">
        <f t="shared" si="78"/>
        <v>NEUTRAL</v>
      </c>
      <c r="H1245" s="6" t="str">
        <f t="shared" si="77"/>
        <v>CONFIRMED BEARISH</v>
      </c>
    </row>
    <row r="1246" spans="1:8" ht="13.5" x14ac:dyDescent="0.25">
      <c r="A1246" s="3">
        <f>TITRES_STAT!B1249</f>
        <v>44126</v>
      </c>
      <c r="B1246" s="6">
        <f>TITRES_STAT!C1249</f>
        <v>22.19</v>
      </c>
      <c r="C1246" s="6">
        <f>TITRES_STAT!D1249</f>
        <v>22.1678</v>
      </c>
      <c r="D1246" s="6">
        <f>TITRES_STAT!E1249</f>
        <v>51</v>
      </c>
      <c r="E1246" s="2">
        <f t="shared" si="76"/>
        <v>188836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CONFIRMED BEARISH</v>
      </c>
    </row>
    <row r="1247" spans="1:8" ht="13.5" x14ac:dyDescent="0.25">
      <c r="A1247" s="3">
        <f>TITRES_STAT!B1250</f>
        <v>44127</v>
      </c>
      <c r="B1247" s="6">
        <f>TITRES_STAT!C1250</f>
        <v>21.55</v>
      </c>
      <c r="C1247" s="6">
        <f>TITRES_STAT!D1250</f>
        <v>21.528500000000001</v>
      </c>
      <c r="D1247" s="6">
        <f>TITRES_STAT!E1250</f>
        <v>149</v>
      </c>
      <c r="E1247" s="2">
        <f t="shared" si="76"/>
        <v>188687</v>
      </c>
      <c r="F1247" s="6" t="str">
        <f t="shared" si="79"/>
        <v>BEARISH</v>
      </c>
      <c r="G1247" s="6" t="str">
        <f t="shared" si="78"/>
        <v>NEUTRAL</v>
      </c>
      <c r="H1247" s="6" t="str">
        <f t="shared" si="77"/>
        <v>CONFIRMED BEARISH</v>
      </c>
    </row>
    <row r="1248" spans="1:8" ht="13.5" x14ac:dyDescent="0.25">
      <c r="A1248" s="3">
        <f>TITRES_STAT!B1251</f>
        <v>44130</v>
      </c>
      <c r="B1248" s="6">
        <f>TITRES_STAT!C1251</f>
        <v>21.55</v>
      </c>
      <c r="C1248" s="6">
        <f>TITRES_STAT!D1251</f>
        <v>21.528500000000001</v>
      </c>
      <c r="D1248" s="6">
        <f>TITRES_STAT!E1251</f>
        <v>0</v>
      </c>
      <c r="E1248" s="2">
        <f t="shared" si="76"/>
        <v>188687</v>
      </c>
      <c r="F1248" s="6" t="str">
        <f t="shared" si="79"/>
        <v>BEARISH</v>
      </c>
      <c r="G1248" s="6" t="str">
        <f t="shared" si="78"/>
        <v>NEUTRAL</v>
      </c>
      <c r="H1248" s="6" t="str">
        <f t="shared" si="77"/>
        <v>CONFIRMED BEARISH</v>
      </c>
    </row>
    <row r="1249" spans="1:8" ht="13.5" x14ac:dyDescent="0.25">
      <c r="A1249" s="3">
        <f>TITRES_STAT!B1252</f>
        <v>44131</v>
      </c>
      <c r="B1249" s="6">
        <f>TITRES_STAT!C1252</f>
        <v>21.55</v>
      </c>
      <c r="C1249" s="6">
        <f>TITRES_STAT!D1252</f>
        <v>21.528500000000001</v>
      </c>
      <c r="D1249" s="6">
        <f>TITRES_STAT!E1252</f>
        <v>0</v>
      </c>
      <c r="E1249" s="2">
        <f t="shared" si="76"/>
        <v>188687</v>
      </c>
      <c r="F1249" s="6" t="str">
        <f t="shared" si="79"/>
        <v>BEARISH</v>
      </c>
      <c r="G1249" s="6" t="str">
        <f t="shared" si="78"/>
        <v>NEUTRAL</v>
      </c>
      <c r="H1249" s="6" t="str">
        <f t="shared" si="77"/>
        <v>CONFIRMED BEARISH</v>
      </c>
    </row>
    <row r="1250" spans="1:8" ht="13.5" x14ac:dyDescent="0.25">
      <c r="A1250" s="3">
        <f>TITRES_STAT!B1253</f>
        <v>44132</v>
      </c>
      <c r="B1250" s="6">
        <f>TITRES_STAT!C1253</f>
        <v>21</v>
      </c>
      <c r="C1250" s="6">
        <f>TITRES_STAT!D1253</f>
        <v>20.978999999999999</v>
      </c>
      <c r="D1250" s="6">
        <f>TITRES_STAT!E1253</f>
        <v>2</v>
      </c>
      <c r="E1250" s="2">
        <f t="shared" si="76"/>
        <v>188685</v>
      </c>
      <c r="F1250" s="6" t="str">
        <f t="shared" si="79"/>
        <v>BEARISH</v>
      </c>
      <c r="G1250" s="6" t="str">
        <f t="shared" si="78"/>
        <v>NEUTRAL</v>
      </c>
      <c r="H1250" s="6" t="str">
        <f t="shared" si="77"/>
        <v>CONFIRMED BEARISH</v>
      </c>
    </row>
    <row r="1251" spans="1:8" ht="13.5" x14ac:dyDescent="0.25">
      <c r="A1251" s="3">
        <f>TITRES_STAT!B1254</f>
        <v>44134</v>
      </c>
      <c r="B1251" s="6">
        <f>TITRES_STAT!C1254</f>
        <v>21</v>
      </c>
      <c r="C1251" s="6">
        <f>TITRES_STAT!D1254</f>
        <v>20.978999999999999</v>
      </c>
      <c r="D1251" s="6">
        <f>TITRES_STAT!E1254</f>
        <v>0</v>
      </c>
      <c r="E1251" s="2">
        <f t="shared" si="76"/>
        <v>188685</v>
      </c>
      <c r="F1251" s="6" t="str">
        <f t="shared" si="79"/>
        <v>BEARISH</v>
      </c>
      <c r="G1251" s="6" t="str">
        <f t="shared" si="78"/>
        <v>NEUTRAL</v>
      </c>
      <c r="H1251" s="6" t="str">
        <f t="shared" si="77"/>
        <v>CONFIRMED BEARISH</v>
      </c>
    </row>
    <row r="1252" spans="1:8" ht="13.5" x14ac:dyDescent="0.25">
      <c r="A1252" s="3">
        <f>TITRES_STAT!B1255</f>
        <v>44137</v>
      </c>
      <c r="B1252" s="6">
        <f>TITRES_STAT!C1255</f>
        <v>20.5</v>
      </c>
      <c r="C1252" s="6">
        <f>TITRES_STAT!D1255</f>
        <v>20.479500000000002</v>
      </c>
      <c r="D1252" s="6">
        <f>TITRES_STAT!E1255</f>
        <v>2</v>
      </c>
      <c r="E1252" s="2">
        <f t="shared" si="76"/>
        <v>188683</v>
      </c>
      <c r="F1252" s="6" t="str">
        <f t="shared" si="79"/>
        <v>BEARISH</v>
      </c>
      <c r="G1252" s="6" t="str">
        <f t="shared" si="78"/>
        <v>NEUTRAL</v>
      </c>
      <c r="H1252" s="6" t="str">
        <f t="shared" si="77"/>
        <v>CONFIRMED BEARISH</v>
      </c>
    </row>
    <row r="1253" spans="1:8" ht="13.5" x14ac:dyDescent="0.25">
      <c r="A1253" s="3">
        <f>TITRES_STAT!B1256</f>
        <v>44138</v>
      </c>
      <c r="B1253" s="6">
        <f>TITRES_STAT!C1256</f>
        <v>20.5</v>
      </c>
      <c r="C1253" s="6">
        <f>TITRES_STAT!D1256</f>
        <v>20.479500000000002</v>
      </c>
      <c r="D1253" s="6">
        <f>TITRES_STAT!E1256</f>
        <v>0</v>
      </c>
      <c r="E1253" s="2">
        <f t="shared" si="76"/>
        <v>188683</v>
      </c>
      <c r="F1253" s="6" t="str">
        <f t="shared" si="79"/>
        <v>BEARISH</v>
      </c>
      <c r="G1253" s="6" t="str">
        <f t="shared" si="78"/>
        <v>NEUTRAL</v>
      </c>
      <c r="H1253" s="6" t="str">
        <f t="shared" si="77"/>
        <v>CONFIRMED BEARISH</v>
      </c>
    </row>
    <row r="1254" spans="1:8" ht="13.5" x14ac:dyDescent="0.25">
      <c r="A1254" s="3">
        <f>TITRES_STAT!B1257</f>
        <v>44139</v>
      </c>
      <c r="B1254" s="6">
        <f>TITRES_STAT!C1257</f>
        <v>20.5</v>
      </c>
      <c r="C1254" s="6">
        <f>TITRES_STAT!D1257</f>
        <v>20.479500000000002</v>
      </c>
      <c r="D1254" s="6">
        <f>TITRES_STAT!E1257</f>
        <v>0</v>
      </c>
      <c r="E1254" s="2">
        <f t="shared" si="76"/>
        <v>188683</v>
      </c>
      <c r="F1254" s="6" t="str">
        <f t="shared" si="79"/>
        <v>BEARISH</v>
      </c>
      <c r="G1254" s="6" t="str">
        <f t="shared" si="78"/>
        <v>NEUTRAL</v>
      </c>
      <c r="H1254" s="6" t="str">
        <f t="shared" si="77"/>
        <v>CONFIRMED BEARISH</v>
      </c>
    </row>
    <row r="1255" spans="1:8" ht="13.5" x14ac:dyDescent="0.25">
      <c r="A1255" s="3">
        <f>TITRES_STAT!B1258</f>
        <v>44140</v>
      </c>
      <c r="B1255" s="6">
        <f>TITRES_STAT!C1258</f>
        <v>19.899999999999999</v>
      </c>
      <c r="C1255" s="6">
        <f>TITRES_STAT!D1258</f>
        <v>19.880099999999999</v>
      </c>
      <c r="D1255" s="6">
        <f>TITRES_STAT!E1258</f>
        <v>12</v>
      </c>
      <c r="E1255" s="2">
        <f t="shared" si="76"/>
        <v>188671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44141</v>
      </c>
      <c r="B1256" s="6">
        <f>TITRES_STAT!C1259</f>
        <v>19.399999999999999</v>
      </c>
      <c r="C1256" s="6">
        <f>TITRES_STAT!D1259</f>
        <v>19.380600000000001</v>
      </c>
      <c r="D1256" s="6">
        <f>TITRES_STAT!E1259</f>
        <v>43</v>
      </c>
      <c r="E1256" s="2">
        <f t="shared" si="76"/>
        <v>188628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44144</v>
      </c>
      <c r="B1257" s="6">
        <f>TITRES_STAT!C1260</f>
        <v>18.899999999999999</v>
      </c>
      <c r="C1257" s="6">
        <f>TITRES_STAT!D1260</f>
        <v>18.8811</v>
      </c>
      <c r="D1257" s="6">
        <f>TITRES_STAT!E1260</f>
        <v>695</v>
      </c>
      <c r="E1257" s="2">
        <f t="shared" si="76"/>
        <v>187933</v>
      </c>
      <c r="F1257" s="6" t="str">
        <f t="shared" si="79"/>
        <v>BEARISH</v>
      </c>
      <c r="G1257" s="6" t="str">
        <f t="shared" si="78"/>
        <v>NEUTRAL</v>
      </c>
      <c r="H1257" s="6" t="str">
        <f t="shared" si="77"/>
        <v>CONFIRMED BEARISH</v>
      </c>
    </row>
    <row r="1258" spans="1:8" ht="13.5" x14ac:dyDescent="0.25">
      <c r="A1258" s="3">
        <f>TITRES_STAT!B1261</f>
        <v>44145</v>
      </c>
      <c r="B1258" s="6">
        <f>TITRES_STAT!C1261</f>
        <v>18.36</v>
      </c>
      <c r="C1258" s="6">
        <f>TITRES_STAT!D1261</f>
        <v>18.3416</v>
      </c>
      <c r="D1258" s="6">
        <f>TITRES_STAT!E1261</f>
        <v>12</v>
      </c>
      <c r="E1258" s="2">
        <f t="shared" si="76"/>
        <v>187921</v>
      </c>
      <c r="F1258" s="6" t="str">
        <f t="shared" si="79"/>
        <v>BEARISH</v>
      </c>
      <c r="G1258" s="6" t="str">
        <f t="shared" si="78"/>
        <v>NEUTRAL</v>
      </c>
      <c r="H1258" s="6" t="str">
        <f t="shared" si="77"/>
        <v>CONFIRMED BEARISH</v>
      </c>
    </row>
    <row r="1259" spans="1:8" ht="13.5" x14ac:dyDescent="0.25">
      <c r="A1259" s="3">
        <f>TITRES_STAT!B1262</f>
        <v>44146</v>
      </c>
      <c r="B1259" s="6">
        <f>TITRES_STAT!C1262</f>
        <v>18.899999999999999</v>
      </c>
      <c r="C1259" s="6">
        <f>TITRES_STAT!D1262</f>
        <v>18.8811</v>
      </c>
      <c r="D1259" s="6">
        <f>TITRES_STAT!E1262</f>
        <v>50</v>
      </c>
      <c r="E1259" s="2">
        <f t="shared" si="76"/>
        <v>187971</v>
      </c>
      <c r="F1259" s="6" t="str">
        <f t="shared" si="79"/>
        <v>BEARISH</v>
      </c>
      <c r="G1259" s="6" t="str">
        <f t="shared" si="78"/>
        <v>NEUTRAL</v>
      </c>
      <c r="H1259" s="6" t="str">
        <f t="shared" si="77"/>
        <v>CONFIRMED BEARISH</v>
      </c>
    </row>
    <row r="1260" spans="1:8" ht="13.5" x14ac:dyDescent="0.25">
      <c r="A1260" s="3">
        <f>TITRES_STAT!B1263</f>
        <v>44147</v>
      </c>
      <c r="B1260" s="6">
        <f>TITRES_STAT!C1263</f>
        <v>18.89</v>
      </c>
      <c r="C1260" s="6">
        <f>TITRES_STAT!D1263</f>
        <v>18.871099999999998</v>
      </c>
      <c r="D1260" s="6">
        <f>TITRES_STAT!E1263</f>
        <v>50</v>
      </c>
      <c r="E1260" s="2">
        <f t="shared" si="76"/>
        <v>187921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CONFIRMED BEARISH</v>
      </c>
    </row>
    <row r="1261" spans="1:8" ht="13.5" x14ac:dyDescent="0.25">
      <c r="A1261" s="3">
        <f>TITRES_STAT!B1264</f>
        <v>44148</v>
      </c>
      <c r="B1261" s="6">
        <f>TITRES_STAT!C1264</f>
        <v>18.89</v>
      </c>
      <c r="C1261" s="6">
        <f>TITRES_STAT!D1264</f>
        <v>18.871099999999998</v>
      </c>
      <c r="D1261" s="6">
        <f>TITRES_STAT!E1264</f>
        <v>150</v>
      </c>
      <c r="E1261" s="2">
        <f t="shared" si="76"/>
        <v>187921</v>
      </c>
      <c r="F1261" s="6" t="str">
        <f t="shared" si="79"/>
        <v>BEARISH</v>
      </c>
      <c r="G1261" s="6" t="str">
        <f t="shared" si="78"/>
        <v>NEUTRAL</v>
      </c>
      <c r="H1261" s="6" t="str">
        <f t="shared" si="77"/>
        <v>CONFIRMED BEARISH</v>
      </c>
    </row>
    <row r="1262" spans="1:8" ht="13.5" x14ac:dyDescent="0.25">
      <c r="A1262" s="3">
        <f>TITRES_STAT!B1265</f>
        <v>44151</v>
      </c>
      <c r="B1262" s="6">
        <f>TITRES_STAT!C1265</f>
        <v>18.899999999999999</v>
      </c>
      <c r="C1262" s="6">
        <f>TITRES_STAT!D1265</f>
        <v>18.8811</v>
      </c>
      <c r="D1262" s="6">
        <f>TITRES_STAT!E1265</f>
        <v>1758</v>
      </c>
      <c r="E1262" s="2">
        <f t="shared" si="76"/>
        <v>189679</v>
      </c>
      <c r="F1262" s="6" t="str">
        <f t="shared" si="79"/>
        <v>BULLISH</v>
      </c>
      <c r="G1262" s="6" t="str">
        <f t="shared" si="78"/>
        <v>NEUTRAL</v>
      </c>
      <c r="H1262" s="6" t="str">
        <f t="shared" si="77"/>
        <v>NEUTRAL</v>
      </c>
    </row>
    <row r="1263" spans="1:8" ht="13.5" x14ac:dyDescent="0.25">
      <c r="A1263" s="3">
        <f>TITRES_STAT!B1266</f>
        <v>44152</v>
      </c>
      <c r="B1263" s="6">
        <f>TITRES_STAT!C1266</f>
        <v>18.89</v>
      </c>
      <c r="C1263" s="6">
        <f>TITRES_STAT!D1266</f>
        <v>18.871099999999998</v>
      </c>
      <c r="D1263" s="6">
        <f>TITRES_STAT!E1266</f>
        <v>230</v>
      </c>
      <c r="E1263" s="2">
        <f t="shared" si="76"/>
        <v>189449</v>
      </c>
      <c r="F1263" s="6" t="str">
        <f t="shared" si="79"/>
        <v>BULLISH</v>
      </c>
      <c r="G1263" s="6" t="str">
        <f t="shared" si="78"/>
        <v>NEUTRAL</v>
      </c>
      <c r="H1263" s="6" t="str">
        <f t="shared" si="77"/>
        <v>CONFIRMED BULLISH</v>
      </c>
    </row>
    <row r="1264" spans="1:8" ht="13.5" x14ac:dyDescent="0.25">
      <c r="A1264" s="3">
        <f>TITRES_STAT!B1267</f>
        <v>44153</v>
      </c>
      <c r="B1264" s="6">
        <f>TITRES_STAT!C1267</f>
        <v>18.89</v>
      </c>
      <c r="C1264" s="6">
        <f>TITRES_STAT!D1267</f>
        <v>18.871099999999998</v>
      </c>
      <c r="D1264" s="6">
        <f>TITRES_STAT!E1267</f>
        <v>150</v>
      </c>
      <c r="E1264" s="2">
        <f t="shared" si="76"/>
        <v>189449</v>
      </c>
      <c r="F1264" s="6" t="str">
        <f t="shared" si="79"/>
        <v>BULLISH</v>
      </c>
      <c r="G1264" s="6" t="str">
        <f t="shared" si="78"/>
        <v>NEUTRAL</v>
      </c>
      <c r="H1264" s="6" t="str">
        <f t="shared" si="77"/>
        <v>BULLISH DIVERGENCE</v>
      </c>
    </row>
    <row r="1265" spans="1:8" ht="13.5" x14ac:dyDescent="0.25">
      <c r="A1265" s="3">
        <f>TITRES_STAT!B1268</f>
        <v>44154</v>
      </c>
      <c r="B1265" s="6">
        <f>TITRES_STAT!C1268</f>
        <v>19.100000000000001</v>
      </c>
      <c r="C1265" s="6">
        <f>TITRES_STAT!D1268</f>
        <v>19.0809</v>
      </c>
      <c r="D1265" s="6">
        <f>TITRES_STAT!E1268</f>
        <v>7057</v>
      </c>
      <c r="E1265" s="2">
        <f t="shared" si="76"/>
        <v>196506</v>
      </c>
      <c r="F1265" s="6" t="str">
        <f t="shared" si="79"/>
        <v>BULLISH</v>
      </c>
      <c r="G1265" s="6" t="str">
        <f t="shared" si="78"/>
        <v>STRONG</v>
      </c>
      <c r="H1265" s="6" t="str">
        <f t="shared" si="77"/>
        <v>CONFIRMED BULLISH</v>
      </c>
    </row>
    <row r="1266" spans="1:8" ht="13.5" x14ac:dyDescent="0.25">
      <c r="A1266" s="3">
        <f>TITRES_STAT!B1269</f>
        <v>44155</v>
      </c>
      <c r="B1266" s="6">
        <f>TITRES_STAT!C1269</f>
        <v>19.95</v>
      </c>
      <c r="C1266" s="6">
        <f>TITRES_STAT!D1269</f>
        <v>19.93</v>
      </c>
      <c r="D1266" s="6">
        <f>TITRES_STAT!E1269</f>
        <v>0</v>
      </c>
      <c r="E1266" s="2">
        <f t="shared" si="76"/>
        <v>196506</v>
      </c>
      <c r="F1266" s="6" t="str">
        <f t="shared" si="79"/>
        <v>BULLISH</v>
      </c>
      <c r="G1266" s="6" t="str">
        <f t="shared" si="78"/>
        <v>STRONG</v>
      </c>
      <c r="H1266" s="6" t="str">
        <f t="shared" si="77"/>
        <v>CONFIRMED BULLISH</v>
      </c>
    </row>
    <row r="1267" spans="1:8" ht="13.5" x14ac:dyDescent="0.25">
      <c r="A1267" s="3">
        <f>TITRES_STAT!B1270</f>
        <v>44158</v>
      </c>
      <c r="B1267" s="6">
        <f>TITRES_STAT!C1270</f>
        <v>20.84</v>
      </c>
      <c r="C1267" s="6">
        <f>TITRES_STAT!D1270</f>
        <v>20.819199999999999</v>
      </c>
      <c r="D1267" s="6">
        <f>TITRES_STAT!E1270</f>
        <v>10</v>
      </c>
      <c r="E1267" s="2">
        <f t="shared" si="76"/>
        <v>196516</v>
      </c>
      <c r="F1267" s="6" t="str">
        <f t="shared" si="79"/>
        <v>BULLISH</v>
      </c>
      <c r="G1267" s="6" t="str">
        <f t="shared" si="78"/>
        <v>STRONG</v>
      </c>
      <c r="H1267" s="6" t="str">
        <f t="shared" si="77"/>
        <v>CONFIRMED BULLISH</v>
      </c>
    </row>
    <row r="1268" spans="1:8" ht="13.5" x14ac:dyDescent="0.25">
      <c r="A1268" s="3">
        <f>TITRES_STAT!B1271</f>
        <v>44159</v>
      </c>
      <c r="B1268" s="6">
        <f>TITRES_STAT!C1271</f>
        <v>21.77</v>
      </c>
      <c r="C1268" s="6">
        <f>TITRES_STAT!D1271</f>
        <v>21.748200000000001</v>
      </c>
      <c r="D1268" s="6">
        <f>TITRES_STAT!E1271</f>
        <v>4418</v>
      </c>
      <c r="E1268" s="2">
        <f t="shared" si="76"/>
        <v>200934</v>
      </c>
      <c r="F1268" s="6" t="str">
        <f t="shared" si="79"/>
        <v>BULLISH</v>
      </c>
      <c r="G1268" s="6" t="str">
        <f t="shared" si="78"/>
        <v>STRONG</v>
      </c>
      <c r="H1268" s="6" t="str">
        <f t="shared" si="77"/>
        <v>CONFIRMED BULLISH</v>
      </c>
    </row>
    <row r="1269" spans="1:8" ht="13.5" x14ac:dyDescent="0.25">
      <c r="A1269" s="3">
        <f>TITRES_STAT!B1272</f>
        <v>44160</v>
      </c>
      <c r="B1269" s="6">
        <f>TITRES_STAT!C1272</f>
        <v>22.74</v>
      </c>
      <c r="C1269" s="6">
        <f>TITRES_STAT!D1272</f>
        <v>22.717300000000002</v>
      </c>
      <c r="D1269" s="6">
        <f>TITRES_STAT!E1272</f>
        <v>1226</v>
      </c>
      <c r="E1269" s="2">
        <f t="shared" si="76"/>
        <v>202160</v>
      </c>
      <c r="F1269" s="6" t="str">
        <f t="shared" si="79"/>
        <v>BULLISH</v>
      </c>
      <c r="G1269" s="6" t="str">
        <f t="shared" si="78"/>
        <v>STRONG</v>
      </c>
      <c r="H1269" s="6" t="str">
        <f t="shared" si="77"/>
        <v>CONFIRMED BULLISH</v>
      </c>
    </row>
    <row r="1270" spans="1:8" ht="13.5" x14ac:dyDescent="0.25">
      <c r="A1270" s="3">
        <f>TITRES_STAT!B1273</f>
        <v>44161</v>
      </c>
      <c r="B1270" s="6">
        <f>TITRES_STAT!C1273</f>
        <v>22.59</v>
      </c>
      <c r="C1270" s="6">
        <f>TITRES_STAT!D1273</f>
        <v>22.567399999999999</v>
      </c>
      <c r="D1270" s="6">
        <f>TITRES_STAT!E1273</f>
        <v>338</v>
      </c>
      <c r="E1270" s="2">
        <f t="shared" si="76"/>
        <v>201822</v>
      </c>
      <c r="F1270" s="6" t="str">
        <f t="shared" si="79"/>
        <v>BULLISH</v>
      </c>
      <c r="G1270" s="6" t="str">
        <f t="shared" si="78"/>
        <v>STRONG</v>
      </c>
      <c r="H1270" s="6" t="str">
        <f t="shared" si="77"/>
        <v>CONFIRMED BULLISH</v>
      </c>
    </row>
    <row r="1271" spans="1:8" ht="13.5" x14ac:dyDescent="0.25">
      <c r="A1271" s="3">
        <f>TITRES_STAT!B1274</f>
        <v>44162</v>
      </c>
      <c r="B1271" s="6">
        <f>TITRES_STAT!C1274</f>
        <v>22</v>
      </c>
      <c r="C1271" s="6">
        <f>TITRES_STAT!D1274</f>
        <v>21.978000000000002</v>
      </c>
      <c r="D1271" s="6">
        <f>TITRES_STAT!E1274</f>
        <v>2318</v>
      </c>
      <c r="E1271" s="2">
        <f t="shared" si="76"/>
        <v>199504</v>
      </c>
      <c r="F1271" s="6" t="str">
        <f t="shared" si="79"/>
        <v>BULLISH</v>
      </c>
      <c r="G1271" s="6" t="str">
        <f t="shared" si="78"/>
        <v>NEUTRAL</v>
      </c>
      <c r="H1271" s="6" t="str">
        <f t="shared" si="77"/>
        <v>CONFIRMED BULLISH</v>
      </c>
    </row>
    <row r="1272" spans="1:8" ht="13.5" x14ac:dyDescent="0.25">
      <c r="A1272" s="3">
        <f>TITRES_STAT!B1275</f>
        <v>44165</v>
      </c>
      <c r="B1272" s="6">
        <f>TITRES_STAT!C1275</f>
        <v>21.5</v>
      </c>
      <c r="C1272" s="6">
        <f>TITRES_STAT!D1275</f>
        <v>21.4785</v>
      </c>
      <c r="D1272" s="6">
        <f>TITRES_STAT!E1275</f>
        <v>452</v>
      </c>
      <c r="E1272" s="2">
        <f t="shared" si="76"/>
        <v>199052</v>
      </c>
      <c r="F1272" s="6" t="str">
        <f t="shared" si="79"/>
        <v>BULLISH</v>
      </c>
      <c r="G1272" s="6" t="str">
        <f t="shared" si="78"/>
        <v>NEUTRAL</v>
      </c>
      <c r="H1272" s="6" t="str">
        <f t="shared" si="77"/>
        <v>CONFIRMED BULLISH</v>
      </c>
    </row>
    <row r="1273" spans="1:8" ht="13.5" x14ac:dyDescent="0.25">
      <c r="A1273" s="3">
        <f>TITRES_STAT!B1276</f>
        <v>44166</v>
      </c>
      <c r="B1273" s="6">
        <f>TITRES_STAT!C1276</f>
        <v>20.87</v>
      </c>
      <c r="C1273" s="6">
        <f>TITRES_STAT!D1276</f>
        <v>20.8491</v>
      </c>
      <c r="D1273" s="6">
        <f>TITRES_STAT!E1276</f>
        <v>1174</v>
      </c>
      <c r="E1273" s="2">
        <f t="shared" si="76"/>
        <v>197878</v>
      </c>
      <c r="F1273" s="6" t="str">
        <f t="shared" si="79"/>
        <v>BEARISH</v>
      </c>
      <c r="G1273" s="6" t="str">
        <f t="shared" si="78"/>
        <v>NEUTRAL</v>
      </c>
      <c r="H1273" s="6" t="str">
        <f t="shared" si="77"/>
        <v>CONFIRMED BEARISH</v>
      </c>
    </row>
    <row r="1274" spans="1:8" ht="13.5" x14ac:dyDescent="0.25">
      <c r="A1274" s="3">
        <f>TITRES_STAT!B1277</f>
        <v>44167</v>
      </c>
      <c r="B1274" s="6">
        <f>TITRES_STAT!C1277</f>
        <v>20.5</v>
      </c>
      <c r="C1274" s="6">
        <f>TITRES_STAT!D1277</f>
        <v>20.479500000000002</v>
      </c>
      <c r="D1274" s="6">
        <f>TITRES_STAT!E1277</f>
        <v>300</v>
      </c>
      <c r="E1274" s="2">
        <f t="shared" si="76"/>
        <v>197578</v>
      </c>
      <c r="F1274" s="6" t="str">
        <f t="shared" si="79"/>
        <v>BEARISH</v>
      </c>
      <c r="G1274" s="6" t="str">
        <f t="shared" si="78"/>
        <v>WEAK</v>
      </c>
      <c r="H1274" s="6" t="str">
        <f t="shared" si="77"/>
        <v>CONFIRMED BEARISH</v>
      </c>
    </row>
    <row r="1275" spans="1:8" ht="13.5" x14ac:dyDescent="0.25">
      <c r="A1275" s="3">
        <f>TITRES_STAT!B1278</f>
        <v>44168</v>
      </c>
      <c r="B1275" s="6">
        <f>TITRES_STAT!C1278</f>
        <v>20.5</v>
      </c>
      <c r="C1275" s="6">
        <f>TITRES_STAT!D1278</f>
        <v>20.479500000000002</v>
      </c>
      <c r="D1275" s="6">
        <f>TITRES_STAT!E1278</f>
        <v>0</v>
      </c>
      <c r="E1275" s="2">
        <f t="shared" si="76"/>
        <v>197578</v>
      </c>
      <c r="F1275" s="6" t="str">
        <f t="shared" si="79"/>
        <v>BEARISH</v>
      </c>
      <c r="G1275" s="6" t="str">
        <f t="shared" si="78"/>
        <v>WEAK</v>
      </c>
      <c r="H1275" s="6" t="str">
        <f t="shared" si="77"/>
        <v>CONFIRMED BEARISH</v>
      </c>
    </row>
    <row r="1276" spans="1:8" ht="13.5" x14ac:dyDescent="0.25">
      <c r="A1276" s="3">
        <f>TITRES_STAT!B1279</f>
        <v>44169</v>
      </c>
      <c r="B1276" s="6">
        <f>TITRES_STAT!C1279</f>
        <v>20.49</v>
      </c>
      <c r="C1276" s="6">
        <f>TITRES_STAT!D1279</f>
        <v>20.4695</v>
      </c>
      <c r="D1276" s="6">
        <f>TITRES_STAT!E1279</f>
        <v>50</v>
      </c>
      <c r="E1276" s="2">
        <f t="shared" si="76"/>
        <v>197528</v>
      </c>
      <c r="F1276" s="6" t="str">
        <f t="shared" si="79"/>
        <v>BEARISH</v>
      </c>
      <c r="G1276" s="6" t="str">
        <f t="shared" si="78"/>
        <v>NEUTRAL</v>
      </c>
      <c r="H1276" s="6" t="str">
        <f t="shared" si="77"/>
        <v>CONFIRMED BEARISH</v>
      </c>
    </row>
    <row r="1277" spans="1:8" ht="13.5" x14ac:dyDescent="0.25">
      <c r="A1277" s="3">
        <f>TITRES_STAT!B1280</f>
        <v>44172</v>
      </c>
      <c r="B1277" s="6">
        <f>TITRES_STAT!C1280</f>
        <v>19.57</v>
      </c>
      <c r="C1277" s="6">
        <f>TITRES_STAT!D1280</f>
        <v>19.5504</v>
      </c>
      <c r="D1277" s="6">
        <f>TITRES_STAT!E1280</f>
        <v>0</v>
      </c>
      <c r="E1277" s="2">
        <f t="shared" si="76"/>
        <v>197528</v>
      </c>
      <c r="F1277" s="6" t="str">
        <f t="shared" si="79"/>
        <v>BEARISH</v>
      </c>
      <c r="G1277" s="6" t="str">
        <f t="shared" si="78"/>
        <v>NEUTRAL</v>
      </c>
      <c r="H1277" s="6" t="str">
        <f t="shared" si="77"/>
        <v>CONFIRMED BEARISH</v>
      </c>
    </row>
    <row r="1278" spans="1:8" ht="13.5" x14ac:dyDescent="0.25">
      <c r="A1278" s="3">
        <f>TITRES_STAT!B1281</f>
        <v>44173</v>
      </c>
      <c r="B1278" s="6">
        <f>TITRES_STAT!C1281</f>
        <v>19.670000000000002</v>
      </c>
      <c r="C1278" s="6">
        <f>TITRES_STAT!D1281</f>
        <v>19.650300000000001</v>
      </c>
      <c r="D1278" s="6">
        <f>TITRES_STAT!E1281</f>
        <v>305</v>
      </c>
      <c r="E1278" s="2">
        <f t="shared" si="76"/>
        <v>197833</v>
      </c>
      <c r="F1278" s="6" t="str">
        <f t="shared" si="79"/>
        <v>BEARISH</v>
      </c>
      <c r="G1278" s="6" t="str">
        <f t="shared" si="78"/>
        <v>NEUTRAL</v>
      </c>
      <c r="H1278" s="6" t="str">
        <f t="shared" si="77"/>
        <v>CONFIRMED BEARISH</v>
      </c>
    </row>
    <row r="1279" spans="1:8" ht="13.5" x14ac:dyDescent="0.25">
      <c r="A1279" s="3">
        <f>TITRES_STAT!B1282</f>
        <v>44174</v>
      </c>
      <c r="B1279" s="6">
        <f>TITRES_STAT!C1282</f>
        <v>19.66</v>
      </c>
      <c r="C1279" s="6">
        <f>TITRES_STAT!D1282</f>
        <v>19.6403</v>
      </c>
      <c r="D1279" s="6">
        <f>TITRES_STAT!E1282</f>
        <v>10</v>
      </c>
      <c r="E1279" s="2">
        <f t="shared" si="76"/>
        <v>197823</v>
      </c>
      <c r="F1279" s="6" t="str">
        <f t="shared" si="79"/>
        <v>BULLISH</v>
      </c>
      <c r="G1279" s="6" t="str">
        <f t="shared" si="78"/>
        <v>NEUTRAL</v>
      </c>
      <c r="H1279" s="6" t="str">
        <f t="shared" si="77"/>
        <v>BULLISH DIVERGENCE</v>
      </c>
    </row>
    <row r="1280" spans="1:8" ht="13.5" x14ac:dyDescent="0.25">
      <c r="A1280" s="3">
        <f>TITRES_STAT!B1283</f>
        <v>44175</v>
      </c>
      <c r="B1280" s="6">
        <f>TITRES_STAT!C1283</f>
        <v>19.5</v>
      </c>
      <c r="C1280" s="6">
        <f>TITRES_STAT!D1283</f>
        <v>19.480499999999999</v>
      </c>
      <c r="D1280" s="6">
        <f>TITRES_STAT!E1283</f>
        <v>1851</v>
      </c>
      <c r="E1280" s="2">
        <f t="shared" si="76"/>
        <v>195972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44176</v>
      </c>
      <c r="B1281" s="6">
        <f>TITRES_STAT!C1284</f>
        <v>20.079999999999998</v>
      </c>
      <c r="C1281" s="6">
        <f>TITRES_STAT!D1284</f>
        <v>20.059899999999999</v>
      </c>
      <c r="D1281" s="6">
        <f>TITRES_STAT!E1284</f>
        <v>658</v>
      </c>
      <c r="E1281" s="2">
        <f t="shared" si="76"/>
        <v>196630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44179</v>
      </c>
      <c r="B1282" s="6">
        <f>TITRES_STAT!C1285</f>
        <v>19.48</v>
      </c>
      <c r="C1282" s="6">
        <f>TITRES_STAT!D1285</f>
        <v>19.4605</v>
      </c>
      <c r="D1282" s="6">
        <f>TITRES_STAT!E1285</f>
        <v>108</v>
      </c>
      <c r="E1282" s="2">
        <f t="shared" si="76"/>
        <v>196522</v>
      </c>
      <c r="F1282" s="6" t="str">
        <f t="shared" si="79"/>
        <v>BEARISH</v>
      </c>
      <c r="G1282" s="6" t="str">
        <f t="shared" si="78"/>
        <v>NEUTRAL</v>
      </c>
      <c r="H1282" s="6" t="str">
        <f t="shared" si="77"/>
        <v>CONFIRMED BEARISH</v>
      </c>
    </row>
    <row r="1283" spans="1:8" ht="13.5" x14ac:dyDescent="0.25">
      <c r="A1283" s="3">
        <f>TITRES_STAT!B1286</f>
        <v>44180</v>
      </c>
      <c r="B1283" s="6">
        <f>TITRES_STAT!C1286</f>
        <v>19.399999999999999</v>
      </c>
      <c r="C1283" s="6">
        <f>TITRES_STAT!D1286</f>
        <v>19.380600000000001</v>
      </c>
      <c r="D1283" s="6">
        <f>TITRES_STAT!E1286</f>
        <v>50</v>
      </c>
      <c r="E1283" s="2">
        <f t="shared" si="76"/>
        <v>196472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CONFIRMED BEARISH</v>
      </c>
    </row>
    <row r="1284" spans="1:8" ht="13.5" x14ac:dyDescent="0.25">
      <c r="A1284" s="3">
        <f>TITRES_STAT!B1287</f>
        <v>44181</v>
      </c>
      <c r="B1284" s="6">
        <f>TITRES_STAT!C1287</f>
        <v>18.7</v>
      </c>
      <c r="C1284" s="6">
        <f>TITRES_STAT!D1287</f>
        <v>18.6813</v>
      </c>
      <c r="D1284" s="6">
        <f>TITRES_STAT!E1287</f>
        <v>215</v>
      </c>
      <c r="E1284" s="2">
        <f t="shared" ref="E1284:E1347" si="80">IF(B1284&gt;B1283, E1283+D1284, IF(B1284&lt;B1283, E1283-D1284, E1283))</f>
        <v>196257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44182</v>
      </c>
      <c r="B1285" s="6">
        <f>TITRES_STAT!C1288</f>
        <v>18</v>
      </c>
      <c r="C1285" s="6">
        <f>TITRES_STAT!D1288</f>
        <v>17.981999999999999</v>
      </c>
      <c r="D1285" s="6">
        <f>TITRES_STAT!E1288</f>
        <v>1001</v>
      </c>
      <c r="E1285" s="2">
        <f t="shared" si="80"/>
        <v>195256</v>
      </c>
      <c r="F1285" s="6" t="str">
        <f t="shared" si="79"/>
        <v>BEARISH</v>
      </c>
      <c r="G1285" s="6" t="str">
        <f t="shared" si="78"/>
        <v>NEUTRAL</v>
      </c>
      <c r="H1285" s="6" t="str">
        <f t="shared" si="77"/>
        <v>CONFIRMED BEARISH</v>
      </c>
    </row>
    <row r="1286" spans="1:8" ht="13.5" x14ac:dyDescent="0.25">
      <c r="A1286" s="3">
        <f>TITRES_STAT!B1289</f>
        <v>44183</v>
      </c>
      <c r="B1286" s="6">
        <f>TITRES_STAT!C1289</f>
        <v>18.809999999999999</v>
      </c>
      <c r="C1286" s="6">
        <f>TITRES_STAT!D1289</f>
        <v>18.7912</v>
      </c>
      <c r="D1286" s="6">
        <f>TITRES_STAT!E1289</f>
        <v>10</v>
      </c>
      <c r="E1286" s="2">
        <f t="shared" si="80"/>
        <v>195266</v>
      </c>
      <c r="F1286" s="6" t="str">
        <f t="shared" si="79"/>
        <v>BEARISH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44186</v>
      </c>
      <c r="B1287" s="6">
        <f>TITRES_STAT!C1290</f>
        <v>19.37</v>
      </c>
      <c r="C1287" s="6">
        <f>TITRES_STAT!D1290</f>
        <v>19.3506</v>
      </c>
      <c r="D1287" s="6">
        <f>TITRES_STAT!E1290</f>
        <v>50</v>
      </c>
      <c r="E1287" s="2">
        <f t="shared" si="80"/>
        <v>195316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CONFIRMED BEARISH</v>
      </c>
    </row>
    <row r="1288" spans="1:8" ht="13.5" x14ac:dyDescent="0.25">
      <c r="A1288" s="3">
        <f>TITRES_STAT!B1291</f>
        <v>44187</v>
      </c>
      <c r="B1288" s="6">
        <f>TITRES_STAT!C1291</f>
        <v>19.39</v>
      </c>
      <c r="C1288" s="6">
        <f>TITRES_STAT!D1291</f>
        <v>19.3706</v>
      </c>
      <c r="D1288" s="6">
        <f>TITRES_STAT!E1291</f>
        <v>2</v>
      </c>
      <c r="E1288" s="2">
        <f t="shared" si="80"/>
        <v>195318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CONFIRMED BEARISH</v>
      </c>
    </row>
    <row r="1289" spans="1:8" ht="13.5" x14ac:dyDescent="0.25">
      <c r="A1289" s="3">
        <f>TITRES_STAT!B1292</f>
        <v>44188</v>
      </c>
      <c r="B1289" s="6">
        <f>TITRES_STAT!C1292</f>
        <v>19.39</v>
      </c>
      <c r="C1289" s="6">
        <f>TITRES_STAT!D1292</f>
        <v>19.3706</v>
      </c>
      <c r="D1289" s="6">
        <f>TITRES_STAT!E1292</f>
        <v>50</v>
      </c>
      <c r="E1289" s="2">
        <f t="shared" si="80"/>
        <v>195318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BEARISH DIVERGENCE</v>
      </c>
    </row>
    <row r="1290" spans="1:8" ht="13.5" x14ac:dyDescent="0.25">
      <c r="A1290" s="3">
        <f>TITRES_STAT!B1293</f>
        <v>44189</v>
      </c>
      <c r="B1290" s="6">
        <f>TITRES_STAT!C1293</f>
        <v>19.39</v>
      </c>
      <c r="C1290" s="6">
        <f>TITRES_STAT!D1293</f>
        <v>19.3706</v>
      </c>
      <c r="D1290" s="6">
        <f>TITRES_STAT!E1293</f>
        <v>100</v>
      </c>
      <c r="E1290" s="2">
        <f t="shared" si="80"/>
        <v>195318</v>
      </c>
      <c r="F1290" s="6" t="str">
        <f t="shared" si="83"/>
        <v>BULLISH</v>
      </c>
      <c r="G1290" s="6" t="str">
        <f t="shared" si="82"/>
        <v>NEUTRAL</v>
      </c>
      <c r="H1290" s="6" t="str">
        <f t="shared" si="81"/>
        <v>CONFIRMED BULLISH</v>
      </c>
    </row>
    <row r="1291" spans="1:8" ht="13.5" x14ac:dyDescent="0.25">
      <c r="A1291" s="3">
        <f>TITRES_STAT!B1294</f>
        <v>44190</v>
      </c>
      <c r="B1291" s="6">
        <f>TITRES_STAT!C1294</f>
        <v>19.39</v>
      </c>
      <c r="C1291" s="6">
        <f>TITRES_STAT!D1294</f>
        <v>19.3706</v>
      </c>
      <c r="D1291" s="6">
        <f>TITRES_STAT!E1294</f>
        <v>0</v>
      </c>
      <c r="E1291" s="2">
        <f t="shared" si="80"/>
        <v>195318</v>
      </c>
      <c r="F1291" s="6" t="str">
        <f t="shared" si="83"/>
        <v>BULLISH</v>
      </c>
      <c r="G1291" s="6" t="str">
        <f t="shared" si="82"/>
        <v>NEUTRAL</v>
      </c>
      <c r="H1291" s="6" t="str">
        <f t="shared" si="81"/>
        <v>CONFIRMED BULLISH</v>
      </c>
    </row>
    <row r="1292" spans="1:8" ht="13.5" x14ac:dyDescent="0.25">
      <c r="A1292" s="3">
        <f>TITRES_STAT!B1295</f>
        <v>44193</v>
      </c>
      <c r="B1292" s="6">
        <f>TITRES_STAT!C1295</f>
        <v>19.39</v>
      </c>
      <c r="C1292" s="6">
        <f>TITRES_STAT!D1295</f>
        <v>19.3706</v>
      </c>
      <c r="D1292" s="6">
        <f>TITRES_STAT!E1295</f>
        <v>0</v>
      </c>
      <c r="E1292" s="2">
        <f t="shared" si="80"/>
        <v>195318</v>
      </c>
      <c r="F1292" s="6" t="str">
        <f t="shared" si="83"/>
        <v>BULLISH</v>
      </c>
      <c r="G1292" s="6" t="str">
        <f t="shared" si="82"/>
        <v>NEUTRAL</v>
      </c>
      <c r="H1292" s="6" t="str">
        <f t="shared" si="81"/>
        <v>CONFIRMED BULLISH</v>
      </c>
    </row>
    <row r="1293" spans="1:8" ht="13.5" x14ac:dyDescent="0.25">
      <c r="A1293" s="3">
        <f>TITRES_STAT!B1296</f>
        <v>44194</v>
      </c>
      <c r="B1293" s="6">
        <f>TITRES_STAT!C1296</f>
        <v>19.39</v>
      </c>
      <c r="C1293" s="6">
        <f>TITRES_STAT!D1296</f>
        <v>19.3706</v>
      </c>
      <c r="D1293" s="6">
        <f>TITRES_STAT!E1296</f>
        <v>0</v>
      </c>
      <c r="E1293" s="2">
        <f t="shared" si="80"/>
        <v>195318</v>
      </c>
      <c r="F1293" s="6" t="str">
        <f t="shared" si="83"/>
        <v>NEUTRAL</v>
      </c>
      <c r="G1293" s="6" t="str">
        <f t="shared" si="82"/>
        <v>NEUTRAL</v>
      </c>
      <c r="H1293" s="6" t="str">
        <f t="shared" si="81"/>
        <v>NEUTRAL</v>
      </c>
    </row>
    <row r="1294" spans="1:8" ht="13.5" x14ac:dyDescent="0.25">
      <c r="A1294" s="3">
        <f>TITRES_STAT!B1297</f>
        <v>44195</v>
      </c>
      <c r="B1294" s="6">
        <f>TITRES_STAT!C1297</f>
        <v>19.93</v>
      </c>
      <c r="C1294" s="6">
        <f>TITRES_STAT!D1297</f>
        <v>19.9101</v>
      </c>
      <c r="D1294" s="6">
        <f>TITRES_STAT!E1297</f>
        <v>3318</v>
      </c>
      <c r="E1294" s="2">
        <f t="shared" si="80"/>
        <v>198636</v>
      </c>
      <c r="F1294" s="6" t="str">
        <f t="shared" si="83"/>
        <v>BULLISH</v>
      </c>
      <c r="G1294" s="6" t="str">
        <f t="shared" si="82"/>
        <v>NEUTRAL</v>
      </c>
      <c r="H1294" s="6" t="str">
        <f t="shared" si="81"/>
        <v>CONFIRMED BULLISH</v>
      </c>
    </row>
    <row r="1295" spans="1:8" ht="13.5" x14ac:dyDescent="0.25">
      <c r="A1295" s="3">
        <f>TITRES_STAT!B1298</f>
        <v>44196</v>
      </c>
      <c r="B1295" s="6">
        <f>TITRES_STAT!C1298</f>
        <v>19.39</v>
      </c>
      <c r="C1295" s="6">
        <f>TITRES_STAT!D1298</f>
        <v>19.3706</v>
      </c>
      <c r="D1295" s="6">
        <f>TITRES_STAT!E1298</f>
        <v>1208</v>
      </c>
      <c r="E1295" s="2">
        <f t="shared" si="80"/>
        <v>197428</v>
      </c>
      <c r="F1295" s="6" t="str">
        <f t="shared" si="83"/>
        <v>BULLISH</v>
      </c>
      <c r="G1295" s="6" t="str">
        <f t="shared" si="82"/>
        <v>NEUTRAL</v>
      </c>
      <c r="H1295" s="6" t="str">
        <f t="shared" si="81"/>
        <v>NEUTRAL</v>
      </c>
    </row>
    <row r="1296" spans="1:8" ht="13.5" x14ac:dyDescent="0.25">
      <c r="A1296" s="3">
        <f>TITRES_STAT!B1299</f>
        <v>44200</v>
      </c>
      <c r="B1296" s="6">
        <f>TITRES_STAT!C1299</f>
        <v>18.52</v>
      </c>
      <c r="C1296" s="6">
        <f>TITRES_STAT!D1299</f>
        <v>18.5015</v>
      </c>
      <c r="D1296" s="6">
        <f>TITRES_STAT!E1299</f>
        <v>50</v>
      </c>
      <c r="E1296" s="2">
        <f t="shared" si="80"/>
        <v>197378</v>
      </c>
      <c r="F1296" s="6" t="str">
        <f t="shared" si="83"/>
        <v>BULLISH</v>
      </c>
      <c r="G1296" s="6" t="str">
        <f t="shared" si="82"/>
        <v>NEUTRAL</v>
      </c>
      <c r="H1296" s="6" t="str">
        <f t="shared" si="81"/>
        <v>BULLISH DIVERGENCE</v>
      </c>
    </row>
    <row r="1297" spans="1:8" ht="13.5" x14ac:dyDescent="0.25">
      <c r="A1297" s="3">
        <f>TITRES_STAT!B1300</f>
        <v>44201</v>
      </c>
      <c r="B1297" s="6">
        <f>TITRES_STAT!C1300</f>
        <v>19.07</v>
      </c>
      <c r="C1297" s="6">
        <f>TITRES_STAT!D1300</f>
        <v>19.050899999999999</v>
      </c>
      <c r="D1297" s="6">
        <f>TITRES_STAT!E1300</f>
        <v>5</v>
      </c>
      <c r="E1297" s="2">
        <f t="shared" si="80"/>
        <v>197383</v>
      </c>
      <c r="F1297" s="6" t="str">
        <f t="shared" si="83"/>
        <v>BULLISH</v>
      </c>
      <c r="G1297" s="6" t="str">
        <f t="shared" si="82"/>
        <v>NEUTRAL</v>
      </c>
      <c r="H1297" s="6" t="str">
        <f t="shared" si="81"/>
        <v>BULLISH DIVERGENCE</v>
      </c>
    </row>
    <row r="1298" spans="1:8" ht="13.5" x14ac:dyDescent="0.25">
      <c r="A1298" s="3">
        <f>TITRES_STAT!B1301</f>
        <v>44202</v>
      </c>
      <c r="B1298" s="6">
        <f>TITRES_STAT!C1301</f>
        <v>19.29</v>
      </c>
      <c r="C1298" s="6">
        <f>TITRES_STAT!D1301</f>
        <v>19.270700000000001</v>
      </c>
      <c r="D1298" s="6">
        <f>TITRES_STAT!E1301</f>
        <v>955</v>
      </c>
      <c r="E1298" s="2">
        <f t="shared" si="80"/>
        <v>198338</v>
      </c>
      <c r="F1298" s="6" t="str">
        <f t="shared" si="83"/>
        <v>BULLISH</v>
      </c>
      <c r="G1298" s="6" t="str">
        <f t="shared" si="82"/>
        <v>NEUTRAL</v>
      </c>
      <c r="H1298" s="6" t="str">
        <f t="shared" si="81"/>
        <v>BULLISH DIVERGENCE</v>
      </c>
    </row>
    <row r="1299" spans="1:8" ht="13.5" x14ac:dyDescent="0.25">
      <c r="A1299" s="3">
        <f>TITRES_STAT!B1302</f>
        <v>44203</v>
      </c>
      <c r="B1299" s="6">
        <f>TITRES_STAT!C1302</f>
        <v>19.29</v>
      </c>
      <c r="C1299" s="6">
        <f>TITRES_STAT!D1302</f>
        <v>19.270700000000001</v>
      </c>
      <c r="D1299" s="6">
        <f>TITRES_STAT!E1302</f>
        <v>0</v>
      </c>
      <c r="E1299" s="2">
        <f t="shared" si="80"/>
        <v>198338</v>
      </c>
      <c r="F1299" s="6" t="str">
        <f t="shared" si="83"/>
        <v>BEARISH</v>
      </c>
      <c r="G1299" s="6" t="str">
        <f t="shared" si="82"/>
        <v>NEUTRAL</v>
      </c>
      <c r="H1299" s="6" t="str">
        <f t="shared" si="81"/>
        <v>CONFIRMED BEARISH</v>
      </c>
    </row>
    <row r="1300" spans="1:8" ht="13.5" x14ac:dyDescent="0.25">
      <c r="A1300" s="3">
        <f>TITRES_STAT!B1303</f>
        <v>44204</v>
      </c>
      <c r="B1300" s="6">
        <f>TITRES_STAT!C1303</f>
        <v>19</v>
      </c>
      <c r="C1300" s="6">
        <f>TITRES_STAT!D1303</f>
        <v>18.981000000000002</v>
      </c>
      <c r="D1300" s="6">
        <f>TITRES_STAT!E1303</f>
        <v>3565</v>
      </c>
      <c r="E1300" s="2">
        <f t="shared" si="80"/>
        <v>194773</v>
      </c>
      <c r="F1300" s="6" t="str">
        <f t="shared" si="83"/>
        <v>BEARISH</v>
      </c>
      <c r="G1300" s="6" t="str">
        <f t="shared" si="82"/>
        <v>NEUTRAL</v>
      </c>
      <c r="H1300" s="6" t="str">
        <f t="shared" si="81"/>
        <v>CONFIRMED BEARISH</v>
      </c>
    </row>
    <row r="1301" spans="1:8" ht="13.5" x14ac:dyDescent="0.25">
      <c r="A1301" s="3">
        <f>TITRES_STAT!B1304</f>
        <v>44207</v>
      </c>
      <c r="B1301" s="6">
        <f>TITRES_STAT!C1304</f>
        <v>19</v>
      </c>
      <c r="C1301" s="6">
        <f>TITRES_STAT!D1304</f>
        <v>18.981000000000002</v>
      </c>
      <c r="D1301" s="6">
        <f>TITRES_STAT!E1304</f>
        <v>729</v>
      </c>
      <c r="E1301" s="2">
        <f t="shared" si="80"/>
        <v>194773</v>
      </c>
      <c r="F1301" s="6" t="str">
        <f t="shared" si="83"/>
        <v>BEARISH</v>
      </c>
      <c r="G1301" s="6" t="str">
        <f t="shared" si="82"/>
        <v>NEUTRAL</v>
      </c>
      <c r="H1301" s="6" t="str">
        <f t="shared" si="81"/>
        <v>BEARISH DIVERGENCE</v>
      </c>
    </row>
    <row r="1302" spans="1:8" ht="13.5" x14ac:dyDescent="0.25">
      <c r="A1302" s="3">
        <f>TITRES_STAT!B1305</f>
        <v>44208</v>
      </c>
      <c r="B1302" s="6">
        <f>TITRES_STAT!C1305</f>
        <v>19</v>
      </c>
      <c r="C1302" s="6">
        <f>TITRES_STAT!D1305</f>
        <v>18.981000000000002</v>
      </c>
      <c r="D1302" s="6">
        <f>TITRES_STAT!E1305</f>
        <v>0</v>
      </c>
      <c r="E1302" s="2">
        <f t="shared" si="80"/>
        <v>194773</v>
      </c>
      <c r="F1302" s="6" t="str">
        <f t="shared" si="83"/>
        <v>BEARISH</v>
      </c>
      <c r="G1302" s="6" t="str">
        <f t="shared" si="82"/>
        <v>NEUTRAL</v>
      </c>
      <c r="H1302" s="6" t="str">
        <f t="shared" si="81"/>
        <v>CONFIRMED BEARISH</v>
      </c>
    </row>
    <row r="1303" spans="1:8" ht="13.5" x14ac:dyDescent="0.25">
      <c r="A1303" s="3">
        <f>TITRES_STAT!B1306</f>
        <v>44209</v>
      </c>
      <c r="B1303" s="6">
        <f>TITRES_STAT!C1306</f>
        <v>18.43</v>
      </c>
      <c r="C1303" s="6">
        <f>TITRES_STAT!D1306</f>
        <v>18.4116</v>
      </c>
      <c r="D1303" s="6">
        <f>TITRES_STAT!E1306</f>
        <v>52</v>
      </c>
      <c r="E1303" s="2">
        <f t="shared" si="80"/>
        <v>194721</v>
      </c>
      <c r="F1303" s="6" t="str">
        <f t="shared" si="83"/>
        <v>BEARISH</v>
      </c>
      <c r="G1303" s="6" t="str">
        <f t="shared" si="82"/>
        <v>NEUTRAL</v>
      </c>
      <c r="H1303" s="6" t="str">
        <f t="shared" si="81"/>
        <v>CONFIRMED BEARISH</v>
      </c>
    </row>
    <row r="1304" spans="1:8" ht="13.5" x14ac:dyDescent="0.25">
      <c r="A1304" s="3">
        <f>TITRES_STAT!B1307</f>
        <v>44211</v>
      </c>
      <c r="B1304" s="6">
        <f>TITRES_STAT!C1307</f>
        <v>18.43</v>
      </c>
      <c r="C1304" s="6">
        <f>TITRES_STAT!D1307</f>
        <v>18.4116</v>
      </c>
      <c r="D1304" s="6">
        <f>TITRES_STAT!E1307</f>
        <v>0</v>
      </c>
      <c r="E1304" s="2">
        <f t="shared" si="80"/>
        <v>194721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CONFIRMED BEARISH</v>
      </c>
    </row>
    <row r="1305" spans="1:8" ht="13.5" x14ac:dyDescent="0.25">
      <c r="A1305" s="3">
        <f>TITRES_STAT!B1308</f>
        <v>44214</v>
      </c>
      <c r="B1305" s="6">
        <f>TITRES_STAT!C1308</f>
        <v>18</v>
      </c>
      <c r="C1305" s="6">
        <f>TITRES_STAT!D1308</f>
        <v>17.981999999999999</v>
      </c>
      <c r="D1305" s="6">
        <f>TITRES_STAT!E1308</f>
        <v>200</v>
      </c>
      <c r="E1305" s="2">
        <f t="shared" si="80"/>
        <v>194521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44215</v>
      </c>
      <c r="B1306" s="6">
        <f>TITRES_STAT!C1309</f>
        <v>18.54</v>
      </c>
      <c r="C1306" s="6">
        <f>TITRES_STAT!D1309</f>
        <v>18.5215</v>
      </c>
      <c r="D1306" s="6">
        <f>TITRES_STAT!E1309</f>
        <v>100</v>
      </c>
      <c r="E1306" s="2">
        <f t="shared" si="80"/>
        <v>194621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44216</v>
      </c>
      <c r="B1307" s="6">
        <f>TITRES_STAT!C1310</f>
        <v>18.54</v>
      </c>
      <c r="C1307" s="6">
        <f>TITRES_STAT!D1310</f>
        <v>18.5215</v>
      </c>
      <c r="D1307" s="6">
        <f>TITRES_STAT!E1310</f>
        <v>0</v>
      </c>
      <c r="E1307" s="2">
        <f t="shared" si="80"/>
        <v>194621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CONFIRMED BEARISH</v>
      </c>
    </row>
    <row r="1308" spans="1:8" ht="13.5" x14ac:dyDescent="0.25">
      <c r="A1308" s="3">
        <f>TITRES_STAT!B1311</f>
        <v>44217</v>
      </c>
      <c r="B1308" s="6">
        <f>TITRES_STAT!C1311</f>
        <v>18.010000000000002</v>
      </c>
      <c r="C1308" s="6">
        <f>TITRES_STAT!D1311</f>
        <v>17.992000000000001</v>
      </c>
      <c r="D1308" s="6">
        <f>TITRES_STAT!E1311</f>
        <v>1100</v>
      </c>
      <c r="E1308" s="2">
        <f t="shared" si="80"/>
        <v>193521</v>
      </c>
      <c r="F1308" s="6" t="str">
        <f t="shared" si="83"/>
        <v>BEARISH</v>
      </c>
      <c r="G1308" s="6" t="str">
        <f t="shared" si="82"/>
        <v>NEUTRAL</v>
      </c>
      <c r="H1308" s="6" t="str">
        <f t="shared" si="81"/>
        <v>CONFIRMED BEARISH</v>
      </c>
    </row>
    <row r="1309" spans="1:8" ht="13.5" x14ac:dyDescent="0.25">
      <c r="A1309" s="3">
        <f>TITRES_STAT!B1312</f>
        <v>44218</v>
      </c>
      <c r="B1309" s="6">
        <f>TITRES_STAT!C1312</f>
        <v>18.5</v>
      </c>
      <c r="C1309" s="6">
        <f>TITRES_STAT!D1312</f>
        <v>18.4815</v>
      </c>
      <c r="D1309" s="6">
        <f>TITRES_STAT!E1312</f>
        <v>9</v>
      </c>
      <c r="E1309" s="2">
        <f t="shared" si="80"/>
        <v>193530</v>
      </c>
      <c r="F1309" s="6" t="str">
        <f t="shared" si="83"/>
        <v>BEARISH</v>
      </c>
      <c r="G1309" s="6" t="str">
        <f t="shared" si="82"/>
        <v>NEUTRAL</v>
      </c>
      <c r="H1309" s="6" t="str">
        <f t="shared" si="81"/>
        <v>BEARISH DIVERGENCE</v>
      </c>
    </row>
    <row r="1310" spans="1:8" ht="13.5" x14ac:dyDescent="0.25">
      <c r="A1310" s="3">
        <f>TITRES_STAT!B1313</f>
        <v>44221</v>
      </c>
      <c r="B1310" s="6">
        <f>TITRES_STAT!C1313</f>
        <v>19</v>
      </c>
      <c r="C1310" s="6">
        <f>TITRES_STAT!D1313</f>
        <v>18.981000000000002</v>
      </c>
      <c r="D1310" s="6">
        <f>TITRES_STAT!E1313</f>
        <v>104</v>
      </c>
      <c r="E1310" s="2">
        <f t="shared" si="80"/>
        <v>193634</v>
      </c>
      <c r="F1310" s="6" t="str">
        <f t="shared" si="83"/>
        <v>BEARISH</v>
      </c>
      <c r="G1310" s="6" t="str">
        <f t="shared" si="82"/>
        <v>NEUTRAL</v>
      </c>
      <c r="H1310" s="6" t="str">
        <f t="shared" si="81"/>
        <v>BEARISH DIVERGENCE</v>
      </c>
    </row>
    <row r="1311" spans="1:8" ht="13.5" x14ac:dyDescent="0.25">
      <c r="A1311" s="3">
        <f>TITRES_STAT!B1314</f>
        <v>44222</v>
      </c>
      <c r="B1311" s="6">
        <f>TITRES_STAT!C1314</f>
        <v>19</v>
      </c>
      <c r="C1311" s="6">
        <f>TITRES_STAT!D1314</f>
        <v>18.981000000000002</v>
      </c>
      <c r="D1311" s="6">
        <f>TITRES_STAT!E1314</f>
        <v>0</v>
      </c>
      <c r="E1311" s="2">
        <f t="shared" si="80"/>
        <v>193634</v>
      </c>
      <c r="F1311" s="6" t="str">
        <f t="shared" si="83"/>
        <v>BEARISH</v>
      </c>
      <c r="G1311" s="6" t="str">
        <f t="shared" si="82"/>
        <v>NEUTRAL</v>
      </c>
      <c r="H1311" s="6" t="str">
        <f t="shared" si="81"/>
        <v>BEARISH DIVERGENCE</v>
      </c>
    </row>
    <row r="1312" spans="1:8" ht="13.5" x14ac:dyDescent="0.25">
      <c r="A1312" s="3">
        <f>TITRES_STAT!B1315</f>
        <v>44223</v>
      </c>
      <c r="B1312" s="6">
        <f>TITRES_STAT!C1315</f>
        <v>18.43</v>
      </c>
      <c r="C1312" s="6">
        <f>TITRES_STAT!D1315</f>
        <v>18.4116</v>
      </c>
      <c r="D1312" s="6">
        <f>TITRES_STAT!E1315</f>
        <v>2117</v>
      </c>
      <c r="E1312" s="2">
        <f t="shared" si="80"/>
        <v>191517</v>
      </c>
      <c r="F1312" s="6" t="str">
        <f t="shared" si="83"/>
        <v>BEARISH</v>
      </c>
      <c r="G1312" s="6" t="str">
        <f t="shared" si="82"/>
        <v>NEUTRAL</v>
      </c>
      <c r="H1312" s="6" t="str">
        <f t="shared" si="81"/>
        <v>CONFIRMED BEARISH</v>
      </c>
    </row>
    <row r="1313" spans="1:8" ht="13.5" x14ac:dyDescent="0.25">
      <c r="A1313" s="3">
        <f>TITRES_STAT!B1316</f>
        <v>44224</v>
      </c>
      <c r="B1313" s="6">
        <f>TITRES_STAT!C1316</f>
        <v>18.43</v>
      </c>
      <c r="C1313" s="6">
        <f>TITRES_STAT!D1316</f>
        <v>18.4116</v>
      </c>
      <c r="D1313" s="6">
        <f>TITRES_STAT!E1316</f>
        <v>0</v>
      </c>
      <c r="E1313" s="2">
        <f t="shared" si="80"/>
        <v>191517</v>
      </c>
      <c r="F1313" s="6" t="str">
        <f t="shared" si="83"/>
        <v>BEARISH</v>
      </c>
      <c r="G1313" s="6" t="str">
        <f t="shared" si="82"/>
        <v>NEUTRAL</v>
      </c>
      <c r="H1313" s="6" t="str">
        <f t="shared" si="81"/>
        <v>BEARISH DIVERGENCE</v>
      </c>
    </row>
    <row r="1314" spans="1:8" ht="13.5" x14ac:dyDescent="0.25">
      <c r="A1314" s="3">
        <f>TITRES_STAT!B1317</f>
        <v>44225</v>
      </c>
      <c r="B1314" s="6">
        <f>TITRES_STAT!C1317</f>
        <v>18.98</v>
      </c>
      <c r="C1314" s="6">
        <f>TITRES_STAT!D1317</f>
        <v>18.960999999999999</v>
      </c>
      <c r="D1314" s="6">
        <f>TITRES_STAT!E1317</f>
        <v>100</v>
      </c>
      <c r="E1314" s="2">
        <f t="shared" si="80"/>
        <v>191617</v>
      </c>
      <c r="F1314" s="6" t="str">
        <f t="shared" si="83"/>
        <v>BEARISH</v>
      </c>
      <c r="G1314" s="6" t="str">
        <f t="shared" si="82"/>
        <v>NEUTRAL</v>
      </c>
      <c r="H1314" s="6" t="str">
        <f t="shared" si="81"/>
        <v>BEARISH DIVERGENCE</v>
      </c>
    </row>
    <row r="1315" spans="1:8" ht="13.5" x14ac:dyDescent="0.25">
      <c r="A1315" s="3">
        <f>TITRES_STAT!B1318</f>
        <v>44228</v>
      </c>
      <c r="B1315" s="6">
        <f>TITRES_STAT!C1318</f>
        <v>18.98</v>
      </c>
      <c r="C1315" s="6">
        <f>TITRES_STAT!D1318</f>
        <v>18.960999999999999</v>
      </c>
      <c r="D1315" s="6">
        <f>TITRES_STAT!E1318</f>
        <v>0</v>
      </c>
      <c r="E1315" s="2">
        <f t="shared" si="80"/>
        <v>191617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44229</v>
      </c>
      <c r="B1316" s="6">
        <f>TITRES_STAT!C1319</f>
        <v>18.899999999999999</v>
      </c>
      <c r="C1316" s="6">
        <f>TITRES_STAT!D1319</f>
        <v>18.8811</v>
      </c>
      <c r="D1316" s="6">
        <f>TITRES_STAT!E1319</f>
        <v>21</v>
      </c>
      <c r="E1316" s="2">
        <f t="shared" si="80"/>
        <v>191596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CONFIRMED BEARISH</v>
      </c>
    </row>
    <row r="1317" spans="1:8" ht="13.5" x14ac:dyDescent="0.25">
      <c r="A1317" s="3">
        <f>TITRES_STAT!B1320</f>
        <v>44230</v>
      </c>
      <c r="B1317" s="6">
        <f>TITRES_STAT!C1320</f>
        <v>18.399999999999999</v>
      </c>
      <c r="C1317" s="6">
        <f>TITRES_STAT!D1320</f>
        <v>18.381599999999999</v>
      </c>
      <c r="D1317" s="6">
        <f>TITRES_STAT!E1320</f>
        <v>472</v>
      </c>
      <c r="E1317" s="2">
        <f t="shared" si="80"/>
        <v>191124</v>
      </c>
      <c r="F1317" s="6" t="str">
        <f t="shared" si="83"/>
        <v>BEARISH</v>
      </c>
      <c r="G1317" s="6" t="str">
        <f t="shared" si="82"/>
        <v>NEUTRAL</v>
      </c>
      <c r="H1317" s="6" t="str">
        <f t="shared" si="81"/>
        <v>CONFIRMED BEARISH</v>
      </c>
    </row>
    <row r="1318" spans="1:8" ht="13.5" x14ac:dyDescent="0.25">
      <c r="A1318" s="3">
        <f>TITRES_STAT!B1321</f>
        <v>44231</v>
      </c>
      <c r="B1318" s="6">
        <f>TITRES_STAT!C1321</f>
        <v>18.399999999999999</v>
      </c>
      <c r="C1318" s="6">
        <f>TITRES_STAT!D1321</f>
        <v>18.381599999999999</v>
      </c>
      <c r="D1318" s="6">
        <f>TITRES_STAT!E1321</f>
        <v>0</v>
      </c>
      <c r="E1318" s="2">
        <f t="shared" si="80"/>
        <v>191124</v>
      </c>
      <c r="F1318" s="6" t="str">
        <f t="shared" si="83"/>
        <v>BEARISH</v>
      </c>
      <c r="G1318" s="6" t="str">
        <f t="shared" si="82"/>
        <v>NEUTRAL</v>
      </c>
      <c r="H1318" s="6" t="str">
        <f t="shared" si="81"/>
        <v>CONFIRMED BEARISH</v>
      </c>
    </row>
    <row r="1319" spans="1:8" ht="13.5" x14ac:dyDescent="0.25">
      <c r="A1319" s="3">
        <f>TITRES_STAT!B1322</f>
        <v>44232</v>
      </c>
      <c r="B1319" s="6">
        <f>TITRES_STAT!C1322</f>
        <v>18.399999999999999</v>
      </c>
      <c r="C1319" s="6">
        <f>TITRES_STAT!D1322</f>
        <v>18.381599999999999</v>
      </c>
      <c r="D1319" s="6">
        <f>TITRES_STAT!E1322</f>
        <v>0</v>
      </c>
      <c r="E1319" s="2">
        <f t="shared" si="80"/>
        <v>191124</v>
      </c>
      <c r="F1319" s="6" t="str">
        <f t="shared" si="83"/>
        <v>BEARISH</v>
      </c>
      <c r="G1319" s="6" t="str">
        <f t="shared" si="82"/>
        <v>NEUTRAL</v>
      </c>
      <c r="H1319" s="6" t="str">
        <f t="shared" si="81"/>
        <v>CONFIRMED BEARISH</v>
      </c>
    </row>
    <row r="1320" spans="1:8" ht="13.5" x14ac:dyDescent="0.25">
      <c r="A1320" s="3">
        <f>TITRES_STAT!B1323</f>
        <v>44235</v>
      </c>
      <c r="B1320" s="6">
        <f>TITRES_STAT!C1323</f>
        <v>18.399999999999999</v>
      </c>
      <c r="C1320" s="6">
        <f>TITRES_STAT!D1323</f>
        <v>18.381599999999999</v>
      </c>
      <c r="D1320" s="6">
        <f>TITRES_STAT!E1323</f>
        <v>0</v>
      </c>
      <c r="E1320" s="2">
        <f t="shared" si="80"/>
        <v>191124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CONFIRMED BEARISH</v>
      </c>
    </row>
    <row r="1321" spans="1:8" ht="13.5" x14ac:dyDescent="0.25">
      <c r="A1321" s="3">
        <f>TITRES_STAT!B1324</f>
        <v>44236</v>
      </c>
      <c r="B1321" s="6">
        <f>TITRES_STAT!C1324</f>
        <v>18.399999999999999</v>
      </c>
      <c r="C1321" s="6">
        <f>TITRES_STAT!D1324</f>
        <v>18.381599999999999</v>
      </c>
      <c r="D1321" s="6">
        <f>TITRES_STAT!E1324</f>
        <v>1283</v>
      </c>
      <c r="E1321" s="2">
        <f t="shared" si="80"/>
        <v>191124</v>
      </c>
      <c r="F1321" s="6" t="str">
        <f t="shared" si="83"/>
        <v>BEARISH</v>
      </c>
      <c r="G1321" s="6" t="str">
        <f t="shared" si="82"/>
        <v>NEUTRAL</v>
      </c>
      <c r="H1321" s="6" t="str">
        <f t="shared" si="81"/>
        <v>CONFIRMED BEARISH</v>
      </c>
    </row>
    <row r="1322" spans="1:8" ht="13.5" x14ac:dyDescent="0.25">
      <c r="A1322" s="3">
        <f>TITRES_STAT!B1325</f>
        <v>44237</v>
      </c>
      <c r="B1322" s="6">
        <f>TITRES_STAT!C1325</f>
        <v>18.399999999999999</v>
      </c>
      <c r="C1322" s="6">
        <f>TITRES_STAT!D1325</f>
        <v>18.381599999999999</v>
      </c>
      <c r="D1322" s="6">
        <f>TITRES_STAT!E1325</f>
        <v>1000</v>
      </c>
      <c r="E1322" s="2">
        <f t="shared" si="80"/>
        <v>191124</v>
      </c>
      <c r="F1322" s="6" t="str">
        <f t="shared" si="83"/>
        <v>NEUTRAL</v>
      </c>
      <c r="G1322" s="6" t="str">
        <f t="shared" si="82"/>
        <v>NEUTRAL</v>
      </c>
      <c r="H1322" s="6" t="str">
        <f t="shared" si="81"/>
        <v>NEUTRAL</v>
      </c>
    </row>
    <row r="1323" spans="1:8" ht="13.5" x14ac:dyDescent="0.25">
      <c r="A1323" s="3">
        <f>TITRES_STAT!B1326</f>
        <v>44238</v>
      </c>
      <c r="B1323" s="6">
        <f>TITRES_STAT!C1326</f>
        <v>18.399999999999999</v>
      </c>
      <c r="C1323" s="6">
        <f>TITRES_STAT!D1326</f>
        <v>18.381599999999999</v>
      </c>
      <c r="D1323" s="6">
        <f>TITRES_STAT!E1326</f>
        <v>223</v>
      </c>
      <c r="E1323" s="2">
        <f t="shared" si="80"/>
        <v>191124</v>
      </c>
      <c r="F1323" s="6" t="str">
        <f t="shared" si="83"/>
        <v>NEUTRAL</v>
      </c>
      <c r="G1323" s="6" t="str">
        <f t="shared" si="82"/>
        <v>NEUTRAL</v>
      </c>
      <c r="H1323" s="6" t="str">
        <f t="shared" si="81"/>
        <v>NEUTRAL</v>
      </c>
    </row>
    <row r="1324" spans="1:8" ht="13.5" x14ac:dyDescent="0.25">
      <c r="A1324" s="3">
        <f>TITRES_STAT!B1327</f>
        <v>44239</v>
      </c>
      <c r="B1324" s="6">
        <f>TITRES_STAT!C1327</f>
        <v>18.399999999999999</v>
      </c>
      <c r="C1324" s="6">
        <f>TITRES_STAT!D1327</f>
        <v>18.381599999999999</v>
      </c>
      <c r="D1324" s="6">
        <f>TITRES_STAT!E1327</f>
        <v>0</v>
      </c>
      <c r="E1324" s="2">
        <f t="shared" si="80"/>
        <v>191124</v>
      </c>
      <c r="F1324" s="6" t="str">
        <f t="shared" si="83"/>
        <v>NEUTRAL</v>
      </c>
      <c r="G1324" s="6" t="str">
        <f t="shared" si="82"/>
        <v>NEUTRAL</v>
      </c>
      <c r="H1324" s="6" t="str">
        <f t="shared" si="81"/>
        <v>NEUTRAL</v>
      </c>
    </row>
    <row r="1325" spans="1:8" ht="13.5" x14ac:dyDescent="0.25">
      <c r="A1325" s="3">
        <f>TITRES_STAT!B1328</f>
        <v>44242</v>
      </c>
      <c r="B1325" s="6">
        <f>TITRES_STAT!C1328</f>
        <v>18.399999999999999</v>
      </c>
      <c r="C1325" s="6">
        <f>TITRES_STAT!D1328</f>
        <v>18.381599999999999</v>
      </c>
      <c r="D1325" s="6">
        <f>TITRES_STAT!E1328</f>
        <v>0</v>
      </c>
      <c r="E1325" s="2">
        <f t="shared" si="80"/>
        <v>191124</v>
      </c>
      <c r="F1325" s="6" t="str">
        <f t="shared" si="83"/>
        <v>NEUTRAL</v>
      </c>
      <c r="G1325" s="6" t="str">
        <f t="shared" si="82"/>
        <v>NEUTRAL</v>
      </c>
      <c r="H1325" s="6" t="str">
        <f t="shared" si="81"/>
        <v>NEUTRAL</v>
      </c>
    </row>
    <row r="1326" spans="1:8" ht="13.5" x14ac:dyDescent="0.25">
      <c r="A1326" s="3">
        <f>TITRES_STAT!B1329</f>
        <v>44243</v>
      </c>
      <c r="B1326" s="6">
        <f>TITRES_STAT!C1329</f>
        <v>18.7</v>
      </c>
      <c r="C1326" s="6">
        <f>TITRES_STAT!D1329</f>
        <v>18.6813</v>
      </c>
      <c r="D1326" s="6">
        <f>TITRES_STAT!E1329</f>
        <v>250</v>
      </c>
      <c r="E1326" s="2">
        <f t="shared" si="80"/>
        <v>191374</v>
      </c>
      <c r="F1326" s="6" t="str">
        <f t="shared" si="83"/>
        <v>BULLISH</v>
      </c>
      <c r="G1326" s="6" t="str">
        <f t="shared" si="82"/>
        <v>NEUTRAL</v>
      </c>
      <c r="H1326" s="6" t="str">
        <f t="shared" si="81"/>
        <v>CONFIRMED BULLISH</v>
      </c>
    </row>
    <row r="1327" spans="1:8" ht="13.5" x14ac:dyDescent="0.25">
      <c r="A1327" s="3">
        <f>TITRES_STAT!B1330</f>
        <v>44244</v>
      </c>
      <c r="B1327" s="6">
        <f>TITRES_STAT!C1330</f>
        <v>18.399999999999999</v>
      </c>
      <c r="C1327" s="6">
        <f>TITRES_STAT!D1330</f>
        <v>18.381599999999999</v>
      </c>
      <c r="D1327" s="6">
        <f>TITRES_STAT!E1330</f>
        <v>50</v>
      </c>
      <c r="E1327" s="2">
        <f t="shared" si="80"/>
        <v>191324</v>
      </c>
      <c r="F1327" s="6" t="str">
        <f t="shared" si="83"/>
        <v>BULLISH</v>
      </c>
      <c r="G1327" s="6" t="str">
        <f t="shared" si="82"/>
        <v>NEUTRAL</v>
      </c>
      <c r="H1327" s="6" t="str">
        <f t="shared" si="81"/>
        <v>NEUTRAL</v>
      </c>
    </row>
    <row r="1328" spans="1:8" ht="13.5" x14ac:dyDescent="0.25">
      <c r="A1328" s="3">
        <f>TITRES_STAT!B1331</f>
        <v>44245</v>
      </c>
      <c r="B1328" s="6">
        <f>TITRES_STAT!C1331</f>
        <v>18.7</v>
      </c>
      <c r="C1328" s="6">
        <f>TITRES_STAT!D1331</f>
        <v>18.6813</v>
      </c>
      <c r="D1328" s="6">
        <f>TITRES_STAT!E1331</f>
        <v>227</v>
      </c>
      <c r="E1328" s="2">
        <f t="shared" si="80"/>
        <v>191551</v>
      </c>
      <c r="F1328" s="6" t="str">
        <f t="shared" si="83"/>
        <v>BULLISH</v>
      </c>
      <c r="G1328" s="6" t="str">
        <f t="shared" si="82"/>
        <v>NEUTRAL</v>
      </c>
      <c r="H1328" s="6" t="str">
        <f t="shared" si="81"/>
        <v>CONFIRMED BULLISH</v>
      </c>
    </row>
    <row r="1329" spans="1:8" ht="13.5" x14ac:dyDescent="0.25">
      <c r="A1329" s="3">
        <f>TITRES_STAT!B1332</f>
        <v>44246</v>
      </c>
      <c r="B1329" s="6">
        <f>TITRES_STAT!C1332</f>
        <v>18.7</v>
      </c>
      <c r="C1329" s="6">
        <f>TITRES_STAT!D1332</f>
        <v>18.6813</v>
      </c>
      <c r="D1329" s="6">
        <f>TITRES_STAT!E1332</f>
        <v>0</v>
      </c>
      <c r="E1329" s="2">
        <f t="shared" si="80"/>
        <v>191551</v>
      </c>
      <c r="F1329" s="6" t="str">
        <f t="shared" si="83"/>
        <v>BULLISH</v>
      </c>
      <c r="G1329" s="6" t="str">
        <f t="shared" si="82"/>
        <v>NEUTRAL</v>
      </c>
      <c r="H1329" s="6" t="str">
        <f t="shared" si="81"/>
        <v>CONFIRMED BULLISH</v>
      </c>
    </row>
    <row r="1330" spans="1:8" ht="13.5" x14ac:dyDescent="0.25">
      <c r="A1330" s="3">
        <f>TITRES_STAT!B1333</f>
        <v>44249</v>
      </c>
      <c r="B1330" s="6">
        <f>TITRES_STAT!C1333</f>
        <v>18.7</v>
      </c>
      <c r="C1330" s="6">
        <f>TITRES_STAT!D1333</f>
        <v>18.6813</v>
      </c>
      <c r="D1330" s="6">
        <f>TITRES_STAT!E1333</f>
        <v>0</v>
      </c>
      <c r="E1330" s="2">
        <f t="shared" si="80"/>
        <v>191551</v>
      </c>
      <c r="F1330" s="6" t="str">
        <f t="shared" si="83"/>
        <v>BULLISH</v>
      </c>
      <c r="G1330" s="6" t="str">
        <f t="shared" si="82"/>
        <v>NEUTRAL</v>
      </c>
      <c r="H1330" s="6" t="str">
        <f t="shared" si="81"/>
        <v>CONFIRMED BULLISH</v>
      </c>
    </row>
    <row r="1331" spans="1:8" ht="13.5" x14ac:dyDescent="0.25">
      <c r="A1331" s="3">
        <f>TITRES_STAT!B1334</f>
        <v>44250</v>
      </c>
      <c r="B1331" s="6">
        <f>TITRES_STAT!C1334</f>
        <v>18.7</v>
      </c>
      <c r="C1331" s="6">
        <f>TITRES_STAT!D1334</f>
        <v>18.6813</v>
      </c>
      <c r="D1331" s="6">
        <f>TITRES_STAT!E1334</f>
        <v>0</v>
      </c>
      <c r="E1331" s="2">
        <f t="shared" si="80"/>
        <v>191551</v>
      </c>
      <c r="F1331" s="6" t="str">
        <f t="shared" si="83"/>
        <v>BULLISH</v>
      </c>
      <c r="G1331" s="6" t="str">
        <f t="shared" si="82"/>
        <v>NEUTRAL</v>
      </c>
      <c r="H1331" s="6" t="str">
        <f t="shared" si="81"/>
        <v>NEUTRAL</v>
      </c>
    </row>
    <row r="1332" spans="1:8" ht="13.5" x14ac:dyDescent="0.25">
      <c r="A1332" s="3">
        <f>TITRES_STAT!B1335</f>
        <v>44251</v>
      </c>
      <c r="B1332" s="6">
        <f>TITRES_STAT!C1335</f>
        <v>18.7</v>
      </c>
      <c r="C1332" s="6">
        <f>TITRES_STAT!D1335</f>
        <v>18.6813</v>
      </c>
      <c r="D1332" s="6">
        <f>TITRES_STAT!E1335</f>
        <v>0</v>
      </c>
      <c r="E1332" s="2">
        <f t="shared" si="80"/>
        <v>191551</v>
      </c>
      <c r="F1332" s="6" t="str">
        <f t="shared" si="83"/>
        <v>BULLISH</v>
      </c>
      <c r="G1332" s="6" t="str">
        <f t="shared" si="82"/>
        <v>NEUTRAL</v>
      </c>
      <c r="H1332" s="6" t="str">
        <f t="shared" si="81"/>
        <v>CONFIRMED BULLISH</v>
      </c>
    </row>
    <row r="1333" spans="1:8" ht="13.5" x14ac:dyDescent="0.25">
      <c r="A1333" s="3">
        <f>TITRES_STAT!B1336</f>
        <v>44252</v>
      </c>
      <c r="B1333" s="6">
        <f>TITRES_STAT!C1336</f>
        <v>18.7</v>
      </c>
      <c r="C1333" s="6">
        <f>TITRES_STAT!D1336</f>
        <v>18.6813</v>
      </c>
      <c r="D1333" s="6">
        <f>TITRES_STAT!E1336</f>
        <v>0</v>
      </c>
      <c r="E1333" s="2">
        <f t="shared" si="80"/>
        <v>191551</v>
      </c>
      <c r="F1333" s="6" t="str">
        <f t="shared" si="83"/>
        <v>NEUTRAL</v>
      </c>
      <c r="G1333" s="6" t="str">
        <f t="shared" si="82"/>
        <v>NEUTRAL</v>
      </c>
      <c r="H1333" s="6" t="str">
        <f t="shared" si="81"/>
        <v>NEUTRAL</v>
      </c>
    </row>
    <row r="1334" spans="1:8" ht="13.5" x14ac:dyDescent="0.25">
      <c r="A1334" s="3">
        <f>TITRES_STAT!B1337</f>
        <v>44253</v>
      </c>
      <c r="B1334" s="6">
        <f>TITRES_STAT!C1337</f>
        <v>18.7</v>
      </c>
      <c r="C1334" s="6">
        <f>TITRES_STAT!D1337</f>
        <v>18.6813</v>
      </c>
      <c r="D1334" s="6">
        <f>TITRES_STAT!E1337</f>
        <v>0</v>
      </c>
      <c r="E1334" s="2">
        <f t="shared" si="80"/>
        <v>191551</v>
      </c>
      <c r="F1334" s="6" t="str">
        <f t="shared" si="83"/>
        <v>NEUTRAL</v>
      </c>
      <c r="G1334" s="6" t="str">
        <f t="shared" si="82"/>
        <v>NEUTRAL</v>
      </c>
      <c r="H1334" s="6" t="str">
        <f t="shared" si="81"/>
        <v>NEUTRAL</v>
      </c>
    </row>
    <row r="1335" spans="1:8" ht="13.5" x14ac:dyDescent="0.25">
      <c r="A1335" s="3">
        <f>TITRES_STAT!B1338</f>
        <v>44256</v>
      </c>
      <c r="B1335" s="6">
        <f>TITRES_STAT!C1338</f>
        <v>18.14</v>
      </c>
      <c r="C1335" s="6">
        <f>TITRES_STAT!D1338</f>
        <v>18.1219</v>
      </c>
      <c r="D1335" s="6">
        <f>TITRES_STAT!E1338</f>
        <v>2</v>
      </c>
      <c r="E1335" s="2">
        <f t="shared" si="80"/>
        <v>191549</v>
      </c>
      <c r="F1335" s="6" t="str">
        <f t="shared" si="83"/>
        <v>BEARISH</v>
      </c>
      <c r="G1335" s="6" t="str">
        <f t="shared" si="82"/>
        <v>NEUTRAL</v>
      </c>
      <c r="H1335" s="6" t="str">
        <f t="shared" si="81"/>
        <v>CONFIRMED BEARISH</v>
      </c>
    </row>
    <row r="1336" spans="1:8" ht="13.5" x14ac:dyDescent="0.25">
      <c r="A1336" s="3">
        <f>TITRES_STAT!B1339</f>
        <v>44257</v>
      </c>
      <c r="B1336" s="6">
        <f>TITRES_STAT!C1339</f>
        <v>18.14</v>
      </c>
      <c r="C1336" s="6">
        <f>TITRES_STAT!D1339</f>
        <v>18.1219</v>
      </c>
      <c r="D1336" s="6">
        <f>TITRES_STAT!E1339</f>
        <v>0</v>
      </c>
      <c r="E1336" s="2">
        <f t="shared" si="80"/>
        <v>191549</v>
      </c>
      <c r="F1336" s="6" t="str">
        <f t="shared" si="83"/>
        <v>BEARISH</v>
      </c>
      <c r="G1336" s="6" t="str">
        <f t="shared" si="82"/>
        <v>NEUTRAL</v>
      </c>
      <c r="H1336" s="6" t="str">
        <f t="shared" si="81"/>
        <v>CONFIRMED BEARISH</v>
      </c>
    </row>
    <row r="1337" spans="1:8" ht="13.5" x14ac:dyDescent="0.25">
      <c r="A1337" s="3">
        <f>TITRES_STAT!B1340</f>
        <v>44258</v>
      </c>
      <c r="B1337" s="6">
        <f>TITRES_STAT!C1340</f>
        <v>18.14</v>
      </c>
      <c r="C1337" s="6">
        <f>TITRES_STAT!D1340</f>
        <v>18.1219</v>
      </c>
      <c r="D1337" s="6">
        <f>TITRES_STAT!E1340</f>
        <v>0</v>
      </c>
      <c r="E1337" s="2">
        <f t="shared" si="80"/>
        <v>191549</v>
      </c>
      <c r="F1337" s="6" t="str">
        <f t="shared" si="83"/>
        <v>BEARISH</v>
      </c>
      <c r="G1337" s="6" t="str">
        <f t="shared" si="82"/>
        <v>NEUTRAL</v>
      </c>
      <c r="H1337" s="6" t="str">
        <f t="shared" si="81"/>
        <v>CONFIRMED BEARISH</v>
      </c>
    </row>
    <row r="1338" spans="1:8" ht="13.5" x14ac:dyDescent="0.25">
      <c r="A1338" s="3">
        <f>TITRES_STAT!B1341</f>
        <v>44259</v>
      </c>
      <c r="B1338" s="6">
        <f>TITRES_STAT!C1341</f>
        <v>18.14</v>
      </c>
      <c r="C1338" s="6">
        <f>TITRES_STAT!D1341</f>
        <v>18.1219</v>
      </c>
      <c r="D1338" s="6">
        <f>TITRES_STAT!E1341</f>
        <v>0</v>
      </c>
      <c r="E1338" s="2">
        <f t="shared" si="80"/>
        <v>191549</v>
      </c>
      <c r="F1338" s="6" t="str">
        <f t="shared" si="83"/>
        <v>BEARISH</v>
      </c>
      <c r="G1338" s="6" t="str">
        <f t="shared" si="82"/>
        <v>NEUTRAL</v>
      </c>
      <c r="H1338" s="6" t="str">
        <f t="shared" si="81"/>
        <v>CONFIRMED BEARISH</v>
      </c>
    </row>
    <row r="1339" spans="1:8" ht="13.5" x14ac:dyDescent="0.25">
      <c r="A1339" s="3">
        <f>TITRES_STAT!B1342</f>
        <v>44260</v>
      </c>
      <c r="B1339" s="6">
        <f>TITRES_STAT!C1342</f>
        <v>18.3</v>
      </c>
      <c r="C1339" s="6">
        <f>TITRES_STAT!D1342</f>
        <v>18.281700000000001</v>
      </c>
      <c r="D1339" s="6">
        <f>TITRES_STAT!E1342</f>
        <v>500</v>
      </c>
      <c r="E1339" s="2">
        <f t="shared" si="80"/>
        <v>192049</v>
      </c>
      <c r="F1339" s="6" t="str">
        <f t="shared" si="83"/>
        <v>BULLISH</v>
      </c>
      <c r="G1339" s="6" t="str">
        <f t="shared" si="82"/>
        <v>NEUTRAL</v>
      </c>
      <c r="H1339" s="6" t="str">
        <f t="shared" si="81"/>
        <v>BULLISH DIVERGENCE</v>
      </c>
    </row>
    <row r="1340" spans="1:8" ht="13.5" x14ac:dyDescent="0.25">
      <c r="A1340" s="3">
        <f>TITRES_STAT!B1343</f>
        <v>44263</v>
      </c>
      <c r="B1340" s="6">
        <f>TITRES_STAT!C1343</f>
        <v>18.3</v>
      </c>
      <c r="C1340" s="6">
        <f>TITRES_STAT!D1343</f>
        <v>18.281700000000001</v>
      </c>
      <c r="D1340" s="6">
        <f>TITRES_STAT!E1343</f>
        <v>0</v>
      </c>
      <c r="E1340" s="2">
        <f t="shared" si="80"/>
        <v>192049</v>
      </c>
      <c r="F1340" s="6" t="str">
        <f t="shared" si="83"/>
        <v>BULLISH</v>
      </c>
      <c r="G1340" s="6" t="str">
        <f t="shared" si="82"/>
        <v>NEUTRAL</v>
      </c>
      <c r="H1340" s="6" t="str">
        <f t="shared" si="81"/>
        <v>CONFIRMED BULLISH</v>
      </c>
    </row>
    <row r="1341" spans="1:8" ht="13.5" x14ac:dyDescent="0.25">
      <c r="A1341" s="3">
        <f>TITRES_STAT!B1344</f>
        <v>44264</v>
      </c>
      <c r="B1341" s="6">
        <f>TITRES_STAT!C1344</f>
        <v>18.3</v>
      </c>
      <c r="C1341" s="6">
        <f>TITRES_STAT!D1344</f>
        <v>18.281700000000001</v>
      </c>
      <c r="D1341" s="6">
        <f>TITRES_STAT!E1344</f>
        <v>504</v>
      </c>
      <c r="E1341" s="2">
        <f t="shared" si="80"/>
        <v>192049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CONFIRMED BULLISH</v>
      </c>
    </row>
    <row r="1342" spans="1:8" ht="13.5" x14ac:dyDescent="0.25">
      <c r="A1342" s="3">
        <f>TITRES_STAT!B1345</f>
        <v>44265</v>
      </c>
      <c r="B1342" s="6">
        <f>TITRES_STAT!C1345</f>
        <v>18.3</v>
      </c>
      <c r="C1342" s="6">
        <f>TITRES_STAT!D1345</f>
        <v>18.281700000000001</v>
      </c>
      <c r="D1342" s="6">
        <f>TITRES_STAT!E1345</f>
        <v>192</v>
      </c>
      <c r="E1342" s="2">
        <f t="shared" si="80"/>
        <v>192049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CONFIRMED BULLISH</v>
      </c>
    </row>
    <row r="1343" spans="1:8" ht="13.5" x14ac:dyDescent="0.25">
      <c r="A1343" s="3">
        <f>TITRES_STAT!B1346</f>
        <v>44266</v>
      </c>
      <c r="B1343" s="6">
        <f>TITRES_STAT!C1346</f>
        <v>18.3</v>
      </c>
      <c r="C1343" s="6">
        <f>TITRES_STAT!D1346</f>
        <v>18.281700000000001</v>
      </c>
      <c r="D1343" s="6">
        <f>TITRES_STAT!E1346</f>
        <v>808</v>
      </c>
      <c r="E1343" s="2">
        <f t="shared" si="80"/>
        <v>192049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CONFIRMED BULLISH</v>
      </c>
    </row>
    <row r="1344" spans="1:8" ht="13.5" x14ac:dyDescent="0.25">
      <c r="A1344" s="3">
        <f>TITRES_STAT!B1347</f>
        <v>44267</v>
      </c>
      <c r="B1344" s="6">
        <f>TITRES_STAT!C1347</f>
        <v>18.3</v>
      </c>
      <c r="C1344" s="6">
        <f>TITRES_STAT!D1347</f>
        <v>18.281700000000001</v>
      </c>
      <c r="D1344" s="6">
        <f>TITRES_STAT!E1347</f>
        <v>0</v>
      </c>
      <c r="E1344" s="2">
        <f t="shared" si="80"/>
        <v>192049</v>
      </c>
      <c r="F1344" s="6" t="str">
        <f t="shared" si="83"/>
        <v>NEUTRAL</v>
      </c>
      <c r="G1344" s="6" t="str">
        <f t="shared" si="82"/>
        <v>NEUTRAL</v>
      </c>
      <c r="H1344" s="6" t="str">
        <f t="shared" si="81"/>
        <v>NEUTRAL</v>
      </c>
    </row>
    <row r="1345" spans="1:8" ht="13.5" x14ac:dyDescent="0.25">
      <c r="A1345" s="3">
        <f>TITRES_STAT!B1348</f>
        <v>44270</v>
      </c>
      <c r="B1345" s="6">
        <f>TITRES_STAT!C1348</f>
        <v>18.3</v>
      </c>
      <c r="C1345" s="6">
        <f>TITRES_STAT!D1348</f>
        <v>18.281700000000001</v>
      </c>
      <c r="D1345" s="6">
        <f>TITRES_STAT!E1348</f>
        <v>0</v>
      </c>
      <c r="E1345" s="2">
        <f t="shared" si="80"/>
        <v>192049</v>
      </c>
      <c r="F1345" s="6" t="str">
        <f t="shared" si="83"/>
        <v>NEUTRAL</v>
      </c>
      <c r="G1345" s="6" t="str">
        <f t="shared" si="82"/>
        <v>NEUTRAL</v>
      </c>
      <c r="H1345" s="6" t="str">
        <f t="shared" si="81"/>
        <v>NEUTRAL</v>
      </c>
    </row>
    <row r="1346" spans="1:8" ht="13.5" x14ac:dyDescent="0.25">
      <c r="A1346" s="3">
        <f>TITRES_STAT!B1349</f>
        <v>44271</v>
      </c>
      <c r="B1346" s="6">
        <f>TITRES_STAT!C1349</f>
        <v>18.3</v>
      </c>
      <c r="C1346" s="6">
        <f>TITRES_STAT!D1349</f>
        <v>18.281700000000001</v>
      </c>
      <c r="D1346" s="6">
        <f>TITRES_STAT!E1349</f>
        <v>800</v>
      </c>
      <c r="E1346" s="2">
        <f t="shared" si="80"/>
        <v>192049</v>
      </c>
      <c r="F1346" s="6" t="str">
        <f t="shared" si="83"/>
        <v>NEUTRAL</v>
      </c>
      <c r="G1346" s="6" t="str">
        <f t="shared" si="82"/>
        <v>NEUTRAL</v>
      </c>
      <c r="H1346" s="6" t="str">
        <f t="shared" si="81"/>
        <v>NEUTRAL</v>
      </c>
    </row>
    <row r="1347" spans="1:8" ht="13.5" x14ac:dyDescent="0.25">
      <c r="A1347" s="3">
        <f>TITRES_STAT!B1350</f>
        <v>44272</v>
      </c>
      <c r="B1347" s="6">
        <f>TITRES_STAT!C1350</f>
        <v>18.3</v>
      </c>
      <c r="C1347" s="6">
        <f>TITRES_STAT!D1350</f>
        <v>18.281700000000001</v>
      </c>
      <c r="D1347" s="6">
        <f>TITRES_STAT!E1350</f>
        <v>110</v>
      </c>
      <c r="E1347" s="2">
        <f t="shared" si="80"/>
        <v>192049</v>
      </c>
      <c r="F1347" s="6" t="str">
        <f t="shared" si="83"/>
        <v>NEUTRAL</v>
      </c>
      <c r="G1347" s="6" t="str">
        <f t="shared" si="82"/>
        <v>NEUTRAL</v>
      </c>
      <c r="H1347" s="6" t="str">
        <f t="shared" si="81"/>
        <v>NEUTRAL</v>
      </c>
    </row>
    <row r="1348" spans="1:8" ht="13.5" x14ac:dyDescent="0.25">
      <c r="A1348" s="3">
        <f>TITRES_STAT!B1351</f>
        <v>44273</v>
      </c>
      <c r="B1348" s="6">
        <f>TITRES_STAT!C1351</f>
        <v>18.3</v>
      </c>
      <c r="C1348" s="6">
        <f>TITRES_STAT!D1351</f>
        <v>18.281700000000001</v>
      </c>
      <c r="D1348" s="6">
        <f>TITRES_STAT!E1351</f>
        <v>90</v>
      </c>
      <c r="E1348" s="2">
        <f t="shared" ref="E1348:E1411" si="84">IF(B1348&gt;B1347, E1347+D1348, IF(B1348&lt;B1347, E1347-D1348, E1347))</f>
        <v>192049</v>
      </c>
      <c r="F1348" s="6" t="str">
        <f t="shared" si="83"/>
        <v>NEUTRAL</v>
      </c>
      <c r="G1348" s="6" t="str">
        <f t="shared" si="82"/>
        <v>NEUTRAL</v>
      </c>
      <c r="H1348" s="6" t="str">
        <f t="shared" si="81"/>
        <v>NEUTRAL</v>
      </c>
    </row>
    <row r="1349" spans="1:8" ht="13.5" x14ac:dyDescent="0.25">
      <c r="A1349" s="3">
        <f>TITRES_STAT!B1352</f>
        <v>44274</v>
      </c>
      <c r="B1349" s="6">
        <f>TITRES_STAT!C1352</f>
        <v>18.29</v>
      </c>
      <c r="C1349" s="6">
        <f>TITRES_STAT!D1352</f>
        <v>18.271699999999999</v>
      </c>
      <c r="D1349" s="6">
        <f>TITRES_STAT!E1352</f>
        <v>162</v>
      </c>
      <c r="E1349" s="2">
        <f t="shared" si="84"/>
        <v>191887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CONFIRMED BEARISH</v>
      </c>
    </row>
    <row r="1350" spans="1:8" ht="13.5" x14ac:dyDescent="0.25">
      <c r="A1350" s="3">
        <f>TITRES_STAT!B1353</f>
        <v>44277</v>
      </c>
      <c r="B1350" s="6">
        <f>TITRES_STAT!C1353</f>
        <v>18.29</v>
      </c>
      <c r="C1350" s="6">
        <f>TITRES_STAT!D1353</f>
        <v>18.271699999999999</v>
      </c>
      <c r="D1350" s="6">
        <f>TITRES_STAT!E1353</f>
        <v>0</v>
      </c>
      <c r="E1350" s="2">
        <f t="shared" si="84"/>
        <v>191887</v>
      </c>
      <c r="F1350" s="6" t="str">
        <f t="shared" si="83"/>
        <v>BEARISH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44278</v>
      </c>
      <c r="B1351" s="6">
        <f>TITRES_STAT!C1354</f>
        <v>18.5</v>
      </c>
      <c r="C1351" s="6">
        <f>TITRES_STAT!D1354</f>
        <v>18.4815</v>
      </c>
      <c r="D1351" s="6">
        <f>TITRES_STAT!E1354</f>
        <v>3210</v>
      </c>
      <c r="E1351" s="2">
        <f t="shared" si="84"/>
        <v>195097</v>
      </c>
      <c r="F1351" s="6" t="str">
        <f t="shared" si="83"/>
        <v>BULLISH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BULLISH</v>
      </c>
    </row>
    <row r="1352" spans="1:8" ht="13.5" x14ac:dyDescent="0.25">
      <c r="A1352" s="3">
        <f>TITRES_STAT!B1355</f>
        <v>44279</v>
      </c>
      <c r="B1352" s="6">
        <f>TITRES_STAT!C1355</f>
        <v>18.3</v>
      </c>
      <c r="C1352" s="6">
        <f>TITRES_STAT!D1355</f>
        <v>18.281700000000001</v>
      </c>
      <c r="D1352" s="6">
        <f>TITRES_STAT!E1355</f>
        <v>118</v>
      </c>
      <c r="E1352" s="2">
        <f t="shared" si="84"/>
        <v>194979</v>
      </c>
      <c r="F1352" s="6" t="str">
        <f t="shared" ref="F1352:F1415" si="87">IF(E1352&gt;E1347,"BULLISH",IF(E1352&lt;E1347,"BEARISH","NEUTRAL"))</f>
        <v>BULLISH</v>
      </c>
      <c r="G1352" s="6" t="str">
        <f t="shared" si="86"/>
        <v>NEUTRAL</v>
      </c>
      <c r="H1352" s="6" t="str">
        <f t="shared" si="85"/>
        <v>NEUTRAL</v>
      </c>
    </row>
    <row r="1353" spans="1:8" ht="13.5" x14ac:dyDescent="0.25">
      <c r="A1353" s="3">
        <f>TITRES_STAT!B1356</f>
        <v>44280</v>
      </c>
      <c r="B1353" s="6">
        <f>TITRES_STAT!C1356</f>
        <v>18.29</v>
      </c>
      <c r="C1353" s="6">
        <f>TITRES_STAT!D1356</f>
        <v>18.271699999999999</v>
      </c>
      <c r="D1353" s="6">
        <f>TITRES_STAT!E1356</f>
        <v>20</v>
      </c>
      <c r="E1353" s="2">
        <f t="shared" si="84"/>
        <v>194959</v>
      </c>
      <c r="F1353" s="6" t="str">
        <f t="shared" si="87"/>
        <v>BULLISH</v>
      </c>
      <c r="G1353" s="6" t="str">
        <f t="shared" si="86"/>
        <v>NEUTRAL</v>
      </c>
      <c r="H1353" s="6" t="str">
        <f t="shared" si="85"/>
        <v>BULLISH DIVERGENCE</v>
      </c>
    </row>
    <row r="1354" spans="1:8" ht="13.5" x14ac:dyDescent="0.25">
      <c r="A1354" s="3">
        <f>TITRES_STAT!B1357</f>
        <v>44281</v>
      </c>
      <c r="B1354" s="6">
        <f>TITRES_STAT!C1357</f>
        <v>17.75</v>
      </c>
      <c r="C1354" s="6">
        <f>TITRES_STAT!D1357</f>
        <v>17.732299999999999</v>
      </c>
      <c r="D1354" s="6">
        <f>TITRES_STAT!E1357</f>
        <v>68</v>
      </c>
      <c r="E1354" s="2">
        <f t="shared" si="84"/>
        <v>194891</v>
      </c>
      <c r="F1354" s="6" t="str">
        <f t="shared" si="87"/>
        <v>BULLISH</v>
      </c>
      <c r="G1354" s="6" t="str">
        <f t="shared" si="86"/>
        <v>NEUTRAL</v>
      </c>
      <c r="H1354" s="6" t="str">
        <f t="shared" si="85"/>
        <v>BULLISH DIVERGENCE</v>
      </c>
    </row>
    <row r="1355" spans="1:8" ht="13.5" x14ac:dyDescent="0.25">
      <c r="A1355" s="3">
        <f>TITRES_STAT!B1358</f>
        <v>44284</v>
      </c>
      <c r="B1355" s="6">
        <f>TITRES_STAT!C1358</f>
        <v>17.75</v>
      </c>
      <c r="C1355" s="6">
        <f>TITRES_STAT!D1358</f>
        <v>17.732299999999999</v>
      </c>
      <c r="D1355" s="6">
        <f>TITRES_STAT!E1358</f>
        <v>0</v>
      </c>
      <c r="E1355" s="2">
        <f t="shared" si="84"/>
        <v>194891</v>
      </c>
      <c r="F1355" s="6" t="str">
        <f t="shared" si="87"/>
        <v>BULLISH</v>
      </c>
      <c r="G1355" s="6" t="str">
        <f t="shared" si="86"/>
        <v>NEUTRAL</v>
      </c>
      <c r="H1355" s="6" t="str">
        <f t="shared" si="85"/>
        <v>BULLISH DIVERGENCE</v>
      </c>
    </row>
    <row r="1356" spans="1:8" ht="13.5" x14ac:dyDescent="0.25">
      <c r="A1356" s="3">
        <f>TITRES_STAT!B1359</f>
        <v>44285</v>
      </c>
      <c r="B1356" s="6">
        <f>TITRES_STAT!C1359</f>
        <v>17.75</v>
      </c>
      <c r="C1356" s="6">
        <f>TITRES_STAT!D1359</f>
        <v>17.732299999999999</v>
      </c>
      <c r="D1356" s="6">
        <f>TITRES_STAT!E1359</f>
        <v>500</v>
      </c>
      <c r="E1356" s="2">
        <f t="shared" si="84"/>
        <v>194891</v>
      </c>
      <c r="F1356" s="6" t="str">
        <f t="shared" si="87"/>
        <v>BEARISH</v>
      </c>
      <c r="G1356" s="6" t="str">
        <f t="shared" si="86"/>
        <v>NEUTRAL</v>
      </c>
      <c r="H1356" s="6" t="str">
        <f t="shared" si="85"/>
        <v>CONFIRMED BEARISH</v>
      </c>
    </row>
    <row r="1357" spans="1:8" ht="13.5" x14ac:dyDescent="0.25">
      <c r="A1357" s="3">
        <f>TITRES_STAT!B1360</f>
        <v>44286</v>
      </c>
      <c r="B1357" s="6">
        <f>TITRES_STAT!C1360</f>
        <v>17.61</v>
      </c>
      <c r="C1357" s="6">
        <f>TITRES_STAT!D1360</f>
        <v>17.592400000000001</v>
      </c>
      <c r="D1357" s="6">
        <f>TITRES_STAT!E1360</f>
        <v>151</v>
      </c>
      <c r="E1357" s="2">
        <f t="shared" si="84"/>
        <v>194740</v>
      </c>
      <c r="F1357" s="6" t="str">
        <f t="shared" si="87"/>
        <v>BEARISH</v>
      </c>
      <c r="G1357" s="6" t="str">
        <f t="shared" si="86"/>
        <v>NEUTRAL</v>
      </c>
      <c r="H1357" s="6" t="str">
        <f t="shared" si="85"/>
        <v>CONFIRMED BEARISH</v>
      </c>
    </row>
    <row r="1358" spans="1:8" ht="13.5" x14ac:dyDescent="0.25">
      <c r="A1358" s="3">
        <f>TITRES_STAT!B1361</f>
        <v>44287</v>
      </c>
      <c r="B1358" s="6">
        <f>TITRES_STAT!C1361</f>
        <v>17.61</v>
      </c>
      <c r="C1358" s="6">
        <f>TITRES_STAT!D1361</f>
        <v>17.592400000000001</v>
      </c>
      <c r="D1358" s="6">
        <f>TITRES_STAT!E1361</f>
        <v>0</v>
      </c>
      <c r="E1358" s="2">
        <f t="shared" si="84"/>
        <v>194740</v>
      </c>
      <c r="F1358" s="6" t="str">
        <f t="shared" si="87"/>
        <v>BEARISH</v>
      </c>
      <c r="G1358" s="6" t="str">
        <f t="shared" si="86"/>
        <v>NEUTRAL</v>
      </c>
      <c r="H1358" s="6" t="str">
        <f t="shared" si="85"/>
        <v>CONFIRMED BEARISH</v>
      </c>
    </row>
    <row r="1359" spans="1:8" ht="13.5" x14ac:dyDescent="0.25">
      <c r="A1359" s="3">
        <f>TITRES_STAT!B1362</f>
        <v>44288</v>
      </c>
      <c r="B1359" s="6">
        <f>TITRES_STAT!C1362</f>
        <v>17.61</v>
      </c>
      <c r="C1359" s="6">
        <f>TITRES_STAT!D1362</f>
        <v>17.592400000000001</v>
      </c>
      <c r="D1359" s="6">
        <f>TITRES_STAT!E1362</f>
        <v>0</v>
      </c>
      <c r="E1359" s="2">
        <f t="shared" si="84"/>
        <v>194740</v>
      </c>
      <c r="F1359" s="6" t="str">
        <f t="shared" si="87"/>
        <v>BEARISH</v>
      </c>
      <c r="G1359" s="6" t="str">
        <f t="shared" si="86"/>
        <v>NEUTRAL</v>
      </c>
      <c r="H1359" s="6" t="str">
        <f t="shared" si="85"/>
        <v>CONFIRMED BEARISH</v>
      </c>
    </row>
    <row r="1360" spans="1:8" ht="13.5" x14ac:dyDescent="0.25">
      <c r="A1360" s="3">
        <f>TITRES_STAT!B1363</f>
        <v>44291</v>
      </c>
      <c r="B1360" s="6">
        <f>TITRES_STAT!C1363</f>
        <v>17.61</v>
      </c>
      <c r="C1360" s="6">
        <f>TITRES_STAT!D1363</f>
        <v>17.592400000000001</v>
      </c>
      <c r="D1360" s="6">
        <f>TITRES_STAT!E1363</f>
        <v>0</v>
      </c>
      <c r="E1360" s="2">
        <f t="shared" si="84"/>
        <v>194740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44292</v>
      </c>
      <c r="B1361" s="6">
        <f>TITRES_STAT!C1364</f>
        <v>17.649999999999999</v>
      </c>
      <c r="C1361" s="6">
        <f>TITRES_STAT!D1364</f>
        <v>17.632400000000001</v>
      </c>
      <c r="D1361" s="6">
        <f>TITRES_STAT!E1364</f>
        <v>130</v>
      </c>
      <c r="E1361" s="2">
        <f t="shared" si="84"/>
        <v>194870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44293</v>
      </c>
      <c r="B1362" s="6">
        <f>TITRES_STAT!C1365</f>
        <v>17.649999999999999</v>
      </c>
      <c r="C1362" s="6">
        <f>TITRES_STAT!D1365</f>
        <v>17.632400000000001</v>
      </c>
      <c r="D1362" s="6">
        <f>TITRES_STAT!E1365</f>
        <v>376</v>
      </c>
      <c r="E1362" s="2">
        <f t="shared" si="84"/>
        <v>194870</v>
      </c>
      <c r="F1362" s="6" t="str">
        <f t="shared" si="87"/>
        <v>BULLISH</v>
      </c>
      <c r="G1362" s="6" t="str">
        <f t="shared" si="86"/>
        <v>NEUTRAL</v>
      </c>
      <c r="H1362" s="6" t="str">
        <f t="shared" si="85"/>
        <v>CONFIRMED BULLISH</v>
      </c>
    </row>
    <row r="1363" spans="1:8" ht="13.5" x14ac:dyDescent="0.25">
      <c r="A1363" s="3">
        <f>TITRES_STAT!B1366</f>
        <v>44294</v>
      </c>
      <c r="B1363" s="6">
        <f>TITRES_STAT!C1366</f>
        <v>17.989999999999998</v>
      </c>
      <c r="C1363" s="6">
        <f>TITRES_STAT!D1366</f>
        <v>17.972000000000001</v>
      </c>
      <c r="D1363" s="6">
        <f>TITRES_STAT!E1366</f>
        <v>4310</v>
      </c>
      <c r="E1363" s="2">
        <f t="shared" si="84"/>
        <v>199180</v>
      </c>
      <c r="F1363" s="6" t="str">
        <f t="shared" si="87"/>
        <v>BULLISH</v>
      </c>
      <c r="G1363" s="6" t="str">
        <f t="shared" si="86"/>
        <v>STRONG</v>
      </c>
      <c r="H1363" s="6" t="str">
        <f t="shared" si="85"/>
        <v>CONFIRMED BULLISH</v>
      </c>
    </row>
    <row r="1364" spans="1:8" ht="13.5" x14ac:dyDescent="0.25">
      <c r="A1364" s="3">
        <f>TITRES_STAT!B1367</f>
        <v>44298</v>
      </c>
      <c r="B1364" s="6">
        <f>TITRES_STAT!C1367</f>
        <v>17.989999999999998</v>
      </c>
      <c r="C1364" s="6">
        <f>TITRES_STAT!D1367</f>
        <v>17.972000000000001</v>
      </c>
      <c r="D1364" s="6">
        <f>TITRES_STAT!E1367</f>
        <v>0</v>
      </c>
      <c r="E1364" s="2">
        <f t="shared" si="84"/>
        <v>199180</v>
      </c>
      <c r="F1364" s="6" t="str">
        <f t="shared" si="87"/>
        <v>BULLISH</v>
      </c>
      <c r="G1364" s="6" t="str">
        <f t="shared" si="86"/>
        <v>STRONG</v>
      </c>
      <c r="H1364" s="6" t="str">
        <f t="shared" si="85"/>
        <v>CONFIRMED BULLISH</v>
      </c>
    </row>
    <row r="1365" spans="1:8" ht="13.5" x14ac:dyDescent="0.25">
      <c r="A1365" s="3">
        <f>TITRES_STAT!B1368</f>
        <v>44299</v>
      </c>
      <c r="B1365" s="6">
        <f>TITRES_STAT!C1368</f>
        <v>18.489999999999998</v>
      </c>
      <c r="C1365" s="6">
        <f>TITRES_STAT!D1368</f>
        <v>18.471499999999999</v>
      </c>
      <c r="D1365" s="6">
        <f>TITRES_STAT!E1368</f>
        <v>800</v>
      </c>
      <c r="E1365" s="2">
        <f t="shared" si="84"/>
        <v>199980</v>
      </c>
      <c r="F1365" s="6" t="str">
        <f t="shared" si="87"/>
        <v>BULLISH</v>
      </c>
      <c r="G1365" s="6" t="str">
        <f t="shared" si="86"/>
        <v>STRONG</v>
      </c>
      <c r="H1365" s="6" t="str">
        <f t="shared" si="85"/>
        <v>CONFIRMED BULLISH</v>
      </c>
    </row>
    <row r="1366" spans="1:8" ht="13.5" x14ac:dyDescent="0.25">
      <c r="A1366" s="3">
        <f>TITRES_STAT!B1369</f>
        <v>44300</v>
      </c>
      <c r="B1366" s="6">
        <f>TITRES_STAT!C1369</f>
        <v>18.489999999999998</v>
      </c>
      <c r="C1366" s="6">
        <f>TITRES_STAT!D1369</f>
        <v>18.471499999999999</v>
      </c>
      <c r="D1366" s="6">
        <f>TITRES_STAT!E1369</f>
        <v>0</v>
      </c>
      <c r="E1366" s="2">
        <f t="shared" si="84"/>
        <v>199980</v>
      </c>
      <c r="F1366" s="6" t="str">
        <f t="shared" si="87"/>
        <v>BULLISH</v>
      </c>
      <c r="G1366" s="6" t="str">
        <f t="shared" si="86"/>
        <v>STRONG</v>
      </c>
      <c r="H1366" s="6" t="str">
        <f t="shared" si="85"/>
        <v>CONFIRMED BULLISH</v>
      </c>
    </row>
    <row r="1367" spans="1:8" ht="13.5" x14ac:dyDescent="0.25">
      <c r="A1367" s="3">
        <f>TITRES_STAT!B1370</f>
        <v>44301</v>
      </c>
      <c r="B1367" s="6">
        <f>TITRES_STAT!C1370</f>
        <v>18.489999999999998</v>
      </c>
      <c r="C1367" s="6">
        <f>TITRES_STAT!D1370</f>
        <v>18.471499999999999</v>
      </c>
      <c r="D1367" s="6">
        <f>TITRES_STAT!E1370</f>
        <v>0</v>
      </c>
      <c r="E1367" s="2">
        <f t="shared" si="84"/>
        <v>199980</v>
      </c>
      <c r="F1367" s="6" t="str">
        <f t="shared" si="87"/>
        <v>BULLISH</v>
      </c>
      <c r="G1367" s="6" t="str">
        <f t="shared" si="86"/>
        <v>STRONG</v>
      </c>
      <c r="H1367" s="6" t="str">
        <f t="shared" si="85"/>
        <v>CONFIRMED BULLISH</v>
      </c>
    </row>
    <row r="1368" spans="1:8" ht="13.5" x14ac:dyDescent="0.25">
      <c r="A1368" s="3">
        <f>TITRES_STAT!B1371</f>
        <v>44302</v>
      </c>
      <c r="B1368" s="6">
        <f>TITRES_STAT!C1371</f>
        <v>17.66</v>
      </c>
      <c r="C1368" s="6">
        <f>TITRES_STAT!D1371</f>
        <v>17.642299999999999</v>
      </c>
      <c r="D1368" s="6">
        <f>TITRES_STAT!E1371</f>
        <v>310</v>
      </c>
      <c r="E1368" s="2">
        <f t="shared" si="84"/>
        <v>199670</v>
      </c>
      <c r="F1368" s="6" t="str">
        <f t="shared" si="87"/>
        <v>BULLISH</v>
      </c>
      <c r="G1368" s="6" t="str">
        <f t="shared" si="86"/>
        <v>NEUTRAL</v>
      </c>
      <c r="H1368" s="6" t="str">
        <f t="shared" si="85"/>
        <v>BULLISH DIVERGENCE</v>
      </c>
    </row>
    <row r="1369" spans="1:8" ht="13.5" x14ac:dyDescent="0.25">
      <c r="A1369" s="3">
        <f>TITRES_STAT!B1372</f>
        <v>44305</v>
      </c>
      <c r="B1369" s="6">
        <f>TITRES_STAT!C1372</f>
        <v>17.66</v>
      </c>
      <c r="C1369" s="6">
        <f>TITRES_STAT!D1372</f>
        <v>17.642299999999999</v>
      </c>
      <c r="D1369" s="6">
        <f>TITRES_STAT!E1372</f>
        <v>139</v>
      </c>
      <c r="E1369" s="2">
        <f t="shared" si="84"/>
        <v>199670</v>
      </c>
      <c r="F1369" s="6" t="str">
        <f t="shared" si="87"/>
        <v>BULLISH</v>
      </c>
      <c r="G1369" s="6" t="str">
        <f t="shared" si="86"/>
        <v>NEUTRAL</v>
      </c>
      <c r="H1369" s="6" t="str">
        <f t="shared" si="85"/>
        <v>BULLISH DIVERGENCE</v>
      </c>
    </row>
    <row r="1370" spans="1:8" ht="13.5" x14ac:dyDescent="0.25">
      <c r="A1370" s="3">
        <f>TITRES_STAT!B1373</f>
        <v>44306</v>
      </c>
      <c r="B1370" s="6">
        <f>TITRES_STAT!C1373</f>
        <v>17.66</v>
      </c>
      <c r="C1370" s="6">
        <f>TITRES_STAT!D1373</f>
        <v>17.642299999999999</v>
      </c>
      <c r="D1370" s="6">
        <f>TITRES_STAT!E1373</f>
        <v>0</v>
      </c>
      <c r="E1370" s="2">
        <f t="shared" si="84"/>
        <v>199670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CONFIRMED BEARISH</v>
      </c>
    </row>
    <row r="1371" spans="1:8" ht="13.5" x14ac:dyDescent="0.25">
      <c r="A1371" s="3">
        <f>TITRES_STAT!B1374</f>
        <v>44307</v>
      </c>
      <c r="B1371" s="6">
        <f>TITRES_STAT!C1374</f>
        <v>17.7</v>
      </c>
      <c r="C1371" s="6">
        <f>TITRES_STAT!D1374</f>
        <v>17.682300000000001</v>
      </c>
      <c r="D1371" s="6">
        <f>TITRES_STAT!E1374</f>
        <v>7</v>
      </c>
      <c r="E1371" s="2">
        <f t="shared" si="84"/>
        <v>199677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CONFIRMED BEARISH</v>
      </c>
    </row>
    <row r="1372" spans="1:8" ht="13.5" x14ac:dyDescent="0.25">
      <c r="A1372" s="3">
        <f>TITRES_STAT!B1375</f>
        <v>44308</v>
      </c>
      <c r="B1372" s="6">
        <f>TITRES_STAT!C1375</f>
        <v>17.7</v>
      </c>
      <c r="C1372" s="6">
        <f>TITRES_STAT!D1375</f>
        <v>17.682300000000001</v>
      </c>
      <c r="D1372" s="6">
        <f>TITRES_STAT!E1375</f>
        <v>0</v>
      </c>
      <c r="E1372" s="2">
        <f t="shared" si="84"/>
        <v>199677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CONFIRMED BEARISH</v>
      </c>
    </row>
    <row r="1373" spans="1:8" ht="13.5" x14ac:dyDescent="0.25">
      <c r="A1373" s="3">
        <f>TITRES_STAT!B1376</f>
        <v>44309</v>
      </c>
      <c r="B1373" s="6">
        <f>TITRES_STAT!C1376</f>
        <v>17.7</v>
      </c>
      <c r="C1373" s="6">
        <f>TITRES_STAT!D1376</f>
        <v>17.682300000000001</v>
      </c>
      <c r="D1373" s="6">
        <f>TITRES_STAT!E1376</f>
        <v>0</v>
      </c>
      <c r="E1373" s="2">
        <f t="shared" si="84"/>
        <v>199677</v>
      </c>
      <c r="F1373" s="6" t="str">
        <f t="shared" si="87"/>
        <v>BULLISH</v>
      </c>
      <c r="G1373" s="6" t="str">
        <f t="shared" si="86"/>
        <v>NEUTRAL</v>
      </c>
      <c r="H1373" s="6" t="str">
        <f t="shared" si="85"/>
        <v>CONFIRMED BULLISH</v>
      </c>
    </row>
    <row r="1374" spans="1:8" ht="13.5" x14ac:dyDescent="0.25">
      <c r="A1374" s="3">
        <f>TITRES_STAT!B1377</f>
        <v>44312</v>
      </c>
      <c r="B1374" s="6">
        <f>TITRES_STAT!C1377</f>
        <v>17.7</v>
      </c>
      <c r="C1374" s="6">
        <f>TITRES_STAT!D1377</f>
        <v>17.682300000000001</v>
      </c>
      <c r="D1374" s="6">
        <f>TITRES_STAT!E1377</f>
        <v>1000</v>
      </c>
      <c r="E1374" s="2">
        <f t="shared" si="84"/>
        <v>199677</v>
      </c>
      <c r="F1374" s="6" t="str">
        <f t="shared" si="87"/>
        <v>BULLISH</v>
      </c>
      <c r="G1374" s="6" t="str">
        <f t="shared" si="86"/>
        <v>NEUTRAL</v>
      </c>
      <c r="H1374" s="6" t="str">
        <f t="shared" si="85"/>
        <v>CONFIRMED BULLISH</v>
      </c>
    </row>
    <row r="1375" spans="1:8" ht="13.5" x14ac:dyDescent="0.25">
      <c r="A1375" s="3">
        <f>TITRES_STAT!B1378</f>
        <v>44313</v>
      </c>
      <c r="B1375" s="6">
        <f>TITRES_STAT!C1378</f>
        <v>17.7</v>
      </c>
      <c r="C1375" s="6">
        <f>TITRES_STAT!D1378</f>
        <v>17.682300000000001</v>
      </c>
      <c r="D1375" s="6">
        <f>TITRES_STAT!E1378</f>
        <v>0</v>
      </c>
      <c r="E1375" s="2">
        <f t="shared" si="84"/>
        <v>199677</v>
      </c>
      <c r="F1375" s="6" t="str">
        <f t="shared" si="87"/>
        <v>BULLISH</v>
      </c>
      <c r="G1375" s="6" t="str">
        <f t="shared" si="86"/>
        <v>NEUTRAL</v>
      </c>
      <c r="H1375" s="6" t="str">
        <f t="shared" si="85"/>
        <v>CONFIRMED BULLISH</v>
      </c>
    </row>
    <row r="1376" spans="1:8" ht="13.5" x14ac:dyDescent="0.25">
      <c r="A1376" s="3">
        <f>TITRES_STAT!B1379</f>
        <v>44314</v>
      </c>
      <c r="B1376" s="6">
        <f>TITRES_STAT!C1379</f>
        <v>17.7</v>
      </c>
      <c r="C1376" s="6">
        <f>TITRES_STAT!D1379</f>
        <v>17.682300000000001</v>
      </c>
      <c r="D1376" s="6">
        <f>TITRES_STAT!E1379</f>
        <v>0</v>
      </c>
      <c r="E1376" s="2">
        <f t="shared" si="84"/>
        <v>199677</v>
      </c>
      <c r="F1376" s="6" t="str">
        <f t="shared" si="87"/>
        <v>NEUTRAL</v>
      </c>
      <c r="G1376" s="6" t="str">
        <f t="shared" si="86"/>
        <v>NEUTRAL</v>
      </c>
      <c r="H1376" s="6" t="str">
        <f t="shared" si="85"/>
        <v>NEUTRAL</v>
      </c>
    </row>
    <row r="1377" spans="1:8" ht="13.5" x14ac:dyDescent="0.25">
      <c r="A1377" s="3">
        <f>TITRES_STAT!B1380</f>
        <v>44315</v>
      </c>
      <c r="B1377" s="6">
        <f>TITRES_STAT!C1380</f>
        <v>17.7</v>
      </c>
      <c r="C1377" s="6">
        <f>TITRES_STAT!D1380</f>
        <v>17.682300000000001</v>
      </c>
      <c r="D1377" s="6">
        <f>TITRES_STAT!E1380</f>
        <v>40</v>
      </c>
      <c r="E1377" s="2">
        <f t="shared" si="84"/>
        <v>199677</v>
      </c>
      <c r="F1377" s="6" t="str">
        <f t="shared" si="87"/>
        <v>NEUTRAL</v>
      </c>
      <c r="G1377" s="6" t="str">
        <f t="shared" si="86"/>
        <v>NEUTRAL</v>
      </c>
      <c r="H1377" s="6" t="str">
        <f t="shared" si="85"/>
        <v>NEUTRAL</v>
      </c>
    </row>
    <row r="1378" spans="1:8" ht="13.5" x14ac:dyDescent="0.25">
      <c r="A1378" s="3">
        <f>TITRES_STAT!B1381</f>
        <v>44316</v>
      </c>
      <c r="B1378" s="6">
        <f>TITRES_STAT!C1381</f>
        <v>17.7</v>
      </c>
      <c r="C1378" s="6">
        <f>TITRES_STAT!D1381</f>
        <v>17.682300000000001</v>
      </c>
      <c r="D1378" s="6">
        <f>TITRES_STAT!E1381</f>
        <v>0</v>
      </c>
      <c r="E1378" s="2">
        <f t="shared" si="84"/>
        <v>199677</v>
      </c>
      <c r="F1378" s="6" t="str">
        <f t="shared" si="87"/>
        <v>NEUTRAL</v>
      </c>
      <c r="G1378" s="6" t="str">
        <f t="shared" si="86"/>
        <v>NEUTRAL</v>
      </c>
      <c r="H1378" s="6" t="str">
        <f t="shared" si="85"/>
        <v>NEUTRAL</v>
      </c>
    </row>
    <row r="1379" spans="1:8" ht="13.5" x14ac:dyDescent="0.25">
      <c r="A1379" s="3">
        <f>TITRES_STAT!B1382</f>
        <v>44319</v>
      </c>
      <c r="B1379" s="6">
        <f>TITRES_STAT!C1382</f>
        <v>17.7</v>
      </c>
      <c r="C1379" s="6">
        <f>TITRES_STAT!D1382</f>
        <v>17.682300000000001</v>
      </c>
      <c r="D1379" s="6">
        <f>TITRES_STAT!E1382</f>
        <v>0</v>
      </c>
      <c r="E1379" s="2">
        <f t="shared" si="84"/>
        <v>199677</v>
      </c>
      <c r="F1379" s="6" t="str">
        <f t="shared" si="87"/>
        <v>NEUTRAL</v>
      </c>
      <c r="G1379" s="6" t="str">
        <f t="shared" si="86"/>
        <v>NEUTRAL</v>
      </c>
      <c r="H1379" s="6" t="str">
        <f t="shared" si="85"/>
        <v>NEUTRAL</v>
      </c>
    </row>
    <row r="1380" spans="1:8" ht="13.5" x14ac:dyDescent="0.25">
      <c r="A1380" s="3">
        <f>TITRES_STAT!B1383</f>
        <v>44320</v>
      </c>
      <c r="B1380" s="6">
        <f>TITRES_STAT!C1383</f>
        <v>17.7</v>
      </c>
      <c r="C1380" s="6">
        <f>TITRES_STAT!D1383</f>
        <v>17.682300000000001</v>
      </c>
      <c r="D1380" s="6">
        <f>TITRES_STAT!E1383</f>
        <v>0</v>
      </c>
      <c r="E1380" s="2">
        <f t="shared" si="84"/>
        <v>199677</v>
      </c>
      <c r="F1380" s="6" t="str">
        <f t="shared" si="87"/>
        <v>NEUTRAL</v>
      </c>
      <c r="G1380" s="6" t="str">
        <f t="shared" si="86"/>
        <v>NEUTRAL</v>
      </c>
      <c r="H1380" s="6" t="str">
        <f t="shared" si="85"/>
        <v>NEUTRAL</v>
      </c>
    </row>
    <row r="1381" spans="1:8" ht="13.5" x14ac:dyDescent="0.25">
      <c r="A1381" s="3">
        <f>TITRES_STAT!B1384</f>
        <v>44321</v>
      </c>
      <c r="B1381" s="6">
        <f>TITRES_STAT!C1384</f>
        <v>17.7</v>
      </c>
      <c r="C1381" s="6">
        <f>TITRES_STAT!D1384</f>
        <v>17.682300000000001</v>
      </c>
      <c r="D1381" s="6">
        <f>TITRES_STAT!E1384</f>
        <v>0</v>
      </c>
      <c r="E1381" s="2">
        <f t="shared" si="84"/>
        <v>199677</v>
      </c>
      <c r="F1381" s="6" t="str">
        <f t="shared" si="87"/>
        <v>NEUTRAL</v>
      </c>
      <c r="G1381" s="6" t="str">
        <f t="shared" si="86"/>
        <v>NEUTRAL</v>
      </c>
      <c r="H1381" s="6" t="str">
        <f t="shared" si="85"/>
        <v>NEUTRAL</v>
      </c>
    </row>
    <row r="1382" spans="1:8" ht="13.5" x14ac:dyDescent="0.25">
      <c r="A1382" s="3">
        <f>TITRES_STAT!B1385</f>
        <v>44322</v>
      </c>
      <c r="B1382" s="6">
        <f>TITRES_STAT!C1385</f>
        <v>17.7</v>
      </c>
      <c r="C1382" s="6">
        <f>TITRES_STAT!D1385</f>
        <v>17.682300000000001</v>
      </c>
      <c r="D1382" s="6">
        <f>TITRES_STAT!E1385</f>
        <v>0</v>
      </c>
      <c r="E1382" s="2">
        <f t="shared" si="84"/>
        <v>199677</v>
      </c>
      <c r="F1382" s="6" t="str">
        <f t="shared" si="87"/>
        <v>NEUTRAL</v>
      </c>
      <c r="G1382" s="6" t="str">
        <f t="shared" si="86"/>
        <v>NEUTRAL</v>
      </c>
      <c r="H1382" s="6" t="str">
        <f t="shared" si="85"/>
        <v>NEUTRAL</v>
      </c>
    </row>
    <row r="1383" spans="1:8" ht="13.5" x14ac:dyDescent="0.25">
      <c r="A1383" s="3">
        <f>TITRES_STAT!B1386</f>
        <v>44323</v>
      </c>
      <c r="B1383" s="6">
        <f>TITRES_STAT!C1386</f>
        <v>17.7</v>
      </c>
      <c r="C1383" s="6">
        <f>TITRES_STAT!D1386</f>
        <v>17.682300000000001</v>
      </c>
      <c r="D1383" s="6">
        <f>TITRES_STAT!E1386</f>
        <v>0</v>
      </c>
      <c r="E1383" s="2">
        <f t="shared" si="84"/>
        <v>199677</v>
      </c>
      <c r="F1383" s="6" t="str">
        <f t="shared" si="87"/>
        <v>NEUTRAL</v>
      </c>
      <c r="G1383" s="6" t="str">
        <f t="shared" si="86"/>
        <v>NEUTRAL</v>
      </c>
      <c r="H1383" s="6" t="str">
        <f t="shared" si="85"/>
        <v>NEUTRAL</v>
      </c>
    </row>
    <row r="1384" spans="1:8" ht="13.5" x14ac:dyDescent="0.25">
      <c r="A1384" s="3">
        <f>TITRES_STAT!B1387</f>
        <v>44326</v>
      </c>
      <c r="B1384" s="6">
        <f>TITRES_STAT!C1387</f>
        <v>17.7</v>
      </c>
      <c r="C1384" s="6">
        <f>TITRES_STAT!D1387</f>
        <v>17.682300000000001</v>
      </c>
      <c r="D1384" s="6">
        <f>TITRES_STAT!E1387</f>
        <v>0</v>
      </c>
      <c r="E1384" s="2">
        <f t="shared" si="84"/>
        <v>199677</v>
      </c>
      <c r="F1384" s="6" t="str">
        <f t="shared" si="87"/>
        <v>NEUTRAL</v>
      </c>
      <c r="G1384" s="6" t="str">
        <f t="shared" si="86"/>
        <v>NEUTRAL</v>
      </c>
      <c r="H1384" s="6" t="str">
        <f t="shared" si="85"/>
        <v>NEUTRAL</v>
      </c>
    </row>
    <row r="1385" spans="1:8" ht="13.5" x14ac:dyDescent="0.25">
      <c r="A1385" s="3">
        <f>TITRES_STAT!B1388</f>
        <v>44327</v>
      </c>
      <c r="B1385" s="6">
        <f>TITRES_STAT!C1388</f>
        <v>17.7</v>
      </c>
      <c r="C1385" s="6">
        <f>TITRES_STAT!D1388</f>
        <v>17.682300000000001</v>
      </c>
      <c r="D1385" s="6">
        <f>TITRES_STAT!E1388</f>
        <v>0</v>
      </c>
      <c r="E1385" s="2">
        <f t="shared" si="84"/>
        <v>199677</v>
      </c>
      <c r="F1385" s="6" t="str">
        <f t="shared" si="87"/>
        <v>NEUTRAL</v>
      </c>
      <c r="G1385" s="6" t="str">
        <f t="shared" si="86"/>
        <v>NEUTRAL</v>
      </c>
      <c r="H1385" s="6" t="str">
        <f t="shared" si="85"/>
        <v>NEUTRAL</v>
      </c>
    </row>
    <row r="1386" spans="1:8" ht="13.5" x14ac:dyDescent="0.25">
      <c r="A1386" s="3">
        <f>TITRES_STAT!B1389</f>
        <v>44333</v>
      </c>
      <c r="B1386" s="6">
        <f>TITRES_STAT!C1389</f>
        <v>17.8</v>
      </c>
      <c r="C1386" s="6">
        <f>TITRES_STAT!D1389</f>
        <v>17.7822</v>
      </c>
      <c r="D1386" s="6">
        <f>TITRES_STAT!E1389</f>
        <v>188</v>
      </c>
      <c r="E1386" s="2">
        <f t="shared" si="84"/>
        <v>199865</v>
      </c>
      <c r="F1386" s="6" t="str">
        <f t="shared" si="87"/>
        <v>BULLISH</v>
      </c>
      <c r="G1386" s="6" t="str">
        <f t="shared" si="86"/>
        <v>NEUTRAL</v>
      </c>
      <c r="H1386" s="6" t="str">
        <f t="shared" si="85"/>
        <v>CONFIRMED BULLISH</v>
      </c>
    </row>
    <row r="1387" spans="1:8" ht="13.5" x14ac:dyDescent="0.25">
      <c r="A1387" s="3">
        <f>TITRES_STAT!B1390</f>
        <v>44334</v>
      </c>
      <c r="B1387" s="6">
        <f>TITRES_STAT!C1390</f>
        <v>17.8</v>
      </c>
      <c r="C1387" s="6">
        <f>TITRES_STAT!D1390</f>
        <v>17.7822</v>
      </c>
      <c r="D1387" s="6">
        <f>TITRES_STAT!E1390</f>
        <v>0</v>
      </c>
      <c r="E1387" s="2">
        <f t="shared" si="84"/>
        <v>199865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CONFIRMED BULLISH</v>
      </c>
    </row>
    <row r="1388" spans="1:8" ht="13.5" x14ac:dyDescent="0.25">
      <c r="A1388" s="3">
        <f>TITRES_STAT!B1391</f>
        <v>44335</v>
      </c>
      <c r="B1388" s="6">
        <f>TITRES_STAT!C1391</f>
        <v>17.8</v>
      </c>
      <c r="C1388" s="6">
        <f>TITRES_STAT!D1391</f>
        <v>17.7822</v>
      </c>
      <c r="D1388" s="6">
        <f>TITRES_STAT!E1391</f>
        <v>0</v>
      </c>
      <c r="E1388" s="2">
        <f t="shared" si="84"/>
        <v>199865</v>
      </c>
      <c r="F1388" s="6" t="str">
        <f t="shared" si="87"/>
        <v>BULLISH</v>
      </c>
      <c r="G1388" s="6" t="str">
        <f t="shared" si="86"/>
        <v>NEUTRAL</v>
      </c>
      <c r="H1388" s="6" t="str">
        <f t="shared" si="85"/>
        <v>CONFIRMED BULLISH</v>
      </c>
    </row>
    <row r="1389" spans="1:8" ht="13.5" x14ac:dyDescent="0.25">
      <c r="A1389" s="3">
        <f>TITRES_STAT!B1392</f>
        <v>44336</v>
      </c>
      <c r="B1389" s="6">
        <f>TITRES_STAT!C1392</f>
        <v>18.32</v>
      </c>
      <c r="C1389" s="6">
        <f>TITRES_STAT!D1392</f>
        <v>18.3017</v>
      </c>
      <c r="D1389" s="6">
        <f>TITRES_STAT!E1392</f>
        <v>23</v>
      </c>
      <c r="E1389" s="2">
        <f t="shared" si="84"/>
        <v>199888</v>
      </c>
      <c r="F1389" s="6" t="str">
        <f t="shared" si="87"/>
        <v>BULLISH</v>
      </c>
      <c r="G1389" s="6" t="str">
        <f t="shared" si="86"/>
        <v>NEUTRAL</v>
      </c>
      <c r="H1389" s="6" t="str">
        <f t="shared" si="85"/>
        <v>CONFIRMED BULLISH</v>
      </c>
    </row>
    <row r="1390" spans="1:8" ht="13.5" x14ac:dyDescent="0.25">
      <c r="A1390" s="3">
        <f>TITRES_STAT!B1393</f>
        <v>44337</v>
      </c>
      <c r="B1390" s="6">
        <f>TITRES_STAT!C1393</f>
        <v>18.32</v>
      </c>
      <c r="C1390" s="6">
        <f>TITRES_STAT!D1393</f>
        <v>18.3017</v>
      </c>
      <c r="D1390" s="6">
        <f>TITRES_STAT!E1393</f>
        <v>0</v>
      </c>
      <c r="E1390" s="2">
        <f t="shared" si="84"/>
        <v>199888</v>
      </c>
      <c r="F1390" s="6" t="str">
        <f t="shared" si="87"/>
        <v>BULLISH</v>
      </c>
      <c r="G1390" s="6" t="str">
        <f t="shared" si="86"/>
        <v>NEUTRAL</v>
      </c>
      <c r="H1390" s="6" t="str">
        <f t="shared" si="85"/>
        <v>CONFIRMED BULLISH</v>
      </c>
    </row>
    <row r="1391" spans="1:8" ht="13.5" x14ac:dyDescent="0.25">
      <c r="A1391" s="3">
        <f>TITRES_STAT!B1394</f>
        <v>44340</v>
      </c>
      <c r="B1391" s="6">
        <f>TITRES_STAT!C1394</f>
        <v>18.32</v>
      </c>
      <c r="C1391" s="6">
        <f>TITRES_STAT!D1394</f>
        <v>18.3017</v>
      </c>
      <c r="D1391" s="6">
        <f>TITRES_STAT!E1394</f>
        <v>0</v>
      </c>
      <c r="E1391" s="2">
        <f t="shared" si="84"/>
        <v>199888</v>
      </c>
      <c r="F1391" s="6" t="str">
        <f t="shared" si="87"/>
        <v>BULLISH</v>
      </c>
      <c r="G1391" s="6" t="str">
        <f t="shared" si="86"/>
        <v>NEUTRAL</v>
      </c>
      <c r="H1391" s="6" t="str">
        <f t="shared" si="85"/>
        <v>CONFIRMED BULLISH</v>
      </c>
    </row>
    <row r="1392" spans="1:8" ht="13.5" x14ac:dyDescent="0.25">
      <c r="A1392" s="3">
        <f>TITRES_STAT!B1395</f>
        <v>44341</v>
      </c>
      <c r="B1392" s="6">
        <f>TITRES_STAT!C1395</f>
        <v>18.32</v>
      </c>
      <c r="C1392" s="6">
        <f>TITRES_STAT!D1395</f>
        <v>18.3017</v>
      </c>
      <c r="D1392" s="6">
        <f>TITRES_STAT!E1395</f>
        <v>0</v>
      </c>
      <c r="E1392" s="2">
        <f t="shared" si="84"/>
        <v>199888</v>
      </c>
      <c r="F1392" s="6" t="str">
        <f t="shared" si="87"/>
        <v>BULLISH</v>
      </c>
      <c r="G1392" s="6" t="str">
        <f t="shared" si="86"/>
        <v>NEUTRAL</v>
      </c>
      <c r="H1392" s="6" t="str">
        <f t="shared" si="85"/>
        <v>CONFIRMED BULLISH</v>
      </c>
    </row>
    <row r="1393" spans="1:8" ht="13.5" x14ac:dyDescent="0.25">
      <c r="A1393" s="3">
        <f>TITRES_STAT!B1396</f>
        <v>44342</v>
      </c>
      <c r="B1393" s="6">
        <f>TITRES_STAT!C1396</f>
        <v>18.32</v>
      </c>
      <c r="C1393" s="6">
        <f>TITRES_STAT!D1396</f>
        <v>18.3017</v>
      </c>
      <c r="D1393" s="6">
        <f>TITRES_STAT!E1396</f>
        <v>0</v>
      </c>
      <c r="E1393" s="2">
        <f t="shared" si="84"/>
        <v>199888</v>
      </c>
      <c r="F1393" s="6" t="str">
        <f t="shared" si="87"/>
        <v>BULLISH</v>
      </c>
      <c r="G1393" s="6" t="str">
        <f t="shared" si="86"/>
        <v>NEUTRAL</v>
      </c>
      <c r="H1393" s="6" t="str">
        <f t="shared" si="85"/>
        <v>CONFIRMED BULLISH</v>
      </c>
    </row>
    <row r="1394" spans="1:8" ht="13.5" x14ac:dyDescent="0.25">
      <c r="A1394" s="3">
        <f>TITRES_STAT!B1397</f>
        <v>44343</v>
      </c>
      <c r="B1394" s="6">
        <f>TITRES_STAT!C1397</f>
        <v>18.32</v>
      </c>
      <c r="C1394" s="6">
        <f>TITRES_STAT!D1397</f>
        <v>18.3017</v>
      </c>
      <c r="D1394" s="6">
        <f>TITRES_STAT!E1397</f>
        <v>0</v>
      </c>
      <c r="E1394" s="2">
        <f t="shared" si="84"/>
        <v>199888</v>
      </c>
      <c r="F1394" s="6" t="str">
        <f t="shared" si="87"/>
        <v>NEUTRAL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44344</v>
      </c>
      <c r="B1395" s="6">
        <f>TITRES_STAT!C1398</f>
        <v>18.32</v>
      </c>
      <c r="C1395" s="6">
        <f>TITRES_STAT!D1398</f>
        <v>18.3017</v>
      </c>
      <c r="D1395" s="6">
        <f>TITRES_STAT!E1398</f>
        <v>0</v>
      </c>
      <c r="E1395" s="2">
        <f t="shared" si="84"/>
        <v>199888</v>
      </c>
      <c r="F1395" s="6" t="str">
        <f t="shared" si="87"/>
        <v>NEUTRAL</v>
      </c>
      <c r="G1395" s="6" t="str">
        <f t="shared" si="86"/>
        <v>NEUTRAL</v>
      </c>
      <c r="H1395" s="6" t="str">
        <f t="shared" si="85"/>
        <v>NEUTRAL</v>
      </c>
    </row>
    <row r="1396" spans="1:8" ht="13.5" x14ac:dyDescent="0.25">
      <c r="A1396" s="3">
        <f>TITRES_STAT!B1399</f>
        <v>44347</v>
      </c>
      <c r="B1396" s="6">
        <f>TITRES_STAT!C1399</f>
        <v>17.8</v>
      </c>
      <c r="C1396" s="6">
        <f>TITRES_STAT!D1399</f>
        <v>17.7822</v>
      </c>
      <c r="D1396" s="6">
        <f>TITRES_STAT!E1399</f>
        <v>100</v>
      </c>
      <c r="E1396" s="2">
        <f t="shared" si="84"/>
        <v>199788</v>
      </c>
      <c r="F1396" s="6" t="str">
        <f t="shared" si="87"/>
        <v>BEARISH</v>
      </c>
      <c r="G1396" s="6" t="str">
        <f t="shared" si="86"/>
        <v>NEUTRAL</v>
      </c>
      <c r="H1396" s="6" t="str">
        <f t="shared" si="85"/>
        <v>CONFIRMED BEARISH</v>
      </c>
    </row>
    <row r="1397" spans="1:8" ht="13.5" x14ac:dyDescent="0.25">
      <c r="A1397" s="3">
        <f>TITRES_STAT!B1400</f>
        <v>44348</v>
      </c>
      <c r="B1397" s="6">
        <f>TITRES_STAT!C1400</f>
        <v>17.7</v>
      </c>
      <c r="C1397" s="6">
        <f>TITRES_STAT!D1400</f>
        <v>17.682300000000001</v>
      </c>
      <c r="D1397" s="6">
        <f>TITRES_STAT!E1400</f>
        <v>395</v>
      </c>
      <c r="E1397" s="2">
        <f t="shared" si="84"/>
        <v>199393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CONFIRMED BEARISH</v>
      </c>
    </row>
    <row r="1398" spans="1:8" ht="13.5" x14ac:dyDescent="0.25">
      <c r="A1398" s="3">
        <f>TITRES_STAT!B1401</f>
        <v>44349</v>
      </c>
      <c r="B1398" s="6">
        <f>TITRES_STAT!C1401</f>
        <v>17.45</v>
      </c>
      <c r="C1398" s="6">
        <f>TITRES_STAT!D1401</f>
        <v>17.432600000000001</v>
      </c>
      <c r="D1398" s="6">
        <f>TITRES_STAT!E1401</f>
        <v>3749</v>
      </c>
      <c r="E1398" s="2">
        <f t="shared" si="84"/>
        <v>195644</v>
      </c>
      <c r="F1398" s="6" t="str">
        <f t="shared" si="87"/>
        <v>BEARISH</v>
      </c>
      <c r="G1398" s="6" t="str">
        <f t="shared" si="86"/>
        <v>WEAK</v>
      </c>
      <c r="H1398" s="6" t="str">
        <f t="shared" si="85"/>
        <v>CONFIRMED BEARISH</v>
      </c>
    </row>
    <row r="1399" spans="1:8" ht="13.5" x14ac:dyDescent="0.25">
      <c r="A1399" s="3">
        <f>TITRES_STAT!B1402</f>
        <v>44350</v>
      </c>
      <c r="B1399" s="6">
        <f>TITRES_STAT!C1402</f>
        <v>16.5</v>
      </c>
      <c r="C1399" s="6">
        <f>TITRES_STAT!D1402</f>
        <v>16.483499999999999</v>
      </c>
      <c r="D1399" s="6">
        <f>TITRES_STAT!E1402</f>
        <v>3</v>
      </c>
      <c r="E1399" s="2">
        <f t="shared" si="84"/>
        <v>195641</v>
      </c>
      <c r="F1399" s="6" t="str">
        <f t="shared" si="87"/>
        <v>BEARISH</v>
      </c>
      <c r="G1399" s="6" t="str">
        <f t="shared" si="86"/>
        <v>WEAK</v>
      </c>
      <c r="H1399" s="6" t="str">
        <f t="shared" si="85"/>
        <v>CONFIRMED BEARISH</v>
      </c>
    </row>
    <row r="1400" spans="1:8" ht="13.5" x14ac:dyDescent="0.25">
      <c r="A1400" s="3">
        <f>TITRES_STAT!B1403</f>
        <v>44351</v>
      </c>
      <c r="B1400" s="6">
        <f>TITRES_STAT!C1403</f>
        <v>16</v>
      </c>
      <c r="C1400" s="6">
        <f>TITRES_STAT!D1403</f>
        <v>15.984</v>
      </c>
      <c r="D1400" s="6">
        <f>TITRES_STAT!E1403</f>
        <v>27</v>
      </c>
      <c r="E1400" s="2">
        <f t="shared" si="84"/>
        <v>195614</v>
      </c>
      <c r="F1400" s="6" t="str">
        <f t="shared" si="87"/>
        <v>BEARISH</v>
      </c>
      <c r="G1400" s="6" t="str">
        <f t="shared" si="86"/>
        <v>WEAK</v>
      </c>
      <c r="H1400" s="6" t="str">
        <f t="shared" si="85"/>
        <v>CONFIRMED BEARISH</v>
      </c>
    </row>
    <row r="1401" spans="1:8" ht="13.5" x14ac:dyDescent="0.25">
      <c r="A1401" s="3">
        <f>TITRES_STAT!B1404</f>
        <v>44354</v>
      </c>
      <c r="B1401" s="6">
        <f>TITRES_STAT!C1404</f>
        <v>15.52</v>
      </c>
      <c r="C1401" s="6">
        <f>TITRES_STAT!D1404</f>
        <v>15.5045</v>
      </c>
      <c r="D1401" s="6">
        <f>TITRES_STAT!E1404</f>
        <v>27</v>
      </c>
      <c r="E1401" s="2">
        <f t="shared" si="84"/>
        <v>195587</v>
      </c>
      <c r="F1401" s="6" t="str">
        <f t="shared" si="87"/>
        <v>BEARISH</v>
      </c>
      <c r="G1401" s="6" t="str">
        <f t="shared" si="86"/>
        <v>WEAK</v>
      </c>
      <c r="H1401" s="6" t="str">
        <f t="shared" si="85"/>
        <v>CONFIRMED BEARISH</v>
      </c>
    </row>
    <row r="1402" spans="1:8" ht="13.5" x14ac:dyDescent="0.25">
      <c r="A1402" s="3">
        <f>TITRES_STAT!B1405</f>
        <v>44355</v>
      </c>
      <c r="B1402" s="6">
        <f>TITRES_STAT!C1405</f>
        <v>15.52</v>
      </c>
      <c r="C1402" s="6">
        <f>TITRES_STAT!D1405</f>
        <v>15.5045</v>
      </c>
      <c r="D1402" s="6">
        <f>TITRES_STAT!E1405</f>
        <v>0</v>
      </c>
      <c r="E1402" s="2">
        <f t="shared" si="84"/>
        <v>195587</v>
      </c>
      <c r="F1402" s="6" t="str">
        <f t="shared" si="87"/>
        <v>BEARISH</v>
      </c>
      <c r="G1402" s="6" t="str">
        <f t="shared" si="86"/>
        <v>NEUTRAL</v>
      </c>
      <c r="H1402" s="6" t="str">
        <f t="shared" si="85"/>
        <v>CONFIRMED BEARISH</v>
      </c>
    </row>
    <row r="1403" spans="1:8" ht="13.5" x14ac:dyDescent="0.25">
      <c r="A1403" s="3">
        <f>TITRES_STAT!B1406</f>
        <v>44356</v>
      </c>
      <c r="B1403" s="6">
        <f>TITRES_STAT!C1406</f>
        <v>16.21</v>
      </c>
      <c r="C1403" s="6">
        <f>TITRES_STAT!D1406</f>
        <v>16.1938</v>
      </c>
      <c r="D1403" s="6">
        <f>TITRES_STAT!E1406</f>
        <v>80</v>
      </c>
      <c r="E1403" s="2">
        <f t="shared" si="84"/>
        <v>195667</v>
      </c>
      <c r="F1403" s="6" t="str">
        <f t="shared" si="87"/>
        <v>BULLISH</v>
      </c>
      <c r="G1403" s="6" t="str">
        <f t="shared" si="86"/>
        <v>NEUTRAL</v>
      </c>
      <c r="H1403" s="6" t="str">
        <f t="shared" si="85"/>
        <v>BULLISH DIVERGENCE</v>
      </c>
    </row>
    <row r="1404" spans="1:8" ht="13.5" x14ac:dyDescent="0.25">
      <c r="A1404" s="3">
        <f>TITRES_STAT!B1407</f>
        <v>44357</v>
      </c>
      <c r="B1404" s="6">
        <f>TITRES_STAT!C1407</f>
        <v>16.5</v>
      </c>
      <c r="C1404" s="6">
        <f>TITRES_STAT!D1407</f>
        <v>16.483499999999999</v>
      </c>
      <c r="D1404" s="6">
        <f>TITRES_STAT!E1407</f>
        <v>1890</v>
      </c>
      <c r="E1404" s="2">
        <f t="shared" si="84"/>
        <v>197557</v>
      </c>
      <c r="F1404" s="6" t="str">
        <f t="shared" si="87"/>
        <v>BULLISH</v>
      </c>
      <c r="G1404" s="6" t="str">
        <f t="shared" si="86"/>
        <v>NEUTRAL</v>
      </c>
      <c r="H1404" s="6" t="str">
        <f t="shared" si="85"/>
        <v>NEUTRAL</v>
      </c>
    </row>
    <row r="1405" spans="1:8" ht="13.5" x14ac:dyDescent="0.25">
      <c r="A1405" s="3">
        <f>TITRES_STAT!B1408</f>
        <v>44358</v>
      </c>
      <c r="B1405" s="6">
        <f>TITRES_STAT!C1408</f>
        <v>16.5</v>
      </c>
      <c r="C1405" s="6">
        <f>TITRES_STAT!D1408</f>
        <v>16.483499999999999</v>
      </c>
      <c r="D1405" s="6">
        <f>TITRES_STAT!E1408</f>
        <v>3432</v>
      </c>
      <c r="E1405" s="2">
        <f t="shared" si="84"/>
        <v>197557</v>
      </c>
      <c r="F1405" s="6" t="str">
        <f t="shared" si="87"/>
        <v>BULLISH</v>
      </c>
      <c r="G1405" s="6" t="str">
        <f t="shared" si="86"/>
        <v>NEUTRAL</v>
      </c>
      <c r="H1405" s="6" t="str">
        <f t="shared" si="85"/>
        <v>CONFIRMED BULLISH</v>
      </c>
    </row>
    <row r="1406" spans="1:8" ht="13.5" x14ac:dyDescent="0.25">
      <c r="A1406" s="3">
        <f>TITRES_STAT!B1409</f>
        <v>44361</v>
      </c>
      <c r="B1406" s="6">
        <f>TITRES_STAT!C1409</f>
        <v>16.5</v>
      </c>
      <c r="C1406" s="6">
        <f>TITRES_STAT!D1409</f>
        <v>16.483499999999999</v>
      </c>
      <c r="D1406" s="6">
        <f>TITRES_STAT!E1409</f>
        <v>0</v>
      </c>
      <c r="E1406" s="2">
        <f t="shared" si="84"/>
        <v>197557</v>
      </c>
      <c r="F1406" s="6" t="str">
        <f t="shared" si="87"/>
        <v>BULLISH</v>
      </c>
      <c r="G1406" s="6" t="str">
        <f t="shared" si="86"/>
        <v>NEUTRAL</v>
      </c>
      <c r="H1406" s="6" t="str">
        <f t="shared" si="85"/>
        <v>CONFIRMED BULLISH</v>
      </c>
    </row>
    <row r="1407" spans="1:8" ht="13.5" x14ac:dyDescent="0.25">
      <c r="A1407" s="3">
        <f>TITRES_STAT!B1410</f>
        <v>44362</v>
      </c>
      <c r="B1407" s="6">
        <f>TITRES_STAT!C1410</f>
        <v>16.5</v>
      </c>
      <c r="C1407" s="6">
        <f>TITRES_STAT!D1410</f>
        <v>16.483499999999999</v>
      </c>
      <c r="D1407" s="6">
        <f>TITRES_STAT!E1410</f>
        <v>0</v>
      </c>
      <c r="E1407" s="2">
        <f t="shared" si="84"/>
        <v>197557</v>
      </c>
      <c r="F1407" s="6" t="str">
        <f t="shared" si="87"/>
        <v>BULLISH</v>
      </c>
      <c r="G1407" s="6" t="str">
        <f t="shared" si="86"/>
        <v>NEUTRAL</v>
      </c>
      <c r="H1407" s="6" t="str">
        <f t="shared" si="85"/>
        <v>CONFIRMED BULLISH</v>
      </c>
    </row>
    <row r="1408" spans="1:8" ht="13.5" x14ac:dyDescent="0.25">
      <c r="A1408" s="3">
        <f>TITRES_STAT!B1411</f>
        <v>44363</v>
      </c>
      <c r="B1408" s="6">
        <f>TITRES_STAT!C1411</f>
        <v>17</v>
      </c>
      <c r="C1408" s="6">
        <f>TITRES_STAT!D1411</f>
        <v>16.983000000000001</v>
      </c>
      <c r="D1408" s="6">
        <f>TITRES_STAT!E1411</f>
        <v>595</v>
      </c>
      <c r="E1408" s="2">
        <f t="shared" si="84"/>
        <v>198152</v>
      </c>
      <c r="F1408" s="6" t="str">
        <f t="shared" si="87"/>
        <v>BULLISH</v>
      </c>
      <c r="G1408" s="6" t="str">
        <f t="shared" si="86"/>
        <v>NEUTRAL</v>
      </c>
      <c r="H1408" s="6" t="str">
        <f t="shared" si="85"/>
        <v>CONFIRMED BULLISH</v>
      </c>
    </row>
    <row r="1409" spans="1:8" ht="13.5" x14ac:dyDescent="0.25">
      <c r="A1409" s="3">
        <f>TITRES_STAT!B1412</f>
        <v>44364</v>
      </c>
      <c r="B1409" s="6">
        <f>TITRES_STAT!C1412</f>
        <v>17</v>
      </c>
      <c r="C1409" s="6">
        <f>TITRES_STAT!D1412</f>
        <v>16.983000000000001</v>
      </c>
      <c r="D1409" s="6">
        <f>TITRES_STAT!E1412</f>
        <v>595</v>
      </c>
      <c r="E1409" s="2">
        <f t="shared" si="84"/>
        <v>198152</v>
      </c>
      <c r="F1409" s="6" t="str">
        <f t="shared" si="87"/>
        <v>BULLISH</v>
      </c>
      <c r="G1409" s="6" t="str">
        <f t="shared" si="86"/>
        <v>NEUTRAL</v>
      </c>
      <c r="H1409" s="6" t="str">
        <f t="shared" si="85"/>
        <v>CONFIRMED BULLISH</v>
      </c>
    </row>
    <row r="1410" spans="1:8" ht="13.5" x14ac:dyDescent="0.25">
      <c r="A1410" s="3">
        <f>TITRES_STAT!B1413</f>
        <v>44365</v>
      </c>
      <c r="B1410" s="6">
        <f>TITRES_STAT!C1413</f>
        <v>17</v>
      </c>
      <c r="C1410" s="6">
        <f>TITRES_STAT!D1413</f>
        <v>16.983000000000001</v>
      </c>
      <c r="D1410" s="6">
        <f>TITRES_STAT!E1413</f>
        <v>595</v>
      </c>
      <c r="E1410" s="2">
        <f t="shared" si="84"/>
        <v>198152</v>
      </c>
      <c r="F1410" s="6" t="str">
        <f t="shared" si="87"/>
        <v>BULLISH</v>
      </c>
      <c r="G1410" s="6" t="str">
        <f t="shared" si="86"/>
        <v>NEUTRAL</v>
      </c>
      <c r="H1410" s="6" t="str">
        <f t="shared" si="85"/>
        <v>CONFIRMED BULLISH</v>
      </c>
    </row>
    <row r="1411" spans="1:8" ht="13.5" x14ac:dyDescent="0.25">
      <c r="A1411" s="3">
        <f>TITRES_STAT!B1414</f>
        <v>44368</v>
      </c>
      <c r="B1411" s="6">
        <f>TITRES_STAT!C1414</f>
        <v>17</v>
      </c>
      <c r="C1411" s="6">
        <f>TITRES_STAT!D1414</f>
        <v>16.983000000000001</v>
      </c>
      <c r="D1411" s="6">
        <f>TITRES_STAT!E1414</f>
        <v>18070</v>
      </c>
      <c r="E1411" s="2">
        <f t="shared" si="84"/>
        <v>198152</v>
      </c>
      <c r="F1411" s="6" t="str">
        <f t="shared" si="87"/>
        <v>BULLISH</v>
      </c>
      <c r="G1411" s="6" t="str">
        <f t="shared" si="86"/>
        <v>NEUTRAL</v>
      </c>
      <c r="H1411" s="6" t="str">
        <f t="shared" si="85"/>
        <v>CONFIRMED BULLISH</v>
      </c>
    </row>
    <row r="1412" spans="1:8" ht="13.5" x14ac:dyDescent="0.25">
      <c r="A1412" s="3">
        <f>TITRES_STAT!B1415</f>
        <v>44369</v>
      </c>
      <c r="B1412" s="6">
        <f>TITRES_STAT!C1415</f>
        <v>17.510000000000002</v>
      </c>
      <c r="C1412" s="6">
        <f>TITRES_STAT!D1415</f>
        <v>17.4925</v>
      </c>
      <c r="D1412" s="6">
        <f>TITRES_STAT!E1415</f>
        <v>10303</v>
      </c>
      <c r="E1412" s="2">
        <f t="shared" ref="E1412:E1475" si="88">IF(B1412&gt;B1411, E1411+D1412, IF(B1412&lt;B1411, E1411-D1412, E1411))</f>
        <v>208455</v>
      </c>
      <c r="F1412" s="6" t="str">
        <f t="shared" si="87"/>
        <v>BULLISH</v>
      </c>
      <c r="G1412" s="6" t="str">
        <f t="shared" si="86"/>
        <v>STRONG</v>
      </c>
      <c r="H1412" s="6" t="str">
        <f t="shared" si="85"/>
        <v>CONFIRMED BULLISH</v>
      </c>
    </row>
    <row r="1413" spans="1:8" ht="13.5" x14ac:dyDescent="0.25">
      <c r="A1413" s="3">
        <f>TITRES_STAT!B1416</f>
        <v>44370</v>
      </c>
      <c r="B1413" s="6">
        <f>TITRES_STAT!C1416</f>
        <v>18</v>
      </c>
      <c r="C1413" s="6">
        <f>TITRES_STAT!D1416</f>
        <v>17.981999999999999</v>
      </c>
      <c r="D1413" s="6">
        <f>TITRES_STAT!E1416</f>
        <v>10019</v>
      </c>
      <c r="E1413" s="2">
        <f t="shared" si="88"/>
        <v>218474</v>
      </c>
      <c r="F1413" s="6" t="str">
        <f t="shared" si="87"/>
        <v>BULLISH</v>
      </c>
      <c r="G1413" s="6" t="str">
        <f t="shared" si="86"/>
        <v>STRONG</v>
      </c>
      <c r="H1413" s="6" t="str">
        <f t="shared" si="85"/>
        <v>CONFIRMED BULLISH</v>
      </c>
    </row>
    <row r="1414" spans="1:8" ht="13.5" x14ac:dyDescent="0.25">
      <c r="A1414" s="3">
        <f>TITRES_STAT!B1417</f>
        <v>44371</v>
      </c>
      <c r="B1414" s="6">
        <f>TITRES_STAT!C1417</f>
        <v>18</v>
      </c>
      <c r="C1414" s="6">
        <f>TITRES_STAT!D1417</f>
        <v>17.981999999999999</v>
      </c>
      <c r="D1414" s="6">
        <f>TITRES_STAT!E1417</f>
        <v>8</v>
      </c>
      <c r="E1414" s="2">
        <f t="shared" si="88"/>
        <v>218474</v>
      </c>
      <c r="F1414" s="6" t="str">
        <f t="shared" si="87"/>
        <v>BULLISH</v>
      </c>
      <c r="G1414" s="6" t="str">
        <f t="shared" si="86"/>
        <v>STRONG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44372</v>
      </c>
      <c r="B1415" s="6">
        <f>TITRES_STAT!C1418</f>
        <v>18</v>
      </c>
      <c r="C1415" s="6">
        <f>TITRES_STAT!D1418</f>
        <v>17.981999999999999</v>
      </c>
      <c r="D1415" s="6">
        <f>TITRES_STAT!E1418</f>
        <v>1300</v>
      </c>
      <c r="E1415" s="2">
        <f t="shared" si="88"/>
        <v>218474</v>
      </c>
      <c r="F1415" s="6" t="str">
        <f t="shared" si="87"/>
        <v>BULLISH</v>
      </c>
      <c r="G1415" s="6" t="str">
        <f t="shared" ref="G1415:G1478" si="90">IF((E1415-E1410)/E1410 &gt; 0.02, "STRONG",
 IF((E1415-E1410)/E1410 &lt; -0.02, "WEAK", "NEUTRAL"))</f>
        <v>STRONG</v>
      </c>
      <c r="H1415" s="6" t="str">
        <f t="shared" si="89"/>
        <v>CONFIRMED BULLISH</v>
      </c>
    </row>
    <row r="1416" spans="1:8" ht="13.5" x14ac:dyDescent="0.25">
      <c r="A1416" s="3">
        <f>TITRES_STAT!B1419</f>
        <v>44375</v>
      </c>
      <c r="B1416" s="6">
        <f>TITRES_STAT!C1419</f>
        <v>18</v>
      </c>
      <c r="C1416" s="6">
        <f>TITRES_STAT!D1419</f>
        <v>17.981999999999999</v>
      </c>
      <c r="D1416" s="6">
        <f>TITRES_STAT!E1419</f>
        <v>55</v>
      </c>
      <c r="E1416" s="2">
        <f t="shared" si="88"/>
        <v>218474</v>
      </c>
      <c r="F1416" s="6" t="str">
        <f t="shared" ref="F1416:F1479" si="91">IF(E1416&gt;E1411,"BULLISH",IF(E1416&lt;E1411,"BEARISH","NEUTRAL"))</f>
        <v>BULLISH</v>
      </c>
      <c r="G1416" s="6" t="str">
        <f t="shared" si="90"/>
        <v>STRONG</v>
      </c>
      <c r="H1416" s="6" t="str">
        <f t="shared" si="89"/>
        <v>CONFIRMED BULLISH</v>
      </c>
    </row>
    <row r="1417" spans="1:8" ht="13.5" x14ac:dyDescent="0.25">
      <c r="A1417" s="3">
        <f>TITRES_STAT!B1420</f>
        <v>44376</v>
      </c>
      <c r="B1417" s="6">
        <f>TITRES_STAT!C1420</f>
        <v>18</v>
      </c>
      <c r="C1417" s="6">
        <f>TITRES_STAT!D1420</f>
        <v>17.981999999999999</v>
      </c>
      <c r="D1417" s="6">
        <f>TITRES_STAT!E1420</f>
        <v>2209</v>
      </c>
      <c r="E1417" s="2">
        <f t="shared" si="88"/>
        <v>218474</v>
      </c>
      <c r="F1417" s="6" t="str">
        <f t="shared" si="91"/>
        <v>BULLISH</v>
      </c>
      <c r="G1417" s="6" t="str">
        <f t="shared" si="90"/>
        <v>STRONG</v>
      </c>
      <c r="H1417" s="6" t="str">
        <f t="shared" si="89"/>
        <v>CONFIRMED BULLISH</v>
      </c>
    </row>
    <row r="1418" spans="1:8" ht="13.5" x14ac:dyDescent="0.25">
      <c r="A1418" s="3">
        <f>TITRES_STAT!B1421</f>
        <v>44377</v>
      </c>
      <c r="B1418" s="6">
        <f>TITRES_STAT!C1421</f>
        <v>18</v>
      </c>
      <c r="C1418" s="6">
        <f>TITRES_STAT!D1421</f>
        <v>17.981999999999999</v>
      </c>
      <c r="D1418" s="6">
        <f>TITRES_STAT!E1421</f>
        <v>500</v>
      </c>
      <c r="E1418" s="2">
        <f t="shared" si="88"/>
        <v>218474</v>
      </c>
      <c r="F1418" s="6" t="str">
        <f t="shared" si="91"/>
        <v>NEUTRAL</v>
      </c>
      <c r="G1418" s="6" t="str">
        <f t="shared" si="90"/>
        <v>NEUTRAL</v>
      </c>
      <c r="H1418" s="6" t="str">
        <f t="shared" si="89"/>
        <v>NEUTRAL</v>
      </c>
    </row>
    <row r="1419" spans="1:8" ht="13.5" x14ac:dyDescent="0.25">
      <c r="A1419" s="3">
        <f>TITRES_STAT!B1422</f>
        <v>44378</v>
      </c>
      <c r="B1419" s="6">
        <f>TITRES_STAT!C1422</f>
        <v>18</v>
      </c>
      <c r="C1419" s="6">
        <f>TITRES_STAT!D1422</f>
        <v>17.981999999999999</v>
      </c>
      <c r="D1419" s="6">
        <f>TITRES_STAT!E1422</f>
        <v>2050</v>
      </c>
      <c r="E1419" s="2">
        <f t="shared" si="88"/>
        <v>218474</v>
      </c>
      <c r="F1419" s="6" t="str">
        <f t="shared" si="91"/>
        <v>NEUTRAL</v>
      </c>
      <c r="G1419" s="6" t="str">
        <f t="shared" si="90"/>
        <v>NEUTRAL</v>
      </c>
      <c r="H1419" s="6" t="str">
        <f t="shared" si="89"/>
        <v>NEUTRAL</v>
      </c>
    </row>
    <row r="1420" spans="1:8" ht="13.5" x14ac:dyDescent="0.25">
      <c r="A1420" s="3">
        <f>TITRES_STAT!B1423</f>
        <v>44379</v>
      </c>
      <c r="B1420" s="6">
        <f>TITRES_STAT!C1423</f>
        <v>18.010000000000002</v>
      </c>
      <c r="C1420" s="6">
        <f>TITRES_STAT!D1423</f>
        <v>17.992000000000001</v>
      </c>
      <c r="D1420" s="6">
        <f>TITRES_STAT!E1423</f>
        <v>590</v>
      </c>
      <c r="E1420" s="2">
        <f t="shared" si="88"/>
        <v>219064</v>
      </c>
      <c r="F1420" s="6" t="str">
        <f t="shared" si="91"/>
        <v>BULLISH</v>
      </c>
      <c r="G1420" s="6" t="str">
        <f t="shared" si="90"/>
        <v>NEUTRAL</v>
      </c>
      <c r="H1420" s="6" t="str">
        <f t="shared" si="89"/>
        <v>CONFIRMED BULLISH</v>
      </c>
    </row>
    <row r="1421" spans="1:8" ht="13.5" x14ac:dyDescent="0.25">
      <c r="A1421" s="3">
        <f>TITRES_STAT!B1424</f>
        <v>44382</v>
      </c>
      <c r="B1421" s="6">
        <f>TITRES_STAT!C1424</f>
        <v>18.010000000000002</v>
      </c>
      <c r="C1421" s="6">
        <f>TITRES_STAT!D1424</f>
        <v>17.992000000000001</v>
      </c>
      <c r="D1421" s="6">
        <f>TITRES_STAT!E1424</f>
        <v>0</v>
      </c>
      <c r="E1421" s="2">
        <f t="shared" si="88"/>
        <v>219064</v>
      </c>
      <c r="F1421" s="6" t="str">
        <f t="shared" si="91"/>
        <v>BULLISH</v>
      </c>
      <c r="G1421" s="6" t="str">
        <f t="shared" si="90"/>
        <v>NEUTRAL</v>
      </c>
      <c r="H1421" s="6" t="str">
        <f t="shared" si="89"/>
        <v>CONFIRMED BULLISH</v>
      </c>
    </row>
    <row r="1422" spans="1:8" ht="13.5" x14ac:dyDescent="0.25">
      <c r="A1422" s="3">
        <f>TITRES_STAT!B1425</f>
        <v>44383</v>
      </c>
      <c r="B1422" s="6">
        <f>TITRES_STAT!C1425</f>
        <v>18.010000000000002</v>
      </c>
      <c r="C1422" s="6">
        <f>TITRES_STAT!D1425</f>
        <v>17.992000000000001</v>
      </c>
      <c r="D1422" s="6">
        <f>TITRES_STAT!E1425</f>
        <v>7659</v>
      </c>
      <c r="E1422" s="2">
        <f t="shared" si="88"/>
        <v>219064</v>
      </c>
      <c r="F1422" s="6" t="str">
        <f t="shared" si="91"/>
        <v>BULLISH</v>
      </c>
      <c r="G1422" s="6" t="str">
        <f t="shared" si="90"/>
        <v>NEUTRAL</v>
      </c>
      <c r="H1422" s="6" t="str">
        <f t="shared" si="89"/>
        <v>CONFIRMED BULLISH</v>
      </c>
    </row>
    <row r="1423" spans="1:8" ht="13.5" x14ac:dyDescent="0.25">
      <c r="A1423" s="3">
        <f>TITRES_STAT!B1426</f>
        <v>44384</v>
      </c>
      <c r="B1423" s="6">
        <f>TITRES_STAT!C1426</f>
        <v>18</v>
      </c>
      <c r="C1423" s="6">
        <f>TITRES_STAT!D1426</f>
        <v>17.981999999999999</v>
      </c>
      <c r="D1423" s="6">
        <f>TITRES_STAT!E1426</f>
        <v>11066</v>
      </c>
      <c r="E1423" s="2">
        <f t="shared" si="88"/>
        <v>207998</v>
      </c>
      <c r="F1423" s="6" t="str">
        <f t="shared" si="91"/>
        <v>BEARISH</v>
      </c>
      <c r="G1423" s="6" t="str">
        <f t="shared" si="90"/>
        <v>WEAK</v>
      </c>
      <c r="H1423" s="6" t="str">
        <f t="shared" si="89"/>
        <v>NEUTRAL</v>
      </c>
    </row>
    <row r="1424" spans="1:8" ht="13.5" x14ac:dyDescent="0.25">
      <c r="A1424" s="3">
        <f>TITRES_STAT!B1427</f>
        <v>44385</v>
      </c>
      <c r="B1424" s="6">
        <f>TITRES_STAT!C1427</f>
        <v>18.010000000000002</v>
      </c>
      <c r="C1424" s="6">
        <f>TITRES_STAT!D1427</f>
        <v>17.992000000000001</v>
      </c>
      <c r="D1424" s="6">
        <f>TITRES_STAT!E1427</f>
        <v>1708</v>
      </c>
      <c r="E1424" s="2">
        <f t="shared" si="88"/>
        <v>209706</v>
      </c>
      <c r="F1424" s="6" t="str">
        <f t="shared" si="91"/>
        <v>BEARISH</v>
      </c>
      <c r="G1424" s="6" t="str">
        <f t="shared" si="90"/>
        <v>WEAK</v>
      </c>
      <c r="H1424" s="6" t="str">
        <f t="shared" si="89"/>
        <v>BEARISH DIVERGENCE</v>
      </c>
    </row>
    <row r="1425" spans="1:8" ht="13.5" x14ac:dyDescent="0.25">
      <c r="A1425" s="3">
        <f>TITRES_STAT!B1428</f>
        <v>44386</v>
      </c>
      <c r="B1425" s="6">
        <f>TITRES_STAT!C1428</f>
        <v>18.02</v>
      </c>
      <c r="C1425" s="6">
        <f>TITRES_STAT!D1428</f>
        <v>18.001999999999999</v>
      </c>
      <c r="D1425" s="6">
        <f>TITRES_STAT!E1428</f>
        <v>997</v>
      </c>
      <c r="E1425" s="2">
        <f t="shared" si="88"/>
        <v>210703</v>
      </c>
      <c r="F1425" s="6" t="str">
        <f t="shared" si="91"/>
        <v>BEARISH</v>
      </c>
      <c r="G1425" s="6" t="str">
        <f t="shared" si="90"/>
        <v>WEAK</v>
      </c>
      <c r="H1425" s="6" t="str">
        <f t="shared" si="89"/>
        <v>BEARISH DIVERGENCE</v>
      </c>
    </row>
    <row r="1426" spans="1:8" ht="13.5" x14ac:dyDescent="0.25">
      <c r="A1426" s="3">
        <f>TITRES_STAT!B1429</f>
        <v>44389</v>
      </c>
      <c r="B1426" s="6">
        <f>TITRES_STAT!C1429</f>
        <v>18</v>
      </c>
      <c r="C1426" s="6">
        <f>TITRES_STAT!D1429</f>
        <v>17.981999999999999</v>
      </c>
      <c r="D1426" s="6">
        <f>TITRES_STAT!E1429</f>
        <v>1580</v>
      </c>
      <c r="E1426" s="2">
        <f t="shared" si="88"/>
        <v>209123</v>
      </c>
      <c r="F1426" s="6" t="str">
        <f t="shared" si="91"/>
        <v>BEARISH</v>
      </c>
      <c r="G1426" s="6" t="str">
        <f t="shared" si="90"/>
        <v>WEAK</v>
      </c>
      <c r="H1426" s="6" t="str">
        <f t="shared" si="89"/>
        <v>CONFIRMED BEARISH</v>
      </c>
    </row>
    <row r="1427" spans="1:8" ht="13.5" x14ac:dyDescent="0.25">
      <c r="A1427" s="3">
        <f>TITRES_STAT!B1430</f>
        <v>44390</v>
      </c>
      <c r="B1427" s="6">
        <f>TITRES_STAT!C1430</f>
        <v>18.5</v>
      </c>
      <c r="C1427" s="6">
        <f>TITRES_STAT!D1430</f>
        <v>18.4815</v>
      </c>
      <c r="D1427" s="6">
        <f>TITRES_STAT!E1430</f>
        <v>30</v>
      </c>
      <c r="E1427" s="2">
        <f t="shared" si="88"/>
        <v>209153</v>
      </c>
      <c r="F1427" s="6" t="str">
        <f t="shared" si="91"/>
        <v>BEARISH</v>
      </c>
      <c r="G1427" s="6" t="str">
        <f t="shared" si="90"/>
        <v>WEAK</v>
      </c>
      <c r="H1427" s="6" t="str">
        <f t="shared" si="89"/>
        <v>BEARISH DIVERGENCE</v>
      </c>
    </row>
    <row r="1428" spans="1:8" ht="13.5" x14ac:dyDescent="0.25">
      <c r="A1428" s="3">
        <f>TITRES_STAT!B1431</f>
        <v>44391</v>
      </c>
      <c r="B1428" s="6">
        <f>TITRES_STAT!C1431</f>
        <v>18.5</v>
      </c>
      <c r="C1428" s="6">
        <f>TITRES_STAT!D1431</f>
        <v>18.4815</v>
      </c>
      <c r="D1428" s="6">
        <f>TITRES_STAT!E1431</f>
        <v>100</v>
      </c>
      <c r="E1428" s="2">
        <f t="shared" si="88"/>
        <v>209153</v>
      </c>
      <c r="F1428" s="6" t="str">
        <f t="shared" si="91"/>
        <v>BULLISH</v>
      </c>
      <c r="G1428" s="6" t="str">
        <f t="shared" si="90"/>
        <v>NEUTRAL</v>
      </c>
      <c r="H1428" s="6" t="str">
        <f t="shared" si="89"/>
        <v>CONFIRMED BULLISH</v>
      </c>
    </row>
    <row r="1429" spans="1:8" ht="13.5" x14ac:dyDescent="0.25">
      <c r="A1429" s="3">
        <f>TITRES_STAT!B1432</f>
        <v>44392</v>
      </c>
      <c r="B1429" s="6">
        <f>TITRES_STAT!C1432</f>
        <v>19.05</v>
      </c>
      <c r="C1429" s="6">
        <f>TITRES_STAT!D1432</f>
        <v>19.030999999999999</v>
      </c>
      <c r="D1429" s="6">
        <f>TITRES_STAT!E1432</f>
        <v>0</v>
      </c>
      <c r="E1429" s="2">
        <f t="shared" si="88"/>
        <v>209153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BEARISH DIVERGENCE</v>
      </c>
    </row>
    <row r="1430" spans="1:8" ht="13.5" x14ac:dyDescent="0.25">
      <c r="A1430" s="3">
        <f>TITRES_STAT!B1433</f>
        <v>44393</v>
      </c>
      <c r="B1430" s="6">
        <f>TITRES_STAT!C1433</f>
        <v>18.2</v>
      </c>
      <c r="C1430" s="6">
        <f>TITRES_STAT!D1433</f>
        <v>18.181799999999999</v>
      </c>
      <c r="D1430" s="6">
        <f>TITRES_STAT!E1433</f>
        <v>0</v>
      </c>
      <c r="E1430" s="2">
        <f t="shared" si="88"/>
        <v>209153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BEARISH DIVERGENCE</v>
      </c>
    </row>
    <row r="1431" spans="1:8" ht="13.5" x14ac:dyDescent="0.25">
      <c r="A1431" s="3">
        <f>TITRES_STAT!B1434</f>
        <v>44396</v>
      </c>
      <c r="B1431" s="6">
        <f>TITRES_STAT!C1434</f>
        <v>18.2</v>
      </c>
      <c r="C1431" s="6">
        <f>TITRES_STAT!D1434</f>
        <v>18.181799999999999</v>
      </c>
      <c r="D1431" s="6">
        <f>TITRES_STAT!E1434</f>
        <v>0</v>
      </c>
      <c r="E1431" s="2">
        <f t="shared" si="88"/>
        <v>209153</v>
      </c>
      <c r="F1431" s="6" t="str">
        <f t="shared" si="91"/>
        <v>BULLISH</v>
      </c>
      <c r="G1431" s="6" t="str">
        <f t="shared" si="90"/>
        <v>NEUTRAL</v>
      </c>
      <c r="H1431" s="6" t="str">
        <f t="shared" si="89"/>
        <v>CONFIRMED BULLISH</v>
      </c>
    </row>
    <row r="1432" spans="1:8" ht="13.5" x14ac:dyDescent="0.25">
      <c r="A1432" s="3">
        <f>TITRES_STAT!B1435</f>
        <v>44399</v>
      </c>
      <c r="B1432" s="6">
        <f>TITRES_STAT!C1435</f>
        <v>18.2</v>
      </c>
      <c r="C1432" s="6">
        <f>TITRES_STAT!D1435</f>
        <v>18.181799999999999</v>
      </c>
      <c r="D1432" s="6">
        <f>TITRES_STAT!E1435</f>
        <v>0</v>
      </c>
      <c r="E1432" s="2">
        <f t="shared" si="88"/>
        <v>209153</v>
      </c>
      <c r="F1432" s="6" t="str">
        <f t="shared" si="91"/>
        <v>NEUTRAL</v>
      </c>
      <c r="G1432" s="6" t="str">
        <f t="shared" si="90"/>
        <v>NEUTRAL</v>
      </c>
      <c r="H1432" s="6" t="str">
        <f t="shared" si="89"/>
        <v>NEUTRAL</v>
      </c>
    </row>
    <row r="1433" spans="1:8" ht="13.5" x14ac:dyDescent="0.25">
      <c r="A1433" s="3">
        <f>TITRES_STAT!B1436</f>
        <v>44400</v>
      </c>
      <c r="B1433" s="6">
        <f>TITRES_STAT!C1436</f>
        <v>18.2</v>
      </c>
      <c r="C1433" s="6">
        <f>TITRES_STAT!D1436</f>
        <v>18.181799999999999</v>
      </c>
      <c r="D1433" s="6">
        <f>TITRES_STAT!E1436</f>
        <v>0</v>
      </c>
      <c r="E1433" s="2">
        <f t="shared" si="88"/>
        <v>209153</v>
      </c>
      <c r="F1433" s="6" t="str">
        <f t="shared" si="91"/>
        <v>NEUTRAL</v>
      </c>
      <c r="G1433" s="6" t="str">
        <f t="shared" si="90"/>
        <v>NEUTRAL</v>
      </c>
      <c r="H1433" s="6" t="str">
        <f t="shared" si="89"/>
        <v>NEUTRAL</v>
      </c>
    </row>
    <row r="1434" spans="1:8" ht="13.5" x14ac:dyDescent="0.25">
      <c r="A1434" s="3">
        <f>TITRES_STAT!B1437</f>
        <v>44403</v>
      </c>
      <c r="B1434" s="6">
        <f>TITRES_STAT!C1437</f>
        <v>18.2</v>
      </c>
      <c r="C1434" s="6">
        <f>TITRES_STAT!D1437</f>
        <v>18.181799999999999</v>
      </c>
      <c r="D1434" s="6">
        <f>TITRES_STAT!E1437</f>
        <v>0</v>
      </c>
      <c r="E1434" s="2">
        <f t="shared" si="88"/>
        <v>209153</v>
      </c>
      <c r="F1434" s="6" t="str">
        <f t="shared" si="91"/>
        <v>NEUTRAL</v>
      </c>
      <c r="G1434" s="6" t="str">
        <f t="shared" si="90"/>
        <v>NEUTRAL</v>
      </c>
      <c r="H1434" s="6" t="str">
        <f t="shared" si="89"/>
        <v>NEUTRAL</v>
      </c>
    </row>
    <row r="1435" spans="1:8" ht="13.5" x14ac:dyDescent="0.25">
      <c r="A1435" s="3">
        <f>TITRES_STAT!B1438</f>
        <v>44404</v>
      </c>
      <c r="B1435" s="6">
        <f>TITRES_STAT!C1438</f>
        <v>18</v>
      </c>
      <c r="C1435" s="6">
        <f>TITRES_STAT!D1438</f>
        <v>17.981999999999999</v>
      </c>
      <c r="D1435" s="6">
        <f>TITRES_STAT!E1438</f>
        <v>4732</v>
      </c>
      <c r="E1435" s="2">
        <f t="shared" si="88"/>
        <v>204421</v>
      </c>
      <c r="F1435" s="6" t="str">
        <f t="shared" si="91"/>
        <v>BEARISH</v>
      </c>
      <c r="G1435" s="6" t="str">
        <f t="shared" si="90"/>
        <v>WEAK</v>
      </c>
      <c r="H1435" s="6" t="str">
        <f t="shared" si="89"/>
        <v>CONFIRMED BEARISH</v>
      </c>
    </row>
    <row r="1436" spans="1:8" ht="13.5" x14ac:dyDescent="0.25">
      <c r="A1436" s="3">
        <f>TITRES_STAT!B1439</f>
        <v>44405</v>
      </c>
      <c r="B1436" s="6">
        <f>TITRES_STAT!C1439</f>
        <v>18</v>
      </c>
      <c r="C1436" s="6">
        <f>TITRES_STAT!D1439</f>
        <v>17.981999999999999</v>
      </c>
      <c r="D1436" s="6">
        <f>TITRES_STAT!E1439</f>
        <v>473</v>
      </c>
      <c r="E1436" s="2">
        <f t="shared" si="88"/>
        <v>204421</v>
      </c>
      <c r="F1436" s="6" t="str">
        <f t="shared" si="91"/>
        <v>BEARISH</v>
      </c>
      <c r="G1436" s="6" t="str">
        <f t="shared" si="90"/>
        <v>WEAK</v>
      </c>
      <c r="H1436" s="6" t="str">
        <f t="shared" si="89"/>
        <v>CONFIRMED BEARISH</v>
      </c>
    </row>
    <row r="1437" spans="1:8" ht="13.5" x14ac:dyDescent="0.25">
      <c r="A1437" s="3">
        <f>TITRES_STAT!B1440</f>
        <v>44406</v>
      </c>
      <c r="B1437" s="6">
        <f>TITRES_STAT!C1440</f>
        <v>18</v>
      </c>
      <c r="C1437" s="6">
        <f>TITRES_STAT!D1440</f>
        <v>17.981999999999999</v>
      </c>
      <c r="D1437" s="6">
        <f>TITRES_STAT!E1440</f>
        <v>0</v>
      </c>
      <c r="E1437" s="2">
        <f t="shared" si="88"/>
        <v>204421</v>
      </c>
      <c r="F1437" s="6" t="str">
        <f t="shared" si="91"/>
        <v>BEARISH</v>
      </c>
      <c r="G1437" s="6" t="str">
        <f t="shared" si="90"/>
        <v>WEAK</v>
      </c>
      <c r="H1437" s="6" t="str">
        <f t="shared" si="89"/>
        <v>CONFIRMED BEARISH</v>
      </c>
    </row>
    <row r="1438" spans="1:8" ht="13.5" x14ac:dyDescent="0.25">
      <c r="A1438" s="3">
        <f>TITRES_STAT!B1441</f>
        <v>44407</v>
      </c>
      <c r="B1438" s="6">
        <f>TITRES_STAT!C1441</f>
        <v>18</v>
      </c>
      <c r="C1438" s="6">
        <f>TITRES_STAT!D1441</f>
        <v>17.981999999999999</v>
      </c>
      <c r="D1438" s="6">
        <f>TITRES_STAT!E1441</f>
        <v>0</v>
      </c>
      <c r="E1438" s="2">
        <f t="shared" si="88"/>
        <v>204421</v>
      </c>
      <c r="F1438" s="6" t="str">
        <f t="shared" si="91"/>
        <v>BEARISH</v>
      </c>
      <c r="G1438" s="6" t="str">
        <f t="shared" si="90"/>
        <v>WEAK</v>
      </c>
      <c r="H1438" s="6" t="str">
        <f t="shared" si="89"/>
        <v>CONFIRMED BEARISH</v>
      </c>
    </row>
    <row r="1439" spans="1:8" ht="13.5" x14ac:dyDescent="0.25">
      <c r="A1439" s="3">
        <f>TITRES_STAT!B1442</f>
        <v>44410</v>
      </c>
      <c r="B1439" s="6">
        <f>TITRES_STAT!C1442</f>
        <v>18</v>
      </c>
      <c r="C1439" s="6">
        <f>TITRES_STAT!D1442</f>
        <v>17.981999999999999</v>
      </c>
      <c r="D1439" s="6">
        <f>TITRES_STAT!E1442</f>
        <v>0</v>
      </c>
      <c r="E1439" s="2">
        <f t="shared" si="88"/>
        <v>204421</v>
      </c>
      <c r="F1439" s="6" t="str">
        <f t="shared" si="91"/>
        <v>BEARISH</v>
      </c>
      <c r="G1439" s="6" t="str">
        <f t="shared" si="90"/>
        <v>WEAK</v>
      </c>
      <c r="H1439" s="6" t="str">
        <f t="shared" si="89"/>
        <v>CONFIRMED BEARISH</v>
      </c>
    </row>
    <row r="1440" spans="1:8" ht="13.5" x14ac:dyDescent="0.25">
      <c r="A1440" s="3">
        <f>TITRES_STAT!B1443</f>
        <v>44411</v>
      </c>
      <c r="B1440" s="6">
        <f>TITRES_STAT!C1443</f>
        <v>18</v>
      </c>
      <c r="C1440" s="6">
        <f>TITRES_STAT!D1443</f>
        <v>17.981999999999999</v>
      </c>
      <c r="D1440" s="6">
        <f>TITRES_STAT!E1443</f>
        <v>0</v>
      </c>
      <c r="E1440" s="2">
        <f t="shared" si="88"/>
        <v>204421</v>
      </c>
      <c r="F1440" s="6" t="str">
        <f t="shared" si="91"/>
        <v>NEUTRAL</v>
      </c>
      <c r="G1440" s="6" t="str">
        <f t="shared" si="90"/>
        <v>NEUTRAL</v>
      </c>
      <c r="H1440" s="6" t="str">
        <f t="shared" si="89"/>
        <v>NEUTRAL</v>
      </c>
    </row>
    <row r="1441" spans="1:8" ht="13.5" x14ac:dyDescent="0.25">
      <c r="A1441" s="3">
        <f>TITRES_STAT!B1444</f>
        <v>44412</v>
      </c>
      <c r="B1441" s="6">
        <f>TITRES_STAT!C1444</f>
        <v>18</v>
      </c>
      <c r="C1441" s="6">
        <f>TITRES_STAT!D1444</f>
        <v>17.981999999999999</v>
      </c>
      <c r="D1441" s="6">
        <f>TITRES_STAT!E1444</f>
        <v>0</v>
      </c>
      <c r="E1441" s="2">
        <f t="shared" si="88"/>
        <v>204421</v>
      </c>
      <c r="F1441" s="6" t="str">
        <f t="shared" si="91"/>
        <v>NEUTRAL</v>
      </c>
      <c r="G1441" s="6" t="str">
        <f t="shared" si="90"/>
        <v>NEUTRAL</v>
      </c>
      <c r="H1441" s="6" t="str">
        <f t="shared" si="89"/>
        <v>NEUTRAL</v>
      </c>
    </row>
    <row r="1442" spans="1:8" ht="13.5" x14ac:dyDescent="0.25">
      <c r="A1442" s="3">
        <f>TITRES_STAT!B1445</f>
        <v>44413</v>
      </c>
      <c r="B1442" s="6">
        <f>TITRES_STAT!C1445</f>
        <v>18</v>
      </c>
      <c r="C1442" s="6">
        <f>TITRES_STAT!D1445</f>
        <v>17.981999999999999</v>
      </c>
      <c r="D1442" s="6">
        <f>TITRES_STAT!E1445</f>
        <v>50</v>
      </c>
      <c r="E1442" s="2">
        <f t="shared" si="88"/>
        <v>204421</v>
      </c>
      <c r="F1442" s="6" t="str">
        <f t="shared" si="91"/>
        <v>NEUTRAL</v>
      </c>
      <c r="G1442" s="6" t="str">
        <f t="shared" si="90"/>
        <v>NEUTRAL</v>
      </c>
      <c r="H1442" s="6" t="str">
        <f t="shared" si="89"/>
        <v>NEUTRAL</v>
      </c>
    </row>
    <row r="1443" spans="1:8" ht="13.5" x14ac:dyDescent="0.25">
      <c r="A1443" s="3">
        <f>TITRES_STAT!B1446</f>
        <v>44414</v>
      </c>
      <c r="B1443" s="6">
        <f>TITRES_STAT!C1446</f>
        <v>18</v>
      </c>
      <c r="C1443" s="6">
        <f>TITRES_STAT!D1446</f>
        <v>17.981999999999999</v>
      </c>
      <c r="D1443" s="6">
        <f>TITRES_STAT!E1446</f>
        <v>43307</v>
      </c>
      <c r="E1443" s="2">
        <f t="shared" si="88"/>
        <v>204421</v>
      </c>
      <c r="F1443" s="6" t="str">
        <f t="shared" si="91"/>
        <v>NEUTRAL</v>
      </c>
      <c r="G1443" s="6" t="str">
        <f t="shared" si="90"/>
        <v>NEUTRAL</v>
      </c>
      <c r="H1443" s="6" t="str">
        <f t="shared" si="89"/>
        <v>NEUTRAL</v>
      </c>
    </row>
    <row r="1444" spans="1:8" ht="13.5" x14ac:dyDescent="0.25">
      <c r="A1444" s="3">
        <f>TITRES_STAT!B1447</f>
        <v>44417</v>
      </c>
      <c r="B1444" s="6">
        <f>TITRES_STAT!C1447</f>
        <v>18</v>
      </c>
      <c r="C1444" s="6">
        <f>TITRES_STAT!D1447</f>
        <v>17.981999999999999</v>
      </c>
      <c r="D1444" s="6">
        <f>TITRES_STAT!E1447</f>
        <v>250</v>
      </c>
      <c r="E1444" s="2">
        <f t="shared" si="88"/>
        <v>204421</v>
      </c>
      <c r="F1444" s="6" t="str">
        <f t="shared" si="91"/>
        <v>NEUTRAL</v>
      </c>
      <c r="G1444" s="6" t="str">
        <f t="shared" si="90"/>
        <v>NEUTRAL</v>
      </c>
      <c r="H1444" s="6" t="str">
        <f t="shared" si="89"/>
        <v>NEUTRAL</v>
      </c>
    </row>
    <row r="1445" spans="1:8" ht="13.5" x14ac:dyDescent="0.25">
      <c r="A1445" s="3">
        <f>TITRES_STAT!B1448</f>
        <v>44419</v>
      </c>
      <c r="B1445" s="6">
        <f>TITRES_STAT!C1448</f>
        <v>18</v>
      </c>
      <c r="C1445" s="6">
        <f>TITRES_STAT!D1448</f>
        <v>17.981999999999999</v>
      </c>
      <c r="D1445" s="6">
        <f>TITRES_STAT!E1448</f>
        <v>0</v>
      </c>
      <c r="E1445" s="2">
        <f t="shared" si="88"/>
        <v>204421</v>
      </c>
      <c r="F1445" s="6" t="str">
        <f t="shared" si="91"/>
        <v>NEUTRAL</v>
      </c>
      <c r="G1445" s="6" t="str">
        <f t="shared" si="90"/>
        <v>NEUTRAL</v>
      </c>
      <c r="H1445" s="6" t="str">
        <f t="shared" si="89"/>
        <v>NEUTRAL</v>
      </c>
    </row>
    <row r="1446" spans="1:8" ht="13.5" x14ac:dyDescent="0.25">
      <c r="A1446" s="3">
        <f>TITRES_STAT!B1449</f>
        <v>44420</v>
      </c>
      <c r="B1446" s="6">
        <f>TITRES_STAT!C1449</f>
        <v>18</v>
      </c>
      <c r="C1446" s="6">
        <f>TITRES_STAT!D1449</f>
        <v>17.981999999999999</v>
      </c>
      <c r="D1446" s="6">
        <f>TITRES_STAT!E1449</f>
        <v>0</v>
      </c>
      <c r="E1446" s="2">
        <f t="shared" si="88"/>
        <v>204421</v>
      </c>
      <c r="F1446" s="6" t="str">
        <f t="shared" si="91"/>
        <v>NEUTRAL</v>
      </c>
      <c r="G1446" s="6" t="str">
        <f t="shared" si="90"/>
        <v>NEUTRAL</v>
      </c>
      <c r="H1446" s="6" t="str">
        <f t="shared" si="89"/>
        <v>NEUTRAL</v>
      </c>
    </row>
    <row r="1447" spans="1:8" ht="13.5" x14ac:dyDescent="0.25">
      <c r="A1447" s="3">
        <f>TITRES_STAT!B1450</f>
        <v>44424</v>
      </c>
      <c r="B1447" s="6">
        <f>TITRES_STAT!C1450</f>
        <v>18</v>
      </c>
      <c r="C1447" s="6">
        <f>TITRES_STAT!D1450</f>
        <v>17.981999999999999</v>
      </c>
      <c r="D1447" s="6">
        <f>TITRES_STAT!E1450</f>
        <v>0</v>
      </c>
      <c r="E1447" s="2">
        <f t="shared" si="88"/>
        <v>204421</v>
      </c>
      <c r="F1447" s="6" t="str">
        <f t="shared" si="91"/>
        <v>NEUTRAL</v>
      </c>
      <c r="G1447" s="6" t="str">
        <f t="shared" si="90"/>
        <v>NEUTRAL</v>
      </c>
      <c r="H1447" s="6" t="str">
        <f t="shared" si="89"/>
        <v>NEUTRAL</v>
      </c>
    </row>
    <row r="1448" spans="1:8" ht="13.5" x14ac:dyDescent="0.25">
      <c r="A1448" s="3">
        <f>TITRES_STAT!B1451</f>
        <v>44425</v>
      </c>
      <c r="B1448" s="6">
        <f>TITRES_STAT!C1451</f>
        <v>18</v>
      </c>
      <c r="C1448" s="6">
        <f>TITRES_STAT!D1451</f>
        <v>17.981999999999999</v>
      </c>
      <c r="D1448" s="6">
        <f>TITRES_STAT!E1451</f>
        <v>0</v>
      </c>
      <c r="E1448" s="2">
        <f t="shared" si="88"/>
        <v>204421</v>
      </c>
      <c r="F1448" s="6" t="str">
        <f t="shared" si="91"/>
        <v>NEUTRAL</v>
      </c>
      <c r="G1448" s="6" t="str">
        <f t="shared" si="90"/>
        <v>NEUTRAL</v>
      </c>
      <c r="H1448" s="6" t="str">
        <f t="shared" si="89"/>
        <v>NEUTRAL</v>
      </c>
    </row>
    <row r="1449" spans="1:8" ht="13.5" x14ac:dyDescent="0.25">
      <c r="A1449" s="3">
        <f>TITRES_STAT!B1452</f>
        <v>44426</v>
      </c>
      <c r="B1449" s="6">
        <f>TITRES_STAT!C1452</f>
        <v>18</v>
      </c>
      <c r="C1449" s="6">
        <f>TITRES_STAT!D1452</f>
        <v>17.981999999999999</v>
      </c>
      <c r="D1449" s="6">
        <f>TITRES_STAT!E1452</f>
        <v>0</v>
      </c>
      <c r="E1449" s="2">
        <f t="shared" si="88"/>
        <v>204421</v>
      </c>
      <c r="F1449" s="6" t="str">
        <f t="shared" si="91"/>
        <v>NEUTRAL</v>
      </c>
      <c r="G1449" s="6" t="str">
        <f t="shared" si="90"/>
        <v>NEUTRAL</v>
      </c>
      <c r="H1449" s="6" t="str">
        <f t="shared" si="89"/>
        <v>NEUTRAL</v>
      </c>
    </row>
    <row r="1450" spans="1:8" ht="13.5" x14ac:dyDescent="0.25">
      <c r="A1450" s="3">
        <f>TITRES_STAT!B1453</f>
        <v>44427</v>
      </c>
      <c r="B1450" s="6">
        <f>TITRES_STAT!C1453</f>
        <v>18</v>
      </c>
      <c r="C1450" s="6">
        <f>TITRES_STAT!D1453</f>
        <v>17.981999999999999</v>
      </c>
      <c r="D1450" s="6">
        <f>TITRES_STAT!E1453</f>
        <v>0</v>
      </c>
      <c r="E1450" s="2">
        <f t="shared" si="88"/>
        <v>204421</v>
      </c>
      <c r="F1450" s="6" t="str">
        <f t="shared" si="91"/>
        <v>NEUTRAL</v>
      </c>
      <c r="G1450" s="6" t="str">
        <f t="shared" si="90"/>
        <v>NEUTRAL</v>
      </c>
      <c r="H1450" s="6" t="str">
        <f t="shared" si="89"/>
        <v>NEUTRAL</v>
      </c>
    </row>
    <row r="1451" spans="1:8" ht="13.5" x14ac:dyDescent="0.25">
      <c r="A1451" s="3">
        <f>TITRES_STAT!B1454</f>
        <v>44428</v>
      </c>
      <c r="B1451" s="6">
        <f>TITRES_STAT!C1454</f>
        <v>18</v>
      </c>
      <c r="C1451" s="6">
        <f>TITRES_STAT!D1454</f>
        <v>17.981999999999999</v>
      </c>
      <c r="D1451" s="6">
        <f>TITRES_STAT!E1454</f>
        <v>0</v>
      </c>
      <c r="E1451" s="2">
        <f t="shared" si="88"/>
        <v>204421</v>
      </c>
      <c r="F1451" s="6" t="str">
        <f t="shared" si="91"/>
        <v>NEUTRAL</v>
      </c>
      <c r="G1451" s="6" t="str">
        <f t="shared" si="90"/>
        <v>NEUTRAL</v>
      </c>
      <c r="H1451" s="6" t="str">
        <f t="shared" si="89"/>
        <v>NEUTRAL</v>
      </c>
    </row>
    <row r="1452" spans="1:8" ht="13.5" x14ac:dyDescent="0.25">
      <c r="A1452" s="3">
        <f>TITRES_STAT!B1455</f>
        <v>44431</v>
      </c>
      <c r="B1452" s="6">
        <f>TITRES_STAT!C1455</f>
        <v>17.190000000000001</v>
      </c>
      <c r="C1452" s="6">
        <f>TITRES_STAT!D1455</f>
        <v>17.172799999999999</v>
      </c>
      <c r="D1452" s="6">
        <f>TITRES_STAT!E1455</f>
        <v>0</v>
      </c>
      <c r="E1452" s="2">
        <f t="shared" si="88"/>
        <v>204421</v>
      </c>
      <c r="F1452" s="6" t="str">
        <f t="shared" si="91"/>
        <v>NEUTRAL</v>
      </c>
      <c r="G1452" s="6" t="str">
        <f t="shared" si="90"/>
        <v>NEUTRAL</v>
      </c>
      <c r="H1452" s="6" t="str">
        <f t="shared" si="89"/>
        <v>NEUTRAL</v>
      </c>
    </row>
    <row r="1453" spans="1:8" ht="13.5" x14ac:dyDescent="0.25">
      <c r="A1453" s="3">
        <f>TITRES_STAT!B1456</f>
        <v>44432</v>
      </c>
      <c r="B1453" s="6">
        <f>TITRES_STAT!C1456</f>
        <v>17.190000000000001</v>
      </c>
      <c r="C1453" s="6">
        <f>TITRES_STAT!D1456</f>
        <v>17.172799999999999</v>
      </c>
      <c r="D1453" s="6">
        <f>TITRES_STAT!E1456</f>
        <v>0</v>
      </c>
      <c r="E1453" s="2">
        <f t="shared" si="88"/>
        <v>204421</v>
      </c>
      <c r="F1453" s="6" t="str">
        <f t="shared" si="91"/>
        <v>NEUTRAL</v>
      </c>
      <c r="G1453" s="6" t="str">
        <f t="shared" si="90"/>
        <v>NEUTRAL</v>
      </c>
      <c r="H1453" s="6" t="str">
        <f t="shared" si="89"/>
        <v>NEUTRAL</v>
      </c>
    </row>
    <row r="1454" spans="1:8" ht="13.5" x14ac:dyDescent="0.25">
      <c r="A1454" s="3">
        <f>TITRES_STAT!B1457</f>
        <v>44433</v>
      </c>
      <c r="B1454" s="6">
        <f>TITRES_STAT!C1457</f>
        <v>17.190000000000001</v>
      </c>
      <c r="C1454" s="6">
        <f>TITRES_STAT!D1457</f>
        <v>17.172799999999999</v>
      </c>
      <c r="D1454" s="6">
        <f>TITRES_STAT!E1457</f>
        <v>0</v>
      </c>
      <c r="E1454" s="2">
        <f t="shared" si="88"/>
        <v>204421</v>
      </c>
      <c r="F1454" s="6" t="str">
        <f t="shared" si="91"/>
        <v>NEUTRAL</v>
      </c>
      <c r="G1454" s="6" t="str">
        <f t="shared" si="90"/>
        <v>NEUTRAL</v>
      </c>
      <c r="H1454" s="6" t="str">
        <f t="shared" si="89"/>
        <v>NEUTRAL</v>
      </c>
    </row>
    <row r="1455" spans="1:8" ht="13.5" x14ac:dyDescent="0.25">
      <c r="A1455" s="3">
        <f>TITRES_STAT!B1458</f>
        <v>44434</v>
      </c>
      <c r="B1455" s="6">
        <f>TITRES_STAT!C1458</f>
        <v>17.190000000000001</v>
      </c>
      <c r="C1455" s="6">
        <f>TITRES_STAT!D1458</f>
        <v>17.172799999999999</v>
      </c>
      <c r="D1455" s="6">
        <f>TITRES_STAT!E1458</f>
        <v>0</v>
      </c>
      <c r="E1455" s="2">
        <f t="shared" si="88"/>
        <v>204421</v>
      </c>
      <c r="F1455" s="6" t="str">
        <f t="shared" si="91"/>
        <v>NEUTRAL</v>
      </c>
      <c r="G1455" s="6" t="str">
        <f t="shared" si="90"/>
        <v>NEUTRAL</v>
      </c>
      <c r="H1455" s="6" t="str">
        <f t="shared" si="89"/>
        <v>NEUTRAL</v>
      </c>
    </row>
    <row r="1456" spans="1:8" ht="13.5" x14ac:dyDescent="0.25">
      <c r="A1456" s="3">
        <f>TITRES_STAT!B1459</f>
        <v>44435</v>
      </c>
      <c r="B1456" s="6">
        <f>TITRES_STAT!C1459</f>
        <v>17.190000000000001</v>
      </c>
      <c r="C1456" s="6">
        <f>TITRES_STAT!D1459</f>
        <v>17.172799999999999</v>
      </c>
      <c r="D1456" s="6">
        <f>TITRES_STAT!E1459</f>
        <v>0</v>
      </c>
      <c r="E1456" s="2">
        <f t="shared" si="88"/>
        <v>204421</v>
      </c>
      <c r="F1456" s="6" t="str">
        <f t="shared" si="91"/>
        <v>NEUTRAL</v>
      </c>
      <c r="G1456" s="6" t="str">
        <f t="shared" si="90"/>
        <v>NEUTRAL</v>
      </c>
      <c r="H1456" s="6" t="str">
        <f t="shared" si="89"/>
        <v>NEUTRAL</v>
      </c>
    </row>
    <row r="1457" spans="1:8" ht="13.5" x14ac:dyDescent="0.25">
      <c r="A1457" s="3">
        <f>TITRES_STAT!B1460</f>
        <v>44438</v>
      </c>
      <c r="B1457" s="6">
        <f>TITRES_STAT!C1460</f>
        <v>17.190000000000001</v>
      </c>
      <c r="C1457" s="6">
        <f>TITRES_STAT!D1460</f>
        <v>17.172799999999999</v>
      </c>
      <c r="D1457" s="6">
        <f>TITRES_STAT!E1460</f>
        <v>0</v>
      </c>
      <c r="E1457" s="2">
        <f t="shared" si="88"/>
        <v>204421</v>
      </c>
      <c r="F1457" s="6" t="str">
        <f t="shared" si="91"/>
        <v>NEUTRAL</v>
      </c>
      <c r="G1457" s="6" t="str">
        <f t="shared" si="90"/>
        <v>NEUTRAL</v>
      </c>
      <c r="H1457" s="6" t="str">
        <f t="shared" si="89"/>
        <v>NEUTRAL</v>
      </c>
    </row>
    <row r="1458" spans="1:8" ht="13.5" x14ac:dyDescent="0.25">
      <c r="A1458" s="3">
        <f>TITRES_STAT!B1461</f>
        <v>44439</v>
      </c>
      <c r="B1458" s="6">
        <f>TITRES_STAT!C1461</f>
        <v>17.190000000000001</v>
      </c>
      <c r="C1458" s="6">
        <f>TITRES_STAT!D1461</f>
        <v>17.172799999999999</v>
      </c>
      <c r="D1458" s="6">
        <f>TITRES_STAT!E1461</f>
        <v>0</v>
      </c>
      <c r="E1458" s="2">
        <f t="shared" si="88"/>
        <v>204421</v>
      </c>
      <c r="F1458" s="6" t="str">
        <f t="shared" si="91"/>
        <v>NEUTRAL</v>
      </c>
      <c r="G1458" s="6" t="str">
        <f t="shared" si="90"/>
        <v>NEUTRAL</v>
      </c>
      <c r="H1458" s="6" t="str">
        <f t="shared" si="89"/>
        <v>NEUTRAL</v>
      </c>
    </row>
    <row r="1459" spans="1:8" ht="13.5" x14ac:dyDescent="0.25">
      <c r="A1459" s="3">
        <f>TITRES_STAT!B1462</f>
        <v>44440</v>
      </c>
      <c r="B1459" s="6">
        <f>TITRES_STAT!C1462</f>
        <v>17.190000000000001</v>
      </c>
      <c r="C1459" s="6">
        <f>TITRES_STAT!D1462</f>
        <v>17.172799999999999</v>
      </c>
      <c r="D1459" s="6">
        <f>TITRES_STAT!E1462</f>
        <v>0</v>
      </c>
      <c r="E1459" s="2">
        <f t="shared" si="88"/>
        <v>204421</v>
      </c>
      <c r="F1459" s="6" t="str">
        <f t="shared" si="91"/>
        <v>NEUTRAL</v>
      </c>
      <c r="G1459" s="6" t="str">
        <f t="shared" si="90"/>
        <v>NEUTRAL</v>
      </c>
      <c r="H1459" s="6" t="str">
        <f t="shared" si="89"/>
        <v>NEUTRAL</v>
      </c>
    </row>
    <row r="1460" spans="1:8" ht="13.5" x14ac:dyDescent="0.25">
      <c r="A1460" s="3">
        <f>TITRES_STAT!B1463</f>
        <v>44441</v>
      </c>
      <c r="B1460" s="6">
        <f>TITRES_STAT!C1463</f>
        <v>17.190000000000001</v>
      </c>
      <c r="C1460" s="6">
        <f>TITRES_STAT!D1463</f>
        <v>17.172799999999999</v>
      </c>
      <c r="D1460" s="6">
        <f>TITRES_STAT!E1463</f>
        <v>0</v>
      </c>
      <c r="E1460" s="2">
        <f t="shared" si="88"/>
        <v>204421</v>
      </c>
      <c r="F1460" s="6" t="str">
        <f t="shared" si="91"/>
        <v>NEUTRAL</v>
      </c>
      <c r="G1460" s="6" t="str">
        <f t="shared" si="90"/>
        <v>NEUTRAL</v>
      </c>
      <c r="H1460" s="6" t="str">
        <f t="shared" si="89"/>
        <v>NEUTRAL</v>
      </c>
    </row>
    <row r="1461" spans="1:8" ht="13.5" x14ac:dyDescent="0.25">
      <c r="A1461" s="3">
        <f>TITRES_STAT!B1464</f>
        <v>44442</v>
      </c>
      <c r="B1461" s="6">
        <f>TITRES_STAT!C1464</f>
        <v>17.190000000000001</v>
      </c>
      <c r="C1461" s="6">
        <f>TITRES_STAT!D1464</f>
        <v>17.172799999999999</v>
      </c>
      <c r="D1461" s="6">
        <f>TITRES_STAT!E1464</f>
        <v>0</v>
      </c>
      <c r="E1461" s="2">
        <f t="shared" si="88"/>
        <v>204421</v>
      </c>
      <c r="F1461" s="6" t="str">
        <f t="shared" si="91"/>
        <v>NEUTRAL</v>
      </c>
      <c r="G1461" s="6" t="str">
        <f t="shared" si="90"/>
        <v>NEUTRAL</v>
      </c>
      <c r="H1461" s="6" t="str">
        <f t="shared" si="89"/>
        <v>NEUTRAL</v>
      </c>
    </row>
    <row r="1462" spans="1:8" ht="13.5" x14ac:dyDescent="0.25">
      <c r="A1462" s="3">
        <f>TITRES_STAT!B1465</f>
        <v>44445</v>
      </c>
      <c r="B1462" s="6">
        <f>TITRES_STAT!C1465</f>
        <v>17.190000000000001</v>
      </c>
      <c r="C1462" s="6">
        <f>TITRES_STAT!D1465</f>
        <v>17.172799999999999</v>
      </c>
      <c r="D1462" s="6">
        <f>TITRES_STAT!E1465</f>
        <v>0</v>
      </c>
      <c r="E1462" s="2">
        <f t="shared" si="88"/>
        <v>204421</v>
      </c>
      <c r="F1462" s="6" t="str">
        <f t="shared" si="91"/>
        <v>NEUTRAL</v>
      </c>
      <c r="G1462" s="6" t="str">
        <f t="shared" si="90"/>
        <v>NEUTRAL</v>
      </c>
      <c r="H1462" s="6" t="str">
        <f t="shared" si="89"/>
        <v>NEUTRAL</v>
      </c>
    </row>
    <row r="1463" spans="1:8" ht="13.5" x14ac:dyDescent="0.25">
      <c r="A1463" s="3">
        <f>TITRES_STAT!B1466</f>
        <v>44446</v>
      </c>
      <c r="B1463" s="6">
        <f>TITRES_STAT!C1466</f>
        <v>17.190000000000001</v>
      </c>
      <c r="C1463" s="6">
        <f>TITRES_STAT!D1466</f>
        <v>17.172799999999999</v>
      </c>
      <c r="D1463" s="6">
        <f>TITRES_STAT!E1466</f>
        <v>0</v>
      </c>
      <c r="E1463" s="2">
        <f t="shared" si="88"/>
        <v>204421</v>
      </c>
      <c r="F1463" s="6" t="str">
        <f t="shared" si="91"/>
        <v>NEUTRAL</v>
      </c>
      <c r="G1463" s="6" t="str">
        <f t="shared" si="90"/>
        <v>NEUTRAL</v>
      </c>
      <c r="H1463" s="6" t="str">
        <f t="shared" si="89"/>
        <v>NEUTRAL</v>
      </c>
    </row>
    <row r="1464" spans="1:8" ht="13.5" x14ac:dyDescent="0.25">
      <c r="A1464" s="3">
        <f>TITRES_STAT!B1467</f>
        <v>44447</v>
      </c>
      <c r="B1464" s="6">
        <f>TITRES_STAT!C1467</f>
        <v>17.190000000000001</v>
      </c>
      <c r="C1464" s="6">
        <f>TITRES_STAT!D1467</f>
        <v>17.172799999999999</v>
      </c>
      <c r="D1464" s="6">
        <f>TITRES_STAT!E1467</f>
        <v>0</v>
      </c>
      <c r="E1464" s="2">
        <f t="shared" si="88"/>
        <v>204421</v>
      </c>
      <c r="F1464" s="6" t="str">
        <f t="shared" si="91"/>
        <v>NEUTRAL</v>
      </c>
      <c r="G1464" s="6" t="str">
        <f t="shared" si="90"/>
        <v>NEUTRAL</v>
      </c>
      <c r="H1464" s="6" t="str">
        <f t="shared" si="89"/>
        <v>NEUTRAL</v>
      </c>
    </row>
    <row r="1465" spans="1:8" ht="13.5" x14ac:dyDescent="0.25">
      <c r="A1465" s="3">
        <f>TITRES_STAT!B1468</f>
        <v>44448</v>
      </c>
      <c r="B1465" s="6">
        <f>TITRES_STAT!C1468</f>
        <v>17</v>
      </c>
      <c r="C1465" s="6">
        <f>TITRES_STAT!D1468</f>
        <v>16.983000000000001</v>
      </c>
      <c r="D1465" s="6">
        <f>TITRES_STAT!E1468</f>
        <v>25</v>
      </c>
      <c r="E1465" s="2">
        <f t="shared" si="88"/>
        <v>204396</v>
      </c>
      <c r="F1465" s="6" t="str">
        <f t="shared" si="91"/>
        <v>BEARISH</v>
      </c>
      <c r="G1465" s="6" t="str">
        <f t="shared" si="90"/>
        <v>NEUTRAL</v>
      </c>
      <c r="H1465" s="6" t="str">
        <f t="shared" si="89"/>
        <v>CONFIRMED BEARISH</v>
      </c>
    </row>
    <row r="1466" spans="1:8" ht="13.5" x14ac:dyDescent="0.25">
      <c r="A1466" s="3">
        <f>TITRES_STAT!B1469</f>
        <v>44449</v>
      </c>
      <c r="B1466" s="6">
        <f>TITRES_STAT!C1469</f>
        <v>17</v>
      </c>
      <c r="C1466" s="6">
        <f>TITRES_STAT!D1469</f>
        <v>16.983000000000001</v>
      </c>
      <c r="D1466" s="6">
        <f>TITRES_STAT!E1469</f>
        <v>0</v>
      </c>
      <c r="E1466" s="2">
        <f t="shared" si="88"/>
        <v>204396</v>
      </c>
      <c r="F1466" s="6" t="str">
        <f t="shared" si="91"/>
        <v>BEARISH</v>
      </c>
      <c r="G1466" s="6" t="str">
        <f t="shared" si="90"/>
        <v>NEUTRAL</v>
      </c>
      <c r="H1466" s="6" t="str">
        <f t="shared" si="89"/>
        <v>CONFIRMED BEARISH</v>
      </c>
    </row>
    <row r="1467" spans="1:8" ht="13.5" x14ac:dyDescent="0.25">
      <c r="A1467" s="3">
        <f>TITRES_STAT!B1470</f>
        <v>44452</v>
      </c>
      <c r="B1467" s="6">
        <f>TITRES_STAT!C1470</f>
        <v>17</v>
      </c>
      <c r="C1467" s="6">
        <f>TITRES_STAT!D1470</f>
        <v>16.983000000000001</v>
      </c>
      <c r="D1467" s="6">
        <f>TITRES_STAT!E1470</f>
        <v>0</v>
      </c>
      <c r="E1467" s="2">
        <f t="shared" si="88"/>
        <v>204396</v>
      </c>
      <c r="F1467" s="6" t="str">
        <f t="shared" si="91"/>
        <v>BEARISH</v>
      </c>
      <c r="G1467" s="6" t="str">
        <f t="shared" si="90"/>
        <v>NEUTRAL</v>
      </c>
      <c r="H1467" s="6" t="str">
        <f t="shared" si="89"/>
        <v>CONFIRMED BEARISH</v>
      </c>
    </row>
    <row r="1468" spans="1:8" ht="13.5" x14ac:dyDescent="0.25">
      <c r="A1468" s="3">
        <f>TITRES_STAT!B1471</f>
        <v>44453</v>
      </c>
      <c r="B1468" s="6">
        <f>TITRES_STAT!C1471</f>
        <v>17</v>
      </c>
      <c r="C1468" s="6">
        <f>TITRES_STAT!D1471</f>
        <v>16.983000000000001</v>
      </c>
      <c r="D1468" s="6">
        <f>TITRES_STAT!E1471</f>
        <v>0</v>
      </c>
      <c r="E1468" s="2">
        <f t="shared" si="88"/>
        <v>204396</v>
      </c>
      <c r="F1468" s="6" t="str">
        <f t="shared" si="91"/>
        <v>BEARISH</v>
      </c>
      <c r="G1468" s="6" t="str">
        <f t="shared" si="90"/>
        <v>NEUTRAL</v>
      </c>
      <c r="H1468" s="6" t="str">
        <f t="shared" si="89"/>
        <v>CONFIRMED BEARISH</v>
      </c>
    </row>
    <row r="1469" spans="1:8" ht="13.5" x14ac:dyDescent="0.25">
      <c r="A1469" s="3">
        <f>TITRES_STAT!B1472</f>
        <v>44454</v>
      </c>
      <c r="B1469" s="6">
        <f>TITRES_STAT!C1472</f>
        <v>17</v>
      </c>
      <c r="C1469" s="6">
        <f>TITRES_STAT!D1472</f>
        <v>16.983000000000001</v>
      </c>
      <c r="D1469" s="6">
        <f>TITRES_STAT!E1472</f>
        <v>0</v>
      </c>
      <c r="E1469" s="2">
        <f t="shared" si="88"/>
        <v>204396</v>
      </c>
      <c r="F1469" s="6" t="str">
        <f t="shared" si="91"/>
        <v>BEARISH</v>
      </c>
      <c r="G1469" s="6" t="str">
        <f t="shared" si="90"/>
        <v>NEUTRAL</v>
      </c>
      <c r="H1469" s="6" t="str">
        <f t="shared" si="89"/>
        <v>CONFIRMED BEARISH</v>
      </c>
    </row>
    <row r="1470" spans="1:8" ht="13.5" x14ac:dyDescent="0.25">
      <c r="A1470" s="3">
        <f>TITRES_STAT!B1473</f>
        <v>44455</v>
      </c>
      <c r="B1470" s="6">
        <f>TITRES_STAT!C1473</f>
        <v>17.5</v>
      </c>
      <c r="C1470" s="6">
        <f>TITRES_STAT!D1473</f>
        <v>17.482500000000002</v>
      </c>
      <c r="D1470" s="6">
        <f>TITRES_STAT!E1473</f>
        <v>4830</v>
      </c>
      <c r="E1470" s="2">
        <f t="shared" si="88"/>
        <v>209226</v>
      </c>
      <c r="F1470" s="6" t="str">
        <f t="shared" si="91"/>
        <v>BULLISH</v>
      </c>
      <c r="G1470" s="6" t="str">
        <f t="shared" si="90"/>
        <v>STRONG</v>
      </c>
      <c r="H1470" s="6" t="str">
        <f t="shared" si="89"/>
        <v>CONFIRMED BULLISH</v>
      </c>
    </row>
    <row r="1471" spans="1:8" ht="13.5" x14ac:dyDescent="0.25">
      <c r="A1471" s="3">
        <f>TITRES_STAT!B1474</f>
        <v>44456</v>
      </c>
      <c r="B1471" s="6">
        <f>TITRES_STAT!C1474</f>
        <v>17.5</v>
      </c>
      <c r="C1471" s="6">
        <f>TITRES_STAT!D1474</f>
        <v>17.482500000000002</v>
      </c>
      <c r="D1471" s="6">
        <f>TITRES_STAT!E1474</f>
        <v>0</v>
      </c>
      <c r="E1471" s="2">
        <f t="shared" si="88"/>
        <v>209226</v>
      </c>
      <c r="F1471" s="6" t="str">
        <f t="shared" si="91"/>
        <v>BULLISH</v>
      </c>
      <c r="G1471" s="6" t="str">
        <f t="shared" si="90"/>
        <v>STRONG</v>
      </c>
      <c r="H1471" s="6" t="str">
        <f t="shared" si="89"/>
        <v>CONFIRMED BULLISH</v>
      </c>
    </row>
    <row r="1472" spans="1:8" ht="13.5" x14ac:dyDescent="0.25">
      <c r="A1472" s="3">
        <f>TITRES_STAT!B1475</f>
        <v>44459</v>
      </c>
      <c r="B1472" s="6">
        <f>TITRES_STAT!C1475</f>
        <v>17.5</v>
      </c>
      <c r="C1472" s="6">
        <f>TITRES_STAT!D1475</f>
        <v>17.482500000000002</v>
      </c>
      <c r="D1472" s="6">
        <f>TITRES_STAT!E1475</f>
        <v>0</v>
      </c>
      <c r="E1472" s="2">
        <f t="shared" si="88"/>
        <v>209226</v>
      </c>
      <c r="F1472" s="6" t="str">
        <f t="shared" si="91"/>
        <v>BULLISH</v>
      </c>
      <c r="G1472" s="6" t="str">
        <f t="shared" si="90"/>
        <v>STRONG</v>
      </c>
      <c r="H1472" s="6" t="str">
        <f t="shared" si="89"/>
        <v>CONFIRMED BULLISH</v>
      </c>
    </row>
    <row r="1473" spans="1:8" ht="13.5" x14ac:dyDescent="0.25">
      <c r="A1473" s="3">
        <f>TITRES_STAT!B1476</f>
        <v>44460</v>
      </c>
      <c r="B1473" s="6">
        <f>TITRES_STAT!C1476</f>
        <v>17.5</v>
      </c>
      <c r="C1473" s="6">
        <f>TITRES_STAT!D1476</f>
        <v>17.482500000000002</v>
      </c>
      <c r="D1473" s="6">
        <f>TITRES_STAT!E1476</f>
        <v>0</v>
      </c>
      <c r="E1473" s="2">
        <f t="shared" si="88"/>
        <v>209226</v>
      </c>
      <c r="F1473" s="6" t="str">
        <f t="shared" si="91"/>
        <v>BULLISH</v>
      </c>
      <c r="G1473" s="6" t="str">
        <f t="shared" si="90"/>
        <v>STRONG</v>
      </c>
      <c r="H1473" s="6" t="str">
        <f t="shared" si="89"/>
        <v>CONFIRMED BULLISH</v>
      </c>
    </row>
    <row r="1474" spans="1:8" ht="13.5" x14ac:dyDescent="0.25">
      <c r="A1474" s="3">
        <f>TITRES_STAT!B1477</f>
        <v>44461</v>
      </c>
      <c r="B1474" s="6">
        <f>TITRES_STAT!C1477</f>
        <v>17.5</v>
      </c>
      <c r="C1474" s="6">
        <f>TITRES_STAT!D1477</f>
        <v>17.482500000000002</v>
      </c>
      <c r="D1474" s="6">
        <f>TITRES_STAT!E1477</f>
        <v>0</v>
      </c>
      <c r="E1474" s="2">
        <f t="shared" si="88"/>
        <v>209226</v>
      </c>
      <c r="F1474" s="6" t="str">
        <f t="shared" si="91"/>
        <v>BULLISH</v>
      </c>
      <c r="G1474" s="6" t="str">
        <f t="shared" si="90"/>
        <v>STRONG</v>
      </c>
      <c r="H1474" s="6" t="str">
        <f t="shared" si="89"/>
        <v>CONFIRMED BULLISH</v>
      </c>
    </row>
    <row r="1475" spans="1:8" ht="13.5" x14ac:dyDescent="0.25">
      <c r="A1475" s="3">
        <f>TITRES_STAT!B1478</f>
        <v>44462</v>
      </c>
      <c r="B1475" s="6">
        <f>TITRES_STAT!C1478</f>
        <v>17.5</v>
      </c>
      <c r="C1475" s="6">
        <f>TITRES_STAT!D1478</f>
        <v>17.482500000000002</v>
      </c>
      <c r="D1475" s="6">
        <f>TITRES_STAT!E1478</f>
        <v>0</v>
      </c>
      <c r="E1475" s="2">
        <f t="shared" si="88"/>
        <v>209226</v>
      </c>
      <c r="F1475" s="6" t="str">
        <f t="shared" si="91"/>
        <v>NEUTRAL</v>
      </c>
      <c r="G1475" s="6" t="str">
        <f t="shared" si="90"/>
        <v>NEUTRAL</v>
      </c>
      <c r="H1475" s="6" t="str">
        <f t="shared" si="89"/>
        <v>NEUTRAL</v>
      </c>
    </row>
    <row r="1476" spans="1:8" ht="13.5" x14ac:dyDescent="0.25">
      <c r="A1476" s="3">
        <f>TITRES_STAT!B1479</f>
        <v>44463</v>
      </c>
      <c r="B1476" s="6">
        <f>TITRES_STAT!C1479</f>
        <v>17.5</v>
      </c>
      <c r="C1476" s="6">
        <f>TITRES_STAT!D1479</f>
        <v>17.482500000000002</v>
      </c>
      <c r="D1476" s="6">
        <f>TITRES_STAT!E1479</f>
        <v>0</v>
      </c>
      <c r="E1476" s="2">
        <f t="shared" ref="E1476:E1539" si="92">IF(B1476&gt;B1475, E1475+D1476, IF(B1476&lt;B1475, E1475-D1476, E1475))</f>
        <v>209226</v>
      </c>
      <c r="F1476" s="6" t="str">
        <f t="shared" si="91"/>
        <v>NEUTRAL</v>
      </c>
      <c r="G1476" s="6" t="str">
        <f t="shared" si="90"/>
        <v>NEUTRAL</v>
      </c>
      <c r="H1476" s="6" t="str">
        <f t="shared" si="89"/>
        <v>NEUTRAL</v>
      </c>
    </row>
    <row r="1477" spans="1:8" ht="13.5" x14ac:dyDescent="0.25">
      <c r="A1477" s="3">
        <f>TITRES_STAT!B1480</f>
        <v>44466</v>
      </c>
      <c r="B1477" s="6">
        <f>TITRES_STAT!C1480</f>
        <v>17.5</v>
      </c>
      <c r="C1477" s="6">
        <f>TITRES_STAT!D1480</f>
        <v>17.482500000000002</v>
      </c>
      <c r="D1477" s="6">
        <f>TITRES_STAT!E1480</f>
        <v>100</v>
      </c>
      <c r="E1477" s="2">
        <f t="shared" si="92"/>
        <v>209226</v>
      </c>
      <c r="F1477" s="6" t="str">
        <f t="shared" si="91"/>
        <v>NEUTRAL</v>
      </c>
      <c r="G1477" s="6" t="str">
        <f t="shared" si="90"/>
        <v>NEUTRAL</v>
      </c>
      <c r="H1477" s="6" t="str">
        <f t="shared" si="89"/>
        <v>NEUTRAL</v>
      </c>
    </row>
    <row r="1478" spans="1:8" ht="13.5" x14ac:dyDescent="0.25">
      <c r="A1478" s="3">
        <f>TITRES_STAT!B1481</f>
        <v>44467</v>
      </c>
      <c r="B1478" s="6">
        <f>TITRES_STAT!C1481</f>
        <v>17</v>
      </c>
      <c r="C1478" s="6">
        <f>TITRES_STAT!D1481</f>
        <v>16.983000000000001</v>
      </c>
      <c r="D1478" s="6">
        <f>TITRES_STAT!E1481</f>
        <v>32</v>
      </c>
      <c r="E1478" s="2">
        <f t="shared" si="92"/>
        <v>209194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44468</v>
      </c>
      <c r="B1479" s="6">
        <f>TITRES_STAT!C1482</f>
        <v>17</v>
      </c>
      <c r="C1479" s="6">
        <f>TITRES_STAT!D1482</f>
        <v>16.983000000000001</v>
      </c>
      <c r="D1479" s="6">
        <f>TITRES_STAT!E1482</f>
        <v>25</v>
      </c>
      <c r="E1479" s="2">
        <f t="shared" si="92"/>
        <v>209194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BEARISH</v>
      </c>
    </row>
    <row r="1480" spans="1:8" ht="13.5" x14ac:dyDescent="0.25">
      <c r="A1480" s="3">
        <f>TITRES_STAT!B1483</f>
        <v>44469</v>
      </c>
      <c r="B1480" s="6">
        <f>TITRES_STAT!C1483</f>
        <v>17</v>
      </c>
      <c r="C1480" s="6">
        <f>TITRES_STAT!D1483</f>
        <v>16.983000000000001</v>
      </c>
      <c r="D1480" s="6">
        <f>TITRES_STAT!E1483</f>
        <v>3</v>
      </c>
      <c r="E1480" s="2">
        <f t="shared" si="92"/>
        <v>209194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NEUTRAL</v>
      </c>
      <c r="H1480" s="6" t="str">
        <f t="shared" si="93"/>
        <v>CONFIRMED BEARISH</v>
      </c>
    </row>
    <row r="1481" spans="1:8" ht="13.5" x14ac:dyDescent="0.25">
      <c r="A1481" s="3">
        <f>TITRES_STAT!B1484</f>
        <v>44470</v>
      </c>
      <c r="B1481" s="6">
        <f>TITRES_STAT!C1484</f>
        <v>17</v>
      </c>
      <c r="C1481" s="6">
        <f>TITRES_STAT!D1484</f>
        <v>16.983000000000001</v>
      </c>
      <c r="D1481" s="6">
        <f>TITRES_STAT!E1484</f>
        <v>1</v>
      </c>
      <c r="E1481" s="2">
        <f t="shared" si="92"/>
        <v>209194</v>
      </c>
      <c r="F1481" s="6" t="str">
        <f t="shared" si="95"/>
        <v>BEARISH</v>
      </c>
      <c r="G1481" s="6" t="str">
        <f t="shared" si="94"/>
        <v>NEUTRAL</v>
      </c>
      <c r="H1481" s="6" t="str">
        <f t="shared" si="93"/>
        <v>CONFIRMED BEARISH</v>
      </c>
    </row>
    <row r="1482" spans="1:8" ht="13.5" x14ac:dyDescent="0.25">
      <c r="A1482" s="3">
        <f>TITRES_STAT!B1485</f>
        <v>44473</v>
      </c>
      <c r="B1482" s="6">
        <f>TITRES_STAT!C1485</f>
        <v>17</v>
      </c>
      <c r="C1482" s="6">
        <f>TITRES_STAT!D1485</f>
        <v>16.983000000000001</v>
      </c>
      <c r="D1482" s="6">
        <f>TITRES_STAT!E1485</f>
        <v>0</v>
      </c>
      <c r="E1482" s="2">
        <f t="shared" si="92"/>
        <v>209194</v>
      </c>
      <c r="F1482" s="6" t="str">
        <f t="shared" si="95"/>
        <v>BEARISH</v>
      </c>
      <c r="G1482" s="6" t="str">
        <f t="shared" si="94"/>
        <v>NEUTRAL</v>
      </c>
      <c r="H1482" s="6" t="str">
        <f t="shared" si="93"/>
        <v>CONFIRMED BEARISH</v>
      </c>
    </row>
    <row r="1483" spans="1:8" ht="13.5" x14ac:dyDescent="0.25">
      <c r="A1483" s="3">
        <f>TITRES_STAT!B1486</f>
        <v>44474</v>
      </c>
      <c r="B1483" s="6">
        <f>TITRES_STAT!C1486</f>
        <v>17</v>
      </c>
      <c r="C1483" s="6">
        <f>TITRES_STAT!D1486</f>
        <v>16.983000000000001</v>
      </c>
      <c r="D1483" s="6">
        <f>TITRES_STAT!E1486</f>
        <v>0</v>
      </c>
      <c r="E1483" s="2">
        <f t="shared" si="92"/>
        <v>209194</v>
      </c>
      <c r="F1483" s="6" t="str">
        <f t="shared" si="95"/>
        <v>NEUTRAL</v>
      </c>
      <c r="G1483" s="6" t="str">
        <f t="shared" si="94"/>
        <v>NEUTRAL</v>
      </c>
      <c r="H1483" s="6" t="str">
        <f t="shared" si="93"/>
        <v>NEUTRAL</v>
      </c>
    </row>
    <row r="1484" spans="1:8" ht="13.5" x14ac:dyDescent="0.25">
      <c r="A1484" s="3">
        <f>TITRES_STAT!B1487</f>
        <v>44475</v>
      </c>
      <c r="B1484" s="6">
        <f>TITRES_STAT!C1487</f>
        <v>17</v>
      </c>
      <c r="C1484" s="6">
        <f>TITRES_STAT!D1487</f>
        <v>16.983000000000001</v>
      </c>
      <c r="D1484" s="6">
        <f>TITRES_STAT!E1487</f>
        <v>0</v>
      </c>
      <c r="E1484" s="2">
        <f t="shared" si="92"/>
        <v>209194</v>
      </c>
      <c r="F1484" s="6" t="str">
        <f t="shared" si="95"/>
        <v>NEUTRAL</v>
      </c>
      <c r="G1484" s="6" t="str">
        <f t="shared" si="94"/>
        <v>NEUTRAL</v>
      </c>
      <c r="H1484" s="6" t="str">
        <f t="shared" si="93"/>
        <v>NEUTRAL</v>
      </c>
    </row>
    <row r="1485" spans="1:8" ht="13.5" x14ac:dyDescent="0.25">
      <c r="A1485" s="3">
        <f>TITRES_STAT!B1488</f>
        <v>44476</v>
      </c>
      <c r="B1485" s="6">
        <f>TITRES_STAT!C1488</f>
        <v>17</v>
      </c>
      <c r="C1485" s="6">
        <f>TITRES_STAT!D1488</f>
        <v>16.983000000000001</v>
      </c>
      <c r="D1485" s="6">
        <f>TITRES_STAT!E1488</f>
        <v>0</v>
      </c>
      <c r="E1485" s="2">
        <f t="shared" si="92"/>
        <v>209194</v>
      </c>
      <c r="F1485" s="6" t="str">
        <f t="shared" si="95"/>
        <v>NEUTRAL</v>
      </c>
      <c r="G1485" s="6" t="str">
        <f t="shared" si="94"/>
        <v>NEUTRAL</v>
      </c>
      <c r="H1485" s="6" t="str">
        <f t="shared" si="93"/>
        <v>NEUTRAL</v>
      </c>
    </row>
    <row r="1486" spans="1:8" ht="13.5" x14ac:dyDescent="0.25">
      <c r="A1486" s="3">
        <f>TITRES_STAT!B1489</f>
        <v>44477</v>
      </c>
      <c r="B1486" s="6">
        <f>TITRES_STAT!C1489</f>
        <v>17</v>
      </c>
      <c r="C1486" s="6">
        <f>TITRES_STAT!D1489</f>
        <v>16.983000000000001</v>
      </c>
      <c r="D1486" s="6">
        <f>TITRES_STAT!E1489</f>
        <v>0</v>
      </c>
      <c r="E1486" s="2">
        <f t="shared" si="92"/>
        <v>209194</v>
      </c>
      <c r="F1486" s="6" t="str">
        <f t="shared" si="95"/>
        <v>NEUTRAL</v>
      </c>
      <c r="G1486" s="6" t="str">
        <f t="shared" si="94"/>
        <v>NEUTRAL</v>
      </c>
      <c r="H1486" s="6" t="str">
        <f t="shared" si="93"/>
        <v>NEUTRAL</v>
      </c>
    </row>
    <row r="1487" spans="1:8" ht="13.5" x14ac:dyDescent="0.25">
      <c r="A1487" s="3">
        <f>TITRES_STAT!B1490</f>
        <v>44480</v>
      </c>
      <c r="B1487" s="6">
        <f>TITRES_STAT!C1490</f>
        <v>17</v>
      </c>
      <c r="C1487" s="6">
        <f>TITRES_STAT!D1490</f>
        <v>16.983000000000001</v>
      </c>
      <c r="D1487" s="6">
        <f>TITRES_STAT!E1490</f>
        <v>0</v>
      </c>
      <c r="E1487" s="2">
        <f t="shared" si="92"/>
        <v>209194</v>
      </c>
      <c r="F1487" s="6" t="str">
        <f t="shared" si="95"/>
        <v>NEUTRAL</v>
      </c>
      <c r="G1487" s="6" t="str">
        <f t="shared" si="94"/>
        <v>NEUTRAL</v>
      </c>
      <c r="H1487" s="6" t="str">
        <f t="shared" si="93"/>
        <v>NEUTRAL</v>
      </c>
    </row>
    <row r="1488" spans="1:8" ht="13.5" x14ac:dyDescent="0.25">
      <c r="A1488" s="3">
        <f>TITRES_STAT!B1491</f>
        <v>44481</v>
      </c>
      <c r="B1488" s="6">
        <f>TITRES_STAT!C1491</f>
        <v>17</v>
      </c>
      <c r="C1488" s="6">
        <f>TITRES_STAT!D1491</f>
        <v>16.983000000000001</v>
      </c>
      <c r="D1488" s="6">
        <f>TITRES_STAT!E1491</f>
        <v>0</v>
      </c>
      <c r="E1488" s="2">
        <f t="shared" si="92"/>
        <v>209194</v>
      </c>
      <c r="F1488" s="6" t="str">
        <f t="shared" si="95"/>
        <v>NEUTRAL</v>
      </c>
      <c r="G1488" s="6" t="str">
        <f t="shared" si="94"/>
        <v>NEUTRAL</v>
      </c>
      <c r="H1488" s="6" t="str">
        <f t="shared" si="93"/>
        <v>NEUTRAL</v>
      </c>
    </row>
    <row r="1489" spans="1:8" ht="13.5" x14ac:dyDescent="0.25">
      <c r="A1489" s="3">
        <f>TITRES_STAT!B1492</f>
        <v>44482</v>
      </c>
      <c r="B1489" s="6">
        <f>TITRES_STAT!C1492</f>
        <v>17</v>
      </c>
      <c r="C1489" s="6">
        <f>TITRES_STAT!D1492</f>
        <v>16.983000000000001</v>
      </c>
      <c r="D1489" s="6">
        <f>TITRES_STAT!E1492</f>
        <v>0</v>
      </c>
      <c r="E1489" s="2">
        <f t="shared" si="92"/>
        <v>209194</v>
      </c>
      <c r="F1489" s="6" t="str">
        <f t="shared" si="95"/>
        <v>NEUTRAL</v>
      </c>
      <c r="G1489" s="6" t="str">
        <f t="shared" si="94"/>
        <v>NEUTRAL</v>
      </c>
      <c r="H1489" s="6" t="str">
        <f t="shared" si="93"/>
        <v>NEUTRAL</v>
      </c>
    </row>
    <row r="1490" spans="1:8" ht="13.5" x14ac:dyDescent="0.25">
      <c r="A1490" s="3">
        <f>TITRES_STAT!B1493</f>
        <v>44483</v>
      </c>
      <c r="B1490" s="6">
        <f>TITRES_STAT!C1493</f>
        <v>16.52</v>
      </c>
      <c r="C1490" s="6">
        <f>TITRES_STAT!D1493</f>
        <v>16.503499999999999</v>
      </c>
      <c r="D1490" s="6">
        <f>TITRES_STAT!E1493</f>
        <v>3</v>
      </c>
      <c r="E1490" s="2">
        <f t="shared" si="92"/>
        <v>209191</v>
      </c>
      <c r="F1490" s="6" t="str">
        <f t="shared" si="95"/>
        <v>BEARISH</v>
      </c>
      <c r="G1490" s="6" t="str">
        <f t="shared" si="94"/>
        <v>NEUTRAL</v>
      </c>
      <c r="H1490" s="6" t="str">
        <f t="shared" si="93"/>
        <v>CONFIRMED BEARISH</v>
      </c>
    </row>
    <row r="1491" spans="1:8" ht="13.5" x14ac:dyDescent="0.25">
      <c r="A1491" s="3">
        <f>TITRES_STAT!B1494</f>
        <v>44488</v>
      </c>
      <c r="B1491" s="6">
        <f>TITRES_STAT!C1494</f>
        <v>16</v>
      </c>
      <c r="C1491" s="6">
        <f>TITRES_STAT!D1494</f>
        <v>15.984</v>
      </c>
      <c r="D1491" s="6">
        <f>TITRES_STAT!E1494</f>
        <v>5</v>
      </c>
      <c r="E1491" s="2">
        <f t="shared" si="92"/>
        <v>209186</v>
      </c>
      <c r="F1491" s="6" t="str">
        <f t="shared" si="95"/>
        <v>BEARISH</v>
      </c>
      <c r="G1491" s="6" t="str">
        <f t="shared" si="94"/>
        <v>NEUTRAL</v>
      </c>
      <c r="H1491" s="6" t="str">
        <f t="shared" si="93"/>
        <v>CONFIRMED BEARISH</v>
      </c>
    </row>
    <row r="1492" spans="1:8" ht="13.5" x14ac:dyDescent="0.25">
      <c r="A1492" s="3">
        <f>TITRES_STAT!B1495</f>
        <v>44489</v>
      </c>
      <c r="B1492" s="6">
        <f>TITRES_STAT!C1495</f>
        <v>16</v>
      </c>
      <c r="C1492" s="6">
        <f>TITRES_STAT!D1495</f>
        <v>15.984</v>
      </c>
      <c r="D1492" s="6">
        <f>TITRES_STAT!E1495</f>
        <v>25</v>
      </c>
      <c r="E1492" s="2">
        <f t="shared" si="92"/>
        <v>209186</v>
      </c>
      <c r="F1492" s="6" t="str">
        <f t="shared" si="95"/>
        <v>BEARISH</v>
      </c>
      <c r="G1492" s="6" t="str">
        <f t="shared" si="94"/>
        <v>NEUTRAL</v>
      </c>
      <c r="H1492" s="6" t="str">
        <f t="shared" si="93"/>
        <v>CONFIRMED BEARISH</v>
      </c>
    </row>
    <row r="1493" spans="1:8" ht="13.5" x14ac:dyDescent="0.25">
      <c r="A1493" s="3">
        <f>TITRES_STAT!B1496</f>
        <v>44490</v>
      </c>
      <c r="B1493" s="6">
        <f>TITRES_STAT!C1496</f>
        <v>16</v>
      </c>
      <c r="C1493" s="6">
        <f>TITRES_STAT!D1496</f>
        <v>15.984</v>
      </c>
      <c r="D1493" s="6">
        <f>TITRES_STAT!E1496</f>
        <v>0</v>
      </c>
      <c r="E1493" s="2">
        <f t="shared" si="92"/>
        <v>209186</v>
      </c>
      <c r="F1493" s="6" t="str">
        <f t="shared" si="95"/>
        <v>BEARISH</v>
      </c>
      <c r="G1493" s="6" t="str">
        <f t="shared" si="94"/>
        <v>NEUTRAL</v>
      </c>
      <c r="H1493" s="6" t="str">
        <f t="shared" si="93"/>
        <v>CONFIRMED BEARISH</v>
      </c>
    </row>
    <row r="1494" spans="1:8" ht="13.5" x14ac:dyDescent="0.25">
      <c r="A1494" s="3">
        <f>TITRES_STAT!B1497</f>
        <v>44491</v>
      </c>
      <c r="B1494" s="6">
        <f>TITRES_STAT!C1497</f>
        <v>16</v>
      </c>
      <c r="C1494" s="6">
        <f>TITRES_STAT!D1497</f>
        <v>15.984</v>
      </c>
      <c r="D1494" s="6">
        <f>TITRES_STAT!E1497</f>
        <v>0</v>
      </c>
      <c r="E1494" s="2">
        <f t="shared" si="92"/>
        <v>209186</v>
      </c>
      <c r="F1494" s="6" t="str">
        <f t="shared" si="95"/>
        <v>BEARISH</v>
      </c>
      <c r="G1494" s="6" t="str">
        <f t="shared" si="94"/>
        <v>NEUTRAL</v>
      </c>
      <c r="H1494" s="6" t="str">
        <f t="shared" si="93"/>
        <v>CONFIRMED BEARISH</v>
      </c>
    </row>
    <row r="1495" spans="1:8" ht="13.5" x14ac:dyDescent="0.25">
      <c r="A1495" s="3">
        <f>TITRES_STAT!B1498</f>
        <v>44494</v>
      </c>
      <c r="B1495" s="6">
        <f>TITRES_STAT!C1498</f>
        <v>16</v>
      </c>
      <c r="C1495" s="6">
        <f>TITRES_STAT!D1498</f>
        <v>15.984</v>
      </c>
      <c r="D1495" s="6">
        <f>TITRES_STAT!E1498</f>
        <v>0</v>
      </c>
      <c r="E1495" s="2">
        <f t="shared" si="92"/>
        <v>209186</v>
      </c>
      <c r="F1495" s="6" t="str">
        <f t="shared" si="95"/>
        <v>BEARISH</v>
      </c>
      <c r="G1495" s="6" t="str">
        <f t="shared" si="94"/>
        <v>NEUTRAL</v>
      </c>
      <c r="H1495" s="6" t="str">
        <f t="shared" si="93"/>
        <v>CONFIRMED BEARISH</v>
      </c>
    </row>
    <row r="1496" spans="1:8" ht="13.5" x14ac:dyDescent="0.25">
      <c r="A1496" s="3">
        <f>TITRES_STAT!B1499</f>
        <v>44495</v>
      </c>
      <c r="B1496" s="6">
        <f>TITRES_STAT!C1499</f>
        <v>16</v>
      </c>
      <c r="C1496" s="6">
        <f>TITRES_STAT!D1499</f>
        <v>15.984</v>
      </c>
      <c r="D1496" s="6">
        <f>TITRES_STAT!E1499</f>
        <v>0</v>
      </c>
      <c r="E1496" s="2">
        <f t="shared" si="92"/>
        <v>209186</v>
      </c>
      <c r="F1496" s="6" t="str">
        <f t="shared" si="95"/>
        <v>NEUTRAL</v>
      </c>
      <c r="G1496" s="6" t="str">
        <f t="shared" si="94"/>
        <v>NEUTRAL</v>
      </c>
      <c r="H1496" s="6" t="str">
        <f t="shared" si="93"/>
        <v>NEUTRAL</v>
      </c>
    </row>
    <row r="1497" spans="1:8" ht="13.5" x14ac:dyDescent="0.25">
      <c r="A1497" s="3">
        <f>TITRES_STAT!B1500</f>
        <v>44496</v>
      </c>
      <c r="B1497" s="6">
        <f>TITRES_STAT!C1500</f>
        <v>16</v>
      </c>
      <c r="C1497" s="6">
        <f>TITRES_STAT!D1500</f>
        <v>15.984</v>
      </c>
      <c r="D1497" s="6">
        <f>TITRES_STAT!E1500</f>
        <v>0</v>
      </c>
      <c r="E1497" s="2">
        <f t="shared" si="92"/>
        <v>209186</v>
      </c>
      <c r="F1497" s="6" t="str">
        <f t="shared" si="95"/>
        <v>NEUTRAL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44497</v>
      </c>
      <c r="B1498" s="6">
        <f>TITRES_STAT!C1501</f>
        <v>15.9</v>
      </c>
      <c r="C1498" s="6">
        <f>TITRES_STAT!D1501</f>
        <v>15.8841</v>
      </c>
      <c r="D1498" s="6">
        <f>TITRES_STAT!E1501</f>
        <v>3</v>
      </c>
      <c r="E1498" s="2">
        <f t="shared" si="92"/>
        <v>209183</v>
      </c>
      <c r="F1498" s="6" t="str">
        <f t="shared" si="95"/>
        <v>BEARISH</v>
      </c>
      <c r="G1498" s="6" t="str">
        <f t="shared" si="94"/>
        <v>NEUTRAL</v>
      </c>
      <c r="H1498" s="6" t="str">
        <f t="shared" si="93"/>
        <v>CONFIRMED BEARISH</v>
      </c>
    </row>
    <row r="1499" spans="1:8" ht="13.5" x14ac:dyDescent="0.25">
      <c r="A1499" s="3">
        <f>TITRES_STAT!B1502</f>
        <v>44498</v>
      </c>
      <c r="B1499" s="6">
        <f>TITRES_STAT!C1502</f>
        <v>15.9</v>
      </c>
      <c r="C1499" s="6">
        <f>TITRES_STAT!D1502</f>
        <v>15.8841</v>
      </c>
      <c r="D1499" s="6">
        <f>TITRES_STAT!E1502</f>
        <v>0</v>
      </c>
      <c r="E1499" s="2">
        <f t="shared" si="92"/>
        <v>209183</v>
      </c>
      <c r="F1499" s="6" t="str">
        <f t="shared" si="95"/>
        <v>BEARISH</v>
      </c>
      <c r="G1499" s="6" t="str">
        <f t="shared" si="94"/>
        <v>NEUTRAL</v>
      </c>
      <c r="H1499" s="6" t="str">
        <f t="shared" si="93"/>
        <v>CONFIRMED BEARISH</v>
      </c>
    </row>
    <row r="1500" spans="1:8" ht="13.5" x14ac:dyDescent="0.25">
      <c r="A1500" s="3">
        <f>TITRES_STAT!B1503</f>
        <v>44501</v>
      </c>
      <c r="B1500" s="6">
        <f>TITRES_STAT!C1503</f>
        <v>15.9</v>
      </c>
      <c r="C1500" s="6">
        <f>TITRES_STAT!D1503</f>
        <v>15.8841</v>
      </c>
      <c r="D1500" s="6">
        <f>TITRES_STAT!E1503</f>
        <v>0</v>
      </c>
      <c r="E1500" s="2">
        <f t="shared" si="92"/>
        <v>209183</v>
      </c>
      <c r="F1500" s="6" t="str">
        <f t="shared" si="95"/>
        <v>BEARISH</v>
      </c>
      <c r="G1500" s="6" t="str">
        <f t="shared" si="94"/>
        <v>NEUTRAL</v>
      </c>
      <c r="H1500" s="6" t="str">
        <f t="shared" si="93"/>
        <v>CONFIRMED BEARISH</v>
      </c>
    </row>
    <row r="1501" spans="1:8" ht="13.5" x14ac:dyDescent="0.25">
      <c r="A1501" s="3">
        <f>TITRES_STAT!B1504</f>
        <v>44502</v>
      </c>
      <c r="B1501" s="6">
        <f>TITRES_STAT!C1504</f>
        <v>15.9</v>
      </c>
      <c r="C1501" s="6">
        <f>TITRES_STAT!D1504</f>
        <v>15.8841</v>
      </c>
      <c r="D1501" s="6">
        <f>TITRES_STAT!E1504</f>
        <v>0</v>
      </c>
      <c r="E1501" s="2">
        <f t="shared" si="92"/>
        <v>209183</v>
      </c>
      <c r="F1501" s="6" t="str">
        <f t="shared" si="95"/>
        <v>BEARISH</v>
      </c>
      <c r="G1501" s="6" t="str">
        <f t="shared" si="94"/>
        <v>NEUTRAL</v>
      </c>
      <c r="H1501" s="6" t="str">
        <f t="shared" si="93"/>
        <v>CONFIRMED BEARISH</v>
      </c>
    </row>
    <row r="1502" spans="1:8" ht="13.5" x14ac:dyDescent="0.25">
      <c r="A1502" s="3">
        <f>TITRES_STAT!B1505</f>
        <v>44503</v>
      </c>
      <c r="B1502" s="6">
        <f>TITRES_STAT!C1505</f>
        <v>15.9</v>
      </c>
      <c r="C1502" s="6">
        <f>TITRES_STAT!D1505</f>
        <v>15.8841</v>
      </c>
      <c r="D1502" s="6">
        <f>TITRES_STAT!E1505</f>
        <v>0</v>
      </c>
      <c r="E1502" s="2">
        <f t="shared" si="92"/>
        <v>209183</v>
      </c>
      <c r="F1502" s="6" t="str">
        <f t="shared" si="95"/>
        <v>BEARISH</v>
      </c>
      <c r="G1502" s="6" t="str">
        <f t="shared" si="94"/>
        <v>NEUTRAL</v>
      </c>
      <c r="H1502" s="6" t="str">
        <f t="shared" si="93"/>
        <v>CONFIRMED BEARISH</v>
      </c>
    </row>
    <row r="1503" spans="1:8" ht="13.5" x14ac:dyDescent="0.25">
      <c r="A1503" s="3">
        <f>TITRES_STAT!B1506</f>
        <v>44504</v>
      </c>
      <c r="B1503" s="6">
        <f>TITRES_STAT!C1506</f>
        <v>15.9</v>
      </c>
      <c r="C1503" s="6">
        <f>TITRES_STAT!D1506</f>
        <v>15.8841</v>
      </c>
      <c r="D1503" s="6">
        <f>TITRES_STAT!E1506</f>
        <v>0</v>
      </c>
      <c r="E1503" s="2">
        <f t="shared" si="92"/>
        <v>209183</v>
      </c>
      <c r="F1503" s="6" t="str">
        <f t="shared" si="95"/>
        <v>NEUTRAL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44505</v>
      </c>
      <c r="B1504" s="6">
        <f>TITRES_STAT!C1507</f>
        <v>15.5</v>
      </c>
      <c r="C1504" s="6">
        <f>TITRES_STAT!D1507</f>
        <v>15.484500000000001</v>
      </c>
      <c r="D1504" s="6">
        <f>TITRES_STAT!E1507</f>
        <v>40</v>
      </c>
      <c r="E1504" s="2">
        <f t="shared" si="92"/>
        <v>209143</v>
      </c>
      <c r="F1504" s="6" t="str">
        <f t="shared" si="95"/>
        <v>BEARISH</v>
      </c>
      <c r="G1504" s="6" t="str">
        <f t="shared" si="94"/>
        <v>NEUTRAL</v>
      </c>
      <c r="H1504" s="6" t="str">
        <f t="shared" si="93"/>
        <v>CONFIRMED BEARISH</v>
      </c>
    </row>
    <row r="1505" spans="1:8" ht="13.5" x14ac:dyDescent="0.25">
      <c r="A1505" s="3">
        <f>TITRES_STAT!B1508</f>
        <v>44508</v>
      </c>
      <c r="B1505" s="6">
        <f>TITRES_STAT!C1508</f>
        <v>15.5</v>
      </c>
      <c r="C1505" s="6">
        <f>TITRES_STAT!D1508</f>
        <v>15.484500000000001</v>
      </c>
      <c r="D1505" s="6">
        <f>TITRES_STAT!E1508</f>
        <v>0</v>
      </c>
      <c r="E1505" s="2">
        <f t="shared" si="92"/>
        <v>209143</v>
      </c>
      <c r="F1505" s="6" t="str">
        <f t="shared" si="95"/>
        <v>BEARISH</v>
      </c>
      <c r="G1505" s="6" t="str">
        <f t="shared" si="94"/>
        <v>NEUTRAL</v>
      </c>
      <c r="H1505" s="6" t="str">
        <f t="shared" si="93"/>
        <v>CONFIRMED BEARISH</v>
      </c>
    </row>
    <row r="1506" spans="1:8" ht="13.5" x14ac:dyDescent="0.25">
      <c r="A1506" s="3">
        <f>TITRES_STAT!B1509</f>
        <v>44509</v>
      </c>
      <c r="B1506" s="6">
        <f>TITRES_STAT!C1509</f>
        <v>15.5</v>
      </c>
      <c r="C1506" s="6">
        <f>TITRES_STAT!D1509</f>
        <v>15.484500000000001</v>
      </c>
      <c r="D1506" s="6">
        <f>TITRES_STAT!E1509</f>
        <v>0</v>
      </c>
      <c r="E1506" s="2">
        <f t="shared" si="92"/>
        <v>209143</v>
      </c>
      <c r="F1506" s="6" t="str">
        <f t="shared" si="95"/>
        <v>BEARISH</v>
      </c>
      <c r="G1506" s="6" t="str">
        <f t="shared" si="94"/>
        <v>NEUTRAL</v>
      </c>
      <c r="H1506" s="6" t="str">
        <f t="shared" si="93"/>
        <v>CONFIRMED BEARISH</v>
      </c>
    </row>
    <row r="1507" spans="1:8" ht="13.5" x14ac:dyDescent="0.25">
      <c r="A1507" s="3">
        <f>TITRES_STAT!B1510</f>
        <v>44510</v>
      </c>
      <c r="B1507" s="6">
        <f>TITRES_STAT!C1510</f>
        <v>15.5</v>
      </c>
      <c r="C1507" s="6">
        <f>TITRES_STAT!D1510</f>
        <v>15.484500000000001</v>
      </c>
      <c r="D1507" s="6">
        <f>TITRES_STAT!E1510</f>
        <v>0</v>
      </c>
      <c r="E1507" s="2">
        <f t="shared" si="92"/>
        <v>209143</v>
      </c>
      <c r="F1507" s="6" t="str">
        <f t="shared" si="95"/>
        <v>BEARISH</v>
      </c>
      <c r="G1507" s="6" t="str">
        <f t="shared" si="94"/>
        <v>NEUTRAL</v>
      </c>
      <c r="H1507" s="6" t="str">
        <f t="shared" si="93"/>
        <v>CONFIRMED BEARISH</v>
      </c>
    </row>
    <row r="1508" spans="1:8" ht="13.5" x14ac:dyDescent="0.25">
      <c r="A1508" s="3">
        <f>TITRES_STAT!B1511</f>
        <v>44511</v>
      </c>
      <c r="B1508" s="6">
        <f>TITRES_STAT!C1511</f>
        <v>15.5</v>
      </c>
      <c r="C1508" s="6">
        <f>TITRES_STAT!D1511</f>
        <v>15.484500000000001</v>
      </c>
      <c r="D1508" s="6">
        <f>TITRES_STAT!E1511</f>
        <v>0</v>
      </c>
      <c r="E1508" s="2">
        <f t="shared" si="92"/>
        <v>209143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CONFIRMED BEARISH</v>
      </c>
    </row>
    <row r="1509" spans="1:8" ht="13.5" x14ac:dyDescent="0.25">
      <c r="A1509" s="3">
        <f>TITRES_STAT!B1512</f>
        <v>44512</v>
      </c>
      <c r="B1509" s="6">
        <f>TITRES_STAT!C1512</f>
        <v>15.5</v>
      </c>
      <c r="C1509" s="6">
        <f>TITRES_STAT!D1512</f>
        <v>15.484500000000001</v>
      </c>
      <c r="D1509" s="6">
        <f>TITRES_STAT!E1512</f>
        <v>0</v>
      </c>
      <c r="E1509" s="2">
        <f t="shared" si="92"/>
        <v>209143</v>
      </c>
      <c r="F1509" s="6" t="str">
        <f t="shared" si="95"/>
        <v>NEUTRAL</v>
      </c>
      <c r="G1509" s="6" t="str">
        <f t="shared" si="94"/>
        <v>NEUTRAL</v>
      </c>
      <c r="H1509" s="6" t="str">
        <f t="shared" si="93"/>
        <v>NEUTRAL</v>
      </c>
    </row>
    <row r="1510" spans="1:8" ht="13.5" x14ac:dyDescent="0.25">
      <c r="A1510" s="3">
        <f>TITRES_STAT!B1513</f>
        <v>44515</v>
      </c>
      <c r="B1510" s="6">
        <f>TITRES_STAT!C1513</f>
        <v>15.4</v>
      </c>
      <c r="C1510" s="6">
        <f>TITRES_STAT!D1513</f>
        <v>15.384600000000001</v>
      </c>
      <c r="D1510" s="6">
        <f>TITRES_STAT!E1513</f>
        <v>10</v>
      </c>
      <c r="E1510" s="2">
        <f t="shared" si="92"/>
        <v>209133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CONFIRMED BEARISH</v>
      </c>
    </row>
    <row r="1511" spans="1:8" ht="13.5" x14ac:dyDescent="0.25">
      <c r="A1511" s="3">
        <f>TITRES_STAT!B1514</f>
        <v>44516</v>
      </c>
      <c r="B1511" s="6">
        <f>TITRES_STAT!C1514</f>
        <v>15.4</v>
      </c>
      <c r="C1511" s="6">
        <f>TITRES_STAT!D1514</f>
        <v>15.384600000000001</v>
      </c>
      <c r="D1511" s="6">
        <f>TITRES_STAT!E1514</f>
        <v>103</v>
      </c>
      <c r="E1511" s="2">
        <f t="shared" si="92"/>
        <v>209133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CONFIRMED BEARISH</v>
      </c>
    </row>
    <row r="1512" spans="1:8" ht="13.5" x14ac:dyDescent="0.25">
      <c r="A1512" s="3">
        <f>TITRES_STAT!B1515</f>
        <v>44517</v>
      </c>
      <c r="B1512" s="6">
        <f>TITRES_STAT!C1515</f>
        <v>15.4</v>
      </c>
      <c r="C1512" s="6">
        <f>TITRES_STAT!D1515</f>
        <v>15.384600000000001</v>
      </c>
      <c r="D1512" s="6">
        <f>TITRES_STAT!E1515</f>
        <v>0</v>
      </c>
      <c r="E1512" s="2">
        <f t="shared" si="92"/>
        <v>209133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CONFIRMED BEARISH</v>
      </c>
    </row>
    <row r="1513" spans="1:8" ht="13.5" x14ac:dyDescent="0.25">
      <c r="A1513" s="3">
        <f>TITRES_STAT!B1516</f>
        <v>44518</v>
      </c>
      <c r="B1513" s="6">
        <f>TITRES_STAT!C1516</f>
        <v>15.4</v>
      </c>
      <c r="C1513" s="6">
        <f>TITRES_STAT!D1516</f>
        <v>15.384600000000001</v>
      </c>
      <c r="D1513" s="6">
        <f>TITRES_STAT!E1516</f>
        <v>0</v>
      </c>
      <c r="E1513" s="2">
        <f t="shared" si="92"/>
        <v>209133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CONFIRMED BEARISH</v>
      </c>
    </row>
    <row r="1514" spans="1:8" ht="13.5" x14ac:dyDescent="0.25">
      <c r="A1514" s="3">
        <f>TITRES_STAT!B1517</f>
        <v>44519</v>
      </c>
      <c r="B1514" s="6">
        <f>TITRES_STAT!C1517</f>
        <v>15.4</v>
      </c>
      <c r="C1514" s="6">
        <f>TITRES_STAT!D1517</f>
        <v>15.384600000000001</v>
      </c>
      <c r="D1514" s="6">
        <f>TITRES_STAT!E1517</f>
        <v>0</v>
      </c>
      <c r="E1514" s="2">
        <f t="shared" si="92"/>
        <v>209133</v>
      </c>
      <c r="F1514" s="6" t="str">
        <f t="shared" si="95"/>
        <v>BEARISH</v>
      </c>
      <c r="G1514" s="6" t="str">
        <f t="shared" si="94"/>
        <v>NEUTRAL</v>
      </c>
      <c r="H1514" s="6" t="str">
        <f t="shared" si="93"/>
        <v>CONFIRMED BEARISH</v>
      </c>
    </row>
    <row r="1515" spans="1:8" ht="13.5" x14ac:dyDescent="0.25">
      <c r="A1515" s="3">
        <f>TITRES_STAT!B1518</f>
        <v>44522</v>
      </c>
      <c r="B1515" s="6">
        <f>TITRES_STAT!C1518</f>
        <v>16</v>
      </c>
      <c r="C1515" s="6">
        <f>TITRES_STAT!D1518</f>
        <v>15.984</v>
      </c>
      <c r="D1515" s="6">
        <f>TITRES_STAT!E1518</f>
        <v>34</v>
      </c>
      <c r="E1515" s="2">
        <f t="shared" si="92"/>
        <v>209167</v>
      </c>
      <c r="F1515" s="6" t="str">
        <f t="shared" si="95"/>
        <v>BULLISH</v>
      </c>
      <c r="G1515" s="6" t="str">
        <f t="shared" si="94"/>
        <v>NEUTRAL</v>
      </c>
      <c r="H1515" s="6" t="str">
        <f t="shared" si="93"/>
        <v>CONFIRMED BULLISH</v>
      </c>
    </row>
    <row r="1516" spans="1:8" ht="13.5" x14ac:dyDescent="0.25">
      <c r="A1516" s="3">
        <f>TITRES_STAT!B1519</f>
        <v>44523</v>
      </c>
      <c r="B1516" s="6">
        <f>TITRES_STAT!C1519</f>
        <v>16</v>
      </c>
      <c r="C1516" s="6">
        <f>TITRES_STAT!D1519</f>
        <v>15.984</v>
      </c>
      <c r="D1516" s="6">
        <f>TITRES_STAT!E1519</f>
        <v>0</v>
      </c>
      <c r="E1516" s="2">
        <f t="shared" si="92"/>
        <v>209167</v>
      </c>
      <c r="F1516" s="6" t="str">
        <f t="shared" si="95"/>
        <v>BULLISH</v>
      </c>
      <c r="G1516" s="6" t="str">
        <f t="shared" si="94"/>
        <v>NEUTRAL</v>
      </c>
      <c r="H1516" s="6" t="str">
        <f t="shared" si="93"/>
        <v>CONFIRMED BULLISH</v>
      </c>
    </row>
    <row r="1517" spans="1:8" ht="13.5" x14ac:dyDescent="0.25">
      <c r="A1517" s="3">
        <f>TITRES_STAT!B1520</f>
        <v>44524</v>
      </c>
      <c r="B1517" s="6">
        <f>TITRES_STAT!C1520</f>
        <v>16</v>
      </c>
      <c r="C1517" s="6">
        <f>TITRES_STAT!D1520</f>
        <v>15.984</v>
      </c>
      <c r="D1517" s="6">
        <f>TITRES_STAT!E1520</f>
        <v>0</v>
      </c>
      <c r="E1517" s="2">
        <f t="shared" si="92"/>
        <v>209167</v>
      </c>
      <c r="F1517" s="6" t="str">
        <f t="shared" si="95"/>
        <v>BULLISH</v>
      </c>
      <c r="G1517" s="6" t="str">
        <f t="shared" si="94"/>
        <v>NEUTRAL</v>
      </c>
      <c r="H1517" s="6" t="str">
        <f t="shared" si="93"/>
        <v>CONFIRMED BULLISH</v>
      </c>
    </row>
    <row r="1518" spans="1:8" ht="13.5" x14ac:dyDescent="0.25">
      <c r="A1518" s="3">
        <f>TITRES_STAT!B1521</f>
        <v>44525</v>
      </c>
      <c r="B1518" s="6">
        <f>TITRES_STAT!C1521</f>
        <v>16</v>
      </c>
      <c r="C1518" s="6">
        <f>TITRES_STAT!D1521</f>
        <v>15.984</v>
      </c>
      <c r="D1518" s="6">
        <f>TITRES_STAT!E1521</f>
        <v>0</v>
      </c>
      <c r="E1518" s="2">
        <f t="shared" si="92"/>
        <v>209167</v>
      </c>
      <c r="F1518" s="6" t="str">
        <f t="shared" si="95"/>
        <v>BULLISH</v>
      </c>
      <c r="G1518" s="6" t="str">
        <f t="shared" si="94"/>
        <v>NEUTRAL</v>
      </c>
      <c r="H1518" s="6" t="str">
        <f t="shared" si="93"/>
        <v>CONFIRMED BULLISH</v>
      </c>
    </row>
    <row r="1519" spans="1:8" ht="13.5" x14ac:dyDescent="0.25">
      <c r="A1519" s="3">
        <f>TITRES_STAT!B1522</f>
        <v>44526</v>
      </c>
      <c r="B1519" s="6">
        <f>TITRES_STAT!C1522</f>
        <v>16</v>
      </c>
      <c r="C1519" s="6">
        <f>TITRES_STAT!D1522</f>
        <v>15.984</v>
      </c>
      <c r="D1519" s="6">
        <f>TITRES_STAT!E1522</f>
        <v>0</v>
      </c>
      <c r="E1519" s="2">
        <f t="shared" si="92"/>
        <v>209167</v>
      </c>
      <c r="F1519" s="6" t="str">
        <f t="shared" si="95"/>
        <v>BULLISH</v>
      </c>
      <c r="G1519" s="6" t="str">
        <f t="shared" si="94"/>
        <v>NEUTRAL</v>
      </c>
      <c r="H1519" s="6" t="str">
        <f t="shared" si="93"/>
        <v>CONFIRMED BULLISH</v>
      </c>
    </row>
    <row r="1520" spans="1:8" ht="13.5" x14ac:dyDescent="0.25">
      <c r="A1520" s="3">
        <f>TITRES_STAT!B1523</f>
        <v>44529</v>
      </c>
      <c r="B1520" s="6">
        <f>TITRES_STAT!C1523</f>
        <v>16</v>
      </c>
      <c r="C1520" s="6">
        <f>TITRES_STAT!D1523</f>
        <v>15.984</v>
      </c>
      <c r="D1520" s="6">
        <f>TITRES_STAT!E1523</f>
        <v>0</v>
      </c>
      <c r="E1520" s="2">
        <f t="shared" si="92"/>
        <v>209167</v>
      </c>
      <c r="F1520" s="6" t="str">
        <f t="shared" si="95"/>
        <v>NEUTRAL</v>
      </c>
      <c r="G1520" s="6" t="str">
        <f t="shared" si="94"/>
        <v>NEUTRAL</v>
      </c>
      <c r="H1520" s="6" t="str">
        <f t="shared" si="93"/>
        <v>NEUTRAL</v>
      </c>
    </row>
    <row r="1521" spans="1:8" ht="13.5" x14ac:dyDescent="0.25">
      <c r="A1521" s="3">
        <f>TITRES_STAT!B1524</f>
        <v>44530</v>
      </c>
      <c r="B1521" s="6">
        <f>TITRES_STAT!C1524</f>
        <v>16</v>
      </c>
      <c r="C1521" s="6">
        <f>TITRES_STAT!D1524</f>
        <v>15.984</v>
      </c>
      <c r="D1521" s="6">
        <f>TITRES_STAT!E1524</f>
        <v>0</v>
      </c>
      <c r="E1521" s="2">
        <f t="shared" si="92"/>
        <v>209167</v>
      </c>
      <c r="F1521" s="6" t="str">
        <f t="shared" si="95"/>
        <v>NEUTRAL</v>
      </c>
      <c r="G1521" s="6" t="str">
        <f t="shared" si="94"/>
        <v>NEUTRAL</v>
      </c>
      <c r="H1521" s="6" t="str">
        <f t="shared" si="93"/>
        <v>NEUTRAL</v>
      </c>
    </row>
    <row r="1522" spans="1:8" ht="13.5" x14ac:dyDescent="0.25">
      <c r="A1522" s="3">
        <f>TITRES_STAT!B1525</f>
        <v>44531</v>
      </c>
      <c r="B1522" s="6">
        <f>TITRES_STAT!C1525</f>
        <v>16</v>
      </c>
      <c r="C1522" s="6">
        <f>TITRES_STAT!D1525</f>
        <v>15.984</v>
      </c>
      <c r="D1522" s="6">
        <f>TITRES_STAT!E1525</f>
        <v>0</v>
      </c>
      <c r="E1522" s="2">
        <f t="shared" si="92"/>
        <v>209167</v>
      </c>
      <c r="F1522" s="6" t="str">
        <f t="shared" si="95"/>
        <v>NEUTRAL</v>
      </c>
      <c r="G1522" s="6" t="str">
        <f t="shared" si="94"/>
        <v>NEUTRAL</v>
      </c>
      <c r="H1522" s="6" t="str">
        <f t="shared" si="93"/>
        <v>NEUTRAL</v>
      </c>
    </row>
    <row r="1523" spans="1:8" ht="13.5" x14ac:dyDescent="0.25">
      <c r="A1523" s="3">
        <f>TITRES_STAT!B1526</f>
        <v>44532</v>
      </c>
      <c r="B1523" s="6">
        <f>TITRES_STAT!C1526</f>
        <v>16</v>
      </c>
      <c r="C1523" s="6">
        <f>TITRES_STAT!D1526</f>
        <v>15.984</v>
      </c>
      <c r="D1523" s="6">
        <f>TITRES_STAT!E1526</f>
        <v>0</v>
      </c>
      <c r="E1523" s="2">
        <f t="shared" si="92"/>
        <v>209167</v>
      </c>
      <c r="F1523" s="6" t="str">
        <f t="shared" si="95"/>
        <v>NEUTRAL</v>
      </c>
      <c r="G1523" s="6" t="str">
        <f t="shared" si="94"/>
        <v>NEUTRAL</v>
      </c>
      <c r="H1523" s="6" t="str">
        <f t="shared" si="93"/>
        <v>NEUTRAL</v>
      </c>
    </row>
    <row r="1524" spans="1:8" ht="13.5" x14ac:dyDescent="0.25">
      <c r="A1524" s="3">
        <f>TITRES_STAT!B1527</f>
        <v>44533</v>
      </c>
      <c r="B1524" s="6">
        <f>TITRES_STAT!C1527</f>
        <v>16.72</v>
      </c>
      <c r="C1524" s="6">
        <f>TITRES_STAT!D1527</f>
        <v>16.703299999999999</v>
      </c>
      <c r="D1524" s="6">
        <f>TITRES_STAT!E1527</f>
        <v>810</v>
      </c>
      <c r="E1524" s="2">
        <f t="shared" si="92"/>
        <v>209977</v>
      </c>
      <c r="F1524" s="6" t="str">
        <f t="shared" si="95"/>
        <v>BULLISH</v>
      </c>
      <c r="G1524" s="6" t="str">
        <f t="shared" si="94"/>
        <v>NEUTRAL</v>
      </c>
      <c r="H1524" s="6" t="str">
        <f t="shared" si="93"/>
        <v>CONFIRMED BULLISH</v>
      </c>
    </row>
    <row r="1525" spans="1:8" ht="13.5" x14ac:dyDescent="0.25">
      <c r="A1525" s="3">
        <f>TITRES_STAT!B1528</f>
        <v>44536</v>
      </c>
      <c r="B1525" s="6">
        <f>TITRES_STAT!C1528</f>
        <v>16.72</v>
      </c>
      <c r="C1525" s="6">
        <f>TITRES_STAT!D1528</f>
        <v>16.703299999999999</v>
      </c>
      <c r="D1525" s="6">
        <f>TITRES_STAT!E1528</f>
        <v>0</v>
      </c>
      <c r="E1525" s="2">
        <f t="shared" si="92"/>
        <v>209977</v>
      </c>
      <c r="F1525" s="6" t="str">
        <f t="shared" si="95"/>
        <v>BULLISH</v>
      </c>
      <c r="G1525" s="6" t="str">
        <f t="shared" si="94"/>
        <v>NEUTRAL</v>
      </c>
      <c r="H1525" s="6" t="str">
        <f t="shared" si="93"/>
        <v>CONFIRMED BULLISH</v>
      </c>
    </row>
    <row r="1526" spans="1:8" ht="13.5" x14ac:dyDescent="0.25">
      <c r="A1526" s="3">
        <f>TITRES_STAT!B1529</f>
        <v>44537</v>
      </c>
      <c r="B1526" s="6">
        <f>TITRES_STAT!C1529</f>
        <v>16.72</v>
      </c>
      <c r="C1526" s="6">
        <f>TITRES_STAT!D1529</f>
        <v>16.703299999999999</v>
      </c>
      <c r="D1526" s="6">
        <f>TITRES_STAT!E1529</f>
        <v>0</v>
      </c>
      <c r="E1526" s="2">
        <f t="shared" si="92"/>
        <v>209977</v>
      </c>
      <c r="F1526" s="6" t="str">
        <f t="shared" si="95"/>
        <v>BULLISH</v>
      </c>
      <c r="G1526" s="6" t="str">
        <f t="shared" si="94"/>
        <v>NEUTRAL</v>
      </c>
      <c r="H1526" s="6" t="str">
        <f t="shared" si="93"/>
        <v>CONFIRMED BULLISH</v>
      </c>
    </row>
    <row r="1527" spans="1:8" ht="13.5" x14ac:dyDescent="0.25">
      <c r="A1527" s="3">
        <f>TITRES_STAT!B1530</f>
        <v>44538</v>
      </c>
      <c r="B1527" s="6">
        <f>TITRES_STAT!C1530</f>
        <v>16.72</v>
      </c>
      <c r="C1527" s="6">
        <f>TITRES_STAT!D1530</f>
        <v>16.703299999999999</v>
      </c>
      <c r="D1527" s="6">
        <f>TITRES_STAT!E1530</f>
        <v>0</v>
      </c>
      <c r="E1527" s="2">
        <f t="shared" si="92"/>
        <v>209977</v>
      </c>
      <c r="F1527" s="6" t="str">
        <f t="shared" si="95"/>
        <v>BULLISH</v>
      </c>
      <c r="G1527" s="6" t="str">
        <f t="shared" si="94"/>
        <v>NEUTRAL</v>
      </c>
      <c r="H1527" s="6" t="str">
        <f t="shared" si="93"/>
        <v>CONFIRMED BULLISH</v>
      </c>
    </row>
    <row r="1528" spans="1:8" ht="13.5" x14ac:dyDescent="0.25">
      <c r="A1528" s="3">
        <f>TITRES_STAT!B1531</f>
        <v>44539</v>
      </c>
      <c r="B1528" s="6">
        <f>TITRES_STAT!C1531</f>
        <v>16.72</v>
      </c>
      <c r="C1528" s="6">
        <f>TITRES_STAT!D1531</f>
        <v>16.703299999999999</v>
      </c>
      <c r="D1528" s="6">
        <f>TITRES_STAT!E1531</f>
        <v>0</v>
      </c>
      <c r="E1528" s="2">
        <f t="shared" si="92"/>
        <v>209977</v>
      </c>
      <c r="F1528" s="6" t="str">
        <f t="shared" si="95"/>
        <v>BULLISH</v>
      </c>
      <c r="G1528" s="6" t="str">
        <f t="shared" si="94"/>
        <v>NEUTRAL</v>
      </c>
      <c r="H1528" s="6" t="str">
        <f t="shared" si="93"/>
        <v>CONFIRMED BULLISH</v>
      </c>
    </row>
    <row r="1529" spans="1:8" ht="13.5" x14ac:dyDescent="0.25">
      <c r="A1529" s="3">
        <f>TITRES_STAT!B1532</f>
        <v>44540</v>
      </c>
      <c r="B1529" s="6">
        <f>TITRES_STAT!C1532</f>
        <v>16.72</v>
      </c>
      <c r="C1529" s="6">
        <f>TITRES_STAT!D1532</f>
        <v>16.703299999999999</v>
      </c>
      <c r="D1529" s="6">
        <f>TITRES_STAT!E1532</f>
        <v>0</v>
      </c>
      <c r="E1529" s="2">
        <f t="shared" si="92"/>
        <v>209977</v>
      </c>
      <c r="F1529" s="6" t="str">
        <f t="shared" si="95"/>
        <v>NEUTRAL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44543</v>
      </c>
      <c r="B1530" s="6">
        <f>TITRES_STAT!C1533</f>
        <v>16.72</v>
      </c>
      <c r="C1530" s="6">
        <f>TITRES_STAT!D1533</f>
        <v>16.703299999999999</v>
      </c>
      <c r="D1530" s="6">
        <f>TITRES_STAT!E1533</f>
        <v>0</v>
      </c>
      <c r="E1530" s="2">
        <f t="shared" si="92"/>
        <v>209977</v>
      </c>
      <c r="F1530" s="6" t="str">
        <f t="shared" si="95"/>
        <v>NEUTRAL</v>
      </c>
      <c r="G1530" s="6" t="str">
        <f t="shared" si="94"/>
        <v>NEUTRAL</v>
      </c>
      <c r="H1530" s="6" t="str">
        <f t="shared" si="93"/>
        <v>NEUTRAL</v>
      </c>
    </row>
    <row r="1531" spans="1:8" ht="13.5" x14ac:dyDescent="0.25">
      <c r="A1531" s="3">
        <f>TITRES_STAT!B1534</f>
        <v>44544</v>
      </c>
      <c r="B1531" s="6">
        <f>TITRES_STAT!C1534</f>
        <v>16.72</v>
      </c>
      <c r="C1531" s="6">
        <f>TITRES_STAT!D1534</f>
        <v>16.703299999999999</v>
      </c>
      <c r="D1531" s="6">
        <f>TITRES_STAT!E1534</f>
        <v>0</v>
      </c>
      <c r="E1531" s="2">
        <f t="shared" si="92"/>
        <v>209977</v>
      </c>
      <c r="F1531" s="6" t="str">
        <f t="shared" si="95"/>
        <v>NEUTRAL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44545</v>
      </c>
      <c r="B1532" s="6">
        <f>TITRES_STAT!C1535</f>
        <v>16.72</v>
      </c>
      <c r="C1532" s="6">
        <f>TITRES_STAT!D1535</f>
        <v>16.703299999999999</v>
      </c>
      <c r="D1532" s="6">
        <f>TITRES_STAT!E1535</f>
        <v>0</v>
      </c>
      <c r="E1532" s="2">
        <f t="shared" si="92"/>
        <v>209977</v>
      </c>
      <c r="F1532" s="6" t="str">
        <f t="shared" si="95"/>
        <v>NEUTRAL</v>
      </c>
      <c r="G1532" s="6" t="str">
        <f t="shared" si="94"/>
        <v>NEUTRAL</v>
      </c>
      <c r="H1532" s="6" t="str">
        <f t="shared" si="93"/>
        <v>NEUTRAL</v>
      </c>
    </row>
    <row r="1533" spans="1:8" ht="13.5" x14ac:dyDescent="0.25">
      <c r="A1533" s="3">
        <f>TITRES_STAT!B1536</f>
        <v>44546</v>
      </c>
      <c r="B1533" s="6">
        <f>TITRES_STAT!C1536</f>
        <v>16.72</v>
      </c>
      <c r="C1533" s="6">
        <f>TITRES_STAT!D1536</f>
        <v>16.703299999999999</v>
      </c>
      <c r="D1533" s="6">
        <f>TITRES_STAT!E1536</f>
        <v>0</v>
      </c>
      <c r="E1533" s="2">
        <f t="shared" si="92"/>
        <v>209977</v>
      </c>
      <c r="F1533" s="6" t="str">
        <f t="shared" si="95"/>
        <v>NEUTRAL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44550</v>
      </c>
      <c r="B1534" s="6">
        <f>TITRES_STAT!C1537</f>
        <v>16.72</v>
      </c>
      <c r="C1534" s="6">
        <f>TITRES_STAT!D1537</f>
        <v>16.703299999999999</v>
      </c>
      <c r="D1534" s="6">
        <f>TITRES_STAT!E1537</f>
        <v>0</v>
      </c>
      <c r="E1534" s="2">
        <f t="shared" si="92"/>
        <v>209977</v>
      </c>
      <c r="F1534" s="6" t="str">
        <f t="shared" si="95"/>
        <v>NEUTRAL</v>
      </c>
      <c r="G1534" s="6" t="str">
        <f t="shared" si="94"/>
        <v>NEUTRAL</v>
      </c>
      <c r="H1534" s="6" t="str">
        <f t="shared" si="93"/>
        <v>NEUTRAL</v>
      </c>
    </row>
    <row r="1535" spans="1:8" ht="13.5" x14ac:dyDescent="0.25">
      <c r="A1535" s="3">
        <f>TITRES_STAT!B1538</f>
        <v>44551</v>
      </c>
      <c r="B1535" s="6">
        <f>TITRES_STAT!C1538</f>
        <v>16.649999999999999</v>
      </c>
      <c r="C1535" s="6">
        <f>TITRES_STAT!D1538</f>
        <v>16.633400000000002</v>
      </c>
      <c r="D1535" s="6">
        <f>TITRES_STAT!E1538</f>
        <v>15</v>
      </c>
      <c r="E1535" s="2">
        <f t="shared" si="92"/>
        <v>209962</v>
      </c>
      <c r="F1535" s="6" t="str">
        <f t="shared" si="95"/>
        <v>BEARISH</v>
      </c>
      <c r="G1535" s="6" t="str">
        <f t="shared" si="94"/>
        <v>NEUTRAL</v>
      </c>
      <c r="H1535" s="6" t="str">
        <f t="shared" si="93"/>
        <v>CONFIRMED BEARISH</v>
      </c>
    </row>
    <row r="1536" spans="1:8" ht="13.5" x14ac:dyDescent="0.25">
      <c r="A1536" s="3">
        <f>TITRES_STAT!B1539</f>
        <v>44552</v>
      </c>
      <c r="B1536" s="6">
        <f>TITRES_STAT!C1539</f>
        <v>16.649999999999999</v>
      </c>
      <c r="C1536" s="6">
        <f>TITRES_STAT!D1539</f>
        <v>16.633400000000002</v>
      </c>
      <c r="D1536" s="6">
        <f>TITRES_STAT!E1539</f>
        <v>0</v>
      </c>
      <c r="E1536" s="2">
        <f t="shared" si="92"/>
        <v>209962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CONFIRMED BEARISH</v>
      </c>
    </row>
    <row r="1537" spans="1:8" ht="13.5" x14ac:dyDescent="0.25">
      <c r="A1537" s="3">
        <f>TITRES_STAT!B1540</f>
        <v>44553</v>
      </c>
      <c r="B1537" s="6">
        <f>TITRES_STAT!C1540</f>
        <v>16.649999999999999</v>
      </c>
      <c r="C1537" s="6">
        <f>TITRES_STAT!D1540</f>
        <v>16.633400000000002</v>
      </c>
      <c r="D1537" s="6">
        <f>TITRES_STAT!E1540</f>
        <v>0</v>
      </c>
      <c r="E1537" s="2">
        <f t="shared" si="92"/>
        <v>209962</v>
      </c>
      <c r="F1537" s="6" t="str">
        <f t="shared" si="95"/>
        <v>BEARISH</v>
      </c>
      <c r="G1537" s="6" t="str">
        <f t="shared" si="94"/>
        <v>NEUTRAL</v>
      </c>
      <c r="H1537" s="6" t="str">
        <f t="shared" si="93"/>
        <v>CONFIRMED BEARISH</v>
      </c>
    </row>
    <row r="1538" spans="1:8" ht="13.5" x14ac:dyDescent="0.25">
      <c r="A1538" s="3">
        <f>TITRES_STAT!B1541</f>
        <v>44554</v>
      </c>
      <c r="B1538" s="6">
        <f>TITRES_STAT!C1541</f>
        <v>16.649999999999999</v>
      </c>
      <c r="C1538" s="6">
        <f>TITRES_STAT!D1541</f>
        <v>16.633400000000002</v>
      </c>
      <c r="D1538" s="6">
        <f>TITRES_STAT!E1541</f>
        <v>0</v>
      </c>
      <c r="E1538" s="2">
        <f t="shared" si="92"/>
        <v>209962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CONFIRMED BEARISH</v>
      </c>
    </row>
    <row r="1539" spans="1:8" ht="13.5" x14ac:dyDescent="0.25">
      <c r="A1539" s="3">
        <f>TITRES_STAT!B1542</f>
        <v>44557</v>
      </c>
      <c r="B1539" s="6">
        <f>TITRES_STAT!C1542</f>
        <v>16.649999999999999</v>
      </c>
      <c r="C1539" s="6">
        <f>TITRES_STAT!D1542</f>
        <v>16.633400000000002</v>
      </c>
      <c r="D1539" s="6">
        <f>TITRES_STAT!E1542</f>
        <v>0</v>
      </c>
      <c r="E1539" s="2">
        <f t="shared" si="92"/>
        <v>209962</v>
      </c>
      <c r="F1539" s="6" t="str">
        <f t="shared" si="95"/>
        <v>BEARISH</v>
      </c>
      <c r="G1539" s="6" t="str">
        <f t="shared" si="94"/>
        <v>NEUTRAL</v>
      </c>
      <c r="H1539" s="6" t="str">
        <f t="shared" si="93"/>
        <v>CONFIRMED BEARISH</v>
      </c>
    </row>
    <row r="1540" spans="1:8" ht="13.5" x14ac:dyDescent="0.25">
      <c r="A1540" s="3">
        <f>TITRES_STAT!B1543</f>
        <v>44558</v>
      </c>
      <c r="B1540" s="6">
        <f>TITRES_STAT!C1543</f>
        <v>16.649999999999999</v>
      </c>
      <c r="C1540" s="6">
        <f>TITRES_STAT!D1543</f>
        <v>16.633400000000002</v>
      </c>
      <c r="D1540" s="6">
        <f>TITRES_STAT!E1543</f>
        <v>0</v>
      </c>
      <c r="E1540" s="2">
        <f t="shared" ref="E1540:E1603" si="96">IF(B1540&gt;B1539, E1539+D1540, IF(B1540&lt;B1539, E1539-D1540, E1539))</f>
        <v>209962</v>
      </c>
      <c r="F1540" s="6" t="str">
        <f t="shared" si="95"/>
        <v>NEUTRAL</v>
      </c>
      <c r="G1540" s="6" t="str">
        <f t="shared" si="94"/>
        <v>NEUTRAL</v>
      </c>
      <c r="H1540" s="6" t="str">
        <f t="shared" si="93"/>
        <v>NEUTRAL</v>
      </c>
    </row>
    <row r="1541" spans="1:8" ht="13.5" x14ac:dyDescent="0.25">
      <c r="A1541" s="3">
        <f>TITRES_STAT!B1544</f>
        <v>44559</v>
      </c>
      <c r="B1541" s="6">
        <f>TITRES_STAT!C1544</f>
        <v>16.63</v>
      </c>
      <c r="C1541" s="6">
        <f>TITRES_STAT!D1544</f>
        <v>16.613399999999999</v>
      </c>
      <c r="D1541" s="6">
        <f>TITRES_STAT!E1544</f>
        <v>745</v>
      </c>
      <c r="E1541" s="2">
        <f t="shared" si="96"/>
        <v>209217</v>
      </c>
      <c r="F1541" s="6" t="str">
        <f t="shared" si="95"/>
        <v>BEARISH</v>
      </c>
      <c r="G1541" s="6" t="str">
        <f t="shared" si="94"/>
        <v>NEUTRAL</v>
      </c>
      <c r="H1541" s="6" t="str">
        <f t="shared" si="93"/>
        <v>CONFIRMED BEARISH</v>
      </c>
    </row>
    <row r="1542" spans="1:8" ht="13.5" x14ac:dyDescent="0.25">
      <c r="A1542" s="3">
        <f>TITRES_STAT!B1545</f>
        <v>44560</v>
      </c>
      <c r="B1542" s="6">
        <f>TITRES_STAT!C1545</f>
        <v>16.63</v>
      </c>
      <c r="C1542" s="6">
        <f>TITRES_STAT!D1545</f>
        <v>16.613399999999999</v>
      </c>
      <c r="D1542" s="6">
        <f>TITRES_STAT!E1545</f>
        <v>75</v>
      </c>
      <c r="E1542" s="2">
        <f t="shared" si="96"/>
        <v>209217</v>
      </c>
      <c r="F1542" s="6" t="str">
        <f t="shared" si="95"/>
        <v>BEARISH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44561</v>
      </c>
      <c r="B1543" s="6">
        <f>TITRES_STAT!C1546</f>
        <v>16.63</v>
      </c>
      <c r="C1543" s="6">
        <f>TITRES_STAT!D1546</f>
        <v>16.613399999999999</v>
      </c>
      <c r="D1543" s="6">
        <f>TITRES_STAT!E1546</f>
        <v>0</v>
      </c>
      <c r="E1543" s="2">
        <f t="shared" si="96"/>
        <v>209217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BEARISH</v>
      </c>
    </row>
    <row r="1544" spans="1:8" ht="13.5" x14ac:dyDescent="0.25">
      <c r="A1544" s="3">
        <f>TITRES_STAT!B1547</f>
        <v>44564</v>
      </c>
      <c r="B1544" s="6">
        <f>TITRES_STAT!C1547</f>
        <v>16.63</v>
      </c>
      <c r="C1544" s="6">
        <f>TITRES_STAT!D1547</f>
        <v>16.613399999999999</v>
      </c>
      <c r="D1544" s="6">
        <f>TITRES_STAT!E1547</f>
        <v>0</v>
      </c>
      <c r="E1544" s="2">
        <f t="shared" si="96"/>
        <v>209217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NEUTRAL</v>
      </c>
      <c r="H1544" s="6" t="str">
        <f t="shared" si="97"/>
        <v>CONFIRMED BEARISH</v>
      </c>
    </row>
    <row r="1545" spans="1:8" ht="13.5" x14ac:dyDescent="0.25">
      <c r="A1545" s="3">
        <f>TITRES_STAT!B1548</f>
        <v>44565</v>
      </c>
      <c r="B1545" s="6">
        <f>TITRES_STAT!C1548</f>
        <v>16.63</v>
      </c>
      <c r="C1545" s="6">
        <f>TITRES_STAT!D1548</f>
        <v>16.613399999999999</v>
      </c>
      <c r="D1545" s="6">
        <f>TITRES_STAT!E1548</f>
        <v>0</v>
      </c>
      <c r="E1545" s="2">
        <f t="shared" si="96"/>
        <v>209217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CONFIRMED BEARISH</v>
      </c>
    </row>
    <row r="1546" spans="1:8" ht="13.5" x14ac:dyDescent="0.25">
      <c r="A1546" s="3">
        <f>TITRES_STAT!B1549</f>
        <v>44566</v>
      </c>
      <c r="B1546" s="6">
        <f>TITRES_STAT!C1549</f>
        <v>16.63</v>
      </c>
      <c r="C1546" s="6">
        <f>TITRES_STAT!D1549</f>
        <v>16.613399999999999</v>
      </c>
      <c r="D1546" s="6">
        <f>TITRES_STAT!E1549</f>
        <v>0</v>
      </c>
      <c r="E1546" s="2">
        <f t="shared" si="96"/>
        <v>209217</v>
      </c>
      <c r="F1546" s="6" t="str">
        <f t="shared" si="99"/>
        <v>NEUTRAL</v>
      </c>
      <c r="G1546" s="6" t="str">
        <f t="shared" si="98"/>
        <v>NEUTRAL</v>
      </c>
      <c r="H1546" s="6" t="str">
        <f t="shared" si="97"/>
        <v>NEUTRAL</v>
      </c>
    </row>
    <row r="1547" spans="1:8" ht="13.5" x14ac:dyDescent="0.25">
      <c r="A1547" s="3">
        <f>TITRES_STAT!B1550</f>
        <v>44567</v>
      </c>
      <c r="B1547" s="6">
        <f>TITRES_STAT!C1550</f>
        <v>16.63</v>
      </c>
      <c r="C1547" s="6">
        <f>TITRES_STAT!D1550</f>
        <v>16.613399999999999</v>
      </c>
      <c r="D1547" s="6">
        <f>TITRES_STAT!E1550</f>
        <v>0</v>
      </c>
      <c r="E1547" s="2">
        <f t="shared" si="96"/>
        <v>209217</v>
      </c>
      <c r="F1547" s="6" t="str">
        <f t="shared" si="99"/>
        <v>NEUTRAL</v>
      </c>
      <c r="G1547" s="6" t="str">
        <f t="shared" si="98"/>
        <v>NEUTRAL</v>
      </c>
      <c r="H1547" s="6" t="str">
        <f t="shared" si="97"/>
        <v>NEUTRAL</v>
      </c>
    </row>
    <row r="1548" spans="1:8" ht="13.5" x14ac:dyDescent="0.25">
      <c r="A1548" s="3">
        <f>TITRES_STAT!B1551</f>
        <v>44568</v>
      </c>
      <c r="B1548" s="6">
        <f>TITRES_STAT!C1551</f>
        <v>16.63</v>
      </c>
      <c r="C1548" s="6">
        <f>TITRES_STAT!D1551</f>
        <v>16.613399999999999</v>
      </c>
      <c r="D1548" s="6">
        <f>TITRES_STAT!E1551</f>
        <v>0</v>
      </c>
      <c r="E1548" s="2">
        <f t="shared" si="96"/>
        <v>209217</v>
      </c>
      <c r="F1548" s="6" t="str">
        <f t="shared" si="99"/>
        <v>NEUTRAL</v>
      </c>
      <c r="G1548" s="6" t="str">
        <f t="shared" si="98"/>
        <v>NEUTRAL</v>
      </c>
      <c r="H1548" s="6" t="str">
        <f t="shared" si="97"/>
        <v>NEUTRAL</v>
      </c>
    </row>
    <row r="1549" spans="1:8" ht="13.5" x14ac:dyDescent="0.25">
      <c r="A1549" s="3">
        <f>TITRES_STAT!B1552</f>
        <v>44571</v>
      </c>
      <c r="B1549" s="6">
        <f>TITRES_STAT!C1552</f>
        <v>16.63</v>
      </c>
      <c r="C1549" s="6">
        <f>TITRES_STAT!D1552</f>
        <v>16.613399999999999</v>
      </c>
      <c r="D1549" s="6">
        <f>TITRES_STAT!E1552</f>
        <v>0</v>
      </c>
      <c r="E1549" s="2">
        <f t="shared" si="96"/>
        <v>209217</v>
      </c>
      <c r="F1549" s="6" t="str">
        <f t="shared" si="99"/>
        <v>NEUTRAL</v>
      </c>
      <c r="G1549" s="6" t="str">
        <f t="shared" si="98"/>
        <v>NEUTRAL</v>
      </c>
      <c r="H1549" s="6" t="str">
        <f t="shared" si="97"/>
        <v>NEUTRAL</v>
      </c>
    </row>
    <row r="1550" spans="1:8" ht="13.5" x14ac:dyDescent="0.25">
      <c r="A1550" s="3">
        <f>TITRES_STAT!B1553</f>
        <v>44572</v>
      </c>
      <c r="B1550" s="6">
        <f>TITRES_STAT!C1553</f>
        <v>16.63</v>
      </c>
      <c r="C1550" s="6">
        <f>TITRES_STAT!D1553</f>
        <v>16.613399999999999</v>
      </c>
      <c r="D1550" s="6">
        <f>TITRES_STAT!E1553</f>
        <v>0</v>
      </c>
      <c r="E1550" s="2">
        <f t="shared" si="96"/>
        <v>209217</v>
      </c>
      <c r="F1550" s="6" t="str">
        <f t="shared" si="99"/>
        <v>NEUTRAL</v>
      </c>
      <c r="G1550" s="6" t="str">
        <f t="shared" si="98"/>
        <v>NEUTRAL</v>
      </c>
      <c r="H1550" s="6" t="str">
        <f t="shared" si="97"/>
        <v>NEUTRAL</v>
      </c>
    </row>
    <row r="1551" spans="1:8" ht="13.5" x14ac:dyDescent="0.25">
      <c r="A1551" s="3">
        <f>TITRES_STAT!B1554</f>
        <v>44573</v>
      </c>
      <c r="B1551" s="6">
        <f>TITRES_STAT!C1554</f>
        <v>16.63</v>
      </c>
      <c r="C1551" s="6">
        <f>TITRES_STAT!D1554</f>
        <v>16.613399999999999</v>
      </c>
      <c r="D1551" s="6">
        <f>TITRES_STAT!E1554</f>
        <v>0</v>
      </c>
      <c r="E1551" s="2">
        <f t="shared" si="96"/>
        <v>209217</v>
      </c>
      <c r="F1551" s="6" t="str">
        <f t="shared" si="99"/>
        <v>NEUTRAL</v>
      </c>
      <c r="G1551" s="6" t="str">
        <f t="shared" si="98"/>
        <v>NEUTRAL</v>
      </c>
      <c r="H1551" s="6" t="str">
        <f t="shared" si="97"/>
        <v>NEUTRAL</v>
      </c>
    </row>
    <row r="1552" spans="1:8" ht="13.5" x14ac:dyDescent="0.25">
      <c r="A1552" s="3">
        <f>TITRES_STAT!B1555</f>
        <v>44574</v>
      </c>
      <c r="B1552" s="6">
        <f>TITRES_STAT!C1555</f>
        <v>16.63</v>
      </c>
      <c r="C1552" s="6">
        <f>TITRES_STAT!D1555</f>
        <v>16.613399999999999</v>
      </c>
      <c r="D1552" s="6">
        <f>TITRES_STAT!E1555</f>
        <v>0</v>
      </c>
      <c r="E1552" s="2">
        <f t="shared" si="96"/>
        <v>209217</v>
      </c>
      <c r="F1552" s="6" t="str">
        <f t="shared" si="99"/>
        <v>NEUTRAL</v>
      </c>
      <c r="G1552" s="6" t="str">
        <f t="shared" si="98"/>
        <v>NEUTRAL</v>
      </c>
      <c r="H1552" s="6" t="str">
        <f t="shared" si="97"/>
        <v>NEUTRAL</v>
      </c>
    </row>
    <row r="1553" spans="1:8" ht="13.5" x14ac:dyDescent="0.25">
      <c r="A1553" s="3">
        <f>TITRES_STAT!B1556</f>
        <v>44575</v>
      </c>
      <c r="B1553" s="6">
        <f>TITRES_STAT!C1556</f>
        <v>16.63</v>
      </c>
      <c r="C1553" s="6">
        <f>TITRES_STAT!D1556</f>
        <v>16.613399999999999</v>
      </c>
      <c r="D1553" s="6">
        <f>TITRES_STAT!E1556</f>
        <v>0</v>
      </c>
      <c r="E1553" s="2">
        <f t="shared" si="96"/>
        <v>209217</v>
      </c>
      <c r="F1553" s="6" t="str">
        <f t="shared" si="99"/>
        <v>NEUTRAL</v>
      </c>
      <c r="G1553" s="6" t="str">
        <f t="shared" si="98"/>
        <v>NEUTRAL</v>
      </c>
      <c r="H1553" s="6" t="str">
        <f t="shared" si="97"/>
        <v>NEUTRAL</v>
      </c>
    </row>
    <row r="1554" spans="1:8" ht="13.5" x14ac:dyDescent="0.25">
      <c r="A1554" s="3">
        <f>TITRES_STAT!B1557</f>
        <v>44578</v>
      </c>
      <c r="B1554" s="6">
        <f>TITRES_STAT!C1557</f>
        <v>16.579999999999998</v>
      </c>
      <c r="C1554" s="6">
        <f>TITRES_STAT!D1557</f>
        <v>16.563400000000001</v>
      </c>
      <c r="D1554" s="6">
        <f>TITRES_STAT!E1557</f>
        <v>10</v>
      </c>
      <c r="E1554" s="2">
        <f t="shared" si="96"/>
        <v>209207</v>
      </c>
      <c r="F1554" s="6" t="str">
        <f t="shared" si="99"/>
        <v>BEARISH</v>
      </c>
      <c r="G1554" s="6" t="str">
        <f t="shared" si="98"/>
        <v>NEUTRAL</v>
      </c>
      <c r="H1554" s="6" t="str">
        <f t="shared" si="97"/>
        <v>CONFIRMED BEARISH</v>
      </c>
    </row>
    <row r="1555" spans="1:8" ht="13.5" x14ac:dyDescent="0.25">
      <c r="A1555" s="3">
        <f>TITRES_STAT!B1558</f>
        <v>44579</v>
      </c>
      <c r="B1555" s="6">
        <f>TITRES_STAT!C1558</f>
        <v>16.579999999999998</v>
      </c>
      <c r="C1555" s="6">
        <f>TITRES_STAT!D1558</f>
        <v>16.563400000000001</v>
      </c>
      <c r="D1555" s="6">
        <f>TITRES_STAT!E1558</f>
        <v>0</v>
      </c>
      <c r="E1555" s="2">
        <f t="shared" si="96"/>
        <v>209207</v>
      </c>
      <c r="F1555" s="6" t="str">
        <f t="shared" si="99"/>
        <v>BEARISH</v>
      </c>
      <c r="G1555" s="6" t="str">
        <f t="shared" si="98"/>
        <v>NEUTRAL</v>
      </c>
      <c r="H1555" s="6" t="str">
        <f t="shared" si="97"/>
        <v>CONFIRMED BEARISH</v>
      </c>
    </row>
    <row r="1556" spans="1:8" ht="13.5" x14ac:dyDescent="0.25">
      <c r="A1556" s="3">
        <f>TITRES_STAT!B1559</f>
        <v>44580</v>
      </c>
      <c r="B1556" s="6">
        <f>TITRES_STAT!C1559</f>
        <v>16.579999999999998</v>
      </c>
      <c r="C1556" s="6">
        <f>TITRES_STAT!D1559</f>
        <v>16.563400000000001</v>
      </c>
      <c r="D1556" s="6">
        <f>TITRES_STAT!E1559</f>
        <v>0</v>
      </c>
      <c r="E1556" s="2">
        <f t="shared" si="96"/>
        <v>209207</v>
      </c>
      <c r="F1556" s="6" t="str">
        <f t="shared" si="99"/>
        <v>BEARISH</v>
      </c>
      <c r="G1556" s="6" t="str">
        <f t="shared" si="98"/>
        <v>NEUTRAL</v>
      </c>
      <c r="H1556" s="6" t="str">
        <f t="shared" si="97"/>
        <v>CONFIRMED BEARISH</v>
      </c>
    </row>
    <row r="1557" spans="1:8" ht="13.5" x14ac:dyDescent="0.25">
      <c r="A1557" s="3">
        <f>TITRES_STAT!B1560</f>
        <v>44581</v>
      </c>
      <c r="B1557" s="6">
        <f>TITRES_STAT!C1560</f>
        <v>16.579999999999998</v>
      </c>
      <c r="C1557" s="6">
        <f>TITRES_STAT!D1560</f>
        <v>16.563400000000001</v>
      </c>
      <c r="D1557" s="6">
        <f>TITRES_STAT!E1560</f>
        <v>0</v>
      </c>
      <c r="E1557" s="2">
        <f t="shared" si="96"/>
        <v>209207</v>
      </c>
      <c r="F1557" s="6" t="str">
        <f t="shared" si="99"/>
        <v>BEARISH</v>
      </c>
      <c r="G1557" s="6" t="str">
        <f t="shared" si="98"/>
        <v>NEUTRAL</v>
      </c>
      <c r="H1557" s="6" t="str">
        <f t="shared" si="97"/>
        <v>CONFIRMED BEARISH</v>
      </c>
    </row>
    <row r="1558" spans="1:8" ht="13.5" x14ac:dyDescent="0.25">
      <c r="A1558" s="3">
        <f>TITRES_STAT!B1561</f>
        <v>44582</v>
      </c>
      <c r="B1558" s="6">
        <f>TITRES_STAT!C1561</f>
        <v>16.579999999999998</v>
      </c>
      <c r="C1558" s="6">
        <f>TITRES_STAT!D1561</f>
        <v>16.563400000000001</v>
      </c>
      <c r="D1558" s="6">
        <f>TITRES_STAT!E1561</f>
        <v>0</v>
      </c>
      <c r="E1558" s="2">
        <f t="shared" si="96"/>
        <v>209207</v>
      </c>
      <c r="F1558" s="6" t="str">
        <f t="shared" si="99"/>
        <v>BEARISH</v>
      </c>
      <c r="G1558" s="6" t="str">
        <f t="shared" si="98"/>
        <v>NEUTRAL</v>
      </c>
      <c r="H1558" s="6" t="str">
        <f t="shared" si="97"/>
        <v>CONFIRMED BEARISH</v>
      </c>
    </row>
    <row r="1559" spans="1:8" ht="13.5" x14ac:dyDescent="0.25">
      <c r="A1559" s="3">
        <f>TITRES_STAT!B1562</f>
        <v>44585</v>
      </c>
      <c r="B1559" s="6">
        <f>TITRES_STAT!C1562</f>
        <v>16.579999999999998</v>
      </c>
      <c r="C1559" s="6">
        <f>TITRES_STAT!D1562</f>
        <v>16.563400000000001</v>
      </c>
      <c r="D1559" s="6">
        <f>TITRES_STAT!E1562</f>
        <v>0</v>
      </c>
      <c r="E1559" s="2">
        <f t="shared" si="96"/>
        <v>209207</v>
      </c>
      <c r="F1559" s="6" t="str">
        <f t="shared" si="99"/>
        <v>NEUTRAL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44586</v>
      </c>
      <c r="B1560" s="6">
        <f>TITRES_STAT!C1563</f>
        <v>16.579999999999998</v>
      </c>
      <c r="C1560" s="6">
        <f>TITRES_STAT!D1563</f>
        <v>16.563400000000001</v>
      </c>
      <c r="D1560" s="6">
        <f>TITRES_STAT!E1563</f>
        <v>0</v>
      </c>
      <c r="E1560" s="2">
        <f t="shared" si="96"/>
        <v>209207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44587</v>
      </c>
      <c r="B1561" s="6">
        <f>TITRES_STAT!C1564</f>
        <v>16.579999999999998</v>
      </c>
      <c r="C1561" s="6">
        <f>TITRES_STAT!D1564</f>
        <v>16.563400000000001</v>
      </c>
      <c r="D1561" s="6">
        <f>TITRES_STAT!E1564</f>
        <v>0</v>
      </c>
      <c r="E1561" s="2">
        <f t="shared" si="96"/>
        <v>209207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44588</v>
      </c>
      <c r="B1562" s="6">
        <f>TITRES_STAT!C1565</f>
        <v>16.579999999999998</v>
      </c>
      <c r="C1562" s="6">
        <f>TITRES_STAT!D1565</f>
        <v>16.563400000000001</v>
      </c>
      <c r="D1562" s="6">
        <f>TITRES_STAT!E1565</f>
        <v>0</v>
      </c>
      <c r="E1562" s="2">
        <f t="shared" si="96"/>
        <v>209207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44589</v>
      </c>
      <c r="B1563" s="6">
        <f>TITRES_STAT!C1566</f>
        <v>15.84</v>
      </c>
      <c r="C1563" s="6">
        <f>TITRES_STAT!D1566</f>
        <v>15.824199999999999</v>
      </c>
      <c r="D1563" s="6">
        <f>TITRES_STAT!E1566</f>
        <v>0</v>
      </c>
      <c r="E1563" s="2">
        <f t="shared" si="96"/>
        <v>209207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44592</v>
      </c>
      <c r="B1564" s="6">
        <f>TITRES_STAT!C1567</f>
        <v>15.84</v>
      </c>
      <c r="C1564" s="6">
        <f>TITRES_STAT!D1567</f>
        <v>15.824199999999999</v>
      </c>
      <c r="D1564" s="6">
        <f>TITRES_STAT!E1567</f>
        <v>130</v>
      </c>
      <c r="E1564" s="2">
        <f t="shared" si="96"/>
        <v>209207</v>
      </c>
      <c r="F1564" s="6" t="str">
        <f t="shared" si="99"/>
        <v>NEUTRAL</v>
      </c>
      <c r="G1564" s="6" t="str">
        <f t="shared" si="98"/>
        <v>NEUTRAL</v>
      </c>
      <c r="H1564" s="6" t="str">
        <f t="shared" si="97"/>
        <v>NEUTRAL</v>
      </c>
    </row>
    <row r="1565" spans="1:8" ht="13.5" x14ac:dyDescent="0.25">
      <c r="A1565" s="3">
        <f>TITRES_STAT!B1568</f>
        <v>44593</v>
      </c>
      <c r="B1565" s="6">
        <f>TITRES_STAT!C1568</f>
        <v>15.13</v>
      </c>
      <c r="C1565" s="6">
        <f>TITRES_STAT!D1568</f>
        <v>15.1149</v>
      </c>
      <c r="D1565" s="6">
        <f>TITRES_STAT!E1568</f>
        <v>0</v>
      </c>
      <c r="E1565" s="2">
        <f t="shared" si="96"/>
        <v>209207</v>
      </c>
      <c r="F1565" s="6" t="str">
        <f t="shared" si="99"/>
        <v>NEUTRAL</v>
      </c>
      <c r="G1565" s="6" t="str">
        <f t="shared" si="98"/>
        <v>NEUTRAL</v>
      </c>
      <c r="H1565" s="6" t="str">
        <f t="shared" si="97"/>
        <v>NEUTRAL</v>
      </c>
    </row>
    <row r="1566" spans="1:8" ht="13.5" x14ac:dyDescent="0.25">
      <c r="A1566" s="3">
        <f>TITRES_STAT!B1569</f>
        <v>44594</v>
      </c>
      <c r="B1566" s="6">
        <f>TITRES_STAT!C1569</f>
        <v>15</v>
      </c>
      <c r="C1566" s="6">
        <f>TITRES_STAT!D1569</f>
        <v>14.984999999999999</v>
      </c>
      <c r="D1566" s="6">
        <f>TITRES_STAT!E1569</f>
        <v>807</v>
      </c>
      <c r="E1566" s="2">
        <f t="shared" si="96"/>
        <v>208400</v>
      </c>
      <c r="F1566" s="6" t="str">
        <f t="shared" si="99"/>
        <v>BEARISH</v>
      </c>
      <c r="G1566" s="6" t="str">
        <f t="shared" si="98"/>
        <v>NEUTRAL</v>
      </c>
      <c r="H1566" s="6" t="str">
        <f t="shared" si="97"/>
        <v>CONFIRMED BEARISH</v>
      </c>
    </row>
    <row r="1567" spans="1:8" ht="13.5" x14ac:dyDescent="0.25">
      <c r="A1567" s="3">
        <f>TITRES_STAT!B1570</f>
        <v>44595</v>
      </c>
      <c r="B1567" s="6">
        <f>TITRES_STAT!C1570</f>
        <v>15</v>
      </c>
      <c r="C1567" s="6">
        <f>TITRES_STAT!D1570</f>
        <v>14.984999999999999</v>
      </c>
      <c r="D1567" s="6">
        <f>TITRES_STAT!E1570</f>
        <v>30</v>
      </c>
      <c r="E1567" s="2">
        <f t="shared" si="96"/>
        <v>208400</v>
      </c>
      <c r="F1567" s="6" t="str">
        <f t="shared" si="99"/>
        <v>BEARISH</v>
      </c>
      <c r="G1567" s="6" t="str">
        <f t="shared" si="98"/>
        <v>NEUTRAL</v>
      </c>
      <c r="H1567" s="6" t="str">
        <f t="shared" si="97"/>
        <v>CONFIRMED BEARISH</v>
      </c>
    </row>
    <row r="1568" spans="1:8" ht="13.5" x14ac:dyDescent="0.25">
      <c r="A1568" s="3">
        <f>TITRES_STAT!B1571</f>
        <v>44596</v>
      </c>
      <c r="B1568" s="6">
        <f>TITRES_STAT!C1571</f>
        <v>15</v>
      </c>
      <c r="C1568" s="6">
        <f>TITRES_STAT!D1571</f>
        <v>14.984999999999999</v>
      </c>
      <c r="D1568" s="6">
        <f>TITRES_STAT!E1571</f>
        <v>0</v>
      </c>
      <c r="E1568" s="2">
        <f t="shared" si="96"/>
        <v>208400</v>
      </c>
      <c r="F1568" s="6" t="str">
        <f t="shared" si="99"/>
        <v>BEARISH</v>
      </c>
      <c r="G1568" s="6" t="str">
        <f t="shared" si="98"/>
        <v>NEUTRAL</v>
      </c>
      <c r="H1568" s="6" t="str">
        <f t="shared" si="97"/>
        <v>CONFIRMED BEARISH</v>
      </c>
    </row>
    <row r="1569" spans="1:8" ht="13.5" x14ac:dyDescent="0.25">
      <c r="A1569" s="3">
        <f>TITRES_STAT!B1572</f>
        <v>44599</v>
      </c>
      <c r="B1569" s="6">
        <f>TITRES_STAT!C1572</f>
        <v>14.33</v>
      </c>
      <c r="C1569" s="6">
        <f>TITRES_STAT!D1572</f>
        <v>14.3157</v>
      </c>
      <c r="D1569" s="6">
        <f>TITRES_STAT!E1572</f>
        <v>684</v>
      </c>
      <c r="E1569" s="2">
        <f t="shared" si="96"/>
        <v>207716</v>
      </c>
      <c r="F1569" s="6" t="str">
        <f t="shared" si="99"/>
        <v>BEARISH</v>
      </c>
      <c r="G1569" s="6" t="str">
        <f t="shared" si="98"/>
        <v>NEUTRAL</v>
      </c>
      <c r="H1569" s="6" t="str">
        <f t="shared" si="97"/>
        <v>CONFIRMED BEARISH</v>
      </c>
    </row>
    <row r="1570" spans="1:8" ht="13.5" x14ac:dyDescent="0.25">
      <c r="A1570" s="3">
        <f>TITRES_STAT!B1573</f>
        <v>44600</v>
      </c>
      <c r="B1570" s="6">
        <f>TITRES_STAT!C1573</f>
        <v>14.33</v>
      </c>
      <c r="C1570" s="6">
        <f>TITRES_STAT!D1573</f>
        <v>14.3157</v>
      </c>
      <c r="D1570" s="6">
        <f>TITRES_STAT!E1573</f>
        <v>0</v>
      </c>
      <c r="E1570" s="2">
        <f t="shared" si="96"/>
        <v>207716</v>
      </c>
      <c r="F1570" s="6" t="str">
        <f t="shared" si="99"/>
        <v>BEARISH</v>
      </c>
      <c r="G1570" s="6" t="str">
        <f t="shared" si="98"/>
        <v>NEUTRAL</v>
      </c>
      <c r="H1570" s="6" t="str">
        <f t="shared" si="97"/>
        <v>CONFIRMED BEARISH</v>
      </c>
    </row>
    <row r="1571" spans="1:8" ht="13.5" x14ac:dyDescent="0.25">
      <c r="A1571" s="3">
        <f>TITRES_STAT!B1574</f>
        <v>44601</v>
      </c>
      <c r="B1571" s="6">
        <f>TITRES_STAT!C1574</f>
        <v>14.33</v>
      </c>
      <c r="C1571" s="6">
        <f>TITRES_STAT!D1574</f>
        <v>14.3157</v>
      </c>
      <c r="D1571" s="6">
        <f>TITRES_STAT!E1574</f>
        <v>0</v>
      </c>
      <c r="E1571" s="2">
        <f t="shared" si="96"/>
        <v>207716</v>
      </c>
      <c r="F1571" s="6" t="str">
        <f t="shared" si="99"/>
        <v>BEARISH</v>
      </c>
      <c r="G1571" s="6" t="str">
        <f t="shared" si="98"/>
        <v>NEUTRAL</v>
      </c>
      <c r="H1571" s="6" t="str">
        <f t="shared" si="97"/>
        <v>CONFIRMED BEARISH</v>
      </c>
    </row>
    <row r="1572" spans="1:8" ht="13.5" x14ac:dyDescent="0.25">
      <c r="A1572" s="3">
        <f>TITRES_STAT!B1575</f>
        <v>44602</v>
      </c>
      <c r="B1572" s="6">
        <f>TITRES_STAT!C1575</f>
        <v>14</v>
      </c>
      <c r="C1572" s="6">
        <f>TITRES_STAT!D1575</f>
        <v>13.986000000000001</v>
      </c>
      <c r="D1572" s="6">
        <f>TITRES_STAT!E1575</f>
        <v>172</v>
      </c>
      <c r="E1572" s="2">
        <f t="shared" si="96"/>
        <v>207544</v>
      </c>
      <c r="F1572" s="6" t="str">
        <f t="shared" si="99"/>
        <v>BEARISH</v>
      </c>
      <c r="G1572" s="6" t="str">
        <f t="shared" si="98"/>
        <v>NEUTRAL</v>
      </c>
      <c r="H1572" s="6" t="str">
        <f t="shared" si="97"/>
        <v>CONFIRMED BEARISH</v>
      </c>
    </row>
    <row r="1573" spans="1:8" ht="13.5" x14ac:dyDescent="0.25">
      <c r="A1573" s="3">
        <f>TITRES_STAT!B1576</f>
        <v>44603</v>
      </c>
      <c r="B1573" s="6">
        <f>TITRES_STAT!C1576</f>
        <v>14</v>
      </c>
      <c r="C1573" s="6">
        <f>TITRES_STAT!D1576</f>
        <v>13.986000000000001</v>
      </c>
      <c r="D1573" s="6">
        <f>TITRES_STAT!E1576</f>
        <v>0</v>
      </c>
      <c r="E1573" s="2">
        <f t="shared" si="96"/>
        <v>207544</v>
      </c>
      <c r="F1573" s="6" t="str">
        <f t="shared" si="99"/>
        <v>BEARISH</v>
      </c>
      <c r="G1573" s="6" t="str">
        <f t="shared" si="98"/>
        <v>NEUTRAL</v>
      </c>
      <c r="H1573" s="6" t="str">
        <f t="shared" si="97"/>
        <v>CONFIRMED BEARISH</v>
      </c>
    </row>
    <row r="1574" spans="1:8" ht="13.5" x14ac:dyDescent="0.25">
      <c r="A1574" s="3">
        <f>TITRES_STAT!B1577</f>
        <v>44606</v>
      </c>
      <c r="B1574" s="6">
        <f>TITRES_STAT!C1577</f>
        <v>14</v>
      </c>
      <c r="C1574" s="6">
        <f>TITRES_STAT!D1577</f>
        <v>13.986000000000001</v>
      </c>
      <c r="D1574" s="6">
        <f>TITRES_STAT!E1577</f>
        <v>0</v>
      </c>
      <c r="E1574" s="2">
        <f t="shared" si="96"/>
        <v>207544</v>
      </c>
      <c r="F1574" s="6" t="str">
        <f t="shared" si="99"/>
        <v>BEARISH</v>
      </c>
      <c r="G1574" s="6" t="str">
        <f t="shared" si="98"/>
        <v>NEUTRAL</v>
      </c>
      <c r="H1574" s="6" t="str">
        <f t="shared" si="97"/>
        <v>CONFIRMED BEARISH</v>
      </c>
    </row>
    <row r="1575" spans="1:8" ht="13.5" x14ac:dyDescent="0.25">
      <c r="A1575" s="3">
        <f>TITRES_STAT!B1578</f>
        <v>44607</v>
      </c>
      <c r="B1575" s="6">
        <f>TITRES_STAT!C1578</f>
        <v>14</v>
      </c>
      <c r="C1575" s="6">
        <f>TITRES_STAT!D1578</f>
        <v>13.986000000000001</v>
      </c>
      <c r="D1575" s="6">
        <f>TITRES_STAT!E1578</f>
        <v>0</v>
      </c>
      <c r="E1575" s="2">
        <f t="shared" si="96"/>
        <v>207544</v>
      </c>
      <c r="F1575" s="6" t="str">
        <f t="shared" si="99"/>
        <v>BEARISH</v>
      </c>
      <c r="G1575" s="6" t="str">
        <f t="shared" si="98"/>
        <v>NEUTRAL</v>
      </c>
      <c r="H1575" s="6" t="str">
        <f t="shared" si="97"/>
        <v>CONFIRMED BEARISH</v>
      </c>
    </row>
    <row r="1576" spans="1:8" ht="13.5" x14ac:dyDescent="0.25">
      <c r="A1576" s="3">
        <f>TITRES_STAT!B1579</f>
        <v>44608</v>
      </c>
      <c r="B1576" s="6">
        <f>TITRES_STAT!C1579</f>
        <v>13.38</v>
      </c>
      <c r="C1576" s="6">
        <f>TITRES_STAT!D1579</f>
        <v>13.3666</v>
      </c>
      <c r="D1576" s="6">
        <f>TITRES_STAT!E1579</f>
        <v>57</v>
      </c>
      <c r="E1576" s="2">
        <f t="shared" si="96"/>
        <v>207487</v>
      </c>
      <c r="F1576" s="6" t="str">
        <f t="shared" si="99"/>
        <v>BEARISH</v>
      </c>
      <c r="G1576" s="6" t="str">
        <f t="shared" si="98"/>
        <v>NEUTRAL</v>
      </c>
      <c r="H1576" s="6" t="str">
        <f t="shared" si="97"/>
        <v>CONFIRMED BEARISH</v>
      </c>
    </row>
    <row r="1577" spans="1:8" ht="13.5" x14ac:dyDescent="0.25">
      <c r="A1577" s="3">
        <f>TITRES_STAT!B1580</f>
        <v>44609</v>
      </c>
      <c r="B1577" s="6">
        <f>TITRES_STAT!C1580</f>
        <v>13.38</v>
      </c>
      <c r="C1577" s="6">
        <f>TITRES_STAT!D1580</f>
        <v>13.3666</v>
      </c>
      <c r="D1577" s="6">
        <f>TITRES_STAT!E1580</f>
        <v>4</v>
      </c>
      <c r="E1577" s="2">
        <f t="shared" si="96"/>
        <v>207487</v>
      </c>
      <c r="F1577" s="6" t="str">
        <f t="shared" si="99"/>
        <v>BEARISH</v>
      </c>
      <c r="G1577" s="6" t="str">
        <f t="shared" si="98"/>
        <v>NEUTRAL</v>
      </c>
      <c r="H1577" s="6" t="str">
        <f t="shared" si="97"/>
        <v>CONFIRMED BEARISH</v>
      </c>
    </row>
    <row r="1578" spans="1:8" ht="13.5" x14ac:dyDescent="0.25">
      <c r="A1578" s="3">
        <f>TITRES_STAT!B1581</f>
        <v>44610</v>
      </c>
      <c r="B1578" s="6">
        <f>TITRES_STAT!C1581</f>
        <v>13.38</v>
      </c>
      <c r="C1578" s="6">
        <f>TITRES_STAT!D1581</f>
        <v>13.3666</v>
      </c>
      <c r="D1578" s="6">
        <f>TITRES_STAT!E1581</f>
        <v>34</v>
      </c>
      <c r="E1578" s="2">
        <f t="shared" si="96"/>
        <v>207487</v>
      </c>
      <c r="F1578" s="6" t="str">
        <f t="shared" si="99"/>
        <v>BEARISH</v>
      </c>
      <c r="G1578" s="6" t="str">
        <f t="shared" si="98"/>
        <v>NEUTRAL</v>
      </c>
      <c r="H1578" s="6" t="str">
        <f t="shared" si="97"/>
        <v>CONFIRMED BEARISH</v>
      </c>
    </row>
    <row r="1579" spans="1:8" ht="13.5" x14ac:dyDescent="0.25">
      <c r="A1579" s="3">
        <f>TITRES_STAT!B1582</f>
        <v>44613</v>
      </c>
      <c r="B1579" s="6">
        <f>TITRES_STAT!C1582</f>
        <v>13.38</v>
      </c>
      <c r="C1579" s="6">
        <f>TITRES_STAT!D1582</f>
        <v>13.3666</v>
      </c>
      <c r="D1579" s="6">
        <f>TITRES_STAT!E1582</f>
        <v>0</v>
      </c>
      <c r="E1579" s="2">
        <f t="shared" si="96"/>
        <v>207487</v>
      </c>
      <c r="F1579" s="6" t="str">
        <f t="shared" si="99"/>
        <v>BEARISH</v>
      </c>
      <c r="G1579" s="6" t="str">
        <f t="shared" si="98"/>
        <v>NEUTRAL</v>
      </c>
      <c r="H1579" s="6" t="str">
        <f t="shared" si="97"/>
        <v>CONFIRMED BEARISH</v>
      </c>
    </row>
    <row r="1580" spans="1:8" ht="13.5" x14ac:dyDescent="0.25">
      <c r="A1580" s="3">
        <f>TITRES_STAT!B1583</f>
        <v>44614</v>
      </c>
      <c r="B1580" s="6">
        <f>TITRES_STAT!C1583</f>
        <v>13.38</v>
      </c>
      <c r="C1580" s="6">
        <f>TITRES_STAT!D1583</f>
        <v>13.3666</v>
      </c>
      <c r="D1580" s="6">
        <f>TITRES_STAT!E1583</f>
        <v>0</v>
      </c>
      <c r="E1580" s="2">
        <f t="shared" si="96"/>
        <v>207487</v>
      </c>
      <c r="F1580" s="6" t="str">
        <f t="shared" si="99"/>
        <v>BEARISH</v>
      </c>
      <c r="G1580" s="6" t="str">
        <f t="shared" si="98"/>
        <v>NEUTRAL</v>
      </c>
      <c r="H1580" s="6" t="str">
        <f t="shared" si="97"/>
        <v>CONFIRMED BEARISH</v>
      </c>
    </row>
    <row r="1581" spans="1:8" ht="13.5" x14ac:dyDescent="0.25">
      <c r="A1581" s="3">
        <f>TITRES_STAT!B1584</f>
        <v>44615</v>
      </c>
      <c r="B1581" s="6">
        <f>TITRES_STAT!C1584</f>
        <v>13.38</v>
      </c>
      <c r="C1581" s="6">
        <f>TITRES_STAT!D1584</f>
        <v>13.3666</v>
      </c>
      <c r="D1581" s="6">
        <f>TITRES_STAT!E1584</f>
        <v>0</v>
      </c>
      <c r="E1581" s="2">
        <f t="shared" si="96"/>
        <v>207487</v>
      </c>
      <c r="F1581" s="6" t="str">
        <f t="shared" si="99"/>
        <v>NEUTRAL</v>
      </c>
      <c r="G1581" s="6" t="str">
        <f t="shared" si="98"/>
        <v>NEUTRAL</v>
      </c>
      <c r="H1581" s="6" t="str">
        <f t="shared" si="97"/>
        <v>NEUTRAL</v>
      </c>
    </row>
    <row r="1582" spans="1:8" ht="13.5" x14ac:dyDescent="0.25">
      <c r="A1582" s="3">
        <f>TITRES_STAT!B1585</f>
        <v>44616</v>
      </c>
      <c r="B1582" s="6">
        <f>TITRES_STAT!C1585</f>
        <v>13.38</v>
      </c>
      <c r="C1582" s="6">
        <f>TITRES_STAT!D1585</f>
        <v>13.3666</v>
      </c>
      <c r="D1582" s="6">
        <f>TITRES_STAT!E1585</f>
        <v>0</v>
      </c>
      <c r="E1582" s="2">
        <f t="shared" si="96"/>
        <v>207487</v>
      </c>
      <c r="F1582" s="6" t="str">
        <f t="shared" si="99"/>
        <v>NEUTRAL</v>
      </c>
      <c r="G1582" s="6" t="str">
        <f t="shared" si="98"/>
        <v>NEUTRAL</v>
      </c>
      <c r="H1582" s="6" t="str">
        <f t="shared" si="97"/>
        <v>NEUTRAL</v>
      </c>
    </row>
    <row r="1583" spans="1:8" ht="13.5" x14ac:dyDescent="0.25">
      <c r="A1583" s="3">
        <f>TITRES_STAT!B1586</f>
        <v>44617</v>
      </c>
      <c r="B1583" s="6">
        <f>TITRES_STAT!C1586</f>
        <v>13.38</v>
      </c>
      <c r="C1583" s="6">
        <f>TITRES_STAT!D1586</f>
        <v>13.3666</v>
      </c>
      <c r="D1583" s="6">
        <f>TITRES_STAT!E1586</f>
        <v>0</v>
      </c>
      <c r="E1583" s="2">
        <f t="shared" si="96"/>
        <v>207487</v>
      </c>
      <c r="F1583" s="6" t="str">
        <f t="shared" si="99"/>
        <v>NEUTRAL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44620</v>
      </c>
      <c r="B1584" s="6">
        <f>TITRES_STAT!C1587</f>
        <v>13.38</v>
      </c>
      <c r="C1584" s="6">
        <f>TITRES_STAT!D1587</f>
        <v>13.3666</v>
      </c>
      <c r="D1584" s="6">
        <f>TITRES_STAT!E1587</f>
        <v>0</v>
      </c>
      <c r="E1584" s="2">
        <f t="shared" si="96"/>
        <v>207487</v>
      </c>
      <c r="F1584" s="6" t="str">
        <f t="shared" si="99"/>
        <v>NEUTRAL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44621</v>
      </c>
      <c r="B1585" s="6">
        <f>TITRES_STAT!C1588</f>
        <v>13.38</v>
      </c>
      <c r="C1585" s="6">
        <f>TITRES_STAT!D1588</f>
        <v>13.3666</v>
      </c>
      <c r="D1585" s="6">
        <f>TITRES_STAT!E1588</f>
        <v>0</v>
      </c>
      <c r="E1585" s="2">
        <f t="shared" si="96"/>
        <v>207487</v>
      </c>
      <c r="F1585" s="6" t="str">
        <f t="shared" si="99"/>
        <v>NEUTRAL</v>
      </c>
      <c r="G1585" s="6" t="str">
        <f t="shared" si="98"/>
        <v>NEUTRAL</v>
      </c>
      <c r="H1585" s="6" t="str">
        <f t="shared" si="97"/>
        <v>NEUTRAL</v>
      </c>
    </row>
    <row r="1586" spans="1:8" ht="13.5" x14ac:dyDescent="0.25">
      <c r="A1586" s="3">
        <f>TITRES_STAT!B1589</f>
        <v>44622</v>
      </c>
      <c r="B1586" s="6">
        <f>TITRES_STAT!C1589</f>
        <v>13.38</v>
      </c>
      <c r="C1586" s="6">
        <f>TITRES_STAT!D1589</f>
        <v>13.3666</v>
      </c>
      <c r="D1586" s="6">
        <f>TITRES_STAT!E1589</f>
        <v>0</v>
      </c>
      <c r="E1586" s="2">
        <f t="shared" si="96"/>
        <v>207487</v>
      </c>
      <c r="F1586" s="6" t="str">
        <f t="shared" si="99"/>
        <v>NEUTRAL</v>
      </c>
      <c r="G1586" s="6" t="str">
        <f t="shared" si="98"/>
        <v>NEUTRAL</v>
      </c>
      <c r="H1586" s="6" t="str">
        <f t="shared" si="97"/>
        <v>NEUTRAL</v>
      </c>
    </row>
    <row r="1587" spans="1:8" ht="13.5" x14ac:dyDescent="0.25">
      <c r="A1587" s="3">
        <f>TITRES_STAT!B1590</f>
        <v>44623</v>
      </c>
      <c r="B1587" s="6">
        <f>TITRES_STAT!C1590</f>
        <v>13.38</v>
      </c>
      <c r="C1587" s="6">
        <f>TITRES_STAT!D1590</f>
        <v>13.3666</v>
      </c>
      <c r="D1587" s="6">
        <f>TITRES_STAT!E1590</f>
        <v>0</v>
      </c>
      <c r="E1587" s="2">
        <f t="shared" si="96"/>
        <v>207487</v>
      </c>
      <c r="F1587" s="6" t="str">
        <f t="shared" si="99"/>
        <v>NEUTRAL</v>
      </c>
      <c r="G1587" s="6" t="str">
        <f t="shared" si="98"/>
        <v>NEUTRAL</v>
      </c>
      <c r="H1587" s="6" t="str">
        <f t="shared" si="97"/>
        <v>NEUTRAL</v>
      </c>
    </row>
    <row r="1588" spans="1:8" ht="13.5" x14ac:dyDescent="0.25">
      <c r="A1588" s="3">
        <f>TITRES_STAT!B1591</f>
        <v>44624</v>
      </c>
      <c r="B1588" s="6">
        <f>TITRES_STAT!C1591</f>
        <v>13.38</v>
      </c>
      <c r="C1588" s="6">
        <f>TITRES_STAT!D1591</f>
        <v>13.3666</v>
      </c>
      <c r="D1588" s="6">
        <f>TITRES_STAT!E1591</f>
        <v>0</v>
      </c>
      <c r="E1588" s="2">
        <f t="shared" si="96"/>
        <v>207487</v>
      </c>
      <c r="F1588" s="6" t="str">
        <f t="shared" si="99"/>
        <v>NEUTRAL</v>
      </c>
      <c r="G1588" s="6" t="str">
        <f t="shared" si="98"/>
        <v>NEUTRAL</v>
      </c>
      <c r="H1588" s="6" t="str">
        <f t="shared" si="97"/>
        <v>NEUTRAL</v>
      </c>
    </row>
    <row r="1589" spans="1:8" ht="13.5" x14ac:dyDescent="0.25">
      <c r="A1589" s="3">
        <f>TITRES_STAT!B1592</f>
        <v>44627</v>
      </c>
      <c r="B1589" s="6">
        <f>TITRES_STAT!C1592</f>
        <v>13.38</v>
      </c>
      <c r="C1589" s="6">
        <f>TITRES_STAT!D1592</f>
        <v>13.3666</v>
      </c>
      <c r="D1589" s="6">
        <f>TITRES_STAT!E1592</f>
        <v>0</v>
      </c>
      <c r="E1589" s="2">
        <f t="shared" si="96"/>
        <v>207487</v>
      </c>
      <c r="F1589" s="6" t="str">
        <f t="shared" si="99"/>
        <v>NEUTRAL</v>
      </c>
      <c r="G1589" s="6" t="str">
        <f t="shared" si="98"/>
        <v>NEUTRAL</v>
      </c>
      <c r="H1589" s="6" t="str">
        <f t="shared" si="97"/>
        <v>NEUTRAL</v>
      </c>
    </row>
    <row r="1590" spans="1:8" ht="13.5" x14ac:dyDescent="0.25">
      <c r="A1590" s="3">
        <f>TITRES_STAT!B1593</f>
        <v>44628</v>
      </c>
      <c r="B1590" s="6">
        <f>TITRES_STAT!C1593</f>
        <v>13.38</v>
      </c>
      <c r="C1590" s="6">
        <f>TITRES_STAT!D1593</f>
        <v>13.3666</v>
      </c>
      <c r="D1590" s="6">
        <f>TITRES_STAT!E1593</f>
        <v>0</v>
      </c>
      <c r="E1590" s="2">
        <f t="shared" si="96"/>
        <v>207487</v>
      </c>
      <c r="F1590" s="6" t="str">
        <f t="shared" si="99"/>
        <v>NEUTRAL</v>
      </c>
      <c r="G1590" s="6" t="str">
        <f t="shared" si="98"/>
        <v>NEUTRAL</v>
      </c>
      <c r="H1590" s="6" t="str">
        <f t="shared" si="97"/>
        <v>NEUTRAL</v>
      </c>
    </row>
    <row r="1591" spans="1:8" ht="13.5" x14ac:dyDescent="0.25">
      <c r="A1591" s="3">
        <f>TITRES_STAT!B1594</f>
        <v>44629</v>
      </c>
      <c r="B1591" s="6">
        <f>TITRES_STAT!C1594</f>
        <v>13.38</v>
      </c>
      <c r="C1591" s="6">
        <f>TITRES_STAT!D1594</f>
        <v>13.3666</v>
      </c>
      <c r="D1591" s="6">
        <f>TITRES_STAT!E1594</f>
        <v>0</v>
      </c>
      <c r="E1591" s="2">
        <f t="shared" si="96"/>
        <v>207487</v>
      </c>
      <c r="F1591" s="6" t="str">
        <f t="shared" si="99"/>
        <v>NEUTRAL</v>
      </c>
      <c r="G1591" s="6" t="str">
        <f t="shared" si="98"/>
        <v>NEUTRAL</v>
      </c>
      <c r="H1591" s="6" t="str">
        <f t="shared" si="97"/>
        <v>NEUTRAL</v>
      </c>
    </row>
    <row r="1592" spans="1:8" ht="13.5" x14ac:dyDescent="0.25">
      <c r="A1592" s="3">
        <f>TITRES_STAT!B1595</f>
        <v>44630</v>
      </c>
      <c r="B1592" s="6">
        <f>TITRES_STAT!C1595</f>
        <v>13</v>
      </c>
      <c r="C1592" s="6">
        <f>TITRES_STAT!D1595</f>
        <v>12.987</v>
      </c>
      <c r="D1592" s="6">
        <f>TITRES_STAT!E1595</f>
        <v>444</v>
      </c>
      <c r="E1592" s="2">
        <f t="shared" si="96"/>
        <v>207043</v>
      </c>
      <c r="F1592" s="6" t="str">
        <f t="shared" si="99"/>
        <v>BEARISH</v>
      </c>
      <c r="G1592" s="6" t="str">
        <f t="shared" si="98"/>
        <v>NEUTRAL</v>
      </c>
      <c r="H1592" s="6" t="str">
        <f t="shared" si="97"/>
        <v>CONFIRMED BEARISH</v>
      </c>
    </row>
    <row r="1593" spans="1:8" ht="13.5" x14ac:dyDescent="0.25">
      <c r="A1593" s="3">
        <f>TITRES_STAT!B1596</f>
        <v>44631</v>
      </c>
      <c r="B1593" s="6">
        <f>TITRES_STAT!C1596</f>
        <v>13</v>
      </c>
      <c r="C1593" s="6">
        <f>TITRES_STAT!D1596</f>
        <v>12.987</v>
      </c>
      <c r="D1593" s="6">
        <f>TITRES_STAT!E1596</f>
        <v>50</v>
      </c>
      <c r="E1593" s="2">
        <f t="shared" si="96"/>
        <v>207043</v>
      </c>
      <c r="F1593" s="6" t="str">
        <f t="shared" si="99"/>
        <v>BEARISH</v>
      </c>
      <c r="G1593" s="6" t="str">
        <f t="shared" si="98"/>
        <v>NEUTRAL</v>
      </c>
      <c r="H1593" s="6" t="str">
        <f t="shared" si="97"/>
        <v>CONFIRMED BEARISH</v>
      </c>
    </row>
    <row r="1594" spans="1:8" ht="13.5" x14ac:dyDescent="0.25">
      <c r="A1594" s="3">
        <f>TITRES_STAT!B1597</f>
        <v>44634</v>
      </c>
      <c r="B1594" s="6">
        <f>TITRES_STAT!C1597</f>
        <v>13</v>
      </c>
      <c r="C1594" s="6">
        <f>TITRES_STAT!D1597</f>
        <v>12.987</v>
      </c>
      <c r="D1594" s="6">
        <f>TITRES_STAT!E1597</f>
        <v>0</v>
      </c>
      <c r="E1594" s="2">
        <f t="shared" si="96"/>
        <v>207043</v>
      </c>
      <c r="F1594" s="6" t="str">
        <f t="shared" si="99"/>
        <v>BEARISH</v>
      </c>
      <c r="G1594" s="6" t="str">
        <f t="shared" si="98"/>
        <v>NEUTRAL</v>
      </c>
      <c r="H1594" s="6" t="str">
        <f t="shared" si="97"/>
        <v>CONFIRMED BEARISH</v>
      </c>
    </row>
    <row r="1595" spans="1:8" ht="13.5" x14ac:dyDescent="0.25">
      <c r="A1595" s="3">
        <f>TITRES_STAT!B1598</f>
        <v>44635</v>
      </c>
      <c r="B1595" s="6">
        <f>TITRES_STAT!C1598</f>
        <v>13</v>
      </c>
      <c r="C1595" s="6">
        <f>TITRES_STAT!D1598</f>
        <v>12.987</v>
      </c>
      <c r="D1595" s="6">
        <f>TITRES_STAT!E1598</f>
        <v>0</v>
      </c>
      <c r="E1595" s="2">
        <f t="shared" si="96"/>
        <v>207043</v>
      </c>
      <c r="F1595" s="6" t="str">
        <f t="shared" si="99"/>
        <v>BEARISH</v>
      </c>
      <c r="G1595" s="6" t="str">
        <f t="shared" si="98"/>
        <v>NEUTRAL</v>
      </c>
      <c r="H1595" s="6" t="str">
        <f t="shared" si="97"/>
        <v>CONFIRMED BEARISH</v>
      </c>
    </row>
    <row r="1596" spans="1:8" ht="13.5" x14ac:dyDescent="0.25">
      <c r="A1596" s="3">
        <f>TITRES_STAT!B1599</f>
        <v>44636</v>
      </c>
      <c r="B1596" s="6">
        <f>TITRES_STAT!C1599</f>
        <v>13</v>
      </c>
      <c r="C1596" s="6">
        <f>TITRES_STAT!D1599</f>
        <v>12.987</v>
      </c>
      <c r="D1596" s="6">
        <f>TITRES_STAT!E1599</f>
        <v>60</v>
      </c>
      <c r="E1596" s="2">
        <f t="shared" si="96"/>
        <v>207043</v>
      </c>
      <c r="F1596" s="6" t="str">
        <f t="shared" si="99"/>
        <v>BEARISH</v>
      </c>
      <c r="G1596" s="6" t="str">
        <f t="shared" si="98"/>
        <v>NEUTRAL</v>
      </c>
      <c r="H1596" s="6" t="str">
        <f t="shared" si="97"/>
        <v>CONFIRMED BEARISH</v>
      </c>
    </row>
    <row r="1597" spans="1:8" ht="13.5" x14ac:dyDescent="0.25">
      <c r="A1597" s="3">
        <f>TITRES_STAT!B1600</f>
        <v>44637</v>
      </c>
      <c r="B1597" s="6">
        <f>TITRES_STAT!C1600</f>
        <v>13</v>
      </c>
      <c r="C1597" s="6">
        <f>TITRES_STAT!D1600</f>
        <v>12.987</v>
      </c>
      <c r="D1597" s="6">
        <f>TITRES_STAT!E1600</f>
        <v>1000</v>
      </c>
      <c r="E1597" s="2">
        <f t="shared" si="96"/>
        <v>207043</v>
      </c>
      <c r="F1597" s="6" t="str">
        <f t="shared" si="99"/>
        <v>NEUTRAL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44638</v>
      </c>
      <c r="B1598" s="6">
        <f>TITRES_STAT!C1601</f>
        <v>13</v>
      </c>
      <c r="C1598" s="6">
        <f>TITRES_STAT!D1601</f>
        <v>12.987</v>
      </c>
      <c r="D1598" s="6">
        <f>TITRES_STAT!E1601</f>
        <v>0</v>
      </c>
      <c r="E1598" s="2">
        <f t="shared" si="96"/>
        <v>207043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44641</v>
      </c>
      <c r="B1599" s="6">
        <f>TITRES_STAT!C1602</f>
        <v>13.58</v>
      </c>
      <c r="C1599" s="6">
        <f>TITRES_STAT!D1602</f>
        <v>13.5664</v>
      </c>
      <c r="D1599" s="6">
        <f>TITRES_STAT!E1602</f>
        <v>0</v>
      </c>
      <c r="E1599" s="2">
        <f t="shared" si="96"/>
        <v>207043</v>
      </c>
      <c r="F1599" s="6" t="str">
        <f t="shared" si="99"/>
        <v>NEUTRAL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44642</v>
      </c>
      <c r="B1600" s="6">
        <f>TITRES_STAT!C1603</f>
        <v>12.97</v>
      </c>
      <c r="C1600" s="6">
        <f>TITRES_STAT!D1603</f>
        <v>12.957000000000001</v>
      </c>
      <c r="D1600" s="6">
        <f>TITRES_STAT!E1603</f>
        <v>0</v>
      </c>
      <c r="E1600" s="2">
        <f t="shared" si="96"/>
        <v>207043</v>
      </c>
      <c r="F1600" s="6" t="str">
        <f t="shared" si="99"/>
        <v>NEUTRAL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44643</v>
      </c>
      <c r="B1601" s="6">
        <f>TITRES_STAT!C1604</f>
        <v>12.43</v>
      </c>
      <c r="C1601" s="6">
        <f>TITRES_STAT!D1604</f>
        <v>12.4176</v>
      </c>
      <c r="D1601" s="6">
        <f>TITRES_STAT!E1604</f>
        <v>345</v>
      </c>
      <c r="E1601" s="2">
        <f t="shared" si="96"/>
        <v>206698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44644</v>
      </c>
      <c r="B1602" s="6">
        <f>TITRES_STAT!C1605</f>
        <v>12.43</v>
      </c>
      <c r="C1602" s="6">
        <f>TITRES_STAT!D1605</f>
        <v>12.4176</v>
      </c>
      <c r="D1602" s="6">
        <f>TITRES_STAT!E1605</f>
        <v>0</v>
      </c>
      <c r="E1602" s="2">
        <f t="shared" si="96"/>
        <v>206698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CONFIRMED BEARISH</v>
      </c>
    </row>
    <row r="1603" spans="1:8" ht="13.5" x14ac:dyDescent="0.25">
      <c r="A1603" s="3">
        <f>TITRES_STAT!B1606</f>
        <v>44645</v>
      </c>
      <c r="B1603" s="6">
        <f>TITRES_STAT!C1606</f>
        <v>12.43</v>
      </c>
      <c r="C1603" s="6">
        <f>TITRES_STAT!D1606</f>
        <v>12.4176</v>
      </c>
      <c r="D1603" s="6">
        <f>TITRES_STAT!E1606</f>
        <v>0</v>
      </c>
      <c r="E1603" s="2">
        <f t="shared" si="96"/>
        <v>206698</v>
      </c>
      <c r="F1603" s="6" t="str">
        <f t="shared" si="99"/>
        <v>BEARISH</v>
      </c>
      <c r="G1603" s="6" t="str">
        <f t="shared" si="98"/>
        <v>NEUTRAL</v>
      </c>
      <c r="H1603" s="6" t="str">
        <f t="shared" si="97"/>
        <v>CONFIRMED BEARISH</v>
      </c>
    </row>
    <row r="1604" spans="1:8" ht="13.5" x14ac:dyDescent="0.25">
      <c r="A1604" s="3">
        <f>TITRES_STAT!B1607</f>
        <v>44648</v>
      </c>
      <c r="B1604" s="6">
        <f>TITRES_STAT!C1607</f>
        <v>12.43</v>
      </c>
      <c r="C1604" s="6">
        <f>TITRES_STAT!D1607</f>
        <v>12.4176</v>
      </c>
      <c r="D1604" s="6">
        <f>TITRES_STAT!E1607</f>
        <v>0</v>
      </c>
      <c r="E1604" s="2">
        <f t="shared" ref="E1604:E1667" si="100">IF(B1604&gt;B1603, E1603+D1604, IF(B1604&lt;B1603, E1603-D1604, E1603))</f>
        <v>206698</v>
      </c>
      <c r="F1604" s="6" t="str">
        <f t="shared" si="99"/>
        <v>BEARISH</v>
      </c>
      <c r="G1604" s="6" t="str">
        <f t="shared" si="98"/>
        <v>NEUTRAL</v>
      </c>
      <c r="H1604" s="6" t="str">
        <f t="shared" si="97"/>
        <v>CONFIRMED BEARISH</v>
      </c>
    </row>
    <row r="1605" spans="1:8" ht="13.5" x14ac:dyDescent="0.25">
      <c r="A1605" s="3">
        <f>TITRES_STAT!B1608</f>
        <v>44649</v>
      </c>
      <c r="B1605" s="6">
        <f>TITRES_STAT!C1608</f>
        <v>12.43</v>
      </c>
      <c r="C1605" s="6">
        <f>TITRES_STAT!D1608</f>
        <v>12.4176</v>
      </c>
      <c r="D1605" s="6">
        <f>TITRES_STAT!E1608</f>
        <v>0</v>
      </c>
      <c r="E1605" s="2">
        <f t="shared" si="100"/>
        <v>206698</v>
      </c>
      <c r="F1605" s="6" t="str">
        <f t="shared" si="99"/>
        <v>BEARISH</v>
      </c>
      <c r="G1605" s="6" t="str">
        <f t="shared" si="98"/>
        <v>NEUTRAL</v>
      </c>
      <c r="H1605" s="6" t="str">
        <f t="shared" si="97"/>
        <v>CONFIRMED BEARISH</v>
      </c>
    </row>
    <row r="1606" spans="1:8" ht="13.5" x14ac:dyDescent="0.25">
      <c r="A1606" s="3">
        <f>TITRES_STAT!B1609</f>
        <v>44650</v>
      </c>
      <c r="B1606" s="6">
        <f>TITRES_STAT!C1609</f>
        <v>12.43</v>
      </c>
      <c r="C1606" s="6">
        <f>TITRES_STAT!D1609</f>
        <v>12.4176</v>
      </c>
      <c r="D1606" s="6">
        <f>TITRES_STAT!E1609</f>
        <v>0</v>
      </c>
      <c r="E1606" s="2">
        <f t="shared" si="100"/>
        <v>206698</v>
      </c>
      <c r="F1606" s="6" t="str">
        <f t="shared" si="99"/>
        <v>NEUTRAL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44651</v>
      </c>
      <c r="B1607" s="6">
        <f>TITRES_STAT!C1610</f>
        <v>12.43</v>
      </c>
      <c r="C1607" s="6">
        <f>TITRES_STAT!D1610</f>
        <v>12.4176</v>
      </c>
      <c r="D1607" s="6">
        <f>TITRES_STAT!E1610</f>
        <v>0</v>
      </c>
      <c r="E1607" s="2">
        <f t="shared" si="100"/>
        <v>206698</v>
      </c>
      <c r="F1607" s="6" t="str">
        <f t="shared" si="99"/>
        <v>NEUTRAL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NEUTRAL</v>
      </c>
    </row>
    <row r="1608" spans="1:8" ht="13.5" x14ac:dyDescent="0.25">
      <c r="A1608" s="3">
        <f>TITRES_STAT!B1611</f>
        <v>44652</v>
      </c>
      <c r="B1608" s="6">
        <f>TITRES_STAT!C1611</f>
        <v>12.43</v>
      </c>
      <c r="C1608" s="6">
        <f>TITRES_STAT!D1611</f>
        <v>12.4176</v>
      </c>
      <c r="D1608" s="6">
        <f>TITRES_STAT!E1611</f>
        <v>0</v>
      </c>
      <c r="E1608" s="2">
        <f t="shared" si="100"/>
        <v>206698</v>
      </c>
      <c r="F1608" s="6" t="str">
        <f t="shared" ref="F1608:F1671" si="103">IF(E1608&gt;E1603,"BULLISH",IF(E1608&lt;E1603,"BEARISH","NEUTRAL"))</f>
        <v>NEUTRAL</v>
      </c>
      <c r="G1608" s="6" t="str">
        <f t="shared" si="102"/>
        <v>NEUTRAL</v>
      </c>
      <c r="H1608" s="6" t="str">
        <f t="shared" si="101"/>
        <v>NEUTRAL</v>
      </c>
    </row>
    <row r="1609" spans="1:8" ht="13.5" x14ac:dyDescent="0.25">
      <c r="A1609" s="3">
        <f>TITRES_STAT!B1612</f>
        <v>44655</v>
      </c>
      <c r="B1609" s="6">
        <f>TITRES_STAT!C1612</f>
        <v>12.43</v>
      </c>
      <c r="C1609" s="6">
        <f>TITRES_STAT!D1612</f>
        <v>12.4176</v>
      </c>
      <c r="D1609" s="6">
        <f>TITRES_STAT!E1612</f>
        <v>0</v>
      </c>
      <c r="E1609" s="2">
        <f t="shared" si="100"/>
        <v>206698</v>
      </c>
      <c r="F1609" s="6" t="str">
        <f t="shared" si="103"/>
        <v>NEUTRAL</v>
      </c>
      <c r="G1609" s="6" t="str">
        <f t="shared" si="102"/>
        <v>NEUTRAL</v>
      </c>
      <c r="H1609" s="6" t="str">
        <f t="shared" si="101"/>
        <v>NEUTRAL</v>
      </c>
    </row>
    <row r="1610" spans="1:8" ht="13.5" x14ac:dyDescent="0.25">
      <c r="A1610" s="3">
        <f>TITRES_STAT!B1613</f>
        <v>44656</v>
      </c>
      <c r="B1610" s="6">
        <f>TITRES_STAT!C1613</f>
        <v>12.43</v>
      </c>
      <c r="C1610" s="6">
        <f>TITRES_STAT!D1613</f>
        <v>12.4176</v>
      </c>
      <c r="D1610" s="6">
        <f>TITRES_STAT!E1613</f>
        <v>0</v>
      </c>
      <c r="E1610" s="2">
        <f t="shared" si="100"/>
        <v>206698</v>
      </c>
      <c r="F1610" s="6" t="str">
        <f t="shared" si="103"/>
        <v>NEUTRAL</v>
      </c>
      <c r="G1610" s="6" t="str">
        <f t="shared" si="102"/>
        <v>NEUTRAL</v>
      </c>
      <c r="H1610" s="6" t="str">
        <f t="shared" si="101"/>
        <v>NEUTRAL</v>
      </c>
    </row>
    <row r="1611" spans="1:8" ht="13.5" x14ac:dyDescent="0.25">
      <c r="A1611" s="3">
        <f>TITRES_STAT!B1614</f>
        <v>44657</v>
      </c>
      <c r="B1611" s="6">
        <f>TITRES_STAT!C1614</f>
        <v>12.43</v>
      </c>
      <c r="C1611" s="6">
        <f>TITRES_STAT!D1614</f>
        <v>12.4176</v>
      </c>
      <c r="D1611" s="6">
        <f>TITRES_STAT!E1614</f>
        <v>305</v>
      </c>
      <c r="E1611" s="2">
        <f t="shared" si="100"/>
        <v>206698</v>
      </c>
      <c r="F1611" s="6" t="str">
        <f t="shared" si="103"/>
        <v>NEUTRAL</v>
      </c>
      <c r="G1611" s="6" t="str">
        <f t="shared" si="102"/>
        <v>NEUTRAL</v>
      </c>
      <c r="H1611" s="6" t="str">
        <f t="shared" si="101"/>
        <v>NEUTRAL</v>
      </c>
    </row>
    <row r="1612" spans="1:8" ht="13.5" x14ac:dyDescent="0.25">
      <c r="A1612" s="3">
        <f>TITRES_STAT!B1615</f>
        <v>44658</v>
      </c>
      <c r="B1612" s="6">
        <f>TITRES_STAT!C1615</f>
        <v>12.43</v>
      </c>
      <c r="C1612" s="6">
        <f>TITRES_STAT!D1615</f>
        <v>12.4176</v>
      </c>
      <c r="D1612" s="6">
        <f>TITRES_STAT!E1615</f>
        <v>0</v>
      </c>
      <c r="E1612" s="2">
        <f t="shared" si="100"/>
        <v>206698</v>
      </c>
      <c r="F1612" s="6" t="str">
        <f t="shared" si="103"/>
        <v>NEUTRAL</v>
      </c>
      <c r="G1612" s="6" t="str">
        <f t="shared" si="102"/>
        <v>NEUTRAL</v>
      </c>
      <c r="H1612" s="6" t="str">
        <f t="shared" si="101"/>
        <v>NEUTRAL</v>
      </c>
    </row>
    <row r="1613" spans="1:8" ht="13.5" x14ac:dyDescent="0.25">
      <c r="A1613" s="3">
        <f>TITRES_STAT!B1616</f>
        <v>44659</v>
      </c>
      <c r="B1613" s="6">
        <f>TITRES_STAT!C1616</f>
        <v>12.43</v>
      </c>
      <c r="C1613" s="6">
        <f>TITRES_STAT!D1616</f>
        <v>12.4176</v>
      </c>
      <c r="D1613" s="6">
        <f>TITRES_STAT!E1616</f>
        <v>306</v>
      </c>
      <c r="E1613" s="2">
        <f t="shared" si="100"/>
        <v>206698</v>
      </c>
      <c r="F1613" s="6" t="str">
        <f t="shared" si="103"/>
        <v>NEUTRAL</v>
      </c>
      <c r="G1613" s="6" t="str">
        <f t="shared" si="102"/>
        <v>NEUTRAL</v>
      </c>
      <c r="H1613" s="6" t="str">
        <f t="shared" si="101"/>
        <v>NEUTRAL</v>
      </c>
    </row>
    <row r="1614" spans="1:8" ht="13.5" x14ac:dyDescent="0.25">
      <c r="A1614" s="3">
        <f>TITRES_STAT!B1617</f>
        <v>44662</v>
      </c>
      <c r="B1614" s="6">
        <f>TITRES_STAT!C1617</f>
        <v>12.43</v>
      </c>
      <c r="C1614" s="6">
        <f>TITRES_STAT!D1617</f>
        <v>12.4176</v>
      </c>
      <c r="D1614" s="6">
        <f>TITRES_STAT!E1617</f>
        <v>0</v>
      </c>
      <c r="E1614" s="2">
        <f t="shared" si="100"/>
        <v>206698</v>
      </c>
      <c r="F1614" s="6" t="str">
        <f t="shared" si="103"/>
        <v>NEUTRAL</v>
      </c>
      <c r="G1614" s="6" t="str">
        <f t="shared" si="102"/>
        <v>NEUTRAL</v>
      </c>
      <c r="H1614" s="6" t="str">
        <f t="shared" si="101"/>
        <v>NEUTRAL</v>
      </c>
    </row>
    <row r="1615" spans="1:8" ht="13.5" x14ac:dyDescent="0.25">
      <c r="A1615" s="3">
        <f>TITRES_STAT!B1618</f>
        <v>44663</v>
      </c>
      <c r="B1615" s="6">
        <f>TITRES_STAT!C1618</f>
        <v>12.43</v>
      </c>
      <c r="C1615" s="6">
        <f>TITRES_STAT!D1618</f>
        <v>12.4176</v>
      </c>
      <c r="D1615" s="6">
        <f>TITRES_STAT!E1618</f>
        <v>0</v>
      </c>
      <c r="E1615" s="2">
        <f t="shared" si="100"/>
        <v>206698</v>
      </c>
      <c r="F1615" s="6" t="str">
        <f t="shared" si="103"/>
        <v>NEUTRAL</v>
      </c>
      <c r="G1615" s="6" t="str">
        <f t="shared" si="102"/>
        <v>NEUTRAL</v>
      </c>
      <c r="H1615" s="6" t="str">
        <f t="shared" si="101"/>
        <v>NEUTRAL</v>
      </c>
    </row>
    <row r="1616" spans="1:8" ht="13.5" x14ac:dyDescent="0.25">
      <c r="A1616" s="3">
        <f>TITRES_STAT!B1619</f>
        <v>44664</v>
      </c>
      <c r="B1616" s="6">
        <f>TITRES_STAT!C1619</f>
        <v>12</v>
      </c>
      <c r="C1616" s="6">
        <f>TITRES_STAT!D1619</f>
        <v>11.988</v>
      </c>
      <c r="D1616" s="6">
        <f>TITRES_STAT!E1619</f>
        <v>6</v>
      </c>
      <c r="E1616" s="2">
        <f t="shared" si="100"/>
        <v>206692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44665</v>
      </c>
      <c r="B1617" s="6">
        <f>TITRES_STAT!C1620</f>
        <v>12</v>
      </c>
      <c r="C1617" s="6">
        <f>TITRES_STAT!D1620</f>
        <v>11.988</v>
      </c>
      <c r="D1617" s="6">
        <f>TITRES_STAT!E1620</f>
        <v>3</v>
      </c>
      <c r="E1617" s="2">
        <f t="shared" si="100"/>
        <v>206692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44666</v>
      </c>
      <c r="B1618" s="6">
        <f>TITRES_STAT!C1621</f>
        <v>12</v>
      </c>
      <c r="C1618" s="6">
        <f>TITRES_STAT!D1621</f>
        <v>11.988</v>
      </c>
      <c r="D1618" s="6">
        <f>TITRES_STAT!E1621</f>
        <v>166</v>
      </c>
      <c r="E1618" s="2">
        <f t="shared" si="100"/>
        <v>206692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CONFIRMED BEARISH</v>
      </c>
    </row>
    <row r="1619" spans="1:8" ht="13.5" x14ac:dyDescent="0.25">
      <c r="A1619" s="3">
        <f>TITRES_STAT!B1622</f>
        <v>44669</v>
      </c>
      <c r="B1619" s="6">
        <f>TITRES_STAT!C1622</f>
        <v>12</v>
      </c>
      <c r="C1619" s="6">
        <f>TITRES_STAT!D1622</f>
        <v>11.988</v>
      </c>
      <c r="D1619" s="6">
        <f>TITRES_STAT!E1622</f>
        <v>0</v>
      </c>
      <c r="E1619" s="2">
        <f t="shared" si="100"/>
        <v>206692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CONFIRMED BEARISH</v>
      </c>
    </row>
    <row r="1620" spans="1:8" ht="13.5" x14ac:dyDescent="0.25">
      <c r="A1620" s="3">
        <f>TITRES_STAT!B1623</f>
        <v>44670</v>
      </c>
      <c r="B1620" s="6">
        <f>TITRES_STAT!C1623</f>
        <v>11.66</v>
      </c>
      <c r="C1620" s="6">
        <f>TITRES_STAT!D1623</f>
        <v>11.648300000000001</v>
      </c>
      <c r="D1620" s="6">
        <f>TITRES_STAT!E1623</f>
        <v>203</v>
      </c>
      <c r="E1620" s="2">
        <f t="shared" si="100"/>
        <v>206489</v>
      </c>
      <c r="F1620" s="6" t="str">
        <f t="shared" si="103"/>
        <v>BEARISH</v>
      </c>
      <c r="G1620" s="6" t="str">
        <f t="shared" si="102"/>
        <v>NEUTRAL</v>
      </c>
      <c r="H1620" s="6" t="str">
        <f t="shared" si="101"/>
        <v>CONFIRMED BEARISH</v>
      </c>
    </row>
    <row r="1621" spans="1:8" ht="13.5" x14ac:dyDescent="0.25">
      <c r="A1621" s="3">
        <f>TITRES_STAT!B1624</f>
        <v>44671</v>
      </c>
      <c r="B1621" s="6">
        <f>TITRES_STAT!C1624</f>
        <v>11.14</v>
      </c>
      <c r="C1621" s="6">
        <f>TITRES_STAT!D1624</f>
        <v>11.1289</v>
      </c>
      <c r="D1621" s="6">
        <f>TITRES_STAT!E1624</f>
        <v>8</v>
      </c>
      <c r="E1621" s="2">
        <f t="shared" si="100"/>
        <v>206481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44672</v>
      </c>
      <c r="B1622" s="6">
        <f>TITRES_STAT!C1625</f>
        <v>11.14</v>
      </c>
      <c r="C1622" s="6">
        <f>TITRES_STAT!D1625</f>
        <v>11.1289</v>
      </c>
      <c r="D1622" s="6">
        <f>TITRES_STAT!E1625</f>
        <v>0</v>
      </c>
      <c r="E1622" s="2">
        <f t="shared" si="100"/>
        <v>206481</v>
      </c>
      <c r="F1622" s="6" t="str">
        <f t="shared" si="103"/>
        <v>BEARISH</v>
      </c>
      <c r="G1622" s="6" t="str">
        <f t="shared" si="102"/>
        <v>NEUTRAL</v>
      </c>
      <c r="H1622" s="6" t="str">
        <f t="shared" si="101"/>
        <v>CONFIRMED BEARISH</v>
      </c>
    </row>
    <row r="1623" spans="1:8" ht="13.5" x14ac:dyDescent="0.25">
      <c r="A1623" s="3">
        <f>TITRES_STAT!B1626</f>
        <v>44673</v>
      </c>
      <c r="B1623" s="6">
        <f>TITRES_STAT!C1626</f>
        <v>11.14</v>
      </c>
      <c r="C1623" s="6">
        <f>TITRES_STAT!D1626</f>
        <v>11.1289</v>
      </c>
      <c r="D1623" s="6">
        <f>TITRES_STAT!E1626</f>
        <v>0</v>
      </c>
      <c r="E1623" s="2">
        <f t="shared" si="100"/>
        <v>206481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CONFIRMED BEARISH</v>
      </c>
    </row>
    <row r="1624" spans="1:8" ht="13.5" x14ac:dyDescent="0.25">
      <c r="A1624" s="3">
        <f>TITRES_STAT!B1627</f>
        <v>44676</v>
      </c>
      <c r="B1624" s="6">
        <f>TITRES_STAT!C1627</f>
        <v>11.64</v>
      </c>
      <c r="C1624" s="6">
        <f>TITRES_STAT!D1627</f>
        <v>11.628399999999999</v>
      </c>
      <c r="D1624" s="6">
        <f>TITRES_STAT!E1627</f>
        <v>213</v>
      </c>
      <c r="E1624" s="2">
        <f t="shared" si="100"/>
        <v>206694</v>
      </c>
      <c r="F1624" s="6" t="str">
        <f t="shared" si="103"/>
        <v>BULLISH</v>
      </c>
      <c r="G1624" s="6" t="str">
        <f t="shared" si="102"/>
        <v>NEUTRAL</v>
      </c>
      <c r="H1624" s="6" t="str">
        <f t="shared" si="101"/>
        <v>BULLISH DIVERGENCE</v>
      </c>
    </row>
    <row r="1625" spans="1:8" ht="13.5" x14ac:dyDescent="0.25">
      <c r="A1625" s="3">
        <f>TITRES_STAT!B1628</f>
        <v>44677</v>
      </c>
      <c r="B1625" s="6">
        <f>TITRES_STAT!C1628</f>
        <v>11.64</v>
      </c>
      <c r="C1625" s="6">
        <f>TITRES_STAT!D1628</f>
        <v>11.628399999999999</v>
      </c>
      <c r="D1625" s="6">
        <f>TITRES_STAT!E1628</f>
        <v>0</v>
      </c>
      <c r="E1625" s="2">
        <f t="shared" si="100"/>
        <v>206694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BULLISH DIVERGENCE</v>
      </c>
    </row>
    <row r="1626" spans="1:8" ht="13.5" x14ac:dyDescent="0.25">
      <c r="A1626" s="3">
        <f>TITRES_STAT!B1629</f>
        <v>44678</v>
      </c>
      <c r="B1626" s="6">
        <f>TITRES_STAT!C1629</f>
        <v>11.9</v>
      </c>
      <c r="C1626" s="6">
        <f>TITRES_STAT!D1629</f>
        <v>11.8881</v>
      </c>
      <c r="D1626" s="6">
        <f>TITRES_STAT!E1629</f>
        <v>87</v>
      </c>
      <c r="E1626" s="2">
        <f t="shared" si="100"/>
        <v>206781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44679</v>
      </c>
      <c r="B1627" s="6">
        <f>TITRES_STAT!C1630</f>
        <v>11.9</v>
      </c>
      <c r="C1627" s="6">
        <f>TITRES_STAT!D1630</f>
        <v>11.8881</v>
      </c>
      <c r="D1627" s="6">
        <f>TITRES_STAT!E1630</f>
        <v>0</v>
      </c>
      <c r="E1627" s="2">
        <f t="shared" si="100"/>
        <v>206781</v>
      </c>
      <c r="F1627" s="6" t="str">
        <f t="shared" si="103"/>
        <v>BULLISH</v>
      </c>
      <c r="G1627" s="6" t="str">
        <f t="shared" si="102"/>
        <v>NEUTRAL</v>
      </c>
      <c r="H1627" s="6" t="str">
        <f t="shared" si="101"/>
        <v>CONFIRMED BULLISH</v>
      </c>
    </row>
    <row r="1628" spans="1:8" ht="13.5" x14ac:dyDescent="0.25">
      <c r="A1628" s="3">
        <f>TITRES_STAT!B1631</f>
        <v>44680</v>
      </c>
      <c r="B1628" s="6">
        <f>TITRES_STAT!C1631</f>
        <v>11.9</v>
      </c>
      <c r="C1628" s="6">
        <f>TITRES_STAT!D1631</f>
        <v>11.8881</v>
      </c>
      <c r="D1628" s="6">
        <f>TITRES_STAT!E1631</f>
        <v>0</v>
      </c>
      <c r="E1628" s="2">
        <f t="shared" si="100"/>
        <v>206781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CONFIRMED BULLISH</v>
      </c>
    </row>
    <row r="1629" spans="1:8" ht="13.5" x14ac:dyDescent="0.25">
      <c r="A1629" s="3">
        <f>TITRES_STAT!B1632</f>
        <v>44685</v>
      </c>
      <c r="B1629" s="6">
        <f>TITRES_STAT!C1632</f>
        <v>11.9</v>
      </c>
      <c r="C1629" s="6">
        <f>TITRES_STAT!D1632</f>
        <v>11.8881</v>
      </c>
      <c r="D1629" s="6">
        <f>TITRES_STAT!E1632</f>
        <v>0</v>
      </c>
      <c r="E1629" s="2">
        <f t="shared" si="100"/>
        <v>206781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44686</v>
      </c>
      <c r="B1630" s="6">
        <f>TITRES_STAT!C1633</f>
        <v>11.9</v>
      </c>
      <c r="C1630" s="6">
        <f>TITRES_STAT!D1633</f>
        <v>11.8881</v>
      </c>
      <c r="D1630" s="6">
        <f>TITRES_STAT!E1633</f>
        <v>0</v>
      </c>
      <c r="E1630" s="2">
        <f t="shared" si="100"/>
        <v>206781</v>
      </c>
      <c r="F1630" s="6" t="str">
        <f t="shared" si="103"/>
        <v>BULLISH</v>
      </c>
      <c r="G1630" s="6" t="str">
        <f t="shared" si="102"/>
        <v>NEUTRAL</v>
      </c>
      <c r="H1630" s="6" t="str">
        <f t="shared" si="101"/>
        <v>CONFIRMED BULLISH</v>
      </c>
    </row>
    <row r="1631" spans="1:8" ht="13.5" x14ac:dyDescent="0.25">
      <c r="A1631" s="3">
        <f>TITRES_STAT!B1634</f>
        <v>44687</v>
      </c>
      <c r="B1631" s="6">
        <f>TITRES_STAT!C1634</f>
        <v>11.9</v>
      </c>
      <c r="C1631" s="6">
        <f>TITRES_STAT!D1634</f>
        <v>11.8881</v>
      </c>
      <c r="D1631" s="6">
        <f>TITRES_STAT!E1634</f>
        <v>0</v>
      </c>
      <c r="E1631" s="2">
        <f t="shared" si="100"/>
        <v>206781</v>
      </c>
      <c r="F1631" s="6" t="str">
        <f t="shared" si="103"/>
        <v>NEUTRAL</v>
      </c>
      <c r="G1631" s="6" t="str">
        <f t="shared" si="102"/>
        <v>NEUTRAL</v>
      </c>
      <c r="H1631" s="6" t="str">
        <f t="shared" si="101"/>
        <v>NEUTRAL</v>
      </c>
    </row>
    <row r="1632" spans="1:8" ht="13.5" x14ac:dyDescent="0.25">
      <c r="A1632" s="3">
        <f>TITRES_STAT!B1635</f>
        <v>44690</v>
      </c>
      <c r="B1632" s="6">
        <f>TITRES_STAT!C1635</f>
        <v>11.9</v>
      </c>
      <c r="C1632" s="6">
        <f>TITRES_STAT!D1635</f>
        <v>11.8881</v>
      </c>
      <c r="D1632" s="6">
        <f>TITRES_STAT!E1635</f>
        <v>0</v>
      </c>
      <c r="E1632" s="2">
        <f t="shared" si="100"/>
        <v>206781</v>
      </c>
      <c r="F1632" s="6" t="str">
        <f t="shared" si="103"/>
        <v>NEUTRAL</v>
      </c>
      <c r="G1632" s="6" t="str">
        <f t="shared" si="102"/>
        <v>NEUTRAL</v>
      </c>
      <c r="H1632" s="6" t="str">
        <f t="shared" si="101"/>
        <v>NEUTRAL</v>
      </c>
    </row>
    <row r="1633" spans="1:8" ht="13.5" x14ac:dyDescent="0.25">
      <c r="A1633" s="3">
        <f>TITRES_STAT!B1636</f>
        <v>44691</v>
      </c>
      <c r="B1633" s="6">
        <f>TITRES_STAT!C1636</f>
        <v>12</v>
      </c>
      <c r="C1633" s="6">
        <f>TITRES_STAT!D1636</f>
        <v>11.988</v>
      </c>
      <c r="D1633" s="6">
        <f>TITRES_STAT!E1636</f>
        <v>200</v>
      </c>
      <c r="E1633" s="2">
        <f t="shared" si="100"/>
        <v>206981</v>
      </c>
      <c r="F1633" s="6" t="str">
        <f t="shared" si="103"/>
        <v>BULLISH</v>
      </c>
      <c r="G1633" s="6" t="str">
        <f t="shared" si="102"/>
        <v>NEUTRAL</v>
      </c>
      <c r="H1633" s="6" t="str">
        <f t="shared" si="101"/>
        <v>CONFIRMED BULLISH</v>
      </c>
    </row>
    <row r="1634" spans="1:8" ht="13.5" x14ac:dyDescent="0.25">
      <c r="A1634" s="3">
        <f>TITRES_STAT!B1637</f>
        <v>44692</v>
      </c>
      <c r="B1634" s="6">
        <f>TITRES_STAT!C1637</f>
        <v>12</v>
      </c>
      <c r="C1634" s="6">
        <f>TITRES_STAT!D1637</f>
        <v>11.988</v>
      </c>
      <c r="D1634" s="6">
        <f>TITRES_STAT!E1637</f>
        <v>0</v>
      </c>
      <c r="E1634" s="2">
        <f t="shared" si="100"/>
        <v>206981</v>
      </c>
      <c r="F1634" s="6" t="str">
        <f t="shared" si="103"/>
        <v>BULLISH</v>
      </c>
      <c r="G1634" s="6" t="str">
        <f t="shared" si="102"/>
        <v>NEUTRAL</v>
      </c>
      <c r="H1634" s="6" t="str">
        <f t="shared" si="101"/>
        <v>CONFIRMED BULLISH</v>
      </c>
    </row>
    <row r="1635" spans="1:8" ht="13.5" x14ac:dyDescent="0.25">
      <c r="A1635" s="3">
        <f>TITRES_STAT!B1638</f>
        <v>44693</v>
      </c>
      <c r="B1635" s="6">
        <f>TITRES_STAT!C1638</f>
        <v>12</v>
      </c>
      <c r="C1635" s="6">
        <f>TITRES_STAT!D1638</f>
        <v>11.988</v>
      </c>
      <c r="D1635" s="6">
        <f>TITRES_STAT!E1638</f>
        <v>0</v>
      </c>
      <c r="E1635" s="2">
        <f t="shared" si="100"/>
        <v>206981</v>
      </c>
      <c r="F1635" s="6" t="str">
        <f t="shared" si="103"/>
        <v>BULLISH</v>
      </c>
      <c r="G1635" s="6" t="str">
        <f t="shared" si="102"/>
        <v>NEUTRAL</v>
      </c>
      <c r="H1635" s="6" t="str">
        <f t="shared" si="101"/>
        <v>CONFIRMED BULLISH</v>
      </c>
    </row>
    <row r="1636" spans="1:8" ht="13.5" x14ac:dyDescent="0.25">
      <c r="A1636" s="3">
        <f>TITRES_STAT!B1639</f>
        <v>44694</v>
      </c>
      <c r="B1636" s="6">
        <f>TITRES_STAT!C1639</f>
        <v>12</v>
      </c>
      <c r="C1636" s="6">
        <f>TITRES_STAT!D1639</f>
        <v>11.988</v>
      </c>
      <c r="D1636" s="6">
        <f>TITRES_STAT!E1639</f>
        <v>100</v>
      </c>
      <c r="E1636" s="2">
        <f t="shared" si="100"/>
        <v>206981</v>
      </c>
      <c r="F1636" s="6" t="str">
        <f t="shared" si="103"/>
        <v>BULLISH</v>
      </c>
      <c r="G1636" s="6" t="str">
        <f t="shared" si="102"/>
        <v>NEUTRAL</v>
      </c>
      <c r="H1636" s="6" t="str">
        <f t="shared" si="101"/>
        <v>CONFIRMED BULLISH</v>
      </c>
    </row>
    <row r="1637" spans="1:8" ht="13.5" x14ac:dyDescent="0.25">
      <c r="A1637" s="3">
        <f>TITRES_STAT!B1640</f>
        <v>44697</v>
      </c>
      <c r="B1637" s="6">
        <f>TITRES_STAT!C1640</f>
        <v>12</v>
      </c>
      <c r="C1637" s="6">
        <f>TITRES_STAT!D1640</f>
        <v>11.988</v>
      </c>
      <c r="D1637" s="6">
        <f>TITRES_STAT!E1640</f>
        <v>0</v>
      </c>
      <c r="E1637" s="2">
        <f t="shared" si="100"/>
        <v>206981</v>
      </c>
      <c r="F1637" s="6" t="str">
        <f t="shared" si="103"/>
        <v>BULLISH</v>
      </c>
      <c r="G1637" s="6" t="str">
        <f t="shared" si="102"/>
        <v>NEUTRAL</v>
      </c>
      <c r="H1637" s="6" t="str">
        <f t="shared" si="101"/>
        <v>CONFIRMED BULLISH</v>
      </c>
    </row>
    <row r="1638" spans="1:8" ht="13.5" x14ac:dyDescent="0.25">
      <c r="A1638" s="3">
        <f>TITRES_STAT!B1641</f>
        <v>44698</v>
      </c>
      <c r="B1638" s="6">
        <f>TITRES_STAT!C1641</f>
        <v>12</v>
      </c>
      <c r="C1638" s="6">
        <f>TITRES_STAT!D1641</f>
        <v>11.988</v>
      </c>
      <c r="D1638" s="6">
        <f>TITRES_STAT!E1641</f>
        <v>0</v>
      </c>
      <c r="E1638" s="2">
        <f t="shared" si="100"/>
        <v>206981</v>
      </c>
      <c r="F1638" s="6" t="str">
        <f t="shared" si="103"/>
        <v>NEUTRAL</v>
      </c>
      <c r="G1638" s="6" t="str">
        <f t="shared" si="102"/>
        <v>NEUTRAL</v>
      </c>
      <c r="H1638" s="6" t="str">
        <f t="shared" si="101"/>
        <v>NEUTRAL</v>
      </c>
    </row>
    <row r="1639" spans="1:8" ht="13.5" x14ac:dyDescent="0.25">
      <c r="A1639" s="3">
        <f>TITRES_STAT!B1642</f>
        <v>44699</v>
      </c>
      <c r="B1639" s="6">
        <f>TITRES_STAT!C1642</f>
        <v>12</v>
      </c>
      <c r="C1639" s="6">
        <f>TITRES_STAT!D1642</f>
        <v>11.988</v>
      </c>
      <c r="D1639" s="6">
        <f>TITRES_STAT!E1642</f>
        <v>0</v>
      </c>
      <c r="E1639" s="2">
        <f t="shared" si="100"/>
        <v>206981</v>
      </c>
      <c r="F1639" s="6" t="str">
        <f t="shared" si="103"/>
        <v>NEUTRAL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44700</v>
      </c>
      <c r="B1640" s="6">
        <f>TITRES_STAT!C1643</f>
        <v>12</v>
      </c>
      <c r="C1640" s="6">
        <f>TITRES_STAT!D1643</f>
        <v>11.988</v>
      </c>
      <c r="D1640" s="6">
        <f>TITRES_STAT!E1643</f>
        <v>100</v>
      </c>
      <c r="E1640" s="2">
        <f t="shared" si="100"/>
        <v>206981</v>
      </c>
      <c r="F1640" s="6" t="str">
        <f t="shared" si="103"/>
        <v>NEUTRAL</v>
      </c>
      <c r="G1640" s="6" t="str">
        <f t="shared" si="102"/>
        <v>NEUTRAL</v>
      </c>
      <c r="H1640" s="6" t="str">
        <f t="shared" si="101"/>
        <v>NEUTRAL</v>
      </c>
    </row>
    <row r="1641" spans="1:8" ht="13.5" x14ac:dyDescent="0.25">
      <c r="A1641" s="3">
        <f>TITRES_STAT!B1644</f>
        <v>44701</v>
      </c>
      <c r="B1641" s="6">
        <f>TITRES_STAT!C1644</f>
        <v>12</v>
      </c>
      <c r="C1641" s="6">
        <f>TITRES_STAT!D1644</f>
        <v>11.988</v>
      </c>
      <c r="D1641" s="6">
        <f>TITRES_STAT!E1644</f>
        <v>0</v>
      </c>
      <c r="E1641" s="2">
        <f t="shared" si="100"/>
        <v>206981</v>
      </c>
      <c r="F1641" s="6" t="str">
        <f t="shared" si="103"/>
        <v>NEUTRAL</v>
      </c>
      <c r="G1641" s="6" t="str">
        <f t="shared" si="102"/>
        <v>NEUTRAL</v>
      </c>
      <c r="H1641" s="6" t="str">
        <f t="shared" si="101"/>
        <v>NEUTRAL</v>
      </c>
    </row>
    <row r="1642" spans="1:8" ht="13.5" x14ac:dyDescent="0.25">
      <c r="A1642" s="3">
        <f>TITRES_STAT!B1645</f>
        <v>44704</v>
      </c>
      <c r="B1642" s="6">
        <f>TITRES_STAT!C1645</f>
        <v>12</v>
      </c>
      <c r="C1642" s="6">
        <f>TITRES_STAT!D1645</f>
        <v>11.988</v>
      </c>
      <c r="D1642" s="6">
        <f>TITRES_STAT!E1645</f>
        <v>350</v>
      </c>
      <c r="E1642" s="2">
        <f t="shared" si="100"/>
        <v>206981</v>
      </c>
      <c r="F1642" s="6" t="str">
        <f t="shared" si="103"/>
        <v>NEUTRAL</v>
      </c>
      <c r="G1642" s="6" t="str">
        <f t="shared" si="102"/>
        <v>NEUTRAL</v>
      </c>
      <c r="H1642" s="6" t="str">
        <f t="shared" si="101"/>
        <v>NEUTRAL</v>
      </c>
    </row>
    <row r="1643" spans="1:8" ht="13.5" x14ac:dyDescent="0.25">
      <c r="A1643" s="3">
        <f>TITRES_STAT!B1646</f>
        <v>44705</v>
      </c>
      <c r="B1643" s="6">
        <f>TITRES_STAT!C1646</f>
        <v>12.54</v>
      </c>
      <c r="C1643" s="6">
        <f>TITRES_STAT!D1646</f>
        <v>12.5275</v>
      </c>
      <c r="D1643" s="6">
        <f>TITRES_STAT!E1646</f>
        <v>1</v>
      </c>
      <c r="E1643" s="2">
        <f t="shared" si="100"/>
        <v>206982</v>
      </c>
      <c r="F1643" s="6" t="str">
        <f t="shared" si="103"/>
        <v>BULLISH</v>
      </c>
      <c r="G1643" s="6" t="str">
        <f t="shared" si="102"/>
        <v>NEUTRAL</v>
      </c>
      <c r="H1643" s="6" t="str">
        <f t="shared" si="101"/>
        <v>CONFIRMED BULLISH</v>
      </c>
    </row>
    <row r="1644" spans="1:8" ht="13.5" x14ac:dyDescent="0.25">
      <c r="A1644" s="3">
        <f>TITRES_STAT!B1647</f>
        <v>44706</v>
      </c>
      <c r="B1644" s="6">
        <f>TITRES_STAT!C1647</f>
        <v>13.05</v>
      </c>
      <c r="C1644" s="6">
        <f>TITRES_STAT!D1647</f>
        <v>13.037000000000001</v>
      </c>
      <c r="D1644" s="6">
        <f>TITRES_STAT!E1647</f>
        <v>1</v>
      </c>
      <c r="E1644" s="2">
        <f t="shared" si="100"/>
        <v>206983</v>
      </c>
      <c r="F1644" s="6" t="str">
        <f t="shared" si="103"/>
        <v>BULLISH</v>
      </c>
      <c r="G1644" s="6" t="str">
        <f t="shared" si="102"/>
        <v>NEUTRAL</v>
      </c>
      <c r="H1644" s="6" t="str">
        <f t="shared" si="101"/>
        <v>CONFIRMED BULLISH</v>
      </c>
    </row>
    <row r="1645" spans="1:8" ht="13.5" x14ac:dyDescent="0.25">
      <c r="A1645" s="3">
        <f>TITRES_STAT!B1648</f>
        <v>44707</v>
      </c>
      <c r="B1645" s="6">
        <f>TITRES_STAT!C1648</f>
        <v>13.62</v>
      </c>
      <c r="C1645" s="6">
        <f>TITRES_STAT!D1648</f>
        <v>13.606400000000001</v>
      </c>
      <c r="D1645" s="6">
        <f>TITRES_STAT!E1648</f>
        <v>198</v>
      </c>
      <c r="E1645" s="2">
        <f t="shared" si="100"/>
        <v>207181</v>
      </c>
      <c r="F1645" s="6" t="str">
        <f t="shared" si="103"/>
        <v>BULLISH</v>
      </c>
      <c r="G1645" s="6" t="str">
        <f t="shared" si="102"/>
        <v>NEUTRAL</v>
      </c>
      <c r="H1645" s="6" t="str">
        <f t="shared" si="101"/>
        <v>CONFIRMED BULLISH</v>
      </c>
    </row>
    <row r="1646" spans="1:8" ht="13.5" x14ac:dyDescent="0.25">
      <c r="A1646" s="3">
        <f>TITRES_STAT!B1649</f>
        <v>44708</v>
      </c>
      <c r="B1646" s="6">
        <f>TITRES_STAT!C1649</f>
        <v>14.23</v>
      </c>
      <c r="C1646" s="6">
        <f>TITRES_STAT!D1649</f>
        <v>14.2158</v>
      </c>
      <c r="D1646" s="6">
        <f>TITRES_STAT!E1649</f>
        <v>9</v>
      </c>
      <c r="E1646" s="2">
        <f t="shared" si="100"/>
        <v>207190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CONFIRMED BULLISH</v>
      </c>
    </row>
    <row r="1647" spans="1:8" ht="13.5" x14ac:dyDescent="0.25">
      <c r="A1647" s="3">
        <f>TITRES_STAT!B1650</f>
        <v>44711</v>
      </c>
      <c r="B1647" s="6">
        <f>TITRES_STAT!C1650</f>
        <v>14.23</v>
      </c>
      <c r="C1647" s="6">
        <f>TITRES_STAT!D1650</f>
        <v>14.2158</v>
      </c>
      <c r="D1647" s="6">
        <f>TITRES_STAT!E1650</f>
        <v>0</v>
      </c>
      <c r="E1647" s="2">
        <f t="shared" si="100"/>
        <v>207190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CONFIRMED BULLISH</v>
      </c>
    </row>
    <row r="1648" spans="1:8" ht="13.5" x14ac:dyDescent="0.25">
      <c r="A1648" s="3">
        <f>TITRES_STAT!B1651</f>
        <v>44712</v>
      </c>
      <c r="B1648" s="6">
        <f>TITRES_STAT!C1651</f>
        <v>14.22</v>
      </c>
      <c r="C1648" s="6">
        <f>TITRES_STAT!D1651</f>
        <v>14.2058</v>
      </c>
      <c r="D1648" s="6">
        <f>TITRES_STAT!E1651</f>
        <v>11</v>
      </c>
      <c r="E1648" s="2">
        <f t="shared" si="100"/>
        <v>207179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CONFIRMED BULLISH</v>
      </c>
    </row>
    <row r="1649" spans="1:8" ht="13.5" x14ac:dyDescent="0.25">
      <c r="A1649" s="3">
        <f>TITRES_STAT!B1652</f>
        <v>44713</v>
      </c>
      <c r="B1649" s="6">
        <f>TITRES_STAT!C1652</f>
        <v>14.22</v>
      </c>
      <c r="C1649" s="6">
        <f>TITRES_STAT!D1652</f>
        <v>14.2058</v>
      </c>
      <c r="D1649" s="6">
        <f>TITRES_STAT!E1652</f>
        <v>0</v>
      </c>
      <c r="E1649" s="2">
        <f t="shared" si="100"/>
        <v>207179</v>
      </c>
      <c r="F1649" s="6" t="str">
        <f t="shared" si="103"/>
        <v>BULLISH</v>
      </c>
      <c r="G1649" s="6" t="str">
        <f t="shared" si="102"/>
        <v>NEUTRAL</v>
      </c>
      <c r="H1649" s="6" t="str">
        <f t="shared" si="101"/>
        <v>CONFIRMED BULLISH</v>
      </c>
    </row>
    <row r="1650" spans="1:8" ht="13.5" x14ac:dyDescent="0.25">
      <c r="A1650" s="3">
        <f>TITRES_STAT!B1653</f>
        <v>44714</v>
      </c>
      <c r="B1650" s="6">
        <f>TITRES_STAT!C1653</f>
        <v>14.22</v>
      </c>
      <c r="C1650" s="6">
        <f>TITRES_STAT!D1653</f>
        <v>14.2058</v>
      </c>
      <c r="D1650" s="6">
        <f>TITRES_STAT!E1653</f>
        <v>0</v>
      </c>
      <c r="E1650" s="2">
        <f t="shared" si="100"/>
        <v>207179</v>
      </c>
      <c r="F1650" s="6" t="str">
        <f t="shared" si="103"/>
        <v>BEARISH</v>
      </c>
      <c r="G1650" s="6" t="str">
        <f t="shared" si="102"/>
        <v>NEUTRAL</v>
      </c>
      <c r="H1650" s="6" t="str">
        <f t="shared" si="101"/>
        <v>BEARISH DIVERGENCE</v>
      </c>
    </row>
    <row r="1651" spans="1:8" ht="13.5" x14ac:dyDescent="0.25">
      <c r="A1651" s="3">
        <f>TITRES_STAT!B1654</f>
        <v>44715</v>
      </c>
      <c r="B1651" s="6">
        <f>TITRES_STAT!C1654</f>
        <v>14.22</v>
      </c>
      <c r="C1651" s="6">
        <f>TITRES_STAT!D1654</f>
        <v>14.2058</v>
      </c>
      <c r="D1651" s="6">
        <f>TITRES_STAT!E1654</f>
        <v>487</v>
      </c>
      <c r="E1651" s="2">
        <f t="shared" si="100"/>
        <v>207179</v>
      </c>
      <c r="F1651" s="6" t="str">
        <f t="shared" si="103"/>
        <v>BEARISH</v>
      </c>
      <c r="G1651" s="6" t="str">
        <f t="shared" si="102"/>
        <v>NEUTRAL</v>
      </c>
      <c r="H1651" s="6" t="str">
        <f t="shared" si="101"/>
        <v>CONFIRMED BEARISH</v>
      </c>
    </row>
    <row r="1652" spans="1:8" ht="13.5" x14ac:dyDescent="0.25">
      <c r="A1652" s="3">
        <f>TITRES_STAT!B1655</f>
        <v>44718</v>
      </c>
      <c r="B1652" s="6">
        <f>TITRES_STAT!C1655</f>
        <v>14.23</v>
      </c>
      <c r="C1652" s="6">
        <f>TITRES_STAT!D1655</f>
        <v>14.2158</v>
      </c>
      <c r="D1652" s="6">
        <f>TITRES_STAT!E1655</f>
        <v>10</v>
      </c>
      <c r="E1652" s="2">
        <f t="shared" si="100"/>
        <v>207189</v>
      </c>
      <c r="F1652" s="6" t="str">
        <f t="shared" si="103"/>
        <v>BEARISH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44719</v>
      </c>
      <c r="B1653" s="6">
        <f>TITRES_STAT!C1656</f>
        <v>14.87</v>
      </c>
      <c r="C1653" s="6">
        <f>TITRES_STAT!D1656</f>
        <v>14.8551</v>
      </c>
      <c r="D1653" s="6">
        <f>TITRES_STAT!E1656</f>
        <v>196</v>
      </c>
      <c r="E1653" s="2">
        <f t="shared" si="100"/>
        <v>207385</v>
      </c>
      <c r="F1653" s="6" t="str">
        <f t="shared" si="103"/>
        <v>BULLISH</v>
      </c>
      <c r="G1653" s="6" t="str">
        <f t="shared" si="102"/>
        <v>NEUTRAL</v>
      </c>
      <c r="H1653" s="6" t="str">
        <f t="shared" si="101"/>
        <v>CONFIRMED BULLISH</v>
      </c>
    </row>
    <row r="1654" spans="1:8" ht="13.5" x14ac:dyDescent="0.25">
      <c r="A1654" s="3">
        <f>TITRES_STAT!B1657</f>
        <v>44720</v>
      </c>
      <c r="B1654" s="6">
        <f>TITRES_STAT!C1657</f>
        <v>15.53</v>
      </c>
      <c r="C1654" s="6">
        <f>TITRES_STAT!D1657</f>
        <v>15.5145</v>
      </c>
      <c r="D1654" s="6">
        <f>TITRES_STAT!E1657</f>
        <v>4</v>
      </c>
      <c r="E1654" s="2">
        <f t="shared" si="100"/>
        <v>207389</v>
      </c>
      <c r="F1654" s="6" t="str">
        <f t="shared" si="103"/>
        <v>BULLISH</v>
      </c>
      <c r="G1654" s="6" t="str">
        <f t="shared" si="102"/>
        <v>NEUTRAL</v>
      </c>
      <c r="H1654" s="6" t="str">
        <f t="shared" si="101"/>
        <v>CONFIRMED BULLISH</v>
      </c>
    </row>
    <row r="1655" spans="1:8" ht="13.5" x14ac:dyDescent="0.25">
      <c r="A1655" s="3">
        <f>TITRES_STAT!B1658</f>
        <v>44721</v>
      </c>
      <c r="B1655" s="6">
        <f>TITRES_STAT!C1658</f>
        <v>16.22</v>
      </c>
      <c r="C1655" s="6">
        <f>TITRES_STAT!D1658</f>
        <v>16.203800000000001</v>
      </c>
      <c r="D1655" s="6">
        <f>TITRES_STAT!E1658</f>
        <v>14</v>
      </c>
      <c r="E1655" s="2">
        <f t="shared" si="100"/>
        <v>207403</v>
      </c>
      <c r="F1655" s="6" t="str">
        <f t="shared" si="103"/>
        <v>BULLISH</v>
      </c>
      <c r="G1655" s="6" t="str">
        <f t="shared" si="102"/>
        <v>NEUTRAL</v>
      </c>
      <c r="H1655" s="6" t="str">
        <f t="shared" si="101"/>
        <v>CONFIRMED BULLISH</v>
      </c>
    </row>
    <row r="1656" spans="1:8" ht="13.5" x14ac:dyDescent="0.25">
      <c r="A1656" s="3">
        <f>TITRES_STAT!B1659</f>
        <v>44722</v>
      </c>
      <c r="B1656" s="6">
        <f>TITRES_STAT!C1659</f>
        <v>16.22</v>
      </c>
      <c r="C1656" s="6">
        <f>TITRES_STAT!D1659</f>
        <v>16.203800000000001</v>
      </c>
      <c r="D1656" s="6">
        <f>TITRES_STAT!E1659</f>
        <v>0</v>
      </c>
      <c r="E1656" s="2">
        <f t="shared" si="100"/>
        <v>207403</v>
      </c>
      <c r="F1656" s="6" t="str">
        <f t="shared" si="103"/>
        <v>BULLISH</v>
      </c>
      <c r="G1656" s="6" t="str">
        <f t="shared" si="102"/>
        <v>NEUTRAL</v>
      </c>
      <c r="H1656" s="6" t="str">
        <f t="shared" si="101"/>
        <v>CONFIRMED BULLISH</v>
      </c>
    </row>
    <row r="1657" spans="1:8" ht="13.5" x14ac:dyDescent="0.25">
      <c r="A1657" s="3">
        <f>TITRES_STAT!B1660</f>
        <v>44725</v>
      </c>
      <c r="B1657" s="6">
        <f>TITRES_STAT!C1660</f>
        <v>16.22</v>
      </c>
      <c r="C1657" s="6">
        <f>TITRES_STAT!D1660</f>
        <v>16.203800000000001</v>
      </c>
      <c r="D1657" s="6">
        <f>TITRES_STAT!E1660</f>
        <v>0</v>
      </c>
      <c r="E1657" s="2">
        <f t="shared" si="100"/>
        <v>207403</v>
      </c>
      <c r="F1657" s="6" t="str">
        <f t="shared" si="103"/>
        <v>BULLISH</v>
      </c>
      <c r="G1657" s="6" t="str">
        <f t="shared" si="102"/>
        <v>NEUTRAL</v>
      </c>
      <c r="H1657" s="6" t="str">
        <f t="shared" si="101"/>
        <v>CONFIRMED BULLISH</v>
      </c>
    </row>
    <row r="1658" spans="1:8" ht="13.5" x14ac:dyDescent="0.25">
      <c r="A1658" s="3">
        <f>TITRES_STAT!B1661</f>
        <v>44726</v>
      </c>
      <c r="B1658" s="6">
        <f>TITRES_STAT!C1661</f>
        <v>16.22</v>
      </c>
      <c r="C1658" s="6">
        <f>TITRES_STAT!D1661</f>
        <v>16.203800000000001</v>
      </c>
      <c r="D1658" s="6">
        <f>TITRES_STAT!E1661</f>
        <v>0</v>
      </c>
      <c r="E1658" s="2">
        <f t="shared" si="100"/>
        <v>207403</v>
      </c>
      <c r="F1658" s="6" t="str">
        <f t="shared" si="103"/>
        <v>BULLISH</v>
      </c>
      <c r="G1658" s="6" t="str">
        <f t="shared" si="102"/>
        <v>NEUTRAL</v>
      </c>
      <c r="H1658" s="6" t="str">
        <f t="shared" si="101"/>
        <v>CONFIRMED BULLISH</v>
      </c>
    </row>
    <row r="1659" spans="1:8" ht="13.5" x14ac:dyDescent="0.25">
      <c r="A1659" s="3">
        <f>TITRES_STAT!B1662</f>
        <v>44727</v>
      </c>
      <c r="B1659" s="6">
        <f>TITRES_STAT!C1662</f>
        <v>16.22</v>
      </c>
      <c r="C1659" s="6">
        <f>TITRES_STAT!D1662</f>
        <v>16.203800000000001</v>
      </c>
      <c r="D1659" s="6">
        <f>TITRES_STAT!E1662</f>
        <v>0</v>
      </c>
      <c r="E1659" s="2">
        <f t="shared" si="100"/>
        <v>207403</v>
      </c>
      <c r="F1659" s="6" t="str">
        <f t="shared" si="103"/>
        <v>BULLISH</v>
      </c>
      <c r="G1659" s="6" t="str">
        <f t="shared" si="102"/>
        <v>NEUTRAL</v>
      </c>
      <c r="H1659" s="6" t="str">
        <f t="shared" si="101"/>
        <v>CONFIRMED BULLISH</v>
      </c>
    </row>
    <row r="1660" spans="1:8" ht="13.5" x14ac:dyDescent="0.25">
      <c r="A1660" s="3">
        <f>TITRES_STAT!B1663</f>
        <v>44728</v>
      </c>
      <c r="B1660" s="6">
        <f>TITRES_STAT!C1663</f>
        <v>16.22</v>
      </c>
      <c r="C1660" s="6">
        <f>TITRES_STAT!D1663</f>
        <v>16.203800000000001</v>
      </c>
      <c r="D1660" s="6">
        <f>TITRES_STAT!E1663</f>
        <v>0</v>
      </c>
      <c r="E1660" s="2">
        <f t="shared" si="100"/>
        <v>207403</v>
      </c>
      <c r="F1660" s="6" t="str">
        <f t="shared" si="103"/>
        <v>NEUTRAL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44729</v>
      </c>
      <c r="B1661" s="6">
        <f>TITRES_STAT!C1664</f>
        <v>15.5</v>
      </c>
      <c r="C1661" s="6">
        <f>TITRES_STAT!D1664</f>
        <v>15.484500000000001</v>
      </c>
      <c r="D1661" s="6">
        <f>TITRES_STAT!E1664</f>
        <v>0</v>
      </c>
      <c r="E1661" s="2">
        <f t="shared" si="100"/>
        <v>207403</v>
      </c>
      <c r="F1661" s="6" t="str">
        <f t="shared" si="103"/>
        <v>NEUTRAL</v>
      </c>
      <c r="G1661" s="6" t="str">
        <f t="shared" si="102"/>
        <v>NEUTRAL</v>
      </c>
      <c r="H1661" s="6" t="str">
        <f t="shared" si="101"/>
        <v>NEUTRAL</v>
      </c>
    </row>
    <row r="1662" spans="1:8" ht="13.5" x14ac:dyDescent="0.25">
      <c r="A1662" s="3">
        <f>TITRES_STAT!B1665</f>
        <v>44732</v>
      </c>
      <c r="B1662" s="6">
        <f>TITRES_STAT!C1665</f>
        <v>16</v>
      </c>
      <c r="C1662" s="6">
        <f>TITRES_STAT!D1665</f>
        <v>15.984</v>
      </c>
      <c r="D1662" s="6">
        <f>TITRES_STAT!E1665</f>
        <v>1</v>
      </c>
      <c r="E1662" s="2">
        <f t="shared" si="100"/>
        <v>207404</v>
      </c>
      <c r="F1662" s="6" t="str">
        <f t="shared" si="103"/>
        <v>BULLISH</v>
      </c>
      <c r="G1662" s="6" t="str">
        <f t="shared" si="102"/>
        <v>NEUTRAL</v>
      </c>
      <c r="H1662" s="6" t="str">
        <f t="shared" si="101"/>
        <v>BULLISH DIVERGENCE</v>
      </c>
    </row>
    <row r="1663" spans="1:8" ht="13.5" x14ac:dyDescent="0.25">
      <c r="A1663" s="3">
        <f>TITRES_STAT!B1666</f>
        <v>44733</v>
      </c>
      <c r="B1663" s="6">
        <f>TITRES_STAT!C1666</f>
        <v>16</v>
      </c>
      <c r="C1663" s="6">
        <f>TITRES_STAT!D1666</f>
        <v>15.984</v>
      </c>
      <c r="D1663" s="6">
        <f>TITRES_STAT!E1666</f>
        <v>0</v>
      </c>
      <c r="E1663" s="2">
        <f t="shared" si="100"/>
        <v>207404</v>
      </c>
      <c r="F1663" s="6" t="str">
        <f t="shared" si="103"/>
        <v>BULLISH</v>
      </c>
      <c r="G1663" s="6" t="str">
        <f t="shared" si="102"/>
        <v>NEUTRAL</v>
      </c>
      <c r="H1663" s="6" t="str">
        <f t="shared" si="101"/>
        <v>BULLISH DIVERGENCE</v>
      </c>
    </row>
    <row r="1664" spans="1:8" ht="13.5" x14ac:dyDescent="0.25">
      <c r="A1664" s="3">
        <f>TITRES_STAT!B1667</f>
        <v>44734</v>
      </c>
      <c r="B1664" s="6">
        <f>TITRES_STAT!C1667</f>
        <v>16</v>
      </c>
      <c r="C1664" s="6">
        <f>TITRES_STAT!D1667</f>
        <v>15.984</v>
      </c>
      <c r="D1664" s="6">
        <f>TITRES_STAT!E1667</f>
        <v>0</v>
      </c>
      <c r="E1664" s="2">
        <f t="shared" si="100"/>
        <v>207404</v>
      </c>
      <c r="F1664" s="6" t="str">
        <f t="shared" si="103"/>
        <v>BULLISH</v>
      </c>
      <c r="G1664" s="6" t="str">
        <f t="shared" si="102"/>
        <v>NEUTRAL</v>
      </c>
      <c r="H1664" s="6" t="str">
        <f t="shared" si="101"/>
        <v>BULLISH DIVERGENCE</v>
      </c>
    </row>
    <row r="1665" spans="1:8" ht="13.5" x14ac:dyDescent="0.25">
      <c r="A1665" s="3">
        <f>TITRES_STAT!B1668</f>
        <v>44735</v>
      </c>
      <c r="B1665" s="6">
        <f>TITRES_STAT!C1668</f>
        <v>15.28</v>
      </c>
      <c r="C1665" s="6">
        <f>TITRES_STAT!D1668</f>
        <v>15.264699999999999</v>
      </c>
      <c r="D1665" s="6">
        <f>TITRES_STAT!E1668</f>
        <v>0</v>
      </c>
      <c r="E1665" s="2">
        <f t="shared" si="100"/>
        <v>207404</v>
      </c>
      <c r="F1665" s="6" t="str">
        <f t="shared" si="103"/>
        <v>BULLISH</v>
      </c>
      <c r="G1665" s="6" t="str">
        <f t="shared" si="102"/>
        <v>NEUTRAL</v>
      </c>
      <c r="H1665" s="6" t="str">
        <f t="shared" si="101"/>
        <v>BULLISH DIVERGENCE</v>
      </c>
    </row>
    <row r="1666" spans="1:8" ht="13.5" x14ac:dyDescent="0.25">
      <c r="A1666" s="3">
        <f>TITRES_STAT!B1669</f>
        <v>44736</v>
      </c>
      <c r="B1666" s="6">
        <f>TITRES_STAT!C1669</f>
        <v>15.28</v>
      </c>
      <c r="C1666" s="6">
        <f>TITRES_STAT!D1669</f>
        <v>15.264699999999999</v>
      </c>
      <c r="D1666" s="6">
        <f>TITRES_STAT!E1669</f>
        <v>202</v>
      </c>
      <c r="E1666" s="2">
        <f t="shared" si="100"/>
        <v>207404</v>
      </c>
      <c r="F1666" s="6" t="str">
        <f t="shared" si="103"/>
        <v>BULLISH</v>
      </c>
      <c r="G1666" s="6" t="str">
        <f t="shared" si="102"/>
        <v>NEUTRAL</v>
      </c>
      <c r="H1666" s="6" t="str">
        <f t="shared" si="101"/>
        <v>BULLISH DIVERGENCE</v>
      </c>
    </row>
    <row r="1667" spans="1:8" ht="13.5" x14ac:dyDescent="0.25">
      <c r="A1667" s="3">
        <f>TITRES_STAT!B1670</f>
        <v>44739</v>
      </c>
      <c r="B1667" s="6">
        <f>TITRES_STAT!C1670</f>
        <v>15.28</v>
      </c>
      <c r="C1667" s="6">
        <f>TITRES_STAT!D1670</f>
        <v>15.264699999999999</v>
      </c>
      <c r="D1667" s="6">
        <f>TITRES_STAT!E1670</f>
        <v>0</v>
      </c>
      <c r="E1667" s="2">
        <f t="shared" si="100"/>
        <v>207404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44740</v>
      </c>
      <c r="B1668" s="6">
        <f>TITRES_STAT!C1671</f>
        <v>14.6</v>
      </c>
      <c r="C1668" s="6">
        <f>TITRES_STAT!D1671</f>
        <v>14.5854</v>
      </c>
      <c r="D1668" s="6">
        <f>TITRES_STAT!E1671</f>
        <v>0</v>
      </c>
      <c r="E1668" s="2">
        <f t="shared" ref="E1668:E1731" si="104">IF(B1668&gt;B1667, E1667+D1668, IF(B1668&lt;B1667, E1667-D1668, E1667))</f>
        <v>207404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44741</v>
      </c>
      <c r="B1669" s="6">
        <f>TITRES_STAT!C1672</f>
        <v>13.95</v>
      </c>
      <c r="C1669" s="6">
        <f>TITRES_STAT!D1672</f>
        <v>13.9361</v>
      </c>
      <c r="D1669" s="6">
        <f>TITRES_STAT!E1672</f>
        <v>203</v>
      </c>
      <c r="E1669" s="2">
        <f t="shared" si="104"/>
        <v>207201</v>
      </c>
      <c r="F1669" s="6" t="str">
        <f t="shared" si="103"/>
        <v>BEARISH</v>
      </c>
      <c r="G1669" s="6" t="str">
        <f t="shared" si="102"/>
        <v>NEUTRAL</v>
      </c>
      <c r="H1669" s="6" t="str">
        <f t="shared" si="101"/>
        <v>CONFIRMED BEARISH</v>
      </c>
    </row>
    <row r="1670" spans="1:8" ht="13.5" x14ac:dyDescent="0.25">
      <c r="A1670" s="3">
        <f>TITRES_STAT!B1673</f>
        <v>44742</v>
      </c>
      <c r="B1670" s="6">
        <f>TITRES_STAT!C1673</f>
        <v>13.49</v>
      </c>
      <c r="C1670" s="6">
        <f>TITRES_STAT!D1673</f>
        <v>13.4765</v>
      </c>
      <c r="D1670" s="6">
        <f>TITRES_STAT!E1673</f>
        <v>200</v>
      </c>
      <c r="E1670" s="2">
        <f t="shared" si="104"/>
        <v>207001</v>
      </c>
      <c r="F1670" s="6" t="str">
        <f t="shared" si="103"/>
        <v>BEARISH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44743</v>
      </c>
      <c r="B1671" s="6">
        <f>TITRES_STAT!C1674</f>
        <v>13.01</v>
      </c>
      <c r="C1671" s="6">
        <f>TITRES_STAT!D1674</f>
        <v>12.997</v>
      </c>
      <c r="D1671" s="6">
        <f>TITRES_STAT!E1674</f>
        <v>588</v>
      </c>
      <c r="E1671" s="2">
        <f t="shared" si="104"/>
        <v>206413</v>
      </c>
      <c r="F1671" s="6" t="str">
        <f t="shared" si="103"/>
        <v>BEARISH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CONFIRMED BEARISH</v>
      </c>
    </row>
    <row r="1672" spans="1:8" ht="13.5" x14ac:dyDescent="0.25">
      <c r="A1672" s="3">
        <f>TITRES_STAT!B1675</f>
        <v>44746</v>
      </c>
      <c r="B1672" s="6">
        <f>TITRES_STAT!C1675</f>
        <v>13.59</v>
      </c>
      <c r="C1672" s="6">
        <f>TITRES_STAT!D1675</f>
        <v>13.5764</v>
      </c>
      <c r="D1672" s="6">
        <f>TITRES_STAT!E1675</f>
        <v>1</v>
      </c>
      <c r="E1672" s="2">
        <f t="shared" si="104"/>
        <v>206414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NEUTRAL</v>
      </c>
      <c r="H1672" s="6" t="str">
        <f t="shared" si="105"/>
        <v>CONFIRMED BEARISH</v>
      </c>
    </row>
    <row r="1673" spans="1:8" ht="13.5" x14ac:dyDescent="0.25">
      <c r="A1673" s="3">
        <f>TITRES_STAT!B1676</f>
        <v>44747</v>
      </c>
      <c r="B1673" s="6">
        <f>TITRES_STAT!C1676</f>
        <v>13.59</v>
      </c>
      <c r="C1673" s="6">
        <f>TITRES_STAT!D1676</f>
        <v>13.5764</v>
      </c>
      <c r="D1673" s="6">
        <f>TITRES_STAT!E1676</f>
        <v>0</v>
      </c>
      <c r="E1673" s="2">
        <f t="shared" si="104"/>
        <v>206414</v>
      </c>
      <c r="F1673" s="6" t="str">
        <f t="shared" si="107"/>
        <v>BEARISH</v>
      </c>
      <c r="G1673" s="6" t="str">
        <f t="shared" si="106"/>
        <v>NEUTRAL</v>
      </c>
      <c r="H1673" s="6" t="str">
        <f t="shared" si="105"/>
        <v>CONFIRMED BEARISH</v>
      </c>
    </row>
    <row r="1674" spans="1:8" ht="13.5" x14ac:dyDescent="0.25">
      <c r="A1674" s="3">
        <f>TITRES_STAT!B1677</f>
        <v>44748</v>
      </c>
      <c r="B1674" s="6">
        <f>TITRES_STAT!C1677</f>
        <v>13.59</v>
      </c>
      <c r="C1674" s="6">
        <f>TITRES_STAT!D1677</f>
        <v>13.5764</v>
      </c>
      <c r="D1674" s="6">
        <f>TITRES_STAT!E1677</f>
        <v>0</v>
      </c>
      <c r="E1674" s="2">
        <f t="shared" si="104"/>
        <v>206414</v>
      </c>
      <c r="F1674" s="6" t="str">
        <f t="shared" si="107"/>
        <v>BEARISH</v>
      </c>
      <c r="G1674" s="6" t="str">
        <f t="shared" si="106"/>
        <v>NEUTRAL</v>
      </c>
      <c r="H1674" s="6" t="str">
        <f t="shared" si="105"/>
        <v>CONFIRMED BEARISH</v>
      </c>
    </row>
    <row r="1675" spans="1:8" ht="13.5" x14ac:dyDescent="0.25">
      <c r="A1675" s="3">
        <f>TITRES_STAT!B1678</f>
        <v>44749</v>
      </c>
      <c r="B1675" s="6">
        <f>TITRES_STAT!C1678</f>
        <v>13.03</v>
      </c>
      <c r="C1675" s="6">
        <f>TITRES_STAT!D1678</f>
        <v>13.016999999999999</v>
      </c>
      <c r="D1675" s="6">
        <f>TITRES_STAT!E1678</f>
        <v>72</v>
      </c>
      <c r="E1675" s="2">
        <f t="shared" si="104"/>
        <v>206342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CONFIRMED BEARISH</v>
      </c>
    </row>
    <row r="1676" spans="1:8" ht="13.5" x14ac:dyDescent="0.25">
      <c r="A1676" s="3">
        <f>TITRES_STAT!B1679</f>
        <v>44750</v>
      </c>
      <c r="B1676" s="6">
        <f>TITRES_STAT!C1679</f>
        <v>13.03</v>
      </c>
      <c r="C1676" s="6">
        <f>TITRES_STAT!D1679</f>
        <v>13.016999999999999</v>
      </c>
      <c r="D1676" s="6">
        <f>TITRES_STAT!E1679</f>
        <v>50</v>
      </c>
      <c r="E1676" s="2">
        <f t="shared" si="104"/>
        <v>206342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BEARISH DIVERGENCE</v>
      </c>
    </row>
    <row r="1677" spans="1:8" ht="13.5" x14ac:dyDescent="0.25">
      <c r="A1677" s="3">
        <f>TITRES_STAT!B1680</f>
        <v>44753</v>
      </c>
      <c r="B1677" s="6">
        <f>TITRES_STAT!C1680</f>
        <v>13.03</v>
      </c>
      <c r="C1677" s="6">
        <f>TITRES_STAT!D1680</f>
        <v>13.016999999999999</v>
      </c>
      <c r="D1677" s="6">
        <f>TITRES_STAT!E1680</f>
        <v>3</v>
      </c>
      <c r="E1677" s="2">
        <f t="shared" si="104"/>
        <v>206342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CONFIRMED BEARISH</v>
      </c>
    </row>
    <row r="1678" spans="1:8" ht="13.5" x14ac:dyDescent="0.25">
      <c r="A1678" s="3">
        <f>TITRES_STAT!B1681</f>
        <v>44754</v>
      </c>
      <c r="B1678" s="6">
        <f>TITRES_STAT!C1681</f>
        <v>13.03</v>
      </c>
      <c r="C1678" s="6">
        <f>TITRES_STAT!D1681</f>
        <v>13.016999999999999</v>
      </c>
      <c r="D1678" s="6">
        <f>TITRES_STAT!E1681</f>
        <v>0</v>
      </c>
      <c r="E1678" s="2">
        <f t="shared" si="104"/>
        <v>206342</v>
      </c>
      <c r="F1678" s="6" t="str">
        <f t="shared" si="107"/>
        <v>BEARISH</v>
      </c>
      <c r="G1678" s="6" t="str">
        <f t="shared" si="106"/>
        <v>NEUTRAL</v>
      </c>
      <c r="H1678" s="6" t="str">
        <f t="shared" si="105"/>
        <v>CONFIRMED BEARISH</v>
      </c>
    </row>
    <row r="1679" spans="1:8" ht="13.5" x14ac:dyDescent="0.25">
      <c r="A1679" s="3">
        <f>TITRES_STAT!B1682</f>
        <v>44755</v>
      </c>
      <c r="B1679" s="6">
        <f>TITRES_STAT!C1682</f>
        <v>13.03</v>
      </c>
      <c r="C1679" s="6">
        <f>TITRES_STAT!D1682</f>
        <v>13.016999999999999</v>
      </c>
      <c r="D1679" s="6">
        <f>TITRES_STAT!E1682</f>
        <v>3</v>
      </c>
      <c r="E1679" s="2">
        <f t="shared" si="104"/>
        <v>206342</v>
      </c>
      <c r="F1679" s="6" t="str">
        <f t="shared" si="107"/>
        <v>BEARISH</v>
      </c>
      <c r="G1679" s="6" t="str">
        <f t="shared" si="106"/>
        <v>NEUTRAL</v>
      </c>
      <c r="H1679" s="6" t="str">
        <f t="shared" si="105"/>
        <v>CONFIRMED BEARISH</v>
      </c>
    </row>
    <row r="1680" spans="1:8" ht="13.5" x14ac:dyDescent="0.25">
      <c r="A1680" s="3">
        <f>TITRES_STAT!B1683</f>
        <v>44756</v>
      </c>
      <c r="B1680" s="6">
        <f>TITRES_STAT!C1683</f>
        <v>13.03</v>
      </c>
      <c r="C1680" s="6">
        <f>TITRES_STAT!D1683</f>
        <v>13.016999999999999</v>
      </c>
      <c r="D1680" s="6">
        <f>TITRES_STAT!E1683</f>
        <v>540</v>
      </c>
      <c r="E1680" s="2">
        <f t="shared" si="104"/>
        <v>206342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44757</v>
      </c>
      <c r="B1681" s="6">
        <f>TITRES_STAT!C1684</f>
        <v>13.03</v>
      </c>
      <c r="C1681" s="6">
        <f>TITRES_STAT!D1684</f>
        <v>13.016999999999999</v>
      </c>
      <c r="D1681" s="6">
        <f>TITRES_STAT!E1684</f>
        <v>0</v>
      </c>
      <c r="E1681" s="2">
        <f t="shared" si="104"/>
        <v>206342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44760</v>
      </c>
      <c r="B1682" s="6">
        <f>TITRES_STAT!C1685</f>
        <v>13.03</v>
      </c>
      <c r="C1682" s="6">
        <f>TITRES_STAT!D1685</f>
        <v>13.016999999999999</v>
      </c>
      <c r="D1682" s="6">
        <f>TITRES_STAT!E1685</f>
        <v>0</v>
      </c>
      <c r="E1682" s="2">
        <f t="shared" si="104"/>
        <v>206342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44761</v>
      </c>
      <c r="B1683" s="6">
        <f>TITRES_STAT!C1686</f>
        <v>13.03</v>
      </c>
      <c r="C1683" s="6">
        <f>TITRES_STAT!D1686</f>
        <v>13.016999999999999</v>
      </c>
      <c r="D1683" s="6">
        <f>TITRES_STAT!E1686</f>
        <v>103</v>
      </c>
      <c r="E1683" s="2">
        <f t="shared" si="104"/>
        <v>206342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44762</v>
      </c>
      <c r="B1684" s="6">
        <f>TITRES_STAT!C1687</f>
        <v>13.03</v>
      </c>
      <c r="C1684" s="6">
        <f>TITRES_STAT!D1687</f>
        <v>13.016999999999999</v>
      </c>
      <c r="D1684" s="6">
        <f>TITRES_STAT!E1687</f>
        <v>0</v>
      </c>
      <c r="E1684" s="2">
        <f t="shared" si="104"/>
        <v>206342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44763</v>
      </c>
      <c r="B1685" s="6">
        <f>TITRES_STAT!C1688</f>
        <v>13.5</v>
      </c>
      <c r="C1685" s="6">
        <f>TITRES_STAT!D1688</f>
        <v>13.486499999999999</v>
      </c>
      <c r="D1685" s="6">
        <f>TITRES_STAT!E1688</f>
        <v>1</v>
      </c>
      <c r="E1685" s="2">
        <f t="shared" si="104"/>
        <v>206343</v>
      </c>
      <c r="F1685" s="6" t="str">
        <f t="shared" si="107"/>
        <v>BULLISH</v>
      </c>
      <c r="G1685" s="6" t="str">
        <f t="shared" si="106"/>
        <v>NEUTRAL</v>
      </c>
      <c r="H1685" s="6" t="str">
        <f t="shared" si="105"/>
        <v>CONFIRMED BULLISH</v>
      </c>
    </row>
    <row r="1686" spans="1:8" ht="13.5" x14ac:dyDescent="0.25">
      <c r="A1686" s="3">
        <f>TITRES_STAT!B1689</f>
        <v>44764</v>
      </c>
      <c r="B1686" s="6">
        <f>TITRES_STAT!C1689</f>
        <v>13</v>
      </c>
      <c r="C1686" s="6">
        <f>TITRES_STAT!D1689</f>
        <v>12.987</v>
      </c>
      <c r="D1686" s="6">
        <f>TITRES_STAT!E1689</f>
        <v>200</v>
      </c>
      <c r="E1686" s="2">
        <f t="shared" si="104"/>
        <v>206143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44768</v>
      </c>
      <c r="B1687" s="6">
        <f>TITRES_STAT!C1690</f>
        <v>12.42</v>
      </c>
      <c r="C1687" s="6">
        <f>TITRES_STAT!D1690</f>
        <v>12.4076</v>
      </c>
      <c r="D1687" s="6">
        <f>TITRES_STAT!E1690</f>
        <v>2</v>
      </c>
      <c r="E1687" s="2">
        <f t="shared" si="104"/>
        <v>206141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CONFIRMED BEARISH</v>
      </c>
    </row>
    <row r="1688" spans="1:8" ht="13.5" x14ac:dyDescent="0.25">
      <c r="A1688" s="3">
        <f>TITRES_STAT!B1691</f>
        <v>44769</v>
      </c>
      <c r="B1688" s="6">
        <f>TITRES_STAT!C1691</f>
        <v>12.97</v>
      </c>
      <c r="C1688" s="6">
        <f>TITRES_STAT!D1691</f>
        <v>12.957000000000001</v>
      </c>
      <c r="D1688" s="6">
        <f>TITRES_STAT!E1691</f>
        <v>0</v>
      </c>
      <c r="E1688" s="2">
        <f t="shared" si="104"/>
        <v>206141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CONFIRMED BEARISH</v>
      </c>
    </row>
    <row r="1689" spans="1:8" ht="13.5" x14ac:dyDescent="0.25">
      <c r="A1689" s="3">
        <f>TITRES_STAT!B1692</f>
        <v>44770</v>
      </c>
      <c r="B1689" s="6">
        <f>TITRES_STAT!C1692</f>
        <v>12.49</v>
      </c>
      <c r="C1689" s="6">
        <f>TITRES_STAT!D1692</f>
        <v>12.477499999999999</v>
      </c>
      <c r="D1689" s="6">
        <f>TITRES_STAT!E1692</f>
        <v>250</v>
      </c>
      <c r="E1689" s="2">
        <f t="shared" si="104"/>
        <v>205891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CONFIRMED BEARISH</v>
      </c>
    </row>
    <row r="1690" spans="1:8" ht="13.5" x14ac:dyDescent="0.25">
      <c r="A1690" s="3">
        <f>TITRES_STAT!B1693</f>
        <v>44771</v>
      </c>
      <c r="B1690" s="6">
        <f>TITRES_STAT!C1693</f>
        <v>12.49</v>
      </c>
      <c r="C1690" s="6">
        <f>TITRES_STAT!D1693</f>
        <v>12.477499999999999</v>
      </c>
      <c r="D1690" s="6">
        <f>TITRES_STAT!E1693</f>
        <v>0</v>
      </c>
      <c r="E1690" s="2">
        <f t="shared" si="104"/>
        <v>205891</v>
      </c>
      <c r="F1690" s="6" t="str">
        <f t="shared" si="107"/>
        <v>BEARISH</v>
      </c>
      <c r="G1690" s="6" t="str">
        <f t="shared" si="106"/>
        <v>NEUTRAL</v>
      </c>
      <c r="H1690" s="6" t="str">
        <f t="shared" si="105"/>
        <v>CONFIRMED BEARISH</v>
      </c>
    </row>
    <row r="1691" spans="1:8" ht="13.5" x14ac:dyDescent="0.25">
      <c r="A1691" s="3">
        <f>TITRES_STAT!B1694</f>
        <v>44774</v>
      </c>
      <c r="B1691" s="6">
        <f>TITRES_STAT!C1694</f>
        <v>12.49</v>
      </c>
      <c r="C1691" s="6">
        <f>TITRES_STAT!D1694</f>
        <v>12.477499999999999</v>
      </c>
      <c r="D1691" s="6">
        <f>TITRES_STAT!E1694</f>
        <v>78</v>
      </c>
      <c r="E1691" s="2">
        <f t="shared" si="104"/>
        <v>205891</v>
      </c>
      <c r="F1691" s="6" t="str">
        <f t="shared" si="107"/>
        <v>BEARISH</v>
      </c>
      <c r="G1691" s="6" t="str">
        <f t="shared" si="106"/>
        <v>NEUTRAL</v>
      </c>
      <c r="H1691" s="6" t="str">
        <f t="shared" si="105"/>
        <v>CONFIRMED BEARISH</v>
      </c>
    </row>
    <row r="1692" spans="1:8" ht="13.5" x14ac:dyDescent="0.25">
      <c r="A1692" s="3">
        <f>TITRES_STAT!B1695</f>
        <v>44775</v>
      </c>
      <c r="B1692" s="6">
        <f>TITRES_STAT!C1695</f>
        <v>12.49</v>
      </c>
      <c r="C1692" s="6">
        <f>TITRES_STAT!D1695</f>
        <v>12.477499999999999</v>
      </c>
      <c r="D1692" s="6">
        <f>TITRES_STAT!E1695</f>
        <v>0</v>
      </c>
      <c r="E1692" s="2">
        <f t="shared" si="104"/>
        <v>205891</v>
      </c>
      <c r="F1692" s="6" t="str">
        <f t="shared" si="107"/>
        <v>BEARISH</v>
      </c>
      <c r="G1692" s="6" t="str">
        <f t="shared" si="106"/>
        <v>NEUTRAL</v>
      </c>
      <c r="H1692" s="6" t="str">
        <f t="shared" si="105"/>
        <v>BEARISH DIVERGENCE</v>
      </c>
    </row>
    <row r="1693" spans="1:8" ht="13.5" x14ac:dyDescent="0.25">
      <c r="A1693" s="3">
        <f>TITRES_STAT!B1696</f>
        <v>44776</v>
      </c>
      <c r="B1693" s="6">
        <f>TITRES_STAT!C1696</f>
        <v>12.49</v>
      </c>
      <c r="C1693" s="6">
        <f>TITRES_STAT!D1696</f>
        <v>12.477499999999999</v>
      </c>
      <c r="D1693" s="6">
        <f>TITRES_STAT!E1696</f>
        <v>18</v>
      </c>
      <c r="E1693" s="2">
        <f t="shared" si="104"/>
        <v>205891</v>
      </c>
      <c r="F1693" s="6" t="str">
        <f t="shared" si="107"/>
        <v>BEARISH</v>
      </c>
      <c r="G1693" s="6" t="str">
        <f t="shared" si="106"/>
        <v>NEUTRAL</v>
      </c>
      <c r="H1693" s="6" t="str">
        <f t="shared" si="105"/>
        <v>CONFIRMED BEARISH</v>
      </c>
    </row>
    <row r="1694" spans="1:8" ht="13.5" x14ac:dyDescent="0.25">
      <c r="A1694" s="3">
        <f>TITRES_STAT!B1697</f>
        <v>44777</v>
      </c>
      <c r="B1694" s="6">
        <f>TITRES_STAT!C1697</f>
        <v>12.49</v>
      </c>
      <c r="C1694" s="6">
        <f>TITRES_STAT!D1697</f>
        <v>12.477499999999999</v>
      </c>
      <c r="D1694" s="6">
        <f>TITRES_STAT!E1697</f>
        <v>0</v>
      </c>
      <c r="E1694" s="2">
        <f t="shared" si="104"/>
        <v>205891</v>
      </c>
      <c r="F1694" s="6" t="str">
        <f t="shared" si="107"/>
        <v>NEUTRAL</v>
      </c>
      <c r="G1694" s="6" t="str">
        <f t="shared" si="106"/>
        <v>NEUTRAL</v>
      </c>
      <c r="H1694" s="6" t="str">
        <f t="shared" si="105"/>
        <v>NEUTRAL</v>
      </c>
    </row>
    <row r="1695" spans="1:8" ht="13.5" x14ac:dyDescent="0.25">
      <c r="A1695" s="3">
        <f>TITRES_STAT!B1698</f>
        <v>44778</v>
      </c>
      <c r="B1695" s="6">
        <f>TITRES_STAT!C1698</f>
        <v>12.49</v>
      </c>
      <c r="C1695" s="6">
        <f>TITRES_STAT!D1698</f>
        <v>12.477499999999999</v>
      </c>
      <c r="D1695" s="6">
        <f>TITRES_STAT!E1698</f>
        <v>660</v>
      </c>
      <c r="E1695" s="2">
        <f t="shared" si="104"/>
        <v>205891</v>
      </c>
      <c r="F1695" s="6" t="str">
        <f t="shared" si="107"/>
        <v>NEUTRAL</v>
      </c>
      <c r="G1695" s="6" t="str">
        <f t="shared" si="106"/>
        <v>NEUTRAL</v>
      </c>
      <c r="H1695" s="6" t="str">
        <f t="shared" si="105"/>
        <v>NEUTRAL</v>
      </c>
    </row>
    <row r="1696" spans="1:8" ht="13.5" x14ac:dyDescent="0.25">
      <c r="A1696" s="3">
        <f>TITRES_STAT!B1699</f>
        <v>44781</v>
      </c>
      <c r="B1696" s="6">
        <f>TITRES_STAT!C1699</f>
        <v>12.03</v>
      </c>
      <c r="C1696" s="6">
        <f>TITRES_STAT!D1699</f>
        <v>12.018000000000001</v>
      </c>
      <c r="D1696" s="6">
        <f>TITRES_STAT!E1699</f>
        <v>100</v>
      </c>
      <c r="E1696" s="2">
        <f t="shared" si="104"/>
        <v>205791</v>
      </c>
      <c r="F1696" s="6" t="str">
        <f t="shared" si="107"/>
        <v>BEARISH</v>
      </c>
      <c r="G1696" s="6" t="str">
        <f t="shared" si="106"/>
        <v>NEUTRAL</v>
      </c>
      <c r="H1696" s="6" t="str">
        <f t="shared" si="105"/>
        <v>CONFIRMED BEARISH</v>
      </c>
    </row>
    <row r="1697" spans="1:8" ht="13.5" x14ac:dyDescent="0.25">
      <c r="A1697" s="3">
        <f>TITRES_STAT!B1700</f>
        <v>44782</v>
      </c>
      <c r="B1697" s="6">
        <f>TITRES_STAT!C1700</f>
        <v>12.03</v>
      </c>
      <c r="C1697" s="6">
        <f>TITRES_STAT!D1700</f>
        <v>12.018000000000001</v>
      </c>
      <c r="D1697" s="6">
        <f>TITRES_STAT!E1700</f>
        <v>0</v>
      </c>
      <c r="E1697" s="2">
        <f t="shared" si="104"/>
        <v>205791</v>
      </c>
      <c r="F1697" s="6" t="str">
        <f t="shared" si="107"/>
        <v>BEARISH</v>
      </c>
      <c r="G1697" s="6" t="str">
        <f t="shared" si="106"/>
        <v>NEUTRAL</v>
      </c>
      <c r="H1697" s="6" t="str">
        <f t="shared" si="105"/>
        <v>CONFIRMED BEARISH</v>
      </c>
    </row>
    <row r="1698" spans="1:8" ht="13.5" x14ac:dyDescent="0.25">
      <c r="A1698" s="3">
        <f>TITRES_STAT!B1701</f>
        <v>44783</v>
      </c>
      <c r="B1698" s="6">
        <f>TITRES_STAT!C1701</f>
        <v>12.05</v>
      </c>
      <c r="C1698" s="6">
        <f>TITRES_STAT!D1701</f>
        <v>12.038</v>
      </c>
      <c r="D1698" s="6">
        <f>TITRES_STAT!E1701</f>
        <v>100</v>
      </c>
      <c r="E1698" s="2">
        <f t="shared" si="104"/>
        <v>205891</v>
      </c>
      <c r="F1698" s="6" t="str">
        <f t="shared" si="107"/>
        <v>NEUTRAL</v>
      </c>
      <c r="G1698" s="6" t="str">
        <f t="shared" si="106"/>
        <v>NEUTRAL</v>
      </c>
      <c r="H1698" s="6" t="str">
        <f t="shared" si="105"/>
        <v>NEUTRAL</v>
      </c>
    </row>
    <row r="1699" spans="1:8" ht="13.5" x14ac:dyDescent="0.25">
      <c r="A1699" s="3">
        <f>TITRES_STAT!B1702</f>
        <v>44784</v>
      </c>
      <c r="B1699" s="6">
        <f>TITRES_STAT!C1702</f>
        <v>12.05</v>
      </c>
      <c r="C1699" s="6">
        <f>TITRES_STAT!D1702</f>
        <v>12.038</v>
      </c>
      <c r="D1699" s="6">
        <f>TITRES_STAT!E1702</f>
        <v>0</v>
      </c>
      <c r="E1699" s="2">
        <f t="shared" si="104"/>
        <v>205891</v>
      </c>
      <c r="F1699" s="6" t="str">
        <f t="shared" si="107"/>
        <v>NEUTRAL</v>
      </c>
      <c r="G1699" s="6" t="str">
        <f t="shared" si="106"/>
        <v>NEUTRAL</v>
      </c>
      <c r="H1699" s="6" t="str">
        <f t="shared" si="105"/>
        <v>NEUTRAL</v>
      </c>
    </row>
    <row r="1700" spans="1:8" ht="13.5" x14ac:dyDescent="0.25">
      <c r="A1700" s="3">
        <f>TITRES_STAT!B1703</f>
        <v>44785</v>
      </c>
      <c r="B1700" s="6">
        <f>TITRES_STAT!C1703</f>
        <v>12.05</v>
      </c>
      <c r="C1700" s="6">
        <f>TITRES_STAT!D1703</f>
        <v>12.038</v>
      </c>
      <c r="D1700" s="6">
        <f>TITRES_STAT!E1703</f>
        <v>0</v>
      </c>
      <c r="E1700" s="2">
        <f t="shared" si="104"/>
        <v>205891</v>
      </c>
      <c r="F1700" s="6" t="str">
        <f t="shared" si="107"/>
        <v>NEUTRAL</v>
      </c>
      <c r="G1700" s="6" t="str">
        <f t="shared" si="106"/>
        <v>NEUTRAL</v>
      </c>
      <c r="H1700" s="6" t="str">
        <f t="shared" si="105"/>
        <v>NEUTRAL</v>
      </c>
    </row>
    <row r="1701" spans="1:8" ht="13.5" x14ac:dyDescent="0.25">
      <c r="A1701" s="3">
        <f>TITRES_STAT!B1704</f>
        <v>44788</v>
      </c>
      <c r="B1701" s="6">
        <f>TITRES_STAT!C1704</f>
        <v>12.05</v>
      </c>
      <c r="C1701" s="6">
        <f>TITRES_STAT!D1704</f>
        <v>12.038</v>
      </c>
      <c r="D1701" s="6">
        <f>TITRES_STAT!E1704</f>
        <v>0</v>
      </c>
      <c r="E1701" s="2">
        <f t="shared" si="104"/>
        <v>205891</v>
      </c>
      <c r="F1701" s="6" t="str">
        <f t="shared" si="107"/>
        <v>BULLISH</v>
      </c>
      <c r="G1701" s="6" t="str">
        <f t="shared" si="106"/>
        <v>NEUTRAL</v>
      </c>
      <c r="H1701" s="6" t="str">
        <f t="shared" si="105"/>
        <v>CONFIRMED BULLISH</v>
      </c>
    </row>
    <row r="1702" spans="1:8" ht="13.5" x14ac:dyDescent="0.25">
      <c r="A1702" s="3">
        <f>TITRES_STAT!B1705</f>
        <v>44789</v>
      </c>
      <c r="B1702" s="6">
        <f>TITRES_STAT!C1705</f>
        <v>12.05</v>
      </c>
      <c r="C1702" s="6">
        <f>TITRES_STAT!D1705</f>
        <v>12.038</v>
      </c>
      <c r="D1702" s="6">
        <f>TITRES_STAT!E1705</f>
        <v>0</v>
      </c>
      <c r="E1702" s="2">
        <f t="shared" si="104"/>
        <v>205891</v>
      </c>
      <c r="F1702" s="6" t="str">
        <f t="shared" si="107"/>
        <v>BULLISH</v>
      </c>
      <c r="G1702" s="6" t="str">
        <f t="shared" si="106"/>
        <v>NEUTRAL</v>
      </c>
      <c r="H1702" s="6" t="str">
        <f t="shared" si="105"/>
        <v>CONFIRMED BULLISH</v>
      </c>
    </row>
    <row r="1703" spans="1:8" ht="13.5" x14ac:dyDescent="0.25">
      <c r="A1703" s="3">
        <f>TITRES_STAT!B1706</f>
        <v>44790</v>
      </c>
      <c r="B1703" s="6">
        <f>TITRES_STAT!C1706</f>
        <v>12.05</v>
      </c>
      <c r="C1703" s="6">
        <f>TITRES_STAT!D1706</f>
        <v>12.038</v>
      </c>
      <c r="D1703" s="6">
        <f>TITRES_STAT!E1706</f>
        <v>0</v>
      </c>
      <c r="E1703" s="2">
        <f t="shared" si="104"/>
        <v>205891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44791</v>
      </c>
      <c r="B1704" s="6">
        <f>TITRES_STAT!C1707</f>
        <v>12.05</v>
      </c>
      <c r="C1704" s="6">
        <f>TITRES_STAT!D1707</f>
        <v>12.038</v>
      </c>
      <c r="D1704" s="6">
        <f>TITRES_STAT!E1707</f>
        <v>0</v>
      </c>
      <c r="E1704" s="2">
        <f t="shared" si="104"/>
        <v>205891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44792</v>
      </c>
      <c r="B1705" s="6">
        <f>TITRES_STAT!C1708</f>
        <v>12.59</v>
      </c>
      <c r="C1705" s="6">
        <f>TITRES_STAT!D1708</f>
        <v>12.577400000000001</v>
      </c>
      <c r="D1705" s="6">
        <f>TITRES_STAT!E1708</f>
        <v>2</v>
      </c>
      <c r="E1705" s="2">
        <f t="shared" si="104"/>
        <v>205893</v>
      </c>
      <c r="F1705" s="6" t="str">
        <f t="shared" si="107"/>
        <v>BULLISH</v>
      </c>
      <c r="G1705" s="6" t="str">
        <f t="shared" si="106"/>
        <v>NEUTRAL</v>
      </c>
      <c r="H1705" s="6" t="str">
        <f t="shared" si="105"/>
        <v>CONFIRMED BULLISH</v>
      </c>
    </row>
    <row r="1706" spans="1:8" ht="13.5" x14ac:dyDescent="0.25">
      <c r="A1706" s="3">
        <f>TITRES_STAT!B1709</f>
        <v>44795</v>
      </c>
      <c r="B1706" s="6">
        <f>TITRES_STAT!C1709</f>
        <v>12.59</v>
      </c>
      <c r="C1706" s="6">
        <f>TITRES_STAT!D1709</f>
        <v>12.577400000000001</v>
      </c>
      <c r="D1706" s="6">
        <f>TITRES_STAT!E1709</f>
        <v>0</v>
      </c>
      <c r="E1706" s="2">
        <f t="shared" si="104"/>
        <v>205893</v>
      </c>
      <c r="F1706" s="6" t="str">
        <f t="shared" si="107"/>
        <v>BULLISH</v>
      </c>
      <c r="G1706" s="6" t="str">
        <f t="shared" si="106"/>
        <v>NEUTRAL</v>
      </c>
      <c r="H1706" s="6" t="str">
        <f t="shared" si="105"/>
        <v>CONFIRMED BULLISH</v>
      </c>
    </row>
    <row r="1707" spans="1:8" ht="13.5" x14ac:dyDescent="0.25">
      <c r="A1707" s="3">
        <f>TITRES_STAT!B1710</f>
        <v>44796</v>
      </c>
      <c r="B1707" s="6">
        <f>TITRES_STAT!C1710</f>
        <v>12.59</v>
      </c>
      <c r="C1707" s="6">
        <f>TITRES_STAT!D1710</f>
        <v>12.577400000000001</v>
      </c>
      <c r="D1707" s="6">
        <f>TITRES_STAT!E1710</f>
        <v>0</v>
      </c>
      <c r="E1707" s="2">
        <f t="shared" si="104"/>
        <v>205893</v>
      </c>
      <c r="F1707" s="6" t="str">
        <f t="shared" si="107"/>
        <v>BULLISH</v>
      </c>
      <c r="G1707" s="6" t="str">
        <f t="shared" si="106"/>
        <v>NEUTRAL</v>
      </c>
      <c r="H1707" s="6" t="str">
        <f t="shared" si="105"/>
        <v>CONFIRMED BULLISH</v>
      </c>
    </row>
    <row r="1708" spans="1:8" ht="13.5" x14ac:dyDescent="0.25">
      <c r="A1708" s="3">
        <f>TITRES_STAT!B1711</f>
        <v>44797</v>
      </c>
      <c r="B1708" s="6">
        <f>TITRES_STAT!C1711</f>
        <v>12.59</v>
      </c>
      <c r="C1708" s="6">
        <f>TITRES_STAT!D1711</f>
        <v>12.577400000000001</v>
      </c>
      <c r="D1708" s="6">
        <f>TITRES_STAT!E1711</f>
        <v>0</v>
      </c>
      <c r="E1708" s="2">
        <f t="shared" si="104"/>
        <v>205893</v>
      </c>
      <c r="F1708" s="6" t="str">
        <f t="shared" si="107"/>
        <v>BULLISH</v>
      </c>
      <c r="G1708" s="6" t="str">
        <f t="shared" si="106"/>
        <v>NEUTRAL</v>
      </c>
      <c r="H1708" s="6" t="str">
        <f t="shared" si="105"/>
        <v>CONFIRMED BULLISH</v>
      </c>
    </row>
    <row r="1709" spans="1:8" ht="13.5" x14ac:dyDescent="0.25">
      <c r="A1709" s="3">
        <f>TITRES_STAT!B1712</f>
        <v>44798</v>
      </c>
      <c r="B1709" s="6">
        <f>TITRES_STAT!C1712</f>
        <v>12.59</v>
      </c>
      <c r="C1709" s="6">
        <f>TITRES_STAT!D1712</f>
        <v>12.577400000000001</v>
      </c>
      <c r="D1709" s="6">
        <f>TITRES_STAT!E1712</f>
        <v>0</v>
      </c>
      <c r="E1709" s="2">
        <f t="shared" si="104"/>
        <v>205893</v>
      </c>
      <c r="F1709" s="6" t="str">
        <f t="shared" si="107"/>
        <v>BULLISH</v>
      </c>
      <c r="G1709" s="6" t="str">
        <f t="shared" si="106"/>
        <v>NEUTRAL</v>
      </c>
      <c r="H1709" s="6" t="str">
        <f t="shared" si="105"/>
        <v>CONFIRMED BULLISH</v>
      </c>
    </row>
    <row r="1710" spans="1:8" ht="13.5" x14ac:dyDescent="0.25">
      <c r="A1710" s="3">
        <f>TITRES_STAT!B1713</f>
        <v>44799</v>
      </c>
      <c r="B1710" s="6">
        <f>TITRES_STAT!C1713</f>
        <v>12.9</v>
      </c>
      <c r="C1710" s="6">
        <f>TITRES_STAT!D1713</f>
        <v>12.8871</v>
      </c>
      <c r="D1710" s="6">
        <f>TITRES_STAT!E1713</f>
        <v>100</v>
      </c>
      <c r="E1710" s="2">
        <f t="shared" si="104"/>
        <v>205993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44802</v>
      </c>
      <c r="B1711" s="6">
        <f>TITRES_STAT!C1714</f>
        <v>12.9</v>
      </c>
      <c r="C1711" s="6">
        <f>TITRES_STAT!D1714</f>
        <v>12.8871</v>
      </c>
      <c r="D1711" s="6">
        <f>TITRES_STAT!E1714</f>
        <v>0</v>
      </c>
      <c r="E1711" s="2">
        <f t="shared" si="104"/>
        <v>205993</v>
      </c>
      <c r="F1711" s="6" t="str">
        <f t="shared" si="107"/>
        <v>BULLISH</v>
      </c>
      <c r="G1711" s="6" t="str">
        <f t="shared" si="106"/>
        <v>NEUTRAL</v>
      </c>
      <c r="H1711" s="6" t="str">
        <f t="shared" si="105"/>
        <v>CONFIRMED BULLISH</v>
      </c>
    </row>
    <row r="1712" spans="1:8" ht="13.5" x14ac:dyDescent="0.25">
      <c r="A1712" s="3">
        <f>TITRES_STAT!B1715</f>
        <v>44803</v>
      </c>
      <c r="B1712" s="6">
        <f>TITRES_STAT!C1715</f>
        <v>12.32</v>
      </c>
      <c r="C1712" s="6">
        <f>TITRES_STAT!D1715</f>
        <v>12.307700000000001</v>
      </c>
      <c r="D1712" s="6">
        <f>TITRES_STAT!E1715</f>
        <v>0</v>
      </c>
      <c r="E1712" s="2">
        <f t="shared" si="104"/>
        <v>205993</v>
      </c>
      <c r="F1712" s="6" t="str">
        <f t="shared" si="107"/>
        <v>BULLISH</v>
      </c>
      <c r="G1712" s="6" t="str">
        <f t="shared" si="106"/>
        <v>NEUTRAL</v>
      </c>
      <c r="H1712" s="6" t="str">
        <f t="shared" si="105"/>
        <v>BULLISH DIVERGENCE</v>
      </c>
    </row>
    <row r="1713" spans="1:8" ht="13.5" x14ac:dyDescent="0.25">
      <c r="A1713" s="3">
        <f>TITRES_STAT!B1716</f>
        <v>44804</v>
      </c>
      <c r="B1713" s="6">
        <f>TITRES_STAT!C1716</f>
        <v>12.32</v>
      </c>
      <c r="C1713" s="6">
        <f>TITRES_STAT!D1716</f>
        <v>12.307700000000001</v>
      </c>
      <c r="D1713" s="6">
        <f>TITRES_STAT!E1716</f>
        <v>0</v>
      </c>
      <c r="E1713" s="2">
        <f t="shared" si="104"/>
        <v>205993</v>
      </c>
      <c r="F1713" s="6" t="str">
        <f t="shared" si="107"/>
        <v>BULLISH</v>
      </c>
      <c r="G1713" s="6" t="str">
        <f t="shared" si="106"/>
        <v>NEUTRAL</v>
      </c>
      <c r="H1713" s="6" t="str">
        <f t="shared" si="105"/>
        <v>BULLISH DIVERGENCE</v>
      </c>
    </row>
    <row r="1714" spans="1:8" ht="13.5" x14ac:dyDescent="0.25">
      <c r="A1714" s="3">
        <f>TITRES_STAT!B1717</f>
        <v>44805</v>
      </c>
      <c r="B1714" s="6">
        <f>TITRES_STAT!C1717</f>
        <v>12.32</v>
      </c>
      <c r="C1714" s="6">
        <f>TITRES_STAT!D1717</f>
        <v>12.307700000000001</v>
      </c>
      <c r="D1714" s="6">
        <f>TITRES_STAT!E1717</f>
        <v>700</v>
      </c>
      <c r="E1714" s="2">
        <f t="shared" si="104"/>
        <v>205993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BULLISH DIVERGENCE</v>
      </c>
    </row>
    <row r="1715" spans="1:8" ht="13.5" x14ac:dyDescent="0.25">
      <c r="A1715" s="3">
        <f>TITRES_STAT!B1718</f>
        <v>44806</v>
      </c>
      <c r="B1715" s="6">
        <f>TITRES_STAT!C1718</f>
        <v>12.35</v>
      </c>
      <c r="C1715" s="6">
        <f>TITRES_STAT!D1718</f>
        <v>12.3377</v>
      </c>
      <c r="D1715" s="6">
        <f>TITRES_STAT!E1718</f>
        <v>810</v>
      </c>
      <c r="E1715" s="2">
        <f t="shared" si="104"/>
        <v>206803</v>
      </c>
      <c r="F1715" s="6" t="str">
        <f t="shared" si="107"/>
        <v>BULLISH</v>
      </c>
      <c r="G1715" s="6" t="str">
        <f t="shared" si="106"/>
        <v>NEUTRAL</v>
      </c>
      <c r="H1715" s="6" t="str">
        <f t="shared" si="105"/>
        <v>BULLISH DIVERGENCE</v>
      </c>
    </row>
    <row r="1716" spans="1:8" ht="13.5" x14ac:dyDescent="0.25">
      <c r="A1716" s="3">
        <f>TITRES_STAT!B1719</f>
        <v>44809</v>
      </c>
      <c r="B1716" s="6">
        <f>TITRES_STAT!C1719</f>
        <v>12.35</v>
      </c>
      <c r="C1716" s="6">
        <f>TITRES_STAT!D1719</f>
        <v>12.3377</v>
      </c>
      <c r="D1716" s="6">
        <f>TITRES_STAT!E1719</f>
        <v>488</v>
      </c>
      <c r="E1716" s="2">
        <f t="shared" si="104"/>
        <v>206803</v>
      </c>
      <c r="F1716" s="6" t="str">
        <f t="shared" si="107"/>
        <v>BULLISH</v>
      </c>
      <c r="G1716" s="6" t="str">
        <f t="shared" si="106"/>
        <v>NEUTRAL</v>
      </c>
      <c r="H1716" s="6" t="str">
        <f t="shared" si="105"/>
        <v>BULLISH DIVERGENCE</v>
      </c>
    </row>
    <row r="1717" spans="1:8" ht="13.5" x14ac:dyDescent="0.25">
      <c r="A1717" s="3">
        <f>TITRES_STAT!B1720</f>
        <v>44810</v>
      </c>
      <c r="B1717" s="6">
        <f>TITRES_STAT!C1720</f>
        <v>12.35</v>
      </c>
      <c r="C1717" s="6">
        <f>TITRES_STAT!D1720</f>
        <v>12.3377</v>
      </c>
      <c r="D1717" s="6">
        <f>TITRES_STAT!E1720</f>
        <v>0</v>
      </c>
      <c r="E1717" s="2">
        <f t="shared" si="104"/>
        <v>206803</v>
      </c>
      <c r="F1717" s="6" t="str">
        <f t="shared" si="107"/>
        <v>BULLISH</v>
      </c>
      <c r="G1717" s="6" t="str">
        <f t="shared" si="106"/>
        <v>NEUTRAL</v>
      </c>
      <c r="H1717" s="6" t="str">
        <f t="shared" si="105"/>
        <v>CONFIRMED BULLISH</v>
      </c>
    </row>
    <row r="1718" spans="1:8" ht="13.5" x14ac:dyDescent="0.25">
      <c r="A1718" s="3">
        <f>TITRES_STAT!B1721</f>
        <v>44811</v>
      </c>
      <c r="B1718" s="6">
        <f>TITRES_STAT!C1721</f>
        <v>12.49</v>
      </c>
      <c r="C1718" s="6">
        <f>TITRES_STAT!D1721</f>
        <v>12.477499999999999</v>
      </c>
      <c r="D1718" s="6">
        <f>TITRES_STAT!E1721</f>
        <v>217</v>
      </c>
      <c r="E1718" s="2">
        <f t="shared" si="104"/>
        <v>207020</v>
      </c>
      <c r="F1718" s="6" t="str">
        <f t="shared" si="107"/>
        <v>BULLISH</v>
      </c>
      <c r="G1718" s="6" t="str">
        <f t="shared" si="106"/>
        <v>NEUTRAL</v>
      </c>
      <c r="H1718" s="6" t="str">
        <f t="shared" si="105"/>
        <v>CONFIRMED BULLISH</v>
      </c>
    </row>
    <row r="1719" spans="1:8" ht="13.5" x14ac:dyDescent="0.25">
      <c r="A1719" s="3">
        <f>TITRES_STAT!B1722</f>
        <v>44812</v>
      </c>
      <c r="B1719" s="6">
        <f>TITRES_STAT!C1722</f>
        <v>12.5</v>
      </c>
      <c r="C1719" s="6">
        <f>TITRES_STAT!D1722</f>
        <v>12.487500000000001</v>
      </c>
      <c r="D1719" s="6">
        <f>TITRES_STAT!E1722</f>
        <v>353</v>
      </c>
      <c r="E1719" s="2">
        <f t="shared" si="104"/>
        <v>207373</v>
      </c>
      <c r="F1719" s="6" t="str">
        <f t="shared" si="107"/>
        <v>BULLISH</v>
      </c>
      <c r="G1719" s="6" t="str">
        <f t="shared" si="106"/>
        <v>NEUTRAL</v>
      </c>
      <c r="H1719" s="6" t="str">
        <f t="shared" si="105"/>
        <v>CONFIRMED BULLISH</v>
      </c>
    </row>
    <row r="1720" spans="1:8" ht="13.5" x14ac:dyDescent="0.25">
      <c r="A1720" s="3">
        <f>TITRES_STAT!B1723</f>
        <v>44813</v>
      </c>
      <c r="B1720" s="6">
        <f>TITRES_STAT!C1723</f>
        <v>12.5</v>
      </c>
      <c r="C1720" s="6">
        <f>TITRES_STAT!D1723</f>
        <v>12.487500000000001</v>
      </c>
      <c r="D1720" s="6">
        <f>TITRES_STAT!E1723</f>
        <v>3</v>
      </c>
      <c r="E1720" s="2">
        <f t="shared" si="104"/>
        <v>207373</v>
      </c>
      <c r="F1720" s="6" t="str">
        <f t="shared" si="107"/>
        <v>BULLISH</v>
      </c>
      <c r="G1720" s="6" t="str">
        <f t="shared" si="106"/>
        <v>NEUTRAL</v>
      </c>
      <c r="H1720" s="6" t="str">
        <f t="shared" si="105"/>
        <v>CONFIRMED BULLISH</v>
      </c>
    </row>
    <row r="1721" spans="1:8" ht="13.5" x14ac:dyDescent="0.25">
      <c r="A1721" s="3">
        <f>TITRES_STAT!B1724</f>
        <v>44816</v>
      </c>
      <c r="B1721" s="6">
        <f>TITRES_STAT!C1724</f>
        <v>12.5</v>
      </c>
      <c r="C1721" s="6">
        <f>TITRES_STAT!D1724</f>
        <v>12.487500000000001</v>
      </c>
      <c r="D1721" s="6">
        <f>TITRES_STAT!E1724</f>
        <v>0</v>
      </c>
      <c r="E1721" s="2">
        <f t="shared" si="104"/>
        <v>207373</v>
      </c>
      <c r="F1721" s="6" t="str">
        <f t="shared" si="107"/>
        <v>BULLISH</v>
      </c>
      <c r="G1721" s="6" t="str">
        <f t="shared" si="106"/>
        <v>NEUTRAL</v>
      </c>
      <c r="H1721" s="6" t="str">
        <f t="shared" si="105"/>
        <v>CONFIRMED BULLISH</v>
      </c>
    </row>
    <row r="1722" spans="1:8" ht="13.5" x14ac:dyDescent="0.25">
      <c r="A1722" s="3">
        <f>TITRES_STAT!B1725</f>
        <v>44817</v>
      </c>
      <c r="B1722" s="6">
        <f>TITRES_STAT!C1725</f>
        <v>12.5</v>
      </c>
      <c r="C1722" s="6">
        <f>TITRES_STAT!D1725</f>
        <v>12.487500000000001</v>
      </c>
      <c r="D1722" s="6">
        <f>TITRES_STAT!E1725</f>
        <v>0</v>
      </c>
      <c r="E1722" s="2">
        <f t="shared" si="104"/>
        <v>207373</v>
      </c>
      <c r="F1722" s="6" t="str">
        <f t="shared" si="107"/>
        <v>BULLISH</v>
      </c>
      <c r="G1722" s="6" t="str">
        <f t="shared" si="106"/>
        <v>NEUTRAL</v>
      </c>
      <c r="H1722" s="6" t="str">
        <f t="shared" si="105"/>
        <v>CONFIRMED BULLISH</v>
      </c>
    </row>
    <row r="1723" spans="1:8" ht="13.5" x14ac:dyDescent="0.25">
      <c r="A1723" s="3">
        <f>TITRES_STAT!B1726</f>
        <v>44818</v>
      </c>
      <c r="B1723" s="6">
        <f>TITRES_STAT!C1726</f>
        <v>12.5</v>
      </c>
      <c r="C1723" s="6">
        <f>TITRES_STAT!D1726</f>
        <v>12.487500000000001</v>
      </c>
      <c r="D1723" s="6">
        <f>TITRES_STAT!E1726</f>
        <v>0</v>
      </c>
      <c r="E1723" s="2">
        <f t="shared" si="104"/>
        <v>207373</v>
      </c>
      <c r="F1723" s="6" t="str">
        <f t="shared" si="107"/>
        <v>BULLISH</v>
      </c>
      <c r="G1723" s="6" t="str">
        <f t="shared" si="106"/>
        <v>NEUTRAL</v>
      </c>
      <c r="H1723" s="6" t="str">
        <f t="shared" si="105"/>
        <v>CONFIRMED BULLISH</v>
      </c>
    </row>
    <row r="1724" spans="1:8" ht="13.5" x14ac:dyDescent="0.25">
      <c r="A1724" s="3">
        <f>TITRES_STAT!B1727</f>
        <v>44819</v>
      </c>
      <c r="B1724" s="6">
        <f>TITRES_STAT!C1727</f>
        <v>12.5</v>
      </c>
      <c r="C1724" s="6">
        <f>TITRES_STAT!D1727</f>
        <v>12.487500000000001</v>
      </c>
      <c r="D1724" s="6">
        <f>TITRES_STAT!E1727</f>
        <v>0</v>
      </c>
      <c r="E1724" s="2">
        <f t="shared" si="104"/>
        <v>207373</v>
      </c>
      <c r="F1724" s="6" t="str">
        <f t="shared" si="107"/>
        <v>NEUTRAL</v>
      </c>
      <c r="G1724" s="6" t="str">
        <f t="shared" si="106"/>
        <v>NEUTRAL</v>
      </c>
      <c r="H1724" s="6" t="str">
        <f t="shared" si="105"/>
        <v>NEUTRAL</v>
      </c>
    </row>
    <row r="1725" spans="1:8" ht="13.5" x14ac:dyDescent="0.25">
      <c r="A1725" s="3">
        <f>TITRES_STAT!B1728</f>
        <v>44820</v>
      </c>
      <c r="B1725" s="6">
        <f>TITRES_STAT!C1728</f>
        <v>12.5</v>
      </c>
      <c r="C1725" s="6">
        <f>TITRES_STAT!D1728</f>
        <v>12.487500000000001</v>
      </c>
      <c r="D1725" s="6">
        <f>TITRES_STAT!E1728</f>
        <v>0</v>
      </c>
      <c r="E1725" s="2">
        <f t="shared" si="104"/>
        <v>207373</v>
      </c>
      <c r="F1725" s="6" t="str">
        <f t="shared" si="107"/>
        <v>NEUTRAL</v>
      </c>
      <c r="G1725" s="6" t="str">
        <f t="shared" si="106"/>
        <v>NEUTRAL</v>
      </c>
      <c r="H1725" s="6" t="str">
        <f t="shared" si="105"/>
        <v>NEUTRAL</v>
      </c>
    </row>
    <row r="1726" spans="1:8" ht="13.5" x14ac:dyDescent="0.25">
      <c r="A1726" s="3">
        <f>TITRES_STAT!B1729</f>
        <v>44823</v>
      </c>
      <c r="B1726" s="6">
        <f>TITRES_STAT!C1729</f>
        <v>12.5</v>
      </c>
      <c r="C1726" s="6">
        <f>TITRES_STAT!D1729</f>
        <v>12.487500000000001</v>
      </c>
      <c r="D1726" s="6">
        <f>TITRES_STAT!E1729</f>
        <v>0</v>
      </c>
      <c r="E1726" s="2">
        <f t="shared" si="104"/>
        <v>207373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44824</v>
      </c>
      <c r="B1727" s="6">
        <f>TITRES_STAT!C1730</f>
        <v>12.3</v>
      </c>
      <c r="C1727" s="6">
        <f>TITRES_STAT!D1730</f>
        <v>12.287699999999999</v>
      </c>
      <c r="D1727" s="6">
        <f>TITRES_STAT!E1730</f>
        <v>220</v>
      </c>
      <c r="E1727" s="2">
        <f t="shared" si="104"/>
        <v>207153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CONFIRMED BEARISH</v>
      </c>
    </row>
    <row r="1728" spans="1:8" ht="13.5" x14ac:dyDescent="0.25">
      <c r="A1728" s="3">
        <f>TITRES_STAT!B1731</f>
        <v>44825</v>
      </c>
      <c r="B1728" s="6">
        <f>TITRES_STAT!C1731</f>
        <v>12.3</v>
      </c>
      <c r="C1728" s="6">
        <f>TITRES_STAT!D1731</f>
        <v>12.287699999999999</v>
      </c>
      <c r="D1728" s="6">
        <f>TITRES_STAT!E1731</f>
        <v>0</v>
      </c>
      <c r="E1728" s="2">
        <f t="shared" si="104"/>
        <v>207153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44826</v>
      </c>
      <c r="B1729" s="6">
        <f>TITRES_STAT!C1732</f>
        <v>12.3</v>
      </c>
      <c r="C1729" s="6">
        <f>TITRES_STAT!D1732</f>
        <v>12.287699999999999</v>
      </c>
      <c r="D1729" s="6">
        <f>TITRES_STAT!E1732</f>
        <v>0</v>
      </c>
      <c r="E1729" s="2">
        <f t="shared" si="104"/>
        <v>207153</v>
      </c>
      <c r="F1729" s="6" t="str">
        <f t="shared" si="107"/>
        <v>BEARISH</v>
      </c>
      <c r="G1729" s="6" t="str">
        <f t="shared" si="106"/>
        <v>NEUTRAL</v>
      </c>
      <c r="H1729" s="6" t="str">
        <f t="shared" si="105"/>
        <v>CONFIRMED BEARISH</v>
      </c>
    </row>
    <row r="1730" spans="1:8" ht="13.5" x14ac:dyDescent="0.25">
      <c r="A1730" s="3">
        <f>TITRES_STAT!B1733</f>
        <v>44827</v>
      </c>
      <c r="B1730" s="6">
        <f>TITRES_STAT!C1733</f>
        <v>12.3</v>
      </c>
      <c r="C1730" s="6">
        <f>TITRES_STAT!D1733</f>
        <v>12.287699999999999</v>
      </c>
      <c r="D1730" s="6">
        <f>TITRES_STAT!E1733</f>
        <v>200</v>
      </c>
      <c r="E1730" s="2">
        <f t="shared" si="104"/>
        <v>207153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44830</v>
      </c>
      <c r="B1731" s="6">
        <f>TITRES_STAT!C1734</f>
        <v>12.25</v>
      </c>
      <c r="C1731" s="6">
        <f>TITRES_STAT!D1734</f>
        <v>12.2378</v>
      </c>
      <c r="D1731" s="6">
        <f>TITRES_STAT!E1734</f>
        <v>220</v>
      </c>
      <c r="E1731" s="2">
        <f t="shared" si="104"/>
        <v>206933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44831</v>
      </c>
      <c r="B1732" s="6">
        <f>TITRES_STAT!C1735</f>
        <v>12.25</v>
      </c>
      <c r="C1732" s="6">
        <f>TITRES_STAT!D1735</f>
        <v>12.2378</v>
      </c>
      <c r="D1732" s="6">
        <f>TITRES_STAT!E1735</f>
        <v>0</v>
      </c>
      <c r="E1732" s="2">
        <f t="shared" ref="E1732:E1795" si="108">IF(B1732&gt;B1731, E1731+D1732, IF(B1732&lt;B1731, E1731-D1732, E1731))</f>
        <v>206933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CONFIRMED BEARISH</v>
      </c>
    </row>
    <row r="1733" spans="1:8" ht="13.5" x14ac:dyDescent="0.25">
      <c r="A1733" s="3">
        <f>TITRES_STAT!B1736</f>
        <v>44832</v>
      </c>
      <c r="B1733" s="6">
        <f>TITRES_STAT!C1736</f>
        <v>12.01</v>
      </c>
      <c r="C1733" s="6">
        <f>TITRES_STAT!D1736</f>
        <v>11.997999999999999</v>
      </c>
      <c r="D1733" s="6">
        <f>TITRES_STAT!E1736</f>
        <v>33</v>
      </c>
      <c r="E1733" s="2">
        <f t="shared" si="108"/>
        <v>206900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CONFIRMED BEARISH</v>
      </c>
    </row>
    <row r="1734" spans="1:8" ht="13.5" x14ac:dyDescent="0.25">
      <c r="A1734" s="3">
        <f>TITRES_STAT!B1737</f>
        <v>44833</v>
      </c>
      <c r="B1734" s="6">
        <f>TITRES_STAT!C1737</f>
        <v>12.01</v>
      </c>
      <c r="C1734" s="6">
        <f>TITRES_STAT!D1737</f>
        <v>11.997999999999999</v>
      </c>
      <c r="D1734" s="6">
        <f>TITRES_STAT!E1737</f>
        <v>0</v>
      </c>
      <c r="E1734" s="2">
        <f t="shared" si="108"/>
        <v>206900</v>
      </c>
      <c r="F1734" s="6" t="str">
        <f t="shared" si="107"/>
        <v>BEARISH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44834</v>
      </c>
      <c r="B1735" s="6">
        <f>TITRES_STAT!C1738</f>
        <v>12.01</v>
      </c>
      <c r="C1735" s="6">
        <f>TITRES_STAT!D1738</f>
        <v>11.997999999999999</v>
      </c>
      <c r="D1735" s="6">
        <f>TITRES_STAT!E1738</f>
        <v>15</v>
      </c>
      <c r="E1735" s="2">
        <f t="shared" si="108"/>
        <v>206900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BEARISH</v>
      </c>
    </row>
    <row r="1736" spans="1:8" ht="13.5" x14ac:dyDescent="0.25">
      <c r="A1736" s="3">
        <f>TITRES_STAT!B1739</f>
        <v>44837</v>
      </c>
      <c r="B1736" s="6">
        <f>TITRES_STAT!C1739</f>
        <v>12.01</v>
      </c>
      <c r="C1736" s="6">
        <f>TITRES_STAT!D1739</f>
        <v>11.997999999999999</v>
      </c>
      <c r="D1736" s="6">
        <f>TITRES_STAT!E1739</f>
        <v>3</v>
      </c>
      <c r="E1736" s="2">
        <f t="shared" si="108"/>
        <v>206900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CONFIRMED BEARISH</v>
      </c>
    </row>
    <row r="1737" spans="1:8" ht="13.5" x14ac:dyDescent="0.25">
      <c r="A1737" s="3">
        <f>TITRES_STAT!B1740</f>
        <v>44838</v>
      </c>
      <c r="B1737" s="6">
        <f>TITRES_STAT!C1740</f>
        <v>12.01</v>
      </c>
      <c r="C1737" s="6">
        <f>TITRES_STAT!D1740</f>
        <v>11.997999999999999</v>
      </c>
      <c r="D1737" s="6">
        <f>TITRES_STAT!E1740</f>
        <v>0</v>
      </c>
      <c r="E1737" s="2">
        <f t="shared" si="108"/>
        <v>206900</v>
      </c>
      <c r="F1737" s="6" t="str">
        <f t="shared" si="111"/>
        <v>BEARISH</v>
      </c>
      <c r="G1737" s="6" t="str">
        <f t="shared" si="110"/>
        <v>NEUTRAL</v>
      </c>
      <c r="H1737" s="6" t="str">
        <f t="shared" si="109"/>
        <v>CONFIRMED BEARISH</v>
      </c>
    </row>
    <row r="1738" spans="1:8" ht="13.5" x14ac:dyDescent="0.25">
      <c r="A1738" s="3">
        <f>TITRES_STAT!B1741</f>
        <v>44839</v>
      </c>
      <c r="B1738" s="6">
        <f>TITRES_STAT!C1741</f>
        <v>12.01</v>
      </c>
      <c r="C1738" s="6">
        <f>TITRES_STAT!D1741</f>
        <v>11.997999999999999</v>
      </c>
      <c r="D1738" s="6">
        <f>TITRES_STAT!E1741</f>
        <v>0</v>
      </c>
      <c r="E1738" s="2">
        <f t="shared" si="108"/>
        <v>206900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44840</v>
      </c>
      <c r="B1739" s="6">
        <f>TITRES_STAT!C1742</f>
        <v>12.01</v>
      </c>
      <c r="C1739" s="6">
        <f>TITRES_STAT!D1742</f>
        <v>11.997999999999999</v>
      </c>
      <c r="D1739" s="6">
        <f>TITRES_STAT!E1742</f>
        <v>0</v>
      </c>
      <c r="E1739" s="2">
        <f t="shared" si="108"/>
        <v>206900</v>
      </c>
      <c r="F1739" s="6" t="str">
        <f t="shared" si="111"/>
        <v>NEUTRAL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44841</v>
      </c>
      <c r="B1740" s="6">
        <f>TITRES_STAT!C1743</f>
        <v>11.51</v>
      </c>
      <c r="C1740" s="6">
        <f>TITRES_STAT!D1743</f>
        <v>11.4985</v>
      </c>
      <c r="D1740" s="6">
        <f>TITRES_STAT!E1743</f>
        <v>103</v>
      </c>
      <c r="E1740" s="2">
        <f t="shared" si="108"/>
        <v>206797</v>
      </c>
      <c r="F1740" s="6" t="str">
        <f t="shared" si="111"/>
        <v>BEARISH</v>
      </c>
      <c r="G1740" s="6" t="str">
        <f t="shared" si="110"/>
        <v>NEUTRAL</v>
      </c>
      <c r="H1740" s="6" t="str">
        <f t="shared" si="109"/>
        <v>CONFIRMED BEARISH</v>
      </c>
    </row>
    <row r="1741" spans="1:8" ht="13.5" x14ac:dyDescent="0.25">
      <c r="A1741" s="3">
        <f>TITRES_STAT!B1744</f>
        <v>44844</v>
      </c>
      <c r="B1741" s="6">
        <f>TITRES_STAT!C1744</f>
        <v>11.51</v>
      </c>
      <c r="C1741" s="6">
        <f>TITRES_STAT!D1744</f>
        <v>11.4985</v>
      </c>
      <c r="D1741" s="6">
        <f>TITRES_STAT!E1744</f>
        <v>11</v>
      </c>
      <c r="E1741" s="2">
        <f t="shared" si="108"/>
        <v>206797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CONFIRMED BEARISH</v>
      </c>
    </row>
    <row r="1742" spans="1:8" ht="13.5" x14ac:dyDescent="0.25">
      <c r="A1742" s="3">
        <f>TITRES_STAT!B1745</f>
        <v>44845</v>
      </c>
      <c r="B1742" s="6">
        <f>TITRES_STAT!C1745</f>
        <v>11.51</v>
      </c>
      <c r="C1742" s="6">
        <f>TITRES_STAT!D1745</f>
        <v>11.4985</v>
      </c>
      <c r="D1742" s="6">
        <f>TITRES_STAT!E1745</f>
        <v>0</v>
      </c>
      <c r="E1742" s="2">
        <f t="shared" si="108"/>
        <v>206797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44846</v>
      </c>
      <c r="B1743" s="6">
        <f>TITRES_STAT!C1746</f>
        <v>11.01</v>
      </c>
      <c r="C1743" s="6">
        <f>TITRES_STAT!D1746</f>
        <v>10.999000000000001</v>
      </c>
      <c r="D1743" s="6">
        <f>TITRES_STAT!E1746</f>
        <v>18</v>
      </c>
      <c r="E1743" s="2">
        <f t="shared" si="108"/>
        <v>206779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44847</v>
      </c>
      <c r="B1744" s="6">
        <f>TITRES_STAT!C1747</f>
        <v>11.01</v>
      </c>
      <c r="C1744" s="6">
        <f>TITRES_STAT!D1747</f>
        <v>10.999000000000001</v>
      </c>
      <c r="D1744" s="6">
        <f>TITRES_STAT!E1747</f>
        <v>2</v>
      </c>
      <c r="E1744" s="2">
        <f t="shared" si="108"/>
        <v>206779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44848</v>
      </c>
      <c r="B1745" s="6">
        <f>TITRES_STAT!C1748</f>
        <v>11.01</v>
      </c>
      <c r="C1745" s="6">
        <f>TITRES_STAT!D1748</f>
        <v>10.999000000000001</v>
      </c>
      <c r="D1745" s="6">
        <f>TITRES_STAT!E1748</f>
        <v>0</v>
      </c>
      <c r="E1745" s="2">
        <f t="shared" si="108"/>
        <v>206779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44851</v>
      </c>
      <c r="B1746" s="6">
        <f>TITRES_STAT!C1749</f>
        <v>10.52</v>
      </c>
      <c r="C1746" s="6">
        <f>TITRES_STAT!D1749</f>
        <v>10.509499999999999</v>
      </c>
      <c r="D1746" s="6">
        <f>TITRES_STAT!E1749</f>
        <v>0</v>
      </c>
      <c r="E1746" s="2">
        <f t="shared" si="108"/>
        <v>206779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CONFIRMED BEARISH</v>
      </c>
    </row>
    <row r="1747" spans="1:8" ht="13.5" x14ac:dyDescent="0.25">
      <c r="A1747" s="3">
        <f>TITRES_STAT!B1750</f>
        <v>44852</v>
      </c>
      <c r="B1747" s="6">
        <f>TITRES_STAT!C1750</f>
        <v>10.1</v>
      </c>
      <c r="C1747" s="6">
        <f>TITRES_STAT!D1750</f>
        <v>10.0899</v>
      </c>
      <c r="D1747" s="6">
        <f>TITRES_STAT!E1750</f>
        <v>50</v>
      </c>
      <c r="E1747" s="2">
        <f t="shared" si="108"/>
        <v>206729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CONFIRMED BEARISH</v>
      </c>
    </row>
    <row r="1748" spans="1:8" ht="13.5" x14ac:dyDescent="0.25">
      <c r="A1748" s="3">
        <f>TITRES_STAT!B1751</f>
        <v>44853</v>
      </c>
      <c r="B1748" s="6">
        <f>TITRES_STAT!C1751</f>
        <v>10.1</v>
      </c>
      <c r="C1748" s="6">
        <f>TITRES_STAT!D1751</f>
        <v>10.0899</v>
      </c>
      <c r="D1748" s="6">
        <f>TITRES_STAT!E1751</f>
        <v>65</v>
      </c>
      <c r="E1748" s="2">
        <f t="shared" si="108"/>
        <v>206729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CONFIRMED BEARISH</v>
      </c>
    </row>
    <row r="1749" spans="1:8" ht="13.5" x14ac:dyDescent="0.25">
      <c r="A1749" s="3">
        <f>TITRES_STAT!B1752</f>
        <v>44854</v>
      </c>
      <c r="B1749" s="6">
        <f>TITRES_STAT!C1752</f>
        <v>10.01</v>
      </c>
      <c r="C1749" s="6">
        <f>TITRES_STAT!D1752</f>
        <v>10</v>
      </c>
      <c r="D1749" s="6">
        <f>TITRES_STAT!E1752</f>
        <v>13</v>
      </c>
      <c r="E1749" s="2">
        <f t="shared" si="108"/>
        <v>206716</v>
      </c>
      <c r="F1749" s="6" t="str">
        <f t="shared" si="111"/>
        <v>BEARISH</v>
      </c>
      <c r="G1749" s="6" t="str">
        <f t="shared" si="110"/>
        <v>NEUTRAL</v>
      </c>
      <c r="H1749" s="6" t="str">
        <f t="shared" si="109"/>
        <v>CONFIRMED BEARISH</v>
      </c>
    </row>
    <row r="1750" spans="1:8" ht="13.5" x14ac:dyDescent="0.25">
      <c r="A1750" s="3">
        <f>TITRES_STAT!B1753</f>
        <v>44855</v>
      </c>
      <c r="B1750" s="6">
        <f>TITRES_STAT!C1753</f>
        <v>10.01</v>
      </c>
      <c r="C1750" s="6">
        <f>TITRES_STAT!D1753</f>
        <v>10</v>
      </c>
      <c r="D1750" s="6">
        <f>TITRES_STAT!E1753</f>
        <v>0</v>
      </c>
      <c r="E1750" s="2">
        <f t="shared" si="108"/>
        <v>206716</v>
      </c>
      <c r="F1750" s="6" t="str">
        <f t="shared" si="111"/>
        <v>BEARISH</v>
      </c>
      <c r="G1750" s="6" t="str">
        <f t="shared" si="110"/>
        <v>NEUTRAL</v>
      </c>
      <c r="H1750" s="6" t="str">
        <f t="shared" si="109"/>
        <v>CONFIRMED BEARISH</v>
      </c>
    </row>
    <row r="1751" spans="1:8" ht="13.5" x14ac:dyDescent="0.25">
      <c r="A1751" s="3">
        <f>TITRES_STAT!B1754</f>
        <v>44858</v>
      </c>
      <c r="B1751" s="6">
        <f>TITRES_STAT!C1754</f>
        <v>10.01</v>
      </c>
      <c r="C1751" s="6">
        <f>TITRES_STAT!D1754</f>
        <v>10</v>
      </c>
      <c r="D1751" s="6">
        <f>TITRES_STAT!E1754</f>
        <v>19</v>
      </c>
      <c r="E1751" s="2">
        <f t="shared" si="108"/>
        <v>206716</v>
      </c>
      <c r="F1751" s="6" t="str">
        <f t="shared" si="111"/>
        <v>BEARISH</v>
      </c>
      <c r="G1751" s="6" t="str">
        <f t="shared" si="110"/>
        <v>NEUTRAL</v>
      </c>
      <c r="H1751" s="6" t="str">
        <f t="shared" si="109"/>
        <v>CONFIRMED BEARISH</v>
      </c>
    </row>
    <row r="1752" spans="1:8" ht="13.5" x14ac:dyDescent="0.25">
      <c r="A1752" s="3">
        <f>TITRES_STAT!B1755</f>
        <v>44859</v>
      </c>
      <c r="B1752" s="6">
        <f>TITRES_STAT!C1755</f>
        <v>10.01</v>
      </c>
      <c r="C1752" s="6">
        <f>TITRES_STAT!D1755</f>
        <v>10</v>
      </c>
      <c r="D1752" s="6">
        <f>TITRES_STAT!E1755</f>
        <v>0</v>
      </c>
      <c r="E1752" s="2">
        <f t="shared" si="108"/>
        <v>206716</v>
      </c>
      <c r="F1752" s="6" t="str">
        <f t="shared" si="111"/>
        <v>BEARISH</v>
      </c>
      <c r="G1752" s="6" t="str">
        <f t="shared" si="110"/>
        <v>NEUTRAL</v>
      </c>
      <c r="H1752" s="6" t="str">
        <f t="shared" si="109"/>
        <v>CONFIRMED BEARISH</v>
      </c>
    </row>
    <row r="1753" spans="1:8" ht="13.5" x14ac:dyDescent="0.25">
      <c r="A1753" s="3">
        <f>TITRES_STAT!B1756</f>
        <v>44860</v>
      </c>
      <c r="B1753" s="6">
        <f>TITRES_STAT!C1756</f>
        <v>10.01</v>
      </c>
      <c r="C1753" s="6">
        <f>TITRES_STAT!D1756</f>
        <v>10</v>
      </c>
      <c r="D1753" s="6">
        <f>TITRES_STAT!E1756</f>
        <v>0</v>
      </c>
      <c r="E1753" s="2">
        <f t="shared" si="108"/>
        <v>206716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CONFIRMED BEARISH</v>
      </c>
    </row>
    <row r="1754" spans="1:8" ht="13.5" x14ac:dyDescent="0.25">
      <c r="A1754" s="3">
        <f>TITRES_STAT!B1757</f>
        <v>44861</v>
      </c>
      <c r="B1754" s="6">
        <f>TITRES_STAT!C1757</f>
        <v>10.01</v>
      </c>
      <c r="C1754" s="6">
        <f>TITRES_STAT!D1757</f>
        <v>10</v>
      </c>
      <c r="D1754" s="6">
        <f>TITRES_STAT!E1757</f>
        <v>0</v>
      </c>
      <c r="E1754" s="2">
        <f t="shared" si="108"/>
        <v>206716</v>
      </c>
      <c r="F1754" s="6" t="str">
        <f t="shared" si="111"/>
        <v>NEUTRAL</v>
      </c>
      <c r="G1754" s="6" t="str">
        <f t="shared" si="110"/>
        <v>NEUTRAL</v>
      </c>
      <c r="H1754" s="6" t="str">
        <f t="shared" si="109"/>
        <v>NEUTRAL</v>
      </c>
    </row>
    <row r="1755" spans="1:8" ht="13.5" x14ac:dyDescent="0.25">
      <c r="A1755" s="3">
        <f>TITRES_STAT!B1758</f>
        <v>44862</v>
      </c>
      <c r="B1755" s="6">
        <f>TITRES_STAT!C1758</f>
        <v>10.01</v>
      </c>
      <c r="C1755" s="6">
        <f>TITRES_STAT!D1758</f>
        <v>10</v>
      </c>
      <c r="D1755" s="6">
        <f>TITRES_STAT!E1758</f>
        <v>0</v>
      </c>
      <c r="E1755" s="2">
        <f t="shared" si="108"/>
        <v>206716</v>
      </c>
      <c r="F1755" s="6" t="str">
        <f t="shared" si="111"/>
        <v>NEUTRAL</v>
      </c>
      <c r="G1755" s="6" t="str">
        <f t="shared" si="110"/>
        <v>NEUTRAL</v>
      </c>
      <c r="H1755" s="6" t="str">
        <f t="shared" si="109"/>
        <v>NEUTRAL</v>
      </c>
    </row>
    <row r="1756" spans="1:8" ht="13.5" x14ac:dyDescent="0.25">
      <c r="A1756" s="3">
        <f>TITRES_STAT!B1759</f>
        <v>44865</v>
      </c>
      <c r="B1756" s="6">
        <f>TITRES_STAT!C1759</f>
        <v>10.01</v>
      </c>
      <c r="C1756" s="6">
        <f>TITRES_STAT!D1759</f>
        <v>10</v>
      </c>
      <c r="D1756" s="6">
        <f>TITRES_STAT!E1759</f>
        <v>0</v>
      </c>
      <c r="E1756" s="2">
        <f t="shared" si="108"/>
        <v>206716</v>
      </c>
      <c r="F1756" s="6" t="str">
        <f t="shared" si="111"/>
        <v>NEUTRAL</v>
      </c>
      <c r="G1756" s="6" t="str">
        <f t="shared" si="110"/>
        <v>NEUTRAL</v>
      </c>
      <c r="H1756" s="6" t="str">
        <f t="shared" si="109"/>
        <v>NEUTRAL</v>
      </c>
    </row>
    <row r="1757" spans="1:8" ht="13.5" x14ac:dyDescent="0.25">
      <c r="A1757" s="3">
        <f>TITRES_STAT!B1760</f>
        <v>44866</v>
      </c>
      <c r="B1757" s="6">
        <f>TITRES_STAT!C1760</f>
        <v>10.01</v>
      </c>
      <c r="C1757" s="6">
        <f>TITRES_STAT!D1760</f>
        <v>10</v>
      </c>
      <c r="D1757" s="6">
        <f>TITRES_STAT!E1760</f>
        <v>0</v>
      </c>
      <c r="E1757" s="2">
        <f t="shared" si="108"/>
        <v>206716</v>
      </c>
      <c r="F1757" s="6" t="str">
        <f t="shared" si="111"/>
        <v>NEUTRAL</v>
      </c>
      <c r="G1757" s="6" t="str">
        <f t="shared" si="110"/>
        <v>NEUTRAL</v>
      </c>
      <c r="H1757" s="6" t="str">
        <f t="shared" si="109"/>
        <v>NEUTRAL</v>
      </c>
    </row>
    <row r="1758" spans="1:8" ht="13.5" x14ac:dyDescent="0.25">
      <c r="A1758" s="3">
        <f>TITRES_STAT!B1761</f>
        <v>44867</v>
      </c>
      <c r="B1758" s="6">
        <f>TITRES_STAT!C1761</f>
        <v>10.01</v>
      </c>
      <c r="C1758" s="6">
        <f>TITRES_STAT!D1761</f>
        <v>10</v>
      </c>
      <c r="D1758" s="6">
        <f>TITRES_STAT!E1761</f>
        <v>0</v>
      </c>
      <c r="E1758" s="2">
        <f t="shared" si="108"/>
        <v>206716</v>
      </c>
      <c r="F1758" s="6" t="str">
        <f t="shared" si="111"/>
        <v>NEUTRAL</v>
      </c>
      <c r="G1758" s="6" t="str">
        <f t="shared" si="110"/>
        <v>NEUTRAL</v>
      </c>
      <c r="H1758" s="6" t="str">
        <f t="shared" si="109"/>
        <v>NEUTRAL</v>
      </c>
    </row>
    <row r="1759" spans="1:8" ht="13.5" x14ac:dyDescent="0.25">
      <c r="A1759" s="3">
        <f>TITRES_STAT!B1762</f>
        <v>44868</v>
      </c>
      <c r="B1759" s="6">
        <f>TITRES_STAT!C1762</f>
        <v>10.01</v>
      </c>
      <c r="C1759" s="6">
        <f>TITRES_STAT!D1762</f>
        <v>10</v>
      </c>
      <c r="D1759" s="6">
        <f>TITRES_STAT!E1762</f>
        <v>0</v>
      </c>
      <c r="E1759" s="2">
        <f t="shared" si="108"/>
        <v>206716</v>
      </c>
      <c r="F1759" s="6" t="str">
        <f t="shared" si="111"/>
        <v>NEUTRAL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44869</v>
      </c>
      <c r="B1760" s="6">
        <f>TITRES_STAT!C1763</f>
        <v>10.01</v>
      </c>
      <c r="C1760" s="6">
        <f>TITRES_STAT!D1763</f>
        <v>10</v>
      </c>
      <c r="D1760" s="6">
        <f>TITRES_STAT!E1763</f>
        <v>0</v>
      </c>
      <c r="E1760" s="2">
        <f t="shared" si="108"/>
        <v>206716</v>
      </c>
      <c r="F1760" s="6" t="str">
        <f t="shared" si="111"/>
        <v>NEUTRAL</v>
      </c>
      <c r="G1760" s="6" t="str">
        <f t="shared" si="110"/>
        <v>NEUTRAL</v>
      </c>
      <c r="H1760" s="6" t="str">
        <f t="shared" si="109"/>
        <v>NEUTRAL</v>
      </c>
    </row>
    <row r="1761" spans="1:8" ht="13.5" x14ac:dyDescent="0.25">
      <c r="A1761" s="3">
        <f>TITRES_STAT!B1764</f>
        <v>44872</v>
      </c>
      <c r="B1761" s="6">
        <f>TITRES_STAT!C1764</f>
        <v>10.01</v>
      </c>
      <c r="C1761" s="6">
        <f>TITRES_STAT!D1764</f>
        <v>10</v>
      </c>
      <c r="D1761" s="6">
        <f>TITRES_STAT!E1764</f>
        <v>0</v>
      </c>
      <c r="E1761" s="2">
        <f t="shared" si="108"/>
        <v>206716</v>
      </c>
      <c r="F1761" s="6" t="str">
        <f t="shared" si="111"/>
        <v>NEUTRAL</v>
      </c>
      <c r="G1761" s="6" t="str">
        <f t="shared" si="110"/>
        <v>NEUTRAL</v>
      </c>
      <c r="H1761" s="6" t="str">
        <f t="shared" si="109"/>
        <v>NEUTRAL</v>
      </c>
    </row>
    <row r="1762" spans="1:8" ht="13.5" x14ac:dyDescent="0.25">
      <c r="A1762" s="3">
        <f>TITRES_STAT!B1765</f>
        <v>44873</v>
      </c>
      <c r="B1762" s="6">
        <f>TITRES_STAT!C1765</f>
        <v>10.01</v>
      </c>
      <c r="C1762" s="6">
        <f>TITRES_STAT!D1765</f>
        <v>10</v>
      </c>
      <c r="D1762" s="6">
        <f>TITRES_STAT!E1765</f>
        <v>0</v>
      </c>
      <c r="E1762" s="2">
        <f t="shared" si="108"/>
        <v>206716</v>
      </c>
      <c r="F1762" s="6" t="str">
        <f t="shared" si="111"/>
        <v>NEUTRAL</v>
      </c>
      <c r="G1762" s="6" t="str">
        <f t="shared" si="110"/>
        <v>NEUTRAL</v>
      </c>
      <c r="H1762" s="6" t="str">
        <f t="shared" si="109"/>
        <v>NEUTRAL</v>
      </c>
    </row>
    <row r="1763" spans="1:8" ht="13.5" x14ac:dyDescent="0.25">
      <c r="A1763" s="3">
        <f>TITRES_STAT!B1766</f>
        <v>44874</v>
      </c>
      <c r="B1763" s="6">
        <f>TITRES_STAT!C1766</f>
        <v>10.01</v>
      </c>
      <c r="C1763" s="6">
        <f>TITRES_STAT!D1766</f>
        <v>10</v>
      </c>
      <c r="D1763" s="6">
        <f>TITRES_STAT!E1766</f>
        <v>0</v>
      </c>
      <c r="E1763" s="2">
        <f t="shared" si="108"/>
        <v>206716</v>
      </c>
      <c r="F1763" s="6" t="str">
        <f t="shared" si="111"/>
        <v>NEUTRAL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44875</v>
      </c>
      <c r="B1764" s="6">
        <f>TITRES_STAT!C1767</f>
        <v>10.46</v>
      </c>
      <c r="C1764" s="6">
        <f>TITRES_STAT!D1767</f>
        <v>10.4495</v>
      </c>
      <c r="D1764" s="6">
        <f>TITRES_STAT!E1767</f>
        <v>0</v>
      </c>
      <c r="E1764" s="2">
        <f t="shared" si="108"/>
        <v>206716</v>
      </c>
      <c r="F1764" s="6" t="str">
        <f t="shared" si="111"/>
        <v>NEUTRAL</v>
      </c>
      <c r="G1764" s="6" t="str">
        <f t="shared" si="110"/>
        <v>NEUTRAL</v>
      </c>
      <c r="H1764" s="6" t="str">
        <f t="shared" si="109"/>
        <v>NEUTRAL</v>
      </c>
    </row>
    <row r="1765" spans="1:8" ht="13.5" x14ac:dyDescent="0.25">
      <c r="A1765" s="3">
        <f>TITRES_STAT!B1768</f>
        <v>44876</v>
      </c>
      <c r="B1765" s="6">
        <f>TITRES_STAT!C1768</f>
        <v>10.93</v>
      </c>
      <c r="C1765" s="6">
        <f>TITRES_STAT!D1768</f>
        <v>10.9191</v>
      </c>
      <c r="D1765" s="6">
        <f>TITRES_STAT!E1768</f>
        <v>0</v>
      </c>
      <c r="E1765" s="2">
        <f t="shared" si="108"/>
        <v>206716</v>
      </c>
      <c r="F1765" s="6" t="str">
        <f t="shared" si="111"/>
        <v>NEUTRAL</v>
      </c>
      <c r="G1765" s="6" t="str">
        <f t="shared" si="110"/>
        <v>NEUTRAL</v>
      </c>
      <c r="H1765" s="6" t="str">
        <f t="shared" si="109"/>
        <v>NEUTRAL</v>
      </c>
    </row>
    <row r="1766" spans="1:8" ht="13.5" x14ac:dyDescent="0.25">
      <c r="A1766" s="3">
        <f>TITRES_STAT!B1769</f>
        <v>44879</v>
      </c>
      <c r="B1766" s="6">
        <f>TITRES_STAT!C1769</f>
        <v>10.93</v>
      </c>
      <c r="C1766" s="6">
        <f>TITRES_STAT!D1769</f>
        <v>10.9191</v>
      </c>
      <c r="D1766" s="6">
        <f>TITRES_STAT!E1769</f>
        <v>0</v>
      </c>
      <c r="E1766" s="2">
        <f t="shared" si="108"/>
        <v>206716</v>
      </c>
      <c r="F1766" s="6" t="str">
        <f t="shared" si="111"/>
        <v>NEUTRAL</v>
      </c>
      <c r="G1766" s="6" t="str">
        <f t="shared" si="110"/>
        <v>NEUTRAL</v>
      </c>
      <c r="H1766" s="6" t="str">
        <f t="shared" si="109"/>
        <v>NEUTRAL</v>
      </c>
    </row>
    <row r="1767" spans="1:8" ht="13.5" x14ac:dyDescent="0.25">
      <c r="A1767" s="3">
        <f>TITRES_STAT!B1770</f>
        <v>44880</v>
      </c>
      <c r="B1767" s="6">
        <f>TITRES_STAT!C1770</f>
        <v>10.99</v>
      </c>
      <c r="C1767" s="6">
        <f>TITRES_STAT!D1770</f>
        <v>10.978999999999999</v>
      </c>
      <c r="D1767" s="6">
        <f>TITRES_STAT!E1770</f>
        <v>8</v>
      </c>
      <c r="E1767" s="2">
        <f t="shared" si="108"/>
        <v>206724</v>
      </c>
      <c r="F1767" s="6" t="str">
        <f t="shared" si="111"/>
        <v>BULLISH</v>
      </c>
      <c r="G1767" s="6" t="str">
        <f t="shared" si="110"/>
        <v>NEUTRAL</v>
      </c>
      <c r="H1767" s="6" t="str">
        <f t="shared" si="109"/>
        <v>CONFIRMED BULLISH</v>
      </c>
    </row>
    <row r="1768" spans="1:8" ht="13.5" x14ac:dyDescent="0.25">
      <c r="A1768" s="3">
        <f>TITRES_STAT!B1771</f>
        <v>44881</v>
      </c>
      <c r="B1768" s="6">
        <f>TITRES_STAT!C1771</f>
        <v>10.99</v>
      </c>
      <c r="C1768" s="6">
        <f>TITRES_STAT!D1771</f>
        <v>10.978999999999999</v>
      </c>
      <c r="D1768" s="6">
        <f>TITRES_STAT!E1771</f>
        <v>3</v>
      </c>
      <c r="E1768" s="2">
        <f t="shared" si="108"/>
        <v>206724</v>
      </c>
      <c r="F1768" s="6" t="str">
        <f t="shared" si="111"/>
        <v>BULLISH</v>
      </c>
      <c r="G1768" s="6" t="str">
        <f t="shared" si="110"/>
        <v>NEUTRAL</v>
      </c>
      <c r="H1768" s="6" t="str">
        <f t="shared" si="109"/>
        <v>CONFIRMED BULLISH</v>
      </c>
    </row>
    <row r="1769" spans="1:8" ht="13.5" x14ac:dyDescent="0.25">
      <c r="A1769" s="3">
        <f>TITRES_STAT!B1772</f>
        <v>44882</v>
      </c>
      <c r="B1769" s="6">
        <f>TITRES_STAT!C1772</f>
        <v>10.99</v>
      </c>
      <c r="C1769" s="6">
        <f>TITRES_STAT!D1772</f>
        <v>10.978999999999999</v>
      </c>
      <c r="D1769" s="6">
        <f>TITRES_STAT!E1772</f>
        <v>0</v>
      </c>
      <c r="E1769" s="2">
        <f t="shared" si="108"/>
        <v>206724</v>
      </c>
      <c r="F1769" s="6" t="str">
        <f t="shared" si="111"/>
        <v>BULLISH</v>
      </c>
      <c r="G1769" s="6" t="str">
        <f t="shared" si="110"/>
        <v>NEUTRAL</v>
      </c>
      <c r="H1769" s="6" t="str">
        <f t="shared" si="109"/>
        <v>CONFIRMED BULLISH</v>
      </c>
    </row>
    <row r="1770" spans="1:8" ht="13.5" x14ac:dyDescent="0.25">
      <c r="A1770" s="3">
        <f>TITRES_STAT!B1773</f>
        <v>44883</v>
      </c>
      <c r="B1770" s="6">
        <f>TITRES_STAT!C1773</f>
        <v>10.99</v>
      </c>
      <c r="C1770" s="6">
        <f>TITRES_STAT!D1773</f>
        <v>10.978999999999999</v>
      </c>
      <c r="D1770" s="6">
        <f>TITRES_STAT!E1773</f>
        <v>0</v>
      </c>
      <c r="E1770" s="2">
        <f t="shared" si="108"/>
        <v>206724</v>
      </c>
      <c r="F1770" s="6" t="str">
        <f t="shared" si="111"/>
        <v>BULLISH</v>
      </c>
      <c r="G1770" s="6" t="str">
        <f t="shared" si="110"/>
        <v>NEUTRAL</v>
      </c>
      <c r="H1770" s="6" t="str">
        <f t="shared" si="109"/>
        <v>CONFIRMED BULLISH</v>
      </c>
    </row>
    <row r="1771" spans="1:8" ht="13.5" x14ac:dyDescent="0.25">
      <c r="A1771" s="3">
        <f>TITRES_STAT!B1774</f>
        <v>44886</v>
      </c>
      <c r="B1771" s="6">
        <f>TITRES_STAT!C1774</f>
        <v>10.99</v>
      </c>
      <c r="C1771" s="6">
        <f>TITRES_STAT!D1774</f>
        <v>10.978999999999999</v>
      </c>
      <c r="D1771" s="6">
        <f>TITRES_STAT!E1774</f>
        <v>0</v>
      </c>
      <c r="E1771" s="2">
        <f t="shared" si="108"/>
        <v>206724</v>
      </c>
      <c r="F1771" s="6" t="str">
        <f t="shared" si="111"/>
        <v>BULLISH</v>
      </c>
      <c r="G1771" s="6" t="str">
        <f t="shared" si="110"/>
        <v>NEUTRAL</v>
      </c>
      <c r="H1771" s="6" t="str">
        <f t="shared" si="109"/>
        <v>CONFIRMED BULLISH</v>
      </c>
    </row>
    <row r="1772" spans="1:8" ht="13.5" x14ac:dyDescent="0.25">
      <c r="A1772" s="3">
        <f>TITRES_STAT!B1775</f>
        <v>44887</v>
      </c>
      <c r="B1772" s="6">
        <f>TITRES_STAT!C1775</f>
        <v>10.99</v>
      </c>
      <c r="C1772" s="6">
        <f>TITRES_STAT!D1775</f>
        <v>10.978999999999999</v>
      </c>
      <c r="D1772" s="6">
        <f>TITRES_STAT!E1775</f>
        <v>69</v>
      </c>
      <c r="E1772" s="2">
        <f t="shared" si="108"/>
        <v>206724</v>
      </c>
      <c r="F1772" s="6" t="str">
        <f t="shared" si="111"/>
        <v>NEUTRAL</v>
      </c>
      <c r="G1772" s="6" t="str">
        <f t="shared" si="110"/>
        <v>NEUTRAL</v>
      </c>
      <c r="H1772" s="6" t="str">
        <f t="shared" si="109"/>
        <v>NEUTRAL</v>
      </c>
    </row>
    <row r="1773" spans="1:8" ht="13.5" x14ac:dyDescent="0.25">
      <c r="A1773" s="3">
        <f>TITRES_STAT!B1776</f>
        <v>44888</v>
      </c>
      <c r="B1773" s="6">
        <f>TITRES_STAT!C1776</f>
        <v>10.99</v>
      </c>
      <c r="C1773" s="6">
        <f>TITRES_STAT!D1776</f>
        <v>10.978999999999999</v>
      </c>
      <c r="D1773" s="6">
        <f>TITRES_STAT!E1776</f>
        <v>0</v>
      </c>
      <c r="E1773" s="2">
        <f t="shared" si="108"/>
        <v>206724</v>
      </c>
      <c r="F1773" s="6" t="str">
        <f t="shared" si="111"/>
        <v>NEUTRAL</v>
      </c>
      <c r="G1773" s="6" t="str">
        <f t="shared" si="110"/>
        <v>NEUTRAL</v>
      </c>
      <c r="H1773" s="6" t="str">
        <f t="shared" si="109"/>
        <v>NEUTRAL</v>
      </c>
    </row>
    <row r="1774" spans="1:8" ht="13.5" x14ac:dyDescent="0.25">
      <c r="A1774" s="3">
        <f>TITRES_STAT!B1777</f>
        <v>44889</v>
      </c>
      <c r="B1774" s="6">
        <f>TITRES_STAT!C1777</f>
        <v>10.99</v>
      </c>
      <c r="C1774" s="6">
        <f>TITRES_STAT!D1777</f>
        <v>10.978999999999999</v>
      </c>
      <c r="D1774" s="6">
        <f>TITRES_STAT!E1777</f>
        <v>4</v>
      </c>
      <c r="E1774" s="2">
        <f t="shared" si="108"/>
        <v>206724</v>
      </c>
      <c r="F1774" s="6" t="str">
        <f t="shared" si="111"/>
        <v>NEUTRAL</v>
      </c>
      <c r="G1774" s="6" t="str">
        <f t="shared" si="110"/>
        <v>NEUTRAL</v>
      </c>
      <c r="H1774" s="6" t="str">
        <f t="shared" si="109"/>
        <v>NEUTRAL</v>
      </c>
    </row>
    <row r="1775" spans="1:8" ht="13.5" x14ac:dyDescent="0.25">
      <c r="A1775" s="3">
        <f>TITRES_STAT!B1778</f>
        <v>44890</v>
      </c>
      <c r="B1775" s="6">
        <f>TITRES_STAT!C1778</f>
        <v>10.99</v>
      </c>
      <c r="C1775" s="6">
        <f>TITRES_STAT!D1778</f>
        <v>10.978999999999999</v>
      </c>
      <c r="D1775" s="6">
        <f>TITRES_STAT!E1778</f>
        <v>0</v>
      </c>
      <c r="E1775" s="2">
        <f t="shared" si="108"/>
        <v>206724</v>
      </c>
      <c r="F1775" s="6" t="str">
        <f t="shared" si="111"/>
        <v>NEUTRAL</v>
      </c>
      <c r="G1775" s="6" t="str">
        <f t="shared" si="110"/>
        <v>NEUTRAL</v>
      </c>
      <c r="H1775" s="6" t="str">
        <f t="shared" si="109"/>
        <v>NEUTRAL</v>
      </c>
    </row>
    <row r="1776" spans="1:8" ht="13.5" x14ac:dyDescent="0.25">
      <c r="A1776" s="3">
        <f>TITRES_STAT!B1779</f>
        <v>44893</v>
      </c>
      <c r="B1776" s="6">
        <f>TITRES_STAT!C1779</f>
        <v>10.99</v>
      </c>
      <c r="C1776" s="6">
        <f>TITRES_STAT!D1779</f>
        <v>10.978999999999999</v>
      </c>
      <c r="D1776" s="6">
        <f>TITRES_STAT!E1779</f>
        <v>0</v>
      </c>
      <c r="E1776" s="2">
        <f t="shared" si="108"/>
        <v>206724</v>
      </c>
      <c r="F1776" s="6" t="str">
        <f t="shared" si="111"/>
        <v>NEUTRAL</v>
      </c>
      <c r="G1776" s="6" t="str">
        <f t="shared" si="110"/>
        <v>NEUTRAL</v>
      </c>
      <c r="H1776" s="6" t="str">
        <f t="shared" si="109"/>
        <v>NEUTRAL</v>
      </c>
    </row>
    <row r="1777" spans="1:8" ht="13.5" x14ac:dyDescent="0.25">
      <c r="A1777" s="3">
        <f>TITRES_STAT!B1780</f>
        <v>44894</v>
      </c>
      <c r="B1777" s="6">
        <f>TITRES_STAT!C1780</f>
        <v>10.99</v>
      </c>
      <c r="C1777" s="6">
        <f>TITRES_STAT!D1780</f>
        <v>10.978999999999999</v>
      </c>
      <c r="D1777" s="6">
        <f>TITRES_STAT!E1780</f>
        <v>0</v>
      </c>
      <c r="E1777" s="2">
        <f t="shared" si="108"/>
        <v>206724</v>
      </c>
      <c r="F1777" s="6" t="str">
        <f t="shared" si="111"/>
        <v>NEUTRAL</v>
      </c>
      <c r="G1777" s="6" t="str">
        <f t="shared" si="110"/>
        <v>NEUTRAL</v>
      </c>
      <c r="H1777" s="6" t="str">
        <f t="shared" si="109"/>
        <v>NEUTRAL</v>
      </c>
    </row>
    <row r="1778" spans="1:8" ht="13.5" x14ac:dyDescent="0.25">
      <c r="A1778" s="3">
        <f>TITRES_STAT!B1781</f>
        <v>44895</v>
      </c>
      <c r="B1778" s="6">
        <f>TITRES_STAT!C1781</f>
        <v>10.99</v>
      </c>
      <c r="C1778" s="6">
        <f>TITRES_STAT!D1781</f>
        <v>10.978999999999999</v>
      </c>
      <c r="D1778" s="6">
        <f>TITRES_STAT!E1781</f>
        <v>0</v>
      </c>
      <c r="E1778" s="2">
        <f t="shared" si="108"/>
        <v>206724</v>
      </c>
      <c r="F1778" s="6" t="str">
        <f t="shared" si="111"/>
        <v>NEUTRAL</v>
      </c>
      <c r="G1778" s="6" t="str">
        <f t="shared" si="110"/>
        <v>NEUTRAL</v>
      </c>
      <c r="H1778" s="6" t="str">
        <f t="shared" si="109"/>
        <v>NEUTRAL</v>
      </c>
    </row>
    <row r="1779" spans="1:8" ht="13.5" x14ac:dyDescent="0.25">
      <c r="A1779" s="3">
        <f>TITRES_STAT!B1782</f>
        <v>44896</v>
      </c>
      <c r="B1779" s="6">
        <f>TITRES_STAT!C1782</f>
        <v>10.99</v>
      </c>
      <c r="C1779" s="6">
        <f>TITRES_STAT!D1782</f>
        <v>10.978999999999999</v>
      </c>
      <c r="D1779" s="6">
        <f>TITRES_STAT!E1782</f>
        <v>0</v>
      </c>
      <c r="E1779" s="2">
        <f t="shared" si="108"/>
        <v>206724</v>
      </c>
      <c r="F1779" s="6" t="str">
        <f t="shared" si="111"/>
        <v>NEUTRAL</v>
      </c>
      <c r="G1779" s="6" t="str">
        <f t="shared" si="110"/>
        <v>NEUTRAL</v>
      </c>
      <c r="H1779" s="6" t="str">
        <f t="shared" si="109"/>
        <v>NEUTRAL</v>
      </c>
    </row>
    <row r="1780" spans="1:8" ht="13.5" x14ac:dyDescent="0.25">
      <c r="A1780" s="3">
        <f>TITRES_STAT!B1783</f>
        <v>44897</v>
      </c>
      <c r="B1780" s="6">
        <f>TITRES_STAT!C1783</f>
        <v>10.5</v>
      </c>
      <c r="C1780" s="6">
        <f>TITRES_STAT!D1783</f>
        <v>10.4895</v>
      </c>
      <c r="D1780" s="6">
        <f>TITRES_STAT!E1783</f>
        <v>0</v>
      </c>
      <c r="E1780" s="2">
        <f t="shared" si="108"/>
        <v>206724</v>
      </c>
      <c r="F1780" s="6" t="str">
        <f t="shared" si="111"/>
        <v>NEUTRAL</v>
      </c>
      <c r="G1780" s="6" t="str">
        <f t="shared" si="110"/>
        <v>NEUTRAL</v>
      </c>
      <c r="H1780" s="6" t="str">
        <f t="shared" si="109"/>
        <v>NEUTRAL</v>
      </c>
    </row>
    <row r="1781" spans="1:8" ht="13.5" x14ac:dyDescent="0.25">
      <c r="A1781" s="3">
        <f>TITRES_STAT!B1784</f>
        <v>44900</v>
      </c>
      <c r="B1781" s="6">
        <f>TITRES_STAT!C1784</f>
        <v>10.029999999999999</v>
      </c>
      <c r="C1781" s="6">
        <f>TITRES_STAT!D1784</f>
        <v>10.02</v>
      </c>
      <c r="D1781" s="6">
        <f>TITRES_STAT!E1784</f>
        <v>0</v>
      </c>
      <c r="E1781" s="2">
        <f t="shared" si="108"/>
        <v>206724</v>
      </c>
      <c r="F1781" s="6" t="str">
        <f t="shared" si="111"/>
        <v>NEUTRAL</v>
      </c>
      <c r="G1781" s="6" t="str">
        <f t="shared" si="110"/>
        <v>NEUTRAL</v>
      </c>
      <c r="H1781" s="6" t="str">
        <f t="shared" si="109"/>
        <v>NEUTRAL</v>
      </c>
    </row>
    <row r="1782" spans="1:8" ht="13.5" x14ac:dyDescent="0.25">
      <c r="A1782" s="3">
        <f>TITRES_STAT!B1785</f>
        <v>44901</v>
      </c>
      <c r="B1782" s="6">
        <f>TITRES_STAT!C1785</f>
        <v>10.01</v>
      </c>
      <c r="C1782" s="6">
        <f>TITRES_STAT!D1785</f>
        <v>10</v>
      </c>
      <c r="D1782" s="6">
        <f>TITRES_STAT!E1785</f>
        <v>14</v>
      </c>
      <c r="E1782" s="2">
        <f t="shared" si="108"/>
        <v>206710</v>
      </c>
      <c r="F1782" s="6" t="str">
        <f t="shared" si="111"/>
        <v>BEARISH</v>
      </c>
      <c r="G1782" s="6" t="str">
        <f t="shared" si="110"/>
        <v>NEUTRAL</v>
      </c>
      <c r="H1782" s="6" t="str">
        <f t="shared" si="109"/>
        <v>CONFIRMED BEARISH</v>
      </c>
    </row>
    <row r="1783" spans="1:8" ht="13.5" x14ac:dyDescent="0.25">
      <c r="A1783" s="3">
        <f>TITRES_STAT!B1786</f>
        <v>44902</v>
      </c>
      <c r="B1783" s="6">
        <f>TITRES_STAT!C1786</f>
        <v>9.56</v>
      </c>
      <c r="C1783" s="6">
        <f>TITRES_STAT!D1786</f>
        <v>9.5503999999999998</v>
      </c>
      <c r="D1783" s="6">
        <f>TITRES_STAT!E1786</f>
        <v>0</v>
      </c>
      <c r="E1783" s="2">
        <f t="shared" si="108"/>
        <v>206710</v>
      </c>
      <c r="F1783" s="6" t="str">
        <f t="shared" si="111"/>
        <v>BEARISH</v>
      </c>
      <c r="G1783" s="6" t="str">
        <f t="shared" si="110"/>
        <v>NEUTRAL</v>
      </c>
      <c r="H1783" s="6" t="str">
        <f t="shared" si="109"/>
        <v>CONFIRMED BEARISH</v>
      </c>
    </row>
    <row r="1784" spans="1:8" ht="13.5" x14ac:dyDescent="0.25">
      <c r="A1784" s="3">
        <f>TITRES_STAT!B1787</f>
        <v>44903</v>
      </c>
      <c r="B1784" s="6">
        <f>TITRES_STAT!C1787</f>
        <v>9.99</v>
      </c>
      <c r="C1784" s="6">
        <f>TITRES_STAT!D1787</f>
        <v>9.98</v>
      </c>
      <c r="D1784" s="6">
        <f>TITRES_STAT!E1787</f>
        <v>1</v>
      </c>
      <c r="E1784" s="2">
        <f t="shared" si="108"/>
        <v>206711</v>
      </c>
      <c r="F1784" s="6" t="str">
        <f t="shared" si="111"/>
        <v>BEARISH</v>
      </c>
      <c r="G1784" s="6" t="str">
        <f t="shared" si="110"/>
        <v>NEUTRAL</v>
      </c>
      <c r="H1784" s="6" t="str">
        <f t="shared" si="109"/>
        <v>CONFIRMED BEARISH</v>
      </c>
    </row>
    <row r="1785" spans="1:8" ht="13.5" x14ac:dyDescent="0.25">
      <c r="A1785" s="3">
        <f>TITRES_STAT!B1788</f>
        <v>44904</v>
      </c>
      <c r="B1785" s="6">
        <f>TITRES_STAT!C1788</f>
        <v>9.99</v>
      </c>
      <c r="C1785" s="6">
        <f>TITRES_STAT!D1788</f>
        <v>9.98</v>
      </c>
      <c r="D1785" s="6">
        <f>TITRES_STAT!E1788</f>
        <v>75</v>
      </c>
      <c r="E1785" s="2">
        <f t="shared" si="108"/>
        <v>206711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CONFIRMED BEARISH</v>
      </c>
    </row>
    <row r="1786" spans="1:8" ht="13.5" x14ac:dyDescent="0.25">
      <c r="A1786" s="3">
        <f>TITRES_STAT!B1789</f>
        <v>44907</v>
      </c>
      <c r="B1786" s="6">
        <f>TITRES_STAT!C1789</f>
        <v>10.43</v>
      </c>
      <c r="C1786" s="6">
        <f>TITRES_STAT!D1789</f>
        <v>10.419600000000001</v>
      </c>
      <c r="D1786" s="6">
        <f>TITRES_STAT!E1789</f>
        <v>0</v>
      </c>
      <c r="E1786" s="2">
        <f t="shared" si="108"/>
        <v>206711</v>
      </c>
      <c r="F1786" s="6" t="str">
        <f t="shared" si="111"/>
        <v>BEARISH</v>
      </c>
      <c r="G1786" s="6" t="str">
        <f t="shared" si="110"/>
        <v>NEUTRAL</v>
      </c>
      <c r="H1786" s="6" t="str">
        <f t="shared" si="109"/>
        <v>BEARISH DIVERGENCE</v>
      </c>
    </row>
    <row r="1787" spans="1:8" ht="13.5" x14ac:dyDescent="0.25">
      <c r="A1787" s="3">
        <f>TITRES_STAT!B1790</f>
        <v>44908</v>
      </c>
      <c r="B1787" s="6">
        <f>TITRES_STAT!C1790</f>
        <v>10.89</v>
      </c>
      <c r="C1787" s="6">
        <f>TITRES_STAT!D1790</f>
        <v>10.879099999999999</v>
      </c>
      <c r="D1787" s="6">
        <f>TITRES_STAT!E1790</f>
        <v>10</v>
      </c>
      <c r="E1787" s="2">
        <f t="shared" si="108"/>
        <v>206721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CONFIRMED BULLISH</v>
      </c>
    </row>
    <row r="1788" spans="1:8" ht="13.5" x14ac:dyDescent="0.25">
      <c r="A1788" s="3">
        <f>TITRES_STAT!B1791</f>
        <v>44909</v>
      </c>
      <c r="B1788" s="6">
        <f>TITRES_STAT!C1791</f>
        <v>10.89</v>
      </c>
      <c r="C1788" s="6">
        <f>TITRES_STAT!D1791</f>
        <v>10.879099999999999</v>
      </c>
      <c r="D1788" s="6">
        <f>TITRES_STAT!E1791</f>
        <v>0</v>
      </c>
      <c r="E1788" s="2">
        <f t="shared" si="108"/>
        <v>206721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CONFIRMED BULLISH</v>
      </c>
    </row>
    <row r="1789" spans="1:8" ht="13.5" x14ac:dyDescent="0.25">
      <c r="A1789" s="3">
        <f>TITRES_STAT!B1792</f>
        <v>44910</v>
      </c>
      <c r="B1789" s="6">
        <f>TITRES_STAT!C1792</f>
        <v>10.98</v>
      </c>
      <c r="C1789" s="6">
        <f>TITRES_STAT!D1792</f>
        <v>10.968999999999999</v>
      </c>
      <c r="D1789" s="6">
        <f>TITRES_STAT!E1792</f>
        <v>10</v>
      </c>
      <c r="E1789" s="2">
        <f t="shared" si="108"/>
        <v>206731</v>
      </c>
      <c r="F1789" s="6" t="str">
        <f t="shared" si="111"/>
        <v>BULLISH</v>
      </c>
      <c r="G1789" s="6" t="str">
        <f t="shared" si="110"/>
        <v>NEUTRAL</v>
      </c>
      <c r="H1789" s="6" t="str">
        <f t="shared" si="109"/>
        <v>CONFIRMED BULLISH</v>
      </c>
    </row>
    <row r="1790" spans="1:8" ht="13.5" x14ac:dyDescent="0.25">
      <c r="A1790" s="3">
        <f>TITRES_STAT!B1793</f>
        <v>44911</v>
      </c>
      <c r="B1790" s="6">
        <f>TITRES_STAT!C1793</f>
        <v>10.98</v>
      </c>
      <c r="C1790" s="6">
        <f>TITRES_STAT!D1793</f>
        <v>10.968999999999999</v>
      </c>
      <c r="D1790" s="6">
        <f>TITRES_STAT!E1793</f>
        <v>0</v>
      </c>
      <c r="E1790" s="2">
        <f t="shared" si="108"/>
        <v>206731</v>
      </c>
      <c r="F1790" s="6" t="str">
        <f t="shared" si="111"/>
        <v>BULLISH</v>
      </c>
      <c r="G1790" s="6" t="str">
        <f t="shared" si="110"/>
        <v>NEUTRAL</v>
      </c>
      <c r="H1790" s="6" t="str">
        <f t="shared" si="109"/>
        <v>CONFIRMED BULLISH</v>
      </c>
    </row>
    <row r="1791" spans="1:8" ht="13.5" x14ac:dyDescent="0.25">
      <c r="A1791" s="3">
        <f>TITRES_STAT!B1794</f>
        <v>44914</v>
      </c>
      <c r="B1791" s="6">
        <f>TITRES_STAT!C1794</f>
        <v>10.98</v>
      </c>
      <c r="C1791" s="6">
        <f>TITRES_STAT!D1794</f>
        <v>10.968999999999999</v>
      </c>
      <c r="D1791" s="6">
        <f>TITRES_STAT!E1794</f>
        <v>0</v>
      </c>
      <c r="E1791" s="2">
        <f t="shared" si="108"/>
        <v>206731</v>
      </c>
      <c r="F1791" s="6" t="str">
        <f t="shared" si="111"/>
        <v>BULLISH</v>
      </c>
      <c r="G1791" s="6" t="str">
        <f t="shared" si="110"/>
        <v>NEUTRAL</v>
      </c>
      <c r="H1791" s="6" t="str">
        <f t="shared" si="109"/>
        <v>CONFIRMED BULLISH</v>
      </c>
    </row>
    <row r="1792" spans="1:8" ht="13.5" x14ac:dyDescent="0.25">
      <c r="A1792" s="3">
        <f>TITRES_STAT!B1795</f>
        <v>44915</v>
      </c>
      <c r="B1792" s="6">
        <f>TITRES_STAT!C1795</f>
        <v>10.98</v>
      </c>
      <c r="C1792" s="6">
        <f>TITRES_STAT!D1795</f>
        <v>10.968999999999999</v>
      </c>
      <c r="D1792" s="6">
        <f>TITRES_STAT!E1795</f>
        <v>0</v>
      </c>
      <c r="E1792" s="2">
        <f t="shared" si="108"/>
        <v>206731</v>
      </c>
      <c r="F1792" s="6" t="str">
        <f t="shared" si="111"/>
        <v>BULLISH</v>
      </c>
      <c r="G1792" s="6" t="str">
        <f t="shared" si="110"/>
        <v>NEUTRAL</v>
      </c>
      <c r="H1792" s="6" t="str">
        <f t="shared" si="109"/>
        <v>CONFIRMED BULLISH</v>
      </c>
    </row>
    <row r="1793" spans="1:8" ht="13.5" x14ac:dyDescent="0.25">
      <c r="A1793" s="3">
        <f>TITRES_STAT!B1796</f>
        <v>44916</v>
      </c>
      <c r="B1793" s="6">
        <f>TITRES_STAT!C1796</f>
        <v>11.47</v>
      </c>
      <c r="C1793" s="6">
        <f>TITRES_STAT!D1796</f>
        <v>11.458500000000001</v>
      </c>
      <c r="D1793" s="6">
        <f>TITRES_STAT!E1796</f>
        <v>45</v>
      </c>
      <c r="E1793" s="2">
        <f t="shared" si="108"/>
        <v>206776</v>
      </c>
      <c r="F1793" s="6" t="str">
        <f t="shared" si="111"/>
        <v>BULLISH</v>
      </c>
      <c r="G1793" s="6" t="str">
        <f t="shared" si="110"/>
        <v>NEUTRAL</v>
      </c>
      <c r="H1793" s="6" t="str">
        <f t="shared" si="109"/>
        <v>CONFIRMED BULLISH</v>
      </c>
    </row>
    <row r="1794" spans="1:8" ht="13.5" x14ac:dyDescent="0.25">
      <c r="A1794" s="3">
        <f>TITRES_STAT!B1797</f>
        <v>44917</v>
      </c>
      <c r="B1794" s="6">
        <f>TITRES_STAT!C1797</f>
        <v>11.47</v>
      </c>
      <c r="C1794" s="6">
        <f>TITRES_STAT!D1797</f>
        <v>11.458500000000001</v>
      </c>
      <c r="D1794" s="6">
        <f>TITRES_STAT!E1797</f>
        <v>0</v>
      </c>
      <c r="E1794" s="2">
        <f t="shared" si="108"/>
        <v>206776</v>
      </c>
      <c r="F1794" s="6" t="str">
        <f t="shared" si="111"/>
        <v>BULLISH</v>
      </c>
      <c r="G1794" s="6" t="str">
        <f t="shared" si="110"/>
        <v>NEUTRAL</v>
      </c>
      <c r="H1794" s="6" t="str">
        <f t="shared" si="109"/>
        <v>CONFIRMED BULLISH</v>
      </c>
    </row>
    <row r="1795" spans="1:8" ht="13.5" x14ac:dyDescent="0.25">
      <c r="A1795" s="3">
        <f>TITRES_STAT!B1798</f>
        <v>44918</v>
      </c>
      <c r="B1795" s="6">
        <f>TITRES_STAT!C1798</f>
        <v>11.47</v>
      </c>
      <c r="C1795" s="6">
        <f>TITRES_STAT!D1798</f>
        <v>11.458500000000001</v>
      </c>
      <c r="D1795" s="6">
        <f>TITRES_STAT!E1798</f>
        <v>0</v>
      </c>
      <c r="E1795" s="2">
        <f t="shared" si="108"/>
        <v>206776</v>
      </c>
      <c r="F1795" s="6" t="str">
        <f t="shared" si="111"/>
        <v>BULLISH</v>
      </c>
      <c r="G1795" s="6" t="str">
        <f t="shared" si="110"/>
        <v>NEUTRAL</v>
      </c>
      <c r="H1795" s="6" t="str">
        <f t="shared" si="109"/>
        <v>CONFIRMED BULLISH</v>
      </c>
    </row>
    <row r="1796" spans="1:8" ht="13.5" x14ac:dyDescent="0.25">
      <c r="A1796" s="3">
        <f>TITRES_STAT!B1799</f>
        <v>44921</v>
      </c>
      <c r="B1796" s="6">
        <f>TITRES_STAT!C1799</f>
        <v>11.47</v>
      </c>
      <c r="C1796" s="6">
        <f>TITRES_STAT!D1799</f>
        <v>11.458500000000001</v>
      </c>
      <c r="D1796" s="6">
        <f>TITRES_STAT!E1799</f>
        <v>10</v>
      </c>
      <c r="E1796" s="2">
        <f t="shared" ref="E1796:E1859" si="112">IF(B1796&gt;B1795, E1795+D1796, IF(B1796&lt;B1795, E1795-D1796, E1795))</f>
        <v>206776</v>
      </c>
      <c r="F1796" s="6" t="str">
        <f t="shared" si="111"/>
        <v>BULLISH</v>
      </c>
      <c r="G1796" s="6" t="str">
        <f t="shared" si="110"/>
        <v>NEUTRAL</v>
      </c>
      <c r="H1796" s="6" t="str">
        <f t="shared" si="109"/>
        <v>CONFIRMED BULLISH</v>
      </c>
    </row>
    <row r="1797" spans="1:8" ht="13.5" x14ac:dyDescent="0.25">
      <c r="A1797" s="3">
        <f>TITRES_STAT!B1800</f>
        <v>44922</v>
      </c>
      <c r="B1797" s="6">
        <f>TITRES_STAT!C1800</f>
        <v>11.47</v>
      </c>
      <c r="C1797" s="6">
        <f>TITRES_STAT!D1800</f>
        <v>11.458500000000001</v>
      </c>
      <c r="D1797" s="6">
        <f>TITRES_STAT!E1800</f>
        <v>0</v>
      </c>
      <c r="E1797" s="2">
        <f t="shared" si="112"/>
        <v>206776</v>
      </c>
      <c r="F1797" s="6" t="str">
        <f t="shared" si="111"/>
        <v>BULLISH</v>
      </c>
      <c r="G1797" s="6" t="str">
        <f t="shared" si="110"/>
        <v>NEUTRAL</v>
      </c>
      <c r="H1797" s="6" t="str">
        <f t="shared" si="109"/>
        <v>CONFIRMED BULLISH</v>
      </c>
    </row>
    <row r="1798" spans="1:8" ht="13.5" x14ac:dyDescent="0.25">
      <c r="A1798" s="3">
        <f>TITRES_STAT!B1801</f>
        <v>44923</v>
      </c>
      <c r="B1798" s="6">
        <f>TITRES_STAT!C1801</f>
        <v>11.47</v>
      </c>
      <c r="C1798" s="6">
        <f>TITRES_STAT!D1801</f>
        <v>11.458500000000001</v>
      </c>
      <c r="D1798" s="6">
        <f>TITRES_STAT!E1801</f>
        <v>0</v>
      </c>
      <c r="E1798" s="2">
        <f t="shared" si="112"/>
        <v>206776</v>
      </c>
      <c r="F1798" s="6" t="str">
        <f t="shared" si="111"/>
        <v>NEUTRAL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44924</v>
      </c>
      <c r="B1799" s="6">
        <f>TITRES_STAT!C1802</f>
        <v>11.47</v>
      </c>
      <c r="C1799" s="6">
        <f>TITRES_STAT!D1802</f>
        <v>11.458500000000001</v>
      </c>
      <c r="D1799" s="6">
        <f>TITRES_STAT!E1802</f>
        <v>0</v>
      </c>
      <c r="E1799" s="2">
        <f t="shared" si="112"/>
        <v>206776</v>
      </c>
      <c r="F1799" s="6" t="str">
        <f t="shared" si="111"/>
        <v>NEUTRAL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44925</v>
      </c>
      <c r="B1800" s="6">
        <f>TITRES_STAT!C1803</f>
        <v>10.96</v>
      </c>
      <c r="C1800" s="6">
        <f>TITRES_STAT!D1803</f>
        <v>10.949</v>
      </c>
      <c r="D1800" s="6">
        <f>TITRES_STAT!E1803</f>
        <v>500</v>
      </c>
      <c r="E1800" s="2">
        <f t="shared" si="112"/>
        <v>206276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NEUTRAL</v>
      </c>
      <c r="H1800" s="6" t="str">
        <f t="shared" si="113"/>
        <v>CONFIRMED BEARISH</v>
      </c>
    </row>
    <row r="1801" spans="1:8" ht="13.5" x14ac:dyDescent="0.25">
      <c r="A1801" s="3">
        <f>TITRES_STAT!B1804</f>
        <v>44928</v>
      </c>
      <c r="B1801" s="6">
        <f>TITRES_STAT!C1804</f>
        <v>10.96</v>
      </c>
      <c r="C1801" s="6">
        <f>TITRES_STAT!D1804</f>
        <v>10.949</v>
      </c>
      <c r="D1801" s="6">
        <f>TITRES_STAT!E1804</f>
        <v>0</v>
      </c>
      <c r="E1801" s="2">
        <f t="shared" si="112"/>
        <v>206276</v>
      </c>
      <c r="F1801" s="6" t="str">
        <f t="shared" si="115"/>
        <v>BEARISH</v>
      </c>
      <c r="G1801" s="6" t="str">
        <f t="shared" si="114"/>
        <v>NEUTRAL</v>
      </c>
      <c r="H1801" s="6" t="str">
        <f t="shared" si="113"/>
        <v>CONFIRMED BEARISH</v>
      </c>
    </row>
    <row r="1802" spans="1:8" ht="13.5" x14ac:dyDescent="0.25">
      <c r="A1802" s="3">
        <f>TITRES_STAT!B1805</f>
        <v>44929</v>
      </c>
      <c r="B1802" s="6">
        <f>TITRES_STAT!C1805</f>
        <v>10.96</v>
      </c>
      <c r="C1802" s="6">
        <f>TITRES_STAT!D1805</f>
        <v>10.949</v>
      </c>
      <c r="D1802" s="6">
        <f>TITRES_STAT!E1805</f>
        <v>0</v>
      </c>
      <c r="E1802" s="2">
        <f t="shared" si="112"/>
        <v>206276</v>
      </c>
      <c r="F1802" s="6" t="str">
        <f t="shared" si="115"/>
        <v>BEARISH</v>
      </c>
      <c r="G1802" s="6" t="str">
        <f t="shared" si="114"/>
        <v>NEUTRAL</v>
      </c>
      <c r="H1802" s="6" t="str">
        <f t="shared" si="113"/>
        <v>CONFIRMED BEARISH</v>
      </c>
    </row>
    <row r="1803" spans="1:8" ht="13.5" x14ac:dyDescent="0.25">
      <c r="A1803" s="3">
        <f>TITRES_STAT!B1806</f>
        <v>44930</v>
      </c>
      <c r="B1803" s="6">
        <f>TITRES_STAT!C1806</f>
        <v>11</v>
      </c>
      <c r="C1803" s="6">
        <f>TITRES_STAT!D1806</f>
        <v>10.989000000000001</v>
      </c>
      <c r="D1803" s="6">
        <f>TITRES_STAT!E1806</f>
        <v>239</v>
      </c>
      <c r="E1803" s="2">
        <f t="shared" si="112"/>
        <v>206515</v>
      </c>
      <c r="F1803" s="6" t="str">
        <f t="shared" si="115"/>
        <v>BEARISH</v>
      </c>
      <c r="G1803" s="6" t="str">
        <f t="shared" si="114"/>
        <v>NEUTRAL</v>
      </c>
      <c r="H1803" s="6" t="str">
        <f t="shared" si="113"/>
        <v>CONFIRMED BEARISH</v>
      </c>
    </row>
    <row r="1804" spans="1:8" ht="13.5" x14ac:dyDescent="0.25">
      <c r="A1804" s="3">
        <f>TITRES_STAT!B1807</f>
        <v>44931</v>
      </c>
      <c r="B1804" s="6">
        <f>TITRES_STAT!C1807</f>
        <v>11</v>
      </c>
      <c r="C1804" s="6">
        <f>TITRES_STAT!D1807</f>
        <v>10.989000000000001</v>
      </c>
      <c r="D1804" s="6">
        <f>TITRES_STAT!E1807</f>
        <v>300</v>
      </c>
      <c r="E1804" s="2">
        <f t="shared" si="112"/>
        <v>206515</v>
      </c>
      <c r="F1804" s="6" t="str">
        <f t="shared" si="115"/>
        <v>BEARISH</v>
      </c>
      <c r="G1804" s="6" t="str">
        <f t="shared" si="114"/>
        <v>NEUTRAL</v>
      </c>
      <c r="H1804" s="6" t="str">
        <f t="shared" si="113"/>
        <v>CONFIRMED BEARISH</v>
      </c>
    </row>
    <row r="1805" spans="1:8" ht="13.5" x14ac:dyDescent="0.25">
      <c r="A1805" s="3">
        <f>TITRES_STAT!B1808</f>
        <v>44932</v>
      </c>
      <c r="B1805" s="6">
        <f>TITRES_STAT!C1808</f>
        <v>11</v>
      </c>
      <c r="C1805" s="6">
        <f>TITRES_STAT!D1808</f>
        <v>10.989000000000001</v>
      </c>
      <c r="D1805" s="6">
        <f>TITRES_STAT!E1808</f>
        <v>0</v>
      </c>
      <c r="E1805" s="2">
        <f t="shared" si="112"/>
        <v>206515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CONFIRMED BULLISH</v>
      </c>
    </row>
    <row r="1806" spans="1:8" ht="13.5" x14ac:dyDescent="0.25">
      <c r="A1806" s="3">
        <f>TITRES_STAT!B1809</f>
        <v>44935</v>
      </c>
      <c r="B1806" s="6">
        <f>TITRES_STAT!C1809</f>
        <v>11</v>
      </c>
      <c r="C1806" s="6">
        <f>TITRES_STAT!D1809</f>
        <v>10.989000000000001</v>
      </c>
      <c r="D1806" s="6">
        <f>TITRES_STAT!E1809</f>
        <v>0</v>
      </c>
      <c r="E1806" s="2">
        <f t="shared" si="112"/>
        <v>206515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CONFIRMED BULLISH</v>
      </c>
    </row>
    <row r="1807" spans="1:8" ht="13.5" x14ac:dyDescent="0.25">
      <c r="A1807" s="3">
        <f>TITRES_STAT!B1810</f>
        <v>44936</v>
      </c>
      <c r="B1807" s="6">
        <f>TITRES_STAT!C1810</f>
        <v>11</v>
      </c>
      <c r="C1807" s="6">
        <f>TITRES_STAT!D1810</f>
        <v>10.989000000000001</v>
      </c>
      <c r="D1807" s="6">
        <f>TITRES_STAT!E1810</f>
        <v>0</v>
      </c>
      <c r="E1807" s="2">
        <f t="shared" si="112"/>
        <v>206515</v>
      </c>
      <c r="F1807" s="6" t="str">
        <f t="shared" si="115"/>
        <v>BULLISH</v>
      </c>
      <c r="G1807" s="6" t="str">
        <f t="shared" si="114"/>
        <v>NEUTRAL</v>
      </c>
      <c r="H1807" s="6" t="str">
        <f t="shared" si="113"/>
        <v>CONFIRMED BULLISH</v>
      </c>
    </row>
    <row r="1808" spans="1:8" ht="13.5" x14ac:dyDescent="0.25">
      <c r="A1808" s="3">
        <f>TITRES_STAT!B1811</f>
        <v>44937</v>
      </c>
      <c r="B1808" s="6">
        <f>TITRES_STAT!C1811</f>
        <v>11</v>
      </c>
      <c r="C1808" s="6">
        <f>TITRES_STAT!D1811</f>
        <v>10.989000000000001</v>
      </c>
      <c r="D1808" s="6">
        <f>TITRES_STAT!E1811</f>
        <v>0</v>
      </c>
      <c r="E1808" s="2">
        <f t="shared" si="112"/>
        <v>206515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44938</v>
      </c>
      <c r="B1809" s="6">
        <f>TITRES_STAT!C1812</f>
        <v>11</v>
      </c>
      <c r="C1809" s="6">
        <f>TITRES_STAT!D1812</f>
        <v>10.989000000000001</v>
      </c>
      <c r="D1809" s="6">
        <f>TITRES_STAT!E1812</f>
        <v>0</v>
      </c>
      <c r="E1809" s="2">
        <f t="shared" si="112"/>
        <v>206515</v>
      </c>
      <c r="F1809" s="6" t="str">
        <f t="shared" si="115"/>
        <v>NEUTRAL</v>
      </c>
      <c r="G1809" s="6" t="str">
        <f t="shared" si="114"/>
        <v>NEUTRAL</v>
      </c>
      <c r="H1809" s="6" t="str">
        <f t="shared" si="113"/>
        <v>NEUTRAL</v>
      </c>
    </row>
    <row r="1810" spans="1:8" ht="13.5" x14ac:dyDescent="0.25">
      <c r="A1810" s="3">
        <f>TITRES_STAT!B1813</f>
        <v>44939</v>
      </c>
      <c r="B1810" s="6">
        <f>TITRES_STAT!C1813</f>
        <v>11</v>
      </c>
      <c r="C1810" s="6">
        <f>TITRES_STAT!D1813</f>
        <v>10.989000000000001</v>
      </c>
      <c r="D1810" s="6">
        <f>TITRES_STAT!E1813</f>
        <v>0</v>
      </c>
      <c r="E1810" s="2">
        <f t="shared" si="112"/>
        <v>206515</v>
      </c>
      <c r="F1810" s="6" t="str">
        <f t="shared" si="115"/>
        <v>NEUTRAL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44942</v>
      </c>
      <c r="B1811" s="6">
        <f>TITRES_STAT!C1814</f>
        <v>11</v>
      </c>
      <c r="C1811" s="6">
        <f>TITRES_STAT!D1814</f>
        <v>10.989000000000001</v>
      </c>
      <c r="D1811" s="6">
        <f>TITRES_STAT!E1814</f>
        <v>0</v>
      </c>
      <c r="E1811" s="2">
        <f t="shared" si="112"/>
        <v>206515</v>
      </c>
      <c r="F1811" s="6" t="str">
        <f t="shared" si="115"/>
        <v>NEUTRAL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44943</v>
      </c>
      <c r="B1812" s="6">
        <f>TITRES_STAT!C1815</f>
        <v>11</v>
      </c>
      <c r="C1812" s="6">
        <f>TITRES_STAT!D1815</f>
        <v>10.989000000000001</v>
      </c>
      <c r="D1812" s="6">
        <f>TITRES_STAT!E1815</f>
        <v>0</v>
      </c>
      <c r="E1812" s="2">
        <f t="shared" si="112"/>
        <v>206515</v>
      </c>
      <c r="F1812" s="6" t="str">
        <f t="shared" si="115"/>
        <v>NEUTRAL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44944</v>
      </c>
      <c r="B1813" s="6">
        <f>TITRES_STAT!C1816</f>
        <v>11</v>
      </c>
      <c r="C1813" s="6">
        <f>TITRES_STAT!D1816</f>
        <v>10.989000000000001</v>
      </c>
      <c r="D1813" s="6">
        <f>TITRES_STAT!E1816</f>
        <v>0</v>
      </c>
      <c r="E1813" s="2">
        <f t="shared" si="112"/>
        <v>206515</v>
      </c>
      <c r="F1813" s="6" t="str">
        <f t="shared" si="115"/>
        <v>NEUTRAL</v>
      </c>
      <c r="G1813" s="6" t="str">
        <f t="shared" si="114"/>
        <v>NEUTRAL</v>
      </c>
      <c r="H1813" s="6" t="str">
        <f t="shared" si="113"/>
        <v>NEUTRAL</v>
      </c>
    </row>
    <row r="1814" spans="1:8" ht="13.5" x14ac:dyDescent="0.25">
      <c r="A1814" s="3">
        <f>TITRES_STAT!B1817</f>
        <v>44945</v>
      </c>
      <c r="B1814" s="6">
        <f>TITRES_STAT!C1817</f>
        <v>11</v>
      </c>
      <c r="C1814" s="6">
        <f>TITRES_STAT!D1817</f>
        <v>10.989000000000001</v>
      </c>
      <c r="D1814" s="6">
        <f>TITRES_STAT!E1817</f>
        <v>0</v>
      </c>
      <c r="E1814" s="2">
        <f t="shared" si="112"/>
        <v>206515</v>
      </c>
      <c r="F1814" s="6" t="str">
        <f t="shared" si="115"/>
        <v>NEUTRAL</v>
      </c>
      <c r="G1814" s="6" t="str">
        <f t="shared" si="114"/>
        <v>NEUTRAL</v>
      </c>
      <c r="H1814" s="6" t="str">
        <f t="shared" si="113"/>
        <v>NEUTRAL</v>
      </c>
    </row>
    <row r="1815" spans="1:8" ht="13.5" x14ac:dyDescent="0.25">
      <c r="A1815" s="3">
        <f>TITRES_STAT!B1818</f>
        <v>44946</v>
      </c>
      <c r="B1815" s="6">
        <f>TITRES_STAT!C1818</f>
        <v>11</v>
      </c>
      <c r="C1815" s="6">
        <f>TITRES_STAT!D1818</f>
        <v>10.989000000000001</v>
      </c>
      <c r="D1815" s="6">
        <f>TITRES_STAT!E1818</f>
        <v>0</v>
      </c>
      <c r="E1815" s="2">
        <f t="shared" si="112"/>
        <v>206515</v>
      </c>
      <c r="F1815" s="6" t="str">
        <f t="shared" si="115"/>
        <v>NEUTRAL</v>
      </c>
      <c r="G1815" s="6" t="str">
        <f t="shared" si="114"/>
        <v>NEUTRAL</v>
      </c>
      <c r="H1815" s="6" t="str">
        <f t="shared" si="113"/>
        <v>NEUTRAL</v>
      </c>
    </row>
    <row r="1816" spans="1:8" ht="13.5" x14ac:dyDescent="0.25">
      <c r="A1816" s="3">
        <f>TITRES_STAT!B1819</f>
        <v>44949</v>
      </c>
      <c r="B1816" s="6">
        <f>TITRES_STAT!C1819</f>
        <v>11</v>
      </c>
      <c r="C1816" s="6">
        <f>TITRES_STAT!D1819</f>
        <v>10.989000000000001</v>
      </c>
      <c r="D1816" s="6">
        <f>TITRES_STAT!E1819</f>
        <v>0</v>
      </c>
      <c r="E1816" s="2">
        <f t="shared" si="112"/>
        <v>206515</v>
      </c>
      <c r="F1816" s="6" t="str">
        <f t="shared" si="115"/>
        <v>NEUTRAL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44950</v>
      </c>
      <c r="B1817" s="6">
        <f>TITRES_STAT!C1820</f>
        <v>11</v>
      </c>
      <c r="C1817" s="6">
        <f>TITRES_STAT!D1820</f>
        <v>10.989000000000001</v>
      </c>
      <c r="D1817" s="6">
        <f>TITRES_STAT!E1820</f>
        <v>0</v>
      </c>
      <c r="E1817" s="2">
        <f t="shared" si="112"/>
        <v>206515</v>
      </c>
      <c r="F1817" s="6" t="str">
        <f t="shared" si="115"/>
        <v>NEUTRAL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44951</v>
      </c>
      <c r="B1818" s="6">
        <f>TITRES_STAT!C1821</f>
        <v>11</v>
      </c>
      <c r="C1818" s="6">
        <f>TITRES_STAT!D1821</f>
        <v>10.989000000000001</v>
      </c>
      <c r="D1818" s="6">
        <f>TITRES_STAT!E1821</f>
        <v>0</v>
      </c>
      <c r="E1818" s="2">
        <f t="shared" si="112"/>
        <v>206515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44952</v>
      </c>
      <c r="B1819" s="6">
        <f>TITRES_STAT!C1822</f>
        <v>11</v>
      </c>
      <c r="C1819" s="6">
        <f>TITRES_STAT!D1822</f>
        <v>10.989000000000001</v>
      </c>
      <c r="D1819" s="6">
        <f>TITRES_STAT!E1822</f>
        <v>0</v>
      </c>
      <c r="E1819" s="2">
        <f t="shared" si="112"/>
        <v>206515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44953</v>
      </c>
      <c r="B1820" s="6">
        <f>TITRES_STAT!C1823</f>
        <v>10.55</v>
      </c>
      <c r="C1820" s="6">
        <f>TITRES_STAT!D1823</f>
        <v>10.5395</v>
      </c>
      <c r="D1820" s="6">
        <f>TITRES_STAT!E1823</f>
        <v>3000</v>
      </c>
      <c r="E1820" s="2">
        <f t="shared" si="112"/>
        <v>203515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CONFIRMED BEARISH</v>
      </c>
    </row>
    <row r="1821" spans="1:8" ht="13.5" x14ac:dyDescent="0.25">
      <c r="A1821" s="3">
        <f>TITRES_STAT!B1824</f>
        <v>44956</v>
      </c>
      <c r="B1821" s="6">
        <f>TITRES_STAT!C1824</f>
        <v>10.6</v>
      </c>
      <c r="C1821" s="6">
        <f>TITRES_STAT!D1824</f>
        <v>10.589399999999999</v>
      </c>
      <c r="D1821" s="6">
        <f>TITRES_STAT!E1824</f>
        <v>280</v>
      </c>
      <c r="E1821" s="2">
        <f t="shared" si="112"/>
        <v>203795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CONFIRMED BEARISH</v>
      </c>
    </row>
    <row r="1822" spans="1:8" ht="13.5" x14ac:dyDescent="0.25">
      <c r="A1822" s="3">
        <f>TITRES_STAT!B1825</f>
        <v>44957</v>
      </c>
      <c r="B1822" s="6">
        <f>TITRES_STAT!C1825</f>
        <v>11.01</v>
      </c>
      <c r="C1822" s="6">
        <f>TITRES_STAT!D1825</f>
        <v>10.999000000000001</v>
      </c>
      <c r="D1822" s="6">
        <f>TITRES_STAT!E1825</f>
        <v>1438</v>
      </c>
      <c r="E1822" s="2">
        <f t="shared" si="112"/>
        <v>205233</v>
      </c>
      <c r="F1822" s="6" t="str">
        <f t="shared" si="115"/>
        <v>BEARISH</v>
      </c>
      <c r="G1822" s="6" t="str">
        <f t="shared" si="114"/>
        <v>NEUTRAL</v>
      </c>
      <c r="H1822" s="6" t="str">
        <f t="shared" si="113"/>
        <v>BEARISH DIVERGENCE</v>
      </c>
    </row>
    <row r="1823" spans="1:8" ht="13.5" x14ac:dyDescent="0.25">
      <c r="A1823" s="3">
        <f>TITRES_STAT!B1826</f>
        <v>44958</v>
      </c>
      <c r="B1823" s="6">
        <f>TITRES_STAT!C1826</f>
        <v>11.01</v>
      </c>
      <c r="C1823" s="6">
        <f>TITRES_STAT!D1826</f>
        <v>10.999000000000001</v>
      </c>
      <c r="D1823" s="6">
        <f>TITRES_STAT!E1826</f>
        <v>114</v>
      </c>
      <c r="E1823" s="2">
        <f t="shared" si="112"/>
        <v>205233</v>
      </c>
      <c r="F1823" s="6" t="str">
        <f t="shared" si="115"/>
        <v>BEARISH</v>
      </c>
      <c r="G1823" s="6" t="str">
        <f t="shared" si="114"/>
        <v>NEUTRAL</v>
      </c>
      <c r="H1823" s="6" t="str">
        <f t="shared" si="113"/>
        <v>BEARISH DIVERGENCE</v>
      </c>
    </row>
    <row r="1824" spans="1:8" ht="13.5" x14ac:dyDescent="0.25">
      <c r="A1824" s="3">
        <f>TITRES_STAT!B1827</f>
        <v>44959</v>
      </c>
      <c r="B1824" s="6">
        <f>TITRES_STAT!C1827</f>
        <v>11.01</v>
      </c>
      <c r="C1824" s="6">
        <f>TITRES_STAT!D1827</f>
        <v>10.999000000000001</v>
      </c>
      <c r="D1824" s="6">
        <f>TITRES_STAT!E1827</f>
        <v>0</v>
      </c>
      <c r="E1824" s="2">
        <f t="shared" si="112"/>
        <v>205233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BEARISH DIVERGENCE</v>
      </c>
    </row>
    <row r="1825" spans="1:8" ht="13.5" x14ac:dyDescent="0.25">
      <c r="A1825" s="3">
        <f>TITRES_STAT!B1828</f>
        <v>44960</v>
      </c>
      <c r="B1825" s="6">
        <f>TITRES_STAT!C1828</f>
        <v>11.01</v>
      </c>
      <c r="C1825" s="6">
        <f>TITRES_STAT!D1828</f>
        <v>10.999000000000001</v>
      </c>
      <c r="D1825" s="6">
        <f>TITRES_STAT!E1828</f>
        <v>0</v>
      </c>
      <c r="E1825" s="2">
        <f t="shared" si="112"/>
        <v>205233</v>
      </c>
      <c r="F1825" s="6" t="str">
        <f t="shared" si="115"/>
        <v>BULLISH</v>
      </c>
      <c r="G1825" s="6" t="str">
        <f t="shared" si="114"/>
        <v>NEUTRAL</v>
      </c>
      <c r="H1825" s="6" t="str">
        <f t="shared" si="113"/>
        <v>CONFIRMED BULLISH</v>
      </c>
    </row>
    <row r="1826" spans="1:8" ht="13.5" x14ac:dyDescent="0.25">
      <c r="A1826" s="3">
        <f>TITRES_STAT!B1829</f>
        <v>44963</v>
      </c>
      <c r="B1826" s="6">
        <f>TITRES_STAT!C1829</f>
        <v>11</v>
      </c>
      <c r="C1826" s="6">
        <f>TITRES_STAT!D1829</f>
        <v>10.989000000000001</v>
      </c>
      <c r="D1826" s="6">
        <f>TITRES_STAT!E1829</f>
        <v>43</v>
      </c>
      <c r="E1826" s="2">
        <f t="shared" si="112"/>
        <v>205190</v>
      </c>
      <c r="F1826" s="6" t="str">
        <f t="shared" si="115"/>
        <v>BULLISH</v>
      </c>
      <c r="G1826" s="6" t="str">
        <f t="shared" si="114"/>
        <v>NEUTRAL</v>
      </c>
      <c r="H1826" s="6" t="str">
        <f t="shared" si="113"/>
        <v>CONFIRMED BULLISH</v>
      </c>
    </row>
    <row r="1827" spans="1:8" ht="13.5" x14ac:dyDescent="0.25">
      <c r="A1827" s="3">
        <f>TITRES_STAT!B1830</f>
        <v>44964</v>
      </c>
      <c r="B1827" s="6">
        <f>TITRES_STAT!C1830</f>
        <v>11.49</v>
      </c>
      <c r="C1827" s="6">
        <f>TITRES_STAT!D1830</f>
        <v>11.4785</v>
      </c>
      <c r="D1827" s="6">
        <f>TITRES_STAT!E1830</f>
        <v>0</v>
      </c>
      <c r="E1827" s="2">
        <f t="shared" si="112"/>
        <v>205190</v>
      </c>
      <c r="F1827" s="6" t="str">
        <f t="shared" si="115"/>
        <v>BEARISH</v>
      </c>
      <c r="G1827" s="6" t="str">
        <f t="shared" si="114"/>
        <v>NEUTRAL</v>
      </c>
      <c r="H1827" s="6" t="str">
        <f t="shared" si="113"/>
        <v>BEARISH DIVERGENCE</v>
      </c>
    </row>
    <row r="1828" spans="1:8" ht="13.5" x14ac:dyDescent="0.25">
      <c r="A1828" s="3">
        <f>TITRES_STAT!B1831</f>
        <v>44965</v>
      </c>
      <c r="B1828" s="6">
        <f>TITRES_STAT!C1831</f>
        <v>11.49</v>
      </c>
      <c r="C1828" s="6">
        <f>TITRES_STAT!D1831</f>
        <v>11.4785</v>
      </c>
      <c r="D1828" s="6">
        <f>TITRES_STAT!E1831</f>
        <v>0</v>
      </c>
      <c r="E1828" s="2">
        <f t="shared" si="112"/>
        <v>205190</v>
      </c>
      <c r="F1828" s="6" t="str">
        <f t="shared" si="115"/>
        <v>BEARISH</v>
      </c>
      <c r="G1828" s="6" t="str">
        <f t="shared" si="114"/>
        <v>NEUTRAL</v>
      </c>
      <c r="H1828" s="6" t="str">
        <f t="shared" si="113"/>
        <v>BEARISH DIVERGENCE</v>
      </c>
    </row>
    <row r="1829" spans="1:8" ht="13.5" x14ac:dyDescent="0.25">
      <c r="A1829" s="3">
        <f>TITRES_STAT!B1832</f>
        <v>44966</v>
      </c>
      <c r="B1829" s="6">
        <f>TITRES_STAT!C1832</f>
        <v>11.49</v>
      </c>
      <c r="C1829" s="6">
        <f>TITRES_STAT!D1832</f>
        <v>11.4785</v>
      </c>
      <c r="D1829" s="6">
        <f>TITRES_STAT!E1832</f>
        <v>0</v>
      </c>
      <c r="E1829" s="2">
        <f t="shared" si="112"/>
        <v>205190</v>
      </c>
      <c r="F1829" s="6" t="str">
        <f t="shared" si="115"/>
        <v>BEARISH</v>
      </c>
      <c r="G1829" s="6" t="str">
        <f t="shared" si="114"/>
        <v>NEUTRAL</v>
      </c>
      <c r="H1829" s="6" t="str">
        <f t="shared" si="113"/>
        <v>BEARISH DIVERGENCE</v>
      </c>
    </row>
    <row r="1830" spans="1:8" ht="13.5" x14ac:dyDescent="0.25">
      <c r="A1830" s="3">
        <f>TITRES_STAT!B1833</f>
        <v>44967</v>
      </c>
      <c r="B1830" s="6">
        <f>TITRES_STAT!C1833</f>
        <v>11.49</v>
      </c>
      <c r="C1830" s="6">
        <f>TITRES_STAT!D1833</f>
        <v>11.4785</v>
      </c>
      <c r="D1830" s="6">
        <f>TITRES_STAT!E1833</f>
        <v>0</v>
      </c>
      <c r="E1830" s="2">
        <f t="shared" si="112"/>
        <v>205190</v>
      </c>
      <c r="F1830" s="6" t="str">
        <f t="shared" si="115"/>
        <v>BEARISH</v>
      </c>
      <c r="G1830" s="6" t="str">
        <f t="shared" si="114"/>
        <v>NEUTRAL</v>
      </c>
      <c r="H1830" s="6" t="str">
        <f t="shared" si="113"/>
        <v>BEARISH DIVERGENCE</v>
      </c>
    </row>
    <row r="1831" spans="1:8" ht="13.5" x14ac:dyDescent="0.25">
      <c r="A1831" s="3">
        <f>TITRES_STAT!B1834</f>
        <v>44970</v>
      </c>
      <c r="B1831" s="6">
        <f>TITRES_STAT!C1834</f>
        <v>11.49</v>
      </c>
      <c r="C1831" s="6">
        <f>TITRES_STAT!D1834</f>
        <v>11.4785</v>
      </c>
      <c r="D1831" s="6">
        <f>TITRES_STAT!E1834</f>
        <v>0</v>
      </c>
      <c r="E1831" s="2">
        <f t="shared" si="112"/>
        <v>205190</v>
      </c>
      <c r="F1831" s="6" t="str">
        <f t="shared" si="115"/>
        <v>NEUTRAL</v>
      </c>
      <c r="G1831" s="6" t="str">
        <f t="shared" si="114"/>
        <v>NEUTRAL</v>
      </c>
      <c r="H1831" s="6" t="str">
        <f t="shared" si="113"/>
        <v>NEUTRAL</v>
      </c>
    </row>
    <row r="1832" spans="1:8" ht="13.5" x14ac:dyDescent="0.25">
      <c r="A1832" s="3">
        <f>TITRES_STAT!B1835</f>
        <v>44971</v>
      </c>
      <c r="B1832" s="6">
        <f>TITRES_STAT!C1835</f>
        <v>11.49</v>
      </c>
      <c r="C1832" s="6">
        <f>TITRES_STAT!D1835</f>
        <v>11.4785</v>
      </c>
      <c r="D1832" s="6">
        <f>TITRES_STAT!E1835</f>
        <v>0</v>
      </c>
      <c r="E1832" s="2">
        <f t="shared" si="112"/>
        <v>205190</v>
      </c>
      <c r="F1832" s="6" t="str">
        <f t="shared" si="115"/>
        <v>NEUTRAL</v>
      </c>
      <c r="G1832" s="6" t="str">
        <f t="shared" si="114"/>
        <v>NEUTRAL</v>
      </c>
      <c r="H1832" s="6" t="str">
        <f t="shared" si="113"/>
        <v>NEUTRAL</v>
      </c>
    </row>
    <row r="1833" spans="1:8" ht="13.5" x14ac:dyDescent="0.25">
      <c r="A1833" s="3">
        <f>TITRES_STAT!B1836</f>
        <v>44972</v>
      </c>
      <c r="B1833" s="6">
        <f>TITRES_STAT!C1836</f>
        <v>11.49</v>
      </c>
      <c r="C1833" s="6">
        <f>TITRES_STAT!D1836</f>
        <v>11.4785</v>
      </c>
      <c r="D1833" s="6">
        <f>TITRES_STAT!E1836</f>
        <v>0</v>
      </c>
      <c r="E1833" s="2">
        <f t="shared" si="112"/>
        <v>205190</v>
      </c>
      <c r="F1833" s="6" t="str">
        <f t="shared" si="115"/>
        <v>NEUTRAL</v>
      </c>
      <c r="G1833" s="6" t="str">
        <f t="shared" si="114"/>
        <v>NEUTRAL</v>
      </c>
      <c r="H1833" s="6" t="str">
        <f t="shared" si="113"/>
        <v>NEUTRAL</v>
      </c>
    </row>
    <row r="1834" spans="1:8" ht="13.5" x14ac:dyDescent="0.25">
      <c r="A1834" s="3">
        <f>TITRES_STAT!B1837</f>
        <v>44973</v>
      </c>
      <c r="B1834" s="6">
        <f>TITRES_STAT!C1837</f>
        <v>11.49</v>
      </c>
      <c r="C1834" s="6">
        <f>TITRES_STAT!D1837</f>
        <v>11.4785</v>
      </c>
      <c r="D1834" s="6">
        <f>TITRES_STAT!E1837</f>
        <v>7</v>
      </c>
      <c r="E1834" s="2">
        <f t="shared" si="112"/>
        <v>205190</v>
      </c>
      <c r="F1834" s="6" t="str">
        <f t="shared" si="115"/>
        <v>NEUTRAL</v>
      </c>
      <c r="G1834" s="6" t="str">
        <f t="shared" si="114"/>
        <v>NEUTRAL</v>
      </c>
      <c r="H1834" s="6" t="str">
        <f t="shared" si="113"/>
        <v>NEUTRAL</v>
      </c>
    </row>
    <row r="1835" spans="1:8" ht="13.5" x14ac:dyDescent="0.25">
      <c r="A1835" s="3">
        <f>TITRES_STAT!B1838</f>
        <v>44974</v>
      </c>
      <c r="B1835" s="6">
        <f>TITRES_STAT!C1838</f>
        <v>11.49</v>
      </c>
      <c r="C1835" s="6">
        <f>TITRES_STAT!D1838</f>
        <v>11.4785</v>
      </c>
      <c r="D1835" s="6">
        <f>TITRES_STAT!E1838</f>
        <v>0</v>
      </c>
      <c r="E1835" s="2">
        <f t="shared" si="112"/>
        <v>205190</v>
      </c>
      <c r="F1835" s="6" t="str">
        <f t="shared" si="115"/>
        <v>NEUTRAL</v>
      </c>
      <c r="G1835" s="6" t="str">
        <f t="shared" si="114"/>
        <v>NEUTRAL</v>
      </c>
      <c r="H1835" s="6" t="str">
        <f t="shared" si="113"/>
        <v>NEUTRAL</v>
      </c>
    </row>
    <row r="1836" spans="1:8" ht="13.5" x14ac:dyDescent="0.25">
      <c r="A1836" s="3">
        <f>TITRES_STAT!B1839</f>
        <v>44977</v>
      </c>
      <c r="B1836" s="6">
        <f>TITRES_STAT!C1839</f>
        <v>12</v>
      </c>
      <c r="C1836" s="6">
        <f>TITRES_STAT!D1839</f>
        <v>11.988</v>
      </c>
      <c r="D1836" s="6">
        <f>TITRES_STAT!E1839</f>
        <v>10</v>
      </c>
      <c r="E1836" s="2">
        <f t="shared" si="112"/>
        <v>205200</v>
      </c>
      <c r="F1836" s="6" t="str">
        <f t="shared" si="115"/>
        <v>BULLISH</v>
      </c>
      <c r="G1836" s="6" t="str">
        <f t="shared" si="114"/>
        <v>NEUTRAL</v>
      </c>
      <c r="H1836" s="6" t="str">
        <f t="shared" si="113"/>
        <v>CONFIRMED BULLISH</v>
      </c>
    </row>
    <row r="1837" spans="1:8" ht="13.5" x14ac:dyDescent="0.25">
      <c r="A1837" s="3">
        <f>TITRES_STAT!B1840</f>
        <v>44978</v>
      </c>
      <c r="B1837" s="6">
        <f>TITRES_STAT!C1840</f>
        <v>12</v>
      </c>
      <c r="C1837" s="6">
        <f>TITRES_STAT!D1840</f>
        <v>11.988</v>
      </c>
      <c r="D1837" s="6">
        <f>TITRES_STAT!E1840</f>
        <v>0</v>
      </c>
      <c r="E1837" s="2">
        <f t="shared" si="112"/>
        <v>205200</v>
      </c>
      <c r="F1837" s="6" t="str">
        <f t="shared" si="115"/>
        <v>BULLISH</v>
      </c>
      <c r="G1837" s="6" t="str">
        <f t="shared" si="114"/>
        <v>NEUTRAL</v>
      </c>
      <c r="H1837" s="6" t="str">
        <f t="shared" si="113"/>
        <v>CONFIRMED BULLISH</v>
      </c>
    </row>
    <row r="1838" spans="1:8" ht="13.5" x14ac:dyDescent="0.25">
      <c r="A1838" s="3">
        <f>TITRES_STAT!B1841</f>
        <v>44979</v>
      </c>
      <c r="B1838" s="6">
        <f>TITRES_STAT!C1841</f>
        <v>12</v>
      </c>
      <c r="C1838" s="6">
        <f>TITRES_STAT!D1841</f>
        <v>11.988</v>
      </c>
      <c r="D1838" s="6">
        <f>TITRES_STAT!E1841</f>
        <v>0</v>
      </c>
      <c r="E1838" s="2">
        <f t="shared" si="112"/>
        <v>205200</v>
      </c>
      <c r="F1838" s="6" t="str">
        <f t="shared" si="115"/>
        <v>BULLISH</v>
      </c>
      <c r="G1838" s="6" t="str">
        <f t="shared" si="114"/>
        <v>NEUTRAL</v>
      </c>
      <c r="H1838" s="6" t="str">
        <f t="shared" si="113"/>
        <v>CONFIRMED BULLISH</v>
      </c>
    </row>
    <row r="1839" spans="1:8" ht="13.5" x14ac:dyDescent="0.25">
      <c r="A1839" s="3">
        <f>TITRES_STAT!B1842</f>
        <v>44980</v>
      </c>
      <c r="B1839" s="6">
        <f>TITRES_STAT!C1842</f>
        <v>12</v>
      </c>
      <c r="C1839" s="6">
        <f>TITRES_STAT!D1842</f>
        <v>11.988</v>
      </c>
      <c r="D1839" s="6">
        <f>TITRES_STAT!E1842</f>
        <v>0</v>
      </c>
      <c r="E1839" s="2">
        <f t="shared" si="112"/>
        <v>205200</v>
      </c>
      <c r="F1839" s="6" t="str">
        <f t="shared" si="115"/>
        <v>BULLISH</v>
      </c>
      <c r="G1839" s="6" t="str">
        <f t="shared" si="114"/>
        <v>NEUTRAL</v>
      </c>
      <c r="H1839" s="6" t="str">
        <f t="shared" si="113"/>
        <v>CONFIRMED BULLISH</v>
      </c>
    </row>
    <row r="1840" spans="1:8" ht="13.5" x14ac:dyDescent="0.25">
      <c r="A1840" s="3">
        <f>TITRES_STAT!B1843</f>
        <v>44981</v>
      </c>
      <c r="B1840" s="6">
        <f>TITRES_STAT!C1843</f>
        <v>12</v>
      </c>
      <c r="C1840" s="6">
        <f>TITRES_STAT!D1843</f>
        <v>11.988</v>
      </c>
      <c r="D1840" s="6">
        <f>TITRES_STAT!E1843</f>
        <v>0</v>
      </c>
      <c r="E1840" s="2">
        <f t="shared" si="112"/>
        <v>205200</v>
      </c>
      <c r="F1840" s="6" t="str">
        <f t="shared" si="115"/>
        <v>BULLISH</v>
      </c>
      <c r="G1840" s="6" t="str">
        <f t="shared" si="114"/>
        <v>NEUTRAL</v>
      </c>
      <c r="H1840" s="6" t="str">
        <f t="shared" si="113"/>
        <v>CONFIRMED BULLISH</v>
      </c>
    </row>
    <row r="1841" spans="1:8" ht="13.5" x14ac:dyDescent="0.25">
      <c r="A1841" s="3">
        <f>TITRES_STAT!B1844</f>
        <v>44984</v>
      </c>
      <c r="B1841" s="6">
        <f>TITRES_STAT!C1844</f>
        <v>12</v>
      </c>
      <c r="C1841" s="6">
        <f>TITRES_STAT!D1844</f>
        <v>11.988</v>
      </c>
      <c r="D1841" s="6">
        <f>TITRES_STAT!E1844</f>
        <v>0</v>
      </c>
      <c r="E1841" s="2">
        <f t="shared" si="112"/>
        <v>205200</v>
      </c>
      <c r="F1841" s="6" t="str">
        <f t="shared" si="115"/>
        <v>NEUTRAL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44985</v>
      </c>
      <c r="B1842" s="6">
        <f>TITRES_STAT!C1845</f>
        <v>12</v>
      </c>
      <c r="C1842" s="6">
        <f>TITRES_STAT!D1845</f>
        <v>11.988</v>
      </c>
      <c r="D1842" s="6">
        <f>TITRES_STAT!E1845</f>
        <v>0</v>
      </c>
      <c r="E1842" s="2">
        <f t="shared" si="112"/>
        <v>205200</v>
      </c>
      <c r="F1842" s="6" t="str">
        <f t="shared" si="115"/>
        <v>NEUTRAL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44986</v>
      </c>
      <c r="B1843" s="6">
        <f>TITRES_STAT!C1846</f>
        <v>12</v>
      </c>
      <c r="C1843" s="6">
        <f>TITRES_STAT!D1846</f>
        <v>11.988</v>
      </c>
      <c r="D1843" s="6">
        <f>TITRES_STAT!E1846</f>
        <v>0</v>
      </c>
      <c r="E1843" s="2">
        <f t="shared" si="112"/>
        <v>205200</v>
      </c>
      <c r="F1843" s="6" t="str">
        <f t="shared" si="115"/>
        <v>NEUTRAL</v>
      </c>
      <c r="G1843" s="6" t="str">
        <f t="shared" si="114"/>
        <v>NEUTRAL</v>
      </c>
      <c r="H1843" s="6" t="str">
        <f t="shared" si="113"/>
        <v>NEUTRAL</v>
      </c>
    </row>
    <row r="1844" spans="1:8" ht="13.5" x14ac:dyDescent="0.25">
      <c r="A1844" s="3">
        <f>TITRES_STAT!B1847</f>
        <v>44987</v>
      </c>
      <c r="B1844" s="6">
        <f>TITRES_STAT!C1847</f>
        <v>12</v>
      </c>
      <c r="C1844" s="6">
        <f>TITRES_STAT!D1847</f>
        <v>11.988</v>
      </c>
      <c r="D1844" s="6">
        <f>TITRES_STAT!E1847</f>
        <v>0</v>
      </c>
      <c r="E1844" s="2">
        <f t="shared" si="112"/>
        <v>205200</v>
      </c>
      <c r="F1844" s="6" t="str">
        <f t="shared" si="115"/>
        <v>NEUTRAL</v>
      </c>
      <c r="G1844" s="6" t="str">
        <f t="shared" si="114"/>
        <v>NEUTRAL</v>
      </c>
      <c r="H1844" s="6" t="str">
        <f t="shared" si="113"/>
        <v>NEUTRAL</v>
      </c>
    </row>
    <row r="1845" spans="1:8" ht="13.5" x14ac:dyDescent="0.25">
      <c r="A1845" s="3">
        <f>TITRES_STAT!B1848</f>
        <v>44988</v>
      </c>
      <c r="B1845" s="6">
        <f>TITRES_STAT!C1848</f>
        <v>12</v>
      </c>
      <c r="C1845" s="6">
        <f>TITRES_STAT!D1848</f>
        <v>11.988</v>
      </c>
      <c r="D1845" s="6">
        <f>TITRES_STAT!E1848</f>
        <v>0</v>
      </c>
      <c r="E1845" s="2">
        <f t="shared" si="112"/>
        <v>205200</v>
      </c>
      <c r="F1845" s="6" t="str">
        <f t="shared" si="115"/>
        <v>NEUTRAL</v>
      </c>
      <c r="G1845" s="6" t="str">
        <f t="shared" si="114"/>
        <v>NEUTRAL</v>
      </c>
      <c r="H1845" s="6" t="str">
        <f t="shared" si="113"/>
        <v>NEUTRAL</v>
      </c>
    </row>
    <row r="1846" spans="1:8" ht="13.5" x14ac:dyDescent="0.25">
      <c r="A1846" s="3">
        <f>TITRES_STAT!B1849</f>
        <v>44991</v>
      </c>
      <c r="B1846" s="6">
        <f>TITRES_STAT!C1849</f>
        <v>12</v>
      </c>
      <c r="C1846" s="6">
        <f>TITRES_STAT!D1849</f>
        <v>11.988</v>
      </c>
      <c r="D1846" s="6">
        <f>TITRES_STAT!E1849</f>
        <v>0</v>
      </c>
      <c r="E1846" s="2">
        <f t="shared" si="112"/>
        <v>205200</v>
      </c>
      <c r="F1846" s="6" t="str">
        <f t="shared" si="115"/>
        <v>NEUTRAL</v>
      </c>
      <c r="G1846" s="6" t="str">
        <f t="shared" si="114"/>
        <v>NEUTRAL</v>
      </c>
      <c r="H1846" s="6" t="str">
        <f t="shared" si="113"/>
        <v>NEUTRAL</v>
      </c>
    </row>
    <row r="1847" spans="1:8" ht="13.5" x14ac:dyDescent="0.25">
      <c r="A1847" s="3">
        <f>TITRES_STAT!B1850</f>
        <v>44992</v>
      </c>
      <c r="B1847" s="6">
        <f>TITRES_STAT!C1850</f>
        <v>12.54</v>
      </c>
      <c r="C1847" s="6">
        <f>TITRES_STAT!D1850</f>
        <v>12.5275</v>
      </c>
      <c r="D1847" s="6">
        <f>TITRES_STAT!E1850</f>
        <v>4</v>
      </c>
      <c r="E1847" s="2">
        <f t="shared" si="112"/>
        <v>205204</v>
      </c>
      <c r="F1847" s="6" t="str">
        <f t="shared" si="115"/>
        <v>BULLISH</v>
      </c>
      <c r="G1847" s="6" t="str">
        <f t="shared" si="114"/>
        <v>NEUTRAL</v>
      </c>
      <c r="H1847" s="6" t="str">
        <f t="shared" si="113"/>
        <v>CONFIRMED BULLISH</v>
      </c>
    </row>
    <row r="1848" spans="1:8" ht="13.5" x14ac:dyDescent="0.25">
      <c r="A1848" s="3">
        <f>TITRES_STAT!B1851</f>
        <v>44993</v>
      </c>
      <c r="B1848" s="6">
        <f>TITRES_STAT!C1851</f>
        <v>12.54</v>
      </c>
      <c r="C1848" s="6">
        <f>TITRES_STAT!D1851</f>
        <v>12.5275</v>
      </c>
      <c r="D1848" s="6">
        <f>TITRES_STAT!E1851</f>
        <v>1</v>
      </c>
      <c r="E1848" s="2">
        <f t="shared" si="112"/>
        <v>205204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CONFIRMED BULLISH</v>
      </c>
    </row>
    <row r="1849" spans="1:8" ht="13.5" x14ac:dyDescent="0.25">
      <c r="A1849" s="3">
        <f>TITRES_STAT!B1852</f>
        <v>44994</v>
      </c>
      <c r="B1849" s="6">
        <f>TITRES_STAT!C1852</f>
        <v>12.54</v>
      </c>
      <c r="C1849" s="6">
        <f>TITRES_STAT!D1852</f>
        <v>12.5275</v>
      </c>
      <c r="D1849" s="6">
        <f>TITRES_STAT!E1852</f>
        <v>0</v>
      </c>
      <c r="E1849" s="2">
        <f t="shared" si="112"/>
        <v>205204</v>
      </c>
      <c r="F1849" s="6" t="str">
        <f t="shared" si="115"/>
        <v>BULLISH</v>
      </c>
      <c r="G1849" s="6" t="str">
        <f t="shared" si="114"/>
        <v>NEUTRAL</v>
      </c>
      <c r="H1849" s="6" t="str">
        <f t="shared" si="113"/>
        <v>CONFIRMED BULLISH</v>
      </c>
    </row>
    <row r="1850" spans="1:8" ht="13.5" x14ac:dyDescent="0.25">
      <c r="A1850" s="3">
        <f>TITRES_STAT!B1853</f>
        <v>44995</v>
      </c>
      <c r="B1850" s="6">
        <f>TITRES_STAT!C1853</f>
        <v>12.54</v>
      </c>
      <c r="C1850" s="6">
        <f>TITRES_STAT!D1853</f>
        <v>12.5275</v>
      </c>
      <c r="D1850" s="6">
        <f>TITRES_STAT!E1853</f>
        <v>0</v>
      </c>
      <c r="E1850" s="2">
        <f t="shared" si="112"/>
        <v>205204</v>
      </c>
      <c r="F1850" s="6" t="str">
        <f t="shared" si="115"/>
        <v>BULLISH</v>
      </c>
      <c r="G1850" s="6" t="str">
        <f t="shared" si="114"/>
        <v>NEUTRAL</v>
      </c>
      <c r="H1850" s="6" t="str">
        <f t="shared" si="113"/>
        <v>CONFIRMED BULLISH</v>
      </c>
    </row>
    <row r="1851" spans="1:8" ht="13.5" x14ac:dyDescent="0.25">
      <c r="A1851" s="3">
        <f>TITRES_STAT!B1854</f>
        <v>44998</v>
      </c>
      <c r="B1851" s="6">
        <f>TITRES_STAT!C1854</f>
        <v>12.54</v>
      </c>
      <c r="C1851" s="6">
        <f>TITRES_STAT!D1854</f>
        <v>12.5275</v>
      </c>
      <c r="D1851" s="6">
        <f>TITRES_STAT!E1854</f>
        <v>0</v>
      </c>
      <c r="E1851" s="2">
        <f t="shared" si="112"/>
        <v>205204</v>
      </c>
      <c r="F1851" s="6" t="str">
        <f t="shared" si="115"/>
        <v>BULLISH</v>
      </c>
      <c r="G1851" s="6" t="str">
        <f t="shared" si="114"/>
        <v>NEUTRAL</v>
      </c>
      <c r="H1851" s="6" t="str">
        <f t="shared" si="113"/>
        <v>CONFIRMED BULLISH</v>
      </c>
    </row>
    <row r="1852" spans="1:8" ht="13.5" x14ac:dyDescent="0.25">
      <c r="A1852" s="3">
        <f>TITRES_STAT!B1855</f>
        <v>44999</v>
      </c>
      <c r="B1852" s="6">
        <f>TITRES_STAT!C1855</f>
        <v>13.1</v>
      </c>
      <c r="C1852" s="6">
        <f>TITRES_STAT!D1855</f>
        <v>13.0869</v>
      </c>
      <c r="D1852" s="6">
        <f>TITRES_STAT!E1855</f>
        <v>0</v>
      </c>
      <c r="E1852" s="2">
        <f t="shared" si="112"/>
        <v>205204</v>
      </c>
      <c r="F1852" s="6" t="str">
        <f t="shared" si="115"/>
        <v>NEUTRAL</v>
      </c>
      <c r="G1852" s="6" t="str">
        <f t="shared" si="114"/>
        <v>NEUTRAL</v>
      </c>
      <c r="H1852" s="6" t="str">
        <f t="shared" si="113"/>
        <v>NEUTRAL</v>
      </c>
    </row>
    <row r="1853" spans="1:8" ht="13.5" x14ac:dyDescent="0.25">
      <c r="A1853" s="3">
        <f>TITRES_STAT!B1856</f>
        <v>45000</v>
      </c>
      <c r="B1853" s="6">
        <f>TITRES_STAT!C1856</f>
        <v>13.5</v>
      </c>
      <c r="C1853" s="6">
        <f>TITRES_STAT!D1856</f>
        <v>13.486499999999999</v>
      </c>
      <c r="D1853" s="6">
        <f>TITRES_STAT!E1856</f>
        <v>1</v>
      </c>
      <c r="E1853" s="2">
        <f t="shared" si="112"/>
        <v>205205</v>
      </c>
      <c r="F1853" s="6" t="str">
        <f t="shared" si="115"/>
        <v>BULLISH</v>
      </c>
      <c r="G1853" s="6" t="str">
        <f t="shared" si="114"/>
        <v>NEUTRAL</v>
      </c>
      <c r="H1853" s="6" t="str">
        <f t="shared" si="113"/>
        <v>CONFIRMED BULLISH</v>
      </c>
    </row>
    <row r="1854" spans="1:8" ht="13.5" x14ac:dyDescent="0.25">
      <c r="A1854" s="3">
        <f>TITRES_STAT!B1857</f>
        <v>45001</v>
      </c>
      <c r="B1854" s="6">
        <f>TITRES_STAT!C1857</f>
        <v>13.5</v>
      </c>
      <c r="C1854" s="6">
        <f>TITRES_STAT!D1857</f>
        <v>13.486499999999999</v>
      </c>
      <c r="D1854" s="6">
        <f>TITRES_STAT!E1857</f>
        <v>0</v>
      </c>
      <c r="E1854" s="2">
        <f t="shared" si="112"/>
        <v>205205</v>
      </c>
      <c r="F1854" s="6" t="str">
        <f t="shared" si="115"/>
        <v>BULLISH</v>
      </c>
      <c r="G1854" s="6" t="str">
        <f t="shared" si="114"/>
        <v>NEUTRAL</v>
      </c>
      <c r="H1854" s="6" t="str">
        <f t="shared" si="113"/>
        <v>CONFIRMED BULLISH</v>
      </c>
    </row>
    <row r="1855" spans="1:8" ht="13.5" x14ac:dyDescent="0.25">
      <c r="A1855" s="3">
        <f>TITRES_STAT!B1858</f>
        <v>45002</v>
      </c>
      <c r="B1855" s="6">
        <f>TITRES_STAT!C1858</f>
        <v>13.5</v>
      </c>
      <c r="C1855" s="6">
        <f>TITRES_STAT!D1858</f>
        <v>13.486499999999999</v>
      </c>
      <c r="D1855" s="6">
        <f>TITRES_STAT!E1858</f>
        <v>0</v>
      </c>
      <c r="E1855" s="2">
        <f t="shared" si="112"/>
        <v>205205</v>
      </c>
      <c r="F1855" s="6" t="str">
        <f t="shared" si="115"/>
        <v>BULLISH</v>
      </c>
      <c r="G1855" s="6" t="str">
        <f t="shared" si="114"/>
        <v>NEUTRAL</v>
      </c>
      <c r="H1855" s="6" t="str">
        <f t="shared" si="113"/>
        <v>CONFIRMED BULLISH</v>
      </c>
    </row>
    <row r="1856" spans="1:8" ht="13.5" x14ac:dyDescent="0.25">
      <c r="A1856" s="3">
        <f>TITRES_STAT!B1859</f>
        <v>45006</v>
      </c>
      <c r="B1856" s="6">
        <f>TITRES_STAT!C1859</f>
        <v>13.5</v>
      </c>
      <c r="C1856" s="6">
        <f>TITRES_STAT!D1859</f>
        <v>13.486499999999999</v>
      </c>
      <c r="D1856" s="6">
        <f>TITRES_STAT!E1859</f>
        <v>0</v>
      </c>
      <c r="E1856" s="2">
        <f t="shared" si="112"/>
        <v>205205</v>
      </c>
      <c r="F1856" s="6" t="str">
        <f t="shared" si="115"/>
        <v>BULLISH</v>
      </c>
      <c r="G1856" s="6" t="str">
        <f t="shared" si="114"/>
        <v>NEUTRAL</v>
      </c>
      <c r="H1856" s="6" t="str">
        <f t="shared" si="113"/>
        <v>CONFIRMED BULLISH</v>
      </c>
    </row>
    <row r="1857" spans="1:8" ht="13.5" x14ac:dyDescent="0.25">
      <c r="A1857" s="3">
        <f>TITRES_STAT!B1860</f>
        <v>45007</v>
      </c>
      <c r="B1857" s="6">
        <f>TITRES_STAT!C1860</f>
        <v>12.9</v>
      </c>
      <c r="C1857" s="6">
        <f>TITRES_STAT!D1860</f>
        <v>12.8871</v>
      </c>
      <c r="D1857" s="6">
        <f>TITRES_STAT!E1860</f>
        <v>0</v>
      </c>
      <c r="E1857" s="2">
        <f t="shared" si="112"/>
        <v>205205</v>
      </c>
      <c r="F1857" s="6" t="str">
        <f t="shared" si="115"/>
        <v>BULLISH</v>
      </c>
      <c r="G1857" s="6" t="str">
        <f t="shared" si="114"/>
        <v>NEUTRAL</v>
      </c>
      <c r="H1857" s="6" t="str">
        <f t="shared" si="113"/>
        <v>BULLISH DIVERGENCE</v>
      </c>
    </row>
    <row r="1858" spans="1:8" ht="13.5" x14ac:dyDescent="0.25">
      <c r="A1858" s="3">
        <f>TITRES_STAT!B1861</f>
        <v>45008</v>
      </c>
      <c r="B1858" s="6">
        <f>TITRES_STAT!C1861</f>
        <v>12.9</v>
      </c>
      <c r="C1858" s="6">
        <f>TITRES_STAT!D1861</f>
        <v>12.8871</v>
      </c>
      <c r="D1858" s="6">
        <f>TITRES_STAT!E1861</f>
        <v>0</v>
      </c>
      <c r="E1858" s="2">
        <f t="shared" si="112"/>
        <v>205205</v>
      </c>
      <c r="F1858" s="6" t="str">
        <f t="shared" si="115"/>
        <v>NEUTRAL</v>
      </c>
      <c r="G1858" s="6" t="str">
        <f t="shared" si="114"/>
        <v>NEUTRAL</v>
      </c>
      <c r="H1858" s="6" t="str">
        <f t="shared" si="113"/>
        <v>NEUTRAL</v>
      </c>
    </row>
    <row r="1859" spans="1:8" ht="13.5" x14ac:dyDescent="0.25">
      <c r="A1859" s="3">
        <f>TITRES_STAT!B1862</f>
        <v>45009</v>
      </c>
      <c r="B1859" s="6">
        <f>TITRES_STAT!C1862</f>
        <v>12.9</v>
      </c>
      <c r="C1859" s="6">
        <f>TITRES_STAT!D1862</f>
        <v>12.8871</v>
      </c>
      <c r="D1859" s="6">
        <f>TITRES_STAT!E1862</f>
        <v>0</v>
      </c>
      <c r="E1859" s="2">
        <f t="shared" si="112"/>
        <v>205205</v>
      </c>
      <c r="F1859" s="6" t="str">
        <f t="shared" si="115"/>
        <v>NEUTRAL</v>
      </c>
      <c r="G1859" s="6" t="str">
        <f t="shared" si="114"/>
        <v>NEUTRAL</v>
      </c>
      <c r="H1859" s="6" t="str">
        <f t="shared" si="113"/>
        <v>NEUTRAL</v>
      </c>
    </row>
    <row r="1860" spans="1:8" ht="13.5" x14ac:dyDescent="0.25">
      <c r="A1860" s="3">
        <f>TITRES_STAT!B1863</f>
        <v>45012</v>
      </c>
      <c r="B1860" s="6">
        <f>TITRES_STAT!C1863</f>
        <v>12.9</v>
      </c>
      <c r="C1860" s="6">
        <f>TITRES_STAT!D1863</f>
        <v>12.8871</v>
      </c>
      <c r="D1860" s="6">
        <f>TITRES_STAT!E1863</f>
        <v>0</v>
      </c>
      <c r="E1860" s="2">
        <f t="shared" ref="E1860:E1923" si="116">IF(B1860&gt;B1859, E1859+D1860, IF(B1860&lt;B1859, E1859-D1860, E1859))</f>
        <v>205205</v>
      </c>
      <c r="F1860" s="6" t="str">
        <f t="shared" si="115"/>
        <v>NEUTRAL</v>
      </c>
      <c r="G1860" s="6" t="str">
        <f t="shared" si="114"/>
        <v>NEUTRAL</v>
      </c>
      <c r="H1860" s="6" t="str">
        <f t="shared" si="113"/>
        <v>NEUTRAL</v>
      </c>
    </row>
    <row r="1861" spans="1:8" ht="13.5" x14ac:dyDescent="0.25">
      <c r="A1861" s="3">
        <f>TITRES_STAT!B1864</f>
        <v>45013</v>
      </c>
      <c r="B1861" s="6">
        <f>TITRES_STAT!C1864</f>
        <v>12.32</v>
      </c>
      <c r="C1861" s="6">
        <f>TITRES_STAT!D1864</f>
        <v>12.307700000000001</v>
      </c>
      <c r="D1861" s="6">
        <f>TITRES_STAT!E1864</f>
        <v>0</v>
      </c>
      <c r="E1861" s="2">
        <f t="shared" si="116"/>
        <v>205205</v>
      </c>
      <c r="F1861" s="6" t="str">
        <f t="shared" si="115"/>
        <v>NEUTRAL</v>
      </c>
      <c r="G1861" s="6" t="str">
        <f t="shared" si="114"/>
        <v>NEUTRAL</v>
      </c>
      <c r="H1861" s="6" t="str">
        <f t="shared" si="113"/>
        <v>NEUTRAL</v>
      </c>
    </row>
    <row r="1862" spans="1:8" ht="13.5" x14ac:dyDescent="0.25">
      <c r="A1862" s="3">
        <f>TITRES_STAT!B1865</f>
        <v>45014</v>
      </c>
      <c r="B1862" s="6">
        <f>TITRES_STAT!C1865</f>
        <v>12.32</v>
      </c>
      <c r="C1862" s="6">
        <f>TITRES_STAT!D1865</f>
        <v>12.307700000000001</v>
      </c>
      <c r="D1862" s="6">
        <f>TITRES_STAT!E1865</f>
        <v>0</v>
      </c>
      <c r="E1862" s="2">
        <f t="shared" si="116"/>
        <v>205205</v>
      </c>
      <c r="F1862" s="6" t="str">
        <f t="shared" si="115"/>
        <v>NEUTRAL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45015</v>
      </c>
      <c r="B1863" s="6">
        <f>TITRES_STAT!C1866</f>
        <v>12.32</v>
      </c>
      <c r="C1863" s="6">
        <f>TITRES_STAT!D1866</f>
        <v>12.307700000000001</v>
      </c>
      <c r="D1863" s="6">
        <f>TITRES_STAT!E1866</f>
        <v>0</v>
      </c>
      <c r="E1863" s="2">
        <f t="shared" si="116"/>
        <v>205205</v>
      </c>
      <c r="F1863" s="6" t="str">
        <f t="shared" si="115"/>
        <v>NEUTRAL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NEUTRAL</v>
      </c>
    </row>
    <row r="1864" spans="1:8" ht="13.5" x14ac:dyDescent="0.25">
      <c r="A1864" s="3">
        <f>TITRES_STAT!B1867</f>
        <v>45016</v>
      </c>
      <c r="B1864" s="6">
        <f>TITRES_STAT!C1867</f>
        <v>11.77</v>
      </c>
      <c r="C1864" s="6">
        <f>TITRES_STAT!D1867</f>
        <v>11.7582</v>
      </c>
      <c r="D1864" s="6">
        <f>TITRES_STAT!E1867</f>
        <v>0</v>
      </c>
      <c r="E1864" s="2">
        <f t="shared" si="116"/>
        <v>205205</v>
      </c>
      <c r="F1864" s="6" t="str">
        <f t="shared" ref="F1864:F1927" si="119">IF(E1864&gt;E1859,"BULLISH",IF(E1864&lt;E1859,"BEARISH","NEUTRAL"))</f>
        <v>NEUTRAL</v>
      </c>
      <c r="G1864" s="6" t="str">
        <f t="shared" si="118"/>
        <v>NEUTRAL</v>
      </c>
      <c r="H1864" s="6" t="str">
        <f t="shared" si="117"/>
        <v>NEUTRAL</v>
      </c>
    </row>
    <row r="1865" spans="1:8" ht="13.5" x14ac:dyDescent="0.25">
      <c r="A1865" s="3">
        <f>TITRES_STAT!B1868</f>
        <v>45019</v>
      </c>
      <c r="B1865" s="6">
        <f>TITRES_STAT!C1868</f>
        <v>11.5</v>
      </c>
      <c r="C1865" s="6">
        <f>TITRES_STAT!D1868</f>
        <v>11.4885</v>
      </c>
      <c r="D1865" s="6">
        <f>TITRES_STAT!E1868</f>
        <v>50</v>
      </c>
      <c r="E1865" s="2">
        <f t="shared" si="116"/>
        <v>205155</v>
      </c>
      <c r="F1865" s="6" t="str">
        <f t="shared" si="119"/>
        <v>BEARISH</v>
      </c>
      <c r="G1865" s="6" t="str">
        <f t="shared" si="118"/>
        <v>NEUTRAL</v>
      </c>
      <c r="H1865" s="6" t="str">
        <f t="shared" si="117"/>
        <v>CONFIRMED BEARISH</v>
      </c>
    </row>
    <row r="1866" spans="1:8" ht="13.5" x14ac:dyDescent="0.25">
      <c r="A1866" s="3">
        <f>TITRES_STAT!B1869</f>
        <v>45020</v>
      </c>
      <c r="B1866" s="6">
        <f>TITRES_STAT!C1869</f>
        <v>11</v>
      </c>
      <c r="C1866" s="6">
        <f>TITRES_STAT!D1869</f>
        <v>10.989000000000001</v>
      </c>
      <c r="D1866" s="6">
        <f>TITRES_STAT!E1869</f>
        <v>550</v>
      </c>
      <c r="E1866" s="2">
        <f t="shared" si="116"/>
        <v>204605</v>
      </c>
      <c r="F1866" s="6" t="str">
        <f t="shared" si="119"/>
        <v>BEARISH</v>
      </c>
      <c r="G1866" s="6" t="str">
        <f t="shared" si="118"/>
        <v>NEUTRAL</v>
      </c>
      <c r="H1866" s="6" t="str">
        <f t="shared" si="117"/>
        <v>CONFIRMED BEARISH</v>
      </c>
    </row>
    <row r="1867" spans="1:8" ht="13.5" x14ac:dyDescent="0.25">
      <c r="A1867" s="3">
        <f>TITRES_STAT!B1870</f>
        <v>45021</v>
      </c>
      <c r="B1867" s="6">
        <f>TITRES_STAT!C1870</f>
        <v>11.49</v>
      </c>
      <c r="C1867" s="6">
        <f>TITRES_STAT!D1870</f>
        <v>11.4785</v>
      </c>
      <c r="D1867" s="6">
        <f>TITRES_STAT!E1870</f>
        <v>0</v>
      </c>
      <c r="E1867" s="2">
        <f t="shared" si="116"/>
        <v>204605</v>
      </c>
      <c r="F1867" s="6" t="str">
        <f t="shared" si="119"/>
        <v>BEARISH</v>
      </c>
      <c r="G1867" s="6" t="str">
        <f t="shared" si="118"/>
        <v>NEUTRAL</v>
      </c>
      <c r="H1867" s="6" t="str">
        <f t="shared" si="117"/>
        <v>CONFIRMED BEARISH</v>
      </c>
    </row>
    <row r="1868" spans="1:8" ht="13.5" x14ac:dyDescent="0.25">
      <c r="A1868" s="3">
        <f>TITRES_STAT!B1871</f>
        <v>45022</v>
      </c>
      <c r="B1868" s="6">
        <f>TITRES_STAT!C1871</f>
        <v>11.5</v>
      </c>
      <c r="C1868" s="6">
        <f>TITRES_STAT!D1871</f>
        <v>11.4885</v>
      </c>
      <c r="D1868" s="6">
        <f>TITRES_STAT!E1871</f>
        <v>251</v>
      </c>
      <c r="E1868" s="2">
        <f t="shared" si="116"/>
        <v>204856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CONFIRMED BEARISH</v>
      </c>
    </row>
    <row r="1869" spans="1:8" ht="13.5" x14ac:dyDescent="0.25">
      <c r="A1869" s="3">
        <f>TITRES_STAT!B1872</f>
        <v>45023</v>
      </c>
      <c r="B1869" s="6">
        <f>TITRES_STAT!C1872</f>
        <v>11.5</v>
      </c>
      <c r="C1869" s="6">
        <f>TITRES_STAT!D1872</f>
        <v>11.4885</v>
      </c>
      <c r="D1869" s="6">
        <f>TITRES_STAT!E1872</f>
        <v>0</v>
      </c>
      <c r="E1869" s="2">
        <f t="shared" si="116"/>
        <v>204856</v>
      </c>
      <c r="F1869" s="6" t="str">
        <f t="shared" si="119"/>
        <v>BEARISH</v>
      </c>
      <c r="G1869" s="6" t="str">
        <f t="shared" si="118"/>
        <v>NEUTRAL</v>
      </c>
      <c r="H1869" s="6" t="str">
        <f t="shared" si="117"/>
        <v>CONFIRMED BEARISH</v>
      </c>
    </row>
    <row r="1870" spans="1:8" ht="13.5" x14ac:dyDescent="0.25">
      <c r="A1870" s="3">
        <f>TITRES_STAT!B1873</f>
        <v>45026</v>
      </c>
      <c r="B1870" s="6">
        <f>TITRES_STAT!C1873</f>
        <v>11.5</v>
      </c>
      <c r="C1870" s="6">
        <f>TITRES_STAT!D1873</f>
        <v>11.4885</v>
      </c>
      <c r="D1870" s="6">
        <f>TITRES_STAT!E1873</f>
        <v>0</v>
      </c>
      <c r="E1870" s="2">
        <f t="shared" si="116"/>
        <v>204856</v>
      </c>
      <c r="F1870" s="6" t="str">
        <f t="shared" si="119"/>
        <v>BEARISH</v>
      </c>
      <c r="G1870" s="6" t="str">
        <f t="shared" si="118"/>
        <v>NEUTRAL</v>
      </c>
      <c r="H1870" s="6" t="str">
        <f t="shared" si="117"/>
        <v>NEUTRAL</v>
      </c>
    </row>
    <row r="1871" spans="1:8" ht="13.5" x14ac:dyDescent="0.25">
      <c r="A1871" s="3">
        <f>TITRES_STAT!B1874</f>
        <v>45027</v>
      </c>
      <c r="B1871" s="6">
        <f>TITRES_STAT!C1874</f>
        <v>11.5</v>
      </c>
      <c r="C1871" s="6">
        <f>TITRES_STAT!D1874</f>
        <v>11.4885</v>
      </c>
      <c r="D1871" s="6">
        <f>TITRES_STAT!E1874</f>
        <v>0</v>
      </c>
      <c r="E1871" s="2">
        <f t="shared" si="116"/>
        <v>204856</v>
      </c>
      <c r="F1871" s="6" t="str">
        <f t="shared" si="119"/>
        <v>BULLISH</v>
      </c>
      <c r="G1871" s="6" t="str">
        <f t="shared" si="118"/>
        <v>NEUTRAL</v>
      </c>
      <c r="H1871" s="6" t="str">
        <f t="shared" si="117"/>
        <v>CONFIRMED BULLISH</v>
      </c>
    </row>
    <row r="1872" spans="1:8" ht="13.5" x14ac:dyDescent="0.25">
      <c r="A1872" s="3">
        <f>TITRES_STAT!B1875</f>
        <v>45028</v>
      </c>
      <c r="B1872" s="6">
        <f>TITRES_STAT!C1875</f>
        <v>11.5</v>
      </c>
      <c r="C1872" s="6">
        <f>TITRES_STAT!D1875</f>
        <v>11.4885</v>
      </c>
      <c r="D1872" s="6">
        <f>TITRES_STAT!E1875</f>
        <v>0</v>
      </c>
      <c r="E1872" s="2">
        <f t="shared" si="116"/>
        <v>204856</v>
      </c>
      <c r="F1872" s="6" t="str">
        <f t="shared" si="119"/>
        <v>BULLISH</v>
      </c>
      <c r="G1872" s="6" t="str">
        <f t="shared" si="118"/>
        <v>NEUTRAL</v>
      </c>
      <c r="H1872" s="6" t="str">
        <f t="shared" si="117"/>
        <v>CONFIRMED BULLISH</v>
      </c>
    </row>
    <row r="1873" spans="1:8" ht="13.5" x14ac:dyDescent="0.25">
      <c r="A1873" s="3">
        <f>TITRES_STAT!B1876</f>
        <v>45029</v>
      </c>
      <c r="B1873" s="6">
        <f>TITRES_STAT!C1876</f>
        <v>11.5</v>
      </c>
      <c r="C1873" s="6">
        <f>TITRES_STAT!D1876</f>
        <v>11.4885</v>
      </c>
      <c r="D1873" s="6">
        <f>TITRES_STAT!E1876</f>
        <v>0</v>
      </c>
      <c r="E1873" s="2">
        <f t="shared" si="116"/>
        <v>204856</v>
      </c>
      <c r="F1873" s="6" t="str">
        <f t="shared" si="119"/>
        <v>NEUTRAL</v>
      </c>
      <c r="G1873" s="6" t="str">
        <f t="shared" si="118"/>
        <v>NEUTRAL</v>
      </c>
      <c r="H1873" s="6" t="str">
        <f t="shared" si="117"/>
        <v>NEUTRAL</v>
      </c>
    </row>
    <row r="1874" spans="1:8" ht="13.5" x14ac:dyDescent="0.25">
      <c r="A1874" s="3">
        <f>TITRES_STAT!B1877</f>
        <v>45030</v>
      </c>
      <c r="B1874" s="6">
        <f>TITRES_STAT!C1877</f>
        <v>11.5</v>
      </c>
      <c r="C1874" s="6">
        <f>TITRES_STAT!D1877</f>
        <v>11.4885</v>
      </c>
      <c r="D1874" s="6">
        <f>TITRES_STAT!E1877</f>
        <v>0</v>
      </c>
      <c r="E1874" s="2">
        <f t="shared" si="116"/>
        <v>204856</v>
      </c>
      <c r="F1874" s="6" t="str">
        <f t="shared" si="119"/>
        <v>NEUTRAL</v>
      </c>
      <c r="G1874" s="6" t="str">
        <f t="shared" si="118"/>
        <v>NEUTRAL</v>
      </c>
      <c r="H1874" s="6" t="str">
        <f t="shared" si="117"/>
        <v>NEUTRAL</v>
      </c>
    </row>
    <row r="1875" spans="1:8" ht="13.5" x14ac:dyDescent="0.25">
      <c r="A1875" s="3">
        <f>TITRES_STAT!B1878</f>
        <v>45033</v>
      </c>
      <c r="B1875" s="6">
        <f>TITRES_STAT!C1878</f>
        <v>11.5</v>
      </c>
      <c r="C1875" s="6">
        <f>TITRES_STAT!D1878</f>
        <v>11.4885</v>
      </c>
      <c r="D1875" s="6">
        <f>TITRES_STAT!E1878</f>
        <v>0</v>
      </c>
      <c r="E1875" s="2">
        <f t="shared" si="116"/>
        <v>204856</v>
      </c>
      <c r="F1875" s="6" t="str">
        <f t="shared" si="119"/>
        <v>NEUTRAL</v>
      </c>
      <c r="G1875" s="6" t="str">
        <f t="shared" si="118"/>
        <v>NEUTRAL</v>
      </c>
      <c r="H1875" s="6" t="str">
        <f t="shared" si="117"/>
        <v>NEUTRAL</v>
      </c>
    </row>
    <row r="1876" spans="1:8" ht="13.5" x14ac:dyDescent="0.25">
      <c r="A1876" s="3">
        <f>TITRES_STAT!B1879</f>
        <v>45034</v>
      </c>
      <c r="B1876" s="6">
        <f>TITRES_STAT!C1879</f>
        <v>11.5</v>
      </c>
      <c r="C1876" s="6">
        <f>TITRES_STAT!D1879</f>
        <v>11.4885</v>
      </c>
      <c r="D1876" s="6">
        <f>TITRES_STAT!E1879</f>
        <v>0</v>
      </c>
      <c r="E1876" s="2">
        <f t="shared" si="116"/>
        <v>204856</v>
      </c>
      <c r="F1876" s="6" t="str">
        <f t="shared" si="119"/>
        <v>NEUTRAL</v>
      </c>
      <c r="G1876" s="6" t="str">
        <f t="shared" si="118"/>
        <v>NEUTRAL</v>
      </c>
      <c r="H1876" s="6" t="str">
        <f t="shared" si="117"/>
        <v>NEUTRAL</v>
      </c>
    </row>
    <row r="1877" spans="1:8" ht="13.5" x14ac:dyDescent="0.25">
      <c r="A1877" s="3">
        <f>TITRES_STAT!B1880</f>
        <v>45035</v>
      </c>
      <c r="B1877" s="6">
        <f>TITRES_STAT!C1880</f>
        <v>11.5</v>
      </c>
      <c r="C1877" s="6">
        <f>TITRES_STAT!D1880</f>
        <v>11.4885</v>
      </c>
      <c r="D1877" s="6">
        <f>TITRES_STAT!E1880</f>
        <v>210</v>
      </c>
      <c r="E1877" s="2">
        <f t="shared" si="116"/>
        <v>204856</v>
      </c>
      <c r="F1877" s="6" t="str">
        <f t="shared" si="119"/>
        <v>NEUTRAL</v>
      </c>
      <c r="G1877" s="6" t="str">
        <f t="shared" si="118"/>
        <v>NEUTRAL</v>
      </c>
      <c r="H1877" s="6" t="str">
        <f t="shared" si="117"/>
        <v>NEUTRAL</v>
      </c>
    </row>
    <row r="1878" spans="1:8" ht="13.5" x14ac:dyDescent="0.25">
      <c r="A1878" s="3">
        <f>TITRES_STAT!B1881</f>
        <v>45036</v>
      </c>
      <c r="B1878" s="6">
        <f>TITRES_STAT!C1881</f>
        <v>11</v>
      </c>
      <c r="C1878" s="6">
        <f>TITRES_STAT!D1881</f>
        <v>10.989000000000001</v>
      </c>
      <c r="D1878" s="6">
        <f>TITRES_STAT!E1881</f>
        <v>164</v>
      </c>
      <c r="E1878" s="2">
        <f t="shared" si="116"/>
        <v>204692</v>
      </c>
      <c r="F1878" s="6" t="str">
        <f t="shared" si="119"/>
        <v>BEARISH</v>
      </c>
      <c r="G1878" s="6" t="str">
        <f t="shared" si="118"/>
        <v>NEUTRAL</v>
      </c>
      <c r="H1878" s="6" t="str">
        <f t="shared" si="117"/>
        <v>CONFIRMED BEARISH</v>
      </c>
    </row>
    <row r="1879" spans="1:8" ht="13.5" x14ac:dyDescent="0.25">
      <c r="A1879" s="3">
        <f>TITRES_STAT!B1882</f>
        <v>45040</v>
      </c>
      <c r="B1879" s="6">
        <f>TITRES_STAT!C1882</f>
        <v>11</v>
      </c>
      <c r="C1879" s="6">
        <f>TITRES_STAT!D1882</f>
        <v>10.989000000000001</v>
      </c>
      <c r="D1879" s="6">
        <f>TITRES_STAT!E1882</f>
        <v>0</v>
      </c>
      <c r="E1879" s="2">
        <f t="shared" si="116"/>
        <v>204692</v>
      </c>
      <c r="F1879" s="6" t="str">
        <f t="shared" si="119"/>
        <v>BEARISH</v>
      </c>
      <c r="G1879" s="6" t="str">
        <f t="shared" si="118"/>
        <v>NEUTRAL</v>
      </c>
      <c r="H1879" s="6" t="str">
        <f t="shared" si="117"/>
        <v>CONFIRMED BEARISH</v>
      </c>
    </row>
    <row r="1880" spans="1:8" ht="13.5" x14ac:dyDescent="0.25">
      <c r="A1880" s="3">
        <f>TITRES_STAT!B1883</f>
        <v>45041</v>
      </c>
      <c r="B1880" s="6">
        <f>TITRES_STAT!C1883</f>
        <v>10.52</v>
      </c>
      <c r="C1880" s="6">
        <f>TITRES_STAT!D1883</f>
        <v>10.509499999999999</v>
      </c>
      <c r="D1880" s="6">
        <f>TITRES_STAT!E1883</f>
        <v>400</v>
      </c>
      <c r="E1880" s="2">
        <f t="shared" si="116"/>
        <v>204292</v>
      </c>
      <c r="F1880" s="6" t="str">
        <f t="shared" si="119"/>
        <v>BEARISH</v>
      </c>
      <c r="G1880" s="6" t="str">
        <f t="shared" si="118"/>
        <v>NEUTRAL</v>
      </c>
      <c r="H1880" s="6" t="str">
        <f t="shared" si="117"/>
        <v>CONFIRMED BEARISH</v>
      </c>
    </row>
    <row r="1881" spans="1:8" ht="13.5" x14ac:dyDescent="0.25">
      <c r="A1881" s="3">
        <f>TITRES_STAT!B1884</f>
        <v>45042</v>
      </c>
      <c r="B1881" s="6">
        <f>TITRES_STAT!C1884</f>
        <v>10.52</v>
      </c>
      <c r="C1881" s="6">
        <f>TITRES_STAT!D1884</f>
        <v>10.509499999999999</v>
      </c>
      <c r="D1881" s="6">
        <f>TITRES_STAT!E1884</f>
        <v>0</v>
      </c>
      <c r="E1881" s="2">
        <f t="shared" si="116"/>
        <v>204292</v>
      </c>
      <c r="F1881" s="6" t="str">
        <f t="shared" si="119"/>
        <v>BEARISH</v>
      </c>
      <c r="G1881" s="6" t="str">
        <f t="shared" si="118"/>
        <v>NEUTRAL</v>
      </c>
      <c r="H1881" s="6" t="str">
        <f t="shared" si="117"/>
        <v>CONFIRMED BEARISH</v>
      </c>
    </row>
    <row r="1882" spans="1:8" ht="13.5" x14ac:dyDescent="0.25">
      <c r="A1882" s="3">
        <f>TITRES_STAT!B1885</f>
        <v>45043</v>
      </c>
      <c r="B1882" s="6">
        <f>TITRES_STAT!C1885</f>
        <v>10.52</v>
      </c>
      <c r="C1882" s="6">
        <f>TITRES_STAT!D1885</f>
        <v>10.509499999999999</v>
      </c>
      <c r="D1882" s="6">
        <f>TITRES_STAT!E1885</f>
        <v>15</v>
      </c>
      <c r="E1882" s="2">
        <f t="shared" si="116"/>
        <v>204292</v>
      </c>
      <c r="F1882" s="6" t="str">
        <f t="shared" si="119"/>
        <v>BEARISH</v>
      </c>
      <c r="G1882" s="6" t="str">
        <f t="shared" si="118"/>
        <v>NEUTRAL</v>
      </c>
      <c r="H1882" s="6" t="str">
        <f t="shared" si="117"/>
        <v>CONFIRMED BEARISH</v>
      </c>
    </row>
    <row r="1883" spans="1:8" ht="13.5" x14ac:dyDescent="0.25">
      <c r="A1883" s="3">
        <f>TITRES_STAT!B1886</f>
        <v>45044</v>
      </c>
      <c r="B1883" s="6">
        <f>TITRES_STAT!C1886</f>
        <v>10.52</v>
      </c>
      <c r="C1883" s="6">
        <f>TITRES_STAT!D1886</f>
        <v>10.509499999999999</v>
      </c>
      <c r="D1883" s="6">
        <f>TITRES_STAT!E1886</f>
        <v>0</v>
      </c>
      <c r="E1883" s="2">
        <f t="shared" si="116"/>
        <v>204292</v>
      </c>
      <c r="F1883" s="6" t="str">
        <f t="shared" si="119"/>
        <v>BEARISH</v>
      </c>
      <c r="G1883" s="6" t="str">
        <f t="shared" si="118"/>
        <v>NEUTRAL</v>
      </c>
      <c r="H1883" s="6" t="str">
        <f t="shared" si="117"/>
        <v>CONFIRMED BEARISH</v>
      </c>
    </row>
    <row r="1884" spans="1:8" ht="13.5" x14ac:dyDescent="0.25">
      <c r="A1884" s="3">
        <f>TITRES_STAT!B1887</f>
        <v>45048</v>
      </c>
      <c r="B1884" s="6">
        <f>TITRES_STAT!C1887</f>
        <v>10.52</v>
      </c>
      <c r="C1884" s="6">
        <f>TITRES_STAT!D1887</f>
        <v>10.509499999999999</v>
      </c>
      <c r="D1884" s="6">
        <f>TITRES_STAT!E1887</f>
        <v>0</v>
      </c>
      <c r="E1884" s="2">
        <f t="shared" si="116"/>
        <v>204292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CONFIRMED BEARISH</v>
      </c>
    </row>
    <row r="1885" spans="1:8" ht="13.5" x14ac:dyDescent="0.25">
      <c r="A1885" s="3">
        <f>TITRES_STAT!B1888</f>
        <v>45049</v>
      </c>
      <c r="B1885" s="6">
        <f>TITRES_STAT!C1888</f>
        <v>10.52</v>
      </c>
      <c r="C1885" s="6">
        <f>TITRES_STAT!D1888</f>
        <v>10.509499999999999</v>
      </c>
      <c r="D1885" s="6">
        <f>TITRES_STAT!E1888</f>
        <v>0</v>
      </c>
      <c r="E1885" s="2">
        <f t="shared" si="116"/>
        <v>204292</v>
      </c>
      <c r="F1885" s="6" t="str">
        <f t="shared" si="119"/>
        <v>NEUTRAL</v>
      </c>
      <c r="G1885" s="6" t="str">
        <f t="shared" si="118"/>
        <v>NEUTRAL</v>
      </c>
      <c r="H1885" s="6" t="str">
        <f t="shared" si="117"/>
        <v>NEUTRAL</v>
      </c>
    </row>
    <row r="1886" spans="1:8" ht="13.5" x14ac:dyDescent="0.25">
      <c r="A1886" s="3">
        <f>TITRES_STAT!B1889</f>
        <v>45050</v>
      </c>
      <c r="B1886" s="6">
        <f>TITRES_STAT!C1889</f>
        <v>10.52</v>
      </c>
      <c r="C1886" s="6">
        <f>TITRES_STAT!D1889</f>
        <v>10.509499999999999</v>
      </c>
      <c r="D1886" s="6">
        <f>TITRES_STAT!E1889</f>
        <v>0</v>
      </c>
      <c r="E1886" s="2">
        <f t="shared" si="116"/>
        <v>204292</v>
      </c>
      <c r="F1886" s="6" t="str">
        <f t="shared" si="119"/>
        <v>NEUTRAL</v>
      </c>
      <c r="G1886" s="6" t="str">
        <f t="shared" si="118"/>
        <v>NEUTRAL</v>
      </c>
      <c r="H1886" s="6" t="str">
        <f t="shared" si="117"/>
        <v>NEUTRAL</v>
      </c>
    </row>
    <row r="1887" spans="1:8" ht="13.5" x14ac:dyDescent="0.25">
      <c r="A1887" s="3">
        <f>TITRES_STAT!B1890</f>
        <v>45051</v>
      </c>
      <c r="B1887" s="6">
        <f>TITRES_STAT!C1890</f>
        <v>10.52</v>
      </c>
      <c r="C1887" s="6">
        <f>TITRES_STAT!D1890</f>
        <v>10.509499999999999</v>
      </c>
      <c r="D1887" s="6">
        <f>TITRES_STAT!E1890</f>
        <v>0</v>
      </c>
      <c r="E1887" s="2">
        <f t="shared" si="116"/>
        <v>204292</v>
      </c>
      <c r="F1887" s="6" t="str">
        <f t="shared" si="119"/>
        <v>NEUTRAL</v>
      </c>
      <c r="G1887" s="6" t="str">
        <f t="shared" si="118"/>
        <v>NEUTRAL</v>
      </c>
      <c r="H1887" s="6" t="str">
        <f t="shared" si="117"/>
        <v>NEUTRAL</v>
      </c>
    </row>
    <row r="1888" spans="1:8" ht="13.5" x14ac:dyDescent="0.25">
      <c r="A1888" s="3">
        <f>TITRES_STAT!B1891</f>
        <v>45054</v>
      </c>
      <c r="B1888" s="6">
        <f>TITRES_STAT!C1891</f>
        <v>10.52</v>
      </c>
      <c r="C1888" s="6">
        <f>TITRES_STAT!D1891</f>
        <v>10.509499999999999</v>
      </c>
      <c r="D1888" s="6">
        <f>TITRES_STAT!E1891</f>
        <v>0</v>
      </c>
      <c r="E1888" s="2">
        <f t="shared" si="116"/>
        <v>204292</v>
      </c>
      <c r="F1888" s="6" t="str">
        <f t="shared" si="119"/>
        <v>NEUTRAL</v>
      </c>
      <c r="G1888" s="6" t="str">
        <f t="shared" si="118"/>
        <v>NEUTRAL</v>
      </c>
      <c r="H1888" s="6" t="str">
        <f t="shared" si="117"/>
        <v>NEUTRAL</v>
      </c>
    </row>
    <row r="1889" spans="1:8" ht="13.5" x14ac:dyDescent="0.25">
      <c r="A1889" s="3">
        <f>TITRES_STAT!B1892</f>
        <v>45055</v>
      </c>
      <c r="B1889" s="6">
        <f>TITRES_STAT!C1892</f>
        <v>10.050000000000001</v>
      </c>
      <c r="C1889" s="6">
        <f>TITRES_STAT!D1892</f>
        <v>10.039999999999999</v>
      </c>
      <c r="D1889" s="6">
        <f>TITRES_STAT!E1892</f>
        <v>0</v>
      </c>
      <c r="E1889" s="2">
        <f t="shared" si="116"/>
        <v>204292</v>
      </c>
      <c r="F1889" s="6" t="str">
        <f t="shared" si="119"/>
        <v>NEUTRAL</v>
      </c>
      <c r="G1889" s="6" t="str">
        <f t="shared" si="118"/>
        <v>NEUTRAL</v>
      </c>
      <c r="H1889" s="6" t="str">
        <f t="shared" si="117"/>
        <v>NEUTRAL</v>
      </c>
    </row>
    <row r="1890" spans="1:8" ht="13.5" x14ac:dyDescent="0.25">
      <c r="A1890" s="3">
        <f>TITRES_STAT!B1893</f>
        <v>45056</v>
      </c>
      <c r="B1890" s="6">
        <f>TITRES_STAT!C1893</f>
        <v>10</v>
      </c>
      <c r="C1890" s="6">
        <f>TITRES_STAT!D1893</f>
        <v>9.99</v>
      </c>
      <c r="D1890" s="6">
        <f>TITRES_STAT!E1893</f>
        <v>921</v>
      </c>
      <c r="E1890" s="2">
        <f t="shared" si="116"/>
        <v>203371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CONFIRMED BEARISH</v>
      </c>
    </row>
    <row r="1891" spans="1:8" ht="13.5" x14ac:dyDescent="0.25">
      <c r="A1891" s="3">
        <f>TITRES_STAT!B1894</f>
        <v>45057</v>
      </c>
      <c r="B1891" s="6">
        <f>TITRES_STAT!C1894</f>
        <v>10</v>
      </c>
      <c r="C1891" s="6">
        <f>TITRES_STAT!D1894</f>
        <v>9.99</v>
      </c>
      <c r="D1891" s="6">
        <f>TITRES_STAT!E1894</f>
        <v>0</v>
      </c>
      <c r="E1891" s="2">
        <f t="shared" si="116"/>
        <v>203371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CONFIRMED BEARISH</v>
      </c>
    </row>
    <row r="1892" spans="1:8" ht="13.5" x14ac:dyDescent="0.25">
      <c r="A1892" s="3">
        <f>TITRES_STAT!B1895</f>
        <v>45058</v>
      </c>
      <c r="B1892" s="6">
        <f>TITRES_STAT!C1895</f>
        <v>10</v>
      </c>
      <c r="C1892" s="6">
        <f>TITRES_STAT!D1895</f>
        <v>9.99</v>
      </c>
      <c r="D1892" s="6">
        <f>TITRES_STAT!E1895</f>
        <v>360</v>
      </c>
      <c r="E1892" s="2">
        <f t="shared" si="116"/>
        <v>203371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CONFIRMED BEARISH</v>
      </c>
    </row>
    <row r="1893" spans="1:8" ht="13.5" x14ac:dyDescent="0.25">
      <c r="A1893" s="3">
        <f>TITRES_STAT!B1896</f>
        <v>45061</v>
      </c>
      <c r="B1893" s="6">
        <f>TITRES_STAT!C1896</f>
        <v>10</v>
      </c>
      <c r="C1893" s="6">
        <f>TITRES_STAT!D1896</f>
        <v>10</v>
      </c>
      <c r="D1893" s="6">
        <f>TITRES_STAT!E1896</f>
        <v>0</v>
      </c>
      <c r="E1893" s="2">
        <f t="shared" si="116"/>
        <v>203371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45062</v>
      </c>
      <c r="B1894" s="6">
        <f>TITRES_STAT!C1897</f>
        <v>10</v>
      </c>
      <c r="C1894" s="6">
        <f>TITRES_STAT!D1897</f>
        <v>10</v>
      </c>
      <c r="D1894" s="6">
        <f>TITRES_STAT!E1897</f>
        <v>0</v>
      </c>
      <c r="E1894" s="2">
        <f t="shared" si="116"/>
        <v>203371</v>
      </c>
      <c r="F1894" s="6" t="str">
        <f t="shared" si="119"/>
        <v>BEARISH</v>
      </c>
      <c r="G1894" s="6" t="str">
        <f t="shared" si="118"/>
        <v>NEUTRAL</v>
      </c>
      <c r="H1894" s="6" t="str">
        <f t="shared" si="117"/>
        <v>CONFIRMED BEARISH</v>
      </c>
    </row>
    <row r="1895" spans="1:8" ht="13.5" x14ac:dyDescent="0.25">
      <c r="A1895" s="3">
        <f>TITRES_STAT!B1898</f>
        <v>45063</v>
      </c>
      <c r="B1895" s="6">
        <f>TITRES_STAT!C1898</f>
        <v>10</v>
      </c>
      <c r="C1895" s="6">
        <f>TITRES_STAT!D1898</f>
        <v>10</v>
      </c>
      <c r="D1895" s="6">
        <f>TITRES_STAT!E1898</f>
        <v>0</v>
      </c>
      <c r="E1895" s="2">
        <f t="shared" si="116"/>
        <v>203371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45064</v>
      </c>
      <c r="B1896" s="6">
        <f>TITRES_STAT!C1899</f>
        <v>10</v>
      </c>
      <c r="C1896" s="6">
        <f>TITRES_STAT!D1899</f>
        <v>10</v>
      </c>
      <c r="D1896" s="6">
        <f>TITRES_STAT!E1899</f>
        <v>0</v>
      </c>
      <c r="E1896" s="2">
        <f t="shared" si="116"/>
        <v>203371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45065</v>
      </c>
      <c r="B1897" s="6">
        <f>TITRES_STAT!C1900</f>
        <v>10</v>
      </c>
      <c r="C1897" s="6">
        <f>TITRES_STAT!D1900</f>
        <v>10</v>
      </c>
      <c r="D1897" s="6">
        <f>TITRES_STAT!E1900</f>
        <v>20</v>
      </c>
      <c r="E1897" s="2">
        <f t="shared" si="116"/>
        <v>203371</v>
      </c>
      <c r="F1897" s="6" t="str">
        <f t="shared" si="119"/>
        <v>NEUTRAL</v>
      </c>
      <c r="G1897" s="6" t="str">
        <f t="shared" si="118"/>
        <v>NEUTRAL</v>
      </c>
      <c r="H1897" s="6" t="str">
        <f t="shared" si="117"/>
        <v>NEUTRAL</v>
      </c>
    </row>
    <row r="1898" spans="1:8" ht="13.5" x14ac:dyDescent="0.25">
      <c r="A1898" s="3">
        <f>TITRES_STAT!B1901</f>
        <v>45068</v>
      </c>
      <c r="B1898" s="6">
        <f>TITRES_STAT!C1901</f>
        <v>10</v>
      </c>
      <c r="C1898" s="6">
        <f>TITRES_STAT!D1901</f>
        <v>10</v>
      </c>
      <c r="D1898" s="6">
        <f>TITRES_STAT!E1901</f>
        <v>0</v>
      </c>
      <c r="E1898" s="2">
        <f t="shared" si="116"/>
        <v>203371</v>
      </c>
      <c r="F1898" s="6" t="str">
        <f t="shared" si="119"/>
        <v>NEUTRAL</v>
      </c>
      <c r="G1898" s="6" t="str">
        <f t="shared" si="118"/>
        <v>NEUTRAL</v>
      </c>
      <c r="H1898" s="6" t="str">
        <f t="shared" si="117"/>
        <v>NEUTRAL</v>
      </c>
    </row>
    <row r="1899" spans="1:8" ht="13.5" x14ac:dyDescent="0.25">
      <c r="A1899" s="3">
        <f>TITRES_STAT!B1902</f>
        <v>45069</v>
      </c>
      <c r="B1899" s="6">
        <f>TITRES_STAT!C1902</f>
        <v>10</v>
      </c>
      <c r="C1899" s="6">
        <f>TITRES_STAT!D1902</f>
        <v>10</v>
      </c>
      <c r="D1899" s="6">
        <f>TITRES_STAT!E1902</f>
        <v>200</v>
      </c>
      <c r="E1899" s="2">
        <f t="shared" si="116"/>
        <v>203371</v>
      </c>
      <c r="F1899" s="6" t="str">
        <f t="shared" si="119"/>
        <v>NEUTRAL</v>
      </c>
      <c r="G1899" s="6" t="str">
        <f t="shared" si="118"/>
        <v>NEUTRAL</v>
      </c>
      <c r="H1899" s="6" t="str">
        <f t="shared" si="117"/>
        <v>NEUTRAL</v>
      </c>
    </row>
    <row r="1900" spans="1:8" ht="13.5" x14ac:dyDescent="0.25">
      <c r="A1900" s="3">
        <f>TITRES_STAT!B1903</f>
        <v>45070</v>
      </c>
      <c r="B1900" s="6">
        <f>TITRES_STAT!C1903</f>
        <v>10</v>
      </c>
      <c r="C1900" s="6">
        <f>TITRES_STAT!D1903</f>
        <v>10</v>
      </c>
      <c r="D1900" s="6">
        <f>TITRES_STAT!E1903</f>
        <v>0</v>
      </c>
      <c r="E1900" s="2">
        <f t="shared" si="116"/>
        <v>203371</v>
      </c>
      <c r="F1900" s="6" t="str">
        <f t="shared" si="119"/>
        <v>NEUTRAL</v>
      </c>
      <c r="G1900" s="6" t="str">
        <f t="shared" si="118"/>
        <v>NEUTRAL</v>
      </c>
      <c r="H1900" s="6" t="str">
        <f t="shared" si="117"/>
        <v>NEUTRAL</v>
      </c>
    </row>
    <row r="1901" spans="1:8" ht="13.5" x14ac:dyDescent="0.25">
      <c r="A1901" s="3">
        <f>TITRES_STAT!B1904</f>
        <v>45071</v>
      </c>
      <c r="B1901" s="6">
        <f>TITRES_STAT!C1904</f>
        <v>10</v>
      </c>
      <c r="C1901" s="6">
        <f>TITRES_STAT!D1904</f>
        <v>10</v>
      </c>
      <c r="D1901" s="6">
        <f>TITRES_STAT!E1904</f>
        <v>363</v>
      </c>
      <c r="E1901" s="2">
        <f t="shared" si="116"/>
        <v>203371</v>
      </c>
      <c r="F1901" s="6" t="str">
        <f t="shared" si="119"/>
        <v>NEUTRAL</v>
      </c>
      <c r="G1901" s="6" t="str">
        <f t="shared" si="118"/>
        <v>NEUTRAL</v>
      </c>
      <c r="H1901" s="6" t="str">
        <f t="shared" si="117"/>
        <v>NEUTRAL</v>
      </c>
    </row>
    <row r="1902" spans="1:8" ht="13.5" x14ac:dyDescent="0.25">
      <c r="A1902" s="3">
        <f>TITRES_STAT!B1905</f>
        <v>45072</v>
      </c>
      <c r="B1902" s="6">
        <f>TITRES_STAT!C1905</f>
        <v>10</v>
      </c>
      <c r="C1902" s="6">
        <f>TITRES_STAT!D1905</f>
        <v>10</v>
      </c>
      <c r="D1902" s="6">
        <f>TITRES_STAT!E1905</f>
        <v>0</v>
      </c>
      <c r="E1902" s="2">
        <f t="shared" si="116"/>
        <v>203371</v>
      </c>
      <c r="F1902" s="6" t="str">
        <f t="shared" si="119"/>
        <v>NEUTRAL</v>
      </c>
      <c r="G1902" s="6" t="str">
        <f t="shared" si="118"/>
        <v>NEUTRAL</v>
      </c>
      <c r="H1902" s="6" t="str">
        <f t="shared" si="117"/>
        <v>NEUTRAL</v>
      </c>
    </row>
    <row r="1903" spans="1:8" ht="13.5" x14ac:dyDescent="0.25">
      <c r="A1903" s="3">
        <f>TITRES_STAT!B1906</f>
        <v>45075</v>
      </c>
      <c r="B1903" s="6">
        <f>TITRES_STAT!C1906</f>
        <v>10</v>
      </c>
      <c r="C1903" s="6">
        <f>TITRES_STAT!D1906</f>
        <v>10</v>
      </c>
      <c r="D1903" s="6">
        <f>TITRES_STAT!E1906</f>
        <v>0</v>
      </c>
      <c r="E1903" s="2">
        <f t="shared" si="116"/>
        <v>203371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45076</v>
      </c>
      <c r="B1904" s="6">
        <f>TITRES_STAT!C1907</f>
        <v>10</v>
      </c>
      <c r="C1904" s="6">
        <f>TITRES_STAT!D1907</f>
        <v>10</v>
      </c>
      <c r="D1904" s="6">
        <f>TITRES_STAT!E1907</f>
        <v>0</v>
      </c>
      <c r="E1904" s="2">
        <f t="shared" si="116"/>
        <v>203371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45077</v>
      </c>
      <c r="B1905" s="6">
        <f>TITRES_STAT!C1908</f>
        <v>10.45</v>
      </c>
      <c r="C1905" s="6">
        <f>TITRES_STAT!D1908</f>
        <v>10.45</v>
      </c>
      <c r="D1905" s="6">
        <f>TITRES_STAT!E1908</f>
        <v>0</v>
      </c>
      <c r="E1905" s="2">
        <f t="shared" si="116"/>
        <v>203371</v>
      </c>
      <c r="F1905" s="6" t="str">
        <f t="shared" si="119"/>
        <v>NEUTRAL</v>
      </c>
      <c r="G1905" s="6" t="str">
        <f t="shared" si="118"/>
        <v>NEUTRAL</v>
      </c>
      <c r="H1905" s="6" t="str">
        <f t="shared" si="117"/>
        <v>NEUTRAL</v>
      </c>
    </row>
    <row r="1906" spans="1:8" ht="13.5" x14ac:dyDescent="0.25">
      <c r="A1906" s="3">
        <f>TITRES_STAT!B1909</f>
        <v>45078</v>
      </c>
      <c r="B1906" s="6">
        <f>TITRES_STAT!C1909</f>
        <v>10.92</v>
      </c>
      <c r="C1906" s="6">
        <f>TITRES_STAT!D1909</f>
        <v>10.92</v>
      </c>
      <c r="D1906" s="6">
        <f>TITRES_STAT!E1909</f>
        <v>0</v>
      </c>
      <c r="E1906" s="2">
        <f t="shared" si="116"/>
        <v>203371</v>
      </c>
      <c r="F1906" s="6" t="str">
        <f t="shared" si="119"/>
        <v>NEUTRAL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45079</v>
      </c>
      <c r="B1907" s="6">
        <f>TITRES_STAT!C1910</f>
        <v>10.99</v>
      </c>
      <c r="C1907" s="6">
        <f>TITRES_STAT!D1910</f>
        <v>10.99</v>
      </c>
      <c r="D1907" s="6">
        <f>TITRES_STAT!E1910</f>
        <v>4</v>
      </c>
      <c r="E1907" s="2">
        <f t="shared" si="116"/>
        <v>203375</v>
      </c>
      <c r="F1907" s="6" t="str">
        <f t="shared" si="119"/>
        <v>BULLISH</v>
      </c>
      <c r="G1907" s="6" t="str">
        <f t="shared" si="118"/>
        <v>NEUTRAL</v>
      </c>
      <c r="H1907" s="6" t="str">
        <f t="shared" si="117"/>
        <v>CONFIRMED BULLISH</v>
      </c>
    </row>
    <row r="1908" spans="1:8" ht="13.5" x14ac:dyDescent="0.25">
      <c r="A1908" s="3">
        <f>TITRES_STAT!B1911</f>
        <v>45082</v>
      </c>
      <c r="B1908" s="6">
        <f>TITRES_STAT!C1911</f>
        <v>10.99</v>
      </c>
      <c r="C1908" s="6">
        <f>TITRES_STAT!D1911</f>
        <v>10.99</v>
      </c>
      <c r="D1908" s="6">
        <f>TITRES_STAT!E1911</f>
        <v>0</v>
      </c>
      <c r="E1908" s="2">
        <f t="shared" si="116"/>
        <v>203375</v>
      </c>
      <c r="F1908" s="6" t="str">
        <f t="shared" si="119"/>
        <v>BULLISH</v>
      </c>
      <c r="G1908" s="6" t="str">
        <f t="shared" si="118"/>
        <v>NEUTRAL</v>
      </c>
      <c r="H1908" s="6" t="str">
        <f t="shared" si="117"/>
        <v>CONFIRMED BULLISH</v>
      </c>
    </row>
    <row r="1909" spans="1:8" ht="13.5" x14ac:dyDescent="0.25">
      <c r="A1909" s="3">
        <f>TITRES_STAT!B1912</f>
        <v>45083</v>
      </c>
      <c r="B1909" s="6">
        <f>TITRES_STAT!C1912</f>
        <v>11.29</v>
      </c>
      <c r="C1909" s="6">
        <f>TITRES_STAT!D1912</f>
        <v>11.29</v>
      </c>
      <c r="D1909" s="6">
        <f>TITRES_STAT!E1912</f>
        <v>1</v>
      </c>
      <c r="E1909" s="2">
        <f t="shared" si="116"/>
        <v>203376</v>
      </c>
      <c r="F1909" s="6" t="str">
        <f t="shared" si="119"/>
        <v>BULLISH</v>
      </c>
      <c r="G1909" s="6" t="str">
        <f t="shared" si="118"/>
        <v>NEUTRAL</v>
      </c>
      <c r="H1909" s="6" t="str">
        <f t="shared" si="117"/>
        <v>CONFIRMED BULLISH</v>
      </c>
    </row>
    <row r="1910" spans="1:8" ht="13.5" x14ac:dyDescent="0.25">
      <c r="A1910" s="3">
        <f>TITRES_STAT!B1913</f>
        <v>45084</v>
      </c>
      <c r="B1910" s="6">
        <f>TITRES_STAT!C1913</f>
        <v>11.29</v>
      </c>
      <c r="C1910" s="6">
        <f>TITRES_STAT!D1913</f>
        <v>11.29</v>
      </c>
      <c r="D1910" s="6">
        <f>TITRES_STAT!E1913</f>
        <v>0</v>
      </c>
      <c r="E1910" s="2">
        <f t="shared" si="116"/>
        <v>203376</v>
      </c>
      <c r="F1910" s="6" t="str">
        <f t="shared" si="119"/>
        <v>BULLISH</v>
      </c>
      <c r="G1910" s="6" t="str">
        <f t="shared" si="118"/>
        <v>NEUTRAL</v>
      </c>
      <c r="H1910" s="6" t="str">
        <f t="shared" si="117"/>
        <v>CONFIRMED BULLISH</v>
      </c>
    </row>
    <row r="1911" spans="1:8" ht="13.5" x14ac:dyDescent="0.25">
      <c r="A1911" s="3">
        <f>TITRES_STAT!B1914</f>
        <v>45085</v>
      </c>
      <c r="B1911" s="6">
        <f>TITRES_STAT!C1914</f>
        <v>11.29</v>
      </c>
      <c r="C1911" s="6">
        <f>TITRES_STAT!D1914</f>
        <v>11.29</v>
      </c>
      <c r="D1911" s="6">
        <f>TITRES_STAT!E1914</f>
        <v>0</v>
      </c>
      <c r="E1911" s="2">
        <f t="shared" si="116"/>
        <v>203376</v>
      </c>
      <c r="F1911" s="6" t="str">
        <f t="shared" si="119"/>
        <v>BULLISH</v>
      </c>
      <c r="G1911" s="6" t="str">
        <f t="shared" si="118"/>
        <v>NEUTRAL</v>
      </c>
      <c r="H1911" s="6" t="str">
        <f t="shared" si="117"/>
        <v>CONFIRMED BULLISH</v>
      </c>
    </row>
    <row r="1912" spans="1:8" ht="13.5" x14ac:dyDescent="0.25">
      <c r="A1912" s="3">
        <f>TITRES_STAT!B1915</f>
        <v>45086</v>
      </c>
      <c r="B1912" s="6">
        <f>TITRES_STAT!C1915</f>
        <v>11.29</v>
      </c>
      <c r="C1912" s="6">
        <f>TITRES_STAT!D1915</f>
        <v>11.29</v>
      </c>
      <c r="D1912" s="6">
        <f>TITRES_STAT!E1915</f>
        <v>0</v>
      </c>
      <c r="E1912" s="2">
        <f t="shared" si="116"/>
        <v>203376</v>
      </c>
      <c r="F1912" s="6" t="str">
        <f t="shared" si="119"/>
        <v>BULLISH</v>
      </c>
      <c r="G1912" s="6" t="str">
        <f t="shared" si="118"/>
        <v>NEUTRAL</v>
      </c>
      <c r="H1912" s="6" t="str">
        <f t="shared" si="117"/>
        <v>CONFIRMED BULLISH</v>
      </c>
    </row>
    <row r="1913" spans="1:8" ht="13.5" x14ac:dyDescent="0.25">
      <c r="A1913" s="3">
        <f>TITRES_STAT!B1916</f>
        <v>45089</v>
      </c>
      <c r="B1913" s="6">
        <f>TITRES_STAT!C1916</f>
        <v>11.3</v>
      </c>
      <c r="C1913" s="6">
        <f>TITRES_STAT!D1916</f>
        <v>11.3</v>
      </c>
      <c r="D1913" s="6">
        <f>TITRES_STAT!E1916</f>
        <v>1</v>
      </c>
      <c r="E1913" s="2">
        <f t="shared" si="116"/>
        <v>203377</v>
      </c>
      <c r="F1913" s="6" t="str">
        <f t="shared" si="119"/>
        <v>BULLISH</v>
      </c>
      <c r="G1913" s="6" t="str">
        <f t="shared" si="118"/>
        <v>NEUTRAL</v>
      </c>
      <c r="H1913" s="6" t="str">
        <f t="shared" si="117"/>
        <v>CONFIRMED BULLISH</v>
      </c>
    </row>
    <row r="1914" spans="1:8" ht="13.5" x14ac:dyDescent="0.25">
      <c r="A1914" s="3">
        <f>TITRES_STAT!B1917</f>
        <v>45090</v>
      </c>
      <c r="B1914" s="6">
        <f>TITRES_STAT!C1917</f>
        <v>11.3</v>
      </c>
      <c r="C1914" s="6">
        <f>TITRES_STAT!D1917</f>
        <v>11.3</v>
      </c>
      <c r="D1914" s="6">
        <f>TITRES_STAT!E1917</f>
        <v>0</v>
      </c>
      <c r="E1914" s="2">
        <f t="shared" si="116"/>
        <v>203377</v>
      </c>
      <c r="F1914" s="6" t="str">
        <f t="shared" si="119"/>
        <v>BULLISH</v>
      </c>
      <c r="G1914" s="6" t="str">
        <f t="shared" si="118"/>
        <v>NEUTRAL</v>
      </c>
      <c r="H1914" s="6" t="str">
        <f t="shared" si="117"/>
        <v>CONFIRMED BULLISH</v>
      </c>
    </row>
    <row r="1915" spans="1:8" ht="13.5" x14ac:dyDescent="0.25">
      <c r="A1915" s="3">
        <f>TITRES_STAT!B1918</f>
        <v>45091</v>
      </c>
      <c r="B1915" s="6">
        <f>TITRES_STAT!C1918</f>
        <v>10.8</v>
      </c>
      <c r="C1915" s="6">
        <f>TITRES_STAT!D1918</f>
        <v>10.8</v>
      </c>
      <c r="D1915" s="6">
        <f>TITRES_STAT!E1918</f>
        <v>0</v>
      </c>
      <c r="E1915" s="2">
        <f t="shared" si="116"/>
        <v>203377</v>
      </c>
      <c r="F1915" s="6" t="str">
        <f t="shared" si="119"/>
        <v>BULLISH</v>
      </c>
      <c r="G1915" s="6" t="str">
        <f t="shared" si="118"/>
        <v>NEUTRAL</v>
      </c>
      <c r="H1915" s="6" t="str">
        <f t="shared" si="117"/>
        <v>BULLISH DIVERGENCE</v>
      </c>
    </row>
    <row r="1916" spans="1:8" ht="13.5" x14ac:dyDescent="0.25">
      <c r="A1916" s="3">
        <f>TITRES_STAT!B1919</f>
        <v>45092</v>
      </c>
      <c r="B1916" s="6">
        <f>TITRES_STAT!C1919</f>
        <v>10.32</v>
      </c>
      <c r="C1916" s="6">
        <f>TITRES_STAT!D1919</f>
        <v>10.32</v>
      </c>
      <c r="D1916" s="6">
        <f>TITRES_STAT!E1919</f>
        <v>0</v>
      </c>
      <c r="E1916" s="2">
        <f t="shared" si="116"/>
        <v>203377</v>
      </c>
      <c r="F1916" s="6" t="str">
        <f t="shared" si="119"/>
        <v>BULLISH</v>
      </c>
      <c r="G1916" s="6" t="str">
        <f t="shared" si="118"/>
        <v>NEUTRAL</v>
      </c>
      <c r="H1916" s="6" t="str">
        <f t="shared" si="117"/>
        <v>BULLISH DIVERGENCE</v>
      </c>
    </row>
    <row r="1917" spans="1:8" ht="13.5" x14ac:dyDescent="0.25">
      <c r="A1917" s="3">
        <f>TITRES_STAT!B1920</f>
        <v>45093</v>
      </c>
      <c r="B1917" s="6">
        <f>TITRES_STAT!C1920</f>
        <v>10</v>
      </c>
      <c r="C1917" s="6">
        <f>TITRES_STAT!D1920</f>
        <v>10</v>
      </c>
      <c r="D1917" s="6">
        <f>TITRES_STAT!E1920</f>
        <v>310</v>
      </c>
      <c r="E1917" s="2">
        <f t="shared" si="116"/>
        <v>203067</v>
      </c>
      <c r="F1917" s="6" t="str">
        <f t="shared" si="119"/>
        <v>BEARISH</v>
      </c>
      <c r="G1917" s="6" t="str">
        <f t="shared" si="118"/>
        <v>NEUTRAL</v>
      </c>
      <c r="H1917" s="6" t="str">
        <f t="shared" si="117"/>
        <v>CONFIRMED BEARISH</v>
      </c>
    </row>
    <row r="1918" spans="1:8" ht="13.5" x14ac:dyDescent="0.25">
      <c r="A1918" s="3">
        <f>TITRES_STAT!B1921</f>
        <v>45096</v>
      </c>
      <c r="B1918" s="6">
        <f>TITRES_STAT!C1921</f>
        <v>10</v>
      </c>
      <c r="C1918" s="6">
        <f>TITRES_STAT!D1921</f>
        <v>10</v>
      </c>
      <c r="D1918" s="6">
        <f>TITRES_STAT!E1921</f>
        <v>0</v>
      </c>
      <c r="E1918" s="2">
        <f t="shared" si="116"/>
        <v>203067</v>
      </c>
      <c r="F1918" s="6" t="str">
        <f t="shared" si="119"/>
        <v>BEARISH</v>
      </c>
      <c r="G1918" s="6" t="str">
        <f t="shared" si="118"/>
        <v>NEUTRAL</v>
      </c>
      <c r="H1918" s="6" t="str">
        <f t="shared" si="117"/>
        <v>CONFIRMED BEARISH</v>
      </c>
    </row>
    <row r="1919" spans="1:8" ht="13.5" x14ac:dyDescent="0.25">
      <c r="A1919" s="3">
        <f>TITRES_STAT!B1922</f>
        <v>45097</v>
      </c>
      <c r="B1919" s="6">
        <f>TITRES_STAT!C1922</f>
        <v>10</v>
      </c>
      <c r="C1919" s="6">
        <f>TITRES_STAT!D1922</f>
        <v>10</v>
      </c>
      <c r="D1919" s="6">
        <f>TITRES_STAT!E1922</f>
        <v>0</v>
      </c>
      <c r="E1919" s="2">
        <f t="shared" si="116"/>
        <v>203067</v>
      </c>
      <c r="F1919" s="6" t="str">
        <f t="shared" si="119"/>
        <v>BEARISH</v>
      </c>
      <c r="G1919" s="6" t="str">
        <f t="shared" si="118"/>
        <v>NEUTRAL</v>
      </c>
      <c r="H1919" s="6" t="str">
        <f t="shared" si="117"/>
        <v>CONFIRMED BEARISH</v>
      </c>
    </row>
    <row r="1920" spans="1:8" ht="13.5" x14ac:dyDescent="0.25">
      <c r="A1920" s="3">
        <f>TITRES_STAT!B1923</f>
        <v>45098</v>
      </c>
      <c r="B1920" s="6">
        <f>TITRES_STAT!C1923</f>
        <v>10</v>
      </c>
      <c r="C1920" s="6">
        <f>TITRES_STAT!D1923</f>
        <v>10</v>
      </c>
      <c r="D1920" s="6">
        <f>TITRES_STAT!E1923</f>
        <v>0</v>
      </c>
      <c r="E1920" s="2">
        <f t="shared" si="116"/>
        <v>203067</v>
      </c>
      <c r="F1920" s="6" t="str">
        <f t="shared" si="119"/>
        <v>BEARISH</v>
      </c>
      <c r="G1920" s="6" t="str">
        <f t="shared" si="118"/>
        <v>NEUTRAL</v>
      </c>
      <c r="H1920" s="6" t="str">
        <f t="shared" si="117"/>
        <v>CONFIRMED BEARISH</v>
      </c>
    </row>
    <row r="1921" spans="1:8" ht="13.5" x14ac:dyDescent="0.25">
      <c r="A1921" s="3">
        <f>TITRES_STAT!B1924</f>
        <v>45099</v>
      </c>
      <c r="B1921" s="6">
        <f>TITRES_STAT!C1924</f>
        <v>10</v>
      </c>
      <c r="C1921" s="6">
        <f>TITRES_STAT!D1924</f>
        <v>10</v>
      </c>
      <c r="D1921" s="6">
        <f>TITRES_STAT!E1924</f>
        <v>0</v>
      </c>
      <c r="E1921" s="2">
        <f t="shared" si="116"/>
        <v>203067</v>
      </c>
      <c r="F1921" s="6" t="str">
        <f t="shared" si="119"/>
        <v>BEARISH</v>
      </c>
      <c r="G1921" s="6" t="str">
        <f t="shared" si="118"/>
        <v>NEUTRAL</v>
      </c>
      <c r="H1921" s="6" t="str">
        <f t="shared" si="117"/>
        <v>CONFIRMED BEARISH</v>
      </c>
    </row>
    <row r="1922" spans="1:8" ht="13.5" x14ac:dyDescent="0.25">
      <c r="A1922" s="3">
        <f>TITRES_STAT!B1925</f>
        <v>45100</v>
      </c>
      <c r="B1922" s="6">
        <f>TITRES_STAT!C1925</f>
        <v>10.45</v>
      </c>
      <c r="C1922" s="6">
        <f>TITRES_STAT!D1925</f>
        <v>10.45</v>
      </c>
      <c r="D1922" s="6">
        <f>TITRES_STAT!E1925</f>
        <v>0</v>
      </c>
      <c r="E1922" s="2">
        <f t="shared" si="116"/>
        <v>203067</v>
      </c>
      <c r="F1922" s="6" t="str">
        <f t="shared" si="119"/>
        <v>NEUTRAL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45103</v>
      </c>
      <c r="B1923" s="6">
        <f>TITRES_STAT!C1926</f>
        <v>10.45</v>
      </c>
      <c r="C1923" s="6">
        <f>TITRES_STAT!D1926</f>
        <v>10.45</v>
      </c>
      <c r="D1923" s="6">
        <f>TITRES_STAT!E1926</f>
        <v>3</v>
      </c>
      <c r="E1923" s="2">
        <f t="shared" si="116"/>
        <v>203067</v>
      </c>
      <c r="F1923" s="6" t="str">
        <f t="shared" si="119"/>
        <v>NEUTRAL</v>
      </c>
      <c r="G1923" s="6" t="str">
        <f t="shared" si="118"/>
        <v>NEUTRAL</v>
      </c>
      <c r="H1923" s="6" t="str">
        <f t="shared" si="117"/>
        <v>NEUTRAL</v>
      </c>
    </row>
    <row r="1924" spans="1:8" ht="13.5" x14ac:dyDescent="0.25">
      <c r="A1924" s="3">
        <f>TITRES_STAT!B1927</f>
        <v>45104</v>
      </c>
      <c r="B1924" s="6">
        <f>TITRES_STAT!C1927</f>
        <v>10.45</v>
      </c>
      <c r="C1924" s="6">
        <f>TITRES_STAT!D1927</f>
        <v>10.45</v>
      </c>
      <c r="D1924" s="6">
        <f>TITRES_STAT!E1927</f>
        <v>0</v>
      </c>
      <c r="E1924" s="2">
        <f t="shared" ref="E1924:E1987" si="120">IF(B1924&gt;B1923, E1923+D1924, IF(B1924&lt;B1923, E1923-D1924, E1923))</f>
        <v>203067</v>
      </c>
      <c r="F1924" s="6" t="str">
        <f t="shared" si="119"/>
        <v>NEUTRAL</v>
      </c>
      <c r="G1924" s="6" t="str">
        <f t="shared" si="118"/>
        <v>NEUTRAL</v>
      </c>
      <c r="H1924" s="6" t="str">
        <f t="shared" si="117"/>
        <v>NEUTRAL</v>
      </c>
    </row>
    <row r="1925" spans="1:8" ht="13.5" x14ac:dyDescent="0.25">
      <c r="A1925" s="3">
        <f>TITRES_STAT!B1928</f>
        <v>45107</v>
      </c>
      <c r="B1925" s="6">
        <f>TITRES_STAT!C1928</f>
        <v>10.45</v>
      </c>
      <c r="C1925" s="6">
        <f>TITRES_STAT!D1928</f>
        <v>10.45</v>
      </c>
      <c r="D1925" s="6">
        <f>TITRES_STAT!E1928</f>
        <v>0</v>
      </c>
      <c r="E1925" s="2">
        <f t="shared" si="120"/>
        <v>203067</v>
      </c>
      <c r="F1925" s="6" t="str">
        <f t="shared" si="119"/>
        <v>NEUTRAL</v>
      </c>
      <c r="G1925" s="6" t="str">
        <f t="shared" si="118"/>
        <v>NEUTRAL</v>
      </c>
      <c r="H1925" s="6" t="str">
        <f t="shared" si="117"/>
        <v>NEUTRAL</v>
      </c>
    </row>
    <row r="1926" spans="1:8" ht="13.5" x14ac:dyDescent="0.25">
      <c r="A1926" s="3">
        <f>TITRES_STAT!B1929</f>
        <v>45110</v>
      </c>
      <c r="B1926" s="6">
        <f>TITRES_STAT!C1929</f>
        <v>10.45</v>
      </c>
      <c r="C1926" s="6">
        <f>TITRES_STAT!D1929</f>
        <v>10.45</v>
      </c>
      <c r="D1926" s="6">
        <f>TITRES_STAT!E1929</f>
        <v>0</v>
      </c>
      <c r="E1926" s="2">
        <f t="shared" si="120"/>
        <v>203067</v>
      </c>
      <c r="F1926" s="6" t="str">
        <f t="shared" si="119"/>
        <v>NEUTRAL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45111</v>
      </c>
      <c r="B1927" s="6">
        <f>TITRES_STAT!C1930</f>
        <v>10.45</v>
      </c>
      <c r="C1927" s="6">
        <f>TITRES_STAT!D1930</f>
        <v>10.45</v>
      </c>
      <c r="D1927" s="6">
        <f>TITRES_STAT!E1930</f>
        <v>0</v>
      </c>
      <c r="E1927" s="2">
        <f t="shared" si="120"/>
        <v>203067</v>
      </c>
      <c r="F1927" s="6" t="str">
        <f t="shared" si="119"/>
        <v>NEUTRAL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NEUTRAL</v>
      </c>
    </row>
    <row r="1928" spans="1:8" ht="13.5" x14ac:dyDescent="0.25">
      <c r="A1928" s="3">
        <f>TITRES_STAT!B1931</f>
        <v>45112</v>
      </c>
      <c r="B1928" s="6">
        <f>TITRES_STAT!C1931</f>
        <v>10.45</v>
      </c>
      <c r="C1928" s="6">
        <f>TITRES_STAT!D1931</f>
        <v>10.45</v>
      </c>
      <c r="D1928" s="6">
        <f>TITRES_STAT!E1931</f>
        <v>0</v>
      </c>
      <c r="E1928" s="2">
        <f t="shared" si="120"/>
        <v>203067</v>
      </c>
      <c r="F1928" s="6" t="str">
        <f t="shared" ref="F1928:F1991" si="123">IF(E1928&gt;E1923,"BULLISH",IF(E1928&lt;E1923,"BEARISH","NEUTRAL"))</f>
        <v>NEUTRAL</v>
      </c>
      <c r="G1928" s="6" t="str">
        <f t="shared" si="122"/>
        <v>NEUTRAL</v>
      </c>
      <c r="H1928" s="6" t="str">
        <f t="shared" si="121"/>
        <v>NEUTRAL</v>
      </c>
    </row>
    <row r="1929" spans="1:8" ht="13.5" x14ac:dyDescent="0.25">
      <c r="A1929" s="3">
        <f>TITRES_STAT!B1932</f>
        <v>45113</v>
      </c>
      <c r="B1929" s="6">
        <f>TITRES_STAT!C1932</f>
        <v>10.45</v>
      </c>
      <c r="C1929" s="6">
        <f>TITRES_STAT!D1932</f>
        <v>10.45</v>
      </c>
      <c r="D1929" s="6">
        <f>TITRES_STAT!E1932</f>
        <v>0</v>
      </c>
      <c r="E1929" s="2">
        <f t="shared" si="120"/>
        <v>203067</v>
      </c>
      <c r="F1929" s="6" t="str">
        <f t="shared" si="123"/>
        <v>NEUTRAL</v>
      </c>
      <c r="G1929" s="6" t="str">
        <f t="shared" si="122"/>
        <v>NEUTRAL</v>
      </c>
      <c r="H1929" s="6" t="str">
        <f t="shared" si="121"/>
        <v>NEUTRAL</v>
      </c>
    </row>
    <row r="1930" spans="1:8" ht="13.5" x14ac:dyDescent="0.25">
      <c r="A1930" s="3">
        <f>TITRES_STAT!B1933</f>
        <v>45114</v>
      </c>
      <c r="B1930" s="6">
        <f>TITRES_STAT!C1933</f>
        <v>10.45</v>
      </c>
      <c r="C1930" s="6">
        <f>TITRES_STAT!D1933</f>
        <v>10.45</v>
      </c>
      <c r="D1930" s="6">
        <f>TITRES_STAT!E1933</f>
        <v>0</v>
      </c>
      <c r="E1930" s="2">
        <f t="shared" si="120"/>
        <v>203067</v>
      </c>
      <c r="F1930" s="6" t="str">
        <f t="shared" si="123"/>
        <v>NEUTRAL</v>
      </c>
      <c r="G1930" s="6" t="str">
        <f t="shared" si="122"/>
        <v>NEUTRAL</v>
      </c>
      <c r="H1930" s="6" t="str">
        <f t="shared" si="121"/>
        <v>NEUTRAL</v>
      </c>
    </row>
    <row r="1931" spans="1:8" ht="13.5" x14ac:dyDescent="0.25">
      <c r="A1931" s="3">
        <f>TITRES_STAT!B1934</f>
        <v>45117</v>
      </c>
      <c r="B1931" s="6">
        <f>TITRES_STAT!C1934</f>
        <v>10.45</v>
      </c>
      <c r="C1931" s="6">
        <f>TITRES_STAT!D1934</f>
        <v>10.45</v>
      </c>
      <c r="D1931" s="6">
        <f>TITRES_STAT!E1934</f>
        <v>0</v>
      </c>
      <c r="E1931" s="2">
        <f t="shared" si="120"/>
        <v>203067</v>
      </c>
      <c r="F1931" s="6" t="str">
        <f t="shared" si="123"/>
        <v>NEUTRAL</v>
      </c>
      <c r="G1931" s="6" t="str">
        <f t="shared" si="122"/>
        <v>NEUTRAL</v>
      </c>
      <c r="H1931" s="6" t="str">
        <f t="shared" si="121"/>
        <v>NEUTRAL</v>
      </c>
    </row>
    <row r="1932" spans="1:8" ht="13.5" x14ac:dyDescent="0.25">
      <c r="A1932" s="3">
        <f>TITRES_STAT!B1935</f>
        <v>45118</v>
      </c>
      <c r="B1932" s="6">
        <f>TITRES_STAT!C1935</f>
        <v>10.4</v>
      </c>
      <c r="C1932" s="6">
        <f>TITRES_STAT!D1935</f>
        <v>10.4</v>
      </c>
      <c r="D1932" s="6">
        <f>TITRES_STAT!E1935</f>
        <v>5</v>
      </c>
      <c r="E1932" s="2">
        <f t="shared" si="120"/>
        <v>203062</v>
      </c>
      <c r="F1932" s="6" t="str">
        <f t="shared" si="123"/>
        <v>BEARISH</v>
      </c>
      <c r="G1932" s="6" t="str">
        <f t="shared" si="122"/>
        <v>NEUTRAL</v>
      </c>
      <c r="H1932" s="6" t="str">
        <f t="shared" si="121"/>
        <v>CONFIRMED BEARISH</v>
      </c>
    </row>
    <row r="1933" spans="1:8" ht="13.5" x14ac:dyDescent="0.25">
      <c r="A1933" s="3">
        <f>TITRES_STAT!B1936</f>
        <v>45119</v>
      </c>
      <c r="B1933" s="6">
        <f>TITRES_STAT!C1936</f>
        <v>10.4</v>
      </c>
      <c r="C1933" s="6">
        <f>TITRES_STAT!D1936</f>
        <v>10.4</v>
      </c>
      <c r="D1933" s="6">
        <f>TITRES_STAT!E1936</f>
        <v>0</v>
      </c>
      <c r="E1933" s="2">
        <f t="shared" si="120"/>
        <v>203062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CONFIRMED BEARISH</v>
      </c>
    </row>
    <row r="1934" spans="1:8" ht="13.5" x14ac:dyDescent="0.25">
      <c r="A1934" s="3">
        <f>TITRES_STAT!B1937</f>
        <v>45120</v>
      </c>
      <c r="B1934" s="6">
        <f>TITRES_STAT!C1937</f>
        <v>10.45</v>
      </c>
      <c r="C1934" s="6">
        <f>TITRES_STAT!D1937</f>
        <v>10.45</v>
      </c>
      <c r="D1934" s="6">
        <f>TITRES_STAT!E1937</f>
        <v>7</v>
      </c>
      <c r="E1934" s="2">
        <f t="shared" si="120"/>
        <v>203069</v>
      </c>
      <c r="F1934" s="6" t="str">
        <f t="shared" si="123"/>
        <v>BULLISH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45121</v>
      </c>
      <c r="B1935" s="6">
        <f>TITRES_STAT!C1938</f>
        <v>10.45</v>
      </c>
      <c r="C1935" s="6">
        <f>TITRES_STAT!D1938</f>
        <v>10.45</v>
      </c>
      <c r="D1935" s="6">
        <f>TITRES_STAT!E1938</f>
        <v>5</v>
      </c>
      <c r="E1935" s="2">
        <f t="shared" si="120"/>
        <v>203069</v>
      </c>
      <c r="F1935" s="6" t="str">
        <f t="shared" si="123"/>
        <v>BULLISH</v>
      </c>
      <c r="G1935" s="6" t="str">
        <f t="shared" si="122"/>
        <v>NEUTRAL</v>
      </c>
      <c r="H1935" s="6" t="str">
        <f t="shared" si="121"/>
        <v>NEUTRAL</v>
      </c>
    </row>
    <row r="1936" spans="1:8" ht="13.5" x14ac:dyDescent="0.25">
      <c r="A1936" s="3">
        <f>TITRES_STAT!B1939</f>
        <v>45124</v>
      </c>
      <c r="B1936" s="6">
        <f>TITRES_STAT!C1939</f>
        <v>10.45</v>
      </c>
      <c r="C1936" s="6">
        <f>TITRES_STAT!D1939</f>
        <v>10.45</v>
      </c>
      <c r="D1936" s="6">
        <f>TITRES_STAT!E1939</f>
        <v>0</v>
      </c>
      <c r="E1936" s="2">
        <f t="shared" si="120"/>
        <v>203069</v>
      </c>
      <c r="F1936" s="6" t="str">
        <f t="shared" si="123"/>
        <v>BULLISH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45125</v>
      </c>
      <c r="B1937" s="6">
        <f>TITRES_STAT!C1940</f>
        <v>10.45</v>
      </c>
      <c r="C1937" s="6">
        <f>TITRES_STAT!D1940</f>
        <v>10.45</v>
      </c>
      <c r="D1937" s="6">
        <f>TITRES_STAT!E1940</f>
        <v>0</v>
      </c>
      <c r="E1937" s="2">
        <f t="shared" si="120"/>
        <v>203069</v>
      </c>
      <c r="F1937" s="6" t="str">
        <f t="shared" si="123"/>
        <v>BULLISH</v>
      </c>
      <c r="G1937" s="6" t="str">
        <f t="shared" si="122"/>
        <v>NEUTRAL</v>
      </c>
      <c r="H1937" s="6" t="str">
        <f t="shared" si="121"/>
        <v>CONFIRMED BULLISH</v>
      </c>
    </row>
    <row r="1938" spans="1:8" ht="13.5" x14ac:dyDescent="0.25">
      <c r="A1938" s="3">
        <f>TITRES_STAT!B1941</f>
        <v>45127</v>
      </c>
      <c r="B1938" s="6">
        <f>TITRES_STAT!C1941</f>
        <v>10.45</v>
      </c>
      <c r="C1938" s="6">
        <f>TITRES_STAT!D1941</f>
        <v>10.45</v>
      </c>
      <c r="D1938" s="6">
        <f>TITRES_STAT!E1941</f>
        <v>5</v>
      </c>
      <c r="E1938" s="2">
        <f t="shared" si="120"/>
        <v>203069</v>
      </c>
      <c r="F1938" s="6" t="str">
        <f t="shared" si="123"/>
        <v>BULLISH</v>
      </c>
      <c r="G1938" s="6" t="str">
        <f t="shared" si="122"/>
        <v>NEUTRAL</v>
      </c>
      <c r="H1938" s="6" t="str">
        <f t="shared" si="121"/>
        <v>CONFIRMED BULLISH</v>
      </c>
    </row>
    <row r="1939" spans="1:8" ht="13.5" x14ac:dyDescent="0.25">
      <c r="A1939" s="3">
        <f>TITRES_STAT!B1942</f>
        <v>45128</v>
      </c>
      <c r="B1939" s="6">
        <f>TITRES_STAT!C1942</f>
        <v>10.45</v>
      </c>
      <c r="C1939" s="6">
        <f>TITRES_STAT!D1942</f>
        <v>10.45</v>
      </c>
      <c r="D1939" s="6">
        <f>TITRES_STAT!E1942</f>
        <v>5</v>
      </c>
      <c r="E1939" s="2">
        <f t="shared" si="120"/>
        <v>203069</v>
      </c>
      <c r="F1939" s="6" t="str">
        <f t="shared" si="123"/>
        <v>NEUTRAL</v>
      </c>
      <c r="G1939" s="6" t="str">
        <f t="shared" si="122"/>
        <v>NEUTRAL</v>
      </c>
      <c r="H1939" s="6" t="str">
        <f t="shared" si="121"/>
        <v>NEUTRAL</v>
      </c>
    </row>
    <row r="1940" spans="1:8" ht="13.5" x14ac:dyDescent="0.25">
      <c r="A1940" s="3">
        <f>TITRES_STAT!B1943</f>
        <v>45131</v>
      </c>
      <c r="B1940" s="6">
        <f>TITRES_STAT!C1943</f>
        <v>10.45</v>
      </c>
      <c r="C1940" s="6">
        <f>TITRES_STAT!D1943</f>
        <v>10.45</v>
      </c>
      <c r="D1940" s="6">
        <f>TITRES_STAT!E1943</f>
        <v>3</v>
      </c>
      <c r="E1940" s="2">
        <f t="shared" si="120"/>
        <v>203069</v>
      </c>
      <c r="F1940" s="6" t="str">
        <f t="shared" si="123"/>
        <v>NEUTRAL</v>
      </c>
      <c r="G1940" s="6" t="str">
        <f t="shared" si="122"/>
        <v>NEUTRAL</v>
      </c>
      <c r="H1940" s="6" t="str">
        <f t="shared" si="121"/>
        <v>NEUTRAL</v>
      </c>
    </row>
    <row r="1941" spans="1:8" ht="13.5" x14ac:dyDescent="0.25">
      <c r="A1941" s="3">
        <f>TITRES_STAT!B1944</f>
        <v>45133</v>
      </c>
      <c r="B1941" s="6">
        <f>TITRES_STAT!C1944</f>
        <v>10.45</v>
      </c>
      <c r="C1941" s="6">
        <f>TITRES_STAT!D1944</f>
        <v>10.45</v>
      </c>
      <c r="D1941" s="6">
        <f>TITRES_STAT!E1944</f>
        <v>0</v>
      </c>
      <c r="E1941" s="2">
        <f t="shared" si="120"/>
        <v>203069</v>
      </c>
      <c r="F1941" s="6" t="str">
        <f t="shared" si="123"/>
        <v>NEUTRAL</v>
      </c>
      <c r="G1941" s="6" t="str">
        <f t="shared" si="122"/>
        <v>NEUTRAL</v>
      </c>
      <c r="H1941" s="6" t="str">
        <f t="shared" si="121"/>
        <v>NEUTRAL</v>
      </c>
    </row>
    <row r="1942" spans="1:8" ht="13.5" x14ac:dyDescent="0.25">
      <c r="A1942" s="3">
        <f>TITRES_STAT!B1945</f>
        <v>45134</v>
      </c>
      <c r="B1942" s="6">
        <f>TITRES_STAT!C1945</f>
        <v>10.45</v>
      </c>
      <c r="C1942" s="6">
        <f>TITRES_STAT!D1945</f>
        <v>10.45</v>
      </c>
      <c r="D1942" s="6">
        <f>TITRES_STAT!E1945</f>
        <v>0</v>
      </c>
      <c r="E1942" s="2">
        <f t="shared" si="120"/>
        <v>203069</v>
      </c>
      <c r="F1942" s="6" t="str">
        <f t="shared" si="123"/>
        <v>NEUTRAL</v>
      </c>
      <c r="G1942" s="6" t="str">
        <f t="shared" si="122"/>
        <v>NEUTRAL</v>
      </c>
      <c r="H1942" s="6" t="str">
        <f t="shared" si="121"/>
        <v>NEUTRAL</v>
      </c>
    </row>
    <row r="1943" spans="1:8" ht="13.5" x14ac:dyDescent="0.25">
      <c r="A1943" s="3">
        <f>TITRES_STAT!B1946</f>
        <v>45135</v>
      </c>
      <c r="B1943" s="6">
        <f>TITRES_STAT!C1946</f>
        <v>10.45</v>
      </c>
      <c r="C1943" s="6">
        <f>TITRES_STAT!D1946</f>
        <v>10.45</v>
      </c>
      <c r="D1943" s="6">
        <f>TITRES_STAT!E1946</f>
        <v>5</v>
      </c>
      <c r="E1943" s="2">
        <f t="shared" si="120"/>
        <v>203069</v>
      </c>
      <c r="F1943" s="6" t="str">
        <f t="shared" si="123"/>
        <v>NEUTRAL</v>
      </c>
      <c r="G1943" s="6" t="str">
        <f t="shared" si="122"/>
        <v>NEUTRAL</v>
      </c>
      <c r="H1943" s="6" t="str">
        <f t="shared" si="121"/>
        <v>NEUTRAL</v>
      </c>
    </row>
    <row r="1944" spans="1:8" ht="13.5" x14ac:dyDescent="0.25">
      <c r="A1944" s="3">
        <f>TITRES_STAT!B1947</f>
        <v>45138</v>
      </c>
      <c r="B1944" s="6">
        <f>TITRES_STAT!C1947</f>
        <v>10.45</v>
      </c>
      <c r="C1944" s="6">
        <f>TITRES_STAT!D1947</f>
        <v>10.45</v>
      </c>
      <c r="D1944" s="6">
        <f>TITRES_STAT!E1947</f>
        <v>3</v>
      </c>
      <c r="E1944" s="2">
        <f t="shared" si="120"/>
        <v>203069</v>
      </c>
      <c r="F1944" s="6" t="str">
        <f t="shared" si="123"/>
        <v>NEUTRAL</v>
      </c>
      <c r="G1944" s="6" t="str">
        <f t="shared" si="122"/>
        <v>NEUTRAL</v>
      </c>
      <c r="H1944" s="6" t="str">
        <f t="shared" si="121"/>
        <v>NEUTRAL</v>
      </c>
    </row>
    <row r="1945" spans="1:8" ht="13.5" x14ac:dyDescent="0.25">
      <c r="A1945" s="3">
        <f>TITRES_STAT!B1948</f>
        <v>45139</v>
      </c>
      <c r="B1945" s="6">
        <f>TITRES_STAT!C1948</f>
        <v>10.45</v>
      </c>
      <c r="C1945" s="6">
        <f>TITRES_STAT!D1948</f>
        <v>10.45</v>
      </c>
      <c r="D1945" s="6">
        <f>TITRES_STAT!E1948</f>
        <v>0</v>
      </c>
      <c r="E1945" s="2">
        <f t="shared" si="120"/>
        <v>203069</v>
      </c>
      <c r="F1945" s="6" t="str">
        <f t="shared" si="123"/>
        <v>NEUTRAL</v>
      </c>
      <c r="G1945" s="6" t="str">
        <f t="shared" si="122"/>
        <v>NEUTRAL</v>
      </c>
      <c r="H1945" s="6" t="str">
        <f t="shared" si="121"/>
        <v>NEUTRAL</v>
      </c>
    </row>
    <row r="1946" spans="1:8" ht="13.5" x14ac:dyDescent="0.25">
      <c r="A1946" s="3">
        <f>TITRES_STAT!B1949</f>
        <v>45140</v>
      </c>
      <c r="B1946" s="6">
        <f>TITRES_STAT!C1949</f>
        <v>10.45</v>
      </c>
      <c r="C1946" s="6">
        <f>TITRES_STAT!D1949</f>
        <v>10.45</v>
      </c>
      <c r="D1946" s="6">
        <f>TITRES_STAT!E1949</f>
        <v>0</v>
      </c>
      <c r="E1946" s="2">
        <f t="shared" si="120"/>
        <v>203069</v>
      </c>
      <c r="F1946" s="6" t="str">
        <f t="shared" si="123"/>
        <v>NEUTRAL</v>
      </c>
      <c r="G1946" s="6" t="str">
        <f t="shared" si="122"/>
        <v>NEUTRAL</v>
      </c>
      <c r="H1946" s="6" t="str">
        <f t="shared" si="121"/>
        <v>NEUTRAL</v>
      </c>
    </row>
    <row r="1947" spans="1:8" ht="13.5" x14ac:dyDescent="0.25">
      <c r="A1947" s="3">
        <f>TITRES_STAT!B1950</f>
        <v>45141</v>
      </c>
      <c r="B1947" s="6">
        <f>TITRES_STAT!C1950</f>
        <v>10.45</v>
      </c>
      <c r="C1947" s="6">
        <f>TITRES_STAT!D1950</f>
        <v>10.45</v>
      </c>
      <c r="D1947" s="6">
        <f>TITRES_STAT!E1950</f>
        <v>2</v>
      </c>
      <c r="E1947" s="2">
        <f t="shared" si="120"/>
        <v>203069</v>
      </c>
      <c r="F1947" s="6" t="str">
        <f t="shared" si="123"/>
        <v>NEUTRAL</v>
      </c>
      <c r="G1947" s="6" t="str">
        <f t="shared" si="122"/>
        <v>NEUTRAL</v>
      </c>
      <c r="H1947" s="6" t="str">
        <f t="shared" si="121"/>
        <v>NEUTRAL</v>
      </c>
    </row>
    <row r="1948" spans="1:8" ht="13.5" x14ac:dyDescent="0.25">
      <c r="A1948" s="3">
        <f>TITRES_STAT!B1951</f>
        <v>45142</v>
      </c>
      <c r="B1948" s="6">
        <f>TITRES_STAT!C1951</f>
        <v>10.45</v>
      </c>
      <c r="C1948" s="6">
        <f>TITRES_STAT!D1951</f>
        <v>10.45</v>
      </c>
      <c r="D1948" s="6">
        <f>TITRES_STAT!E1951</f>
        <v>0</v>
      </c>
      <c r="E1948" s="2">
        <f t="shared" si="120"/>
        <v>203069</v>
      </c>
      <c r="F1948" s="6" t="str">
        <f t="shared" si="123"/>
        <v>NEUTRAL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45145</v>
      </c>
      <c r="B1949" s="6">
        <f>TITRES_STAT!C1952</f>
        <v>10.45</v>
      </c>
      <c r="C1949" s="6">
        <f>TITRES_STAT!D1952</f>
        <v>10.45</v>
      </c>
      <c r="D1949" s="6">
        <f>TITRES_STAT!E1952</f>
        <v>0</v>
      </c>
      <c r="E1949" s="2">
        <f t="shared" si="120"/>
        <v>203069</v>
      </c>
      <c r="F1949" s="6" t="str">
        <f t="shared" si="123"/>
        <v>NEUTRAL</v>
      </c>
      <c r="G1949" s="6" t="str">
        <f t="shared" si="122"/>
        <v>NEUTRAL</v>
      </c>
      <c r="H1949" s="6" t="str">
        <f t="shared" si="121"/>
        <v>NEUTRAL</v>
      </c>
    </row>
    <row r="1950" spans="1:8" ht="13.5" x14ac:dyDescent="0.25">
      <c r="A1950" s="3">
        <f>TITRES_STAT!B1953</f>
        <v>45146</v>
      </c>
      <c r="B1950" s="6">
        <f>TITRES_STAT!C1953</f>
        <v>10.45</v>
      </c>
      <c r="C1950" s="6">
        <f>TITRES_STAT!D1953</f>
        <v>10.45</v>
      </c>
      <c r="D1950" s="6">
        <f>TITRES_STAT!E1953</f>
        <v>0</v>
      </c>
      <c r="E1950" s="2">
        <f t="shared" si="120"/>
        <v>203069</v>
      </c>
      <c r="F1950" s="6" t="str">
        <f t="shared" si="123"/>
        <v>NEUTRAL</v>
      </c>
      <c r="G1950" s="6" t="str">
        <f t="shared" si="122"/>
        <v>NEUTRAL</v>
      </c>
      <c r="H1950" s="6" t="str">
        <f t="shared" si="121"/>
        <v>NEUTRAL</v>
      </c>
    </row>
    <row r="1951" spans="1:8" ht="13.5" x14ac:dyDescent="0.25">
      <c r="A1951" s="3">
        <f>TITRES_STAT!B1954</f>
        <v>45147</v>
      </c>
      <c r="B1951" s="6">
        <f>TITRES_STAT!C1954</f>
        <v>10.45</v>
      </c>
      <c r="C1951" s="6">
        <f>TITRES_STAT!D1954</f>
        <v>10.45</v>
      </c>
      <c r="D1951" s="6">
        <f>TITRES_STAT!E1954</f>
        <v>0</v>
      </c>
      <c r="E1951" s="2">
        <f t="shared" si="120"/>
        <v>203069</v>
      </c>
      <c r="F1951" s="6" t="str">
        <f t="shared" si="123"/>
        <v>NEUTRAL</v>
      </c>
      <c r="G1951" s="6" t="str">
        <f t="shared" si="122"/>
        <v>NEUTRAL</v>
      </c>
      <c r="H1951" s="6" t="str">
        <f t="shared" si="121"/>
        <v>NEUTRAL</v>
      </c>
    </row>
    <row r="1952" spans="1:8" ht="13.5" x14ac:dyDescent="0.25">
      <c r="A1952" s="3">
        <f>TITRES_STAT!B1955</f>
        <v>45148</v>
      </c>
      <c r="B1952" s="6">
        <f>TITRES_STAT!C1955</f>
        <v>10.45</v>
      </c>
      <c r="C1952" s="6">
        <f>TITRES_STAT!D1955</f>
        <v>10.45</v>
      </c>
      <c r="D1952" s="6">
        <f>TITRES_STAT!E1955</f>
        <v>0</v>
      </c>
      <c r="E1952" s="2">
        <f t="shared" si="120"/>
        <v>203069</v>
      </c>
      <c r="F1952" s="6" t="str">
        <f t="shared" si="123"/>
        <v>NEUTRAL</v>
      </c>
      <c r="G1952" s="6" t="str">
        <f t="shared" si="122"/>
        <v>NEUTRAL</v>
      </c>
      <c r="H1952" s="6" t="str">
        <f t="shared" si="121"/>
        <v>NEUTRAL</v>
      </c>
    </row>
    <row r="1953" spans="1:8" ht="13.5" x14ac:dyDescent="0.25">
      <c r="A1953" s="3">
        <f>TITRES_STAT!B1956</f>
        <v>45149</v>
      </c>
      <c r="B1953" s="6">
        <f>TITRES_STAT!C1956</f>
        <v>10.45</v>
      </c>
      <c r="C1953" s="6">
        <f>TITRES_STAT!D1956</f>
        <v>10.45</v>
      </c>
      <c r="D1953" s="6">
        <f>TITRES_STAT!E1956</f>
        <v>0</v>
      </c>
      <c r="E1953" s="2">
        <f t="shared" si="120"/>
        <v>203069</v>
      </c>
      <c r="F1953" s="6" t="str">
        <f t="shared" si="123"/>
        <v>NEUTRAL</v>
      </c>
      <c r="G1953" s="6" t="str">
        <f t="shared" si="122"/>
        <v>NEUTRAL</v>
      </c>
      <c r="H1953" s="6" t="str">
        <f t="shared" si="121"/>
        <v>NEUTRAL</v>
      </c>
    </row>
    <row r="1954" spans="1:8" ht="13.5" x14ac:dyDescent="0.25">
      <c r="A1954" s="3">
        <f>TITRES_STAT!B1957</f>
        <v>45152</v>
      </c>
      <c r="B1954" s="6">
        <f>TITRES_STAT!C1957</f>
        <v>10.45</v>
      </c>
      <c r="C1954" s="6">
        <f>TITRES_STAT!D1957</f>
        <v>10.45</v>
      </c>
      <c r="D1954" s="6">
        <f>TITRES_STAT!E1957</f>
        <v>0</v>
      </c>
      <c r="E1954" s="2">
        <f t="shared" si="120"/>
        <v>203069</v>
      </c>
      <c r="F1954" s="6" t="str">
        <f t="shared" si="123"/>
        <v>NEUTRAL</v>
      </c>
      <c r="G1954" s="6" t="str">
        <f t="shared" si="122"/>
        <v>NEUTRAL</v>
      </c>
      <c r="H1954" s="6" t="str">
        <f t="shared" si="121"/>
        <v>NEUTRAL</v>
      </c>
    </row>
    <row r="1955" spans="1:8" ht="13.5" x14ac:dyDescent="0.25">
      <c r="A1955" s="3">
        <f>TITRES_STAT!B1958</f>
        <v>45153</v>
      </c>
      <c r="B1955" s="6">
        <f>TITRES_STAT!C1958</f>
        <v>10.45</v>
      </c>
      <c r="C1955" s="6">
        <f>TITRES_STAT!D1958</f>
        <v>10.45</v>
      </c>
      <c r="D1955" s="6">
        <f>TITRES_STAT!E1958</f>
        <v>0</v>
      </c>
      <c r="E1955" s="2">
        <f t="shared" si="120"/>
        <v>203069</v>
      </c>
      <c r="F1955" s="6" t="str">
        <f t="shared" si="123"/>
        <v>NEUTRAL</v>
      </c>
      <c r="G1955" s="6" t="str">
        <f t="shared" si="122"/>
        <v>NEUTRAL</v>
      </c>
      <c r="H1955" s="6" t="str">
        <f t="shared" si="121"/>
        <v>NEUTRAL</v>
      </c>
    </row>
    <row r="1956" spans="1:8" ht="13.5" x14ac:dyDescent="0.25">
      <c r="A1956" s="3">
        <f>TITRES_STAT!B1959</f>
        <v>45154</v>
      </c>
      <c r="B1956" s="6">
        <f>TITRES_STAT!C1959</f>
        <v>10.45</v>
      </c>
      <c r="C1956" s="6">
        <f>TITRES_STAT!D1959</f>
        <v>10.45</v>
      </c>
      <c r="D1956" s="6">
        <f>TITRES_STAT!E1959</f>
        <v>0</v>
      </c>
      <c r="E1956" s="2">
        <f t="shared" si="120"/>
        <v>203069</v>
      </c>
      <c r="F1956" s="6" t="str">
        <f t="shared" si="123"/>
        <v>NEUTRAL</v>
      </c>
      <c r="G1956" s="6" t="str">
        <f t="shared" si="122"/>
        <v>NEUTRAL</v>
      </c>
      <c r="H1956" s="6" t="str">
        <f t="shared" si="121"/>
        <v>NEUTRAL</v>
      </c>
    </row>
    <row r="1957" spans="1:8" ht="13.5" x14ac:dyDescent="0.25">
      <c r="A1957" s="3">
        <f>TITRES_STAT!B1960</f>
        <v>45155</v>
      </c>
      <c r="B1957" s="6">
        <f>TITRES_STAT!C1960</f>
        <v>10.45</v>
      </c>
      <c r="C1957" s="6">
        <f>TITRES_STAT!D1960</f>
        <v>10.45</v>
      </c>
      <c r="D1957" s="6">
        <f>TITRES_STAT!E1960</f>
        <v>0</v>
      </c>
      <c r="E1957" s="2">
        <f t="shared" si="120"/>
        <v>203069</v>
      </c>
      <c r="F1957" s="6" t="str">
        <f t="shared" si="123"/>
        <v>NEUTRAL</v>
      </c>
      <c r="G1957" s="6" t="str">
        <f t="shared" si="122"/>
        <v>NEUTRAL</v>
      </c>
      <c r="H1957" s="6" t="str">
        <f t="shared" si="121"/>
        <v>NEUTRAL</v>
      </c>
    </row>
    <row r="1958" spans="1:8" ht="13.5" x14ac:dyDescent="0.25">
      <c r="A1958" s="3">
        <f>TITRES_STAT!B1961</f>
        <v>45156</v>
      </c>
      <c r="B1958" s="6">
        <f>TITRES_STAT!C1961</f>
        <v>10.45</v>
      </c>
      <c r="C1958" s="6">
        <f>TITRES_STAT!D1961</f>
        <v>10.45</v>
      </c>
      <c r="D1958" s="6">
        <f>TITRES_STAT!E1961</f>
        <v>0</v>
      </c>
      <c r="E1958" s="2">
        <f t="shared" si="120"/>
        <v>203069</v>
      </c>
      <c r="F1958" s="6" t="str">
        <f t="shared" si="123"/>
        <v>NEUTRAL</v>
      </c>
      <c r="G1958" s="6" t="str">
        <f t="shared" si="122"/>
        <v>NEUTRAL</v>
      </c>
      <c r="H1958" s="6" t="str">
        <f t="shared" si="121"/>
        <v>NEUTRAL</v>
      </c>
    </row>
    <row r="1959" spans="1:8" ht="13.5" x14ac:dyDescent="0.25">
      <c r="A1959" s="3">
        <f>TITRES_STAT!B1962</f>
        <v>45159</v>
      </c>
      <c r="B1959" s="6">
        <f>TITRES_STAT!C1962</f>
        <v>10.45</v>
      </c>
      <c r="C1959" s="6">
        <f>TITRES_STAT!D1962</f>
        <v>10.45</v>
      </c>
      <c r="D1959" s="6">
        <f>TITRES_STAT!E1962</f>
        <v>0</v>
      </c>
      <c r="E1959" s="2">
        <f t="shared" si="120"/>
        <v>203069</v>
      </c>
      <c r="F1959" s="6" t="str">
        <f t="shared" si="123"/>
        <v>NEUTRAL</v>
      </c>
      <c r="G1959" s="6" t="str">
        <f t="shared" si="122"/>
        <v>NEUTRAL</v>
      </c>
      <c r="H1959" s="6" t="str">
        <f t="shared" si="121"/>
        <v>NEUTRAL</v>
      </c>
    </row>
    <row r="1960" spans="1:8" ht="13.5" x14ac:dyDescent="0.25">
      <c r="A1960" s="3">
        <f>TITRES_STAT!B1963</f>
        <v>45160</v>
      </c>
      <c r="B1960" s="6">
        <f>TITRES_STAT!C1963</f>
        <v>10.45</v>
      </c>
      <c r="C1960" s="6">
        <f>TITRES_STAT!D1963</f>
        <v>10.45</v>
      </c>
      <c r="D1960" s="6">
        <f>TITRES_STAT!E1963</f>
        <v>0</v>
      </c>
      <c r="E1960" s="2">
        <f t="shared" si="120"/>
        <v>203069</v>
      </c>
      <c r="F1960" s="6" t="str">
        <f t="shared" si="123"/>
        <v>NEUTRAL</v>
      </c>
      <c r="G1960" s="6" t="str">
        <f t="shared" si="122"/>
        <v>NEUTRAL</v>
      </c>
      <c r="H1960" s="6" t="str">
        <f t="shared" si="121"/>
        <v>NEUTRAL</v>
      </c>
    </row>
    <row r="1961" spans="1:8" ht="13.5" x14ac:dyDescent="0.25">
      <c r="A1961" s="3">
        <f>TITRES_STAT!B1964</f>
        <v>45161</v>
      </c>
      <c r="B1961" s="6">
        <f>TITRES_STAT!C1964</f>
        <v>10.45</v>
      </c>
      <c r="C1961" s="6">
        <f>TITRES_STAT!D1964</f>
        <v>10.45</v>
      </c>
      <c r="D1961" s="6">
        <f>TITRES_STAT!E1964</f>
        <v>4</v>
      </c>
      <c r="E1961" s="2">
        <f t="shared" si="120"/>
        <v>203069</v>
      </c>
      <c r="F1961" s="6" t="str">
        <f t="shared" si="123"/>
        <v>NEUTRAL</v>
      </c>
      <c r="G1961" s="6" t="str">
        <f t="shared" si="122"/>
        <v>NEUTRAL</v>
      </c>
      <c r="H1961" s="6" t="str">
        <f t="shared" si="121"/>
        <v>NEUTRAL</v>
      </c>
    </row>
    <row r="1962" spans="1:8" ht="13.5" x14ac:dyDescent="0.25">
      <c r="A1962" s="3">
        <f>TITRES_STAT!B1965</f>
        <v>45162</v>
      </c>
      <c r="B1962" s="6">
        <f>TITRES_STAT!C1965</f>
        <v>10.45</v>
      </c>
      <c r="C1962" s="6">
        <f>TITRES_STAT!D1965</f>
        <v>10.45</v>
      </c>
      <c r="D1962" s="6">
        <f>TITRES_STAT!E1965</f>
        <v>10</v>
      </c>
      <c r="E1962" s="2">
        <f t="shared" si="120"/>
        <v>203069</v>
      </c>
      <c r="F1962" s="6" t="str">
        <f t="shared" si="123"/>
        <v>NEUTRAL</v>
      </c>
      <c r="G1962" s="6" t="str">
        <f t="shared" si="122"/>
        <v>NEUTRAL</v>
      </c>
      <c r="H1962" s="6" t="str">
        <f t="shared" si="121"/>
        <v>NEUTRAL</v>
      </c>
    </row>
    <row r="1963" spans="1:8" ht="13.5" x14ac:dyDescent="0.25">
      <c r="A1963" s="3">
        <f>TITRES_STAT!B1966</f>
        <v>45163</v>
      </c>
      <c r="B1963" s="6">
        <f>TITRES_STAT!C1966</f>
        <v>10.45</v>
      </c>
      <c r="C1963" s="6">
        <f>TITRES_STAT!D1966</f>
        <v>10.45</v>
      </c>
      <c r="D1963" s="6">
        <f>TITRES_STAT!E1966</f>
        <v>2</v>
      </c>
      <c r="E1963" s="2">
        <f t="shared" si="120"/>
        <v>203069</v>
      </c>
      <c r="F1963" s="6" t="str">
        <f t="shared" si="123"/>
        <v>NEUTRAL</v>
      </c>
      <c r="G1963" s="6" t="str">
        <f t="shared" si="122"/>
        <v>NEUTRAL</v>
      </c>
      <c r="H1963" s="6" t="str">
        <f t="shared" si="121"/>
        <v>NEUTRAL</v>
      </c>
    </row>
    <row r="1964" spans="1:8" ht="13.5" x14ac:dyDescent="0.25">
      <c r="A1964" s="3">
        <f>TITRES_STAT!B1967</f>
        <v>45166</v>
      </c>
      <c r="B1964" s="6">
        <f>TITRES_STAT!C1967</f>
        <v>10.45</v>
      </c>
      <c r="C1964" s="6">
        <f>TITRES_STAT!D1967</f>
        <v>10.45</v>
      </c>
      <c r="D1964" s="6">
        <f>TITRES_STAT!E1967</f>
        <v>0</v>
      </c>
      <c r="E1964" s="2">
        <f t="shared" si="120"/>
        <v>203069</v>
      </c>
      <c r="F1964" s="6" t="str">
        <f t="shared" si="123"/>
        <v>NEUTRAL</v>
      </c>
      <c r="G1964" s="6" t="str">
        <f t="shared" si="122"/>
        <v>NEUTRAL</v>
      </c>
      <c r="H1964" s="6" t="str">
        <f t="shared" si="121"/>
        <v>NEUTRAL</v>
      </c>
    </row>
    <row r="1965" spans="1:8" ht="13.5" x14ac:dyDescent="0.25">
      <c r="A1965" s="3">
        <f>TITRES_STAT!B1968</f>
        <v>45167</v>
      </c>
      <c r="B1965" s="6">
        <f>TITRES_STAT!C1968</f>
        <v>10.45</v>
      </c>
      <c r="C1965" s="6">
        <f>TITRES_STAT!D1968</f>
        <v>10.45</v>
      </c>
      <c r="D1965" s="6">
        <f>TITRES_STAT!E1968</f>
        <v>0</v>
      </c>
      <c r="E1965" s="2">
        <f t="shared" si="120"/>
        <v>203069</v>
      </c>
      <c r="F1965" s="6" t="str">
        <f t="shared" si="123"/>
        <v>NEUTRAL</v>
      </c>
      <c r="G1965" s="6" t="str">
        <f t="shared" si="122"/>
        <v>NEUTRAL</v>
      </c>
      <c r="H1965" s="6" t="str">
        <f t="shared" si="121"/>
        <v>NEUTRAL</v>
      </c>
    </row>
    <row r="1966" spans="1:8" ht="13.5" x14ac:dyDescent="0.25">
      <c r="A1966" s="3">
        <f>TITRES_STAT!B1969</f>
        <v>45168</v>
      </c>
      <c r="B1966" s="6">
        <f>TITRES_STAT!C1969</f>
        <v>10.45</v>
      </c>
      <c r="C1966" s="6">
        <f>TITRES_STAT!D1969</f>
        <v>10.45</v>
      </c>
      <c r="D1966" s="6">
        <f>TITRES_STAT!E1969</f>
        <v>0</v>
      </c>
      <c r="E1966" s="2">
        <f t="shared" si="120"/>
        <v>203069</v>
      </c>
      <c r="F1966" s="6" t="str">
        <f t="shared" si="123"/>
        <v>NEUTRAL</v>
      </c>
      <c r="G1966" s="6" t="str">
        <f t="shared" si="122"/>
        <v>NEUTRAL</v>
      </c>
      <c r="H1966" s="6" t="str">
        <f t="shared" si="121"/>
        <v>NEUTRAL</v>
      </c>
    </row>
    <row r="1967" spans="1:8" ht="13.5" x14ac:dyDescent="0.25">
      <c r="A1967" s="3">
        <f>TITRES_STAT!B1970</f>
        <v>45169</v>
      </c>
      <c r="B1967" s="6">
        <f>TITRES_STAT!C1970</f>
        <v>10.92</v>
      </c>
      <c r="C1967" s="6">
        <f>TITRES_STAT!D1970</f>
        <v>10.92</v>
      </c>
      <c r="D1967" s="6">
        <f>TITRES_STAT!E1970</f>
        <v>1</v>
      </c>
      <c r="E1967" s="2">
        <f t="shared" si="120"/>
        <v>203070</v>
      </c>
      <c r="F1967" s="6" t="str">
        <f t="shared" si="123"/>
        <v>BULLISH</v>
      </c>
      <c r="G1967" s="6" t="str">
        <f t="shared" si="122"/>
        <v>NEUTRAL</v>
      </c>
      <c r="H1967" s="6" t="str">
        <f t="shared" si="121"/>
        <v>CONFIRMED BULLISH</v>
      </c>
    </row>
    <row r="1968" spans="1:8" ht="13.5" x14ac:dyDescent="0.25">
      <c r="A1968" s="3">
        <f>TITRES_STAT!B1971</f>
        <v>45170</v>
      </c>
      <c r="B1968" s="6">
        <f>TITRES_STAT!C1971</f>
        <v>10.92</v>
      </c>
      <c r="C1968" s="6">
        <f>TITRES_STAT!D1971</f>
        <v>10.92</v>
      </c>
      <c r="D1968" s="6">
        <f>TITRES_STAT!E1971</f>
        <v>0</v>
      </c>
      <c r="E1968" s="2">
        <f t="shared" si="120"/>
        <v>203070</v>
      </c>
      <c r="F1968" s="6" t="str">
        <f t="shared" si="123"/>
        <v>BULLISH</v>
      </c>
      <c r="G1968" s="6" t="str">
        <f t="shared" si="122"/>
        <v>NEUTRAL</v>
      </c>
      <c r="H1968" s="6" t="str">
        <f t="shared" si="121"/>
        <v>CONFIRMED BULLISH</v>
      </c>
    </row>
    <row r="1969" spans="1:8" ht="13.5" x14ac:dyDescent="0.25">
      <c r="A1969" s="3">
        <f>TITRES_STAT!B1972</f>
        <v>45173</v>
      </c>
      <c r="B1969" s="6">
        <f>TITRES_STAT!C1972</f>
        <v>10.92</v>
      </c>
      <c r="C1969" s="6">
        <f>TITRES_STAT!D1972</f>
        <v>10.92</v>
      </c>
      <c r="D1969" s="6">
        <f>TITRES_STAT!E1972</f>
        <v>0</v>
      </c>
      <c r="E1969" s="2">
        <f t="shared" si="120"/>
        <v>203070</v>
      </c>
      <c r="F1969" s="6" t="str">
        <f t="shared" si="123"/>
        <v>BULLISH</v>
      </c>
      <c r="G1969" s="6" t="str">
        <f t="shared" si="122"/>
        <v>NEUTRAL</v>
      </c>
      <c r="H1969" s="6" t="str">
        <f t="shared" si="121"/>
        <v>CONFIRMED BULLISH</v>
      </c>
    </row>
    <row r="1970" spans="1:8" ht="13.5" x14ac:dyDescent="0.25">
      <c r="A1970" s="3">
        <f>TITRES_STAT!B1973</f>
        <v>45174</v>
      </c>
      <c r="B1970" s="6">
        <f>TITRES_STAT!C1973</f>
        <v>10.92</v>
      </c>
      <c r="C1970" s="6">
        <f>TITRES_STAT!D1973</f>
        <v>10.92</v>
      </c>
      <c r="D1970" s="6">
        <f>TITRES_STAT!E1973</f>
        <v>0</v>
      </c>
      <c r="E1970" s="2">
        <f t="shared" si="120"/>
        <v>203070</v>
      </c>
      <c r="F1970" s="6" t="str">
        <f t="shared" si="123"/>
        <v>BULLISH</v>
      </c>
      <c r="G1970" s="6" t="str">
        <f t="shared" si="122"/>
        <v>NEUTRAL</v>
      </c>
      <c r="H1970" s="6" t="str">
        <f t="shared" si="121"/>
        <v>CONFIRMED BULLISH</v>
      </c>
    </row>
    <row r="1971" spans="1:8" ht="13.5" x14ac:dyDescent="0.25">
      <c r="A1971" s="3">
        <f>TITRES_STAT!B1974</f>
        <v>45175</v>
      </c>
      <c r="B1971" s="6">
        <f>TITRES_STAT!C1974</f>
        <v>10.92</v>
      </c>
      <c r="C1971" s="6">
        <f>TITRES_STAT!D1974</f>
        <v>10.92</v>
      </c>
      <c r="D1971" s="6">
        <f>TITRES_STAT!E1974</f>
        <v>0</v>
      </c>
      <c r="E1971" s="2">
        <f t="shared" si="120"/>
        <v>203070</v>
      </c>
      <c r="F1971" s="6" t="str">
        <f t="shared" si="123"/>
        <v>BULLISH</v>
      </c>
      <c r="G1971" s="6" t="str">
        <f t="shared" si="122"/>
        <v>NEUTRAL</v>
      </c>
      <c r="H1971" s="6" t="str">
        <f t="shared" si="121"/>
        <v>CONFIRMED BULLISH</v>
      </c>
    </row>
    <row r="1972" spans="1:8" ht="13.5" x14ac:dyDescent="0.25">
      <c r="A1972" s="3">
        <f>TITRES_STAT!B1975</f>
        <v>45176</v>
      </c>
      <c r="B1972" s="6">
        <f>TITRES_STAT!C1975</f>
        <v>10.92</v>
      </c>
      <c r="C1972" s="6">
        <f>TITRES_STAT!D1975</f>
        <v>10.92</v>
      </c>
      <c r="D1972" s="6">
        <f>TITRES_STAT!E1975</f>
        <v>0</v>
      </c>
      <c r="E1972" s="2">
        <f t="shared" si="120"/>
        <v>203070</v>
      </c>
      <c r="F1972" s="6" t="str">
        <f t="shared" si="123"/>
        <v>NEUTRAL</v>
      </c>
      <c r="G1972" s="6" t="str">
        <f t="shared" si="122"/>
        <v>NEUTRAL</v>
      </c>
      <c r="H1972" s="6" t="str">
        <f t="shared" si="121"/>
        <v>NEUTRAL</v>
      </c>
    </row>
    <row r="1973" spans="1:8" ht="13.5" x14ac:dyDescent="0.25">
      <c r="A1973" s="3">
        <f>TITRES_STAT!B1976</f>
        <v>45177</v>
      </c>
      <c r="B1973" s="6">
        <f>TITRES_STAT!C1976</f>
        <v>10.92</v>
      </c>
      <c r="C1973" s="6">
        <f>TITRES_STAT!D1976</f>
        <v>10.92</v>
      </c>
      <c r="D1973" s="6">
        <f>TITRES_STAT!E1976</f>
        <v>0</v>
      </c>
      <c r="E1973" s="2">
        <f t="shared" si="120"/>
        <v>203070</v>
      </c>
      <c r="F1973" s="6" t="str">
        <f t="shared" si="123"/>
        <v>NEUTRAL</v>
      </c>
      <c r="G1973" s="6" t="str">
        <f t="shared" si="122"/>
        <v>NEUTRAL</v>
      </c>
      <c r="H1973" s="6" t="str">
        <f t="shared" si="121"/>
        <v>NEUTRAL</v>
      </c>
    </row>
    <row r="1974" spans="1:8" ht="13.5" x14ac:dyDescent="0.25">
      <c r="A1974" s="3">
        <f>TITRES_STAT!B1977</f>
        <v>45180</v>
      </c>
      <c r="B1974" s="6">
        <f>TITRES_STAT!C1977</f>
        <v>10.92</v>
      </c>
      <c r="C1974" s="6">
        <f>TITRES_STAT!D1977</f>
        <v>10.92</v>
      </c>
      <c r="D1974" s="6">
        <f>TITRES_STAT!E1977</f>
        <v>0</v>
      </c>
      <c r="E1974" s="2">
        <f t="shared" si="120"/>
        <v>203070</v>
      </c>
      <c r="F1974" s="6" t="str">
        <f t="shared" si="123"/>
        <v>NEUTRAL</v>
      </c>
      <c r="G1974" s="6" t="str">
        <f t="shared" si="122"/>
        <v>NEUTRAL</v>
      </c>
      <c r="H1974" s="6" t="str">
        <f t="shared" si="121"/>
        <v>NEUTRAL</v>
      </c>
    </row>
    <row r="1975" spans="1:8" ht="13.5" x14ac:dyDescent="0.25">
      <c r="A1975" s="3">
        <f>TITRES_STAT!B1978</f>
        <v>45181</v>
      </c>
      <c r="B1975" s="6">
        <f>TITRES_STAT!C1978</f>
        <v>10.99</v>
      </c>
      <c r="C1975" s="6">
        <f>TITRES_STAT!D1978</f>
        <v>10.99</v>
      </c>
      <c r="D1975" s="6">
        <f>TITRES_STAT!E1978</f>
        <v>1</v>
      </c>
      <c r="E1975" s="2">
        <f t="shared" si="120"/>
        <v>203071</v>
      </c>
      <c r="F1975" s="6" t="str">
        <f t="shared" si="123"/>
        <v>BULLISH</v>
      </c>
      <c r="G1975" s="6" t="str">
        <f t="shared" si="122"/>
        <v>NEUTRAL</v>
      </c>
      <c r="H1975" s="6" t="str">
        <f t="shared" si="121"/>
        <v>CONFIRMED BULLISH</v>
      </c>
    </row>
    <row r="1976" spans="1:8" ht="13.5" x14ac:dyDescent="0.25">
      <c r="A1976" s="3">
        <f>TITRES_STAT!B1979</f>
        <v>45182</v>
      </c>
      <c r="B1976" s="6">
        <f>TITRES_STAT!C1979</f>
        <v>10.99</v>
      </c>
      <c r="C1976" s="6">
        <f>TITRES_STAT!D1979</f>
        <v>10.99</v>
      </c>
      <c r="D1976" s="6">
        <f>TITRES_STAT!E1979</f>
        <v>0</v>
      </c>
      <c r="E1976" s="2">
        <f t="shared" si="120"/>
        <v>203071</v>
      </c>
      <c r="F1976" s="6" t="str">
        <f t="shared" si="123"/>
        <v>BULLISH</v>
      </c>
      <c r="G1976" s="6" t="str">
        <f t="shared" si="122"/>
        <v>NEUTRAL</v>
      </c>
      <c r="H1976" s="6" t="str">
        <f t="shared" si="121"/>
        <v>CONFIRMED BULLISH</v>
      </c>
    </row>
    <row r="1977" spans="1:8" ht="13.5" x14ac:dyDescent="0.25">
      <c r="A1977" s="3">
        <f>TITRES_STAT!B1980</f>
        <v>45183</v>
      </c>
      <c r="B1977" s="6">
        <f>TITRES_STAT!C1980</f>
        <v>10.99</v>
      </c>
      <c r="C1977" s="6">
        <f>TITRES_STAT!D1980</f>
        <v>10.99</v>
      </c>
      <c r="D1977" s="6">
        <f>TITRES_STAT!E1980</f>
        <v>0</v>
      </c>
      <c r="E1977" s="2">
        <f t="shared" si="120"/>
        <v>203071</v>
      </c>
      <c r="F1977" s="6" t="str">
        <f t="shared" si="123"/>
        <v>BULLISH</v>
      </c>
      <c r="G1977" s="6" t="str">
        <f t="shared" si="122"/>
        <v>NEUTRAL</v>
      </c>
      <c r="H1977" s="6" t="str">
        <f t="shared" si="121"/>
        <v>CONFIRMED BULLISH</v>
      </c>
    </row>
    <row r="1978" spans="1:8" ht="13.5" x14ac:dyDescent="0.25">
      <c r="A1978" s="3">
        <f>TITRES_STAT!B1981</f>
        <v>45184</v>
      </c>
      <c r="B1978" s="6">
        <f>TITRES_STAT!C1981</f>
        <v>11.48</v>
      </c>
      <c r="C1978" s="6">
        <f>TITRES_STAT!D1981</f>
        <v>11.48</v>
      </c>
      <c r="D1978" s="6">
        <f>TITRES_STAT!E1981</f>
        <v>1</v>
      </c>
      <c r="E1978" s="2">
        <f t="shared" si="120"/>
        <v>203072</v>
      </c>
      <c r="F1978" s="6" t="str">
        <f t="shared" si="123"/>
        <v>BULLISH</v>
      </c>
      <c r="G1978" s="6" t="str">
        <f t="shared" si="122"/>
        <v>NEUTRAL</v>
      </c>
      <c r="H1978" s="6" t="str">
        <f t="shared" si="121"/>
        <v>CONFIRMED BULLISH</v>
      </c>
    </row>
    <row r="1979" spans="1:8" ht="13.5" x14ac:dyDescent="0.25">
      <c r="A1979" s="3">
        <f>TITRES_STAT!B1982</f>
        <v>45187</v>
      </c>
      <c r="B1979" s="6">
        <f>TITRES_STAT!C1982</f>
        <v>11.48</v>
      </c>
      <c r="C1979" s="6">
        <f>TITRES_STAT!D1982</f>
        <v>11.48</v>
      </c>
      <c r="D1979" s="6">
        <f>TITRES_STAT!E1982</f>
        <v>0</v>
      </c>
      <c r="E1979" s="2">
        <f t="shared" si="120"/>
        <v>203072</v>
      </c>
      <c r="F1979" s="6" t="str">
        <f t="shared" si="123"/>
        <v>BULLISH</v>
      </c>
      <c r="G1979" s="6" t="str">
        <f t="shared" si="122"/>
        <v>NEUTRAL</v>
      </c>
      <c r="H1979" s="6" t="str">
        <f t="shared" si="121"/>
        <v>CONFIRMED BULLISH</v>
      </c>
    </row>
    <row r="1980" spans="1:8" ht="13.5" x14ac:dyDescent="0.25">
      <c r="A1980" s="3">
        <f>TITRES_STAT!B1983</f>
        <v>45188</v>
      </c>
      <c r="B1980" s="6">
        <f>TITRES_STAT!C1983</f>
        <v>11.48</v>
      </c>
      <c r="C1980" s="6">
        <f>TITRES_STAT!D1983</f>
        <v>11.48</v>
      </c>
      <c r="D1980" s="6">
        <f>TITRES_STAT!E1983</f>
        <v>0</v>
      </c>
      <c r="E1980" s="2">
        <f t="shared" si="120"/>
        <v>203072</v>
      </c>
      <c r="F1980" s="6" t="str">
        <f t="shared" si="123"/>
        <v>BULLISH</v>
      </c>
      <c r="G1980" s="6" t="str">
        <f t="shared" si="122"/>
        <v>NEUTRAL</v>
      </c>
      <c r="H1980" s="6" t="str">
        <f t="shared" si="121"/>
        <v>CONFIRMED BULLISH</v>
      </c>
    </row>
    <row r="1981" spans="1:8" ht="13.5" x14ac:dyDescent="0.25">
      <c r="A1981" s="3">
        <f>TITRES_STAT!B1984</f>
        <v>45189</v>
      </c>
      <c r="B1981" s="6">
        <f>TITRES_STAT!C1984</f>
        <v>11.48</v>
      </c>
      <c r="C1981" s="6">
        <f>TITRES_STAT!D1984</f>
        <v>11.48</v>
      </c>
      <c r="D1981" s="6">
        <f>TITRES_STAT!E1984</f>
        <v>0</v>
      </c>
      <c r="E1981" s="2">
        <f t="shared" si="120"/>
        <v>203072</v>
      </c>
      <c r="F1981" s="6" t="str">
        <f t="shared" si="123"/>
        <v>BULLISH</v>
      </c>
      <c r="G1981" s="6" t="str">
        <f t="shared" si="122"/>
        <v>NEUTRAL</v>
      </c>
      <c r="H1981" s="6" t="str">
        <f t="shared" si="121"/>
        <v>CONFIRMED BULLISH</v>
      </c>
    </row>
    <row r="1982" spans="1:8" ht="13.5" x14ac:dyDescent="0.25">
      <c r="A1982" s="3">
        <f>TITRES_STAT!B1985</f>
        <v>45190</v>
      </c>
      <c r="B1982" s="6">
        <f>TITRES_STAT!C1985</f>
        <v>11.48</v>
      </c>
      <c r="C1982" s="6">
        <f>TITRES_STAT!D1985</f>
        <v>11.48</v>
      </c>
      <c r="D1982" s="6">
        <f>TITRES_STAT!E1985</f>
        <v>0</v>
      </c>
      <c r="E1982" s="2">
        <f t="shared" si="120"/>
        <v>203072</v>
      </c>
      <c r="F1982" s="6" t="str">
        <f t="shared" si="123"/>
        <v>BULLISH</v>
      </c>
      <c r="G1982" s="6" t="str">
        <f t="shared" si="122"/>
        <v>NEUTRAL</v>
      </c>
      <c r="H1982" s="6" t="str">
        <f t="shared" si="121"/>
        <v>CONFIRMED BULLISH</v>
      </c>
    </row>
    <row r="1983" spans="1:8" ht="13.5" x14ac:dyDescent="0.25">
      <c r="A1983" s="3">
        <f>TITRES_STAT!B1986</f>
        <v>45191</v>
      </c>
      <c r="B1983" s="6">
        <f>TITRES_STAT!C1986</f>
        <v>11.48</v>
      </c>
      <c r="C1983" s="6">
        <f>TITRES_STAT!D1986</f>
        <v>11.48</v>
      </c>
      <c r="D1983" s="6">
        <f>TITRES_STAT!E1986</f>
        <v>0</v>
      </c>
      <c r="E1983" s="2">
        <f t="shared" si="120"/>
        <v>203072</v>
      </c>
      <c r="F1983" s="6" t="str">
        <f t="shared" si="123"/>
        <v>NEUTRAL</v>
      </c>
      <c r="G1983" s="6" t="str">
        <f t="shared" si="122"/>
        <v>NEUTRAL</v>
      </c>
      <c r="H1983" s="6" t="str">
        <f t="shared" si="121"/>
        <v>NEUTRAL</v>
      </c>
    </row>
    <row r="1984" spans="1:8" ht="13.5" x14ac:dyDescent="0.25">
      <c r="A1984" s="3">
        <f>TITRES_STAT!B1987</f>
        <v>45194</v>
      </c>
      <c r="B1984" s="6">
        <f>TITRES_STAT!C1987</f>
        <v>11.48</v>
      </c>
      <c r="C1984" s="6">
        <f>TITRES_STAT!D1987</f>
        <v>11.48</v>
      </c>
      <c r="D1984" s="6">
        <f>TITRES_STAT!E1987</f>
        <v>0</v>
      </c>
      <c r="E1984" s="2">
        <f t="shared" si="120"/>
        <v>203072</v>
      </c>
      <c r="F1984" s="6" t="str">
        <f t="shared" si="123"/>
        <v>NEUTRAL</v>
      </c>
      <c r="G1984" s="6" t="str">
        <f t="shared" si="122"/>
        <v>NEUTRAL</v>
      </c>
      <c r="H1984" s="6" t="str">
        <f t="shared" si="121"/>
        <v>NEUTRAL</v>
      </c>
    </row>
    <row r="1985" spans="1:8" ht="13.5" x14ac:dyDescent="0.25">
      <c r="A1985" s="3">
        <f>TITRES_STAT!B1988</f>
        <v>45195</v>
      </c>
      <c r="B1985" s="6">
        <f>TITRES_STAT!C1988</f>
        <v>11.48</v>
      </c>
      <c r="C1985" s="6">
        <f>TITRES_STAT!D1988</f>
        <v>11.48</v>
      </c>
      <c r="D1985" s="6">
        <f>TITRES_STAT!E1988</f>
        <v>0</v>
      </c>
      <c r="E1985" s="2">
        <f t="shared" si="120"/>
        <v>203072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45197</v>
      </c>
      <c r="B1986" s="6">
        <f>TITRES_STAT!C1989</f>
        <v>11.48</v>
      </c>
      <c r="C1986" s="6">
        <f>TITRES_STAT!D1989</f>
        <v>11.48</v>
      </c>
      <c r="D1986" s="6">
        <f>TITRES_STAT!E1989</f>
        <v>0</v>
      </c>
      <c r="E1986" s="2">
        <f t="shared" si="120"/>
        <v>203072</v>
      </c>
      <c r="F1986" s="6" t="str">
        <f t="shared" si="123"/>
        <v>NEUTRAL</v>
      </c>
      <c r="G1986" s="6" t="str">
        <f t="shared" si="122"/>
        <v>NEUTRAL</v>
      </c>
      <c r="H1986" s="6" t="str">
        <f t="shared" si="121"/>
        <v>NEUTRAL</v>
      </c>
    </row>
    <row r="1987" spans="1:8" ht="13.5" x14ac:dyDescent="0.25">
      <c r="A1987" s="3">
        <f>TITRES_STAT!B1990</f>
        <v>45198</v>
      </c>
      <c r="B1987" s="6">
        <f>TITRES_STAT!C1990</f>
        <v>11.48</v>
      </c>
      <c r="C1987" s="6">
        <f>TITRES_STAT!D1990</f>
        <v>11.48</v>
      </c>
      <c r="D1987" s="6">
        <f>TITRES_STAT!E1990</f>
        <v>0</v>
      </c>
      <c r="E1987" s="2">
        <f t="shared" si="120"/>
        <v>203072</v>
      </c>
      <c r="F1987" s="6" t="str">
        <f t="shared" si="123"/>
        <v>NEUTRAL</v>
      </c>
      <c r="G1987" s="6" t="str">
        <f t="shared" si="122"/>
        <v>NEUTRAL</v>
      </c>
      <c r="H1987" s="6" t="str">
        <f t="shared" si="121"/>
        <v>NEUTRAL</v>
      </c>
    </row>
    <row r="1988" spans="1:8" ht="13.5" x14ac:dyDescent="0.25">
      <c r="A1988" s="3">
        <f>TITRES_STAT!B1991</f>
        <v>45201</v>
      </c>
      <c r="B1988" s="6">
        <f>TITRES_STAT!C1991</f>
        <v>11.48</v>
      </c>
      <c r="C1988" s="6">
        <f>TITRES_STAT!D1991</f>
        <v>11.48</v>
      </c>
      <c r="D1988" s="6">
        <f>TITRES_STAT!E1991</f>
        <v>0</v>
      </c>
      <c r="E1988" s="2">
        <f t="shared" ref="E1988:E2051" si="124">IF(B1988&gt;B1987, E1987+D1988, IF(B1988&lt;B1987, E1987-D1988, E1987))</f>
        <v>203072</v>
      </c>
      <c r="F1988" s="6" t="str">
        <f t="shared" si="123"/>
        <v>NEUTRAL</v>
      </c>
      <c r="G1988" s="6" t="str">
        <f t="shared" si="122"/>
        <v>NEUTRAL</v>
      </c>
      <c r="H1988" s="6" t="str">
        <f t="shared" si="121"/>
        <v>NEUTRAL</v>
      </c>
    </row>
    <row r="1989" spans="1:8" ht="13.5" x14ac:dyDescent="0.25">
      <c r="A1989" s="3">
        <f>TITRES_STAT!B1992</f>
        <v>45202</v>
      </c>
      <c r="B1989" s="6">
        <f>TITRES_STAT!C1992</f>
        <v>11.48</v>
      </c>
      <c r="C1989" s="6">
        <f>TITRES_STAT!D1992</f>
        <v>11.48</v>
      </c>
      <c r="D1989" s="6">
        <f>TITRES_STAT!E1992</f>
        <v>0</v>
      </c>
      <c r="E1989" s="2">
        <f t="shared" si="124"/>
        <v>203072</v>
      </c>
      <c r="F1989" s="6" t="str">
        <f t="shared" si="123"/>
        <v>NEUTRAL</v>
      </c>
      <c r="G1989" s="6" t="str">
        <f t="shared" si="122"/>
        <v>NEUTRAL</v>
      </c>
      <c r="H1989" s="6" t="str">
        <f t="shared" si="121"/>
        <v>NEUTRAL</v>
      </c>
    </row>
    <row r="1990" spans="1:8" ht="13.5" x14ac:dyDescent="0.25">
      <c r="A1990" s="3">
        <f>TITRES_STAT!B1993</f>
        <v>45203</v>
      </c>
      <c r="B1990" s="6">
        <f>TITRES_STAT!C1993</f>
        <v>11.48</v>
      </c>
      <c r="C1990" s="6">
        <f>TITRES_STAT!D1993</f>
        <v>11.48</v>
      </c>
      <c r="D1990" s="6">
        <f>TITRES_STAT!E1993</f>
        <v>0</v>
      </c>
      <c r="E1990" s="2">
        <f t="shared" si="124"/>
        <v>203072</v>
      </c>
      <c r="F1990" s="6" t="str">
        <f t="shared" si="123"/>
        <v>NEUTRAL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45204</v>
      </c>
      <c r="B1991" s="6">
        <f>TITRES_STAT!C1994</f>
        <v>11.48</v>
      </c>
      <c r="C1991" s="6">
        <f>TITRES_STAT!D1994</f>
        <v>11.48</v>
      </c>
      <c r="D1991" s="6">
        <f>TITRES_STAT!E1994</f>
        <v>0</v>
      </c>
      <c r="E1991" s="2">
        <f t="shared" si="124"/>
        <v>203072</v>
      </c>
      <c r="F1991" s="6" t="str">
        <f t="shared" si="123"/>
        <v>NEUTRAL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NEUTRAL</v>
      </c>
    </row>
    <row r="1992" spans="1:8" ht="13.5" x14ac:dyDescent="0.25">
      <c r="A1992" s="3">
        <f>TITRES_STAT!B1995</f>
        <v>45205</v>
      </c>
      <c r="B1992" s="6">
        <f>TITRES_STAT!C1995</f>
        <v>11.48</v>
      </c>
      <c r="C1992" s="6">
        <f>TITRES_STAT!D1995</f>
        <v>11.48</v>
      </c>
      <c r="D1992" s="6">
        <f>TITRES_STAT!E1995</f>
        <v>0</v>
      </c>
      <c r="E1992" s="2">
        <f t="shared" si="124"/>
        <v>203072</v>
      </c>
      <c r="F1992" s="6" t="str">
        <f t="shared" ref="F1992:F2055" si="127">IF(E1992&gt;E1987,"BULLISH",IF(E1992&lt;E1987,"BEARISH","NEUTRAL"))</f>
        <v>NEUTRAL</v>
      </c>
      <c r="G1992" s="6" t="str">
        <f t="shared" si="126"/>
        <v>NEUTRAL</v>
      </c>
      <c r="H1992" s="6" t="str">
        <f t="shared" si="125"/>
        <v>NEUTRAL</v>
      </c>
    </row>
    <row r="1993" spans="1:8" ht="13.5" x14ac:dyDescent="0.25">
      <c r="A1993" s="3">
        <f>TITRES_STAT!B1996</f>
        <v>45208</v>
      </c>
      <c r="B1993" s="6">
        <f>TITRES_STAT!C1996</f>
        <v>11.48</v>
      </c>
      <c r="C1993" s="6">
        <f>TITRES_STAT!D1996</f>
        <v>11.48</v>
      </c>
      <c r="D1993" s="6">
        <f>TITRES_STAT!E1996</f>
        <v>0</v>
      </c>
      <c r="E1993" s="2">
        <f t="shared" si="124"/>
        <v>203072</v>
      </c>
      <c r="F1993" s="6" t="str">
        <f t="shared" si="127"/>
        <v>NEUTRAL</v>
      </c>
      <c r="G1993" s="6" t="str">
        <f t="shared" si="126"/>
        <v>NEUTRAL</v>
      </c>
      <c r="H1993" s="6" t="str">
        <f t="shared" si="125"/>
        <v>NEUTRAL</v>
      </c>
    </row>
    <row r="1994" spans="1:8" ht="13.5" x14ac:dyDescent="0.25">
      <c r="A1994" s="3">
        <f>TITRES_STAT!B1997</f>
        <v>45209</v>
      </c>
      <c r="B1994" s="6">
        <f>TITRES_STAT!C1997</f>
        <v>11.48</v>
      </c>
      <c r="C1994" s="6">
        <f>TITRES_STAT!D1997</f>
        <v>11.48</v>
      </c>
      <c r="D1994" s="6">
        <f>TITRES_STAT!E1997</f>
        <v>0</v>
      </c>
      <c r="E1994" s="2">
        <f t="shared" si="124"/>
        <v>203072</v>
      </c>
      <c r="F1994" s="6" t="str">
        <f t="shared" si="127"/>
        <v>NEUTRAL</v>
      </c>
      <c r="G1994" s="6" t="str">
        <f t="shared" si="126"/>
        <v>NEUTRAL</v>
      </c>
      <c r="H1994" s="6" t="str">
        <f t="shared" si="125"/>
        <v>NEUTRAL</v>
      </c>
    </row>
    <row r="1995" spans="1:8" ht="13.5" x14ac:dyDescent="0.25">
      <c r="A1995" s="3">
        <f>TITRES_STAT!B1998</f>
        <v>45210</v>
      </c>
      <c r="B1995" s="6">
        <f>TITRES_STAT!C1998</f>
        <v>11.48</v>
      </c>
      <c r="C1995" s="6">
        <f>TITRES_STAT!D1998</f>
        <v>11.48</v>
      </c>
      <c r="D1995" s="6">
        <f>TITRES_STAT!E1998</f>
        <v>0</v>
      </c>
      <c r="E1995" s="2">
        <f t="shared" si="124"/>
        <v>203072</v>
      </c>
      <c r="F1995" s="6" t="str">
        <f t="shared" si="127"/>
        <v>NEUTRAL</v>
      </c>
      <c r="G1995" s="6" t="str">
        <f t="shared" si="126"/>
        <v>NEUTRAL</v>
      </c>
      <c r="H1995" s="6" t="str">
        <f t="shared" si="125"/>
        <v>NEUTRAL</v>
      </c>
    </row>
    <row r="1996" spans="1:8" ht="13.5" x14ac:dyDescent="0.25">
      <c r="A1996" s="3">
        <f>TITRES_STAT!B1999</f>
        <v>45211</v>
      </c>
      <c r="B1996" s="6">
        <f>TITRES_STAT!C1999</f>
        <v>10.97</v>
      </c>
      <c r="C1996" s="6">
        <f>TITRES_STAT!D1999</f>
        <v>10.97</v>
      </c>
      <c r="D1996" s="6">
        <f>TITRES_STAT!E1999</f>
        <v>19</v>
      </c>
      <c r="E1996" s="2">
        <f t="shared" si="124"/>
        <v>203053</v>
      </c>
      <c r="F1996" s="6" t="str">
        <f t="shared" si="127"/>
        <v>BEARISH</v>
      </c>
      <c r="G1996" s="6" t="str">
        <f t="shared" si="126"/>
        <v>NEUTRAL</v>
      </c>
      <c r="H1996" s="6" t="str">
        <f t="shared" si="125"/>
        <v>CONFIRMED BEARISH</v>
      </c>
    </row>
    <row r="1997" spans="1:8" ht="13.5" x14ac:dyDescent="0.25">
      <c r="A1997" s="3">
        <f>TITRES_STAT!B2000</f>
        <v>45212</v>
      </c>
      <c r="B1997" s="6">
        <f>TITRES_STAT!C2000</f>
        <v>10.97</v>
      </c>
      <c r="C1997" s="6">
        <f>TITRES_STAT!D2000</f>
        <v>10.97</v>
      </c>
      <c r="D1997" s="6">
        <f>TITRES_STAT!E2000</f>
        <v>0</v>
      </c>
      <c r="E1997" s="2">
        <f t="shared" si="124"/>
        <v>203053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45215</v>
      </c>
      <c r="B1998" s="6">
        <f>TITRES_STAT!C2001</f>
        <v>10.97</v>
      </c>
      <c r="C1998" s="6">
        <f>TITRES_STAT!D2001</f>
        <v>10.97</v>
      </c>
      <c r="D1998" s="6">
        <f>TITRES_STAT!E2001</f>
        <v>0</v>
      </c>
      <c r="E1998" s="2">
        <f t="shared" si="124"/>
        <v>203053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CONFIRMED BEARISH</v>
      </c>
    </row>
    <row r="1999" spans="1:8" ht="13.5" x14ac:dyDescent="0.25">
      <c r="A1999" s="3">
        <f>TITRES_STAT!B2002</f>
        <v>45216</v>
      </c>
      <c r="B1999" s="6">
        <f>TITRES_STAT!C2002</f>
        <v>10.97</v>
      </c>
      <c r="C1999" s="6">
        <f>TITRES_STAT!D2002</f>
        <v>10.97</v>
      </c>
      <c r="D1999" s="6">
        <f>TITRES_STAT!E2002</f>
        <v>0</v>
      </c>
      <c r="E1999" s="2">
        <f t="shared" si="124"/>
        <v>203053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CONFIRMED BEARISH</v>
      </c>
    </row>
    <row r="2000" spans="1:8" ht="13.5" x14ac:dyDescent="0.25">
      <c r="A2000" s="3">
        <f>TITRES_STAT!B2003</f>
        <v>45217</v>
      </c>
      <c r="B2000" s="6">
        <f>TITRES_STAT!C2003</f>
        <v>10.97</v>
      </c>
      <c r="C2000" s="6">
        <f>TITRES_STAT!D2003</f>
        <v>10.97</v>
      </c>
      <c r="D2000" s="6">
        <f>TITRES_STAT!E2003</f>
        <v>0</v>
      </c>
      <c r="E2000" s="2">
        <f t="shared" si="124"/>
        <v>203053</v>
      </c>
      <c r="F2000" s="6" t="str">
        <f t="shared" si="127"/>
        <v>BEARISH</v>
      </c>
      <c r="G2000" s="6" t="str">
        <f t="shared" si="126"/>
        <v>NEUTRAL</v>
      </c>
      <c r="H2000" s="6" t="str">
        <f t="shared" si="125"/>
        <v>CONFIRMED BEARISH</v>
      </c>
    </row>
    <row r="2001" spans="1:8" ht="13.5" x14ac:dyDescent="0.25">
      <c r="A2001" s="3">
        <f>TITRES_STAT!B2004</f>
        <v>45218</v>
      </c>
      <c r="B2001" s="6">
        <f>TITRES_STAT!C2004</f>
        <v>10.97</v>
      </c>
      <c r="C2001" s="6">
        <f>TITRES_STAT!D2004</f>
        <v>10.97</v>
      </c>
      <c r="D2001" s="6">
        <f>TITRES_STAT!E2004</f>
        <v>0</v>
      </c>
      <c r="E2001" s="2">
        <f t="shared" si="124"/>
        <v>203053</v>
      </c>
      <c r="F2001" s="6" t="str">
        <f t="shared" si="127"/>
        <v>NEUTRAL</v>
      </c>
      <c r="G2001" s="6" t="str">
        <f t="shared" si="126"/>
        <v>NEUTRAL</v>
      </c>
      <c r="H2001" s="6" t="str">
        <f t="shared" si="125"/>
        <v>NEUTRAL</v>
      </c>
    </row>
    <row r="2002" spans="1:8" ht="13.5" x14ac:dyDescent="0.25">
      <c r="A2002" s="3">
        <f>TITRES_STAT!B2005</f>
        <v>45219</v>
      </c>
      <c r="B2002" s="6">
        <f>TITRES_STAT!C2005</f>
        <v>10.49</v>
      </c>
      <c r="C2002" s="6">
        <f>TITRES_STAT!D2005</f>
        <v>10.49</v>
      </c>
      <c r="D2002" s="6">
        <f>TITRES_STAT!E2005</f>
        <v>8</v>
      </c>
      <c r="E2002" s="2">
        <f t="shared" si="124"/>
        <v>203045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CONFIRMED BEARISH</v>
      </c>
    </row>
    <row r="2003" spans="1:8" ht="13.5" x14ac:dyDescent="0.25">
      <c r="A2003" s="3">
        <f>TITRES_STAT!B2006</f>
        <v>45222</v>
      </c>
      <c r="B2003" s="6">
        <f>TITRES_STAT!C2006</f>
        <v>10.02</v>
      </c>
      <c r="C2003" s="6">
        <f>TITRES_STAT!D2006</f>
        <v>10.02</v>
      </c>
      <c r="D2003" s="6">
        <f>TITRES_STAT!E2006</f>
        <v>0</v>
      </c>
      <c r="E2003" s="2">
        <f t="shared" si="124"/>
        <v>203045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CONFIRMED BEARISH</v>
      </c>
    </row>
    <row r="2004" spans="1:8" ht="13.5" x14ac:dyDescent="0.25">
      <c r="A2004" s="3">
        <f>TITRES_STAT!B2007</f>
        <v>45223</v>
      </c>
      <c r="B2004" s="6">
        <f>TITRES_STAT!C2007</f>
        <v>10.02</v>
      </c>
      <c r="C2004" s="6">
        <f>TITRES_STAT!D2007</f>
        <v>10.02</v>
      </c>
      <c r="D2004" s="6">
        <f>TITRES_STAT!E2007</f>
        <v>0</v>
      </c>
      <c r="E2004" s="2">
        <f t="shared" si="124"/>
        <v>203045</v>
      </c>
      <c r="F2004" s="6" t="str">
        <f t="shared" si="127"/>
        <v>BEARISH</v>
      </c>
      <c r="G2004" s="6" t="str">
        <f t="shared" si="126"/>
        <v>NEUTRAL</v>
      </c>
      <c r="H2004" s="6" t="str">
        <f t="shared" si="125"/>
        <v>CONFIRMED BEARISH</v>
      </c>
    </row>
    <row r="2005" spans="1:8" ht="13.5" x14ac:dyDescent="0.25">
      <c r="A2005" s="3">
        <f>TITRES_STAT!B2008</f>
        <v>45224</v>
      </c>
      <c r="B2005" s="6">
        <f>TITRES_STAT!C2008</f>
        <v>9.57</v>
      </c>
      <c r="C2005" s="6">
        <f>TITRES_STAT!D2008</f>
        <v>9.57</v>
      </c>
      <c r="D2005" s="6">
        <f>TITRES_STAT!E2008</f>
        <v>0</v>
      </c>
      <c r="E2005" s="2">
        <f t="shared" si="124"/>
        <v>203045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CONFIRMED BEARISH</v>
      </c>
    </row>
    <row r="2006" spans="1:8" ht="13.5" x14ac:dyDescent="0.25">
      <c r="A2006" s="3">
        <f>TITRES_STAT!B2009</f>
        <v>45225</v>
      </c>
      <c r="B2006" s="6">
        <f>TITRES_STAT!C2009</f>
        <v>9.15</v>
      </c>
      <c r="C2006" s="6">
        <f>TITRES_STAT!D2009</f>
        <v>9.15</v>
      </c>
      <c r="D2006" s="6">
        <f>TITRES_STAT!E2009</f>
        <v>283</v>
      </c>
      <c r="E2006" s="2">
        <f t="shared" si="124"/>
        <v>202762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CONFIRMED BEARISH</v>
      </c>
    </row>
    <row r="2007" spans="1:8" ht="13.5" x14ac:dyDescent="0.25">
      <c r="A2007" s="3">
        <f>TITRES_STAT!B2010</f>
        <v>45226</v>
      </c>
      <c r="B2007" s="6">
        <f>TITRES_STAT!C2010</f>
        <v>9.15</v>
      </c>
      <c r="C2007" s="6">
        <f>TITRES_STAT!D2010</f>
        <v>9.15</v>
      </c>
      <c r="D2007" s="6">
        <f>TITRES_STAT!E2010</f>
        <v>0</v>
      </c>
      <c r="E2007" s="2">
        <f t="shared" si="124"/>
        <v>202762</v>
      </c>
      <c r="F2007" s="6" t="str">
        <f t="shared" si="127"/>
        <v>BEARISH</v>
      </c>
      <c r="G2007" s="6" t="str">
        <f t="shared" si="126"/>
        <v>NEUTRAL</v>
      </c>
      <c r="H2007" s="6" t="str">
        <f t="shared" si="125"/>
        <v>CONFIRMED BEARISH</v>
      </c>
    </row>
    <row r="2008" spans="1:8" ht="13.5" x14ac:dyDescent="0.25">
      <c r="A2008" s="3">
        <f>TITRES_STAT!B2011</f>
        <v>45229</v>
      </c>
      <c r="B2008" s="6">
        <f>TITRES_STAT!C2011</f>
        <v>9.56</v>
      </c>
      <c r="C2008" s="6">
        <f>TITRES_STAT!D2011</f>
        <v>9.56</v>
      </c>
      <c r="D2008" s="6">
        <f>TITRES_STAT!E2011</f>
        <v>0</v>
      </c>
      <c r="E2008" s="2">
        <f t="shared" si="124"/>
        <v>202762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CONFIRMED BEARISH</v>
      </c>
    </row>
    <row r="2009" spans="1:8" ht="13.5" x14ac:dyDescent="0.25">
      <c r="A2009" s="3">
        <f>TITRES_STAT!B2012</f>
        <v>45230</v>
      </c>
      <c r="B2009" s="6">
        <f>TITRES_STAT!C2012</f>
        <v>9.5500000000000007</v>
      </c>
      <c r="C2009" s="6">
        <f>TITRES_STAT!D2012</f>
        <v>9.5500000000000007</v>
      </c>
      <c r="D2009" s="6">
        <f>TITRES_STAT!E2012</f>
        <v>5</v>
      </c>
      <c r="E2009" s="2">
        <f t="shared" si="124"/>
        <v>202757</v>
      </c>
      <c r="F2009" s="6" t="str">
        <f t="shared" si="127"/>
        <v>BEARISH</v>
      </c>
      <c r="G2009" s="6" t="str">
        <f t="shared" si="126"/>
        <v>NEUTRAL</v>
      </c>
      <c r="H2009" s="6" t="str">
        <f t="shared" si="125"/>
        <v>CONFIRMED BEARISH</v>
      </c>
    </row>
    <row r="2010" spans="1:8" ht="13.5" x14ac:dyDescent="0.25">
      <c r="A2010" s="3">
        <f>TITRES_STAT!B2013</f>
        <v>45231</v>
      </c>
      <c r="B2010" s="6">
        <f>TITRES_STAT!C2013</f>
        <v>9.9700000000000006</v>
      </c>
      <c r="C2010" s="6">
        <f>TITRES_STAT!D2013</f>
        <v>9.9700000000000006</v>
      </c>
      <c r="D2010" s="6">
        <f>TITRES_STAT!E2013</f>
        <v>0</v>
      </c>
      <c r="E2010" s="2">
        <f t="shared" si="124"/>
        <v>202757</v>
      </c>
      <c r="F2010" s="6" t="str">
        <f t="shared" si="127"/>
        <v>BEARISH</v>
      </c>
      <c r="G2010" s="6" t="str">
        <f t="shared" si="126"/>
        <v>NEUTRAL</v>
      </c>
      <c r="H2010" s="6" t="str">
        <f t="shared" si="125"/>
        <v>BEARISH DIVERGENCE</v>
      </c>
    </row>
    <row r="2011" spans="1:8" ht="13.5" x14ac:dyDescent="0.25">
      <c r="A2011" s="3">
        <f>TITRES_STAT!B2014</f>
        <v>45232</v>
      </c>
      <c r="B2011" s="6">
        <f>TITRES_STAT!C2014</f>
        <v>9.9700000000000006</v>
      </c>
      <c r="C2011" s="6">
        <f>TITRES_STAT!D2014</f>
        <v>9.9700000000000006</v>
      </c>
      <c r="D2011" s="6">
        <f>TITRES_STAT!E2014</f>
        <v>0</v>
      </c>
      <c r="E2011" s="2">
        <f t="shared" si="124"/>
        <v>202757</v>
      </c>
      <c r="F2011" s="6" t="str">
        <f t="shared" si="127"/>
        <v>BEARISH</v>
      </c>
      <c r="G2011" s="6" t="str">
        <f t="shared" si="126"/>
        <v>NEUTRAL</v>
      </c>
      <c r="H2011" s="6" t="str">
        <f t="shared" si="125"/>
        <v>BEARISH DIVERGENCE</v>
      </c>
    </row>
    <row r="2012" spans="1:8" ht="13.5" x14ac:dyDescent="0.25">
      <c r="A2012" s="3">
        <f>TITRES_STAT!B2015</f>
        <v>45233</v>
      </c>
      <c r="B2012" s="6">
        <f>TITRES_STAT!C2015</f>
        <v>9.9700000000000006</v>
      </c>
      <c r="C2012" s="6">
        <f>TITRES_STAT!D2015</f>
        <v>9.9700000000000006</v>
      </c>
      <c r="D2012" s="6">
        <f>TITRES_STAT!E2015</f>
        <v>0</v>
      </c>
      <c r="E2012" s="2">
        <f t="shared" si="124"/>
        <v>202757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BEARISH DIVERGENCE</v>
      </c>
    </row>
    <row r="2013" spans="1:8" ht="13.5" x14ac:dyDescent="0.25">
      <c r="A2013" s="3">
        <f>TITRES_STAT!B2016</f>
        <v>45236</v>
      </c>
      <c r="B2013" s="6">
        <f>TITRES_STAT!C2016</f>
        <v>9.9700000000000006</v>
      </c>
      <c r="C2013" s="6">
        <f>TITRES_STAT!D2016</f>
        <v>9.9700000000000006</v>
      </c>
      <c r="D2013" s="6">
        <f>TITRES_STAT!E2016</f>
        <v>0</v>
      </c>
      <c r="E2013" s="2">
        <f t="shared" si="124"/>
        <v>202757</v>
      </c>
      <c r="F2013" s="6" t="str">
        <f t="shared" si="127"/>
        <v>BEARISH</v>
      </c>
      <c r="G2013" s="6" t="str">
        <f t="shared" si="126"/>
        <v>NEUTRAL</v>
      </c>
      <c r="H2013" s="6" t="str">
        <f t="shared" si="125"/>
        <v>BEARISH DIVERGENCE</v>
      </c>
    </row>
    <row r="2014" spans="1:8" ht="13.5" x14ac:dyDescent="0.25">
      <c r="A2014" s="3">
        <f>TITRES_STAT!B2017</f>
        <v>45237</v>
      </c>
      <c r="B2014" s="6">
        <f>TITRES_STAT!C2017</f>
        <v>9.5299999999999994</v>
      </c>
      <c r="C2014" s="6">
        <f>TITRES_STAT!D2017</f>
        <v>9.5299999999999994</v>
      </c>
      <c r="D2014" s="6">
        <f>TITRES_STAT!E2017</f>
        <v>5</v>
      </c>
      <c r="E2014" s="2">
        <f t="shared" si="124"/>
        <v>202752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CONFIRMED BEARISH</v>
      </c>
    </row>
    <row r="2015" spans="1:8" ht="13.5" x14ac:dyDescent="0.25">
      <c r="A2015" s="3">
        <f>TITRES_STAT!B2018</f>
        <v>45238</v>
      </c>
      <c r="B2015" s="6">
        <f>TITRES_STAT!C2018</f>
        <v>9.5299999999999994</v>
      </c>
      <c r="C2015" s="6">
        <f>TITRES_STAT!D2018</f>
        <v>9.5299999999999994</v>
      </c>
      <c r="D2015" s="6">
        <f>TITRES_STAT!E2018</f>
        <v>0</v>
      </c>
      <c r="E2015" s="2">
        <f t="shared" si="124"/>
        <v>202752</v>
      </c>
      <c r="F2015" s="6" t="str">
        <f t="shared" si="127"/>
        <v>BEARISH</v>
      </c>
      <c r="G2015" s="6" t="str">
        <f t="shared" si="126"/>
        <v>NEUTRAL</v>
      </c>
      <c r="H2015" s="6" t="str">
        <f t="shared" si="125"/>
        <v>CONFIRMED BEARISH</v>
      </c>
    </row>
    <row r="2016" spans="1:8" ht="13.5" x14ac:dyDescent="0.25">
      <c r="A2016" s="3">
        <f>TITRES_STAT!B2019</f>
        <v>45239</v>
      </c>
      <c r="B2016" s="6">
        <f>TITRES_STAT!C2019</f>
        <v>9.1999999999999993</v>
      </c>
      <c r="C2016" s="6">
        <f>TITRES_STAT!D2019</f>
        <v>9.1999999999999993</v>
      </c>
      <c r="D2016" s="6">
        <f>TITRES_STAT!E2019</f>
        <v>31</v>
      </c>
      <c r="E2016" s="2">
        <f t="shared" si="124"/>
        <v>202721</v>
      </c>
      <c r="F2016" s="6" t="str">
        <f t="shared" si="127"/>
        <v>BEARISH</v>
      </c>
      <c r="G2016" s="6" t="str">
        <f t="shared" si="126"/>
        <v>NEUTRAL</v>
      </c>
      <c r="H2016" s="6" t="str">
        <f t="shared" si="125"/>
        <v>CONFIRMED BEARISH</v>
      </c>
    </row>
    <row r="2017" spans="1:8" ht="13.5" x14ac:dyDescent="0.25">
      <c r="A2017" s="3">
        <f>TITRES_STAT!B2020</f>
        <v>45240</v>
      </c>
      <c r="B2017" s="6">
        <f>TITRES_STAT!C2020</f>
        <v>9.14</v>
      </c>
      <c r="C2017" s="6">
        <f>TITRES_STAT!D2020</f>
        <v>9.14</v>
      </c>
      <c r="D2017" s="6">
        <f>TITRES_STAT!E2020</f>
        <v>148</v>
      </c>
      <c r="E2017" s="2">
        <f t="shared" si="124"/>
        <v>202573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CONFIRMED BEARISH</v>
      </c>
    </row>
    <row r="2018" spans="1:8" ht="13.5" x14ac:dyDescent="0.25">
      <c r="A2018" s="3">
        <f>TITRES_STAT!B2021</f>
        <v>45243</v>
      </c>
      <c r="B2018" s="6">
        <f>TITRES_STAT!C2021</f>
        <v>9</v>
      </c>
      <c r="C2018" s="6">
        <f>TITRES_STAT!D2021</f>
        <v>9</v>
      </c>
      <c r="D2018" s="6">
        <f>TITRES_STAT!E2021</f>
        <v>78</v>
      </c>
      <c r="E2018" s="2">
        <f t="shared" si="124"/>
        <v>202495</v>
      </c>
      <c r="F2018" s="6" t="str">
        <f t="shared" si="127"/>
        <v>BEARISH</v>
      </c>
      <c r="G2018" s="6" t="str">
        <f t="shared" si="126"/>
        <v>NEUTRAL</v>
      </c>
      <c r="H2018" s="6" t="str">
        <f t="shared" si="125"/>
        <v>CONFIRMED BEARISH</v>
      </c>
    </row>
    <row r="2019" spans="1:8" ht="13.5" x14ac:dyDescent="0.25">
      <c r="A2019" s="3">
        <f>TITRES_STAT!B2022</f>
        <v>45244</v>
      </c>
      <c r="B2019" s="6">
        <f>TITRES_STAT!C2022</f>
        <v>9</v>
      </c>
      <c r="C2019" s="6">
        <f>TITRES_STAT!D2022</f>
        <v>9</v>
      </c>
      <c r="D2019" s="6">
        <f>TITRES_STAT!E2022</f>
        <v>20</v>
      </c>
      <c r="E2019" s="2">
        <f t="shared" si="124"/>
        <v>202495</v>
      </c>
      <c r="F2019" s="6" t="str">
        <f t="shared" si="127"/>
        <v>BEARISH</v>
      </c>
      <c r="G2019" s="6" t="str">
        <f t="shared" si="126"/>
        <v>NEUTRAL</v>
      </c>
      <c r="H2019" s="6" t="str">
        <f t="shared" si="125"/>
        <v>CONFIRMED BEARISH</v>
      </c>
    </row>
    <row r="2020" spans="1:8" ht="13.5" x14ac:dyDescent="0.25">
      <c r="A2020" s="3">
        <f>TITRES_STAT!B2023</f>
        <v>45245</v>
      </c>
      <c r="B2020" s="6">
        <f>TITRES_STAT!C2023</f>
        <v>9</v>
      </c>
      <c r="C2020" s="6">
        <f>TITRES_STAT!D2023</f>
        <v>9</v>
      </c>
      <c r="D2020" s="6">
        <f>TITRES_STAT!E2023</f>
        <v>3</v>
      </c>
      <c r="E2020" s="2">
        <f t="shared" si="124"/>
        <v>202495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CONFIRMED BEARISH</v>
      </c>
    </row>
    <row r="2021" spans="1:8" ht="13.5" x14ac:dyDescent="0.25">
      <c r="A2021" s="3">
        <f>TITRES_STAT!B2024</f>
        <v>45246</v>
      </c>
      <c r="B2021" s="6">
        <f>TITRES_STAT!C2024</f>
        <v>9</v>
      </c>
      <c r="C2021" s="6">
        <f>TITRES_STAT!D2024</f>
        <v>9</v>
      </c>
      <c r="D2021" s="6">
        <f>TITRES_STAT!E2024</f>
        <v>4</v>
      </c>
      <c r="E2021" s="2">
        <f t="shared" si="124"/>
        <v>202495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CONFIRMED BEARISH</v>
      </c>
    </row>
    <row r="2022" spans="1:8" ht="13.5" x14ac:dyDescent="0.25">
      <c r="A2022" s="3">
        <f>TITRES_STAT!B2025</f>
        <v>45247</v>
      </c>
      <c r="B2022" s="6">
        <f>TITRES_STAT!C2025</f>
        <v>9</v>
      </c>
      <c r="C2022" s="6">
        <f>TITRES_STAT!D2025</f>
        <v>9</v>
      </c>
      <c r="D2022" s="6">
        <f>TITRES_STAT!E2025</f>
        <v>0</v>
      </c>
      <c r="E2022" s="2">
        <f t="shared" si="124"/>
        <v>202495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45250</v>
      </c>
      <c r="B2023" s="6">
        <f>TITRES_STAT!C2026</f>
        <v>9</v>
      </c>
      <c r="C2023" s="6">
        <f>TITRES_STAT!D2026</f>
        <v>9</v>
      </c>
      <c r="D2023" s="6">
        <f>TITRES_STAT!E2026</f>
        <v>0</v>
      </c>
      <c r="E2023" s="2">
        <f t="shared" si="124"/>
        <v>202495</v>
      </c>
      <c r="F2023" s="6" t="str">
        <f t="shared" si="127"/>
        <v>NEUTRAL</v>
      </c>
      <c r="G2023" s="6" t="str">
        <f t="shared" si="126"/>
        <v>NEUTRAL</v>
      </c>
      <c r="H2023" s="6" t="str">
        <f t="shared" si="125"/>
        <v>NEUTRAL</v>
      </c>
    </row>
    <row r="2024" spans="1:8" ht="13.5" x14ac:dyDescent="0.25">
      <c r="A2024" s="3">
        <f>TITRES_STAT!B2027</f>
        <v>45251</v>
      </c>
      <c r="B2024" s="6">
        <f>TITRES_STAT!C2027</f>
        <v>9</v>
      </c>
      <c r="C2024" s="6">
        <f>TITRES_STAT!D2027</f>
        <v>9</v>
      </c>
      <c r="D2024" s="6">
        <f>TITRES_STAT!E2027</f>
        <v>5</v>
      </c>
      <c r="E2024" s="2">
        <f t="shared" si="124"/>
        <v>202495</v>
      </c>
      <c r="F2024" s="6" t="str">
        <f t="shared" si="127"/>
        <v>NEUTRAL</v>
      </c>
      <c r="G2024" s="6" t="str">
        <f t="shared" si="126"/>
        <v>NEUTRAL</v>
      </c>
      <c r="H2024" s="6" t="str">
        <f t="shared" si="125"/>
        <v>NEUTRAL</v>
      </c>
    </row>
    <row r="2025" spans="1:8" ht="13.5" x14ac:dyDescent="0.25">
      <c r="A2025" s="3">
        <f>TITRES_STAT!B2028</f>
        <v>45252</v>
      </c>
      <c r="B2025" s="6">
        <f>TITRES_STAT!C2028</f>
        <v>9</v>
      </c>
      <c r="C2025" s="6">
        <f>TITRES_STAT!D2028</f>
        <v>9</v>
      </c>
      <c r="D2025" s="6">
        <f>TITRES_STAT!E2028</f>
        <v>0</v>
      </c>
      <c r="E2025" s="2">
        <f t="shared" si="124"/>
        <v>202495</v>
      </c>
      <c r="F2025" s="6" t="str">
        <f t="shared" si="127"/>
        <v>NEUTRAL</v>
      </c>
      <c r="G2025" s="6" t="str">
        <f t="shared" si="126"/>
        <v>NEUTRAL</v>
      </c>
      <c r="H2025" s="6" t="str">
        <f t="shared" si="125"/>
        <v>NEUTRAL</v>
      </c>
    </row>
    <row r="2026" spans="1:8" ht="13.5" x14ac:dyDescent="0.25">
      <c r="A2026" s="3">
        <f>TITRES_STAT!B2029</f>
        <v>45253</v>
      </c>
      <c r="B2026" s="6">
        <f>TITRES_STAT!C2029</f>
        <v>9</v>
      </c>
      <c r="C2026" s="6">
        <f>TITRES_STAT!D2029</f>
        <v>9</v>
      </c>
      <c r="D2026" s="6">
        <f>TITRES_STAT!E2029</f>
        <v>0</v>
      </c>
      <c r="E2026" s="2">
        <f t="shared" si="124"/>
        <v>202495</v>
      </c>
      <c r="F2026" s="6" t="str">
        <f t="shared" si="127"/>
        <v>NEUTRAL</v>
      </c>
      <c r="G2026" s="6" t="str">
        <f t="shared" si="126"/>
        <v>NEUTRAL</v>
      </c>
      <c r="H2026" s="6" t="str">
        <f t="shared" si="125"/>
        <v>NEUTRAL</v>
      </c>
    </row>
    <row r="2027" spans="1:8" ht="13.5" x14ac:dyDescent="0.25">
      <c r="A2027" s="3">
        <f>TITRES_STAT!B2030</f>
        <v>45254</v>
      </c>
      <c r="B2027" s="6">
        <f>TITRES_STAT!C2030</f>
        <v>8.8000000000000007</v>
      </c>
      <c r="C2027" s="6">
        <f>TITRES_STAT!D2030</f>
        <v>8.8000000000000007</v>
      </c>
      <c r="D2027" s="6">
        <f>TITRES_STAT!E2030</f>
        <v>290</v>
      </c>
      <c r="E2027" s="2">
        <f t="shared" si="124"/>
        <v>202205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CONFIRMED BEARISH</v>
      </c>
    </row>
    <row r="2028" spans="1:8" ht="13.5" x14ac:dyDescent="0.25">
      <c r="A2028" s="3">
        <f>TITRES_STAT!B2031</f>
        <v>45257</v>
      </c>
      <c r="B2028" s="6">
        <f>TITRES_STAT!C2031</f>
        <v>8.81</v>
      </c>
      <c r="C2028" s="6">
        <f>TITRES_STAT!D2031</f>
        <v>8.81</v>
      </c>
      <c r="D2028" s="6">
        <f>TITRES_STAT!E2031</f>
        <v>5</v>
      </c>
      <c r="E2028" s="2">
        <f t="shared" si="124"/>
        <v>202210</v>
      </c>
      <c r="F2028" s="6" t="str">
        <f t="shared" si="127"/>
        <v>BEARISH</v>
      </c>
      <c r="G2028" s="6" t="str">
        <f t="shared" si="126"/>
        <v>NEUTRAL</v>
      </c>
      <c r="H2028" s="6" t="str">
        <f t="shared" si="125"/>
        <v>CONFIRMED BEARISH</v>
      </c>
    </row>
    <row r="2029" spans="1:8" ht="13.5" x14ac:dyDescent="0.25">
      <c r="A2029" s="3">
        <f>TITRES_STAT!B2032</f>
        <v>45258</v>
      </c>
      <c r="B2029" s="6">
        <f>TITRES_STAT!C2032</f>
        <v>8.8000000000000007</v>
      </c>
      <c r="C2029" s="6">
        <f>TITRES_STAT!D2032</f>
        <v>8.8000000000000007</v>
      </c>
      <c r="D2029" s="6">
        <f>TITRES_STAT!E2032</f>
        <v>11</v>
      </c>
      <c r="E2029" s="2">
        <f t="shared" si="124"/>
        <v>202199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CONFIRMED BEARISH</v>
      </c>
    </row>
    <row r="2030" spans="1:8" ht="13.5" x14ac:dyDescent="0.25">
      <c r="A2030" s="3">
        <f>TITRES_STAT!B2033</f>
        <v>45259</v>
      </c>
      <c r="B2030" s="6">
        <f>TITRES_STAT!C2033</f>
        <v>8.41</v>
      </c>
      <c r="C2030" s="6">
        <f>TITRES_STAT!D2033</f>
        <v>8.41</v>
      </c>
      <c r="D2030" s="6">
        <f>TITRES_STAT!E2033</f>
        <v>20</v>
      </c>
      <c r="E2030" s="2">
        <f t="shared" si="124"/>
        <v>202179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CONFIRMED BEARISH</v>
      </c>
    </row>
    <row r="2031" spans="1:8" ht="13.5" x14ac:dyDescent="0.25">
      <c r="A2031" s="3">
        <f>TITRES_STAT!B2034</f>
        <v>45260</v>
      </c>
      <c r="B2031" s="6">
        <f>TITRES_STAT!C2034</f>
        <v>8.41</v>
      </c>
      <c r="C2031" s="6">
        <f>TITRES_STAT!D2034</f>
        <v>8.41</v>
      </c>
      <c r="D2031" s="6">
        <f>TITRES_STAT!E2034</f>
        <v>0</v>
      </c>
      <c r="E2031" s="2">
        <f t="shared" si="124"/>
        <v>202179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CONFIRMED BEARISH</v>
      </c>
    </row>
    <row r="2032" spans="1:8" ht="13.5" x14ac:dyDescent="0.25">
      <c r="A2032" s="3">
        <f>TITRES_STAT!B2035</f>
        <v>45261</v>
      </c>
      <c r="B2032" s="6">
        <f>TITRES_STAT!C2035</f>
        <v>8.7799999999999994</v>
      </c>
      <c r="C2032" s="6">
        <f>TITRES_STAT!D2035</f>
        <v>8.7799999999999994</v>
      </c>
      <c r="D2032" s="6">
        <f>TITRES_STAT!E2035</f>
        <v>0</v>
      </c>
      <c r="E2032" s="2">
        <f t="shared" si="124"/>
        <v>202179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CONFIRMED BEARISH</v>
      </c>
    </row>
    <row r="2033" spans="1:8" ht="13.5" x14ac:dyDescent="0.25">
      <c r="A2033" s="3">
        <f>TITRES_STAT!B2036</f>
        <v>45264</v>
      </c>
      <c r="B2033" s="6">
        <f>TITRES_STAT!C2036</f>
        <v>8.39</v>
      </c>
      <c r="C2033" s="6">
        <f>TITRES_STAT!D2036</f>
        <v>8.39</v>
      </c>
      <c r="D2033" s="6">
        <f>TITRES_STAT!E2036</f>
        <v>2</v>
      </c>
      <c r="E2033" s="2">
        <f t="shared" si="124"/>
        <v>202177</v>
      </c>
      <c r="F2033" s="6" t="str">
        <f t="shared" si="127"/>
        <v>BEARISH</v>
      </c>
      <c r="G2033" s="6" t="str">
        <f t="shared" si="126"/>
        <v>NEUTRAL</v>
      </c>
      <c r="H2033" s="6" t="str">
        <f t="shared" si="125"/>
        <v>CONFIRMED BEARISH</v>
      </c>
    </row>
    <row r="2034" spans="1:8" ht="13.5" x14ac:dyDescent="0.25">
      <c r="A2034" s="3">
        <f>TITRES_STAT!B2037</f>
        <v>45265</v>
      </c>
      <c r="B2034" s="6">
        <f>TITRES_STAT!C2037</f>
        <v>8.3800000000000008</v>
      </c>
      <c r="C2034" s="6">
        <f>TITRES_STAT!D2037</f>
        <v>8.3800000000000008</v>
      </c>
      <c r="D2034" s="6">
        <f>TITRES_STAT!E2037</f>
        <v>4</v>
      </c>
      <c r="E2034" s="2">
        <f t="shared" si="124"/>
        <v>202173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CONFIRMED BEARISH</v>
      </c>
    </row>
    <row r="2035" spans="1:8" ht="13.5" x14ac:dyDescent="0.25">
      <c r="A2035" s="3">
        <f>TITRES_STAT!B2038</f>
        <v>45266</v>
      </c>
      <c r="B2035" s="6">
        <f>TITRES_STAT!C2038</f>
        <v>8.01</v>
      </c>
      <c r="C2035" s="6">
        <f>TITRES_STAT!D2038</f>
        <v>8.01</v>
      </c>
      <c r="D2035" s="6">
        <f>TITRES_STAT!E2038</f>
        <v>113</v>
      </c>
      <c r="E2035" s="2">
        <f t="shared" si="124"/>
        <v>202060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45267</v>
      </c>
      <c r="B2036" s="6">
        <f>TITRES_STAT!C2039</f>
        <v>8.01</v>
      </c>
      <c r="C2036" s="6">
        <f>TITRES_STAT!D2039</f>
        <v>8.01</v>
      </c>
      <c r="D2036" s="6">
        <f>TITRES_STAT!E2039</f>
        <v>11</v>
      </c>
      <c r="E2036" s="2">
        <f t="shared" si="124"/>
        <v>202060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45268</v>
      </c>
      <c r="B2037" s="6">
        <f>TITRES_STAT!C2040</f>
        <v>8.01</v>
      </c>
      <c r="C2037" s="6">
        <f>TITRES_STAT!D2040</f>
        <v>8.01</v>
      </c>
      <c r="D2037" s="6">
        <f>TITRES_STAT!E2040</f>
        <v>5</v>
      </c>
      <c r="E2037" s="2">
        <f t="shared" si="124"/>
        <v>202060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CONFIRMED BEARISH</v>
      </c>
    </row>
    <row r="2038" spans="1:8" ht="13.5" x14ac:dyDescent="0.25">
      <c r="A2038" s="3">
        <f>TITRES_STAT!B2041</f>
        <v>45271</v>
      </c>
      <c r="B2038" s="6">
        <f>TITRES_STAT!C2041</f>
        <v>8.01</v>
      </c>
      <c r="C2038" s="6">
        <f>TITRES_STAT!D2041</f>
        <v>8.01</v>
      </c>
      <c r="D2038" s="6">
        <f>TITRES_STAT!E2041</f>
        <v>118</v>
      </c>
      <c r="E2038" s="2">
        <f t="shared" si="124"/>
        <v>202060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45272</v>
      </c>
      <c r="B2039" s="6">
        <f>TITRES_STAT!C2042</f>
        <v>8.01</v>
      </c>
      <c r="C2039" s="6">
        <f>TITRES_STAT!D2042</f>
        <v>8.01</v>
      </c>
      <c r="D2039" s="6">
        <f>TITRES_STAT!E2042</f>
        <v>0</v>
      </c>
      <c r="E2039" s="2">
        <f t="shared" si="124"/>
        <v>202060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CONFIRMED BEARISH</v>
      </c>
    </row>
    <row r="2040" spans="1:8" ht="13.5" x14ac:dyDescent="0.25">
      <c r="A2040" s="3">
        <f>TITRES_STAT!B2043</f>
        <v>45273</v>
      </c>
      <c r="B2040" s="6">
        <f>TITRES_STAT!C2043</f>
        <v>8.01</v>
      </c>
      <c r="C2040" s="6">
        <f>TITRES_STAT!D2043</f>
        <v>8.01</v>
      </c>
      <c r="D2040" s="6">
        <f>TITRES_STAT!E2043</f>
        <v>0</v>
      </c>
      <c r="E2040" s="2">
        <f t="shared" si="124"/>
        <v>202060</v>
      </c>
      <c r="F2040" s="6" t="str">
        <f t="shared" si="127"/>
        <v>NEUTRAL</v>
      </c>
      <c r="G2040" s="6" t="str">
        <f t="shared" si="126"/>
        <v>NEUTRAL</v>
      </c>
      <c r="H2040" s="6" t="str">
        <f t="shared" si="125"/>
        <v>NEUTRAL</v>
      </c>
    </row>
    <row r="2041" spans="1:8" ht="13.5" x14ac:dyDescent="0.25">
      <c r="A2041" s="3">
        <f>TITRES_STAT!B2044</f>
        <v>45274</v>
      </c>
      <c r="B2041" s="6">
        <f>TITRES_STAT!C2044</f>
        <v>8</v>
      </c>
      <c r="C2041" s="6">
        <f>TITRES_STAT!D2044</f>
        <v>8</v>
      </c>
      <c r="D2041" s="6">
        <f>TITRES_STAT!E2044</f>
        <v>2</v>
      </c>
      <c r="E2041" s="2">
        <f t="shared" si="124"/>
        <v>202058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CONFIRMED BEARISH</v>
      </c>
    </row>
    <row r="2042" spans="1:8" ht="13.5" x14ac:dyDescent="0.25">
      <c r="A2042" s="3">
        <f>TITRES_STAT!B2045</f>
        <v>45275</v>
      </c>
      <c r="B2042" s="6">
        <f>TITRES_STAT!C2045</f>
        <v>8</v>
      </c>
      <c r="C2042" s="6">
        <f>TITRES_STAT!D2045</f>
        <v>8</v>
      </c>
      <c r="D2042" s="6">
        <f>TITRES_STAT!E2045</f>
        <v>0</v>
      </c>
      <c r="E2042" s="2">
        <f t="shared" si="124"/>
        <v>202058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CONFIRMED BEARISH</v>
      </c>
    </row>
    <row r="2043" spans="1:8" ht="13.5" x14ac:dyDescent="0.25">
      <c r="A2043" s="3">
        <f>TITRES_STAT!B2046</f>
        <v>45278</v>
      </c>
      <c r="B2043" s="6">
        <f>TITRES_STAT!C2046</f>
        <v>8</v>
      </c>
      <c r="C2043" s="6">
        <f>TITRES_STAT!D2046</f>
        <v>8</v>
      </c>
      <c r="D2043" s="6">
        <f>TITRES_STAT!E2046</f>
        <v>0</v>
      </c>
      <c r="E2043" s="2">
        <f t="shared" si="124"/>
        <v>202058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45279</v>
      </c>
      <c r="B2044" s="6">
        <f>TITRES_STAT!C2047</f>
        <v>8</v>
      </c>
      <c r="C2044" s="6">
        <f>TITRES_STAT!D2047</f>
        <v>8</v>
      </c>
      <c r="D2044" s="6">
        <f>TITRES_STAT!E2047</f>
        <v>0</v>
      </c>
      <c r="E2044" s="2">
        <f t="shared" si="124"/>
        <v>202058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CONFIRMED BEARISH</v>
      </c>
    </row>
    <row r="2045" spans="1:8" ht="13.5" x14ac:dyDescent="0.25">
      <c r="A2045" s="3">
        <f>TITRES_STAT!B2048</f>
        <v>45280</v>
      </c>
      <c r="B2045" s="6">
        <f>TITRES_STAT!C2048</f>
        <v>8</v>
      </c>
      <c r="C2045" s="6">
        <f>TITRES_STAT!D2048</f>
        <v>8</v>
      </c>
      <c r="D2045" s="6">
        <f>TITRES_STAT!E2048</f>
        <v>18</v>
      </c>
      <c r="E2045" s="2">
        <f t="shared" si="124"/>
        <v>202058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CONFIRMED BEARISH</v>
      </c>
    </row>
    <row r="2046" spans="1:8" ht="13.5" x14ac:dyDescent="0.25">
      <c r="A2046" s="3">
        <f>TITRES_STAT!B2049</f>
        <v>45281</v>
      </c>
      <c r="B2046" s="6">
        <f>TITRES_STAT!C2049</f>
        <v>8</v>
      </c>
      <c r="C2046" s="6">
        <f>TITRES_STAT!D2049</f>
        <v>8</v>
      </c>
      <c r="D2046" s="6">
        <f>TITRES_STAT!E2049</f>
        <v>26</v>
      </c>
      <c r="E2046" s="2">
        <f t="shared" si="124"/>
        <v>202058</v>
      </c>
      <c r="F2046" s="6" t="str">
        <f t="shared" si="127"/>
        <v>NEUTRAL</v>
      </c>
      <c r="G2046" s="6" t="str">
        <f t="shared" si="126"/>
        <v>NEUTRAL</v>
      </c>
      <c r="H2046" s="6" t="str">
        <f t="shared" si="125"/>
        <v>NEUTRAL</v>
      </c>
    </row>
    <row r="2047" spans="1:8" ht="13.5" x14ac:dyDescent="0.25">
      <c r="A2047" s="3">
        <f>TITRES_STAT!B2050</f>
        <v>45282</v>
      </c>
      <c r="B2047" s="6">
        <f>TITRES_STAT!C2050</f>
        <v>8</v>
      </c>
      <c r="C2047" s="6">
        <f>TITRES_STAT!D2050</f>
        <v>8</v>
      </c>
      <c r="D2047" s="6">
        <f>TITRES_STAT!E2050</f>
        <v>5</v>
      </c>
      <c r="E2047" s="2">
        <f t="shared" si="124"/>
        <v>202058</v>
      </c>
      <c r="F2047" s="6" t="str">
        <f t="shared" si="127"/>
        <v>NEUTRAL</v>
      </c>
      <c r="G2047" s="6" t="str">
        <f t="shared" si="126"/>
        <v>NEUTRAL</v>
      </c>
      <c r="H2047" s="6" t="str">
        <f t="shared" si="125"/>
        <v>NEUTRAL</v>
      </c>
    </row>
    <row r="2048" spans="1:8" ht="13.5" x14ac:dyDescent="0.25">
      <c r="A2048" s="3">
        <f>TITRES_STAT!B2051</f>
        <v>45285</v>
      </c>
      <c r="B2048" s="6">
        <f>TITRES_STAT!C2051</f>
        <v>8</v>
      </c>
      <c r="C2048" s="6">
        <f>TITRES_STAT!D2051</f>
        <v>8</v>
      </c>
      <c r="D2048" s="6">
        <f>TITRES_STAT!E2051</f>
        <v>0</v>
      </c>
      <c r="E2048" s="2">
        <f t="shared" si="124"/>
        <v>202058</v>
      </c>
      <c r="F2048" s="6" t="str">
        <f t="shared" si="127"/>
        <v>NEUTRAL</v>
      </c>
      <c r="G2048" s="6" t="str">
        <f t="shared" si="126"/>
        <v>NEUTRAL</v>
      </c>
      <c r="H2048" s="6" t="str">
        <f t="shared" si="125"/>
        <v>NEUTRAL</v>
      </c>
    </row>
    <row r="2049" spans="1:8" ht="13.5" x14ac:dyDescent="0.25">
      <c r="A2049" s="3">
        <f>TITRES_STAT!B2052</f>
        <v>45286</v>
      </c>
      <c r="B2049" s="6">
        <f>TITRES_STAT!C2052</f>
        <v>8</v>
      </c>
      <c r="C2049" s="6">
        <f>TITRES_STAT!D2052</f>
        <v>8</v>
      </c>
      <c r="D2049" s="6">
        <f>TITRES_STAT!E2052</f>
        <v>5</v>
      </c>
      <c r="E2049" s="2">
        <f t="shared" si="124"/>
        <v>202058</v>
      </c>
      <c r="F2049" s="6" t="str">
        <f t="shared" si="127"/>
        <v>NEUTRAL</v>
      </c>
      <c r="G2049" s="6" t="str">
        <f t="shared" si="126"/>
        <v>NEUTRAL</v>
      </c>
      <c r="H2049" s="6" t="str">
        <f t="shared" si="125"/>
        <v>NEUTRAL</v>
      </c>
    </row>
    <row r="2050" spans="1:8" ht="13.5" x14ac:dyDescent="0.25">
      <c r="A2050" s="3">
        <f>TITRES_STAT!B2053</f>
        <v>45287</v>
      </c>
      <c r="B2050" s="6">
        <f>TITRES_STAT!C2053</f>
        <v>7.99</v>
      </c>
      <c r="C2050" s="6">
        <f>TITRES_STAT!D2053</f>
        <v>7.99</v>
      </c>
      <c r="D2050" s="6">
        <f>TITRES_STAT!E2053</f>
        <v>9</v>
      </c>
      <c r="E2050" s="2">
        <f t="shared" si="124"/>
        <v>202049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CONFIRMED BEARISH</v>
      </c>
    </row>
    <row r="2051" spans="1:8" ht="13.5" x14ac:dyDescent="0.25">
      <c r="A2051" s="3">
        <f>TITRES_STAT!B2054</f>
        <v>45288</v>
      </c>
      <c r="B2051" s="6">
        <f>TITRES_STAT!C2054</f>
        <v>7.99</v>
      </c>
      <c r="C2051" s="6">
        <f>TITRES_STAT!D2054</f>
        <v>7.99</v>
      </c>
      <c r="D2051" s="6">
        <f>TITRES_STAT!E2054</f>
        <v>6</v>
      </c>
      <c r="E2051" s="2">
        <f t="shared" si="124"/>
        <v>202049</v>
      </c>
      <c r="F2051" s="6" t="str">
        <f t="shared" si="127"/>
        <v>BEARISH</v>
      </c>
      <c r="G2051" s="6" t="str">
        <f t="shared" si="126"/>
        <v>NEUTRAL</v>
      </c>
      <c r="H2051" s="6" t="str">
        <f t="shared" si="125"/>
        <v>CONFIRMED BEARISH</v>
      </c>
    </row>
    <row r="2052" spans="1:8" ht="13.5" x14ac:dyDescent="0.25">
      <c r="A2052" s="3">
        <f>TITRES_STAT!B2055</f>
        <v>45289</v>
      </c>
      <c r="B2052" s="6">
        <f>TITRES_STAT!C2055</f>
        <v>7.99</v>
      </c>
      <c r="C2052" s="6">
        <f>TITRES_STAT!D2055</f>
        <v>7.99</v>
      </c>
      <c r="D2052" s="6">
        <f>TITRES_STAT!E2055</f>
        <v>5</v>
      </c>
      <c r="E2052" s="2">
        <f t="shared" ref="E2052:E2115" si="128">IF(B2052&gt;B2051, E2051+D2052, IF(B2052&lt;B2051, E2051-D2052, E2051))</f>
        <v>202049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CONFIRMED BEARISH</v>
      </c>
    </row>
    <row r="2053" spans="1:8" ht="13.5" x14ac:dyDescent="0.25">
      <c r="A2053" s="3">
        <f>TITRES_STAT!B2056</f>
        <v>45293</v>
      </c>
      <c r="B2053" s="6">
        <f>TITRES_STAT!C2056</f>
        <v>7.99</v>
      </c>
      <c r="C2053" s="6">
        <f>TITRES_STAT!D2056</f>
        <v>7.99</v>
      </c>
      <c r="D2053" s="6">
        <f>TITRES_STAT!E2056</f>
        <v>0</v>
      </c>
      <c r="E2053" s="2">
        <f t="shared" si="128"/>
        <v>202049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CONFIRMED BEARISH</v>
      </c>
    </row>
    <row r="2054" spans="1:8" ht="13.5" x14ac:dyDescent="0.25">
      <c r="A2054" s="3">
        <f>TITRES_STAT!B2057</f>
        <v>45294</v>
      </c>
      <c r="B2054" s="6">
        <f>TITRES_STAT!C2057</f>
        <v>7.99</v>
      </c>
      <c r="C2054" s="6">
        <f>TITRES_STAT!D2057</f>
        <v>7.99</v>
      </c>
      <c r="D2054" s="6">
        <f>TITRES_STAT!E2057</f>
        <v>10</v>
      </c>
      <c r="E2054" s="2">
        <f t="shared" si="128"/>
        <v>202049</v>
      </c>
      <c r="F2054" s="6" t="str">
        <f t="shared" si="127"/>
        <v>BEARISH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45295</v>
      </c>
      <c r="B2055" s="6">
        <f>TITRES_STAT!C2058</f>
        <v>7.99</v>
      </c>
      <c r="C2055" s="6">
        <f>TITRES_STAT!D2058</f>
        <v>7.99</v>
      </c>
      <c r="D2055" s="6">
        <f>TITRES_STAT!E2058</f>
        <v>0</v>
      </c>
      <c r="E2055" s="2">
        <f t="shared" si="128"/>
        <v>202049</v>
      </c>
      <c r="F2055" s="6" t="str">
        <f t="shared" si="127"/>
        <v>NEUTRAL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NEUTRAL</v>
      </c>
    </row>
    <row r="2056" spans="1:8" ht="13.5" x14ac:dyDescent="0.25">
      <c r="A2056" s="3">
        <f>TITRES_STAT!B2059</f>
        <v>45296</v>
      </c>
      <c r="B2056" s="6">
        <f>TITRES_STAT!C2059</f>
        <v>7.99</v>
      </c>
      <c r="C2056" s="6">
        <f>TITRES_STAT!D2059</f>
        <v>7.99</v>
      </c>
      <c r="D2056" s="6">
        <f>TITRES_STAT!E2059</f>
        <v>0</v>
      </c>
      <c r="E2056" s="2">
        <f t="shared" si="128"/>
        <v>202049</v>
      </c>
      <c r="F2056" s="6" t="str">
        <f t="shared" ref="F2056:F2119" si="131">IF(E2056&gt;E2051,"BULLISH",IF(E2056&lt;E2051,"BEARISH","NEUTRAL"))</f>
        <v>NEUTRAL</v>
      </c>
      <c r="G2056" s="6" t="str">
        <f t="shared" si="130"/>
        <v>NEUTRAL</v>
      </c>
      <c r="H2056" s="6" t="str">
        <f t="shared" si="129"/>
        <v>NEUTRAL</v>
      </c>
    </row>
    <row r="2057" spans="1:8" ht="13.5" x14ac:dyDescent="0.25">
      <c r="A2057" s="3">
        <f>TITRES_STAT!B2060</f>
        <v>45299</v>
      </c>
      <c r="B2057" s="6">
        <f>TITRES_STAT!C2060</f>
        <v>7.99</v>
      </c>
      <c r="C2057" s="6">
        <f>TITRES_STAT!D2060</f>
        <v>7.99</v>
      </c>
      <c r="D2057" s="6">
        <f>TITRES_STAT!E2060</f>
        <v>0</v>
      </c>
      <c r="E2057" s="2">
        <f t="shared" si="128"/>
        <v>202049</v>
      </c>
      <c r="F2057" s="6" t="str">
        <f t="shared" si="131"/>
        <v>NEUTRAL</v>
      </c>
      <c r="G2057" s="6" t="str">
        <f t="shared" si="130"/>
        <v>NEUTRAL</v>
      </c>
      <c r="H2057" s="6" t="str">
        <f t="shared" si="129"/>
        <v>NEUTRAL</v>
      </c>
    </row>
    <row r="2058" spans="1:8" ht="13.5" x14ac:dyDescent="0.25">
      <c r="A2058" s="3">
        <f>TITRES_STAT!B2061</f>
        <v>45300</v>
      </c>
      <c r="B2058" s="6">
        <f>TITRES_STAT!C2061</f>
        <v>8</v>
      </c>
      <c r="C2058" s="6">
        <f>TITRES_STAT!D2061</f>
        <v>8</v>
      </c>
      <c r="D2058" s="6">
        <f>TITRES_STAT!E2061</f>
        <v>19</v>
      </c>
      <c r="E2058" s="2">
        <f t="shared" si="128"/>
        <v>202068</v>
      </c>
      <c r="F2058" s="6" t="str">
        <f t="shared" si="131"/>
        <v>BULLISH</v>
      </c>
      <c r="G2058" s="6" t="str">
        <f t="shared" si="130"/>
        <v>NEUTRAL</v>
      </c>
      <c r="H2058" s="6" t="str">
        <f t="shared" si="129"/>
        <v>CONFIRMED BULLISH</v>
      </c>
    </row>
    <row r="2059" spans="1:8" ht="13.5" x14ac:dyDescent="0.25">
      <c r="A2059" s="3">
        <f>TITRES_STAT!B2062</f>
        <v>45301</v>
      </c>
      <c r="B2059" s="6">
        <f>TITRES_STAT!C2062</f>
        <v>8</v>
      </c>
      <c r="C2059" s="6">
        <f>TITRES_STAT!D2062</f>
        <v>8</v>
      </c>
      <c r="D2059" s="6">
        <f>TITRES_STAT!E2062</f>
        <v>0</v>
      </c>
      <c r="E2059" s="2">
        <f t="shared" si="128"/>
        <v>202068</v>
      </c>
      <c r="F2059" s="6" t="str">
        <f t="shared" si="131"/>
        <v>BULLISH</v>
      </c>
      <c r="G2059" s="6" t="str">
        <f t="shared" si="130"/>
        <v>NEUTRAL</v>
      </c>
      <c r="H2059" s="6" t="str">
        <f t="shared" si="129"/>
        <v>CONFIRMED BULLISH</v>
      </c>
    </row>
    <row r="2060" spans="1:8" ht="13.5" x14ac:dyDescent="0.25">
      <c r="A2060" s="3">
        <f>TITRES_STAT!B2063</f>
        <v>45302</v>
      </c>
      <c r="B2060" s="6">
        <f>TITRES_STAT!C2063</f>
        <v>8</v>
      </c>
      <c r="C2060" s="6">
        <f>TITRES_STAT!D2063</f>
        <v>8</v>
      </c>
      <c r="D2060" s="6">
        <f>TITRES_STAT!E2063</f>
        <v>0</v>
      </c>
      <c r="E2060" s="2">
        <f t="shared" si="128"/>
        <v>202068</v>
      </c>
      <c r="F2060" s="6" t="str">
        <f t="shared" si="131"/>
        <v>BULLISH</v>
      </c>
      <c r="G2060" s="6" t="str">
        <f t="shared" si="130"/>
        <v>NEUTRAL</v>
      </c>
      <c r="H2060" s="6" t="str">
        <f t="shared" si="129"/>
        <v>CONFIRMED BULLISH</v>
      </c>
    </row>
    <row r="2061" spans="1:8" ht="13.5" x14ac:dyDescent="0.25">
      <c r="A2061" s="3">
        <f>TITRES_STAT!B2064</f>
        <v>45303</v>
      </c>
      <c r="B2061" s="6">
        <f>TITRES_STAT!C2064</f>
        <v>8</v>
      </c>
      <c r="C2061" s="6">
        <f>TITRES_STAT!D2064</f>
        <v>8</v>
      </c>
      <c r="D2061" s="6">
        <f>TITRES_STAT!E2064</f>
        <v>85</v>
      </c>
      <c r="E2061" s="2">
        <f t="shared" si="128"/>
        <v>202068</v>
      </c>
      <c r="F2061" s="6" t="str">
        <f t="shared" si="131"/>
        <v>BULLISH</v>
      </c>
      <c r="G2061" s="6" t="str">
        <f t="shared" si="130"/>
        <v>NEUTRAL</v>
      </c>
      <c r="H2061" s="6" t="str">
        <f t="shared" si="129"/>
        <v>CONFIRMED BULLISH</v>
      </c>
    </row>
    <row r="2062" spans="1:8" ht="13.5" x14ac:dyDescent="0.25">
      <c r="A2062" s="3">
        <f>TITRES_STAT!B2065</f>
        <v>45306</v>
      </c>
      <c r="B2062" s="6">
        <f>TITRES_STAT!C2065</f>
        <v>8</v>
      </c>
      <c r="C2062" s="6">
        <f>TITRES_STAT!D2065</f>
        <v>8</v>
      </c>
      <c r="D2062" s="6">
        <f>TITRES_STAT!E2065</f>
        <v>0</v>
      </c>
      <c r="E2062" s="2">
        <f t="shared" si="128"/>
        <v>202068</v>
      </c>
      <c r="F2062" s="6" t="str">
        <f t="shared" si="131"/>
        <v>BULLISH</v>
      </c>
      <c r="G2062" s="6" t="str">
        <f t="shared" si="130"/>
        <v>NEUTRAL</v>
      </c>
      <c r="H2062" s="6" t="str">
        <f t="shared" si="129"/>
        <v>CONFIRMED BULLISH</v>
      </c>
    </row>
    <row r="2063" spans="1:8" ht="13.5" x14ac:dyDescent="0.25">
      <c r="A2063" s="3">
        <f>TITRES_STAT!B2066</f>
        <v>45307</v>
      </c>
      <c r="B2063" s="6">
        <f>TITRES_STAT!C2066</f>
        <v>8</v>
      </c>
      <c r="C2063" s="6">
        <f>TITRES_STAT!D2066</f>
        <v>8</v>
      </c>
      <c r="D2063" s="6">
        <f>TITRES_STAT!E2066</f>
        <v>0</v>
      </c>
      <c r="E2063" s="2">
        <f t="shared" si="128"/>
        <v>202068</v>
      </c>
      <c r="F2063" s="6" t="str">
        <f t="shared" si="131"/>
        <v>NEUTRAL</v>
      </c>
      <c r="G2063" s="6" t="str">
        <f t="shared" si="130"/>
        <v>NEUTRAL</v>
      </c>
      <c r="H2063" s="6" t="str">
        <f t="shared" si="129"/>
        <v>NEUTRAL</v>
      </c>
    </row>
    <row r="2064" spans="1:8" ht="13.5" x14ac:dyDescent="0.25">
      <c r="A2064" s="3">
        <f>TITRES_STAT!B2067</f>
        <v>45308</v>
      </c>
      <c r="B2064" s="6">
        <f>TITRES_STAT!C2067</f>
        <v>8</v>
      </c>
      <c r="C2064" s="6">
        <f>TITRES_STAT!D2067</f>
        <v>8</v>
      </c>
      <c r="D2064" s="6">
        <f>TITRES_STAT!E2067</f>
        <v>0</v>
      </c>
      <c r="E2064" s="2">
        <f t="shared" si="128"/>
        <v>202068</v>
      </c>
      <c r="F2064" s="6" t="str">
        <f t="shared" si="131"/>
        <v>NEUTRAL</v>
      </c>
      <c r="G2064" s="6" t="str">
        <f t="shared" si="130"/>
        <v>NEUTRAL</v>
      </c>
      <c r="H2064" s="6" t="str">
        <f t="shared" si="129"/>
        <v>NEUTRAL</v>
      </c>
    </row>
    <row r="2065" spans="1:8" ht="13.5" x14ac:dyDescent="0.25">
      <c r="A2065" s="3">
        <f>TITRES_STAT!B2068</f>
        <v>45309</v>
      </c>
      <c r="B2065" s="6">
        <f>TITRES_STAT!C2068</f>
        <v>8</v>
      </c>
      <c r="C2065" s="6">
        <f>TITRES_STAT!D2068</f>
        <v>8</v>
      </c>
      <c r="D2065" s="6">
        <f>TITRES_STAT!E2068</f>
        <v>0</v>
      </c>
      <c r="E2065" s="2">
        <f t="shared" si="128"/>
        <v>202068</v>
      </c>
      <c r="F2065" s="6" t="str">
        <f t="shared" si="131"/>
        <v>NEUTRAL</v>
      </c>
      <c r="G2065" s="6" t="str">
        <f t="shared" si="130"/>
        <v>NEUTRAL</v>
      </c>
      <c r="H2065" s="6" t="str">
        <f t="shared" si="129"/>
        <v>NEUTRAL</v>
      </c>
    </row>
    <row r="2066" spans="1:8" ht="13.5" x14ac:dyDescent="0.25">
      <c r="A2066" s="3">
        <f>TITRES_STAT!B2069</f>
        <v>45310</v>
      </c>
      <c r="B2066" s="6">
        <f>TITRES_STAT!C2069</f>
        <v>7.9</v>
      </c>
      <c r="C2066" s="6">
        <f>TITRES_STAT!D2069</f>
        <v>7.9</v>
      </c>
      <c r="D2066" s="6">
        <f>TITRES_STAT!E2069</f>
        <v>120</v>
      </c>
      <c r="E2066" s="2">
        <f t="shared" si="128"/>
        <v>201948</v>
      </c>
      <c r="F2066" s="6" t="str">
        <f t="shared" si="131"/>
        <v>BEARISH</v>
      </c>
      <c r="G2066" s="6" t="str">
        <f t="shared" si="130"/>
        <v>NEUTRAL</v>
      </c>
      <c r="H2066" s="6" t="str">
        <f t="shared" si="129"/>
        <v>CONFIRMED BEARISH</v>
      </c>
    </row>
    <row r="2067" spans="1:8" ht="13.5" x14ac:dyDescent="0.25">
      <c r="A2067" s="3">
        <f>TITRES_STAT!B2070</f>
        <v>45313</v>
      </c>
      <c r="B2067" s="6">
        <f>TITRES_STAT!C2070</f>
        <v>7.9</v>
      </c>
      <c r="C2067" s="6">
        <f>TITRES_STAT!D2070</f>
        <v>7.9</v>
      </c>
      <c r="D2067" s="6">
        <f>TITRES_STAT!E2070</f>
        <v>7672</v>
      </c>
      <c r="E2067" s="2">
        <f t="shared" si="128"/>
        <v>201948</v>
      </c>
      <c r="F2067" s="6" t="str">
        <f t="shared" si="131"/>
        <v>BEARISH</v>
      </c>
      <c r="G2067" s="6" t="str">
        <f t="shared" si="130"/>
        <v>NEUTRAL</v>
      </c>
      <c r="H2067" s="6" t="str">
        <f t="shared" si="129"/>
        <v>CONFIRMED BEARISH</v>
      </c>
    </row>
    <row r="2068" spans="1:8" ht="13.5" x14ac:dyDescent="0.25">
      <c r="A2068" s="3">
        <f>TITRES_STAT!B2071</f>
        <v>45314</v>
      </c>
      <c r="B2068" s="6">
        <f>TITRES_STAT!C2071</f>
        <v>7.9</v>
      </c>
      <c r="C2068" s="6">
        <f>TITRES_STAT!D2071</f>
        <v>7.9</v>
      </c>
      <c r="D2068" s="6">
        <f>TITRES_STAT!E2071</f>
        <v>280</v>
      </c>
      <c r="E2068" s="2">
        <f t="shared" si="128"/>
        <v>201948</v>
      </c>
      <c r="F2068" s="6" t="str">
        <f t="shared" si="131"/>
        <v>BEARISH</v>
      </c>
      <c r="G2068" s="6" t="str">
        <f t="shared" si="130"/>
        <v>NEUTRAL</v>
      </c>
      <c r="H2068" s="6" t="str">
        <f t="shared" si="129"/>
        <v>CONFIRMED BEARISH</v>
      </c>
    </row>
    <row r="2069" spans="1:8" ht="13.5" x14ac:dyDescent="0.25">
      <c r="A2069" s="3">
        <f>TITRES_STAT!B2072</f>
        <v>45315</v>
      </c>
      <c r="B2069" s="6">
        <f>TITRES_STAT!C2072</f>
        <v>7.9</v>
      </c>
      <c r="C2069" s="6">
        <f>TITRES_STAT!D2072</f>
        <v>7.9</v>
      </c>
      <c r="D2069" s="6">
        <f>TITRES_STAT!E2072</f>
        <v>0</v>
      </c>
      <c r="E2069" s="2">
        <f t="shared" si="128"/>
        <v>201948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CONFIRMED BEARISH</v>
      </c>
    </row>
    <row r="2070" spans="1:8" ht="13.5" x14ac:dyDescent="0.25">
      <c r="A2070" s="3">
        <f>TITRES_STAT!B2073</f>
        <v>45316</v>
      </c>
      <c r="B2070" s="6">
        <f>TITRES_STAT!C2073</f>
        <v>7.9</v>
      </c>
      <c r="C2070" s="6">
        <f>TITRES_STAT!D2073</f>
        <v>7.9</v>
      </c>
      <c r="D2070" s="6">
        <f>TITRES_STAT!E2073</f>
        <v>0</v>
      </c>
      <c r="E2070" s="2">
        <f t="shared" si="128"/>
        <v>201948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45317</v>
      </c>
      <c r="B2071" s="6">
        <f>TITRES_STAT!C2074</f>
        <v>7.9</v>
      </c>
      <c r="C2071" s="6">
        <f>TITRES_STAT!D2074</f>
        <v>7.9</v>
      </c>
      <c r="D2071" s="6">
        <f>TITRES_STAT!E2074</f>
        <v>6</v>
      </c>
      <c r="E2071" s="2">
        <f t="shared" si="128"/>
        <v>201948</v>
      </c>
      <c r="F2071" s="6" t="str">
        <f t="shared" si="131"/>
        <v>NEUTRAL</v>
      </c>
      <c r="G2071" s="6" t="str">
        <f t="shared" si="130"/>
        <v>NEUTRAL</v>
      </c>
      <c r="H2071" s="6" t="str">
        <f t="shared" si="129"/>
        <v>NEUTRAL</v>
      </c>
    </row>
    <row r="2072" spans="1:8" ht="13.5" x14ac:dyDescent="0.25">
      <c r="A2072" s="3">
        <f>TITRES_STAT!B2075</f>
        <v>45320</v>
      </c>
      <c r="B2072" s="6">
        <f>TITRES_STAT!C2075</f>
        <v>7.9</v>
      </c>
      <c r="C2072" s="6">
        <f>TITRES_STAT!D2075</f>
        <v>7.9</v>
      </c>
      <c r="D2072" s="6">
        <f>TITRES_STAT!E2075</f>
        <v>0</v>
      </c>
      <c r="E2072" s="2">
        <f t="shared" si="128"/>
        <v>201948</v>
      </c>
      <c r="F2072" s="6" t="str">
        <f t="shared" si="131"/>
        <v>NEUTRAL</v>
      </c>
      <c r="G2072" s="6" t="str">
        <f t="shared" si="130"/>
        <v>NEUTRAL</v>
      </c>
      <c r="H2072" s="6" t="str">
        <f t="shared" si="129"/>
        <v>NEUTRAL</v>
      </c>
    </row>
    <row r="2073" spans="1:8" ht="13.5" x14ac:dyDescent="0.25">
      <c r="A2073" s="3">
        <f>TITRES_STAT!B2076</f>
        <v>45321</v>
      </c>
      <c r="B2073" s="6">
        <f>TITRES_STAT!C2076</f>
        <v>7.55</v>
      </c>
      <c r="C2073" s="6">
        <f>TITRES_STAT!D2076</f>
        <v>7.55</v>
      </c>
      <c r="D2073" s="6">
        <f>TITRES_STAT!E2076</f>
        <v>0</v>
      </c>
      <c r="E2073" s="2">
        <f t="shared" si="128"/>
        <v>201948</v>
      </c>
      <c r="F2073" s="6" t="str">
        <f t="shared" si="131"/>
        <v>NEUTRAL</v>
      </c>
      <c r="G2073" s="6" t="str">
        <f t="shared" si="130"/>
        <v>NEUTRAL</v>
      </c>
      <c r="H2073" s="6" t="str">
        <f t="shared" si="129"/>
        <v>NEUTRAL</v>
      </c>
    </row>
    <row r="2074" spans="1:8" ht="13.5" x14ac:dyDescent="0.25">
      <c r="A2074" s="3">
        <f>TITRES_STAT!B2077</f>
        <v>45322</v>
      </c>
      <c r="B2074" s="6">
        <f>TITRES_STAT!C2077</f>
        <v>7.55</v>
      </c>
      <c r="C2074" s="6">
        <f>TITRES_STAT!D2077</f>
        <v>7.55</v>
      </c>
      <c r="D2074" s="6">
        <f>TITRES_STAT!E2077</f>
        <v>0</v>
      </c>
      <c r="E2074" s="2">
        <f t="shared" si="128"/>
        <v>201948</v>
      </c>
      <c r="F2074" s="6" t="str">
        <f t="shared" si="131"/>
        <v>NEUTRAL</v>
      </c>
      <c r="G2074" s="6" t="str">
        <f t="shared" si="130"/>
        <v>NEUTRAL</v>
      </c>
      <c r="H2074" s="6" t="str">
        <f t="shared" si="129"/>
        <v>NEUTRAL</v>
      </c>
    </row>
    <row r="2075" spans="1:8" ht="13.5" x14ac:dyDescent="0.25">
      <c r="A2075" s="3">
        <f>TITRES_STAT!B2078</f>
        <v>45323</v>
      </c>
      <c r="B2075" s="6">
        <f>TITRES_STAT!C2078</f>
        <v>7.55</v>
      </c>
      <c r="C2075" s="6">
        <f>TITRES_STAT!D2078</f>
        <v>7.55</v>
      </c>
      <c r="D2075" s="6">
        <f>TITRES_STAT!E2078</f>
        <v>0</v>
      </c>
      <c r="E2075" s="2">
        <f t="shared" si="128"/>
        <v>201948</v>
      </c>
      <c r="F2075" s="6" t="str">
        <f t="shared" si="131"/>
        <v>NEUTRAL</v>
      </c>
      <c r="G2075" s="6" t="str">
        <f t="shared" si="130"/>
        <v>NEUTRAL</v>
      </c>
      <c r="H2075" s="6" t="str">
        <f t="shared" si="129"/>
        <v>NEUTRAL</v>
      </c>
    </row>
    <row r="2076" spans="1:8" ht="13.5" x14ac:dyDescent="0.25">
      <c r="A2076" s="3">
        <f>TITRES_STAT!B2079</f>
        <v>45324</v>
      </c>
      <c r="B2076" s="6">
        <f>TITRES_STAT!C2079</f>
        <v>7.55</v>
      </c>
      <c r="C2076" s="6">
        <f>TITRES_STAT!D2079</f>
        <v>7.55</v>
      </c>
      <c r="D2076" s="6">
        <f>TITRES_STAT!E2079</f>
        <v>0</v>
      </c>
      <c r="E2076" s="2">
        <f t="shared" si="128"/>
        <v>201948</v>
      </c>
      <c r="F2076" s="6" t="str">
        <f t="shared" si="131"/>
        <v>NEUTRAL</v>
      </c>
      <c r="G2076" s="6" t="str">
        <f t="shared" si="130"/>
        <v>NEUTRAL</v>
      </c>
      <c r="H2076" s="6" t="str">
        <f t="shared" si="129"/>
        <v>NEUTRAL</v>
      </c>
    </row>
    <row r="2077" spans="1:8" ht="13.5" x14ac:dyDescent="0.25">
      <c r="A2077" s="3">
        <f>TITRES_STAT!B2080</f>
        <v>45327</v>
      </c>
      <c r="B2077" s="6">
        <f>TITRES_STAT!C2080</f>
        <v>7.5</v>
      </c>
      <c r="C2077" s="6">
        <f>TITRES_STAT!D2080</f>
        <v>7.5</v>
      </c>
      <c r="D2077" s="6">
        <f>TITRES_STAT!E2080</f>
        <v>40</v>
      </c>
      <c r="E2077" s="2">
        <f t="shared" si="128"/>
        <v>201908</v>
      </c>
      <c r="F2077" s="6" t="str">
        <f t="shared" si="131"/>
        <v>BEARISH</v>
      </c>
      <c r="G2077" s="6" t="str">
        <f t="shared" si="130"/>
        <v>NEUTRAL</v>
      </c>
      <c r="H2077" s="6" t="str">
        <f t="shared" si="129"/>
        <v>CONFIRMED BEARISH</v>
      </c>
    </row>
    <row r="2078" spans="1:8" ht="13.5" x14ac:dyDescent="0.25">
      <c r="A2078" s="3">
        <f>TITRES_STAT!B2081</f>
        <v>45328</v>
      </c>
      <c r="B2078" s="6">
        <f>TITRES_STAT!C2081</f>
        <v>7.5</v>
      </c>
      <c r="C2078" s="6">
        <f>TITRES_STAT!D2081</f>
        <v>7.5</v>
      </c>
      <c r="D2078" s="6">
        <f>TITRES_STAT!E2081</f>
        <v>0</v>
      </c>
      <c r="E2078" s="2">
        <f t="shared" si="128"/>
        <v>201908</v>
      </c>
      <c r="F2078" s="6" t="str">
        <f t="shared" si="131"/>
        <v>BEARISH</v>
      </c>
      <c r="G2078" s="6" t="str">
        <f t="shared" si="130"/>
        <v>NEUTRAL</v>
      </c>
      <c r="H2078" s="6" t="str">
        <f t="shared" si="129"/>
        <v>CONFIRMED BEARISH</v>
      </c>
    </row>
    <row r="2079" spans="1:8" ht="13.5" x14ac:dyDescent="0.25">
      <c r="A2079" s="3">
        <f>TITRES_STAT!B2082</f>
        <v>45329</v>
      </c>
      <c r="B2079" s="6">
        <f>TITRES_STAT!C2082</f>
        <v>7.45</v>
      </c>
      <c r="C2079" s="6">
        <f>TITRES_STAT!D2082</f>
        <v>7.45</v>
      </c>
      <c r="D2079" s="6">
        <f>TITRES_STAT!E2082</f>
        <v>10</v>
      </c>
      <c r="E2079" s="2">
        <f t="shared" si="128"/>
        <v>201898</v>
      </c>
      <c r="F2079" s="6" t="str">
        <f t="shared" si="131"/>
        <v>BEARISH</v>
      </c>
      <c r="G2079" s="6" t="str">
        <f t="shared" si="130"/>
        <v>NEUTRAL</v>
      </c>
      <c r="H2079" s="6" t="str">
        <f t="shared" si="129"/>
        <v>CONFIRMED BEARISH</v>
      </c>
    </row>
    <row r="2080" spans="1:8" ht="13.5" x14ac:dyDescent="0.25">
      <c r="A2080" s="3">
        <f>TITRES_STAT!B2083</f>
        <v>45330</v>
      </c>
      <c r="B2080" s="6">
        <f>TITRES_STAT!C2083</f>
        <v>7.45</v>
      </c>
      <c r="C2080" s="6">
        <f>TITRES_STAT!D2083</f>
        <v>7.45</v>
      </c>
      <c r="D2080" s="6">
        <f>TITRES_STAT!E2083</f>
        <v>0</v>
      </c>
      <c r="E2080" s="2">
        <f t="shared" si="128"/>
        <v>201898</v>
      </c>
      <c r="F2080" s="6" t="str">
        <f t="shared" si="131"/>
        <v>BEARISH</v>
      </c>
      <c r="G2080" s="6" t="str">
        <f t="shared" si="130"/>
        <v>NEUTRAL</v>
      </c>
      <c r="H2080" s="6" t="str">
        <f t="shared" si="129"/>
        <v>CONFIRMED BEARISH</v>
      </c>
    </row>
    <row r="2081" spans="1:8" ht="13.5" x14ac:dyDescent="0.25">
      <c r="A2081" s="3">
        <f>TITRES_STAT!B2084</f>
        <v>45331</v>
      </c>
      <c r="B2081" s="6">
        <f>TITRES_STAT!C2084</f>
        <v>7.45</v>
      </c>
      <c r="C2081" s="6">
        <f>TITRES_STAT!D2084</f>
        <v>7.45</v>
      </c>
      <c r="D2081" s="6">
        <f>TITRES_STAT!E2084</f>
        <v>0</v>
      </c>
      <c r="E2081" s="2">
        <f t="shared" si="128"/>
        <v>201898</v>
      </c>
      <c r="F2081" s="6" t="str">
        <f t="shared" si="131"/>
        <v>BEARISH</v>
      </c>
      <c r="G2081" s="6" t="str">
        <f t="shared" si="130"/>
        <v>NEUTRAL</v>
      </c>
      <c r="H2081" s="6" t="str">
        <f t="shared" si="129"/>
        <v>CONFIRMED BEARISH</v>
      </c>
    </row>
    <row r="2082" spans="1:8" ht="13.5" x14ac:dyDescent="0.25">
      <c r="A2082" s="3">
        <f>TITRES_STAT!B2085</f>
        <v>45334</v>
      </c>
      <c r="B2082" s="6">
        <f>TITRES_STAT!C2085</f>
        <v>7.45</v>
      </c>
      <c r="C2082" s="6">
        <f>TITRES_STAT!D2085</f>
        <v>7.45</v>
      </c>
      <c r="D2082" s="6">
        <f>TITRES_STAT!E2085</f>
        <v>0</v>
      </c>
      <c r="E2082" s="2">
        <f t="shared" si="128"/>
        <v>201898</v>
      </c>
      <c r="F2082" s="6" t="str">
        <f t="shared" si="131"/>
        <v>BEARISH</v>
      </c>
      <c r="G2082" s="6" t="str">
        <f t="shared" si="130"/>
        <v>NEUTRAL</v>
      </c>
      <c r="H2082" s="6" t="str">
        <f t="shared" si="129"/>
        <v>CONFIRMED BEARISH</v>
      </c>
    </row>
    <row r="2083" spans="1:8" ht="13.5" x14ac:dyDescent="0.25">
      <c r="A2083" s="3">
        <f>TITRES_STAT!B2086</f>
        <v>45335</v>
      </c>
      <c r="B2083" s="6">
        <f>TITRES_STAT!C2086</f>
        <v>7.45</v>
      </c>
      <c r="C2083" s="6">
        <f>TITRES_STAT!D2086</f>
        <v>7.45</v>
      </c>
      <c r="D2083" s="6">
        <f>TITRES_STAT!E2086</f>
        <v>175</v>
      </c>
      <c r="E2083" s="2">
        <f t="shared" si="128"/>
        <v>201898</v>
      </c>
      <c r="F2083" s="6" t="str">
        <f t="shared" si="131"/>
        <v>BEARISH</v>
      </c>
      <c r="G2083" s="6" t="str">
        <f t="shared" si="130"/>
        <v>NEUTRAL</v>
      </c>
      <c r="H2083" s="6" t="str">
        <f t="shared" si="129"/>
        <v>CONFIRMED BEARISH</v>
      </c>
    </row>
    <row r="2084" spans="1:8" ht="13.5" x14ac:dyDescent="0.25">
      <c r="A2084" s="3">
        <f>TITRES_STAT!B2087</f>
        <v>45336</v>
      </c>
      <c r="B2084" s="6">
        <f>TITRES_STAT!C2087</f>
        <v>7.45</v>
      </c>
      <c r="C2084" s="6">
        <f>TITRES_STAT!D2087</f>
        <v>7.45</v>
      </c>
      <c r="D2084" s="6">
        <f>TITRES_STAT!E2087</f>
        <v>11</v>
      </c>
      <c r="E2084" s="2">
        <f t="shared" si="128"/>
        <v>201898</v>
      </c>
      <c r="F2084" s="6" t="str">
        <f t="shared" si="131"/>
        <v>NEUTRAL</v>
      </c>
      <c r="G2084" s="6" t="str">
        <f t="shared" si="130"/>
        <v>NEUTRAL</v>
      </c>
      <c r="H2084" s="6" t="str">
        <f t="shared" si="129"/>
        <v>NEUTRAL</v>
      </c>
    </row>
    <row r="2085" spans="1:8" ht="13.5" x14ac:dyDescent="0.25">
      <c r="A2085" s="3">
        <f>TITRES_STAT!B2088</f>
        <v>45337</v>
      </c>
      <c r="B2085" s="6">
        <f>TITRES_STAT!C2088</f>
        <v>7.45</v>
      </c>
      <c r="C2085" s="6">
        <f>TITRES_STAT!D2088</f>
        <v>7.45</v>
      </c>
      <c r="D2085" s="6">
        <f>TITRES_STAT!E2088</f>
        <v>0</v>
      </c>
      <c r="E2085" s="2">
        <f t="shared" si="128"/>
        <v>201898</v>
      </c>
      <c r="F2085" s="6" t="str">
        <f t="shared" si="131"/>
        <v>NEUTRAL</v>
      </c>
      <c r="G2085" s="6" t="str">
        <f t="shared" si="130"/>
        <v>NEUTRAL</v>
      </c>
      <c r="H2085" s="6" t="str">
        <f t="shared" si="129"/>
        <v>NEUTRAL</v>
      </c>
    </row>
    <row r="2086" spans="1:8" ht="13.5" x14ac:dyDescent="0.25">
      <c r="A2086" s="3">
        <f>TITRES_STAT!B2089</f>
        <v>45338</v>
      </c>
      <c r="B2086" s="6">
        <f>TITRES_STAT!C2089</f>
        <v>7.45</v>
      </c>
      <c r="C2086" s="6">
        <f>TITRES_STAT!D2089</f>
        <v>7.45</v>
      </c>
      <c r="D2086" s="6">
        <f>TITRES_STAT!E2089</f>
        <v>0</v>
      </c>
      <c r="E2086" s="2">
        <f t="shared" si="128"/>
        <v>201898</v>
      </c>
      <c r="F2086" s="6" t="str">
        <f t="shared" si="131"/>
        <v>NEUTRAL</v>
      </c>
      <c r="G2086" s="6" t="str">
        <f t="shared" si="130"/>
        <v>NEUTRAL</v>
      </c>
      <c r="H2086" s="6" t="str">
        <f t="shared" si="129"/>
        <v>NEUTRAL</v>
      </c>
    </row>
    <row r="2087" spans="1:8" ht="13.5" x14ac:dyDescent="0.25">
      <c r="A2087" s="3">
        <f>TITRES_STAT!B2090</f>
        <v>45341</v>
      </c>
      <c r="B2087" s="6">
        <f>TITRES_STAT!C2090</f>
        <v>7.45</v>
      </c>
      <c r="C2087" s="6">
        <f>TITRES_STAT!D2090</f>
        <v>7.45</v>
      </c>
      <c r="D2087" s="6">
        <f>TITRES_STAT!E2090</f>
        <v>0</v>
      </c>
      <c r="E2087" s="2">
        <f t="shared" si="128"/>
        <v>201898</v>
      </c>
      <c r="F2087" s="6" t="str">
        <f t="shared" si="131"/>
        <v>NEUTRAL</v>
      </c>
      <c r="G2087" s="6" t="str">
        <f t="shared" si="130"/>
        <v>NEUTRAL</v>
      </c>
      <c r="H2087" s="6" t="str">
        <f t="shared" si="129"/>
        <v>NEUTRAL</v>
      </c>
    </row>
    <row r="2088" spans="1:8" ht="13.5" x14ac:dyDescent="0.25">
      <c r="A2088" s="3">
        <f>TITRES_STAT!B2091</f>
        <v>45342</v>
      </c>
      <c r="B2088" s="6">
        <f>TITRES_STAT!C2091</f>
        <v>7.45</v>
      </c>
      <c r="C2088" s="6">
        <f>TITRES_STAT!D2091</f>
        <v>7.45</v>
      </c>
      <c r="D2088" s="6">
        <f>TITRES_STAT!E2091</f>
        <v>0</v>
      </c>
      <c r="E2088" s="2">
        <f t="shared" si="128"/>
        <v>201898</v>
      </c>
      <c r="F2088" s="6" t="str">
        <f t="shared" si="131"/>
        <v>NEUTRAL</v>
      </c>
      <c r="G2088" s="6" t="str">
        <f t="shared" si="130"/>
        <v>NEUTRAL</v>
      </c>
      <c r="H2088" s="6" t="str">
        <f t="shared" si="129"/>
        <v>NEUTRAL</v>
      </c>
    </row>
    <row r="2089" spans="1:8" ht="13.5" x14ac:dyDescent="0.25">
      <c r="A2089" s="3">
        <f>TITRES_STAT!B2092</f>
        <v>45343</v>
      </c>
      <c r="B2089" s="6">
        <f>TITRES_STAT!C2092</f>
        <v>7.45</v>
      </c>
      <c r="C2089" s="6">
        <f>TITRES_STAT!D2092</f>
        <v>7.45</v>
      </c>
      <c r="D2089" s="6">
        <f>TITRES_STAT!E2092</f>
        <v>0</v>
      </c>
      <c r="E2089" s="2">
        <f t="shared" si="128"/>
        <v>201898</v>
      </c>
      <c r="F2089" s="6" t="str">
        <f t="shared" si="131"/>
        <v>NEUTRAL</v>
      </c>
      <c r="G2089" s="6" t="str">
        <f t="shared" si="130"/>
        <v>NEUTRAL</v>
      </c>
      <c r="H2089" s="6" t="str">
        <f t="shared" si="129"/>
        <v>NEUTRAL</v>
      </c>
    </row>
    <row r="2090" spans="1:8" ht="13.5" x14ac:dyDescent="0.25">
      <c r="A2090" s="3">
        <f>TITRES_STAT!B2093</f>
        <v>45344</v>
      </c>
      <c r="B2090" s="6">
        <f>TITRES_STAT!C2093</f>
        <v>7.45</v>
      </c>
      <c r="C2090" s="6">
        <f>TITRES_STAT!D2093</f>
        <v>7.45</v>
      </c>
      <c r="D2090" s="6">
        <f>TITRES_STAT!E2093</f>
        <v>5</v>
      </c>
      <c r="E2090" s="2">
        <f t="shared" si="128"/>
        <v>201898</v>
      </c>
      <c r="F2090" s="6" t="str">
        <f t="shared" si="131"/>
        <v>NEUTRAL</v>
      </c>
      <c r="G2090" s="6" t="str">
        <f t="shared" si="130"/>
        <v>NEUTRAL</v>
      </c>
      <c r="H2090" s="6" t="str">
        <f t="shared" si="129"/>
        <v>NEUTRAL</v>
      </c>
    </row>
    <row r="2091" spans="1:8" ht="13.5" x14ac:dyDescent="0.25">
      <c r="A2091" s="3">
        <f>TITRES_STAT!B2094</f>
        <v>45345</v>
      </c>
      <c r="B2091" s="6">
        <f>TITRES_STAT!C2094</f>
        <v>7.45</v>
      </c>
      <c r="C2091" s="6">
        <f>TITRES_STAT!D2094</f>
        <v>7.45</v>
      </c>
      <c r="D2091" s="6">
        <f>TITRES_STAT!E2094</f>
        <v>0</v>
      </c>
      <c r="E2091" s="2">
        <f t="shared" si="128"/>
        <v>201898</v>
      </c>
      <c r="F2091" s="6" t="str">
        <f t="shared" si="131"/>
        <v>NEUTRAL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45348</v>
      </c>
      <c r="B2092" s="6">
        <f>TITRES_STAT!C2095</f>
        <v>7.45</v>
      </c>
      <c r="C2092" s="6">
        <f>TITRES_STAT!D2095</f>
        <v>7.45</v>
      </c>
      <c r="D2092" s="6">
        <f>TITRES_STAT!E2095</f>
        <v>0</v>
      </c>
      <c r="E2092" s="2">
        <f t="shared" si="128"/>
        <v>201898</v>
      </c>
      <c r="F2092" s="6" t="str">
        <f t="shared" si="131"/>
        <v>NEUTRAL</v>
      </c>
      <c r="G2092" s="6" t="str">
        <f t="shared" si="130"/>
        <v>NEUTRAL</v>
      </c>
      <c r="H2092" s="6" t="str">
        <f t="shared" si="129"/>
        <v>NEUTRAL</v>
      </c>
    </row>
    <row r="2093" spans="1:8" ht="13.5" x14ac:dyDescent="0.25">
      <c r="A2093" s="3">
        <f>TITRES_STAT!B2096</f>
        <v>45349</v>
      </c>
      <c r="B2093" s="6">
        <f>TITRES_STAT!C2096</f>
        <v>7.55</v>
      </c>
      <c r="C2093" s="6">
        <f>TITRES_STAT!D2096</f>
        <v>7.55</v>
      </c>
      <c r="D2093" s="6">
        <f>TITRES_STAT!E2096</f>
        <v>147</v>
      </c>
      <c r="E2093" s="2">
        <f t="shared" si="128"/>
        <v>202045</v>
      </c>
      <c r="F2093" s="6" t="str">
        <f t="shared" si="131"/>
        <v>BULLISH</v>
      </c>
      <c r="G2093" s="6" t="str">
        <f t="shared" si="130"/>
        <v>NEUTRAL</v>
      </c>
      <c r="H2093" s="6" t="str">
        <f t="shared" si="129"/>
        <v>CONFIRMED BULLISH</v>
      </c>
    </row>
    <row r="2094" spans="1:8" ht="13.5" x14ac:dyDescent="0.25">
      <c r="A2094" s="3">
        <f>TITRES_STAT!B2097</f>
        <v>45350</v>
      </c>
      <c r="B2094" s="6">
        <f>TITRES_STAT!C2097</f>
        <v>7.55</v>
      </c>
      <c r="C2094" s="6">
        <f>TITRES_STAT!D2097</f>
        <v>7.55</v>
      </c>
      <c r="D2094" s="6">
        <f>TITRES_STAT!E2097</f>
        <v>366</v>
      </c>
      <c r="E2094" s="2">
        <f t="shared" si="128"/>
        <v>202045</v>
      </c>
      <c r="F2094" s="6" t="str">
        <f t="shared" si="131"/>
        <v>BULLISH</v>
      </c>
      <c r="G2094" s="6" t="str">
        <f t="shared" si="130"/>
        <v>NEUTRAL</v>
      </c>
      <c r="H2094" s="6" t="str">
        <f t="shared" si="129"/>
        <v>CONFIRMED BULLISH</v>
      </c>
    </row>
    <row r="2095" spans="1:8" ht="13.5" x14ac:dyDescent="0.25">
      <c r="A2095" s="3">
        <f>TITRES_STAT!B2098</f>
        <v>45351</v>
      </c>
      <c r="B2095" s="6">
        <f>TITRES_STAT!C2098</f>
        <v>7.45</v>
      </c>
      <c r="C2095" s="6">
        <f>TITRES_STAT!D2098</f>
        <v>7.45</v>
      </c>
      <c r="D2095" s="6">
        <f>TITRES_STAT!E2098</f>
        <v>150</v>
      </c>
      <c r="E2095" s="2">
        <f t="shared" si="128"/>
        <v>201895</v>
      </c>
      <c r="F2095" s="6" t="str">
        <f t="shared" si="131"/>
        <v>BEARISH</v>
      </c>
      <c r="G2095" s="6" t="str">
        <f t="shared" si="130"/>
        <v>NEUTRAL</v>
      </c>
      <c r="H2095" s="6" t="str">
        <f t="shared" si="129"/>
        <v>NEUTRAL</v>
      </c>
    </row>
    <row r="2096" spans="1:8" ht="13.5" x14ac:dyDescent="0.25">
      <c r="A2096" s="3">
        <f>TITRES_STAT!B2099</f>
        <v>45352</v>
      </c>
      <c r="B2096" s="6">
        <f>TITRES_STAT!C2099</f>
        <v>7.45</v>
      </c>
      <c r="C2096" s="6">
        <f>TITRES_STAT!D2099</f>
        <v>7.45</v>
      </c>
      <c r="D2096" s="6">
        <f>TITRES_STAT!E2099</f>
        <v>164</v>
      </c>
      <c r="E2096" s="2">
        <f t="shared" si="128"/>
        <v>201895</v>
      </c>
      <c r="F2096" s="6" t="str">
        <f t="shared" si="131"/>
        <v>BEARISH</v>
      </c>
      <c r="G2096" s="6" t="str">
        <f t="shared" si="130"/>
        <v>NEUTRAL</v>
      </c>
      <c r="H2096" s="6" t="str">
        <f t="shared" si="129"/>
        <v>NEUTRAL</v>
      </c>
    </row>
    <row r="2097" spans="1:8" ht="13.5" x14ac:dyDescent="0.25">
      <c r="A2097" s="3">
        <f>TITRES_STAT!B2100</f>
        <v>45355</v>
      </c>
      <c r="B2097" s="6">
        <f>TITRES_STAT!C2100</f>
        <v>7.45</v>
      </c>
      <c r="C2097" s="6">
        <f>TITRES_STAT!D2100</f>
        <v>7.45</v>
      </c>
      <c r="D2097" s="6">
        <f>TITRES_STAT!E2100</f>
        <v>0</v>
      </c>
      <c r="E2097" s="2">
        <f t="shared" si="128"/>
        <v>201895</v>
      </c>
      <c r="F2097" s="6" t="str">
        <f t="shared" si="131"/>
        <v>BEARISH</v>
      </c>
      <c r="G2097" s="6" t="str">
        <f t="shared" si="130"/>
        <v>NEUTRAL</v>
      </c>
      <c r="H2097" s="6" t="str">
        <f t="shared" si="129"/>
        <v>NEUTRAL</v>
      </c>
    </row>
    <row r="2098" spans="1:8" ht="13.5" x14ac:dyDescent="0.25">
      <c r="A2098" s="3">
        <f>TITRES_STAT!B2101</f>
        <v>45356</v>
      </c>
      <c r="B2098" s="6">
        <f>TITRES_STAT!C2101</f>
        <v>7.78</v>
      </c>
      <c r="C2098" s="6">
        <f>TITRES_STAT!D2101</f>
        <v>7.78</v>
      </c>
      <c r="D2098" s="6">
        <f>TITRES_STAT!E2101</f>
        <v>2004</v>
      </c>
      <c r="E2098" s="2">
        <f t="shared" si="128"/>
        <v>203899</v>
      </c>
      <c r="F2098" s="6" t="str">
        <f t="shared" si="131"/>
        <v>BULLISH</v>
      </c>
      <c r="G2098" s="6" t="str">
        <f t="shared" si="130"/>
        <v>NEUTRAL</v>
      </c>
      <c r="H2098" s="6" t="str">
        <f t="shared" si="129"/>
        <v>CONFIRMED BULLISH</v>
      </c>
    </row>
    <row r="2099" spans="1:8" ht="13.5" x14ac:dyDescent="0.25">
      <c r="A2099" s="3">
        <f>TITRES_STAT!B2102</f>
        <v>45357</v>
      </c>
      <c r="B2099" s="6">
        <f>TITRES_STAT!C2102</f>
        <v>7.78</v>
      </c>
      <c r="C2099" s="6">
        <f>TITRES_STAT!D2102</f>
        <v>7.78</v>
      </c>
      <c r="D2099" s="6">
        <f>TITRES_STAT!E2102</f>
        <v>0</v>
      </c>
      <c r="E2099" s="2">
        <f t="shared" si="128"/>
        <v>203899</v>
      </c>
      <c r="F2099" s="6" t="str">
        <f t="shared" si="131"/>
        <v>BULLISH</v>
      </c>
      <c r="G2099" s="6" t="str">
        <f t="shared" si="130"/>
        <v>NEUTRAL</v>
      </c>
      <c r="H2099" s="6" t="str">
        <f t="shared" si="129"/>
        <v>CONFIRMED BULLISH</v>
      </c>
    </row>
    <row r="2100" spans="1:8" ht="13.5" x14ac:dyDescent="0.25">
      <c r="A2100" s="3">
        <f>TITRES_STAT!B2103</f>
        <v>45358</v>
      </c>
      <c r="B2100" s="6">
        <f>TITRES_STAT!C2103</f>
        <v>7.77</v>
      </c>
      <c r="C2100" s="6">
        <f>TITRES_STAT!D2103</f>
        <v>7.77</v>
      </c>
      <c r="D2100" s="6">
        <f>TITRES_STAT!E2103</f>
        <v>15</v>
      </c>
      <c r="E2100" s="2">
        <f t="shared" si="128"/>
        <v>203884</v>
      </c>
      <c r="F2100" s="6" t="str">
        <f t="shared" si="131"/>
        <v>BULLISH</v>
      </c>
      <c r="G2100" s="6" t="str">
        <f t="shared" si="130"/>
        <v>NEUTRAL</v>
      </c>
      <c r="H2100" s="6" t="str">
        <f t="shared" si="129"/>
        <v>CONFIRMED BULLISH</v>
      </c>
    </row>
    <row r="2101" spans="1:8" ht="13.5" x14ac:dyDescent="0.25">
      <c r="A2101" s="3">
        <f>TITRES_STAT!B2104</f>
        <v>45359</v>
      </c>
      <c r="B2101" s="6">
        <f>TITRES_STAT!C2104</f>
        <v>7.77</v>
      </c>
      <c r="C2101" s="6">
        <f>TITRES_STAT!D2104</f>
        <v>7.77</v>
      </c>
      <c r="D2101" s="6">
        <f>TITRES_STAT!E2104</f>
        <v>0</v>
      </c>
      <c r="E2101" s="2">
        <f t="shared" si="128"/>
        <v>203884</v>
      </c>
      <c r="F2101" s="6" t="str">
        <f t="shared" si="131"/>
        <v>BULLISH</v>
      </c>
      <c r="G2101" s="6" t="str">
        <f t="shared" si="130"/>
        <v>NEUTRAL</v>
      </c>
      <c r="H2101" s="6" t="str">
        <f t="shared" si="129"/>
        <v>CONFIRMED BULLISH</v>
      </c>
    </row>
    <row r="2102" spans="1:8" ht="13.5" x14ac:dyDescent="0.25">
      <c r="A2102" s="3">
        <f>TITRES_STAT!B2105</f>
        <v>45362</v>
      </c>
      <c r="B2102" s="6">
        <f>TITRES_STAT!C2105</f>
        <v>7.77</v>
      </c>
      <c r="C2102" s="6">
        <f>TITRES_STAT!D2105</f>
        <v>7.77</v>
      </c>
      <c r="D2102" s="6">
        <f>TITRES_STAT!E2105</f>
        <v>0</v>
      </c>
      <c r="E2102" s="2">
        <f t="shared" si="128"/>
        <v>203884</v>
      </c>
      <c r="F2102" s="6" t="str">
        <f t="shared" si="131"/>
        <v>BULLISH</v>
      </c>
      <c r="G2102" s="6" t="str">
        <f t="shared" si="130"/>
        <v>NEUTRAL</v>
      </c>
      <c r="H2102" s="6" t="str">
        <f t="shared" si="129"/>
        <v>CONFIRMED BULLISH</v>
      </c>
    </row>
    <row r="2103" spans="1:8" ht="13.5" x14ac:dyDescent="0.25">
      <c r="A2103" s="3">
        <f>TITRES_STAT!B2106</f>
        <v>45363</v>
      </c>
      <c r="B2103" s="6">
        <f>TITRES_STAT!C2106</f>
        <v>7.77</v>
      </c>
      <c r="C2103" s="6">
        <f>TITRES_STAT!D2106</f>
        <v>7.77</v>
      </c>
      <c r="D2103" s="6">
        <f>TITRES_STAT!E2106</f>
        <v>0</v>
      </c>
      <c r="E2103" s="2">
        <f t="shared" si="128"/>
        <v>203884</v>
      </c>
      <c r="F2103" s="6" t="str">
        <f t="shared" si="131"/>
        <v>BEARISH</v>
      </c>
      <c r="G2103" s="6" t="str">
        <f t="shared" si="130"/>
        <v>NEUTRAL</v>
      </c>
      <c r="H2103" s="6" t="str">
        <f t="shared" si="129"/>
        <v>CONFIRMED BEARISH</v>
      </c>
    </row>
    <row r="2104" spans="1:8" ht="13.5" x14ac:dyDescent="0.25">
      <c r="A2104" s="3">
        <f>TITRES_STAT!B2107</f>
        <v>45364</v>
      </c>
      <c r="B2104" s="6">
        <f>TITRES_STAT!C2107</f>
        <v>7.77</v>
      </c>
      <c r="C2104" s="6">
        <f>TITRES_STAT!D2107</f>
        <v>7.77</v>
      </c>
      <c r="D2104" s="6">
        <f>TITRES_STAT!E2107</f>
        <v>0</v>
      </c>
      <c r="E2104" s="2">
        <f t="shared" si="128"/>
        <v>203884</v>
      </c>
      <c r="F2104" s="6" t="str">
        <f t="shared" si="131"/>
        <v>BEARISH</v>
      </c>
      <c r="G2104" s="6" t="str">
        <f t="shared" si="130"/>
        <v>NEUTRAL</v>
      </c>
      <c r="H2104" s="6" t="str">
        <f t="shared" si="129"/>
        <v>CONFIRMED BEARISH</v>
      </c>
    </row>
    <row r="2105" spans="1:8" ht="13.5" x14ac:dyDescent="0.25">
      <c r="A2105" s="3">
        <f>TITRES_STAT!B2108</f>
        <v>45365</v>
      </c>
      <c r="B2105" s="6">
        <f>TITRES_STAT!C2108</f>
        <v>7.77</v>
      </c>
      <c r="C2105" s="6">
        <f>TITRES_STAT!D2108</f>
        <v>7.77</v>
      </c>
      <c r="D2105" s="6">
        <f>TITRES_STAT!E2108</f>
        <v>0</v>
      </c>
      <c r="E2105" s="2">
        <f t="shared" si="128"/>
        <v>203884</v>
      </c>
      <c r="F2105" s="6" t="str">
        <f t="shared" si="131"/>
        <v>NEUTRAL</v>
      </c>
      <c r="G2105" s="6" t="str">
        <f t="shared" si="130"/>
        <v>NEUTRAL</v>
      </c>
      <c r="H2105" s="6" t="str">
        <f t="shared" si="129"/>
        <v>NEUTRAL</v>
      </c>
    </row>
    <row r="2106" spans="1:8" ht="13.5" x14ac:dyDescent="0.25">
      <c r="A2106" s="3">
        <f>TITRES_STAT!B2109</f>
        <v>45366</v>
      </c>
      <c r="B2106" s="6">
        <f>TITRES_STAT!C2109</f>
        <v>7.77</v>
      </c>
      <c r="C2106" s="6">
        <f>TITRES_STAT!D2109</f>
        <v>7.77</v>
      </c>
      <c r="D2106" s="6">
        <f>TITRES_STAT!E2109</f>
        <v>0</v>
      </c>
      <c r="E2106" s="2">
        <f t="shared" si="128"/>
        <v>203884</v>
      </c>
      <c r="F2106" s="6" t="str">
        <f t="shared" si="131"/>
        <v>NEUTRAL</v>
      </c>
      <c r="G2106" s="6" t="str">
        <f t="shared" si="130"/>
        <v>NEUTRAL</v>
      </c>
      <c r="H2106" s="6" t="str">
        <f t="shared" si="129"/>
        <v>NEUTRAL</v>
      </c>
    </row>
    <row r="2107" spans="1:8" ht="13.5" x14ac:dyDescent="0.25">
      <c r="A2107" s="3">
        <f>TITRES_STAT!B2110</f>
        <v>45369</v>
      </c>
      <c r="B2107" s="6">
        <f>TITRES_STAT!C2110</f>
        <v>7.77</v>
      </c>
      <c r="C2107" s="6">
        <f>TITRES_STAT!D2110</f>
        <v>7.77</v>
      </c>
      <c r="D2107" s="6">
        <f>TITRES_STAT!E2110</f>
        <v>0</v>
      </c>
      <c r="E2107" s="2">
        <f t="shared" si="128"/>
        <v>203884</v>
      </c>
      <c r="F2107" s="6" t="str">
        <f t="shared" si="131"/>
        <v>NEUTRAL</v>
      </c>
      <c r="G2107" s="6" t="str">
        <f t="shared" si="130"/>
        <v>NEUTRAL</v>
      </c>
      <c r="H2107" s="6" t="str">
        <f t="shared" si="129"/>
        <v>NEUTRAL</v>
      </c>
    </row>
    <row r="2108" spans="1:8" ht="13.5" x14ac:dyDescent="0.25">
      <c r="A2108" s="3">
        <f>TITRES_STAT!B2111</f>
        <v>45370</v>
      </c>
      <c r="B2108" s="6">
        <f>TITRES_STAT!C2111</f>
        <v>7.77</v>
      </c>
      <c r="C2108" s="6">
        <f>TITRES_STAT!D2111</f>
        <v>7.77</v>
      </c>
      <c r="D2108" s="6">
        <f>TITRES_STAT!E2111</f>
        <v>0</v>
      </c>
      <c r="E2108" s="2">
        <f t="shared" si="128"/>
        <v>203884</v>
      </c>
      <c r="F2108" s="6" t="str">
        <f t="shared" si="131"/>
        <v>NEUTRAL</v>
      </c>
      <c r="G2108" s="6" t="str">
        <f t="shared" si="130"/>
        <v>NEUTRAL</v>
      </c>
      <c r="H2108" s="6" t="str">
        <f t="shared" si="129"/>
        <v>NEUTRAL</v>
      </c>
    </row>
    <row r="2109" spans="1:8" ht="13.5" x14ac:dyDescent="0.25">
      <c r="A2109" s="3">
        <f>TITRES_STAT!B2112</f>
        <v>45372</v>
      </c>
      <c r="B2109" s="6">
        <f>TITRES_STAT!C2112</f>
        <v>7.77</v>
      </c>
      <c r="C2109" s="6">
        <f>TITRES_STAT!D2112</f>
        <v>7.77</v>
      </c>
      <c r="D2109" s="6">
        <f>TITRES_STAT!E2112</f>
        <v>0</v>
      </c>
      <c r="E2109" s="2">
        <f t="shared" si="128"/>
        <v>203884</v>
      </c>
      <c r="F2109" s="6" t="str">
        <f t="shared" si="131"/>
        <v>NEUTRAL</v>
      </c>
      <c r="G2109" s="6" t="str">
        <f t="shared" si="130"/>
        <v>NEUTRAL</v>
      </c>
      <c r="H2109" s="6" t="str">
        <f t="shared" si="129"/>
        <v>NEUTRAL</v>
      </c>
    </row>
    <row r="2110" spans="1:8" ht="13.5" x14ac:dyDescent="0.25">
      <c r="A2110" s="3">
        <f>TITRES_STAT!B2113</f>
        <v>45373</v>
      </c>
      <c r="B2110" s="6">
        <f>TITRES_STAT!C2113</f>
        <v>8.11</v>
      </c>
      <c r="C2110" s="6">
        <f>TITRES_STAT!D2113</f>
        <v>8.11</v>
      </c>
      <c r="D2110" s="6">
        <f>TITRES_STAT!E2113</f>
        <v>0</v>
      </c>
      <c r="E2110" s="2">
        <f t="shared" si="128"/>
        <v>203884</v>
      </c>
      <c r="F2110" s="6" t="str">
        <f t="shared" si="131"/>
        <v>NEUTRAL</v>
      </c>
      <c r="G2110" s="6" t="str">
        <f t="shared" si="130"/>
        <v>NEUTRAL</v>
      </c>
      <c r="H2110" s="6" t="str">
        <f t="shared" si="129"/>
        <v>NEUTRAL</v>
      </c>
    </row>
    <row r="2111" spans="1:8" ht="13.5" x14ac:dyDescent="0.25">
      <c r="A2111" s="3">
        <f>TITRES_STAT!B2114</f>
        <v>45376</v>
      </c>
      <c r="B2111" s="6">
        <f>TITRES_STAT!C2114</f>
        <v>8.11</v>
      </c>
      <c r="C2111" s="6">
        <f>TITRES_STAT!D2114</f>
        <v>8.11</v>
      </c>
      <c r="D2111" s="6">
        <f>TITRES_STAT!E2114</f>
        <v>0</v>
      </c>
      <c r="E2111" s="2">
        <f t="shared" si="128"/>
        <v>203884</v>
      </c>
      <c r="F2111" s="6" t="str">
        <f t="shared" si="131"/>
        <v>NEUTRAL</v>
      </c>
      <c r="G2111" s="6" t="str">
        <f t="shared" si="130"/>
        <v>NEUTRAL</v>
      </c>
      <c r="H2111" s="6" t="str">
        <f t="shared" si="129"/>
        <v>NEUTRAL</v>
      </c>
    </row>
    <row r="2112" spans="1:8" ht="13.5" x14ac:dyDescent="0.25">
      <c r="A2112" s="3">
        <f>TITRES_STAT!B2115</f>
        <v>45377</v>
      </c>
      <c r="B2112" s="6">
        <f>TITRES_STAT!C2115</f>
        <v>8.11</v>
      </c>
      <c r="C2112" s="6">
        <f>TITRES_STAT!D2115</f>
        <v>8.11</v>
      </c>
      <c r="D2112" s="6">
        <f>TITRES_STAT!E2115</f>
        <v>0</v>
      </c>
      <c r="E2112" s="2">
        <f t="shared" si="128"/>
        <v>203884</v>
      </c>
      <c r="F2112" s="6" t="str">
        <f t="shared" si="131"/>
        <v>NEUTRAL</v>
      </c>
      <c r="G2112" s="6" t="str">
        <f t="shared" si="130"/>
        <v>NEUTRAL</v>
      </c>
      <c r="H2112" s="6" t="str">
        <f t="shared" si="129"/>
        <v>NEUTRAL</v>
      </c>
    </row>
    <row r="2113" spans="1:8" ht="13.5" x14ac:dyDescent="0.25">
      <c r="A2113" s="3">
        <f>TITRES_STAT!B2116</f>
        <v>45378</v>
      </c>
      <c r="B2113" s="6">
        <f>TITRES_STAT!C2116</f>
        <v>8.11</v>
      </c>
      <c r="C2113" s="6">
        <f>TITRES_STAT!D2116</f>
        <v>8.11</v>
      </c>
      <c r="D2113" s="6">
        <f>TITRES_STAT!E2116</f>
        <v>0</v>
      </c>
      <c r="E2113" s="2">
        <f t="shared" si="128"/>
        <v>203884</v>
      </c>
      <c r="F2113" s="6" t="str">
        <f t="shared" si="131"/>
        <v>NEUTRAL</v>
      </c>
      <c r="G2113" s="6" t="str">
        <f t="shared" si="130"/>
        <v>NEUTRAL</v>
      </c>
      <c r="H2113" s="6" t="str">
        <f t="shared" si="129"/>
        <v>NEUTRAL</v>
      </c>
    </row>
    <row r="2114" spans="1:8" ht="13.5" x14ac:dyDescent="0.25">
      <c r="A2114" s="3">
        <f>TITRES_STAT!B2117</f>
        <v>45379</v>
      </c>
      <c r="B2114" s="6">
        <f>TITRES_STAT!C2117</f>
        <v>8.11</v>
      </c>
      <c r="C2114" s="6">
        <f>TITRES_STAT!D2117</f>
        <v>8.11</v>
      </c>
      <c r="D2114" s="6">
        <f>TITRES_STAT!E2117</f>
        <v>0</v>
      </c>
      <c r="E2114" s="2">
        <f t="shared" si="128"/>
        <v>203884</v>
      </c>
      <c r="F2114" s="6" t="str">
        <f t="shared" si="131"/>
        <v>NEUTRAL</v>
      </c>
      <c r="G2114" s="6" t="str">
        <f t="shared" si="130"/>
        <v>NEUTRAL</v>
      </c>
      <c r="H2114" s="6" t="str">
        <f t="shared" si="129"/>
        <v>NEUTRAL</v>
      </c>
    </row>
    <row r="2115" spans="1:8" ht="13.5" x14ac:dyDescent="0.25">
      <c r="A2115" s="3">
        <f>TITRES_STAT!B2118</f>
        <v>45380</v>
      </c>
      <c r="B2115" s="6">
        <f>TITRES_STAT!C2118</f>
        <v>7.75</v>
      </c>
      <c r="C2115" s="6">
        <f>TITRES_STAT!D2118</f>
        <v>7.75</v>
      </c>
      <c r="D2115" s="6">
        <f>TITRES_STAT!E2118</f>
        <v>2</v>
      </c>
      <c r="E2115" s="2">
        <f t="shared" si="128"/>
        <v>203882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CONFIRMED BEARISH</v>
      </c>
    </row>
    <row r="2116" spans="1:8" ht="13.5" x14ac:dyDescent="0.25">
      <c r="A2116" s="3">
        <f>TITRES_STAT!B2119</f>
        <v>45383</v>
      </c>
      <c r="B2116" s="6">
        <f>TITRES_STAT!C2119</f>
        <v>7.75</v>
      </c>
      <c r="C2116" s="6">
        <f>TITRES_STAT!D2119</f>
        <v>7.75</v>
      </c>
      <c r="D2116" s="6">
        <f>TITRES_STAT!E2119</f>
        <v>0</v>
      </c>
      <c r="E2116" s="2">
        <f t="shared" ref="E2116:E2179" si="132">IF(B2116&gt;B2115, E2115+D2116, IF(B2116&lt;B2115, E2115-D2116, E2115))</f>
        <v>203882</v>
      </c>
      <c r="F2116" s="6" t="str">
        <f t="shared" si="131"/>
        <v>BEARISH</v>
      </c>
      <c r="G2116" s="6" t="str">
        <f t="shared" si="130"/>
        <v>NEUTRAL</v>
      </c>
      <c r="H2116" s="6" t="str">
        <f t="shared" si="129"/>
        <v>CONFIRMED BEARISH</v>
      </c>
    </row>
    <row r="2117" spans="1:8" ht="13.5" x14ac:dyDescent="0.25">
      <c r="A2117" s="3">
        <f>TITRES_STAT!B2120</f>
        <v>45384</v>
      </c>
      <c r="B2117" s="6">
        <f>TITRES_STAT!C2120</f>
        <v>7.75</v>
      </c>
      <c r="C2117" s="6">
        <f>TITRES_STAT!D2120</f>
        <v>7.75</v>
      </c>
      <c r="D2117" s="6">
        <f>TITRES_STAT!E2120</f>
        <v>15</v>
      </c>
      <c r="E2117" s="2">
        <f t="shared" si="132"/>
        <v>203882</v>
      </c>
      <c r="F2117" s="6" t="str">
        <f t="shared" si="131"/>
        <v>BEARISH</v>
      </c>
      <c r="G2117" s="6" t="str">
        <f t="shared" si="130"/>
        <v>NEUTRAL</v>
      </c>
      <c r="H2117" s="6" t="str">
        <f t="shared" si="129"/>
        <v>CONFIRMED BEARISH</v>
      </c>
    </row>
    <row r="2118" spans="1:8" ht="13.5" x14ac:dyDescent="0.25">
      <c r="A2118" s="3">
        <f>TITRES_STAT!B2121</f>
        <v>45385</v>
      </c>
      <c r="B2118" s="6">
        <f>TITRES_STAT!C2121</f>
        <v>7.75</v>
      </c>
      <c r="C2118" s="6">
        <f>TITRES_STAT!D2121</f>
        <v>7.75</v>
      </c>
      <c r="D2118" s="6">
        <f>TITRES_STAT!E2121</f>
        <v>0</v>
      </c>
      <c r="E2118" s="2">
        <f t="shared" si="132"/>
        <v>203882</v>
      </c>
      <c r="F2118" s="6" t="str">
        <f t="shared" si="131"/>
        <v>BEARISH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45386</v>
      </c>
      <c r="B2119" s="6">
        <f>TITRES_STAT!C2122</f>
        <v>7.74</v>
      </c>
      <c r="C2119" s="6">
        <f>TITRES_STAT!D2122</f>
        <v>7.74</v>
      </c>
      <c r="D2119" s="6">
        <f>TITRES_STAT!E2122</f>
        <v>8</v>
      </c>
      <c r="E2119" s="2">
        <f t="shared" si="132"/>
        <v>203874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BEARISH</v>
      </c>
    </row>
    <row r="2120" spans="1:8" ht="13.5" x14ac:dyDescent="0.25">
      <c r="A2120" s="3">
        <f>TITRES_STAT!B2123</f>
        <v>45387</v>
      </c>
      <c r="B2120" s="6">
        <f>TITRES_STAT!C2123</f>
        <v>7.4</v>
      </c>
      <c r="C2120" s="6">
        <f>TITRES_STAT!D2123</f>
        <v>7.4</v>
      </c>
      <c r="D2120" s="6">
        <f>TITRES_STAT!E2123</f>
        <v>27</v>
      </c>
      <c r="E2120" s="2">
        <f t="shared" si="132"/>
        <v>203847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NEUTRAL</v>
      </c>
      <c r="H2120" s="6" t="str">
        <f t="shared" si="133"/>
        <v>CONFIRMED BEARISH</v>
      </c>
    </row>
    <row r="2121" spans="1:8" ht="13.5" x14ac:dyDescent="0.25">
      <c r="A2121" s="3">
        <f>TITRES_STAT!B2124</f>
        <v>45390</v>
      </c>
      <c r="B2121" s="6">
        <f>TITRES_STAT!C2124</f>
        <v>7.12</v>
      </c>
      <c r="C2121" s="6">
        <f>TITRES_STAT!D2124</f>
        <v>7.12</v>
      </c>
      <c r="D2121" s="6">
        <f>TITRES_STAT!E2124</f>
        <v>462</v>
      </c>
      <c r="E2121" s="2">
        <f t="shared" si="132"/>
        <v>203385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CONFIRMED BEARISH</v>
      </c>
    </row>
    <row r="2122" spans="1:8" ht="13.5" x14ac:dyDescent="0.25">
      <c r="A2122" s="3">
        <f>TITRES_STAT!B2125</f>
        <v>45394</v>
      </c>
      <c r="B2122" s="6">
        <f>TITRES_STAT!C2125</f>
        <v>7.13</v>
      </c>
      <c r="C2122" s="6">
        <f>TITRES_STAT!D2125</f>
        <v>7.13</v>
      </c>
      <c r="D2122" s="6">
        <f>TITRES_STAT!E2125</f>
        <v>8</v>
      </c>
      <c r="E2122" s="2">
        <f t="shared" si="132"/>
        <v>203393</v>
      </c>
      <c r="F2122" s="6" t="str">
        <f t="shared" si="135"/>
        <v>BEARISH</v>
      </c>
      <c r="G2122" s="6" t="str">
        <f t="shared" si="134"/>
        <v>NEUTRAL</v>
      </c>
      <c r="H2122" s="6" t="str">
        <f t="shared" si="133"/>
        <v>CONFIRMED BEARISH</v>
      </c>
    </row>
    <row r="2123" spans="1:8" ht="13.5" x14ac:dyDescent="0.25">
      <c r="A2123" s="3">
        <f>TITRES_STAT!B2126</f>
        <v>45397</v>
      </c>
      <c r="B2123" s="6">
        <f>TITRES_STAT!C2126</f>
        <v>7.1</v>
      </c>
      <c r="C2123" s="6">
        <f>TITRES_STAT!D2126</f>
        <v>7.1</v>
      </c>
      <c r="D2123" s="6">
        <f>TITRES_STAT!E2126</f>
        <v>544</v>
      </c>
      <c r="E2123" s="2">
        <f t="shared" si="132"/>
        <v>202849</v>
      </c>
      <c r="F2123" s="6" t="str">
        <f t="shared" si="135"/>
        <v>BEARISH</v>
      </c>
      <c r="G2123" s="6" t="str">
        <f t="shared" si="134"/>
        <v>NEUTRAL</v>
      </c>
      <c r="H2123" s="6" t="str">
        <f t="shared" si="133"/>
        <v>CONFIRMED BEARISH</v>
      </c>
    </row>
    <row r="2124" spans="1:8" ht="13.5" x14ac:dyDescent="0.25">
      <c r="A2124" s="3">
        <f>TITRES_STAT!B2127</f>
        <v>45398</v>
      </c>
      <c r="B2124" s="6">
        <f>TITRES_STAT!C2127</f>
        <v>7.09</v>
      </c>
      <c r="C2124" s="6">
        <f>TITRES_STAT!D2127</f>
        <v>7.09</v>
      </c>
      <c r="D2124" s="6">
        <f>TITRES_STAT!E2127</f>
        <v>15</v>
      </c>
      <c r="E2124" s="2">
        <f t="shared" si="132"/>
        <v>202834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CONFIRMED BEARISH</v>
      </c>
    </row>
    <row r="2125" spans="1:8" ht="13.5" x14ac:dyDescent="0.25">
      <c r="A2125" s="3">
        <f>TITRES_STAT!B2128</f>
        <v>45399</v>
      </c>
      <c r="B2125" s="6">
        <f>TITRES_STAT!C2128</f>
        <v>6.81</v>
      </c>
      <c r="C2125" s="6">
        <f>TITRES_STAT!D2128</f>
        <v>6.81</v>
      </c>
      <c r="D2125" s="6">
        <f>TITRES_STAT!E2128</f>
        <v>779</v>
      </c>
      <c r="E2125" s="2">
        <f t="shared" si="132"/>
        <v>202055</v>
      </c>
      <c r="F2125" s="6" t="str">
        <f t="shared" si="135"/>
        <v>BEARISH</v>
      </c>
      <c r="G2125" s="6" t="str">
        <f t="shared" si="134"/>
        <v>NEUTRAL</v>
      </c>
      <c r="H2125" s="6" t="str">
        <f t="shared" si="133"/>
        <v>CONFIRMED BEARISH</v>
      </c>
    </row>
    <row r="2126" spans="1:8" ht="13.5" x14ac:dyDescent="0.25">
      <c r="A2126" s="3">
        <f>TITRES_STAT!B2129</f>
        <v>45400</v>
      </c>
      <c r="B2126" s="6">
        <f>TITRES_STAT!C2129</f>
        <v>6.81</v>
      </c>
      <c r="C2126" s="6">
        <f>TITRES_STAT!D2129</f>
        <v>6.81</v>
      </c>
      <c r="D2126" s="6">
        <f>TITRES_STAT!E2129</f>
        <v>0</v>
      </c>
      <c r="E2126" s="2">
        <f t="shared" si="132"/>
        <v>202055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CONFIRMED BEARISH</v>
      </c>
    </row>
    <row r="2127" spans="1:8" ht="13.5" x14ac:dyDescent="0.25">
      <c r="A2127" s="3">
        <f>TITRES_STAT!B2130</f>
        <v>45401</v>
      </c>
      <c r="B2127" s="6">
        <f>TITRES_STAT!C2130</f>
        <v>6.8</v>
      </c>
      <c r="C2127" s="6">
        <f>TITRES_STAT!D2130</f>
        <v>6.8</v>
      </c>
      <c r="D2127" s="6">
        <f>TITRES_STAT!E2130</f>
        <v>351</v>
      </c>
      <c r="E2127" s="2">
        <f t="shared" si="132"/>
        <v>201704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CONFIRMED BEARISH</v>
      </c>
    </row>
    <row r="2128" spans="1:8" ht="13.5" x14ac:dyDescent="0.25">
      <c r="A2128" s="3">
        <f>TITRES_STAT!B2131</f>
        <v>45404</v>
      </c>
      <c r="B2128" s="6">
        <f>TITRES_STAT!C2131</f>
        <v>6.79</v>
      </c>
      <c r="C2128" s="6">
        <f>TITRES_STAT!D2131</f>
        <v>6.79</v>
      </c>
      <c r="D2128" s="6">
        <f>TITRES_STAT!E2131</f>
        <v>25</v>
      </c>
      <c r="E2128" s="2">
        <f t="shared" si="132"/>
        <v>201679</v>
      </c>
      <c r="F2128" s="6" t="str">
        <f t="shared" si="135"/>
        <v>BEARISH</v>
      </c>
      <c r="G2128" s="6" t="str">
        <f t="shared" si="134"/>
        <v>NEUTRAL</v>
      </c>
      <c r="H2128" s="6" t="str">
        <f t="shared" si="133"/>
        <v>CONFIRMED BEARISH</v>
      </c>
    </row>
    <row r="2129" spans="1:8" ht="13.5" x14ac:dyDescent="0.25">
      <c r="A2129" s="3">
        <f>TITRES_STAT!B2132</f>
        <v>45405</v>
      </c>
      <c r="B2129" s="6">
        <f>TITRES_STAT!C2132</f>
        <v>6.79</v>
      </c>
      <c r="C2129" s="6">
        <f>TITRES_STAT!D2132</f>
        <v>6.79</v>
      </c>
      <c r="D2129" s="6">
        <f>TITRES_STAT!E2132</f>
        <v>0</v>
      </c>
      <c r="E2129" s="2">
        <f t="shared" si="132"/>
        <v>201679</v>
      </c>
      <c r="F2129" s="6" t="str">
        <f t="shared" si="135"/>
        <v>BEARISH</v>
      </c>
      <c r="G2129" s="6" t="str">
        <f t="shared" si="134"/>
        <v>NEUTRAL</v>
      </c>
      <c r="H2129" s="6" t="str">
        <f t="shared" si="133"/>
        <v>CONFIRMED BEARISH</v>
      </c>
    </row>
    <row r="2130" spans="1:8" ht="13.5" x14ac:dyDescent="0.25">
      <c r="A2130" s="3">
        <f>TITRES_STAT!B2133</f>
        <v>45406</v>
      </c>
      <c r="B2130" s="6">
        <f>TITRES_STAT!C2133</f>
        <v>6.51</v>
      </c>
      <c r="C2130" s="6">
        <f>TITRES_STAT!D2133</f>
        <v>6.51</v>
      </c>
      <c r="D2130" s="6">
        <f>TITRES_STAT!E2133</f>
        <v>149</v>
      </c>
      <c r="E2130" s="2">
        <f t="shared" si="132"/>
        <v>201530</v>
      </c>
      <c r="F2130" s="6" t="str">
        <f t="shared" si="135"/>
        <v>BEARISH</v>
      </c>
      <c r="G2130" s="6" t="str">
        <f t="shared" si="134"/>
        <v>NEUTRAL</v>
      </c>
      <c r="H2130" s="6" t="str">
        <f t="shared" si="133"/>
        <v>CONFIRMED BEARISH</v>
      </c>
    </row>
    <row r="2131" spans="1:8" ht="13.5" x14ac:dyDescent="0.25">
      <c r="A2131" s="3">
        <f>TITRES_STAT!B2134</f>
        <v>45407</v>
      </c>
      <c r="B2131" s="6">
        <f>TITRES_STAT!C2134</f>
        <v>6.41</v>
      </c>
      <c r="C2131" s="6">
        <f>TITRES_STAT!D2134</f>
        <v>6.41</v>
      </c>
      <c r="D2131" s="6">
        <f>TITRES_STAT!E2134</f>
        <v>600</v>
      </c>
      <c r="E2131" s="2">
        <f t="shared" si="132"/>
        <v>200930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CONFIRMED BEARISH</v>
      </c>
    </row>
    <row r="2132" spans="1:8" ht="13.5" x14ac:dyDescent="0.25">
      <c r="A2132" s="3">
        <f>TITRES_STAT!B2135</f>
        <v>45408</v>
      </c>
      <c r="B2132" s="6">
        <f>TITRES_STAT!C2135</f>
        <v>6.41</v>
      </c>
      <c r="C2132" s="6">
        <f>TITRES_STAT!D2135</f>
        <v>6.41</v>
      </c>
      <c r="D2132" s="6">
        <f>TITRES_STAT!E2135</f>
        <v>92</v>
      </c>
      <c r="E2132" s="2">
        <f t="shared" si="132"/>
        <v>200930</v>
      </c>
      <c r="F2132" s="6" t="str">
        <f t="shared" si="135"/>
        <v>BEARISH</v>
      </c>
      <c r="G2132" s="6" t="str">
        <f t="shared" si="134"/>
        <v>NEUTRAL</v>
      </c>
      <c r="H2132" s="6" t="str">
        <f t="shared" si="133"/>
        <v>CONFIRMED BEARISH</v>
      </c>
    </row>
    <row r="2133" spans="1:8" ht="13.5" x14ac:dyDescent="0.25">
      <c r="A2133" s="3">
        <f>TITRES_STAT!B2136</f>
        <v>45411</v>
      </c>
      <c r="B2133" s="6">
        <f>TITRES_STAT!C2136</f>
        <v>6.41</v>
      </c>
      <c r="C2133" s="6">
        <f>TITRES_STAT!D2136</f>
        <v>6.41</v>
      </c>
      <c r="D2133" s="6">
        <f>TITRES_STAT!E2136</f>
        <v>17</v>
      </c>
      <c r="E2133" s="2">
        <f t="shared" si="132"/>
        <v>200930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CONFIRMED BEARISH</v>
      </c>
    </row>
    <row r="2134" spans="1:8" ht="13.5" x14ac:dyDescent="0.25">
      <c r="A2134" s="3">
        <f>TITRES_STAT!B2137</f>
        <v>45412</v>
      </c>
      <c r="B2134" s="6">
        <f>TITRES_STAT!C2137</f>
        <v>6.41</v>
      </c>
      <c r="C2134" s="6">
        <f>TITRES_STAT!D2137</f>
        <v>6.41</v>
      </c>
      <c r="D2134" s="6">
        <f>TITRES_STAT!E2137</f>
        <v>0</v>
      </c>
      <c r="E2134" s="2">
        <f t="shared" si="132"/>
        <v>200930</v>
      </c>
      <c r="F2134" s="6" t="str">
        <f t="shared" si="135"/>
        <v>BEARISH</v>
      </c>
      <c r="G2134" s="6" t="str">
        <f t="shared" si="134"/>
        <v>NEUTRAL</v>
      </c>
      <c r="H2134" s="6" t="str">
        <f t="shared" si="133"/>
        <v>CONFIRMED BEARISH</v>
      </c>
    </row>
    <row r="2135" spans="1:8" ht="13.5" x14ac:dyDescent="0.25">
      <c r="A2135" s="3">
        <f>TITRES_STAT!B2138</f>
        <v>45414</v>
      </c>
      <c r="B2135" s="6">
        <f>TITRES_STAT!C2138</f>
        <v>6.13</v>
      </c>
      <c r="C2135" s="6">
        <f>TITRES_STAT!D2138</f>
        <v>6.13</v>
      </c>
      <c r="D2135" s="6">
        <f>TITRES_STAT!E2138</f>
        <v>403</v>
      </c>
      <c r="E2135" s="2">
        <f t="shared" si="132"/>
        <v>200527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CONFIRMED BEARISH</v>
      </c>
    </row>
    <row r="2136" spans="1:8" ht="13.5" x14ac:dyDescent="0.25">
      <c r="A2136" s="3">
        <f>TITRES_STAT!B2139</f>
        <v>45415</v>
      </c>
      <c r="B2136" s="6">
        <f>TITRES_STAT!C2139</f>
        <v>5.9</v>
      </c>
      <c r="C2136" s="6">
        <f>TITRES_STAT!D2139</f>
        <v>5.9</v>
      </c>
      <c r="D2136" s="6">
        <f>TITRES_STAT!E2139</f>
        <v>200</v>
      </c>
      <c r="E2136" s="2">
        <f t="shared" si="132"/>
        <v>200327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CONFIRMED BEARISH</v>
      </c>
    </row>
    <row r="2137" spans="1:8" ht="13.5" x14ac:dyDescent="0.25">
      <c r="A2137" s="3">
        <f>TITRES_STAT!B2140</f>
        <v>45418</v>
      </c>
      <c r="B2137" s="6">
        <f>TITRES_STAT!C2140</f>
        <v>5.67</v>
      </c>
      <c r="C2137" s="6">
        <f>TITRES_STAT!D2140</f>
        <v>5.67</v>
      </c>
      <c r="D2137" s="6">
        <f>TITRES_STAT!E2140</f>
        <v>553</v>
      </c>
      <c r="E2137" s="2">
        <f t="shared" si="132"/>
        <v>199774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CONFIRMED BEARISH</v>
      </c>
    </row>
    <row r="2138" spans="1:8" ht="13.5" x14ac:dyDescent="0.25">
      <c r="A2138" s="3">
        <f>TITRES_STAT!B2141</f>
        <v>45419</v>
      </c>
      <c r="B2138" s="6">
        <f>TITRES_STAT!C2141</f>
        <v>5.42</v>
      </c>
      <c r="C2138" s="6">
        <f>TITRES_STAT!D2141</f>
        <v>5.42</v>
      </c>
      <c r="D2138" s="6">
        <f>TITRES_STAT!E2141</f>
        <v>500</v>
      </c>
      <c r="E2138" s="2">
        <f t="shared" si="132"/>
        <v>199274</v>
      </c>
      <c r="F2138" s="6" t="str">
        <f t="shared" si="135"/>
        <v>BEARISH</v>
      </c>
      <c r="G2138" s="6" t="str">
        <f t="shared" si="134"/>
        <v>NEUTRAL</v>
      </c>
      <c r="H2138" s="6" t="str">
        <f t="shared" si="133"/>
        <v>CONFIRMED BEARISH</v>
      </c>
    </row>
    <row r="2139" spans="1:8" ht="13.5" x14ac:dyDescent="0.25">
      <c r="A2139" s="3">
        <f>TITRES_STAT!B2142</f>
        <v>45420</v>
      </c>
      <c r="B2139" s="6">
        <f>TITRES_STAT!C2142</f>
        <v>5.42</v>
      </c>
      <c r="C2139" s="6">
        <f>TITRES_STAT!D2142</f>
        <v>5.42</v>
      </c>
      <c r="D2139" s="6">
        <f>TITRES_STAT!E2142</f>
        <v>41</v>
      </c>
      <c r="E2139" s="2">
        <f t="shared" si="132"/>
        <v>199274</v>
      </c>
      <c r="F2139" s="6" t="str">
        <f t="shared" si="135"/>
        <v>BEARISH</v>
      </c>
      <c r="G2139" s="6" t="str">
        <f t="shared" si="134"/>
        <v>NEUTRAL</v>
      </c>
      <c r="H2139" s="6" t="str">
        <f t="shared" si="133"/>
        <v>CONFIRMED BEARISH</v>
      </c>
    </row>
    <row r="2140" spans="1:8" ht="13.5" x14ac:dyDescent="0.25">
      <c r="A2140" s="3">
        <f>TITRES_STAT!B2143</f>
        <v>45421</v>
      </c>
      <c r="B2140" s="6">
        <f>TITRES_STAT!C2143</f>
        <v>5.42</v>
      </c>
      <c r="C2140" s="6">
        <f>TITRES_STAT!D2143</f>
        <v>5.42</v>
      </c>
      <c r="D2140" s="6">
        <f>TITRES_STAT!E2143</f>
        <v>0</v>
      </c>
      <c r="E2140" s="2">
        <f t="shared" si="132"/>
        <v>199274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45422</v>
      </c>
      <c r="B2141" s="6">
        <f>TITRES_STAT!C2144</f>
        <v>5.42</v>
      </c>
      <c r="C2141" s="6">
        <f>TITRES_STAT!D2144</f>
        <v>5.42</v>
      </c>
      <c r="D2141" s="6">
        <f>TITRES_STAT!E2144</f>
        <v>366</v>
      </c>
      <c r="E2141" s="2">
        <f t="shared" si="132"/>
        <v>199274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CONFIRMED BEARISH</v>
      </c>
    </row>
    <row r="2142" spans="1:8" ht="13.5" x14ac:dyDescent="0.25">
      <c r="A2142" s="3">
        <f>TITRES_STAT!B2145</f>
        <v>45425</v>
      </c>
      <c r="B2142" s="6">
        <f>TITRES_STAT!C2145</f>
        <v>5.44</v>
      </c>
      <c r="C2142" s="6">
        <f>TITRES_STAT!D2145</f>
        <v>5.44</v>
      </c>
      <c r="D2142" s="6">
        <f>TITRES_STAT!E2145</f>
        <v>29</v>
      </c>
      <c r="E2142" s="2">
        <f t="shared" si="132"/>
        <v>199303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45426</v>
      </c>
      <c r="B2143" s="6">
        <f>TITRES_STAT!C2146</f>
        <v>5.44</v>
      </c>
      <c r="C2143" s="6">
        <f>TITRES_STAT!D2146</f>
        <v>5.44</v>
      </c>
      <c r="D2143" s="6">
        <f>TITRES_STAT!E2146</f>
        <v>200</v>
      </c>
      <c r="E2143" s="2">
        <f t="shared" si="132"/>
        <v>199303</v>
      </c>
      <c r="F2143" s="6" t="str">
        <f t="shared" si="135"/>
        <v>BULLISH</v>
      </c>
      <c r="G2143" s="6" t="str">
        <f t="shared" si="134"/>
        <v>NEUTRAL</v>
      </c>
      <c r="H2143" s="6" t="str">
        <f t="shared" si="133"/>
        <v>CONFIRMED BULLISH</v>
      </c>
    </row>
    <row r="2144" spans="1:8" ht="13.5" x14ac:dyDescent="0.25">
      <c r="A2144" s="3">
        <f>TITRES_STAT!B2147</f>
        <v>45427</v>
      </c>
      <c r="B2144" s="6">
        <f>TITRES_STAT!C2147</f>
        <v>5.44</v>
      </c>
      <c r="C2144" s="6">
        <f>TITRES_STAT!D2147</f>
        <v>5.44</v>
      </c>
      <c r="D2144" s="6">
        <f>TITRES_STAT!E2147</f>
        <v>100</v>
      </c>
      <c r="E2144" s="2">
        <f t="shared" si="132"/>
        <v>199303</v>
      </c>
      <c r="F2144" s="6" t="str">
        <f t="shared" si="135"/>
        <v>BULLISH</v>
      </c>
      <c r="G2144" s="6" t="str">
        <f t="shared" si="134"/>
        <v>NEUTRAL</v>
      </c>
      <c r="H2144" s="6" t="str">
        <f t="shared" si="133"/>
        <v>CONFIRMED BULLISH</v>
      </c>
    </row>
    <row r="2145" spans="1:8" ht="13.5" x14ac:dyDescent="0.25">
      <c r="A2145" s="3">
        <f>TITRES_STAT!B2148</f>
        <v>45428</v>
      </c>
      <c r="B2145" s="6">
        <f>TITRES_STAT!C2148</f>
        <v>5.44</v>
      </c>
      <c r="C2145" s="6">
        <f>TITRES_STAT!D2148</f>
        <v>5.44</v>
      </c>
      <c r="D2145" s="6">
        <f>TITRES_STAT!E2148</f>
        <v>399</v>
      </c>
      <c r="E2145" s="2">
        <f t="shared" si="132"/>
        <v>199303</v>
      </c>
      <c r="F2145" s="6" t="str">
        <f t="shared" si="135"/>
        <v>BULLISH</v>
      </c>
      <c r="G2145" s="6" t="str">
        <f t="shared" si="134"/>
        <v>NEUTRAL</v>
      </c>
      <c r="H2145" s="6" t="str">
        <f t="shared" si="133"/>
        <v>CONFIRMED BULLISH</v>
      </c>
    </row>
    <row r="2146" spans="1:8" ht="13.5" x14ac:dyDescent="0.25">
      <c r="A2146" s="3">
        <f>TITRES_STAT!B2149</f>
        <v>45429</v>
      </c>
      <c r="B2146" s="6">
        <f>TITRES_STAT!C2149</f>
        <v>5.24</v>
      </c>
      <c r="C2146" s="6">
        <f>TITRES_STAT!D2149</f>
        <v>5.24</v>
      </c>
      <c r="D2146" s="6">
        <f>TITRES_STAT!E2149</f>
        <v>1500</v>
      </c>
      <c r="E2146" s="2">
        <f t="shared" si="132"/>
        <v>197803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CONFIRMED BEARISH</v>
      </c>
    </row>
    <row r="2147" spans="1:8" ht="13.5" x14ac:dyDescent="0.25">
      <c r="A2147" s="3">
        <f>TITRES_STAT!B2150</f>
        <v>45432</v>
      </c>
      <c r="B2147" s="6">
        <f>TITRES_STAT!C2150</f>
        <v>5.24</v>
      </c>
      <c r="C2147" s="6">
        <f>TITRES_STAT!D2150</f>
        <v>5.24</v>
      </c>
      <c r="D2147" s="6">
        <f>TITRES_STAT!E2150</f>
        <v>194</v>
      </c>
      <c r="E2147" s="2">
        <f t="shared" si="132"/>
        <v>197803</v>
      </c>
      <c r="F2147" s="6" t="str">
        <f t="shared" si="135"/>
        <v>BEARISH</v>
      </c>
      <c r="G2147" s="6" t="str">
        <f t="shared" si="134"/>
        <v>NEUTRAL</v>
      </c>
      <c r="H2147" s="6" t="str">
        <f t="shared" si="133"/>
        <v>CONFIRMED BEARISH</v>
      </c>
    </row>
    <row r="2148" spans="1:8" ht="13.5" x14ac:dyDescent="0.25">
      <c r="A2148" s="3">
        <f>TITRES_STAT!B2151</f>
        <v>45433</v>
      </c>
      <c r="B2148" s="6">
        <f>TITRES_STAT!C2151</f>
        <v>5.24</v>
      </c>
      <c r="C2148" s="6">
        <f>TITRES_STAT!D2151</f>
        <v>5.24</v>
      </c>
      <c r="D2148" s="6">
        <f>TITRES_STAT!E2151</f>
        <v>46</v>
      </c>
      <c r="E2148" s="2">
        <f t="shared" si="132"/>
        <v>197803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CONFIRMED BEARISH</v>
      </c>
    </row>
    <row r="2149" spans="1:8" ht="13.5" x14ac:dyDescent="0.25">
      <c r="A2149" s="3">
        <f>TITRES_STAT!B2152</f>
        <v>45434</v>
      </c>
      <c r="B2149" s="6">
        <f>TITRES_STAT!C2152</f>
        <v>5.24</v>
      </c>
      <c r="C2149" s="6">
        <f>TITRES_STAT!D2152</f>
        <v>5.24</v>
      </c>
      <c r="D2149" s="6">
        <f>TITRES_STAT!E2152</f>
        <v>280</v>
      </c>
      <c r="E2149" s="2">
        <f t="shared" si="132"/>
        <v>197803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CONFIRMED BEARISH</v>
      </c>
    </row>
    <row r="2150" spans="1:8" ht="13.5" x14ac:dyDescent="0.25">
      <c r="A2150" s="3">
        <f>TITRES_STAT!B2153</f>
        <v>45435</v>
      </c>
      <c r="B2150" s="6">
        <f>TITRES_STAT!C2153</f>
        <v>5.24</v>
      </c>
      <c r="C2150" s="6">
        <f>TITRES_STAT!D2153</f>
        <v>5.24</v>
      </c>
      <c r="D2150" s="6">
        <f>TITRES_STAT!E2153</f>
        <v>0</v>
      </c>
      <c r="E2150" s="2">
        <f t="shared" si="132"/>
        <v>197803</v>
      </c>
      <c r="F2150" s="6" t="str">
        <f t="shared" si="135"/>
        <v>BEARISH</v>
      </c>
      <c r="G2150" s="6" t="str">
        <f t="shared" si="134"/>
        <v>NEUTRAL</v>
      </c>
      <c r="H2150" s="6" t="str">
        <f t="shared" si="133"/>
        <v>CONFIRMED BEARISH</v>
      </c>
    </row>
    <row r="2151" spans="1:8" ht="13.5" x14ac:dyDescent="0.25">
      <c r="A2151" s="3">
        <f>TITRES_STAT!B2154</f>
        <v>45436</v>
      </c>
      <c r="B2151" s="6">
        <f>TITRES_STAT!C2154</f>
        <v>5.24</v>
      </c>
      <c r="C2151" s="6">
        <f>TITRES_STAT!D2154</f>
        <v>5.24</v>
      </c>
      <c r="D2151" s="6">
        <f>TITRES_STAT!E2154</f>
        <v>0</v>
      </c>
      <c r="E2151" s="2">
        <f t="shared" si="132"/>
        <v>197803</v>
      </c>
      <c r="F2151" s="6" t="str">
        <f t="shared" si="135"/>
        <v>NEUTRAL</v>
      </c>
      <c r="G2151" s="6" t="str">
        <f t="shared" si="134"/>
        <v>NEUTRAL</v>
      </c>
      <c r="H2151" s="6" t="str">
        <f t="shared" si="133"/>
        <v>NEUTRAL</v>
      </c>
    </row>
    <row r="2152" spans="1:8" ht="13.5" x14ac:dyDescent="0.25">
      <c r="A2152" s="3">
        <f>TITRES_STAT!B2155</f>
        <v>45439</v>
      </c>
      <c r="B2152" s="6">
        <f>TITRES_STAT!C2155</f>
        <v>5.24</v>
      </c>
      <c r="C2152" s="6">
        <f>TITRES_STAT!D2155</f>
        <v>5.24</v>
      </c>
      <c r="D2152" s="6">
        <f>TITRES_STAT!E2155</f>
        <v>1</v>
      </c>
      <c r="E2152" s="2">
        <f t="shared" si="132"/>
        <v>197803</v>
      </c>
      <c r="F2152" s="6" t="str">
        <f t="shared" si="135"/>
        <v>NEUTRAL</v>
      </c>
      <c r="G2152" s="6" t="str">
        <f t="shared" si="134"/>
        <v>NEUTRAL</v>
      </c>
      <c r="H2152" s="6" t="str">
        <f t="shared" si="133"/>
        <v>NEUTRAL</v>
      </c>
    </row>
    <row r="2153" spans="1:8" ht="13.5" x14ac:dyDescent="0.25">
      <c r="A2153" s="3">
        <f>TITRES_STAT!B2156</f>
        <v>45440</v>
      </c>
      <c r="B2153" s="6">
        <f>TITRES_STAT!C2156</f>
        <v>5.44</v>
      </c>
      <c r="C2153" s="6">
        <f>TITRES_STAT!D2156</f>
        <v>5.44</v>
      </c>
      <c r="D2153" s="6">
        <f>TITRES_STAT!E2156</f>
        <v>1400</v>
      </c>
      <c r="E2153" s="2">
        <f t="shared" si="132"/>
        <v>199203</v>
      </c>
      <c r="F2153" s="6" t="str">
        <f t="shared" si="135"/>
        <v>BULLISH</v>
      </c>
      <c r="G2153" s="6" t="str">
        <f t="shared" si="134"/>
        <v>NEUTRAL</v>
      </c>
      <c r="H2153" s="6" t="str">
        <f t="shared" si="133"/>
        <v>CONFIRMED BULLISH</v>
      </c>
    </row>
    <row r="2154" spans="1:8" ht="13.5" x14ac:dyDescent="0.25">
      <c r="A2154" s="3">
        <f>TITRES_STAT!B2157</f>
        <v>45441</v>
      </c>
      <c r="B2154" s="6">
        <f>TITRES_STAT!C2157</f>
        <v>5.44</v>
      </c>
      <c r="C2154" s="6">
        <f>TITRES_STAT!D2157</f>
        <v>5.44</v>
      </c>
      <c r="D2154" s="6">
        <f>TITRES_STAT!E2157</f>
        <v>0</v>
      </c>
      <c r="E2154" s="2">
        <f t="shared" si="132"/>
        <v>199203</v>
      </c>
      <c r="F2154" s="6" t="str">
        <f t="shared" si="135"/>
        <v>BULLISH</v>
      </c>
      <c r="G2154" s="6" t="str">
        <f t="shared" si="134"/>
        <v>NEUTRAL</v>
      </c>
      <c r="H2154" s="6" t="str">
        <f t="shared" si="133"/>
        <v>CONFIRMED BULLISH</v>
      </c>
    </row>
    <row r="2155" spans="1:8" ht="13.5" x14ac:dyDescent="0.25">
      <c r="A2155" s="3">
        <f>TITRES_STAT!B2158</f>
        <v>45442</v>
      </c>
      <c r="B2155" s="6">
        <f>TITRES_STAT!C2158</f>
        <v>5.3</v>
      </c>
      <c r="C2155" s="6">
        <f>TITRES_STAT!D2158</f>
        <v>5.3</v>
      </c>
      <c r="D2155" s="6">
        <f>TITRES_STAT!E2158</f>
        <v>2</v>
      </c>
      <c r="E2155" s="2">
        <f t="shared" si="132"/>
        <v>199201</v>
      </c>
      <c r="F2155" s="6" t="str">
        <f t="shared" si="135"/>
        <v>BULLISH</v>
      </c>
      <c r="G2155" s="6" t="str">
        <f t="shared" si="134"/>
        <v>NEUTRAL</v>
      </c>
      <c r="H2155" s="6" t="str">
        <f t="shared" si="133"/>
        <v>CONFIRMED BULLISH</v>
      </c>
    </row>
    <row r="2156" spans="1:8" ht="13.5" x14ac:dyDescent="0.25">
      <c r="A2156" s="3">
        <f>TITRES_STAT!B2159</f>
        <v>45443</v>
      </c>
      <c r="B2156" s="6">
        <f>TITRES_STAT!C2159</f>
        <v>5.14</v>
      </c>
      <c r="C2156" s="6">
        <f>TITRES_STAT!D2159</f>
        <v>5.14</v>
      </c>
      <c r="D2156" s="6">
        <f>TITRES_STAT!E2159</f>
        <v>300</v>
      </c>
      <c r="E2156" s="2">
        <f t="shared" si="132"/>
        <v>198901</v>
      </c>
      <c r="F2156" s="6" t="str">
        <f t="shared" si="135"/>
        <v>BULLISH</v>
      </c>
      <c r="G2156" s="6" t="str">
        <f t="shared" si="134"/>
        <v>NEUTRAL</v>
      </c>
      <c r="H2156" s="6" t="str">
        <f t="shared" si="133"/>
        <v>BULLISH DIVERGENCE</v>
      </c>
    </row>
    <row r="2157" spans="1:8" ht="13.5" x14ac:dyDescent="0.25">
      <c r="A2157" s="3">
        <f>TITRES_STAT!B2160</f>
        <v>45446</v>
      </c>
      <c r="B2157" s="6">
        <f>TITRES_STAT!C2160</f>
        <v>5.14</v>
      </c>
      <c r="C2157" s="6">
        <f>TITRES_STAT!D2160</f>
        <v>5.14</v>
      </c>
      <c r="D2157" s="6">
        <f>TITRES_STAT!E2160</f>
        <v>0</v>
      </c>
      <c r="E2157" s="2">
        <f t="shared" si="132"/>
        <v>198901</v>
      </c>
      <c r="F2157" s="6" t="str">
        <f t="shared" si="135"/>
        <v>BULLISH</v>
      </c>
      <c r="G2157" s="6" t="str">
        <f t="shared" si="134"/>
        <v>NEUTRAL</v>
      </c>
      <c r="H2157" s="6" t="str">
        <f t="shared" si="133"/>
        <v>BULLISH DIVERGENCE</v>
      </c>
    </row>
    <row r="2158" spans="1:8" ht="13.5" x14ac:dyDescent="0.25">
      <c r="A2158" s="3">
        <f>TITRES_STAT!B2161</f>
        <v>45447</v>
      </c>
      <c r="B2158" s="6">
        <f>TITRES_STAT!C2161</f>
        <v>5.14</v>
      </c>
      <c r="C2158" s="6">
        <f>TITRES_STAT!D2161</f>
        <v>5.14</v>
      </c>
      <c r="D2158" s="6">
        <f>TITRES_STAT!E2161</f>
        <v>1000</v>
      </c>
      <c r="E2158" s="2">
        <f t="shared" si="132"/>
        <v>198901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45448</v>
      </c>
      <c r="B2159" s="6">
        <f>TITRES_STAT!C2162</f>
        <v>5.14</v>
      </c>
      <c r="C2159" s="6">
        <f>TITRES_STAT!D2162</f>
        <v>5.14</v>
      </c>
      <c r="D2159" s="6">
        <f>TITRES_STAT!E2162</f>
        <v>0</v>
      </c>
      <c r="E2159" s="2">
        <f t="shared" si="132"/>
        <v>198901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45449</v>
      </c>
      <c r="B2160" s="6">
        <f>TITRES_STAT!C2163</f>
        <v>5.14</v>
      </c>
      <c r="C2160" s="6">
        <f>TITRES_STAT!D2163</f>
        <v>5.14</v>
      </c>
      <c r="D2160" s="6">
        <f>TITRES_STAT!E2163</f>
        <v>698</v>
      </c>
      <c r="E2160" s="2">
        <f t="shared" si="132"/>
        <v>198901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CONFIRMED BEARISH</v>
      </c>
    </row>
    <row r="2161" spans="1:8" ht="13.5" x14ac:dyDescent="0.25">
      <c r="A2161" s="3">
        <f>TITRES_STAT!B2164</f>
        <v>45450</v>
      </c>
      <c r="B2161" s="6">
        <f>TITRES_STAT!C2164</f>
        <v>5.01</v>
      </c>
      <c r="C2161" s="6">
        <f>TITRES_STAT!D2164</f>
        <v>5.01</v>
      </c>
      <c r="D2161" s="6">
        <f>TITRES_STAT!E2164</f>
        <v>1500</v>
      </c>
      <c r="E2161" s="2">
        <f t="shared" si="132"/>
        <v>197401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45453</v>
      </c>
      <c r="B2162" s="6">
        <f>TITRES_STAT!C2165</f>
        <v>5.01</v>
      </c>
      <c r="C2162" s="6">
        <f>TITRES_STAT!D2165</f>
        <v>5.01</v>
      </c>
      <c r="D2162" s="6">
        <f>TITRES_STAT!E2165</f>
        <v>1154</v>
      </c>
      <c r="E2162" s="2">
        <f t="shared" si="132"/>
        <v>197401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CONFIRMED BEARISH</v>
      </c>
    </row>
    <row r="2163" spans="1:8" ht="13.5" x14ac:dyDescent="0.25">
      <c r="A2163" s="3">
        <f>TITRES_STAT!B2166</f>
        <v>45454</v>
      </c>
      <c r="B2163" s="6">
        <f>TITRES_STAT!C2166</f>
        <v>5.01</v>
      </c>
      <c r="C2163" s="6">
        <f>TITRES_STAT!D2166</f>
        <v>5.01</v>
      </c>
      <c r="D2163" s="6">
        <f>TITRES_STAT!E2166</f>
        <v>0</v>
      </c>
      <c r="E2163" s="2">
        <f t="shared" si="132"/>
        <v>197401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CONFIRMED BEARISH</v>
      </c>
    </row>
    <row r="2164" spans="1:8" ht="13.5" x14ac:dyDescent="0.25">
      <c r="A2164" s="3">
        <f>TITRES_STAT!B2167</f>
        <v>45455</v>
      </c>
      <c r="B2164" s="6">
        <f>TITRES_STAT!C2167</f>
        <v>5</v>
      </c>
      <c r="C2164" s="6">
        <f>TITRES_STAT!D2167</f>
        <v>5</v>
      </c>
      <c r="D2164" s="6">
        <f>TITRES_STAT!E2167</f>
        <v>38</v>
      </c>
      <c r="E2164" s="2">
        <f t="shared" si="132"/>
        <v>197363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45456</v>
      </c>
      <c r="B2165" s="6">
        <f>TITRES_STAT!C2168</f>
        <v>5</v>
      </c>
      <c r="C2165" s="6">
        <f>TITRES_STAT!D2168</f>
        <v>5</v>
      </c>
      <c r="D2165" s="6">
        <f>TITRES_STAT!E2168</f>
        <v>0</v>
      </c>
      <c r="E2165" s="2">
        <f t="shared" si="132"/>
        <v>197363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CONFIRMED BEARISH</v>
      </c>
    </row>
    <row r="2166" spans="1:8" ht="13.5" x14ac:dyDescent="0.25">
      <c r="A2166" s="3">
        <f>TITRES_STAT!B2169</f>
        <v>45457</v>
      </c>
      <c r="B2166" s="6">
        <f>TITRES_STAT!C2169</f>
        <v>5.14</v>
      </c>
      <c r="C2166" s="6">
        <f>TITRES_STAT!D2169</f>
        <v>5.14</v>
      </c>
      <c r="D2166" s="6">
        <f>TITRES_STAT!E2169</f>
        <v>503</v>
      </c>
      <c r="E2166" s="2">
        <f t="shared" si="132"/>
        <v>197866</v>
      </c>
      <c r="F2166" s="6" t="str">
        <f t="shared" si="135"/>
        <v>BULLISH</v>
      </c>
      <c r="G2166" s="6" t="str">
        <f t="shared" si="134"/>
        <v>NEUTRAL</v>
      </c>
      <c r="H2166" s="6" t="str">
        <f t="shared" si="133"/>
        <v>CONFIRMED BULLISH</v>
      </c>
    </row>
    <row r="2167" spans="1:8" ht="13.5" x14ac:dyDescent="0.25">
      <c r="A2167" s="3">
        <f>TITRES_STAT!B2170</f>
        <v>45461</v>
      </c>
      <c r="B2167" s="6">
        <f>TITRES_STAT!C2170</f>
        <v>5.37</v>
      </c>
      <c r="C2167" s="6">
        <f>TITRES_STAT!D2170</f>
        <v>5.37</v>
      </c>
      <c r="D2167" s="6">
        <f>TITRES_STAT!E2170</f>
        <v>0</v>
      </c>
      <c r="E2167" s="2">
        <f t="shared" si="132"/>
        <v>197866</v>
      </c>
      <c r="F2167" s="6" t="str">
        <f t="shared" si="135"/>
        <v>BULLISH</v>
      </c>
      <c r="G2167" s="6" t="str">
        <f t="shared" si="134"/>
        <v>NEUTRAL</v>
      </c>
      <c r="H2167" s="6" t="str">
        <f t="shared" si="133"/>
        <v>CONFIRMED BULLISH</v>
      </c>
    </row>
    <row r="2168" spans="1:8" ht="13.5" x14ac:dyDescent="0.25">
      <c r="A2168" s="3">
        <f>TITRES_STAT!B2171</f>
        <v>45462</v>
      </c>
      <c r="B2168" s="6">
        <f>TITRES_STAT!C2171</f>
        <v>5.35</v>
      </c>
      <c r="C2168" s="6">
        <f>TITRES_STAT!D2171</f>
        <v>5.35</v>
      </c>
      <c r="D2168" s="6">
        <f>TITRES_STAT!E2171</f>
        <v>35</v>
      </c>
      <c r="E2168" s="2">
        <f t="shared" si="132"/>
        <v>197831</v>
      </c>
      <c r="F2168" s="6" t="str">
        <f t="shared" si="135"/>
        <v>BULLISH</v>
      </c>
      <c r="G2168" s="6" t="str">
        <f t="shared" si="134"/>
        <v>NEUTRAL</v>
      </c>
      <c r="H2168" s="6" t="str">
        <f t="shared" si="133"/>
        <v>CONFIRMED BULLISH</v>
      </c>
    </row>
    <row r="2169" spans="1:8" ht="13.5" x14ac:dyDescent="0.25">
      <c r="A2169" s="3">
        <f>TITRES_STAT!B2172</f>
        <v>45463</v>
      </c>
      <c r="B2169" s="6">
        <f>TITRES_STAT!C2172</f>
        <v>5.35</v>
      </c>
      <c r="C2169" s="6">
        <f>TITRES_STAT!D2172</f>
        <v>5.35</v>
      </c>
      <c r="D2169" s="6">
        <f>TITRES_STAT!E2172</f>
        <v>0</v>
      </c>
      <c r="E2169" s="2">
        <f t="shared" si="132"/>
        <v>197831</v>
      </c>
      <c r="F2169" s="6" t="str">
        <f t="shared" si="135"/>
        <v>BULLISH</v>
      </c>
      <c r="G2169" s="6" t="str">
        <f t="shared" si="134"/>
        <v>NEUTRAL</v>
      </c>
      <c r="H2169" s="6" t="str">
        <f t="shared" si="133"/>
        <v>CONFIRMED BULLISH</v>
      </c>
    </row>
    <row r="2170" spans="1:8" ht="13.5" x14ac:dyDescent="0.25">
      <c r="A2170" s="3">
        <f>TITRES_STAT!B2173</f>
        <v>45464</v>
      </c>
      <c r="B2170" s="6">
        <f>TITRES_STAT!C2173</f>
        <v>5.5</v>
      </c>
      <c r="C2170" s="6">
        <f>TITRES_STAT!D2173</f>
        <v>5.5</v>
      </c>
      <c r="D2170" s="6">
        <f>TITRES_STAT!E2173</f>
        <v>601</v>
      </c>
      <c r="E2170" s="2">
        <f t="shared" si="132"/>
        <v>198432</v>
      </c>
      <c r="F2170" s="6" t="str">
        <f t="shared" si="135"/>
        <v>BULLISH</v>
      </c>
      <c r="G2170" s="6" t="str">
        <f t="shared" si="134"/>
        <v>NEUTRAL</v>
      </c>
      <c r="H2170" s="6" t="str">
        <f t="shared" si="133"/>
        <v>CONFIRMED BULLISH</v>
      </c>
    </row>
    <row r="2171" spans="1:8" ht="13.5" x14ac:dyDescent="0.25">
      <c r="A2171" s="3">
        <f>TITRES_STAT!B2174</f>
        <v>45467</v>
      </c>
      <c r="B2171" s="6">
        <f>TITRES_STAT!C2174</f>
        <v>5.5</v>
      </c>
      <c r="C2171" s="6">
        <f>TITRES_STAT!D2174</f>
        <v>5.5</v>
      </c>
      <c r="D2171" s="6">
        <f>TITRES_STAT!E2174</f>
        <v>381</v>
      </c>
      <c r="E2171" s="2">
        <f t="shared" si="132"/>
        <v>198432</v>
      </c>
      <c r="F2171" s="6" t="str">
        <f t="shared" si="135"/>
        <v>BULLISH</v>
      </c>
      <c r="G2171" s="6" t="str">
        <f t="shared" si="134"/>
        <v>NEUTRAL</v>
      </c>
      <c r="H2171" s="6" t="str">
        <f t="shared" si="133"/>
        <v>CONFIRMED BULLISH</v>
      </c>
    </row>
    <row r="2172" spans="1:8" ht="13.5" x14ac:dyDescent="0.25">
      <c r="A2172" s="3">
        <f>TITRES_STAT!B2175</f>
        <v>45468</v>
      </c>
      <c r="B2172" s="6">
        <f>TITRES_STAT!C2175</f>
        <v>5.5</v>
      </c>
      <c r="C2172" s="6">
        <f>TITRES_STAT!D2175</f>
        <v>5.5</v>
      </c>
      <c r="D2172" s="6">
        <f>TITRES_STAT!E2175</f>
        <v>1619</v>
      </c>
      <c r="E2172" s="2">
        <f t="shared" si="132"/>
        <v>198432</v>
      </c>
      <c r="F2172" s="6" t="str">
        <f t="shared" si="135"/>
        <v>BULLISH</v>
      </c>
      <c r="G2172" s="6" t="str">
        <f t="shared" si="134"/>
        <v>NEUTRAL</v>
      </c>
      <c r="H2172" s="6" t="str">
        <f t="shared" si="133"/>
        <v>CONFIRMED BULLISH</v>
      </c>
    </row>
    <row r="2173" spans="1:8" ht="13.5" x14ac:dyDescent="0.25">
      <c r="A2173" s="3">
        <f>TITRES_STAT!B2176</f>
        <v>45469</v>
      </c>
      <c r="B2173" s="6">
        <f>TITRES_STAT!C2176</f>
        <v>5.5</v>
      </c>
      <c r="C2173" s="6">
        <f>TITRES_STAT!D2176</f>
        <v>5.5</v>
      </c>
      <c r="D2173" s="6">
        <f>TITRES_STAT!E2176</f>
        <v>2000</v>
      </c>
      <c r="E2173" s="2">
        <f t="shared" si="132"/>
        <v>198432</v>
      </c>
      <c r="F2173" s="6" t="str">
        <f t="shared" si="135"/>
        <v>BULLISH</v>
      </c>
      <c r="G2173" s="6" t="str">
        <f t="shared" si="134"/>
        <v>NEUTRAL</v>
      </c>
      <c r="H2173" s="6" t="str">
        <f t="shared" si="133"/>
        <v>CONFIRMED BULLISH</v>
      </c>
    </row>
    <row r="2174" spans="1:8" ht="13.5" x14ac:dyDescent="0.25">
      <c r="A2174" s="3">
        <f>TITRES_STAT!B2177</f>
        <v>45470</v>
      </c>
      <c r="B2174" s="6">
        <f>TITRES_STAT!C2177</f>
        <v>5.5</v>
      </c>
      <c r="C2174" s="6">
        <f>TITRES_STAT!D2177</f>
        <v>5.5</v>
      </c>
      <c r="D2174" s="6">
        <f>TITRES_STAT!E2177</f>
        <v>0</v>
      </c>
      <c r="E2174" s="2">
        <f t="shared" si="132"/>
        <v>198432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CONFIRMED BULLISH</v>
      </c>
    </row>
    <row r="2175" spans="1:8" ht="13.5" x14ac:dyDescent="0.25">
      <c r="A2175" s="3">
        <f>TITRES_STAT!B2178</f>
        <v>45471</v>
      </c>
      <c r="B2175" s="6">
        <f>TITRES_STAT!C2178</f>
        <v>5.74</v>
      </c>
      <c r="C2175" s="6">
        <f>TITRES_STAT!D2178</f>
        <v>5.74</v>
      </c>
      <c r="D2175" s="6">
        <f>TITRES_STAT!E2178</f>
        <v>0</v>
      </c>
      <c r="E2175" s="2">
        <f t="shared" si="132"/>
        <v>198432</v>
      </c>
      <c r="F2175" s="6" t="str">
        <f t="shared" si="135"/>
        <v>NEUTRAL</v>
      </c>
      <c r="G2175" s="6" t="str">
        <f t="shared" si="134"/>
        <v>NEUTRAL</v>
      </c>
      <c r="H2175" s="6" t="str">
        <f t="shared" si="133"/>
        <v>NEUTRAL</v>
      </c>
    </row>
    <row r="2176" spans="1:8" ht="13.5" x14ac:dyDescent="0.25">
      <c r="A2176" s="3">
        <f>TITRES_STAT!B2179</f>
        <v>45474</v>
      </c>
      <c r="B2176" s="6">
        <f>TITRES_STAT!C2179</f>
        <v>5.99</v>
      </c>
      <c r="C2176" s="6">
        <f>TITRES_STAT!D2179</f>
        <v>5.99</v>
      </c>
      <c r="D2176" s="6">
        <f>TITRES_STAT!E2179</f>
        <v>42</v>
      </c>
      <c r="E2176" s="2">
        <f t="shared" si="132"/>
        <v>198474</v>
      </c>
      <c r="F2176" s="6" t="str">
        <f t="shared" si="135"/>
        <v>BULLISH</v>
      </c>
      <c r="G2176" s="6" t="str">
        <f t="shared" si="134"/>
        <v>NEUTRAL</v>
      </c>
      <c r="H2176" s="6" t="str">
        <f t="shared" si="133"/>
        <v>CONFIRMED BULLISH</v>
      </c>
    </row>
    <row r="2177" spans="1:8" ht="13.5" x14ac:dyDescent="0.25">
      <c r="A2177" s="3">
        <f>TITRES_STAT!B2180</f>
        <v>45475</v>
      </c>
      <c r="B2177" s="6">
        <f>TITRES_STAT!C2180</f>
        <v>6.25</v>
      </c>
      <c r="C2177" s="6">
        <f>TITRES_STAT!D2180</f>
        <v>6.25</v>
      </c>
      <c r="D2177" s="6">
        <f>TITRES_STAT!E2180</f>
        <v>241</v>
      </c>
      <c r="E2177" s="2">
        <f t="shared" si="132"/>
        <v>198715</v>
      </c>
      <c r="F2177" s="6" t="str">
        <f t="shared" si="135"/>
        <v>BULLISH</v>
      </c>
      <c r="G2177" s="6" t="str">
        <f t="shared" si="134"/>
        <v>NEUTRAL</v>
      </c>
      <c r="H2177" s="6" t="str">
        <f t="shared" si="133"/>
        <v>CONFIRMED BULLISH</v>
      </c>
    </row>
    <row r="2178" spans="1:8" ht="13.5" x14ac:dyDescent="0.25">
      <c r="A2178" s="3">
        <f>TITRES_STAT!B2181</f>
        <v>45476</v>
      </c>
      <c r="B2178" s="6">
        <f>TITRES_STAT!C2181</f>
        <v>6</v>
      </c>
      <c r="C2178" s="6">
        <f>TITRES_STAT!D2181</f>
        <v>6</v>
      </c>
      <c r="D2178" s="6">
        <f>TITRES_STAT!E2181</f>
        <v>63</v>
      </c>
      <c r="E2178" s="2">
        <f t="shared" si="132"/>
        <v>198652</v>
      </c>
      <c r="F2178" s="6" t="str">
        <f t="shared" si="135"/>
        <v>BULLISH</v>
      </c>
      <c r="G2178" s="6" t="str">
        <f t="shared" si="134"/>
        <v>NEUTRAL</v>
      </c>
      <c r="H2178" s="6" t="str">
        <f t="shared" si="133"/>
        <v>CONFIRMED BULLISH</v>
      </c>
    </row>
    <row r="2179" spans="1:8" ht="13.5" x14ac:dyDescent="0.25">
      <c r="A2179" s="3">
        <f>TITRES_STAT!B2182</f>
        <v>45477</v>
      </c>
      <c r="B2179" s="6">
        <f>TITRES_STAT!C2182</f>
        <v>6</v>
      </c>
      <c r="C2179" s="6">
        <f>TITRES_STAT!D2182</f>
        <v>6</v>
      </c>
      <c r="D2179" s="6">
        <f>TITRES_STAT!E2182</f>
        <v>0</v>
      </c>
      <c r="E2179" s="2">
        <f t="shared" si="132"/>
        <v>198652</v>
      </c>
      <c r="F2179" s="6" t="str">
        <f t="shared" si="135"/>
        <v>BULLISH</v>
      </c>
      <c r="G2179" s="6" t="str">
        <f t="shared" si="134"/>
        <v>NEUTRAL</v>
      </c>
      <c r="H2179" s="6" t="str">
        <f t="shared" si="133"/>
        <v>CONFIRMED BULLISH</v>
      </c>
    </row>
    <row r="2180" spans="1:8" ht="13.5" x14ac:dyDescent="0.25">
      <c r="A2180" s="3">
        <f>TITRES_STAT!B2183</f>
        <v>45478</v>
      </c>
      <c r="B2180" s="6">
        <f>TITRES_STAT!C2183</f>
        <v>6</v>
      </c>
      <c r="C2180" s="6">
        <f>TITRES_STAT!D2183</f>
        <v>6</v>
      </c>
      <c r="D2180" s="6">
        <f>TITRES_STAT!E2183</f>
        <v>8</v>
      </c>
      <c r="E2180" s="2">
        <f t="shared" ref="E2180:E2243" si="136">IF(B2180&gt;B2179, E2179+D2180, IF(B2180&lt;B2179, E2179-D2180, E2179))</f>
        <v>198652</v>
      </c>
      <c r="F2180" s="6" t="str">
        <f t="shared" si="135"/>
        <v>BULLISH</v>
      </c>
      <c r="G2180" s="6" t="str">
        <f t="shared" si="134"/>
        <v>NEUTRAL</v>
      </c>
      <c r="H2180" s="6" t="str">
        <f t="shared" si="133"/>
        <v>CONFIRMED BULLISH</v>
      </c>
    </row>
    <row r="2181" spans="1:8" ht="13.5" x14ac:dyDescent="0.25">
      <c r="A2181" s="3">
        <f>TITRES_STAT!B2184</f>
        <v>45481</v>
      </c>
      <c r="B2181" s="6">
        <f>TITRES_STAT!C2184</f>
        <v>6</v>
      </c>
      <c r="C2181" s="6">
        <f>TITRES_STAT!D2184</f>
        <v>6</v>
      </c>
      <c r="D2181" s="6">
        <f>TITRES_STAT!E2184</f>
        <v>852</v>
      </c>
      <c r="E2181" s="2">
        <f t="shared" si="136"/>
        <v>198652</v>
      </c>
      <c r="F2181" s="6" t="str">
        <f t="shared" si="135"/>
        <v>BULLISH</v>
      </c>
      <c r="G2181" s="6" t="str">
        <f t="shared" si="134"/>
        <v>NEUTRAL</v>
      </c>
      <c r="H2181" s="6" t="str">
        <f t="shared" si="133"/>
        <v>CONFIRMED BULLISH</v>
      </c>
    </row>
    <row r="2182" spans="1:8" ht="13.5" x14ac:dyDescent="0.25">
      <c r="A2182" s="3">
        <f>TITRES_STAT!B2185</f>
        <v>45482</v>
      </c>
      <c r="B2182" s="6">
        <f>TITRES_STAT!C2185</f>
        <v>6</v>
      </c>
      <c r="C2182" s="6">
        <f>TITRES_STAT!D2185</f>
        <v>6</v>
      </c>
      <c r="D2182" s="6">
        <f>TITRES_STAT!E2185</f>
        <v>0</v>
      </c>
      <c r="E2182" s="2">
        <f t="shared" si="136"/>
        <v>198652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45483</v>
      </c>
      <c r="B2183" s="6">
        <f>TITRES_STAT!C2186</f>
        <v>6.27</v>
      </c>
      <c r="C2183" s="6">
        <f>TITRES_STAT!D2186</f>
        <v>6.27</v>
      </c>
      <c r="D2183" s="6">
        <f>TITRES_STAT!E2186</f>
        <v>363</v>
      </c>
      <c r="E2183" s="2">
        <f t="shared" si="136"/>
        <v>199015</v>
      </c>
      <c r="F2183" s="6" t="str">
        <f t="shared" si="135"/>
        <v>BULLISH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BULLISH</v>
      </c>
    </row>
    <row r="2184" spans="1:8" ht="13.5" x14ac:dyDescent="0.25">
      <c r="A2184" s="3">
        <f>TITRES_STAT!B2187</f>
        <v>45484</v>
      </c>
      <c r="B2184" s="6">
        <f>TITRES_STAT!C2187</f>
        <v>6.27</v>
      </c>
      <c r="C2184" s="6">
        <f>TITRES_STAT!D2187</f>
        <v>6.27</v>
      </c>
      <c r="D2184" s="6">
        <f>TITRES_STAT!E2187</f>
        <v>1</v>
      </c>
      <c r="E2184" s="2">
        <f t="shared" si="136"/>
        <v>199015</v>
      </c>
      <c r="F2184" s="6" t="str">
        <f t="shared" ref="F2184:F2247" si="139">IF(E2184&gt;E2179,"BULLISH",IF(E2184&lt;E2179,"BEARISH","NEUTRAL"))</f>
        <v>BULLISH</v>
      </c>
      <c r="G2184" s="6" t="str">
        <f t="shared" si="138"/>
        <v>NEUTRAL</v>
      </c>
      <c r="H2184" s="6" t="str">
        <f t="shared" si="137"/>
        <v>CONFIRMED BULLISH</v>
      </c>
    </row>
    <row r="2185" spans="1:8" ht="13.5" x14ac:dyDescent="0.25">
      <c r="A2185" s="3">
        <f>TITRES_STAT!B2188</f>
        <v>45485</v>
      </c>
      <c r="B2185" s="6">
        <f>TITRES_STAT!C2188</f>
        <v>6.27</v>
      </c>
      <c r="C2185" s="6">
        <f>TITRES_STAT!D2188</f>
        <v>6.27</v>
      </c>
      <c r="D2185" s="6">
        <f>TITRES_STAT!E2188</f>
        <v>0</v>
      </c>
      <c r="E2185" s="2">
        <f t="shared" si="136"/>
        <v>199015</v>
      </c>
      <c r="F2185" s="6" t="str">
        <f t="shared" si="139"/>
        <v>BULLISH</v>
      </c>
      <c r="G2185" s="6" t="str">
        <f t="shared" si="138"/>
        <v>NEUTRAL</v>
      </c>
      <c r="H2185" s="6" t="str">
        <f t="shared" si="137"/>
        <v>CONFIRMED BULLISH</v>
      </c>
    </row>
    <row r="2186" spans="1:8" ht="13.5" x14ac:dyDescent="0.25">
      <c r="A2186" s="3">
        <f>TITRES_STAT!B2189</f>
        <v>45488</v>
      </c>
      <c r="B2186" s="6">
        <f>TITRES_STAT!C2189</f>
        <v>6.45</v>
      </c>
      <c r="C2186" s="6">
        <f>TITRES_STAT!D2189</f>
        <v>6.45</v>
      </c>
      <c r="D2186" s="6">
        <f>TITRES_STAT!E2189</f>
        <v>80</v>
      </c>
      <c r="E2186" s="2">
        <f t="shared" si="136"/>
        <v>199095</v>
      </c>
      <c r="F2186" s="6" t="str">
        <f t="shared" si="139"/>
        <v>BULLISH</v>
      </c>
      <c r="G2186" s="6" t="str">
        <f t="shared" si="138"/>
        <v>NEUTRAL</v>
      </c>
      <c r="H2186" s="6" t="str">
        <f t="shared" si="137"/>
        <v>CONFIRMED BULLISH</v>
      </c>
    </row>
    <row r="2187" spans="1:8" ht="13.5" x14ac:dyDescent="0.25">
      <c r="A2187" s="3">
        <f>TITRES_STAT!B2190</f>
        <v>45489</v>
      </c>
      <c r="B2187" s="6">
        <f>TITRES_STAT!C2190</f>
        <v>6.45</v>
      </c>
      <c r="C2187" s="6">
        <f>TITRES_STAT!D2190</f>
        <v>6.45</v>
      </c>
      <c r="D2187" s="6">
        <f>TITRES_STAT!E2190</f>
        <v>20</v>
      </c>
      <c r="E2187" s="2">
        <f t="shared" si="136"/>
        <v>199095</v>
      </c>
      <c r="F2187" s="6" t="str">
        <f t="shared" si="139"/>
        <v>BULLISH</v>
      </c>
      <c r="G2187" s="6" t="str">
        <f t="shared" si="138"/>
        <v>NEUTRAL</v>
      </c>
      <c r="H2187" s="6" t="str">
        <f t="shared" si="137"/>
        <v>CONFIRMED BULLISH</v>
      </c>
    </row>
    <row r="2188" spans="1:8" ht="13.5" x14ac:dyDescent="0.25">
      <c r="A2188" s="3">
        <f>TITRES_STAT!B2191</f>
        <v>45490</v>
      </c>
      <c r="B2188" s="6">
        <f>TITRES_STAT!C2191</f>
        <v>6.45</v>
      </c>
      <c r="C2188" s="6">
        <f>TITRES_STAT!D2191</f>
        <v>6.45</v>
      </c>
      <c r="D2188" s="6">
        <f>TITRES_STAT!E2191</f>
        <v>504</v>
      </c>
      <c r="E2188" s="2">
        <f t="shared" si="136"/>
        <v>199095</v>
      </c>
      <c r="F2188" s="6" t="str">
        <f t="shared" si="139"/>
        <v>BULLISH</v>
      </c>
      <c r="G2188" s="6" t="str">
        <f t="shared" si="138"/>
        <v>NEUTRAL</v>
      </c>
      <c r="H2188" s="6" t="str">
        <f t="shared" si="137"/>
        <v>CONFIRMED BULLISH</v>
      </c>
    </row>
    <row r="2189" spans="1:8" ht="13.5" x14ac:dyDescent="0.25">
      <c r="A2189" s="3">
        <f>TITRES_STAT!B2192</f>
        <v>45491</v>
      </c>
      <c r="B2189" s="6">
        <f>TITRES_STAT!C2192</f>
        <v>6.45</v>
      </c>
      <c r="C2189" s="6">
        <f>TITRES_STAT!D2192</f>
        <v>6.45</v>
      </c>
      <c r="D2189" s="6">
        <f>TITRES_STAT!E2192</f>
        <v>2</v>
      </c>
      <c r="E2189" s="2">
        <f t="shared" si="136"/>
        <v>199095</v>
      </c>
      <c r="F2189" s="6" t="str">
        <f t="shared" si="139"/>
        <v>BULLISH</v>
      </c>
      <c r="G2189" s="6" t="str">
        <f t="shared" si="138"/>
        <v>NEUTRAL</v>
      </c>
      <c r="H2189" s="6" t="str">
        <f t="shared" si="137"/>
        <v>CONFIRMED BULLISH</v>
      </c>
    </row>
    <row r="2190" spans="1:8" ht="13.5" x14ac:dyDescent="0.25">
      <c r="A2190" s="3">
        <f>TITRES_STAT!B2193</f>
        <v>45492</v>
      </c>
      <c r="B2190" s="6">
        <f>TITRES_STAT!C2193</f>
        <v>6.45</v>
      </c>
      <c r="C2190" s="6">
        <f>TITRES_STAT!D2193</f>
        <v>6.45</v>
      </c>
      <c r="D2190" s="6">
        <f>TITRES_STAT!E2193</f>
        <v>20</v>
      </c>
      <c r="E2190" s="2">
        <f t="shared" si="136"/>
        <v>199095</v>
      </c>
      <c r="F2190" s="6" t="str">
        <f t="shared" si="139"/>
        <v>BULLISH</v>
      </c>
      <c r="G2190" s="6" t="str">
        <f t="shared" si="138"/>
        <v>NEUTRAL</v>
      </c>
      <c r="H2190" s="6" t="str">
        <f t="shared" si="137"/>
        <v>CONFIRMED BULLISH</v>
      </c>
    </row>
    <row r="2191" spans="1:8" ht="13.5" x14ac:dyDescent="0.25">
      <c r="A2191" s="3">
        <f>TITRES_STAT!B2194</f>
        <v>45495</v>
      </c>
      <c r="B2191" s="6">
        <f>TITRES_STAT!C2194</f>
        <v>6.45</v>
      </c>
      <c r="C2191" s="6">
        <f>TITRES_STAT!D2194</f>
        <v>6.45</v>
      </c>
      <c r="D2191" s="6">
        <f>TITRES_STAT!E2194</f>
        <v>195</v>
      </c>
      <c r="E2191" s="2">
        <f t="shared" si="136"/>
        <v>199095</v>
      </c>
      <c r="F2191" s="6" t="str">
        <f t="shared" si="139"/>
        <v>NEUTRAL</v>
      </c>
      <c r="G2191" s="6" t="str">
        <f t="shared" si="138"/>
        <v>NEUTRAL</v>
      </c>
      <c r="H2191" s="6" t="str">
        <f t="shared" si="137"/>
        <v>NEUTRAL</v>
      </c>
    </row>
    <row r="2192" spans="1:8" ht="13.5" x14ac:dyDescent="0.25">
      <c r="A2192" s="3">
        <f>TITRES_STAT!B2195</f>
        <v>45496</v>
      </c>
      <c r="B2192" s="6">
        <f>TITRES_STAT!C2195</f>
        <v>6.45</v>
      </c>
      <c r="C2192" s="6">
        <f>TITRES_STAT!D2195</f>
        <v>6.45</v>
      </c>
      <c r="D2192" s="6">
        <f>TITRES_STAT!E2195</f>
        <v>933</v>
      </c>
      <c r="E2192" s="2">
        <f t="shared" si="136"/>
        <v>199095</v>
      </c>
      <c r="F2192" s="6" t="str">
        <f t="shared" si="139"/>
        <v>NEUTRAL</v>
      </c>
      <c r="G2192" s="6" t="str">
        <f t="shared" si="138"/>
        <v>NEUTRAL</v>
      </c>
      <c r="H2192" s="6" t="str">
        <f t="shared" si="137"/>
        <v>NEUTRAL</v>
      </c>
    </row>
    <row r="2193" spans="1:8" ht="13.5" x14ac:dyDescent="0.25">
      <c r="A2193" s="3">
        <f>TITRES_STAT!B2196</f>
        <v>45497</v>
      </c>
      <c r="B2193" s="6">
        <f>TITRES_STAT!C2196</f>
        <v>6.45</v>
      </c>
      <c r="C2193" s="6">
        <f>TITRES_STAT!D2196</f>
        <v>6.45</v>
      </c>
      <c r="D2193" s="6">
        <f>TITRES_STAT!E2196</f>
        <v>150</v>
      </c>
      <c r="E2193" s="2">
        <f t="shared" si="136"/>
        <v>199095</v>
      </c>
      <c r="F2193" s="6" t="str">
        <f t="shared" si="139"/>
        <v>NEUTRAL</v>
      </c>
      <c r="G2193" s="6" t="str">
        <f t="shared" si="138"/>
        <v>NEUTRAL</v>
      </c>
      <c r="H2193" s="6" t="str">
        <f t="shared" si="137"/>
        <v>NEUTRAL</v>
      </c>
    </row>
    <row r="2194" spans="1:8" ht="13.5" x14ac:dyDescent="0.25">
      <c r="A2194" s="3">
        <f>TITRES_STAT!B2197</f>
        <v>45499</v>
      </c>
      <c r="B2194" s="6">
        <f>TITRES_STAT!C2197</f>
        <v>6.45</v>
      </c>
      <c r="C2194" s="6">
        <f>TITRES_STAT!D2197</f>
        <v>6.45</v>
      </c>
      <c r="D2194" s="6">
        <f>TITRES_STAT!E2197</f>
        <v>17</v>
      </c>
      <c r="E2194" s="2">
        <f t="shared" si="136"/>
        <v>199095</v>
      </c>
      <c r="F2194" s="6" t="str">
        <f t="shared" si="139"/>
        <v>NEUTRAL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45502</v>
      </c>
      <c r="B2195" s="6">
        <f>TITRES_STAT!C2198</f>
        <v>6.45</v>
      </c>
      <c r="C2195" s="6">
        <f>TITRES_STAT!D2198</f>
        <v>6.45</v>
      </c>
      <c r="D2195" s="6">
        <f>TITRES_STAT!E2198</f>
        <v>0</v>
      </c>
      <c r="E2195" s="2">
        <f t="shared" si="136"/>
        <v>199095</v>
      </c>
      <c r="F2195" s="6" t="str">
        <f t="shared" si="139"/>
        <v>NEUTRAL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45503</v>
      </c>
      <c r="B2196" s="6">
        <f>TITRES_STAT!C2199</f>
        <v>6.5</v>
      </c>
      <c r="C2196" s="6">
        <f>TITRES_STAT!D2199</f>
        <v>6.5</v>
      </c>
      <c r="D2196" s="6">
        <f>TITRES_STAT!E2199</f>
        <v>30</v>
      </c>
      <c r="E2196" s="2">
        <f t="shared" si="136"/>
        <v>199125</v>
      </c>
      <c r="F2196" s="6" t="str">
        <f t="shared" si="139"/>
        <v>BULLISH</v>
      </c>
      <c r="G2196" s="6" t="str">
        <f t="shared" si="138"/>
        <v>NEUTRAL</v>
      </c>
      <c r="H2196" s="6" t="str">
        <f t="shared" si="137"/>
        <v>CONFIRMED BULLISH</v>
      </c>
    </row>
    <row r="2197" spans="1:8" ht="13.5" x14ac:dyDescent="0.25">
      <c r="A2197" s="3">
        <f>TITRES_STAT!B2200</f>
        <v>45504</v>
      </c>
      <c r="B2197" s="6">
        <f>TITRES_STAT!C2200</f>
        <v>6.5</v>
      </c>
      <c r="C2197" s="6">
        <f>TITRES_STAT!D2200</f>
        <v>6.5</v>
      </c>
      <c r="D2197" s="6">
        <f>TITRES_STAT!E2200</f>
        <v>0</v>
      </c>
      <c r="E2197" s="2">
        <f t="shared" si="136"/>
        <v>199125</v>
      </c>
      <c r="F2197" s="6" t="str">
        <f t="shared" si="139"/>
        <v>BULLISH</v>
      </c>
      <c r="G2197" s="6" t="str">
        <f t="shared" si="138"/>
        <v>NEUTRAL</v>
      </c>
      <c r="H2197" s="6" t="str">
        <f t="shared" si="137"/>
        <v>CONFIRMED BULLISH</v>
      </c>
    </row>
    <row r="2198" spans="1:8" ht="13.5" x14ac:dyDescent="0.25">
      <c r="A2198" s="3">
        <f>TITRES_STAT!B2201</f>
        <v>45505</v>
      </c>
      <c r="B2198" s="6">
        <f>TITRES_STAT!C2201</f>
        <v>6.75</v>
      </c>
      <c r="C2198" s="6">
        <f>TITRES_STAT!D2201</f>
        <v>6.75</v>
      </c>
      <c r="D2198" s="6">
        <f>TITRES_STAT!E2201</f>
        <v>24</v>
      </c>
      <c r="E2198" s="2">
        <f t="shared" si="136"/>
        <v>199149</v>
      </c>
      <c r="F2198" s="6" t="str">
        <f t="shared" si="139"/>
        <v>BULLISH</v>
      </c>
      <c r="G2198" s="6" t="str">
        <f t="shared" si="138"/>
        <v>NEUTRAL</v>
      </c>
      <c r="H2198" s="6" t="str">
        <f t="shared" si="137"/>
        <v>CONFIRMED BULLISH</v>
      </c>
    </row>
    <row r="2199" spans="1:8" ht="13.5" x14ac:dyDescent="0.25">
      <c r="A2199" s="3">
        <f>TITRES_STAT!B2202</f>
        <v>45506</v>
      </c>
      <c r="B2199" s="6">
        <f>TITRES_STAT!C2202</f>
        <v>6.5</v>
      </c>
      <c r="C2199" s="6">
        <f>TITRES_STAT!D2202</f>
        <v>6.5</v>
      </c>
      <c r="D2199" s="6">
        <f>TITRES_STAT!E2202</f>
        <v>151</v>
      </c>
      <c r="E2199" s="2">
        <f t="shared" si="136"/>
        <v>198998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BEARISH DIVERGENCE</v>
      </c>
    </row>
    <row r="2200" spans="1:8" ht="13.5" x14ac:dyDescent="0.25">
      <c r="A2200" s="3">
        <f>TITRES_STAT!B2203</f>
        <v>45509</v>
      </c>
      <c r="B2200" s="6">
        <f>TITRES_STAT!C2203</f>
        <v>6.5</v>
      </c>
      <c r="C2200" s="6">
        <f>TITRES_STAT!D2203</f>
        <v>6.5</v>
      </c>
      <c r="D2200" s="6">
        <f>TITRES_STAT!E2203</f>
        <v>24</v>
      </c>
      <c r="E2200" s="2">
        <f t="shared" si="136"/>
        <v>198998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BEARISH DIVERGENCE</v>
      </c>
    </row>
    <row r="2201" spans="1:8" ht="13.5" x14ac:dyDescent="0.25">
      <c r="A2201" s="3">
        <f>TITRES_STAT!B2204</f>
        <v>45510</v>
      </c>
      <c r="B2201" s="6">
        <f>TITRES_STAT!C2204</f>
        <v>6.21</v>
      </c>
      <c r="C2201" s="6">
        <f>TITRES_STAT!D2204</f>
        <v>6.21</v>
      </c>
      <c r="D2201" s="6">
        <f>TITRES_STAT!E2204</f>
        <v>45</v>
      </c>
      <c r="E2201" s="2">
        <f t="shared" si="136"/>
        <v>198953</v>
      </c>
      <c r="F2201" s="6" t="str">
        <f t="shared" si="139"/>
        <v>BEARISH</v>
      </c>
      <c r="G2201" s="6" t="str">
        <f t="shared" si="138"/>
        <v>NEUTRAL</v>
      </c>
      <c r="H2201" s="6" t="str">
        <f t="shared" si="137"/>
        <v>CONFIRMED BEARISH</v>
      </c>
    </row>
    <row r="2202" spans="1:8" ht="13.5" x14ac:dyDescent="0.25">
      <c r="A2202" s="3">
        <f>TITRES_STAT!B2205</f>
        <v>45511</v>
      </c>
      <c r="B2202" s="6">
        <f>TITRES_STAT!C2205</f>
        <v>6.4</v>
      </c>
      <c r="C2202" s="6">
        <f>TITRES_STAT!D2205</f>
        <v>6.4</v>
      </c>
      <c r="D2202" s="6">
        <f>TITRES_STAT!E2205</f>
        <v>161</v>
      </c>
      <c r="E2202" s="2">
        <f t="shared" si="136"/>
        <v>199114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CONFIRMED BEARISH</v>
      </c>
    </row>
    <row r="2203" spans="1:8" ht="13.5" x14ac:dyDescent="0.25">
      <c r="A2203" s="3">
        <f>TITRES_STAT!B2206</f>
        <v>45512</v>
      </c>
      <c r="B2203" s="6">
        <f>TITRES_STAT!C2206</f>
        <v>6.4</v>
      </c>
      <c r="C2203" s="6">
        <f>TITRES_STAT!D2206</f>
        <v>6.4</v>
      </c>
      <c r="D2203" s="6">
        <f>TITRES_STAT!E2206</f>
        <v>18</v>
      </c>
      <c r="E2203" s="2">
        <f t="shared" si="136"/>
        <v>199114</v>
      </c>
      <c r="F2203" s="6" t="str">
        <f t="shared" si="139"/>
        <v>BEARISH</v>
      </c>
      <c r="G2203" s="6" t="str">
        <f t="shared" si="138"/>
        <v>NEUTRAL</v>
      </c>
      <c r="H2203" s="6" t="str">
        <f t="shared" si="137"/>
        <v>CONFIRMED BEARISH</v>
      </c>
    </row>
    <row r="2204" spans="1:8" ht="13.5" x14ac:dyDescent="0.25">
      <c r="A2204" s="3">
        <f>TITRES_STAT!B2207</f>
        <v>45513</v>
      </c>
      <c r="B2204" s="6">
        <f>TITRES_STAT!C2207</f>
        <v>6.4</v>
      </c>
      <c r="C2204" s="6">
        <f>TITRES_STAT!D2207</f>
        <v>6.4</v>
      </c>
      <c r="D2204" s="6">
        <f>TITRES_STAT!E2207</f>
        <v>2</v>
      </c>
      <c r="E2204" s="2">
        <f t="shared" si="136"/>
        <v>199114</v>
      </c>
      <c r="F2204" s="6" t="str">
        <f t="shared" si="139"/>
        <v>BULLISH</v>
      </c>
      <c r="G2204" s="6" t="str">
        <f t="shared" si="138"/>
        <v>NEUTRAL</v>
      </c>
      <c r="H2204" s="6" t="str">
        <f t="shared" si="137"/>
        <v>BULLISH DIVERGENCE</v>
      </c>
    </row>
    <row r="2205" spans="1:8" ht="13.5" x14ac:dyDescent="0.25">
      <c r="A2205" s="3">
        <f>TITRES_STAT!B2208</f>
        <v>45516</v>
      </c>
      <c r="B2205" s="6">
        <f>TITRES_STAT!C2208</f>
        <v>6.4</v>
      </c>
      <c r="C2205" s="6">
        <f>TITRES_STAT!D2208</f>
        <v>6.4</v>
      </c>
      <c r="D2205" s="6">
        <f>TITRES_STAT!E2208</f>
        <v>0</v>
      </c>
      <c r="E2205" s="2">
        <f t="shared" si="136"/>
        <v>199114</v>
      </c>
      <c r="F2205" s="6" t="str">
        <f t="shared" si="139"/>
        <v>BULLISH</v>
      </c>
      <c r="G2205" s="6" t="str">
        <f t="shared" si="138"/>
        <v>NEUTRAL</v>
      </c>
      <c r="H2205" s="6" t="str">
        <f t="shared" si="137"/>
        <v>BULLISH DIVERGENCE</v>
      </c>
    </row>
    <row r="2206" spans="1:8" ht="13.5" x14ac:dyDescent="0.25">
      <c r="A2206" s="3">
        <f>TITRES_STAT!B2209</f>
        <v>45518</v>
      </c>
      <c r="B2206" s="6">
        <f>TITRES_STAT!C2209</f>
        <v>6.68</v>
      </c>
      <c r="C2206" s="6">
        <f>TITRES_STAT!D2209</f>
        <v>6.68</v>
      </c>
      <c r="D2206" s="6">
        <f>TITRES_STAT!E2209</f>
        <v>0</v>
      </c>
      <c r="E2206" s="2">
        <f t="shared" si="136"/>
        <v>199114</v>
      </c>
      <c r="F2206" s="6" t="str">
        <f t="shared" si="139"/>
        <v>BULLISH</v>
      </c>
      <c r="G2206" s="6" t="str">
        <f t="shared" si="138"/>
        <v>NEUTRAL</v>
      </c>
      <c r="H2206" s="6" t="str">
        <f t="shared" si="137"/>
        <v>CONFIRMED BULLISH</v>
      </c>
    </row>
    <row r="2207" spans="1:8" ht="13.5" x14ac:dyDescent="0.25">
      <c r="A2207" s="3">
        <f>TITRES_STAT!B2210</f>
        <v>45519</v>
      </c>
      <c r="B2207" s="6">
        <f>TITRES_STAT!C2210</f>
        <v>6.98</v>
      </c>
      <c r="C2207" s="6">
        <f>TITRES_STAT!D2210</f>
        <v>6.98</v>
      </c>
      <c r="D2207" s="6">
        <f>TITRES_STAT!E2210</f>
        <v>0</v>
      </c>
      <c r="E2207" s="2">
        <f t="shared" si="136"/>
        <v>199114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45520</v>
      </c>
      <c r="B2208" s="6">
        <f>TITRES_STAT!C2211</f>
        <v>6.99</v>
      </c>
      <c r="C2208" s="6">
        <f>TITRES_STAT!D2211</f>
        <v>6.99</v>
      </c>
      <c r="D2208" s="6">
        <f>TITRES_STAT!E2211</f>
        <v>48</v>
      </c>
      <c r="E2208" s="2">
        <f t="shared" si="136"/>
        <v>199162</v>
      </c>
      <c r="F2208" s="6" t="str">
        <f t="shared" si="139"/>
        <v>BULLISH</v>
      </c>
      <c r="G2208" s="6" t="str">
        <f t="shared" si="138"/>
        <v>NEUTRAL</v>
      </c>
      <c r="H2208" s="6" t="str">
        <f t="shared" si="137"/>
        <v>CONFIRMED BULLISH</v>
      </c>
    </row>
    <row r="2209" spans="1:8" ht="13.5" x14ac:dyDescent="0.25">
      <c r="A2209" s="3">
        <f>TITRES_STAT!B2212</f>
        <v>45523</v>
      </c>
      <c r="B2209" s="6">
        <f>TITRES_STAT!C2212</f>
        <v>7</v>
      </c>
      <c r="C2209" s="6">
        <f>TITRES_STAT!D2212</f>
        <v>7</v>
      </c>
      <c r="D2209" s="6">
        <f>TITRES_STAT!E2212</f>
        <v>15</v>
      </c>
      <c r="E2209" s="2">
        <f t="shared" si="136"/>
        <v>199177</v>
      </c>
      <c r="F2209" s="6" t="str">
        <f t="shared" si="139"/>
        <v>BULLISH</v>
      </c>
      <c r="G2209" s="6" t="str">
        <f t="shared" si="138"/>
        <v>NEUTRAL</v>
      </c>
      <c r="H2209" s="6" t="str">
        <f t="shared" si="137"/>
        <v>CONFIRMED BULLISH</v>
      </c>
    </row>
    <row r="2210" spans="1:8" ht="13.5" x14ac:dyDescent="0.25">
      <c r="A2210" s="3">
        <f>TITRES_STAT!B2213</f>
        <v>45524</v>
      </c>
      <c r="B2210" s="6">
        <f>TITRES_STAT!C2213</f>
        <v>7.3</v>
      </c>
      <c r="C2210" s="6">
        <f>TITRES_STAT!D2213</f>
        <v>7.3</v>
      </c>
      <c r="D2210" s="6">
        <f>TITRES_STAT!E2213</f>
        <v>46</v>
      </c>
      <c r="E2210" s="2">
        <f t="shared" si="136"/>
        <v>199223</v>
      </c>
      <c r="F2210" s="6" t="str">
        <f t="shared" si="139"/>
        <v>BULLISH</v>
      </c>
      <c r="G2210" s="6" t="str">
        <f t="shared" si="138"/>
        <v>NEUTRAL</v>
      </c>
      <c r="H2210" s="6" t="str">
        <f t="shared" si="137"/>
        <v>CONFIRMED BULLISH</v>
      </c>
    </row>
    <row r="2211" spans="1:8" ht="13.5" x14ac:dyDescent="0.25">
      <c r="A2211" s="3">
        <f>TITRES_STAT!B2214</f>
        <v>45525</v>
      </c>
      <c r="B2211" s="6">
        <f>TITRES_STAT!C2214</f>
        <v>7.32</v>
      </c>
      <c r="C2211" s="6">
        <f>TITRES_STAT!D2214</f>
        <v>7.32</v>
      </c>
      <c r="D2211" s="6">
        <f>TITRES_STAT!E2214</f>
        <v>115</v>
      </c>
      <c r="E2211" s="2">
        <f t="shared" si="136"/>
        <v>199338</v>
      </c>
      <c r="F2211" s="6" t="str">
        <f t="shared" si="139"/>
        <v>BULLISH</v>
      </c>
      <c r="G2211" s="6" t="str">
        <f t="shared" si="138"/>
        <v>NEUTRAL</v>
      </c>
      <c r="H2211" s="6" t="str">
        <f t="shared" si="137"/>
        <v>CONFIRMED BULLISH</v>
      </c>
    </row>
    <row r="2212" spans="1:8" ht="13.5" x14ac:dyDescent="0.25">
      <c r="A2212" s="3">
        <f>TITRES_STAT!B2215</f>
        <v>45526</v>
      </c>
      <c r="B2212" s="6">
        <f>TITRES_STAT!C2215</f>
        <v>7.45</v>
      </c>
      <c r="C2212" s="6">
        <f>TITRES_STAT!D2215</f>
        <v>7.45</v>
      </c>
      <c r="D2212" s="6">
        <f>TITRES_STAT!E2215</f>
        <v>79</v>
      </c>
      <c r="E2212" s="2">
        <f t="shared" si="136"/>
        <v>199417</v>
      </c>
      <c r="F2212" s="6" t="str">
        <f t="shared" si="139"/>
        <v>BULLISH</v>
      </c>
      <c r="G2212" s="6" t="str">
        <f t="shared" si="138"/>
        <v>NEUTRAL</v>
      </c>
      <c r="H2212" s="6" t="str">
        <f t="shared" si="137"/>
        <v>CONFIRMED BULLISH</v>
      </c>
    </row>
    <row r="2213" spans="1:8" ht="13.5" x14ac:dyDescent="0.25">
      <c r="A2213" s="3">
        <f>TITRES_STAT!B2216</f>
        <v>45527</v>
      </c>
      <c r="B2213" s="6">
        <f>TITRES_STAT!C2216</f>
        <v>7.45</v>
      </c>
      <c r="C2213" s="6">
        <f>TITRES_STAT!D2216</f>
        <v>7.45</v>
      </c>
      <c r="D2213" s="6">
        <f>TITRES_STAT!E2216</f>
        <v>81</v>
      </c>
      <c r="E2213" s="2">
        <f t="shared" si="136"/>
        <v>199417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CONFIRMED BULLISH</v>
      </c>
    </row>
    <row r="2214" spans="1:8" ht="13.5" x14ac:dyDescent="0.25">
      <c r="A2214" s="3">
        <f>TITRES_STAT!B2217</f>
        <v>45530</v>
      </c>
      <c r="B2214" s="6">
        <f>TITRES_STAT!C2217</f>
        <v>7.49</v>
      </c>
      <c r="C2214" s="6">
        <f>TITRES_STAT!D2217</f>
        <v>7.49</v>
      </c>
      <c r="D2214" s="6">
        <f>TITRES_STAT!E2217</f>
        <v>21</v>
      </c>
      <c r="E2214" s="2">
        <f t="shared" si="136"/>
        <v>199438</v>
      </c>
      <c r="F2214" s="6" t="str">
        <f t="shared" si="139"/>
        <v>BULLISH</v>
      </c>
      <c r="G2214" s="6" t="str">
        <f t="shared" si="138"/>
        <v>NEUTRAL</v>
      </c>
      <c r="H2214" s="6" t="str">
        <f t="shared" si="137"/>
        <v>CONFIRMED BULLISH</v>
      </c>
    </row>
    <row r="2215" spans="1:8" ht="13.5" x14ac:dyDescent="0.25">
      <c r="A2215" s="3">
        <f>TITRES_STAT!B2218</f>
        <v>45531</v>
      </c>
      <c r="B2215" s="6">
        <f>TITRES_STAT!C2218</f>
        <v>7.49</v>
      </c>
      <c r="C2215" s="6">
        <f>TITRES_STAT!D2218</f>
        <v>7.49</v>
      </c>
      <c r="D2215" s="6">
        <f>TITRES_STAT!E2218</f>
        <v>0</v>
      </c>
      <c r="E2215" s="2">
        <f t="shared" si="136"/>
        <v>199438</v>
      </c>
      <c r="F2215" s="6" t="str">
        <f t="shared" si="139"/>
        <v>BULLISH</v>
      </c>
      <c r="G2215" s="6" t="str">
        <f t="shared" si="138"/>
        <v>NEUTRAL</v>
      </c>
      <c r="H2215" s="6" t="str">
        <f t="shared" si="137"/>
        <v>CONFIRMED BULLISH</v>
      </c>
    </row>
    <row r="2216" spans="1:8" ht="13.5" x14ac:dyDescent="0.25">
      <c r="A2216" s="3">
        <f>TITRES_STAT!B2219</f>
        <v>45532</v>
      </c>
      <c r="B2216" s="6">
        <f>TITRES_STAT!C2219</f>
        <v>7.49</v>
      </c>
      <c r="C2216" s="6">
        <f>TITRES_STAT!D2219</f>
        <v>7.49</v>
      </c>
      <c r="D2216" s="6">
        <f>TITRES_STAT!E2219</f>
        <v>20</v>
      </c>
      <c r="E2216" s="2">
        <f t="shared" si="136"/>
        <v>199438</v>
      </c>
      <c r="F2216" s="6" t="str">
        <f t="shared" si="139"/>
        <v>BULLISH</v>
      </c>
      <c r="G2216" s="6" t="str">
        <f t="shared" si="138"/>
        <v>NEUTRAL</v>
      </c>
      <c r="H2216" s="6" t="str">
        <f t="shared" si="137"/>
        <v>CONFIRMED BULLISH</v>
      </c>
    </row>
    <row r="2217" spans="1:8" ht="13.5" x14ac:dyDescent="0.25">
      <c r="A2217" s="3">
        <f>TITRES_STAT!B2220</f>
        <v>45533</v>
      </c>
      <c r="B2217" s="6">
        <f>TITRES_STAT!C2220</f>
        <v>7.49</v>
      </c>
      <c r="C2217" s="6">
        <f>TITRES_STAT!D2220</f>
        <v>7.49</v>
      </c>
      <c r="D2217" s="6">
        <f>TITRES_STAT!E2220</f>
        <v>0</v>
      </c>
      <c r="E2217" s="2">
        <f t="shared" si="136"/>
        <v>199438</v>
      </c>
      <c r="F2217" s="6" t="str">
        <f t="shared" si="139"/>
        <v>BULLISH</v>
      </c>
      <c r="G2217" s="6" t="str">
        <f t="shared" si="138"/>
        <v>NEUTRAL</v>
      </c>
      <c r="H2217" s="6" t="str">
        <f t="shared" si="137"/>
        <v>CONFIRMED BULLISH</v>
      </c>
    </row>
    <row r="2218" spans="1:8" ht="13.5" x14ac:dyDescent="0.25">
      <c r="A2218" s="3">
        <f>TITRES_STAT!B2221</f>
        <v>45534</v>
      </c>
      <c r="B2218" s="6">
        <f>TITRES_STAT!C2221</f>
        <v>7.49</v>
      </c>
      <c r="C2218" s="6">
        <f>TITRES_STAT!D2221</f>
        <v>7.49</v>
      </c>
      <c r="D2218" s="6">
        <f>TITRES_STAT!E2221</f>
        <v>100</v>
      </c>
      <c r="E2218" s="2">
        <f t="shared" si="136"/>
        <v>199438</v>
      </c>
      <c r="F2218" s="6" t="str">
        <f t="shared" si="139"/>
        <v>BULLISH</v>
      </c>
      <c r="G2218" s="6" t="str">
        <f t="shared" si="138"/>
        <v>NEUTRAL</v>
      </c>
      <c r="H2218" s="6" t="str">
        <f t="shared" si="137"/>
        <v>CONFIRMED BULLISH</v>
      </c>
    </row>
    <row r="2219" spans="1:8" ht="13.5" x14ac:dyDescent="0.25">
      <c r="A2219" s="3">
        <f>TITRES_STAT!B2222</f>
        <v>45537</v>
      </c>
      <c r="B2219" s="6">
        <f>TITRES_STAT!C2222</f>
        <v>7.49</v>
      </c>
      <c r="C2219" s="6">
        <f>TITRES_STAT!D2222</f>
        <v>7.49</v>
      </c>
      <c r="D2219" s="6">
        <f>TITRES_STAT!E2222</f>
        <v>0</v>
      </c>
      <c r="E2219" s="2">
        <f t="shared" si="136"/>
        <v>199438</v>
      </c>
      <c r="F2219" s="6" t="str">
        <f t="shared" si="139"/>
        <v>NEUTRAL</v>
      </c>
      <c r="G2219" s="6" t="str">
        <f t="shared" si="138"/>
        <v>NEUTRAL</v>
      </c>
      <c r="H2219" s="6" t="str">
        <f t="shared" si="137"/>
        <v>NEUTRAL</v>
      </c>
    </row>
    <row r="2220" spans="1:8" ht="13.5" x14ac:dyDescent="0.25">
      <c r="A2220" s="3">
        <f>TITRES_STAT!B2223</f>
        <v>45538</v>
      </c>
      <c r="B2220" s="6">
        <f>TITRES_STAT!C2223</f>
        <v>7.4</v>
      </c>
      <c r="C2220" s="6">
        <f>TITRES_STAT!D2223</f>
        <v>7.4</v>
      </c>
      <c r="D2220" s="6">
        <f>TITRES_STAT!E2223</f>
        <v>190</v>
      </c>
      <c r="E2220" s="2">
        <f t="shared" si="136"/>
        <v>199248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CONFIRMED BEARISH</v>
      </c>
    </row>
    <row r="2221" spans="1:8" ht="13.5" x14ac:dyDescent="0.25">
      <c r="A2221" s="3">
        <f>TITRES_STAT!B2224</f>
        <v>45539</v>
      </c>
      <c r="B2221" s="6">
        <f>TITRES_STAT!C2224</f>
        <v>7.4</v>
      </c>
      <c r="C2221" s="6">
        <f>TITRES_STAT!D2224</f>
        <v>7.4</v>
      </c>
      <c r="D2221" s="6">
        <f>TITRES_STAT!E2224</f>
        <v>4262</v>
      </c>
      <c r="E2221" s="2">
        <f t="shared" si="136"/>
        <v>199248</v>
      </c>
      <c r="F2221" s="6" t="str">
        <f t="shared" si="139"/>
        <v>BEARISH</v>
      </c>
      <c r="G2221" s="6" t="str">
        <f t="shared" si="138"/>
        <v>NEUTRAL</v>
      </c>
      <c r="H2221" s="6" t="str">
        <f t="shared" si="137"/>
        <v>CONFIRMED BEARISH</v>
      </c>
    </row>
    <row r="2222" spans="1:8" ht="13.5" x14ac:dyDescent="0.25">
      <c r="A2222" s="3">
        <f>TITRES_STAT!B2225</f>
        <v>45540</v>
      </c>
      <c r="B2222" s="6">
        <f>TITRES_STAT!C2225</f>
        <v>7.4</v>
      </c>
      <c r="C2222" s="6">
        <f>TITRES_STAT!D2225</f>
        <v>7.4</v>
      </c>
      <c r="D2222" s="6">
        <f>TITRES_STAT!E2225</f>
        <v>2248</v>
      </c>
      <c r="E2222" s="2">
        <f t="shared" si="136"/>
        <v>199248</v>
      </c>
      <c r="F2222" s="6" t="str">
        <f t="shared" si="139"/>
        <v>BEARISH</v>
      </c>
      <c r="G2222" s="6" t="str">
        <f t="shared" si="138"/>
        <v>NEUTRAL</v>
      </c>
      <c r="H2222" s="6" t="str">
        <f t="shared" si="137"/>
        <v>CONFIRMED BEARISH</v>
      </c>
    </row>
    <row r="2223" spans="1:8" ht="13.5" x14ac:dyDescent="0.25">
      <c r="A2223" s="3">
        <f>TITRES_STAT!B2226</f>
        <v>45541</v>
      </c>
      <c r="B2223" s="6">
        <f>TITRES_STAT!C2226</f>
        <v>7.7</v>
      </c>
      <c r="C2223" s="6">
        <f>TITRES_STAT!D2226</f>
        <v>7.7</v>
      </c>
      <c r="D2223" s="6">
        <f>TITRES_STAT!E2226</f>
        <v>920</v>
      </c>
      <c r="E2223" s="2">
        <f t="shared" si="136"/>
        <v>200168</v>
      </c>
      <c r="F2223" s="6" t="str">
        <f t="shared" si="139"/>
        <v>BULLISH</v>
      </c>
      <c r="G2223" s="6" t="str">
        <f t="shared" si="138"/>
        <v>NEUTRAL</v>
      </c>
      <c r="H2223" s="6" t="str">
        <f t="shared" si="137"/>
        <v>CONFIRMED BULLISH</v>
      </c>
    </row>
    <row r="2224" spans="1:8" ht="13.5" x14ac:dyDescent="0.25">
      <c r="A2224" s="3">
        <f>TITRES_STAT!B2227</f>
        <v>45544</v>
      </c>
      <c r="B2224" s="6">
        <f>TITRES_STAT!C2227</f>
        <v>7.7</v>
      </c>
      <c r="C2224" s="6">
        <f>TITRES_STAT!D2227</f>
        <v>7.7</v>
      </c>
      <c r="D2224" s="6">
        <f>TITRES_STAT!E2227</f>
        <v>197</v>
      </c>
      <c r="E2224" s="2">
        <f t="shared" si="136"/>
        <v>200168</v>
      </c>
      <c r="F2224" s="6" t="str">
        <f t="shared" si="139"/>
        <v>BULLISH</v>
      </c>
      <c r="G2224" s="6" t="str">
        <f t="shared" si="138"/>
        <v>NEUTRAL</v>
      </c>
      <c r="H2224" s="6" t="str">
        <f t="shared" si="137"/>
        <v>CONFIRMED BULLISH</v>
      </c>
    </row>
    <row r="2225" spans="1:8" ht="13.5" x14ac:dyDescent="0.25">
      <c r="A2225" s="3">
        <f>TITRES_STAT!B2228</f>
        <v>45545</v>
      </c>
      <c r="B2225" s="6">
        <f>TITRES_STAT!C2228</f>
        <v>7.6</v>
      </c>
      <c r="C2225" s="6">
        <f>TITRES_STAT!D2228</f>
        <v>7.6</v>
      </c>
      <c r="D2225" s="6">
        <f>TITRES_STAT!E2228</f>
        <v>130</v>
      </c>
      <c r="E2225" s="2">
        <f t="shared" si="136"/>
        <v>200038</v>
      </c>
      <c r="F2225" s="6" t="str">
        <f t="shared" si="139"/>
        <v>BULLISH</v>
      </c>
      <c r="G2225" s="6" t="str">
        <f t="shared" si="138"/>
        <v>NEUTRAL</v>
      </c>
      <c r="H2225" s="6" t="str">
        <f t="shared" si="137"/>
        <v>CONFIRMED BULLISH</v>
      </c>
    </row>
    <row r="2226" spans="1:8" ht="13.5" x14ac:dyDescent="0.25">
      <c r="A2226" s="3">
        <f>TITRES_STAT!B2229</f>
        <v>45546</v>
      </c>
      <c r="B2226" s="6">
        <f>TITRES_STAT!C2229</f>
        <v>7.6</v>
      </c>
      <c r="C2226" s="6">
        <f>TITRES_STAT!D2229</f>
        <v>7.6</v>
      </c>
      <c r="D2226" s="6">
        <f>TITRES_STAT!E2229</f>
        <v>109</v>
      </c>
      <c r="E2226" s="2">
        <f t="shared" si="136"/>
        <v>200038</v>
      </c>
      <c r="F2226" s="6" t="str">
        <f t="shared" si="139"/>
        <v>BULLISH</v>
      </c>
      <c r="G2226" s="6" t="str">
        <f t="shared" si="138"/>
        <v>NEUTRAL</v>
      </c>
      <c r="H2226" s="6" t="str">
        <f t="shared" si="137"/>
        <v>CONFIRMED BULLISH</v>
      </c>
    </row>
    <row r="2227" spans="1:8" ht="13.5" x14ac:dyDescent="0.25">
      <c r="A2227" s="3">
        <f>TITRES_STAT!B2230</f>
        <v>45547</v>
      </c>
      <c r="B2227" s="6">
        <f>TITRES_STAT!C2230</f>
        <v>7.9</v>
      </c>
      <c r="C2227" s="6">
        <f>TITRES_STAT!D2230</f>
        <v>7.9</v>
      </c>
      <c r="D2227" s="6">
        <f>TITRES_STAT!E2230</f>
        <v>14</v>
      </c>
      <c r="E2227" s="2">
        <f t="shared" si="136"/>
        <v>200052</v>
      </c>
      <c r="F2227" s="6" t="str">
        <f t="shared" si="139"/>
        <v>BULLISH</v>
      </c>
      <c r="G2227" s="6" t="str">
        <f t="shared" si="138"/>
        <v>NEUTRAL</v>
      </c>
      <c r="H2227" s="6" t="str">
        <f t="shared" si="137"/>
        <v>CONFIRMED BULLISH</v>
      </c>
    </row>
    <row r="2228" spans="1:8" ht="13.5" x14ac:dyDescent="0.25">
      <c r="A2228" s="3">
        <f>TITRES_STAT!B2231</f>
        <v>45548</v>
      </c>
      <c r="B2228" s="6">
        <f>TITRES_STAT!C2231</f>
        <v>7.9</v>
      </c>
      <c r="C2228" s="6">
        <f>TITRES_STAT!D2231</f>
        <v>7.9</v>
      </c>
      <c r="D2228" s="6">
        <f>TITRES_STAT!E2231</f>
        <v>0</v>
      </c>
      <c r="E2228" s="2">
        <f t="shared" si="136"/>
        <v>200052</v>
      </c>
      <c r="F2228" s="6" t="str">
        <f t="shared" si="139"/>
        <v>BEARISH</v>
      </c>
      <c r="G2228" s="6" t="str">
        <f t="shared" si="138"/>
        <v>NEUTRAL</v>
      </c>
      <c r="H2228" s="6" t="str">
        <f t="shared" si="137"/>
        <v>BEARISH DIVERGENCE</v>
      </c>
    </row>
    <row r="2229" spans="1:8" ht="13.5" x14ac:dyDescent="0.25">
      <c r="A2229" s="3">
        <f>TITRES_STAT!B2232</f>
        <v>45551</v>
      </c>
      <c r="B2229" s="6">
        <f>TITRES_STAT!C2232</f>
        <v>7.9</v>
      </c>
      <c r="C2229" s="6">
        <f>TITRES_STAT!D2232</f>
        <v>7.9</v>
      </c>
      <c r="D2229" s="6">
        <f>TITRES_STAT!E2232</f>
        <v>0</v>
      </c>
      <c r="E2229" s="2">
        <f t="shared" si="136"/>
        <v>200052</v>
      </c>
      <c r="F2229" s="6" t="str">
        <f t="shared" si="139"/>
        <v>BEARISH</v>
      </c>
      <c r="G2229" s="6" t="str">
        <f t="shared" si="138"/>
        <v>NEUTRAL</v>
      </c>
      <c r="H2229" s="6" t="str">
        <f t="shared" si="137"/>
        <v>BEARISH DIVERGENCE</v>
      </c>
    </row>
    <row r="2230" spans="1:8" ht="13.5" x14ac:dyDescent="0.25">
      <c r="A2230" s="3">
        <f>TITRES_STAT!B2233</f>
        <v>45552</v>
      </c>
      <c r="B2230" s="6">
        <f>TITRES_STAT!C2233</f>
        <v>7.9</v>
      </c>
      <c r="C2230" s="6">
        <f>TITRES_STAT!D2233</f>
        <v>7.9</v>
      </c>
      <c r="D2230" s="6">
        <f>TITRES_STAT!E2233</f>
        <v>0</v>
      </c>
      <c r="E2230" s="2">
        <f t="shared" si="136"/>
        <v>200052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CONFIRMED BULLISH</v>
      </c>
    </row>
    <row r="2231" spans="1:8" ht="13.5" x14ac:dyDescent="0.25">
      <c r="A2231" s="3">
        <f>TITRES_STAT!B2234</f>
        <v>45553</v>
      </c>
      <c r="B2231" s="6">
        <f>TITRES_STAT!C2234</f>
        <v>7.55</v>
      </c>
      <c r="C2231" s="6">
        <f>TITRES_STAT!D2234</f>
        <v>7.55</v>
      </c>
      <c r="D2231" s="6">
        <f>TITRES_STAT!E2234</f>
        <v>0</v>
      </c>
      <c r="E2231" s="2">
        <f t="shared" si="136"/>
        <v>200052</v>
      </c>
      <c r="F2231" s="6" t="str">
        <f t="shared" si="139"/>
        <v>BULLISH</v>
      </c>
      <c r="G2231" s="6" t="str">
        <f t="shared" si="138"/>
        <v>NEUTRAL</v>
      </c>
      <c r="H2231" s="6" t="str">
        <f t="shared" si="137"/>
        <v>BULLISH DIVERGENCE</v>
      </c>
    </row>
    <row r="2232" spans="1:8" ht="13.5" x14ac:dyDescent="0.25">
      <c r="A2232" s="3">
        <f>TITRES_STAT!B2235</f>
        <v>45554</v>
      </c>
      <c r="B2232" s="6">
        <f>TITRES_STAT!C2235</f>
        <v>7.78</v>
      </c>
      <c r="C2232" s="6">
        <f>TITRES_STAT!D2235</f>
        <v>7.78</v>
      </c>
      <c r="D2232" s="6">
        <f>TITRES_STAT!E2235</f>
        <v>838</v>
      </c>
      <c r="E2232" s="2">
        <f t="shared" si="136"/>
        <v>200890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BULLISH DIVERGENCE</v>
      </c>
    </row>
    <row r="2233" spans="1:8" ht="13.5" x14ac:dyDescent="0.25">
      <c r="A2233" s="3">
        <f>TITRES_STAT!B2236</f>
        <v>45555</v>
      </c>
      <c r="B2233" s="6">
        <f>TITRES_STAT!C2236</f>
        <v>7.78</v>
      </c>
      <c r="C2233" s="6">
        <f>TITRES_STAT!D2236</f>
        <v>7.78</v>
      </c>
      <c r="D2233" s="6">
        <f>TITRES_STAT!E2236</f>
        <v>10</v>
      </c>
      <c r="E2233" s="2">
        <f t="shared" si="136"/>
        <v>200890</v>
      </c>
      <c r="F2233" s="6" t="str">
        <f t="shared" si="139"/>
        <v>BULLISH</v>
      </c>
      <c r="G2233" s="6" t="str">
        <f t="shared" si="138"/>
        <v>NEUTRAL</v>
      </c>
      <c r="H2233" s="6" t="str">
        <f t="shared" si="137"/>
        <v>BULLISH DIVERGENCE</v>
      </c>
    </row>
    <row r="2234" spans="1:8" ht="13.5" x14ac:dyDescent="0.25">
      <c r="A2234" s="3">
        <f>TITRES_STAT!B2237</f>
        <v>45558</v>
      </c>
      <c r="B2234" s="6">
        <f>TITRES_STAT!C2237</f>
        <v>7.43</v>
      </c>
      <c r="C2234" s="6">
        <f>TITRES_STAT!D2237</f>
        <v>7.43</v>
      </c>
      <c r="D2234" s="6">
        <f>TITRES_STAT!E2237</f>
        <v>0</v>
      </c>
      <c r="E2234" s="2">
        <f t="shared" si="136"/>
        <v>200890</v>
      </c>
      <c r="F2234" s="6" t="str">
        <f t="shared" si="139"/>
        <v>BULLISH</v>
      </c>
      <c r="G2234" s="6" t="str">
        <f t="shared" si="138"/>
        <v>NEUTRAL</v>
      </c>
      <c r="H2234" s="6" t="str">
        <f t="shared" si="137"/>
        <v>BULLISH DIVERGENCE</v>
      </c>
    </row>
    <row r="2235" spans="1:8" ht="13.5" x14ac:dyDescent="0.25">
      <c r="A2235" s="3">
        <f>TITRES_STAT!B2238</f>
        <v>45559</v>
      </c>
      <c r="B2235" s="6">
        <f>TITRES_STAT!C2238</f>
        <v>7.43</v>
      </c>
      <c r="C2235" s="6">
        <f>TITRES_STAT!D2238</f>
        <v>7.43</v>
      </c>
      <c r="D2235" s="6">
        <f>TITRES_STAT!E2238</f>
        <v>0</v>
      </c>
      <c r="E2235" s="2">
        <f t="shared" si="136"/>
        <v>200890</v>
      </c>
      <c r="F2235" s="6" t="str">
        <f t="shared" si="139"/>
        <v>BULLISH</v>
      </c>
      <c r="G2235" s="6" t="str">
        <f t="shared" si="138"/>
        <v>NEUTRAL</v>
      </c>
      <c r="H2235" s="6" t="str">
        <f t="shared" si="137"/>
        <v>BULLISH DIVERGENCE</v>
      </c>
    </row>
    <row r="2236" spans="1:8" ht="13.5" x14ac:dyDescent="0.25">
      <c r="A2236" s="3">
        <f>TITRES_STAT!B2239</f>
        <v>45560</v>
      </c>
      <c r="B2236" s="6">
        <f>TITRES_STAT!C2239</f>
        <v>7.39</v>
      </c>
      <c r="C2236" s="6">
        <f>TITRES_STAT!D2239</f>
        <v>7.39</v>
      </c>
      <c r="D2236" s="6">
        <f>TITRES_STAT!E2239</f>
        <v>279</v>
      </c>
      <c r="E2236" s="2">
        <f t="shared" si="136"/>
        <v>200611</v>
      </c>
      <c r="F2236" s="6" t="str">
        <f t="shared" si="139"/>
        <v>BULLISH</v>
      </c>
      <c r="G2236" s="6" t="str">
        <f t="shared" si="138"/>
        <v>NEUTRAL</v>
      </c>
      <c r="H2236" s="6" t="str">
        <f t="shared" si="137"/>
        <v>BULLISH DIVERGENCE</v>
      </c>
    </row>
    <row r="2237" spans="1:8" ht="13.5" x14ac:dyDescent="0.25">
      <c r="A2237" s="3">
        <f>TITRES_STAT!B2240</f>
        <v>45561</v>
      </c>
      <c r="B2237" s="6">
        <f>TITRES_STAT!C2240</f>
        <v>7.39</v>
      </c>
      <c r="C2237" s="6">
        <f>TITRES_STAT!D2240</f>
        <v>7.39</v>
      </c>
      <c r="D2237" s="6">
        <f>TITRES_STAT!E2240</f>
        <v>0</v>
      </c>
      <c r="E2237" s="2">
        <f t="shared" si="136"/>
        <v>200611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CONFIRMED BEARISH</v>
      </c>
    </row>
    <row r="2238" spans="1:8" ht="13.5" x14ac:dyDescent="0.25">
      <c r="A2238" s="3">
        <f>TITRES_STAT!B2241</f>
        <v>45562</v>
      </c>
      <c r="B2238" s="6">
        <f>TITRES_STAT!C2241</f>
        <v>7.39</v>
      </c>
      <c r="C2238" s="6">
        <f>TITRES_STAT!D2241</f>
        <v>7.39</v>
      </c>
      <c r="D2238" s="6">
        <f>TITRES_STAT!E2241</f>
        <v>0</v>
      </c>
      <c r="E2238" s="2">
        <f t="shared" si="136"/>
        <v>200611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CONFIRMED BEARISH</v>
      </c>
    </row>
    <row r="2239" spans="1:8" ht="13.5" x14ac:dyDescent="0.25">
      <c r="A2239" s="3">
        <f>TITRES_STAT!B2242</f>
        <v>45565</v>
      </c>
      <c r="B2239" s="6">
        <f>TITRES_STAT!C2242</f>
        <v>7.2</v>
      </c>
      <c r="C2239" s="6">
        <f>TITRES_STAT!D2242</f>
        <v>7.2</v>
      </c>
      <c r="D2239" s="6">
        <f>TITRES_STAT!E2242</f>
        <v>250</v>
      </c>
      <c r="E2239" s="2">
        <f t="shared" si="136"/>
        <v>200361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45566</v>
      </c>
      <c r="B2240" s="6">
        <f>TITRES_STAT!C2243</f>
        <v>6.92</v>
      </c>
      <c r="C2240" s="6">
        <f>TITRES_STAT!D2243</f>
        <v>6.92</v>
      </c>
      <c r="D2240" s="6">
        <f>TITRES_STAT!E2243</f>
        <v>100</v>
      </c>
      <c r="E2240" s="2">
        <f t="shared" si="136"/>
        <v>200261</v>
      </c>
      <c r="F2240" s="6" t="str">
        <f t="shared" si="139"/>
        <v>BEARISH</v>
      </c>
      <c r="G2240" s="6" t="str">
        <f t="shared" si="138"/>
        <v>NEUTRAL</v>
      </c>
      <c r="H2240" s="6" t="str">
        <f t="shared" si="137"/>
        <v>CONFIRMED BEARISH</v>
      </c>
    </row>
    <row r="2241" spans="1:8" ht="13.5" x14ac:dyDescent="0.25">
      <c r="A2241" s="3">
        <f>TITRES_STAT!B2244</f>
        <v>45567</v>
      </c>
      <c r="B2241" s="6">
        <f>TITRES_STAT!C2244</f>
        <v>6.71</v>
      </c>
      <c r="C2241" s="6">
        <f>TITRES_STAT!D2244</f>
        <v>6.71</v>
      </c>
      <c r="D2241" s="6">
        <f>TITRES_STAT!E2244</f>
        <v>520</v>
      </c>
      <c r="E2241" s="2">
        <f t="shared" si="136"/>
        <v>199741</v>
      </c>
      <c r="F2241" s="6" t="str">
        <f t="shared" si="139"/>
        <v>BEARISH</v>
      </c>
      <c r="G2241" s="6" t="str">
        <f t="shared" si="138"/>
        <v>NEUTRAL</v>
      </c>
      <c r="H2241" s="6" t="str">
        <f t="shared" si="137"/>
        <v>CONFIRMED BEARISH</v>
      </c>
    </row>
    <row r="2242" spans="1:8" ht="13.5" x14ac:dyDescent="0.25">
      <c r="A2242" s="3">
        <f>TITRES_STAT!B2245</f>
        <v>45568</v>
      </c>
      <c r="B2242" s="6">
        <f>TITRES_STAT!C2245</f>
        <v>6.71</v>
      </c>
      <c r="C2242" s="6">
        <f>TITRES_STAT!D2245</f>
        <v>6.71</v>
      </c>
      <c r="D2242" s="6">
        <f>TITRES_STAT!E2245</f>
        <v>0</v>
      </c>
      <c r="E2242" s="2">
        <f t="shared" si="136"/>
        <v>199741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CONFIRMED BEARISH</v>
      </c>
    </row>
    <row r="2243" spans="1:8" ht="13.5" x14ac:dyDescent="0.25">
      <c r="A2243" s="3">
        <f>TITRES_STAT!B2246</f>
        <v>45569</v>
      </c>
      <c r="B2243" s="6">
        <f>TITRES_STAT!C2246</f>
        <v>6.71</v>
      </c>
      <c r="C2243" s="6">
        <f>TITRES_STAT!D2246</f>
        <v>6.71</v>
      </c>
      <c r="D2243" s="6">
        <f>TITRES_STAT!E2246</f>
        <v>0</v>
      </c>
      <c r="E2243" s="2">
        <f t="shared" si="136"/>
        <v>199741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CONFIRMED BEARISH</v>
      </c>
    </row>
    <row r="2244" spans="1:8" ht="13.5" x14ac:dyDescent="0.25">
      <c r="A2244" s="3">
        <f>TITRES_STAT!B2247</f>
        <v>45572</v>
      </c>
      <c r="B2244" s="6">
        <f>TITRES_STAT!C2247</f>
        <v>6.7</v>
      </c>
      <c r="C2244" s="6">
        <f>TITRES_STAT!D2247</f>
        <v>6.7</v>
      </c>
      <c r="D2244" s="6">
        <f>TITRES_STAT!E2247</f>
        <v>384</v>
      </c>
      <c r="E2244" s="2">
        <f t="shared" ref="E2244:E2307" si="140">IF(B2244&gt;B2243, E2243+D2244, IF(B2244&lt;B2243, E2243-D2244, E2243))</f>
        <v>199357</v>
      </c>
      <c r="F2244" s="6" t="str">
        <f t="shared" si="139"/>
        <v>BEARISH</v>
      </c>
      <c r="G2244" s="6" t="str">
        <f t="shared" si="138"/>
        <v>NEUTRAL</v>
      </c>
      <c r="H2244" s="6" t="str">
        <f t="shared" si="137"/>
        <v>CONFIRMED BEARISH</v>
      </c>
    </row>
    <row r="2245" spans="1:8" ht="13.5" x14ac:dyDescent="0.25">
      <c r="A2245" s="3">
        <f>TITRES_STAT!B2248</f>
        <v>45573</v>
      </c>
      <c r="B2245" s="6">
        <f>TITRES_STAT!C2248</f>
        <v>6.71</v>
      </c>
      <c r="C2245" s="6">
        <f>TITRES_STAT!D2248</f>
        <v>6.71</v>
      </c>
      <c r="D2245" s="6">
        <f>TITRES_STAT!E2248</f>
        <v>10</v>
      </c>
      <c r="E2245" s="2">
        <f t="shared" si="140"/>
        <v>199367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CONFIRMED BEARISH</v>
      </c>
    </row>
    <row r="2246" spans="1:8" ht="13.5" x14ac:dyDescent="0.25">
      <c r="A2246" s="3">
        <f>TITRES_STAT!B2249</f>
        <v>45574</v>
      </c>
      <c r="B2246" s="6">
        <f>TITRES_STAT!C2249</f>
        <v>6.71</v>
      </c>
      <c r="C2246" s="6">
        <f>TITRES_STAT!D2249</f>
        <v>6.71</v>
      </c>
      <c r="D2246" s="6">
        <f>TITRES_STAT!E2249</f>
        <v>0</v>
      </c>
      <c r="E2246" s="2">
        <f t="shared" si="140"/>
        <v>199367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45575</v>
      </c>
      <c r="B2247" s="6">
        <f>TITRES_STAT!C2250</f>
        <v>6.71</v>
      </c>
      <c r="C2247" s="6">
        <f>TITRES_STAT!D2250</f>
        <v>6.71</v>
      </c>
      <c r="D2247" s="6">
        <f>TITRES_STAT!E2250</f>
        <v>0</v>
      </c>
      <c r="E2247" s="2">
        <f t="shared" si="140"/>
        <v>199367</v>
      </c>
      <c r="F2247" s="6" t="str">
        <f t="shared" si="139"/>
        <v>BEARISH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NEUTRAL</v>
      </c>
    </row>
    <row r="2248" spans="1:8" ht="13.5" x14ac:dyDescent="0.25">
      <c r="A2248" s="3">
        <f>TITRES_STAT!B2251</f>
        <v>45576</v>
      </c>
      <c r="B2248" s="6">
        <f>TITRES_STAT!C2251</f>
        <v>6.79</v>
      </c>
      <c r="C2248" s="6">
        <f>TITRES_STAT!D2251</f>
        <v>6.79</v>
      </c>
      <c r="D2248" s="6">
        <f>TITRES_STAT!E2251</f>
        <v>150</v>
      </c>
      <c r="E2248" s="2">
        <f t="shared" si="140"/>
        <v>199517</v>
      </c>
      <c r="F2248" s="6" t="str">
        <f t="shared" ref="F2248:F2311" si="143">IF(E2248&gt;E2243,"BULLISH",IF(E2248&lt;E2243,"BEARISH","NEUTRAL"))</f>
        <v>BEARISH</v>
      </c>
      <c r="G2248" s="6" t="str">
        <f t="shared" si="142"/>
        <v>NEUTRAL</v>
      </c>
      <c r="H2248" s="6" t="str">
        <f t="shared" si="141"/>
        <v>BEARISH DIVERGENCE</v>
      </c>
    </row>
    <row r="2249" spans="1:8" ht="13.5" x14ac:dyDescent="0.25">
      <c r="A2249" s="3">
        <f>TITRES_STAT!B2252</f>
        <v>45579</v>
      </c>
      <c r="B2249" s="6">
        <f>TITRES_STAT!C2252</f>
        <v>6.79</v>
      </c>
      <c r="C2249" s="6">
        <f>TITRES_STAT!D2252</f>
        <v>6.79</v>
      </c>
      <c r="D2249" s="6">
        <f>TITRES_STAT!E2252</f>
        <v>0</v>
      </c>
      <c r="E2249" s="2">
        <f t="shared" si="140"/>
        <v>199517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CONFIRMED BULLISH</v>
      </c>
    </row>
    <row r="2250" spans="1:8" ht="13.5" x14ac:dyDescent="0.25">
      <c r="A2250" s="3">
        <f>TITRES_STAT!B2253</f>
        <v>45581</v>
      </c>
      <c r="B2250" s="6">
        <f>TITRES_STAT!C2253</f>
        <v>6.79</v>
      </c>
      <c r="C2250" s="6">
        <f>TITRES_STAT!D2253</f>
        <v>6.79</v>
      </c>
      <c r="D2250" s="6">
        <f>TITRES_STAT!E2253</f>
        <v>0</v>
      </c>
      <c r="E2250" s="2">
        <f t="shared" si="140"/>
        <v>199517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45582</v>
      </c>
      <c r="B2251" s="6">
        <f>TITRES_STAT!C2254</f>
        <v>7.09</v>
      </c>
      <c r="C2251" s="6">
        <f>TITRES_STAT!D2254</f>
        <v>7.09</v>
      </c>
      <c r="D2251" s="6">
        <f>TITRES_STAT!E2254</f>
        <v>50</v>
      </c>
      <c r="E2251" s="2">
        <f t="shared" si="140"/>
        <v>199567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45583</v>
      </c>
      <c r="B2252" s="6">
        <f>TITRES_STAT!C2255</f>
        <v>7.09</v>
      </c>
      <c r="C2252" s="6">
        <f>TITRES_STAT!D2255</f>
        <v>7.09</v>
      </c>
      <c r="D2252" s="6">
        <f>TITRES_STAT!E2255</f>
        <v>0</v>
      </c>
      <c r="E2252" s="2">
        <f t="shared" si="140"/>
        <v>199567</v>
      </c>
      <c r="F2252" s="6" t="str">
        <f t="shared" si="143"/>
        <v>BULLISH</v>
      </c>
      <c r="G2252" s="6" t="str">
        <f t="shared" si="142"/>
        <v>NEUTRAL</v>
      </c>
      <c r="H2252" s="6" t="str">
        <f t="shared" si="141"/>
        <v>CONFIRMED BULLISH</v>
      </c>
    </row>
    <row r="2253" spans="1:8" ht="13.5" x14ac:dyDescent="0.25">
      <c r="A2253" s="3">
        <f>TITRES_STAT!B2256</f>
        <v>45586</v>
      </c>
      <c r="B2253" s="6">
        <f>TITRES_STAT!C2256</f>
        <v>7.09</v>
      </c>
      <c r="C2253" s="6">
        <f>TITRES_STAT!D2256</f>
        <v>7.09</v>
      </c>
      <c r="D2253" s="6">
        <f>TITRES_STAT!E2256</f>
        <v>0</v>
      </c>
      <c r="E2253" s="2">
        <f t="shared" si="140"/>
        <v>199567</v>
      </c>
      <c r="F2253" s="6" t="str">
        <f t="shared" si="143"/>
        <v>BULLISH</v>
      </c>
      <c r="G2253" s="6" t="str">
        <f t="shared" si="142"/>
        <v>NEUTRAL</v>
      </c>
      <c r="H2253" s="6" t="str">
        <f t="shared" si="141"/>
        <v>CONFIRMED BULLISH</v>
      </c>
    </row>
    <row r="2254" spans="1:8" ht="13.5" x14ac:dyDescent="0.25">
      <c r="A2254" s="3">
        <f>TITRES_STAT!B2257</f>
        <v>45587</v>
      </c>
      <c r="B2254" s="6">
        <f>TITRES_STAT!C2257</f>
        <v>7.09</v>
      </c>
      <c r="C2254" s="6">
        <f>TITRES_STAT!D2257</f>
        <v>7.09</v>
      </c>
      <c r="D2254" s="6">
        <f>TITRES_STAT!E2257</f>
        <v>201</v>
      </c>
      <c r="E2254" s="2">
        <f t="shared" si="140"/>
        <v>199567</v>
      </c>
      <c r="F2254" s="6" t="str">
        <f t="shared" si="143"/>
        <v>BULLISH</v>
      </c>
      <c r="G2254" s="6" t="str">
        <f t="shared" si="142"/>
        <v>NEUTRAL</v>
      </c>
      <c r="H2254" s="6" t="str">
        <f t="shared" si="141"/>
        <v>CONFIRMED BULLISH</v>
      </c>
    </row>
    <row r="2255" spans="1:8" ht="13.5" x14ac:dyDescent="0.25">
      <c r="A2255" s="3">
        <f>TITRES_STAT!B2258</f>
        <v>45588</v>
      </c>
      <c r="B2255" s="6">
        <f>TITRES_STAT!C2258</f>
        <v>7.4</v>
      </c>
      <c r="C2255" s="6">
        <f>TITRES_STAT!D2258</f>
        <v>7.4</v>
      </c>
      <c r="D2255" s="6">
        <f>TITRES_STAT!E2258</f>
        <v>181</v>
      </c>
      <c r="E2255" s="2">
        <f t="shared" si="140"/>
        <v>199748</v>
      </c>
      <c r="F2255" s="6" t="str">
        <f t="shared" si="143"/>
        <v>BULLISH</v>
      </c>
      <c r="G2255" s="6" t="str">
        <f t="shared" si="142"/>
        <v>NEUTRAL</v>
      </c>
      <c r="H2255" s="6" t="str">
        <f t="shared" si="141"/>
        <v>CONFIRMED BULLISH</v>
      </c>
    </row>
    <row r="2256" spans="1:8" ht="13.5" x14ac:dyDescent="0.25">
      <c r="A2256" s="3">
        <f>TITRES_STAT!B2259</f>
        <v>45589</v>
      </c>
      <c r="B2256" s="6">
        <f>TITRES_STAT!C2259</f>
        <v>7.4</v>
      </c>
      <c r="C2256" s="6">
        <f>TITRES_STAT!D2259</f>
        <v>7.4</v>
      </c>
      <c r="D2256" s="6">
        <f>TITRES_STAT!E2259</f>
        <v>0</v>
      </c>
      <c r="E2256" s="2">
        <f t="shared" si="140"/>
        <v>199748</v>
      </c>
      <c r="F2256" s="6" t="str">
        <f t="shared" si="143"/>
        <v>BULLISH</v>
      </c>
      <c r="G2256" s="6" t="str">
        <f t="shared" si="142"/>
        <v>NEUTRAL</v>
      </c>
      <c r="H2256" s="6" t="str">
        <f t="shared" si="141"/>
        <v>CONFIRMED BULLISH</v>
      </c>
    </row>
    <row r="2257" spans="1:8" ht="13.5" x14ac:dyDescent="0.25">
      <c r="A2257" s="3">
        <f>TITRES_STAT!B2260</f>
        <v>45590</v>
      </c>
      <c r="B2257" s="6">
        <f>TITRES_STAT!C2260</f>
        <v>7.4</v>
      </c>
      <c r="C2257" s="6">
        <f>TITRES_STAT!D2260</f>
        <v>7.4</v>
      </c>
      <c r="D2257" s="6">
        <f>TITRES_STAT!E2260</f>
        <v>705</v>
      </c>
      <c r="E2257" s="2">
        <f t="shared" si="140"/>
        <v>199748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45593</v>
      </c>
      <c r="B2258" s="6">
        <f>TITRES_STAT!C2261</f>
        <v>7.07</v>
      </c>
      <c r="C2258" s="6">
        <f>TITRES_STAT!D2261</f>
        <v>7.07</v>
      </c>
      <c r="D2258" s="6">
        <f>TITRES_STAT!E2261</f>
        <v>9</v>
      </c>
      <c r="E2258" s="2">
        <f t="shared" si="140"/>
        <v>199739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BULLISH DIVERGENCE</v>
      </c>
    </row>
    <row r="2259" spans="1:8" ht="13.5" x14ac:dyDescent="0.25">
      <c r="A2259" s="3">
        <f>TITRES_STAT!B2262</f>
        <v>45594</v>
      </c>
      <c r="B2259" s="6">
        <f>TITRES_STAT!C2262</f>
        <v>7.07</v>
      </c>
      <c r="C2259" s="6">
        <f>TITRES_STAT!D2262</f>
        <v>7.07</v>
      </c>
      <c r="D2259" s="6">
        <f>TITRES_STAT!E2262</f>
        <v>14</v>
      </c>
      <c r="E2259" s="2">
        <f t="shared" si="140"/>
        <v>199739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BULLISH DIVERGENCE</v>
      </c>
    </row>
    <row r="2260" spans="1:8" ht="13.5" x14ac:dyDescent="0.25">
      <c r="A2260" s="3">
        <f>TITRES_STAT!B2263</f>
        <v>45595</v>
      </c>
      <c r="B2260" s="6">
        <f>TITRES_STAT!C2263</f>
        <v>7.07</v>
      </c>
      <c r="C2260" s="6">
        <f>TITRES_STAT!D2263</f>
        <v>7.07</v>
      </c>
      <c r="D2260" s="6">
        <f>TITRES_STAT!E2263</f>
        <v>0</v>
      </c>
      <c r="E2260" s="2">
        <f t="shared" si="140"/>
        <v>199739</v>
      </c>
      <c r="F2260" s="6" t="str">
        <f t="shared" si="143"/>
        <v>BEARISH</v>
      </c>
      <c r="G2260" s="6" t="str">
        <f t="shared" si="142"/>
        <v>NEUTRAL</v>
      </c>
      <c r="H2260" s="6" t="str">
        <f t="shared" si="141"/>
        <v>CONFIRMED BEARISH</v>
      </c>
    </row>
    <row r="2261" spans="1:8" ht="13.5" x14ac:dyDescent="0.25">
      <c r="A2261" s="3">
        <f>TITRES_STAT!B2264</f>
        <v>45596</v>
      </c>
      <c r="B2261" s="6">
        <f>TITRES_STAT!C2264</f>
        <v>7.07</v>
      </c>
      <c r="C2261" s="6">
        <f>TITRES_STAT!D2264</f>
        <v>7.07</v>
      </c>
      <c r="D2261" s="6">
        <f>TITRES_STAT!E2264</f>
        <v>0</v>
      </c>
      <c r="E2261" s="2">
        <f t="shared" si="140"/>
        <v>199739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CONFIRMED BEARISH</v>
      </c>
    </row>
    <row r="2262" spans="1:8" ht="13.5" x14ac:dyDescent="0.25">
      <c r="A2262" s="3">
        <f>TITRES_STAT!B2265</f>
        <v>45597</v>
      </c>
      <c r="B2262" s="6">
        <f>TITRES_STAT!C2265</f>
        <v>7.02</v>
      </c>
      <c r="C2262" s="6">
        <f>TITRES_STAT!D2265</f>
        <v>7.02</v>
      </c>
      <c r="D2262" s="6">
        <f>TITRES_STAT!E2265</f>
        <v>220</v>
      </c>
      <c r="E2262" s="2">
        <f t="shared" si="140"/>
        <v>199519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CONFIRMED BEARISH</v>
      </c>
    </row>
    <row r="2263" spans="1:8" ht="13.5" x14ac:dyDescent="0.25">
      <c r="A2263" s="3">
        <f>TITRES_STAT!B2266</f>
        <v>45600</v>
      </c>
      <c r="B2263" s="6">
        <f>TITRES_STAT!C2266</f>
        <v>7.08</v>
      </c>
      <c r="C2263" s="6">
        <f>TITRES_STAT!D2266</f>
        <v>7.08</v>
      </c>
      <c r="D2263" s="6">
        <f>TITRES_STAT!E2266</f>
        <v>154</v>
      </c>
      <c r="E2263" s="2">
        <f t="shared" si="140"/>
        <v>199673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BEARISH DIVERGENCE</v>
      </c>
    </row>
    <row r="2264" spans="1:8" ht="13.5" x14ac:dyDescent="0.25">
      <c r="A2264" s="3">
        <f>TITRES_STAT!B2267</f>
        <v>45601</v>
      </c>
      <c r="B2264" s="6">
        <f>TITRES_STAT!C2267</f>
        <v>7.39</v>
      </c>
      <c r="C2264" s="6">
        <f>TITRES_STAT!D2267</f>
        <v>7.39</v>
      </c>
      <c r="D2264" s="6">
        <f>TITRES_STAT!E2267</f>
        <v>120</v>
      </c>
      <c r="E2264" s="2">
        <f t="shared" si="140"/>
        <v>199793</v>
      </c>
      <c r="F2264" s="6" t="str">
        <f t="shared" si="143"/>
        <v>BULLISH</v>
      </c>
      <c r="G2264" s="6" t="str">
        <f t="shared" si="142"/>
        <v>NEUTRAL</v>
      </c>
      <c r="H2264" s="6" t="str">
        <f t="shared" si="141"/>
        <v>CONFIRMED BULLISH</v>
      </c>
    </row>
    <row r="2265" spans="1:8" ht="13.5" x14ac:dyDescent="0.25">
      <c r="A2265" s="3">
        <f>TITRES_STAT!B2268</f>
        <v>45602</v>
      </c>
      <c r="B2265" s="6">
        <f>TITRES_STAT!C2268</f>
        <v>7.39</v>
      </c>
      <c r="C2265" s="6">
        <f>TITRES_STAT!D2268</f>
        <v>7.39</v>
      </c>
      <c r="D2265" s="6">
        <f>TITRES_STAT!E2268</f>
        <v>0</v>
      </c>
      <c r="E2265" s="2">
        <f t="shared" si="140"/>
        <v>199793</v>
      </c>
      <c r="F2265" s="6" t="str">
        <f t="shared" si="143"/>
        <v>BULLISH</v>
      </c>
      <c r="G2265" s="6" t="str">
        <f t="shared" si="142"/>
        <v>NEUTRAL</v>
      </c>
      <c r="H2265" s="6" t="str">
        <f t="shared" si="141"/>
        <v>CONFIRMED BULLISH</v>
      </c>
    </row>
    <row r="2266" spans="1:8" ht="13.5" x14ac:dyDescent="0.25">
      <c r="A2266" s="3">
        <f>TITRES_STAT!B2269</f>
        <v>45603</v>
      </c>
      <c r="B2266" s="6">
        <f>TITRES_STAT!C2269</f>
        <v>7.39</v>
      </c>
      <c r="C2266" s="6">
        <f>TITRES_STAT!D2269</f>
        <v>7.39</v>
      </c>
      <c r="D2266" s="6">
        <f>TITRES_STAT!E2269</f>
        <v>0</v>
      </c>
      <c r="E2266" s="2">
        <f t="shared" si="140"/>
        <v>199793</v>
      </c>
      <c r="F2266" s="6" t="str">
        <f t="shared" si="143"/>
        <v>BULLISH</v>
      </c>
      <c r="G2266" s="6" t="str">
        <f t="shared" si="142"/>
        <v>NEUTRAL</v>
      </c>
      <c r="H2266" s="6" t="str">
        <f t="shared" si="141"/>
        <v>CONFIRMED BULLISH</v>
      </c>
    </row>
    <row r="2267" spans="1:8" ht="13.5" x14ac:dyDescent="0.25">
      <c r="A2267" s="3">
        <f>TITRES_STAT!B2270</f>
        <v>45604</v>
      </c>
      <c r="B2267" s="6">
        <f>TITRES_STAT!C2270</f>
        <v>7.39</v>
      </c>
      <c r="C2267" s="6">
        <f>TITRES_STAT!D2270</f>
        <v>7.39</v>
      </c>
      <c r="D2267" s="6">
        <f>TITRES_STAT!E2270</f>
        <v>0</v>
      </c>
      <c r="E2267" s="2">
        <f t="shared" si="140"/>
        <v>199793</v>
      </c>
      <c r="F2267" s="6" t="str">
        <f t="shared" si="143"/>
        <v>BULLISH</v>
      </c>
      <c r="G2267" s="6" t="str">
        <f t="shared" si="142"/>
        <v>NEUTRAL</v>
      </c>
      <c r="H2267" s="6" t="str">
        <f t="shared" si="141"/>
        <v>CONFIRMED BULLISH</v>
      </c>
    </row>
    <row r="2268" spans="1:8" ht="13.5" x14ac:dyDescent="0.25">
      <c r="A2268" s="3">
        <f>TITRES_STAT!B2271</f>
        <v>45607</v>
      </c>
      <c r="B2268" s="6">
        <f>TITRES_STAT!C2271</f>
        <v>7.5</v>
      </c>
      <c r="C2268" s="6">
        <f>TITRES_STAT!D2271</f>
        <v>7.5</v>
      </c>
      <c r="D2268" s="6">
        <f>TITRES_STAT!E2271</f>
        <v>540</v>
      </c>
      <c r="E2268" s="2">
        <f t="shared" si="140"/>
        <v>200333</v>
      </c>
      <c r="F2268" s="6" t="str">
        <f t="shared" si="143"/>
        <v>BULLISH</v>
      </c>
      <c r="G2268" s="6" t="str">
        <f t="shared" si="142"/>
        <v>NEUTRAL</v>
      </c>
      <c r="H2268" s="6" t="str">
        <f t="shared" si="141"/>
        <v>CONFIRMED BULLISH</v>
      </c>
    </row>
    <row r="2269" spans="1:8" ht="13.5" x14ac:dyDescent="0.25">
      <c r="A2269" s="3">
        <f>TITRES_STAT!B2272</f>
        <v>45608</v>
      </c>
      <c r="B2269" s="6">
        <f>TITRES_STAT!C2272</f>
        <v>7.5</v>
      </c>
      <c r="C2269" s="6">
        <f>TITRES_STAT!D2272</f>
        <v>7.5</v>
      </c>
      <c r="D2269" s="6">
        <f>TITRES_STAT!E2272</f>
        <v>0</v>
      </c>
      <c r="E2269" s="2">
        <f t="shared" si="140"/>
        <v>200333</v>
      </c>
      <c r="F2269" s="6" t="str">
        <f t="shared" si="143"/>
        <v>BULLISH</v>
      </c>
      <c r="G2269" s="6" t="str">
        <f t="shared" si="142"/>
        <v>NEUTRAL</v>
      </c>
      <c r="H2269" s="6" t="str">
        <f t="shared" si="141"/>
        <v>CONFIRMED BULLISH</v>
      </c>
    </row>
    <row r="2270" spans="1:8" ht="13.5" x14ac:dyDescent="0.25">
      <c r="A2270" s="3">
        <f>TITRES_STAT!B2273</f>
        <v>45609</v>
      </c>
      <c r="B2270" s="6">
        <f>TITRES_STAT!C2273</f>
        <v>7.5</v>
      </c>
      <c r="C2270" s="6">
        <f>TITRES_STAT!D2273</f>
        <v>7.5</v>
      </c>
      <c r="D2270" s="6">
        <f>TITRES_STAT!E2273</f>
        <v>0</v>
      </c>
      <c r="E2270" s="2">
        <f t="shared" si="140"/>
        <v>200333</v>
      </c>
      <c r="F2270" s="6" t="str">
        <f t="shared" si="143"/>
        <v>BULLISH</v>
      </c>
      <c r="G2270" s="6" t="str">
        <f t="shared" si="142"/>
        <v>NEUTRAL</v>
      </c>
      <c r="H2270" s="6" t="str">
        <f t="shared" si="141"/>
        <v>CONFIRMED BULLISH</v>
      </c>
    </row>
    <row r="2271" spans="1:8" ht="13.5" x14ac:dyDescent="0.25">
      <c r="A2271" s="3">
        <f>TITRES_STAT!B2274</f>
        <v>45610</v>
      </c>
      <c r="B2271" s="6">
        <f>TITRES_STAT!C2274</f>
        <v>7.5</v>
      </c>
      <c r="C2271" s="6">
        <f>TITRES_STAT!D2274</f>
        <v>7.5</v>
      </c>
      <c r="D2271" s="6">
        <f>TITRES_STAT!E2274</f>
        <v>0</v>
      </c>
      <c r="E2271" s="2">
        <f t="shared" si="140"/>
        <v>200333</v>
      </c>
      <c r="F2271" s="6" t="str">
        <f t="shared" si="143"/>
        <v>BULLISH</v>
      </c>
      <c r="G2271" s="6" t="str">
        <f t="shared" si="142"/>
        <v>NEUTRAL</v>
      </c>
      <c r="H2271" s="6" t="str">
        <f t="shared" si="141"/>
        <v>CONFIRMED BULLISH</v>
      </c>
    </row>
    <row r="2272" spans="1:8" ht="13.5" x14ac:dyDescent="0.25">
      <c r="A2272" s="3">
        <f>TITRES_STAT!B2275</f>
        <v>45611</v>
      </c>
      <c r="B2272" s="6">
        <f>TITRES_STAT!C2275</f>
        <v>7.5</v>
      </c>
      <c r="C2272" s="6">
        <f>TITRES_STAT!D2275</f>
        <v>7.5</v>
      </c>
      <c r="D2272" s="6">
        <f>TITRES_STAT!E2275</f>
        <v>0</v>
      </c>
      <c r="E2272" s="2">
        <f t="shared" si="140"/>
        <v>200333</v>
      </c>
      <c r="F2272" s="6" t="str">
        <f t="shared" si="143"/>
        <v>BULLISH</v>
      </c>
      <c r="G2272" s="6" t="str">
        <f t="shared" si="142"/>
        <v>NEUTRAL</v>
      </c>
      <c r="H2272" s="6" t="str">
        <f t="shared" si="141"/>
        <v>CONFIRMED BULLISH</v>
      </c>
    </row>
    <row r="2273" spans="1:8" ht="13.5" x14ac:dyDescent="0.25">
      <c r="A2273" s="3">
        <f>TITRES_STAT!B2276</f>
        <v>45614</v>
      </c>
      <c r="B2273" s="6">
        <f>TITRES_STAT!C2276</f>
        <v>7.5</v>
      </c>
      <c r="C2273" s="6">
        <f>TITRES_STAT!D2276</f>
        <v>7.5</v>
      </c>
      <c r="D2273" s="6">
        <f>TITRES_STAT!E2276</f>
        <v>0</v>
      </c>
      <c r="E2273" s="2">
        <f t="shared" si="140"/>
        <v>200333</v>
      </c>
      <c r="F2273" s="6" t="str">
        <f t="shared" si="143"/>
        <v>NEUTRAL</v>
      </c>
      <c r="G2273" s="6" t="str">
        <f t="shared" si="142"/>
        <v>NEUTRAL</v>
      </c>
      <c r="H2273" s="6" t="str">
        <f t="shared" si="141"/>
        <v>NEUTRAL</v>
      </c>
    </row>
    <row r="2274" spans="1:8" ht="13.5" x14ac:dyDescent="0.25">
      <c r="A2274" s="3">
        <f>TITRES_STAT!B2277</f>
        <v>45615</v>
      </c>
      <c r="B2274" s="6">
        <f>TITRES_STAT!C2277</f>
        <v>7.5</v>
      </c>
      <c r="C2274" s="6">
        <f>TITRES_STAT!D2277</f>
        <v>7.5</v>
      </c>
      <c r="D2274" s="6">
        <f>TITRES_STAT!E2277</f>
        <v>0</v>
      </c>
      <c r="E2274" s="2">
        <f t="shared" si="140"/>
        <v>200333</v>
      </c>
      <c r="F2274" s="6" t="str">
        <f t="shared" si="143"/>
        <v>NEUTRAL</v>
      </c>
      <c r="G2274" s="6" t="str">
        <f t="shared" si="142"/>
        <v>NEUTRAL</v>
      </c>
      <c r="H2274" s="6" t="str">
        <f t="shared" si="141"/>
        <v>NEUTRAL</v>
      </c>
    </row>
    <row r="2275" spans="1:8" ht="13.5" x14ac:dyDescent="0.25">
      <c r="A2275" s="3">
        <f>TITRES_STAT!B2278</f>
        <v>45616</v>
      </c>
      <c r="B2275" s="6">
        <f>TITRES_STAT!C2278</f>
        <v>7.5</v>
      </c>
      <c r="C2275" s="6">
        <f>TITRES_STAT!D2278</f>
        <v>7.5</v>
      </c>
      <c r="D2275" s="6">
        <f>TITRES_STAT!E2278</f>
        <v>0</v>
      </c>
      <c r="E2275" s="2">
        <f t="shared" si="140"/>
        <v>200333</v>
      </c>
      <c r="F2275" s="6" t="str">
        <f t="shared" si="143"/>
        <v>NEUTRAL</v>
      </c>
      <c r="G2275" s="6" t="str">
        <f t="shared" si="142"/>
        <v>NEUTRAL</v>
      </c>
      <c r="H2275" s="6" t="str">
        <f t="shared" si="141"/>
        <v>NEUTRAL</v>
      </c>
    </row>
    <row r="2276" spans="1:8" ht="13.5" x14ac:dyDescent="0.25">
      <c r="A2276" s="3">
        <f>TITRES_STAT!B2279</f>
        <v>45617</v>
      </c>
      <c r="B2276" s="6">
        <f>TITRES_STAT!C2279</f>
        <v>7.17</v>
      </c>
      <c r="C2276" s="6">
        <f>TITRES_STAT!D2279</f>
        <v>7.17</v>
      </c>
      <c r="D2276" s="6">
        <f>TITRES_STAT!E2279</f>
        <v>0</v>
      </c>
      <c r="E2276" s="2">
        <f t="shared" si="140"/>
        <v>200333</v>
      </c>
      <c r="F2276" s="6" t="str">
        <f t="shared" si="143"/>
        <v>NEUTRAL</v>
      </c>
      <c r="G2276" s="6" t="str">
        <f t="shared" si="142"/>
        <v>NEUTRAL</v>
      </c>
      <c r="H2276" s="6" t="str">
        <f t="shared" si="141"/>
        <v>NEUTRAL</v>
      </c>
    </row>
    <row r="2277" spans="1:8" ht="13.5" x14ac:dyDescent="0.25">
      <c r="A2277" s="3">
        <f>TITRES_STAT!B2280</f>
        <v>45618</v>
      </c>
      <c r="B2277" s="6">
        <f>TITRES_STAT!C2280</f>
        <v>7.17</v>
      </c>
      <c r="C2277" s="6">
        <f>TITRES_STAT!D2280</f>
        <v>7.17</v>
      </c>
      <c r="D2277" s="6">
        <f>TITRES_STAT!E2280</f>
        <v>173</v>
      </c>
      <c r="E2277" s="2">
        <f t="shared" si="140"/>
        <v>200333</v>
      </c>
      <c r="F2277" s="6" t="str">
        <f t="shared" si="143"/>
        <v>NEUTRAL</v>
      </c>
      <c r="G2277" s="6" t="str">
        <f t="shared" si="142"/>
        <v>NEUTRAL</v>
      </c>
      <c r="H2277" s="6" t="str">
        <f t="shared" si="141"/>
        <v>NEUTRAL</v>
      </c>
    </row>
    <row r="2278" spans="1:8" ht="13.5" x14ac:dyDescent="0.25">
      <c r="A2278" s="3">
        <f>TITRES_STAT!B2281</f>
        <v>45621</v>
      </c>
      <c r="B2278" s="6">
        <f>TITRES_STAT!C2281</f>
        <v>7.02</v>
      </c>
      <c r="C2278" s="6">
        <f>TITRES_STAT!D2281</f>
        <v>7.02</v>
      </c>
      <c r="D2278" s="6">
        <f>TITRES_STAT!E2281</f>
        <v>125</v>
      </c>
      <c r="E2278" s="2">
        <f t="shared" si="140"/>
        <v>200208</v>
      </c>
      <c r="F2278" s="6" t="str">
        <f t="shared" si="143"/>
        <v>BEARISH</v>
      </c>
      <c r="G2278" s="6" t="str">
        <f t="shared" si="142"/>
        <v>NEUTRAL</v>
      </c>
      <c r="H2278" s="6" t="str">
        <f t="shared" si="141"/>
        <v>CONFIRMED BEARISH</v>
      </c>
    </row>
    <row r="2279" spans="1:8" ht="13.5" x14ac:dyDescent="0.25">
      <c r="A2279" s="3">
        <f>TITRES_STAT!B2282</f>
        <v>45622</v>
      </c>
      <c r="B2279" s="6">
        <f>TITRES_STAT!C2282</f>
        <v>7.02</v>
      </c>
      <c r="C2279" s="6">
        <f>TITRES_STAT!D2282</f>
        <v>7.02</v>
      </c>
      <c r="D2279" s="6">
        <f>TITRES_STAT!E2282</f>
        <v>155</v>
      </c>
      <c r="E2279" s="2">
        <f t="shared" si="140"/>
        <v>200208</v>
      </c>
      <c r="F2279" s="6" t="str">
        <f t="shared" si="143"/>
        <v>BEARISH</v>
      </c>
      <c r="G2279" s="6" t="str">
        <f t="shared" si="142"/>
        <v>NEUTRAL</v>
      </c>
      <c r="H2279" s="6" t="str">
        <f t="shared" si="141"/>
        <v>CONFIRMED BEARISH</v>
      </c>
    </row>
    <row r="2280" spans="1:8" ht="13.5" x14ac:dyDescent="0.25">
      <c r="A2280" s="3">
        <f>TITRES_STAT!B2283</f>
        <v>45623</v>
      </c>
      <c r="B2280" s="6">
        <f>TITRES_STAT!C2283</f>
        <v>7.01</v>
      </c>
      <c r="C2280" s="6">
        <f>TITRES_STAT!D2283</f>
        <v>7.01</v>
      </c>
      <c r="D2280" s="6">
        <f>TITRES_STAT!E2283</f>
        <v>125</v>
      </c>
      <c r="E2280" s="2">
        <f t="shared" si="140"/>
        <v>200083</v>
      </c>
      <c r="F2280" s="6" t="str">
        <f t="shared" si="143"/>
        <v>BEARISH</v>
      </c>
      <c r="G2280" s="6" t="str">
        <f t="shared" si="142"/>
        <v>NEUTRAL</v>
      </c>
      <c r="H2280" s="6" t="str">
        <f t="shared" si="141"/>
        <v>CONFIRMED BEARISH</v>
      </c>
    </row>
    <row r="2281" spans="1:8" ht="13.5" x14ac:dyDescent="0.25">
      <c r="A2281" s="3">
        <f>TITRES_STAT!B2284</f>
        <v>45624</v>
      </c>
      <c r="B2281" s="6">
        <f>TITRES_STAT!C2284</f>
        <v>7.01</v>
      </c>
      <c r="C2281" s="6">
        <f>TITRES_STAT!D2284</f>
        <v>7.01</v>
      </c>
      <c r="D2281" s="6">
        <f>TITRES_STAT!E2284</f>
        <v>0</v>
      </c>
      <c r="E2281" s="2">
        <f t="shared" si="140"/>
        <v>200083</v>
      </c>
      <c r="F2281" s="6" t="str">
        <f t="shared" si="143"/>
        <v>BEARISH</v>
      </c>
      <c r="G2281" s="6" t="str">
        <f t="shared" si="142"/>
        <v>NEUTRAL</v>
      </c>
      <c r="H2281" s="6" t="str">
        <f t="shared" si="141"/>
        <v>CONFIRMED BEARISH</v>
      </c>
    </row>
    <row r="2282" spans="1:8" ht="13.5" x14ac:dyDescent="0.25">
      <c r="A2282" s="3">
        <f>TITRES_STAT!B2285</f>
        <v>45625</v>
      </c>
      <c r="B2282" s="6">
        <f>TITRES_STAT!C2285</f>
        <v>7.01</v>
      </c>
      <c r="C2282" s="6">
        <f>TITRES_STAT!D2285</f>
        <v>7.01</v>
      </c>
      <c r="D2282" s="6">
        <f>TITRES_STAT!E2285</f>
        <v>19</v>
      </c>
      <c r="E2282" s="2">
        <f t="shared" si="140"/>
        <v>200083</v>
      </c>
      <c r="F2282" s="6" t="str">
        <f t="shared" si="143"/>
        <v>BEARISH</v>
      </c>
      <c r="G2282" s="6" t="str">
        <f t="shared" si="142"/>
        <v>NEUTRAL</v>
      </c>
      <c r="H2282" s="6" t="str">
        <f t="shared" si="141"/>
        <v>CONFIRMED BEARISH</v>
      </c>
    </row>
    <row r="2283" spans="1:8" ht="13.5" x14ac:dyDescent="0.25">
      <c r="A2283" s="3">
        <f>TITRES_STAT!B2286</f>
        <v>45628</v>
      </c>
      <c r="B2283" s="6">
        <f>TITRES_STAT!C2286</f>
        <v>7.01</v>
      </c>
      <c r="C2283" s="6">
        <f>TITRES_STAT!D2286</f>
        <v>7.01</v>
      </c>
      <c r="D2283" s="6">
        <f>TITRES_STAT!E2286</f>
        <v>0</v>
      </c>
      <c r="E2283" s="2">
        <f t="shared" si="140"/>
        <v>200083</v>
      </c>
      <c r="F2283" s="6" t="str">
        <f t="shared" si="143"/>
        <v>BEARISH</v>
      </c>
      <c r="G2283" s="6" t="str">
        <f t="shared" si="142"/>
        <v>NEUTRAL</v>
      </c>
      <c r="H2283" s="6" t="str">
        <f t="shared" si="141"/>
        <v>CONFIRMED BEARISH</v>
      </c>
    </row>
    <row r="2284" spans="1:8" ht="13.5" x14ac:dyDescent="0.25">
      <c r="A2284" s="3">
        <f>TITRES_STAT!B2287</f>
        <v>45629</v>
      </c>
      <c r="B2284" s="6">
        <f>TITRES_STAT!C2287</f>
        <v>6.99</v>
      </c>
      <c r="C2284" s="6">
        <f>TITRES_STAT!D2287</f>
        <v>6.99</v>
      </c>
      <c r="D2284" s="6">
        <f>TITRES_STAT!E2287</f>
        <v>540</v>
      </c>
      <c r="E2284" s="2">
        <f t="shared" si="140"/>
        <v>199543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CONFIRMED BEARISH</v>
      </c>
    </row>
    <row r="2285" spans="1:8" ht="13.5" x14ac:dyDescent="0.25">
      <c r="A2285" s="3">
        <f>TITRES_STAT!B2288</f>
        <v>45630</v>
      </c>
      <c r="B2285" s="6">
        <f>TITRES_STAT!C2288</f>
        <v>7.01</v>
      </c>
      <c r="C2285" s="6">
        <f>TITRES_STAT!D2288</f>
        <v>7.01</v>
      </c>
      <c r="D2285" s="6">
        <f>TITRES_STAT!E2288</f>
        <v>353</v>
      </c>
      <c r="E2285" s="2">
        <f t="shared" si="140"/>
        <v>199896</v>
      </c>
      <c r="F2285" s="6" t="str">
        <f t="shared" si="143"/>
        <v>BEARISH</v>
      </c>
      <c r="G2285" s="6" t="str">
        <f t="shared" si="142"/>
        <v>NEUTRAL</v>
      </c>
      <c r="H2285" s="6" t="str">
        <f t="shared" si="141"/>
        <v>NEUTRAL</v>
      </c>
    </row>
    <row r="2286" spans="1:8" ht="13.5" x14ac:dyDescent="0.25">
      <c r="A2286" s="3">
        <f>TITRES_STAT!B2289</f>
        <v>45631</v>
      </c>
      <c r="B2286" s="6">
        <f>TITRES_STAT!C2289</f>
        <v>7.01</v>
      </c>
      <c r="C2286" s="6">
        <f>TITRES_STAT!D2289</f>
        <v>7.01</v>
      </c>
      <c r="D2286" s="6">
        <f>TITRES_STAT!E2289</f>
        <v>0</v>
      </c>
      <c r="E2286" s="2">
        <f t="shared" si="140"/>
        <v>199896</v>
      </c>
      <c r="F2286" s="6" t="str">
        <f t="shared" si="143"/>
        <v>BEARISH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45632</v>
      </c>
      <c r="B2287" s="6">
        <f>TITRES_STAT!C2290</f>
        <v>7.01</v>
      </c>
      <c r="C2287" s="6">
        <f>TITRES_STAT!D2290</f>
        <v>7.01</v>
      </c>
      <c r="D2287" s="6">
        <f>TITRES_STAT!E2290</f>
        <v>0</v>
      </c>
      <c r="E2287" s="2">
        <f t="shared" si="140"/>
        <v>199896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NEUTRAL</v>
      </c>
    </row>
    <row r="2288" spans="1:8" ht="13.5" x14ac:dyDescent="0.25">
      <c r="A2288" s="3">
        <f>TITRES_STAT!B2291</f>
        <v>45635</v>
      </c>
      <c r="B2288" s="6">
        <f>TITRES_STAT!C2291</f>
        <v>7.01</v>
      </c>
      <c r="C2288" s="6">
        <f>TITRES_STAT!D2291</f>
        <v>7.01</v>
      </c>
      <c r="D2288" s="6">
        <f>TITRES_STAT!E2291</f>
        <v>0</v>
      </c>
      <c r="E2288" s="2">
        <f t="shared" si="140"/>
        <v>199896</v>
      </c>
      <c r="F2288" s="6" t="str">
        <f t="shared" si="143"/>
        <v>BEARISH</v>
      </c>
      <c r="G2288" s="6" t="str">
        <f t="shared" si="142"/>
        <v>NEUTRAL</v>
      </c>
      <c r="H2288" s="6" t="str">
        <f t="shared" si="141"/>
        <v>NEUTRAL</v>
      </c>
    </row>
    <row r="2289" spans="1:8" ht="13.5" x14ac:dyDescent="0.25">
      <c r="A2289" s="3">
        <f>TITRES_STAT!B2292</f>
        <v>45636</v>
      </c>
      <c r="B2289" s="6">
        <f>TITRES_STAT!C2292</f>
        <v>7.01</v>
      </c>
      <c r="C2289" s="6">
        <f>TITRES_STAT!D2292</f>
        <v>7.01</v>
      </c>
      <c r="D2289" s="6">
        <f>TITRES_STAT!E2292</f>
        <v>0</v>
      </c>
      <c r="E2289" s="2">
        <f t="shared" si="140"/>
        <v>199896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CONFIRMED BULLISH</v>
      </c>
    </row>
    <row r="2290" spans="1:8" ht="13.5" x14ac:dyDescent="0.25">
      <c r="A2290" s="3">
        <f>TITRES_STAT!B2293</f>
        <v>45637</v>
      </c>
      <c r="B2290" s="6">
        <f>TITRES_STAT!C2293</f>
        <v>7.01</v>
      </c>
      <c r="C2290" s="6">
        <f>TITRES_STAT!D2293</f>
        <v>7.01</v>
      </c>
      <c r="D2290" s="6">
        <f>TITRES_STAT!E2293</f>
        <v>5</v>
      </c>
      <c r="E2290" s="2">
        <f t="shared" si="140"/>
        <v>199896</v>
      </c>
      <c r="F2290" s="6" t="str">
        <f t="shared" si="143"/>
        <v>NEUTRAL</v>
      </c>
      <c r="G2290" s="6" t="str">
        <f t="shared" si="142"/>
        <v>NEUTRAL</v>
      </c>
      <c r="H2290" s="6" t="str">
        <f t="shared" si="141"/>
        <v>NEUTRAL</v>
      </c>
    </row>
    <row r="2291" spans="1:8" ht="13.5" x14ac:dyDescent="0.25">
      <c r="A2291" s="3">
        <f>TITRES_STAT!B2294</f>
        <v>45638</v>
      </c>
      <c r="B2291" s="6">
        <f>TITRES_STAT!C2294</f>
        <v>7.01</v>
      </c>
      <c r="C2291" s="6">
        <f>TITRES_STAT!D2294</f>
        <v>7.01</v>
      </c>
      <c r="D2291" s="6">
        <f>TITRES_STAT!E2294</f>
        <v>0</v>
      </c>
      <c r="E2291" s="2">
        <f t="shared" si="140"/>
        <v>199896</v>
      </c>
      <c r="F2291" s="6" t="str">
        <f t="shared" si="143"/>
        <v>NEUTRAL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45639</v>
      </c>
      <c r="B2292" s="6">
        <f>TITRES_STAT!C2295</f>
        <v>7.01</v>
      </c>
      <c r="C2292" s="6">
        <f>TITRES_STAT!D2295</f>
        <v>7.01</v>
      </c>
      <c r="D2292" s="6">
        <f>TITRES_STAT!E2295</f>
        <v>200</v>
      </c>
      <c r="E2292" s="2">
        <f t="shared" si="140"/>
        <v>199896</v>
      </c>
      <c r="F2292" s="6" t="str">
        <f t="shared" si="143"/>
        <v>NEUTRAL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45642</v>
      </c>
      <c r="B2293" s="6">
        <f>TITRES_STAT!C2296</f>
        <v>7.01</v>
      </c>
      <c r="C2293" s="6">
        <f>TITRES_STAT!D2296</f>
        <v>7.01</v>
      </c>
      <c r="D2293" s="6">
        <f>TITRES_STAT!E2296</f>
        <v>0</v>
      </c>
      <c r="E2293" s="2">
        <f t="shared" si="140"/>
        <v>199896</v>
      </c>
      <c r="F2293" s="6" t="str">
        <f t="shared" si="143"/>
        <v>NEUTRAL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45644</v>
      </c>
      <c r="B2294" s="6">
        <f>TITRES_STAT!C2297</f>
        <v>7.01</v>
      </c>
      <c r="C2294" s="6">
        <f>TITRES_STAT!D2297</f>
        <v>7.01</v>
      </c>
      <c r="D2294" s="6">
        <f>TITRES_STAT!E2297</f>
        <v>0</v>
      </c>
      <c r="E2294" s="2">
        <f t="shared" si="140"/>
        <v>199896</v>
      </c>
      <c r="F2294" s="6" t="str">
        <f t="shared" si="143"/>
        <v>NEUTRAL</v>
      </c>
      <c r="G2294" s="6" t="str">
        <f t="shared" si="142"/>
        <v>NEUTRAL</v>
      </c>
      <c r="H2294" s="6" t="str">
        <f t="shared" si="141"/>
        <v>NEUTRAL</v>
      </c>
    </row>
    <row r="2295" spans="1:8" ht="13.5" x14ac:dyDescent="0.25">
      <c r="A2295" s="3">
        <f>TITRES_STAT!B2298</f>
        <v>45645</v>
      </c>
      <c r="B2295" s="6">
        <f>TITRES_STAT!C2298</f>
        <v>7.01</v>
      </c>
      <c r="C2295" s="6">
        <f>TITRES_STAT!D2298</f>
        <v>7.01</v>
      </c>
      <c r="D2295" s="6">
        <f>TITRES_STAT!E2298</f>
        <v>0</v>
      </c>
      <c r="E2295" s="2">
        <f t="shared" si="140"/>
        <v>199896</v>
      </c>
      <c r="F2295" s="6" t="str">
        <f t="shared" si="143"/>
        <v>NEUTRAL</v>
      </c>
      <c r="G2295" s="6" t="str">
        <f t="shared" si="142"/>
        <v>NEUTRAL</v>
      </c>
      <c r="H2295" s="6" t="str">
        <f t="shared" si="141"/>
        <v>NEUTRAL</v>
      </c>
    </row>
    <row r="2296" spans="1:8" ht="13.5" x14ac:dyDescent="0.25">
      <c r="A2296" s="3">
        <f>TITRES_STAT!B2299</f>
        <v>45646</v>
      </c>
      <c r="B2296" s="6">
        <f>TITRES_STAT!C2299</f>
        <v>7.32</v>
      </c>
      <c r="C2296" s="6">
        <f>TITRES_STAT!D2299</f>
        <v>7.32</v>
      </c>
      <c r="D2296" s="6">
        <f>TITRES_STAT!E2299</f>
        <v>1</v>
      </c>
      <c r="E2296" s="2">
        <f t="shared" si="140"/>
        <v>199897</v>
      </c>
      <c r="F2296" s="6" t="str">
        <f t="shared" si="143"/>
        <v>BULLISH</v>
      </c>
      <c r="G2296" s="6" t="str">
        <f t="shared" si="142"/>
        <v>NEUTRAL</v>
      </c>
      <c r="H2296" s="6" t="str">
        <f t="shared" si="141"/>
        <v>CONFIRMED BULLISH</v>
      </c>
    </row>
    <row r="2297" spans="1:8" ht="13.5" x14ac:dyDescent="0.25">
      <c r="A2297" s="3">
        <f>TITRES_STAT!B2300</f>
        <v>45649</v>
      </c>
      <c r="B2297" s="6">
        <f>TITRES_STAT!C2300</f>
        <v>7.32</v>
      </c>
      <c r="C2297" s="6">
        <f>TITRES_STAT!D2300</f>
        <v>7.32</v>
      </c>
      <c r="D2297" s="6">
        <f>TITRES_STAT!E2300</f>
        <v>0</v>
      </c>
      <c r="E2297" s="2">
        <f t="shared" si="140"/>
        <v>199897</v>
      </c>
      <c r="F2297" s="6" t="str">
        <f t="shared" si="143"/>
        <v>BULLISH</v>
      </c>
      <c r="G2297" s="6" t="str">
        <f t="shared" si="142"/>
        <v>NEUTRAL</v>
      </c>
      <c r="H2297" s="6" t="str">
        <f t="shared" si="141"/>
        <v>CONFIRMED BULLISH</v>
      </c>
    </row>
    <row r="2298" spans="1:8" ht="13.5" x14ac:dyDescent="0.25">
      <c r="A2298" s="3">
        <f>TITRES_STAT!B2301</f>
        <v>45650</v>
      </c>
      <c r="B2298" s="6">
        <f>TITRES_STAT!C2301</f>
        <v>7.32</v>
      </c>
      <c r="C2298" s="6">
        <f>TITRES_STAT!D2301</f>
        <v>7.32</v>
      </c>
      <c r="D2298" s="6">
        <f>TITRES_STAT!E2301</f>
        <v>50</v>
      </c>
      <c r="E2298" s="2">
        <f t="shared" si="140"/>
        <v>199897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CONFIRMED BULLISH</v>
      </c>
    </row>
    <row r="2299" spans="1:8" ht="13.5" x14ac:dyDescent="0.25">
      <c r="A2299" s="3">
        <f>TITRES_STAT!B2302</f>
        <v>45651</v>
      </c>
      <c r="B2299" s="6">
        <f>TITRES_STAT!C2302</f>
        <v>7.32</v>
      </c>
      <c r="C2299" s="6">
        <f>TITRES_STAT!D2302</f>
        <v>7.32</v>
      </c>
      <c r="D2299" s="6">
        <f>TITRES_STAT!E2302</f>
        <v>0</v>
      </c>
      <c r="E2299" s="2">
        <f t="shared" si="140"/>
        <v>199897</v>
      </c>
      <c r="F2299" s="6" t="str">
        <f t="shared" si="143"/>
        <v>BULLISH</v>
      </c>
      <c r="G2299" s="6" t="str">
        <f t="shared" si="142"/>
        <v>NEUTRAL</v>
      </c>
      <c r="H2299" s="6" t="str">
        <f t="shared" si="141"/>
        <v>CONFIRMED BULLISH</v>
      </c>
    </row>
    <row r="2300" spans="1:8" ht="13.5" x14ac:dyDescent="0.25">
      <c r="A2300" s="3">
        <f>TITRES_STAT!B2303</f>
        <v>45652</v>
      </c>
      <c r="B2300" s="6">
        <f>TITRES_STAT!C2303</f>
        <v>7.32</v>
      </c>
      <c r="C2300" s="6">
        <f>TITRES_STAT!D2303</f>
        <v>7.32</v>
      </c>
      <c r="D2300" s="6">
        <f>TITRES_STAT!E2303</f>
        <v>100</v>
      </c>
      <c r="E2300" s="2">
        <f t="shared" si="140"/>
        <v>199897</v>
      </c>
      <c r="F2300" s="6" t="str">
        <f t="shared" si="143"/>
        <v>BULLISH</v>
      </c>
      <c r="G2300" s="6" t="str">
        <f t="shared" si="142"/>
        <v>NEUTRAL</v>
      </c>
      <c r="H2300" s="6" t="str">
        <f t="shared" si="141"/>
        <v>CONFIRMED BULLISH</v>
      </c>
    </row>
    <row r="2301" spans="1:8" ht="13.5" x14ac:dyDescent="0.25">
      <c r="A2301" s="3">
        <f>TITRES_STAT!B2304</f>
        <v>45653</v>
      </c>
      <c r="B2301" s="6">
        <f>TITRES_STAT!C2304</f>
        <v>7.32</v>
      </c>
      <c r="C2301" s="6">
        <f>TITRES_STAT!D2304</f>
        <v>7.32</v>
      </c>
      <c r="D2301" s="6">
        <f>TITRES_STAT!E2304</f>
        <v>0</v>
      </c>
      <c r="E2301" s="2">
        <f t="shared" si="140"/>
        <v>199897</v>
      </c>
      <c r="F2301" s="6" t="str">
        <f t="shared" si="143"/>
        <v>NEUTRAL</v>
      </c>
      <c r="G2301" s="6" t="str">
        <f t="shared" si="142"/>
        <v>NEUTRAL</v>
      </c>
      <c r="H2301" s="6" t="str">
        <f t="shared" si="141"/>
        <v>NEUTRAL</v>
      </c>
    </row>
    <row r="2302" spans="1:8" ht="13.5" x14ac:dyDescent="0.25">
      <c r="A2302" s="3">
        <f>TITRES_STAT!B2305</f>
        <v>45656</v>
      </c>
      <c r="B2302" s="6">
        <f>TITRES_STAT!C2305</f>
        <v>7</v>
      </c>
      <c r="C2302" s="6">
        <f>TITRES_STAT!D2305</f>
        <v>7</v>
      </c>
      <c r="D2302" s="6">
        <f>TITRES_STAT!E2305</f>
        <v>10</v>
      </c>
      <c r="E2302" s="2">
        <f t="shared" si="140"/>
        <v>199887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CONFIRMED BEARISH</v>
      </c>
    </row>
    <row r="2303" spans="1:8" ht="13.5" x14ac:dyDescent="0.25">
      <c r="A2303" s="3">
        <f>TITRES_STAT!B2306</f>
        <v>45657</v>
      </c>
      <c r="B2303" s="6">
        <f>TITRES_STAT!C2306</f>
        <v>6.99</v>
      </c>
      <c r="C2303" s="6">
        <f>TITRES_STAT!D2306</f>
        <v>6.99</v>
      </c>
      <c r="D2303" s="6">
        <f>TITRES_STAT!E2306</f>
        <v>327</v>
      </c>
      <c r="E2303" s="2">
        <f t="shared" si="140"/>
        <v>199560</v>
      </c>
      <c r="F2303" s="6" t="str">
        <f t="shared" si="143"/>
        <v>BEARISH</v>
      </c>
      <c r="G2303" s="6" t="str">
        <f t="shared" si="142"/>
        <v>NEUTRAL</v>
      </c>
      <c r="H2303" s="6" t="str">
        <f t="shared" si="141"/>
        <v>CONFIRMED BEARISH</v>
      </c>
    </row>
    <row r="2304" spans="1:8" ht="13.5" x14ac:dyDescent="0.25">
      <c r="A2304" s="3">
        <f>TITRES_STAT!B2307</f>
        <v>45659</v>
      </c>
      <c r="B2304" s="6">
        <f>TITRES_STAT!C2307</f>
        <v>7</v>
      </c>
      <c r="C2304" s="6">
        <f>TITRES_STAT!D2307</f>
        <v>7</v>
      </c>
      <c r="D2304" s="6">
        <f>TITRES_STAT!E2307</f>
        <v>15</v>
      </c>
      <c r="E2304" s="2">
        <f t="shared" si="140"/>
        <v>199575</v>
      </c>
      <c r="F2304" s="6" t="str">
        <f t="shared" si="143"/>
        <v>BEARISH</v>
      </c>
      <c r="G2304" s="6" t="str">
        <f t="shared" si="142"/>
        <v>NEUTRAL</v>
      </c>
      <c r="H2304" s="6" t="str">
        <f t="shared" si="141"/>
        <v>CONFIRMED BEARISH</v>
      </c>
    </row>
    <row r="2305" spans="1:8" ht="13.5" x14ac:dyDescent="0.25">
      <c r="A2305" s="3">
        <f>TITRES_STAT!B2308</f>
        <v>45660</v>
      </c>
      <c r="B2305" s="6">
        <f>TITRES_STAT!C2308</f>
        <v>7</v>
      </c>
      <c r="C2305" s="6">
        <f>TITRES_STAT!D2308</f>
        <v>7</v>
      </c>
      <c r="D2305" s="6">
        <f>TITRES_STAT!E2308</f>
        <v>168</v>
      </c>
      <c r="E2305" s="2">
        <f t="shared" si="140"/>
        <v>199575</v>
      </c>
      <c r="F2305" s="6" t="str">
        <f t="shared" si="143"/>
        <v>BEARISH</v>
      </c>
      <c r="G2305" s="6" t="str">
        <f t="shared" si="142"/>
        <v>NEUTRAL</v>
      </c>
      <c r="H2305" s="6" t="str">
        <f t="shared" si="141"/>
        <v>CONFIRMED BEARISH</v>
      </c>
    </row>
    <row r="2306" spans="1:8" ht="13.5" x14ac:dyDescent="0.25">
      <c r="A2306" s="3">
        <f>TITRES_STAT!B2309</f>
        <v>45663</v>
      </c>
      <c r="B2306" s="6">
        <f>TITRES_STAT!C2309</f>
        <v>7</v>
      </c>
      <c r="C2306" s="6">
        <f>TITRES_STAT!D2309</f>
        <v>7</v>
      </c>
      <c r="D2306" s="6">
        <f>TITRES_STAT!E2309</f>
        <v>0</v>
      </c>
      <c r="E2306" s="2">
        <f t="shared" si="140"/>
        <v>199575</v>
      </c>
      <c r="F2306" s="6" t="str">
        <f t="shared" si="143"/>
        <v>BEARISH</v>
      </c>
      <c r="G2306" s="6" t="str">
        <f t="shared" si="142"/>
        <v>NEUTRAL</v>
      </c>
      <c r="H2306" s="6" t="str">
        <f t="shared" si="141"/>
        <v>CONFIRMED BEARISH</v>
      </c>
    </row>
    <row r="2307" spans="1:8" ht="13.5" x14ac:dyDescent="0.25">
      <c r="A2307" s="3">
        <f>TITRES_STAT!B2310</f>
        <v>45664</v>
      </c>
      <c r="B2307" s="6">
        <f>TITRES_STAT!C2310</f>
        <v>7.01</v>
      </c>
      <c r="C2307" s="6">
        <f>TITRES_STAT!D2310</f>
        <v>7.01</v>
      </c>
      <c r="D2307" s="6">
        <f>TITRES_STAT!E2310</f>
        <v>410</v>
      </c>
      <c r="E2307" s="2">
        <f t="shared" si="140"/>
        <v>199985</v>
      </c>
      <c r="F2307" s="6" t="str">
        <f t="shared" si="143"/>
        <v>BULLISH</v>
      </c>
      <c r="G2307" s="6" t="str">
        <f t="shared" si="142"/>
        <v>NEUTRAL</v>
      </c>
      <c r="H2307" s="6" t="str">
        <f t="shared" si="141"/>
        <v>CONFIRMED BULLISH</v>
      </c>
    </row>
    <row r="2308" spans="1:8" ht="13.5" x14ac:dyDescent="0.25">
      <c r="A2308" s="3">
        <f>TITRES_STAT!B2311</f>
        <v>45665</v>
      </c>
      <c r="B2308" s="6">
        <f>TITRES_STAT!C2311</f>
        <v>7.01</v>
      </c>
      <c r="C2308" s="6">
        <f>TITRES_STAT!D2311</f>
        <v>7.01</v>
      </c>
      <c r="D2308" s="6">
        <f>TITRES_STAT!E2311</f>
        <v>0</v>
      </c>
      <c r="E2308" s="2">
        <f t="shared" ref="E2308:E2371" si="144">IF(B2308&gt;B2307, E2307+D2308, IF(B2308&lt;B2307, E2307-D2308, E2307))</f>
        <v>199985</v>
      </c>
      <c r="F2308" s="6" t="str">
        <f t="shared" si="143"/>
        <v>BULLISH</v>
      </c>
      <c r="G2308" s="6" t="str">
        <f t="shared" si="142"/>
        <v>NEUTRAL</v>
      </c>
      <c r="H2308" s="6" t="str">
        <f t="shared" si="141"/>
        <v>CONFIRMED BULLISH</v>
      </c>
    </row>
    <row r="2309" spans="1:8" ht="13.5" x14ac:dyDescent="0.25">
      <c r="A2309" s="3">
        <f>TITRES_STAT!B2312</f>
        <v>45666</v>
      </c>
      <c r="B2309" s="6">
        <f>TITRES_STAT!C2312</f>
        <v>7.01</v>
      </c>
      <c r="C2309" s="6">
        <f>TITRES_STAT!D2312</f>
        <v>7.01</v>
      </c>
      <c r="D2309" s="6">
        <f>TITRES_STAT!E2312</f>
        <v>0</v>
      </c>
      <c r="E2309" s="2">
        <f t="shared" si="144"/>
        <v>199985</v>
      </c>
      <c r="F2309" s="6" t="str">
        <f t="shared" si="143"/>
        <v>BULLISH</v>
      </c>
      <c r="G2309" s="6" t="str">
        <f t="shared" si="142"/>
        <v>NEUTRAL</v>
      </c>
      <c r="H2309" s="6" t="str">
        <f t="shared" si="141"/>
        <v>CONFIRMED BULLISH</v>
      </c>
    </row>
    <row r="2310" spans="1:8" ht="13.5" x14ac:dyDescent="0.25">
      <c r="A2310" s="3">
        <f>TITRES_STAT!B2313</f>
        <v>45667</v>
      </c>
      <c r="B2310" s="6">
        <f>TITRES_STAT!C2313</f>
        <v>7.01</v>
      </c>
      <c r="C2310" s="6">
        <f>TITRES_STAT!D2313</f>
        <v>7.01</v>
      </c>
      <c r="D2310" s="6">
        <f>TITRES_STAT!E2313</f>
        <v>1</v>
      </c>
      <c r="E2310" s="2">
        <f t="shared" si="144"/>
        <v>199985</v>
      </c>
      <c r="F2310" s="6" t="str">
        <f t="shared" si="143"/>
        <v>BULLISH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BULLISH</v>
      </c>
    </row>
    <row r="2311" spans="1:8" ht="13.5" x14ac:dyDescent="0.25">
      <c r="A2311" s="3">
        <f>TITRES_STAT!B2314</f>
        <v>45670</v>
      </c>
      <c r="B2311" s="6">
        <f>TITRES_STAT!C2314</f>
        <v>7</v>
      </c>
      <c r="C2311" s="6">
        <f>TITRES_STAT!D2314</f>
        <v>7</v>
      </c>
      <c r="D2311" s="6">
        <f>TITRES_STAT!E2314</f>
        <v>363</v>
      </c>
      <c r="E2311" s="2">
        <f t="shared" si="144"/>
        <v>199622</v>
      </c>
      <c r="F2311" s="6" t="str">
        <f t="shared" si="143"/>
        <v>BULLISH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NEUTRAL</v>
      </c>
    </row>
    <row r="2312" spans="1:8" ht="13.5" x14ac:dyDescent="0.25">
      <c r="A2312" s="3">
        <f>TITRES_STAT!B2315</f>
        <v>45671</v>
      </c>
      <c r="B2312" s="6">
        <f>TITRES_STAT!C2315</f>
        <v>7.3</v>
      </c>
      <c r="C2312" s="6">
        <f>TITRES_STAT!D2315</f>
        <v>7.3</v>
      </c>
      <c r="D2312" s="6">
        <f>TITRES_STAT!E2315</f>
        <v>999</v>
      </c>
      <c r="E2312" s="2">
        <f t="shared" si="144"/>
        <v>200621</v>
      </c>
      <c r="F2312" s="6" t="str">
        <f t="shared" ref="F2312:F2375" si="147">IF(E2312&gt;E2307,"BULLISH",IF(E2312&lt;E2307,"BEARISH","NEUTRAL"))</f>
        <v>BULLISH</v>
      </c>
      <c r="G2312" s="6" t="str">
        <f t="shared" si="146"/>
        <v>NEUTRAL</v>
      </c>
      <c r="H2312" s="6" t="str">
        <f t="shared" si="145"/>
        <v>CONFIRMED BULLISH</v>
      </c>
    </row>
    <row r="2313" spans="1:8" ht="13.5" x14ac:dyDescent="0.25">
      <c r="A2313" s="3">
        <f>TITRES_STAT!B2316</f>
        <v>45672</v>
      </c>
      <c r="B2313" s="6">
        <f>TITRES_STAT!C2316</f>
        <v>7.55</v>
      </c>
      <c r="C2313" s="6">
        <f>TITRES_STAT!D2316</f>
        <v>7.55</v>
      </c>
      <c r="D2313" s="6">
        <f>TITRES_STAT!E2316</f>
        <v>241</v>
      </c>
      <c r="E2313" s="2">
        <f t="shared" si="144"/>
        <v>200862</v>
      </c>
      <c r="F2313" s="6" t="str">
        <f t="shared" si="147"/>
        <v>BULLISH</v>
      </c>
      <c r="G2313" s="6" t="str">
        <f t="shared" si="146"/>
        <v>NEUTRAL</v>
      </c>
      <c r="H2313" s="6" t="str">
        <f t="shared" si="145"/>
        <v>CONFIRMED BULLISH</v>
      </c>
    </row>
    <row r="2314" spans="1:8" ht="13.5" x14ac:dyDescent="0.25">
      <c r="A2314" s="3">
        <f>TITRES_STAT!B2317</f>
        <v>45673</v>
      </c>
      <c r="B2314" s="6">
        <f>TITRES_STAT!C2317</f>
        <v>7.55</v>
      </c>
      <c r="C2314" s="6">
        <f>TITRES_STAT!D2317</f>
        <v>7.55</v>
      </c>
      <c r="D2314" s="6">
        <f>TITRES_STAT!E2317</f>
        <v>0</v>
      </c>
      <c r="E2314" s="2">
        <f t="shared" si="144"/>
        <v>200862</v>
      </c>
      <c r="F2314" s="6" t="str">
        <f t="shared" si="147"/>
        <v>BULLISH</v>
      </c>
      <c r="G2314" s="6" t="str">
        <f t="shared" si="146"/>
        <v>NEUTRAL</v>
      </c>
      <c r="H2314" s="6" t="str">
        <f t="shared" si="145"/>
        <v>CONFIRMED BULLISH</v>
      </c>
    </row>
    <row r="2315" spans="1:8" ht="13.5" x14ac:dyDescent="0.25">
      <c r="A2315" s="3">
        <f>TITRES_STAT!B2318</f>
        <v>45674</v>
      </c>
      <c r="B2315" s="6">
        <f>TITRES_STAT!C2318</f>
        <v>7.55</v>
      </c>
      <c r="C2315" s="6">
        <f>TITRES_STAT!D2318</f>
        <v>7.55</v>
      </c>
      <c r="D2315" s="6">
        <f>TITRES_STAT!E2318</f>
        <v>0</v>
      </c>
      <c r="E2315" s="2">
        <f t="shared" si="144"/>
        <v>200862</v>
      </c>
      <c r="F2315" s="6" t="str">
        <f t="shared" si="147"/>
        <v>BULLISH</v>
      </c>
      <c r="G2315" s="6" t="str">
        <f t="shared" si="146"/>
        <v>NEUTRAL</v>
      </c>
      <c r="H2315" s="6" t="str">
        <f t="shared" si="145"/>
        <v>CONFIRMED BULLISH</v>
      </c>
    </row>
    <row r="2316" spans="1:8" ht="13.5" x14ac:dyDescent="0.25">
      <c r="A2316" s="3">
        <f>TITRES_STAT!B2319</f>
        <v>45677</v>
      </c>
      <c r="B2316" s="6">
        <f>TITRES_STAT!C2319</f>
        <v>7.55</v>
      </c>
      <c r="C2316" s="6">
        <f>TITRES_STAT!D2319</f>
        <v>7.55</v>
      </c>
      <c r="D2316" s="6">
        <f>TITRES_STAT!E2319</f>
        <v>0</v>
      </c>
      <c r="E2316" s="2">
        <f t="shared" si="144"/>
        <v>200862</v>
      </c>
      <c r="F2316" s="6" t="str">
        <f t="shared" si="147"/>
        <v>BULLISH</v>
      </c>
      <c r="G2316" s="6" t="str">
        <f t="shared" si="146"/>
        <v>NEUTRAL</v>
      </c>
      <c r="H2316" s="6" t="str">
        <f t="shared" si="145"/>
        <v>CONFIRMED BULLISH</v>
      </c>
    </row>
    <row r="2317" spans="1:8" ht="13.5" x14ac:dyDescent="0.25">
      <c r="A2317" s="3">
        <f>TITRES_STAT!B2320</f>
        <v>45678</v>
      </c>
      <c r="B2317" s="6">
        <f>TITRES_STAT!C2320</f>
        <v>7.22</v>
      </c>
      <c r="C2317" s="6">
        <f>TITRES_STAT!D2320</f>
        <v>7.22</v>
      </c>
      <c r="D2317" s="6">
        <f>TITRES_STAT!E2320</f>
        <v>0</v>
      </c>
      <c r="E2317" s="2">
        <f t="shared" si="144"/>
        <v>200862</v>
      </c>
      <c r="F2317" s="6" t="str">
        <f t="shared" si="147"/>
        <v>BULLISH</v>
      </c>
      <c r="G2317" s="6" t="str">
        <f t="shared" si="146"/>
        <v>NEUTRAL</v>
      </c>
      <c r="H2317" s="6" t="str">
        <f t="shared" si="145"/>
        <v>BULLISH DIVERGENCE</v>
      </c>
    </row>
    <row r="2318" spans="1:8" ht="13.5" x14ac:dyDescent="0.25">
      <c r="A2318" s="3">
        <f>TITRES_STAT!B2321</f>
        <v>45679</v>
      </c>
      <c r="B2318" s="6">
        <f>TITRES_STAT!C2321</f>
        <v>7</v>
      </c>
      <c r="C2318" s="6">
        <f>TITRES_STAT!D2321</f>
        <v>7</v>
      </c>
      <c r="D2318" s="6">
        <f>TITRES_STAT!E2321</f>
        <v>9</v>
      </c>
      <c r="E2318" s="2">
        <f t="shared" si="144"/>
        <v>200853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45680</v>
      </c>
      <c r="B2319" s="6">
        <f>TITRES_STAT!C2322</f>
        <v>7</v>
      </c>
      <c r="C2319" s="6">
        <f>TITRES_STAT!D2322</f>
        <v>7</v>
      </c>
      <c r="D2319" s="6">
        <f>TITRES_STAT!E2322</f>
        <v>222</v>
      </c>
      <c r="E2319" s="2">
        <f t="shared" si="144"/>
        <v>200853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45681</v>
      </c>
      <c r="B2320" s="6">
        <f>TITRES_STAT!C2323</f>
        <v>7.01</v>
      </c>
      <c r="C2320" s="6">
        <f>TITRES_STAT!D2323</f>
        <v>7.01</v>
      </c>
      <c r="D2320" s="6">
        <f>TITRES_STAT!E2323</f>
        <v>29</v>
      </c>
      <c r="E2320" s="2">
        <f t="shared" si="144"/>
        <v>200882</v>
      </c>
      <c r="F2320" s="6" t="str">
        <f t="shared" si="147"/>
        <v>BULLISH</v>
      </c>
      <c r="G2320" s="6" t="str">
        <f t="shared" si="146"/>
        <v>NEUTRAL</v>
      </c>
      <c r="H2320" s="6" t="str">
        <f t="shared" si="145"/>
        <v>BULLISH DIVERGENCE</v>
      </c>
    </row>
    <row r="2321" spans="1:8" ht="13.5" x14ac:dyDescent="0.25">
      <c r="A2321" s="3">
        <f>TITRES_STAT!B2324</f>
        <v>45684</v>
      </c>
      <c r="B2321" s="6">
        <f>TITRES_STAT!C2324</f>
        <v>7</v>
      </c>
      <c r="C2321" s="6">
        <f>TITRES_STAT!D2324</f>
        <v>7</v>
      </c>
      <c r="D2321" s="6">
        <f>TITRES_STAT!E2324</f>
        <v>29</v>
      </c>
      <c r="E2321" s="2">
        <f t="shared" si="144"/>
        <v>200853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CONFIRMED BEARISH</v>
      </c>
    </row>
    <row r="2322" spans="1:8" ht="13.5" x14ac:dyDescent="0.25">
      <c r="A2322" s="3">
        <f>TITRES_STAT!B2325</f>
        <v>45685</v>
      </c>
      <c r="B2322" s="6">
        <f>TITRES_STAT!C2325</f>
        <v>7</v>
      </c>
      <c r="C2322" s="6">
        <f>TITRES_STAT!D2325</f>
        <v>7</v>
      </c>
      <c r="D2322" s="6">
        <f>TITRES_STAT!E2325</f>
        <v>0</v>
      </c>
      <c r="E2322" s="2">
        <f t="shared" si="144"/>
        <v>200853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CONFIRMED BEARISH</v>
      </c>
    </row>
    <row r="2323" spans="1:8" ht="13.5" x14ac:dyDescent="0.25">
      <c r="A2323" s="3">
        <f>TITRES_STAT!B2326</f>
        <v>45686</v>
      </c>
      <c r="B2323" s="6">
        <f>TITRES_STAT!C2326</f>
        <v>7</v>
      </c>
      <c r="C2323" s="6">
        <f>TITRES_STAT!D2326</f>
        <v>7</v>
      </c>
      <c r="D2323" s="6">
        <f>TITRES_STAT!E2326</f>
        <v>0</v>
      </c>
      <c r="E2323" s="2">
        <f t="shared" si="144"/>
        <v>200853</v>
      </c>
      <c r="F2323" s="6" t="str">
        <f t="shared" si="147"/>
        <v>NEUTRAL</v>
      </c>
      <c r="G2323" s="6" t="str">
        <f t="shared" si="146"/>
        <v>NEUTRAL</v>
      </c>
      <c r="H2323" s="6" t="str">
        <f t="shared" si="145"/>
        <v>NEUTRAL</v>
      </c>
    </row>
    <row r="2324" spans="1:8" ht="13.5" x14ac:dyDescent="0.25">
      <c r="A2324" s="3">
        <f>TITRES_STAT!B2327</f>
        <v>45687</v>
      </c>
      <c r="B2324" s="6">
        <f>TITRES_STAT!C2327</f>
        <v>7</v>
      </c>
      <c r="C2324" s="6">
        <f>TITRES_STAT!D2327</f>
        <v>7</v>
      </c>
      <c r="D2324" s="6">
        <f>TITRES_STAT!E2327</f>
        <v>0</v>
      </c>
      <c r="E2324" s="2">
        <f t="shared" si="144"/>
        <v>200853</v>
      </c>
      <c r="F2324" s="6" t="str">
        <f t="shared" si="147"/>
        <v>NEUTRAL</v>
      </c>
      <c r="G2324" s="6" t="str">
        <f t="shared" si="146"/>
        <v>NEUTRAL</v>
      </c>
      <c r="H2324" s="6" t="str">
        <f t="shared" si="145"/>
        <v>NEUTRAL</v>
      </c>
    </row>
    <row r="2325" spans="1:8" ht="13.5" x14ac:dyDescent="0.25">
      <c r="A2325" s="3">
        <f>TITRES_STAT!B2328</f>
        <v>45688</v>
      </c>
      <c r="B2325" s="6">
        <f>TITRES_STAT!C2328</f>
        <v>7</v>
      </c>
      <c r="C2325" s="6">
        <f>TITRES_STAT!D2328</f>
        <v>7</v>
      </c>
      <c r="D2325" s="6">
        <f>TITRES_STAT!E2328</f>
        <v>0</v>
      </c>
      <c r="E2325" s="2">
        <f t="shared" si="144"/>
        <v>200853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45691</v>
      </c>
      <c r="B2326" s="6">
        <f>TITRES_STAT!C2329</f>
        <v>7</v>
      </c>
      <c r="C2326" s="6">
        <f>TITRES_STAT!D2329</f>
        <v>7</v>
      </c>
      <c r="D2326" s="6">
        <f>TITRES_STAT!E2329</f>
        <v>0</v>
      </c>
      <c r="E2326" s="2">
        <f t="shared" si="144"/>
        <v>200853</v>
      </c>
      <c r="F2326" s="6" t="str">
        <f t="shared" si="147"/>
        <v>NEUTRAL</v>
      </c>
      <c r="G2326" s="6" t="str">
        <f t="shared" si="146"/>
        <v>NEUTRAL</v>
      </c>
      <c r="H2326" s="6" t="str">
        <f t="shared" si="145"/>
        <v>NEUTRAL</v>
      </c>
    </row>
    <row r="2327" spans="1:8" ht="13.5" x14ac:dyDescent="0.25">
      <c r="A2327" s="3">
        <f>TITRES_STAT!B2330</f>
        <v>45692</v>
      </c>
      <c r="B2327" s="6">
        <f>TITRES_STAT!C2330</f>
        <v>7</v>
      </c>
      <c r="C2327" s="6">
        <f>TITRES_STAT!D2330</f>
        <v>7</v>
      </c>
      <c r="D2327" s="6">
        <f>TITRES_STAT!E2330</f>
        <v>0</v>
      </c>
      <c r="E2327" s="2">
        <f t="shared" si="144"/>
        <v>200853</v>
      </c>
      <c r="F2327" s="6" t="str">
        <f t="shared" si="147"/>
        <v>NEUTRAL</v>
      </c>
      <c r="G2327" s="6" t="str">
        <f t="shared" si="146"/>
        <v>NEUTRAL</v>
      </c>
      <c r="H2327" s="6" t="str">
        <f t="shared" si="145"/>
        <v>NEUTRAL</v>
      </c>
    </row>
    <row r="2328" spans="1:8" ht="13.5" x14ac:dyDescent="0.25">
      <c r="A2328" s="3">
        <f>TITRES_STAT!B2331</f>
        <v>45693</v>
      </c>
      <c r="B2328" s="6">
        <f>TITRES_STAT!C2331</f>
        <v>7.01</v>
      </c>
      <c r="C2328" s="6">
        <f>TITRES_STAT!D2331</f>
        <v>7.01</v>
      </c>
      <c r="D2328" s="6">
        <f>TITRES_STAT!E2331</f>
        <v>4</v>
      </c>
      <c r="E2328" s="2">
        <f t="shared" si="144"/>
        <v>200857</v>
      </c>
      <c r="F2328" s="6" t="str">
        <f t="shared" si="147"/>
        <v>BULLISH</v>
      </c>
      <c r="G2328" s="6" t="str">
        <f t="shared" si="146"/>
        <v>NEUTRAL</v>
      </c>
      <c r="H2328" s="6" t="str">
        <f t="shared" si="145"/>
        <v>CONFIRMED BULLISH</v>
      </c>
    </row>
    <row r="2329" spans="1:8" ht="13.5" x14ac:dyDescent="0.25">
      <c r="A2329" s="3">
        <f>TITRES_STAT!B2332</f>
        <v>45694</v>
      </c>
      <c r="B2329" s="6">
        <f>TITRES_STAT!C2332</f>
        <v>7.01</v>
      </c>
      <c r="C2329" s="6">
        <f>TITRES_STAT!D2332</f>
        <v>7.01</v>
      </c>
      <c r="D2329" s="6">
        <f>TITRES_STAT!E2332</f>
        <v>0</v>
      </c>
      <c r="E2329" s="2">
        <f t="shared" si="144"/>
        <v>200857</v>
      </c>
      <c r="F2329" s="6" t="str">
        <f t="shared" si="147"/>
        <v>BULLISH</v>
      </c>
      <c r="G2329" s="6" t="str">
        <f t="shared" si="146"/>
        <v>NEUTRAL</v>
      </c>
      <c r="H2329" s="6" t="str">
        <f t="shared" si="145"/>
        <v>CONFIRMED BULLISH</v>
      </c>
    </row>
    <row r="2330" spans="1:8" ht="13.5" x14ac:dyDescent="0.25">
      <c r="A2330" s="3">
        <f>TITRES_STAT!B2333</f>
        <v>45695</v>
      </c>
      <c r="B2330" s="6">
        <f>TITRES_STAT!C2333</f>
        <v>7.01</v>
      </c>
      <c r="C2330" s="6">
        <f>TITRES_STAT!D2333</f>
        <v>7.01</v>
      </c>
      <c r="D2330" s="6">
        <f>TITRES_STAT!E2333</f>
        <v>0</v>
      </c>
      <c r="E2330" s="2">
        <f t="shared" si="144"/>
        <v>200857</v>
      </c>
      <c r="F2330" s="6" t="str">
        <f t="shared" si="147"/>
        <v>BULLISH</v>
      </c>
      <c r="G2330" s="6" t="str">
        <f t="shared" si="146"/>
        <v>NEUTRAL</v>
      </c>
      <c r="H2330" s="6" t="str">
        <f t="shared" si="145"/>
        <v>CONFIRMED BULLISH</v>
      </c>
    </row>
    <row r="2331" spans="1:8" ht="13.5" x14ac:dyDescent="0.25">
      <c r="A2331" s="3">
        <f>TITRES_STAT!B2334</f>
        <v>45698</v>
      </c>
      <c r="B2331" s="6">
        <f>TITRES_STAT!C2334</f>
        <v>7.01</v>
      </c>
      <c r="C2331" s="6">
        <f>TITRES_STAT!D2334</f>
        <v>7.01</v>
      </c>
      <c r="D2331" s="6">
        <f>TITRES_STAT!E2334</f>
        <v>0</v>
      </c>
      <c r="E2331" s="2">
        <f t="shared" si="144"/>
        <v>200857</v>
      </c>
      <c r="F2331" s="6" t="str">
        <f t="shared" si="147"/>
        <v>BULLISH</v>
      </c>
      <c r="G2331" s="6" t="str">
        <f t="shared" si="146"/>
        <v>NEUTRAL</v>
      </c>
      <c r="H2331" s="6" t="str">
        <f t="shared" si="145"/>
        <v>CONFIRMED BULLISH</v>
      </c>
    </row>
    <row r="2332" spans="1:8" ht="13.5" x14ac:dyDescent="0.25">
      <c r="A2332" s="3">
        <f>TITRES_STAT!B2335</f>
        <v>45699</v>
      </c>
      <c r="B2332" s="6">
        <f>TITRES_STAT!C2335</f>
        <v>7.01</v>
      </c>
      <c r="C2332" s="6">
        <f>TITRES_STAT!D2335</f>
        <v>7.01</v>
      </c>
      <c r="D2332" s="6">
        <f>TITRES_STAT!E2335</f>
        <v>0</v>
      </c>
      <c r="E2332" s="2">
        <f t="shared" si="144"/>
        <v>200857</v>
      </c>
      <c r="F2332" s="6" t="str">
        <f t="shared" si="147"/>
        <v>BULLISH</v>
      </c>
      <c r="G2332" s="6" t="str">
        <f t="shared" si="146"/>
        <v>NEUTRAL</v>
      </c>
      <c r="H2332" s="6" t="str">
        <f t="shared" si="145"/>
        <v>CONFIRMED BULLISH</v>
      </c>
    </row>
    <row r="2333" spans="1:8" ht="13.5" x14ac:dyDescent="0.25">
      <c r="A2333" s="3">
        <f>TITRES_STAT!B2336</f>
        <v>45700</v>
      </c>
      <c r="B2333" s="6">
        <f>TITRES_STAT!C2336</f>
        <v>7.01</v>
      </c>
      <c r="C2333" s="6">
        <f>TITRES_STAT!D2336</f>
        <v>7.01</v>
      </c>
      <c r="D2333" s="6">
        <f>TITRES_STAT!E2336</f>
        <v>0</v>
      </c>
      <c r="E2333" s="2">
        <f t="shared" si="144"/>
        <v>200857</v>
      </c>
      <c r="F2333" s="6" t="str">
        <f t="shared" si="147"/>
        <v>NEUTRAL</v>
      </c>
      <c r="G2333" s="6" t="str">
        <f t="shared" si="146"/>
        <v>NEUTRAL</v>
      </c>
      <c r="H2333" s="6" t="str">
        <f t="shared" si="145"/>
        <v>NEUTRAL</v>
      </c>
    </row>
    <row r="2334" spans="1:8" ht="13.5" x14ac:dyDescent="0.25">
      <c r="A2334" s="3">
        <f>TITRES_STAT!B2337</f>
        <v>45701</v>
      </c>
      <c r="B2334" s="6">
        <f>TITRES_STAT!C2337</f>
        <v>7.01</v>
      </c>
      <c r="C2334" s="6">
        <f>TITRES_STAT!D2337</f>
        <v>7.01</v>
      </c>
      <c r="D2334" s="6">
        <f>TITRES_STAT!E2337</f>
        <v>0</v>
      </c>
      <c r="E2334" s="2">
        <f t="shared" si="144"/>
        <v>200857</v>
      </c>
      <c r="F2334" s="6" t="str">
        <f t="shared" si="147"/>
        <v>NEUTRAL</v>
      </c>
      <c r="G2334" s="6" t="str">
        <f t="shared" si="146"/>
        <v>NEUTRAL</v>
      </c>
      <c r="H2334" s="6" t="str">
        <f t="shared" si="145"/>
        <v>NEUTRAL</v>
      </c>
    </row>
    <row r="2335" spans="1:8" ht="13.5" x14ac:dyDescent="0.25">
      <c r="A2335" s="3">
        <f>TITRES_STAT!B2338</f>
        <v>45702</v>
      </c>
      <c r="B2335" s="6">
        <f>TITRES_STAT!C2338</f>
        <v>7.01</v>
      </c>
      <c r="C2335" s="6">
        <f>TITRES_STAT!D2338</f>
        <v>7.01</v>
      </c>
      <c r="D2335" s="6">
        <f>TITRES_STAT!E2338</f>
        <v>0</v>
      </c>
      <c r="E2335" s="2">
        <f t="shared" si="144"/>
        <v>200857</v>
      </c>
      <c r="F2335" s="6" t="str">
        <f t="shared" si="147"/>
        <v>NEUTRAL</v>
      </c>
      <c r="G2335" s="6" t="str">
        <f t="shared" si="146"/>
        <v>NEUTRAL</v>
      </c>
      <c r="H2335" s="6" t="str">
        <f t="shared" si="145"/>
        <v>NEUTRAL</v>
      </c>
    </row>
    <row r="2336" spans="1:8" ht="13.5" x14ac:dyDescent="0.25">
      <c r="A2336" s="3">
        <f>TITRES_STAT!B2339</f>
        <v>45705</v>
      </c>
      <c r="B2336" s="6">
        <f>TITRES_STAT!C2339</f>
        <v>7</v>
      </c>
      <c r="C2336" s="6">
        <f>TITRES_STAT!D2339</f>
        <v>7</v>
      </c>
      <c r="D2336" s="6">
        <f>TITRES_STAT!E2339</f>
        <v>100</v>
      </c>
      <c r="E2336" s="2">
        <f t="shared" si="144"/>
        <v>200757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CONFIRMED BEARISH</v>
      </c>
    </row>
    <row r="2337" spans="1:8" ht="13.5" x14ac:dyDescent="0.25">
      <c r="A2337" s="3">
        <f>TITRES_STAT!B2340</f>
        <v>45706</v>
      </c>
      <c r="B2337" s="6">
        <f>TITRES_STAT!C2340</f>
        <v>7</v>
      </c>
      <c r="C2337" s="6">
        <f>TITRES_STAT!D2340</f>
        <v>7</v>
      </c>
      <c r="D2337" s="6">
        <f>TITRES_STAT!E2340</f>
        <v>0</v>
      </c>
      <c r="E2337" s="2">
        <f t="shared" si="144"/>
        <v>200757</v>
      </c>
      <c r="F2337" s="6" t="str">
        <f t="shared" si="147"/>
        <v>BEARISH</v>
      </c>
      <c r="G2337" s="6" t="str">
        <f t="shared" si="146"/>
        <v>NEUTRAL</v>
      </c>
      <c r="H2337" s="6" t="str">
        <f t="shared" si="145"/>
        <v>CONFIRMED BEARISH</v>
      </c>
    </row>
    <row r="2338" spans="1:8" ht="13.5" x14ac:dyDescent="0.25">
      <c r="A2338" s="3">
        <f>TITRES_STAT!B2341</f>
        <v>45707</v>
      </c>
      <c r="B2338" s="6">
        <f>TITRES_STAT!C2341</f>
        <v>7</v>
      </c>
      <c r="C2338" s="6">
        <f>TITRES_STAT!D2341</f>
        <v>7</v>
      </c>
      <c r="D2338" s="6">
        <f>TITRES_STAT!E2341</f>
        <v>0</v>
      </c>
      <c r="E2338" s="2">
        <f t="shared" si="144"/>
        <v>200757</v>
      </c>
      <c r="F2338" s="6" t="str">
        <f t="shared" si="147"/>
        <v>BEARISH</v>
      </c>
      <c r="G2338" s="6" t="str">
        <f t="shared" si="146"/>
        <v>NEUTRAL</v>
      </c>
      <c r="H2338" s="6" t="str">
        <f t="shared" si="145"/>
        <v>CONFIRMED BEARISH</v>
      </c>
    </row>
    <row r="2339" spans="1:8" ht="13.5" x14ac:dyDescent="0.25">
      <c r="A2339" s="3">
        <f>TITRES_STAT!B2342</f>
        <v>45708</v>
      </c>
      <c r="B2339" s="6">
        <f>TITRES_STAT!C2342</f>
        <v>7</v>
      </c>
      <c r="C2339" s="6">
        <f>TITRES_STAT!D2342</f>
        <v>7</v>
      </c>
      <c r="D2339" s="6">
        <f>TITRES_STAT!E2342</f>
        <v>0</v>
      </c>
      <c r="E2339" s="2">
        <f t="shared" si="144"/>
        <v>200757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CONFIRMED BEARISH</v>
      </c>
    </row>
    <row r="2340" spans="1:8" ht="13.5" x14ac:dyDescent="0.25">
      <c r="A2340" s="3">
        <f>TITRES_STAT!B2343</f>
        <v>45709</v>
      </c>
      <c r="B2340" s="6">
        <f>TITRES_STAT!C2343</f>
        <v>7</v>
      </c>
      <c r="C2340" s="6">
        <f>TITRES_STAT!D2343</f>
        <v>7</v>
      </c>
      <c r="D2340" s="6">
        <f>TITRES_STAT!E2343</f>
        <v>0</v>
      </c>
      <c r="E2340" s="2">
        <f t="shared" si="144"/>
        <v>200757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CONFIRMED BEARISH</v>
      </c>
    </row>
    <row r="2341" spans="1:8" ht="13.5" x14ac:dyDescent="0.25">
      <c r="A2341" s="3">
        <f>TITRES_STAT!B2344</f>
        <v>45712</v>
      </c>
      <c r="B2341" s="6">
        <f>TITRES_STAT!C2344</f>
        <v>7</v>
      </c>
      <c r="C2341" s="6">
        <f>TITRES_STAT!D2344</f>
        <v>7</v>
      </c>
      <c r="D2341" s="6">
        <f>TITRES_STAT!E2344</f>
        <v>0</v>
      </c>
      <c r="E2341" s="2">
        <f t="shared" si="144"/>
        <v>200757</v>
      </c>
      <c r="F2341" s="6" t="str">
        <f t="shared" si="147"/>
        <v>NEUTRAL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45713</v>
      </c>
      <c r="B2342" s="6">
        <f>TITRES_STAT!C2345</f>
        <v>7.01</v>
      </c>
      <c r="C2342" s="6">
        <f>TITRES_STAT!D2345</f>
        <v>7.01</v>
      </c>
      <c r="D2342" s="6">
        <f>TITRES_STAT!E2345</f>
        <v>10</v>
      </c>
      <c r="E2342" s="2">
        <f t="shared" si="144"/>
        <v>200767</v>
      </c>
      <c r="F2342" s="6" t="str">
        <f t="shared" si="147"/>
        <v>BULLISH</v>
      </c>
      <c r="G2342" s="6" t="str">
        <f t="shared" si="146"/>
        <v>NEUTRAL</v>
      </c>
      <c r="H2342" s="6" t="str">
        <f t="shared" si="145"/>
        <v>CONFIRMED BULLISH</v>
      </c>
    </row>
    <row r="2343" spans="1:8" ht="13.5" x14ac:dyDescent="0.25">
      <c r="A2343" s="3">
        <f>TITRES_STAT!B2346</f>
        <v>45714</v>
      </c>
      <c r="B2343" s="6">
        <f>TITRES_STAT!C2346</f>
        <v>7.1</v>
      </c>
      <c r="C2343" s="6">
        <f>TITRES_STAT!D2346</f>
        <v>7.1</v>
      </c>
      <c r="D2343" s="6">
        <f>TITRES_STAT!E2346</f>
        <v>515</v>
      </c>
      <c r="E2343" s="2">
        <f t="shared" si="144"/>
        <v>201282</v>
      </c>
      <c r="F2343" s="6" t="str">
        <f t="shared" si="147"/>
        <v>BULLISH</v>
      </c>
      <c r="G2343" s="6" t="str">
        <f t="shared" si="146"/>
        <v>NEUTRAL</v>
      </c>
      <c r="H2343" s="6" t="str">
        <f t="shared" si="145"/>
        <v>CONFIRMED BULLISH</v>
      </c>
    </row>
    <row r="2344" spans="1:8" ht="13.5" x14ac:dyDescent="0.25">
      <c r="A2344" s="3">
        <f>TITRES_STAT!B2347</f>
        <v>45715</v>
      </c>
      <c r="B2344" s="6">
        <f>TITRES_STAT!C2347</f>
        <v>6.88</v>
      </c>
      <c r="C2344" s="6">
        <f>TITRES_STAT!D2347</f>
        <v>6.88</v>
      </c>
      <c r="D2344" s="6">
        <f>TITRES_STAT!E2347</f>
        <v>416</v>
      </c>
      <c r="E2344" s="2">
        <f t="shared" si="144"/>
        <v>200866</v>
      </c>
      <c r="F2344" s="6" t="str">
        <f t="shared" si="147"/>
        <v>BULLISH</v>
      </c>
      <c r="G2344" s="6" t="str">
        <f t="shared" si="146"/>
        <v>NEUTRAL</v>
      </c>
      <c r="H2344" s="6" t="str">
        <f t="shared" si="145"/>
        <v>BULLISH DIVERGENCE</v>
      </c>
    </row>
    <row r="2345" spans="1:8" ht="13.5" x14ac:dyDescent="0.25">
      <c r="A2345" s="3">
        <f>TITRES_STAT!B2348</f>
        <v>45716</v>
      </c>
      <c r="B2345" s="6">
        <f>TITRES_STAT!C2348</f>
        <v>7.1</v>
      </c>
      <c r="C2345" s="6">
        <f>TITRES_STAT!D2348</f>
        <v>7.1</v>
      </c>
      <c r="D2345" s="6">
        <f>TITRES_STAT!E2348</f>
        <v>310</v>
      </c>
      <c r="E2345" s="2">
        <f t="shared" si="144"/>
        <v>201176</v>
      </c>
      <c r="F2345" s="6" t="str">
        <f t="shared" si="147"/>
        <v>BULLISH</v>
      </c>
      <c r="G2345" s="6" t="str">
        <f t="shared" si="146"/>
        <v>NEUTRAL</v>
      </c>
      <c r="H2345" s="6" t="str">
        <f t="shared" si="145"/>
        <v>CONFIRMED BULLISH</v>
      </c>
    </row>
    <row r="2346" spans="1:8" ht="13.5" x14ac:dyDescent="0.25">
      <c r="A2346" s="3">
        <f>TITRES_STAT!B2349</f>
        <v>45719</v>
      </c>
      <c r="B2346" s="6">
        <f>TITRES_STAT!C2349</f>
        <v>7.1</v>
      </c>
      <c r="C2346" s="6">
        <f>TITRES_STAT!D2349</f>
        <v>7.1</v>
      </c>
      <c r="D2346" s="6">
        <f>TITRES_STAT!E2349</f>
        <v>0</v>
      </c>
      <c r="E2346" s="2">
        <f t="shared" si="144"/>
        <v>201176</v>
      </c>
      <c r="F2346" s="6" t="str">
        <f t="shared" si="147"/>
        <v>BULLISH</v>
      </c>
      <c r="G2346" s="6" t="str">
        <f t="shared" si="146"/>
        <v>NEUTRAL</v>
      </c>
      <c r="H2346" s="6" t="str">
        <f t="shared" si="145"/>
        <v>CONFIRMED BULLISH</v>
      </c>
    </row>
    <row r="2347" spans="1:8" ht="13.5" x14ac:dyDescent="0.25">
      <c r="A2347" s="3">
        <f>TITRES_STAT!B2350</f>
        <v>45720</v>
      </c>
      <c r="B2347" s="6">
        <f>TITRES_STAT!C2350</f>
        <v>7.1</v>
      </c>
      <c r="C2347" s="6">
        <f>TITRES_STAT!D2350</f>
        <v>7.1</v>
      </c>
      <c r="D2347" s="6">
        <f>TITRES_STAT!E2350</f>
        <v>0</v>
      </c>
      <c r="E2347" s="2">
        <f t="shared" si="144"/>
        <v>201176</v>
      </c>
      <c r="F2347" s="6" t="str">
        <f t="shared" si="147"/>
        <v>BULLISH</v>
      </c>
      <c r="G2347" s="6" t="str">
        <f t="shared" si="146"/>
        <v>NEUTRAL</v>
      </c>
      <c r="H2347" s="6" t="str">
        <f t="shared" si="145"/>
        <v>CONFIRMED BULLISH</v>
      </c>
    </row>
    <row r="2348" spans="1:8" ht="13.5" x14ac:dyDescent="0.25">
      <c r="A2348" s="3">
        <f>TITRES_STAT!B2351</f>
        <v>45721</v>
      </c>
      <c r="B2348" s="6">
        <f>TITRES_STAT!C2351</f>
        <v>7.1</v>
      </c>
      <c r="C2348" s="6">
        <f>TITRES_STAT!D2351</f>
        <v>7.1</v>
      </c>
      <c r="D2348" s="6">
        <f>TITRES_STAT!E2351</f>
        <v>0</v>
      </c>
      <c r="E2348" s="2">
        <f t="shared" si="144"/>
        <v>201176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NEUTRAL</v>
      </c>
    </row>
    <row r="2349" spans="1:8" ht="13.5" x14ac:dyDescent="0.25">
      <c r="A2349" s="3">
        <f>TITRES_STAT!B2352</f>
        <v>45722</v>
      </c>
      <c r="B2349" s="6">
        <f>TITRES_STAT!C2352</f>
        <v>7.1</v>
      </c>
      <c r="C2349" s="6">
        <f>TITRES_STAT!D2352</f>
        <v>7.1</v>
      </c>
      <c r="D2349" s="6">
        <f>TITRES_STAT!E2352</f>
        <v>10</v>
      </c>
      <c r="E2349" s="2">
        <f t="shared" si="144"/>
        <v>201176</v>
      </c>
      <c r="F2349" s="6" t="str">
        <f t="shared" si="147"/>
        <v>BULLISH</v>
      </c>
      <c r="G2349" s="6" t="str">
        <f t="shared" si="146"/>
        <v>NEUTRAL</v>
      </c>
      <c r="H2349" s="6" t="str">
        <f t="shared" si="145"/>
        <v>CONFIRMED BULLISH</v>
      </c>
    </row>
    <row r="2350" spans="1:8" ht="13.5" x14ac:dyDescent="0.25">
      <c r="A2350" s="3">
        <f>TITRES_STAT!B2353</f>
        <v>45723</v>
      </c>
      <c r="B2350" s="6">
        <f>TITRES_STAT!C2353</f>
        <v>6.89</v>
      </c>
      <c r="C2350" s="6">
        <f>TITRES_STAT!D2353</f>
        <v>6.89</v>
      </c>
      <c r="D2350" s="6">
        <f>TITRES_STAT!E2353</f>
        <v>500</v>
      </c>
      <c r="E2350" s="2">
        <f t="shared" si="144"/>
        <v>200676</v>
      </c>
      <c r="F2350" s="6" t="str">
        <f t="shared" si="147"/>
        <v>BEARISH</v>
      </c>
      <c r="G2350" s="6" t="str">
        <f t="shared" si="146"/>
        <v>NEUTRAL</v>
      </c>
      <c r="H2350" s="6" t="str">
        <f t="shared" si="145"/>
        <v>CONFIRMED BEARISH</v>
      </c>
    </row>
    <row r="2351" spans="1:8" ht="13.5" x14ac:dyDescent="0.25">
      <c r="A2351" s="3">
        <f>TITRES_STAT!B2354</f>
        <v>45726</v>
      </c>
      <c r="B2351" s="6">
        <f>TITRES_STAT!C2354</f>
        <v>6.9</v>
      </c>
      <c r="C2351" s="6">
        <f>TITRES_STAT!D2354</f>
        <v>6.9</v>
      </c>
      <c r="D2351" s="6">
        <f>TITRES_STAT!E2354</f>
        <v>31</v>
      </c>
      <c r="E2351" s="2">
        <f t="shared" si="144"/>
        <v>200707</v>
      </c>
      <c r="F2351" s="6" t="str">
        <f t="shared" si="147"/>
        <v>BEARISH</v>
      </c>
      <c r="G2351" s="6" t="str">
        <f t="shared" si="146"/>
        <v>NEUTRAL</v>
      </c>
      <c r="H2351" s="6" t="str">
        <f t="shared" si="145"/>
        <v>CONFIRMED BEARISH</v>
      </c>
    </row>
    <row r="2352" spans="1:8" ht="13.5" x14ac:dyDescent="0.25">
      <c r="A2352" s="3">
        <f>TITRES_STAT!B2355</f>
        <v>45727</v>
      </c>
      <c r="B2352" s="6">
        <f>TITRES_STAT!C2355</f>
        <v>6.77</v>
      </c>
      <c r="C2352" s="6">
        <f>TITRES_STAT!D2355</f>
        <v>6.77</v>
      </c>
      <c r="D2352" s="6">
        <f>TITRES_STAT!E2355</f>
        <v>701</v>
      </c>
      <c r="E2352" s="2">
        <f t="shared" si="144"/>
        <v>200006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CONFIRMED BEARISH</v>
      </c>
    </row>
    <row r="2353" spans="1:8" ht="13.5" x14ac:dyDescent="0.25">
      <c r="A2353" s="3">
        <f>TITRES_STAT!B2356</f>
        <v>45728</v>
      </c>
      <c r="B2353" s="6">
        <f>TITRES_STAT!C2356</f>
        <v>6.77</v>
      </c>
      <c r="C2353" s="6">
        <f>TITRES_STAT!D2356</f>
        <v>6.77</v>
      </c>
      <c r="D2353" s="6">
        <f>TITRES_STAT!E2356</f>
        <v>10</v>
      </c>
      <c r="E2353" s="2">
        <f t="shared" si="144"/>
        <v>200006</v>
      </c>
      <c r="F2353" s="6" t="str">
        <f t="shared" si="147"/>
        <v>BEARISH</v>
      </c>
      <c r="G2353" s="6" t="str">
        <f t="shared" si="146"/>
        <v>NEUTRAL</v>
      </c>
      <c r="H2353" s="6" t="str">
        <f t="shared" si="145"/>
        <v>CONFIRMED BEARISH</v>
      </c>
    </row>
    <row r="2354" spans="1:8" ht="13.5" x14ac:dyDescent="0.25">
      <c r="A2354" s="3">
        <f>TITRES_STAT!B2357</f>
        <v>45729</v>
      </c>
      <c r="B2354" s="6">
        <f>TITRES_STAT!C2357</f>
        <v>6.77</v>
      </c>
      <c r="C2354" s="6">
        <f>TITRES_STAT!D2357</f>
        <v>6.77</v>
      </c>
      <c r="D2354" s="6">
        <f>TITRES_STAT!E2357</f>
        <v>0</v>
      </c>
      <c r="E2354" s="2">
        <f t="shared" si="144"/>
        <v>200006</v>
      </c>
      <c r="F2354" s="6" t="str">
        <f t="shared" si="147"/>
        <v>BEARISH</v>
      </c>
      <c r="G2354" s="6" t="str">
        <f t="shared" si="146"/>
        <v>NEUTRAL</v>
      </c>
      <c r="H2354" s="6" t="str">
        <f t="shared" si="145"/>
        <v>CONFIRMED BEARISH</v>
      </c>
    </row>
    <row r="2355" spans="1:8" ht="13.5" x14ac:dyDescent="0.25">
      <c r="A2355" s="3">
        <f>TITRES_STAT!B2358</f>
        <v>45730</v>
      </c>
      <c r="B2355" s="6">
        <f>TITRES_STAT!C2358</f>
        <v>6.77</v>
      </c>
      <c r="C2355" s="6">
        <f>TITRES_STAT!D2358</f>
        <v>6.77</v>
      </c>
      <c r="D2355" s="6">
        <f>TITRES_STAT!E2358</f>
        <v>0</v>
      </c>
      <c r="E2355" s="2">
        <f t="shared" si="144"/>
        <v>200006</v>
      </c>
      <c r="F2355" s="6" t="str">
        <f t="shared" si="147"/>
        <v>BEARISH</v>
      </c>
      <c r="G2355" s="6" t="str">
        <f t="shared" si="146"/>
        <v>NEUTRAL</v>
      </c>
      <c r="H2355" s="6" t="str">
        <f t="shared" si="145"/>
        <v>CONFIRMED BEARISH</v>
      </c>
    </row>
    <row r="2356" spans="1:8" ht="13.5" x14ac:dyDescent="0.25">
      <c r="A2356" s="3">
        <f>TITRES_STAT!B2359</f>
        <v>45733</v>
      </c>
      <c r="B2356" s="6">
        <f>TITRES_STAT!C2359</f>
        <v>6.77</v>
      </c>
      <c r="C2356" s="6">
        <f>TITRES_STAT!D2359</f>
        <v>6.77</v>
      </c>
      <c r="D2356" s="6">
        <f>TITRES_STAT!E2359</f>
        <v>0</v>
      </c>
      <c r="E2356" s="2">
        <f t="shared" si="144"/>
        <v>200006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CONFIRMED BEARISH</v>
      </c>
    </row>
    <row r="2357" spans="1:8" ht="13.5" x14ac:dyDescent="0.25">
      <c r="A2357" s="3">
        <f>TITRES_STAT!B2360</f>
        <v>45734</v>
      </c>
      <c r="B2357" s="6">
        <f>TITRES_STAT!C2360</f>
        <v>6.77</v>
      </c>
      <c r="C2357" s="6">
        <f>TITRES_STAT!D2360</f>
        <v>6.77</v>
      </c>
      <c r="D2357" s="6">
        <f>TITRES_STAT!E2360</f>
        <v>0</v>
      </c>
      <c r="E2357" s="2">
        <f t="shared" si="144"/>
        <v>200006</v>
      </c>
      <c r="F2357" s="6" t="str">
        <f t="shared" si="147"/>
        <v>NEUTRAL</v>
      </c>
      <c r="G2357" s="6" t="str">
        <f t="shared" si="146"/>
        <v>NEUTRAL</v>
      </c>
      <c r="H2357" s="6" t="str">
        <f t="shared" si="145"/>
        <v>NEUTRAL</v>
      </c>
    </row>
    <row r="2358" spans="1:8" ht="13.5" x14ac:dyDescent="0.25">
      <c r="A2358" s="3">
        <f>TITRES_STAT!B2361</f>
        <v>45735</v>
      </c>
      <c r="B2358" s="6">
        <f>TITRES_STAT!C2361</f>
        <v>6.78</v>
      </c>
      <c r="C2358" s="6">
        <f>TITRES_STAT!D2361</f>
        <v>6.78</v>
      </c>
      <c r="D2358" s="6">
        <f>TITRES_STAT!E2361</f>
        <v>1</v>
      </c>
      <c r="E2358" s="2">
        <f t="shared" si="144"/>
        <v>200007</v>
      </c>
      <c r="F2358" s="6" t="str">
        <f t="shared" si="147"/>
        <v>BULLISH</v>
      </c>
      <c r="G2358" s="6" t="str">
        <f t="shared" si="146"/>
        <v>NEUTRAL</v>
      </c>
      <c r="H2358" s="6" t="str">
        <f t="shared" si="145"/>
        <v>CONFIRMED BULLISH</v>
      </c>
    </row>
    <row r="2359" spans="1:8" ht="13.5" x14ac:dyDescent="0.25">
      <c r="A2359" s="3">
        <f>TITRES_STAT!B2362</f>
        <v>45737</v>
      </c>
      <c r="B2359" s="6">
        <f>TITRES_STAT!C2362</f>
        <v>6.78</v>
      </c>
      <c r="C2359" s="6">
        <f>TITRES_STAT!D2362</f>
        <v>6.78</v>
      </c>
      <c r="D2359" s="6">
        <f>TITRES_STAT!E2362</f>
        <v>0</v>
      </c>
      <c r="E2359" s="2">
        <f t="shared" si="144"/>
        <v>200007</v>
      </c>
      <c r="F2359" s="6" t="str">
        <f t="shared" si="147"/>
        <v>BULLISH</v>
      </c>
      <c r="G2359" s="6" t="str">
        <f t="shared" si="146"/>
        <v>NEUTRAL</v>
      </c>
      <c r="H2359" s="6" t="str">
        <f t="shared" si="145"/>
        <v>CONFIRMED BULLISH</v>
      </c>
    </row>
    <row r="2360" spans="1:8" ht="13.5" x14ac:dyDescent="0.25">
      <c r="A2360" s="3">
        <f>TITRES_STAT!B2363</f>
        <v>45740</v>
      </c>
      <c r="B2360" s="6">
        <f>TITRES_STAT!C2363</f>
        <v>6.78</v>
      </c>
      <c r="C2360" s="6">
        <f>TITRES_STAT!D2363</f>
        <v>6.78</v>
      </c>
      <c r="D2360" s="6">
        <f>TITRES_STAT!E2363</f>
        <v>0</v>
      </c>
      <c r="E2360" s="2">
        <f t="shared" si="144"/>
        <v>200007</v>
      </c>
      <c r="F2360" s="6" t="str">
        <f t="shared" si="147"/>
        <v>BULLISH</v>
      </c>
      <c r="G2360" s="6" t="str">
        <f t="shared" si="146"/>
        <v>NEUTRAL</v>
      </c>
      <c r="H2360" s="6" t="str">
        <f t="shared" si="145"/>
        <v>CONFIRMED BULLISH</v>
      </c>
    </row>
    <row r="2361" spans="1:8" ht="13.5" x14ac:dyDescent="0.25">
      <c r="A2361" s="3">
        <f>TITRES_STAT!B2364</f>
        <v>45741</v>
      </c>
      <c r="B2361" s="6">
        <f>TITRES_STAT!C2364</f>
        <v>6.78</v>
      </c>
      <c r="C2361" s="6">
        <f>TITRES_STAT!D2364</f>
        <v>6.78</v>
      </c>
      <c r="D2361" s="6">
        <f>TITRES_STAT!E2364</f>
        <v>0</v>
      </c>
      <c r="E2361" s="2">
        <f t="shared" si="144"/>
        <v>200007</v>
      </c>
      <c r="F2361" s="6" t="str">
        <f t="shared" si="147"/>
        <v>BULLISH</v>
      </c>
      <c r="G2361" s="6" t="str">
        <f t="shared" si="146"/>
        <v>NEUTRAL</v>
      </c>
      <c r="H2361" s="6" t="str">
        <f t="shared" si="145"/>
        <v>CONFIRMED BULLISH</v>
      </c>
    </row>
    <row r="2362" spans="1:8" ht="13.5" x14ac:dyDescent="0.25">
      <c r="A2362" s="3">
        <f>TITRES_STAT!B2365</f>
        <v>45742</v>
      </c>
      <c r="B2362" s="6">
        <f>TITRES_STAT!C2365</f>
        <v>6.78</v>
      </c>
      <c r="C2362" s="6">
        <f>TITRES_STAT!D2365</f>
        <v>6.78</v>
      </c>
      <c r="D2362" s="6">
        <f>TITRES_STAT!E2365</f>
        <v>0</v>
      </c>
      <c r="E2362" s="2">
        <f t="shared" si="144"/>
        <v>200007</v>
      </c>
      <c r="F2362" s="6" t="str">
        <f t="shared" si="147"/>
        <v>BULLISH</v>
      </c>
      <c r="G2362" s="6" t="str">
        <f t="shared" si="146"/>
        <v>NEUTRAL</v>
      </c>
      <c r="H2362" s="6" t="str">
        <f t="shared" si="145"/>
        <v>CONFIRMED BULLISH</v>
      </c>
    </row>
    <row r="2363" spans="1:8" ht="13.5" x14ac:dyDescent="0.25">
      <c r="A2363" s="3">
        <f>TITRES_STAT!B2366</f>
        <v>45743</v>
      </c>
      <c r="B2363" s="6">
        <f>TITRES_STAT!C2366</f>
        <v>6.77</v>
      </c>
      <c r="C2363" s="6">
        <f>TITRES_STAT!D2366</f>
        <v>6.77</v>
      </c>
      <c r="D2363" s="6">
        <f>TITRES_STAT!E2366</f>
        <v>80</v>
      </c>
      <c r="E2363" s="2">
        <f t="shared" si="144"/>
        <v>199927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CONFIRMED BEARISH</v>
      </c>
    </row>
    <row r="2364" spans="1:8" ht="13.5" x14ac:dyDescent="0.25">
      <c r="A2364" s="3">
        <f>TITRES_STAT!B2367</f>
        <v>45744</v>
      </c>
      <c r="B2364" s="6">
        <f>TITRES_STAT!C2367</f>
        <v>6.77</v>
      </c>
      <c r="C2364" s="6">
        <f>TITRES_STAT!D2367</f>
        <v>6.77</v>
      </c>
      <c r="D2364" s="6">
        <f>TITRES_STAT!E2367</f>
        <v>0</v>
      </c>
      <c r="E2364" s="2">
        <f t="shared" si="144"/>
        <v>199927</v>
      </c>
      <c r="F2364" s="6" t="str">
        <f t="shared" si="147"/>
        <v>BEARISH</v>
      </c>
      <c r="G2364" s="6" t="str">
        <f t="shared" si="146"/>
        <v>NEUTRAL</v>
      </c>
      <c r="H2364" s="6" t="str">
        <f t="shared" si="145"/>
        <v>CONFIRMED BEARISH</v>
      </c>
    </row>
    <row r="2365" spans="1:8" ht="13.5" x14ac:dyDescent="0.25">
      <c r="A2365" s="3">
        <f>TITRES_STAT!B2368</f>
        <v>45749</v>
      </c>
      <c r="B2365" s="6">
        <f>TITRES_STAT!C2368</f>
        <v>6.77</v>
      </c>
      <c r="C2365" s="6">
        <f>TITRES_STAT!D2368</f>
        <v>6.77</v>
      </c>
      <c r="D2365" s="6">
        <f>TITRES_STAT!E2368</f>
        <v>0</v>
      </c>
      <c r="E2365" s="2">
        <f t="shared" si="144"/>
        <v>199927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CONFIRMED BEARISH</v>
      </c>
    </row>
    <row r="2366" spans="1:8" ht="13.5" x14ac:dyDescent="0.25">
      <c r="A2366" s="3">
        <f>TITRES_STAT!B2369</f>
        <v>45750</v>
      </c>
      <c r="B2366" s="6">
        <f>TITRES_STAT!C2369</f>
        <v>6.77</v>
      </c>
      <c r="C2366" s="6">
        <f>TITRES_STAT!D2369</f>
        <v>6.77</v>
      </c>
      <c r="D2366" s="6">
        <f>TITRES_STAT!E2369</f>
        <v>0</v>
      </c>
      <c r="E2366" s="2">
        <f t="shared" si="144"/>
        <v>199927</v>
      </c>
      <c r="F2366" s="6" t="str">
        <f t="shared" si="147"/>
        <v>BEARISH</v>
      </c>
      <c r="G2366" s="6" t="str">
        <f t="shared" si="146"/>
        <v>NEUTRAL</v>
      </c>
      <c r="H2366" s="6" t="str">
        <f t="shared" si="145"/>
        <v>CONFIRMED BEARISH</v>
      </c>
    </row>
    <row r="2367" spans="1:8" ht="13.5" x14ac:dyDescent="0.25">
      <c r="A2367" s="3">
        <f>TITRES_STAT!B2370</f>
        <v>45751</v>
      </c>
      <c r="B2367" s="6">
        <f>TITRES_STAT!C2370</f>
        <v>6.77</v>
      </c>
      <c r="C2367" s="6">
        <f>TITRES_STAT!D2370</f>
        <v>6.77</v>
      </c>
      <c r="D2367" s="6">
        <f>TITRES_STAT!E2370</f>
        <v>0</v>
      </c>
      <c r="E2367" s="2">
        <f t="shared" si="144"/>
        <v>199927</v>
      </c>
      <c r="F2367" s="6" t="str">
        <f t="shared" si="147"/>
        <v>BEARISH</v>
      </c>
      <c r="G2367" s="6" t="str">
        <f t="shared" si="146"/>
        <v>NEUTRAL</v>
      </c>
      <c r="H2367" s="6" t="str">
        <f t="shared" si="145"/>
        <v>CONFIRMED BEARISH</v>
      </c>
    </row>
    <row r="2368" spans="1:8" ht="13.5" x14ac:dyDescent="0.25">
      <c r="A2368" s="3">
        <f>TITRES_STAT!B2371</f>
        <v>45754</v>
      </c>
      <c r="B2368" s="6">
        <f>TITRES_STAT!C2371</f>
        <v>6.77</v>
      </c>
      <c r="C2368" s="6">
        <f>TITRES_STAT!D2371</f>
        <v>6.77</v>
      </c>
      <c r="D2368" s="6">
        <f>TITRES_STAT!E2371</f>
        <v>0</v>
      </c>
      <c r="E2368" s="2">
        <f t="shared" si="144"/>
        <v>199927</v>
      </c>
      <c r="F2368" s="6" t="str">
        <f t="shared" si="147"/>
        <v>NEUTRAL</v>
      </c>
      <c r="G2368" s="6" t="str">
        <f t="shared" si="146"/>
        <v>NEUTRAL</v>
      </c>
      <c r="H2368" s="6" t="str">
        <f t="shared" si="145"/>
        <v>NEUTRAL</v>
      </c>
    </row>
    <row r="2369" spans="1:8" ht="13.5" x14ac:dyDescent="0.25">
      <c r="A2369" s="3">
        <f>TITRES_STAT!B2372</f>
        <v>45755</v>
      </c>
      <c r="B2369" s="6">
        <f>TITRES_STAT!C2372</f>
        <v>6.77</v>
      </c>
      <c r="C2369" s="6">
        <f>TITRES_STAT!D2372</f>
        <v>6.77</v>
      </c>
      <c r="D2369" s="6">
        <f>TITRES_STAT!E2372</f>
        <v>0</v>
      </c>
      <c r="E2369" s="2">
        <f t="shared" si="144"/>
        <v>199927</v>
      </c>
      <c r="F2369" s="6" t="str">
        <f t="shared" si="147"/>
        <v>NEUTRAL</v>
      </c>
      <c r="G2369" s="6" t="str">
        <f t="shared" si="146"/>
        <v>NEUTRAL</v>
      </c>
      <c r="H2369" s="6" t="str">
        <f t="shared" si="145"/>
        <v>NEUTRAL</v>
      </c>
    </row>
    <row r="2370" spans="1:8" ht="13.5" x14ac:dyDescent="0.25">
      <c r="A2370" s="3">
        <f>TITRES_STAT!B2373</f>
        <v>45757</v>
      </c>
      <c r="B2370" s="6">
        <f>TITRES_STAT!C2373</f>
        <v>6.77</v>
      </c>
      <c r="C2370" s="6">
        <f>TITRES_STAT!D2373</f>
        <v>6.77</v>
      </c>
      <c r="D2370" s="6">
        <f>TITRES_STAT!E2373</f>
        <v>200</v>
      </c>
      <c r="E2370" s="2">
        <f t="shared" si="144"/>
        <v>199927</v>
      </c>
      <c r="F2370" s="6" t="str">
        <f t="shared" si="147"/>
        <v>NEUTRAL</v>
      </c>
      <c r="G2370" s="6" t="str">
        <f t="shared" si="146"/>
        <v>NEUTRAL</v>
      </c>
      <c r="H2370" s="6" t="str">
        <f t="shared" si="145"/>
        <v>NEUTRAL</v>
      </c>
    </row>
    <row r="2371" spans="1:8" ht="13.5" x14ac:dyDescent="0.25">
      <c r="A2371" s="3">
        <f>TITRES_STAT!B2374</f>
        <v>45758</v>
      </c>
      <c r="B2371" s="6">
        <f>TITRES_STAT!C2374</f>
        <v>6.8</v>
      </c>
      <c r="C2371" s="6">
        <f>TITRES_STAT!D2374</f>
        <v>6.8</v>
      </c>
      <c r="D2371" s="6">
        <f>TITRES_STAT!E2374</f>
        <v>45</v>
      </c>
      <c r="E2371" s="2">
        <f t="shared" si="144"/>
        <v>199972</v>
      </c>
      <c r="F2371" s="6" t="str">
        <f t="shared" si="147"/>
        <v>BULLISH</v>
      </c>
      <c r="G2371" s="6" t="str">
        <f t="shared" si="146"/>
        <v>NEUTRAL</v>
      </c>
      <c r="H2371" s="6" t="str">
        <f t="shared" si="145"/>
        <v>CONFIRMED BULLISH</v>
      </c>
    </row>
    <row r="2372" spans="1:8" ht="13.5" x14ac:dyDescent="0.25">
      <c r="A2372" s="3">
        <f>TITRES_STAT!B2375</f>
        <v>45761</v>
      </c>
      <c r="B2372" s="6">
        <f>TITRES_STAT!C2375</f>
        <v>6.8</v>
      </c>
      <c r="C2372" s="6">
        <f>TITRES_STAT!D2375</f>
        <v>6.8</v>
      </c>
      <c r="D2372" s="6">
        <f>TITRES_STAT!E2375</f>
        <v>0</v>
      </c>
      <c r="E2372" s="2">
        <f t="shared" ref="E2372:E2435" si="148">IF(B2372&gt;B2371, E2371+D2372, IF(B2372&lt;B2371, E2371-D2372, E2371))</f>
        <v>199972</v>
      </c>
      <c r="F2372" s="6" t="str">
        <f t="shared" si="147"/>
        <v>BULLISH</v>
      </c>
      <c r="G2372" s="6" t="str">
        <f t="shared" si="146"/>
        <v>NEUTRAL</v>
      </c>
      <c r="H2372" s="6" t="str">
        <f t="shared" si="145"/>
        <v>CONFIRMED BULLISH</v>
      </c>
    </row>
    <row r="2373" spans="1:8" ht="13.5" x14ac:dyDescent="0.25">
      <c r="A2373" s="3">
        <f>TITRES_STAT!B2376</f>
        <v>45762</v>
      </c>
      <c r="B2373" s="6">
        <f>TITRES_STAT!C2376</f>
        <v>6.8</v>
      </c>
      <c r="C2373" s="6">
        <f>TITRES_STAT!D2376</f>
        <v>6.8</v>
      </c>
      <c r="D2373" s="6">
        <f>TITRES_STAT!E2376</f>
        <v>0</v>
      </c>
      <c r="E2373" s="2">
        <f t="shared" si="148"/>
        <v>199972</v>
      </c>
      <c r="F2373" s="6" t="str">
        <f t="shared" si="147"/>
        <v>BULLISH</v>
      </c>
      <c r="G2373" s="6" t="str">
        <f t="shared" si="146"/>
        <v>NEUTRAL</v>
      </c>
      <c r="H2373" s="6" t="str">
        <f t="shared" si="145"/>
        <v>CONFIRMED BULLISH</v>
      </c>
    </row>
    <row r="2374" spans="1:8" ht="13.5" x14ac:dyDescent="0.25">
      <c r="A2374" s="3">
        <f>TITRES_STAT!B2377</f>
        <v>45763</v>
      </c>
      <c r="B2374" s="6">
        <f>TITRES_STAT!C2377</f>
        <v>6.81</v>
      </c>
      <c r="C2374" s="6">
        <f>TITRES_STAT!D2377</f>
        <v>6.81</v>
      </c>
      <c r="D2374" s="6">
        <f>TITRES_STAT!E2377</f>
        <v>387</v>
      </c>
      <c r="E2374" s="2">
        <f t="shared" si="148"/>
        <v>200359</v>
      </c>
      <c r="F2374" s="6" t="str">
        <f t="shared" si="147"/>
        <v>BULLISH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45764</v>
      </c>
      <c r="B2375" s="6">
        <f>TITRES_STAT!C2378</f>
        <v>6.81</v>
      </c>
      <c r="C2375" s="6">
        <f>TITRES_STAT!D2378</f>
        <v>6.81</v>
      </c>
      <c r="D2375" s="6">
        <f>TITRES_STAT!E2378</f>
        <v>0</v>
      </c>
      <c r="E2375" s="2">
        <f t="shared" si="148"/>
        <v>200359</v>
      </c>
      <c r="F2375" s="6" t="str">
        <f t="shared" si="147"/>
        <v>BULLISH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BULLISH</v>
      </c>
    </row>
    <row r="2376" spans="1:8" ht="13.5" x14ac:dyDescent="0.25">
      <c r="A2376" s="3">
        <f>TITRES_STAT!B2379</f>
        <v>45765</v>
      </c>
      <c r="B2376" s="6">
        <f>TITRES_STAT!C2379</f>
        <v>7</v>
      </c>
      <c r="C2376" s="6">
        <f>TITRES_STAT!D2379</f>
        <v>7</v>
      </c>
      <c r="D2376" s="6">
        <f>TITRES_STAT!E2379</f>
        <v>366</v>
      </c>
      <c r="E2376" s="2">
        <f t="shared" si="148"/>
        <v>200725</v>
      </c>
      <c r="F2376" s="6" t="str">
        <f t="shared" ref="F2376:F2439" si="151">IF(E2376&gt;E2371,"BULLISH",IF(E2376&lt;E2371,"BEARISH","NEUTRAL"))</f>
        <v>BULLISH</v>
      </c>
      <c r="G2376" s="6" t="str">
        <f t="shared" si="150"/>
        <v>NEUTRAL</v>
      </c>
      <c r="H2376" s="6" t="str">
        <f t="shared" si="149"/>
        <v>CONFIRMED BULLISH</v>
      </c>
    </row>
    <row r="2377" spans="1:8" ht="13.5" x14ac:dyDescent="0.25">
      <c r="A2377" s="3">
        <f>TITRES_STAT!B2380</f>
        <v>45768</v>
      </c>
      <c r="B2377" s="6">
        <f>TITRES_STAT!C2380</f>
        <v>7.31</v>
      </c>
      <c r="C2377" s="6">
        <f>TITRES_STAT!D2380</f>
        <v>7.31</v>
      </c>
      <c r="D2377" s="6">
        <f>TITRES_STAT!E2380</f>
        <v>1</v>
      </c>
      <c r="E2377" s="2">
        <f t="shared" si="148"/>
        <v>200726</v>
      </c>
      <c r="F2377" s="6" t="str">
        <f t="shared" si="151"/>
        <v>BULLISH</v>
      </c>
      <c r="G2377" s="6" t="str">
        <f t="shared" si="150"/>
        <v>NEUTRAL</v>
      </c>
      <c r="H2377" s="6" t="str">
        <f t="shared" si="149"/>
        <v>CONFIRMED BULLISH</v>
      </c>
    </row>
    <row r="2378" spans="1:8" ht="13.5" x14ac:dyDescent="0.25">
      <c r="A2378" s="3">
        <f>TITRES_STAT!B2381</f>
        <v>45769</v>
      </c>
      <c r="B2378" s="6">
        <f>TITRES_STAT!C2381</f>
        <v>7.28</v>
      </c>
      <c r="C2378" s="6">
        <f>TITRES_STAT!D2381</f>
        <v>7.28</v>
      </c>
      <c r="D2378" s="6">
        <f>TITRES_STAT!E2381</f>
        <v>150</v>
      </c>
      <c r="E2378" s="2">
        <f t="shared" si="148"/>
        <v>200576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CONFIRMED BULLISH</v>
      </c>
    </row>
    <row r="2379" spans="1:8" ht="13.5" x14ac:dyDescent="0.25">
      <c r="A2379" s="3">
        <f>TITRES_STAT!B2382</f>
        <v>45770</v>
      </c>
      <c r="B2379" s="6">
        <f>TITRES_STAT!C2382</f>
        <v>6.96</v>
      </c>
      <c r="C2379" s="6">
        <f>TITRES_STAT!D2382</f>
        <v>6.96</v>
      </c>
      <c r="D2379" s="6">
        <f>TITRES_STAT!E2382</f>
        <v>0</v>
      </c>
      <c r="E2379" s="2">
        <f t="shared" si="148"/>
        <v>200576</v>
      </c>
      <c r="F2379" s="6" t="str">
        <f t="shared" si="151"/>
        <v>BULLISH</v>
      </c>
      <c r="G2379" s="6" t="str">
        <f t="shared" si="150"/>
        <v>NEUTRAL</v>
      </c>
      <c r="H2379" s="6" t="str">
        <f t="shared" si="149"/>
        <v>CONFIRMED BULLISH</v>
      </c>
    </row>
    <row r="2380" spans="1:8" ht="13.5" x14ac:dyDescent="0.25">
      <c r="A2380" s="3">
        <f>TITRES_STAT!B2383</f>
        <v>45771</v>
      </c>
      <c r="B2380" s="6">
        <f>TITRES_STAT!C2383</f>
        <v>6.79</v>
      </c>
      <c r="C2380" s="6">
        <f>TITRES_STAT!D2383</f>
        <v>6.79</v>
      </c>
      <c r="D2380" s="6">
        <f>TITRES_STAT!E2383</f>
        <v>360</v>
      </c>
      <c r="E2380" s="2">
        <f t="shared" si="148"/>
        <v>200216</v>
      </c>
      <c r="F2380" s="6" t="str">
        <f t="shared" si="151"/>
        <v>BEARISH</v>
      </c>
      <c r="G2380" s="6" t="str">
        <f t="shared" si="150"/>
        <v>NEUTRAL</v>
      </c>
      <c r="H2380" s="6" t="str">
        <f t="shared" si="149"/>
        <v>CONFIRMED BEARISH</v>
      </c>
    </row>
    <row r="2381" spans="1:8" ht="13.5" x14ac:dyDescent="0.25">
      <c r="A2381" s="3">
        <f>TITRES_STAT!B2384</f>
        <v>45772</v>
      </c>
      <c r="B2381" s="6">
        <f>TITRES_STAT!C2384</f>
        <v>6.79</v>
      </c>
      <c r="C2381" s="6">
        <f>TITRES_STAT!D2384</f>
        <v>6.79</v>
      </c>
      <c r="D2381" s="6">
        <f>TITRES_STAT!E2384</f>
        <v>0</v>
      </c>
      <c r="E2381" s="2">
        <f t="shared" si="148"/>
        <v>200216</v>
      </c>
      <c r="F2381" s="6" t="str">
        <f t="shared" si="151"/>
        <v>BEARISH</v>
      </c>
      <c r="G2381" s="6" t="str">
        <f t="shared" si="150"/>
        <v>NEUTRAL</v>
      </c>
      <c r="H2381" s="6" t="str">
        <f t="shared" si="149"/>
        <v>CONFIRMED BEARISH</v>
      </c>
    </row>
    <row r="2382" spans="1:8" ht="13.5" x14ac:dyDescent="0.25">
      <c r="A2382" s="3">
        <f>TITRES_STAT!B2385</f>
        <v>45775</v>
      </c>
      <c r="B2382" s="6">
        <f>TITRES_STAT!C2385</f>
        <v>6.79</v>
      </c>
      <c r="C2382" s="6">
        <f>TITRES_STAT!D2385</f>
        <v>6.79</v>
      </c>
      <c r="D2382" s="6">
        <f>TITRES_STAT!E2385</f>
        <v>0</v>
      </c>
      <c r="E2382" s="2">
        <f t="shared" si="148"/>
        <v>200216</v>
      </c>
      <c r="F2382" s="6" t="str">
        <f t="shared" si="151"/>
        <v>BEARISH</v>
      </c>
      <c r="G2382" s="6" t="str">
        <f t="shared" si="150"/>
        <v>NEUTRAL</v>
      </c>
      <c r="H2382" s="6" t="str">
        <f t="shared" si="149"/>
        <v>CONFIRMED BEARISH</v>
      </c>
    </row>
    <row r="2383" spans="1:8" ht="13.5" x14ac:dyDescent="0.25">
      <c r="A2383" s="3">
        <f>TITRES_STAT!B2386</f>
        <v>45776</v>
      </c>
      <c r="B2383" s="6">
        <f>TITRES_STAT!C2386</f>
        <v>6.79</v>
      </c>
      <c r="C2383" s="6">
        <f>TITRES_STAT!D2386</f>
        <v>6.79</v>
      </c>
      <c r="D2383" s="6">
        <f>TITRES_STAT!E2386</f>
        <v>0</v>
      </c>
      <c r="E2383" s="2">
        <f t="shared" si="148"/>
        <v>200216</v>
      </c>
      <c r="F2383" s="6" t="str">
        <f t="shared" si="151"/>
        <v>BEARISH</v>
      </c>
      <c r="G2383" s="6" t="str">
        <f t="shared" si="150"/>
        <v>NEUTRAL</v>
      </c>
      <c r="H2383" s="6" t="str">
        <f t="shared" si="149"/>
        <v>CONFIRMED BEARISH</v>
      </c>
    </row>
    <row r="2384" spans="1:8" ht="13.5" x14ac:dyDescent="0.25">
      <c r="A2384" s="3">
        <f>TITRES_STAT!B2387</f>
        <v>45777</v>
      </c>
      <c r="B2384" s="6">
        <f>TITRES_STAT!C2387</f>
        <v>6.79</v>
      </c>
      <c r="C2384" s="6">
        <f>TITRES_STAT!D2387</f>
        <v>6.79</v>
      </c>
      <c r="D2384" s="6">
        <f>TITRES_STAT!E2387</f>
        <v>144</v>
      </c>
      <c r="E2384" s="2">
        <f t="shared" si="148"/>
        <v>200216</v>
      </c>
      <c r="F2384" s="6" t="str">
        <f t="shared" si="151"/>
        <v>BEARISH</v>
      </c>
      <c r="G2384" s="6" t="str">
        <f t="shared" si="150"/>
        <v>NEUTRAL</v>
      </c>
      <c r="H2384" s="6" t="str">
        <f t="shared" si="149"/>
        <v>CONFIRMED BEARISH</v>
      </c>
    </row>
    <row r="2385" spans="1:8" ht="13.5" x14ac:dyDescent="0.25">
      <c r="A2385" s="3">
        <f>TITRES_STAT!B2388</f>
        <v>45779</v>
      </c>
      <c r="B2385" s="6">
        <f>TITRES_STAT!C2388</f>
        <v>6.79</v>
      </c>
      <c r="C2385" s="6">
        <f>TITRES_STAT!D2388</f>
        <v>6.79</v>
      </c>
      <c r="D2385" s="6">
        <f>TITRES_STAT!E2388</f>
        <v>0</v>
      </c>
      <c r="E2385" s="2">
        <f t="shared" si="148"/>
        <v>200216</v>
      </c>
      <c r="F2385" s="6" t="str">
        <f t="shared" si="151"/>
        <v>NEUTRAL</v>
      </c>
      <c r="G2385" s="6" t="str">
        <f t="shared" si="150"/>
        <v>NEUTRAL</v>
      </c>
      <c r="H2385" s="6" t="str">
        <f t="shared" si="149"/>
        <v>NEUTRAL</v>
      </c>
    </row>
    <row r="2386" spans="1:8" ht="13.5" x14ac:dyDescent="0.25">
      <c r="A2386" s="3">
        <f>TITRES_STAT!B2389</f>
        <v>45782</v>
      </c>
      <c r="B2386" s="6">
        <f>TITRES_STAT!C2389</f>
        <v>6.79</v>
      </c>
      <c r="C2386" s="6">
        <f>TITRES_STAT!D2389</f>
        <v>6.79</v>
      </c>
      <c r="D2386" s="6">
        <f>TITRES_STAT!E2389</f>
        <v>0</v>
      </c>
      <c r="E2386" s="2">
        <f t="shared" si="148"/>
        <v>200216</v>
      </c>
      <c r="F2386" s="6" t="str">
        <f t="shared" si="151"/>
        <v>NEUTRAL</v>
      </c>
      <c r="G2386" s="6" t="str">
        <f t="shared" si="150"/>
        <v>NEUTRAL</v>
      </c>
      <c r="H2386" s="6" t="str">
        <f t="shared" si="149"/>
        <v>NEUTRAL</v>
      </c>
    </row>
    <row r="2387" spans="1:8" ht="13.5" x14ac:dyDescent="0.25">
      <c r="A2387" s="3">
        <f>TITRES_STAT!B2390</f>
        <v>45783</v>
      </c>
      <c r="B2387" s="6">
        <f>TITRES_STAT!C2390</f>
        <v>6.79</v>
      </c>
      <c r="C2387" s="6">
        <f>TITRES_STAT!D2390</f>
        <v>6.79</v>
      </c>
      <c r="D2387" s="6">
        <f>TITRES_STAT!E2390</f>
        <v>0</v>
      </c>
      <c r="E2387" s="2">
        <f t="shared" si="148"/>
        <v>200216</v>
      </c>
      <c r="F2387" s="6" t="str">
        <f t="shared" si="151"/>
        <v>NEUTRAL</v>
      </c>
      <c r="G2387" s="6" t="str">
        <f t="shared" si="150"/>
        <v>NEUTRAL</v>
      </c>
      <c r="H2387" s="6" t="str">
        <f t="shared" si="149"/>
        <v>NEUTRAL</v>
      </c>
    </row>
    <row r="2388" spans="1:8" ht="13.5" x14ac:dyDescent="0.25">
      <c r="A2388" s="3">
        <f>TITRES_STAT!B2391</f>
        <v>45784</v>
      </c>
      <c r="B2388" s="6">
        <f>TITRES_STAT!C2391</f>
        <v>6.79</v>
      </c>
      <c r="C2388" s="6">
        <f>TITRES_STAT!D2391</f>
        <v>6.79</v>
      </c>
      <c r="D2388" s="6">
        <f>TITRES_STAT!E2391</f>
        <v>0</v>
      </c>
      <c r="E2388" s="2">
        <f t="shared" si="148"/>
        <v>200216</v>
      </c>
      <c r="F2388" s="6" t="str">
        <f t="shared" si="151"/>
        <v>NEUTRAL</v>
      </c>
      <c r="G2388" s="6" t="str">
        <f t="shared" si="150"/>
        <v>NEUTRAL</v>
      </c>
      <c r="H2388" s="6" t="str">
        <f t="shared" si="149"/>
        <v>NEUTRAL</v>
      </c>
    </row>
    <row r="2389" spans="1:8" ht="13.5" x14ac:dyDescent="0.25">
      <c r="A2389" s="3">
        <f>TITRES_STAT!B2392</f>
        <v>45785</v>
      </c>
      <c r="B2389" s="6">
        <f>TITRES_STAT!C2392</f>
        <v>6.79</v>
      </c>
      <c r="C2389" s="6">
        <f>TITRES_STAT!D2392</f>
        <v>6.79</v>
      </c>
      <c r="D2389" s="6">
        <f>TITRES_STAT!E2392</f>
        <v>0</v>
      </c>
      <c r="E2389" s="2">
        <f t="shared" si="148"/>
        <v>200216</v>
      </c>
      <c r="F2389" s="6" t="str">
        <f t="shared" si="151"/>
        <v>NEUTRAL</v>
      </c>
      <c r="G2389" s="6" t="str">
        <f t="shared" si="150"/>
        <v>NEUTRAL</v>
      </c>
      <c r="H2389" s="6" t="str">
        <f t="shared" si="149"/>
        <v>NEUTRAL</v>
      </c>
    </row>
    <row r="2390" spans="1:8" ht="13.5" x14ac:dyDescent="0.25">
      <c r="A2390" s="3">
        <f>TITRES_STAT!B2393</f>
        <v>45786</v>
      </c>
      <c r="B2390" s="6">
        <f>TITRES_STAT!C2393</f>
        <v>6.79</v>
      </c>
      <c r="C2390" s="6">
        <f>TITRES_STAT!D2393</f>
        <v>6.79</v>
      </c>
      <c r="D2390" s="6">
        <f>TITRES_STAT!E2393</f>
        <v>0</v>
      </c>
      <c r="E2390" s="2">
        <f t="shared" si="148"/>
        <v>200216</v>
      </c>
      <c r="F2390" s="6" t="str">
        <f t="shared" si="151"/>
        <v>NEUTRAL</v>
      </c>
      <c r="G2390" s="6" t="str">
        <f t="shared" si="150"/>
        <v>NEUTRAL</v>
      </c>
      <c r="H2390" s="6" t="str">
        <f t="shared" si="149"/>
        <v>NEUTRAL</v>
      </c>
    </row>
    <row r="2391" spans="1:8" ht="13.5" x14ac:dyDescent="0.25">
      <c r="A2391" s="3">
        <f>TITRES_STAT!B2394</f>
        <v>45789</v>
      </c>
      <c r="B2391" s="6">
        <f>TITRES_STAT!C2394</f>
        <v>6.79</v>
      </c>
      <c r="C2391" s="6">
        <f>TITRES_STAT!D2394</f>
        <v>6.79</v>
      </c>
      <c r="D2391" s="6">
        <f>TITRES_STAT!E2394</f>
        <v>0</v>
      </c>
      <c r="E2391" s="2">
        <f t="shared" si="148"/>
        <v>200216</v>
      </c>
      <c r="F2391" s="6" t="str">
        <f t="shared" si="151"/>
        <v>NEUTRAL</v>
      </c>
      <c r="G2391" s="6" t="str">
        <f t="shared" si="150"/>
        <v>NEUTRAL</v>
      </c>
      <c r="H2391" s="6" t="str">
        <f t="shared" si="149"/>
        <v>NEUTRAL</v>
      </c>
    </row>
    <row r="2392" spans="1:8" ht="13.5" x14ac:dyDescent="0.25">
      <c r="A2392" s="3">
        <f>TITRES_STAT!B2395</f>
        <v>45790</v>
      </c>
      <c r="B2392" s="6">
        <f>TITRES_STAT!C2395</f>
        <v>6.79</v>
      </c>
      <c r="C2392" s="6">
        <f>TITRES_STAT!D2395</f>
        <v>6.79</v>
      </c>
      <c r="D2392" s="6">
        <f>TITRES_STAT!E2395</f>
        <v>0</v>
      </c>
      <c r="E2392" s="2">
        <f t="shared" si="148"/>
        <v>200216</v>
      </c>
      <c r="F2392" s="6" t="str">
        <f t="shared" si="151"/>
        <v>NEUTRAL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45791</v>
      </c>
      <c r="B2393" s="6">
        <f>TITRES_STAT!C2396</f>
        <v>6.79</v>
      </c>
      <c r="C2393" s="6">
        <f>TITRES_STAT!D2396</f>
        <v>6.79</v>
      </c>
      <c r="D2393" s="6">
        <f>TITRES_STAT!E2396</f>
        <v>0</v>
      </c>
      <c r="E2393" s="2">
        <f t="shared" si="148"/>
        <v>200216</v>
      </c>
      <c r="F2393" s="6" t="str">
        <f t="shared" si="151"/>
        <v>NEUTRAL</v>
      </c>
      <c r="G2393" s="6" t="str">
        <f t="shared" si="150"/>
        <v>NEUTRAL</v>
      </c>
      <c r="H2393" s="6" t="str">
        <f t="shared" si="149"/>
        <v>NEUTRAL</v>
      </c>
    </row>
    <row r="2394" spans="1:8" ht="13.5" x14ac:dyDescent="0.25">
      <c r="A2394" s="3">
        <f>TITRES_STAT!B2397</f>
        <v>45792</v>
      </c>
      <c r="B2394" s="6">
        <f>TITRES_STAT!C2397</f>
        <v>7.09</v>
      </c>
      <c r="C2394" s="6">
        <f>TITRES_STAT!D2397</f>
        <v>7.09</v>
      </c>
      <c r="D2394" s="6">
        <f>TITRES_STAT!E2397</f>
        <v>1</v>
      </c>
      <c r="E2394" s="2">
        <f t="shared" si="148"/>
        <v>200217</v>
      </c>
      <c r="F2394" s="6" t="str">
        <f t="shared" si="151"/>
        <v>BULLISH</v>
      </c>
      <c r="G2394" s="6" t="str">
        <f t="shared" si="150"/>
        <v>NEUTRAL</v>
      </c>
      <c r="H2394" s="6" t="str">
        <f t="shared" si="149"/>
        <v>CONFIRMED BULLISH</v>
      </c>
    </row>
    <row r="2395" spans="1:8" ht="13.5" x14ac:dyDescent="0.25">
      <c r="A2395" s="3">
        <f>TITRES_STAT!B2398</f>
        <v>45793</v>
      </c>
      <c r="B2395" s="6">
        <f>TITRES_STAT!C2398</f>
        <v>7.09</v>
      </c>
      <c r="C2395" s="6">
        <f>TITRES_STAT!D2398</f>
        <v>7.09</v>
      </c>
      <c r="D2395" s="6">
        <f>TITRES_STAT!E2398</f>
        <v>0</v>
      </c>
      <c r="E2395" s="2">
        <f t="shared" si="148"/>
        <v>200217</v>
      </c>
      <c r="F2395" s="6" t="str">
        <f t="shared" si="151"/>
        <v>BULLISH</v>
      </c>
      <c r="G2395" s="6" t="str">
        <f t="shared" si="150"/>
        <v>NEUTRAL</v>
      </c>
      <c r="H2395" s="6" t="str">
        <f t="shared" si="149"/>
        <v>CONFIRMED BULLISH</v>
      </c>
    </row>
    <row r="2396" spans="1:8" ht="13.5" x14ac:dyDescent="0.25">
      <c r="A2396" s="3">
        <f>TITRES_STAT!B2399</f>
        <v>45796</v>
      </c>
      <c r="B2396" s="6">
        <f>TITRES_STAT!C2399</f>
        <v>7.09</v>
      </c>
      <c r="C2396" s="6">
        <f>TITRES_STAT!D2399</f>
        <v>7.09</v>
      </c>
      <c r="D2396" s="6">
        <f>TITRES_STAT!E2399</f>
        <v>0</v>
      </c>
      <c r="E2396" s="2">
        <f t="shared" si="148"/>
        <v>200217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45797</v>
      </c>
      <c r="B2397" s="6">
        <f>TITRES_STAT!C2400</f>
        <v>7.09</v>
      </c>
      <c r="C2397" s="6">
        <f>TITRES_STAT!D2400</f>
        <v>7.09</v>
      </c>
      <c r="D2397" s="6">
        <f>TITRES_STAT!E2400</f>
        <v>0</v>
      </c>
      <c r="E2397" s="2">
        <f t="shared" si="148"/>
        <v>200217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CONFIRMED BULLISH</v>
      </c>
    </row>
    <row r="2398" spans="1:8" ht="13.5" x14ac:dyDescent="0.25">
      <c r="A2398" s="3">
        <f>TITRES_STAT!B2401</f>
        <v>45798</v>
      </c>
      <c r="B2398" s="6">
        <f>TITRES_STAT!C2401</f>
        <v>7.09</v>
      </c>
      <c r="C2398" s="6">
        <f>TITRES_STAT!D2401</f>
        <v>7.09</v>
      </c>
      <c r="D2398" s="6">
        <f>TITRES_STAT!E2401</f>
        <v>0</v>
      </c>
      <c r="E2398" s="2">
        <f t="shared" si="148"/>
        <v>200217</v>
      </c>
      <c r="F2398" s="6" t="str">
        <f t="shared" si="151"/>
        <v>BULLISH</v>
      </c>
      <c r="G2398" s="6" t="str">
        <f t="shared" si="150"/>
        <v>NEUTRAL</v>
      </c>
      <c r="H2398" s="6" t="str">
        <f t="shared" si="149"/>
        <v>CONFIRMED BULLISH</v>
      </c>
    </row>
    <row r="2399" spans="1:8" ht="13.5" x14ac:dyDescent="0.25">
      <c r="A2399" s="3">
        <f>TITRES_STAT!B2402</f>
        <v>45799</v>
      </c>
      <c r="B2399" s="6">
        <f>TITRES_STAT!C2402</f>
        <v>7.09</v>
      </c>
      <c r="C2399" s="6">
        <f>TITRES_STAT!D2402</f>
        <v>7.09</v>
      </c>
      <c r="D2399" s="6">
        <f>TITRES_STAT!E2402</f>
        <v>0</v>
      </c>
      <c r="E2399" s="2">
        <f t="shared" si="148"/>
        <v>200217</v>
      </c>
      <c r="F2399" s="6" t="str">
        <f t="shared" si="151"/>
        <v>NEUTRAL</v>
      </c>
      <c r="G2399" s="6" t="str">
        <f t="shared" si="150"/>
        <v>NEUTRAL</v>
      </c>
      <c r="H2399" s="6" t="str">
        <f t="shared" si="149"/>
        <v>NEUTRAL</v>
      </c>
    </row>
    <row r="2400" spans="1:8" ht="13.5" x14ac:dyDescent="0.25">
      <c r="A2400" s="3">
        <f>TITRES_STAT!B2403</f>
        <v>45800</v>
      </c>
      <c r="B2400" s="6">
        <f>TITRES_STAT!C2403</f>
        <v>7.09</v>
      </c>
      <c r="C2400" s="6">
        <f>TITRES_STAT!D2403</f>
        <v>7.09</v>
      </c>
      <c r="D2400" s="6">
        <f>TITRES_STAT!E2403</f>
        <v>0</v>
      </c>
      <c r="E2400" s="2">
        <f t="shared" si="148"/>
        <v>200217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45803</v>
      </c>
      <c r="B2401" s="6">
        <f>TITRES_STAT!C2404</f>
        <v>7.09</v>
      </c>
      <c r="C2401" s="6">
        <f>TITRES_STAT!D2404</f>
        <v>7.09</v>
      </c>
      <c r="D2401" s="6">
        <f>TITRES_STAT!E2404</f>
        <v>0</v>
      </c>
      <c r="E2401" s="2">
        <f t="shared" si="148"/>
        <v>200217</v>
      </c>
      <c r="F2401" s="6" t="str">
        <f t="shared" si="151"/>
        <v>NEUTRAL</v>
      </c>
      <c r="G2401" s="6" t="str">
        <f t="shared" si="150"/>
        <v>NEUTRAL</v>
      </c>
      <c r="H2401" s="6" t="str">
        <f t="shared" si="149"/>
        <v>NEUTRAL</v>
      </c>
    </row>
    <row r="2402" spans="1:8" ht="13.5" x14ac:dyDescent="0.25">
      <c r="A2402" s="3">
        <f>TITRES_STAT!B2405</f>
        <v>45804</v>
      </c>
      <c r="B2402" s="6">
        <f>TITRES_STAT!C2405</f>
        <v>7.4</v>
      </c>
      <c r="C2402" s="6">
        <f>TITRES_STAT!D2405</f>
        <v>7.4</v>
      </c>
      <c r="D2402" s="6">
        <f>TITRES_STAT!E2405</f>
        <v>40</v>
      </c>
      <c r="E2402" s="2">
        <f t="shared" si="148"/>
        <v>200257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CONFIRMED BULLISH</v>
      </c>
    </row>
    <row r="2403" spans="1:8" ht="13.5" x14ac:dyDescent="0.25">
      <c r="A2403" s="3">
        <f>TITRES_STAT!B2406</f>
        <v>45805</v>
      </c>
      <c r="B2403" s="6">
        <f>TITRES_STAT!C2406</f>
        <v>7.4</v>
      </c>
      <c r="C2403" s="6">
        <f>TITRES_STAT!D2406</f>
        <v>7.4</v>
      </c>
      <c r="D2403" s="6">
        <f>TITRES_STAT!E2406</f>
        <v>0</v>
      </c>
      <c r="E2403" s="2">
        <f t="shared" si="148"/>
        <v>200257</v>
      </c>
      <c r="F2403" s="6" t="str">
        <f t="shared" si="151"/>
        <v>BULLISH</v>
      </c>
      <c r="G2403" s="6" t="str">
        <f t="shared" si="150"/>
        <v>NEUTRAL</v>
      </c>
      <c r="H2403" s="6" t="str">
        <f t="shared" si="149"/>
        <v>CONFIRMED BULLISH</v>
      </c>
    </row>
    <row r="2404" spans="1:8" ht="13.5" x14ac:dyDescent="0.25">
      <c r="A2404" s="3">
        <f>TITRES_STAT!B2407</f>
        <v>45806</v>
      </c>
      <c r="B2404" s="6">
        <f>TITRES_STAT!C2407</f>
        <v>7.4</v>
      </c>
      <c r="C2404" s="6">
        <f>TITRES_STAT!D2407</f>
        <v>7.4</v>
      </c>
      <c r="D2404" s="6">
        <f>TITRES_STAT!E2407</f>
        <v>0</v>
      </c>
      <c r="E2404" s="2">
        <f t="shared" si="148"/>
        <v>200257</v>
      </c>
      <c r="F2404" s="6" t="str">
        <f t="shared" si="151"/>
        <v>BULLISH</v>
      </c>
      <c r="G2404" s="6" t="str">
        <f t="shared" si="150"/>
        <v>NEUTRAL</v>
      </c>
      <c r="H2404" s="6" t="str">
        <f t="shared" si="149"/>
        <v>CONFIRMED BULLISH</v>
      </c>
    </row>
    <row r="2405" spans="1:8" ht="13.5" x14ac:dyDescent="0.25">
      <c r="A2405" s="3">
        <f>TITRES_STAT!B2408</f>
        <v>45807</v>
      </c>
      <c r="B2405" s="6">
        <f>TITRES_STAT!C2408</f>
        <v>7.4</v>
      </c>
      <c r="C2405" s="6">
        <f>TITRES_STAT!D2408</f>
        <v>7.4</v>
      </c>
      <c r="D2405" s="6">
        <f>TITRES_STAT!E2408</f>
        <v>15</v>
      </c>
      <c r="E2405" s="2">
        <f t="shared" si="148"/>
        <v>200257</v>
      </c>
      <c r="F2405" s="6" t="str">
        <f t="shared" si="151"/>
        <v>BULLISH</v>
      </c>
      <c r="G2405" s="6" t="str">
        <f t="shared" si="150"/>
        <v>NEUTRAL</v>
      </c>
      <c r="H2405" s="6" t="str">
        <f t="shared" si="149"/>
        <v>CONFIRMED BULLISH</v>
      </c>
    </row>
    <row r="2406" spans="1:8" ht="13.5" x14ac:dyDescent="0.25">
      <c r="A2406" s="3">
        <f>TITRES_STAT!B2409</f>
        <v>45810</v>
      </c>
      <c r="B2406" s="6">
        <f>TITRES_STAT!C2409</f>
        <v>7.4</v>
      </c>
      <c r="C2406" s="6">
        <f>TITRES_STAT!D2409</f>
        <v>7.4</v>
      </c>
      <c r="D2406" s="6">
        <f>TITRES_STAT!E2409</f>
        <v>0</v>
      </c>
      <c r="E2406" s="2">
        <f t="shared" si="148"/>
        <v>200257</v>
      </c>
      <c r="F2406" s="6" t="str">
        <f t="shared" si="151"/>
        <v>BULLISH</v>
      </c>
      <c r="G2406" s="6" t="str">
        <f t="shared" si="150"/>
        <v>NEUTRAL</v>
      </c>
      <c r="H2406" s="6" t="str">
        <f t="shared" si="149"/>
        <v>CONFIRMED BULLISH</v>
      </c>
    </row>
    <row r="2407" spans="1:8" ht="13.5" x14ac:dyDescent="0.25">
      <c r="A2407" s="3">
        <f>TITRES_STAT!B2410</f>
        <v>45811</v>
      </c>
      <c r="B2407" s="6">
        <f>TITRES_STAT!C2410</f>
        <v>7.4</v>
      </c>
      <c r="C2407" s="6">
        <f>TITRES_STAT!D2410</f>
        <v>7.4</v>
      </c>
      <c r="D2407" s="6">
        <f>TITRES_STAT!E2410</f>
        <v>0</v>
      </c>
      <c r="E2407" s="2">
        <f t="shared" si="148"/>
        <v>200257</v>
      </c>
      <c r="F2407" s="6" t="str">
        <f t="shared" si="151"/>
        <v>NEUTRAL</v>
      </c>
      <c r="G2407" s="6" t="str">
        <f t="shared" si="150"/>
        <v>NEUTRAL</v>
      </c>
      <c r="H2407" s="6" t="str">
        <f t="shared" si="149"/>
        <v>NEUTRAL</v>
      </c>
    </row>
    <row r="2408" spans="1:8" ht="13.5" x14ac:dyDescent="0.25">
      <c r="A2408" s="3">
        <f>TITRES_STAT!B2411</f>
        <v>45812</v>
      </c>
      <c r="B2408" s="6">
        <f>TITRES_STAT!C2411</f>
        <v>7.4</v>
      </c>
      <c r="C2408" s="6">
        <f>TITRES_STAT!D2411</f>
        <v>7.4</v>
      </c>
      <c r="D2408" s="6">
        <f>TITRES_STAT!E2411</f>
        <v>2050</v>
      </c>
      <c r="E2408" s="2">
        <f t="shared" si="148"/>
        <v>200257</v>
      </c>
      <c r="F2408" s="6" t="str">
        <f t="shared" si="151"/>
        <v>NEUTRAL</v>
      </c>
      <c r="G2408" s="6" t="str">
        <f t="shared" si="150"/>
        <v>NEUTRAL</v>
      </c>
      <c r="H2408" s="6" t="str">
        <f t="shared" si="149"/>
        <v>NEUTRAL</v>
      </c>
    </row>
    <row r="2409" spans="1:8" ht="13.5" x14ac:dyDescent="0.25">
      <c r="A2409" s="3">
        <f>TITRES_STAT!B2412</f>
        <v>45813</v>
      </c>
      <c r="B2409" s="6">
        <f>TITRES_STAT!C2412</f>
        <v>7.4</v>
      </c>
      <c r="C2409" s="6">
        <f>TITRES_STAT!D2412</f>
        <v>7.4</v>
      </c>
      <c r="D2409" s="6">
        <f>TITRES_STAT!E2412</f>
        <v>100</v>
      </c>
      <c r="E2409" s="2">
        <f t="shared" si="148"/>
        <v>200257</v>
      </c>
      <c r="F2409" s="6" t="str">
        <f t="shared" si="151"/>
        <v>NEUTRAL</v>
      </c>
      <c r="G2409" s="6" t="str">
        <f t="shared" si="150"/>
        <v>NEUTRAL</v>
      </c>
      <c r="H2409" s="6" t="str">
        <f t="shared" si="149"/>
        <v>NEUTRAL</v>
      </c>
    </row>
    <row r="2410" spans="1:8" ht="13.5" x14ac:dyDescent="0.25">
      <c r="A2410" s="3">
        <f>TITRES_STAT!B2413</f>
        <v>45817</v>
      </c>
      <c r="B2410" s="6">
        <f>TITRES_STAT!C2413</f>
        <v>7.4</v>
      </c>
      <c r="C2410" s="6">
        <f>TITRES_STAT!D2413</f>
        <v>7.4</v>
      </c>
      <c r="D2410" s="6">
        <f>TITRES_STAT!E2413</f>
        <v>0</v>
      </c>
      <c r="E2410" s="2">
        <f t="shared" si="148"/>
        <v>200257</v>
      </c>
      <c r="F2410" s="6" t="str">
        <f t="shared" si="151"/>
        <v>NEUTRAL</v>
      </c>
      <c r="G2410" s="6" t="str">
        <f t="shared" si="150"/>
        <v>NEUTRAL</v>
      </c>
      <c r="H2410" s="6" t="str">
        <f t="shared" si="149"/>
        <v>NEUTRAL</v>
      </c>
    </row>
    <row r="2411" spans="1:8" ht="13.5" x14ac:dyDescent="0.25">
      <c r="A2411" s="3">
        <f>TITRES_STAT!B2414</f>
        <v>45818</v>
      </c>
      <c r="B2411" s="6">
        <f>TITRES_STAT!C2414</f>
        <v>7.07</v>
      </c>
      <c r="C2411" s="6">
        <f>TITRES_STAT!D2414</f>
        <v>7.07</v>
      </c>
      <c r="D2411" s="6">
        <f>TITRES_STAT!E2414</f>
        <v>0</v>
      </c>
      <c r="E2411" s="2">
        <f t="shared" si="148"/>
        <v>200257</v>
      </c>
      <c r="F2411" s="6" t="str">
        <f t="shared" si="151"/>
        <v>NEUTRAL</v>
      </c>
      <c r="G2411" s="6" t="str">
        <f t="shared" si="150"/>
        <v>NEUTRAL</v>
      </c>
      <c r="H2411" s="6" t="str">
        <f t="shared" si="149"/>
        <v>NEUTRAL</v>
      </c>
    </row>
    <row r="2412" spans="1:8" ht="13.5" x14ac:dyDescent="0.25">
      <c r="A2412" s="3">
        <f>TITRES_STAT!B2415</f>
        <v>45819</v>
      </c>
      <c r="B2412" s="6">
        <f>TITRES_STAT!C2415</f>
        <v>6.8</v>
      </c>
      <c r="C2412" s="6">
        <f>TITRES_STAT!D2415</f>
        <v>6.8</v>
      </c>
      <c r="D2412" s="6">
        <f>TITRES_STAT!E2415</f>
        <v>1040</v>
      </c>
      <c r="E2412" s="2">
        <f t="shared" si="148"/>
        <v>199217</v>
      </c>
      <c r="F2412" s="6" t="str">
        <f t="shared" si="151"/>
        <v>BEARISH</v>
      </c>
      <c r="G2412" s="6" t="str">
        <f t="shared" si="150"/>
        <v>NEUTRAL</v>
      </c>
      <c r="H2412" s="6" t="str">
        <f t="shared" si="149"/>
        <v>CONFIRMED BEARISH</v>
      </c>
    </row>
    <row r="2413" spans="1:8" ht="13.5" x14ac:dyDescent="0.25">
      <c r="A2413" s="3">
        <f>TITRES_STAT!B2416</f>
        <v>45820</v>
      </c>
      <c r="B2413" s="6">
        <f>TITRES_STAT!C2416</f>
        <v>6.8</v>
      </c>
      <c r="C2413" s="6">
        <f>TITRES_STAT!D2416</f>
        <v>6.8</v>
      </c>
      <c r="D2413" s="6">
        <f>TITRES_STAT!E2416</f>
        <v>0</v>
      </c>
      <c r="E2413" s="2">
        <f t="shared" si="148"/>
        <v>199217</v>
      </c>
      <c r="F2413" s="6" t="str">
        <f t="shared" si="151"/>
        <v>BEARISH</v>
      </c>
      <c r="G2413" s="6" t="str">
        <f t="shared" si="150"/>
        <v>NEUTRAL</v>
      </c>
      <c r="H2413" s="6" t="str">
        <f t="shared" si="149"/>
        <v>CONFIRMED BEARISH</v>
      </c>
    </row>
    <row r="2414" spans="1:8" ht="13.5" x14ac:dyDescent="0.25">
      <c r="A2414" s="3">
        <f>TITRES_STAT!B2417</f>
        <v>45821</v>
      </c>
      <c r="B2414" s="6">
        <f>TITRES_STAT!C2417</f>
        <v>6.8</v>
      </c>
      <c r="C2414" s="6">
        <f>TITRES_STAT!D2417</f>
        <v>6.8</v>
      </c>
      <c r="D2414" s="6">
        <f>TITRES_STAT!E2417</f>
        <v>49</v>
      </c>
      <c r="E2414" s="2">
        <f t="shared" si="148"/>
        <v>199217</v>
      </c>
      <c r="F2414" s="6" t="str">
        <f t="shared" si="151"/>
        <v>BEARISH</v>
      </c>
      <c r="G2414" s="6" t="str">
        <f t="shared" si="150"/>
        <v>NEUTRAL</v>
      </c>
      <c r="H2414" s="6" t="str">
        <f t="shared" si="149"/>
        <v>CONFIRMED BEARISH</v>
      </c>
    </row>
    <row r="2415" spans="1:8" ht="13.5" x14ac:dyDescent="0.25">
      <c r="A2415" s="3">
        <f>TITRES_STAT!B2418</f>
        <v>45824</v>
      </c>
      <c r="B2415" s="6">
        <f>TITRES_STAT!C2418</f>
        <v>6.8</v>
      </c>
      <c r="C2415" s="6">
        <f>TITRES_STAT!D2418</f>
        <v>6.8</v>
      </c>
      <c r="D2415" s="6">
        <f>TITRES_STAT!E2418</f>
        <v>0</v>
      </c>
      <c r="E2415" s="2">
        <f t="shared" si="148"/>
        <v>199217</v>
      </c>
      <c r="F2415" s="6" t="str">
        <f t="shared" si="151"/>
        <v>BEARISH</v>
      </c>
      <c r="G2415" s="6" t="str">
        <f t="shared" si="150"/>
        <v>NEUTRAL</v>
      </c>
      <c r="H2415" s="6" t="str">
        <f t="shared" si="149"/>
        <v>CONFIRMED BEARISH</v>
      </c>
    </row>
    <row r="2416" spans="1:8" ht="13.5" x14ac:dyDescent="0.25">
      <c r="A2416" s="3">
        <f>TITRES_STAT!B2419</f>
        <v>45825</v>
      </c>
      <c r="B2416" s="6">
        <f>TITRES_STAT!C2419</f>
        <v>6.88</v>
      </c>
      <c r="C2416" s="6">
        <f>TITRES_STAT!D2419</f>
        <v>6.88</v>
      </c>
      <c r="D2416" s="6">
        <f>TITRES_STAT!E2419</f>
        <v>451</v>
      </c>
      <c r="E2416" s="2">
        <f t="shared" si="148"/>
        <v>199668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45826</v>
      </c>
      <c r="B2417" s="6">
        <f>TITRES_STAT!C2420</f>
        <v>6.87</v>
      </c>
      <c r="C2417" s="6">
        <f>TITRES_STAT!D2420</f>
        <v>6.87</v>
      </c>
      <c r="D2417" s="6">
        <f>TITRES_STAT!E2420</f>
        <v>50</v>
      </c>
      <c r="E2417" s="2">
        <f t="shared" si="148"/>
        <v>199618</v>
      </c>
      <c r="F2417" s="6" t="str">
        <f t="shared" si="151"/>
        <v>BULLISH</v>
      </c>
      <c r="G2417" s="6" t="str">
        <f t="shared" si="150"/>
        <v>NEUTRAL</v>
      </c>
      <c r="H2417" s="6" t="str">
        <f t="shared" si="149"/>
        <v>CONFIRMED BULLISH</v>
      </c>
    </row>
    <row r="2418" spans="1:8" ht="13.5" x14ac:dyDescent="0.25">
      <c r="A2418" s="3">
        <f>TITRES_STAT!B2421</f>
        <v>45827</v>
      </c>
      <c r="B2418" s="6">
        <f>TITRES_STAT!C2421</f>
        <v>6.87</v>
      </c>
      <c r="C2418" s="6">
        <f>TITRES_STAT!D2421</f>
        <v>6.87</v>
      </c>
      <c r="D2418" s="6">
        <f>TITRES_STAT!E2421</f>
        <v>0</v>
      </c>
      <c r="E2418" s="2">
        <f t="shared" si="148"/>
        <v>199618</v>
      </c>
      <c r="F2418" s="6" t="str">
        <f t="shared" si="151"/>
        <v>BULLISH</v>
      </c>
      <c r="G2418" s="6" t="str">
        <f t="shared" si="150"/>
        <v>NEUTRAL</v>
      </c>
      <c r="H2418" s="6" t="str">
        <f t="shared" si="149"/>
        <v>CONFIRMED BULLISH</v>
      </c>
    </row>
    <row r="2419" spans="1:8" ht="13.5" x14ac:dyDescent="0.25">
      <c r="A2419" s="3">
        <f>TITRES_STAT!B2422</f>
        <v>45828</v>
      </c>
      <c r="B2419" s="6">
        <f>TITRES_STAT!C2422</f>
        <v>6.81</v>
      </c>
      <c r="C2419" s="6">
        <f>TITRES_STAT!D2422</f>
        <v>6.81</v>
      </c>
      <c r="D2419" s="6">
        <f>TITRES_STAT!E2422</f>
        <v>500</v>
      </c>
      <c r="E2419" s="2">
        <f t="shared" si="148"/>
        <v>199118</v>
      </c>
      <c r="F2419" s="6" t="str">
        <f t="shared" si="151"/>
        <v>BEARISH</v>
      </c>
      <c r="G2419" s="6" t="str">
        <f t="shared" si="150"/>
        <v>NEUTRAL</v>
      </c>
      <c r="H2419" s="6" t="str">
        <f t="shared" si="149"/>
        <v>BEARISH DIVERGENCE</v>
      </c>
    </row>
    <row r="2420" spans="1:8" ht="13.5" x14ac:dyDescent="0.25">
      <c r="A2420" s="3">
        <f>TITRES_STAT!B2423</f>
        <v>45831</v>
      </c>
      <c r="B2420" s="6">
        <f>TITRES_STAT!C2423</f>
        <v>6.81</v>
      </c>
      <c r="C2420" s="6">
        <f>TITRES_STAT!D2423</f>
        <v>6.81</v>
      </c>
      <c r="D2420" s="6">
        <f>TITRES_STAT!E2423</f>
        <v>0</v>
      </c>
      <c r="E2420" s="2">
        <f t="shared" si="148"/>
        <v>199118</v>
      </c>
      <c r="F2420" s="6" t="str">
        <f t="shared" si="151"/>
        <v>BEARISH</v>
      </c>
      <c r="G2420" s="6" t="str">
        <f t="shared" si="150"/>
        <v>NEUTRAL</v>
      </c>
      <c r="H2420" s="6" t="str">
        <f t="shared" si="149"/>
        <v>BEARISH DIVERGENCE</v>
      </c>
    </row>
    <row r="2421" spans="1:8" ht="13.5" x14ac:dyDescent="0.25">
      <c r="A2421" s="3">
        <f>TITRES_STAT!B2424</f>
        <v>45832</v>
      </c>
      <c r="B2421" s="6">
        <f>TITRES_STAT!C2424</f>
        <v>6.87</v>
      </c>
      <c r="C2421" s="6">
        <f>TITRES_STAT!D2424</f>
        <v>6.87</v>
      </c>
      <c r="D2421" s="6">
        <f>TITRES_STAT!E2424</f>
        <v>48</v>
      </c>
      <c r="E2421" s="2">
        <f t="shared" si="148"/>
        <v>199166</v>
      </c>
      <c r="F2421" s="6" t="str">
        <f t="shared" si="151"/>
        <v>BEARISH</v>
      </c>
      <c r="G2421" s="6" t="str">
        <f t="shared" si="150"/>
        <v>NEUTRAL</v>
      </c>
      <c r="H2421" s="6" t="str">
        <f t="shared" si="149"/>
        <v>CONFIRMED BEARISH</v>
      </c>
    </row>
    <row r="2422" spans="1:8" ht="13.5" x14ac:dyDescent="0.25">
      <c r="A2422" s="3">
        <f>TITRES_STAT!B2425</f>
        <v>45833</v>
      </c>
      <c r="B2422" s="6">
        <f>TITRES_STAT!C2425</f>
        <v>6.87</v>
      </c>
      <c r="C2422" s="6">
        <f>TITRES_STAT!D2425</f>
        <v>6.87</v>
      </c>
      <c r="D2422" s="6">
        <f>TITRES_STAT!E2425</f>
        <v>0</v>
      </c>
      <c r="E2422" s="2">
        <f t="shared" si="148"/>
        <v>199166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45835</v>
      </c>
      <c r="B2423" s="6">
        <f>TITRES_STAT!C2426</f>
        <v>7</v>
      </c>
      <c r="C2423" s="6">
        <f>TITRES_STAT!D2426</f>
        <v>7</v>
      </c>
      <c r="D2423" s="6">
        <f>TITRES_STAT!E2426</f>
        <v>27</v>
      </c>
      <c r="E2423" s="2">
        <f t="shared" si="148"/>
        <v>199193</v>
      </c>
      <c r="F2423" s="6" t="str">
        <f t="shared" si="151"/>
        <v>BEARISH</v>
      </c>
      <c r="G2423" s="6" t="str">
        <f t="shared" si="150"/>
        <v>NEUTRAL</v>
      </c>
      <c r="H2423" s="6" t="str">
        <f t="shared" si="149"/>
        <v>BEARISH DIVERGENCE</v>
      </c>
    </row>
    <row r="2424" spans="1:8" ht="13.5" x14ac:dyDescent="0.25">
      <c r="A2424" s="3">
        <f>TITRES_STAT!B2427</f>
        <v>45838</v>
      </c>
      <c r="B2424" s="6">
        <f>TITRES_STAT!C2427</f>
        <v>7</v>
      </c>
      <c r="C2424" s="6">
        <f>TITRES_STAT!D2427</f>
        <v>7</v>
      </c>
      <c r="D2424" s="6">
        <f>TITRES_STAT!E2427</f>
        <v>219</v>
      </c>
      <c r="E2424" s="2">
        <f t="shared" si="148"/>
        <v>199193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CONFIRMED BULLISH</v>
      </c>
    </row>
    <row r="2425" spans="1:8" ht="13.5" x14ac:dyDescent="0.25">
      <c r="A2425" s="3">
        <f>TITRES_STAT!B2428</f>
        <v>45839</v>
      </c>
      <c r="B2425" s="6">
        <f>TITRES_STAT!C2428</f>
        <v>7</v>
      </c>
      <c r="C2425" s="6">
        <f>TITRES_STAT!D2428</f>
        <v>7</v>
      </c>
      <c r="D2425" s="6">
        <f>TITRES_STAT!E2428</f>
        <v>0</v>
      </c>
      <c r="E2425" s="2">
        <f t="shared" si="148"/>
        <v>199193</v>
      </c>
      <c r="F2425" s="6" t="str">
        <f t="shared" si="151"/>
        <v>BULLISH</v>
      </c>
      <c r="G2425" s="6" t="str">
        <f t="shared" si="150"/>
        <v>NEUTRAL</v>
      </c>
      <c r="H2425" s="6" t="str">
        <f t="shared" si="149"/>
        <v>CONFIRMED BULLISH</v>
      </c>
    </row>
    <row r="2426" spans="1:8" ht="13.5" x14ac:dyDescent="0.25">
      <c r="A2426" s="3">
        <f>TITRES_STAT!B2429</f>
        <v>45840</v>
      </c>
      <c r="B2426" s="6">
        <f>TITRES_STAT!C2429</f>
        <v>6.78</v>
      </c>
      <c r="C2426" s="6">
        <f>TITRES_STAT!D2429</f>
        <v>6.78</v>
      </c>
      <c r="D2426" s="6">
        <f>TITRES_STAT!E2429</f>
        <v>260</v>
      </c>
      <c r="E2426" s="2">
        <f t="shared" si="148"/>
        <v>198933</v>
      </c>
      <c r="F2426" s="6" t="str">
        <f t="shared" si="151"/>
        <v>BEARISH</v>
      </c>
      <c r="G2426" s="6" t="str">
        <f t="shared" si="150"/>
        <v>NEUTRAL</v>
      </c>
      <c r="H2426" s="6" t="str">
        <f t="shared" si="149"/>
        <v>CONFIRMED BEARISH</v>
      </c>
    </row>
    <row r="2427" spans="1:8" ht="13.5" x14ac:dyDescent="0.25">
      <c r="A2427" s="3">
        <f>TITRES_STAT!B2430</f>
        <v>45841</v>
      </c>
      <c r="B2427" s="6">
        <f>TITRES_STAT!C2430</f>
        <v>6.8</v>
      </c>
      <c r="C2427" s="6">
        <f>TITRES_STAT!D2430</f>
        <v>6.8</v>
      </c>
      <c r="D2427" s="6">
        <f>TITRES_STAT!E2430</f>
        <v>600</v>
      </c>
      <c r="E2427" s="2">
        <f t="shared" si="148"/>
        <v>199533</v>
      </c>
      <c r="F2427" s="6" t="str">
        <f t="shared" si="151"/>
        <v>BULLISH</v>
      </c>
      <c r="G2427" s="6" t="str">
        <f t="shared" si="150"/>
        <v>NEUTRAL</v>
      </c>
      <c r="H2427" s="6" t="str">
        <f t="shared" si="149"/>
        <v>BULLISH DIVERGENCE</v>
      </c>
    </row>
    <row r="2428" spans="1:8" ht="13.5" x14ac:dyDescent="0.25">
      <c r="A2428" s="3">
        <f>TITRES_STAT!B2431</f>
        <v>45842</v>
      </c>
      <c r="B2428" s="6">
        <f>TITRES_STAT!C2431</f>
        <v>6.8</v>
      </c>
      <c r="C2428" s="6">
        <f>TITRES_STAT!D2431</f>
        <v>6.8</v>
      </c>
      <c r="D2428" s="6">
        <f>TITRES_STAT!E2431</f>
        <v>1</v>
      </c>
      <c r="E2428" s="2">
        <f t="shared" si="148"/>
        <v>199533</v>
      </c>
      <c r="F2428" s="6" t="str">
        <f t="shared" si="151"/>
        <v>BULLISH</v>
      </c>
      <c r="G2428" s="6" t="str">
        <f t="shared" si="150"/>
        <v>NEUTRAL</v>
      </c>
      <c r="H2428" s="6" t="str">
        <f t="shared" si="149"/>
        <v>BULLISH DIVERGENCE</v>
      </c>
    </row>
    <row r="2429" spans="1:8" ht="13.5" x14ac:dyDescent="0.25">
      <c r="A2429" s="3">
        <f>TITRES_STAT!B2432</f>
        <v>45845</v>
      </c>
      <c r="B2429" s="6">
        <f>TITRES_STAT!C2432</f>
        <v>6.8</v>
      </c>
      <c r="C2429" s="6">
        <f>TITRES_STAT!D2432</f>
        <v>6.8</v>
      </c>
      <c r="D2429" s="6">
        <f>TITRES_STAT!E2432</f>
        <v>280</v>
      </c>
      <c r="E2429" s="2">
        <f t="shared" si="148"/>
        <v>199533</v>
      </c>
      <c r="F2429" s="6" t="str">
        <f t="shared" si="151"/>
        <v>BULLISH</v>
      </c>
      <c r="G2429" s="6" t="str">
        <f t="shared" si="150"/>
        <v>NEUTRAL</v>
      </c>
      <c r="H2429" s="6" t="str">
        <f t="shared" si="149"/>
        <v>BULLISH DIVERGENCE</v>
      </c>
    </row>
    <row r="2430" spans="1:8" ht="13.5" x14ac:dyDescent="0.25">
      <c r="A2430" s="3">
        <f>TITRES_STAT!B2433</f>
        <v>45846</v>
      </c>
      <c r="B2430" s="6">
        <f>TITRES_STAT!C2433</f>
        <v>6.81</v>
      </c>
      <c r="C2430" s="6">
        <f>TITRES_STAT!D2433</f>
        <v>6.81</v>
      </c>
      <c r="D2430" s="6">
        <f>TITRES_STAT!E2433</f>
        <v>259</v>
      </c>
      <c r="E2430" s="2">
        <f t="shared" si="148"/>
        <v>199792</v>
      </c>
      <c r="F2430" s="6" t="str">
        <f t="shared" si="151"/>
        <v>BULLISH</v>
      </c>
      <c r="G2430" s="6" t="str">
        <f t="shared" si="150"/>
        <v>NEUTRAL</v>
      </c>
      <c r="H2430" s="6" t="str">
        <f t="shared" si="149"/>
        <v>BULLISH DIVERGENCE</v>
      </c>
    </row>
    <row r="2431" spans="1:8" ht="13.5" x14ac:dyDescent="0.25">
      <c r="A2431" s="3">
        <f>TITRES_STAT!B2434</f>
        <v>45847</v>
      </c>
      <c r="B2431" s="6">
        <f>TITRES_STAT!C2434</f>
        <v>6.81</v>
      </c>
      <c r="C2431" s="6">
        <f>TITRES_STAT!D2434</f>
        <v>6.81</v>
      </c>
      <c r="D2431" s="6">
        <f>TITRES_STAT!E2434</f>
        <v>0</v>
      </c>
      <c r="E2431" s="2">
        <f t="shared" si="148"/>
        <v>199792</v>
      </c>
      <c r="F2431" s="6" t="str">
        <f t="shared" si="151"/>
        <v>BULLISH</v>
      </c>
      <c r="G2431" s="6" t="str">
        <f t="shared" si="150"/>
        <v>NEUTRAL</v>
      </c>
      <c r="H2431" s="6" t="str">
        <f t="shared" si="149"/>
        <v>CONFIRMED BULLISH</v>
      </c>
    </row>
    <row r="2432" spans="1:8" ht="13.5" x14ac:dyDescent="0.25">
      <c r="A2432" s="3">
        <f>TITRES_STAT!B2435</f>
        <v>45848</v>
      </c>
      <c r="B2432" s="6">
        <f>TITRES_STAT!C2435</f>
        <v>6.82</v>
      </c>
      <c r="C2432" s="6">
        <f>TITRES_STAT!D2435</f>
        <v>6.82</v>
      </c>
      <c r="D2432" s="6">
        <f>TITRES_STAT!E2435</f>
        <v>250</v>
      </c>
      <c r="E2432" s="2">
        <f t="shared" si="148"/>
        <v>200042</v>
      </c>
      <c r="F2432" s="6" t="str">
        <f t="shared" si="151"/>
        <v>BULLISH</v>
      </c>
      <c r="G2432" s="6" t="str">
        <f t="shared" si="150"/>
        <v>NEUTRAL</v>
      </c>
      <c r="H2432" s="6" t="str">
        <f t="shared" si="149"/>
        <v>CONFIRMED BULLISH</v>
      </c>
    </row>
    <row r="2433" spans="1:8" ht="13.5" x14ac:dyDescent="0.25">
      <c r="A2433" s="3">
        <f>TITRES_STAT!B2436</f>
        <v>45849</v>
      </c>
      <c r="B2433" s="6">
        <f>TITRES_STAT!C2436</f>
        <v>6.77</v>
      </c>
      <c r="C2433" s="6">
        <f>TITRES_STAT!D2436</f>
        <v>6.77</v>
      </c>
      <c r="D2433" s="6">
        <f>TITRES_STAT!E2436</f>
        <v>200</v>
      </c>
      <c r="E2433" s="2">
        <f t="shared" si="148"/>
        <v>199842</v>
      </c>
      <c r="F2433" s="6" t="str">
        <f t="shared" si="151"/>
        <v>BULLISH</v>
      </c>
      <c r="G2433" s="6" t="str">
        <f t="shared" si="150"/>
        <v>NEUTRAL</v>
      </c>
      <c r="H2433" s="6" t="str">
        <f t="shared" si="149"/>
        <v>BULLISH DIVERGENCE</v>
      </c>
    </row>
    <row r="2434" spans="1:8" ht="13.5" x14ac:dyDescent="0.25">
      <c r="A2434" s="3">
        <f>TITRES_STAT!B2437</f>
        <v>45852</v>
      </c>
      <c r="B2434" s="6">
        <f>TITRES_STAT!C2437</f>
        <v>7</v>
      </c>
      <c r="C2434" s="6">
        <f>TITRES_STAT!D2437</f>
        <v>7</v>
      </c>
      <c r="D2434" s="6">
        <f>TITRES_STAT!E2437</f>
        <v>3</v>
      </c>
      <c r="E2434" s="2">
        <f t="shared" si="148"/>
        <v>199845</v>
      </c>
      <c r="F2434" s="6" t="str">
        <f t="shared" si="151"/>
        <v>BULLISH</v>
      </c>
      <c r="G2434" s="6" t="str">
        <f t="shared" si="150"/>
        <v>NEUTRAL</v>
      </c>
      <c r="H2434" s="6" t="str">
        <f t="shared" si="149"/>
        <v>CONFIRMED BULLISH</v>
      </c>
    </row>
    <row r="2435" spans="1:8" ht="13.5" x14ac:dyDescent="0.25">
      <c r="A2435" s="3">
        <f>TITRES_STAT!B2438</f>
        <v>45853</v>
      </c>
      <c r="B2435" s="6">
        <f>TITRES_STAT!C2438</f>
        <v>7</v>
      </c>
      <c r="C2435" s="6">
        <f>TITRES_STAT!D2438</f>
        <v>7</v>
      </c>
      <c r="D2435" s="6">
        <f>TITRES_STAT!E2438</f>
        <v>1</v>
      </c>
      <c r="E2435" s="2">
        <f t="shared" si="148"/>
        <v>199845</v>
      </c>
      <c r="F2435" s="6" t="str">
        <f t="shared" si="151"/>
        <v>BULLISH</v>
      </c>
      <c r="G2435" s="6" t="str">
        <f t="shared" si="150"/>
        <v>NEUTRAL</v>
      </c>
      <c r="H2435" s="6" t="str">
        <f t="shared" si="149"/>
        <v>CONFIRMED BULLISH</v>
      </c>
    </row>
    <row r="2436" spans="1:8" ht="13.5" x14ac:dyDescent="0.25">
      <c r="A2436" s="3">
        <f>TITRES_STAT!B2439</f>
        <v>45854</v>
      </c>
      <c r="B2436" s="6">
        <f>TITRES_STAT!C2439</f>
        <v>7</v>
      </c>
      <c r="C2436" s="6">
        <f>TITRES_STAT!D2439</f>
        <v>7</v>
      </c>
      <c r="D2436" s="6">
        <f>TITRES_STAT!E2439</f>
        <v>0</v>
      </c>
      <c r="E2436" s="2">
        <f t="shared" ref="E2436:E2499" si="152">IF(B2436&gt;B2435, E2435+D2436, IF(B2436&lt;B2435, E2435-D2436, E2435))</f>
        <v>199845</v>
      </c>
      <c r="F2436" s="6" t="str">
        <f t="shared" si="151"/>
        <v>BULLISH</v>
      </c>
      <c r="G2436" s="6" t="str">
        <f t="shared" si="150"/>
        <v>NEUTRAL</v>
      </c>
      <c r="H2436" s="6" t="str">
        <f t="shared" si="149"/>
        <v>CONFIRMED BULLISH</v>
      </c>
    </row>
    <row r="2437" spans="1:8" ht="13.5" x14ac:dyDescent="0.25">
      <c r="A2437" s="3">
        <f>TITRES_STAT!B2440</f>
        <v>45855</v>
      </c>
      <c r="B2437" s="6">
        <f>TITRES_STAT!C2440</f>
        <v>7</v>
      </c>
      <c r="C2437" s="6">
        <f>TITRES_STAT!D2440</f>
        <v>7</v>
      </c>
      <c r="D2437" s="6">
        <f>TITRES_STAT!E2440</f>
        <v>0</v>
      </c>
      <c r="E2437" s="2">
        <f t="shared" si="152"/>
        <v>199845</v>
      </c>
      <c r="F2437" s="6" t="str">
        <f t="shared" si="151"/>
        <v>BEARISH</v>
      </c>
      <c r="G2437" s="6" t="str">
        <f t="shared" si="150"/>
        <v>NEUTRAL</v>
      </c>
      <c r="H2437" s="6" t="str">
        <f t="shared" si="149"/>
        <v>BEARISH DIVERGENCE</v>
      </c>
    </row>
    <row r="2438" spans="1:8" ht="13.5" x14ac:dyDescent="0.25">
      <c r="A2438" s="3">
        <f>TITRES_STAT!B2441</f>
        <v>45856</v>
      </c>
      <c r="B2438" s="6">
        <f>TITRES_STAT!C2441</f>
        <v>7</v>
      </c>
      <c r="C2438" s="6">
        <f>TITRES_STAT!D2441</f>
        <v>7</v>
      </c>
      <c r="D2438" s="6">
        <f>TITRES_STAT!E2441</f>
        <v>0</v>
      </c>
      <c r="E2438" s="2">
        <f t="shared" si="152"/>
        <v>199845</v>
      </c>
      <c r="F2438" s="6" t="str">
        <f t="shared" si="151"/>
        <v>BULLISH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45859</v>
      </c>
      <c r="B2439" s="6">
        <f>TITRES_STAT!C2442</f>
        <v>7</v>
      </c>
      <c r="C2439" s="6">
        <f>TITRES_STAT!D2442</f>
        <v>7</v>
      </c>
      <c r="D2439" s="6">
        <f>TITRES_STAT!E2442</f>
        <v>0</v>
      </c>
      <c r="E2439" s="2">
        <f t="shared" si="152"/>
        <v>199845</v>
      </c>
      <c r="F2439" s="6" t="str">
        <f t="shared" si="151"/>
        <v>NEUTRAL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45860</v>
      </c>
      <c r="B2440" s="6">
        <f>TITRES_STAT!C2443</f>
        <v>7</v>
      </c>
      <c r="C2440" s="6">
        <f>TITRES_STAT!D2443</f>
        <v>7</v>
      </c>
      <c r="D2440" s="6">
        <f>TITRES_STAT!E2443</f>
        <v>2</v>
      </c>
      <c r="E2440" s="2">
        <f t="shared" si="152"/>
        <v>199845</v>
      </c>
      <c r="F2440" s="6" t="str">
        <f t="shared" ref="F2440:F2503" si="155">IF(E2440&gt;E2435,"BULLISH",IF(E2440&lt;E2435,"BEARISH","NEUTRAL"))</f>
        <v>NEUTRAL</v>
      </c>
      <c r="G2440" s="6" t="str">
        <f t="shared" si="154"/>
        <v>NEUTRAL</v>
      </c>
      <c r="H2440" s="6" t="str">
        <f t="shared" si="153"/>
        <v>NEUTRAL</v>
      </c>
    </row>
    <row r="2441" spans="1:8" ht="13.5" x14ac:dyDescent="0.25">
      <c r="A2441" s="3">
        <f>TITRES_STAT!B2444</f>
        <v>45861</v>
      </c>
      <c r="B2441" s="6">
        <f>TITRES_STAT!C2444</f>
        <v>6.78</v>
      </c>
      <c r="C2441" s="6">
        <f>TITRES_STAT!D2444</f>
        <v>6.78</v>
      </c>
      <c r="D2441" s="6">
        <f>TITRES_STAT!E2444</f>
        <v>70</v>
      </c>
      <c r="E2441" s="2">
        <f t="shared" si="152"/>
        <v>199775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CONFIRMED BEARISH</v>
      </c>
    </row>
    <row r="2442" spans="1:8" ht="13.5" x14ac:dyDescent="0.25">
      <c r="A2442" s="3">
        <f>TITRES_STAT!B2445</f>
        <v>45862</v>
      </c>
      <c r="B2442" s="6">
        <f>TITRES_STAT!C2445</f>
        <v>6.78</v>
      </c>
      <c r="C2442" s="6">
        <f>TITRES_STAT!D2445</f>
        <v>6.78</v>
      </c>
      <c r="D2442" s="6">
        <f>TITRES_STAT!E2445</f>
        <v>0</v>
      </c>
      <c r="E2442" s="2">
        <f t="shared" si="152"/>
        <v>199775</v>
      </c>
      <c r="F2442" s="6" t="str">
        <f t="shared" si="155"/>
        <v>BEARISH</v>
      </c>
      <c r="G2442" s="6" t="str">
        <f t="shared" si="154"/>
        <v>NEUTRAL</v>
      </c>
      <c r="H2442" s="6" t="str">
        <f t="shared" si="153"/>
        <v>CONFIRMED BEARISH</v>
      </c>
    </row>
    <row r="2443" spans="1:8" ht="13.5" x14ac:dyDescent="0.25">
      <c r="A2443" s="3">
        <f>TITRES_STAT!B2446</f>
        <v>45866</v>
      </c>
      <c r="B2443" s="6">
        <f>TITRES_STAT!C2446</f>
        <v>7.05</v>
      </c>
      <c r="C2443" s="6">
        <f>TITRES_STAT!D2446</f>
        <v>7.05</v>
      </c>
      <c r="D2443" s="6">
        <f>TITRES_STAT!E2446</f>
        <v>1451</v>
      </c>
      <c r="E2443" s="2">
        <f t="shared" si="152"/>
        <v>201226</v>
      </c>
      <c r="F2443" s="6" t="str">
        <f t="shared" si="155"/>
        <v>BULLISH</v>
      </c>
      <c r="G2443" s="6" t="str">
        <f t="shared" si="154"/>
        <v>NEUTRAL</v>
      </c>
      <c r="H2443" s="6" t="str">
        <f t="shared" si="153"/>
        <v>CONFIRMED BULLISH</v>
      </c>
    </row>
    <row r="2444" spans="1:8" ht="13.5" x14ac:dyDescent="0.25">
      <c r="A2444" s="3">
        <f>TITRES_STAT!B2447</f>
        <v>45867</v>
      </c>
      <c r="B2444" s="6">
        <f>TITRES_STAT!C2447</f>
        <v>7.06</v>
      </c>
      <c r="C2444" s="6">
        <f>TITRES_STAT!D2447</f>
        <v>7.06</v>
      </c>
      <c r="D2444" s="6">
        <f>TITRES_STAT!E2447</f>
        <v>1422</v>
      </c>
      <c r="E2444" s="2">
        <f t="shared" si="152"/>
        <v>202648</v>
      </c>
      <c r="F2444" s="6" t="str">
        <f t="shared" si="155"/>
        <v>BULLISH</v>
      </c>
      <c r="G2444" s="6" t="str">
        <f t="shared" si="154"/>
        <v>NEUTRAL</v>
      </c>
      <c r="H2444" s="6" t="str">
        <f t="shared" si="153"/>
        <v>CONFIRMED BULLISH</v>
      </c>
    </row>
    <row r="2445" spans="1:8" ht="13.5" x14ac:dyDescent="0.25">
      <c r="A2445" s="3">
        <f>TITRES_STAT!B2448</f>
        <v>45868</v>
      </c>
      <c r="B2445" s="6">
        <f>TITRES_STAT!C2448</f>
        <v>7.07</v>
      </c>
      <c r="C2445" s="6">
        <f>TITRES_STAT!D2448</f>
        <v>7.07</v>
      </c>
      <c r="D2445" s="6">
        <f>TITRES_STAT!E2448</f>
        <v>57</v>
      </c>
      <c r="E2445" s="2">
        <f t="shared" si="152"/>
        <v>202705</v>
      </c>
      <c r="F2445" s="6" t="str">
        <f t="shared" si="155"/>
        <v>BULLISH</v>
      </c>
      <c r="G2445" s="6" t="str">
        <f t="shared" si="154"/>
        <v>NEUTRAL</v>
      </c>
      <c r="H2445" s="6" t="str">
        <f t="shared" si="153"/>
        <v>CONFIRMED BULLISH</v>
      </c>
    </row>
    <row r="2446" spans="1:8" ht="13.5" x14ac:dyDescent="0.25">
      <c r="A2446" s="3">
        <f>TITRES_STAT!B2449</f>
        <v>45869</v>
      </c>
      <c r="B2446" s="6">
        <f>TITRES_STAT!C2449</f>
        <v>7.07</v>
      </c>
      <c r="C2446" s="6">
        <f>TITRES_STAT!D2449</f>
        <v>7.07</v>
      </c>
      <c r="D2446" s="6">
        <f>TITRES_STAT!E2449</f>
        <v>0</v>
      </c>
      <c r="E2446" s="2">
        <f t="shared" si="152"/>
        <v>202705</v>
      </c>
      <c r="F2446" s="6" t="str">
        <f t="shared" si="155"/>
        <v>BULLISH</v>
      </c>
      <c r="G2446" s="6" t="str">
        <f t="shared" si="154"/>
        <v>NEUTRAL</v>
      </c>
      <c r="H2446" s="6" t="str">
        <f t="shared" si="153"/>
        <v>CONFIRMED BULLISH</v>
      </c>
    </row>
    <row r="2447" spans="1:8" ht="13.5" x14ac:dyDescent="0.25">
      <c r="A2447" s="3">
        <f>TITRES_STAT!B2450</f>
        <v>45870</v>
      </c>
      <c r="B2447" s="6">
        <f>TITRES_STAT!C2450</f>
        <v>7.33</v>
      </c>
      <c r="C2447" s="6">
        <f>TITRES_STAT!D2450</f>
        <v>7.33</v>
      </c>
      <c r="D2447" s="6">
        <f>TITRES_STAT!E2450</f>
        <v>3</v>
      </c>
      <c r="E2447" s="2">
        <f t="shared" si="152"/>
        <v>202708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CONFIRMED BULLISH</v>
      </c>
    </row>
    <row r="2448" spans="1:8" ht="13.5" x14ac:dyDescent="0.25">
      <c r="A2448" s="3">
        <f>TITRES_STAT!B2451</f>
        <v>45873</v>
      </c>
      <c r="B2448" s="6">
        <f>TITRES_STAT!C2451</f>
        <v>7.01</v>
      </c>
      <c r="C2448" s="6">
        <f>TITRES_STAT!D2451</f>
        <v>7.01</v>
      </c>
      <c r="D2448" s="6">
        <f>TITRES_STAT!E2451</f>
        <v>284</v>
      </c>
      <c r="E2448" s="2">
        <f t="shared" si="152"/>
        <v>202424</v>
      </c>
      <c r="F2448" s="6" t="str">
        <f t="shared" si="155"/>
        <v>BULLISH</v>
      </c>
      <c r="G2448" s="6" t="str">
        <f t="shared" si="154"/>
        <v>NEUTRAL</v>
      </c>
      <c r="H2448" s="6" t="str">
        <f t="shared" si="153"/>
        <v>BULLISH DIVERGENCE</v>
      </c>
    </row>
    <row r="2449" spans="1:8" ht="13.5" x14ac:dyDescent="0.25">
      <c r="A2449" s="3">
        <f>TITRES_STAT!B2452</f>
        <v>45874</v>
      </c>
      <c r="B2449" s="6">
        <f>TITRES_STAT!C2452</f>
        <v>7.02</v>
      </c>
      <c r="C2449" s="6">
        <f>TITRES_STAT!D2452</f>
        <v>7.02</v>
      </c>
      <c r="D2449" s="6">
        <f>TITRES_STAT!E2452</f>
        <v>1035</v>
      </c>
      <c r="E2449" s="2">
        <f t="shared" si="152"/>
        <v>203459</v>
      </c>
      <c r="F2449" s="6" t="str">
        <f t="shared" si="155"/>
        <v>BULLISH</v>
      </c>
      <c r="G2449" s="6" t="str">
        <f t="shared" si="154"/>
        <v>NEUTRAL</v>
      </c>
      <c r="H2449" s="6" t="str">
        <f t="shared" si="153"/>
        <v>BULLISH DIVERGENCE</v>
      </c>
    </row>
    <row r="2450" spans="1:8" ht="13.5" x14ac:dyDescent="0.25">
      <c r="A2450" s="3">
        <f>TITRES_STAT!B2453</f>
        <v>45875</v>
      </c>
      <c r="B2450" s="6">
        <f>TITRES_STAT!C2453</f>
        <v>7.02</v>
      </c>
      <c r="C2450" s="6">
        <f>TITRES_STAT!D2453</f>
        <v>7.02</v>
      </c>
      <c r="D2450" s="6">
        <f>TITRES_STAT!E2453</f>
        <v>0</v>
      </c>
      <c r="E2450" s="2">
        <f t="shared" si="152"/>
        <v>203459</v>
      </c>
      <c r="F2450" s="6" t="str">
        <f t="shared" si="155"/>
        <v>BULLISH</v>
      </c>
      <c r="G2450" s="6" t="str">
        <f t="shared" si="154"/>
        <v>NEUTRAL</v>
      </c>
      <c r="H2450" s="6" t="str">
        <f t="shared" si="153"/>
        <v>BULLISH DIVERGENCE</v>
      </c>
    </row>
    <row r="2451" spans="1:8" ht="13.5" x14ac:dyDescent="0.25">
      <c r="A2451" s="3">
        <f>TITRES_STAT!B2454</f>
        <v>45876</v>
      </c>
      <c r="B2451" s="6">
        <f>TITRES_STAT!C2454</f>
        <v>7.33</v>
      </c>
      <c r="C2451" s="6">
        <f>TITRES_STAT!D2454</f>
        <v>7.33</v>
      </c>
      <c r="D2451" s="6">
        <f>TITRES_STAT!E2454</f>
        <v>0</v>
      </c>
      <c r="E2451" s="2">
        <f t="shared" si="152"/>
        <v>203459</v>
      </c>
      <c r="F2451" s="6" t="str">
        <f t="shared" si="155"/>
        <v>BULLISH</v>
      </c>
      <c r="G2451" s="6" t="str">
        <f t="shared" si="154"/>
        <v>NEUTRAL</v>
      </c>
      <c r="H2451" s="6" t="str">
        <f t="shared" si="153"/>
        <v>CONFIRMED BULLISH</v>
      </c>
    </row>
    <row r="2452" spans="1:8" ht="13.5" x14ac:dyDescent="0.25">
      <c r="A2452" s="3">
        <f>TITRES_STAT!B2455</f>
        <v>45877</v>
      </c>
      <c r="B2452" s="6">
        <f>TITRES_STAT!C2455</f>
        <v>7.34</v>
      </c>
      <c r="C2452" s="6">
        <f>TITRES_STAT!D2455</f>
        <v>7.34</v>
      </c>
      <c r="D2452" s="6">
        <f>TITRES_STAT!E2455</f>
        <v>945</v>
      </c>
      <c r="E2452" s="2">
        <f t="shared" si="152"/>
        <v>204404</v>
      </c>
      <c r="F2452" s="6" t="str">
        <f t="shared" si="155"/>
        <v>BULLISH</v>
      </c>
      <c r="G2452" s="6" t="str">
        <f t="shared" si="154"/>
        <v>NEUTRAL</v>
      </c>
      <c r="H2452" s="6" t="str">
        <f t="shared" si="153"/>
        <v>CONFIRMED BULLISH</v>
      </c>
    </row>
    <row r="2453" spans="1:8" ht="13.5" x14ac:dyDescent="0.25">
      <c r="A2453" s="3">
        <f>TITRES_STAT!B2456</f>
        <v>45880</v>
      </c>
      <c r="B2453" s="6">
        <f>TITRES_STAT!C2456</f>
        <v>7.66</v>
      </c>
      <c r="C2453" s="6">
        <f>TITRES_STAT!D2456</f>
        <v>7.66</v>
      </c>
      <c r="D2453" s="6">
        <f>TITRES_STAT!E2456</f>
        <v>25</v>
      </c>
      <c r="E2453" s="2">
        <f t="shared" si="152"/>
        <v>204429</v>
      </c>
      <c r="F2453" s="6" t="str">
        <f t="shared" si="155"/>
        <v>BULLISH</v>
      </c>
      <c r="G2453" s="6" t="str">
        <f t="shared" si="154"/>
        <v>NEUTRAL</v>
      </c>
      <c r="H2453" s="6" t="str">
        <f t="shared" si="153"/>
        <v>CONFIRMED BULLISH</v>
      </c>
    </row>
    <row r="2454" spans="1:8" ht="13.5" x14ac:dyDescent="0.25">
      <c r="A2454" s="3">
        <f>TITRES_STAT!B2457</f>
        <v>45881</v>
      </c>
      <c r="B2454" s="6">
        <f>TITRES_STAT!C2457</f>
        <v>7.77</v>
      </c>
      <c r="C2454" s="6">
        <f>TITRES_STAT!D2457</f>
        <v>7.77</v>
      </c>
      <c r="D2454" s="6">
        <f>TITRES_STAT!E2457</f>
        <v>75</v>
      </c>
      <c r="E2454" s="2">
        <f t="shared" si="152"/>
        <v>204504</v>
      </c>
      <c r="F2454" s="6" t="str">
        <f t="shared" si="155"/>
        <v>BULLISH</v>
      </c>
      <c r="G2454" s="6" t="str">
        <f t="shared" si="154"/>
        <v>NEUTRAL</v>
      </c>
      <c r="H2454" s="6" t="str">
        <f t="shared" si="153"/>
        <v>CONFIRMED BULLISH</v>
      </c>
    </row>
    <row r="2455" spans="1:8" ht="13.5" x14ac:dyDescent="0.25">
      <c r="A2455" s="3">
        <f>TITRES_STAT!B2458</f>
        <v>45883</v>
      </c>
      <c r="B2455" s="6">
        <f>TITRES_STAT!C2458</f>
        <v>7.77</v>
      </c>
      <c r="C2455" s="6">
        <f>TITRES_STAT!D2458</f>
        <v>7.77</v>
      </c>
      <c r="D2455" s="6">
        <f>TITRES_STAT!E2458</f>
        <v>0</v>
      </c>
      <c r="E2455" s="2">
        <f t="shared" si="152"/>
        <v>204504</v>
      </c>
      <c r="F2455" s="6" t="str">
        <f t="shared" si="155"/>
        <v>BULLISH</v>
      </c>
      <c r="G2455" s="6" t="str">
        <f t="shared" si="154"/>
        <v>NEUTRAL</v>
      </c>
      <c r="H2455" s="6" t="str">
        <f t="shared" si="153"/>
        <v>CONFIRMED BULLISH</v>
      </c>
    </row>
    <row r="2456" spans="1:8" ht="13.5" x14ac:dyDescent="0.25">
      <c r="A2456" s="3">
        <f>TITRES_STAT!B2459</f>
        <v>45884</v>
      </c>
      <c r="B2456" s="6">
        <f>TITRES_STAT!C2459</f>
        <v>7.88</v>
      </c>
      <c r="C2456" s="6">
        <f>TITRES_STAT!D2459</f>
        <v>7.88</v>
      </c>
      <c r="D2456" s="6">
        <f>TITRES_STAT!E2459</f>
        <v>60</v>
      </c>
      <c r="E2456" s="2">
        <f t="shared" si="152"/>
        <v>204564</v>
      </c>
      <c r="F2456" s="6" t="str">
        <f t="shared" si="155"/>
        <v>BULLISH</v>
      </c>
      <c r="G2456" s="6" t="str">
        <f t="shared" si="154"/>
        <v>NEUTRAL</v>
      </c>
      <c r="H2456" s="6" t="str">
        <f t="shared" si="153"/>
        <v>CONFIRMED BULLISH</v>
      </c>
    </row>
    <row r="2457" spans="1:8" ht="13.5" x14ac:dyDescent="0.25">
      <c r="A2457" s="3">
        <f>TITRES_STAT!B2460</f>
        <v>45887</v>
      </c>
      <c r="B2457" s="6">
        <f>TITRES_STAT!C2460</f>
        <v>7.88</v>
      </c>
      <c r="C2457" s="6">
        <f>TITRES_STAT!D2460</f>
        <v>7.88</v>
      </c>
      <c r="D2457" s="6">
        <f>TITRES_STAT!E2460</f>
        <v>0</v>
      </c>
      <c r="E2457" s="2">
        <f t="shared" si="152"/>
        <v>204564</v>
      </c>
      <c r="F2457" s="6" t="str">
        <f t="shared" si="155"/>
        <v>BULLISH</v>
      </c>
      <c r="G2457" s="6" t="str">
        <f t="shared" si="154"/>
        <v>NEUTRAL</v>
      </c>
      <c r="H2457" s="6" t="str">
        <f t="shared" si="153"/>
        <v>CONFIRMED BULLISH</v>
      </c>
    </row>
    <row r="2458" spans="1:8" ht="13.5" x14ac:dyDescent="0.25">
      <c r="A2458" s="3">
        <f>TITRES_STAT!B2461</f>
        <v>45888</v>
      </c>
      <c r="B2458" s="6">
        <f>TITRES_STAT!C2461</f>
        <v>7.88</v>
      </c>
      <c r="C2458" s="6">
        <f>TITRES_STAT!D2461</f>
        <v>7.88</v>
      </c>
      <c r="D2458" s="6">
        <f>TITRES_STAT!E2461</f>
        <v>0</v>
      </c>
      <c r="E2458" s="2">
        <f t="shared" si="152"/>
        <v>204564</v>
      </c>
      <c r="F2458" s="6" t="str">
        <f t="shared" si="155"/>
        <v>BULLISH</v>
      </c>
      <c r="G2458" s="6" t="str">
        <f t="shared" si="154"/>
        <v>NEUTRAL</v>
      </c>
      <c r="H2458" s="6" t="str">
        <f t="shared" si="153"/>
        <v>CONFIRMED BULLISH</v>
      </c>
    </row>
    <row r="2459" spans="1:8" ht="13.5" x14ac:dyDescent="0.25">
      <c r="A2459" s="3">
        <f>TITRES_STAT!B2462</f>
        <v>45889</v>
      </c>
      <c r="B2459" s="6">
        <f>TITRES_STAT!C2462</f>
        <v>7.88</v>
      </c>
      <c r="C2459" s="6">
        <f>TITRES_STAT!D2462</f>
        <v>7.88</v>
      </c>
      <c r="D2459" s="6">
        <f>TITRES_STAT!E2462</f>
        <v>26</v>
      </c>
      <c r="E2459" s="2">
        <f t="shared" si="152"/>
        <v>204564</v>
      </c>
      <c r="F2459" s="6" t="str">
        <f t="shared" si="155"/>
        <v>BULLISH</v>
      </c>
      <c r="G2459" s="6" t="str">
        <f t="shared" si="154"/>
        <v>NEUTRAL</v>
      </c>
      <c r="H2459" s="6" t="str">
        <f t="shared" si="153"/>
        <v>CONFIRMED BULLISH</v>
      </c>
    </row>
    <row r="2460" spans="1:8" ht="13.5" x14ac:dyDescent="0.25">
      <c r="A2460" s="3">
        <f>TITRES_STAT!B2463</f>
        <v>45890</v>
      </c>
      <c r="B2460" s="6">
        <f>TITRES_STAT!C2463</f>
        <v>7.88</v>
      </c>
      <c r="C2460" s="6">
        <f>TITRES_STAT!D2463</f>
        <v>7.88</v>
      </c>
      <c r="D2460" s="6">
        <f>TITRES_STAT!E2463</f>
        <v>2</v>
      </c>
      <c r="E2460" s="2">
        <f t="shared" si="152"/>
        <v>204564</v>
      </c>
      <c r="F2460" s="6" t="str">
        <f t="shared" si="155"/>
        <v>BULLISH</v>
      </c>
      <c r="G2460" s="6" t="str">
        <f t="shared" si="154"/>
        <v>NEUTRAL</v>
      </c>
      <c r="H2460" s="6" t="str">
        <f t="shared" si="153"/>
        <v>CONFIRMED BULLISH</v>
      </c>
    </row>
    <row r="2461" spans="1:8" ht="13.5" x14ac:dyDescent="0.25">
      <c r="A2461" s="3">
        <f>TITRES_STAT!B2464</f>
        <v>45891</v>
      </c>
      <c r="B2461" s="6">
        <f>TITRES_STAT!C2464</f>
        <v>7.88</v>
      </c>
      <c r="C2461" s="6">
        <f>TITRES_STAT!D2464</f>
        <v>7.88</v>
      </c>
      <c r="D2461" s="6">
        <f>TITRES_STAT!E2464</f>
        <v>0</v>
      </c>
      <c r="E2461" s="2">
        <f t="shared" si="152"/>
        <v>204564</v>
      </c>
      <c r="F2461" s="6" t="str">
        <f t="shared" si="155"/>
        <v>NEUTRAL</v>
      </c>
      <c r="G2461" s="6" t="str">
        <f t="shared" si="154"/>
        <v>NEUTRAL</v>
      </c>
      <c r="H2461" s="6" t="str">
        <f t="shared" si="153"/>
        <v>NEUTRAL</v>
      </c>
    </row>
    <row r="2462" spans="1:8" ht="13.5" x14ac:dyDescent="0.25">
      <c r="A2462" s="3">
        <f>TITRES_STAT!B2465</f>
        <v>45894</v>
      </c>
      <c r="B2462" s="6">
        <f>TITRES_STAT!C2465</f>
        <v>7.88</v>
      </c>
      <c r="C2462" s="6">
        <f>TITRES_STAT!D2465</f>
        <v>7.88</v>
      </c>
      <c r="D2462" s="6">
        <f>TITRES_STAT!E2465</f>
        <v>0</v>
      </c>
      <c r="E2462" s="2">
        <f t="shared" si="152"/>
        <v>204564</v>
      </c>
      <c r="F2462" s="6" t="str">
        <f t="shared" si="155"/>
        <v>NEUTRAL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45895</v>
      </c>
      <c r="B2463" s="6">
        <f>TITRES_STAT!C2466</f>
        <v>7.9</v>
      </c>
      <c r="C2463" s="6">
        <f>TITRES_STAT!D2466</f>
        <v>7.9</v>
      </c>
      <c r="D2463" s="6">
        <f>TITRES_STAT!E2466</f>
        <v>11</v>
      </c>
      <c r="E2463" s="2">
        <f t="shared" si="152"/>
        <v>204575</v>
      </c>
      <c r="F2463" s="6" t="str">
        <f t="shared" si="155"/>
        <v>BULLISH</v>
      </c>
      <c r="G2463" s="6" t="str">
        <f t="shared" si="154"/>
        <v>NEUTRAL</v>
      </c>
      <c r="H2463" s="6" t="str">
        <f t="shared" si="153"/>
        <v>CONFIRMED BULLISH</v>
      </c>
    </row>
    <row r="2464" spans="1:8" ht="13.5" x14ac:dyDescent="0.25">
      <c r="A2464" s="3">
        <f>TITRES_STAT!B2467</f>
        <v>45896</v>
      </c>
      <c r="B2464" s="6">
        <f>TITRES_STAT!C2467</f>
        <v>7.9</v>
      </c>
      <c r="C2464" s="6">
        <f>TITRES_STAT!D2467</f>
        <v>7.9</v>
      </c>
      <c r="D2464" s="6">
        <f>TITRES_STAT!E2467</f>
        <v>300</v>
      </c>
      <c r="E2464" s="2">
        <f t="shared" si="152"/>
        <v>204575</v>
      </c>
      <c r="F2464" s="6" t="str">
        <f t="shared" si="155"/>
        <v>BULLISH</v>
      </c>
      <c r="G2464" s="6" t="str">
        <f t="shared" si="154"/>
        <v>NEUTRAL</v>
      </c>
      <c r="H2464" s="6" t="str">
        <f t="shared" si="153"/>
        <v>CONFIRMED BULLISH</v>
      </c>
    </row>
    <row r="2465" spans="1:8" ht="13.5" x14ac:dyDescent="0.25">
      <c r="A2465" s="3">
        <f>TITRES_STAT!B2468</f>
        <v>45897</v>
      </c>
      <c r="B2465" s="6">
        <f>TITRES_STAT!C2468</f>
        <v>7.9</v>
      </c>
      <c r="C2465" s="6">
        <f>TITRES_STAT!D2468</f>
        <v>7.9</v>
      </c>
      <c r="D2465" s="6">
        <f>TITRES_STAT!E2468</f>
        <v>15</v>
      </c>
      <c r="E2465" s="2">
        <f t="shared" si="152"/>
        <v>204575</v>
      </c>
      <c r="F2465" s="6" t="str">
        <f t="shared" si="155"/>
        <v>BULLISH</v>
      </c>
      <c r="G2465" s="6" t="str">
        <f t="shared" si="154"/>
        <v>NEUTRAL</v>
      </c>
      <c r="H2465" s="6" t="str">
        <f t="shared" si="153"/>
        <v>CONFIRMED BULLISH</v>
      </c>
    </row>
    <row r="2466" spans="1:8" ht="13.5" x14ac:dyDescent="0.25">
      <c r="A2466" s="3">
        <f>TITRES_STAT!B2469</f>
        <v>45898</v>
      </c>
      <c r="B2466" s="6">
        <f>TITRES_STAT!C2469</f>
        <v>7.9</v>
      </c>
      <c r="C2466" s="6">
        <f>TITRES_STAT!D2469</f>
        <v>7.9</v>
      </c>
      <c r="D2466" s="6">
        <f>TITRES_STAT!E2469</f>
        <v>0</v>
      </c>
      <c r="E2466" s="2">
        <f t="shared" si="152"/>
        <v>204575</v>
      </c>
      <c r="F2466" s="6" t="str">
        <f t="shared" si="155"/>
        <v>BULLISH</v>
      </c>
      <c r="G2466" s="6" t="str">
        <f t="shared" si="154"/>
        <v>NEUTRAL</v>
      </c>
      <c r="H2466" s="6" t="str">
        <f t="shared" si="153"/>
        <v>CONFIRMED BULLISH</v>
      </c>
    </row>
    <row r="2467" spans="1:8" ht="13.5" x14ac:dyDescent="0.25">
      <c r="A2467" s="3">
        <f>TITRES_STAT!B2470</f>
        <v>45901</v>
      </c>
      <c r="B2467" s="6">
        <f>TITRES_STAT!C2470</f>
        <v>7.9</v>
      </c>
      <c r="C2467" s="6">
        <f>TITRES_STAT!D2470</f>
        <v>7.9</v>
      </c>
      <c r="D2467" s="6">
        <f>TITRES_STAT!E2470</f>
        <v>0</v>
      </c>
      <c r="E2467" s="2">
        <f t="shared" si="152"/>
        <v>204575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CONFIRMED BULLISH</v>
      </c>
    </row>
    <row r="2468" spans="1:8" ht="13.5" x14ac:dyDescent="0.25">
      <c r="A2468" s="3">
        <f>TITRES_STAT!B2471</f>
        <v>45902</v>
      </c>
      <c r="B2468" s="6">
        <f>TITRES_STAT!C2471</f>
        <v>7.9</v>
      </c>
      <c r="C2468" s="6">
        <f>TITRES_STAT!D2471</f>
        <v>7.9</v>
      </c>
      <c r="D2468" s="6">
        <f>TITRES_STAT!E2471</f>
        <v>0</v>
      </c>
      <c r="E2468" s="2">
        <f t="shared" si="152"/>
        <v>204575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45903</v>
      </c>
      <c r="B2469" s="6">
        <f>TITRES_STAT!C2472</f>
        <v>7.9</v>
      </c>
      <c r="C2469" s="6">
        <f>TITRES_STAT!D2472</f>
        <v>7.9</v>
      </c>
      <c r="D2469" s="6">
        <f>TITRES_STAT!E2472</f>
        <v>0</v>
      </c>
      <c r="E2469" s="2">
        <f t="shared" si="152"/>
        <v>204575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45905</v>
      </c>
      <c r="B2470" s="6">
        <f>TITRES_STAT!C2473</f>
        <v>7.89</v>
      </c>
      <c r="C2470" s="6">
        <f>TITRES_STAT!D2473</f>
        <v>7.89</v>
      </c>
      <c r="D2470" s="6">
        <f>TITRES_STAT!E2473</f>
        <v>65</v>
      </c>
      <c r="E2470" s="2">
        <f t="shared" si="152"/>
        <v>204510</v>
      </c>
      <c r="F2470" s="6" t="str">
        <f t="shared" si="155"/>
        <v>BEARISH</v>
      </c>
      <c r="G2470" s="6" t="str">
        <f t="shared" si="154"/>
        <v>NEUTRAL</v>
      </c>
      <c r="H2470" s="6" t="str">
        <f t="shared" si="153"/>
        <v>CONFIRMED BEARISH</v>
      </c>
    </row>
    <row r="2471" spans="1:8" ht="13.5" x14ac:dyDescent="0.25">
      <c r="A2471" s="3">
        <f>TITRES_STAT!B2474</f>
        <v>45908</v>
      </c>
      <c r="B2471" s="6">
        <f>TITRES_STAT!C2474</f>
        <v>7.89</v>
      </c>
      <c r="C2471" s="6">
        <f>TITRES_STAT!D2474</f>
        <v>7.89</v>
      </c>
      <c r="D2471" s="6">
        <f>TITRES_STAT!E2474</f>
        <v>240</v>
      </c>
      <c r="E2471" s="2">
        <f t="shared" si="152"/>
        <v>204510</v>
      </c>
      <c r="F2471" s="6" t="str">
        <f t="shared" si="155"/>
        <v>BEARISH</v>
      </c>
      <c r="G2471" s="6" t="str">
        <f t="shared" si="154"/>
        <v>NEUTRAL</v>
      </c>
      <c r="H2471" s="6" t="str">
        <f t="shared" si="153"/>
        <v>CONFIRMED BEARISH</v>
      </c>
    </row>
    <row r="2472" spans="1:8" ht="13.5" x14ac:dyDescent="0.25">
      <c r="A2472" s="3">
        <f>TITRES_STAT!B2475</f>
        <v>45909</v>
      </c>
      <c r="B2472" s="6">
        <f>TITRES_STAT!C2475</f>
        <v>7.9</v>
      </c>
      <c r="C2472" s="6">
        <f>TITRES_STAT!D2475</f>
        <v>7.9</v>
      </c>
      <c r="D2472" s="6">
        <f>TITRES_STAT!E2475</f>
        <v>8</v>
      </c>
      <c r="E2472" s="2">
        <f t="shared" si="152"/>
        <v>204518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NEUTRAL</v>
      </c>
    </row>
    <row r="2473" spans="1:8" ht="13.5" x14ac:dyDescent="0.25">
      <c r="A2473" s="3">
        <f>TITRES_STAT!B2476</f>
        <v>45910</v>
      </c>
      <c r="B2473" s="6">
        <f>TITRES_STAT!C2476</f>
        <v>7.89</v>
      </c>
      <c r="C2473" s="6">
        <f>TITRES_STAT!D2476</f>
        <v>7.89</v>
      </c>
      <c r="D2473" s="6">
        <f>TITRES_STAT!E2476</f>
        <v>95</v>
      </c>
      <c r="E2473" s="2">
        <f t="shared" si="152"/>
        <v>204423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CONFIRMED BEARISH</v>
      </c>
    </row>
    <row r="2474" spans="1:8" ht="13.5" x14ac:dyDescent="0.25">
      <c r="A2474" s="3">
        <f>TITRES_STAT!B2477</f>
        <v>45911</v>
      </c>
      <c r="B2474" s="6">
        <f>TITRES_STAT!C2477</f>
        <v>7.9</v>
      </c>
      <c r="C2474" s="6">
        <f>TITRES_STAT!D2477</f>
        <v>7.9</v>
      </c>
      <c r="D2474" s="6">
        <f>TITRES_STAT!E2477</f>
        <v>42</v>
      </c>
      <c r="E2474" s="2">
        <f t="shared" si="152"/>
        <v>204465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NEUTRAL</v>
      </c>
    </row>
    <row r="2475" spans="1:8" ht="13.5" x14ac:dyDescent="0.25">
      <c r="A2475" s="3">
        <f>TITRES_STAT!B2478</f>
        <v>45912</v>
      </c>
      <c r="B2475" s="6">
        <f>TITRES_STAT!C2478</f>
        <v>7.9</v>
      </c>
      <c r="C2475" s="6">
        <f>TITRES_STAT!D2478</f>
        <v>7.9</v>
      </c>
      <c r="D2475" s="6">
        <f>TITRES_STAT!E2478</f>
        <v>0</v>
      </c>
      <c r="E2475" s="2">
        <f t="shared" si="152"/>
        <v>204465</v>
      </c>
      <c r="F2475" s="6" t="str">
        <f t="shared" si="155"/>
        <v>BEARISH</v>
      </c>
      <c r="G2475" s="6" t="str">
        <f t="shared" si="154"/>
        <v>NEUTRAL</v>
      </c>
      <c r="H2475" s="6" t="str">
        <f t="shared" si="153"/>
        <v>BEARISH DIVERGENCE</v>
      </c>
    </row>
    <row r="2476" spans="1:8" ht="13.5" x14ac:dyDescent="0.25">
      <c r="A2476" s="3">
        <f>TITRES_STAT!B2479</f>
        <v>45915</v>
      </c>
      <c r="B2476" s="6">
        <f>TITRES_STAT!C2479</f>
        <v>7.9</v>
      </c>
      <c r="C2476" s="6">
        <f>TITRES_STAT!D2479</f>
        <v>7.9</v>
      </c>
      <c r="D2476" s="6">
        <f>TITRES_STAT!E2479</f>
        <v>35</v>
      </c>
      <c r="E2476" s="2">
        <f t="shared" si="152"/>
        <v>204465</v>
      </c>
      <c r="F2476" s="6" t="str">
        <f t="shared" si="155"/>
        <v>BEARISH</v>
      </c>
      <c r="G2476" s="6" t="str">
        <f t="shared" si="154"/>
        <v>NEUTRAL</v>
      </c>
      <c r="H2476" s="6" t="str">
        <f t="shared" si="153"/>
        <v>BEARISH DIVERGENCE</v>
      </c>
    </row>
    <row r="2477" spans="1:8" ht="13.5" x14ac:dyDescent="0.25">
      <c r="A2477" s="3">
        <f>TITRES_STAT!B2480</f>
        <v>45916</v>
      </c>
      <c r="B2477" s="6">
        <f>TITRES_STAT!C2480</f>
        <v>7.9</v>
      </c>
      <c r="C2477" s="6">
        <f>TITRES_STAT!D2480</f>
        <v>7.9</v>
      </c>
      <c r="D2477" s="6">
        <f>TITRES_STAT!E2480</f>
        <v>0</v>
      </c>
      <c r="E2477" s="2">
        <f t="shared" si="152"/>
        <v>204465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45917</v>
      </c>
      <c r="B2478" s="6">
        <f>TITRES_STAT!C2481</f>
        <v>7.9</v>
      </c>
      <c r="C2478" s="6">
        <f>TITRES_STAT!D2481</f>
        <v>7.9</v>
      </c>
      <c r="D2478" s="6">
        <f>TITRES_STAT!E2481</f>
        <v>0</v>
      </c>
      <c r="E2478" s="2">
        <f t="shared" si="152"/>
        <v>204465</v>
      </c>
      <c r="F2478" s="6" t="str">
        <f t="shared" si="155"/>
        <v>BULLISH</v>
      </c>
      <c r="G2478" s="6" t="str">
        <f t="shared" si="154"/>
        <v>NEUTRAL</v>
      </c>
      <c r="H2478" s="6" t="str">
        <f t="shared" si="153"/>
        <v>CONFIRMED BULLISH</v>
      </c>
    </row>
    <row r="2479" spans="1:8" ht="13.5" x14ac:dyDescent="0.25">
      <c r="A2479" s="3">
        <f>TITRES_STAT!B2482</f>
        <v>45918</v>
      </c>
      <c r="B2479" s="6">
        <f>TITRES_STAT!C2482</f>
        <v>7.9</v>
      </c>
      <c r="C2479" s="6">
        <f>TITRES_STAT!D2482</f>
        <v>7.9</v>
      </c>
      <c r="D2479" s="6">
        <f>TITRES_STAT!E2482</f>
        <v>0</v>
      </c>
      <c r="E2479" s="2">
        <f t="shared" si="152"/>
        <v>204465</v>
      </c>
      <c r="F2479" s="6" t="str">
        <f t="shared" si="155"/>
        <v>NEUTRAL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45919</v>
      </c>
      <c r="B2480" s="6">
        <f>TITRES_STAT!C2483</f>
        <v>7.95</v>
      </c>
      <c r="C2480" s="6">
        <f>TITRES_STAT!D2483</f>
        <v>7.95</v>
      </c>
      <c r="D2480" s="6">
        <f>TITRES_STAT!E2483</f>
        <v>1187</v>
      </c>
      <c r="E2480" s="2">
        <f t="shared" si="152"/>
        <v>205652</v>
      </c>
      <c r="F2480" s="6" t="str">
        <f t="shared" si="155"/>
        <v>BULLISH</v>
      </c>
      <c r="G2480" s="6" t="str">
        <f t="shared" si="154"/>
        <v>NEUTRAL</v>
      </c>
      <c r="H2480" s="6" t="str">
        <f t="shared" si="153"/>
        <v>CONFIRMED BULLISH</v>
      </c>
    </row>
    <row r="2481" spans="1:8" ht="13.5" x14ac:dyDescent="0.25">
      <c r="A2481" s="3">
        <f>TITRES_STAT!B2484</f>
        <v>45922</v>
      </c>
      <c r="B2481" s="6">
        <f>TITRES_STAT!C2484</f>
        <v>8.23</v>
      </c>
      <c r="C2481" s="6">
        <f>TITRES_STAT!D2484</f>
        <v>8.23</v>
      </c>
      <c r="D2481" s="6">
        <f>TITRES_STAT!E2484</f>
        <v>1835</v>
      </c>
      <c r="E2481" s="2">
        <f t="shared" si="152"/>
        <v>207487</v>
      </c>
      <c r="F2481" s="6" t="str">
        <f t="shared" si="155"/>
        <v>BULLISH</v>
      </c>
      <c r="G2481" s="6" t="str">
        <f t="shared" si="154"/>
        <v>NEUTRAL</v>
      </c>
      <c r="H2481" s="6" t="str">
        <f t="shared" si="153"/>
        <v>CONFIRMED BULLISH</v>
      </c>
    </row>
    <row r="2482" spans="1:8" ht="13.5" x14ac:dyDescent="0.25">
      <c r="A2482" s="3">
        <f>TITRES_STAT!B2485</f>
        <v>45923</v>
      </c>
      <c r="B2482" s="6">
        <f>TITRES_STAT!C2485</f>
        <v>8.41</v>
      </c>
      <c r="C2482" s="6">
        <f>TITRES_STAT!D2485</f>
        <v>8.41</v>
      </c>
      <c r="D2482" s="6">
        <f>TITRES_STAT!E2485</f>
        <v>834</v>
      </c>
      <c r="E2482" s="2">
        <f t="shared" si="152"/>
        <v>208321</v>
      </c>
      <c r="F2482" s="6" t="str">
        <f t="shared" si="155"/>
        <v>BULLISH</v>
      </c>
      <c r="G2482" s="6" t="str">
        <f t="shared" si="154"/>
        <v>NEUTRAL</v>
      </c>
      <c r="H2482" s="6" t="str">
        <f t="shared" si="153"/>
        <v>CONFIRMED BULLISH</v>
      </c>
    </row>
    <row r="2483" spans="1:8" ht="13.5" x14ac:dyDescent="0.25">
      <c r="A2483" s="3">
        <f>TITRES_STAT!B2486</f>
        <v>45924</v>
      </c>
      <c r="B2483" s="6">
        <f>TITRES_STAT!C2486</f>
        <v>8.7799999999999994</v>
      </c>
      <c r="C2483" s="6">
        <f>TITRES_STAT!D2486</f>
        <v>8.7799999999999994</v>
      </c>
      <c r="D2483" s="6">
        <f>TITRES_STAT!E2486</f>
        <v>0</v>
      </c>
      <c r="E2483" s="2">
        <f t="shared" si="152"/>
        <v>208321</v>
      </c>
      <c r="F2483" s="6" t="str">
        <f t="shared" si="155"/>
        <v>BULLISH</v>
      </c>
      <c r="G2483" s="6" t="str">
        <f t="shared" si="154"/>
        <v>NEUTRAL</v>
      </c>
      <c r="H2483" s="6" t="str">
        <f t="shared" si="153"/>
        <v>CONFIRMED BULLISH</v>
      </c>
    </row>
    <row r="2484" spans="1:8" ht="13.5" x14ac:dyDescent="0.25">
      <c r="A2484" s="3">
        <f>TITRES_STAT!B2487</f>
        <v>45925</v>
      </c>
      <c r="B2484" s="6">
        <f>TITRES_STAT!C2487</f>
        <v>9.17</v>
      </c>
      <c r="C2484" s="6">
        <f>TITRES_STAT!D2487</f>
        <v>9.17</v>
      </c>
      <c r="D2484" s="6">
        <f>TITRES_STAT!E2487</f>
        <v>0</v>
      </c>
      <c r="E2484" s="2">
        <f t="shared" si="152"/>
        <v>208321</v>
      </c>
      <c r="F2484" s="6" t="str">
        <f t="shared" si="155"/>
        <v>BULLISH</v>
      </c>
      <c r="G2484" s="6" t="str">
        <f t="shared" si="154"/>
        <v>NEUTRAL</v>
      </c>
      <c r="H2484" s="6" t="str">
        <f t="shared" si="153"/>
        <v>CONFIRMED BULLISH</v>
      </c>
    </row>
    <row r="2485" spans="1:8" ht="13.5" x14ac:dyDescent="0.25">
      <c r="A2485" s="3">
        <f>TITRES_STAT!B2488</f>
        <v>45926</v>
      </c>
      <c r="B2485" s="6">
        <f>TITRES_STAT!C2488</f>
        <v>9.1</v>
      </c>
      <c r="C2485" s="6">
        <f>TITRES_STAT!D2488</f>
        <v>9.1</v>
      </c>
      <c r="D2485" s="6">
        <f>TITRES_STAT!E2488</f>
        <v>1253</v>
      </c>
      <c r="E2485" s="2">
        <f t="shared" si="152"/>
        <v>207068</v>
      </c>
      <c r="F2485" s="6" t="str">
        <f t="shared" si="155"/>
        <v>BULLISH</v>
      </c>
      <c r="G2485" s="6" t="str">
        <f t="shared" si="154"/>
        <v>NEUTRAL</v>
      </c>
      <c r="H2485" s="6" t="str">
        <f t="shared" si="153"/>
        <v>CONFIRMED BULLISH</v>
      </c>
    </row>
    <row r="2486" spans="1:8" ht="13.5" x14ac:dyDescent="0.25">
      <c r="A2486" s="3">
        <f>TITRES_STAT!B2489</f>
        <v>45929</v>
      </c>
      <c r="B2486" s="6">
        <f>TITRES_STAT!C2489</f>
        <v>9.48</v>
      </c>
      <c r="C2486" s="6">
        <f>TITRES_STAT!D2489</f>
        <v>9.48</v>
      </c>
      <c r="D2486" s="6">
        <f>TITRES_STAT!E2489</f>
        <v>761</v>
      </c>
      <c r="E2486" s="2">
        <f t="shared" si="152"/>
        <v>207829</v>
      </c>
      <c r="F2486" s="6" t="str">
        <f t="shared" si="155"/>
        <v>BULLISH</v>
      </c>
      <c r="G2486" s="6" t="str">
        <f t="shared" si="154"/>
        <v>NEUTRAL</v>
      </c>
      <c r="H2486" s="6" t="str">
        <f t="shared" si="153"/>
        <v>CONFIRMED BULLISH</v>
      </c>
    </row>
    <row r="2487" spans="1:8" ht="13.5" x14ac:dyDescent="0.25">
      <c r="A2487" s="3">
        <f>TITRES_STAT!B2490</f>
        <v>45930</v>
      </c>
      <c r="B2487" s="6">
        <f>TITRES_STAT!C2490</f>
        <v>9.9</v>
      </c>
      <c r="C2487" s="6">
        <f>TITRES_STAT!D2490</f>
        <v>9.9</v>
      </c>
      <c r="D2487" s="6">
        <f>TITRES_STAT!E2490</f>
        <v>190</v>
      </c>
      <c r="E2487" s="2">
        <f t="shared" si="152"/>
        <v>208019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BEARISH DIVERGENCE</v>
      </c>
    </row>
    <row r="2488" spans="1:8" ht="13.5" x14ac:dyDescent="0.25">
      <c r="A2488" s="3">
        <f>TITRES_STAT!B2491</f>
        <v>45931</v>
      </c>
      <c r="B2488" s="6">
        <f>TITRES_STAT!C2491</f>
        <v>9.4700000000000006</v>
      </c>
      <c r="C2488" s="6">
        <f>TITRES_STAT!D2491</f>
        <v>9.4700000000000006</v>
      </c>
      <c r="D2488" s="6">
        <f>TITRES_STAT!E2491</f>
        <v>10</v>
      </c>
      <c r="E2488" s="2">
        <f t="shared" si="152"/>
        <v>208009</v>
      </c>
      <c r="F2488" s="6" t="str">
        <f t="shared" si="155"/>
        <v>BEARISH</v>
      </c>
      <c r="G2488" s="6" t="str">
        <f t="shared" si="154"/>
        <v>NEUTRAL</v>
      </c>
      <c r="H2488" s="6" t="str">
        <f t="shared" si="153"/>
        <v>BEARISH DIVERGENCE</v>
      </c>
    </row>
    <row r="2489" spans="1:8" ht="13.5" x14ac:dyDescent="0.25">
      <c r="A2489" s="3">
        <f>TITRES_STAT!B2492</f>
        <v>45932</v>
      </c>
      <c r="B2489" s="6">
        <f>TITRES_STAT!C2492</f>
        <v>9.4700000000000006</v>
      </c>
      <c r="C2489" s="6">
        <f>TITRES_STAT!D2492</f>
        <v>9.4700000000000006</v>
      </c>
      <c r="D2489" s="6">
        <f>TITRES_STAT!E2492</f>
        <v>10</v>
      </c>
      <c r="E2489" s="2">
        <f t="shared" si="152"/>
        <v>208009</v>
      </c>
      <c r="F2489" s="6" t="str">
        <f t="shared" si="155"/>
        <v>BEARISH</v>
      </c>
      <c r="G2489" s="6" t="str">
        <f t="shared" si="154"/>
        <v>NEUTRAL</v>
      </c>
      <c r="H2489" s="6" t="str">
        <f t="shared" si="153"/>
        <v>BEARISH DIVERGENCE</v>
      </c>
    </row>
    <row r="2490" spans="1:8" ht="13.5" x14ac:dyDescent="0.25">
      <c r="A2490" s="3">
        <f>TITRES_STAT!B2493</f>
        <v>45933</v>
      </c>
      <c r="B2490" s="6">
        <f>TITRES_STAT!C2493</f>
        <v>9.48</v>
      </c>
      <c r="C2490" s="6">
        <f>TITRES_STAT!D2493</f>
        <v>9.48</v>
      </c>
      <c r="D2490" s="6">
        <f>TITRES_STAT!E2493</f>
        <v>1100</v>
      </c>
      <c r="E2490" s="2">
        <f t="shared" si="152"/>
        <v>209109</v>
      </c>
      <c r="F2490" s="6" t="str">
        <f t="shared" si="155"/>
        <v>BULLISH</v>
      </c>
      <c r="G2490" s="6" t="str">
        <f t="shared" si="154"/>
        <v>NEUTRAL</v>
      </c>
      <c r="H2490" s="6" t="str">
        <f t="shared" si="153"/>
        <v>CONFIRMED BULLISH</v>
      </c>
    </row>
    <row r="2491" spans="1:8" ht="13.5" x14ac:dyDescent="0.25">
      <c r="A2491" s="3">
        <f>TITRES_STAT!B2494</f>
        <v>45936</v>
      </c>
      <c r="B2491" s="6">
        <f>TITRES_STAT!C2494</f>
        <v>9.9</v>
      </c>
      <c r="C2491" s="6">
        <f>TITRES_STAT!D2494</f>
        <v>9.9</v>
      </c>
      <c r="D2491" s="6">
        <f>TITRES_STAT!E2494</f>
        <v>20</v>
      </c>
      <c r="E2491" s="2">
        <f t="shared" si="152"/>
        <v>209129</v>
      </c>
      <c r="F2491" s="6" t="str">
        <f t="shared" si="155"/>
        <v>BULLISH</v>
      </c>
      <c r="G2491" s="6" t="str">
        <f t="shared" si="154"/>
        <v>NEUTRAL</v>
      </c>
      <c r="H2491" s="6" t="str">
        <f t="shared" si="153"/>
        <v>CONFIRMED BULLISH</v>
      </c>
    </row>
    <row r="2492" spans="1:8" ht="13.5" x14ac:dyDescent="0.25">
      <c r="A2492" s="3">
        <f>TITRES_STAT!B2495</f>
        <v>45937</v>
      </c>
      <c r="B2492" s="6">
        <f>TITRES_STAT!C2495</f>
        <v>9.98</v>
      </c>
      <c r="C2492" s="6">
        <f>TITRES_STAT!D2495</f>
        <v>9.98</v>
      </c>
      <c r="D2492" s="6">
        <f>TITRES_STAT!E2495</f>
        <v>240</v>
      </c>
      <c r="E2492" s="2">
        <f t="shared" si="152"/>
        <v>209369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CONFIRMED BULLISH</v>
      </c>
    </row>
    <row r="2493" spans="1:8" ht="13.5" x14ac:dyDescent="0.25">
      <c r="A2493" s="3">
        <f>TITRES_STAT!B2496</f>
        <v>45938</v>
      </c>
      <c r="B2493" s="6">
        <f>TITRES_STAT!C2496</f>
        <v>9.98</v>
      </c>
      <c r="C2493" s="6">
        <f>TITRES_STAT!D2496</f>
        <v>9.98</v>
      </c>
      <c r="D2493" s="6">
        <f>TITRES_STAT!E2496</f>
        <v>0</v>
      </c>
      <c r="E2493" s="2">
        <f t="shared" si="152"/>
        <v>209369</v>
      </c>
      <c r="F2493" s="6" t="str">
        <f t="shared" si="155"/>
        <v>BULLISH</v>
      </c>
      <c r="G2493" s="6" t="str">
        <f t="shared" si="154"/>
        <v>NEUTRAL</v>
      </c>
      <c r="H2493" s="6" t="str">
        <f t="shared" si="153"/>
        <v>CONFIRMED BULLISH</v>
      </c>
    </row>
    <row r="2494" spans="1:8" ht="13.5" x14ac:dyDescent="0.25">
      <c r="A2494" s="3">
        <f>TITRES_STAT!B2497</f>
        <v>45939</v>
      </c>
      <c r="B2494" s="6">
        <f>TITRES_STAT!C2497</f>
        <v>10.42</v>
      </c>
      <c r="C2494" s="6">
        <f>TITRES_STAT!D2497</f>
        <v>10.42</v>
      </c>
      <c r="D2494" s="6">
        <f>TITRES_STAT!E2497</f>
        <v>717</v>
      </c>
      <c r="E2494" s="2">
        <f t="shared" si="152"/>
        <v>210086</v>
      </c>
      <c r="F2494" s="6" t="str">
        <f t="shared" si="155"/>
        <v>BULLISH</v>
      </c>
      <c r="G2494" s="6" t="str">
        <f t="shared" si="154"/>
        <v>NEUTRAL</v>
      </c>
      <c r="H2494" s="6" t="str">
        <f t="shared" si="153"/>
        <v>CONFIRMED BULLISH</v>
      </c>
    </row>
    <row r="2495" spans="1:8" ht="13.5" x14ac:dyDescent="0.25">
      <c r="A2495" s="3">
        <f>TITRES_STAT!B2498</f>
        <v>45940</v>
      </c>
      <c r="B2495" s="6">
        <f>TITRES_STAT!C2498</f>
        <v>10.49</v>
      </c>
      <c r="C2495" s="6">
        <f>TITRES_STAT!D2498</f>
        <v>10.49</v>
      </c>
      <c r="D2495" s="6">
        <f>TITRES_STAT!E2498</f>
        <v>290</v>
      </c>
      <c r="E2495" s="2">
        <f t="shared" si="152"/>
        <v>210376</v>
      </c>
      <c r="F2495" s="6" t="str">
        <f t="shared" si="155"/>
        <v>BULLISH</v>
      </c>
      <c r="G2495" s="6" t="str">
        <f t="shared" si="154"/>
        <v>NEUTRAL</v>
      </c>
      <c r="H2495" s="6" t="str">
        <f t="shared" si="153"/>
        <v>CONFIRMED BULLISH</v>
      </c>
    </row>
    <row r="2496" spans="1:8" ht="13.5" x14ac:dyDescent="0.25">
      <c r="A2496" s="3">
        <f>TITRES_STAT!B2499</f>
        <v>45943</v>
      </c>
      <c r="B2496" s="6">
        <f>TITRES_STAT!C2499</f>
        <v>10.49</v>
      </c>
      <c r="C2496" s="6">
        <f>TITRES_STAT!D2499</f>
        <v>10.49</v>
      </c>
      <c r="D2496" s="6">
        <f>TITRES_STAT!E2499</f>
        <v>0</v>
      </c>
      <c r="E2496" s="2">
        <f t="shared" si="152"/>
        <v>210376</v>
      </c>
      <c r="F2496" s="6" t="str">
        <f t="shared" si="155"/>
        <v>BULLISH</v>
      </c>
      <c r="G2496" s="6" t="str">
        <f t="shared" si="154"/>
        <v>NEUTRAL</v>
      </c>
      <c r="H2496" s="6" t="str">
        <f t="shared" si="153"/>
        <v>CONFIRMED BULLISH</v>
      </c>
    </row>
    <row r="2497" spans="1:8" ht="13.5" x14ac:dyDescent="0.25">
      <c r="A2497" s="3">
        <f>TITRES_STAT!B2500</f>
        <v>45944</v>
      </c>
      <c r="B2497" s="6">
        <f>TITRES_STAT!C2500</f>
        <v>10.69</v>
      </c>
      <c r="C2497" s="6">
        <f>TITRES_STAT!D2500</f>
        <v>10.69</v>
      </c>
      <c r="D2497" s="6">
        <f>TITRES_STAT!E2500</f>
        <v>680</v>
      </c>
      <c r="E2497" s="2">
        <f t="shared" si="152"/>
        <v>211056</v>
      </c>
      <c r="F2497" s="6" t="str">
        <f t="shared" si="155"/>
        <v>BULLISH</v>
      </c>
      <c r="G2497" s="6" t="str">
        <f t="shared" si="154"/>
        <v>NEUTRAL</v>
      </c>
      <c r="H2497" s="6" t="str">
        <f t="shared" si="153"/>
        <v>CONFIRMED BULLISH</v>
      </c>
    </row>
    <row r="2498" spans="1:8" ht="13.5" x14ac:dyDescent="0.25">
      <c r="A2498" s="3">
        <f>TITRES_STAT!B2501</f>
        <v>45946</v>
      </c>
      <c r="B2498" s="6">
        <f>TITRES_STAT!C2501</f>
        <v>10.88</v>
      </c>
      <c r="C2498" s="6">
        <f>TITRES_STAT!D2501</f>
        <v>10.88</v>
      </c>
      <c r="D2498" s="6">
        <f>TITRES_STAT!E2501</f>
        <v>65</v>
      </c>
      <c r="E2498" s="2">
        <f t="shared" si="152"/>
        <v>211121</v>
      </c>
      <c r="F2498" s="6" t="str">
        <f t="shared" si="155"/>
        <v>BULLISH</v>
      </c>
      <c r="G2498" s="6" t="str">
        <f t="shared" si="154"/>
        <v>NEUTRAL</v>
      </c>
      <c r="H2498" s="6" t="str">
        <f t="shared" si="153"/>
        <v>CONFIRMED BULLISH</v>
      </c>
    </row>
    <row r="2499" spans="1:8" ht="13.5" x14ac:dyDescent="0.25">
      <c r="A2499" s="3">
        <f>TITRES_STAT!B2502</f>
        <v>45947</v>
      </c>
      <c r="B2499" s="6">
        <f>TITRES_STAT!C2502</f>
        <v>10.99</v>
      </c>
      <c r="C2499" s="6">
        <f>TITRES_STAT!D2502</f>
        <v>10.99</v>
      </c>
      <c r="D2499" s="6">
        <f>TITRES_STAT!E2502</f>
        <v>613</v>
      </c>
      <c r="E2499" s="2">
        <f t="shared" si="152"/>
        <v>211734</v>
      </c>
      <c r="F2499" s="6" t="str">
        <f t="shared" si="155"/>
        <v>BULLISH</v>
      </c>
      <c r="G2499" s="6" t="str">
        <f t="shared" si="154"/>
        <v>NEUTRAL</v>
      </c>
      <c r="H2499" s="6" t="str">
        <f t="shared" si="153"/>
        <v>CONFIRMED BULLISH</v>
      </c>
    </row>
    <row r="2500" spans="1:8" ht="13.5" x14ac:dyDescent="0.25">
      <c r="A2500" s="3">
        <f>TITRES_STAT!B2503</f>
        <v>45950</v>
      </c>
      <c r="B2500" s="6">
        <f>TITRES_STAT!C2503</f>
        <v>10.5</v>
      </c>
      <c r="C2500" s="6">
        <f>TITRES_STAT!D2503</f>
        <v>10.5</v>
      </c>
      <c r="D2500" s="6">
        <f>TITRES_STAT!E2503</f>
        <v>324</v>
      </c>
      <c r="E2500" s="2">
        <f t="shared" ref="E2500:E2563" si="156">IF(B2500&gt;B2499, E2499+D2500, IF(B2500&lt;B2499, E2499-D2500, E2499))</f>
        <v>211410</v>
      </c>
      <c r="F2500" s="6" t="str">
        <f t="shared" si="155"/>
        <v>BULLISH</v>
      </c>
      <c r="G2500" s="6" t="str">
        <f t="shared" si="154"/>
        <v>NEUTRAL</v>
      </c>
      <c r="H2500" s="6" t="str">
        <f t="shared" si="153"/>
        <v>CONFIRMED BULLISH</v>
      </c>
    </row>
    <row r="2501" spans="1:8" ht="13.5" x14ac:dyDescent="0.25">
      <c r="A2501" s="3">
        <f>TITRES_STAT!B2504</f>
        <v>45951</v>
      </c>
      <c r="B2501" s="6">
        <f>TITRES_STAT!C2504</f>
        <v>10.029999999999999</v>
      </c>
      <c r="C2501" s="6">
        <f>TITRES_STAT!D2504</f>
        <v>10.029999999999999</v>
      </c>
      <c r="D2501" s="6">
        <f>TITRES_STAT!E2504</f>
        <v>40</v>
      </c>
      <c r="E2501" s="2">
        <f t="shared" si="156"/>
        <v>211370</v>
      </c>
      <c r="F2501" s="6" t="str">
        <f t="shared" si="155"/>
        <v>BULLISH</v>
      </c>
      <c r="G2501" s="6" t="str">
        <f t="shared" si="154"/>
        <v>NEUTRAL</v>
      </c>
      <c r="H2501" s="6" t="str">
        <f t="shared" si="153"/>
        <v>BULLISH DIVERGENCE</v>
      </c>
    </row>
    <row r="2502" spans="1:8" ht="13.5" x14ac:dyDescent="0.25">
      <c r="A2502" s="3">
        <f>TITRES_STAT!B2505</f>
        <v>45952</v>
      </c>
      <c r="B2502" s="6">
        <f>TITRES_STAT!C2505</f>
        <v>9.58</v>
      </c>
      <c r="C2502" s="6">
        <f>TITRES_STAT!D2505</f>
        <v>9.58</v>
      </c>
      <c r="D2502" s="6">
        <f>TITRES_STAT!E2505</f>
        <v>0</v>
      </c>
      <c r="E2502" s="2">
        <f t="shared" si="156"/>
        <v>211370</v>
      </c>
      <c r="F2502" s="6" t="str">
        <f t="shared" si="155"/>
        <v>BULLISH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BULLISH DIVERGENCE</v>
      </c>
    </row>
    <row r="2503" spans="1:8" ht="13.5" x14ac:dyDescent="0.25">
      <c r="A2503" s="3">
        <f>TITRES_STAT!B2506</f>
        <v>45953</v>
      </c>
      <c r="B2503" s="6">
        <f>TITRES_STAT!C2506</f>
        <v>9.48</v>
      </c>
      <c r="C2503" s="6">
        <f>TITRES_STAT!D2506</f>
        <v>9.48</v>
      </c>
      <c r="D2503" s="6">
        <f>TITRES_STAT!E2506</f>
        <v>607</v>
      </c>
      <c r="E2503" s="2">
        <f t="shared" si="156"/>
        <v>210763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BEARISH</v>
      </c>
    </row>
    <row r="2504" spans="1:8" ht="13.5" x14ac:dyDescent="0.25">
      <c r="A2504" s="3">
        <f>TITRES_STAT!B2507</f>
        <v>45954</v>
      </c>
      <c r="B2504" s="6">
        <f>TITRES_STAT!C2507</f>
        <v>9.06</v>
      </c>
      <c r="C2504" s="6">
        <f>TITRES_STAT!D2507</f>
        <v>9.06</v>
      </c>
      <c r="D2504" s="6">
        <f>TITRES_STAT!E2507</f>
        <v>0</v>
      </c>
      <c r="E2504" s="2">
        <f t="shared" si="156"/>
        <v>210763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CONFIRMED BEARISH</v>
      </c>
    </row>
    <row r="2505" spans="1:8" ht="13.5" x14ac:dyDescent="0.25">
      <c r="A2505" s="3">
        <f>TITRES_STAT!B2508</f>
        <v>45957</v>
      </c>
      <c r="B2505" s="6">
        <f>TITRES_STAT!C2508</f>
        <v>8.66</v>
      </c>
      <c r="C2505" s="6">
        <f>TITRES_STAT!D2508</f>
        <v>8.66</v>
      </c>
      <c r="D2505" s="6">
        <f>TITRES_STAT!E2508</f>
        <v>1057</v>
      </c>
      <c r="E2505" s="2">
        <f t="shared" si="156"/>
        <v>209706</v>
      </c>
      <c r="F2505" s="6" t="str">
        <f t="shared" si="159"/>
        <v>BEARISH</v>
      </c>
      <c r="G2505" s="6" t="str">
        <f t="shared" si="158"/>
        <v>NEUTRAL</v>
      </c>
      <c r="H2505" s="6" t="str">
        <f t="shared" si="157"/>
        <v>CONFIRMED BEARISH</v>
      </c>
    </row>
    <row r="2506" spans="1:8" ht="13.5" x14ac:dyDescent="0.25">
      <c r="A2506" s="3">
        <f>TITRES_STAT!B2509</f>
        <v>45958</v>
      </c>
      <c r="B2506" s="6">
        <f>TITRES_STAT!C2509</f>
        <v>8.3000000000000007</v>
      </c>
      <c r="C2506" s="6">
        <f>TITRES_STAT!D2509</f>
        <v>8.3000000000000007</v>
      </c>
      <c r="D2506" s="6">
        <f>TITRES_STAT!E2509</f>
        <v>1620</v>
      </c>
      <c r="E2506" s="2">
        <f t="shared" si="156"/>
        <v>208086</v>
      </c>
      <c r="F2506" s="6" t="str">
        <f t="shared" si="159"/>
        <v>BEARISH</v>
      </c>
      <c r="G2506" s="6" t="str">
        <f t="shared" si="158"/>
        <v>NEUTRAL</v>
      </c>
      <c r="H2506" s="6" t="str">
        <f t="shared" si="157"/>
        <v>CONFIRMED BEARISH</v>
      </c>
    </row>
    <row r="2507" spans="1:8" ht="13.5" x14ac:dyDescent="0.25">
      <c r="A2507" s="3">
        <f>TITRES_STAT!B2510</f>
        <v>45959</v>
      </c>
      <c r="B2507" s="6">
        <f>TITRES_STAT!C2510</f>
        <v>8.3000000000000007</v>
      </c>
      <c r="C2507" s="6">
        <f>TITRES_STAT!D2510</f>
        <v>8.3000000000000007</v>
      </c>
      <c r="D2507" s="6">
        <f>TITRES_STAT!E2510</f>
        <v>2066</v>
      </c>
      <c r="E2507" s="2">
        <f t="shared" si="156"/>
        <v>208086</v>
      </c>
      <c r="F2507" s="6" t="str">
        <f t="shared" si="159"/>
        <v>BEARISH</v>
      </c>
      <c r="G2507" s="6" t="str">
        <f t="shared" si="158"/>
        <v>NEUTRAL</v>
      </c>
      <c r="H2507" s="6" t="str">
        <f t="shared" si="157"/>
        <v>CONFIRMED BEARISH</v>
      </c>
    </row>
    <row r="2508" spans="1:8" ht="13.5" x14ac:dyDescent="0.25">
      <c r="A2508" s="3">
        <f>TITRES_STAT!B2511</f>
        <v>45960</v>
      </c>
      <c r="B2508" s="6">
        <f>TITRES_STAT!C2511</f>
        <v>8.3000000000000007</v>
      </c>
      <c r="C2508" s="6">
        <f>TITRES_STAT!D2511</f>
        <v>8.3000000000000007</v>
      </c>
      <c r="D2508" s="6">
        <f>TITRES_STAT!E2511</f>
        <v>0</v>
      </c>
      <c r="E2508" s="2">
        <f t="shared" si="156"/>
        <v>208086</v>
      </c>
      <c r="F2508" s="6" t="str">
        <f t="shared" si="159"/>
        <v>BEARISH</v>
      </c>
      <c r="G2508" s="6" t="str">
        <f t="shared" si="158"/>
        <v>NEUTRAL</v>
      </c>
      <c r="H2508" s="6" t="str">
        <f t="shared" si="157"/>
        <v>CONFIRMED BEARISH</v>
      </c>
    </row>
    <row r="2509" spans="1:8" ht="13.5" x14ac:dyDescent="0.25">
      <c r="A2509" s="3">
        <f>TITRES_STAT!B2512</f>
        <v>0</v>
      </c>
      <c r="B2509" s="6">
        <f>TITRES_STAT!C2512</f>
        <v>0</v>
      </c>
      <c r="C2509" s="6">
        <f>TITRES_STAT!D2512</f>
        <v>0</v>
      </c>
      <c r="D2509" s="6">
        <f>TITRES_STAT!E2512</f>
        <v>0</v>
      </c>
      <c r="E2509" s="2">
        <f t="shared" si="156"/>
        <v>208086</v>
      </c>
      <c r="F2509" s="6" t="str">
        <f t="shared" si="159"/>
        <v>BEARISH</v>
      </c>
      <c r="G2509" s="6" t="str">
        <f t="shared" si="158"/>
        <v>NEUTRAL</v>
      </c>
      <c r="H2509" s="6" t="str">
        <f t="shared" si="157"/>
        <v>CONFIRMED BEARISH</v>
      </c>
    </row>
    <row r="2510" spans="1:8" ht="13.5" x14ac:dyDescent="0.25">
      <c r="A2510" s="3">
        <f>TITRES_STAT!B2513</f>
        <v>0</v>
      </c>
      <c r="B2510" s="6">
        <f>TITRES_STAT!C2513</f>
        <v>0</v>
      </c>
      <c r="C2510" s="6">
        <f>TITRES_STAT!D2513</f>
        <v>0</v>
      </c>
      <c r="D2510" s="6">
        <f>TITRES_STAT!E2513</f>
        <v>0</v>
      </c>
      <c r="E2510" s="2">
        <f t="shared" si="156"/>
        <v>208086</v>
      </c>
      <c r="F2510" s="6" t="str">
        <f t="shared" si="159"/>
        <v>BEARISH</v>
      </c>
      <c r="G2510" s="6" t="str">
        <f t="shared" si="158"/>
        <v>NEUTRAL</v>
      </c>
      <c r="H2510" s="6" t="str">
        <f t="shared" si="157"/>
        <v>CONFIRMED BEARISH</v>
      </c>
    </row>
    <row r="2511" spans="1:8" ht="13.5" x14ac:dyDescent="0.25">
      <c r="A2511" s="3">
        <f>TITRES_STAT!B2514</f>
        <v>0</v>
      </c>
      <c r="B2511" s="6">
        <f>TITRES_STAT!C2514</f>
        <v>0</v>
      </c>
      <c r="C2511" s="6">
        <f>TITRES_STAT!D2514</f>
        <v>0</v>
      </c>
      <c r="D2511" s="6">
        <f>TITRES_STAT!E2514</f>
        <v>0</v>
      </c>
      <c r="E2511" s="2">
        <f t="shared" si="156"/>
        <v>208086</v>
      </c>
      <c r="F2511" s="6" t="str">
        <f t="shared" si="159"/>
        <v>NEUTRAL</v>
      </c>
      <c r="G2511" s="6" t="str">
        <f t="shared" si="158"/>
        <v>NEUTRAL</v>
      </c>
      <c r="H2511" s="6" t="str">
        <f t="shared" si="157"/>
        <v>NEUTRAL</v>
      </c>
    </row>
    <row r="2512" spans="1:8" ht="13.5" x14ac:dyDescent="0.25">
      <c r="A2512" s="3">
        <f>TITRES_STAT!B2515</f>
        <v>0</v>
      </c>
      <c r="B2512" s="6">
        <f>TITRES_STAT!C2515</f>
        <v>0</v>
      </c>
      <c r="C2512" s="6">
        <f>TITRES_STAT!D2515</f>
        <v>0</v>
      </c>
      <c r="D2512" s="6">
        <f>TITRES_STAT!E2515</f>
        <v>0</v>
      </c>
      <c r="E2512" s="2">
        <f t="shared" si="156"/>
        <v>208086</v>
      </c>
      <c r="F2512" s="6" t="str">
        <f t="shared" si="159"/>
        <v>NEUTRAL</v>
      </c>
      <c r="G2512" s="6" t="str">
        <f t="shared" si="158"/>
        <v>NEUTRAL</v>
      </c>
      <c r="H2512" s="6" t="str">
        <f t="shared" si="157"/>
        <v>NEUTRAL</v>
      </c>
    </row>
    <row r="2513" spans="1:8" ht="13.5" x14ac:dyDescent="0.25">
      <c r="A2513" s="3">
        <f>TITRES_STAT!B2516</f>
        <v>0</v>
      </c>
      <c r="B2513" s="6">
        <f>TITRES_STAT!C2516</f>
        <v>0</v>
      </c>
      <c r="C2513" s="6">
        <f>TITRES_STAT!D2516</f>
        <v>0</v>
      </c>
      <c r="D2513" s="6">
        <f>TITRES_STAT!E2516</f>
        <v>0</v>
      </c>
      <c r="E2513" s="2">
        <f t="shared" si="156"/>
        <v>208086</v>
      </c>
      <c r="F2513" s="6" t="str">
        <f t="shared" si="159"/>
        <v>NEUTRAL</v>
      </c>
      <c r="G2513" s="6" t="str">
        <f t="shared" si="158"/>
        <v>NEUTRAL</v>
      </c>
      <c r="H2513" s="6" t="str">
        <f t="shared" si="157"/>
        <v>NEUTRAL</v>
      </c>
    </row>
    <row r="2514" spans="1:8" ht="13.5" x14ac:dyDescent="0.25">
      <c r="A2514" s="3">
        <f>TITRES_STAT!B2517</f>
        <v>0</v>
      </c>
      <c r="B2514" s="6">
        <f>TITRES_STAT!C2517</f>
        <v>0</v>
      </c>
      <c r="C2514" s="6">
        <f>TITRES_STAT!D2517</f>
        <v>0</v>
      </c>
      <c r="D2514" s="6">
        <f>TITRES_STAT!E2517</f>
        <v>0</v>
      </c>
      <c r="E2514" s="2">
        <f t="shared" si="156"/>
        <v>208086</v>
      </c>
      <c r="F2514" s="6" t="str">
        <f t="shared" si="159"/>
        <v>NEUTRAL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0</v>
      </c>
      <c r="B2515" s="6">
        <f>TITRES_STAT!C2518</f>
        <v>0</v>
      </c>
      <c r="C2515" s="6">
        <f>TITRES_STAT!D2518</f>
        <v>0</v>
      </c>
      <c r="D2515" s="6">
        <f>TITRES_STAT!E2518</f>
        <v>0</v>
      </c>
      <c r="E2515" s="2">
        <f t="shared" si="156"/>
        <v>208086</v>
      </c>
      <c r="F2515" s="6" t="str">
        <f t="shared" si="159"/>
        <v>NEUTRAL</v>
      </c>
      <c r="G2515" s="6" t="str">
        <f t="shared" si="158"/>
        <v>NEUTRAL</v>
      </c>
      <c r="H2515" s="6" t="str">
        <f t="shared" si="157"/>
        <v>NEUTRAL</v>
      </c>
    </row>
    <row r="2516" spans="1:8" ht="13.5" x14ac:dyDescent="0.25">
      <c r="A2516" s="3">
        <f>TITRES_STAT!B2519</f>
        <v>0</v>
      </c>
      <c r="B2516" s="6">
        <f>TITRES_STAT!C2519</f>
        <v>0</v>
      </c>
      <c r="C2516" s="6">
        <f>TITRES_STAT!D2519</f>
        <v>0</v>
      </c>
      <c r="D2516" s="6">
        <f>TITRES_STAT!E2519</f>
        <v>0</v>
      </c>
      <c r="E2516" s="2">
        <f t="shared" si="156"/>
        <v>208086</v>
      </c>
      <c r="F2516" s="6" t="str">
        <f t="shared" si="159"/>
        <v>NEUTRAL</v>
      </c>
      <c r="G2516" s="6" t="str">
        <f t="shared" si="158"/>
        <v>NEUTRAL</v>
      </c>
      <c r="H2516" s="6" t="str">
        <f t="shared" si="157"/>
        <v>NEUTRAL</v>
      </c>
    </row>
    <row r="2517" spans="1:8" ht="13.5" x14ac:dyDescent="0.25">
      <c r="A2517" s="3">
        <f>TITRES_STAT!B2520</f>
        <v>0</v>
      </c>
      <c r="B2517" s="6">
        <f>TITRES_STAT!C2520</f>
        <v>0</v>
      </c>
      <c r="C2517" s="6">
        <f>TITRES_STAT!D2520</f>
        <v>0</v>
      </c>
      <c r="D2517" s="6">
        <f>TITRES_STAT!E2520</f>
        <v>0</v>
      </c>
      <c r="E2517" s="2">
        <f t="shared" si="156"/>
        <v>208086</v>
      </c>
      <c r="F2517" s="6" t="str">
        <f t="shared" si="159"/>
        <v>NEUTRAL</v>
      </c>
      <c r="G2517" s="6" t="str">
        <f t="shared" si="158"/>
        <v>NEUTRAL</v>
      </c>
      <c r="H2517" s="6" t="str">
        <f t="shared" si="157"/>
        <v>NEUTRAL</v>
      </c>
    </row>
    <row r="2518" spans="1:8" ht="13.5" x14ac:dyDescent="0.25">
      <c r="A2518" s="3">
        <f>TITRES_STAT!B2521</f>
        <v>0</v>
      </c>
      <c r="B2518" s="6">
        <f>TITRES_STAT!C2521</f>
        <v>0</v>
      </c>
      <c r="C2518" s="6">
        <f>TITRES_STAT!D2521</f>
        <v>0</v>
      </c>
      <c r="D2518" s="6">
        <f>TITRES_STAT!E2521</f>
        <v>0</v>
      </c>
      <c r="E2518" s="2">
        <f t="shared" si="156"/>
        <v>208086</v>
      </c>
      <c r="F2518" s="6" t="str">
        <f t="shared" si="159"/>
        <v>NEUTRAL</v>
      </c>
      <c r="G2518" s="6" t="str">
        <f t="shared" si="158"/>
        <v>NEUTRAL</v>
      </c>
      <c r="H2518" s="6" t="str">
        <f t="shared" si="157"/>
        <v>NEUTRAL</v>
      </c>
    </row>
    <row r="2519" spans="1:8" ht="13.5" x14ac:dyDescent="0.25">
      <c r="A2519" s="3">
        <f>TITRES_STAT!B2522</f>
        <v>0</v>
      </c>
      <c r="B2519" s="6">
        <f>TITRES_STAT!C2522</f>
        <v>0</v>
      </c>
      <c r="C2519" s="6">
        <f>TITRES_STAT!D2522</f>
        <v>0</v>
      </c>
      <c r="D2519" s="6">
        <f>TITRES_STAT!E2522</f>
        <v>0</v>
      </c>
      <c r="E2519" s="2">
        <f t="shared" si="156"/>
        <v>208086</v>
      </c>
      <c r="F2519" s="6" t="str">
        <f t="shared" si="159"/>
        <v>NEUTRAL</v>
      </c>
      <c r="G2519" s="6" t="str">
        <f t="shared" si="158"/>
        <v>NEUTRAL</v>
      </c>
      <c r="H2519" s="6" t="str">
        <f t="shared" si="157"/>
        <v>NEUTRAL</v>
      </c>
    </row>
    <row r="2520" spans="1:8" ht="13.5" x14ac:dyDescent="0.25">
      <c r="A2520" s="3">
        <f>TITRES_STAT!B2523</f>
        <v>0</v>
      </c>
      <c r="B2520" s="6">
        <f>TITRES_STAT!C2523</f>
        <v>0</v>
      </c>
      <c r="C2520" s="6">
        <f>TITRES_STAT!D2523</f>
        <v>0</v>
      </c>
      <c r="D2520" s="6">
        <f>TITRES_STAT!E2523</f>
        <v>0</v>
      </c>
      <c r="E2520" s="2">
        <f t="shared" si="156"/>
        <v>208086</v>
      </c>
      <c r="F2520" s="6" t="str">
        <f t="shared" si="159"/>
        <v>NEUTRAL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0</v>
      </c>
      <c r="B2521" s="6">
        <f>TITRES_STAT!C2524</f>
        <v>0</v>
      </c>
      <c r="C2521" s="6">
        <f>TITRES_STAT!D2524</f>
        <v>0</v>
      </c>
      <c r="D2521" s="6">
        <f>TITRES_STAT!E2524</f>
        <v>0</v>
      </c>
      <c r="E2521" s="2">
        <f t="shared" si="156"/>
        <v>208086</v>
      </c>
      <c r="F2521" s="6" t="str">
        <f t="shared" si="159"/>
        <v>NEUTRAL</v>
      </c>
      <c r="G2521" s="6" t="str">
        <f t="shared" si="158"/>
        <v>NEUTRAL</v>
      </c>
      <c r="H2521" s="6" t="str">
        <f t="shared" si="157"/>
        <v>NEUTRAL</v>
      </c>
    </row>
    <row r="2522" spans="1:8" ht="13.5" x14ac:dyDescent="0.25">
      <c r="A2522" s="3">
        <f>TITRES_STAT!B2525</f>
        <v>0</v>
      </c>
      <c r="B2522" s="6">
        <f>TITRES_STAT!C2525</f>
        <v>0</v>
      </c>
      <c r="C2522" s="6">
        <f>TITRES_STAT!D2525</f>
        <v>0</v>
      </c>
      <c r="D2522" s="6">
        <f>TITRES_STAT!E2525</f>
        <v>0</v>
      </c>
      <c r="E2522" s="2">
        <f t="shared" si="156"/>
        <v>208086</v>
      </c>
      <c r="F2522" s="6" t="str">
        <f t="shared" si="159"/>
        <v>NEUTRAL</v>
      </c>
      <c r="G2522" s="6" t="str">
        <f t="shared" si="158"/>
        <v>NEUTRAL</v>
      </c>
      <c r="H2522" s="6" t="str">
        <f t="shared" si="157"/>
        <v>NEUTRAL</v>
      </c>
    </row>
    <row r="2523" spans="1:8" ht="13.5" x14ac:dyDescent="0.25">
      <c r="A2523" s="3">
        <f>TITRES_STAT!B2526</f>
        <v>0</v>
      </c>
      <c r="B2523" s="6">
        <f>TITRES_STAT!C2526</f>
        <v>0</v>
      </c>
      <c r="C2523" s="6">
        <f>TITRES_STAT!D2526</f>
        <v>0</v>
      </c>
      <c r="D2523" s="6">
        <f>TITRES_STAT!E2526</f>
        <v>0</v>
      </c>
      <c r="E2523" s="2">
        <f t="shared" si="156"/>
        <v>208086</v>
      </c>
      <c r="F2523" s="6" t="str">
        <f t="shared" si="159"/>
        <v>NEUTRAL</v>
      </c>
      <c r="G2523" s="6" t="str">
        <f t="shared" si="158"/>
        <v>NEUTRAL</v>
      </c>
      <c r="H2523" s="6" t="str">
        <f t="shared" si="157"/>
        <v>NEUTRAL</v>
      </c>
    </row>
    <row r="2524" spans="1:8" ht="13.5" x14ac:dyDescent="0.25">
      <c r="A2524" s="3">
        <f>TITRES_STAT!B2527</f>
        <v>0</v>
      </c>
      <c r="B2524" s="6">
        <f>TITRES_STAT!C2527</f>
        <v>0</v>
      </c>
      <c r="C2524" s="6">
        <f>TITRES_STAT!D2527</f>
        <v>0</v>
      </c>
      <c r="D2524" s="6">
        <f>TITRES_STAT!E2527</f>
        <v>0</v>
      </c>
      <c r="E2524" s="2">
        <f t="shared" si="156"/>
        <v>208086</v>
      </c>
      <c r="F2524" s="6" t="str">
        <f t="shared" si="159"/>
        <v>NEUTRAL</v>
      </c>
      <c r="G2524" s="6" t="str">
        <f t="shared" si="158"/>
        <v>NEUTRAL</v>
      </c>
      <c r="H2524" s="6" t="str">
        <f t="shared" si="157"/>
        <v>NEUTRAL</v>
      </c>
    </row>
    <row r="2525" spans="1:8" ht="13.5" x14ac:dyDescent="0.25">
      <c r="A2525" s="3">
        <f>TITRES_STAT!B2528</f>
        <v>0</v>
      </c>
      <c r="B2525" s="6">
        <f>TITRES_STAT!C2528</f>
        <v>0</v>
      </c>
      <c r="C2525" s="6">
        <f>TITRES_STAT!D2528</f>
        <v>0</v>
      </c>
      <c r="D2525" s="6">
        <f>TITRES_STAT!E2528</f>
        <v>0</v>
      </c>
      <c r="E2525" s="2">
        <f t="shared" si="156"/>
        <v>208086</v>
      </c>
      <c r="F2525" s="6" t="str">
        <f t="shared" si="159"/>
        <v>NEUTRAL</v>
      </c>
      <c r="G2525" s="6" t="str">
        <f t="shared" si="158"/>
        <v>NEUTRAL</v>
      </c>
      <c r="H2525" s="6" t="str">
        <f t="shared" si="157"/>
        <v>NEUTRAL</v>
      </c>
    </row>
    <row r="2526" spans="1:8" ht="13.5" x14ac:dyDescent="0.25">
      <c r="A2526" s="3">
        <f>TITRES_STAT!B2529</f>
        <v>0</v>
      </c>
      <c r="B2526" s="6">
        <f>TITRES_STAT!C2529</f>
        <v>0</v>
      </c>
      <c r="C2526" s="6">
        <f>TITRES_STAT!D2529</f>
        <v>0</v>
      </c>
      <c r="D2526" s="6">
        <f>TITRES_STAT!E2529</f>
        <v>0</v>
      </c>
      <c r="E2526" s="2">
        <f t="shared" si="156"/>
        <v>208086</v>
      </c>
      <c r="F2526" s="6" t="str">
        <f t="shared" si="159"/>
        <v>NEUTRAL</v>
      </c>
      <c r="G2526" s="6" t="str">
        <f t="shared" si="158"/>
        <v>NEUTRAL</v>
      </c>
      <c r="H2526" s="6" t="str">
        <f t="shared" si="157"/>
        <v>NEUTRAL</v>
      </c>
    </row>
    <row r="2527" spans="1:8" ht="13.5" x14ac:dyDescent="0.25">
      <c r="A2527" s="3">
        <f>TITRES_STAT!B2530</f>
        <v>0</v>
      </c>
      <c r="B2527" s="6">
        <f>TITRES_STAT!C2530</f>
        <v>0</v>
      </c>
      <c r="C2527" s="6">
        <f>TITRES_STAT!D2530</f>
        <v>0</v>
      </c>
      <c r="D2527" s="6">
        <f>TITRES_STAT!E2530</f>
        <v>0</v>
      </c>
      <c r="E2527" s="2">
        <f t="shared" si="156"/>
        <v>208086</v>
      </c>
      <c r="F2527" s="6" t="str">
        <f t="shared" si="159"/>
        <v>NEUTRAL</v>
      </c>
      <c r="G2527" s="6" t="str">
        <f t="shared" si="158"/>
        <v>NEUTRAL</v>
      </c>
      <c r="H2527" s="6" t="str">
        <f t="shared" si="157"/>
        <v>NEUTRAL</v>
      </c>
    </row>
    <row r="2528" spans="1:8" ht="13.5" x14ac:dyDescent="0.25">
      <c r="A2528" s="3">
        <f>TITRES_STAT!B2531</f>
        <v>0</v>
      </c>
      <c r="B2528" s="6">
        <f>TITRES_STAT!C2531</f>
        <v>0</v>
      </c>
      <c r="C2528" s="6">
        <f>TITRES_STAT!D2531</f>
        <v>0</v>
      </c>
      <c r="D2528" s="6">
        <f>TITRES_STAT!E2531</f>
        <v>0</v>
      </c>
      <c r="E2528" s="2">
        <f t="shared" si="156"/>
        <v>208086</v>
      </c>
      <c r="F2528" s="6" t="str">
        <f t="shared" si="159"/>
        <v>NEUTRAL</v>
      </c>
      <c r="G2528" s="6" t="str">
        <f t="shared" si="158"/>
        <v>NEUTRAL</v>
      </c>
      <c r="H2528" s="6" t="str">
        <f t="shared" si="157"/>
        <v>NEUTRAL</v>
      </c>
    </row>
    <row r="2529" spans="1:8" ht="13.5" x14ac:dyDescent="0.25">
      <c r="A2529" s="3">
        <f>TITRES_STAT!B2532</f>
        <v>0</v>
      </c>
      <c r="B2529" s="6">
        <f>TITRES_STAT!C2532</f>
        <v>0</v>
      </c>
      <c r="C2529" s="6">
        <f>TITRES_STAT!D2532</f>
        <v>0</v>
      </c>
      <c r="D2529" s="6">
        <f>TITRES_STAT!E2532</f>
        <v>0</v>
      </c>
      <c r="E2529" s="2">
        <f t="shared" si="156"/>
        <v>208086</v>
      </c>
      <c r="F2529" s="6" t="str">
        <f t="shared" si="159"/>
        <v>NEUTRAL</v>
      </c>
      <c r="G2529" s="6" t="str">
        <f t="shared" si="158"/>
        <v>NEUTRAL</v>
      </c>
      <c r="H2529" s="6" t="str">
        <f t="shared" si="157"/>
        <v>NEUTRAL</v>
      </c>
    </row>
    <row r="2530" spans="1:8" ht="13.5" x14ac:dyDescent="0.25">
      <c r="A2530" s="3">
        <f>TITRES_STAT!B2533</f>
        <v>0</v>
      </c>
      <c r="B2530" s="6">
        <f>TITRES_STAT!C2533</f>
        <v>0</v>
      </c>
      <c r="C2530" s="6">
        <f>TITRES_STAT!D2533</f>
        <v>0</v>
      </c>
      <c r="D2530" s="6">
        <f>TITRES_STAT!E2533</f>
        <v>0</v>
      </c>
      <c r="E2530" s="2">
        <f t="shared" si="156"/>
        <v>208086</v>
      </c>
      <c r="F2530" s="6" t="str">
        <f t="shared" si="159"/>
        <v>NEUTRAL</v>
      </c>
      <c r="G2530" s="6" t="str">
        <f t="shared" si="158"/>
        <v>NEUTRAL</v>
      </c>
      <c r="H2530" s="6" t="str">
        <f t="shared" si="157"/>
        <v>NEUTRAL</v>
      </c>
    </row>
    <row r="2531" spans="1:8" ht="13.5" x14ac:dyDescent="0.25">
      <c r="A2531" s="3">
        <f>TITRES_STAT!B2534</f>
        <v>0</v>
      </c>
      <c r="B2531" s="6">
        <f>TITRES_STAT!C2534</f>
        <v>0</v>
      </c>
      <c r="C2531" s="6">
        <f>TITRES_STAT!D2534</f>
        <v>0</v>
      </c>
      <c r="D2531" s="6">
        <f>TITRES_STAT!E2534</f>
        <v>0</v>
      </c>
      <c r="E2531" s="2">
        <f t="shared" si="156"/>
        <v>208086</v>
      </c>
      <c r="F2531" s="6" t="str">
        <f t="shared" si="159"/>
        <v>NEUTRAL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0</v>
      </c>
      <c r="B2532" s="6">
        <f>TITRES_STAT!C2535</f>
        <v>0</v>
      </c>
      <c r="C2532" s="6">
        <f>TITRES_STAT!D2535</f>
        <v>0</v>
      </c>
      <c r="D2532" s="6">
        <f>TITRES_STAT!E2535</f>
        <v>0</v>
      </c>
      <c r="E2532" s="2">
        <f t="shared" si="156"/>
        <v>208086</v>
      </c>
      <c r="F2532" s="6" t="str">
        <f t="shared" si="159"/>
        <v>NEUTRAL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0</v>
      </c>
      <c r="B2533" s="6">
        <f>TITRES_STAT!C2536</f>
        <v>0</v>
      </c>
      <c r="C2533" s="6">
        <f>TITRES_STAT!D2536</f>
        <v>0</v>
      </c>
      <c r="D2533" s="6">
        <f>TITRES_STAT!E2536</f>
        <v>0</v>
      </c>
      <c r="E2533" s="2">
        <f t="shared" si="156"/>
        <v>208086</v>
      </c>
      <c r="F2533" s="6" t="str">
        <f t="shared" si="159"/>
        <v>NEUTRAL</v>
      </c>
      <c r="G2533" s="6" t="str">
        <f t="shared" si="158"/>
        <v>NEUTRAL</v>
      </c>
      <c r="H2533" s="6" t="str">
        <f t="shared" si="157"/>
        <v>NEUTRAL</v>
      </c>
    </row>
    <row r="2534" spans="1:8" ht="13.5" x14ac:dyDescent="0.25">
      <c r="A2534" s="3">
        <f>TITRES_STAT!B2537</f>
        <v>0</v>
      </c>
      <c r="B2534" s="6">
        <f>TITRES_STAT!C2537</f>
        <v>0</v>
      </c>
      <c r="C2534" s="6">
        <f>TITRES_STAT!D2537</f>
        <v>0</v>
      </c>
      <c r="D2534" s="6">
        <f>TITRES_STAT!E2537</f>
        <v>0</v>
      </c>
      <c r="E2534" s="2">
        <f t="shared" si="156"/>
        <v>208086</v>
      </c>
      <c r="F2534" s="6" t="str">
        <f t="shared" si="159"/>
        <v>NEUTRAL</v>
      </c>
      <c r="G2534" s="6" t="str">
        <f t="shared" si="158"/>
        <v>NEUTRAL</v>
      </c>
      <c r="H2534" s="6" t="str">
        <f t="shared" si="157"/>
        <v>NEUTRAL</v>
      </c>
    </row>
    <row r="2535" spans="1:8" ht="13.5" x14ac:dyDescent="0.25">
      <c r="A2535" s="3">
        <f>TITRES_STAT!B2538</f>
        <v>0</v>
      </c>
      <c r="B2535" s="6">
        <f>TITRES_STAT!C2538</f>
        <v>0</v>
      </c>
      <c r="C2535" s="6">
        <f>TITRES_STAT!D2538</f>
        <v>0</v>
      </c>
      <c r="D2535" s="6">
        <f>TITRES_STAT!E2538</f>
        <v>0</v>
      </c>
      <c r="E2535" s="2">
        <f t="shared" si="156"/>
        <v>208086</v>
      </c>
      <c r="F2535" s="6" t="str">
        <f t="shared" si="159"/>
        <v>NEUTRAL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0</v>
      </c>
      <c r="B2536" s="6">
        <f>TITRES_STAT!C2539</f>
        <v>0</v>
      </c>
      <c r="C2536" s="6">
        <f>TITRES_STAT!D2539</f>
        <v>0</v>
      </c>
      <c r="D2536" s="6">
        <f>TITRES_STAT!E2539</f>
        <v>0</v>
      </c>
      <c r="E2536" s="2">
        <f t="shared" si="156"/>
        <v>208086</v>
      </c>
      <c r="F2536" s="6" t="str">
        <f t="shared" si="159"/>
        <v>NEUTRAL</v>
      </c>
      <c r="G2536" s="6" t="str">
        <f t="shared" si="158"/>
        <v>NEUTRAL</v>
      </c>
      <c r="H2536" s="6" t="str">
        <f t="shared" si="157"/>
        <v>NEUTRAL</v>
      </c>
    </row>
    <row r="2537" spans="1:8" ht="13.5" x14ac:dyDescent="0.25">
      <c r="A2537" s="3">
        <f>TITRES_STAT!B2540</f>
        <v>0</v>
      </c>
      <c r="B2537" s="6">
        <f>TITRES_STAT!C2540</f>
        <v>0</v>
      </c>
      <c r="C2537" s="6">
        <f>TITRES_STAT!D2540</f>
        <v>0</v>
      </c>
      <c r="D2537" s="6">
        <f>TITRES_STAT!E2540</f>
        <v>0</v>
      </c>
      <c r="E2537" s="2">
        <f t="shared" si="156"/>
        <v>208086</v>
      </c>
      <c r="F2537" s="6" t="str">
        <f t="shared" si="159"/>
        <v>NEUTRAL</v>
      </c>
      <c r="G2537" s="6" t="str">
        <f t="shared" si="158"/>
        <v>NEUTRAL</v>
      </c>
      <c r="H2537" s="6" t="str">
        <f t="shared" si="157"/>
        <v>NEUTRAL</v>
      </c>
    </row>
    <row r="2538" spans="1:8" ht="13.5" x14ac:dyDescent="0.25">
      <c r="A2538" s="3">
        <f>TITRES_STAT!B2541</f>
        <v>0</v>
      </c>
      <c r="B2538" s="6">
        <f>TITRES_STAT!C2541</f>
        <v>0</v>
      </c>
      <c r="C2538" s="6">
        <f>TITRES_STAT!D2541</f>
        <v>0</v>
      </c>
      <c r="D2538" s="6">
        <f>TITRES_STAT!E2541</f>
        <v>0</v>
      </c>
      <c r="E2538" s="2">
        <f t="shared" si="156"/>
        <v>208086</v>
      </c>
      <c r="F2538" s="6" t="str">
        <f t="shared" si="159"/>
        <v>NEUTRAL</v>
      </c>
      <c r="G2538" s="6" t="str">
        <f t="shared" si="158"/>
        <v>NEUTRAL</v>
      </c>
      <c r="H2538" s="6" t="str">
        <f t="shared" si="157"/>
        <v>NEUTRAL</v>
      </c>
    </row>
    <row r="2539" spans="1:8" ht="13.5" x14ac:dyDescent="0.25">
      <c r="A2539" s="3">
        <f>TITRES_STAT!B2542</f>
        <v>0</v>
      </c>
      <c r="B2539" s="6">
        <f>TITRES_STAT!C2542</f>
        <v>0</v>
      </c>
      <c r="C2539" s="6">
        <f>TITRES_STAT!D2542</f>
        <v>0</v>
      </c>
      <c r="D2539" s="6">
        <f>TITRES_STAT!E2542</f>
        <v>0</v>
      </c>
      <c r="E2539" s="2">
        <f t="shared" si="156"/>
        <v>208086</v>
      </c>
      <c r="F2539" s="6" t="str">
        <f t="shared" si="159"/>
        <v>NEUTRAL</v>
      </c>
      <c r="G2539" s="6" t="str">
        <f t="shared" si="158"/>
        <v>NEUTRAL</v>
      </c>
      <c r="H2539" s="6" t="str">
        <f t="shared" si="157"/>
        <v>NEUTRAL</v>
      </c>
    </row>
    <row r="2540" spans="1:8" ht="13.5" x14ac:dyDescent="0.25">
      <c r="A2540" s="3">
        <f>TITRES_STAT!B2543</f>
        <v>0</v>
      </c>
      <c r="B2540" s="6">
        <f>TITRES_STAT!C2543</f>
        <v>0</v>
      </c>
      <c r="C2540" s="6">
        <f>TITRES_STAT!D2543</f>
        <v>0</v>
      </c>
      <c r="D2540" s="6">
        <f>TITRES_STAT!E2543</f>
        <v>0</v>
      </c>
      <c r="E2540" s="2">
        <f t="shared" si="156"/>
        <v>208086</v>
      </c>
      <c r="F2540" s="6" t="str">
        <f t="shared" si="159"/>
        <v>NEUTRAL</v>
      </c>
      <c r="G2540" s="6" t="str">
        <f t="shared" si="158"/>
        <v>NEUTRAL</v>
      </c>
      <c r="H2540" s="6" t="str">
        <f t="shared" si="157"/>
        <v>NEUTRAL</v>
      </c>
    </row>
    <row r="2541" spans="1:8" ht="13.5" x14ac:dyDescent="0.25">
      <c r="A2541" s="3">
        <f>TITRES_STAT!B2544</f>
        <v>0</v>
      </c>
      <c r="B2541" s="6">
        <f>TITRES_STAT!C2544</f>
        <v>0</v>
      </c>
      <c r="C2541" s="6">
        <f>TITRES_STAT!D2544</f>
        <v>0</v>
      </c>
      <c r="D2541" s="6">
        <f>TITRES_STAT!E2544</f>
        <v>0</v>
      </c>
      <c r="E2541" s="2">
        <f t="shared" si="156"/>
        <v>208086</v>
      </c>
      <c r="F2541" s="6" t="str">
        <f t="shared" si="159"/>
        <v>NEUTRAL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0</v>
      </c>
      <c r="B2542" s="6">
        <f>TITRES_STAT!C2545</f>
        <v>0</v>
      </c>
      <c r="C2542" s="6">
        <f>TITRES_STAT!D2545</f>
        <v>0</v>
      </c>
      <c r="D2542" s="6">
        <f>TITRES_STAT!E2545</f>
        <v>0</v>
      </c>
      <c r="E2542" s="2">
        <f t="shared" si="156"/>
        <v>208086</v>
      </c>
      <c r="F2542" s="6" t="str">
        <f t="shared" si="159"/>
        <v>NEUTRAL</v>
      </c>
      <c r="G2542" s="6" t="str">
        <f t="shared" si="158"/>
        <v>NEUTRAL</v>
      </c>
      <c r="H2542" s="6" t="str">
        <f t="shared" si="157"/>
        <v>NEUTRAL</v>
      </c>
    </row>
    <row r="2543" spans="1:8" ht="13.5" x14ac:dyDescent="0.25">
      <c r="A2543" s="3">
        <f>TITRES_STAT!B2546</f>
        <v>0</v>
      </c>
      <c r="B2543" s="6">
        <f>TITRES_STAT!C2546</f>
        <v>0</v>
      </c>
      <c r="C2543" s="6">
        <f>TITRES_STAT!D2546</f>
        <v>0</v>
      </c>
      <c r="D2543" s="6">
        <f>TITRES_STAT!E2546</f>
        <v>0</v>
      </c>
      <c r="E2543" s="2">
        <f t="shared" si="156"/>
        <v>208086</v>
      </c>
      <c r="F2543" s="6" t="str">
        <f t="shared" si="159"/>
        <v>NEUTRAL</v>
      </c>
      <c r="G2543" s="6" t="str">
        <f t="shared" si="158"/>
        <v>NEUTRAL</v>
      </c>
      <c r="H2543" s="6" t="str">
        <f t="shared" si="157"/>
        <v>NEUTRAL</v>
      </c>
    </row>
    <row r="2544" spans="1:8" ht="13.5" x14ac:dyDescent="0.25">
      <c r="A2544" s="3">
        <f>TITRES_STAT!B2547</f>
        <v>0</v>
      </c>
      <c r="B2544" s="6">
        <f>TITRES_STAT!C2547</f>
        <v>0</v>
      </c>
      <c r="C2544" s="6">
        <f>TITRES_STAT!D2547</f>
        <v>0</v>
      </c>
      <c r="D2544" s="6">
        <f>TITRES_STAT!E2547</f>
        <v>0</v>
      </c>
      <c r="E2544" s="2">
        <f t="shared" si="156"/>
        <v>208086</v>
      </c>
      <c r="F2544" s="6" t="str">
        <f t="shared" si="159"/>
        <v>NEUTRAL</v>
      </c>
      <c r="G2544" s="6" t="str">
        <f t="shared" si="158"/>
        <v>NEUTRAL</v>
      </c>
      <c r="H2544" s="6" t="str">
        <f t="shared" si="157"/>
        <v>NEUTRAL</v>
      </c>
    </row>
    <row r="2545" spans="1:8" ht="13.5" x14ac:dyDescent="0.25">
      <c r="A2545" s="3">
        <f>TITRES_STAT!B2548</f>
        <v>0</v>
      </c>
      <c r="B2545" s="6">
        <f>TITRES_STAT!C2548</f>
        <v>0</v>
      </c>
      <c r="C2545" s="6">
        <f>TITRES_STAT!D2548</f>
        <v>0</v>
      </c>
      <c r="D2545" s="6">
        <f>TITRES_STAT!E2548</f>
        <v>0</v>
      </c>
      <c r="E2545" s="2">
        <f t="shared" si="156"/>
        <v>208086</v>
      </c>
      <c r="F2545" s="6" t="str">
        <f t="shared" si="159"/>
        <v>NEUTRAL</v>
      </c>
      <c r="G2545" s="6" t="str">
        <f t="shared" si="158"/>
        <v>NEUTRAL</v>
      </c>
      <c r="H2545" s="6" t="str">
        <f t="shared" si="157"/>
        <v>NEUTRAL</v>
      </c>
    </row>
    <row r="2546" spans="1:8" ht="13.5" x14ac:dyDescent="0.25">
      <c r="A2546" s="3">
        <f>TITRES_STAT!B2549</f>
        <v>0</v>
      </c>
      <c r="B2546" s="6">
        <f>TITRES_STAT!C2549</f>
        <v>0</v>
      </c>
      <c r="C2546" s="6">
        <f>TITRES_STAT!D2549</f>
        <v>0</v>
      </c>
      <c r="D2546" s="6">
        <f>TITRES_STAT!E2549</f>
        <v>0</v>
      </c>
      <c r="E2546" s="2">
        <f t="shared" si="156"/>
        <v>208086</v>
      </c>
      <c r="F2546" s="6" t="str">
        <f t="shared" si="159"/>
        <v>NEUTRAL</v>
      </c>
      <c r="G2546" s="6" t="str">
        <f t="shared" si="158"/>
        <v>NEUTRAL</v>
      </c>
      <c r="H2546" s="6" t="str">
        <f t="shared" si="157"/>
        <v>NEUTRAL</v>
      </c>
    </row>
    <row r="2547" spans="1:8" ht="13.5" x14ac:dyDescent="0.25">
      <c r="A2547" s="3">
        <f>TITRES_STAT!B2550</f>
        <v>0</v>
      </c>
      <c r="B2547" s="6">
        <f>TITRES_STAT!C2550</f>
        <v>0</v>
      </c>
      <c r="C2547" s="6">
        <f>TITRES_STAT!D2550</f>
        <v>0</v>
      </c>
      <c r="D2547" s="6">
        <f>TITRES_STAT!E2550</f>
        <v>0</v>
      </c>
      <c r="E2547" s="2">
        <f t="shared" si="156"/>
        <v>208086</v>
      </c>
      <c r="F2547" s="6" t="str">
        <f t="shared" si="159"/>
        <v>NEUTRAL</v>
      </c>
      <c r="G2547" s="6" t="str">
        <f t="shared" si="158"/>
        <v>NEUTRAL</v>
      </c>
      <c r="H2547" s="6" t="str">
        <f t="shared" si="157"/>
        <v>NEUTRAL</v>
      </c>
    </row>
    <row r="2548" spans="1:8" ht="13.5" x14ac:dyDescent="0.25">
      <c r="A2548" s="3">
        <f>TITRES_STAT!B2551</f>
        <v>0</v>
      </c>
      <c r="B2548" s="6">
        <f>TITRES_STAT!C2551</f>
        <v>0</v>
      </c>
      <c r="C2548" s="6">
        <f>TITRES_STAT!D2551</f>
        <v>0</v>
      </c>
      <c r="D2548" s="6">
        <f>TITRES_STAT!E2551</f>
        <v>0</v>
      </c>
      <c r="E2548" s="2">
        <f t="shared" si="156"/>
        <v>208086</v>
      </c>
      <c r="F2548" s="6" t="str">
        <f t="shared" si="159"/>
        <v>NEUTRAL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0</v>
      </c>
      <c r="B2549" s="6">
        <f>TITRES_STAT!C2552</f>
        <v>0</v>
      </c>
      <c r="C2549" s="6">
        <f>TITRES_STAT!D2552</f>
        <v>0</v>
      </c>
      <c r="D2549" s="6">
        <f>TITRES_STAT!E2552</f>
        <v>0</v>
      </c>
      <c r="E2549" s="2">
        <f t="shared" si="156"/>
        <v>208086</v>
      </c>
      <c r="F2549" s="6" t="str">
        <f t="shared" si="159"/>
        <v>NEUTRAL</v>
      </c>
      <c r="G2549" s="6" t="str">
        <f t="shared" si="158"/>
        <v>NEUTRAL</v>
      </c>
      <c r="H2549" s="6" t="str">
        <f t="shared" si="157"/>
        <v>NEUTRAL</v>
      </c>
    </row>
    <row r="2550" spans="1:8" ht="13.5" x14ac:dyDescent="0.25">
      <c r="A2550" s="3">
        <f>TITRES_STAT!B2553</f>
        <v>0</v>
      </c>
      <c r="B2550" s="6">
        <f>TITRES_STAT!C2553</f>
        <v>0</v>
      </c>
      <c r="C2550" s="6">
        <f>TITRES_STAT!D2553</f>
        <v>0</v>
      </c>
      <c r="D2550" s="6">
        <f>TITRES_STAT!E2553</f>
        <v>0</v>
      </c>
      <c r="E2550" s="2">
        <f t="shared" si="156"/>
        <v>208086</v>
      </c>
      <c r="F2550" s="6" t="str">
        <f t="shared" si="159"/>
        <v>NEUTRAL</v>
      </c>
      <c r="G2550" s="6" t="str">
        <f t="shared" si="158"/>
        <v>NEUTRAL</v>
      </c>
      <c r="H2550" s="6" t="str">
        <f t="shared" si="157"/>
        <v>NEUTRAL</v>
      </c>
    </row>
    <row r="2551" spans="1:8" ht="13.5" x14ac:dyDescent="0.25">
      <c r="A2551" s="3">
        <f>TITRES_STAT!B2554</f>
        <v>0</v>
      </c>
      <c r="B2551" s="6">
        <f>TITRES_STAT!C2554</f>
        <v>0</v>
      </c>
      <c r="C2551" s="6">
        <f>TITRES_STAT!D2554</f>
        <v>0</v>
      </c>
      <c r="D2551" s="6">
        <f>TITRES_STAT!E2554</f>
        <v>0</v>
      </c>
      <c r="E2551" s="2">
        <f t="shared" si="156"/>
        <v>208086</v>
      </c>
      <c r="F2551" s="6" t="str">
        <f t="shared" si="159"/>
        <v>NEUTRAL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0</v>
      </c>
      <c r="B2552" s="6">
        <f>TITRES_STAT!C2555</f>
        <v>0</v>
      </c>
      <c r="C2552" s="6">
        <f>TITRES_STAT!D2555</f>
        <v>0</v>
      </c>
      <c r="D2552" s="6">
        <f>TITRES_STAT!E2555</f>
        <v>0</v>
      </c>
      <c r="E2552" s="2">
        <f t="shared" si="156"/>
        <v>208086</v>
      </c>
      <c r="F2552" s="6" t="str">
        <f t="shared" si="159"/>
        <v>NEUTRAL</v>
      </c>
      <c r="G2552" s="6" t="str">
        <f t="shared" si="158"/>
        <v>NEUTRAL</v>
      </c>
      <c r="H2552" s="6" t="str">
        <f t="shared" si="157"/>
        <v>NEUTRAL</v>
      </c>
    </row>
    <row r="2553" spans="1:8" ht="13.5" x14ac:dyDescent="0.25">
      <c r="A2553" s="3">
        <f>TITRES_STAT!B2556</f>
        <v>0</v>
      </c>
      <c r="B2553" s="6">
        <f>TITRES_STAT!C2556</f>
        <v>0</v>
      </c>
      <c r="C2553" s="6">
        <f>TITRES_STAT!D2556</f>
        <v>0</v>
      </c>
      <c r="D2553" s="6">
        <f>TITRES_STAT!E2556</f>
        <v>0</v>
      </c>
      <c r="E2553" s="2">
        <f t="shared" si="156"/>
        <v>208086</v>
      </c>
      <c r="F2553" s="6" t="str">
        <f t="shared" si="159"/>
        <v>NEUTRAL</v>
      </c>
      <c r="G2553" s="6" t="str">
        <f t="shared" si="158"/>
        <v>NEUTRAL</v>
      </c>
      <c r="H2553" s="6" t="str">
        <f t="shared" si="157"/>
        <v>NEUTRAL</v>
      </c>
    </row>
    <row r="2554" spans="1:8" ht="13.5" x14ac:dyDescent="0.25">
      <c r="A2554" s="3">
        <f>TITRES_STAT!B2557</f>
        <v>0</v>
      </c>
      <c r="B2554" s="6">
        <f>TITRES_STAT!C2557</f>
        <v>0</v>
      </c>
      <c r="C2554" s="6">
        <f>TITRES_STAT!D2557</f>
        <v>0</v>
      </c>
      <c r="D2554" s="6">
        <f>TITRES_STAT!E2557</f>
        <v>0</v>
      </c>
      <c r="E2554" s="2">
        <f t="shared" si="156"/>
        <v>208086</v>
      </c>
      <c r="F2554" s="6" t="str">
        <f t="shared" si="159"/>
        <v>NEUTRAL</v>
      </c>
      <c r="G2554" s="6" t="str">
        <f t="shared" si="158"/>
        <v>NEUTRAL</v>
      </c>
      <c r="H2554" s="6" t="str">
        <f t="shared" si="157"/>
        <v>NEUTRAL</v>
      </c>
    </row>
    <row r="2555" spans="1:8" ht="13.5" x14ac:dyDescent="0.25">
      <c r="A2555" s="3">
        <f>TITRES_STAT!B2558</f>
        <v>0</v>
      </c>
      <c r="B2555" s="6">
        <f>TITRES_STAT!C2558</f>
        <v>0</v>
      </c>
      <c r="C2555" s="6">
        <f>TITRES_STAT!D2558</f>
        <v>0</v>
      </c>
      <c r="D2555" s="6">
        <f>TITRES_STAT!E2558</f>
        <v>0</v>
      </c>
      <c r="E2555" s="2">
        <f t="shared" si="156"/>
        <v>208086</v>
      </c>
      <c r="F2555" s="6" t="str">
        <f t="shared" si="159"/>
        <v>NEUTRAL</v>
      </c>
      <c r="G2555" s="6" t="str">
        <f t="shared" si="158"/>
        <v>NEUTRAL</v>
      </c>
      <c r="H2555" s="6" t="str">
        <f t="shared" si="157"/>
        <v>NEUTRAL</v>
      </c>
    </row>
    <row r="2556" spans="1:8" ht="13.5" x14ac:dyDescent="0.25">
      <c r="A2556" s="3">
        <f>TITRES_STAT!B2559</f>
        <v>0</v>
      </c>
      <c r="B2556" s="6">
        <f>TITRES_STAT!C2559</f>
        <v>0</v>
      </c>
      <c r="C2556" s="6">
        <f>TITRES_STAT!D2559</f>
        <v>0</v>
      </c>
      <c r="D2556" s="6">
        <f>TITRES_STAT!E2559</f>
        <v>0</v>
      </c>
      <c r="E2556" s="2">
        <f t="shared" si="156"/>
        <v>208086</v>
      </c>
      <c r="F2556" s="6" t="str">
        <f t="shared" si="159"/>
        <v>NEUTRAL</v>
      </c>
      <c r="G2556" s="6" t="str">
        <f t="shared" si="158"/>
        <v>NEUTRAL</v>
      </c>
      <c r="H2556" s="6" t="str">
        <f t="shared" si="157"/>
        <v>NEUTRAL</v>
      </c>
    </row>
    <row r="2557" spans="1:8" ht="13.5" x14ac:dyDescent="0.25">
      <c r="A2557" s="3">
        <f>TITRES_STAT!B2560</f>
        <v>0</v>
      </c>
      <c r="B2557" s="6">
        <f>TITRES_STAT!C2560</f>
        <v>0</v>
      </c>
      <c r="C2557" s="6">
        <f>TITRES_STAT!D2560</f>
        <v>0</v>
      </c>
      <c r="D2557" s="6">
        <f>TITRES_STAT!E2560</f>
        <v>0</v>
      </c>
      <c r="E2557" s="2">
        <f t="shared" si="156"/>
        <v>208086</v>
      </c>
      <c r="F2557" s="6" t="str">
        <f t="shared" si="159"/>
        <v>NEUTRAL</v>
      </c>
      <c r="G2557" s="6" t="str">
        <f t="shared" si="158"/>
        <v>NEUTRAL</v>
      </c>
      <c r="H2557" s="6" t="str">
        <f t="shared" si="157"/>
        <v>NEUTRAL</v>
      </c>
    </row>
    <row r="2558" spans="1:8" ht="13.5" x14ac:dyDescent="0.25">
      <c r="A2558" s="3">
        <f>TITRES_STAT!B2561</f>
        <v>0</v>
      </c>
      <c r="B2558" s="6">
        <f>TITRES_STAT!C2561</f>
        <v>0</v>
      </c>
      <c r="C2558" s="6">
        <f>TITRES_STAT!D2561</f>
        <v>0</v>
      </c>
      <c r="D2558" s="6">
        <f>TITRES_STAT!E2561</f>
        <v>0</v>
      </c>
      <c r="E2558" s="2">
        <f t="shared" si="156"/>
        <v>208086</v>
      </c>
      <c r="F2558" s="6" t="str">
        <f t="shared" si="159"/>
        <v>NEUTRAL</v>
      </c>
      <c r="G2558" s="6" t="str">
        <f t="shared" si="158"/>
        <v>NEUTRAL</v>
      </c>
      <c r="H2558" s="6" t="str">
        <f t="shared" si="157"/>
        <v>NEUTRAL</v>
      </c>
    </row>
    <row r="2559" spans="1:8" ht="13.5" x14ac:dyDescent="0.25">
      <c r="A2559" s="3">
        <f>TITRES_STAT!B2562</f>
        <v>0</v>
      </c>
      <c r="B2559" s="6">
        <f>TITRES_STAT!C2562</f>
        <v>0</v>
      </c>
      <c r="C2559" s="6">
        <f>TITRES_STAT!D2562</f>
        <v>0</v>
      </c>
      <c r="D2559" s="6">
        <f>TITRES_STAT!E2562</f>
        <v>0</v>
      </c>
      <c r="E2559" s="2">
        <f t="shared" si="156"/>
        <v>208086</v>
      </c>
      <c r="F2559" s="6" t="str">
        <f t="shared" si="159"/>
        <v>NEUTRAL</v>
      </c>
      <c r="G2559" s="6" t="str">
        <f t="shared" si="158"/>
        <v>NEUTRAL</v>
      </c>
      <c r="H2559" s="6" t="str">
        <f t="shared" si="157"/>
        <v>NEUTRAL</v>
      </c>
    </row>
    <row r="2560" spans="1:8" ht="13.5" x14ac:dyDescent="0.25">
      <c r="A2560" s="3">
        <f>TITRES_STAT!B2563</f>
        <v>0</v>
      </c>
      <c r="B2560" s="6">
        <f>TITRES_STAT!C2563</f>
        <v>0</v>
      </c>
      <c r="C2560" s="6">
        <f>TITRES_STAT!D2563</f>
        <v>0</v>
      </c>
      <c r="D2560" s="6">
        <f>TITRES_STAT!E2563</f>
        <v>0</v>
      </c>
      <c r="E2560" s="2">
        <f t="shared" si="156"/>
        <v>208086</v>
      </c>
      <c r="F2560" s="6" t="str">
        <f t="shared" si="159"/>
        <v>NEUTRAL</v>
      </c>
      <c r="G2560" s="6" t="str">
        <f t="shared" si="158"/>
        <v>NEUTRAL</v>
      </c>
      <c r="H2560" s="6" t="str">
        <f t="shared" si="157"/>
        <v>NEUTRAL</v>
      </c>
    </row>
    <row r="2561" spans="1:8" ht="13.5" x14ac:dyDescent="0.25">
      <c r="A2561" s="3">
        <f>TITRES_STAT!B2564</f>
        <v>0</v>
      </c>
      <c r="B2561" s="6">
        <f>TITRES_STAT!C2564</f>
        <v>0</v>
      </c>
      <c r="C2561" s="6">
        <f>TITRES_STAT!D2564</f>
        <v>0</v>
      </c>
      <c r="D2561" s="6">
        <f>TITRES_STAT!E2564</f>
        <v>0</v>
      </c>
      <c r="E2561" s="2">
        <f t="shared" si="156"/>
        <v>208086</v>
      </c>
      <c r="F2561" s="6" t="str">
        <f t="shared" si="159"/>
        <v>NEUTRAL</v>
      </c>
      <c r="G2561" s="6" t="str">
        <f t="shared" si="158"/>
        <v>NEUTRAL</v>
      </c>
      <c r="H2561" s="6" t="str">
        <f t="shared" si="157"/>
        <v>NEUTRAL</v>
      </c>
    </row>
    <row r="2562" spans="1:8" ht="13.5" x14ac:dyDescent="0.25">
      <c r="A2562" s="3">
        <f>TITRES_STAT!B2565</f>
        <v>0</v>
      </c>
      <c r="B2562" s="6">
        <f>TITRES_STAT!C2565</f>
        <v>0</v>
      </c>
      <c r="C2562" s="6">
        <f>TITRES_STAT!D2565</f>
        <v>0</v>
      </c>
      <c r="D2562" s="6">
        <f>TITRES_STAT!E2565</f>
        <v>0</v>
      </c>
      <c r="E2562" s="2">
        <f t="shared" si="156"/>
        <v>208086</v>
      </c>
      <c r="F2562" s="6" t="str">
        <f t="shared" si="159"/>
        <v>NEUTRAL</v>
      </c>
      <c r="G2562" s="6" t="str">
        <f t="shared" si="158"/>
        <v>NEUTRAL</v>
      </c>
      <c r="H2562" s="6" t="str">
        <f t="shared" si="157"/>
        <v>NEUTRAL</v>
      </c>
    </row>
    <row r="2563" spans="1:8" ht="13.5" x14ac:dyDescent="0.25">
      <c r="A2563" s="3">
        <f>TITRES_STAT!B2566</f>
        <v>0</v>
      </c>
      <c r="B2563" s="6">
        <f>TITRES_STAT!C2566</f>
        <v>0</v>
      </c>
      <c r="C2563" s="6">
        <f>TITRES_STAT!D2566</f>
        <v>0</v>
      </c>
      <c r="D2563" s="6">
        <f>TITRES_STAT!E2566</f>
        <v>0</v>
      </c>
      <c r="E2563" s="2">
        <f t="shared" si="156"/>
        <v>208086</v>
      </c>
      <c r="F2563" s="6" t="str">
        <f t="shared" si="159"/>
        <v>NEUTRAL</v>
      </c>
      <c r="G2563" s="6" t="str">
        <f t="shared" si="158"/>
        <v>NEUTRAL</v>
      </c>
      <c r="H2563" s="6" t="str">
        <f t="shared" si="157"/>
        <v>NEUTRAL</v>
      </c>
    </row>
    <row r="2564" spans="1:8" ht="13.5" x14ac:dyDescent="0.25">
      <c r="A2564" s="3">
        <f>TITRES_STAT!B2567</f>
        <v>0</v>
      </c>
      <c r="B2564" s="6">
        <f>TITRES_STAT!C2567</f>
        <v>0</v>
      </c>
      <c r="C2564" s="6">
        <f>TITRES_STAT!D2567</f>
        <v>0</v>
      </c>
      <c r="D2564" s="6">
        <f>TITRES_STAT!E2567</f>
        <v>0</v>
      </c>
      <c r="E2564" s="2">
        <f t="shared" ref="E2564:E2627" si="160">IF(B2564&gt;B2563, E2563+D2564, IF(B2564&lt;B2563, E2563-D2564, E2563))</f>
        <v>208086</v>
      </c>
      <c r="F2564" s="6" t="str">
        <f t="shared" si="159"/>
        <v>NEUTRAL</v>
      </c>
      <c r="G2564" s="6" t="str">
        <f t="shared" si="158"/>
        <v>NEUTRAL</v>
      </c>
      <c r="H2564" s="6" t="str">
        <f t="shared" si="157"/>
        <v>NEUTRAL</v>
      </c>
    </row>
    <row r="2565" spans="1:8" ht="13.5" x14ac:dyDescent="0.25">
      <c r="A2565" s="3">
        <f>TITRES_STAT!B2568</f>
        <v>0</v>
      </c>
      <c r="B2565" s="6">
        <f>TITRES_STAT!C2568</f>
        <v>0</v>
      </c>
      <c r="C2565" s="6">
        <f>TITRES_STAT!D2568</f>
        <v>0</v>
      </c>
      <c r="D2565" s="6">
        <f>TITRES_STAT!E2568</f>
        <v>0</v>
      </c>
      <c r="E2565" s="2">
        <f t="shared" si="160"/>
        <v>208086</v>
      </c>
      <c r="F2565" s="6" t="str">
        <f t="shared" si="159"/>
        <v>NEUTRAL</v>
      </c>
      <c r="G2565" s="6" t="str">
        <f t="shared" si="158"/>
        <v>NEUTRAL</v>
      </c>
      <c r="H2565" s="6" t="str">
        <f t="shared" si="157"/>
        <v>NEUTRAL</v>
      </c>
    </row>
    <row r="2566" spans="1:8" ht="13.5" x14ac:dyDescent="0.25">
      <c r="A2566" s="3">
        <f>TITRES_STAT!B2569</f>
        <v>0</v>
      </c>
      <c r="B2566" s="6">
        <f>TITRES_STAT!C2569</f>
        <v>0</v>
      </c>
      <c r="C2566" s="6">
        <f>TITRES_STAT!D2569</f>
        <v>0</v>
      </c>
      <c r="D2566" s="6">
        <f>TITRES_STAT!E2569</f>
        <v>0</v>
      </c>
      <c r="E2566" s="2">
        <f t="shared" si="160"/>
        <v>208086</v>
      </c>
      <c r="F2566" s="6" t="str">
        <f t="shared" si="159"/>
        <v>NEUTRAL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f>TITRES_STAT!B2570</f>
        <v>0</v>
      </c>
      <c r="B2567" s="6">
        <f>TITRES_STAT!C2570</f>
        <v>0</v>
      </c>
      <c r="C2567" s="6">
        <f>TITRES_STAT!D2570</f>
        <v>0</v>
      </c>
      <c r="D2567" s="6">
        <f>TITRES_STAT!E2570</f>
        <v>0</v>
      </c>
      <c r="E2567" s="2">
        <f t="shared" si="160"/>
        <v>208086</v>
      </c>
      <c r="F2567" s="6" t="str">
        <f t="shared" si="159"/>
        <v>NEUTRAL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0</v>
      </c>
      <c r="B2568" s="6">
        <f>TITRES_STAT!C2571</f>
        <v>0</v>
      </c>
      <c r="C2568" s="6">
        <f>TITRES_STAT!D2571</f>
        <v>0</v>
      </c>
      <c r="D2568" s="6">
        <f>TITRES_STAT!E2571</f>
        <v>0</v>
      </c>
      <c r="E2568" s="2">
        <f t="shared" si="160"/>
        <v>208086</v>
      </c>
      <c r="F2568" s="6" t="str">
        <f t="shared" ref="F2568:F2631" si="163">IF(E2568&gt;E2563,"BULLISH",IF(E2568&lt;E2563,"BEARISH","NEUTRAL"))</f>
        <v>NEUTRAL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0</v>
      </c>
      <c r="B2569" s="6">
        <f>TITRES_STAT!C2572</f>
        <v>0</v>
      </c>
      <c r="C2569" s="6">
        <f>TITRES_STAT!D2572</f>
        <v>0</v>
      </c>
      <c r="D2569" s="6">
        <f>TITRES_STAT!E2572</f>
        <v>0</v>
      </c>
      <c r="E2569" s="2">
        <f t="shared" si="160"/>
        <v>208086</v>
      </c>
      <c r="F2569" s="6" t="str">
        <f t="shared" si="163"/>
        <v>NEUTRAL</v>
      </c>
      <c r="G2569" s="6" t="str">
        <f t="shared" si="162"/>
        <v>NEUTRAL</v>
      </c>
      <c r="H2569" s="6" t="str">
        <f t="shared" si="161"/>
        <v>NEUTRAL</v>
      </c>
    </row>
    <row r="2570" spans="1:8" ht="13.5" x14ac:dyDescent="0.25">
      <c r="A2570" s="3">
        <f>TITRES_STAT!B2573</f>
        <v>0</v>
      </c>
      <c r="B2570" s="6">
        <f>TITRES_STAT!C2573</f>
        <v>0</v>
      </c>
      <c r="C2570" s="6">
        <f>TITRES_STAT!D2573</f>
        <v>0</v>
      </c>
      <c r="D2570" s="6">
        <f>TITRES_STAT!E2573</f>
        <v>0</v>
      </c>
      <c r="E2570" s="2">
        <f t="shared" si="160"/>
        <v>208086</v>
      </c>
      <c r="F2570" s="6" t="str">
        <f t="shared" si="163"/>
        <v>NEUTRAL</v>
      </c>
      <c r="G2570" s="6" t="str">
        <f t="shared" si="162"/>
        <v>NEUTRAL</v>
      </c>
      <c r="H2570" s="6" t="str">
        <f t="shared" si="161"/>
        <v>NEUTRAL</v>
      </c>
    </row>
    <row r="2571" spans="1:8" ht="13.5" x14ac:dyDescent="0.25">
      <c r="A2571" s="3">
        <f>TITRES_STAT!B2574</f>
        <v>0</v>
      </c>
      <c r="B2571" s="6">
        <f>TITRES_STAT!C2574</f>
        <v>0</v>
      </c>
      <c r="C2571" s="6">
        <f>TITRES_STAT!D2574</f>
        <v>0</v>
      </c>
      <c r="D2571" s="6">
        <f>TITRES_STAT!E2574</f>
        <v>0</v>
      </c>
      <c r="E2571" s="2">
        <f t="shared" si="160"/>
        <v>208086</v>
      </c>
      <c r="F2571" s="6" t="str">
        <f t="shared" si="163"/>
        <v>NEUTRAL</v>
      </c>
      <c r="G2571" s="6" t="str">
        <f t="shared" si="162"/>
        <v>NEUTRAL</v>
      </c>
      <c r="H2571" s="6" t="str">
        <f t="shared" si="161"/>
        <v>NEUTRAL</v>
      </c>
    </row>
    <row r="2572" spans="1:8" ht="13.5" x14ac:dyDescent="0.25">
      <c r="A2572" s="3">
        <f>TITRES_STAT!B2575</f>
        <v>0</v>
      </c>
      <c r="B2572" s="6">
        <f>TITRES_STAT!C2575</f>
        <v>0</v>
      </c>
      <c r="C2572" s="6">
        <f>TITRES_STAT!D2575</f>
        <v>0</v>
      </c>
      <c r="D2572" s="6">
        <f>TITRES_STAT!E2575</f>
        <v>0</v>
      </c>
      <c r="E2572" s="2">
        <f t="shared" si="160"/>
        <v>208086</v>
      </c>
      <c r="F2572" s="6" t="str">
        <f t="shared" si="163"/>
        <v>NEUTRAL</v>
      </c>
      <c r="G2572" s="6" t="str">
        <f t="shared" si="162"/>
        <v>NEUTRAL</v>
      </c>
      <c r="H2572" s="6" t="str">
        <f t="shared" si="161"/>
        <v>NEUTRAL</v>
      </c>
    </row>
    <row r="2573" spans="1:8" ht="13.5" x14ac:dyDescent="0.25">
      <c r="A2573" s="3">
        <f>TITRES_STAT!B2576</f>
        <v>0</v>
      </c>
      <c r="B2573" s="6">
        <f>TITRES_STAT!C2576</f>
        <v>0</v>
      </c>
      <c r="C2573" s="6">
        <f>TITRES_STAT!D2576</f>
        <v>0</v>
      </c>
      <c r="D2573" s="6">
        <f>TITRES_STAT!E2576</f>
        <v>0</v>
      </c>
      <c r="E2573" s="2">
        <f t="shared" si="160"/>
        <v>208086</v>
      </c>
      <c r="F2573" s="6" t="str">
        <f t="shared" si="163"/>
        <v>NEUTRAL</v>
      </c>
      <c r="G2573" s="6" t="str">
        <f t="shared" si="162"/>
        <v>NEUTRAL</v>
      </c>
      <c r="H2573" s="6" t="str">
        <f t="shared" si="161"/>
        <v>NEUTRAL</v>
      </c>
    </row>
    <row r="2574" spans="1:8" ht="13.5" x14ac:dyDescent="0.25">
      <c r="A2574" s="3">
        <f>TITRES_STAT!B2577</f>
        <v>0</v>
      </c>
      <c r="B2574" s="6">
        <f>TITRES_STAT!C2577</f>
        <v>0</v>
      </c>
      <c r="C2574" s="6">
        <f>TITRES_STAT!D2577</f>
        <v>0</v>
      </c>
      <c r="D2574" s="6">
        <f>TITRES_STAT!E2577</f>
        <v>0</v>
      </c>
      <c r="E2574" s="2">
        <f t="shared" si="160"/>
        <v>208086</v>
      </c>
      <c r="F2574" s="6" t="str">
        <f t="shared" si="163"/>
        <v>NEUTRAL</v>
      </c>
      <c r="G2574" s="6" t="str">
        <f t="shared" si="162"/>
        <v>NEUTRAL</v>
      </c>
      <c r="H2574" s="6" t="str">
        <f t="shared" si="161"/>
        <v>NEUTRAL</v>
      </c>
    </row>
    <row r="2575" spans="1:8" ht="13.5" x14ac:dyDescent="0.25">
      <c r="A2575" s="3">
        <f>TITRES_STAT!B2578</f>
        <v>0</v>
      </c>
      <c r="B2575" s="6">
        <f>TITRES_STAT!C2578</f>
        <v>0</v>
      </c>
      <c r="C2575" s="6">
        <f>TITRES_STAT!D2578</f>
        <v>0</v>
      </c>
      <c r="D2575" s="6">
        <f>TITRES_STAT!E2578</f>
        <v>0</v>
      </c>
      <c r="E2575" s="2">
        <f t="shared" si="160"/>
        <v>208086</v>
      </c>
      <c r="F2575" s="6" t="str">
        <f t="shared" si="163"/>
        <v>NEUTRAL</v>
      </c>
      <c r="G2575" s="6" t="str">
        <f t="shared" si="162"/>
        <v>NEUTRAL</v>
      </c>
      <c r="H2575" s="6" t="str">
        <f t="shared" si="161"/>
        <v>NEUTRAL</v>
      </c>
    </row>
    <row r="2576" spans="1:8" ht="13.5" x14ac:dyDescent="0.25">
      <c r="A2576" s="3">
        <f>TITRES_STAT!B2579</f>
        <v>0</v>
      </c>
      <c r="B2576" s="6">
        <f>TITRES_STAT!C2579</f>
        <v>0</v>
      </c>
      <c r="C2576" s="6">
        <f>TITRES_STAT!D2579</f>
        <v>0</v>
      </c>
      <c r="D2576" s="6">
        <f>TITRES_STAT!E2579</f>
        <v>0</v>
      </c>
      <c r="E2576" s="2">
        <f t="shared" si="160"/>
        <v>208086</v>
      </c>
      <c r="F2576" s="6" t="str">
        <f t="shared" si="163"/>
        <v>NEUTRAL</v>
      </c>
      <c r="G2576" s="6" t="str">
        <f t="shared" si="162"/>
        <v>NEUTRAL</v>
      </c>
      <c r="H2576" s="6" t="str">
        <f t="shared" si="161"/>
        <v>NEUTRAL</v>
      </c>
    </row>
    <row r="2577" spans="1:8" ht="13.5" x14ac:dyDescent="0.25">
      <c r="A2577" s="3">
        <f>TITRES_STAT!B2580</f>
        <v>0</v>
      </c>
      <c r="B2577" s="6">
        <f>TITRES_STAT!C2580</f>
        <v>0</v>
      </c>
      <c r="C2577" s="6">
        <f>TITRES_STAT!D2580</f>
        <v>0</v>
      </c>
      <c r="D2577" s="6">
        <f>TITRES_STAT!E2580</f>
        <v>0</v>
      </c>
      <c r="E2577" s="2">
        <f t="shared" si="160"/>
        <v>208086</v>
      </c>
      <c r="F2577" s="6" t="str">
        <f t="shared" si="163"/>
        <v>NEUTRAL</v>
      </c>
      <c r="G2577" s="6" t="str">
        <f t="shared" si="162"/>
        <v>NEUTRAL</v>
      </c>
      <c r="H2577" s="6" t="str">
        <f t="shared" si="161"/>
        <v>NEUTRAL</v>
      </c>
    </row>
    <row r="2578" spans="1:8" ht="13.5" x14ac:dyDescent="0.25">
      <c r="A2578" s="3">
        <f>TITRES_STAT!B2581</f>
        <v>0</v>
      </c>
      <c r="B2578" s="6">
        <f>TITRES_STAT!C2581</f>
        <v>0</v>
      </c>
      <c r="C2578" s="6">
        <f>TITRES_STAT!D2581</f>
        <v>0</v>
      </c>
      <c r="D2578" s="6">
        <f>TITRES_STAT!E2581</f>
        <v>0</v>
      </c>
      <c r="E2578" s="2">
        <f t="shared" si="160"/>
        <v>208086</v>
      </c>
      <c r="F2578" s="6" t="str">
        <f t="shared" si="163"/>
        <v>NEUTRAL</v>
      </c>
      <c r="G2578" s="6" t="str">
        <f t="shared" si="162"/>
        <v>NEUTRAL</v>
      </c>
      <c r="H2578" s="6" t="str">
        <f t="shared" si="161"/>
        <v>NEUTRAL</v>
      </c>
    </row>
    <row r="2579" spans="1:8" ht="13.5" x14ac:dyDescent="0.25">
      <c r="A2579" s="3">
        <f>TITRES_STAT!B2582</f>
        <v>0</v>
      </c>
      <c r="B2579" s="6">
        <f>TITRES_STAT!C2582</f>
        <v>0</v>
      </c>
      <c r="C2579" s="6">
        <f>TITRES_STAT!D2582</f>
        <v>0</v>
      </c>
      <c r="D2579" s="6">
        <f>TITRES_STAT!E2582</f>
        <v>0</v>
      </c>
      <c r="E2579" s="2">
        <f t="shared" si="160"/>
        <v>208086</v>
      </c>
      <c r="F2579" s="6" t="str">
        <f t="shared" si="163"/>
        <v>NEUTRAL</v>
      </c>
      <c r="G2579" s="6" t="str">
        <f t="shared" si="162"/>
        <v>NEUTRAL</v>
      </c>
      <c r="H2579" s="6" t="str">
        <f t="shared" si="161"/>
        <v>NEUTRAL</v>
      </c>
    </row>
    <row r="2580" spans="1:8" ht="13.5" x14ac:dyDescent="0.25">
      <c r="A2580" s="3">
        <f>TITRES_STAT!B2583</f>
        <v>0</v>
      </c>
      <c r="B2580" s="6">
        <f>TITRES_STAT!C2583</f>
        <v>0</v>
      </c>
      <c r="C2580" s="6">
        <f>TITRES_STAT!D2583</f>
        <v>0</v>
      </c>
      <c r="D2580" s="6">
        <f>TITRES_STAT!E2583</f>
        <v>0</v>
      </c>
      <c r="E2580" s="2">
        <f t="shared" si="160"/>
        <v>208086</v>
      </c>
      <c r="F2580" s="6" t="str">
        <f t="shared" si="163"/>
        <v>NEUTRAL</v>
      </c>
      <c r="G2580" s="6" t="str">
        <f t="shared" si="162"/>
        <v>NEUTRAL</v>
      </c>
      <c r="H2580" s="6" t="str">
        <f t="shared" si="161"/>
        <v>NEUTRAL</v>
      </c>
    </row>
    <row r="2581" spans="1:8" ht="13.5" x14ac:dyDescent="0.25">
      <c r="A2581" s="3">
        <f>TITRES_STAT!B2584</f>
        <v>0</v>
      </c>
      <c r="B2581" s="6">
        <f>TITRES_STAT!C2584</f>
        <v>0</v>
      </c>
      <c r="C2581" s="6">
        <f>TITRES_STAT!D2584</f>
        <v>0</v>
      </c>
      <c r="D2581" s="6">
        <f>TITRES_STAT!E2584</f>
        <v>0</v>
      </c>
      <c r="E2581" s="2">
        <f t="shared" si="160"/>
        <v>208086</v>
      </c>
      <c r="F2581" s="6" t="str">
        <f t="shared" si="163"/>
        <v>NEUTRAL</v>
      </c>
      <c r="G2581" s="6" t="str">
        <f t="shared" si="162"/>
        <v>NEUTRAL</v>
      </c>
      <c r="H2581" s="6" t="str">
        <f t="shared" si="161"/>
        <v>NEUTRAL</v>
      </c>
    </row>
    <row r="2582" spans="1:8" ht="13.5" x14ac:dyDescent="0.25">
      <c r="A2582" s="3">
        <f>TITRES_STAT!B2585</f>
        <v>0</v>
      </c>
      <c r="B2582" s="6">
        <f>TITRES_STAT!C2585</f>
        <v>0</v>
      </c>
      <c r="C2582" s="6">
        <f>TITRES_STAT!D2585</f>
        <v>0</v>
      </c>
      <c r="D2582" s="6">
        <f>TITRES_STAT!E2585</f>
        <v>0</v>
      </c>
      <c r="E2582" s="2">
        <f t="shared" si="160"/>
        <v>208086</v>
      </c>
      <c r="F2582" s="6" t="str">
        <f t="shared" si="163"/>
        <v>NEUTRAL</v>
      </c>
      <c r="G2582" s="6" t="str">
        <f t="shared" si="162"/>
        <v>NEUTRAL</v>
      </c>
      <c r="H2582" s="6" t="str">
        <f t="shared" si="161"/>
        <v>NEUTRAL</v>
      </c>
    </row>
    <row r="2583" spans="1:8" ht="13.5" x14ac:dyDescent="0.25">
      <c r="A2583" s="3">
        <f>TITRES_STAT!B2586</f>
        <v>0</v>
      </c>
      <c r="B2583" s="6">
        <f>TITRES_STAT!C2586</f>
        <v>0</v>
      </c>
      <c r="C2583" s="6">
        <f>TITRES_STAT!D2586</f>
        <v>0</v>
      </c>
      <c r="D2583" s="6">
        <f>TITRES_STAT!E2586</f>
        <v>0</v>
      </c>
      <c r="E2583" s="2">
        <f t="shared" si="160"/>
        <v>208086</v>
      </c>
      <c r="F2583" s="6" t="str">
        <f t="shared" si="163"/>
        <v>NEUTRAL</v>
      </c>
      <c r="G2583" s="6" t="str">
        <f t="shared" si="162"/>
        <v>NEUTRAL</v>
      </c>
      <c r="H2583" s="6" t="str">
        <f t="shared" si="161"/>
        <v>NEUTRAL</v>
      </c>
    </row>
    <row r="2584" spans="1:8" ht="13.5" x14ac:dyDescent="0.25">
      <c r="A2584" s="3">
        <f>TITRES_STAT!B2587</f>
        <v>0</v>
      </c>
      <c r="B2584" s="6">
        <f>TITRES_STAT!C2587</f>
        <v>0</v>
      </c>
      <c r="C2584" s="6">
        <f>TITRES_STAT!D2587</f>
        <v>0</v>
      </c>
      <c r="D2584" s="6">
        <f>TITRES_STAT!E2587</f>
        <v>0</v>
      </c>
      <c r="E2584" s="2">
        <f t="shared" si="160"/>
        <v>208086</v>
      </c>
      <c r="F2584" s="6" t="str">
        <f t="shared" si="163"/>
        <v>NEUTRAL</v>
      </c>
      <c r="G2584" s="6" t="str">
        <f t="shared" si="162"/>
        <v>NEUTRAL</v>
      </c>
      <c r="H2584" s="6" t="str">
        <f t="shared" si="161"/>
        <v>NEUTRAL</v>
      </c>
    </row>
    <row r="2585" spans="1:8" ht="13.5" x14ac:dyDescent="0.25">
      <c r="A2585" s="3">
        <f>TITRES_STAT!B2588</f>
        <v>0</v>
      </c>
      <c r="B2585" s="6">
        <f>TITRES_STAT!C2588</f>
        <v>0</v>
      </c>
      <c r="C2585" s="6">
        <f>TITRES_STAT!D2588</f>
        <v>0</v>
      </c>
      <c r="D2585" s="6">
        <f>TITRES_STAT!E2588</f>
        <v>0</v>
      </c>
      <c r="E2585" s="2">
        <f t="shared" si="160"/>
        <v>208086</v>
      </c>
      <c r="F2585" s="6" t="str">
        <f t="shared" si="163"/>
        <v>NEUTRAL</v>
      </c>
      <c r="G2585" s="6" t="str">
        <f t="shared" si="162"/>
        <v>NEUTRAL</v>
      </c>
      <c r="H2585" s="6" t="str">
        <f t="shared" si="161"/>
        <v>NEUTRAL</v>
      </c>
    </row>
    <row r="2586" spans="1:8" ht="13.5" x14ac:dyDescent="0.25">
      <c r="A2586" s="3">
        <f>TITRES_STAT!B2589</f>
        <v>0</v>
      </c>
      <c r="B2586" s="6">
        <f>TITRES_STAT!C2589</f>
        <v>0</v>
      </c>
      <c r="C2586" s="6">
        <f>TITRES_STAT!D2589</f>
        <v>0</v>
      </c>
      <c r="D2586" s="6">
        <f>TITRES_STAT!E2589</f>
        <v>0</v>
      </c>
      <c r="E2586" s="2">
        <f t="shared" si="160"/>
        <v>208086</v>
      </c>
      <c r="F2586" s="6" t="str">
        <f t="shared" si="163"/>
        <v>NEUTRAL</v>
      </c>
      <c r="G2586" s="6" t="str">
        <f t="shared" si="162"/>
        <v>NEUTRAL</v>
      </c>
      <c r="H2586" s="6" t="str">
        <f t="shared" si="161"/>
        <v>NEUTRAL</v>
      </c>
    </row>
    <row r="2587" spans="1:8" ht="13.5" x14ac:dyDescent="0.25">
      <c r="A2587" s="3">
        <f>TITRES_STAT!B2590</f>
        <v>0</v>
      </c>
      <c r="B2587" s="6">
        <f>TITRES_STAT!C2590</f>
        <v>0</v>
      </c>
      <c r="C2587" s="6">
        <f>TITRES_STAT!D2590</f>
        <v>0</v>
      </c>
      <c r="D2587" s="6">
        <f>TITRES_STAT!E2590</f>
        <v>0</v>
      </c>
      <c r="E2587" s="2">
        <f t="shared" si="160"/>
        <v>208086</v>
      </c>
      <c r="F2587" s="6" t="str">
        <f t="shared" si="163"/>
        <v>NEUTRAL</v>
      </c>
      <c r="G2587" s="6" t="str">
        <f t="shared" si="162"/>
        <v>NEUTRAL</v>
      </c>
      <c r="H2587" s="6" t="str">
        <f t="shared" si="161"/>
        <v>NEUTRAL</v>
      </c>
    </row>
    <row r="2588" spans="1:8" ht="13.5" x14ac:dyDescent="0.25">
      <c r="A2588" s="3">
        <f>TITRES_STAT!B2591</f>
        <v>0</v>
      </c>
      <c r="B2588" s="6">
        <f>TITRES_STAT!C2591</f>
        <v>0</v>
      </c>
      <c r="C2588" s="6">
        <f>TITRES_STAT!D2591</f>
        <v>0</v>
      </c>
      <c r="D2588" s="6">
        <f>TITRES_STAT!E2591</f>
        <v>0</v>
      </c>
      <c r="E2588" s="2">
        <f t="shared" si="160"/>
        <v>208086</v>
      </c>
      <c r="F2588" s="6" t="str">
        <f t="shared" si="163"/>
        <v>NEUTRAL</v>
      </c>
      <c r="G2588" s="6" t="str">
        <f t="shared" si="162"/>
        <v>NEUTRAL</v>
      </c>
      <c r="H2588" s="6" t="str">
        <f t="shared" si="161"/>
        <v>NEUTRAL</v>
      </c>
    </row>
    <row r="2589" spans="1:8" ht="13.5" x14ac:dyDescent="0.25">
      <c r="A2589" s="3">
        <f>TITRES_STAT!B2592</f>
        <v>0</v>
      </c>
      <c r="B2589" s="6">
        <f>TITRES_STAT!C2592</f>
        <v>0</v>
      </c>
      <c r="C2589" s="6">
        <f>TITRES_STAT!D2592</f>
        <v>0</v>
      </c>
      <c r="D2589" s="6">
        <f>TITRES_STAT!E2592</f>
        <v>0</v>
      </c>
      <c r="E2589" s="2">
        <f t="shared" si="160"/>
        <v>208086</v>
      </c>
      <c r="F2589" s="6" t="str">
        <f t="shared" si="163"/>
        <v>NEUTRAL</v>
      </c>
      <c r="G2589" s="6" t="str">
        <f t="shared" si="162"/>
        <v>NEUTRAL</v>
      </c>
      <c r="H2589" s="6" t="str">
        <f t="shared" si="161"/>
        <v>NEUTRAL</v>
      </c>
    </row>
    <row r="2590" spans="1:8" ht="13.5" x14ac:dyDescent="0.25">
      <c r="A2590" s="3">
        <f>TITRES_STAT!B2593</f>
        <v>0</v>
      </c>
      <c r="B2590" s="6">
        <f>TITRES_STAT!C2593</f>
        <v>0</v>
      </c>
      <c r="C2590" s="6">
        <f>TITRES_STAT!D2593</f>
        <v>0</v>
      </c>
      <c r="D2590" s="6">
        <f>TITRES_STAT!E2593</f>
        <v>0</v>
      </c>
      <c r="E2590" s="2">
        <f t="shared" si="160"/>
        <v>208086</v>
      </c>
      <c r="F2590" s="6" t="str">
        <f t="shared" si="163"/>
        <v>NEUTRAL</v>
      </c>
      <c r="G2590" s="6" t="str">
        <f t="shared" si="162"/>
        <v>NEUTRAL</v>
      </c>
      <c r="H2590" s="6" t="str">
        <f t="shared" si="161"/>
        <v>NEUTRAL</v>
      </c>
    </row>
    <row r="2591" spans="1:8" ht="13.5" x14ac:dyDescent="0.25">
      <c r="A2591" s="3">
        <f>TITRES_STAT!B2594</f>
        <v>0</v>
      </c>
      <c r="B2591" s="6">
        <f>TITRES_STAT!C2594</f>
        <v>0</v>
      </c>
      <c r="C2591" s="6">
        <f>TITRES_STAT!D2594</f>
        <v>0</v>
      </c>
      <c r="D2591" s="6">
        <f>TITRES_STAT!E2594</f>
        <v>0</v>
      </c>
      <c r="E2591" s="2">
        <f t="shared" si="160"/>
        <v>208086</v>
      </c>
      <c r="F2591" s="6" t="str">
        <f t="shared" si="163"/>
        <v>NEUTRAL</v>
      </c>
      <c r="G2591" s="6" t="str">
        <f t="shared" si="162"/>
        <v>NEUTRAL</v>
      </c>
      <c r="H2591" s="6" t="str">
        <f t="shared" si="161"/>
        <v>NEUTRAL</v>
      </c>
    </row>
    <row r="2592" spans="1:8" ht="13.5" x14ac:dyDescent="0.25">
      <c r="A2592" s="3">
        <f>TITRES_STAT!B2595</f>
        <v>0</v>
      </c>
      <c r="B2592" s="6">
        <f>TITRES_STAT!C2595</f>
        <v>0</v>
      </c>
      <c r="C2592" s="6">
        <f>TITRES_STAT!D2595</f>
        <v>0</v>
      </c>
      <c r="D2592" s="6">
        <f>TITRES_STAT!E2595</f>
        <v>0</v>
      </c>
      <c r="E2592" s="2">
        <f t="shared" si="160"/>
        <v>208086</v>
      </c>
      <c r="F2592" s="6" t="str">
        <f t="shared" si="163"/>
        <v>NEUTRAL</v>
      </c>
      <c r="G2592" s="6" t="str">
        <f t="shared" si="162"/>
        <v>NEUTRAL</v>
      </c>
      <c r="H2592" s="6" t="str">
        <f t="shared" si="161"/>
        <v>NEUTRAL</v>
      </c>
    </row>
    <row r="2593" spans="1:8" ht="13.5" x14ac:dyDescent="0.25">
      <c r="A2593" s="3">
        <f>TITRES_STAT!B2596</f>
        <v>0</v>
      </c>
      <c r="B2593" s="6">
        <f>TITRES_STAT!C2596</f>
        <v>0</v>
      </c>
      <c r="C2593" s="6">
        <f>TITRES_STAT!D2596</f>
        <v>0</v>
      </c>
      <c r="D2593" s="6">
        <f>TITRES_STAT!E2596</f>
        <v>0</v>
      </c>
      <c r="E2593" s="2">
        <f t="shared" si="160"/>
        <v>208086</v>
      </c>
      <c r="F2593" s="6" t="str">
        <f t="shared" si="163"/>
        <v>NEUTRAL</v>
      </c>
      <c r="G2593" s="6" t="str">
        <f t="shared" si="162"/>
        <v>NEUTRAL</v>
      </c>
      <c r="H2593" s="6" t="str">
        <f t="shared" si="161"/>
        <v>NEUTRAL</v>
      </c>
    </row>
    <row r="2594" spans="1:8" ht="13.5" x14ac:dyDescent="0.25">
      <c r="A2594" s="3">
        <f>TITRES_STAT!B2597</f>
        <v>0</v>
      </c>
      <c r="B2594" s="6">
        <f>TITRES_STAT!C2597</f>
        <v>0</v>
      </c>
      <c r="C2594" s="6">
        <f>TITRES_STAT!D2597</f>
        <v>0</v>
      </c>
      <c r="D2594" s="6">
        <f>TITRES_STAT!E2597</f>
        <v>0</v>
      </c>
      <c r="E2594" s="2">
        <f t="shared" si="160"/>
        <v>208086</v>
      </c>
      <c r="F2594" s="6" t="str">
        <f t="shared" si="163"/>
        <v>NEUTRAL</v>
      </c>
      <c r="G2594" s="6" t="str">
        <f t="shared" si="162"/>
        <v>NEUTRAL</v>
      </c>
      <c r="H2594" s="6" t="str">
        <f t="shared" si="161"/>
        <v>NEUTRAL</v>
      </c>
    </row>
    <row r="2595" spans="1:8" ht="13.5" x14ac:dyDescent="0.25">
      <c r="A2595" s="3">
        <f>TITRES_STAT!B2598</f>
        <v>0</v>
      </c>
      <c r="B2595" s="6">
        <f>TITRES_STAT!C2598</f>
        <v>0</v>
      </c>
      <c r="C2595" s="6">
        <f>TITRES_STAT!D2598</f>
        <v>0</v>
      </c>
      <c r="D2595" s="6">
        <f>TITRES_STAT!E2598</f>
        <v>0</v>
      </c>
      <c r="E2595" s="2">
        <f t="shared" si="160"/>
        <v>208086</v>
      </c>
      <c r="F2595" s="6" t="str">
        <f t="shared" si="163"/>
        <v>NEUTRAL</v>
      </c>
      <c r="G2595" s="6" t="str">
        <f t="shared" si="162"/>
        <v>NEUTRAL</v>
      </c>
      <c r="H2595" s="6" t="str">
        <f t="shared" si="161"/>
        <v>NEUTRAL</v>
      </c>
    </row>
    <row r="2596" spans="1:8" ht="13.5" x14ac:dyDescent="0.25">
      <c r="A2596" s="3">
        <f>TITRES_STAT!B2599</f>
        <v>0</v>
      </c>
      <c r="B2596" s="6">
        <f>TITRES_STAT!C2599</f>
        <v>0</v>
      </c>
      <c r="C2596" s="6">
        <f>TITRES_STAT!D2599</f>
        <v>0</v>
      </c>
      <c r="D2596" s="6">
        <f>TITRES_STAT!E2599</f>
        <v>0</v>
      </c>
      <c r="E2596" s="2">
        <f t="shared" si="160"/>
        <v>208086</v>
      </c>
      <c r="F2596" s="6" t="str">
        <f t="shared" si="163"/>
        <v>NEUTRAL</v>
      </c>
      <c r="G2596" s="6" t="str">
        <f t="shared" si="162"/>
        <v>NEUTRAL</v>
      </c>
      <c r="H2596" s="6" t="str">
        <f t="shared" si="161"/>
        <v>NEUTRAL</v>
      </c>
    </row>
    <row r="2597" spans="1:8" ht="13.5" x14ac:dyDescent="0.25">
      <c r="A2597" s="3">
        <f>TITRES_STAT!B2600</f>
        <v>0</v>
      </c>
      <c r="B2597" s="6">
        <f>TITRES_STAT!C2600</f>
        <v>0</v>
      </c>
      <c r="C2597" s="6">
        <f>TITRES_STAT!D2600</f>
        <v>0</v>
      </c>
      <c r="D2597" s="6">
        <f>TITRES_STAT!E2600</f>
        <v>0</v>
      </c>
      <c r="E2597" s="2">
        <f t="shared" si="160"/>
        <v>208086</v>
      </c>
      <c r="F2597" s="6" t="str">
        <f t="shared" si="163"/>
        <v>NEUTRAL</v>
      </c>
      <c r="G2597" s="6" t="str">
        <f t="shared" si="162"/>
        <v>NEUTRAL</v>
      </c>
      <c r="H2597" s="6" t="str">
        <f t="shared" si="161"/>
        <v>NEUTRAL</v>
      </c>
    </row>
    <row r="2598" spans="1:8" ht="13.5" x14ac:dyDescent="0.25">
      <c r="A2598" s="3">
        <f>TITRES_STAT!B2601</f>
        <v>0</v>
      </c>
      <c r="B2598" s="6">
        <f>TITRES_STAT!C2601</f>
        <v>0</v>
      </c>
      <c r="C2598" s="6">
        <f>TITRES_STAT!D2601</f>
        <v>0</v>
      </c>
      <c r="D2598" s="6">
        <f>TITRES_STAT!E2601</f>
        <v>0</v>
      </c>
      <c r="E2598" s="2">
        <f t="shared" si="160"/>
        <v>208086</v>
      </c>
      <c r="F2598" s="6" t="str">
        <f t="shared" si="163"/>
        <v>NEUTRAL</v>
      </c>
      <c r="G2598" s="6" t="str">
        <f t="shared" si="162"/>
        <v>NEUTRAL</v>
      </c>
      <c r="H2598" s="6" t="str">
        <f t="shared" si="161"/>
        <v>NEUTRAL</v>
      </c>
    </row>
    <row r="2599" spans="1:8" ht="13.5" x14ac:dyDescent="0.25">
      <c r="A2599" s="3">
        <f>TITRES_STAT!B2602</f>
        <v>0</v>
      </c>
      <c r="B2599" s="6">
        <f>TITRES_STAT!C2602</f>
        <v>0</v>
      </c>
      <c r="C2599" s="6">
        <f>TITRES_STAT!D2602</f>
        <v>0</v>
      </c>
      <c r="D2599" s="6">
        <f>TITRES_STAT!E2602</f>
        <v>0</v>
      </c>
      <c r="E2599" s="2">
        <f t="shared" si="160"/>
        <v>208086</v>
      </c>
      <c r="F2599" s="6" t="str">
        <f t="shared" si="163"/>
        <v>NEUTRAL</v>
      </c>
      <c r="G2599" s="6" t="str">
        <f t="shared" si="162"/>
        <v>NEUTRAL</v>
      </c>
      <c r="H2599" s="6" t="str">
        <f t="shared" si="161"/>
        <v>NEUTRAL</v>
      </c>
    </row>
    <row r="2600" spans="1:8" ht="13.5" x14ac:dyDescent="0.25">
      <c r="A2600" s="3">
        <f>TITRES_STAT!B2603</f>
        <v>0</v>
      </c>
      <c r="B2600" s="6">
        <f>TITRES_STAT!C2603</f>
        <v>0</v>
      </c>
      <c r="C2600" s="6">
        <f>TITRES_STAT!D2603</f>
        <v>0</v>
      </c>
      <c r="D2600" s="6">
        <f>TITRES_STAT!E2603</f>
        <v>0</v>
      </c>
      <c r="E2600" s="2">
        <f t="shared" si="160"/>
        <v>208086</v>
      </c>
      <c r="F2600" s="6" t="str">
        <f t="shared" si="163"/>
        <v>NEUTRAL</v>
      </c>
      <c r="G2600" s="6" t="str">
        <f t="shared" si="162"/>
        <v>NEUTRAL</v>
      </c>
      <c r="H2600" s="6" t="str">
        <f t="shared" si="161"/>
        <v>NEUTRAL</v>
      </c>
    </row>
    <row r="2601" spans="1:8" ht="13.5" x14ac:dyDescent="0.25">
      <c r="A2601" s="3">
        <f>TITRES_STAT!B2604</f>
        <v>0</v>
      </c>
      <c r="B2601" s="6">
        <f>TITRES_STAT!C2604</f>
        <v>0</v>
      </c>
      <c r="C2601" s="6">
        <f>TITRES_STAT!D2604</f>
        <v>0</v>
      </c>
      <c r="D2601" s="6">
        <f>TITRES_STAT!E2604</f>
        <v>0</v>
      </c>
      <c r="E2601" s="2">
        <f t="shared" si="160"/>
        <v>208086</v>
      </c>
      <c r="F2601" s="6" t="str">
        <f t="shared" si="163"/>
        <v>NEUTRAL</v>
      </c>
      <c r="G2601" s="6" t="str">
        <f t="shared" si="162"/>
        <v>NEUTRAL</v>
      </c>
      <c r="H2601" s="6" t="str">
        <f t="shared" si="161"/>
        <v>NEUTRAL</v>
      </c>
    </row>
    <row r="2602" spans="1:8" ht="13.5" x14ac:dyDescent="0.25">
      <c r="A2602" s="3">
        <f>TITRES_STAT!B2605</f>
        <v>0</v>
      </c>
      <c r="B2602" s="6">
        <f>TITRES_STAT!C2605</f>
        <v>0</v>
      </c>
      <c r="C2602" s="6">
        <f>TITRES_STAT!D2605</f>
        <v>0</v>
      </c>
      <c r="D2602" s="6">
        <f>TITRES_STAT!E2605</f>
        <v>0</v>
      </c>
      <c r="E2602" s="2">
        <f t="shared" si="160"/>
        <v>208086</v>
      </c>
      <c r="F2602" s="6" t="str">
        <f t="shared" si="163"/>
        <v>NEUTRAL</v>
      </c>
      <c r="G2602" s="6" t="str">
        <f t="shared" si="162"/>
        <v>NEUTRAL</v>
      </c>
      <c r="H2602" s="6" t="str">
        <f t="shared" si="161"/>
        <v>NEUTRAL</v>
      </c>
    </row>
    <row r="2603" spans="1:8" ht="13.5" x14ac:dyDescent="0.25">
      <c r="A2603" s="3">
        <f>TITRES_STAT!B2606</f>
        <v>0</v>
      </c>
      <c r="B2603" s="6">
        <f>TITRES_STAT!C2606</f>
        <v>0</v>
      </c>
      <c r="C2603" s="6">
        <f>TITRES_STAT!D2606</f>
        <v>0</v>
      </c>
      <c r="D2603" s="6">
        <f>TITRES_STAT!E2606</f>
        <v>0</v>
      </c>
      <c r="E2603" s="2">
        <f t="shared" si="160"/>
        <v>208086</v>
      </c>
      <c r="F2603" s="6" t="str">
        <f t="shared" si="163"/>
        <v>NEUTRAL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0</v>
      </c>
      <c r="B2604" s="6">
        <f>TITRES_STAT!C2607</f>
        <v>0</v>
      </c>
      <c r="C2604" s="6">
        <f>TITRES_STAT!D2607</f>
        <v>0</v>
      </c>
      <c r="D2604" s="6">
        <f>TITRES_STAT!E2607</f>
        <v>0</v>
      </c>
      <c r="E2604" s="2">
        <f t="shared" si="160"/>
        <v>208086</v>
      </c>
      <c r="F2604" s="6" t="str">
        <f t="shared" si="163"/>
        <v>NEUTRAL</v>
      </c>
      <c r="G2604" s="6" t="str">
        <f t="shared" si="162"/>
        <v>NEUTRAL</v>
      </c>
      <c r="H2604" s="6" t="str">
        <f t="shared" si="161"/>
        <v>NEUTRAL</v>
      </c>
    </row>
    <row r="2605" spans="1:8" ht="13.5" x14ac:dyDescent="0.25">
      <c r="A2605" s="3">
        <f>TITRES_STAT!B2608</f>
        <v>0</v>
      </c>
      <c r="B2605" s="6">
        <f>TITRES_STAT!C2608</f>
        <v>0</v>
      </c>
      <c r="C2605" s="6">
        <f>TITRES_STAT!D2608</f>
        <v>0</v>
      </c>
      <c r="D2605" s="6">
        <f>TITRES_STAT!E2608</f>
        <v>0</v>
      </c>
      <c r="E2605" s="2">
        <f t="shared" si="160"/>
        <v>208086</v>
      </c>
      <c r="F2605" s="6" t="str">
        <f t="shared" si="163"/>
        <v>NEUTRAL</v>
      </c>
      <c r="G2605" s="6" t="str">
        <f t="shared" si="162"/>
        <v>NEUTRAL</v>
      </c>
      <c r="H2605" s="6" t="str">
        <f t="shared" si="161"/>
        <v>NEUTRAL</v>
      </c>
    </row>
    <row r="2606" spans="1:8" ht="13.5" x14ac:dyDescent="0.25">
      <c r="A2606" s="3">
        <f>TITRES_STAT!B2609</f>
        <v>0</v>
      </c>
      <c r="B2606" s="6">
        <f>TITRES_STAT!C2609</f>
        <v>0</v>
      </c>
      <c r="C2606" s="6">
        <f>TITRES_STAT!D2609</f>
        <v>0</v>
      </c>
      <c r="D2606" s="6">
        <f>TITRES_STAT!E2609</f>
        <v>0</v>
      </c>
      <c r="E2606" s="2">
        <f t="shared" si="160"/>
        <v>208086</v>
      </c>
      <c r="F2606" s="6" t="str">
        <f t="shared" si="163"/>
        <v>NEUTRAL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0</v>
      </c>
      <c r="B2607" s="6">
        <f>TITRES_STAT!C2610</f>
        <v>0</v>
      </c>
      <c r="C2607" s="6">
        <f>TITRES_STAT!D2610</f>
        <v>0</v>
      </c>
      <c r="D2607" s="6">
        <f>TITRES_STAT!E2610</f>
        <v>0</v>
      </c>
      <c r="E2607" s="2">
        <f t="shared" si="160"/>
        <v>208086</v>
      </c>
      <c r="F2607" s="6" t="str">
        <f t="shared" si="163"/>
        <v>NEUTRAL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0</v>
      </c>
      <c r="B2608" s="6">
        <f>TITRES_STAT!C2611</f>
        <v>0</v>
      </c>
      <c r="C2608" s="6">
        <f>TITRES_STAT!D2611</f>
        <v>0</v>
      </c>
      <c r="D2608" s="6">
        <f>TITRES_STAT!E2611</f>
        <v>0</v>
      </c>
      <c r="E2608" s="2">
        <f t="shared" si="160"/>
        <v>208086</v>
      </c>
      <c r="F2608" s="6" t="str">
        <f t="shared" si="163"/>
        <v>NEUTRAL</v>
      </c>
      <c r="G2608" s="6" t="str">
        <f t="shared" si="162"/>
        <v>NEUTRAL</v>
      </c>
      <c r="H2608" s="6" t="str">
        <f t="shared" si="161"/>
        <v>NEUTRAL</v>
      </c>
    </row>
    <row r="2609" spans="1:8" ht="13.5" x14ac:dyDescent="0.25">
      <c r="A2609" s="3">
        <f>TITRES_STAT!B2612</f>
        <v>0</v>
      </c>
      <c r="B2609" s="6">
        <f>TITRES_STAT!C2612</f>
        <v>0</v>
      </c>
      <c r="C2609" s="6">
        <f>TITRES_STAT!D2612</f>
        <v>0</v>
      </c>
      <c r="D2609" s="6">
        <f>TITRES_STAT!E2612</f>
        <v>0</v>
      </c>
      <c r="E2609" s="2">
        <f t="shared" si="160"/>
        <v>208086</v>
      </c>
      <c r="F2609" s="6" t="str">
        <f t="shared" si="163"/>
        <v>NEUTRAL</v>
      </c>
      <c r="G2609" s="6" t="str">
        <f t="shared" si="162"/>
        <v>NEUTRAL</v>
      </c>
      <c r="H2609" s="6" t="str">
        <f t="shared" si="161"/>
        <v>NEUTRAL</v>
      </c>
    </row>
    <row r="2610" spans="1:8" ht="13.5" x14ac:dyDescent="0.25">
      <c r="A2610" s="3">
        <f>TITRES_STAT!B2613</f>
        <v>0</v>
      </c>
      <c r="B2610" s="6">
        <f>TITRES_STAT!C2613</f>
        <v>0</v>
      </c>
      <c r="C2610" s="6">
        <f>TITRES_STAT!D2613</f>
        <v>0</v>
      </c>
      <c r="D2610" s="6">
        <f>TITRES_STAT!E2613</f>
        <v>0</v>
      </c>
      <c r="E2610" s="2">
        <f t="shared" si="160"/>
        <v>208086</v>
      </c>
      <c r="F2610" s="6" t="str">
        <f t="shared" si="163"/>
        <v>NEUTRAL</v>
      </c>
      <c r="G2610" s="6" t="str">
        <f t="shared" si="162"/>
        <v>NEUTRAL</v>
      </c>
      <c r="H2610" s="6" t="str">
        <f t="shared" si="161"/>
        <v>NEUTRAL</v>
      </c>
    </row>
    <row r="2611" spans="1:8" ht="13.5" x14ac:dyDescent="0.25">
      <c r="A2611" s="3">
        <f>TITRES_STAT!B2614</f>
        <v>0</v>
      </c>
      <c r="B2611" s="6">
        <f>TITRES_STAT!C2614</f>
        <v>0</v>
      </c>
      <c r="C2611" s="6">
        <f>TITRES_STAT!D2614</f>
        <v>0</v>
      </c>
      <c r="D2611" s="6">
        <f>TITRES_STAT!E2614</f>
        <v>0</v>
      </c>
      <c r="E2611" s="2">
        <f t="shared" si="160"/>
        <v>208086</v>
      </c>
      <c r="F2611" s="6" t="str">
        <f t="shared" si="163"/>
        <v>NEUTRAL</v>
      </c>
      <c r="G2611" s="6" t="str">
        <f t="shared" si="162"/>
        <v>NEUTRAL</v>
      </c>
      <c r="H2611" s="6" t="str">
        <f t="shared" si="161"/>
        <v>NEUTRAL</v>
      </c>
    </row>
    <row r="2612" spans="1:8" ht="13.5" x14ac:dyDescent="0.25">
      <c r="A2612" s="3">
        <f>TITRES_STAT!B2615</f>
        <v>0</v>
      </c>
      <c r="B2612" s="6">
        <f>TITRES_STAT!C2615</f>
        <v>0</v>
      </c>
      <c r="C2612" s="6">
        <f>TITRES_STAT!D2615</f>
        <v>0</v>
      </c>
      <c r="D2612" s="6">
        <f>TITRES_STAT!E2615</f>
        <v>0</v>
      </c>
      <c r="E2612" s="2">
        <f t="shared" si="160"/>
        <v>208086</v>
      </c>
      <c r="F2612" s="6" t="str">
        <f t="shared" si="163"/>
        <v>NEUTRAL</v>
      </c>
      <c r="G2612" s="6" t="str">
        <f t="shared" si="162"/>
        <v>NEUTRAL</v>
      </c>
      <c r="H2612" s="6" t="str">
        <f t="shared" si="161"/>
        <v>NEUTRAL</v>
      </c>
    </row>
    <row r="2613" spans="1:8" ht="13.5" x14ac:dyDescent="0.25">
      <c r="A2613" s="3">
        <f>TITRES_STAT!B2616</f>
        <v>0</v>
      </c>
      <c r="B2613" s="6">
        <f>TITRES_STAT!C2616</f>
        <v>0</v>
      </c>
      <c r="C2613" s="6">
        <f>TITRES_STAT!D2616</f>
        <v>0</v>
      </c>
      <c r="D2613" s="6">
        <f>TITRES_STAT!E2616</f>
        <v>0</v>
      </c>
      <c r="E2613" s="2">
        <f t="shared" si="160"/>
        <v>208086</v>
      </c>
      <c r="F2613" s="6" t="str">
        <f t="shared" si="163"/>
        <v>NEUTRAL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0</v>
      </c>
      <c r="B2614" s="6">
        <f>TITRES_STAT!C2617</f>
        <v>0</v>
      </c>
      <c r="C2614" s="6">
        <f>TITRES_STAT!D2617</f>
        <v>0</v>
      </c>
      <c r="D2614" s="6">
        <f>TITRES_STAT!E2617</f>
        <v>0</v>
      </c>
      <c r="E2614" s="2">
        <f t="shared" si="160"/>
        <v>208086</v>
      </c>
      <c r="F2614" s="6" t="str">
        <f t="shared" si="163"/>
        <v>NEUTRAL</v>
      </c>
      <c r="G2614" s="6" t="str">
        <f t="shared" si="162"/>
        <v>NEUTRAL</v>
      </c>
      <c r="H2614" s="6" t="str">
        <f t="shared" si="161"/>
        <v>NEUTRAL</v>
      </c>
    </row>
    <row r="2615" spans="1:8" ht="13.5" x14ac:dyDescent="0.25">
      <c r="A2615" s="3">
        <f>TITRES_STAT!B2618</f>
        <v>0</v>
      </c>
      <c r="B2615" s="6">
        <f>TITRES_STAT!C2618</f>
        <v>0</v>
      </c>
      <c r="C2615" s="6">
        <f>TITRES_STAT!D2618</f>
        <v>0</v>
      </c>
      <c r="D2615" s="6">
        <f>TITRES_STAT!E2618</f>
        <v>0</v>
      </c>
      <c r="E2615" s="2">
        <f t="shared" si="160"/>
        <v>208086</v>
      </c>
      <c r="F2615" s="6" t="str">
        <f t="shared" si="163"/>
        <v>NEUTRAL</v>
      </c>
      <c r="G2615" s="6" t="str">
        <f t="shared" si="162"/>
        <v>NEUTRAL</v>
      </c>
      <c r="H2615" s="6" t="str">
        <f t="shared" si="161"/>
        <v>NEUTRAL</v>
      </c>
    </row>
    <row r="2616" spans="1:8" ht="13.5" x14ac:dyDescent="0.25">
      <c r="A2616" s="3">
        <f>TITRES_STAT!B2619</f>
        <v>0</v>
      </c>
      <c r="B2616" s="6">
        <f>TITRES_STAT!C2619</f>
        <v>0</v>
      </c>
      <c r="C2616" s="6">
        <f>TITRES_STAT!D2619</f>
        <v>0</v>
      </c>
      <c r="D2616" s="6">
        <f>TITRES_STAT!E2619</f>
        <v>0</v>
      </c>
      <c r="E2616" s="2">
        <f t="shared" si="160"/>
        <v>208086</v>
      </c>
      <c r="F2616" s="6" t="str">
        <f t="shared" si="163"/>
        <v>NEUTRAL</v>
      </c>
      <c r="G2616" s="6" t="str">
        <f t="shared" si="162"/>
        <v>NEUTRAL</v>
      </c>
      <c r="H2616" s="6" t="str">
        <f t="shared" si="161"/>
        <v>NEUTRAL</v>
      </c>
    </row>
    <row r="2617" spans="1:8" ht="13.5" x14ac:dyDescent="0.25">
      <c r="A2617" s="3">
        <f>TITRES_STAT!B2620</f>
        <v>0</v>
      </c>
      <c r="B2617" s="6">
        <f>TITRES_STAT!C2620</f>
        <v>0</v>
      </c>
      <c r="C2617" s="6">
        <f>TITRES_STAT!D2620</f>
        <v>0</v>
      </c>
      <c r="D2617" s="6">
        <f>TITRES_STAT!E2620</f>
        <v>0</v>
      </c>
      <c r="E2617" s="2">
        <f t="shared" si="160"/>
        <v>208086</v>
      </c>
      <c r="F2617" s="6" t="str">
        <f t="shared" si="163"/>
        <v>NEUTRAL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0</v>
      </c>
      <c r="B2618" s="6">
        <f>TITRES_STAT!C2621</f>
        <v>0</v>
      </c>
      <c r="C2618" s="6">
        <f>TITRES_STAT!D2621</f>
        <v>0</v>
      </c>
      <c r="D2618" s="6">
        <f>TITRES_STAT!E2621</f>
        <v>0</v>
      </c>
      <c r="E2618" s="2">
        <f t="shared" si="160"/>
        <v>208086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0</v>
      </c>
      <c r="B2619" s="6">
        <f>TITRES_STAT!C2622</f>
        <v>0</v>
      </c>
      <c r="C2619" s="6">
        <f>TITRES_STAT!D2622</f>
        <v>0</v>
      </c>
      <c r="D2619" s="6">
        <f>TITRES_STAT!E2622</f>
        <v>0</v>
      </c>
      <c r="E2619" s="2">
        <f t="shared" si="160"/>
        <v>208086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0</v>
      </c>
      <c r="B2620" s="6">
        <f>TITRES_STAT!C2623</f>
        <v>0</v>
      </c>
      <c r="C2620" s="6">
        <f>TITRES_STAT!D2623</f>
        <v>0</v>
      </c>
      <c r="D2620" s="6">
        <f>TITRES_STAT!E2623</f>
        <v>0</v>
      </c>
      <c r="E2620" s="2">
        <f t="shared" si="160"/>
        <v>208086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0</v>
      </c>
      <c r="B2621" s="6">
        <f>TITRES_STAT!C2624</f>
        <v>0</v>
      </c>
      <c r="C2621" s="6">
        <f>TITRES_STAT!D2624</f>
        <v>0</v>
      </c>
      <c r="D2621" s="6">
        <f>TITRES_STAT!E2624</f>
        <v>0</v>
      </c>
      <c r="E2621" s="2">
        <f t="shared" si="160"/>
        <v>208086</v>
      </c>
      <c r="F2621" s="6" t="str">
        <f t="shared" si="163"/>
        <v>NEUTRAL</v>
      </c>
      <c r="G2621" s="6" t="str">
        <f t="shared" si="162"/>
        <v>NEUTRAL</v>
      </c>
      <c r="H2621" s="6" t="str">
        <f t="shared" si="161"/>
        <v>NEUTRAL</v>
      </c>
    </row>
    <row r="2622" spans="1:8" ht="13.5" x14ac:dyDescent="0.25">
      <c r="A2622" s="3">
        <f>TITRES_STAT!B2625</f>
        <v>0</v>
      </c>
      <c r="B2622" s="6">
        <f>TITRES_STAT!C2625</f>
        <v>0</v>
      </c>
      <c r="C2622" s="6">
        <f>TITRES_STAT!D2625</f>
        <v>0</v>
      </c>
      <c r="D2622" s="6">
        <f>TITRES_STAT!E2625</f>
        <v>0</v>
      </c>
      <c r="E2622" s="2">
        <f t="shared" si="160"/>
        <v>208086</v>
      </c>
      <c r="F2622" s="6" t="str">
        <f t="shared" si="163"/>
        <v>NEUTRAL</v>
      </c>
      <c r="G2622" s="6" t="str">
        <f t="shared" si="162"/>
        <v>NEUTRAL</v>
      </c>
      <c r="H2622" s="6" t="str">
        <f t="shared" si="161"/>
        <v>NEUTRAL</v>
      </c>
    </row>
    <row r="2623" spans="1:8" ht="13.5" x14ac:dyDescent="0.25">
      <c r="A2623" s="3">
        <f>TITRES_STAT!B2626</f>
        <v>0</v>
      </c>
      <c r="B2623" s="6">
        <f>TITRES_STAT!C2626</f>
        <v>0</v>
      </c>
      <c r="C2623" s="6">
        <f>TITRES_STAT!D2626</f>
        <v>0</v>
      </c>
      <c r="D2623" s="6">
        <f>TITRES_STAT!E2626</f>
        <v>0</v>
      </c>
      <c r="E2623" s="2">
        <f t="shared" si="160"/>
        <v>208086</v>
      </c>
      <c r="F2623" s="6" t="str">
        <f t="shared" si="163"/>
        <v>NEUTRAL</v>
      </c>
      <c r="G2623" s="6" t="str">
        <f t="shared" si="162"/>
        <v>NEUTRAL</v>
      </c>
      <c r="H2623" s="6" t="str">
        <f t="shared" si="161"/>
        <v>NEUTRAL</v>
      </c>
    </row>
    <row r="2624" spans="1:8" ht="13.5" x14ac:dyDescent="0.25">
      <c r="A2624" s="3">
        <f>TITRES_STAT!B2627</f>
        <v>0</v>
      </c>
      <c r="B2624" s="6">
        <f>TITRES_STAT!C2627</f>
        <v>0</v>
      </c>
      <c r="C2624" s="6">
        <f>TITRES_STAT!D2627</f>
        <v>0</v>
      </c>
      <c r="D2624" s="6">
        <f>TITRES_STAT!E2627</f>
        <v>0</v>
      </c>
      <c r="E2624" s="2">
        <f t="shared" si="160"/>
        <v>208086</v>
      </c>
      <c r="F2624" s="6" t="str">
        <f t="shared" si="163"/>
        <v>NEUTRAL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0</v>
      </c>
      <c r="B2625" s="6">
        <f>TITRES_STAT!C2628</f>
        <v>0</v>
      </c>
      <c r="C2625" s="6">
        <f>TITRES_STAT!D2628</f>
        <v>0</v>
      </c>
      <c r="D2625" s="6">
        <f>TITRES_STAT!E2628</f>
        <v>0</v>
      </c>
      <c r="E2625" s="2">
        <f t="shared" si="160"/>
        <v>208086</v>
      </c>
      <c r="F2625" s="6" t="str">
        <f t="shared" si="163"/>
        <v>NEUTRAL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0</v>
      </c>
      <c r="B2626" s="6">
        <f>TITRES_STAT!C2629</f>
        <v>0</v>
      </c>
      <c r="C2626" s="6">
        <f>TITRES_STAT!D2629</f>
        <v>0</v>
      </c>
      <c r="D2626" s="6">
        <f>TITRES_STAT!E2629</f>
        <v>0</v>
      </c>
      <c r="E2626" s="2">
        <f t="shared" si="160"/>
        <v>208086</v>
      </c>
      <c r="F2626" s="6" t="str">
        <f t="shared" si="163"/>
        <v>NEUTRAL</v>
      </c>
      <c r="G2626" s="6" t="str">
        <f t="shared" si="162"/>
        <v>NEUTRAL</v>
      </c>
      <c r="H2626" s="6" t="str">
        <f t="shared" si="161"/>
        <v>NEUTRAL</v>
      </c>
    </row>
    <row r="2627" spans="1:8" ht="13.5" x14ac:dyDescent="0.25">
      <c r="A2627" s="3">
        <f>TITRES_STAT!B2630</f>
        <v>0</v>
      </c>
      <c r="B2627" s="6">
        <f>TITRES_STAT!C2630</f>
        <v>0</v>
      </c>
      <c r="C2627" s="6">
        <f>TITRES_STAT!D2630</f>
        <v>0</v>
      </c>
      <c r="D2627" s="6">
        <f>TITRES_STAT!E2630</f>
        <v>0</v>
      </c>
      <c r="E2627" s="2">
        <f t="shared" si="160"/>
        <v>208086</v>
      </c>
      <c r="F2627" s="6" t="str">
        <f t="shared" si="163"/>
        <v>NEUTRAL</v>
      </c>
      <c r="G2627" s="6" t="str">
        <f t="shared" si="162"/>
        <v>NEUTRAL</v>
      </c>
      <c r="H2627" s="6" t="str">
        <f t="shared" si="161"/>
        <v>NEUTRAL</v>
      </c>
    </row>
    <row r="2628" spans="1:8" ht="13.5" x14ac:dyDescent="0.25">
      <c r="A2628" s="3">
        <f>TITRES_STAT!B2631</f>
        <v>0</v>
      </c>
      <c r="B2628" s="6">
        <f>TITRES_STAT!C2631</f>
        <v>0</v>
      </c>
      <c r="C2628" s="6">
        <f>TITRES_STAT!D2631</f>
        <v>0</v>
      </c>
      <c r="D2628" s="6">
        <f>TITRES_STAT!E2631</f>
        <v>0</v>
      </c>
      <c r="E2628" s="2">
        <f t="shared" ref="E2628:E2691" si="164">IF(B2628&gt;B2627, E2627+D2628, IF(B2628&lt;B2627, E2627-D2628, E2627))</f>
        <v>208086</v>
      </c>
      <c r="F2628" s="6" t="str">
        <f t="shared" si="163"/>
        <v>NEUTRAL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0</v>
      </c>
      <c r="B2629" s="6">
        <f>TITRES_STAT!C2632</f>
        <v>0</v>
      </c>
      <c r="C2629" s="6">
        <f>TITRES_STAT!D2632</f>
        <v>0</v>
      </c>
      <c r="D2629" s="6">
        <f>TITRES_STAT!E2632</f>
        <v>0</v>
      </c>
      <c r="E2629" s="2">
        <f t="shared" si="164"/>
        <v>208086</v>
      </c>
      <c r="F2629" s="6" t="str">
        <f t="shared" si="163"/>
        <v>NEUTRAL</v>
      </c>
      <c r="G2629" s="6" t="str">
        <f t="shared" si="162"/>
        <v>NEUTRAL</v>
      </c>
      <c r="H2629" s="6" t="str">
        <f t="shared" si="161"/>
        <v>NEUTRAL</v>
      </c>
    </row>
    <row r="2630" spans="1:8" ht="13.5" x14ac:dyDescent="0.25">
      <c r="A2630" s="3">
        <f>TITRES_STAT!B2633</f>
        <v>0</v>
      </c>
      <c r="B2630" s="6">
        <f>TITRES_STAT!C2633</f>
        <v>0</v>
      </c>
      <c r="C2630" s="6">
        <f>TITRES_STAT!D2633</f>
        <v>0</v>
      </c>
      <c r="D2630" s="6">
        <f>TITRES_STAT!E2633</f>
        <v>0</v>
      </c>
      <c r="E2630" s="2">
        <f t="shared" si="164"/>
        <v>208086</v>
      </c>
      <c r="F2630" s="6" t="str">
        <f t="shared" si="163"/>
        <v>NEUTRAL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0</v>
      </c>
      <c r="B2631" s="6">
        <f>TITRES_STAT!C2634</f>
        <v>0</v>
      </c>
      <c r="C2631" s="6">
        <f>TITRES_STAT!D2634</f>
        <v>0</v>
      </c>
      <c r="D2631" s="6">
        <f>TITRES_STAT!E2634</f>
        <v>0</v>
      </c>
      <c r="E2631" s="2">
        <f t="shared" si="164"/>
        <v>208086</v>
      </c>
      <c r="F2631" s="6" t="str">
        <f t="shared" si="163"/>
        <v>NEUTRAL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0</v>
      </c>
      <c r="B2632" s="6">
        <f>TITRES_STAT!C2635</f>
        <v>0</v>
      </c>
      <c r="C2632" s="6">
        <f>TITRES_STAT!D2635</f>
        <v>0</v>
      </c>
      <c r="D2632" s="6">
        <f>TITRES_STAT!E2635</f>
        <v>0</v>
      </c>
      <c r="E2632" s="2">
        <f t="shared" si="164"/>
        <v>208086</v>
      </c>
      <c r="F2632" s="6" t="str">
        <f t="shared" ref="F2632:F2693" si="167">IF(E2632&gt;E2627,"BULLISH",IF(E2632&lt;E2627,"BEARISH","NEUTRAL"))</f>
        <v>NEUTRAL</v>
      </c>
      <c r="G2632" s="6" t="str">
        <f t="shared" si="166"/>
        <v>NEUTRAL</v>
      </c>
      <c r="H2632" s="6" t="str">
        <f t="shared" si="165"/>
        <v>NEUTRAL</v>
      </c>
    </row>
    <row r="2633" spans="1:8" ht="13.5" x14ac:dyDescent="0.25">
      <c r="A2633" s="3">
        <f>TITRES_STAT!B2636</f>
        <v>0</v>
      </c>
      <c r="B2633" s="6">
        <f>TITRES_STAT!C2636</f>
        <v>0</v>
      </c>
      <c r="C2633" s="6">
        <f>TITRES_STAT!D2636</f>
        <v>0</v>
      </c>
      <c r="D2633" s="6">
        <f>TITRES_STAT!E2636</f>
        <v>0</v>
      </c>
      <c r="E2633" s="2">
        <f t="shared" si="164"/>
        <v>208086</v>
      </c>
      <c r="F2633" s="6" t="str">
        <f t="shared" si="167"/>
        <v>NEUTRAL</v>
      </c>
      <c r="G2633" s="6" t="str">
        <f t="shared" si="166"/>
        <v>NEUTRAL</v>
      </c>
      <c r="H2633" s="6" t="str">
        <f t="shared" si="165"/>
        <v>NEUTRAL</v>
      </c>
    </row>
    <row r="2634" spans="1:8" ht="13.5" x14ac:dyDescent="0.25">
      <c r="A2634" s="3">
        <f>TITRES_STAT!B2637</f>
        <v>0</v>
      </c>
      <c r="B2634" s="6">
        <f>TITRES_STAT!C2637</f>
        <v>0</v>
      </c>
      <c r="C2634" s="6">
        <f>TITRES_STAT!D2637</f>
        <v>0</v>
      </c>
      <c r="D2634" s="6">
        <f>TITRES_STAT!E2637</f>
        <v>0</v>
      </c>
      <c r="E2634" s="2">
        <f t="shared" si="164"/>
        <v>208086</v>
      </c>
      <c r="F2634" s="6" t="str">
        <f t="shared" si="167"/>
        <v>NEUTRAL</v>
      </c>
      <c r="G2634" s="6" t="str">
        <f t="shared" si="166"/>
        <v>NEUTRAL</v>
      </c>
      <c r="H2634" s="6" t="str">
        <f t="shared" si="165"/>
        <v>NEUTRAL</v>
      </c>
    </row>
    <row r="2635" spans="1:8" ht="13.5" x14ac:dyDescent="0.25">
      <c r="A2635" s="3">
        <f>TITRES_STAT!B2638</f>
        <v>0</v>
      </c>
      <c r="B2635" s="6">
        <f>TITRES_STAT!C2638</f>
        <v>0</v>
      </c>
      <c r="C2635" s="6">
        <f>TITRES_STAT!D2638</f>
        <v>0</v>
      </c>
      <c r="D2635" s="6">
        <f>TITRES_STAT!E2638</f>
        <v>0</v>
      </c>
      <c r="E2635" s="2">
        <f t="shared" si="164"/>
        <v>208086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0</v>
      </c>
      <c r="B2636" s="6">
        <f>TITRES_STAT!C2639</f>
        <v>0</v>
      </c>
      <c r="C2636" s="6">
        <f>TITRES_STAT!D2639</f>
        <v>0</v>
      </c>
      <c r="D2636" s="6">
        <f>TITRES_STAT!E2639</f>
        <v>0</v>
      </c>
      <c r="E2636" s="2">
        <f t="shared" si="164"/>
        <v>208086</v>
      </c>
      <c r="F2636" s="6" t="str">
        <f t="shared" si="167"/>
        <v>NEUTRAL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0</v>
      </c>
      <c r="B2637" s="6">
        <f>TITRES_STAT!C2640</f>
        <v>0</v>
      </c>
      <c r="C2637" s="6">
        <f>TITRES_STAT!D2640</f>
        <v>0</v>
      </c>
      <c r="D2637" s="6">
        <f>TITRES_STAT!E2640</f>
        <v>0</v>
      </c>
      <c r="E2637" s="2">
        <f t="shared" si="164"/>
        <v>208086</v>
      </c>
      <c r="F2637" s="6" t="str">
        <f t="shared" si="167"/>
        <v>NEUTRAL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0</v>
      </c>
      <c r="B2638" s="6">
        <f>TITRES_STAT!C2641</f>
        <v>0</v>
      </c>
      <c r="C2638" s="6">
        <f>TITRES_STAT!D2641</f>
        <v>0</v>
      </c>
      <c r="D2638" s="6">
        <f>TITRES_STAT!E2641</f>
        <v>0</v>
      </c>
      <c r="E2638" s="2">
        <f t="shared" si="164"/>
        <v>208086</v>
      </c>
      <c r="F2638" s="6" t="str">
        <f t="shared" si="167"/>
        <v>NEUTRAL</v>
      </c>
      <c r="G2638" s="6" t="str">
        <f t="shared" si="166"/>
        <v>NEUTRAL</v>
      </c>
      <c r="H2638" s="6" t="str">
        <f t="shared" si="165"/>
        <v>NEUTRAL</v>
      </c>
    </row>
    <row r="2639" spans="1:8" ht="13.5" x14ac:dyDescent="0.25">
      <c r="A2639" s="3">
        <f>TITRES_STAT!B2642</f>
        <v>0</v>
      </c>
      <c r="B2639" s="6">
        <f>TITRES_STAT!C2642</f>
        <v>0</v>
      </c>
      <c r="C2639" s="6">
        <f>TITRES_STAT!D2642</f>
        <v>0</v>
      </c>
      <c r="D2639" s="6">
        <f>TITRES_STAT!E2642</f>
        <v>0</v>
      </c>
      <c r="E2639" s="2">
        <f t="shared" si="164"/>
        <v>208086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0</v>
      </c>
      <c r="B2640" s="6">
        <f>TITRES_STAT!C2643</f>
        <v>0</v>
      </c>
      <c r="C2640" s="6">
        <f>TITRES_STAT!D2643</f>
        <v>0</v>
      </c>
      <c r="D2640" s="6">
        <f>TITRES_STAT!E2643</f>
        <v>0</v>
      </c>
      <c r="E2640" s="2">
        <f t="shared" si="164"/>
        <v>208086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0</v>
      </c>
      <c r="B2641" s="6">
        <f>TITRES_STAT!C2644</f>
        <v>0</v>
      </c>
      <c r="C2641" s="6">
        <f>TITRES_STAT!D2644</f>
        <v>0</v>
      </c>
      <c r="D2641" s="6">
        <f>TITRES_STAT!E2644</f>
        <v>0</v>
      </c>
      <c r="E2641" s="2">
        <f t="shared" si="164"/>
        <v>208086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0</v>
      </c>
      <c r="B2642" s="6">
        <f>TITRES_STAT!C2645</f>
        <v>0</v>
      </c>
      <c r="C2642" s="6">
        <f>TITRES_STAT!D2645</f>
        <v>0</v>
      </c>
      <c r="D2642" s="6">
        <f>TITRES_STAT!E2645</f>
        <v>0</v>
      </c>
      <c r="E2642" s="2">
        <f t="shared" si="164"/>
        <v>208086</v>
      </c>
      <c r="F2642" s="6" t="str">
        <f t="shared" si="167"/>
        <v>NEUTRAL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0</v>
      </c>
      <c r="B2643" s="6">
        <f>TITRES_STAT!C2646</f>
        <v>0</v>
      </c>
      <c r="C2643" s="6">
        <f>TITRES_STAT!D2646</f>
        <v>0</v>
      </c>
      <c r="D2643" s="6">
        <f>TITRES_STAT!E2646</f>
        <v>0</v>
      </c>
      <c r="E2643" s="2">
        <f t="shared" si="164"/>
        <v>208086</v>
      </c>
      <c r="F2643" s="6" t="str">
        <f t="shared" si="167"/>
        <v>NEUTRAL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0</v>
      </c>
      <c r="B2644" s="6">
        <f>TITRES_STAT!C2647</f>
        <v>0</v>
      </c>
      <c r="C2644" s="6">
        <f>TITRES_STAT!D2647</f>
        <v>0</v>
      </c>
      <c r="D2644" s="6">
        <f>TITRES_STAT!E2647</f>
        <v>0</v>
      </c>
      <c r="E2644" s="2">
        <f t="shared" si="164"/>
        <v>208086</v>
      </c>
      <c r="F2644" s="6" t="str">
        <f t="shared" si="167"/>
        <v>NEUTRAL</v>
      </c>
      <c r="G2644" s="6" t="str">
        <f t="shared" si="166"/>
        <v>NEUTRAL</v>
      </c>
      <c r="H2644" s="6" t="str">
        <f t="shared" si="165"/>
        <v>NEUTRAL</v>
      </c>
    </row>
    <row r="2645" spans="1:8" ht="13.5" x14ac:dyDescent="0.25">
      <c r="A2645" s="3">
        <f>TITRES_STAT!B2648</f>
        <v>0</v>
      </c>
      <c r="B2645" s="6">
        <f>TITRES_STAT!C2648</f>
        <v>0</v>
      </c>
      <c r="C2645" s="6">
        <f>TITRES_STAT!D2648</f>
        <v>0</v>
      </c>
      <c r="D2645" s="6">
        <f>TITRES_STAT!E2648</f>
        <v>0</v>
      </c>
      <c r="E2645" s="2">
        <f t="shared" si="164"/>
        <v>208086</v>
      </c>
      <c r="F2645" s="6" t="str">
        <f t="shared" si="167"/>
        <v>NEUTRAL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0</v>
      </c>
      <c r="B2646" s="6">
        <f>TITRES_STAT!C2649</f>
        <v>0</v>
      </c>
      <c r="C2646" s="6">
        <f>TITRES_STAT!D2649</f>
        <v>0</v>
      </c>
      <c r="D2646" s="6">
        <f>TITRES_STAT!E2649</f>
        <v>0</v>
      </c>
      <c r="E2646" s="2">
        <f t="shared" si="164"/>
        <v>208086</v>
      </c>
      <c r="F2646" s="6" t="str">
        <f t="shared" si="167"/>
        <v>NEUTRAL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0</v>
      </c>
      <c r="B2647" s="6">
        <f>TITRES_STAT!C2650</f>
        <v>0</v>
      </c>
      <c r="C2647" s="6">
        <f>TITRES_STAT!D2650</f>
        <v>0</v>
      </c>
      <c r="D2647" s="6">
        <f>TITRES_STAT!E2650</f>
        <v>0</v>
      </c>
      <c r="E2647" s="2">
        <f t="shared" si="164"/>
        <v>208086</v>
      </c>
      <c r="F2647" s="6" t="str">
        <f t="shared" si="167"/>
        <v>NEUTRAL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0</v>
      </c>
      <c r="B2648" s="6">
        <f>TITRES_STAT!C2651</f>
        <v>0</v>
      </c>
      <c r="C2648" s="6">
        <f>TITRES_STAT!D2651</f>
        <v>0</v>
      </c>
      <c r="D2648" s="6">
        <f>TITRES_STAT!E2651</f>
        <v>0</v>
      </c>
      <c r="E2648" s="2">
        <f t="shared" si="164"/>
        <v>208086</v>
      </c>
      <c r="F2648" s="6" t="str">
        <f t="shared" si="167"/>
        <v>NEUTRAL</v>
      </c>
      <c r="G2648" s="6" t="str">
        <f t="shared" si="166"/>
        <v>NEUTRAL</v>
      </c>
      <c r="H2648" s="6" t="str">
        <f t="shared" si="165"/>
        <v>NEUTRAL</v>
      </c>
    </row>
    <row r="2649" spans="1:8" ht="13.5" x14ac:dyDescent="0.25">
      <c r="A2649" s="3">
        <f>TITRES_STAT!B2652</f>
        <v>0</v>
      </c>
      <c r="B2649" s="6">
        <f>TITRES_STAT!C2652</f>
        <v>0</v>
      </c>
      <c r="C2649" s="6">
        <f>TITRES_STAT!D2652</f>
        <v>0</v>
      </c>
      <c r="D2649" s="6">
        <f>TITRES_STAT!E2652</f>
        <v>0</v>
      </c>
      <c r="E2649" s="2">
        <f t="shared" si="164"/>
        <v>208086</v>
      </c>
      <c r="F2649" s="6" t="str">
        <f t="shared" si="167"/>
        <v>NEUTRAL</v>
      </c>
      <c r="G2649" s="6" t="str">
        <f t="shared" si="166"/>
        <v>NEUTRAL</v>
      </c>
      <c r="H2649" s="6" t="str">
        <f t="shared" si="165"/>
        <v>NEUTRAL</v>
      </c>
    </row>
    <row r="2650" spans="1:8" ht="13.5" x14ac:dyDescent="0.25">
      <c r="A2650" s="3">
        <f>TITRES_STAT!B2653</f>
        <v>0</v>
      </c>
      <c r="B2650" s="6">
        <f>TITRES_STAT!C2653</f>
        <v>0</v>
      </c>
      <c r="C2650" s="6">
        <f>TITRES_STAT!D2653</f>
        <v>0</v>
      </c>
      <c r="D2650" s="6">
        <f>TITRES_STAT!E2653</f>
        <v>0</v>
      </c>
      <c r="E2650" s="2">
        <f t="shared" si="164"/>
        <v>208086</v>
      </c>
      <c r="F2650" s="6" t="str">
        <f t="shared" si="167"/>
        <v>NEUTRAL</v>
      </c>
      <c r="G2650" s="6" t="str">
        <f t="shared" si="166"/>
        <v>NEUTRAL</v>
      </c>
      <c r="H2650" s="6" t="str">
        <f t="shared" si="165"/>
        <v>NEUTRAL</v>
      </c>
    </row>
    <row r="2651" spans="1:8" ht="13.5" x14ac:dyDescent="0.25">
      <c r="A2651" s="3">
        <f>TITRES_STAT!B2654</f>
        <v>0</v>
      </c>
      <c r="B2651" s="6">
        <f>TITRES_STAT!C2654</f>
        <v>0</v>
      </c>
      <c r="C2651" s="6">
        <f>TITRES_STAT!D2654</f>
        <v>0</v>
      </c>
      <c r="D2651" s="6">
        <f>TITRES_STAT!E2654</f>
        <v>0</v>
      </c>
      <c r="E2651" s="2">
        <f t="shared" si="164"/>
        <v>208086</v>
      </c>
      <c r="F2651" s="6" t="str">
        <f t="shared" si="167"/>
        <v>NEUTRAL</v>
      </c>
      <c r="G2651" s="6" t="str">
        <f t="shared" si="166"/>
        <v>NEUTRAL</v>
      </c>
      <c r="H2651" s="6" t="str">
        <f t="shared" si="165"/>
        <v>NEUTRAL</v>
      </c>
    </row>
    <row r="2652" spans="1:8" ht="13.5" x14ac:dyDescent="0.25">
      <c r="A2652" s="3">
        <f>TITRES_STAT!B2655</f>
        <v>0</v>
      </c>
      <c r="B2652" s="6">
        <f>TITRES_STAT!C2655</f>
        <v>0</v>
      </c>
      <c r="C2652" s="6">
        <f>TITRES_STAT!D2655</f>
        <v>0</v>
      </c>
      <c r="D2652" s="6">
        <f>TITRES_STAT!E2655</f>
        <v>0</v>
      </c>
      <c r="E2652" s="2">
        <f t="shared" si="164"/>
        <v>208086</v>
      </c>
      <c r="F2652" s="6" t="str">
        <f t="shared" si="167"/>
        <v>NEUTRAL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0</v>
      </c>
      <c r="B2653" s="6">
        <f>TITRES_STAT!C2656</f>
        <v>0</v>
      </c>
      <c r="C2653" s="6">
        <f>TITRES_STAT!D2656</f>
        <v>0</v>
      </c>
      <c r="D2653" s="6">
        <f>TITRES_STAT!E2656</f>
        <v>0</v>
      </c>
      <c r="E2653" s="2">
        <f t="shared" si="164"/>
        <v>208086</v>
      </c>
      <c r="F2653" s="6" t="str">
        <f t="shared" si="167"/>
        <v>NEUTRAL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0</v>
      </c>
      <c r="B2654" s="6">
        <f>TITRES_STAT!C2657</f>
        <v>0</v>
      </c>
      <c r="C2654" s="6">
        <f>TITRES_STAT!D2657</f>
        <v>0</v>
      </c>
      <c r="D2654" s="6">
        <f>TITRES_STAT!E2657</f>
        <v>0</v>
      </c>
      <c r="E2654" s="2">
        <f t="shared" si="164"/>
        <v>208086</v>
      </c>
      <c r="F2654" s="6" t="str">
        <f t="shared" si="167"/>
        <v>NEUTRAL</v>
      </c>
      <c r="G2654" s="6" t="str">
        <f t="shared" si="166"/>
        <v>NEUTRAL</v>
      </c>
      <c r="H2654" s="6" t="str">
        <f t="shared" si="165"/>
        <v>NEUTRAL</v>
      </c>
    </row>
    <row r="2655" spans="1:8" ht="13.5" x14ac:dyDescent="0.25">
      <c r="A2655" s="3">
        <f>TITRES_STAT!B2658</f>
        <v>0</v>
      </c>
      <c r="B2655" s="6">
        <f>TITRES_STAT!C2658</f>
        <v>0</v>
      </c>
      <c r="C2655" s="6">
        <f>TITRES_STAT!D2658</f>
        <v>0</v>
      </c>
      <c r="D2655" s="6">
        <f>TITRES_STAT!E2658</f>
        <v>0</v>
      </c>
      <c r="E2655" s="2">
        <f t="shared" si="164"/>
        <v>208086</v>
      </c>
      <c r="F2655" s="6" t="str">
        <f t="shared" si="167"/>
        <v>NEUTRAL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0</v>
      </c>
      <c r="B2656" s="6">
        <f>TITRES_STAT!C2659</f>
        <v>0</v>
      </c>
      <c r="C2656" s="6">
        <f>TITRES_STAT!D2659</f>
        <v>0</v>
      </c>
      <c r="D2656" s="6">
        <f>TITRES_STAT!E2659</f>
        <v>0</v>
      </c>
      <c r="E2656" s="2">
        <f t="shared" si="164"/>
        <v>208086</v>
      </c>
      <c r="F2656" s="6" t="str">
        <f t="shared" si="167"/>
        <v>NEUTRAL</v>
      </c>
      <c r="G2656" s="6" t="str">
        <f t="shared" si="166"/>
        <v>NEUTRAL</v>
      </c>
      <c r="H2656" s="6" t="str">
        <f t="shared" si="165"/>
        <v>NEUTRAL</v>
      </c>
    </row>
    <row r="2657" spans="1:8" ht="13.5" x14ac:dyDescent="0.25">
      <c r="A2657" s="3">
        <f>TITRES_STAT!B2660</f>
        <v>0</v>
      </c>
      <c r="B2657" s="6">
        <f>TITRES_STAT!C2660</f>
        <v>0</v>
      </c>
      <c r="C2657" s="6">
        <f>TITRES_STAT!D2660</f>
        <v>0</v>
      </c>
      <c r="D2657" s="6">
        <f>TITRES_STAT!E2660</f>
        <v>0</v>
      </c>
      <c r="E2657" s="2">
        <f t="shared" si="164"/>
        <v>208086</v>
      </c>
      <c r="F2657" s="6" t="str">
        <f t="shared" si="167"/>
        <v>NEUTRAL</v>
      </c>
      <c r="G2657" s="6" t="str">
        <f t="shared" si="166"/>
        <v>NEUTRAL</v>
      </c>
      <c r="H2657" s="6" t="str">
        <f t="shared" si="165"/>
        <v>NEUTRAL</v>
      </c>
    </row>
    <row r="2658" spans="1:8" ht="13.5" x14ac:dyDescent="0.25">
      <c r="A2658" s="3">
        <f>TITRES_STAT!B2661</f>
        <v>0</v>
      </c>
      <c r="B2658" s="6">
        <f>TITRES_STAT!C2661</f>
        <v>0</v>
      </c>
      <c r="C2658" s="6">
        <f>TITRES_STAT!D2661</f>
        <v>0</v>
      </c>
      <c r="D2658" s="6">
        <f>TITRES_STAT!E2661</f>
        <v>0</v>
      </c>
      <c r="E2658" s="2">
        <f t="shared" si="164"/>
        <v>208086</v>
      </c>
      <c r="F2658" s="6" t="str">
        <f t="shared" si="167"/>
        <v>NEUTRAL</v>
      </c>
      <c r="G2658" s="6" t="str">
        <f t="shared" si="166"/>
        <v>NEUTRAL</v>
      </c>
      <c r="H2658" s="6" t="str">
        <f t="shared" si="165"/>
        <v>NEUTRAL</v>
      </c>
    </row>
    <row r="2659" spans="1:8" ht="13.5" x14ac:dyDescent="0.25">
      <c r="A2659" s="3">
        <f>TITRES_STAT!B2662</f>
        <v>0</v>
      </c>
      <c r="B2659" s="6">
        <f>TITRES_STAT!C2662</f>
        <v>0</v>
      </c>
      <c r="C2659" s="6">
        <f>TITRES_STAT!D2662</f>
        <v>0</v>
      </c>
      <c r="D2659" s="6">
        <f>TITRES_STAT!E2662</f>
        <v>0</v>
      </c>
      <c r="E2659" s="2">
        <f t="shared" si="164"/>
        <v>208086</v>
      </c>
      <c r="F2659" s="6" t="str">
        <f t="shared" si="167"/>
        <v>NEUTRAL</v>
      </c>
      <c r="G2659" s="6" t="str">
        <f t="shared" si="166"/>
        <v>NEUTRAL</v>
      </c>
      <c r="H2659" s="6" t="str">
        <f t="shared" si="165"/>
        <v>NEUTRAL</v>
      </c>
    </row>
    <row r="2660" spans="1:8" ht="13.5" x14ac:dyDescent="0.25">
      <c r="A2660" s="3">
        <f>TITRES_STAT!B2663</f>
        <v>0</v>
      </c>
      <c r="B2660" s="6">
        <f>TITRES_STAT!C2663</f>
        <v>0</v>
      </c>
      <c r="C2660" s="6">
        <f>TITRES_STAT!D2663</f>
        <v>0</v>
      </c>
      <c r="D2660" s="6">
        <f>TITRES_STAT!E2663</f>
        <v>0</v>
      </c>
      <c r="E2660" s="2">
        <f t="shared" si="164"/>
        <v>208086</v>
      </c>
      <c r="F2660" s="6" t="str">
        <f t="shared" si="167"/>
        <v>NEUTRAL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0</v>
      </c>
      <c r="B2661" s="6">
        <f>TITRES_STAT!C2664</f>
        <v>0</v>
      </c>
      <c r="C2661" s="6">
        <f>TITRES_STAT!D2664</f>
        <v>0</v>
      </c>
      <c r="D2661" s="6">
        <f>TITRES_STAT!E2664</f>
        <v>0</v>
      </c>
      <c r="E2661" s="2">
        <f t="shared" si="164"/>
        <v>208086</v>
      </c>
      <c r="F2661" s="6" t="str">
        <f t="shared" si="167"/>
        <v>NEUTRAL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0</v>
      </c>
      <c r="B2662" s="6">
        <f>TITRES_STAT!C2665</f>
        <v>0</v>
      </c>
      <c r="C2662" s="6">
        <f>TITRES_STAT!D2665</f>
        <v>0</v>
      </c>
      <c r="D2662" s="6">
        <f>TITRES_STAT!E2665</f>
        <v>0</v>
      </c>
      <c r="E2662" s="2">
        <f t="shared" si="164"/>
        <v>208086</v>
      </c>
      <c r="F2662" s="6" t="str">
        <f t="shared" si="167"/>
        <v>NEUTRAL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0</v>
      </c>
      <c r="B2663" s="6">
        <f>TITRES_STAT!C2666</f>
        <v>0</v>
      </c>
      <c r="C2663" s="6">
        <f>TITRES_STAT!D2666</f>
        <v>0</v>
      </c>
      <c r="D2663" s="6">
        <f>TITRES_STAT!E2666</f>
        <v>0</v>
      </c>
      <c r="E2663" s="2">
        <f t="shared" si="164"/>
        <v>208086</v>
      </c>
      <c r="F2663" s="6" t="str">
        <f t="shared" si="167"/>
        <v>NEUTRAL</v>
      </c>
      <c r="G2663" s="6" t="str">
        <f t="shared" si="166"/>
        <v>NEUTRAL</v>
      </c>
      <c r="H2663" s="6" t="str">
        <f t="shared" si="165"/>
        <v>NEUTRAL</v>
      </c>
    </row>
    <row r="2664" spans="1:8" ht="13.5" x14ac:dyDescent="0.25">
      <c r="A2664" s="3">
        <f>TITRES_STAT!B2667</f>
        <v>0</v>
      </c>
      <c r="B2664" s="6">
        <f>TITRES_STAT!C2667</f>
        <v>0</v>
      </c>
      <c r="C2664" s="6">
        <f>TITRES_STAT!D2667</f>
        <v>0</v>
      </c>
      <c r="D2664" s="6">
        <f>TITRES_STAT!E2667</f>
        <v>0</v>
      </c>
      <c r="E2664" s="2">
        <f t="shared" si="164"/>
        <v>208086</v>
      </c>
      <c r="F2664" s="6" t="str">
        <f t="shared" si="167"/>
        <v>NEUTRAL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0</v>
      </c>
      <c r="B2665" s="6">
        <f>TITRES_STAT!C2668</f>
        <v>0</v>
      </c>
      <c r="C2665" s="6">
        <f>TITRES_STAT!D2668</f>
        <v>0</v>
      </c>
      <c r="D2665" s="6">
        <f>TITRES_STAT!E2668</f>
        <v>0</v>
      </c>
      <c r="E2665" s="2">
        <f t="shared" si="164"/>
        <v>208086</v>
      </c>
      <c r="F2665" s="6" t="str">
        <f t="shared" si="167"/>
        <v>NEUTRAL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0</v>
      </c>
      <c r="B2666" s="6">
        <f>TITRES_STAT!C2669</f>
        <v>0</v>
      </c>
      <c r="C2666" s="6">
        <f>TITRES_STAT!D2669</f>
        <v>0</v>
      </c>
      <c r="D2666" s="6">
        <f>TITRES_STAT!E2669</f>
        <v>0</v>
      </c>
      <c r="E2666" s="2">
        <f t="shared" si="164"/>
        <v>208086</v>
      </c>
      <c r="F2666" s="6" t="str">
        <f t="shared" si="167"/>
        <v>NEUTRAL</v>
      </c>
      <c r="G2666" s="6" t="str">
        <f t="shared" si="166"/>
        <v>NEUTRAL</v>
      </c>
      <c r="H2666" s="6" t="str">
        <f t="shared" si="165"/>
        <v>NEUTRAL</v>
      </c>
    </row>
    <row r="2667" spans="1:8" ht="13.5" x14ac:dyDescent="0.25">
      <c r="A2667" s="3">
        <f>TITRES_STAT!B2670</f>
        <v>0</v>
      </c>
      <c r="B2667" s="6">
        <f>TITRES_STAT!C2670</f>
        <v>0</v>
      </c>
      <c r="C2667" s="6">
        <f>TITRES_STAT!D2670</f>
        <v>0</v>
      </c>
      <c r="D2667" s="6">
        <f>TITRES_STAT!E2670</f>
        <v>0</v>
      </c>
      <c r="E2667" s="2">
        <f t="shared" si="164"/>
        <v>208086</v>
      </c>
      <c r="F2667" s="6" t="str">
        <f t="shared" si="167"/>
        <v>NEUTRAL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0</v>
      </c>
      <c r="B2668" s="6">
        <f>TITRES_STAT!C2671</f>
        <v>0</v>
      </c>
      <c r="C2668" s="6">
        <f>TITRES_STAT!D2671</f>
        <v>0</v>
      </c>
      <c r="D2668" s="6">
        <f>TITRES_STAT!E2671</f>
        <v>0</v>
      </c>
      <c r="E2668" s="2">
        <f t="shared" si="164"/>
        <v>208086</v>
      </c>
      <c r="F2668" s="6" t="str">
        <f t="shared" si="167"/>
        <v>NEUTRAL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0</v>
      </c>
      <c r="B2669" s="6">
        <f>TITRES_STAT!C2672</f>
        <v>0</v>
      </c>
      <c r="C2669" s="6">
        <f>TITRES_STAT!D2672</f>
        <v>0</v>
      </c>
      <c r="D2669" s="6">
        <f>TITRES_STAT!E2672</f>
        <v>0</v>
      </c>
      <c r="E2669" s="2">
        <f t="shared" si="164"/>
        <v>208086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0</v>
      </c>
      <c r="B2670" s="6">
        <f>TITRES_STAT!C2673</f>
        <v>0</v>
      </c>
      <c r="C2670" s="6">
        <f>TITRES_STAT!D2673</f>
        <v>0</v>
      </c>
      <c r="D2670" s="6">
        <f>TITRES_STAT!E2673</f>
        <v>0</v>
      </c>
      <c r="E2670" s="2">
        <f t="shared" si="164"/>
        <v>208086</v>
      </c>
      <c r="F2670" s="6" t="str">
        <f t="shared" si="167"/>
        <v>NEUTRAL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0</v>
      </c>
      <c r="B2671" s="6">
        <f>TITRES_STAT!C2674</f>
        <v>0</v>
      </c>
      <c r="C2671" s="6">
        <f>TITRES_STAT!D2674</f>
        <v>0</v>
      </c>
      <c r="D2671" s="6">
        <f>TITRES_STAT!E2674</f>
        <v>0</v>
      </c>
      <c r="E2671" s="2">
        <f t="shared" si="164"/>
        <v>208086</v>
      </c>
      <c r="F2671" s="6" t="str">
        <f t="shared" si="167"/>
        <v>NEUTRAL</v>
      </c>
      <c r="G2671" s="6" t="str">
        <f t="shared" si="166"/>
        <v>NEUTRAL</v>
      </c>
      <c r="H2671" s="6" t="str">
        <f t="shared" si="165"/>
        <v>NEUTRAL</v>
      </c>
    </row>
    <row r="2672" spans="1:8" ht="13.5" x14ac:dyDescent="0.25">
      <c r="A2672" s="3">
        <f>TITRES_STAT!B2675</f>
        <v>0</v>
      </c>
      <c r="B2672" s="6">
        <f>TITRES_STAT!C2675</f>
        <v>0</v>
      </c>
      <c r="C2672" s="6">
        <f>TITRES_STAT!D2675</f>
        <v>0</v>
      </c>
      <c r="D2672" s="6">
        <f>TITRES_STAT!E2675</f>
        <v>0</v>
      </c>
      <c r="E2672" s="2">
        <f t="shared" si="164"/>
        <v>208086</v>
      </c>
      <c r="F2672" s="6" t="str">
        <f t="shared" si="167"/>
        <v>NEUTRAL</v>
      </c>
      <c r="G2672" s="6" t="str">
        <f t="shared" si="166"/>
        <v>NEUTRAL</v>
      </c>
      <c r="H2672" s="6" t="str">
        <f t="shared" si="165"/>
        <v>NEUTRAL</v>
      </c>
    </row>
    <row r="2673" spans="1:8" ht="13.5" x14ac:dyDescent="0.25">
      <c r="A2673" s="3">
        <f>TITRES_STAT!B2676</f>
        <v>0</v>
      </c>
      <c r="B2673" s="6">
        <f>TITRES_STAT!C2676</f>
        <v>0</v>
      </c>
      <c r="C2673" s="6">
        <f>TITRES_STAT!D2676</f>
        <v>0</v>
      </c>
      <c r="D2673" s="6">
        <f>TITRES_STAT!E2676</f>
        <v>0</v>
      </c>
      <c r="E2673" s="2">
        <f t="shared" si="164"/>
        <v>208086</v>
      </c>
      <c r="F2673" s="6" t="str">
        <f t="shared" si="167"/>
        <v>NEUTRAL</v>
      </c>
      <c r="G2673" s="6" t="str">
        <f t="shared" si="166"/>
        <v>NEUTRAL</v>
      </c>
      <c r="H2673" s="6" t="str">
        <f t="shared" si="165"/>
        <v>NEUTRAL</v>
      </c>
    </row>
    <row r="2674" spans="1:8" ht="13.5" x14ac:dyDescent="0.25">
      <c r="A2674" s="3">
        <f>TITRES_STAT!B2677</f>
        <v>0</v>
      </c>
      <c r="B2674" s="6">
        <f>TITRES_STAT!C2677</f>
        <v>0</v>
      </c>
      <c r="C2674" s="6">
        <f>TITRES_STAT!D2677</f>
        <v>0</v>
      </c>
      <c r="D2674" s="6">
        <f>TITRES_STAT!E2677</f>
        <v>0</v>
      </c>
      <c r="E2674" s="2">
        <f t="shared" si="164"/>
        <v>208086</v>
      </c>
      <c r="F2674" s="6" t="str">
        <f t="shared" si="167"/>
        <v>NEUTRAL</v>
      </c>
      <c r="G2674" s="6" t="str">
        <f t="shared" si="166"/>
        <v>NEUTRAL</v>
      </c>
      <c r="H2674" s="6" t="str">
        <f t="shared" si="165"/>
        <v>NEUTRAL</v>
      </c>
    </row>
    <row r="2675" spans="1:8" ht="13.5" x14ac:dyDescent="0.25">
      <c r="A2675" s="3">
        <f>TITRES_STAT!B2678</f>
        <v>0</v>
      </c>
      <c r="B2675" s="6">
        <f>TITRES_STAT!C2678</f>
        <v>0</v>
      </c>
      <c r="C2675" s="6">
        <f>TITRES_STAT!D2678</f>
        <v>0</v>
      </c>
      <c r="D2675" s="6">
        <f>TITRES_STAT!E2678</f>
        <v>0</v>
      </c>
      <c r="E2675" s="2">
        <f t="shared" si="164"/>
        <v>208086</v>
      </c>
      <c r="F2675" s="6" t="str">
        <f t="shared" si="167"/>
        <v>NEUTRAL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0</v>
      </c>
      <c r="B2676" s="6">
        <f>TITRES_STAT!C2679</f>
        <v>0</v>
      </c>
      <c r="C2676" s="6">
        <f>TITRES_STAT!D2679</f>
        <v>0</v>
      </c>
      <c r="D2676" s="6">
        <f>TITRES_STAT!E2679</f>
        <v>0</v>
      </c>
      <c r="E2676" s="2">
        <f t="shared" si="164"/>
        <v>208086</v>
      </c>
      <c r="F2676" s="6" t="str">
        <f t="shared" si="167"/>
        <v>NEUTRAL</v>
      </c>
      <c r="G2676" s="6" t="str">
        <f t="shared" si="166"/>
        <v>NEUTRAL</v>
      </c>
      <c r="H2676" s="6" t="str">
        <f t="shared" si="165"/>
        <v>NEUTRAL</v>
      </c>
    </row>
    <row r="2677" spans="1:8" ht="13.5" x14ac:dyDescent="0.25">
      <c r="A2677" s="3">
        <f>TITRES_STAT!B2680</f>
        <v>0</v>
      </c>
      <c r="B2677" s="6">
        <f>TITRES_STAT!C2680</f>
        <v>0</v>
      </c>
      <c r="C2677" s="6">
        <f>TITRES_STAT!D2680</f>
        <v>0</v>
      </c>
      <c r="D2677" s="6">
        <f>TITRES_STAT!E2680</f>
        <v>0</v>
      </c>
      <c r="E2677" s="2">
        <f t="shared" si="164"/>
        <v>208086</v>
      </c>
      <c r="F2677" s="6" t="str">
        <f t="shared" si="167"/>
        <v>NEUTRAL</v>
      </c>
      <c r="G2677" s="6" t="str">
        <f t="shared" si="166"/>
        <v>NEUTRAL</v>
      </c>
      <c r="H2677" s="6" t="str">
        <f t="shared" si="165"/>
        <v>NEUTRAL</v>
      </c>
    </row>
    <row r="2678" spans="1:8" ht="13.5" x14ac:dyDescent="0.25">
      <c r="A2678" s="3">
        <f>TITRES_STAT!B2681</f>
        <v>0</v>
      </c>
      <c r="B2678" s="6">
        <f>TITRES_STAT!C2681</f>
        <v>0</v>
      </c>
      <c r="C2678" s="6">
        <f>TITRES_STAT!D2681</f>
        <v>0</v>
      </c>
      <c r="D2678" s="6">
        <f>TITRES_STAT!E2681</f>
        <v>0</v>
      </c>
      <c r="E2678" s="2">
        <f t="shared" si="164"/>
        <v>208086</v>
      </c>
      <c r="F2678" s="6" t="str">
        <f t="shared" si="167"/>
        <v>NEUTRAL</v>
      </c>
      <c r="G2678" s="6" t="str">
        <f t="shared" si="166"/>
        <v>NEUTRAL</v>
      </c>
      <c r="H2678" s="6" t="str">
        <f t="shared" si="165"/>
        <v>NEUTRAL</v>
      </c>
    </row>
    <row r="2679" spans="1:8" ht="13.5" x14ac:dyDescent="0.25">
      <c r="A2679" s="3">
        <f>TITRES_STAT!B2682</f>
        <v>0</v>
      </c>
      <c r="B2679" s="6">
        <f>TITRES_STAT!C2682</f>
        <v>0</v>
      </c>
      <c r="C2679" s="6">
        <f>TITRES_STAT!D2682</f>
        <v>0</v>
      </c>
      <c r="D2679" s="6">
        <f>TITRES_STAT!E2682</f>
        <v>0</v>
      </c>
      <c r="E2679" s="2">
        <f t="shared" si="164"/>
        <v>208086</v>
      </c>
      <c r="F2679" s="6" t="str">
        <f t="shared" si="167"/>
        <v>NEUTRAL</v>
      </c>
      <c r="G2679" s="6" t="str">
        <f t="shared" si="166"/>
        <v>NEUTRAL</v>
      </c>
      <c r="H2679" s="6" t="str">
        <f t="shared" si="165"/>
        <v>NEUTRAL</v>
      </c>
    </row>
    <row r="2680" spans="1:8" ht="13.5" x14ac:dyDescent="0.25">
      <c r="A2680" s="3">
        <f>TITRES_STAT!B2683</f>
        <v>0</v>
      </c>
      <c r="B2680" s="6">
        <f>TITRES_STAT!C2683</f>
        <v>0</v>
      </c>
      <c r="C2680" s="6">
        <f>TITRES_STAT!D2683</f>
        <v>0</v>
      </c>
      <c r="D2680" s="6">
        <f>TITRES_STAT!E2683</f>
        <v>0</v>
      </c>
      <c r="E2680" s="2">
        <f t="shared" si="164"/>
        <v>208086</v>
      </c>
      <c r="F2680" s="6" t="str">
        <f t="shared" si="167"/>
        <v>NEUTRAL</v>
      </c>
      <c r="G2680" s="6" t="str">
        <f t="shared" si="166"/>
        <v>NEUTRAL</v>
      </c>
      <c r="H2680" s="6" t="str">
        <f t="shared" si="165"/>
        <v>NEUTRAL</v>
      </c>
    </row>
    <row r="2681" spans="1:8" ht="13.5" x14ac:dyDescent="0.25">
      <c r="A2681" s="3">
        <f>TITRES_STAT!B2684</f>
        <v>0</v>
      </c>
      <c r="B2681" s="6">
        <f>TITRES_STAT!C2684</f>
        <v>0</v>
      </c>
      <c r="C2681" s="6">
        <f>TITRES_STAT!D2684</f>
        <v>0</v>
      </c>
      <c r="D2681" s="6">
        <f>TITRES_STAT!E2684</f>
        <v>0</v>
      </c>
      <c r="E2681" s="2">
        <f t="shared" si="164"/>
        <v>208086</v>
      </c>
      <c r="F2681" s="6" t="str">
        <f t="shared" si="167"/>
        <v>NEUTRAL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0</v>
      </c>
      <c r="B2682" s="6">
        <f>TITRES_STAT!C2685</f>
        <v>0</v>
      </c>
      <c r="C2682" s="6">
        <f>TITRES_STAT!D2685</f>
        <v>0</v>
      </c>
      <c r="D2682" s="6">
        <f>TITRES_STAT!E2685</f>
        <v>0</v>
      </c>
      <c r="E2682" s="2">
        <f t="shared" si="164"/>
        <v>208086</v>
      </c>
      <c r="F2682" s="6" t="str">
        <f t="shared" si="167"/>
        <v>NEUTRAL</v>
      </c>
      <c r="G2682" s="6" t="str">
        <f t="shared" si="166"/>
        <v>NEUTRAL</v>
      </c>
      <c r="H2682" s="6" t="str">
        <f t="shared" si="165"/>
        <v>NEUTRAL</v>
      </c>
    </row>
    <row r="2683" spans="1:8" ht="13.5" x14ac:dyDescent="0.25">
      <c r="A2683" s="3">
        <f>TITRES_STAT!B2686</f>
        <v>0</v>
      </c>
      <c r="B2683" s="6">
        <f>TITRES_STAT!C2686</f>
        <v>0</v>
      </c>
      <c r="C2683" s="6">
        <f>TITRES_STAT!D2686</f>
        <v>0</v>
      </c>
      <c r="D2683" s="6">
        <f>TITRES_STAT!E2686</f>
        <v>0</v>
      </c>
      <c r="E2683" s="2">
        <f t="shared" si="164"/>
        <v>208086</v>
      </c>
      <c r="F2683" s="6" t="str">
        <f t="shared" si="167"/>
        <v>NEUTRAL</v>
      </c>
      <c r="G2683" s="6" t="str">
        <f t="shared" si="166"/>
        <v>NEUTRAL</v>
      </c>
      <c r="H2683" s="6" t="str">
        <f t="shared" si="165"/>
        <v>NEUTRAL</v>
      </c>
    </row>
    <row r="2684" spans="1:8" ht="13.5" x14ac:dyDescent="0.25">
      <c r="A2684" s="3">
        <f>TITRES_STAT!B2687</f>
        <v>0</v>
      </c>
      <c r="B2684" s="6">
        <f>TITRES_STAT!C2687</f>
        <v>0</v>
      </c>
      <c r="C2684" s="6">
        <f>TITRES_STAT!D2687</f>
        <v>0</v>
      </c>
      <c r="D2684" s="6">
        <f>TITRES_STAT!E2687</f>
        <v>0</v>
      </c>
      <c r="E2684" s="2">
        <f t="shared" si="164"/>
        <v>208086</v>
      </c>
      <c r="F2684" s="6" t="str">
        <f t="shared" si="167"/>
        <v>NEUTRAL</v>
      </c>
      <c r="G2684" s="6" t="str">
        <f t="shared" si="166"/>
        <v>NEUTRAL</v>
      </c>
      <c r="H2684" s="6" t="str">
        <f t="shared" si="165"/>
        <v>NEUTRAL</v>
      </c>
    </row>
    <row r="2685" spans="1:8" ht="13.5" x14ac:dyDescent="0.25">
      <c r="A2685" s="3">
        <f>TITRES_STAT!B2688</f>
        <v>0</v>
      </c>
      <c r="B2685" s="6">
        <f>TITRES_STAT!C2688</f>
        <v>0</v>
      </c>
      <c r="C2685" s="6">
        <f>TITRES_STAT!D2688</f>
        <v>0</v>
      </c>
      <c r="D2685" s="6">
        <f>TITRES_STAT!E2688</f>
        <v>0</v>
      </c>
      <c r="E2685" s="2">
        <f t="shared" si="164"/>
        <v>208086</v>
      </c>
      <c r="F2685" s="6" t="str">
        <f t="shared" si="167"/>
        <v>NEUTRAL</v>
      </c>
      <c r="G2685" s="6" t="str">
        <f t="shared" si="166"/>
        <v>NEUTRAL</v>
      </c>
      <c r="H2685" s="6" t="str">
        <f t="shared" si="165"/>
        <v>NEUTRAL</v>
      </c>
    </row>
    <row r="2686" spans="1:8" ht="13.5" x14ac:dyDescent="0.25">
      <c r="A2686" s="3">
        <f>TITRES_STAT!B2689</f>
        <v>0</v>
      </c>
      <c r="B2686" s="6">
        <f>TITRES_STAT!C2689</f>
        <v>0</v>
      </c>
      <c r="C2686" s="6">
        <f>TITRES_STAT!D2689</f>
        <v>0</v>
      </c>
      <c r="D2686" s="6">
        <f>TITRES_STAT!E2689</f>
        <v>0</v>
      </c>
      <c r="E2686" s="2">
        <f t="shared" si="164"/>
        <v>208086</v>
      </c>
      <c r="F2686" s="6" t="str">
        <f t="shared" si="167"/>
        <v>NEUTRAL</v>
      </c>
      <c r="G2686" s="6" t="str">
        <f t="shared" si="166"/>
        <v>NEUTRAL</v>
      </c>
      <c r="H2686" s="6" t="str">
        <f t="shared" si="165"/>
        <v>NEUTRAL</v>
      </c>
    </row>
    <row r="2687" spans="1:8" ht="13.5" x14ac:dyDescent="0.25">
      <c r="A2687" s="3">
        <f>TITRES_STAT!B2690</f>
        <v>0</v>
      </c>
      <c r="B2687" s="6">
        <f>TITRES_STAT!C2690</f>
        <v>0</v>
      </c>
      <c r="C2687" s="6">
        <f>TITRES_STAT!D2690</f>
        <v>0</v>
      </c>
      <c r="D2687" s="6">
        <f>TITRES_STAT!E2690</f>
        <v>0</v>
      </c>
      <c r="E2687" s="2">
        <f t="shared" si="164"/>
        <v>208086</v>
      </c>
      <c r="F2687" s="6" t="str">
        <f t="shared" si="167"/>
        <v>NEUTRAL</v>
      </c>
      <c r="G2687" s="6" t="str">
        <f t="shared" si="166"/>
        <v>NEUTRAL</v>
      </c>
      <c r="H2687" s="6" t="str">
        <f t="shared" si="165"/>
        <v>NEUTRAL</v>
      </c>
    </row>
    <row r="2688" spans="1:8" ht="13.5" x14ac:dyDescent="0.25">
      <c r="A2688" s="3">
        <f>TITRES_STAT!B2691</f>
        <v>0</v>
      </c>
      <c r="B2688" s="6">
        <f>TITRES_STAT!C2691</f>
        <v>0</v>
      </c>
      <c r="C2688" s="6">
        <f>TITRES_STAT!D2691</f>
        <v>0</v>
      </c>
      <c r="D2688" s="6">
        <f>TITRES_STAT!E2691</f>
        <v>0</v>
      </c>
      <c r="E2688" s="2">
        <f t="shared" si="164"/>
        <v>208086</v>
      </c>
      <c r="F2688" s="6" t="str">
        <f t="shared" si="167"/>
        <v>NEUTRAL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0</v>
      </c>
      <c r="B2689" s="6">
        <f>TITRES_STAT!C2692</f>
        <v>0</v>
      </c>
      <c r="C2689" s="6">
        <f>TITRES_STAT!D2692</f>
        <v>0</v>
      </c>
      <c r="D2689" s="6">
        <f>TITRES_STAT!E2692</f>
        <v>0</v>
      </c>
      <c r="E2689" s="2">
        <f t="shared" si="164"/>
        <v>208086</v>
      </c>
      <c r="F2689" s="6" t="str">
        <f t="shared" si="167"/>
        <v>NEUTRAL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0</v>
      </c>
      <c r="B2690" s="6">
        <f>TITRES_STAT!C2693</f>
        <v>0</v>
      </c>
      <c r="C2690" s="6">
        <f>TITRES_STAT!D2693</f>
        <v>0</v>
      </c>
      <c r="D2690" s="6">
        <f>TITRES_STAT!E2693</f>
        <v>0</v>
      </c>
      <c r="E2690" s="2">
        <f t="shared" si="164"/>
        <v>208086</v>
      </c>
      <c r="F2690" s="6" t="str">
        <f t="shared" si="167"/>
        <v>NEUTRAL</v>
      </c>
      <c r="G2690" s="6" t="str">
        <f t="shared" si="166"/>
        <v>NEUTRAL</v>
      </c>
      <c r="H2690" s="6" t="str">
        <f t="shared" si="165"/>
        <v>NEUTRAL</v>
      </c>
    </row>
    <row r="2691" spans="1:8" ht="13.5" x14ac:dyDescent="0.25">
      <c r="A2691" s="3">
        <f>TITRES_STAT!B2694</f>
        <v>0</v>
      </c>
      <c r="B2691" s="6">
        <f>TITRES_STAT!C2694</f>
        <v>0</v>
      </c>
      <c r="C2691" s="6">
        <f>TITRES_STAT!D2694</f>
        <v>0</v>
      </c>
      <c r="D2691" s="6">
        <f>TITRES_STAT!E2694</f>
        <v>0</v>
      </c>
      <c r="E2691" s="2">
        <f t="shared" si="164"/>
        <v>208086</v>
      </c>
      <c r="F2691" s="6" t="str">
        <f t="shared" si="167"/>
        <v>NEUTRAL</v>
      </c>
      <c r="G2691" s="6" t="str">
        <f t="shared" si="166"/>
        <v>NEUTRAL</v>
      </c>
      <c r="H2691" s="6" t="str">
        <f t="shared" si="165"/>
        <v>NEUTRAL</v>
      </c>
    </row>
    <row r="2692" spans="1:8" ht="13.5" x14ac:dyDescent="0.25">
      <c r="A2692" s="3">
        <f>TITRES_STAT!B2695</f>
        <v>0</v>
      </c>
      <c r="B2692" s="6">
        <f>TITRES_STAT!C2695</f>
        <v>0</v>
      </c>
      <c r="C2692" s="6">
        <f>TITRES_STAT!D2695</f>
        <v>0</v>
      </c>
      <c r="D2692" s="6">
        <f>TITRES_STAT!E2695</f>
        <v>0</v>
      </c>
      <c r="E2692" s="2">
        <f>IF(B2692&gt;B2691, E2691+D2692, IF(B2692&lt;B2691, E2691-D2692, E2691))</f>
        <v>208086</v>
      </c>
      <c r="F2692" s="6" t="str">
        <f t="shared" si="167"/>
        <v>NEUTRAL</v>
      </c>
      <c r="G2692" s="6" t="str">
        <f t="shared" si="166"/>
        <v>NEUTRAL</v>
      </c>
      <c r="H2692" s="6" t="str">
        <f t="shared" si="165"/>
        <v>NEUTRAL</v>
      </c>
    </row>
    <row r="2693" spans="1:8" ht="13.5" x14ac:dyDescent="0.25">
      <c r="A2693" s="3">
        <f>TITRES_STAT!B2696</f>
        <v>0</v>
      </c>
      <c r="B2693" s="6">
        <f>TITRES_STAT!C2696</f>
        <v>0</v>
      </c>
      <c r="C2693" s="6">
        <f>TITRES_STAT!D2696</f>
        <v>0</v>
      </c>
      <c r="D2693" s="6">
        <f>TITRES_STAT!E2696</f>
        <v>0</v>
      </c>
      <c r="E2693" s="6">
        <f>TITRES_STAT!F2696</f>
        <v>0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NEUTRAL</v>
      </c>
    </row>
    <row r="2694" spans="1:8" ht="13.5" x14ac:dyDescent="0.25">
      <c r="A2694" s="3">
        <f>TITRES_STAT!B2697</f>
        <v>0</v>
      </c>
      <c r="B2694" s="6">
        <f>TITRES_STAT!C2697</f>
        <v>0</v>
      </c>
      <c r="C2694" s="6">
        <f>TITRES_STAT!D2697</f>
        <v>0</v>
      </c>
      <c r="D2694" s="6">
        <f>TITRES_STAT!E2697</f>
        <v>0</v>
      </c>
      <c r="E2694" s="6">
        <f>TITRES_STAT!F2697</f>
        <v>0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NEUTRAL</v>
      </c>
    </row>
    <row r="2695" spans="1:8" ht="13.5" x14ac:dyDescent="0.25">
      <c r="A2695" s="3">
        <f>TITRES_STAT!B2698</f>
        <v>0</v>
      </c>
      <c r="B2695" s="6">
        <f>TITRES_STAT!C2698</f>
        <v>0</v>
      </c>
      <c r="C2695" s="6">
        <f>TITRES_STAT!D2698</f>
        <v>0</v>
      </c>
      <c r="D2695" s="6">
        <f>TITRES_STAT!E2698</f>
        <v>0</v>
      </c>
      <c r="E2695" s="6">
        <f>TITRES_STAT!F2698</f>
        <v>0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NEUTRAL</v>
      </c>
    </row>
    <row r="2696" spans="1:8" ht="13.5" x14ac:dyDescent="0.25">
      <c r="A2696" s="3">
        <f>TITRES_STAT!B2699</f>
        <v>0</v>
      </c>
      <c r="B2696" s="6">
        <f>TITRES_STAT!C2699</f>
        <v>0</v>
      </c>
      <c r="C2696" s="6">
        <f>TITRES_STAT!D2699</f>
        <v>0</v>
      </c>
      <c r="D2696" s="6">
        <f>TITRES_STAT!E2699</f>
        <v>0</v>
      </c>
      <c r="E2696" s="6">
        <f>TITRES_STAT!F2699</f>
        <v>0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NEUTRAL</v>
      </c>
    </row>
    <row r="2697" spans="1:8" ht="13.5" x14ac:dyDescent="0.25">
      <c r="A2697" s="3">
        <f>TITRES_STAT!B2700</f>
        <v>0</v>
      </c>
      <c r="B2697" s="6">
        <f>TITRES_STAT!C2700</f>
        <v>0</v>
      </c>
      <c r="C2697" s="6">
        <f>TITRES_STAT!D2700</f>
        <v>0</v>
      </c>
      <c r="D2697" s="6">
        <f>TITRES_STAT!E2700</f>
        <v>0</v>
      </c>
      <c r="E2697" s="6">
        <f>TITRES_STAT!F2700</f>
        <v>0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NEUTRAL</v>
      </c>
    </row>
    <row r="2698" spans="1:8" ht="13.5" x14ac:dyDescent="0.25">
      <c r="A2698" s="3">
        <f>TITRES_STAT!B2701</f>
        <v>0</v>
      </c>
      <c r="B2698" s="6">
        <f>TITRES_STAT!C2701</f>
        <v>0</v>
      </c>
      <c r="C2698" s="6">
        <f>TITRES_STAT!D2701</f>
        <v>0</v>
      </c>
      <c r="D2698" s="6">
        <f>TITRES_STAT!E2701</f>
        <v>0</v>
      </c>
      <c r="E2698" s="6">
        <f>TITRES_STAT!F2701</f>
        <v>0</v>
      </c>
      <c r="F2698" s="6" t="str">
        <f t="shared" si="168"/>
        <v>NEUTRAL</v>
      </c>
      <c r="G2698" s="6" t="e">
        <f t="shared" si="169"/>
        <v>#DIV/0!</v>
      </c>
      <c r="H2698" s="6" t="str">
        <f t="shared" si="170"/>
        <v>NEUTRAL</v>
      </c>
    </row>
    <row r="2699" spans="1:8" ht="13.5" x14ac:dyDescent="0.25">
      <c r="A2699" s="3">
        <f>TITRES_STAT!B2702</f>
        <v>0</v>
      </c>
      <c r="B2699" s="6">
        <f>TITRES_STAT!C2702</f>
        <v>0</v>
      </c>
      <c r="C2699" s="6">
        <f>TITRES_STAT!D2702</f>
        <v>0</v>
      </c>
      <c r="D2699" s="6">
        <f>TITRES_STAT!E2702</f>
        <v>0</v>
      </c>
      <c r="E2699" s="6">
        <f>TITRES_STAT!F2702</f>
        <v>0</v>
      </c>
      <c r="F2699" s="6" t="str">
        <f t="shared" si="168"/>
        <v>NEUTRAL</v>
      </c>
      <c r="G2699" s="6" t="e">
        <f t="shared" si="169"/>
        <v>#DIV/0!</v>
      </c>
      <c r="H2699" s="6" t="str">
        <f t="shared" si="170"/>
        <v>NEUTRAL</v>
      </c>
    </row>
    <row r="2700" spans="1:8" ht="13.5" x14ac:dyDescent="0.25">
      <c r="A2700" s="3">
        <f>TITRES_STAT!B2703</f>
        <v>0</v>
      </c>
      <c r="B2700" s="6">
        <f>TITRES_STAT!C2703</f>
        <v>0</v>
      </c>
      <c r="C2700" s="6">
        <f>TITRES_STAT!D2703</f>
        <v>0</v>
      </c>
      <c r="D2700" s="6">
        <f>TITRES_STAT!E2703</f>
        <v>0</v>
      </c>
      <c r="E2700" s="6">
        <f>TITRES_STAT!F2703</f>
        <v>0</v>
      </c>
      <c r="F2700" s="6" t="str">
        <f t="shared" si="168"/>
        <v>NEUTRAL</v>
      </c>
      <c r="G2700" s="6" t="e">
        <f t="shared" si="169"/>
        <v>#DIV/0!</v>
      </c>
      <c r="H2700" s="6" t="str">
        <f t="shared" si="170"/>
        <v>NEUTRAL</v>
      </c>
    </row>
    <row r="2701" spans="1:8" ht="13.5" x14ac:dyDescent="0.25">
      <c r="A2701" s="3">
        <f>TITRES_STAT!B2704</f>
        <v>0</v>
      </c>
      <c r="B2701" s="6">
        <f>TITRES_STAT!C2704</f>
        <v>0</v>
      </c>
      <c r="C2701" s="6">
        <f>TITRES_STAT!D2704</f>
        <v>0</v>
      </c>
      <c r="D2701" s="6">
        <f>TITRES_STAT!E2704</f>
        <v>0</v>
      </c>
      <c r="E2701" s="6">
        <f>TITRES_STAT!F2704</f>
        <v>0</v>
      </c>
      <c r="F2701" s="6" t="str">
        <f t="shared" si="168"/>
        <v>NEUTRAL</v>
      </c>
      <c r="G2701" s="6" t="e">
        <f t="shared" si="169"/>
        <v>#DIV/0!</v>
      </c>
      <c r="H2701" s="6" t="str">
        <f t="shared" si="170"/>
        <v>NEUTRAL</v>
      </c>
    </row>
    <row r="2702" spans="1:8" ht="13.5" x14ac:dyDescent="0.25">
      <c r="A2702" s="3">
        <f>TITRES_STAT!B2705</f>
        <v>0</v>
      </c>
      <c r="B2702" s="6">
        <f>TITRES_STAT!C2705</f>
        <v>0</v>
      </c>
      <c r="C2702" s="6">
        <f>TITRES_STAT!D2705</f>
        <v>0</v>
      </c>
      <c r="D2702" s="6">
        <f>TITRES_STAT!E2705</f>
        <v>0</v>
      </c>
      <c r="E2702" s="6">
        <f>TITRES_STAT!F2705</f>
        <v>0</v>
      </c>
      <c r="F2702" s="6" t="str">
        <f t="shared" si="168"/>
        <v>NEUTRAL</v>
      </c>
      <c r="G2702" s="6" t="e">
        <f t="shared" si="169"/>
        <v>#DIV/0!</v>
      </c>
      <c r="H2702" s="6" t="str">
        <f t="shared" si="170"/>
        <v>NEUTRAL</v>
      </c>
    </row>
    <row r="2703" spans="1:8" ht="13.5" x14ac:dyDescent="0.25">
      <c r="A2703" s="3">
        <f>TITRES_STAT!B2706</f>
        <v>0</v>
      </c>
      <c r="B2703" s="6">
        <f>TITRES_STAT!C2706</f>
        <v>0</v>
      </c>
      <c r="C2703" s="6">
        <f>TITRES_STAT!D2706</f>
        <v>0</v>
      </c>
      <c r="D2703" s="6">
        <f>TITRES_STAT!E2706</f>
        <v>0</v>
      </c>
      <c r="E2703" s="6">
        <f>TITRES_STAT!F2706</f>
        <v>0</v>
      </c>
      <c r="F2703" s="6" t="str">
        <f t="shared" si="168"/>
        <v>NEUTRAL</v>
      </c>
      <c r="G2703" s="6" t="e">
        <f t="shared" si="169"/>
        <v>#DIV/0!</v>
      </c>
      <c r="H2703" s="6" t="str">
        <f t="shared" si="170"/>
        <v>NEUTRAL</v>
      </c>
    </row>
    <row r="2704" spans="1:8" ht="13.5" x14ac:dyDescent="0.25">
      <c r="A2704" s="3">
        <f>TITRES_STAT!B2707</f>
        <v>0</v>
      </c>
      <c r="B2704" s="6">
        <f>TITRES_STAT!C2707</f>
        <v>0</v>
      </c>
      <c r="C2704" s="6">
        <f>TITRES_STAT!D2707</f>
        <v>0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0</v>
      </c>
      <c r="B2705" s="6">
        <f>TITRES_STAT!C2708</f>
        <v>0</v>
      </c>
      <c r="C2705" s="6">
        <f>TITRES_STAT!D2708</f>
        <v>0</v>
      </c>
      <c r="D2705" s="6">
        <f>TITRES_STAT!E2708</f>
        <v>0</v>
      </c>
      <c r="E2705" s="6">
        <f>TITRES_STAT!F2708</f>
        <v>0</v>
      </c>
      <c r="F2705" s="6" t="str">
        <f t="shared" si="168"/>
        <v>NEUTRAL</v>
      </c>
      <c r="G2705" s="6" t="e">
        <f t="shared" si="169"/>
        <v>#DIV/0!</v>
      </c>
      <c r="H2705" s="6" t="str">
        <f t="shared" si="170"/>
        <v>NEUTRAL</v>
      </c>
    </row>
    <row r="2706" spans="1:8" ht="13.5" x14ac:dyDescent="0.25">
      <c r="A2706" s="3">
        <f>TITRES_STAT!B2709</f>
        <v>0</v>
      </c>
      <c r="B2706" s="6">
        <f>TITRES_STAT!C2709</f>
        <v>0</v>
      </c>
      <c r="C2706" s="6">
        <f>TITRES_STAT!D2709</f>
        <v>0</v>
      </c>
      <c r="D2706" s="6">
        <f>TITRES_STAT!E2709</f>
        <v>0</v>
      </c>
      <c r="E2706" s="6">
        <f>TITRES_STAT!F2709</f>
        <v>0</v>
      </c>
      <c r="F2706" s="6" t="str">
        <f t="shared" si="168"/>
        <v>NEUTRAL</v>
      </c>
      <c r="G2706" s="6" t="e">
        <f t="shared" si="169"/>
        <v>#DIV/0!</v>
      </c>
      <c r="H2706" s="6" t="str">
        <f t="shared" si="170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21.914400000000001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42311</v>
      </c>
      <c r="B3" s="2">
        <f>RSI!B3</f>
        <v>21.886399999999998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42312</v>
      </c>
      <c r="B4" s="2">
        <f>RSI!B4</f>
        <v>22.817799999999998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42313</v>
      </c>
      <c r="B5" s="2">
        <f>RSI!B5</f>
        <v>22.817799999999998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22.359099999999998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42314</v>
      </c>
      <c r="B6" s="2">
        <f>RSI!B6</f>
        <v>22.137899999999998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22.314859999999999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21.476700000000001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22.227319999999999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str">
        <f>OBV!G7</f>
        <v>STRONG</v>
      </c>
      <c r="L7" s="6" t="str">
        <f>OBV!H7</f>
        <v>BULLISH DIVERGENCE</v>
      </c>
    </row>
    <row r="8" spans="1:12" ht="13.5" x14ac:dyDescent="0.25">
      <c r="A8" s="3">
        <f>RSI!A8</f>
        <v>42318</v>
      </c>
      <c r="B8" s="2">
        <f>RSI!B8</f>
        <v>22.054099999999998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22.260860000000001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str">
        <f>OBV!G8</f>
        <v>STRONG</v>
      </c>
      <c r="L8" s="6" t="str">
        <f>OBV!H8</f>
        <v>CONFIRMED BULLISH</v>
      </c>
    </row>
    <row r="9" spans="1:12" ht="13.5" x14ac:dyDescent="0.25">
      <c r="A9" s="3">
        <f>RSI!A9</f>
        <v>42319</v>
      </c>
      <c r="B9" s="2">
        <f>RSI!B9</f>
        <v>22.054099999999998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22.108120000000003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BULLISH</v>
      </c>
      <c r="K9" s="6" t="str">
        <f>OBV!G9</f>
        <v>STRONG</v>
      </c>
      <c r="L9" s="6" t="str">
        <f>OBV!H9</f>
        <v>BULLISH DIVERGENCE</v>
      </c>
    </row>
    <row r="10" spans="1:12" ht="13.5" x14ac:dyDescent="0.25">
      <c r="A10" s="3">
        <f>RSI!A10</f>
        <v>42320</v>
      </c>
      <c r="B10" s="2">
        <f>RSI!B10</f>
        <v>22.054099999999998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21.955380000000002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STRONG</v>
      </c>
      <c r="L10" s="6" t="str">
        <f>OBV!H10</f>
        <v>BULLISH DIVERGENCE</v>
      </c>
    </row>
    <row r="11" spans="1:12" ht="13.5" x14ac:dyDescent="0.25">
      <c r="A11" s="3">
        <f>RSI!A11</f>
        <v>42321</v>
      </c>
      <c r="B11" s="2">
        <f>RSI!B11</f>
        <v>21.877099999999999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21.903220000000001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STRONG</v>
      </c>
      <c r="L11" s="6" t="str">
        <f>OBV!H11</f>
        <v>BULLISH DIVERGENCE</v>
      </c>
    </row>
    <row r="12" spans="1:12" ht="13.5" x14ac:dyDescent="0.25">
      <c r="A12" s="3">
        <f>RSI!A12</f>
        <v>42324</v>
      </c>
      <c r="B12" s="2">
        <f>RSI!B12</f>
        <v>21.877099999999999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21.983299999999996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STRONG</v>
      </c>
      <c r="L12" s="6" t="str">
        <f>OBV!H12</f>
        <v>CONFIRMED BULLISH</v>
      </c>
    </row>
    <row r="13" spans="1:12" ht="13.5" x14ac:dyDescent="0.25">
      <c r="A13" s="3">
        <f>RSI!A13</f>
        <v>42325</v>
      </c>
      <c r="B13" s="2">
        <f>RSI!B13</f>
        <v>21.877099999999999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21.947899999999997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WEAK</v>
      </c>
      <c r="L13" s="6" t="str">
        <f>OBV!H13</f>
        <v>CONFIRMED BEARISH</v>
      </c>
    </row>
    <row r="14" spans="1:12" ht="13.5" x14ac:dyDescent="0.25">
      <c r="A14" s="3">
        <f>RSI!A14</f>
        <v>42326</v>
      </c>
      <c r="B14" s="2">
        <f>RSI!B14</f>
        <v>21.877099999999999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21.912500000000001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WEAK</v>
      </c>
      <c r="L14" s="6" t="str">
        <f>OBV!H14</f>
        <v>CONFIRMED BEARISH</v>
      </c>
    </row>
    <row r="15" spans="1:12" ht="13.5" x14ac:dyDescent="0.25">
      <c r="A15" s="3">
        <f>RSI!A15</f>
        <v>42327</v>
      </c>
      <c r="B15" s="2">
        <f>RSI!B15</f>
        <v>21.877099999999999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21.877099999999999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WEAK</v>
      </c>
      <c r="L15" s="6" t="str">
        <f>OBV!H15</f>
        <v>CONFIRMED BEARISH</v>
      </c>
    </row>
    <row r="16" spans="1:12" ht="13.5" x14ac:dyDescent="0.25">
      <c r="A16" s="3">
        <f>RSI!A16</f>
        <v>42328</v>
      </c>
      <c r="B16" s="2">
        <f>RSI!B16</f>
        <v>21.5139</v>
      </c>
      <c r="C16" s="2">
        <f>RSI!I16</f>
        <v>44.1414821099441</v>
      </c>
      <c r="D16" s="2">
        <f>MACD!E16</f>
        <v>0</v>
      </c>
      <c r="E16" s="2">
        <f>MACD!F16</f>
        <v>0</v>
      </c>
      <c r="F16" s="2">
        <f>'Moving Avg'!D16</f>
        <v>21.804459999999999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WEAK</v>
      </c>
      <c r="L16" s="6" t="str">
        <f>OBV!H16</f>
        <v>CONFIRMED BEARISH</v>
      </c>
    </row>
    <row r="17" spans="1:12" ht="13.5" x14ac:dyDescent="0.25">
      <c r="A17" s="3">
        <f>RSI!A17</f>
        <v>42331</v>
      </c>
      <c r="B17" s="2">
        <f>RSI!B17</f>
        <v>21.5139</v>
      </c>
      <c r="C17" s="2">
        <f>RSI!I17</f>
        <v>44.1414821099441</v>
      </c>
      <c r="D17" s="2">
        <f>MACD!E17</f>
        <v>0</v>
      </c>
      <c r="E17" s="2">
        <f>MACD!F17</f>
        <v>0</v>
      </c>
      <c r="F17" s="2">
        <f>'Moving Avg'!D17</f>
        <v>21.731819999999999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WEAK</v>
      </c>
      <c r="L17" s="6" t="str">
        <f>OBV!H17</f>
        <v>CONFIRMED BEARISH</v>
      </c>
    </row>
    <row r="18" spans="1:12" ht="13.5" x14ac:dyDescent="0.25">
      <c r="A18" s="3">
        <f>RSI!A18</f>
        <v>42332</v>
      </c>
      <c r="B18" s="2">
        <f>RSI!B18</f>
        <v>21.5139</v>
      </c>
      <c r="C18" s="2">
        <f>RSI!I18</f>
        <v>44.1414821099441</v>
      </c>
      <c r="D18" s="2">
        <f>MACD!E18</f>
        <v>0</v>
      </c>
      <c r="E18" s="2">
        <f>MACD!F18</f>
        <v>0</v>
      </c>
      <c r="F18" s="2">
        <f>'Moving Avg'!D18</f>
        <v>21.659180000000003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WEAK</v>
      </c>
      <c r="L18" s="6" t="str">
        <f>OBV!H18</f>
        <v>CONFIRMED BEARISH</v>
      </c>
    </row>
    <row r="19" spans="1:12" ht="13.5" x14ac:dyDescent="0.25">
      <c r="A19" s="3">
        <f>RSI!A19</f>
        <v>42333</v>
      </c>
      <c r="B19" s="2">
        <f>RSI!B19</f>
        <v>21.5139</v>
      </c>
      <c r="C19" s="2">
        <f>RSI!I19</f>
        <v>44.1414821099441</v>
      </c>
      <c r="D19" s="2">
        <f>MACD!E19</f>
        <v>0</v>
      </c>
      <c r="E19" s="2">
        <f>MACD!F19</f>
        <v>0</v>
      </c>
      <c r="F19" s="2">
        <f>'Moving Avg'!D19</f>
        <v>21.586540000000003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WEAK</v>
      </c>
      <c r="L19" s="6" t="str">
        <f>OBV!H19</f>
        <v>CONFIRMED BEARISH</v>
      </c>
    </row>
    <row r="20" spans="1:12" ht="13.5" x14ac:dyDescent="0.25">
      <c r="A20" s="3">
        <f>RSI!A20</f>
        <v>42334</v>
      </c>
      <c r="B20" s="2">
        <f>RSI!B20</f>
        <v>21.5139</v>
      </c>
      <c r="C20" s="2">
        <f>RSI!I20</f>
        <v>44.1414821099441</v>
      </c>
      <c r="D20" s="2">
        <f>MACD!E20</f>
        <v>0</v>
      </c>
      <c r="E20" s="2">
        <f>MACD!F20</f>
        <v>0</v>
      </c>
      <c r="F20" s="2">
        <f>'Moving Avg'!D20</f>
        <v>21.5139</v>
      </c>
      <c r="G20" s="2">
        <f>'Moving Avg'!F20</f>
        <v>21.903594736842095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WEAK</v>
      </c>
      <c r="L20" s="6" t="str">
        <f>OBV!H20</f>
        <v>CONFIRMED BEARISH</v>
      </c>
    </row>
    <row r="21" spans="1:12" ht="13.5" x14ac:dyDescent="0.25">
      <c r="A21" s="3">
        <f>RSI!A21</f>
        <v>42335</v>
      </c>
      <c r="B21" s="2">
        <f>RSI!B21</f>
        <v>21.5046</v>
      </c>
      <c r="C21" s="2">
        <f>RSI!I21</f>
        <v>43.968197392749843</v>
      </c>
      <c r="D21" s="2">
        <f>MACD!E21</f>
        <v>0</v>
      </c>
      <c r="E21" s="2">
        <f>MACD!F21</f>
        <v>0</v>
      </c>
      <c r="F21" s="2">
        <f>'Moving Avg'!D21</f>
        <v>21.512039999999999</v>
      </c>
      <c r="G21" s="2">
        <f>'Moving Avg'!F21</f>
        <v>21.883644999999991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WEAK</v>
      </c>
      <c r="L21" s="6" t="str">
        <f>OBV!H21</f>
        <v>CONFIRMED BEARISH</v>
      </c>
    </row>
    <row r="22" spans="1:12" ht="13.5" x14ac:dyDescent="0.25">
      <c r="A22" s="3">
        <f>RSI!A22</f>
        <v>42338</v>
      </c>
      <c r="B22" s="2">
        <f>RSI!B22</f>
        <v>21.5139</v>
      </c>
      <c r="C22" s="2">
        <f>RSI!I22</f>
        <v>44.204082465020001</v>
      </c>
      <c r="D22" s="2">
        <f>MACD!E22</f>
        <v>0</v>
      </c>
      <c r="E22" s="2">
        <f>MACD!F22</f>
        <v>0</v>
      </c>
      <c r="F22" s="2">
        <f>'Moving Avg'!D22</f>
        <v>21.512039999999995</v>
      </c>
      <c r="G22" s="2">
        <f>'Moving Avg'!F22</f>
        <v>21.86361999999999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WEAK</v>
      </c>
      <c r="L22" s="6" t="str">
        <f>OBV!H22</f>
        <v>NEUTRAL</v>
      </c>
    </row>
    <row r="23" spans="1:12" ht="13.5" x14ac:dyDescent="0.25">
      <c r="A23" s="3">
        <f>RSI!A23</f>
        <v>42339</v>
      </c>
      <c r="B23" s="2">
        <f>RSI!B23</f>
        <v>21.4208</v>
      </c>
      <c r="C23" s="2">
        <f>RSI!I23</f>
        <v>42.284957826883165</v>
      </c>
      <c r="D23" s="2">
        <f>MACD!E23</f>
        <v>0</v>
      </c>
      <c r="E23" s="2">
        <f>MACD!F23</f>
        <v>0</v>
      </c>
      <c r="F23" s="2">
        <f>'Moving Avg'!D23</f>
        <v>21.49342</v>
      </c>
      <c r="G23" s="2">
        <f>'Moving Avg'!F23</f>
        <v>21.840339999999991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WEAK</v>
      </c>
      <c r="L23" s="6" t="str">
        <f>OBV!H23</f>
        <v>CONFIRMED BEARISH</v>
      </c>
    </row>
    <row r="24" spans="1:12" ht="13.5" x14ac:dyDescent="0.25">
      <c r="A24" s="3">
        <f>RSI!A24</f>
        <v>42340</v>
      </c>
      <c r="B24" s="2">
        <f>RSI!B24</f>
        <v>21.4115</v>
      </c>
      <c r="C24" s="2">
        <f>RSI!I24</f>
        <v>42.08838611287748</v>
      </c>
      <c r="D24" s="2">
        <f>MACD!E24</f>
        <v>0</v>
      </c>
      <c r="E24" s="2">
        <f>MACD!F24</f>
        <v>0</v>
      </c>
      <c r="F24" s="2">
        <f>'Moving Avg'!D24</f>
        <v>21.472940000000001</v>
      </c>
      <c r="G24" s="2">
        <f>'Moving Avg'!F24</f>
        <v>21.77002499999999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WEAK</v>
      </c>
      <c r="L24" s="6" t="str">
        <f>OBV!H24</f>
        <v>CONFIRMED BEARISH</v>
      </c>
    </row>
    <row r="25" spans="1:12" ht="13.5" x14ac:dyDescent="0.25">
      <c r="A25" s="3">
        <f>RSI!A25</f>
        <v>42341</v>
      </c>
      <c r="B25" s="2">
        <f>RSI!B25</f>
        <v>21.4115</v>
      </c>
      <c r="C25" s="2">
        <f>RSI!I25</f>
        <v>42.088386112877473</v>
      </c>
      <c r="D25" s="2">
        <f>MACD!E25</f>
        <v>0</v>
      </c>
      <c r="E25" s="2">
        <f>MACD!F25</f>
        <v>0</v>
      </c>
      <c r="F25" s="2">
        <f>'Moving Avg'!D25</f>
        <v>21.452460000000002</v>
      </c>
      <c r="G25" s="2">
        <f>'Moving Avg'!F25</f>
        <v>21.699709999999989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WEAK</v>
      </c>
      <c r="L25" s="6" t="str">
        <f>OBV!H25</f>
        <v>CONFIRMED BEARISH</v>
      </c>
    </row>
    <row r="26" spans="1:12" ht="13.5" x14ac:dyDescent="0.25">
      <c r="A26" s="3">
        <f>RSI!A26</f>
        <v>42342</v>
      </c>
      <c r="B26" s="2">
        <f>RSI!B26</f>
        <v>21.4115</v>
      </c>
      <c r="C26" s="2">
        <f>RSI!I26</f>
        <v>42.088386112877473</v>
      </c>
      <c r="D26" s="2">
        <f>MACD!E26</f>
        <v>0</v>
      </c>
      <c r="E26" s="2">
        <f>MACD!F26</f>
        <v>0</v>
      </c>
      <c r="F26" s="2">
        <f>'Moving Avg'!D26</f>
        <v>21.43384</v>
      </c>
      <c r="G26" s="2">
        <f>'Moving Avg'!F26</f>
        <v>21.663389999999993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</row>
    <row r="27" spans="1:12" ht="13.5" x14ac:dyDescent="0.25">
      <c r="A27" s="3">
        <f>RSI!A27</f>
        <v>42345</v>
      </c>
      <c r="B27" s="2">
        <f>RSI!B27</f>
        <v>21.4115</v>
      </c>
      <c r="C27" s="2">
        <f>RSI!I27</f>
        <v>42.088386112877473</v>
      </c>
      <c r="D27" s="2">
        <f>MACD!E27</f>
        <v>6.6056200557184752E-2</v>
      </c>
      <c r="E27" s="2">
        <f>MACD!F27</f>
        <v>0</v>
      </c>
      <c r="F27" s="2">
        <f>'Moving Avg'!D27</f>
        <v>21.413360000000004</v>
      </c>
      <c r="G27" s="2">
        <f>'Moving Avg'!F27</f>
        <v>21.660129999999992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</row>
    <row r="28" spans="1:12" ht="13.5" x14ac:dyDescent="0.25">
      <c r="A28" s="3">
        <f>RSI!A28</f>
        <v>42346</v>
      </c>
      <c r="B28" s="2">
        <f>RSI!B28</f>
        <v>21.4115</v>
      </c>
      <c r="C28" s="2">
        <f>RSI!I28</f>
        <v>42.08838611287748</v>
      </c>
      <c r="D28" s="2">
        <f>MACD!E28</f>
        <v>4.2332542264141182E-2</v>
      </c>
      <c r="E28" s="2">
        <f>MACD!F28</f>
        <v>0</v>
      </c>
      <c r="F28" s="2">
        <f>'Moving Avg'!D28</f>
        <v>21.4115</v>
      </c>
      <c r="G28" s="2">
        <f>'Moving Avg'!F28</f>
        <v>21.627999999999993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</row>
    <row r="29" spans="1:12" ht="13.5" x14ac:dyDescent="0.25">
      <c r="A29" s="3">
        <f>RSI!A29</f>
        <v>42347</v>
      </c>
      <c r="B29" s="2">
        <f>RSI!B29</f>
        <v>21.4115</v>
      </c>
      <c r="C29" s="2">
        <f>RSI!I29</f>
        <v>42.08838611287748</v>
      </c>
      <c r="D29" s="2">
        <f>MACD!E29</f>
        <v>2.443015992897557E-2</v>
      </c>
      <c r="E29" s="2">
        <f>MACD!F29</f>
        <v>0</v>
      </c>
      <c r="F29" s="2">
        <f>'Moving Avg'!D29</f>
        <v>21.4115</v>
      </c>
      <c r="G29" s="2">
        <f>'Moving Avg'!F29</f>
        <v>21.595869999999998</v>
      </c>
      <c r="H29" s="2">
        <f>'Moving Avg'!G29</f>
        <v>0</v>
      </c>
      <c r="I29" s="2">
        <f>'Moving Avg'!H29</f>
        <v>0</v>
      </c>
      <c r="J29" s="6" t="str">
        <f>OBV!F29</f>
        <v>NEUTRAL</v>
      </c>
      <c r="K29" s="6" t="str">
        <f>OBV!G29</f>
        <v>NEUTRAL</v>
      </c>
      <c r="L29" s="6" t="str">
        <f>OBV!H29</f>
        <v>NEUTRAL</v>
      </c>
    </row>
    <row r="30" spans="1:12" ht="13.5" x14ac:dyDescent="0.25">
      <c r="A30" s="3">
        <f>RSI!A30</f>
        <v>42348</v>
      </c>
      <c r="B30" s="2">
        <f>RSI!B30</f>
        <v>21.4115</v>
      </c>
      <c r="C30" s="2">
        <f>RSI!I30</f>
        <v>42.08838611287748</v>
      </c>
      <c r="D30" s="2">
        <f>MACD!E30</f>
        <v>1.1292622088841853E-2</v>
      </c>
      <c r="E30" s="2">
        <f>MACD!F30</f>
        <v>0</v>
      </c>
      <c r="F30" s="2">
        <f>'Moving Avg'!D30</f>
        <v>21.4115</v>
      </c>
      <c r="G30" s="2">
        <f>'Moving Avg'!F30</f>
        <v>21.563739999999996</v>
      </c>
      <c r="H30" s="2">
        <f>'Moving Avg'!G30</f>
        <v>0</v>
      </c>
      <c r="I30" s="2">
        <f>'Moving Avg'!H30</f>
        <v>0</v>
      </c>
      <c r="J30" s="6" t="str">
        <f>OBV!F30</f>
        <v>NEUTRAL</v>
      </c>
      <c r="K30" s="6" t="str">
        <f>OBV!G30</f>
        <v>NEUTRAL</v>
      </c>
      <c r="L30" s="6" t="str">
        <f>OBV!H30</f>
        <v>NEUTRAL</v>
      </c>
    </row>
    <row r="31" spans="1:12" ht="13.5" x14ac:dyDescent="0.25">
      <c r="A31" s="3">
        <f>RSI!A31</f>
        <v>42349</v>
      </c>
      <c r="B31" s="2">
        <f>RSI!B31</f>
        <v>21.4115</v>
      </c>
      <c r="C31" s="2">
        <f>RSI!I31</f>
        <v>42.08838611287748</v>
      </c>
      <c r="D31" s="2">
        <f>MACD!E31</f>
        <v>6.0717082276795509E-4</v>
      </c>
      <c r="E31" s="2">
        <f>MACD!F31</f>
        <v>0</v>
      </c>
      <c r="F31" s="2">
        <f>'Moving Avg'!D31</f>
        <v>21.4115</v>
      </c>
      <c r="G31" s="2">
        <f>'Moving Avg'!F31</f>
        <v>21.540459999999999</v>
      </c>
      <c r="H31" s="2">
        <f>'Moving Avg'!G31</f>
        <v>0</v>
      </c>
      <c r="I31" s="2">
        <f>'Moving Avg'!H31</f>
        <v>0</v>
      </c>
      <c r="J31" s="6" t="str">
        <f>OBV!F31</f>
        <v>NEUTRAL</v>
      </c>
      <c r="K31" s="6" t="str">
        <f>OBV!G31</f>
        <v>NEUTRAL</v>
      </c>
      <c r="L31" s="6" t="str">
        <f>OBV!H31</f>
        <v>NEUTRAL</v>
      </c>
    </row>
    <row r="32" spans="1:12" ht="13.5" x14ac:dyDescent="0.25">
      <c r="A32" s="3">
        <f>RSI!A32</f>
        <v>42352</v>
      </c>
      <c r="B32" s="2">
        <f>RSI!B32</f>
        <v>21.4115</v>
      </c>
      <c r="C32" s="2">
        <f>RSI!I32</f>
        <v>42.08838611287748</v>
      </c>
      <c r="D32" s="2">
        <f>MACD!E32</f>
        <v>-5.2798029135914248E-3</v>
      </c>
      <c r="E32" s="2">
        <f>MACD!F32</f>
        <v>0</v>
      </c>
      <c r="F32" s="2">
        <f>'Moving Avg'!D32</f>
        <v>21.4115</v>
      </c>
      <c r="G32" s="2">
        <f>'Moving Avg'!F32</f>
        <v>21.517179999999996</v>
      </c>
      <c r="H32" s="2">
        <f>'Moving Avg'!G32</f>
        <v>0</v>
      </c>
      <c r="I32" s="2">
        <f>'Moving Avg'!H32</f>
        <v>0</v>
      </c>
      <c r="J32" s="6" t="str">
        <f>OBV!F32</f>
        <v>NEUTRAL</v>
      </c>
      <c r="K32" s="6" t="str">
        <f>OBV!G32</f>
        <v>NEUTRAL</v>
      </c>
      <c r="L32" s="6" t="str">
        <f>OBV!H32</f>
        <v>NEUTRAL</v>
      </c>
    </row>
    <row r="33" spans="1:12" ht="13.5" x14ac:dyDescent="0.25">
      <c r="A33" s="3">
        <f>RSI!A33</f>
        <v>42353</v>
      </c>
      <c r="B33" s="2">
        <f>RSI!B33</f>
        <v>21.402200000000001</v>
      </c>
      <c r="C33" s="2">
        <f>RSI!I33</f>
        <v>41.710601964960517</v>
      </c>
      <c r="D33" s="2">
        <f>MACD!E33</f>
        <v>-2.2299172047052451E-2</v>
      </c>
      <c r="E33" s="2">
        <f>MACD!F33</f>
        <v>0</v>
      </c>
      <c r="F33" s="2">
        <f>'Moving Avg'!D33</f>
        <v>21.409640000000003</v>
      </c>
      <c r="G33" s="2">
        <f>'Moving Avg'!F33</f>
        <v>21.493434999999998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NEUTRAL</v>
      </c>
      <c r="L33" s="6" t="str">
        <f>OBV!H33</f>
        <v>CONFIRMED BEARISH</v>
      </c>
    </row>
    <row r="34" spans="1:12" ht="13.5" x14ac:dyDescent="0.25">
      <c r="A34" s="3">
        <f>RSI!A34</f>
        <v>42354</v>
      </c>
      <c r="B34" s="2">
        <f>RSI!B34</f>
        <v>20.4894</v>
      </c>
      <c r="C34" s="2">
        <f>RSI!I34</f>
        <v>21.403603858563557</v>
      </c>
      <c r="D34" s="2">
        <f>MACD!E34</f>
        <v>3.1016697401632598E-2</v>
      </c>
      <c r="E34" s="2">
        <f>MACD!F34</f>
        <v>0</v>
      </c>
      <c r="F34" s="2">
        <f>'Moving Avg'!D34</f>
        <v>21.22522</v>
      </c>
      <c r="G34" s="2">
        <f>'Moving Avg'!F34</f>
        <v>21.424049999999998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CONFIRMED BEARISH</v>
      </c>
    </row>
    <row r="35" spans="1:12" ht="13.5" x14ac:dyDescent="0.25">
      <c r="A35" s="3">
        <f>RSI!A35</f>
        <v>42355</v>
      </c>
      <c r="B35" s="2">
        <f>RSI!B35</f>
        <v>21.402200000000001</v>
      </c>
      <c r="C35" s="2">
        <f>RSI!I35</f>
        <v>48.437878928931674</v>
      </c>
      <c r="D35" s="2">
        <f>MACD!E35</f>
        <v>1.5328370646020772E-2</v>
      </c>
      <c r="E35" s="2">
        <f>MACD!F35</f>
        <v>1.8164976527657868E-2</v>
      </c>
      <c r="F35" s="2">
        <f>'Moving Avg'!D35</f>
        <v>21.223360000000003</v>
      </c>
      <c r="G35" s="2">
        <f>'Moving Avg'!F35</f>
        <v>21.400304999999996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CONFIRMED BEARISH</v>
      </c>
    </row>
    <row r="36" spans="1:12" ht="13.5" x14ac:dyDescent="0.25">
      <c r="A36" s="3">
        <f>RSI!A36</f>
        <v>42356</v>
      </c>
      <c r="B36" s="2">
        <f>RSI!B36</f>
        <v>21.402200000000001</v>
      </c>
      <c r="C36" s="2">
        <f>RSI!I36</f>
        <v>48.437878928931674</v>
      </c>
      <c r="D36" s="2">
        <f>MACD!E36</f>
        <v>2.9682471691607759E-3</v>
      </c>
      <c r="E36" s="2">
        <f>MACD!F36</f>
        <v>1.5125630655958452E-2</v>
      </c>
      <c r="F36" s="2">
        <f>'Moving Avg'!D36</f>
        <v>21.221499999999999</v>
      </c>
      <c r="G36" s="2">
        <f>'Moving Avg'!F36</f>
        <v>21.394719999999992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</row>
    <row r="37" spans="1:12" ht="13.5" x14ac:dyDescent="0.25">
      <c r="A37" s="3">
        <f>RSI!A37</f>
        <v>42359</v>
      </c>
      <c r="B37" s="2">
        <f>RSI!B37</f>
        <v>21.374199999999998</v>
      </c>
      <c r="C37" s="2">
        <f>RSI!I37</f>
        <v>47.85232499136935</v>
      </c>
      <c r="D37" s="2">
        <f>MACD!E37</f>
        <v>-4.5693794542316368E-3</v>
      </c>
      <c r="E37" s="2">
        <f>MACD!F37</f>
        <v>1.1186628633920436E-2</v>
      </c>
      <c r="F37" s="2">
        <f>'Moving Avg'!D37</f>
        <v>21.214040000000001</v>
      </c>
      <c r="G37" s="2">
        <f>'Moving Avg'!F37</f>
        <v>21.387734999999992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CONFIRMED BEARISH</v>
      </c>
    </row>
    <row r="38" spans="1:12" ht="13.5" x14ac:dyDescent="0.25">
      <c r="A38" s="3">
        <f>RSI!A38</f>
        <v>42360</v>
      </c>
      <c r="B38" s="2">
        <f>RSI!B38</f>
        <v>21.374199999999998</v>
      </c>
      <c r="C38" s="2">
        <f>RSI!I38</f>
        <v>47.852324991369358</v>
      </c>
      <c r="D38" s="2">
        <f>MACD!E38</f>
        <v>-9.9977834531372878E-3</v>
      </c>
      <c r="E38" s="2">
        <f>MACD!F38</f>
        <v>6.9497462165088921E-3</v>
      </c>
      <c r="F38" s="2">
        <f>'Moving Avg'!D38</f>
        <v>21.20844</v>
      </c>
      <c r="G38" s="2">
        <f>'Moving Avg'!F38</f>
        <v>21.380749999999992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</row>
    <row r="39" spans="1:12" ht="13.5" x14ac:dyDescent="0.25">
      <c r="A39" s="3">
        <f>RSI!A39</f>
        <v>42361</v>
      </c>
      <c r="B39" s="2">
        <f>RSI!B39</f>
        <v>21.374199999999998</v>
      </c>
      <c r="C39" s="2">
        <f>RSI!I39</f>
        <v>47.852324991369358</v>
      </c>
      <c r="D39" s="2">
        <f>MACD!E39</f>
        <v>-1.3711800449968337E-2</v>
      </c>
      <c r="E39" s="2">
        <f>MACD!F39</f>
        <v>2.8174368832134468E-3</v>
      </c>
      <c r="F39" s="2">
        <f>'Moving Avg'!D39</f>
        <v>21.385400000000001</v>
      </c>
      <c r="G39" s="2">
        <f>'Moving Avg'!F39</f>
        <v>21.373764999999992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BEARISH DIVERGENCE</v>
      </c>
    </row>
    <row r="40" spans="1:12" ht="13.5" x14ac:dyDescent="0.25">
      <c r="A40" s="3">
        <f>RSI!A40</f>
        <v>42363</v>
      </c>
      <c r="B40" s="2">
        <f>RSI!B40</f>
        <v>21.3276</v>
      </c>
      <c r="C40" s="2">
        <f>RSI!I40</f>
        <v>46.67935060319094</v>
      </c>
      <c r="D40" s="2">
        <f>MACD!E40</f>
        <v>-1.258845991529256E-2</v>
      </c>
      <c r="E40" s="2">
        <f>MACD!F40</f>
        <v>-2.637424764877546E-4</v>
      </c>
      <c r="F40" s="2">
        <f>'Moving Avg'!D40</f>
        <v>21.370480000000001</v>
      </c>
      <c r="G40" s="2">
        <f>'Moving Avg'!F40</f>
        <v>21.364449999999994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</row>
    <row r="41" spans="1:12" ht="13.5" x14ac:dyDescent="0.25">
      <c r="A41" s="3">
        <f>RSI!A41</f>
        <v>42366</v>
      </c>
      <c r="B41" s="2">
        <f>RSI!B41</f>
        <v>21.3276</v>
      </c>
      <c r="C41" s="2">
        <f>RSI!I41</f>
        <v>46.67935060319094</v>
      </c>
      <c r="D41" s="2">
        <f>MACD!E41</f>
        <v>-1.0608766220997268E-2</v>
      </c>
      <c r="E41" s="2">
        <f>MACD!F41</f>
        <v>-2.3327472253896575E-3</v>
      </c>
      <c r="F41" s="2">
        <f>'Moving Avg'!D41</f>
        <v>21.355560000000001</v>
      </c>
      <c r="G41" s="2">
        <f>'Moving Avg'!F41</f>
        <v>21.355599999999995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</row>
    <row r="42" spans="1:12" ht="13.5" x14ac:dyDescent="0.25">
      <c r="A42" s="3">
        <f>RSI!A42</f>
        <v>42367</v>
      </c>
      <c r="B42" s="2">
        <f>RSI!B42</f>
        <v>20.3963</v>
      </c>
      <c r="C42" s="2">
        <f>RSI!I42</f>
        <v>29.767257442087569</v>
      </c>
      <c r="D42" s="2">
        <f>MACD!E42</f>
        <v>6.100448400924563E-2</v>
      </c>
      <c r="E42" s="2">
        <f>MACD!F42</f>
        <v>1.03346990215374E-2</v>
      </c>
      <c r="F42" s="2">
        <f>'Moving Avg'!D42</f>
        <v>21.159979999999997</v>
      </c>
      <c r="G42" s="2">
        <f>'Moving Avg'!F42</f>
        <v>21.299719999999997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CONFIRMED BEARISH</v>
      </c>
    </row>
    <row r="43" spans="1:12" ht="13.5" x14ac:dyDescent="0.25">
      <c r="A43" s="3">
        <f>RSI!A43</f>
        <v>42368</v>
      </c>
      <c r="B43" s="2">
        <f>RSI!B43</f>
        <v>20.3963</v>
      </c>
      <c r="C43" s="2">
        <f>RSI!I43</f>
        <v>29.767257442087555</v>
      </c>
      <c r="D43" s="2">
        <f>MACD!E43</f>
        <v>0.12655498508411256</v>
      </c>
      <c r="E43" s="2">
        <f>MACD!F43</f>
        <v>3.3578756234052431E-2</v>
      </c>
      <c r="F43" s="2">
        <f>'Moving Avg'!D43</f>
        <v>20.964399999999998</v>
      </c>
      <c r="G43" s="2">
        <f>'Moving Avg'!F43</f>
        <v>21.248494999999995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</row>
    <row r="44" spans="1:12" ht="13.5" x14ac:dyDescent="0.25">
      <c r="A44" s="3">
        <f>RSI!A44</f>
        <v>42369</v>
      </c>
      <c r="B44" s="2">
        <f>RSI!B44</f>
        <v>21.309000000000001</v>
      </c>
      <c r="C44" s="2">
        <f>RSI!I44</f>
        <v>50.252851521642192</v>
      </c>
      <c r="D44" s="2">
        <f>MACD!E44</f>
        <v>-2.010493555619064E-2</v>
      </c>
      <c r="E44" s="2">
        <f>MACD!F44</f>
        <v>2.2842017876003817E-2</v>
      </c>
      <c r="F44" s="2">
        <f>'Moving Avg'!D44</f>
        <v>20.951360000000001</v>
      </c>
      <c r="G44" s="2">
        <f>'Moving Avg'!F44</f>
        <v>21.243369999999995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</row>
    <row r="45" spans="1:12" ht="13.5" x14ac:dyDescent="0.25">
      <c r="A45" s="3">
        <f>RSI!A45</f>
        <v>42373</v>
      </c>
      <c r="B45" s="2">
        <f>RSI!B45</f>
        <v>20.675699999999999</v>
      </c>
      <c r="C45" s="2">
        <f>RSI!I45</f>
        <v>41.25988342603565</v>
      </c>
      <c r="D45" s="2">
        <f>MACD!E45</f>
        <v>4.3221393692075338E-2</v>
      </c>
      <c r="E45" s="2">
        <f>MACD!F45</f>
        <v>2.691789303921812E-2</v>
      </c>
      <c r="F45" s="2">
        <f>'Moving Avg'!D45</f>
        <v>20.820979999999999</v>
      </c>
      <c r="G45" s="2">
        <f>'Moving Avg'!F45</f>
        <v>21.206579999999999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BULLISH DIVERGENCE</v>
      </c>
    </row>
    <row r="46" spans="1:12" ht="13.5" x14ac:dyDescent="0.25">
      <c r="A46" s="3">
        <f>RSI!A46</f>
        <v>42374</v>
      </c>
      <c r="B46" s="2">
        <f>RSI!B46</f>
        <v>20.629100000000001</v>
      </c>
      <c r="C46" s="2">
        <f>RSI!I46</f>
        <v>40.682962849781312</v>
      </c>
      <c r="D46" s="2">
        <f>MACD!E46</f>
        <v>0.10407454175049224</v>
      </c>
      <c r="E46" s="2">
        <f>MACD!F46</f>
        <v>4.2349222781472948E-2</v>
      </c>
      <c r="F46" s="2">
        <f>'Moving Avg'!D46</f>
        <v>20.681279999999997</v>
      </c>
      <c r="G46" s="2">
        <f>'Moving Avg'!F46</f>
        <v>21.167459999999998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</row>
    <row r="47" spans="1:12" ht="13.5" x14ac:dyDescent="0.25">
      <c r="A47" s="3">
        <f>RSI!A47</f>
        <v>42375</v>
      </c>
      <c r="B47" s="2">
        <f>RSI!B47</f>
        <v>20.3032</v>
      </c>
      <c r="C47" s="2">
        <f>RSI!I47</f>
        <v>36.806822563675674</v>
      </c>
      <c r="D47" s="2">
        <f>MACD!E47</f>
        <v>0.17920877978200878</v>
      </c>
      <c r="E47" s="2">
        <f>MACD!F47</f>
        <v>6.9721134181580116E-2</v>
      </c>
      <c r="F47" s="2">
        <f>'Moving Avg'!D47</f>
        <v>20.662659999999999</v>
      </c>
      <c r="G47" s="2">
        <f>'Moving Avg'!F47</f>
        <v>21.112045000000002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</row>
    <row r="48" spans="1:12" ht="13.5" x14ac:dyDescent="0.25">
      <c r="A48" s="3">
        <f>RSI!A48</f>
        <v>42376</v>
      </c>
      <c r="B48" s="2">
        <f>RSI!B48</f>
        <v>20.4894</v>
      </c>
      <c r="C48" s="2">
        <f>RSI!I48</f>
        <v>40.306240730173378</v>
      </c>
      <c r="D48" s="2">
        <f>MACD!E48</f>
        <v>0.23444490610548385</v>
      </c>
      <c r="E48" s="2">
        <f>MACD!F48</f>
        <v>0.10266588856636087</v>
      </c>
      <c r="F48" s="2">
        <f>'Moving Avg'!D48</f>
        <v>20.681280000000001</v>
      </c>
      <c r="G48" s="2">
        <f>'Moving Avg'!F48</f>
        <v>21.065940000000001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BEARISH DIVERGENCE</v>
      </c>
    </row>
    <row r="49" spans="1:12" ht="13.5" x14ac:dyDescent="0.25">
      <c r="A49" s="3">
        <f>RSI!A49</f>
        <v>42377</v>
      </c>
      <c r="B49" s="2">
        <f>RSI!B49</f>
        <v>20.387</v>
      </c>
      <c r="C49" s="2">
        <f>RSI!I49</f>
        <v>39.026305330697028</v>
      </c>
      <c r="D49" s="2">
        <f>MACD!E49</f>
        <v>0.29271771269959856</v>
      </c>
      <c r="E49" s="2">
        <f>MACD!F49</f>
        <v>0.14067625339300843</v>
      </c>
      <c r="F49" s="2">
        <f>'Moving Avg'!D49</f>
        <v>20.496880000000001</v>
      </c>
      <c r="G49" s="2">
        <f>'Moving Avg'!F49</f>
        <v>21.014715000000002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</row>
    <row r="50" spans="1:12" ht="13.5" x14ac:dyDescent="0.25">
      <c r="A50" s="3">
        <f>RSI!A50</f>
        <v>42380</v>
      </c>
      <c r="B50" s="2">
        <f>RSI!B50</f>
        <v>19.790900000000001</v>
      </c>
      <c r="C50" s="2">
        <f>RSI!I50</f>
        <v>32.546973590341082</v>
      </c>
      <c r="D50" s="2">
        <f>MACD!E50</f>
        <v>0.3832736983479812</v>
      </c>
      <c r="E50" s="2">
        <f>MACD!F50</f>
        <v>0.189195742384003</v>
      </c>
      <c r="F50" s="2">
        <f>'Moving Avg'!D50</f>
        <v>20.319920000000003</v>
      </c>
      <c r="G50" s="2">
        <f>'Moving Avg'!F50</f>
        <v>20.933685000000004</v>
      </c>
      <c r="H50" s="2">
        <f>'Moving Avg'!G50</f>
        <v>21.411465306122444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</row>
    <row r="51" spans="1:12" ht="13.5" x14ac:dyDescent="0.25">
      <c r="A51" s="3">
        <f>RSI!A51</f>
        <v>42381</v>
      </c>
      <c r="B51" s="2">
        <f>RSI!B51</f>
        <v>19.828199999999999</v>
      </c>
      <c r="C51" s="2">
        <f>RSI!I51</f>
        <v>33.293279297737882</v>
      </c>
      <c r="D51" s="2">
        <f>MACD!E51</f>
        <v>0.46460361646739301</v>
      </c>
      <c r="E51" s="2">
        <f>MACD!F51</f>
        <v>0.24427731720068102</v>
      </c>
      <c r="F51" s="2">
        <f>'Moving Avg'!D51</f>
        <v>20.159739999999999</v>
      </c>
      <c r="G51" s="2">
        <f>'Moving Avg'!F51</f>
        <v>20.854520000000001</v>
      </c>
      <c r="H51" s="2">
        <f>'Moving Avg'!G51</f>
        <v>21.379799999999996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</row>
    <row r="52" spans="1:12" ht="13.5" x14ac:dyDescent="0.25">
      <c r="A52" s="3">
        <f>RSI!A52</f>
        <v>42382</v>
      </c>
      <c r="B52" s="2">
        <f>RSI!B52</f>
        <v>19.828199999999999</v>
      </c>
      <c r="C52" s="2">
        <f>RSI!I52</f>
        <v>33.293279297737882</v>
      </c>
      <c r="D52" s="2">
        <f>MACD!E52</f>
        <v>0.39683926608838505</v>
      </c>
      <c r="E52" s="2">
        <f>MACD!F52</f>
        <v>0.27478970697822186</v>
      </c>
      <c r="F52" s="2">
        <f>'Moving Avg'!D52</f>
        <v>20.06474</v>
      </c>
      <c r="G52" s="2">
        <f>'Moving Avg'!F52</f>
        <v>20.775354999999998</v>
      </c>
      <c r="H52" s="2">
        <f>'Moving Avg'!G52</f>
        <v>21.33807599999999</v>
      </c>
      <c r="I52" s="2">
        <f>'Moving Avg'!H52</f>
        <v>0</v>
      </c>
      <c r="J52" s="6" t="str">
        <f>OBV!F52</f>
        <v>BULLISH</v>
      </c>
      <c r="K52" s="6" t="str">
        <f>OBV!G52</f>
        <v>NEUTRAL</v>
      </c>
      <c r="L52" s="6" t="str">
        <f>OBV!H52</f>
        <v>BULLISH DIVERGENCE</v>
      </c>
    </row>
    <row r="53" spans="1:12" ht="13.5" x14ac:dyDescent="0.25">
      <c r="A53" s="3">
        <f>RSI!A53</f>
        <v>42384</v>
      </c>
      <c r="B53" s="2">
        <f>RSI!B53</f>
        <v>19.856100000000001</v>
      </c>
      <c r="C53" s="2">
        <f>RSI!I53</f>
        <v>33.927442703333966</v>
      </c>
      <c r="D53" s="2">
        <f>MACD!E53</f>
        <v>0.34363256119214469</v>
      </c>
      <c r="E53" s="2">
        <f>MACD!F53</f>
        <v>0.28855827782100646</v>
      </c>
      <c r="F53" s="2">
        <f>'Moving Avg'!D53</f>
        <v>19.938079999999999</v>
      </c>
      <c r="G53" s="2">
        <f>'Moving Avg'!F53</f>
        <v>20.698050000000002</v>
      </c>
      <c r="H53" s="2">
        <f>'Moving Avg'!G53</f>
        <v>21.297469999999993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BULLISH DIVERGENCE</v>
      </c>
    </row>
    <row r="54" spans="1:12" ht="13.5" x14ac:dyDescent="0.25">
      <c r="A54" s="3">
        <f>RSI!A54</f>
        <v>42387</v>
      </c>
      <c r="B54" s="2">
        <f>RSI!B54</f>
        <v>20.116900000000001</v>
      </c>
      <c r="C54" s="2">
        <f>RSI!I54</f>
        <v>39.698407618465438</v>
      </c>
      <c r="D54" s="2">
        <f>MACD!E54</f>
        <v>0.42528334725700034</v>
      </c>
      <c r="E54" s="2">
        <f>MACD!F54</f>
        <v>0.31590329170820525</v>
      </c>
      <c r="F54" s="2">
        <f>'Moving Avg'!D54</f>
        <v>19.884059999999998</v>
      </c>
      <c r="G54" s="2">
        <f>'Moving Avg'!F54</f>
        <v>20.679424999999998</v>
      </c>
      <c r="H54" s="2">
        <f>'Moving Avg'!G54</f>
        <v>21.243451999999998</v>
      </c>
      <c r="I54" s="2">
        <f>'Moving Avg'!H54</f>
        <v>0</v>
      </c>
      <c r="J54" s="6" t="str">
        <f>OBV!F54</f>
        <v>BULLISH</v>
      </c>
      <c r="K54" s="6" t="str">
        <f>OBV!G54</f>
        <v>WEAK</v>
      </c>
      <c r="L54" s="6" t="str">
        <f>OBV!H54</f>
        <v>BULLISH DIVERGENCE</v>
      </c>
    </row>
    <row r="55" spans="1:12" ht="13.5" x14ac:dyDescent="0.25">
      <c r="A55" s="3">
        <f>RSI!A55</f>
        <v>42388</v>
      </c>
      <c r="B55" s="2">
        <f>RSI!B55</f>
        <v>20.1355</v>
      </c>
      <c r="C55" s="2">
        <f>RSI!I55</f>
        <v>40.100237710840652</v>
      </c>
      <c r="D55" s="2">
        <f>MACD!E55</f>
        <v>0.39918486514534379</v>
      </c>
      <c r="E55" s="2">
        <f>MACD!F55</f>
        <v>0.33255960639563298</v>
      </c>
      <c r="F55" s="2">
        <f>'Moving Avg'!D55</f>
        <v>19.952980000000004</v>
      </c>
      <c r="G55" s="2">
        <f>'Moving Avg'!F55</f>
        <v>20.61609</v>
      </c>
      <c r="H55" s="2">
        <f>'Moving Avg'!G55</f>
        <v>21.189805999999997</v>
      </c>
      <c r="I55" s="2">
        <f>'Moving Avg'!H55</f>
        <v>0</v>
      </c>
      <c r="J55" s="6" t="str">
        <f>OBV!F55</f>
        <v>BULLISH</v>
      </c>
      <c r="K55" s="6" t="str">
        <f>OBV!G55</f>
        <v>WEAK</v>
      </c>
      <c r="L55" s="6" t="str">
        <f>OBV!H55</f>
        <v>CONFIRMED BULLISH</v>
      </c>
    </row>
    <row r="56" spans="1:12" ht="13.5" x14ac:dyDescent="0.25">
      <c r="A56" s="3">
        <f>RSI!A56</f>
        <v>42389</v>
      </c>
      <c r="B56" s="2">
        <f>RSI!B56</f>
        <v>21.038900000000002</v>
      </c>
      <c r="C56" s="2">
        <f>RSI!I56</f>
        <v>55.582108560117639</v>
      </c>
      <c r="D56" s="2">
        <f>MACD!E56</f>
        <v>0.3062565972214486</v>
      </c>
      <c r="E56" s="2">
        <f>MACD!F56</f>
        <v>0.32729900456079614</v>
      </c>
      <c r="F56" s="2">
        <f>'Moving Avg'!D56</f>
        <v>20.195119999999999</v>
      </c>
      <c r="G56" s="2">
        <f>'Moving Avg'!F56</f>
        <v>20.597924999999996</v>
      </c>
      <c r="H56" s="2">
        <f>'Moving Avg'!G56</f>
        <v>21.167825999999994</v>
      </c>
      <c r="I56" s="2">
        <f>'Moving Avg'!H56</f>
        <v>0</v>
      </c>
      <c r="J56" s="6" t="str">
        <f>OBV!F56</f>
        <v>BULLISH</v>
      </c>
      <c r="K56" s="6" t="str">
        <f>OBV!G56</f>
        <v>WEAK</v>
      </c>
      <c r="L56" s="6" t="str">
        <f>OBV!H56</f>
        <v>CONFIRMED BULLISH</v>
      </c>
    </row>
    <row r="57" spans="1:12" ht="13.5" x14ac:dyDescent="0.25">
      <c r="A57" s="3">
        <f>RSI!A57</f>
        <v>42390</v>
      </c>
      <c r="B57" s="2">
        <f>RSI!B57</f>
        <v>21.6629</v>
      </c>
      <c r="C57" s="2">
        <f>RSI!I57</f>
        <v>62.74477488826129</v>
      </c>
      <c r="D57" s="2">
        <f>MACD!E57</f>
        <v>0.12892867679991582</v>
      </c>
      <c r="E57" s="2">
        <f>MACD!F57</f>
        <v>0.28762493900862013</v>
      </c>
      <c r="F57" s="2">
        <f>'Moving Avg'!D57</f>
        <v>20.562060000000002</v>
      </c>
      <c r="G57" s="2">
        <f>'Moving Avg'!F57</f>
        <v>20.612359999999999</v>
      </c>
      <c r="H57" s="2">
        <f>'Moving Avg'!G57</f>
        <v>21.171549999999993</v>
      </c>
      <c r="I57" s="2">
        <f>'Moving Avg'!H57</f>
        <v>0</v>
      </c>
      <c r="J57" s="6" t="str">
        <f>OBV!F57</f>
        <v>BULLISH</v>
      </c>
      <c r="K57" s="6" t="str">
        <f>OBV!G57</f>
        <v>WEAK</v>
      </c>
      <c r="L57" s="6" t="str">
        <f>OBV!H57</f>
        <v>CONFIRMED BULLISH</v>
      </c>
    </row>
    <row r="58" spans="1:12" ht="13.5" x14ac:dyDescent="0.25">
      <c r="A58" s="3">
        <f>RSI!A58</f>
        <v>42391</v>
      </c>
      <c r="B58" s="2">
        <f>RSI!B58</f>
        <v>20.945799999999998</v>
      </c>
      <c r="C58" s="2">
        <f>RSI!I58</f>
        <v>52.30602854771395</v>
      </c>
      <c r="D58" s="2">
        <f>MACD!E58</f>
        <v>5.4796788414957831E-2</v>
      </c>
      <c r="E58" s="2">
        <f>MACD!F58</f>
        <v>0.24105930888988766</v>
      </c>
      <c r="F58" s="2">
        <f>'Moving Avg'!D58</f>
        <v>20.78</v>
      </c>
      <c r="G58" s="2">
        <f>'Moving Avg'!F58</f>
        <v>20.590939999999996</v>
      </c>
      <c r="H58" s="2">
        <f>'Moving Avg'!G58</f>
        <v>21.149383999999991</v>
      </c>
      <c r="I58" s="2">
        <f>'Moving Avg'!H58</f>
        <v>0</v>
      </c>
      <c r="J58" s="6" t="str">
        <f>OBV!F58</f>
        <v>BULLISH</v>
      </c>
      <c r="K58" s="6" t="str">
        <f>OBV!G58</f>
        <v>WEAK</v>
      </c>
      <c r="L58" s="6" t="str">
        <f>OBV!H58</f>
        <v>CONFIRMED BULLISH</v>
      </c>
    </row>
    <row r="59" spans="1:12" ht="13.5" x14ac:dyDescent="0.25">
      <c r="A59" s="3">
        <f>RSI!A59</f>
        <v>42394</v>
      </c>
      <c r="B59" s="2">
        <f>RSI!B59</f>
        <v>21.234500000000001</v>
      </c>
      <c r="C59" s="2">
        <f>RSI!I59</f>
        <v>55.514795079295837</v>
      </c>
      <c r="D59" s="2">
        <f>MACD!E59</f>
        <v>-4.6248386683398479E-2</v>
      </c>
      <c r="E59" s="2">
        <f>MACD!F59</f>
        <v>0.18359776977523046</v>
      </c>
      <c r="F59" s="2">
        <f>'Moving Avg'!D59</f>
        <v>21.003520000000002</v>
      </c>
      <c r="G59" s="2">
        <f>'Moving Avg'!F59</f>
        <v>20.583955</v>
      </c>
      <c r="H59" s="2">
        <f>'Moving Avg'!G59</f>
        <v>21.132991999999998</v>
      </c>
      <c r="I59" s="2">
        <f>'Moving Avg'!H59</f>
        <v>0</v>
      </c>
      <c r="J59" s="6" t="str">
        <f>OBV!F59</f>
        <v>BULLISH</v>
      </c>
      <c r="K59" s="6" t="str">
        <f>OBV!G59</f>
        <v>STRONG</v>
      </c>
      <c r="L59" s="6" t="str">
        <f>OBV!H59</f>
        <v>CONFIRMED BULLISH</v>
      </c>
    </row>
    <row r="60" spans="1:12" ht="13.5" x14ac:dyDescent="0.25">
      <c r="A60" s="3">
        <f>RSI!A60</f>
        <v>42395</v>
      </c>
      <c r="B60" s="2">
        <f>RSI!B60</f>
        <v>21.3276</v>
      </c>
      <c r="C60" s="2">
        <f>RSI!I60</f>
        <v>56.530452695763152</v>
      </c>
      <c r="D60" s="2">
        <f>MACD!E60</f>
        <v>-0.23314989553045251</v>
      </c>
      <c r="E60" s="2">
        <f>MACD!F60</f>
        <v>0.10024823671409386</v>
      </c>
      <c r="F60" s="2">
        <f>'Moving Avg'!D60</f>
        <v>21.241940000000003</v>
      </c>
      <c r="G60" s="2">
        <f>'Moving Avg'!F60</f>
        <v>20.583955</v>
      </c>
      <c r="H60" s="2">
        <f>'Moving Avg'!G60</f>
        <v>21.118461999999994</v>
      </c>
      <c r="I60" s="2">
        <f>'Moving Avg'!H60</f>
        <v>0</v>
      </c>
      <c r="J60" s="6" t="str">
        <f>OBV!F60</f>
        <v>BULLISH</v>
      </c>
      <c r="K60" s="6" t="str">
        <f>OBV!G60</f>
        <v>STRONG</v>
      </c>
      <c r="L60" s="6" t="str">
        <f>OBV!H60</f>
        <v>CONFIRMED BULLISH</v>
      </c>
    </row>
    <row r="61" spans="1:12" ht="13.5" x14ac:dyDescent="0.25">
      <c r="A61" s="3">
        <f>RSI!A61</f>
        <v>42396</v>
      </c>
      <c r="B61" s="2">
        <f>RSI!B61</f>
        <v>22.0913</v>
      </c>
      <c r="C61" s="2">
        <f>RSI!I61</f>
        <v>63.826393995881219</v>
      </c>
      <c r="D61" s="2">
        <f>MACD!E61</f>
        <v>-0.44526988228491859</v>
      </c>
      <c r="E61" s="2">
        <f>MACD!F61</f>
        <v>-8.855387085708627E-3</v>
      </c>
      <c r="F61" s="2">
        <f>'Moving Avg'!D61</f>
        <v>21.45242</v>
      </c>
      <c r="G61" s="2">
        <f>'Moving Avg'!F61</f>
        <v>20.622140000000002</v>
      </c>
      <c r="H61" s="2">
        <f>'Moving Avg'!G61</f>
        <v>21.122745999999996</v>
      </c>
      <c r="I61" s="2">
        <f>'Moving Avg'!H61</f>
        <v>0</v>
      </c>
      <c r="J61" s="6" t="str">
        <f>OBV!F61</f>
        <v>BULLISH</v>
      </c>
      <c r="K61" s="6" t="str">
        <f>OBV!G61</f>
        <v>STRONG</v>
      </c>
      <c r="L61" s="6" t="str">
        <f>OBV!H61</f>
        <v>CONFIRMED BULLISH</v>
      </c>
    </row>
    <row r="62" spans="1:12" ht="13.5" x14ac:dyDescent="0.25">
      <c r="A62" s="3">
        <f>RSI!A62</f>
        <v>42397</v>
      </c>
      <c r="B62" s="2">
        <f>RSI!B62</f>
        <v>22.1007</v>
      </c>
      <c r="C62" s="2">
        <f>RSI!I62</f>
        <v>63.906693456883751</v>
      </c>
      <c r="D62" s="2">
        <f>MACD!E62</f>
        <v>-0.63287306413203481</v>
      </c>
      <c r="E62" s="2">
        <f>MACD!F62</f>
        <v>-0.13365892249497388</v>
      </c>
      <c r="F62" s="2">
        <f>'Moving Avg'!D62</f>
        <v>21.539980000000003</v>
      </c>
      <c r="G62" s="2">
        <f>'Moving Avg'!F62</f>
        <v>20.707360000000001</v>
      </c>
      <c r="H62" s="2">
        <f>'Moving Avg'!G62</f>
        <v>21.127217999999992</v>
      </c>
      <c r="I62" s="2">
        <f>'Moving Avg'!H62</f>
        <v>0</v>
      </c>
      <c r="J62" s="6" t="str">
        <f>OBV!F62</f>
        <v>BULLISH</v>
      </c>
      <c r="K62" s="6" t="str">
        <f>OBV!G62</f>
        <v>STRONG</v>
      </c>
      <c r="L62" s="6" t="str">
        <f>OBV!H62</f>
        <v>CONFIRMED BULLISH</v>
      </c>
    </row>
    <row r="63" spans="1:12" ht="13.5" x14ac:dyDescent="0.25">
      <c r="A63" s="3">
        <f>RSI!A63</f>
        <v>42398</v>
      </c>
      <c r="B63" s="2">
        <f>RSI!B63</f>
        <v>23.087900000000001</v>
      </c>
      <c r="C63" s="2">
        <f>RSI!I63</f>
        <v>71.149890081183429</v>
      </c>
      <c r="D63" s="2">
        <f>MACD!E63</f>
        <v>-0.86737443949223092</v>
      </c>
      <c r="E63" s="2">
        <f>MACD!F63</f>
        <v>-0.28040202589442531</v>
      </c>
      <c r="F63" s="2">
        <f>'Moving Avg'!D63</f>
        <v>21.968400000000003</v>
      </c>
      <c r="G63" s="2">
        <f>'Moving Avg'!F63</f>
        <v>20.841940000000001</v>
      </c>
      <c r="H63" s="2">
        <f>'Moving Avg'!G63</f>
        <v>21.151433999999995</v>
      </c>
      <c r="I63" s="2">
        <f>'Moving Avg'!H63</f>
        <v>0</v>
      </c>
      <c r="J63" s="6" t="str">
        <f>OBV!F63</f>
        <v>BULLISH</v>
      </c>
      <c r="K63" s="6" t="str">
        <f>OBV!G63</f>
        <v>STRONG</v>
      </c>
      <c r="L63" s="6" t="str">
        <f>OBV!H63</f>
        <v>CONFIRMED BULLISH</v>
      </c>
    </row>
    <row r="64" spans="1:12" ht="13.5" x14ac:dyDescent="0.25">
      <c r="A64" s="3">
        <f>RSI!A64</f>
        <v>42401</v>
      </c>
      <c r="B64" s="2">
        <f>RSI!B64</f>
        <v>24.196200000000001</v>
      </c>
      <c r="C64" s="2">
        <f>RSI!I64</f>
        <v>76.782982780431681</v>
      </c>
      <c r="D64" s="2">
        <f>MACD!E64</f>
        <v>-1.1200188282844969</v>
      </c>
      <c r="E64" s="2">
        <f>MACD!F64</f>
        <v>-0.44832538637243968</v>
      </c>
      <c r="F64" s="2">
        <f>'Moving Avg'!D64</f>
        <v>22.560740000000003</v>
      </c>
      <c r="G64" s="2">
        <f>'Moving Avg'!F64</f>
        <v>20.986300000000007</v>
      </c>
      <c r="H64" s="2">
        <f>'Moving Avg'!G64</f>
        <v>21.197816</v>
      </c>
      <c r="I64" s="2">
        <f>'Moving Avg'!H64</f>
        <v>0</v>
      </c>
      <c r="J64" s="6" t="str">
        <f>OBV!F64</f>
        <v>BULLISH</v>
      </c>
      <c r="K64" s="6" t="str">
        <f>OBV!G64</f>
        <v>STRONG</v>
      </c>
      <c r="L64" s="6" t="str">
        <f>OBV!H64</f>
        <v>CONFIRMED BULLISH</v>
      </c>
    </row>
    <row r="65" spans="1:12" ht="13.5" x14ac:dyDescent="0.25">
      <c r="A65" s="3">
        <f>RSI!A65</f>
        <v>42402</v>
      </c>
      <c r="B65" s="2">
        <f>RSI!B65</f>
        <v>23.749099999999999</v>
      </c>
      <c r="C65" s="2">
        <f>RSI!I65</f>
        <v>70.779045489749777</v>
      </c>
      <c r="D65" s="2">
        <f>MACD!E65</f>
        <v>-1.3157035337110941</v>
      </c>
      <c r="E65" s="2">
        <f>MACD!F65</f>
        <v>-0.62180101584017056</v>
      </c>
      <c r="F65" s="2">
        <f>'Moving Avg'!D65</f>
        <v>23.04504</v>
      </c>
      <c r="G65" s="2">
        <f>'Moving Avg'!F65</f>
        <v>21.139970000000002</v>
      </c>
      <c r="H65" s="2">
        <f>'Moving Avg'!G65</f>
        <v>21.235255999999996</v>
      </c>
      <c r="I65" s="2">
        <f>'Moving Avg'!H65</f>
        <v>0</v>
      </c>
      <c r="J65" s="6" t="str">
        <f>OBV!F65</f>
        <v>BULLISH</v>
      </c>
      <c r="K65" s="6" t="str">
        <f>OBV!G65</f>
        <v>STRONG</v>
      </c>
      <c r="L65" s="6" t="str">
        <f>OBV!H65</f>
        <v>CONFIRMED BULLISH</v>
      </c>
    </row>
    <row r="66" spans="1:12" ht="13.5" x14ac:dyDescent="0.25">
      <c r="A66" s="3">
        <f>RSI!A66</f>
        <v>42403</v>
      </c>
      <c r="B66" s="2">
        <f>RSI!B66</f>
        <v>23.749099999999999</v>
      </c>
      <c r="C66" s="2">
        <f>RSI!I66</f>
        <v>70.779045489749777</v>
      </c>
      <c r="D66" s="2">
        <f>MACD!E66</f>
        <v>-1.3562200005414873</v>
      </c>
      <c r="E66" s="2">
        <f>MACD!F66</f>
        <v>-0.76868481278043399</v>
      </c>
      <c r="F66" s="2">
        <f>'Moving Avg'!D66</f>
        <v>23.3766</v>
      </c>
      <c r="G66" s="2">
        <f>'Moving Avg'!F66</f>
        <v>21.295970000000001</v>
      </c>
      <c r="H66" s="2">
        <f>'Moving Avg'!G66</f>
        <v>21.279959999999992</v>
      </c>
      <c r="I66" s="2">
        <f>'Moving Avg'!H66</f>
        <v>0</v>
      </c>
      <c r="J66" s="6" t="str">
        <f>OBV!F66</f>
        <v>BULLISH</v>
      </c>
      <c r="K66" s="6" t="str">
        <f>OBV!G66</f>
        <v>STRONG</v>
      </c>
      <c r="L66" s="6" t="str">
        <f>OBV!H66</f>
        <v>CONFIRMED BULLISH</v>
      </c>
    </row>
    <row r="67" spans="1:12" ht="13.5" x14ac:dyDescent="0.25">
      <c r="A67" s="3">
        <f>RSI!A67</f>
        <v>42404</v>
      </c>
      <c r="B67" s="2">
        <f>RSI!B67</f>
        <v>23.749099999999999</v>
      </c>
      <c r="C67" s="2">
        <f>RSI!I67</f>
        <v>70.779045489749763</v>
      </c>
      <c r="D67" s="2">
        <f>MACD!E67</f>
        <v>-1.3073936426389032</v>
      </c>
      <c r="E67" s="2">
        <f>MACD!F67</f>
        <v>-0.87642657875212793</v>
      </c>
      <c r="F67" s="2">
        <f>'Moving Avg'!D67</f>
        <v>23.70628</v>
      </c>
      <c r="G67" s="2">
        <f>'Moving Avg'!F67</f>
        <v>21.468264999999999</v>
      </c>
      <c r="H67" s="2">
        <f>'Moving Avg'!G67</f>
        <v>21.324663999999995</v>
      </c>
      <c r="I67" s="2">
        <f>'Moving Avg'!H67</f>
        <v>0</v>
      </c>
      <c r="J67" s="6" t="str">
        <f>OBV!F67</f>
        <v>BULLISH</v>
      </c>
      <c r="K67" s="6" t="str">
        <f>OBV!G67</f>
        <v>STRONG</v>
      </c>
      <c r="L67" s="6" t="str">
        <f>OBV!H67</f>
        <v>CONFIRMED BULLISH</v>
      </c>
    </row>
    <row r="68" spans="1:12" ht="13.5" x14ac:dyDescent="0.25">
      <c r="A68" s="3">
        <f>RSI!A68</f>
        <v>42405</v>
      </c>
      <c r="B68" s="2">
        <f>RSI!B68</f>
        <v>23.749099999999999</v>
      </c>
      <c r="C68" s="2">
        <f>RSI!I68</f>
        <v>70.779045489749763</v>
      </c>
      <c r="D68" s="2">
        <f>MACD!E68</f>
        <v>-1.3883377366737584</v>
      </c>
      <c r="E68" s="2">
        <f>MACD!F68</f>
        <v>-0.97880881033645406</v>
      </c>
      <c r="F68" s="2">
        <f>'Moving Avg'!D68</f>
        <v>23.838519999999999</v>
      </c>
      <c r="G68" s="2">
        <f>'Moving Avg'!F68</f>
        <v>21.631250000000001</v>
      </c>
      <c r="H68" s="2">
        <f>'Moving Avg'!G68</f>
        <v>21.369367999999994</v>
      </c>
      <c r="I68" s="2">
        <f>'Moving Avg'!H68</f>
        <v>0</v>
      </c>
      <c r="J68" s="6" t="str">
        <f>OBV!F68</f>
        <v>BULLISH</v>
      </c>
      <c r="K68" s="6" t="str">
        <f>OBV!G68</f>
        <v>STRONG</v>
      </c>
      <c r="L68" s="6" t="str">
        <f>OBV!H68</f>
        <v>CONFIRMED BULLISH</v>
      </c>
    </row>
    <row r="69" spans="1:12" ht="13.5" x14ac:dyDescent="0.25">
      <c r="A69" s="3">
        <f>RSI!A69</f>
        <v>42408</v>
      </c>
      <c r="B69" s="2">
        <f>RSI!B69</f>
        <v>23.0413</v>
      </c>
      <c r="C69" s="2">
        <f>RSI!I69</f>
        <v>60.676390377469495</v>
      </c>
      <c r="D69" s="2">
        <f>MACD!E69</f>
        <v>-1.3710353859982298</v>
      </c>
      <c r="E69" s="2">
        <f>MACD!F69</f>
        <v>-1.0572541254688093</v>
      </c>
      <c r="F69" s="2">
        <f>'Moving Avg'!D69</f>
        <v>23.60754</v>
      </c>
      <c r="G69" s="2">
        <f>'Moving Avg'!F69</f>
        <v>21.763964999999995</v>
      </c>
      <c r="H69" s="2">
        <f>'Moving Avg'!G69</f>
        <v>21.399915999999997</v>
      </c>
      <c r="I69" s="2">
        <f>'Moving Avg'!H69</f>
        <v>0</v>
      </c>
      <c r="J69" s="6" t="str">
        <f>OBV!F69</f>
        <v>BEARISH</v>
      </c>
      <c r="K69" s="6" t="str">
        <f>OBV!G69</f>
        <v>WEAK</v>
      </c>
      <c r="L69" s="6" t="str">
        <f>OBV!H69</f>
        <v>CONFIRMED BEARISH</v>
      </c>
    </row>
    <row r="70" spans="1:12" ht="13.5" x14ac:dyDescent="0.25">
      <c r="A70" s="3">
        <f>RSI!A70</f>
        <v>42409</v>
      </c>
      <c r="B70" s="2">
        <f>RSI!B70</f>
        <v>23.2835</v>
      </c>
      <c r="C70" s="2">
        <f>RSI!I70</f>
        <v>62.641421496488832</v>
      </c>
      <c r="D70" s="2">
        <f>MACD!E70</f>
        <v>-1.3660630555715549</v>
      </c>
      <c r="E70" s="2">
        <f>MACD!F70</f>
        <v>-1.1190159114893585</v>
      </c>
      <c r="F70" s="2">
        <f>'Moving Avg'!D70</f>
        <v>23.514420000000001</v>
      </c>
      <c r="G70" s="2">
        <f>'Moving Avg'!F70</f>
        <v>21.938594999999996</v>
      </c>
      <c r="H70" s="2">
        <f>'Moving Avg'!G70</f>
        <v>21.435307999999999</v>
      </c>
      <c r="I70" s="2">
        <f>'Moving Avg'!H70</f>
        <v>0</v>
      </c>
      <c r="J70" s="6" t="str">
        <f>OBV!F70</f>
        <v>BULLISH</v>
      </c>
      <c r="K70" s="6" t="str">
        <f>OBV!G70</f>
        <v>NEUTRAL</v>
      </c>
      <c r="L70" s="6" t="str">
        <f>OBV!H70</f>
        <v>BULLISH DIVERGENCE</v>
      </c>
    </row>
    <row r="71" spans="1:12" ht="13.5" x14ac:dyDescent="0.25">
      <c r="A71" s="3">
        <f>RSI!A71</f>
        <v>42410</v>
      </c>
      <c r="B71" s="2">
        <f>RSI!B71</f>
        <v>23.749099999999999</v>
      </c>
      <c r="C71" s="2">
        <f>RSI!I71</f>
        <v>66.143907475759832</v>
      </c>
      <c r="D71" s="2">
        <f>MACD!E71</f>
        <v>-1.2858857248318927</v>
      </c>
      <c r="E71" s="2">
        <f>MACD!F71</f>
        <v>-1.1523898741578655</v>
      </c>
      <c r="F71" s="2">
        <f>'Moving Avg'!D71</f>
        <v>23.514420000000001</v>
      </c>
      <c r="G71" s="2">
        <f>'Moving Avg'!F71</f>
        <v>22.134639999999997</v>
      </c>
      <c r="H71" s="2">
        <f>'Moving Avg'!G71</f>
        <v>21.480197999999994</v>
      </c>
      <c r="I71" s="2">
        <f>'Moving Avg'!H71</f>
        <v>0</v>
      </c>
      <c r="J71" s="6" t="str">
        <f>OBV!F71</f>
        <v>BULLISH</v>
      </c>
      <c r="K71" s="6" t="str">
        <f>OBV!G71</f>
        <v>STRONG</v>
      </c>
      <c r="L71" s="6" t="str">
        <f>OBV!H71</f>
        <v>NEUTRAL</v>
      </c>
    </row>
    <row r="72" spans="1:12" ht="13.5" x14ac:dyDescent="0.25">
      <c r="A72" s="3">
        <f>RSI!A72</f>
        <v>42411</v>
      </c>
      <c r="B72" s="2">
        <f>RSI!B72</f>
        <v>23.749099999999999</v>
      </c>
      <c r="C72" s="2">
        <f>RSI!I72</f>
        <v>66.143907475759832</v>
      </c>
      <c r="D72" s="2">
        <f>MACD!E72</f>
        <v>-1.2258609132856364</v>
      </c>
      <c r="E72" s="2">
        <f>MACD!F72</f>
        <v>-1.1670840819834198</v>
      </c>
      <c r="F72" s="2">
        <f>'Moving Avg'!D72</f>
        <v>23.514419999999998</v>
      </c>
      <c r="G72" s="2">
        <f>'Moving Avg'!F72</f>
        <v>22.330684999999995</v>
      </c>
      <c r="H72" s="2">
        <f>'Moving Avg'!G72</f>
        <v>21.524901999999997</v>
      </c>
      <c r="I72" s="2">
        <f>'Moving Avg'!H72</f>
        <v>0</v>
      </c>
      <c r="J72" s="6" t="str">
        <f>OBV!F72</f>
        <v>BULLISH</v>
      </c>
      <c r="K72" s="6" t="str">
        <f>OBV!G72</f>
        <v>STRONG</v>
      </c>
      <c r="L72" s="6" t="str">
        <f>OBV!H72</f>
        <v>NEUTRAL</v>
      </c>
    </row>
    <row r="73" spans="1:12" ht="13.5" x14ac:dyDescent="0.25">
      <c r="A73" s="3">
        <f>RSI!A73</f>
        <v>42412</v>
      </c>
      <c r="B73" s="2">
        <f>RSI!B73</f>
        <v>23.2928</v>
      </c>
      <c r="C73" s="2">
        <f>RSI!I73</f>
        <v>59.774369513291099</v>
      </c>
      <c r="D73" s="2">
        <f>MACD!E73</f>
        <v>-0.99797126420198268</v>
      </c>
      <c r="E73" s="2">
        <f>MACD!F73</f>
        <v>-1.1332615184271324</v>
      </c>
      <c r="F73" s="2">
        <f>'Moving Avg'!D73</f>
        <v>23.423159999999999</v>
      </c>
      <c r="G73" s="2">
        <f>'Moving Avg'!F73</f>
        <v>22.502519999999997</v>
      </c>
      <c r="H73" s="2">
        <f>'Moving Avg'!G73</f>
        <v>21.562341999999994</v>
      </c>
      <c r="I73" s="2">
        <f>'Moving Avg'!H73</f>
        <v>0</v>
      </c>
      <c r="J73" s="6" t="str">
        <f>OBV!F73</f>
        <v>BULLISH</v>
      </c>
      <c r="K73" s="6" t="str">
        <f>OBV!G73</f>
        <v>STRONG</v>
      </c>
      <c r="L73" s="6" t="str">
        <f>OBV!H73</f>
        <v>BULLISH DIVERGENCE</v>
      </c>
    </row>
    <row r="74" spans="1:12" ht="13.5" x14ac:dyDescent="0.25">
      <c r="A74" s="3">
        <f>RSI!A74</f>
        <v>42415</v>
      </c>
      <c r="B74" s="2">
        <f>RSI!B74</f>
        <v>23.981999999999999</v>
      </c>
      <c r="C74" s="2">
        <f>RSI!I74</f>
        <v>65.22194065444387</v>
      </c>
      <c r="D74" s="2">
        <f>MACD!E74</f>
        <v>-0.69093155321961319</v>
      </c>
      <c r="E74" s="2">
        <f>MACD!F74</f>
        <v>-1.0447955253856287</v>
      </c>
      <c r="F74" s="2">
        <f>'Moving Avg'!D74</f>
        <v>23.6113</v>
      </c>
      <c r="G74" s="2">
        <f>'Moving Avg'!F74</f>
        <v>22.695774999999998</v>
      </c>
      <c r="H74" s="2">
        <f>'Moving Avg'!G74</f>
        <v>21.613751999999995</v>
      </c>
      <c r="I74" s="2">
        <f>'Moving Avg'!H74</f>
        <v>0</v>
      </c>
      <c r="J74" s="6" t="str">
        <f>OBV!F74</f>
        <v>BULLISH</v>
      </c>
      <c r="K74" s="6" t="str">
        <f>OBV!G74</f>
        <v>STRONG</v>
      </c>
      <c r="L74" s="6" t="str">
        <f>OBV!H74</f>
        <v>CONFIRMED BULLISH</v>
      </c>
    </row>
    <row r="75" spans="1:12" ht="13.5" x14ac:dyDescent="0.25">
      <c r="A75" s="3">
        <f>RSI!A75</f>
        <v>42416</v>
      </c>
      <c r="B75" s="2">
        <f>RSI!B75</f>
        <v>24.2148</v>
      </c>
      <c r="C75" s="2">
        <f>RSI!I75</f>
        <v>66.854779607423637</v>
      </c>
      <c r="D75" s="2">
        <f>MACD!E75</f>
        <v>-0.52608754543319947</v>
      </c>
      <c r="E75" s="2">
        <f>MACD!F75</f>
        <v>-0.94105392939514299</v>
      </c>
      <c r="F75" s="2">
        <f>'Moving Avg'!D75</f>
        <v>23.797559999999997</v>
      </c>
      <c r="G75" s="2">
        <f>'Moving Avg'!F75</f>
        <v>22.899740000000001</v>
      </c>
      <c r="H75" s="2">
        <f>'Moving Avg'!G75</f>
        <v>21.669817999999996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</row>
    <row r="76" spans="1:12" ht="13.5" x14ac:dyDescent="0.25">
      <c r="A76" s="3">
        <f>RSI!A76</f>
        <v>42417</v>
      </c>
      <c r="B76" s="2">
        <f>RSI!B76</f>
        <v>25.043700000000001</v>
      </c>
      <c r="C76" s="2">
        <f>RSI!I76</f>
        <v>71.911514427639219</v>
      </c>
      <c r="D76" s="2">
        <f>MACD!E76</f>
        <v>-0.45764808012551939</v>
      </c>
      <c r="E76" s="2">
        <f>MACD!F76</f>
        <v>-0.84437275954121838</v>
      </c>
      <c r="F76" s="2">
        <f>'Moving Avg'!D76</f>
        <v>24.056480000000001</v>
      </c>
      <c r="G76" s="2">
        <f>'Moving Avg'!F76</f>
        <v>23.099979999999999</v>
      </c>
      <c r="H76" s="2">
        <f>'Moving Avg'!G76</f>
        <v>21.742461999999996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</row>
    <row r="77" spans="1:12" ht="13.5" x14ac:dyDescent="0.25">
      <c r="A77" s="3">
        <f>RSI!A77</f>
        <v>42418</v>
      </c>
      <c r="B77" s="2">
        <f>RSI!B77</f>
        <v>24.3079</v>
      </c>
      <c r="C77" s="2">
        <f>RSI!I77</f>
        <v>62.758499935293301</v>
      </c>
      <c r="D77" s="2">
        <f>MACD!E77</f>
        <v>-0.35906162633602179</v>
      </c>
      <c r="E77" s="2">
        <f>MACD!F77</f>
        <v>-0.74731053290017913</v>
      </c>
      <c r="F77" s="2">
        <f>'Moving Avg'!D77</f>
        <v>24.168240000000001</v>
      </c>
      <c r="G77" s="2">
        <f>'Moving Avg'!F77</f>
        <v>23.232230000000005</v>
      </c>
      <c r="H77" s="2">
        <f>'Moving Avg'!G77</f>
        <v>21.800389999999997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</row>
    <row r="78" spans="1:12" ht="13.5" x14ac:dyDescent="0.25">
      <c r="A78" s="3">
        <f>RSI!A78</f>
        <v>42419</v>
      </c>
      <c r="B78" s="2">
        <f>RSI!B78</f>
        <v>24.3079</v>
      </c>
      <c r="C78" s="2">
        <f>RSI!I78</f>
        <v>62.758499935293301</v>
      </c>
      <c r="D78" s="2">
        <f>MACD!E78</f>
        <v>-0.28409774799569121</v>
      </c>
      <c r="E78" s="2">
        <f>MACD!F78</f>
        <v>-0.65466797591928161</v>
      </c>
      <c r="F78" s="2">
        <f>'Moving Avg'!D78</f>
        <v>24.371259999999999</v>
      </c>
      <c r="G78" s="2">
        <f>'Moving Avg'!F78</f>
        <v>23.400335000000002</v>
      </c>
      <c r="H78" s="2">
        <f>'Moving Avg'!G78</f>
        <v>21.858317999999993</v>
      </c>
      <c r="I78" s="2">
        <f>'Moving Avg'!H78</f>
        <v>0</v>
      </c>
      <c r="J78" s="6" t="str">
        <f>OBV!F78</f>
        <v>BULLISH</v>
      </c>
      <c r="K78" s="6" t="str">
        <f>OBV!G78</f>
        <v>STRONG</v>
      </c>
      <c r="L78" s="6" t="str">
        <f>OBV!H78</f>
        <v>CONFIRMED BULLISH</v>
      </c>
    </row>
    <row r="79" spans="1:12" ht="13.5" x14ac:dyDescent="0.25">
      <c r="A79" s="3">
        <f>RSI!A79</f>
        <v>42422</v>
      </c>
      <c r="B79" s="2">
        <f>RSI!B79</f>
        <v>24.2148</v>
      </c>
      <c r="C79" s="2">
        <f>RSI!I79</f>
        <v>61.607803664404031</v>
      </c>
      <c r="D79" s="2">
        <f>MACD!E79</f>
        <v>-0.33049188607097335</v>
      </c>
      <c r="E79" s="2">
        <f>MACD!F79</f>
        <v>-0.58983275794961998</v>
      </c>
      <c r="F79" s="2">
        <f>'Moving Avg'!D79</f>
        <v>24.417819999999999</v>
      </c>
      <c r="G79" s="2">
        <f>'Moving Avg'!F79</f>
        <v>23.549350000000008</v>
      </c>
      <c r="H79" s="2">
        <f>'Moving Avg'!G79</f>
        <v>21.914383999999995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CONFIRMED BULLISH</v>
      </c>
    </row>
    <row r="80" spans="1:12" ht="13.5" x14ac:dyDescent="0.25">
      <c r="A80" s="3">
        <f>RSI!A80</f>
        <v>42423</v>
      </c>
      <c r="B80" s="2">
        <f>RSI!B80</f>
        <v>24.2148</v>
      </c>
      <c r="C80" s="2">
        <f>RSI!I80</f>
        <v>61.607803664404031</v>
      </c>
      <c r="D80" s="2">
        <f>MACD!E80</f>
        <v>-0.33918596135992019</v>
      </c>
      <c r="E80" s="2">
        <f>MACD!F80</f>
        <v>-0.53970339863168004</v>
      </c>
      <c r="F80" s="2">
        <f>'Moving Avg'!D80</f>
        <v>24.417819999999999</v>
      </c>
      <c r="G80" s="2">
        <f>'Moving Avg'!F80</f>
        <v>23.693710000000003</v>
      </c>
      <c r="H80" s="2">
        <f>'Moving Avg'!G80</f>
        <v>21.970449999999996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NEUTRAL</v>
      </c>
    </row>
    <row r="81" spans="1:12" ht="13.5" x14ac:dyDescent="0.25">
      <c r="A81" s="3">
        <f>RSI!A81</f>
        <v>42424</v>
      </c>
      <c r="B81" s="2">
        <f>RSI!B81</f>
        <v>24.2148</v>
      </c>
      <c r="C81" s="2">
        <f>RSI!I81</f>
        <v>61.607803664404031</v>
      </c>
      <c r="D81" s="2">
        <f>MACD!E81</f>
        <v>-0.28111452790983549</v>
      </c>
      <c r="E81" s="2">
        <f>MACD!F81</f>
        <v>-0.4879856244873112</v>
      </c>
      <c r="F81" s="2">
        <f>'Moving Avg'!D81</f>
        <v>24.252040000000001</v>
      </c>
      <c r="G81" s="2">
        <f>'Moving Avg'!F81</f>
        <v>23.79988500000001</v>
      </c>
      <c r="H81" s="2">
        <f>'Moving Avg'!G81</f>
        <v>22.026515999999994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CONFIRMED BEARISH</v>
      </c>
    </row>
    <row r="82" spans="1:12" ht="13.5" x14ac:dyDescent="0.25">
      <c r="A82" s="3">
        <f>RSI!A82</f>
        <v>42425</v>
      </c>
      <c r="B82" s="2">
        <f>RSI!B82</f>
        <v>24.2148</v>
      </c>
      <c r="C82" s="2">
        <f>RSI!I82</f>
        <v>61.607803664404031</v>
      </c>
      <c r="D82" s="2">
        <f>MACD!E82</f>
        <v>-0.23772050423344737</v>
      </c>
      <c r="E82" s="2">
        <f>MACD!F82</f>
        <v>-0.43793260043653848</v>
      </c>
      <c r="F82" s="2">
        <f>'Moving Avg'!D82</f>
        <v>24.233419999999999</v>
      </c>
      <c r="G82" s="2">
        <f>'Moving Avg'!F82</f>
        <v>23.905590000000007</v>
      </c>
      <c r="H82" s="2">
        <f>'Moving Avg'!G82</f>
        <v>22.082581999999991</v>
      </c>
      <c r="I82" s="2">
        <f>'Moving Avg'!H82</f>
        <v>0</v>
      </c>
      <c r="J82" s="6" t="str">
        <f>OBV!F82</f>
        <v>BEARISH</v>
      </c>
      <c r="K82" s="6" t="str">
        <f>OBV!G82</f>
        <v>NEUTRAL</v>
      </c>
      <c r="L82" s="6" t="str">
        <f>OBV!H82</f>
        <v>CONFIRMED BEARISH</v>
      </c>
    </row>
    <row r="83" spans="1:12" ht="13.5" x14ac:dyDescent="0.25">
      <c r="A83" s="3">
        <f>RSI!A83</f>
        <v>42426</v>
      </c>
      <c r="B83" s="2">
        <f>RSI!B83</f>
        <v>25.146100000000001</v>
      </c>
      <c r="C83" s="2">
        <f>RSI!I83</f>
        <v>69.204911110333128</v>
      </c>
      <c r="D83" s="2">
        <f>MACD!E83</f>
        <v>-0.34550557965242135</v>
      </c>
      <c r="E83" s="2">
        <f>MACD!F83</f>
        <v>-0.41944719627971511</v>
      </c>
      <c r="F83" s="2">
        <f>'Moving Avg'!D83</f>
        <v>24.401060000000001</v>
      </c>
      <c r="G83" s="2">
        <f>'Moving Avg'!F83</f>
        <v>24.008500000000005</v>
      </c>
      <c r="H83" s="2">
        <f>'Moving Avg'!G83</f>
        <v>22.157459999999993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CONFIRMED BULLISH</v>
      </c>
    </row>
    <row r="84" spans="1:12" ht="13.5" x14ac:dyDescent="0.25">
      <c r="A84" s="3">
        <f>RSI!A84</f>
        <v>42429</v>
      </c>
      <c r="B84" s="2">
        <f>RSI!B84</f>
        <v>26.1706</v>
      </c>
      <c r="C84" s="2">
        <f>RSI!I84</f>
        <v>75.053182347144116</v>
      </c>
      <c r="D84" s="2">
        <f>MACD!E84</f>
        <v>-0.41699353811853967</v>
      </c>
      <c r="E84" s="2">
        <f>MACD!F84</f>
        <v>-0.41895646464748004</v>
      </c>
      <c r="F84" s="2">
        <f>'Moving Avg'!D84</f>
        <v>24.792220000000004</v>
      </c>
      <c r="G84" s="2">
        <f>'Moving Avg'!F84</f>
        <v>24.107220000000005</v>
      </c>
      <c r="H84" s="2">
        <f>'Moving Avg'!G84</f>
        <v>22.271083999999991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CONFIRMED BULLISH</v>
      </c>
    </row>
    <row r="85" spans="1:12" ht="13.5" x14ac:dyDescent="0.25">
      <c r="A85" s="3">
        <f>RSI!A85</f>
        <v>42430</v>
      </c>
      <c r="B85" s="2">
        <f>RSI!B85</f>
        <v>27.334800000000001</v>
      </c>
      <c r="C85" s="2">
        <f>RSI!I85</f>
        <v>79.757621900623121</v>
      </c>
      <c r="D85" s="2">
        <f>MACD!E85</f>
        <v>-0.54361352223736503</v>
      </c>
      <c r="E85" s="2">
        <f>MACD!F85</f>
        <v>-0.44388787616545705</v>
      </c>
      <c r="F85" s="2">
        <f>'Moving Avg'!D85</f>
        <v>25.416219999999999</v>
      </c>
      <c r="G85" s="2">
        <f>'Moving Avg'!F85</f>
        <v>24.286505000000005</v>
      </c>
      <c r="H85" s="2">
        <f>'Moving Avg'!G85</f>
        <v>22.389735999999992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CONFIRMED BULLISH</v>
      </c>
    </row>
    <row r="86" spans="1:12" ht="13.5" x14ac:dyDescent="0.25">
      <c r="A86" s="3">
        <f>RSI!A86</f>
        <v>42431</v>
      </c>
      <c r="B86" s="2">
        <f>RSI!B86</f>
        <v>27.334800000000001</v>
      </c>
      <c r="C86" s="2">
        <f>RSI!I86</f>
        <v>79.757621900623121</v>
      </c>
      <c r="D86" s="2">
        <f>MACD!E86</f>
        <v>-0.54465466623658898</v>
      </c>
      <c r="E86" s="2">
        <f>MACD!F86</f>
        <v>-0.46404123417968346</v>
      </c>
      <c r="F86" s="2">
        <f>'Moving Avg'!D86</f>
        <v>26.040219999999998</v>
      </c>
      <c r="G86" s="2">
        <f>'Moving Avg'!F86</f>
        <v>24.465790000000005</v>
      </c>
      <c r="H86" s="2">
        <f>'Moving Avg'!G86</f>
        <v>22.508387999999997</v>
      </c>
      <c r="I86" s="2">
        <f>'Moving Avg'!H86</f>
        <v>0</v>
      </c>
      <c r="J86" s="6" t="str">
        <f>OBV!F86</f>
        <v>BULLISH</v>
      </c>
      <c r="K86" s="6" t="str">
        <f>OBV!G86</f>
        <v>STRONG</v>
      </c>
      <c r="L86" s="6" t="str">
        <f>OBV!H86</f>
        <v>CONFIRMED BULLISH</v>
      </c>
    </row>
    <row r="87" spans="1:12" ht="13.5" x14ac:dyDescent="0.25">
      <c r="A87" s="3">
        <f>RSI!A87</f>
        <v>42432</v>
      </c>
      <c r="B87" s="2">
        <f>RSI!B87</f>
        <v>27.474499999999999</v>
      </c>
      <c r="C87" s="2">
        <f>RSI!I87</f>
        <v>80.275278549936289</v>
      </c>
      <c r="D87" s="2">
        <f>MACD!E87</f>
        <v>-0.68892103642132341</v>
      </c>
      <c r="E87" s="2">
        <f>MACD!F87</f>
        <v>-0.50901719462801143</v>
      </c>
      <c r="F87" s="2">
        <f>'Moving Avg'!D87</f>
        <v>26.692160000000001</v>
      </c>
      <c r="G87" s="2">
        <f>'Moving Avg'!F87</f>
        <v>24.652059999999999</v>
      </c>
      <c r="H87" s="2">
        <f>'Moving Avg'!G87</f>
        <v>22.630394000000003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CONFIRMED BULLISH</v>
      </c>
    </row>
    <row r="88" spans="1:12" ht="13.5" x14ac:dyDescent="0.25">
      <c r="A88" s="3">
        <f>RSI!A88</f>
        <v>42433</v>
      </c>
      <c r="B88" s="2">
        <f>RSI!B88</f>
        <v>27.474499999999999</v>
      </c>
      <c r="C88" s="2">
        <f>RSI!I88</f>
        <v>80.275278549936289</v>
      </c>
      <c r="D88" s="2">
        <f>MACD!E88</f>
        <v>-0.83018590153561433</v>
      </c>
      <c r="E88" s="2">
        <f>MACD!F88</f>
        <v>-0.57325093600953203</v>
      </c>
      <c r="F88" s="2">
        <f>'Moving Avg'!D88</f>
        <v>27.157840000000004</v>
      </c>
      <c r="G88" s="2">
        <f>'Moving Avg'!F88</f>
        <v>24.838329999999996</v>
      </c>
      <c r="H88" s="2">
        <f>'Moving Avg'!G88</f>
        <v>22.752400000000002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CONFIRMED BULLISH</v>
      </c>
    </row>
    <row r="89" spans="1:12" ht="13.5" x14ac:dyDescent="0.25">
      <c r="A89" s="3">
        <f>RSI!A89</f>
        <v>42436</v>
      </c>
      <c r="B89" s="2">
        <f>RSI!B89</f>
        <v>27.902899999999999</v>
      </c>
      <c r="C89" s="2">
        <f>RSI!I89</f>
        <v>81.919683292684596</v>
      </c>
      <c r="D89" s="2">
        <f>MACD!E89</f>
        <v>-1.013545714356944</v>
      </c>
      <c r="E89" s="2">
        <f>MACD!F89</f>
        <v>-0.66130989167901444</v>
      </c>
      <c r="F89" s="2">
        <f>'Moving Avg'!D89</f>
        <v>27.504300000000001</v>
      </c>
      <c r="G89" s="2">
        <f>'Moving Avg'!F89</f>
        <v>25.081409999999998</v>
      </c>
      <c r="H89" s="2">
        <f>'Moving Avg'!G89</f>
        <v>22.882974000000004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CONFIRMED BULLISH</v>
      </c>
    </row>
    <row r="90" spans="1:12" ht="13.5" x14ac:dyDescent="0.25">
      <c r="A90" s="3">
        <f>RSI!A90</f>
        <v>42437</v>
      </c>
      <c r="B90" s="2">
        <f>RSI!B90</f>
        <v>27.074000000000002</v>
      </c>
      <c r="C90" s="2">
        <f>RSI!I90</f>
        <v>69.795259004348694</v>
      </c>
      <c r="D90" s="2">
        <f>MACD!E90</f>
        <v>-1.1262829384835484</v>
      </c>
      <c r="E90" s="2">
        <f>MACD!F90</f>
        <v>-0.75430450103992119</v>
      </c>
      <c r="F90" s="2">
        <f>'Moving Avg'!D90</f>
        <v>27.452140000000004</v>
      </c>
      <c r="G90" s="2">
        <f>'Moving Avg'!F90</f>
        <v>25.270934999999998</v>
      </c>
      <c r="H90" s="2">
        <f>'Moving Avg'!G90</f>
        <v>22.997902</v>
      </c>
      <c r="I90" s="2">
        <f>'Moving Avg'!H90</f>
        <v>0</v>
      </c>
      <c r="J90" s="6" t="str">
        <f>OBV!F90</f>
        <v>BULLISH</v>
      </c>
      <c r="K90" s="6" t="str">
        <f>OBV!G90</f>
        <v>NEUTRAL</v>
      </c>
      <c r="L90" s="6" t="str">
        <f>OBV!H90</f>
        <v>BULLISH DIVERGENCE</v>
      </c>
    </row>
    <row r="91" spans="1:12" ht="13.5" x14ac:dyDescent="0.25">
      <c r="A91" s="3">
        <f>RSI!A91</f>
        <v>42438</v>
      </c>
      <c r="B91" s="2">
        <f>RSI!B91</f>
        <v>26.375499999999999</v>
      </c>
      <c r="C91" s="2">
        <f>RSI!I91</f>
        <v>61.530800882378657</v>
      </c>
      <c r="D91" s="2">
        <f>MACD!E91</f>
        <v>-1.1826174253236701</v>
      </c>
      <c r="E91" s="2">
        <f>MACD!F91</f>
        <v>-0.83996708589667102</v>
      </c>
      <c r="F91" s="2">
        <f>'Moving Avg'!D91</f>
        <v>27.260280000000002</v>
      </c>
      <c r="G91" s="2">
        <f>'Moving Avg'!F91</f>
        <v>25.40225499999999</v>
      </c>
      <c r="H91" s="2">
        <f>'Moving Avg'!G91</f>
        <v>23.098860000000005</v>
      </c>
      <c r="I91" s="2">
        <f>'Moving Avg'!H91</f>
        <v>0</v>
      </c>
      <c r="J91" s="6" t="str">
        <f>OBV!F91</f>
        <v>BULLISH</v>
      </c>
      <c r="K91" s="6" t="str">
        <f>OBV!G91</f>
        <v>NEUTRAL</v>
      </c>
      <c r="L91" s="6" t="str">
        <f>OBV!H91</f>
        <v>BULLISH DIVERGENCE</v>
      </c>
    </row>
    <row r="92" spans="1:12" ht="13.5" x14ac:dyDescent="0.25">
      <c r="A92" s="3">
        <f>RSI!A92</f>
        <v>42439</v>
      </c>
      <c r="B92" s="2">
        <f>RSI!B92</f>
        <v>26.999500000000001</v>
      </c>
      <c r="C92" s="2">
        <f>RSI!I92</f>
        <v>65.464954836273449</v>
      </c>
      <c r="D92" s="2">
        <f>MACD!E92</f>
        <v>-1.284122593926913</v>
      </c>
      <c r="E92" s="2">
        <f>MACD!F92</f>
        <v>-0.92879818750271947</v>
      </c>
      <c r="F92" s="2">
        <f>'Moving Avg'!D92</f>
        <v>27.165280000000003</v>
      </c>
      <c r="G92" s="2">
        <f>'Moving Avg'!F92</f>
        <v>25.564774999999997</v>
      </c>
      <c r="H92" s="2">
        <f>'Moving Avg'!G92</f>
        <v>23.230924000000002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BULLISH DIVERGENCE</v>
      </c>
    </row>
    <row r="93" spans="1:12" ht="13.5" x14ac:dyDescent="0.25">
      <c r="A93" s="3">
        <f>RSI!A93</f>
        <v>42440</v>
      </c>
      <c r="B93" s="2">
        <f>RSI!B93</f>
        <v>27.008800000000001</v>
      </c>
      <c r="C93" s="2">
        <f>RSI!I93</f>
        <v>65.521548654935629</v>
      </c>
      <c r="D93" s="2">
        <f>MACD!E93</f>
        <v>-1.238161998457354</v>
      </c>
      <c r="E93" s="2">
        <f>MACD!F93</f>
        <v>-0.99067094969364644</v>
      </c>
      <c r="F93" s="2">
        <f>'Moving Avg'!D93</f>
        <v>27.072140000000001</v>
      </c>
      <c r="G93" s="2">
        <f>'Moving Avg'!F93</f>
        <v>25.750574999999991</v>
      </c>
      <c r="H93" s="2">
        <f>'Moving Avg'!G93</f>
        <v>23.363174000000004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BULLISH DIVERGENCE</v>
      </c>
    </row>
    <row r="94" spans="1:12" ht="13.5" x14ac:dyDescent="0.25">
      <c r="A94" s="3">
        <f>RSI!A94</f>
        <v>42443</v>
      </c>
      <c r="B94" s="2">
        <f>RSI!B94</f>
        <v>27.008800000000001</v>
      </c>
      <c r="C94" s="2">
        <f>RSI!I94</f>
        <v>65.521548654935629</v>
      </c>
      <c r="D94" s="2">
        <f>MACD!E94</f>
        <v>-1.0516548424802643</v>
      </c>
      <c r="E94" s="2">
        <f>MACD!F94</f>
        <v>-1.0028677282509701</v>
      </c>
      <c r="F94" s="2">
        <f>'Moving Avg'!D94</f>
        <v>26.893319999999999</v>
      </c>
      <c r="G94" s="2">
        <f>'Moving Avg'!F94</f>
        <v>25.901914999999995</v>
      </c>
      <c r="H94" s="2">
        <f>'Moving Avg'!G94</f>
        <v>23.477170000000005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BULLISH DIVERGENCE</v>
      </c>
    </row>
    <row r="95" spans="1:12" ht="13.5" x14ac:dyDescent="0.25">
      <c r="A95" s="3">
        <f>RSI!A95</f>
        <v>42444</v>
      </c>
      <c r="B95" s="2">
        <f>RSI!B95</f>
        <v>26.459299999999999</v>
      </c>
      <c r="C95" s="2">
        <f>RSI!I95</f>
        <v>58.906592268038146</v>
      </c>
      <c r="D95" s="2">
        <f>MACD!E95</f>
        <v>-0.68328707249843745</v>
      </c>
      <c r="E95" s="2">
        <f>MACD!F95</f>
        <v>-0.93895159710046361</v>
      </c>
      <c r="F95" s="2">
        <f>'Moving Avg'!D95</f>
        <v>26.770379999999999</v>
      </c>
      <c r="G95" s="2">
        <f>'Moving Avg'!F95</f>
        <v>26.014139999999998</v>
      </c>
      <c r="H95" s="2">
        <f>'Moving Avg'!G95</f>
        <v>23.592842000000005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BULLISH DIVERGENCE</v>
      </c>
    </row>
    <row r="96" spans="1:12" ht="13.5" x14ac:dyDescent="0.25">
      <c r="A96" s="3">
        <f>RSI!A96</f>
        <v>42445</v>
      </c>
      <c r="B96" s="2">
        <f>RSI!B96</f>
        <v>26.990200000000002</v>
      </c>
      <c r="C96" s="2">
        <f>RSI!I96</f>
        <v>62.812886991013933</v>
      </c>
      <c r="D96" s="2">
        <f>MACD!E96</f>
        <v>-0.41624181598847798</v>
      </c>
      <c r="E96" s="2">
        <f>MACD!F96</f>
        <v>-0.83440964087806646</v>
      </c>
      <c r="F96" s="2">
        <f>'Moving Avg'!D96</f>
        <v>26.893319999999999</v>
      </c>
      <c r="G96" s="2">
        <f>'Moving Avg'!F96</f>
        <v>26.111464999999999</v>
      </c>
      <c r="H96" s="2">
        <f>'Moving Avg'!G96</f>
        <v>23.720064000000001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CONFIRMED BULLISH</v>
      </c>
    </row>
    <row r="97" spans="1:12" ht="13.5" x14ac:dyDescent="0.25">
      <c r="A97" s="3">
        <f>RSI!A97</f>
        <v>42446</v>
      </c>
      <c r="B97" s="2">
        <f>RSI!B97</f>
        <v>26.589700000000001</v>
      </c>
      <c r="C97" s="2">
        <f>RSI!I97</f>
        <v>58.309814022805504</v>
      </c>
      <c r="D97" s="2">
        <f>MACD!E97</f>
        <v>-0.14718878805630808</v>
      </c>
      <c r="E97" s="2">
        <f>MACD!F97</f>
        <v>-0.69696547031371492</v>
      </c>
      <c r="F97" s="2">
        <f>'Moving Avg'!D97</f>
        <v>26.811360000000001</v>
      </c>
      <c r="G97" s="2">
        <f>'Moving Avg'!F97</f>
        <v>26.225555000000004</v>
      </c>
      <c r="H97" s="2">
        <f>'Moving Avg'!G97</f>
        <v>23.845793999999998</v>
      </c>
      <c r="I97" s="2">
        <f>'Moving Avg'!H97</f>
        <v>0</v>
      </c>
      <c r="J97" s="6" t="str">
        <f>OBV!F97</f>
        <v>BULLISH</v>
      </c>
      <c r="K97" s="6" t="str">
        <f>OBV!G97</f>
        <v>NEUTRAL</v>
      </c>
      <c r="L97" s="6" t="str">
        <f>OBV!H97</f>
        <v>BULLISH DIVERGENCE</v>
      </c>
    </row>
    <row r="98" spans="1:12" ht="13.5" x14ac:dyDescent="0.25">
      <c r="A98" s="3">
        <f>RSI!A98</f>
        <v>42447</v>
      </c>
      <c r="B98" s="2">
        <f>RSI!B98</f>
        <v>26.589700000000001</v>
      </c>
      <c r="C98" s="2">
        <f>RSI!I98</f>
        <v>58.309814022805504</v>
      </c>
      <c r="D98" s="2">
        <f>MACD!E98</f>
        <v>7.536829978862869E-2</v>
      </c>
      <c r="E98" s="2">
        <f>MACD!F98</f>
        <v>-0.54249871629324631</v>
      </c>
      <c r="F98" s="2">
        <f>'Moving Avg'!D98</f>
        <v>26.727539999999998</v>
      </c>
      <c r="G98" s="2">
        <f>'Moving Avg'!F98</f>
        <v>26.339645000000001</v>
      </c>
      <c r="H98" s="2">
        <f>'Moving Avg'!G98</f>
        <v>23.967799999999997</v>
      </c>
      <c r="I98" s="2">
        <f>'Moving Avg'!H98</f>
        <v>0</v>
      </c>
      <c r="J98" s="6" t="str">
        <f>OBV!F98</f>
        <v>BEARISH</v>
      </c>
      <c r="K98" s="6" t="str">
        <f>OBV!G98</f>
        <v>NEUTRAL</v>
      </c>
      <c r="L98" s="6" t="str">
        <f>OBV!H98</f>
        <v>CONFIRMED BEARISH</v>
      </c>
    </row>
    <row r="99" spans="1:12" ht="13.5" x14ac:dyDescent="0.25">
      <c r="A99" s="3">
        <f>RSI!A99</f>
        <v>42450</v>
      </c>
      <c r="B99" s="2">
        <f>RSI!B99</f>
        <v>26.589700000000001</v>
      </c>
      <c r="C99" s="2">
        <f>RSI!I99</f>
        <v>58.309814022805504</v>
      </c>
      <c r="D99" s="2">
        <f>MACD!E99</f>
        <v>0.3248683737436231</v>
      </c>
      <c r="E99" s="2">
        <f>MACD!F99</f>
        <v>-0.36902529828587244</v>
      </c>
      <c r="F99" s="2">
        <f>'Moving Avg'!D99</f>
        <v>26.643719999999995</v>
      </c>
      <c r="G99" s="2">
        <f>'Moving Avg'!F99</f>
        <v>26.458390000000001</v>
      </c>
      <c r="H99" s="2">
        <f>'Moving Avg'!G99</f>
        <v>24.091853999999994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</row>
    <row r="100" spans="1:12" ht="13.5" x14ac:dyDescent="0.25">
      <c r="A100" s="3">
        <f>RSI!A100</f>
        <v>42451</v>
      </c>
      <c r="B100" s="2">
        <f>RSI!B100</f>
        <v>26.543099999999999</v>
      </c>
      <c r="C100" s="2">
        <f>RSI!I100</f>
        <v>57.708587514535886</v>
      </c>
      <c r="D100" s="2">
        <f>MACD!E100</f>
        <v>0.40753745306740896</v>
      </c>
      <c r="E100" s="2">
        <f>MACD!F100</f>
        <v>-0.21371274801521617</v>
      </c>
      <c r="F100" s="2">
        <f>'Moving Avg'!D100</f>
        <v>26.66048</v>
      </c>
      <c r="G100" s="2">
        <f>'Moving Avg'!F100</f>
        <v>26.574804999999998</v>
      </c>
      <c r="H100" s="2">
        <f>'Moving Avg'!G100</f>
        <v>24.226897999999995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BEARISH DIVERGENCE</v>
      </c>
    </row>
    <row r="101" spans="1:12" ht="13.5" x14ac:dyDescent="0.25">
      <c r="A101" s="3">
        <f>RSI!A101</f>
        <v>42452</v>
      </c>
      <c r="B101" s="2">
        <f>RSI!B101</f>
        <v>26.543099999999999</v>
      </c>
      <c r="C101" s="2">
        <f>RSI!I101</f>
        <v>57.708587514535886</v>
      </c>
      <c r="D101" s="2">
        <f>MACD!E101</f>
        <v>0.36625097728897771</v>
      </c>
      <c r="E101" s="2">
        <f>MACD!F101</f>
        <v>-9.7720002954377411E-2</v>
      </c>
      <c r="F101" s="2">
        <f>'Moving Avg'!D101</f>
        <v>26.571059999999999</v>
      </c>
      <c r="G101" s="2">
        <f>'Moving Avg'!F101</f>
        <v>26.691219999999998</v>
      </c>
      <c r="H101" s="2">
        <f>'Moving Avg'!G101</f>
        <v>24.361196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</row>
    <row r="102" spans="1:12" ht="13.5" x14ac:dyDescent="0.25">
      <c r="A102" s="3">
        <f>RSI!A102</f>
        <v>42453</v>
      </c>
      <c r="B102" s="2">
        <f>RSI!B102</f>
        <v>26.841200000000001</v>
      </c>
      <c r="C102" s="2">
        <f>RSI!I102</f>
        <v>60.713843255219849</v>
      </c>
      <c r="D102" s="2">
        <f>MACD!E102</f>
        <v>0.40173877002908043</v>
      </c>
      <c r="E102" s="2">
        <f>MACD!F102</f>
        <v>2.1717516423141597E-3</v>
      </c>
      <c r="F102" s="2">
        <f>'Moving Avg'!D102</f>
        <v>26.621359999999999</v>
      </c>
      <c r="G102" s="2">
        <f>'Moving Avg'!F102</f>
        <v>26.822539999999996</v>
      </c>
      <c r="H102" s="2">
        <f>'Moving Avg'!G102</f>
        <v>24.501456000000005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BEARISH DIVERGENCE</v>
      </c>
    </row>
    <row r="103" spans="1:12" ht="13.5" x14ac:dyDescent="0.25">
      <c r="A103" s="3">
        <f>RSI!A103</f>
        <v>42454</v>
      </c>
      <c r="B103" s="2">
        <f>RSI!B103</f>
        <v>27.008800000000001</v>
      </c>
      <c r="C103" s="2">
        <f>RSI!I103</f>
        <v>62.334423661999992</v>
      </c>
      <c r="D103" s="2">
        <f>MACD!E103</f>
        <v>0.41578431966843254</v>
      </c>
      <c r="E103" s="2">
        <f>MACD!F103</f>
        <v>8.4894265247537848E-2</v>
      </c>
      <c r="F103" s="2">
        <f>'Moving Avg'!D103</f>
        <v>26.705180000000002</v>
      </c>
      <c r="G103" s="2">
        <f>'Moving Avg'!F103</f>
        <v>26.915675</v>
      </c>
      <c r="H103" s="2">
        <f>'Moving Avg'!G103</f>
        <v>24.644510000000004</v>
      </c>
      <c r="I103" s="2">
        <f>'Moving Avg'!H103</f>
        <v>0</v>
      </c>
      <c r="J103" s="6" t="str">
        <f>OBV!F103</f>
        <v>BEARISH</v>
      </c>
      <c r="K103" s="6" t="str">
        <f>OBV!G103</f>
        <v>NEUTRAL</v>
      </c>
      <c r="L103" s="6" t="str">
        <f>OBV!H103</f>
        <v>BEARISH DIVERGENCE</v>
      </c>
    </row>
    <row r="104" spans="1:12" ht="13.5" x14ac:dyDescent="0.25">
      <c r="A104" s="3">
        <f>RSI!A104</f>
        <v>42457</v>
      </c>
      <c r="B104" s="2">
        <f>RSI!B104</f>
        <v>27.008800000000001</v>
      </c>
      <c r="C104" s="2">
        <f>RSI!I104</f>
        <v>62.334423661999992</v>
      </c>
      <c r="D104" s="2">
        <f>MACD!E104</f>
        <v>0.42205038483124824</v>
      </c>
      <c r="E104" s="2">
        <f>MACD!F104</f>
        <v>0.15232548916427993</v>
      </c>
      <c r="F104" s="2">
        <f>'Moving Avg'!D104</f>
        <v>26.789000000000005</v>
      </c>
      <c r="G104" s="2">
        <f>'Moving Avg'!F104</f>
        <v>26.957584999999995</v>
      </c>
      <c r="H104" s="2">
        <f>'Moving Avg'!G104</f>
        <v>24.782348000000006</v>
      </c>
      <c r="I104" s="2">
        <f>'Moving Avg'!H104</f>
        <v>0</v>
      </c>
      <c r="J104" s="6" t="str">
        <f>OBV!F104</f>
        <v>BEARISH</v>
      </c>
      <c r="K104" s="6" t="str">
        <f>OBV!G104</f>
        <v>NEUTRAL</v>
      </c>
      <c r="L104" s="6" t="str">
        <f>OBV!H104</f>
        <v>BEARISH DIVERGENCE</v>
      </c>
    </row>
    <row r="105" spans="1:12" ht="13.5" x14ac:dyDescent="0.25">
      <c r="A105" s="3">
        <f>RSI!A105</f>
        <v>42458</v>
      </c>
      <c r="B105" s="2">
        <f>RSI!B105</f>
        <v>26.729399999999998</v>
      </c>
      <c r="C105" s="2">
        <f>RSI!I105</f>
        <v>57.73020547230059</v>
      </c>
      <c r="D105" s="2">
        <f>MACD!E105</f>
        <v>0.35830783890660101</v>
      </c>
      <c r="E105" s="2">
        <f>MACD!F105</f>
        <v>0.19352195911274417</v>
      </c>
      <c r="F105" s="2">
        <f>'Moving Avg'!D105</f>
        <v>26.826260000000001</v>
      </c>
      <c r="G105" s="2">
        <f>'Moving Avg'!F105</f>
        <v>26.927315</v>
      </c>
      <c r="H105" s="2">
        <f>'Moving Avg'!G105</f>
        <v>24.914226000000003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CONFIRMED BULLISH</v>
      </c>
    </row>
    <row r="106" spans="1:12" ht="13.5" x14ac:dyDescent="0.25">
      <c r="A106" s="3">
        <f>RSI!A106</f>
        <v>42459</v>
      </c>
      <c r="B106" s="2">
        <f>RSI!B106</f>
        <v>26.720099999999999</v>
      </c>
      <c r="C106" s="2">
        <f>RSI!I106</f>
        <v>57.57775670455402</v>
      </c>
      <c r="D106" s="2">
        <f>MACD!E106</f>
        <v>0.38357156686983629</v>
      </c>
      <c r="E106" s="2">
        <f>MACD!F106</f>
        <v>0.23153188066416264</v>
      </c>
      <c r="F106" s="2">
        <f>'Moving Avg'!D106</f>
        <v>26.861660000000001</v>
      </c>
      <c r="G106" s="2">
        <f>'Moving Avg'!F106</f>
        <v>26.89658</v>
      </c>
      <c r="H106" s="2">
        <f>'Moving Avg'!G106</f>
        <v>25.027850000000004</v>
      </c>
      <c r="I106" s="2">
        <f>'Moving Avg'!H106</f>
        <v>0</v>
      </c>
      <c r="J106" s="6" t="str">
        <f>OBV!F106</f>
        <v>BULLISH</v>
      </c>
      <c r="K106" s="6" t="str">
        <f>OBV!G106</f>
        <v>NEUTRAL</v>
      </c>
      <c r="L106" s="6" t="str">
        <f>OBV!H106</f>
        <v>CONFIRMED BULLISH</v>
      </c>
    </row>
    <row r="107" spans="1:12" ht="13.5" x14ac:dyDescent="0.25">
      <c r="A107" s="3">
        <f>RSI!A107</f>
        <v>42460</v>
      </c>
      <c r="B107" s="2">
        <f>RSI!B107</f>
        <v>26.384799999999998</v>
      </c>
      <c r="C107" s="2">
        <f>RSI!I107</f>
        <v>52.223244047520126</v>
      </c>
      <c r="D107" s="2">
        <f>MACD!E107</f>
        <v>0.36529361508182845</v>
      </c>
      <c r="E107" s="2">
        <f>MACD!F107</f>
        <v>0.25828422754769581</v>
      </c>
      <c r="F107" s="2">
        <f>'Moving Avg'!D107</f>
        <v>26.770379999999999</v>
      </c>
      <c r="G107" s="2">
        <f>'Moving Avg'!F107</f>
        <v>26.842095</v>
      </c>
      <c r="H107" s="2">
        <f>'Moving Avg'!G107</f>
        <v>25.122288000000008</v>
      </c>
      <c r="I107" s="2">
        <f>'Moving Avg'!H107</f>
        <v>0</v>
      </c>
      <c r="J107" s="6" t="str">
        <f>OBV!F107</f>
        <v>BEARISH</v>
      </c>
      <c r="K107" s="6" t="str">
        <f>OBV!G107</f>
        <v>NEUTRAL</v>
      </c>
      <c r="L107" s="6" t="str">
        <f>OBV!H107</f>
        <v>CONFIRMED BEARISH</v>
      </c>
    </row>
    <row r="108" spans="1:12" ht="13.5" x14ac:dyDescent="0.25">
      <c r="A108" s="3">
        <f>RSI!A108</f>
        <v>42461</v>
      </c>
      <c r="B108" s="2">
        <f>RSI!B108</f>
        <v>26.384799999999998</v>
      </c>
      <c r="C108" s="2">
        <f>RSI!I108</f>
        <v>52.223244047520126</v>
      </c>
      <c r="D108" s="2">
        <f>MACD!E108</f>
        <v>0.34914543501906792</v>
      </c>
      <c r="E108" s="2">
        <f>MACD!F108</f>
        <v>0.27645646904197024</v>
      </c>
      <c r="F108" s="2">
        <f>'Moving Avg'!D108</f>
        <v>26.645579999999995</v>
      </c>
      <c r="G108" s="2">
        <f>'Moving Avg'!F108</f>
        <v>26.787610000000001</v>
      </c>
      <c r="H108" s="2">
        <f>'Moving Avg'!G108</f>
        <v>25.231068000000004</v>
      </c>
      <c r="I108" s="2">
        <f>'Moving Avg'!H108</f>
        <v>0</v>
      </c>
      <c r="J108" s="6" t="str">
        <f>OBV!F108</f>
        <v>BEARISH</v>
      </c>
      <c r="K108" s="6" t="str">
        <f>OBV!G108</f>
        <v>NEUTRAL</v>
      </c>
      <c r="L108" s="6" t="str">
        <f>OBV!H108</f>
        <v>CONFIRMED BEARISH</v>
      </c>
    </row>
    <row r="109" spans="1:12" ht="13.5" x14ac:dyDescent="0.25">
      <c r="A109" s="3">
        <f>RSI!A109</f>
        <v>42464</v>
      </c>
      <c r="B109" s="2">
        <f>RSI!B109</f>
        <v>25.602499999999999</v>
      </c>
      <c r="C109" s="2">
        <f>RSI!I109</f>
        <v>41.723956370798447</v>
      </c>
      <c r="D109" s="2">
        <f>MACD!E109</f>
        <v>0.39279805251953803</v>
      </c>
      <c r="E109" s="2">
        <f>MACD!F109</f>
        <v>0.29972478573748385</v>
      </c>
      <c r="F109" s="2">
        <f>'Moving Avg'!D109</f>
        <v>26.364319999999999</v>
      </c>
      <c r="G109" s="2">
        <f>'Moving Avg'!F109</f>
        <v>26.672589999999996</v>
      </c>
      <c r="H109" s="2">
        <f>'Moving Avg'!G109</f>
        <v>25.318428000000008</v>
      </c>
      <c r="I109" s="2">
        <f>'Moving Avg'!H109</f>
        <v>0</v>
      </c>
      <c r="J109" s="6" t="str">
        <f>OBV!F109</f>
        <v>BEARISH</v>
      </c>
      <c r="K109" s="6" t="str">
        <f>OBV!G109</f>
        <v>NEUTRAL</v>
      </c>
      <c r="L109" s="6" t="str">
        <f>OBV!H109</f>
        <v>CONFIRMED BEARISH</v>
      </c>
    </row>
    <row r="110" spans="1:12" ht="13.5" x14ac:dyDescent="0.25">
      <c r="A110" s="3">
        <f>RSI!A110</f>
        <v>42465</v>
      </c>
      <c r="B110" s="2">
        <f>RSI!B110</f>
        <v>26.384799999999998</v>
      </c>
      <c r="C110" s="2">
        <f>RSI!I110</f>
        <v>52.095766702928444</v>
      </c>
      <c r="D110" s="2">
        <f>MACD!E110</f>
        <v>0.36865525366641094</v>
      </c>
      <c r="E110" s="2">
        <f>MACD!F110</f>
        <v>0.31351087932326926</v>
      </c>
      <c r="F110" s="2">
        <f>'Moving Avg'!D110</f>
        <v>26.295399999999994</v>
      </c>
      <c r="G110" s="2">
        <f>'Moving Avg'!F110</f>
        <v>26.63813</v>
      </c>
      <c r="H110" s="2">
        <f>'Moving Avg'!G110</f>
        <v>25.419572000000006</v>
      </c>
      <c r="I110" s="2">
        <f>'Moving Avg'!H110</f>
        <v>0</v>
      </c>
      <c r="J110" s="6" t="str">
        <f>OBV!F110</f>
        <v>BEARISH</v>
      </c>
      <c r="K110" s="6" t="str">
        <f>OBV!G110</f>
        <v>NEUTRAL</v>
      </c>
      <c r="L110" s="6" t="str">
        <f>OBV!H110</f>
        <v>CONFIRMED BEARISH</v>
      </c>
    </row>
    <row r="111" spans="1:12" ht="13.5" x14ac:dyDescent="0.25">
      <c r="A111" s="3">
        <f>RSI!A111</f>
        <v>42466</v>
      </c>
      <c r="B111" s="2">
        <f>RSI!B111</f>
        <v>25.9191</v>
      </c>
      <c r="C111" s="2">
        <f>RSI!I111</f>
        <v>46.760443655157552</v>
      </c>
      <c r="D111" s="2">
        <f>MACD!E111</f>
        <v>0.38183904084795728</v>
      </c>
      <c r="E111" s="2">
        <f>MACD!F111</f>
        <v>0.32717651162820693</v>
      </c>
      <c r="F111" s="2">
        <f>'Moving Avg'!D111</f>
        <v>26.135199999999998</v>
      </c>
      <c r="G111" s="2">
        <f>'Moving Avg'!F111</f>
        <v>26.615310000000001</v>
      </c>
      <c r="H111" s="2">
        <f>'Moving Avg'!G111</f>
        <v>25.496128000000009</v>
      </c>
      <c r="I111" s="2">
        <f>'Moving Avg'!H111</f>
        <v>0</v>
      </c>
      <c r="J111" s="6" t="str">
        <f>OBV!F111</f>
        <v>BEARISH</v>
      </c>
      <c r="K111" s="6" t="str">
        <f>OBV!G111</f>
        <v>NEUTRAL</v>
      </c>
      <c r="L111" s="6" t="str">
        <f>OBV!H111</f>
        <v>CONFIRMED BEARISH</v>
      </c>
    </row>
    <row r="112" spans="1:12" ht="13.5" x14ac:dyDescent="0.25">
      <c r="A112" s="3">
        <f>RSI!A112</f>
        <v>42467</v>
      </c>
      <c r="B112" s="2">
        <f>RSI!B112</f>
        <v>26.077500000000001</v>
      </c>
      <c r="C112" s="2">
        <f>RSI!I112</f>
        <v>48.685451148091047</v>
      </c>
      <c r="D112" s="2">
        <f>MACD!E112</f>
        <v>0.42905609301756797</v>
      </c>
      <c r="E112" s="2">
        <f>MACD!F112</f>
        <v>0.34755242790607915</v>
      </c>
      <c r="F112" s="2">
        <f>'Moving Avg'!D112</f>
        <v>26.073739999999997</v>
      </c>
      <c r="G112" s="2">
        <f>'Moving Avg'!F112</f>
        <v>26.569210000000005</v>
      </c>
      <c r="H112" s="2">
        <f>'Moving Avg'!G112</f>
        <v>25.575664000000003</v>
      </c>
      <c r="I112" s="2">
        <f>'Moving Avg'!H112</f>
        <v>0</v>
      </c>
      <c r="J112" s="6" t="str">
        <f>OBV!F112</f>
        <v>BEARISH</v>
      </c>
      <c r="K112" s="6" t="str">
        <f>OBV!G112</f>
        <v>NEUTRAL</v>
      </c>
      <c r="L112" s="6" t="str">
        <f>OBV!H112</f>
        <v>CONFIRMED BEARISH</v>
      </c>
    </row>
    <row r="113" spans="1:12" ht="13.5" x14ac:dyDescent="0.25">
      <c r="A113" s="3">
        <f>RSI!A113</f>
        <v>42468</v>
      </c>
      <c r="B113" s="2">
        <f>RSI!B113</f>
        <v>26.0868</v>
      </c>
      <c r="C113" s="2">
        <f>RSI!I113</f>
        <v>48.802497861638088</v>
      </c>
      <c r="D113" s="2">
        <f>MACD!E113</f>
        <v>0.49495884223287234</v>
      </c>
      <c r="E113" s="2">
        <f>MACD!F113</f>
        <v>0.37703371077143782</v>
      </c>
      <c r="F113" s="2">
        <f>'Moving Avg'!D113</f>
        <v>26.014139999999998</v>
      </c>
      <c r="G113" s="2">
        <f>'Moving Avg'!F113</f>
        <v>26.523110000000003</v>
      </c>
      <c r="H113" s="2">
        <f>'Moving Avg'!G113</f>
        <v>25.635642000000004</v>
      </c>
      <c r="I113" s="2">
        <f>'Moving Avg'!H113</f>
        <v>0</v>
      </c>
      <c r="J113" s="6" t="str">
        <f>OBV!F113</f>
        <v>BEARISH</v>
      </c>
      <c r="K113" s="6" t="str">
        <f>OBV!G113</f>
        <v>NEUTRAL</v>
      </c>
      <c r="L113" s="6" t="str">
        <f>OBV!H113</f>
        <v>CONFIRMED BEARISH</v>
      </c>
    </row>
    <row r="114" spans="1:12" ht="13.5" x14ac:dyDescent="0.25">
      <c r="A114" s="3">
        <f>RSI!A114</f>
        <v>42471</v>
      </c>
      <c r="B114" s="2">
        <f>RSI!B114</f>
        <v>26.0868</v>
      </c>
      <c r="C114" s="2">
        <f>RSI!I114</f>
        <v>48.802497861638088</v>
      </c>
      <c r="D114" s="2">
        <f>MACD!E114</f>
        <v>0.55145861620802705</v>
      </c>
      <c r="E114" s="2">
        <f>MACD!F114</f>
        <v>0.41191869185875568</v>
      </c>
      <c r="F114" s="2">
        <f>'Moving Avg'!D114</f>
        <v>26.111000000000001</v>
      </c>
      <c r="G114" s="2">
        <f>'Moving Avg'!F114</f>
        <v>26.47701</v>
      </c>
      <c r="H114" s="2">
        <f>'Moving Avg'!G114</f>
        <v>25.673454000000003</v>
      </c>
      <c r="I114" s="2">
        <f>'Moving Avg'!H114</f>
        <v>0</v>
      </c>
      <c r="J114" s="6" t="str">
        <f>OBV!F114</f>
        <v>BEARISH</v>
      </c>
      <c r="K114" s="6" t="str">
        <f>OBV!G114</f>
        <v>NEUTRAL</v>
      </c>
      <c r="L114" s="6" t="str">
        <f>OBV!H114</f>
        <v>BEARISH DIVERGENCE</v>
      </c>
    </row>
    <row r="115" spans="1:12" ht="13.5" x14ac:dyDescent="0.25">
      <c r="A115" s="3">
        <f>RSI!A115</f>
        <v>42472</v>
      </c>
      <c r="B115" s="2">
        <f>RSI!B115</f>
        <v>26.729399999999998</v>
      </c>
      <c r="C115" s="2">
        <f>RSI!I115</f>
        <v>56.71452912579165</v>
      </c>
      <c r="D115" s="2">
        <f>MACD!E115</f>
        <v>0.50936289933718371</v>
      </c>
      <c r="E115" s="2">
        <f>MACD!F115</f>
        <v>0.43140753335444132</v>
      </c>
      <c r="F115" s="2">
        <f>'Moving Avg'!D115</f>
        <v>26.179919999999999</v>
      </c>
      <c r="G115" s="2">
        <f>'Moving Avg'!F115</f>
        <v>26.490514999999998</v>
      </c>
      <c r="H115" s="2">
        <f>'Moving Avg'!G115</f>
        <v>25.733060000000002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BEARISH DIVERGENCE</v>
      </c>
    </row>
    <row r="116" spans="1:12" ht="13.5" x14ac:dyDescent="0.25">
      <c r="A116" s="3">
        <f>RSI!A116</f>
        <v>42473</v>
      </c>
      <c r="B116" s="2">
        <f>RSI!B116</f>
        <v>26.273099999999999</v>
      </c>
      <c r="C116" s="2">
        <f>RSI!I116</f>
        <v>50.720520612334731</v>
      </c>
      <c r="D116" s="2">
        <f>MACD!E116</f>
        <v>0.50294644994450266</v>
      </c>
      <c r="E116" s="2">
        <f>MACD!F116</f>
        <v>0.44571531667245362</v>
      </c>
      <c r="F116" s="2">
        <f>'Moving Avg'!D116</f>
        <v>26.250720000000001</v>
      </c>
      <c r="G116" s="2">
        <f>'Moving Avg'!F116</f>
        <v>26.454660000000001</v>
      </c>
      <c r="H116" s="2">
        <f>'Moving Avg'!G116</f>
        <v>25.783540000000002</v>
      </c>
      <c r="I116" s="2">
        <f>'Moving Avg'!H116</f>
        <v>0</v>
      </c>
      <c r="J116" s="6" t="str">
        <f>OBV!F116</f>
        <v>BEARISH</v>
      </c>
      <c r="K116" s="6" t="str">
        <f>OBV!G116</f>
        <v>NEUTRAL</v>
      </c>
      <c r="L116" s="6" t="str">
        <f>OBV!H116</f>
        <v>BEARISH DIVERGENCE</v>
      </c>
    </row>
    <row r="117" spans="1:12" ht="13.5" x14ac:dyDescent="0.25">
      <c r="A117" s="3">
        <f>RSI!A117</f>
        <v>42474</v>
      </c>
      <c r="B117" s="2">
        <f>RSI!B117</f>
        <v>26.543099999999999</v>
      </c>
      <c r="C117" s="2">
        <f>RSI!I117</f>
        <v>53.829954357261798</v>
      </c>
      <c r="D117" s="2">
        <f>MACD!E117</f>
        <v>0.42569713546369314</v>
      </c>
      <c r="E117" s="2">
        <f>MACD!F117</f>
        <v>0.44171168043070158</v>
      </c>
      <c r="F117" s="2">
        <f>'Moving Avg'!D117</f>
        <v>26.34384</v>
      </c>
      <c r="G117" s="2">
        <f>'Moving Avg'!F117</f>
        <v>26.45233</v>
      </c>
      <c r="H117" s="2">
        <f>'Moving Avg'!G117</f>
        <v>25.839419999999997</v>
      </c>
      <c r="I117" s="2">
        <f>'Moving Avg'!H117</f>
        <v>0</v>
      </c>
      <c r="J117" s="6" t="str">
        <f>OBV!F117</f>
        <v>BEARISH</v>
      </c>
      <c r="K117" s="6" t="str">
        <f>OBV!G117</f>
        <v>NEUTRAL</v>
      </c>
      <c r="L117" s="6" t="str">
        <f>OBV!H117</f>
        <v>BEARISH DIVERGENCE</v>
      </c>
    </row>
    <row r="118" spans="1:12" ht="13.5" x14ac:dyDescent="0.25">
      <c r="A118" s="3">
        <f>RSI!A118</f>
        <v>42475</v>
      </c>
      <c r="B118" s="2">
        <f>RSI!B118</f>
        <v>26.077500000000001</v>
      </c>
      <c r="C118" s="2">
        <f>RSI!I118</f>
        <v>48.183830398854383</v>
      </c>
      <c r="D118" s="2">
        <f>MACD!E118</f>
        <v>0.39300781915577687</v>
      </c>
      <c r="E118" s="2">
        <f>MACD!F118</f>
        <v>0.43197090817571671</v>
      </c>
      <c r="F118" s="2">
        <f>'Moving Avg'!D118</f>
        <v>26.34198</v>
      </c>
      <c r="G118" s="2">
        <f>'Moving Avg'!F118</f>
        <v>26.42672</v>
      </c>
      <c r="H118" s="2">
        <f>'Moving Avg'!G118</f>
        <v>25.885987999999998</v>
      </c>
      <c r="I118" s="2">
        <f>'Moving Avg'!H118</f>
        <v>0</v>
      </c>
      <c r="J118" s="6" t="str">
        <f>OBV!F118</f>
        <v>BEARISH</v>
      </c>
      <c r="K118" s="6" t="str">
        <f>OBV!G118</f>
        <v>NEUTRAL</v>
      </c>
      <c r="L118" s="6" t="str">
        <f>OBV!H118</f>
        <v>CONFIRMED BEARISH</v>
      </c>
    </row>
    <row r="119" spans="1:12" ht="13.5" x14ac:dyDescent="0.25">
      <c r="A119" s="3">
        <f>RSI!A119</f>
        <v>42478</v>
      </c>
      <c r="B119" s="2">
        <f>RSI!B119</f>
        <v>25.611799999999999</v>
      </c>
      <c r="C119" s="2">
        <f>RSI!I119</f>
        <v>43.292601062209776</v>
      </c>
      <c r="D119" s="2">
        <f>MACD!E119</f>
        <v>0.28056225430876935</v>
      </c>
      <c r="E119" s="2">
        <f>MACD!F119</f>
        <v>0.40168917740232724</v>
      </c>
      <c r="F119" s="2">
        <f>'Moving Avg'!D119</f>
        <v>26.246979999999997</v>
      </c>
      <c r="G119" s="2">
        <f>'Moving Avg'!F119</f>
        <v>26.377824999999994</v>
      </c>
      <c r="H119" s="2">
        <f>'Moving Avg'!G119</f>
        <v>25.937397999999998</v>
      </c>
      <c r="I119" s="2">
        <f>'Moving Avg'!H119</f>
        <v>0</v>
      </c>
      <c r="J119" s="6" t="str">
        <f>OBV!F119</f>
        <v>BEARISH</v>
      </c>
      <c r="K119" s="6" t="str">
        <f>OBV!G119</f>
        <v>NEUTRAL</v>
      </c>
      <c r="L119" s="6" t="str">
        <f>OBV!H119</f>
        <v>CONFIRMED BEARISH</v>
      </c>
    </row>
    <row r="120" spans="1:12" ht="13.5" x14ac:dyDescent="0.25">
      <c r="A120" s="3">
        <f>RSI!A120</f>
        <v>42479</v>
      </c>
      <c r="B120" s="2">
        <f>RSI!B120</f>
        <v>26.3476</v>
      </c>
      <c r="C120" s="2">
        <f>RSI!I120</f>
        <v>51.64475551687751</v>
      </c>
      <c r="D120" s="2">
        <f>MACD!E120</f>
        <v>0.2550107461886526</v>
      </c>
      <c r="E120" s="2">
        <f>MACD!F120</f>
        <v>0.37235349115959238</v>
      </c>
      <c r="F120" s="2">
        <f>'Moving Avg'!D120</f>
        <v>26.170619999999996</v>
      </c>
      <c r="G120" s="2">
        <f>'Moving Avg'!F120</f>
        <v>26.368049999999993</v>
      </c>
      <c r="H120" s="2">
        <f>'Moving Avg'!G120</f>
        <v>25.99868</v>
      </c>
      <c r="I120" s="2">
        <f>'Moving Avg'!H120</f>
        <v>0</v>
      </c>
      <c r="J120" s="6" t="str">
        <f>OBV!F120</f>
        <v>BEARISH</v>
      </c>
      <c r="K120" s="6" t="str">
        <f>OBV!G120</f>
        <v>NEUTRAL</v>
      </c>
      <c r="L120" s="6" t="str">
        <f>OBV!H120</f>
        <v>CONFIRMED BEARISH</v>
      </c>
    </row>
    <row r="121" spans="1:12" ht="13.5" x14ac:dyDescent="0.25">
      <c r="A121" s="3">
        <f>RSI!A121</f>
        <v>42480</v>
      </c>
      <c r="B121" s="2">
        <f>RSI!B121</f>
        <v>25.3324</v>
      </c>
      <c r="C121" s="2">
        <f>RSI!I121</f>
        <v>42.371904480460209</v>
      </c>
      <c r="D121" s="2">
        <f>MACD!E121</f>
        <v>0.23606343075336156</v>
      </c>
      <c r="E121" s="2">
        <f>MACD!F121</f>
        <v>0.3450954790783462</v>
      </c>
      <c r="F121" s="2">
        <f>'Moving Avg'!D121</f>
        <v>25.982479999999999</v>
      </c>
      <c r="G121" s="2">
        <f>'Moving Avg'!F121</f>
        <v>26.307514999999995</v>
      </c>
      <c r="H121" s="2">
        <f>'Moving Avg'!G121</f>
        <v>26.030345999999998</v>
      </c>
      <c r="I121" s="2">
        <f>'Moving Avg'!H121</f>
        <v>0</v>
      </c>
      <c r="J121" s="6" t="str">
        <f>OBV!F121</f>
        <v>BEARISH</v>
      </c>
      <c r="K121" s="6" t="str">
        <f>OBV!G121</f>
        <v>NEUTRAL</v>
      </c>
      <c r="L121" s="6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26.0868</v>
      </c>
      <c r="C122" s="2">
        <f>RSI!I122</f>
        <v>49.61206757744003</v>
      </c>
      <c r="D122" s="2">
        <f>MACD!E122</f>
        <v>0.19370227557467246</v>
      </c>
      <c r="E122" s="2">
        <f>MACD!F122</f>
        <v>0.31481683837761149</v>
      </c>
      <c r="F122" s="2">
        <f>'Moving Avg'!D122</f>
        <v>25.891220000000004</v>
      </c>
      <c r="G122" s="2">
        <f>'Moving Avg'!F122</f>
        <v>26.269794999999998</v>
      </c>
      <c r="H122" s="2">
        <f>'Moving Avg'!G122</f>
        <v>26.077100000000002</v>
      </c>
      <c r="I122" s="2">
        <f>'Moving Avg'!H122</f>
        <v>0</v>
      </c>
      <c r="J122" s="6" t="str">
        <f>OBV!F122</f>
        <v>BEARISH</v>
      </c>
      <c r="K122" s="6" t="str">
        <f>OBV!G122</f>
        <v>NEUTRAL</v>
      </c>
      <c r="L122" s="6" t="str">
        <f>OBV!H122</f>
        <v>CONFIRMED BEARISH</v>
      </c>
    </row>
    <row r="123" spans="1:12" ht="13.5" x14ac:dyDescent="0.25">
      <c r="A123" s="3">
        <f>RSI!A123</f>
        <v>42482</v>
      </c>
      <c r="B123" s="2">
        <f>RSI!B123</f>
        <v>26.0868</v>
      </c>
      <c r="C123" s="2">
        <f>RSI!I123</f>
        <v>49.61206757744003</v>
      </c>
      <c r="D123" s="2">
        <f>MACD!E123</f>
        <v>0.15963068931701585</v>
      </c>
      <c r="E123" s="2">
        <f>MACD!F123</f>
        <v>0.28377960856549234</v>
      </c>
      <c r="F123" s="2">
        <f>'Moving Avg'!D123</f>
        <v>25.893079999999998</v>
      </c>
      <c r="G123" s="2">
        <f>'Moving Avg'!F123</f>
        <v>26.223694999999999</v>
      </c>
      <c r="H123" s="2">
        <f>'Moving Avg'!G123</f>
        <v>26.132979999999996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BEARISH DIVERGENCE</v>
      </c>
    </row>
    <row r="124" spans="1:12" ht="13.5" x14ac:dyDescent="0.25">
      <c r="A124" s="3">
        <f>RSI!A124</f>
        <v>42485</v>
      </c>
      <c r="B124" s="2">
        <f>RSI!B124</f>
        <v>25.379000000000001</v>
      </c>
      <c r="C124" s="2">
        <f>RSI!I124</f>
        <v>43.645412533688464</v>
      </c>
      <c r="D124" s="2">
        <f>MACD!E124</f>
        <v>0.18354690305455179</v>
      </c>
      <c r="E124" s="2">
        <f>MACD!F124</f>
        <v>0.26373306746330422</v>
      </c>
      <c r="F124" s="2">
        <f>'Moving Avg'!D124</f>
        <v>25.846519999999998</v>
      </c>
      <c r="G124" s="2">
        <f>'Moving Avg'!F124</f>
        <v>26.142204999999997</v>
      </c>
      <c r="H124" s="2">
        <f>'Moving Avg'!G124</f>
        <v>26.160919999999997</v>
      </c>
      <c r="I124" s="2">
        <f>'Moving Avg'!H124</f>
        <v>0</v>
      </c>
      <c r="J124" s="6" t="str">
        <f>OBV!F124</f>
        <v>BEARISH</v>
      </c>
      <c r="K124" s="6" t="str">
        <f>OBV!G124</f>
        <v>NEUTRAL</v>
      </c>
      <c r="L124" s="6" t="str">
        <f>OBV!H124</f>
        <v>CONFIRMED BEARISH</v>
      </c>
    </row>
    <row r="125" spans="1:12" ht="13.5" x14ac:dyDescent="0.25">
      <c r="A125" s="3">
        <f>RSI!A125</f>
        <v>42486</v>
      </c>
      <c r="B125" s="2">
        <f>RSI!B125</f>
        <v>25.379000000000001</v>
      </c>
      <c r="C125" s="2">
        <f>RSI!I125</f>
        <v>43.645412533688464</v>
      </c>
      <c r="D125" s="2">
        <f>MACD!E125</f>
        <v>0.3071206100790711</v>
      </c>
      <c r="E125" s="2">
        <f>MACD!F125</f>
        <v>0.27241057598645763</v>
      </c>
      <c r="F125" s="2">
        <f>'Moving Avg'!D125</f>
        <v>25.652800000000003</v>
      </c>
      <c r="G125" s="2">
        <f>'Moving Avg'!F125</f>
        <v>26.074684999999999</v>
      </c>
      <c r="H125" s="2">
        <f>'Moving Avg'!G125</f>
        <v>26.184204000000001</v>
      </c>
      <c r="I125" s="2">
        <f>'Moving Avg'!H125</f>
        <v>0</v>
      </c>
      <c r="J125" s="6" t="str">
        <f>OBV!F125</f>
        <v>BEARISH</v>
      </c>
      <c r="K125" s="6" t="str">
        <f>OBV!G125</f>
        <v>NEUTRAL</v>
      </c>
      <c r="L125" s="6" t="str">
        <f>OBV!H125</f>
        <v>CONFIRMED BEARISH</v>
      </c>
    </row>
    <row r="126" spans="1:12" ht="13.5" x14ac:dyDescent="0.25">
      <c r="A126" s="3">
        <f>RSI!A126</f>
        <v>42487</v>
      </c>
      <c r="B126" s="2">
        <f>RSI!B126</f>
        <v>25.379000000000001</v>
      </c>
      <c r="C126" s="2">
        <f>RSI!I126</f>
        <v>43.645412533688464</v>
      </c>
      <c r="D126" s="2">
        <f>MACD!E126</f>
        <v>0.34562684082387563</v>
      </c>
      <c r="E126" s="2">
        <f>MACD!F126</f>
        <v>0.28705382895394127</v>
      </c>
      <c r="F126" s="2">
        <f>'Moving Avg'!D126</f>
        <v>25.662119999999998</v>
      </c>
      <c r="G126" s="2">
        <f>'Moving Avg'!F126</f>
        <v>26.007629999999999</v>
      </c>
      <c r="H126" s="2">
        <f>'Moving Avg'!G126</f>
        <v>26.190909999999995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BEARISH DIVERGENCE</v>
      </c>
    </row>
    <row r="127" spans="1:12" ht="13.5" x14ac:dyDescent="0.25">
      <c r="A127" s="3">
        <f>RSI!A127</f>
        <v>42488</v>
      </c>
      <c r="B127" s="2">
        <f>RSI!B127</f>
        <v>25.891200000000001</v>
      </c>
      <c r="C127" s="2">
        <f>RSI!I127</f>
        <v>49.170538436388433</v>
      </c>
      <c r="D127" s="2">
        <f>MACD!E127</f>
        <v>0.38564366729545796</v>
      </c>
      <c r="E127" s="2">
        <f>MACD!F127</f>
        <v>0.30677179662224463</v>
      </c>
      <c r="F127" s="2">
        <f>'Moving Avg'!D127</f>
        <v>25.623000000000001</v>
      </c>
      <c r="G127" s="2">
        <f>'Moving Avg'!F127</f>
        <v>25.982949999999999</v>
      </c>
      <c r="H127" s="2">
        <f>'Moving Avg'!G127</f>
        <v>26.222576</v>
      </c>
      <c r="I127" s="2">
        <f>'Moving Avg'!H127</f>
        <v>0</v>
      </c>
      <c r="J127" s="6" t="str">
        <f>OBV!F127</f>
        <v>BULLISH</v>
      </c>
      <c r="K127" s="6" t="str">
        <f>OBV!G127</f>
        <v>NEUTRAL</v>
      </c>
      <c r="L127" s="6" t="str">
        <f>OBV!H127</f>
        <v>BULLISH DIVERGENCE</v>
      </c>
    </row>
    <row r="128" spans="1:12" ht="13.5" x14ac:dyDescent="0.25">
      <c r="A128" s="3">
        <f>RSI!A128</f>
        <v>42489</v>
      </c>
      <c r="B128" s="2">
        <f>RSI!B128</f>
        <v>25.891200000000001</v>
      </c>
      <c r="C128" s="2">
        <f>RSI!I128</f>
        <v>49.170538436388433</v>
      </c>
      <c r="D128" s="2">
        <f>MACD!E128</f>
        <v>0.34839937273848776</v>
      </c>
      <c r="E128" s="2">
        <f>MACD!F128</f>
        <v>0.31509731184549328</v>
      </c>
      <c r="F128" s="2">
        <f>'Moving Avg'!D128</f>
        <v>25.583880000000001</v>
      </c>
      <c r="G128" s="2">
        <f>'Moving Avg'!F128</f>
        <v>25.958270000000006</v>
      </c>
      <c r="H128" s="2">
        <f>'Moving Avg'!G128</f>
        <v>26.254241999999994</v>
      </c>
      <c r="I128" s="2">
        <f>'Moving Avg'!H128</f>
        <v>0</v>
      </c>
      <c r="J128" s="6" t="str">
        <f>OBV!F128</f>
        <v>BULLISH</v>
      </c>
      <c r="K128" s="6" t="str">
        <f>OBV!G128</f>
        <v>NEUTRAL</v>
      </c>
      <c r="L128" s="6" t="str">
        <f>OBV!H128</f>
        <v>BULLISH DIVERGENCE</v>
      </c>
    </row>
    <row r="129" spans="1:12" ht="13.5" x14ac:dyDescent="0.25">
      <c r="A129" s="3">
        <f>RSI!A129</f>
        <v>42492</v>
      </c>
      <c r="B129" s="2">
        <f>RSI!B129</f>
        <v>25.732900000000001</v>
      </c>
      <c r="C129" s="2">
        <f>RSI!I129</f>
        <v>47.501260156490204</v>
      </c>
      <c r="D129" s="2">
        <f>MACD!E129</f>
        <v>0.2574518556612162</v>
      </c>
      <c r="E129" s="2">
        <f>MACD!F129</f>
        <v>0.30356822060863786</v>
      </c>
      <c r="F129" s="2">
        <f>'Moving Avg'!D129</f>
        <v>25.65466</v>
      </c>
      <c r="G129" s="2">
        <f>'Moving Avg'!F129</f>
        <v>25.964790000000004</v>
      </c>
      <c r="H129" s="2">
        <f>'Moving Avg'!G129</f>
        <v>26.284603999999995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CONFIRMED BULLISH</v>
      </c>
    </row>
    <row r="130" spans="1:12" ht="13.5" x14ac:dyDescent="0.25">
      <c r="A130" s="3">
        <f>RSI!A130</f>
        <v>42493</v>
      </c>
      <c r="B130" s="2">
        <f>RSI!B130</f>
        <v>25.732900000000001</v>
      </c>
      <c r="C130" s="2">
        <f>RSI!I130</f>
        <v>47.501260156490204</v>
      </c>
      <c r="D130" s="2">
        <f>MACD!E130</f>
        <v>0.29508269720282598</v>
      </c>
      <c r="E130" s="2">
        <f>MACD!F130</f>
        <v>0.30187111592747551</v>
      </c>
      <c r="F130" s="2">
        <f>'Moving Avg'!D130</f>
        <v>25.725440000000003</v>
      </c>
      <c r="G130" s="2">
        <f>'Moving Avg'!F130</f>
        <v>25.932195</v>
      </c>
      <c r="H130" s="2">
        <f>'Moving Avg'!G130</f>
        <v>26.314965999999995</v>
      </c>
      <c r="I130" s="2">
        <f>'Moving Avg'!H130</f>
        <v>0</v>
      </c>
      <c r="J130" s="6" t="str">
        <f>OBV!F130</f>
        <v>BULLISH</v>
      </c>
      <c r="K130" s="6" t="str">
        <f>OBV!G130</f>
        <v>NEUTRAL</v>
      </c>
      <c r="L130" s="6" t="str">
        <f>OBV!H130</f>
        <v>CONFIRMED BULLISH</v>
      </c>
    </row>
    <row r="131" spans="1:12" ht="13.5" x14ac:dyDescent="0.25">
      <c r="A131" s="3">
        <f>RSI!A131</f>
        <v>42494</v>
      </c>
      <c r="B131" s="2">
        <f>RSI!B131</f>
        <v>25.732900000000001</v>
      </c>
      <c r="C131" s="2">
        <f>RSI!I131</f>
        <v>47.501260156490197</v>
      </c>
      <c r="D131" s="2">
        <f>MACD!E131</f>
        <v>0.17202329730291765</v>
      </c>
      <c r="E131" s="2">
        <f>MACD!F131</f>
        <v>0.27590155220256396</v>
      </c>
      <c r="F131" s="2">
        <f>'Moving Avg'!D131</f>
        <v>25.796219999999998</v>
      </c>
      <c r="G131" s="2">
        <f>'Moving Avg'!F131</f>
        <v>25.922885000000001</v>
      </c>
      <c r="H131" s="2">
        <f>'Moving Avg'!G131</f>
        <v>26.345327999999995</v>
      </c>
      <c r="I131" s="2">
        <f>'Moving Avg'!H131</f>
        <v>0</v>
      </c>
      <c r="J131" s="6" t="str">
        <f>OBV!F131</f>
        <v>BULLISH</v>
      </c>
      <c r="K131" s="6" t="str">
        <f>OBV!G131</f>
        <v>NEUTRAL</v>
      </c>
      <c r="L131" s="6" t="str">
        <f>OBV!H131</f>
        <v>CONFIRMED BULLISH</v>
      </c>
    </row>
    <row r="132" spans="1:12" ht="13.5" x14ac:dyDescent="0.25">
      <c r="A132" s="3">
        <f>RSI!A132</f>
        <v>42495</v>
      </c>
      <c r="B132" s="2">
        <f>RSI!B132</f>
        <v>25.146100000000001</v>
      </c>
      <c r="C132" s="2">
        <f>RSI!I132</f>
        <v>41.049285906118321</v>
      </c>
      <c r="D132" s="2">
        <f>MACD!E132</f>
        <v>0.22861296065993386</v>
      </c>
      <c r="E132" s="2">
        <f>MACD!F132</f>
        <v>0.26644383389403797</v>
      </c>
      <c r="F132" s="2">
        <f>'Moving Avg'!D132</f>
        <v>25.647199999999998</v>
      </c>
      <c r="G132" s="2">
        <f>'Moving Avg'!F132</f>
        <v>25.876315000000005</v>
      </c>
      <c r="H132" s="2">
        <f>'Moving Avg'!G132</f>
        <v>26.363953999999993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</row>
    <row r="133" spans="1:12" ht="13.5" x14ac:dyDescent="0.25">
      <c r="A133" s="3">
        <f>RSI!A133</f>
        <v>42496</v>
      </c>
      <c r="B133" s="2">
        <f>RSI!B133</f>
        <v>25.146100000000001</v>
      </c>
      <c r="C133" s="2">
        <f>RSI!I133</f>
        <v>41.049285906118328</v>
      </c>
      <c r="D133" s="2">
        <f>MACD!E133</f>
        <v>0.28106454351047461</v>
      </c>
      <c r="E133" s="2">
        <f>MACD!F133</f>
        <v>0.2693679758173253</v>
      </c>
      <c r="F133" s="2">
        <f>'Moving Avg'!D133</f>
        <v>25.498180000000001</v>
      </c>
      <c r="G133" s="2">
        <f>'Moving Avg'!F133</f>
        <v>25.829280000000001</v>
      </c>
      <c r="H133" s="2">
        <f>'Moving Avg'!G133</f>
        <v>26.363953999999993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</row>
    <row r="134" spans="1:12" ht="13.5" x14ac:dyDescent="0.25">
      <c r="A134" s="3">
        <f>RSI!A134</f>
        <v>42499</v>
      </c>
      <c r="B134" s="2">
        <f>RSI!B134</f>
        <v>25.146100000000001</v>
      </c>
      <c r="C134" s="2">
        <f>RSI!I134</f>
        <v>41.049285906118328</v>
      </c>
      <c r="D134" s="2">
        <f>MACD!E134</f>
        <v>0.22078399396590953</v>
      </c>
      <c r="E134" s="2">
        <f>MACD!F134</f>
        <v>0.25965117944704219</v>
      </c>
      <c r="F134" s="2">
        <f>'Moving Avg'!D134</f>
        <v>25.380820000000003</v>
      </c>
      <c r="G134" s="2">
        <f>'Moving Avg'!F134</f>
        <v>25.782245000000007</v>
      </c>
      <c r="H134" s="2">
        <f>'Moving Avg'!G134</f>
        <v>26.34346399999999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CONFIRMED BEARISH</v>
      </c>
    </row>
    <row r="135" spans="1:12" ht="13.5" x14ac:dyDescent="0.25">
      <c r="A135" s="3">
        <f>RSI!A135</f>
        <v>42500</v>
      </c>
      <c r="B135" s="2">
        <f>RSI!B135</f>
        <v>25.146100000000001</v>
      </c>
      <c r="C135" s="2">
        <f>RSI!I135</f>
        <v>41.049285906118335</v>
      </c>
      <c r="D135" s="2">
        <f>MACD!E135</f>
        <v>0.17369371732596761</v>
      </c>
      <c r="E135" s="2">
        <f>MACD!F135</f>
        <v>0.24245968702282727</v>
      </c>
      <c r="F135" s="2">
        <f>'Moving Avg'!D135</f>
        <v>25.263460000000002</v>
      </c>
      <c r="G135" s="2">
        <f>'Moving Avg'!F135</f>
        <v>25.70308</v>
      </c>
      <c r="H135" s="2">
        <f>'Moving Avg'!G135</f>
        <v>26.299689999999991</v>
      </c>
      <c r="I135" s="2">
        <f>'Moving Avg'!H135</f>
        <v>0</v>
      </c>
      <c r="J135" s="6" t="str">
        <f>OBV!F135</f>
        <v>BEARISH</v>
      </c>
      <c r="K135" s="6" t="str">
        <f>OBV!G135</f>
        <v>NEUTRAL</v>
      </c>
      <c r="L135" s="6" t="str">
        <f>OBV!H135</f>
        <v>CONFIRMED BEARISH</v>
      </c>
    </row>
    <row r="136" spans="1:12" ht="13.5" x14ac:dyDescent="0.25">
      <c r="A136" s="3">
        <f>RSI!A136</f>
        <v>42501</v>
      </c>
      <c r="B136" s="2">
        <f>RSI!B136</f>
        <v>25.146100000000001</v>
      </c>
      <c r="C136" s="2">
        <f>RSI!I136</f>
        <v>41.049285906118335</v>
      </c>
      <c r="D136" s="2">
        <f>MACD!E136</f>
        <v>0.13747434141346915</v>
      </c>
      <c r="E136" s="2">
        <f>MACD!F136</f>
        <v>0.22146261790095567</v>
      </c>
      <c r="F136" s="2">
        <f>'Moving Avg'!D136</f>
        <v>25.146100000000001</v>
      </c>
      <c r="G136" s="2">
        <f>'Moving Avg'!F136</f>
        <v>25.646730000000002</v>
      </c>
      <c r="H136" s="2">
        <f>'Moving Avg'!G136</f>
        <v>26.255915999999999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</row>
    <row r="137" spans="1:12" ht="13.5" x14ac:dyDescent="0.25">
      <c r="A137" s="3">
        <f>RSI!A137</f>
        <v>42502</v>
      </c>
      <c r="B137" s="2">
        <f>RSI!B137</f>
        <v>24.773599999999998</v>
      </c>
      <c r="C137" s="2">
        <f>RSI!I137</f>
        <v>36.491641081719528</v>
      </c>
      <c r="D137" s="2">
        <f>MACD!E137</f>
        <v>0.21657740197873565</v>
      </c>
      <c r="E137" s="2">
        <f>MACD!F137</f>
        <v>0.2204855747165117</v>
      </c>
      <c r="F137" s="2">
        <f>'Moving Avg'!D137</f>
        <v>25.0716</v>
      </c>
      <c r="G137" s="2">
        <f>'Moving Avg'!F137</f>
        <v>25.558254999999996</v>
      </c>
      <c r="H137" s="2">
        <f>'Moving Avg'!G137</f>
        <v>26.201897999999996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</row>
    <row r="138" spans="1:12" ht="13.5" x14ac:dyDescent="0.25">
      <c r="A138" s="3">
        <f>RSI!A138</f>
        <v>42503</v>
      </c>
      <c r="B138" s="2">
        <f>RSI!B138</f>
        <v>24.773599999999998</v>
      </c>
      <c r="C138" s="2">
        <f>RSI!I138</f>
        <v>36.491641081719528</v>
      </c>
      <c r="D138" s="2">
        <f>MACD!E138</f>
        <v>0.28882079812555261</v>
      </c>
      <c r="E138" s="2">
        <f>MACD!F138</f>
        <v>0.23415261939831991</v>
      </c>
      <c r="F138" s="2">
        <f>'Moving Avg'!D138</f>
        <v>24.9971</v>
      </c>
      <c r="G138" s="2">
        <f>'Moving Avg'!F138</f>
        <v>25.493059999999993</v>
      </c>
      <c r="H138" s="2">
        <f>'Moving Avg'!G138</f>
        <v>26.147879999999997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</row>
    <row r="139" spans="1:12" ht="13.5" x14ac:dyDescent="0.25">
      <c r="A139" s="3">
        <f>RSI!A139</f>
        <v>42506</v>
      </c>
      <c r="B139" s="2">
        <f>RSI!B139</f>
        <v>24.764299999999999</v>
      </c>
      <c r="C139" s="2">
        <f>RSI!I139</f>
        <v>36.374701819010951</v>
      </c>
      <c r="D139" s="2">
        <f>MACD!E139</f>
        <v>0.33120156948701762</v>
      </c>
      <c r="E139" s="2">
        <f>MACD!F139</f>
        <v>0.25356240941605945</v>
      </c>
      <c r="F139" s="2">
        <f>'Moving Avg'!D139</f>
        <v>24.920740000000002</v>
      </c>
      <c r="G139" s="2">
        <f>'Moving Avg'!F139</f>
        <v>25.450684999999993</v>
      </c>
      <c r="H139" s="2">
        <f>'Moving Avg'!G139</f>
        <v>26.085107999999995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</row>
    <row r="140" spans="1:12" ht="13.5" x14ac:dyDescent="0.25">
      <c r="A140" s="3">
        <f>RSI!A140</f>
        <v>42507</v>
      </c>
      <c r="B140" s="2">
        <f>RSI!B140</f>
        <v>24.028500000000001</v>
      </c>
      <c r="C140" s="2">
        <f>RSI!I140</f>
        <v>28.573070998293687</v>
      </c>
      <c r="D140" s="2">
        <f>MACD!E140</f>
        <v>0.42617338101538138</v>
      </c>
      <c r="E140" s="2">
        <f>MACD!F140</f>
        <v>0.28808460373592387</v>
      </c>
      <c r="F140" s="2">
        <f>'Moving Avg'!D140</f>
        <v>24.697219999999998</v>
      </c>
      <c r="G140" s="2">
        <f>'Moving Avg'!F140</f>
        <v>25.334729999999997</v>
      </c>
      <c r="H140" s="2">
        <f>'Moving Avg'!G140</f>
        <v>26.024197999999998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</row>
    <row r="141" spans="1:12" ht="13.5" x14ac:dyDescent="0.25">
      <c r="A141" s="3">
        <f>RSI!A141</f>
        <v>42508</v>
      </c>
      <c r="B141" s="2">
        <f>RSI!B141</f>
        <v>24.028500000000001</v>
      </c>
      <c r="C141" s="2">
        <f>RSI!I141</f>
        <v>28.573070998293687</v>
      </c>
      <c r="D141" s="2">
        <f>MACD!E141</f>
        <v>0.51514818057730949</v>
      </c>
      <c r="E141" s="2">
        <f>MACD!F141</f>
        <v>0.333497319104201</v>
      </c>
      <c r="F141" s="2">
        <f>'Moving Avg'!D141</f>
        <v>24.473700000000001</v>
      </c>
      <c r="G141" s="2">
        <f>'Moving Avg'!F141</f>
        <v>25.269534999999998</v>
      </c>
      <c r="H141" s="2">
        <f>'Moving Avg'!G141</f>
        <v>25.977257999999996</v>
      </c>
      <c r="I141" s="2">
        <f>'Moving Avg'!H141</f>
        <v>0</v>
      </c>
      <c r="J141" s="6" t="str">
        <f>OBV!F141</f>
        <v>BEARISH</v>
      </c>
      <c r="K141" s="6" t="str">
        <f>OBV!G141</f>
        <v>NEUTRAL</v>
      </c>
      <c r="L141" s="6" t="str">
        <f>OBV!H141</f>
        <v>CONFIRMED BEARISH</v>
      </c>
    </row>
    <row r="142" spans="1:12" ht="13.5" x14ac:dyDescent="0.25">
      <c r="A142" s="3">
        <f>RSI!A142</f>
        <v>42509</v>
      </c>
      <c r="B142" s="2">
        <f>RSI!B142</f>
        <v>23.4697</v>
      </c>
      <c r="C142" s="2">
        <f>RSI!I142</f>
        <v>24.033023950821814</v>
      </c>
      <c r="D142" s="2">
        <f>MACD!E142</f>
        <v>0.54952617817622951</v>
      </c>
      <c r="E142" s="2">
        <f>MACD!F142</f>
        <v>0.37670309091860671</v>
      </c>
      <c r="F142" s="2">
        <f>'Moving Avg'!D142</f>
        <v>24.21292</v>
      </c>
      <c r="G142" s="2">
        <f>'Moving Avg'!F142</f>
        <v>25.138679999999997</v>
      </c>
      <c r="H142" s="2">
        <f>'Moving Avg'!G142</f>
        <v>25.906662000000001</v>
      </c>
      <c r="I142" s="2">
        <f>'Moving Avg'!H142</f>
        <v>0</v>
      </c>
      <c r="J142" s="6" t="str">
        <f>OBV!F142</f>
        <v>BEARISH</v>
      </c>
      <c r="K142" s="6" t="str">
        <f>OBV!G142</f>
        <v>WEAK</v>
      </c>
      <c r="L142" s="6" t="str">
        <f>OBV!H142</f>
        <v>CONFIRMED BEARISH</v>
      </c>
    </row>
    <row r="143" spans="1:12" ht="13.5" x14ac:dyDescent="0.25">
      <c r="A143" s="3">
        <f>RSI!A143</f>
        <v>42510</v>
      </c>
      <c r="B143" s="2">
        <f>RSI!B143</f>
        <v>23.562899999999999</v>
      </c>
      <c r="C143" s="2">
        <f>RSI!I143</f>
        <v>26.140931019649869</v>
      </c>
      <c r="D143" s="2">
        <f>MACD!E143</f>
        <v>0.58239866999103995</v>
      </c>
      <c r="E143" s="2">
        <f>MACD!F143</f>
        <v>0.41784220673309336</v>
      </c>
      <c r="F143" s="2">
        <f>'Moving Avg'!D143</f>
        <v>23.970780000000001</v>
      </c>
      <c r="G143" s="2">
        <f>'Moving Avg'!F143</f>
        <v>25.012484999999998</v>
      </c>
      <c r="H143" s="2">
        <f>'Moving Avg'!G143</f>
        <v>25.837743999999997</v>
      </c>
      <c r="I143" s="2">
        <f>'Moving Avg'!H143</f>
        <v>0</v>
      </c>
      <c r="J143" s="6" t="str">
        <f>OBV!F143</f>
        <v>BEARISH</v>
      </c>
      <c r="K143" s="6" t="str">
        <f>OBV!G143</f>
        <v>WEAK</v>
      </c>
      <c r="L143" s="6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24.028500000000001</v>
      </c>
      <c r="C144" s="2">
        <f>RSI!I144</f>
        <v>35.734616323363113</v>
      </c>
      <c r="D144" s="2">
        <f>MACD!E144</f>
        <v>0.58506972574348737</v>
      </c>
      <c r="E144" s="2">
        <f>MACD!F144</f>
        <v>0.45128771053517214</v>
      </c>
      <c r="F144" s="2">
        <f>'Moving Avg'!D144</f>
        <v>23.823619999999998</v>
      </c>
      <c r="G144" s="2">
        <f>'Moving Avg'!F144</f>
        <v>24.944959999999998</v>
      </c>
      <c r="H144" s="2">
        <f>'Moving Avg'!G144</f>
        <v>25.778137999999998</v>
      </c>
      <c r="I144" s="2">
        <f>'Moving Avg'!H144</f>
        <v>0</v>
      </c>
      <c r="J144" s="6" t="str">
        <f>OBV!F144</f>
        <v>BEARISH</v>
      </c>
      <c r="K144" s="6" t="str">
        <f>OBV!G144</f>
        <v>WEAK</v>
      </c>
      <c r="L144" s="6" t="str">
        <f>OBV!H144</f>
        <v>CONFIRMED BEARISH</v>
      </c>
    </row>
    <row r="145" spans="1:12" ht="13.5" x14ac:dyDescent="0.25">
      <c r="A145" s="3">
        <f>RSI!A145</f>
        <v>42514</v>
      </c>
      <c r="B145" s="2">
        <f>RSI!B145</f>
        <v>23.3766</v>
      </c>
      <c r="C145" s="2">
        <f>RSI!I145</f>
        <v>29.882068296021899</v>
      </c>
      <c r="D145" s="2">
        <f>MACD!E145</f>
        <v>0.64152004320487777</v>
      </c>
      <c r="E145" s="2">
        <f>MACD!F145</f>
        <v>0.48933417706911331</v>
      </c>
      <c r="F145" s="2">
        <f>'Moving Avg'!D145</f>
        <v>23.693239999999996</v>
      </c>
      <c r="G145" s="2">
        <f>'Moving Avg'!F145</f>
        <v>24.844839999999998</v>
      </c>
      <c r="H145" s="2">
        <f>'Moving Avg'!G145</f>
        <v>25.716483999999994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CONFIRMED BEARISH</v>
      </c>
    </row>
    <row r="146" spans="1:12" ht="13.5" x14ac:dyDescent="0.25">
      <c r="A146" s="3">
        <f>RSI!A146</f>
        <v>42515</v>
      </c>
      <c r="B146" s="2">
        <f>RSI!B146</f>
        <v>24.028500000000001</v>
      </c>
      <c r="C146" s="2">
        <f>RSI!I146</f>
        <v>40.394987558677805</v>
      </c>
      <c r="D146" s="2">
        <f>MACD!E146</f>
        <v>0.65031308345862371</v>
      </c>
      <c r="E146" s="2">
        <f>MACD!F146</f>
        <v>0.52152995834701543</v>
      </c>
      <c r="F146" s="2">
        <f>'Moving Avg'!D146</f>
        <v>23.693240000000003</v>
      </c>
      <c r="G146" s="2">
        <f>'Moving Avg'!F146</f>
        <v>24.777314999999998</v>
      </c>
      <c r="H146" s="2">
        <f>'Moving Avg'!G146</f>
        <v>25.657249999999998</v>
      </c>
      <c r="I146" s="2">
        <f>'Moving Avg'!H146</f>
        <v>0</v>
      </c>
      <c r="J146" s="6" t="str">
        <f>OBV!F146</f>
        <v>BEARISH</v>
      </c>
      <c r="K146" s="6" t="str">
        <f>OBV!G146</f>
        <v>WEAK</v>
      </c>
      <c r="L146" s="6" t="str">
        <f>OBV!H146</f>
        <v>NEUTRAL</v>
      </c>
    </row>
    <row r="147" spans="1:12" ht="13.5" x14ac:dyDescent="0.25">
      <c r="A147" s="3">
        <f>RSI!A147</f>
        <v>42516</v>
      </c>
      <c r="B147" s="2">
        <f>RSI!B147</f>
        <v>24.028500000000001</v>
      </c>
      <c r="C147" s="2">
        <f>RSI!I147</f>
        <v>40.394987558677812</v>
      </c>
      <c r="D147" s="2">
        <f>MACD!E147</f>
        <v>0.60521973227897874</v>
      </c>
      <c r="E147" s="2">
        <f>MACD!F147</f>
        <v>0.53826791313340805</v>
      </c>
      <c r="F147" s="2">
        <f>'Moving Avg'!D147</f>
        <v>23.805</v>
      </c>
      <c r="G147" s="2">
        <f>'Moving Avg'!F147</f>
        <v>24.684179999999998</v>
      </c>
      <c r="H147" s="2">
        <f>'Moving Avg'!G147</f>
        <v>25.606025999999996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BEARISH DIVERGENCE</v>
      </c>
    </row>
    <row r="148" spans="1:12" ht="13.5" x14ac:dyDescent="0.25">
      <c r="A148" s="3">
        <f>RSI!A148</f>
        <v>42517</v>
      </c>
      <c r="B148" s="2">
        <f>RSI!B148</f>
        <v>23.311399999999999</v>
      </c>
      <c r="C148" s="2">
        <f>RSI!I148</f>
        <v>33.908984814294271</v>
      </c>
      <c r="D148" s="2">
        <f>MACD!E148</f>
        <v>0.62460277927749885</v>
      </c>
      <c r="E148" s="2">
        <f>MACD!F148</f>
        <v>0.55553488636222625</v>
      </c>
      <c r="F148" s="2">
        <f>'Moving Avg'!D148</f>
        <v>23.754700000000003</v>
      </c>
      <c r="G148" s="2">
        <f>'Moving Avg'!F148</f>
        <v>24.55519</v>
      </c>
      <c r="H148" s="2">
        <f>'Moving Avg'!G148</f>
        <v>25.540459999999999</v>
      </c>
      <c r="I148" s="2">
        <f>'Moving Avg'!H148</f>
        <v>0</v>
      </c>
      <c r="J148" s="6" t="str">
        <f>OBV!F148</f>
        <v>BEARISH</v>
      </c>
      <c r="K148" s="6" t="str">
        <f>OBV!G148</f>
        <v>WEAK</v>
      </c>
      <c r="L148" s="6" t="str">
        <f>OBV!H148</f>
        <v>CONFIRMED BEARISH</v>
      </c>
    </row>
    <row r="149" spans="1:12" ht="13.5" x14ac:dyDescent="0.25">
      <c r="A149" s="3">
        <f>RSI!A149</f>
        <v>42520</v>
      </c>
      <c r="B149" s="2">
        <f>RSI!B149</f>
        <v>23.2835</v>
      </c>
      <c r="C149" s="2">
        <f>RSI!I149</f>
        <v>33.682383911824189</v>
      </c>
      <c r="D149" s="2">
        <f>MACD!E149</f>
        <v>0.64997009211933232</v>
      </c>
      <c r="E149" s="2">
        <f>MACD!F149</f>
        <v>0.57442192751364751</v>
      </c>
      <c r="F149" s="2">
        <f>'Moving Avg'!D149</f>
        <v>23.605700000000002</v>
      </c>
      <c r="G149" s="2">
        <f>'Moving Avg'!F149</f>
        <v>24.43272</v>
      </c>
      <c r="H149" s="2">
        <f>'Moving Avg'!G149</f>
        <v>25.474335999999997</v>
      </c>
      <c r="I149" s="2">
        <f>'Moving Avg'!H149</f>
        <v>0</v>
      </c>
      <c r="J149" s="6" t="str">
        <f>OBV!F149</f>
        <v>BEARISH</v>
      </c>
      <c r="K149" s="6" t="str">
        <f>OBV!G149</f>
        <v>WEAK</v>
      </c>
      <c r="L149" s="6" t="str">
        <f>OBV!H149</f>
        <v>CONFIRMED BEARISH</v>
      </c>
    </row>
    <row r="150" spans="1:12" ht="13.5" x14ac:dyDescent="0.25">
      <c r="A150" s="3">
        <f>RSI!A150</f>
        <v>42521</v>
      </c>
      <c r="B150" s="2">
        <f>RSI!B150</f>
        <v>23.2835</v>
      </c>
      <c r="C150" s="2">
        <f>RSI!I150</f>
        <v>33.682383911824175</v>
      </c>
      <c r="D150" s="2">
        <f>MACD!E150</f>
        <v>0.56611291452112056</v>
      </c>
      <c r="E150" s="2">
        <f>MACD!F150</f>
        <v>0.57276012491514217</v>
      </c>
      <c r="F150" s="2">
        <f>'Moving Avg'!D150</f>
        <v>23.587080000000004</v>
      </c>
      <c r="G150" s="2">
        <f>'Moving Avg'!F150</f>
        <v>24.31025</v>
      </c>
      <c r="H150" s="2">
        <f>'Moving Avg'!G150</f>
        <v>25.409143999999998</v>
      </c>
      <c r="I150" s="2">
        <f>'Moving Avg'!H150</f>
        <v>0</v>
      </c>
      <c r="J150" s="6" t="str">
        <f>OBV!F150</f>
        <v>BEARISH</v>
      </c>
      <c r="K150" s="6" t="str">
        <f>OBV!G150</f>
        <v>NEUTRAL</v>
      </c>
      <c r="L150" s="6" t="str">
        <f>OBV!H150</f>
        <v>CONFIRMED BEARISH</v>
      </c>
    </row>
    <row r="151" spans="1:12" ht="13.5" x14ac:dyDescent="0.25">
      <c r="A151" s="3">
        <f>RSI!A151</f>
        <v>42522</v>
      </c>
      <c r="B151" s="2">
        <f>RSI!B151</f>
        <v>23.981999999999999</v>
      </c>
      <c r="C151" s="2">
        <f>RSI!I151</f>
        <v>44.459201678325257</v>
      </c>
      <c r="D151" s="2">
        <f>MACD!E151</f>
        <v>0.45071070512626932</v>
      </c>
      <c r="E151" s="2">
        <f>MACD!F151</f>
        <v>0.54835024095736762</v>
      </c>
      <c r="F151" s="2">
        <f>'Moving Avg'!D151</f>
        <v>23.577780000000001</v>
      </c>
      <c r="G151" s="2">
        <f>'Moving Avg'!F151</f>
        <v>24.222705000000001</v>
      </c>
      <c r="H151" s="2">
        <f>'Moving Avg'!G151</f>
        <v>25.357921999999999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24.019200000000001</v>
      </c>
      <c r="C152" s="2">
        <f>RSI!I152</f>
        <v>44.97207017190712</v>
      </c>
      <c r="D152" s="2">
        <f>MACD!E152</f>
        <v>0.26696469257900546</v>
      </c>
      <c r="E152" s="2">
        <f>MACD!F152</f>
        <v>0.49207313128169516</v>
      </c>
      <c r="F152" s="2">
        <f>'Moving Avg'!D152</f>
        <v>23.57592</v>
      </c>
      <c r="G152" s="2">
        <f>'Moving Avg'!F152</f>
        <v>24.166360000000001</v>
      </c>
      <c r="H152" s="2">
        <f>'Moving Avg'!G152</f>
        <v>25.301482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CONFIRMED BEARISH</v>
      </c>
    </row>
    <row r="153" spans="1:12" ht="13.5" x14ac:dyDescent="0.25">
      <c r="A153" s="3">
        <f>RSI!A153</f>
        <v>42524</v>
      </c>
      <c r="B153" s="2">
        <f>RSI!B153</f>
        <v>24.019200000000001</v>
      </c>
      <c r="C153" s="2">
        <f>RSI!I153</f>
        <v>44.97207017190712</v>
      </c>
      <c r="D153" s="2">
        <f>MACD!E153</f>
        <v>0.12803816203537721</v>
      </c>
      <c r="E153" s="2">
        <f>MACD!F153</f>
        <v>0.41926613743243157</v>
      </c>
      <c r="F153" s="2">
        <f>'Moving Avg'!D153</f>
        <v>23.717480000000002</v>
      </c>
      <c r="G153" s="2">
        <f>'Moving Avg'!F153</f>
        <v>24.110015000000004</v>
      </c>
      <c r="H153" s="2">
        <f>'Moving Avg'!G153</f>
        <v>25.241689999999998</v>
      </c>
      <c r="I153" s="2">
        <f>'Moving Avg'!H153</f>
        <v>0</v>
      </c>
      <c r="J153" s="6" t="str">
        <f>OBV!F153</f>
        <v>BEARISH</v>
      </c>
      <c r="K153" s="6" t="str">
        <f>OBV!G153</f>
        <v>NEUTRAL</v>
      </c>
      <c r="L153" s="6" t="str">
        <f>OBV!H153</f>
        <v>BEARISH DIVERGENCE</v>
      </c>
    </row>
    <row r="154" spans="1:12" ht="13.5" x14ac:dyDescent="0.25">
      <c r="A154" s="3">
        <f>RSI!A154</f>
        <v>42527</v>
      </c>
      <c r="B154" s="2">
        <f>RSI!B154</f>
        <v>24.019200000000001</v>
      </c>
      <c r="C154" s="2">
        <f>RSI!I154</f>
        <v>44.97207017190712</v>
      </c>
      <c r="D154" s="2">
        <f>MACD!E154</f>
        <v>8.4164234549227501E-2</v>
      </c>
      <c r="E154" s="2">
        <f>MACD!F154</f>
        <v>0.35224575685579079</v>
      </c>
      <c r="F154" s="2">
        <f>'Moving Avg'!D154</f>
        <v>23.864619999999999</v>
      </c>
      <c r="G154" s="2">
        <f>'Moving Avg'!F154</f>
        <v>24.053670000000004</v>
      </c>
      <c r="H154" s="2">
        <f>'Moving Avg'!G154</f>
        <v>25.181897999999997</v>
      </c>
      <c r="I154" s="2">
        <f>'Moving Avg'!H154</f>
        <v>0</v>
      </c>
      <c r="J154" s="6" t="str">
        <f>OBV!F154</f>
        <v>BULLISH</v>
      </c>
      <c r="K154" s="6" t="str">
        <f>OBV!G154</f>
        <v>NEUTRAL</v>
      </c>
      <c r="L154" s="6" t="str">
        <f>OBV!H154</f>
        <v>CONFIRMED BULLISH</v>
      </c>
    </row>
    <row r="155" spans="1:12" ht="13.5" x14ac:dyDescent="0.25">
      <c r="A155" s="3">
        <f>RSI!A155</f>
        <v>42528</v>
      </c>
      <c r="B155" s="2">
        <f>RSI!B155</f>
        <v>22.9389</v>
      </c>
      <c r="C155" s="2">
        <f>RSI!I155</f>
        <v>33.688801103525051</v>
      </c>
      <c r="D155" s="2">
        <f>MACD!E155</f>
        <v>2.8666835697691795E-2</v>
      </c>
      <c r="E155" s="2">
        <f>MACD!F155</f>
        <v>0.28752997262417102</v>
      </c>
      <c r="F155" s="2">
        <f>'Moving Avg'!D155</f>
        <v>23.7957</v>
      </c>
      <c r="G155" s="2">
        <f>'Moving Avg'!F155</f>
        <v>23.94331</v>
      </c>
      <c r="H155" s="2">
        <f>'Moving Avg'!G155</f>
        <v>25.106088000000003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22.538399999999999</v>
      </c>
      <c r="C156" s="2">
        <f>RSI!I156</f>
        <v>30.621468268563632</v>
      </c>
      <c r="D156" s="2">
        <f>MACD!E156</f>
        <v>0.11980628861232745</v>
      </c>
      <c r="E156" s="2">
        <f>MACD!F156</f>
        <v>0.25398523582180232</v>
      </c>
      <c r="F156" s="2">
        <f>'Moving Avg'!D156</f>
        <v>23.506980000000002</v>
      </c>
      <c r="G156" s="2">
        <f>'Moving Avg'!F156</f>
        <v>23.812925000000003</v>
      </c>
      <c r="H156" s="2">
        <f>'Moving Avg'!G156</f>
        <v>25.022454000000003</v>
      </c>
      <c r="I156" s="2">
        <f>'Moving Avg'!H156</f>
        <v>0</v>
      </c>
      <c r="J156" s="6" t="str">
        <f>OBV!F156</f>
        <v>BEARISH</v>
      </c>
      <c r="K156" s="6" t="str">
        <f>OBV!G156</f>
        <v>NEUTRAL</v>
      </c>
      <c r="L156" s="6" t="str">
        <f>OBV!H156</f>
        <v>CONFIRMED BEARISH</v>
      </c>
    </row>
    <row r="157" spans="1:12" ht="13.5" x14ac:dyDescent="0.25">
      <c r="A157" s="3">
        <f>RSI!A157</f>
        <v>42530</v>
      </c>
      <c r="B157" s="2">
        <f>RSI!B157</f>
        <v>22.538399999999999</v>
      </c>
      <c r="C157" s="2">
        <f>RSI!I157</f>
        <v>30.621468268563632</v>
      </c>
      <c r="D157" s="2">
        <f>MACD!E157</f>
        <v>0.20682772564103402</v>
      </c>
      <c r="E157" s="2">
        <f>MACD!F157</f>
        <v>0.24455373378564868</v>
      </c>
      <c r="F157" s="2">
        <f>'Moving Avg'!D157</f>
        <v>23.210819999999998</v>
      </c>
      <c r="G157" s="2">
        <f>'Moving Avg'!F157</f>
        <v>23.701165000000007</v>
      </c>
      <c r="H157" s="2">
        <f>'Moving Avg'!G157</f>
        <v>24.945526000000001</v>
      </c>
      <c r="I157" s="2">
        <f>'Moving Avg'!H157</f>
        <v>0</v>
      </c>
      <c r="J157" s="6" t="str">
        <f>OBV!F157</f>
        <v>BEARISH</v>
      </c>
      <c r="K157" s="6" t="str">
        <f>OBV!G157</f>
        <v>NEUTRAL</v>
      </c>
      <c r="L157" s="6" t="str">
        <f>OBV!H157</f>
        <v>CONFIRMED BEARISH</v>
      </c>
    </row>
    <row r="158" spans="1:12" ht="13.5" x14ac:dyDescent="0.25">
      <c r="A158" s="3">
        <f>RSI!A158</f>
        <v>42531</v>
      </c>
      <c r="B158" s="2">
        <f>RSI!B158</f>
        <v>22.910900000000002</v>
      </c>
      <c r="C158" s="2">
        <f>RSI!I158</f>
        <v>36.82597186568826</v>
      </c>
      <c r="D158" s="2">
        <f>MACD!E158</f>
        <v>0.15171543014339761</v>
      </c>
      <c r="E158" s="2">
        <f>MACD!F158</f>
        <v>0.22598607305719848</v>
      </c>
      <c r="F158" s="2">
        <f>'Moving Avg'!D158</f>
        <v>22.989159999999998</v>
      </c>
      <c r="G158" s="2">
        <f>'Moving Avg'!F158</f>
        <v>23.608030000000007</v>
      </c>
      <c r="H158" s="2">
        <f>'Moving Avg'!G158</f>
        <v>24.876048000000004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</row>
    <row r="159" spans="1:12" ht="13.5" x14ac:dyDescent="0.25">
      <c r="A159" s="3">
        <f>RSI!A159</f>
        <v>42534</v>
      </c>
      <c r="B159" s="2">
        <f>RSI!B159</f>
        <v>22.4453</v>
      </c>
      <c r="C159" s="2">
        <f>RSI!I159</f>
        <v>32.869188314434794</v>
      </c>
      <c r="D159" s="2">
        <f>MACD!E159</f>
        <v>0.14156801423905563</v>
      </c>
      <c r="E159" s="2">
        <f>MACD!F159</f>
        <v>0.20910246129356991</v>
      </c>
      <c r="F159" s="2">
        <f>'Moving Avg'!D159</f>
        <v>22.674379999999999</v>
      </c>
      <c r="G159" s="2">
        <f>'Moving Avg'!F159</f>
        <v>23.492080000000005</v>
      </c>
      <c r="H159" s="2">
        <f>'Moving Avg'!G159</f>
        <v>24.812904000000007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</row>
    <row r="160" spans="1:12" ht="13.5" x14ac:dyDescent="0.25">
      <c r="A160" s="3">
        <f>RSI!A160</f>
        <v>42535</v>
      </c>
      <c r="B160" s="2">
        <f>RSI!B160</f>
        <v>22.305599999999998</v>
      </c>
      <c r="C160" s="2">
        <f>RSI!I160</f>
        <v>31.766321371067932</v>
      </c>
      <c r="D160" s="2">
        <f>MACD!E160</f>
        <v>0.15190473380985381</v>
      </c>
      <c r="E160" s="2">
        <f>MACD!F160</f>
        <v>0.19766291579682668</v>
      </c>
      <c r="F160" s="2">
        <f>'Moving Avg'!D160</f>
        <v>22.547720000000002</v>
      </c>
      <c r="G160" s="2">
        <f>'Moving Avg'!F160</f>
        <v>23.405935000000007</v>
      </c>
      <c r="H160" s="2">
        <f>'Moving Avg'!G160</f>
        <v>24.731320000000004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</row>
    <row r="161" spans="1:12" ht="13.5" x14ac:dyDescent="0.25">
      <c r="A161" s="3">
        <f>RSI!A161</f>
        <v>42536</v>
      </c>
      <c r="B161" s="2">
        <f>RSI!B161</f>
        <v>21.979600000000001</v>
      </c>
      <c r="C161" s="2">
        <f>RSI!I161</f>
        <v>29.296026811907396</v>
      </c>
      <c r="D161" s="2">
        <f>MACD!E161</f>
        <v>0.30102604135039357</v>
      </c>
      <c r="E161" s="2">
        <f>MACD!F161</f>
        <v>0.21833554090754007</v>
      </c>
      <c r="F161" s="2">
        <f>'Moving Avg'!D161</f>
        <v>22.435960000000001</v>
      </c>
      <c r="G161" s="2">
        <f>'Moving Avg'!F161</f>
        <v>23.303490000000004</v>
      </c>
      <c r="H161" s="2">
        <f>'Moving Avg'!G161</f>
        <v>24.652530000000006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</row>
    <row r="162" spans="1:12" ht="13.5" x14ac:dyDescent="0.25">
      <c r="A162" s="3">
        <f>RSI!A162</f>
        <v>42537</v>
      </c>
      <c r="B162" s="2">
        <f>RSI!B162</f>
        <v>21.979600000000001</v>
      </c>
      <c r="C162" s="2">
        <f>RSI!I162</f>
        <v>29.296026811907396</v>
      </c>
      <c r="D162" s="2">
        <f>MACD!E162</f>
        <v>0.44297092855337894</v>
      </c>
      <c r="E162" s="2">
        <f>MACD!F162</f>
        <v>0.26326261843670784</v>
      </c>
      <c r="F162" s="2">
        <f>'Moving Avg'!D162</f>
        <v>22.324200000000001</v>
      </c>
      <c r="G162" s="2">
        <f>'Moving Avg'!F162</f>
        <v>23.228985000000005</v>
      </c>
      <c r="H162" s="2">
        <f>'Moving Avg'!G162</f>
        <v>24.570572000000002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</row>
    <row r="163" spans="1:12" ht="13.5" x14ac:dyDescent="0.25">
      <c r="A163" s="3">
        <f>RSI!A163</f>
        <v>42538</v>
      </c>
      <c r="B163" s="2">
        <f>RSI!B163</f>
        <v>21.933</v>
      </c>
      <c r="C163" s="2">
        <f>RSI!I163</f>
        <v>28.923150243140498</v>
      </c>
      <c r="D163" s="2">
        <f>MACD!E163</f>
        <v>0.57582836521038061</v>
      </c>
      <c r="E163" s="2">
        <f>MACD!F163</f>
        <v>0.32577576779144241</v>
      </c>
      <c r="F163" s="2">
        <f>'Moving Avg'!D163</f>
        <v>22.128620000000002</v>
      </c>
      <c r="G163" s="2">
        <f>'Moving Avg'!F163</f>
        <v>23.147490000000005</v>
      </c>
      <c r="H163" s="2">
        <f>'Moving Avg'!G163</f>
        <v>24.487495999999997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</row>
    <row r="164" spans="1:12" ht="13.5" x14ac:dyDescent="0.25">
      <c r="A164" s="3">
        <f>RSI!A164</f>
        <v>42541</v>
      </c>
      <c r="B164" s="2">
        <f>RSI!B164</f>
        <v>21.979600000000001</v>
      </c>
      <c r="C164" s="2">
        <f>RSI!I164</f>
        <v>29.88422417214305</v>
      </c>
      <c r="D164" s="2">
        <f>MACD!E164</f>
        <v>0.69367930999623439</v>
      </c>
      <c r="E164" s="2">
        <f>MACD!F164</f>
        <v>0.39935647623240078</v>
      </c>
      <c r="F164" s="2">
        <f>'Moving Avg'!D164</f>
        <v>22.03548</v>
      </c>
      <c r="G164" s="2">
        <f>'Moving Avg'!F164</f>
        <v>23.045045000000005</v>
      </c>
      <c r="H164" s="2">
        <f>'Moving Avg'!G164</f>
        <v>24.405351999999997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BULLISH DIVERGENCE</v>
      </c>
    </row>
    <row r="165" spans="1:12" ht="13.5" x14ac:dyDescent="0.25">
      <c r="A165" s="3">
        <f>RSI!A165</f>
        <v>42542</v>
      </c>
      <c r="B165" s="2">
        <f>RSI!B165</f>
        <v>21.886399999999998</v>
      </c>
      <c r="C165" s="2">
        <f>RSI!I165</f>
        <v>29.038521306876888</v>
      </c>
      <c r="D165" s="2">
        <f>MACD!E165</f>
        <v>0.64205450252080709</v>
      </c>
      <c r="E165" s="2">
        <f>MACD!F165</f>
        <v>0.44789608149008209</v>
      </c>
      <c r="F165" s="2">
        <f>'Moving Avg'!D165</f>
        <v>21.951640000000001</v>
      </c>
      <c r="G165" s="2">
        <f>'Moving Avg'!F165</f>
        <v>22.970535000000002</v>
      </c>
      <c r="H165" s="2">
        <f>'Moving Avg'!G165</f>
        <v>24.308491999999998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BULLISH DIVERGENCE</v>
      </c>
    </row>
    <row r="166" spans="1:12" ht="13.5" x14ac:dyDescent="0.25">
      <c r="A166" s="3">
        <f>RSI!A166</f>
        <v>42543</v>
      </c>
      <c r="B166" s="2">
        <f>RSI!B166</f>
        <v>21.700199999999999</v>
      </c>
      <c r="C166" s="2">
        <f>RSI!I166</f>
        <v>27.371927928696834</v>
      </c>
      <c r="D166" s="2">
        <f>MACD!E166</f>
        <v>0.55846236558112849</v>
      </c>
      <c r="E166" s="2">
        <f>MACD!F166</f>
        <v>0.47000933830829139</v>
      </c>
      <c r="F166" s="2">
        <f>'Moving Avg'!D166</f>
        <v>21.895759999999999</v>
      </c>
      <c r="G166" s="2">
        <f>'Moving Avg'!F166</f>
        <v>22.854120000000002</v>
      </c>
      <c r="H166" s="2">
        <f>'Moving Avg'!G166</f>
        <v>24.217033999999998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</row>
    <row r="167" spans="1:12" ht="13.5" x14ac:dyDescent="0.25">
      <c r="A167" s="3">
        <f>RSI!A167</f>
        <v>42544</v>
      </c>
      <c r="B167" s="2">
        <f>RSI!B167</f>
        <v>21.4208</v>
      </c>
      <c r="C167" s="2">
        <f>RSI!I167</f>
        <v>25.048798227338835</v>
      </c>
      <c r="D167" s="2">
        <f>MACD!E167</f>
        <v>0.51685414016592901</v>
      </c>
      <c r="E167" s="2">
        <f>MACD!F167</f>
        <v>0.47937829867981896</v>
      </c>
      <c r="F167" s="2">
        <f>'Moving Avg'!D167</f>
        <v>21.783999999999999</v>
      </c>
      <c r="G167" s="2">
        <f>'Moving Avg'!F167</f>
        <v>22.723734999999998</v>
      </c>
      <c r="H167" s="2">
        <f>'Moving Avg'!G167</f>
        <v>24.114587999999994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</row>
    <row r="168" spans="1:12" ht="13.5" x14ac:dyDescent="0.25">
      <c r="A168" s="3">
        <f>RSI!A168</f>
        <v>42545</v>
      </c>
      <c r="B168" s="2">
        <f>RSI!B168</f>
        <v>21.4115</v>
      </c>
      <c r="C168" s="2">
        <f>RSI!I168</f>
        <v>24.972822140088113</v>
      </c>
      <c r="D168" s="2">
        <f>MACD!E168</f>
        <v>0.54909779102107237</v>
      </c>
      <c r="E168" s="2">
        <f>MACD!F168</f>
        <v>0.49332219714806963</v>
      </c>
      <c r="F168" s="2">
        <f>'Moving Avg'!D168</f>
        <v>21.6797</v>
      </c>
      <c r="G168" s="2">
        <f>'Moving Avg'!F168</f>
        <v>22.628739999999997</v>
      </c>
      <c r="H168" s="2">
        <f>'Moving Avg'!G168</f>
        <v>24.021267999999992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</row>
    <row r="169" spans="1:12" ht="13.5" x14ac:dyDescent="0.25">
      <c r="A169" s="3">
        <f>RSI!A169</f>
        <v>42548</v>
      </c>
      <c r="B169" s="2">
        <f>RSI!B169</f>
        <v>21.392800000000001</v>
      </c>
      <c r="C169" s="2">
        <f>RSI!I169</f>
        <v>24.809870823520569</v>
      </c>
      <c r="D169" s="2">
        <f>MACD!E169</f>
        <v>0.51494398139452358</v>
      </c>
      <c r="E169" s="2">
        <f>MACD!F169</f>
        <v>0.49764655399736046</v>
      </c>
      <c r="F169" s="2">
        <f>'Moving Avg'!D169</f>
        <v>21.562339999999999</v>
      </c>
      <c r="G169" s="2">
        <f>'Moving Avg'!F169</f>
        <v>22.534204999999996</v>
      </c>
      <c r="H169" s="2">
        <f>'Moving Avg'!G169</f>
        <v>23.936888</v>
      </c>
      <c r="I169" s="2">
        <f>'Moving Avg'!H169</f>
        <v>0</v>
      </c>
      <c r="J169" s="6" t="str">
        <f>OBV!F169</f>
        <v>BEARISH</v>
      </c>
      <c r="K169" s="6" t="str">
        <f>OBV!G169</f>
        <v>WEAK</v>
      </c>
      <c r="L169" s="6" t="str">
        <f>OBV!H169</f>
        <v>CONFIRMED BEARISH</v>
      </c>
    </row>
    <row r="170" spans="1:12" ht="13.5" x14ac:dyDescent="0.25">
      <c r="A170" s="3">
        <f>RSI!A170</f>
        <v>42549</v>
      </c>
      <c r="B170" s="2">
        <f>RSI!B170</f>
        <v>22.063400000000001</v>
      </c>
      <c r="C170" s="2">
        <f>RSI!I170</f>
        <v>39.943884264883373</v>
      </c>
      <c r="D170" s="2">
        <f>MACD!E170</f>
        <v>0.42314491138631993</v>
      </c>
      <c r="E170" s="2">
        <f>MACD!F170</f>
        <v>0.48274622547515239</v>
      </c>
      <c r="F170" s="2">
        <f>'Moving Avg'!D170</f>
        <v>21.597739999999998</v>
      </c>
      <c r="G170" s="2">
        <f>'Moving Avg'!F170</f>
        <v>22.473199999999999</v>
      </c>
      <c r="H170" s="2">
        <f>'Moving Avg'!G170</f>
        <v>23.851204000000003</v>
      </c>
      <c r="I170" s="2">
        <f>'Moving Avg'!H170</f>
        <v>0</v>
      </c>
      <c r="J170" s="6" t="str">
        <f>OBV!F170</f>
        <v>BULLISH</v>
      </c>
      <c r="K170" s="6" t="str">
        <f>OBV!G170</f>
        <v>NEUTRAL</v>
      </c>
      <c r="L170" s="6" t="str">
        <f>OBV!H170</f>
        <v>CONFIRMED BULLISH</v>
      </c>
    </row>
    <row r="171" spans="1:12" ht="13.5" x14ac:dyDescent="0.25">
      <c r="A171" s="3">
        <f>RSI!A171</f>
        <v>42550</v>
      </c>
      <c r="B171" s="2">
        <f>RSI!B171</f>
        <v>22.724699999999999</v>
      </c>
      <c r="C171" s="2">
        <f>RSI!I171</f>
        <v>50.520329807020111</v>
      </c>
      <c r="D171" s="2">
        <f>MACD!E171</f>
        <v>0.25002148147805769</v>
      </c>
      <c r="E171" s="2">
        <f>MACD!F171</f>
        <v>0.4362012766757335</v>
      </c>
      <c r="F171" s="2">
        <f>'Moving Avg'!D171</f>
        <v>21.80264</v>
      </c>
      <c r="G171" s="2">
        <f>'Moving Avg'!F171</f>
        <v>22.410335</v>
      </c>
      <c r="H171" s="2">
        <f>'Moving Avg'!G171</f>
        <v>23.799050000000001</v>
      </c>
      <c r="I171" s="2">
        <f>'Moving Avg'!H171</f>
        <v>0</v>
      </c>
      <c r="J171" s="6" t="str">
        <f>OBV!F171</f>
        <v>BULLISH</v>
      </c>
      <c r="K171" s="6" t="str">
        <f>OBV!G171</f>
        <v>STRONG</v>
      </c>
      <c r="L171" s="6" t="str">
        <f>OBV!H171</f>
        <v>CONFIRMED BULLISH</v>
      </c>
    </row>
    <row r="172" spans="1:12" ht="13.5" x14ac:dyDescent="0.25">
      <c r="A172" s="3">
        <f>RSI!A172</f>
        <v>42551</v>
      </c>
      <c r="B172" s="2">
        <f>RSI!B172</f>
        <v>23.739799999999999</v>
      </c>
      <c r="C172" s="2">
        <f>RSI!I172</f>
        <v>61.677047562814437</v>
      </c>
      <c r="D172" s="2">
        <f>MACD!E172</f>
        <v>2.7850458256732935E-2</v>
      </c>
      <c r="E172" s="2">
        <f>MACD!F172</f>
        <v>0.35453111299193341</v>
      </c>
      <c r="F172" s="2">
        <f>'Moving Avg'!D172</f>
        <v>22.266439999999999</v>
      </c>
      <c r="G172" s="2">
        <f>'Moving Avg'!F172</f>
        <v>22.396364999999996</v>
      </c>
      <c r="H172" s="2">
        <f>'Moving Avg'!G172</f>
        <v>23.752110000000002</v>
      </c>
      <c r="I172" s="2">
        <f>'Moving Avg'!H172</f>
        <v>0</v>
      </c>
      <c r="J172" s="6" t="str">
        <f>OBV!F172</f>
        <v>BULLISH</v>
      </c>
      <c r="K172" s="6" t="str">
        <f>OBV!G172</f>
        <v>STRONG</v>
      </c>
      <c r="L172" s="6" t="str">
        <f>OBV!H172</f>
        <v>CONFIRMED BULLISH</v>
      </c>
    </row>
    <row r="173" spans="1:12" ht="13.5" x14ac:dyDescent="0.25">
      <c r="A173" s="3">
        <f>RSI!A173</f>
        <v>42552</v>
      </c>
      <c r="B173" s="2">
        <f>RSI!B173</f>
        <v>24.4011</v>
      </c>
      <c r="C173" s="2">
        <f>RSI!I173</f>
        <v>66.911394377983044</v>
      </c>
      <c r="D173" s="2">
        <f>MACD!E173</f>
        <v>-0.22274621758056412</v>
      </c>
      <c r="E173" s="2">
        <f>MACD!F173</f>
        <v>0.23907564687743388</v>
      </c>
      <c r="F173" s="2">
        <f>'Moving Avg'!D173</f>
        <v>22.864360000000001</v>
      </c>
      <c r="G173" s="2">
        <f>'Moving Avg'!F173</f>
        <v>22.415459999999999</v>
      </c>
      <c r="H173" s="2">
        <f>'Moving Avg'!G173</f>
        <v>23.718396000000002</v>
      </c>
      <c r="I173" s="2">
        <f>'Moving Avg'!H173</f>
        <v>0</v>
      </c>
      <c r="J173" s="6" t="str">
        <f>OBV!F173</f>
        <v>BULLISH</v>
      </c>
      <c r="K173" s="6" t="str">
        <f>OBV!G173</f>
        <v>STRONG</v>
      </c>
      <c r="L173" s="6" t="str">
        <f>OBV!H173</f>
        <v>CONFIRMED BULLISH</v>
      </c>
    </row>
    <row r="174" spans="1:12" ht="13.5" x14ac:dyDescent="0.25">
      <c r="A174" s="3">
        <f>RSI!A174</f>
        <v>42555</v>
      </c>
      <c r="B174" s="2">
        <f>RSI!B174</f>
        <v>24.680499999999999</v>
      </c>
      <c r="C174" s="2">
        <f>RSI!I174</f>
        <v>68.847415870954777</v>
      </c>
      <c r="D174" s="2">
        <f>MACD!E174</f>
        <v>-0.45819778733821082</v>
      </c>
      <c r="E174" s="2">
        <f>MACD!F174</f>
        <v>9.9620960034304942E-2</v>
      </c>
      <c r="F174" s="2">
        <f>'Moving Avg'!D174</f>
        <v>23.521899999999999</v>
      </c>
      <c r="G174" s="2">
        <f>'Moving Avg'!F174</f>
        <v>22.448525</v>
      </c>
      <c r="H174" s="2">
        <f>'Moving Avg'!G174</f>
        <v>23.704425999999998</v>
      </c>
      <c r="I174" s="2">
        <f>'Moving Avg'!H174</f>
        <v>0</v>
      </c>
      <c r="J174" s="6" t="str">
        <f>OBV!F174</f>
        <v>BULLISH</v>
      </c>
      <c r="K174" s="6" t="str">
        <f>OBV!G174</f>
        <v>STRONG</v>
      </c>
      <c r="L174" s="6" t="str">
        <f>OBV!H174</f>
        <v>CONFIRMED BULLISH</v>
      </c>
    </row>
    <row r="175" spans="1:12" ht="13.5" x14ac:dyDescent="0.25">
      <c r="A175" s="3">
        <f>RSI!A175</f>
        <v>42559</v>
      </c>
      <c r="B175" s="2">
        <f>RSI!B175</f>
        <v>24.2986</v>
      </c>
      <c r="C175" s="2">
        <f>RSI!I175</f>
        <v>63.387993986327068</v>
      </c>
      <c r="D175" s="2">
        <f>MACD!E175</f>
        <v>-0.654275823047616</v>
      </c>
      <c r="E175" s="2">
        <f>MACD!F175</f>
        <v>-5.1158396582079241E-2</v>
      </c>
      <c r="F175" s="2">
        <f>'Moving Avg'!D175</f>
        <v>23.968939999999996</v>
      </c>
      <c r="G175" s="2">
        <f>'Moving Avg'!F175</f>
        <v>22.51651</v>
      </c>
      <c r="H175" s="2">
        <f>'Moving Avg'!G175</f>
        <v>23.682818000000001</v>
      </c>
      <c r="I175" s="2">
        <f>'Moving Avg'!H175</f>
        <v>0</v>
      </c>
      <c r="J175" s="6" t="str">
        <f>OBV!F175</f>
        <v>BULLISH</v>
      </c>
      <c r="K175" s="6" t="str">
        <f>OBV!G175</f>
        <v>STRONG</v>
      </c>
      <c r="L175" s="6" t="str">
        <f>OBV!H175</f>
        <v>CONFIRMED BULLISH</v>
      </c>
    </row>
    <row r="176" spans="1:12" ht="13.5" x14ac:dyDescent="0.25">
      <c r="A176" s="3">
        <f>RSI!A176</f>
        <v>42562</v>
      </c>
      <c r="B176" s="2">
        <f>RSI!B176</f>
        <v>23.572199999999999</v>
      </c>
      <c r="C176" s="2">
        <f>RSI!I176</f>
        <v>54.530526554717987</v>
      </c>
      <c r="D176" s="2">
        <f>MACD!E176</f>
        <v>-0.80277028609005541</v>
      </c>
      <c r="E176" s="2">
        <f>MACD!F176</f>
        <v>-0.20148077448367446</v>
      </c>
      <c r="F176" s="2">
        <f>'Moving Avg'!D176</f>
        <v>24.138439999999999</v>
      </c>
      <c r="G176" s="2">
        <f>'Moving Avg'!F176</f>
        <v>22.568200000000001</v>
      </c>
      <c r="H176" s="2">
        <f>'Moving Avg'!G176</f>
        <v>23.646682000000002</v>
      </c>
      <c r="I176" s="2">
        <f>'Moving Avg'!H176</f>
        <v>0</v>
      </c>
      <c r="J176" s="6" t="str">
        <f>OBV!F176</f>
        <v>BULLISH</v>
      </c>
      <c r="K176" s="6" t="str">
        <f>OBV!G176</f>
        <v>STRONG</v>
      </c>
      <c r="L176" s="6" t="str">
        <f>OBV!H176</f>
        <v>CONFIRMED BULLISH</v>
      </c>
    </row>
    <row r="177" spans="1:12" ht="13.5" x14ac:dyDescent="0.25">
      <c r="A177" s="3">
        <f>RSI!A177</f>
        <v>42563</v>
      </c>
      <c r="B177" s="2">
        <f>RSI!B177</f>
        <v>23.488399999999999</v>
      </c>
      <c r="C177" s="2">
        <f>RSI!I177</f>
        <v>53.600018025492041</v>
      </c>
      <c r="D177" s="2">
        <f>MACD!E177</f>
        <v>-0.96807426384592787</v>
      </c>
      <c r="E177" s="2">
        <f>MACD!F177</f>
        <v>-0.35479947235612519</v>
      </c>
      <c r="F177" s="2">
        <f>'Moving Avg'!D177</f>
        <v>24.088159999999998</v>
      </c>
      <c r="G177" s="2">
        <f>'Moving Avg'!F177</f>
        <v>22.6157</v>
      </c>
      <c r="H177" s="2">
        <f>'Moving Avg'!G177</f>
        <v>23.598625999999999</v>
      </c>
      <c r="I177" s="2">
        <f>'Moving Avg'!H177</f>
        <v>0</v>
      </c>
      <c r="J177" s="6" t="str">
        <f>OBV!F177</f>
        <v>BULLISH</v>
      </c>
      <c r="K177" s="6" t="str">
        <f>OBV!G177</f>
        <v>NEUTRAL</v>
      </c>
      <c r="L177" s="6" t="str">
        <f>OBV!H177</f>
        <v>BULLISH DIVERGENCE</v>
      </c>
    </row>
    <row r="178" spans="1:12" ht="13.5" x14ac:dyDescent="0.25">
      <c r="A178" s="3">
        <f>RSI!A178</f>
        <v>42564</v>
      </c>
      <c r="B178" s="2">
        <f>RSI!B178</f>
        <v>23.981999999999999</v>
      </c>
      <c r="C178" s="2">
        <f>RSI!I178</f>
        <v>58.131910778399913</v>
      </c>
      <c r="D178" s="2">
        <f>MACD!E178</f>
        <v>-1.1481098673430239</v>
      </c>
      <c r="E178" s="2">
        <f>MACD!F178</f>
        <v>-0.51346155135350502</v>
      </c>
      <c r="F178" s="2">
        <f>'Moving Avg'!D178</f>
        <v>24.004339999999999</v>
      </c>
      <c r="G178" s="2">
        <f>'Moving Avg'!F178</f>
        <v>22.669255</v>
      </c>
      <c r="H178" s="2">
        <f>'Moving Avg'!G178</f>
        <v>23.560441999999998</v>
      </c>
      <c r="I178" s="2">
        <f>'Moving Avg'!H178</f>
        <v>0</v>
      </c>
      <c r="J178" s="6" t="str">
        <f>OBV!F178</f>
        <v>BULLISH</v>
      </c>
      <c r="K178" s="6" t="str">
        <f>OBV!G178</f>
        <v>NEUTRAL</v>
      </c>
      <c r="L178" s="6" t="str">
        <f>OBV!H178</f>
        <v>BULLISH DIVERGENCE</v>
      </c>
    </row>
    <row r="179" spans="1:12" ht="13.5" x14ac:dyDescent="0.25">
      <c r="A179" s="3">
        <f>RSI!A179</f>
        <v>42565</v>
      </c>
      <c r="B179" s="2">
        <f>RSI!B179</f>
        <v>24.205500000000001</v>
      </c>
      <c r="C179" s="2">
        <f>RSI!I179</f>
        <v>60.035290893734356</v>
      </c>
      <c r="D179" s="2">
        <f>MACD!E179</f>
        <v>-1.3248054556402558</v>
      </c>
      <c r="E179" s="2">
        <f>MACD!F179</f>
        <v>-0.67573033221085521</v>
      </c>
      <c r="F179" s="2">
        <f>'Moving Avg'!D179</f>
        <v>23.90934</v>
      </c>
      <c r="G179" s="2">
        <f>'Moving Avg'!F179</f>
        <v>22.757265</v>
      </c>
      <c r="H179" s="2">
        <f>'Moving Avg'!G179</f>
        <v>23.529893999999995</v>
      </c>
      <c r="I179" s="2">
        <f>'Moving Avg'!H179</f>
        <v>0</v>
      </c>
      <c r="J179" s="6" t="str">
        <f>OBV!F179</f>
        <v>BULLISH</v>
      </c>
      <c r="K179" s="6" t="str">
        <f>OBV!G179</f>
        <v>NEUTRAL</v>
      </c>
      <c r="L179" s="6" t="str">
        <f>OBV!H179</f>
        <v>BULLISH DIVERGENCE</v>
      </c>
    </row>
    <row r="180" spans="1:12" ht="13.5" x14ac:dyDescent="0.25">
      <c r="A180" s="3">
        <f>RSI!A180</f>
        <v>42566</v>
      </c>
      <c r="B180" s="2">
        <f>RSI!B180</f>
        <v>23.488399999999999</v>
      </c>
      <c r="C180" s="2">
        <f>RSI!I180</f>
        <v>51.885032812751817</v>
      </c>
      <c r="D180" s="2">
        <f>MACD!E180</f>
        <v>-1.3239104840139824</v>
      </c>
      <c r="E180" s="2">
        <f>MACD!F180</f>
        <v>-0.80536636257148064</v>
      </c>
      <c r="F180" s="2">
        <f>'Moving Avg'!D180</f>
        <v>23.747299999999999</v>
      </c>
      <c r="G180" s="2">
        <f>'Moving Avg'!F180</f>
        <v>22.816405000000007</v>
      </c>
      <c r="H180" s="2">
        <f>'Moving Avg'!G180</f>
        <v>23.485004</v>
      </c>
      <c r="I180" s="2">
        <f>'Moving Avg'!H180</f>
        <v>0</v>
      </c>
      <c r="J180" s="6" t="str">
        <f>OBV!F180</f>
        <v>BULLISH</v>
      </c>
      <c r="K180" s="6" t="str">
        <f>OBV!G180</f>
        <v>NEUTRAL</v>
      </c>
      <c r="L180" s="6" t="str">
        <f>OBV!H180</f>
        <v>BULLISH DIVERGENCE</v>
      </c>
    </row>
    <row r="181" spans="1:12" ht="13.5" x14ac:dyDescent="0.25">
      <c r="A181" s="3">
        <f>RSI!A181</f>
        <v>42569</v>
      </c>
      <c r="B181" s="2">
        <f>RSI!B181</f>
        <v>23.477799999999998</v>
      </c>
      <c r="C181" s="2">
        <f>RSI!I181</f>
        <v>51.773145686095852</v>
      </c>
      <c r="D181" s="2">
        <f>MACD!E181</f>
        <v>-1.2218376659704475</v>
      </c>
      <c r="E181" s="2">
        <f>MACD!F181</f>
        <v>-0.88866062325127415</v>
      </c>
      <c r="F181" s="2">
        <f>'Moving Avg'!D181</f>
        <v>23.72842</v>
      </c>
      <c r="G181" s="2">
        <f>'Moving Avg'!F181</f>
        <v>22.891314999999999</v>
      </c>
      <c r="H181" s="2">
        <f>'Moving Avg'!G181</f>
        <v>23.439901999999996</v>
      </c>
      <c r="I181" s="2">
        <f>'Moving Avg'!H181</f>
        <v>0</v>
      </c>
      <c r="J181" s="6" t="str">
        <f>OBV!F181</f>
        <v>BULLISH</v>
      </c>
      <c r="K181" s="6" t="str">
        <f>OBV!G181</f>
        <v>NEUTRAL</v>
      </c>
      <c r="L181" s="6" t="str">
        <f>OBV!H181</f>
        <v>BULLISH DIVERGENCE</v>
      </c>
    </row>
    <row r="182" spans="1:12" ht="13.5" x14ac:dyDescent="0.25">
      <c r="A182" s="3">
        <f>RSI!A182</f>
        <v>42570</v>
      </c>
      <c r="B182" s="2">
        <f>RSI!B182</f>
        <v>23.221800000000002</v>
      </c>
      <c r="C182" s="2">
        <f>RSI!I182</f>
        <v>49.023593594502834</v>
      </c>
      <c r="D182" s="2">
        <f>MACD!E182</f>
        <v>-0.96139215136687639</v>
      </c>
      <c r="E182" s="2">
        <f>MACD!F182</f>
        <v>-0.90320692887439469</v>
      </c>
      <c r="F182" s="2">
        <f>'Moving Avg'!D182</f>
        <v>23.6751</v>
      </c>
      <c r="G182" s="2">
        <f>'Moving Avg'!F182</f>
        <v>22.953424999999999</v>
      </c>
      <c r="H182" s="2">
        <f>'Moving Avg'!G182</f>
        <v>23.401415999999994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BULLISH DIVERGENCE</v>
      </c>
    </row>
    <row r="183" spans="1:12" ht="13.5" x14ac:dyDescent="0.25">
      <c r="A183" s="3">
        <f>RSI!A183</f>
        <v>42571</v>
      </c>
      <c r="B183" s="2">
        <f>RSI!B183</f>
        <v>22.4636</v>
      </c>
      <c r="C183" s="2">
        <f>RSI!I183</f>
        <v>41.92239046571202</v>
      </c>
      <c r="D183" s="2">
        <f>MACD!E183</f>
        <v>-0.58257880344251589</v>
      </c>
      <c r="E183" s="2">
        <f>MACD!F183</f>
        <v>-0.83908130378801904</v>
      </c>
      <c r="F183" s="2">
        <f>'Moving Avg'!D183</f>
        <v>23.371420000000001</v>
      </c>
      <c r="G183" s="2">
        <f>'Moving Avg'!F183</f>
        <v>22.979955000000004</v>
      </c>
      <c r="H183" s="2">
        <f>'Moving Avg'!G183</f>
        <v>23.347766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CONFIRMED BEARISH</v>
      </c>
    </row>
    <row r="184" spans="1:12" ht="13.5" x14ac:dyDescent="0.25">
      <c r="A184" s="3">
        <f>RSI!A184</f>
        <v>42572</v>
      </c>
      <c r="B184" s="2">
        <f>RSI!B184</f>
        <v>21.790600000000001</v>
      </c>
      <c r="C184" s="2">
        <f>RSI!I184</f>
        <v>36.823581033006889</v>
      </c>
      <c r="D184" s="2">
        <f>MACD!E184</f>
        <v>-0.16423240488705204</v>
      </c>
      <c r="E184" s="2">
        <f>MACD!F184</f>
        <v>-0.70411152400782562</v>
      </c>
      <c r="F184" s="2">
        <f>'Moving Avg'!D184</f>
        <v>22.888439999999999</v>
      </c>
      <c r="G184" s="2">
        <f>'Moving Avg'!F184</f>
        <v>22.970504999999996</v>
      </c>
      <c r="H184" s="2">
        <f>'Moving Avg'!G184</f>
        <v>23.280656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</row>
    <row r="185" spans="1:12" ht="13.5" x14ac:dyDescent="0.25">
      <c r="A185" s="3">
        <f>RSI!A185</f>
        <v>42573</v>
      </c>
      <c r="B185" s="2">
        <f>RSI!B185</f>
        <v>22.435099999999998</v>
      </c>
      <c r="C185" s="2">
        <f>RSI!I185</f>
        <v>43.864838995215564</v>
      </c>
      <c r="D185" s="2">
        <f>MACD!E185</f>
        <v>9.1842208281899929E-2</v>
      </c>
      <c r="E185" s="2">
        <f>MACD!F185</f>
        <v>-0.54492077754988055</v>
      </c>
      <c r="F185" s="2">
        <f>'Moving Avg'!D185</f>
        <v>22.677780000000002</v>
      </c>
      <c r="G185" s="2">
        <f>'Moving Avg'!F185</f>
        <v>22.997939999999996</v>
      </c>
      <c r="H185" s="2">
        <f>'Moving Avg'!G185</f>
        <v>23.226435999999993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</row>
    <row r="186" spans="1:12" ht="13.5" x14ac:dyDescent="0.25">
      <c r="A186" s="3">
        <f>RSI!A186</f>
        <v>42577</v>
      </c>
      <c r="B186" s="2">
        <f>RSI!B186</f>
        <v>22.274000000000001</v>
      </c>
      <c r="C186" s="2">
        <f>RSI!I186</f>
        <v>42.587132932191984</v>
      </c>
      <c r="D186" s="2">
        <f>MACD!E186</f>
        <v>0.21283978602643572</v>
      </c>
      <c r="E186" s="2">
        <f>MACD!F186</f>
        <v>-0.3933686648346173</v>
      </c>
      <c r="F186" s="2">
        <f>'Moving Avg'!D186</f>
        <v>22.43702</v>
      </c>
      <c r="G186" s="2">
        <f>'Moving Avg'!F186</f>
        <v>23.026629999999997</v>
      </c>
      <c r="H186" s="2">
        <f>'Moving Avg'!G186</f>
        <v>23.168994000000001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</row>
    <row r="187" spans="1:12" ht="13.5" x14ac:dyDescent="0.25">
      <c r="A187" s="3">
        <f>RSI!A187</f>
        <v>42578</v>
      </c>
      <c r="B187" s="2">
        <f>RSI!B187</f>
        <v>22.274000000000001</v>
      </c>
      <c r="C187" s="2">
        <f>RSI!I187</f>
        <v>42.587132932191992</v>
      </c>
      <c r="D187" s="2">
        <f>MACD!E187</f>
        <v>0.30711492772342552</v>
      </c>
      <c r="E187" s="2">
        <f>MACD!F187</f>
        <v>-0.25327194632300876</v>
      </c>
      <c r="F187" s="2">
        <f>'Moving Avg'!D187</f>
        <v>22.24746</v>
      </c>
      <c r="G187" s="2">
        <f>'Moving Avg'!F187</f>
        <v>23.069289999999999</v>
      </c>
      <c r="H187" s="2">
        <f>'Moving Avg'!G187</f>
        <v>23.119002000000002</v>
      </c>
      <c r="I187" s="2">
        <f>'Moving Avg'!H187</f>
        <v>0</v>
      </c>
      <c r="J187" s="6" t="str">
        <f>OBV!F187</f>
        <v>BEARISH</v>
      </c>
      <c r="K187" s="6" t="str">
        <f>OBV!G187</f>
        <v>NEUTRAL</v>
      </c>
      <c r="L187" s="6" t="str">
        <f>OBV!H187</f>
        <v>CONFIRMED BEARISH</v>
      </c>
    </row>
    <row r="188" spans="1:12" ht="13.5" x14ac:dyDescent="0.25">
      <c r="A188" s="3">
        <f>RSI!A188</f>
        <v>42579</v>
      </c>
      <c r="B188" s="2">
        <f>RSI!B188</f>
        <v>22.3688</v>
      </c>
      <c r="C188" s="2">
        <f>RSI!I188</f>
        <v>43.706202602547876</v>
      </c>
      <c r="D188" s="2">
        <f>MACD!E188</f>
        <v>0.46023288856609668</v>
      </c>
      <c r="E188" s="2">
        <f>MACD!F188</f>
        <v>-0.11057097934518767</v>
      </c>
      <c r="F188" s="2">
        <f>'Moving Avg'!D188</f>
        <v>22.228500000000004</v>
      </c>
      <c r="G188" s="2">
        <f>'Moving Avg'!F188</f>
        <v>23.117155000000004</v>
      </c>
      <c r="H188" s="2">
        <f>'Moving Avg'!G188</f>
        <v>23.070906000000001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</row>
    <row r="189" spans="1:12" ht="13.5" x14ac:dyDescent="0.25">
      <c r="A189" s="3">
        <f>RSI!A189</f>
        <v>42580</v>
      </c>
      <c r="B189" s="2">
        <f>RSI!B189</f>
        <v>22.3688</v>
      </c>
      <c r="C189" s="2">
        <f>RSI!I189</f>
        <v>43.706202602547876</v>
      </c>
      <c r="D189" s="2">
        <f>MACD!E189</f>
        <v>0.62772094462726358</v>
      </c>
      <c r="E189" s="2">
        <f>MACD!F189</f>
        <v>3.7087405449302571E-2</v>
      </c>
      <c r="F189" s="2">
        <f>'Moving Avg'!D189</f>
        <v>22.344139999999999</v>
      </c>
      <c r="G189" s="2">
        <f>'Moving Avg'!F189</f>
        <v>23.165955</v>
      </c>
      <c r="H189" s="2">
        <f>'Moving Avg'!G189</f>
        <v>23.022995999999992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BEARISH DIVERGENCE</v>
      </c>
    </row>
    <row r="190" spans="1:12" ht="13.5" x14ac:dyDescent="0.25">
      <c r="A190" s="3">
        <f>RSI!A190</f>
        <v>42583</v>
      </c>
      <c r="B190" s="2">
        <f>RSI!B190</f>
        <v>22.747900000000001</v>
      </c>
      <c r="C190" s="2">
        <f>RSI!I190</f>
        <v>48.373203472261274</v>
      </c>
      <c r="D190" s="2">
        <f>MACD!E190</f>
        <v>0.63431676126063508</v>
      </c>
      <c r="E190" s="2">
        <f>MACD!F190</f>
        <v>0.15653327661156907</v>
      </c>
      <c r="F190" s="2">
        <f>'Moving Avg'!D190</f>
        <v>22.406699999999997</v>
      </c>
      <c r="G190" s="2">
        <f>'Moving Avg'!F190</f>
        <v>23.20018</v>
      </c>
      <c r="H190" s="2">
        <f>'Moving Avg'!G190</f>
        <v>22.997383999999997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BEARISH DIVERGENCE</v>
      </c>
    </row>
    <row r="191" spans="1:12" ht="13.5" x14ac:dyDescent="0.25">
      <c r="A191" s="3">
        <f>RSI!A191</f>
        <v>42584</v>
      </c>
      <c r="B191" s="2">
        <f>RSI!B191</f>
        <v>23.430399999999999</v>
      </c>
      <c r="C191" s="2">
        <f>RSI!I191</f>
        <v>55.522329086489677</v>
      </c>
      <c r="D191" s="2">
        <f>MACD!E191</f>
        <v>0.58850816447753829</v>
      </c>
      <c r="E191" s="2">
        <f>MACD!F191</f>
        <v>0.24292825418476294</v>
      </c>
      <c r="F191" s="2">
        <f>'Moving Avg'!D191</f>
        <v>22.637979999999999</v>
      </c>
      <c r="G191" s="2">
        <f>'Moving Avg'!F191</f>
        <v>23.235465000000001</v>
      </c>
      <c r="H191" s="2">
        <f>'Moving Avg'!G191</f>
        <v>22.985422</v>
      </c>
      <c r="I191" s="2">
        <f>'Moving Avg'!H191</f>
        <v>0</v>
      </c>
      <c r="J191" s="6" t="str">
        <f>OBV!F191</f>
        <v>BULLISH</v>
      </c>
      <c r="K191" s="6" t="str">
        <f>OBV!G191</f>
        <v>NEUTRAL</v>
      </c>
      <c r="L191" s="6" t="str">
        <f>OBV!H191</f>
        <v>CONFIRMED BULLISH</v>
      </c>
    </row>
    <row r="192" spans="1:12" ht="13.5" x14ac:dyDescent="0.25">
      <c r="A192" s="3">
        <f>RSI!A192</f>
        <v>42585</v>
      </c>
      <c r="B192" s="2">
        <f>RSI!B192</f>
        <v>23.430399999999999</v>
      </c>
      <c r="C192" s="2">
        <f>RSI!I192</f>
        <v>55.522329086489677</v>
      </c>
      <c r="D192" s="2">
        <f>MACD!E192</f>
        <v>0.50706714802949904</v>
      </c>
      <c r="E192" s="2">
        <f>MACD!F192</f>
        <v>0.29575603295371017</v>
      </c>
      <c r="F192" s="2">
        <f>'Moving Avg'!D192</f>
        <v>22.869259999999997</v>
      </c>
      <c r="G192" s="2">
        <f>'Moving Avg'!F192</f>
        <v>23.219995000000004</v>
      </c>
      <c r="H192" s="2">
        <f>'Moving Avg'!G192</f>
        <v>22.984636000000002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CONFIRMED BULLISH</v>
      </c>
    </row>
    <row r="193" spans="1:12" ht="13.5" x14ac:dyDescent="0.25">
      <c r="A193" s="3">
        <f>RSI!A193</f>
        <v>42586</v>
      </c>
      <c r="B193" s="2">
        <f>RSI!B193</f>
        <v>23.430399999999999</v>
      </c>
      <c r="C193" s="2">
        <f>RSI!I193</f>
        <v>55.52232908648967</v>
      </c>
      <c r="D193" s="2">
        <f>MACD!E193</f>
        <v>0.31845817903996121</v>
      </c>
      <c r="E193" s="2">
        <f>MACD!F193</f>
        <v>0.3002964621709604</v>
      </c>
      <c r="F193" s="2">
        <f>'Moving Avg'!D193</f>
        <v>23.081579999999995</v>
      </c>
      <c r="G193" s="2">
        <f>'Moving Avg'!F193</f>
        <v>23.171460000000003</v>
      </c>
      <c r="H193" s="2">
        <f>'Moving Avg'!G193</f>
        <v>22.981986000000003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CONFIRMED BULLISH</v>
      </c>
    </row>
    <row r="194" spans="1:12" ht="13.5" x14ac:dyDescent="0.25">
      <c r="A194" s="3">
        <f>RSI!A194</f>
        <v>42587</v>
      </c>
      <c r="B194" s="2">
        <f>RSI!B194</f>
        <v>23.430399999999999</v>
      </c>
      <c r="C194" s="2">
        <f>RSI!I194</f>
        <v>55.522329086489677</v>
      </c>
      <c r="D194" s="2">
        <f>MACD!E194</f>
        <v>5.2502340896701583E-2</v>
      </c>
      <c r="E194" s="2">
        <f>MACD!F194</f>
        <v>0.25073763791610865</v>
      </c>
      <c r="F194" s="2">
        <f>'Moving Avg'!D194</f>
        <v>23.293899999999997</v>
      </c>
      <c r="G194" s="2">
        <f>'Moving Avg'!F194</f>
        <v>23.108955000000009</v>
      </c>
      <c r="H194" s="2">
        <f>'Moving Avg'!G194</f>
        <v>22.970023999999999</v>
      </c>
      <c r="I194" s="2">
        <f>'Moving Avg'!H194</f>
        <v>0</v>
      </c>
      <c r="J194" s="6" t="str">
        <f>OBV!F194</f>
        <v>BULLISH</v>
      </c>
      <c r="K194" s="6" t="str">
        <f>OBV!G194</f>
        <v>NEUTRAL</v>
      </c>
      <c r="L194" s="6" t="str">
        <f>OBV!H194</f>
        <v>CONFIRMED BULLISH</v>
      </c>
    </row>
    <row r="195" spans="1:12" ht="13.5" x14ac:dyDescent="0.25">
      <c r="A195" s="3">
        <f>RSI!A195</f>
        <v>42590</v>
      </c>
      <c r="B195" s="2">
        <f>RSI!B195</f>
        <v>23.430399999999999</v>
      </c>
      <c r="C195" s="2">
        <f>RSI!I195</f>
        <v>55.522329086489684</v>
      </c>
      <c r="D195" s="2">
        <f>MACD!E195</f>
        <v>-7.5999268371056417E-2</v>
      </c>
      <c r="E195" s="2">
        <f>MACD!F195</f>
        <v>0.18539025665867565</v>
      </c>
      <c r="F195" s="2">
        <f>'Moving Avg'!D195</f>
        <v>23.430399999999999</v>
      </c>
      <c r="G195" s="2">
        <f>'Moving Avg'!F195</f>
        <v>23.065545000000007</v>
      </c>
      <c r="H195" s="2">
        <f>'Moving Avg'!G195</f>
        <v>22.971099999999996</v>
      </c>
      <c r="I195" s="2">
        <f>'Moving Avg'!H195</f>
        <v>0</v>
      </c>
      <c r="J195" s="6" t="str">
        <f>OBV!F195</f>
        <v>BULLISH</v>
      </c>
      <c r="K195" s="6" t="str">
        <f>OBV!G195</f>
        <v>NEUTRAL</v>
      </c>
      <c r="L195" s="6" t="str">
        <f>OBV!H195</f>
        <v>CONFIRMED BULLISH</v>
      </c>
    </row>
    <row r="196" spans="1:12" ht="13.5" x14ac:dyDescent="0.25">
      <c r="A196" s="3">
        <f>RSI!A196</f>
        <v>42591</v>
      </c>
      <c r="B196" s="2">
        <f>RSI!B196</f>
        <v>23.430399999999999</v>
      </c>
      <c r="C196" s="2">
        <f>RSI!I196</f>
        <v>55.522329086489677</v>
      </c>
      <c r="D196" s="2">
        <f>MACD!E196</f>
        <v>-0.21193814436863079</v>
      </c>
      <c r="E196" s="2">
        <f>MACD!F196</f>
        <v>0.10592457645321438</v>
      </c>
      <c r="F196" s="2">
        <f>'Moving Avg'!D196</f>
        <v>23.430399999999999</v>
      </c>
      <c r="G196" s="2">
        <f>'Moving Avg'!F196</f>
        <v>23.058455000000009</v>
      </c>
      <c r="H196" s="2">
        <f>'Moving Avg'!G196</f>
        <v>22.959137999999992</v>
      </c>
      <c r="I196" s="2">
        <f>'Moving Avg'!H196</f>
        <v>0</v>
      </c>
      <c r="J196" s="6" t="str">
        <f>OBV!F196</f>
        <v>NEUTRAL</v>
      </c>
      <c r="K196" s="6" t="str">
        <f>OBV!G196</f>
        <v>NEUTRAL</v>
      </c>
      <c r="L196" s="6" t="str">
        <f>OBV!H196</f>
        <v>NEUTRAL</v>
      </c>
    </row>
    <row r="197" spans="1:12" ht="13.5" x14ac:dyDescent="0.25">
      <c r="A197" s="3">
        <f>RSI!A197</f>
        <v>42592</v>
      </c>
      <c r="B197" s="2">
        <f>RSI!B197</f>
        <v>23.430399999999999</v>
      </c>
      <c r="C197" s="2">
        <f>RSI!I197</f>
        <v>55.522329086489677</v>
      </c>
      <c r="D197" s="2">
        <f>MACD!E197</f>
        <v>-0.32920605981552242</v>
      </c>
      <c r="E197" s="2">
        <f>MACD!F197</f>
        <v>1.8898449199467024E-2</v>
      </c>
      <c r="F197" s="2">
        <f>'Moving Avg'!D197</f>
        <v>23.430399999999999</v>
      </c>
      <c r="G197" s="2">
        <f>'Moving Avg'!F197</f>
        <v>23.055555000000009</v>
      </c>
      <c r="H197" s="2">
        <f>'Moving Avg'!G197</f>
        <v>22.947175999999995</v>
      </c>
      <c r="I197" s="2">
        <f>'Moving Avg'!H197</f>
        <v>0</v>
      </c>
      <c r="J197" s="6" t="str">
        <f>OBV!F197</f>
        <v>NEUTRAL</v>
      </c>
      <c r="K197" s="6" t="str">
        <f>OBV!G197</f>
        <v>NEUTRAL</v>
      </c>
      <c r="L197" s="6" t="str">
        <f>OBV!H197</f>
        <v>NEUTRAL</v>
      </c>
    </row>
    <row r="198" spans="1:12" ht="13.5" x14ac:dyDescent="0.25">
      <c r="A198" s="3">
        <f>RSI!A198</f>
        <v>42593</v>
      </c>
      <c r="B198" s="2">
        <f>RSI!B198</f>
        <v>23.430399999999999</v>
      </c>
      <c r="C198" s="2">
        <f>RSI!I198</f>
        <v>55.522329086489677</v>
      </c>
      <c r="D198" s="2">
        <f>MACD!E198</f>
        <v>-0.41592472793128366</v>
      </c>
      <c r="E198" s="2">
        <f>MACD!F198</f>
        <v>-6.8066186226683117E-2</v>
      </c>
      <c r="F198" s="2">
        <f>'Moving Avg'!D198</f>
        <v>23.430399999999999</v>
      </c>
      <c r="G198" s="2">
        <f>'Moving Avg'!F198</f>
        <v>23.027975000000009</v>
      </c>
      <c r="H198" s="2">
        <f>'Moving Avg'!G198</f>
        <v>22.949555999999994</v>
      </c>
      <c r="I198" s="2">
        <f>'Moving Avg'!H198</f>
        <v>0</v>
      </c>
      <c r="J198" s="6" t="str">
        <f>OBV!F198</f>
        <v>NEUTRAL</v>
      </c>
      <c r="K198" s="6" t="str">
        <f>OBV!G198</f>
        <v>NEUTRAL</v>
      </c>
      <c r="L198" s="6" t="str">
        <f>OBV!H198</f>
        <v>NEUTRAL</v>
      </c>
    </row>
    <row r="199" spans="1:12" ht="13.5" x14ac:dyDescent="0.25">
      <c r="A199" s="3">
        <f>RSI!A199</f>
        <v>42594</v>
      </c>
      <c r="B199" s="2">
        <f>RSI!B199</f>
        <v>23.430399999999999</v>
      </c>
      <c r="C199" s="2">
        <f>RSI!I199</f>
        <v>55.522329086489684</v>
      </c>
      <c r="D199" s="2">
        <f>MACD!E199</f>
        <v>-0.49122482713387683</v>
      </c>
      <c r="E199" s="2">
        <f>MACD!F199</f>
        <v>-0.15269791440812186</v>
      </c>
      <c r="F199" s="2">
        <f>'Moving Avg'!D199</f>
        <v>23.430399999999999</v>
      </c>
      <c r="G199" s="2">
        <f>'Moving Avg'!F199</f>
        <v>22.98922000000001</v>
      </c>
      <c r="H199" s="2">
        <f>'Moving Avg'!G199</f>
        <v>22.952493999999991</v>
      </c>
      <c r="I199" s="2">
        <f>'Moving Avg'!H199</f>
        <v>0</v>
      </c>
      <c r="J199" s="6" t="str">
        <f>OBV!F199</f>
        <v>NEUTRAL</v>
      </c>
      <c r="K199" s="6" t="str">
        <f>OBV!G199</f>
        <v>NEUTRAL</v>
      </c>
      <c r="L199" s="6" t="str">
        <f>OBV!H199</f>
        <v>NEUTRAL</v>
      </c>
    </row>
    <row r="200" spans="1:12" ht="13.5" x14ac:dyDescent="0.25">
      <c r="A200" s="3">
        <f>RSI!A200</f>
        <v>42597</v>
      </c>
      <c r="B200" s="2">
        <f>RSI!B200</f>
        <v>23.430399999999999</v>
      </c>
      <c r="C200" s="2">
        <f>RSI!I200</f>
        <v>55.522329086489684</v>
      </c>
      <c r="D200" s="2">
        <f>MACD!E200</f>
        <v>-0.49839755639933969</v>
      </c>
      <c r="E200" s="2">
        <f>MACD!F200</f>
        <v>-0.22183784280636543</v>
      </c>
      <c r="F200" s="2">
        <f>'Moving Avg'!D200</f>
        <v>23.430399999999999</v>
      </c>
      <c r="G200" s="2">
        <f>'Moving Avg'!F200</f>
        <v>22.986320000000006</v>
      </c>
      <c r="H200" s="2">
        <f>'Moving Avg'!G200</f>
        <v>22.955431999999991</v>
      </c>
      <c r="I200" s="2">
        <f>'Moving Avg'!H200</f>
        <v>0</v>
      </c>
      <c r="J200" s="6" t="str">
        <f>OBV!F200</f>
        <v>NEUTRAL</v>
      </c>
      <c r="K200" s="6" t="str">
        <f>OBV!G200</f>
        <v>NEUTRAL</v>
      </c>
      <c r="L200" s="6" t="str">
        <f>OBV!H200</f>
        <v>NEUTRAL</v>
      </c>
    </row>
    <row r="201" spans="1:12" ht="13.5" x14ac:dyDescent="0.25">
      <c r="A201" s="3">
        <f>RSI!A201</f>
        <v>42598</v>
      </c>
      <c r="B201" s="2">
        <f>RSI!B201</f>
        <v>23.430399999999999</v>
      </c>
      <c r="C201" s="2">
        <f>RSI!I201</f>
        <v>55.522329086489684</v>
      </c>
      <c r="D201" s="2">
        <f>MACD!E201</f>
        <v>-0.40111524962556189</v>
      </c>
      <c r="E201" s="2">
        <f>MACD!F201</f>
        <v>-0.25769332417020474</v>
      </c>
      <c r="F201" s="2">
        <f>'Moving Avg'!D201</f>
        <v>23.430399999999999</v>
      </c>
      <c r="G201" s="2">
        <f>'Moving Avg'!F201</f>
        <v>22.983950000000007</v>
      </c>
      <c r="H201" s="2">
        <f>'Moving Avg'!G201</f>
        <v>22.944399999999991</v>
      </c>
      <c r="I201" s="2">
        <f>'Moving Avg'!H201</f>
        <v>23.51082950000001</v>
      </c>
      <c r="J201" s="6" t="str">
        <f>OBV!F201</f>
        <v>NEUTRAL</v>
      </c>
      <c r="K201" s="6" t="str">
        <f>OBV!G201</f>
        <v>NEUTRAL</v>
      </c>
      <c r="L201" s="6" t="str">
        <f>OBV!H201</f>
        <v>NEUTRAL</v>
      </c>
    </row>
    <row r="202" spans="1:12" ht="13.5" x14ac:dyDescent="0.25">
      <c r="A202" s="3">
        <f>RSI!A202</f>
        <v>42599</v>
      </c>
      <c r="B202" s="2">
        <f>RSI!B202</f>
        <v>23.430399999999999</v>
      </c>
      <c r="C202" s="2">
        <f>RSI!I202</f>
        <v>55.522329086489684</v>
      </c>
      <c r="D202" s="2">
        <f>MACD!E202</f>
        <v>-0.32032580415179979</v>
      </c>
      <c r="E202" s="2">
        <f>MACD!F202</f>
        <v>-0.27021982016652379</v>
      </c>
      <c r="F202" s="2">
        <f>'Moving Avg'!D202</f>
        <v>23.430399999999999</v>
      </c>
      <c r="G202" s="2">
        <f>'Moving Avg'!F202</f>
        <v>22.994380000000007</v>
      </c>
      <c r="H202" s="2">
        <f>'Moving Avg'!G202</f>
        <v>22.932623999999986</v>
      </c>
      <c r="I202" s="2">
        <f>'Moving Avg'!H202</f>
        <v>23.518409500000011</v>
      </c>
      <c r="J202" s="6" t="str">
        <f>OBV!F202</f>
        <v>NEUTRAL</v>
      </c>
      <c r="K202" s="6" t="str">
        <f>OBV!G202</f>
        <v>NEUTRAL</v>
      </c>
      <c r="L202" s="6" t="str">
        <f>OBV!H202</f>
        <v>NEUTRAL</v>
      </c>
    </row>
    <row r="203" spans="1:12" ht="13.5" x14ac:dyDescent="0.25">
      <c r="A203" s="3">
        <f>RSI!A203</f>
        <v>42600</v>
      </c>
      <c r="B203" s="2">
        <f>RSI!B203</f>
        <v>22.728999999999999</v>
      </c>
      <c r="C203" s="2">
        <f>RSI!I203</f>
        <v>41.240569685033286</v>
      </c>
      <c r="D203" s="2">
        <f>MACD!E203</f>
        <v>-0.20142323799256445</v>
      </c>
      <c r="E203" s="2">
        <f>MACD!F203</f>
        <v>-0.25646050373173196</v>
      </c>
      <c r="F203" s="2">
        <f>'Moving Avg'!D203</f>
        <v>23.290119999999998</v>
      </c>
      <c r="G203" s="2">
        <f>'Moving Avg'!F203</f>
        <v>23.007650000000005</v>
      </c>
      <c r="H203" s="2">
        <f>'Moving Avg'!G203</f>
        <v>22.906819999999993</v>
      </c>
      <c r="I203" s="2">
        <f>'Moving Avg'!H203</f>
        <v>23.522622500000015</v>
      </c>
      <c r="J203" s="6" t="str">
        <f>OBV!F203</f>
        <v>NEUTRAL</v>
      </c>
      <c r="K203" s="6" t="str">
        <f>OBV!G203</f>
        <v>NEUTRAL</v>
      </c>
      <c r="L203" s="6" t="str">
        <f>OBV!H203</f>
        <v>NEUTRAL</v>
      </c>
    </row>
    <row r="204" spans="1:12" ht="13.5" x14ac:dyDescent="0.25">
      <c r="A204" s="3">
        <f>RSI!A204</f>
        <v>42601</v>
      </c>
      <c r="B204" s="2">
        <f>RSI!B204</f>
        <v>22.653099999999998</v>
      </c>
      <c r="C204" s="2">
        <f>RSI!I204</f>
        <v>40.040318193471052</v>
      </c>
      <c r="D204" s="2">
        <f>MACD!E204</f>
        <v>-9.2355150682706721E-2</v>
      </c>
      <c r="E204" s="2">
        <f>MACD!F204</f>
        <v>-0.22363943312192691</v>
      </c>
      <c r="F204" s="2">
        <f>'Moving Avg'!D204</f>
        <v>23.13466</v>
      </c>
      <c r="G204" s="2">
        <f>'Moving Avg'!F204</f>
        <v>23.050775000000002</v>
      </c>
      <c r="H204" s="2">
        <f>'Moving Avg'!G204</f>
        <v>22.879497999999995</v>
      </c>
      <c r="I204" s="2">
        <f>'Moving Avg'!H204</f>
        <v>23.521799000000023</v>
      </c>
      <c r="J204" s="6" t="str">
        <f>OBV!F204</f>
        <v>BEARISH</v>
      </c>
      <c r="K204" s="6" t="str">
        <f>OBV!G204</f>
        <v>NEUTRAL</v>
      </c>
      <c r="L204" s="6" t="str">
        <f>OBV!H204</f>
        <v>CONFIRMED BEARISH</v>
      </c>
    </row>
    <row r="205" spans="1:12" ht="13.5" x14ac:dyDescent="0.25">
      <c r="A205" s="3">
        <f>RSI!A205</f>
        <v>42604</v>
      </c>
      <c r="B205" s="2">
        <f>RSI!B205</f>
        <v>22.653099999999998</v>
      </c>
      <c r="C205" s="2">
        <f>RSI!I205</f>
        <v>40.040318193471045</v>
      </c>
      <c r="D205" s="2">
        <f>MACD!E205</f>
        <v>3.0076544823707252E-3</v>
      </c>
      <c r="E205" s="2">
        <f>MACD!F205</f>
        <v>-0.17831001560106741</v>
      </c>
      <c r="F205" s="2">
        <f>'Moving Avg'!D205</f>
        <v>22.979199999999999</v>
      </c>
      <c r="G205" s="2">
        <f>'Moving Avg'!F205</f>
        <v>23.061675000000001</v>
      </c>
      <c r="H205" s="2">
        <f>'Moving Avg'!G205</f>
        <v>22.873781999999991</v>
      </c>
      <c r="I205" s="2">
        <f>'Moving Avg'!H205</f>
        <v>23.520975500000024</v>
      </c>
      <c r="J205" s="6" t="str">
        <f>OBV!F205</f>
        <v>BEARISH</v>
      </c>
      <c r="K205" s="6" t="str">
        <f>OBV!G205</f>
        <v>NEUTRAL</v>
      </c>
      <c r="L205" s="6" t="str">
        <f>OBV!H205</f>
        <v>CONFIRMED BEARISH</v>
      </c>
    </row>
    <row r="206" spans="1:12" ht="13.5" x14ac:dyDescent="0.25">
      <c r="A206" s="3">
        <f>RSI!A206</f>
        <v>42605</v>
      </c>
      <c r="B206" s="2">
        <f>RSI!B206</f>
        <v>22.653099999999998</v>
      </c>
      <c r="C206" s="2">
        <f>RSI!I206</f>
        <v>40.040318193471045</v>
      </c>
      <c r="D206" s="2">
        <f>MACD!E206</f>
        <v>8.6545947366889919E-2</v>
      </c>
      <c r="E206" s="2">
        <f>MACD!F206</f>
        <v>-0.12533882300747595</v>
      </c>
      <c r="F206" s="2">
        <f>'Moving Avg'!D206</f>
        <v>22.823739999999997</v>
      </c>
      <c r="G206" s="2">
        <f>'Moving Avg'!F206</f>
        <v>23.080629999999999</v>
      </c>
      <c r="H206" s="2">
        <f>'Moving Avg'!G206</f>
        <v>22.876075999999994</v>
      </c>
      <c r="I206" s="2">
        <f>'Moving Avg'!H206</f>
        <v>23.523551500000021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</row>
    <row r="207" spans="1:12" ht="13.5" x14ac:dyDescent="0.25">
      <c r="A207" s="3">
        <f>RSI!A207</f>
        <v>42606</v>
      </c>
      <c r="B207" s="2">
        <f>RSI!B207</f>
        <v>22.653099999999998</v>
      </c>
      <c r="C207" s="2">
        <f>RSI!I207</f>
        <v>40.040318193471045</v>
      </c>
      <c r="D207" s="2">
        <f>MACD!E207</f>
        <v>0.15986801789046723</v>
      </c>
      <c r="E207" s="2">
        <f>MACD!F207</f>
        <v>-6.8297454827887322E-2</v>
      </c>
      <c r="F207" s="2">
        <f>'Moving Avg'!D207</f>
        <v>22.668279999999996</v>
      </c>
      <c r="G207" s="2">
        <f>'Moving Avg'!F207</f>
        <v>23.099584999999998</v>
      </c>
      <c r="H207" s="2">
        <f>'Moving Avg'!G207</f>
        <v>22.878369999999997</v>
      </c>
      <c r="I207" s="2">
        <f>'Moving Avg'!H207</f>
        <v>23.529433500000028</v>
      </c>
      <c r="J207" s="6" t="str">
        <f>OBV!F207</f>
        <v>BEARISH</v>
      </c>
      <c r="K207" s="6" t="str">
        <f>OBV!G207</f>
        <v>NEUTRAL</v>
      </c>
      <c r="L207" s="6" t="str">
        <f>OBV!H207</f>
        <v>CONFIRMED BEARISH</v>
      </c>
    </row>
    <row r="208" spans="1:12" ht="13.5" x14ac:dyDescent="0.25">
      <c r="A208" s="3">
        <f>RSI!A208</f>
        <v>42607</v>
      </c>
      <c r="B208" s="2">
        <f>RSI!B208</f>
        <v>22.643699999999999</v>
      </c>
      <c r="C208" s="2">
        <f>RSI!I208</f>
        <v>39.84713492482431</v>
      </c>
      <c r="D208" s="2">
        <f>MACD!E208</f>
        <v>0.22504664274067565</v>
      </c>
      <c r="E208" s="2">
        <f>MACD!F208</f>
        <v>-9.6286353141747244E-3</v>
      </c>
      <c r="F208" s="2">
        <f>'Moving Avg'!D208</f>
        <v>22.651219999999999</v>
      </c>
      <c r="G208" s="2">
        <f>'Moving Avg'!F208</f>
        <v>23.113329999999998</v>
      </c>
      <c r="H208" s="2">
        <f>'Moving Avg'!G208</f>
        <v>22.873025999999992</v>
      </c>
      <c r="I208" s="2">
        <f>'Moving Avg'!H208</f>
        <v>23.532381500000024</v>
      </c>
      <c r="J208" s="6" t="str">
        <f>OBV!F208</f>
        <v>BEARISH</v>
      </c>
      <c r="K208" s="6" t="str">
        <f>OBV!G208</f>
        <v>NEUTRAL</v>
      </c>
      <c r="L208" s="6" t="str">
        <f>OBV!H208</f>
        <v>CONFIRMED BEARISH</v>
      </c>
    </row>
    <row r="209" spans="1:12" ht="13.5" x14ac:dyDescent="0.25">
      <c r="A209" s="3">
        <f>RSI!A209</f>
        <v>42608</v>
      </c>
      <c r="B209" s="2">
        <f>RSI!B209</f>
        <v>22.643699999999999</v>
      </c>
      <c r="C209" s="2">
        <f>RSI!I209</f>
        <v>39.84713492482431</v>
      </c>
      <c r="D209" s="2">
        <f>MACD!E209</f>
        <v>0.2825131249709969</v>
      </c>
      <c r="E209" s="2">
        <f>MACD!F209</f>
        <v>4.87997167428596E-2</v>
      </c>
      <c r="F209" s="2">
        <f>'Moving Avg'!D209</f>
        <v>22.649339999999999</v>
      </c>
      <c r="G209" s="2">
        <f>'Moving Avg'!F209</f>
        <v>23.127074999999998</v>
      </c>
      <c r="H209" s="2">
        <f>'Moving Avg'!G209</f>
        <v>22.876993999999996</v>
      </c>
      <c r="I209" s="2">
        <f>'Moving Avg'!H209</f>
        <v>23.535329500000021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</row>
    <row r="210" spans="1:12" ht="13.5" x14ac:dyDescent="0.25">
      <c r="A210" s="3">
        <f>RSI!A210</f>
        <v>42611</v>
      </c>
      <c r="B210" s="2">
        <f>RSI!B210</f>
        <v>22.643699999999999</v>
      </c>
      <c r="C210" s="2">
        <f>RSI!I210</f>
        <v>39.84713492482431</v>
      </c>
      <c r="D210" s="2">
        <f>MACD!E210</f>
        <v>0.33328244153354802</v>
      </c>
      <c r="E210" s="2">
        <f>MACD!F210</f>
        <v>0.10569626170099729</v>
      </c>
      <c r="F210" s="2">
        <f>'Moving Avg'!D210</f>
        <v>22.647459999999999</v>
      </c>
      <c r="G210" s="2">
        <f>'Moving Avg'!F210</f>
        <v>23.121865</v>
      </c>
      <c r="H210" s="2">
        <f>'Moving Avg'!G210</f>
        <v>22.883755999999998</v>
      </c>
      <c r="I210" s="2">
        <f>'Moving Avg'!H210</f>
        <v>23.538277500000017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</row>
    <row r="211" spans="1:12" ht="13.5" x14ac:dyDescent="0.25">
      <c r="A211" s="3">
        <f>RSI!A211</f>
        <v>42612</v>
      </c>
      <c r="B211" s="2">
        <f>RSI!B211</f>
        <v>22.643699999999999</v>
      </c>
      <c r="C211" s="2">
        <f>RSI!I211</f>
        <v>39.84713492482431</v>
      </c>
      <c r="D211" s="2">
        <f>MACD!E211</f>
        <v>0.37822612326736049</v>
      </c>
      <c r="E211" s="2">
        <f>MACD!F211</f>
        <v>0.16020223401426995</v>
      </c>
      <c r="F211" s="2">
        <f>'Moving Avg'!D211</f>
        <v>22.645579999999999</v>
      </c>
      <c r="G211" s="2">
        <f>'Moving Avg'!F211</f>
        <v>23.082529999999998</v>
      </c>
      <c r="H211" s="2">
        <f>'Moving Avg'!G211</f>
        <v>22.897037999999998</v>
      </c>
      <c r="I211" s="2">
        <f>'Moving Avg'!H211</f>
        <v>23.542110500000017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</row>
    <row r="212" spans="1:12" ht="13.5" x14ac:dyDescent="0.25">
      <c r="A212" s="3">
        <f>RSI!A212</f>
        <v>42613</v>
      </c>
      <c r="B212" s="2">
        <f>RSI!B212</f>
        <v>22.643699999999999</v>
      </c>
      <c r="C212" s="2">
        <f>RSI!I212</f>
        <v>39.84713492482431</v>
      </c>
      <c r="D212" s="2">
        <f>MACD!E212</f>
        <v>0.41809338248025796</v>
      </c>
      <c r="E212" s="2">
        <f>MACD!F212</f>
        <v>0.21178046370746756</v>
      </c>
      <c r="F212" s="2">
        <f>'Moving Avg'!D212</f>
        <v>22.643699999999999</v>
      </c>
      <c r="G212" s="2">
        <f>'Moving Avg'!F212</f>
        <v>23.043195000000004</v>
      </c>
      <c r="H212" s="2">
        <f>'Moving Avg'!G212</f>
        <v>22.910319999999999</v>
      </c>
      <c r="I212" s="2">
        <f>'Moving Avg'!H212</f>
        <v>23.545943500000018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</row>
    <row r="213" spans="1:12" ht="13.5" x14ac:dyDescent="0.25">
      <c r="A213" s="3">
        <f>RSI!A213</f>
        <v>42614</v>
      </c>
      <c r="B213" s="2">
        <f>RSI!B213</f>
        <v>23.316600000000001</v>
      </c>
      <c r="C213" s="2">
        <f>RSI!I213</f>
        <v>59.905726331400132</v>
      </c>
      <c r="D213" s="2">
        <f>MACD!E213</f>
        <v>0.29577692308888004</v>
      </c>
      <c r="E213" s="2">
        <f>MACD!F213</f>
        <v>0.22857975558375007</v>
      </c>
      <c r="F213" s="2">
        <f>'Moving Avg'!D213</f>
        <v>22.778280000000002</v>
      </c>
      <c r="G213" s="2">
        <f>'Moving Avg'!F213</f>
        <v>23.037505000000003</v>
      </c>
      <c r="H213" s="2">
        <f>'Moving Avg'!G213</f>
        <v>22.937991999999998</v>
      </c>
      <c r="I213" s="2">
        <f>'Moving Avg'!H213</f>
        <v>23.553141000000014</v>
      </c>
      <c r="J213" s="6" t="str">
        <f>OBV!F213</f>
        <v>BULLISH</v>
      </c>
      <c r="K213" s="6" t="str">
        <f>OBV!G213</f>
        <v>NEUTRAL</v>
      </c>
      <c r="L213" s="6" t="str">
        <f>OBV!H213</f>
        <v>CONFIRMED BULLISH</v>
      </c>
    </row>
    <row r="214" spans="1:12" ht="13.5" x14ac:dyDescent="0.25">
      <c r="A214" s="3">
        <f>RSI!A214</f>
        <v>42615</v>
      </c>
      <c r="B214" s="2">
        <f>RSI!B214</f>
        <v>23.316600000000001</v>
      </c>
      <c r="C214" s="2">
        <f>RSI!I214</f>
        <v>59.905726331400139</v>
      </c>
      <c r="D214" s="2">
        <f>MACD!E214</f>
        <v>0.17820104267581982</v>
      </c>
      <c r="E214" s="2">
        <f>MACD!F214</f>
        <v>0.21850401300216404</v>
      </c>
      <c r="F214" s="2">
        <f>'Moving Avg'!D214</f>
        <v>22.912860000000002</v>
      </c>
      <c r="G214" s="2">
        <f>'Moving Avg'!F214</f>
        <v>23.031815000000002</v>
      </c>
      <c r="H214" s="2">
        <f>'Moving Avg'!G214</f>
        <v>22.964731999999998</v>
      </c>
      <c r="I214" s="2">
        <f>'Moving Avg'!H214</f>
        <v>23.560338500000011</v>
      </c>
      <c r="J214" s="6" t="str">
        <f>OBV!F214</f>
        <v>BULLISH</v>
      </c>
      <c r="K214" s="6" t="str">
        <f>OBV!G214</f>
        <v>NEUTRAL</v>
      </c>
      <c r="L214" s="6" t="str">
        <f>OBV!H214</f>
        <v>CONFIRMED BULLISH</v>
      </c>
    </row>
    <row r="215" spans="1:12" ht="13.5" x14ac:dyDescent="0.25">
      <c r="A215" s="3">
        <f>RSI!A215</f>
        <v>42618</v>
      </c>
      <c r="B215" s="2">
        <f>RSI!B215</f>
        <v>23.307200000000002</v>
      </c>
      <c r="C215" s="2">
        <f>RSI!I215</f>
        <v>59.583827644535255</v>
      </c>
      <c r="D215" s="2">
        <f>MACD!E215</f>
        <v>7.7187449273274922E-2</v>
      </c>
      <c r="E215" s="2">
        <f>MACD!F215</f>
        <v>0.19024070025638623</v>
      </c>
      <c r="F215" s="2">
        <f>'Moving Avg'!D215</f>
        <v>23.045560000000002</v>
      </c>
      <c r="G215" s="2">
        <f>'Moving Avg'!F215</f>
        <v>23.025655000000004</v>
      </c>
      <c r="H215" s="2">
        <f>'Moving Avg'!G215</f>
        <v>22.993147999999998</v>
      </c>
      <c r="I215" s="2">
        <f>'Moving Avg'!H215</f>
        <v>23.567489000000013</v>
      </c>
      <c r="J215" s="6" t="str">
        <f>OBV!F215</f>
        <v>BEARISH</v>
      </c>
      <c r="K215" s="6" t="str">
        <f>OBV!G215</f>
        <v>NEUTRAL</v>
      </c>
      <c r="L215" s="6" t="str">
        <f>OBV!H215</f>
        <v>BEARISH DIVERGENCE</v>
      </c>
    </row>
    <row r="216" spans="1:12" ht="13.5" x14ac:dyDescent="0.25">
      <c r="A216" s="3">
        <f>RSI!A216</f>
        <v>42619</v>
      </c>
      <c r="B216" s="2">
        <f>RSI!B216</f>
        <v>22.653099999999998</v>
      </c>
      <c r="C216" s="2">
        <f>RSI!I216</f>
        <v>42.478791433951713</v>
      </c>
      <c r="D216" s="2">
        <f>MACD!E216</f>
        <v>3.8163836786683447E-2</v>
      </c>
      <c r="E216" s="2">
        <f>MACD!F216</f>
        <v>0.15982532756244569</v>
      </c>
      <c r="F216" s="2">
        <f>'Moving Avg'!D216</f>
        <v>23.047440000000002</v>
      </c>
      <c r="G216" s="2">
        <f>'Moving Avg'!F216</f>
        <v>22.986790000000006</v>
      </c>
      <c r="H216" s="2">
        <f>'Moving Avg'!G216</f>
        <v>23.012205999999992</v>
      </c>
      <c r="I216" s="2">
        <f>'Moving Avg'!H216</f>
        <v>23.573185000000016</v>
      </c>
      <c r="J216" s="6" t="str">
        <f>OBV!F216</f>
        <v>BEARISH</v>
      </c>
      <c r="K216" s="6" t="str">
        <f>OBV!G216</f>
        <v>NEUTRAL</v>
      </c>
      <c r="L216" s="6" t="str">
        <f>OBV!H216</f>
        <v>BEARISH DIVERGENCE</v>
      </c>
    </row>
    <row r="217" spans="1:12" ht="13.5" x14ac:dyDescent="0.25">
      <c r="A217" s="3">
        <f>RSI!A217</f>
        <v>42620</v>
      </c>
      <c r="B217" s="2">
        <f>RSI!B217</f>
        <v>22.653099999999998</v>
      </c>
      <c r="C217" s="2">
        <f>RSI!I217</f>
        <v>42.478791433951706</v>
      </c>
      <c r="D217" s="2">
        <f>MACD!E217</f>
        <v>7.1548659007589777E-3</v>
      </c>
      <c r="E217" s="2">
        <f>MACD!F217</f>
        <v>0.12929123523010835</v>
      </c>
      <c r="F217" s="2">
        <f>'Moving Avg'!D217</f>
        <v>23.049320000000002</v>
      </c>
      <c r="G217" s="2">
        <f>'Moving Avg'!F217</f>
        <v>22.947925000000001</v>
      </c>
      <c r="H217" s="2">
        <f>'Moving Avg'!G217</f>
        <v>23.036851999999996</v>
      </c>
      <c r="I217" s="2">
        <f>'Moving Avg'!H217</f>
        <v>23.578881000000013</v>
      </c>
      <c r="J217" s="6" t="str">
        <f>OBV!F217</f>
        <v>BEARISH</v>
      </c>
      <c r="K217" s="6" t="str">
        <f>OBV!G217</f>
        <v>NEUTRAL</v>
      </c>
      <c r="L217" s="6" t="str">
        <f>OBV!H217</f>
        <v>BEARISH DIVERGENCE</v>
      </c>
    </row>
    <row r="218" spans="1:12" ht="13.5" x14ac:dyDescent="0.25">
      <c r="A218" s="3">
        <f>RSI!A218</f>
        <v>42621</v>
      </c>
      <c r="B218" s="2">
        <f>RSI!B218</f>
        <v>22.5489</v>
      </c>
      <c r="C218" s="2">
        <f>RSI!I218</f>
        <v>40.339270332819567</v>
      </c>
      <c r="D218" s="2">
        <f>MACD!E218</f>
        <v>-1.0949084119847186E-2</v>
      </c>
      <c r="E218" s="2">
        <f>MACD!F218</f>
        <v>0.10124317136011726</v>
      </c>
      <c r="F218" s="2">
        <f>'Moving Avg'!D218</f>
        <v>22.895779999999998</v>
      </c>
      <c r="G218" s="2">
        <f>'Moving Avg'!F218</f>
        <v>22.903850000000002</v>
      </c>
      <c r="H218" s="2">
        <f>'Moving Avg'!G218</f>
        <v>23.059599999999993</v>
      </c>
      <c r="I218" s="2">
        <f>'Moving Avg'!H218</f>
        <v>23.584056000000015</v>
      </c>
      <c r="J218" s="6" t="str">
        <f>OBV!F218</f>
        <v>BEARISH</v>
      </c>
      <c r="K218" s="6" t="str">
        <f>OBV!G218</f>
        <v>NEUTRAL</v>
      </c>
      <c r="L218" s="6" t="str">
        <f>OBV!H218</f>
        <v>CONFIRMED BEARISH</v>
      </c>
    </row>
    <row r="219" spans="1:12" ht="13.5" x14ac:dyDescent="0.25">
      <c r="A219" s="3">
        <f>RSI!A219</f>
        <v>42622</v>
      </c>
      <c r="B219" s="2">
        <f>RSI!B219</f>
        <v>22.5489</v>
      </c>
      <c r="C219" s="2">
        <f>RSI!I219</f>
        <v>40.339270332819567</v>
      </c>
      <c r="D219" s="2">
        <f>MACD!E219</f>
        <v>-2.3927972778501783E-2</v>
      </c>
      <c r="E219" s="2">
        <f>MACD!F219</f>
        <v>7.6208942532393464E-2</v>
      </c>
      <c r="F219" s="2">
        <f>'Moving Avg'!D219</f>
        <v>22.742240000000002</v>
      </c>
      <c r="G219" s="2">
        <f>'Moving Avg'!F219</f>
        <v>22.859775000000003</v>
      </c>
      <c r="H219" s="2">
        <f>'Moving Avg'!G219</f>
        <v>23.08272199999999</v>
      </c>
      <c r="I219" s="2">
        <f>'Moving Avg'!H219</f>
        <v>23.589231000000012</v>
      </c>
      <c r="J219" s="6" t="str">
        <f>OBV!F219</f>
        <v>BEARISH</v>
      </c>
      <c r="K219" s="6" t="str">
        <f>OBV!G219</f>
        <v>NEUTRAL</v>
      </c>
      <c r="L219" s="6" t="str">
        <f>OBV!H219</f>
        <v>CONFIRMED BEARISH</v>
      </c>
    </row>
    <row r="220" spans="1:12" ht="13.5" x14ac:dyDescent="0.25">
      <c r="A220" s="3">
        <f>RSI!A220</f>
        <v>42627</v>
      </c>
      <c r="B220" s="2">
        <f>RSI!B220</f>
        <v>22.5489</v>
      </c>
      <c r="C220" s="2">
        <f>RSI!I220</f>
        <v>40.339270332819567</v>
      </c>
      <c r="D220" s="2">
        <f>MACD!E220</f>
        <v>-3.2743592408174038E-2</v>
      </c>
      <c r="E220" s="2">
        <f>MACD!F220</f>
        <v>5.4418435544279962E-2</v>
      </c>
      <c r="F220" s="2">
        <f>'Moving Avg'!D220</f>
        <v>22.590579999999999</v>
      </c>
      <c r="G220" s="2">
        <f>'Moving Avg'!F220</f>
        <v>22.8157</v>
      </c>
      <c r="H220" s="2">
        <f>'Moving Avg'!G220</f>
        <v>23.092431999999988</v>
      </c>
      <c r="I220" s="2">
        <f>'Moving Avg'!H220</f>
        <v>23.594406000000014</v>
      </c>
      <c r="J220" s="6" t="str">
        <f>OBV!F220</f>
        <v>BEARISH</v>
      </c>
      <c r="K220" s="6" t="str">
        <f>OBV!G220</f>
        <v>NEUTRAL</v>
      </c>
      <c r="L220" s="6" t="str">
        <f>OBV!H220</f>
        <v>CONFIRMED BEARISH</v>
      </c>
    </row>
    <row r="221" spans="1:12" ht="13.5" x14ac:dyDescent="0.25">
      <c r="A221" s="3">
        <f>RSI!A221</f>
        <v>42628</v>
      </c>
      <c r="B221" s="2">
        <f>RSI!B221</f>
        <v>22.510999999999999</v>
      </c>
      <c r="C221" s="2">
        <f>RSI!I221</f>
        <v>39.436924530326138</v>
      </c>
      <c r="D221" s="2">
        <f>MACD!E221</f>
        <v>-3.5389521264377777E-2</v>
      </c>
      <c r="E221" s="2">
        <f>MACD!F221</f>
        <v>3.6456844182548416E-2</v>
      </c>
      <c r="F221" s="2">
        <f>'Moving Avg'!D221</f>
        <v>22.562159999999999</v>
      </c>
      <c r="G221" s="2">
        <f>'Moving Avg'!F221</f>
        <v>22.769730000000003</v>
      </c>
      <c r="H221" s="2">
        <f>'Moving Avg'!G221</f>
        <v>23.088157999999993</v>
      </c>
      <c r="I221" s="2">
        <f>'Moving Avg'!H221</f>
        <v>23.599438000000017</v>
      </c>
      <c r="J221" s="6" t="str">
        <f>OBV!F221</f>
        <v>BEARISH</v>
      </c>
      <c r="K221" s="6" t="str">
        <f>OBV!G221</f>
        <v>NEUTRAL</v>
      </c>
      <c r="L221" s="6" t="str">
        <f>OBV!H221</f>
        <v>CONFIRMED BEARISH</v>
      </c>
    </row>
    <row r="222" spans="1:12" ht="13.5" x14ac:dyDescent="0.25">
      <c r="A222" s="3">
        <f>RSI!A222</f>
        <v>42629</v>
      </c>
      <c r="B222" s="2">
        <f>RSI!B222</f>
        <v>22.510999999999999</v>
      </c>
      <c r="C222" s="2">
        <f>RSI!I222</f>
        <v>39.436924530326138</v>
      </c>
      <c r="D222" s="2">
        <f>MACD!E222</f>
        <v>-3.554699234813441E-2</v>
      </c>
      <c r="E222" s="2">
        <f>MACD!F222</f>
        <v>2.2056076876411854E-2</v>
      </c>
      <c r="F222" s="2">
        <f>'Moving Avg'!D222</f>
        <v>22.533739999999998</v>
      </c>
      <c r="G222" s="2">
        <f>'Moving Avg'!F222</f>
        <v>22.723760000000002</v>
      </c>
      <c r="H222" s="2">
        <f>'Moving Avg'!G222</f>
        <v>23.063581999999993</v>
      </c>
      <c r="I222" s="2">
        <f>'Moving Avg'!H222</f>
        <v>23.604423500000021</v>
      </c>
      <c r="J222" s="6" t="str">
        <f>OBV!F222</f>
        <v>BEARISH</v>
      </c>
      <c r="K222" s="6" t="str">
        <f>OBV!G222</f>
        <v>NEUTRAL</v>
      </c>
      <c r="L222" s="6" t="str">
        <f>OBV!H222</f>
        <v>CONFIRMED BEARISH</v>
      </c>
    </row>
    <row r="223" spans="1:12" ht="13.5" x14ac:dyDescent="0.25">
      <c r="A223" s="3">
        <f>RSI!A223</f>
        <v>42632</v>
      </c>
      <c r="B223" s="2">
        <f>RSI!B223</f>
        <v>22.510999999999999</v>
      </c>
      <c r="C223" s="2">
        <f>RSI!I223</f>
        <v>39.436924530326138</v>
      </c>
      <c r="D223" s="2">
        <f>MACD!E223</f>
        <v>6.9770054436364859E-2</v>
      </c>
      <c r="E223" s="2">
        <f>MACD!F223</f>
        <v>3.1598872388402456E-2</v>
      </c>
      <c r="F223" s="2">
        <f>'Moving Avg'!D223</f>
        <v>22.526159999999997</v>
      </c>
      <c r="G223" s="2">
        <f>'Moving Avg'!F223</f>
        <v>22.712860000000003</v>
      </c>
      <c r="H223" s="2">
        <f>'Moving Avg'!G223</f>
        <v>23.02577999999999</v>
      </c>
      <c r="I223" s="2">
        <f>'Moving Avg'!H223</f>
        <v>23.609874500000018</v>
      </c>
      <c r="J223" s="6" t="str">
        <f>OBV!F223</f>
        <v>BEARISH</v>
      </c>
      <c r="K223" s="6" t="str">
        <f>OBV!G223</f>
        <v>NEUTRAL</v>
      </c>
      <c r="L223" s="6" t="str">
        <f>OBV!H223</f>
        <v>CONFIRMED BEARISH</v>
      </c>
    </row>
    <row r="224" spans="1:12" ht="13.5" x14ac:dyDescent="0.25">
      <c r="A224" s="3">
        <f>RSI!A224</f>
        <v>42633</v>
      </c>
      <c r="B224" s="2">
        <f>RSI!B224</f>
        <v>22.510999999999999</v>
      </c>
      <c r="C224" s="2">
        <f>RSI!I224</f>
        <v>39.436924530326138</v>
      </c>
      <c r="D224" s="2">
        <f>MACD!E224</f>
        <v>0.1606689366243792</v>
      </c>
      <c r="E224" s="2">
        <f>MACD!F224</f>
        <v>5.7412885235597802E-2</v>
      </c>
      <c r="F224" s="2">
        <f>'Moving Avg'!D224</f>
        <v>22.518579999999996</v>
      </c>
      <c r="G224" s="2">
        <f>'Moving Avg'!F224</f>
        <v>22.705755000000003</v>
      </c>
      <c r="H224" s="2">
        <f>'Moving Avg'!G224</f>
        <v>22.982389999999992</v>
      </c>
      <c r="I224" s="2">
        <f>'Moving Avg'!H224</f>
        <v>23.615372000000026</v>
      </c>
      <c r="J224" s="6" t="str">
        <f>OBV!F224</f>
        <v>BEARISH</v>
      </c>
      <c r="K224" s="6" t="str">
        <f>OBV!G224</f>
        <v>NEUTRAL</v>
      </c>
      <c r="L224" s="6" t="str">
        <f>OBV!H224</f>
        <v>CONFIRMED BEARISH</v>
      </c>
    </row>
    <row r="225" spans="1:12" ht="13.5" x14ac:dyDescent="0.25">
      <c r="A225" s="3">
        <f>RSI!A225</f>
        <v>42634</v>
      </c>
      <c r="B225" s="2">
        <f>RSI!B225</f>
        <v>21.838000000000001</v>
      </c>
      <c r="C225" s="2">
        <f>RSI!I225</f>
        <v>25.704057068450297</v>
      </c>
      <c r="D225" s="2">
        <f>MACD!E225</f>
        <v>0.2876413493172727</v>
      </c>
      <c r="E225" s="2">
        <f>MACD!F225</f>
        <v>0.10345857805193279</v>
      </c>
      <c r="F225" s="2">
        <f>'Moving Avg'!D225</f>
        <v>22.3764</v>
      </c>
      <c r="G225" s="2">
        <f>'Moving Avg'!F225</f>
        <v>22.665000000000006</v>
      </c>
      <c r="H225" s="2">
        <f>'Moving Avg'!G225</f>
        <v>22.933177999999995</v>
      </c>
      <c r="I225" s="2">
        <f>'Moving Avg'!H225</f>
        <v>23.617504500000024</v>
      </c>
      <c r="J225" s="6" t="str">
        <f>OBV!F225</f>
        <v>BEARISH</v>
      </c>
      <c r="K225" s="6" t="str">
        <f>OBV!G225</f>
        <v>NEUTRAL</v>
      </c>
      <c r="L225" s="6" t="str">
        <f>OBV!H225</f>
        <v>CONFIRMED BEARISH</v>
      </c>
    </row>
    <row r="226" spans="1:12" ht="13.5" x14ac:dyDescent="0.25">
      <c r="A226" s="3">
        <f>RSI!A226</f>
        <v>42635</v>
      </c>
      <c r="B226" s="2">
        <f>RSI!B226</f>
        <v>21.838000000000001</v>
      </c>
      <c r="C226" s="2">
        <f>RSI!I226</f>
        <v>25.704057068450297</v>
      </c>
      <c r="D226" s="2">
        <f>MACD!E226</f>
        <v>0.29995544644911476</v>
      </c>
      <c r="E226" s="2">
        <f>MACD!F226</f>
        <v>0.14275795173136918</v>
      </c>
      <c r="F226" s="2">
        <f>'Moving Avg'!D226</f>
        <v>22.241800000000001</v>
      </c>
      <c r="G226" s="2">
        <f>'Moving Avg'!F226</f>
        <v>22.624245000000005</v>
      </c>
      <c r="H226" s="2">
        <f>'Moving Avg'!G226</f>
        <v>22.898493999999996</v>
      </c>
      <c r="I226" s="2">
        <f>'Moving Avg'!H226</f>
        <v>23.619637000000022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</row>
    <row r="227" spans="1:12" ht="13.5" x14ac:dyDescent="0.25">
      <c r="A227" s="3">
        <f>RSI!A227</f>
        <v>42636</v>
      </c>
      <c r="B227" s="2">
        <f>RSI!B227</f>
        <v>21.8096</v>
      </c>
      <c r="C227" s="2">
        <f>RSI!I227</f>
        <v>25.273338645069344</v>
      </c>
      <c r="D227" s="2">
        <f>MACD!E227</f>
        <v>0.31757754025384344</v>
      </c>
      <c r="E227" s="2">
        <f>MACD!F227</f>
        <v>0.17772186943586404</v>
      </c>
      <c r="F227" s="2">
        <f>'Moving Avg'!D227</f>
        <v>22.101520000000001</v>
      </c>
      <c r="G227" s="2">
        <f>'Moving Avg'!F227</f>
        <v>22.582070000000005</v>
      </c>
      <c r="H227" s="2">
        <f>'Moving Avg'!G227</f>
        <v>22.864917999999999</v>
      </c>
      <c r="I227" s="2">
        <f>'Moving Avg'!H227</f>
        <v>23.621627500000024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</row>
    <row r="228" spans="1:12" ht="13.5" x14ac:dyDescent="0.25">
      <c r="A228" s="3">
        <f>RSI!A228</f>
        <v>42639</v>
      </c>
      <c r="B228" s="2">
        <f>RSI!B228</f>
        <v>22.084499999999998</v>
      </c>
      <c r="C228" s="2">
        <f>RSI!I228</f>
        <v>36.385291635611537</v>
      </c>
      <c r="D228" s="2">
        <f>MACD!E228</f>
        <v>0.30098371015494152</v>
      </c>
      <c r="E228" s="2">
        <f>MACD!F228</f>
        <v>0.20237423757967954</v>
      </c>
      <c r="F228" s="2">
        <f>'Moving Avg'!D228</f>
        <v>22.016220000000004</v>
      </c>
      <c r="G228" s="2">
        <f>'Moving Avg'!F228</f>
        <v>22.554110000000005</v>
      </c>
      <c r="H228" s="2">
        <f>'Moving Avg'!G228</f>
        <v>22.826967999999997</v>
      </c>
      <c r="I228" s="2">
        <f>'Moving Avg'!H228</f>
        <v>23.624992500000022</v>
      </c>
      <c r="J228" s="6" t="str">
        <f>OBV!F228</f>
        <v>BULLISH</v>
      </c>
      <c r="K228" s="6" t="str">
        <f>OBV!G228</f>
        <v>NEUTRAL</v>
      </c>
      <c r="L228" s="6" t="str">
        <f>OBV!H228</f>
        <v>BULLISH DIVERGENCE</v>
      </c>
    </row>
    <row r="229" spans="1:12" ht="13.5" x14ac:dyDescent="0.25">
      <c r="A229" s="3">
        <f>RSI!A229</f>
        <v>42640</v>
      </c>
      <c r="B229" s="2">
        <f>RSI!B229</f>
        <v>22.084499999999998</v>
      </c>
      <c r="C229" s="2">
        <f>RSI!I229</f>
        <v>36.385291635611544</v>
      </c>
      <c r="D229" s="2">
        <f>MACD!E229</f>
        <v>0.2898451400187092</v>
      </c>
      <c r="E229" s="2">
        <f>MACD!F229</f>
        <v>0.2198684180674855</v>
      </c>
      <c r="F229" s="2">
        <f>'Moving Avg'!D229</f>
        <v>21.930919999999997</v>
      </c>
      <c r="G229" s="2">
        <f>'Moving Avg'!F229</f>
        <v>22.526150000000005</v>
      </c>
      <c r="H229" s="2">
        <f>'Moving Avg'!G229</f>
        <v>22.784547999999994</v>
      </c>
      <c r="I229" s="2">
        <f>'Moving Avg'!H229</f>
        <v>23.628357500000021</v>
      </c>
      <c r="J229" s="6" t="str">
        <f>OBV!F229</f>
        <v>BULLISH</v>
      </c>
      <c r="K229" s="6" t="str">
        <f>OBV!G229</f>
        <v>NEUTRAL</v>
      </c>
      <c r="L229" s="6" t="str">
        <f>OBV!H229</f>
        <v>BULLISH DIVERGENCE</v>
      </c>
    </row>
    <row r="230" spans="1:12" ht="13.5" x14ac:dyDescent="0.25">
      <c r="A230" s="3">
        <f>RSI!A230</f>
        <v>42641</v>
      </c>
      <c r="B230" s="2">
        <f>RSI!B230</f>
        <v>22.084499999999998</v>
      </c>
      <c r="C230" s="2">
        <f>RSI!I230</f>
        <v>36.385291635611537</v>
      </c>
      <c r="D230" s="2">
        <f>MACD!E230</f>
        <v>0.2831075692279974</v>
      </c>
      <c r="E230" s="2">
        <f>MACD!F230</f>
        <v>0.23251624829958789</v>
      </c>
      <c r="F230" s="2">
        <f>'Moving Avg'!D230</f>
        <v>21.980219999999996</v>
      </c>
      <c r="G230" s="2">
        <f>'Moving Avg'!F230</f>
        <v>22.498190000000001</v>
      </c>
      <c r="H230" s="2">
        <f>'Moving Avg'!G230</f>
        <v>22.756469999999993</v>
      </c>
      <c r="I230" s="2">
        <f>'Moving Avg'!H230</f>
        <v>23.63172250000002</v>
      </c>
      <c r="J230" s="6" t="str">
        <f>OBV!F230</f>
        <v>BULLISH</v>
      </c>
      <c r="K230" s="6" t="str">
        <f>OBV!G230</f>
        <v>NEUTRAL</v>
      </c>
      <c r="L230" s="6" t="str">
        <f>OBV!H230</f>
        <v>CONFIRMED BULLISH</v>
      </c>
    </row>
    <row r="231" spans="1:12" ht="13.5" x14ac:dyDescent="0.25">
      <c r="A231" s="3">
        <f>RSI!A231</f>
        <v>42642</v>
      </c>
      <c r="B231" s="2">
        <f>RSI!B231</f>
        <v>22.084499999999998</v>
      </c>
      <c r="C231" s="2">
        <f>RSI!I231</f>
        <v>36.385291635611537</v>
      </c>
      <c r="D231" s="2">
        <f>MACD!E231</f>
        <v>0.27406408705034124</v>
      </c>
      <c r="E231" s="2">
        <f>MACD!F231</f>
        <v>0.24082581604973857</v>
      </c>
      <c r="F231" s="2">
        <f>'Moving Avg'!D231</f>
        <v>22.029519999999998</v>
      </c>
      <c r="G231" s="2">
        <f>'Moving Avg'!F231</f>
        <v>22.470230000000001</v>
      </c>
      <c r="H231" s="2">
        <f>'Moving Avg'!G231</f>
        <v>22.72860399999999</v>
      </c>
      <c r="I231" s="2">
        <f>'Moving Avg'!H231</f>
        <v>23.635087500000019</v>
      </c>
      <c r="J231" s="6" t="str">
        <f>OBV!F231</f>
        <v>BULLISH</v>
      </c>
      <c r="K231" s="6" t="str">
        <f>OBV!G231</f>
        <v>NEUTRAL</v>
      </c>
      <c r="L231" s="6" t="str">
        <f>OBV!H231</f>
        <v>CONFIRMED BULLISH</v>
      </c>
    </row>
    <row r="232" spans="1:12" ht="13.5" x14ac:dyDescent="0.25">
      <c r="A232" s="3">
        <f>RSI!A232</f>
        <v>42643</v>
      </c>
      <c r="B232" s="2">
        <f>RSI!B232</f>
        <v>22.5489</v>
      </c>
      <c r="C232" s="2">
        <f>RSI!I232</f>
        <v>52.451346448383298</v>
      </c>
      <c r="D232" s="2">
        <f>MACD!E232</f>
        <v>0.23431589916699025</v>
      </c>
      <c r="E232" s="2">
        <f>MACD!F232</f>
        <v>0.23952383267318891</v>
      </c>
      <c r="F232" s="2">
        <f>'Moving Avg'!D232</f>
        <v>22.177379999999999</v>
      </c>
      <c r="G232" s="2">
        <f>'Moving Avg'!F232</f>
        <v>22.465489999999999</v>
      </c>
      <c r="H232" s="2">
        <f>'Moving Avg'!G232</f>
        <v>22.71514599999999</v>
      </c>
      <c r="I232" s="2">
        <f>'Moving Avg'!H232</f>
        <v>23.640774500000017</v>
      </c>
      <c r="J232" s="6" t="str">
        <f>OBV!F232</f>
        <v>BULLISH</v>
      </c>
      <c r="K232" s="6" t="str">
        <f>OBV!G232</f>
        <v>NEUTRAL</v>
      </c>
      <c r="L232" s="6" t="str">
        <f>OBV!H232</f>
        <v>CONFIRMED BULLISH</v>
      </c>
    </row>
    <row r="233" spans="1:12" ht="13.5" x14ac:dyDescent="0.25">
      <c r="A233" s="3">
        <f>RSI!A233</f>
        <v>42647</v>
      </c>
      <c r="B233" s="2">
        <f>RSI!B233</f>
        <v>22.5489</v>
      </c>
      <c r="C233" s="2">
        <f>RSI!I233</f>
        <v>52.451346448383298</v>
      </c>
      <c r="D233" s="2">
        <f>MACD!E233</f>
        <v>0.20007198103425949</v>
      </c>
      <c r="E233" s="2">
        <f>MACD!F233</f>
        <v>0.23163346234540305</v>
      </c>
      <c r="F233" s="2">
        <f>'Moving Avg'!D233</f>
        <v>22.27026</v>
      </c>
      <c r="G233" s="2">
        <f>'Moving Avg'!F233</f>
        <v>22.427104999999997</v>
      </c>
      <c r="H233" s="2">
        <f>'Moving Avg'!G233</f>
        <v>22.716851999999989</v>
      </c>
      <c r="I233" s="2">
        <f>'Moving Avg'!H233</f>
        <v>23.646508000000011</v>
      </c>
      <c r="J233" s="6" t="str">
        <f>OBV!F233</f>
        <v>BULLISH</v>
      </c>
      <c r="K233" s="6" t="str">
        <f>OBV!G233</f>
        <v>NEUTRAL</v>
      </c>
      <c r="L233" s="6" t="str">
        <f>OBV!H233</f>
        <v>CONFIRMED BULLISH</v>
      </c>
    </row>
    <row r="234" spans="1:12" ht="13.5" x14ac:dyDescent="0.25">
      <c r="A234" s="3">
        <f>RSI!A234</f>
        <v>42648</v>
      </c>
      <c r="B234" s="2">
        <f>RSI!B234</f>
        <v>22.558399999999999</v>
      </c>
      <c r="C234" s="2">
        <f>RSI!I234</f>
        <v>52.734548422441236</v>
      </c>
      <c r="D234" s="2">
        <f>MACD!E234</f>
        <v>0.16982706533443093</v>
      </c>
      <c r="E234" s="2">
        <f>MACD!F234</f>
        <v>0.21927218294320863</v>
      </c>
      <c r="F234" s="2">
        <f>'Moving Avg'!D234</f>
        <v>22.36504</v>
      </c>
      <c r="G234" s="2">
        <f>'Moving Avg'!F234</f>
        <v>22.389194999999997</v>
      </c>
      <c r="H234" s="2">
        <f>'Moving Avg'!G234</f>
        <v>22.732207999999993</v>
      </c>
      <c r="I234" s="2">
        <f>'Moving Avg'!H234</f>
        <v>23.656853000000009</v>
      </c>
      <c r="J234" s="6" t="str">
        <f>OBV!F234</f>
        <v>BULLISH</v>
      </c>
      <c r="K234" s="6" t="str">
        <f>OBV!G234</f>
        <v>NEUTRAL</v>
      </c>
      <c r="L234" s="6" t="str">
        <f>OBV!H234</f>
        <v>CONFIRMED BULLISH</v>
      </c>
    </row>
    <row r="235" spans="1:12" ht="13.5" x14ac:dyDescent="0.25">
      <c r="A235" s="3">
        <f>RSI!A235</f>
        <v>42649</v>
      </c>
      <c r="B235" s="2">
        <f>RSI!B235</f>
        <v>22.274000000000001</v>
      </c>
      <c r="C235" s="2">
        <f>RSI!I235</f>
        <v>44.239613649293567</v>
      </c>
      <c r="D235" s="2">
        <f>MACD!E235</f>
        <v>6.118358932648249E-2</v>
      </c>
      <c r="E235" s="2">
        <f>MACD!F235</f>
        <v>0.18765446421986343</v>
      </c>
      <c r="F235" s="2">
        <f>'Moving Avg'!D235</f>
        <v>22.402940000000001</v>
      </c>
      <c r="G235" s="2">
        <f>'Moving Avg'!F235</f>
        <v>22.337534999999995</v>
      </c>
      <c r="H235" s="2">
        <f>'Moving Avg'!G235</f>
        <v>22.728985999999995</v>
      </c>
      <c r="I235" s="2">
        <f>'Moving Avg'!H235</f>
        <v>23.66121200000001</v>
      </c>
      <c r="J235" s="6" t="str">
        <f>OBV!F235</f>
        <v>BULLISH</v>
      </c>
      <c r="K235" s="6" t="str">
        <f>OBV!G235</f>
        <v>NEUTRAL</v>
      </c>
      <c r="L235" s="6" t="str">
        <f>OBV!H235</f>
        <v>CONFIRMED BULLISH</v>
      </c>
    </row>
    <row r="236" spans="1:12" ht="13.5" x14ac:dyDescent="0.25">
      <c r="A236" s="3">
        <f>RSI!A236</f>
        <v>42650</v>
      </c>
      <c r="B236" s="2">
        <f>RSI!B236</f>
        <v>22.274000000000001</v>
      </c>
      <c r="C236" s="2">
        <f>RSI!I236</f>
        <v>44.239613649293567</v>
      </c>
      <c r="D236" s="2">
        <f>MACD!E236</f>
        <v>-2.9601853008252021E-2</v>
      </c>
      <c r="E236" s="2">
        <f>MACD!F236</f>
        <v>0.14420320077424034</v>
      </c>
      <c r="F236" s="2">
        <f>'Moving Avg'!D236</f>
        <v>22.440840000000001</v>
      </c>
      <c r="G236" s="2">
        <f>'Moving Avg'!F236</f>
        <v>22.318579999999997</v>
      </c>
      <c r="H236" s="2">
        <f>'Moving Avg'!G236</f>
        <v>22.728985999999995</v>
      </c>
      <c r="I236" s="2">
        <f>'Moving Avg'!H236</f>
        <v>23.665571000000014</v>
      </c>
      <c r="J236" s="6" t="str">
        <f>OBV!F236</f>
        <v>BULLISH</v>
      </c>
      <c r="K236" s="6" t="str">
        <f>OBV!G236</f>
        <v>NEUTRAL</v>
      </c>
      <c r="L236" s="6" t="str">
        <f>OBV!H236</f>
        <v>CONFIRMED BULLISH</v>
      </c>
    </row>
    <row r="237" spans="1:12" ht="13.5" x14ac:dyDescent="0.25">
      <c r="A237" s="3">
        <f>RSI!A237</f>
        <v>42653</v>
      </c>
      <c r="B237" s="2">
        <f>RSI!B237</f>
        <v>22.274000000000001</v>
      </c>
      <c r="C237" s="2">
        <f>RSI!I237</f>
        <v>44.239613649293567</v>
      </c>
      <c r="D237" s="2">
        <f>MACD!E237</f>
        <v>-0.10973059725332135</v>
      </c>
      <c r="E237" s="2">
        <f>MACD!F237</f>
        <v>9.3416441168728007E-2</v>
      </c>
      <c r="F237" s="2">
        <f>'Moving Avg'!D237</f>
        <v>22.385860000000001</v>
      </c>
      <c r="G237" s="2">
        <f>'Moving Avg'!F237</f>
        <v>22.299624999999999</v>
      </c>
      <c r="H237" s="2">
        <f>'Moving Avg'!G237</f>
        <v>22.728985999999995</v>
      </c>
      <c r="I237" s="2">
        <f>'Moving Avg'!H237</f>
        <v>23.67007000000002</v>
      </c>
      <c r="J237" s="6" t="str">
        <f>OBV!F237</f>
        <v>BULLISH</v>
      </c>
      <c r="K237" s="6" t="str">
        <f>OBV!G237</f>
        <v>NEUTRAL</v>
      </c>
      <c r="L237" s="6" t="str">
        <f>OBV!H237</f>
        <v>BULLISH DIVERGENCE</v>
      </c>
    </row>
    <row r="238" spans="1:12" ht="13.5" x14ac:dyDescent="0.25">
      <c r="A238" s="3">
        <f>RSI!A238</f>
        <v>42654</v>
      </c>
      <c r="B238" s="2">
        <f>RSI!B238</f>
        <v>22.558399999999999</v>
      </c>
      <c r="C238" s="2">
        <f>RSI!I238</f>
        <v>53.579268858368081</v>
      </c>
      <c r="D238" s="2">
        <f>MACD!E238</f>
        <v>-0.15532570345953545</v>
      </c>
      <c r="E238" s="2">
        <f>MACD!F238</f>
        <v>4.3668012243075316E-2</v>
      </c>
      <c r="F238" s="2">
        <f>'Moving Avg'!D238</f>
        <v>22.387760000000004</v>
      </c>
      <c r="G238" s="2">
        <f>'Moving Avg'!F238</f>
        <v>22.300099999999997</v>
      </c>
      <c r="H238" s="2">
        <f>'Moving Avg'!G238</f>
        <v>22.732777999999989</v>
      </c>
      <c r="I238" s="2">
        <f>'Moving Avg'!H238</f>
        <v>23.675991000000021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</row>
    <row r="239" spans="1:12" ht="13.5" x14ac:dyDescent="0.25">
      <c r="A239" s="3">
        <f>RSI!A239</f>
        <v>42655</v>
      </c>
      <c r="B239" s="2">
        <f>RSI!B239</f>
        <v>22.558399999999999</v>
      </c>
      <c r="C239" s="2">
        <f>RSI!I239</f>
        <v>53.579268858368089</v>
      </c>
      <c r="D239" s="2">
        <f>MACD!E239</f>
        <v>-0.19467884133096547</v>
      </c>
      <c r="E239" s="2">
        <f>MACD!F239</f>
        <v>-4.0013584717328438E-3</v>
      </c>
      <c r="F239" s="2">
        <f>'Moving Avg'!D239</f>
        <v>22.387760000000004</v>
      </c>
      <c r="G239" s="2">
        <f>'Moving Avg'!F239</f>
        <v>22.300574999999998</v>
      </c>
      <c r="H239" s="2">
        <f>'Moving Avg'!G239</f>
        <v>22.736569999999993</v>
      </c>
      <c r="I239" s="2">
        <f>'Moving Avg'!H239</f>
        <v>23.681912000000022</v>
      </c>
      <c r="J239" s="6" t="str">
        <f>OBV!F239</f>
        <v>BULLISH</v>
      </c>
      <c r="K239" s="6" t="str">
        <f>OBV!G239</f>
        <v>NEUTRAL</v>
      </c>
      <c r="L239" s="6" t="str">
        <f>OBV!H239</f>
        <v>NEUTRAL</v>
      </c>
    </row>
    <row r="240" spans="1:12" ht="13.5" x14ac:dyDescent="0.25">
      <c r="A240" s="3">
        <f>RSI!A240</f>
        <v>42656</v>
      </c>
      <c r="B240" s="2">
        <f>RSI!B240</f>
        <v>22.558399999999999</v>
      </c>
      <c r="C240" s="2">
        <f>RSI!I240</f>
        <v>53.579268858368081</v>
      </c>
      <c r="D240" s="2">
        <f>MACD!E240</f>
        <v>-0.22869307936321448</v>
      </c>
      <c r="E240" s="2">
        <f>MACD!F240</f>
        <v>-4.8939702650029171E-2</v>
      </c>
      <c r="F240" s="2">
        <f>'Moving Avg'!D240</f>
        <v>22.444640000000003</v>
      </c>
      <c r="G240" s="2">
        <f>'Moving Avg'!F240</f>
        <v>22.301049999999996</v>
      </c>
      <c r="H240" s="2">
        <f>'Moving Avg'!G240</f>
        <v>22.732779999999995</v>
      </c>
      <c r="I240" s="2">
        <f>'Moving Avg'!H240</f>
        <v>23.68806600000002</v>
      </c>
      <c r="J240" s="6" t="str">
        <f>OBV!F240</f>
        <v>BULLISH</v>
      </c>
      <c r="K240" s="6" t="str">
        <f>OBV!G240</f>
        <v>NEUTRAL</v>
      </c>
      <c r="L240" s="6" t="str">
        <f>OBV!H240</f>
        <v>CONFIRMED BULLISH</v>
      </c>
    </row>
    <row r="241" spans="1:12" ht="13.5" x14ac:dyDescent="0.25">
      <c r="A241" s="3">
        <f>RSI!A241</f>
        <v>42657</v>
      </c>
      <c r="B241" s="2">
        <f>RSI!B241</f>
        <v>23.032299999999999</v>
      </c>
      <c r="C241" s="2">
        <f>RSI!I241</f>
        <v>65.578348575155815</v>
      </c>
      <c r="D241" s="2">
        <f>MACD!E241</f>
        <v>-0.29324049572052147</v>
      </c>
      <c r="E241" s="2">
        <f>MACD!F241</f>
        <v>-9.7799861264127624E-2</v>
      </c>
      <c r="F241" s="2">
        <f>'Moving Avg'!D241</f>
        <v>22.596299999999996</v>
      </c>
      <c r="G241" s="2">
        <f>'Moving Avg'!F241</f>
        <v>22.327114999999999</v>
      </c>
      <c r="H241" s="2">
        <f>'Moving Avg'!G241</f>
        <v>22.724817999999996</v>
      </c>
      <c r="I241" s="2">
        <f>'Moving Avg'!H241</f>
        <v>23.696589500000023</v>
      </c>
      <c r="J241" s="6" t="str">
        <f>OBV!F241</f>
        <v>BULLISH</v>
      </c>
      <c r="K241" s="6" t="str">
        <f>OBV!G241</f>
        <v>STRONG</v>
      </c>
      <c r="L241" s="6" t="str">
        <f>OBV!H241</f>
        <v>CONFIRMED BULLISH</v>
      </c>
    </row>
    <row r="242" spans="1:12" ht="13.5" x14ac:dyDescent="0.25">
      <c r="A242" s="3">
        <f>RSI!A242</f>
        <v>42660</v>
      </c>
      <c r="B242" s="2">
        <f>RSI!B242</f>
        <v>23.221800000000002</v>
      </c>
      <c r="C242" s="2">
        <f>RSI!I242</f>
        <v>69.026122119427782</v>
      </c>
      <c r="D242" s="2">
        <f>MACD!E242</f>
        <v>-0.2938620840834183</v>
      </c>
      <c r="E242" s="2">
        <f>MACD!F242</f>
        <v>-0.13701230582798576</v>
      </c>
      <c r="F242" s="2">
        <f>'Moving Avg'!D242</f>
        <v>22.785859999999996</v>
      </c>
      <c r="G242" s="2">
        <f>'Moving Avg'!F242</f>
        <v>22.362655</v>
      </c>
      <c r="H242" s="2">
        <f>'Moving Avg'!G242</f>
        <v>22.720645999999999</v>
      </c>
      <c r="I242" s="2">
        <f>'Moving Avg'!H242</f>
        <v>23.710717000000024</v>
      </c>
      <c r="J242" s="6" t="str">
        <f>OBV!F242</f>
        <v>BULLISH</v>
      </c>
      <c r="K242" s="6" t="str">
        <f>OBV!G242</f>
        <v>STRONG</v>
      </c>
      <c r="L242" s="6" t="str">
        <f>OBV!H242</f>
        <v>CONFIRMED BULLISH</v>
      </c>
    </row>
    <row r="243" spans="1:12" ht="13.5" x14ac:dyDescent="0.25">
      <c r="A243" s="3">
        <f>RSI!A243</f>
        <v>42661</v>
      </c>
      <c r="B243" s="2">
        <f>RSI!B243</f>
        <v>23.127099999999999</v>
      </c>
      <c r="C243" s="2">
        <f>RSI!I243</f>
        <v>65.49555628834166</v>
      </c>
      <c r="D243" s="2">
        <f>MACD!E243</f>
        <v>-0.29165378910752793</v>
      </c>
      <c r="E243" s="2">
        <f>MACD!F243</f>
        <v>-0.1679406024838942</v>
      </c>
      <c r="F243" s="2">
        <f>'Moving Avg'!D243</f>
        <v>22.8996</v>
      </c>
      <c r="G243" s="2">
        <f>'Moving Avg'!F243</f>
        <v>22.393460000000001</v>
      </c>
      <c r="H243" s="2">
        <f>'Moving Avg'!G243</f>
        <v>22.714580000000002</v>
      </c>
      <c r="I243" s="2">
        <f>'Moving Avg'!H243</f>
        <v>23.724371000000023</v>
      </c>
      <c r="J243" s="6" t="str">
        <f>OBV!F243</f>
        <v>BULLISH</v>
      </c>
      <c r="K243" s="6" t="str">
        <f>OBV!G243</f>
        <v>NEUTRAL</v>
      </c>
      <c r="L243" s="6" t="str">
        <f>OBV!H243</f>
        <v>CONFIRMED BULLISH</v>
      </c>
    </row>
    <row r="244" spans="1:12" ht="13.5" x14ac:dyDescent="0.25">
      <c r="A244" s="3">
        <f>RSI!A244</f>
        <v>42662</v>
      </c>
      <c r="B244" s="2">
        <f>RSI!B244</f>
        <v>23.127099999999999</v>
      </c>
      <c r="C244" s="2">
        <f>RSI!I244</f>
        <v>65.49555628834166</v>
      </c>
      <c r="D244" s="2">
        <f>MACD!E244</f>
        <v>-0.29172758889442463</v>
      </c>
      <c r="E244" s="2">
        <f>MACD!F244</f>
        <v>-0.19269799976600027</v>
      </c>
      <c r="F244" s="2">
        <f>'Moving Avg'!D244</f>
        <v>23.013339999999999</v>
      </c>
      <c r="G244" s="2">
        <f>'Moving Avg'!F244</f>
        <v>22.424264999999998</v>
      </c>
      <c r="H244" s="2">
        <f>'Moving Avg'!G244</f>
        <v>22.708514000000001</v>
      </c>
      <c r="I244" s="2">
        <f>'Moving Avg'!H244</f>
        <v>23.733461500000022</v>
      </c>
      <c r="J244" s="6" t="str">
        <f>OBV!F244</f>
        <v>BULLISH</v>
      </c>
      <c r="K244" s="6" t="str">
        <f>OBV!G244</f>
        <v>NEUTRAL</v>
      </c>
      <c r="L244" s="6" t="str">
        <f>OBV!H244</f>
        <v>CONFIRMED BULLISH</v>
      </c>
    </row>
    <row r="245" spans="1:12" ht="13.5" x14ac:dyDescent="0.25">
      <c r="A245" s="3">
        <f>RSI!A245</f>
        <v>42663</v>
      </c>
      <c r="B245" s="2">
        <f>RSI!B245</f>
        <v>23.221800000000002</v>
      </c>
      <c r="C245" s="2">
        <f>RSI!I245</f>
        <v>67.427738660966753</v>
      </c>
      <c r="D245" s="2">
        <f>MACD!E245</f>
        <v>-0.34571045096228659</v>
      </c>
      <c r="E245" s="2">
        <f>MACD!F245</f>
        <v>-0.22330049000525753</v>
      </c>
      <c r="F245" s="2">
        <f>'Moving Avg'!D245</f>
        <v>23.14602</v>
      </c>
      <c r="G245" s="2">
        <f>'Moving Avg'!F245</f>
        <v>22.493455000000001</v>
      </c>
      <c r="H245" s="2">
        <f>'Moving Avg'!G245</f>
        <v>22.704342</v>
      </c>
      <c r="I245" s="2">
        <f>'Moving Avg'!H245</f>
        <v>23.746192000000022</v>
      </c>
      <c r="J245" s="6" t="str">
        <f>OBV!F245</f>
        <v>BULLISH</v>
      </c>
      <c r="K245" s="6" t="str">
        <f>OBV!G245</f>
        <v>STRONG</v>
      </c>
      <c r="L245" s="6" t="str">
        <f>OBV!H245</f>
        <v>CONFIRMED BULLISH</v>
      </c>
    </row>
    <row r="246" spans="1:12" ht="13.5" x14ac:dyDescent="0.25">
      <c r="A246" s="3">
        <f>RSI!A246</f>
        <v>42664</v>
      </c>
      <c r="B246" s="2">
        <f>RSI!B246</f>
        <v>23.9801</v>
      </c>
      <c r="C246" s="2">
        <f>RSI!I246</f>
        <v>78.034617638876753</v>
      </c>
      <c r="D246" s="2">
        <f>MACD!E246</f>
        <v>-0.45103650584778876</v>
      </c>
      <c r="E246" s="2">
        <f>MACD!F246</f>
        <v>-0.26884769317376378</v>
      </c>
      <c r="F246" s="2">
        <f>'Moving Avg'!D246</f>
        <v>23.33558</v>
      </c>
      <c r="G246" s="2">
        <f>'Moving Avg'!F246</f>
        <v>22.600560000000002</v>
      </c>
      <c r="H246" s="2">
        <f>'Moving Avg'!G246</f>
        <v>22.715335999999997</v>
      </c>
      <c r="I246" s="2">
        <f>'Moving Avg'!H246</f>
        <v>23.762947000000018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</row>
    <row r="247" spans="1:12" ht="13.5" x14ac:dyDescent="0.25">
      <c r="A247" s="3">
        <f>RSI!A247</f>
        <v>42667</v>
      </c>
      <c r="B247" s="2">
        <f>RSI!B247</f>
        <v>23.9801</v>
      </c>
      <c r="C247" s="2">
        <f>RSI!I247</f>
        <v>78.034617638876753</v>
      </c>
      <c r="D247" s="2">
        <f>MACD!E247</f>
        <v>-0.54785963710170194</v>
      </c>
      <c r="E247" s="2">
        <f>MACD!F247</f>
        <v>-0.32465008195935141</v>
      </c>
      <c r="F247" s="2">
        <f>'Moving Avg'!D247</f>
        <v>23.487239999999996</v>
      </c>
      <c r="G247" s="2">
        <f>'Moving Avg'!F247</f>
        <v>22.709084999999998</v>
      </c>
      <c r="H247" s="2">
        <f>'Moving Avg'!G247</f>
        <v>22.726329999999997</v>
      </c>
      <c r="I247" s="2">
        <f>'Moving Avg'!H247</f>
        <v>23.781331500000015</v>
      </c>
      <c r="J247" s="6" t="str">
        <f>OBV!F247</f>
        <v>BULLISH</v>
      </c>
      <c r="K247" s="6" t="str">
        <f>OBV!G247</f>
        <v>STRONG</v>
      </c>
      <c r="L247" s="6" t="str">
        <f>OBV!H247</f>
        <v>CONFIRMED BULLISH</v>
      </c>
    </row>
    <row r="248" spans="1:12" ht="13.5" x14ac:dyDescent="0.25">
      <c r="A248" s="3">
        <f>RSI!A248</f>
        <v>42668</v>
      </c>
      <c r="B248" s="2">
        <f>RSI!B248</f>
        <v>23.9801</v>
      </c>
      <c r="C248" s="2">
        <f>RSI!I248</f>
        <v>78.034617638876753</v>
      </c>
      <c r="D248" s="2">
        <f>MACD!E248</f>
        <v>-0.5931636899405035</v>
      </c>
      <c r="E248" s="2">
        <f>MACD!F248</f>
        <v>-0.37835280355558182</v>
      </c>
      <c r="F248" s="2">
        <f>'Moving Avg'!D248</f>
        <v>23.65784</v>
      </c>
      <c r="G248" s="2">
        <f>'Moving Avg'!F248</f>
        <v>22.803865000000002</v>
      </c>
      <c r="H248" s="2">
        <f>'Moving Avg'!G248</f>
        <v>22.737324000000005</v>
      </c>
      <c r="I248" s="2">
        <f>'Moving Avg'!H248</f>
        <v>23.798785000000017</v>
      </c>
      <c r="J248" s="6" t="str">
        <f>OBV!F248</f>
        <v>BULLISH</v>
      </c>
      <c r="K248" s="6" t="str">
        <f>OBV!G248</f>
        <v>STRONG</v>
      </c>
      <c r="L248" s="6" t="str">
        <f>OBV!H248</f>
        <v>CONFIRMED BULLISH</v>
      </c>
    </row>
    <row r="249" spans="1:12" ht="13.5" x14ac:dyDescent="0.25">
      <c r="A249" s="3">
        <f>RSI!A249</f>
        <v>42669</v>
      </c>
      <c r="B249" s="2">
        <f>RSI!B249</f>
        <v>23.9801</v>
      </c>
      <c r="C249" s="2">
        <f>RSI!I249</f>
        <v>78.034617638876753</v>
      </c>
      <c r="D249" s="2">
        <f>MACD!E249</f>
        <v>-0.638100327464457</v>
      </c>
      <c r="E249" s="2">
        <f>MACD!F249</f>
        <v>-0.43030230833735689</v>
      </c>
      <c r="F249" s="2">
        <f>'Moving Avg'!D249</f>
        <v>23.828440000000001</v>
      </c>
      <c r="G249" s="2">
        <f>'Moving Avg'!F249</f>
        <v>22.898644999999998</v>
      </c>
      <c r="H249" s="2">
        <f>'Moving Avg'!G249</f>
        <v>22.748318000000005</v>
      </c>
      <c r="I249" s="2">
        <f>'Moving Avg'!H249</f>
        <v>23.816750500000012</v>
      </c>
      <c r="J249" s="6" t="str">
        <f>OBV!F249</f>
        <v>BULLISH</v>
      </c>
      <c r="K249" s="6" t="str">
        <f>OBV!G249</f>
        <v>STRONG</v>
      </c>
      <c r="L249" s="6" t="str">
        <f>OBV!H249</f>
        <v>CONFIRMED BULLISH</v>
      </c>
    </row>
    <row r="250" spans="1:12" ht="13.5" x14ac:dyDescent="0.25">
      <c r="A250" s="3">
        <f>RSI!A250</f>
        <v>42670</v>
      </c>
      <c r="B250" s="2">
        <f>RSI!B250</f>
        <v>23.970600000000001</v>
      </c>
      <c r="C250" s="2">
        <f>RSI!I250</f>
        <v>77.608752892051584</v>
      </c>
      <c r="D250" s="2">
        <f>MACD!E250</f>
        <v>-0.68153330184972916</v>
      </c>
      <c r="E250" s="2">
        <f>MACD!F250</f>
        <v>-0.48054850703983143</v>
      </c>
      <c r="F250" s="2">
        <f>'Moving Avg'!D250</f>
        <v>23.978200000000001</v>
      </c>
      <c r="G250" s="2">
        <f>'Moving Avg'!F250</f>
        <v>22.992949999999997</v>
      </c>
      <c r="H250" s="2">
        <f>'Moving Avg'!G250</f>
        <v>22.759122000000005</v>
      </c>
      <c r="I250" s="2">
        <f>'Moving Avg'!H250</f>
        <v>23.83764900000001</v>
      </c>
      <c r="J250" s="6" t="str">
        <f>OBV!F250</f>
        <v>BULLISH</v>
      </c>
      <c r="K250" s="6" t="str">
        <f>OBV!G250</f>
        <v>NEUTRAL</v>
      </c>
      <c r="L250" s="6" t="str">
        <f>OBV!H250</f>
        <v>CONFIRMED BULLISH</v>
      </c>
    </row>
    <row r="251" spans="1:12" ht="13.5" x14ac:dyDescent="0.25">
      <c r="A251" s="3">
        <f>RSI!A251</f>
        <v>42671</v>
      </c>
      <c r="B251" s="2">
        <f>RSI!B251</f>
        <v>24.349799999999998</v>
      </c>
      <c r="C251" s="2">
        <f>RSI!I251</f>
        <v>81.863448571946478</v>
      </c>
      <c r="D251" s="2">
        <f>MACD!E251</f>
        <v>-0.67906986808491254</v>
      </c>
      <c r="E251" s="2">
        <f>MACD!F251</f>
        <v>-0.52025277924884772</v>
      </c>
      <c r="F251" s="2">
        <f>'Moving Avg'!D251</f>
        <v>24.052140000000001</v>
      </c>
      <c r="G251" s="2">
        <f>'Moving Avg'!F251</f>
        <v>23.106214999999999</v>
      </c>
      <c r="H251" s="2">
        <f>'Moving Avg'!G251</f>
        <v>22.77751000000001</v>
      </c>
      <c r="I251" s="2">
        <f>'Moving Avg'!H251</f>
        <v>23.860257000000004</v>
      </c>
      <c r="J251" s="6" t="str">
        <f>OBV!F251</f>
        <v>BULLISH</v>
      </c>
      <c r="K251" s="6" t="str">
        <f>OBV!G251</f>
        <v>NEUTRAL</v>
      </c>
      <c r="L251" s="6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24.349799999999998</v>
      </c>
      <c r="C252" s="2">
        <f>RSI!I252</f>
        <v>81.863448571946478</v>
      </c>
      <c r="D252" s="2">
        <f>MACD!E252</f>
        <v>-0.65526153829100053</v>
      </c>
      <c r="E252" s="2">
        <f>MACD!F252</f>
        <v>-0.54725453105727828</v>
      </c>
      <c r="F252" s="2">
        <f>'Moving Avg'!D252</f>
        <v>24.126080000000002</v>
      </c>
      <c r="G252" s="2">
        <f>'Moving Avg'!F252</f>
        <v>23.196260000000002</v>
      </c>
      <c r="H252" s="2">
        <f>'Moving Avg'!G252</f>
        <v>22.795898000000012</v>
      </c>
      <c r="I252" s="2">
        <f>'Moving Avg'!H252</f>
        <v>23.882865000000006</v>
      </c>
      <c r="J252" s="6" t="str">
        <f>OBV!F252</f>
        <v>BULLISH</v>
      </c>
      <c r="K252" s="6" t="str">
        <f>OBV!G252</f>
        <v>NEUTRAL</v>
      </c>
      <c r="L252" s="6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24.643599999999999</v>
      </c>
      <c r="C253" s="2">
        <f>RSI!I253</f>
        <v>84.508512484768161</v>
      </c>
      <c r="D253" s="2">
        <f>MACD!E253</f>
        <v>-0.67832781508162654</v>
      </c>
      <c r="E253" s="2">
        <f>MACD!F253</f>
        <v>-0.57346918786214796</v>
      </c>
      <c r="F253" s="2">
        <f>'Moving Avg'!D253</f>
        <v>24.258780000000002</v>
      </c>
      <c r="G253" s="2">
        <f>'Moving Avg'!F253</f>
        <v>23.300995</v>
      </c>
      <c r="H253" s="2">
        <f>'Moving Avg'!G253</f>
        <v>22.834190000000014</v>
      </c>
      <c r="I253" s="2">
        <f>'Moving Avg'!H253</f>
        <v>23.906802500000005</v>
      </c>
      <c r="J253" s="6" t="str">
        <f>OBV!F253</f>
        <v>BULLISH</v>
      </c>
      <c r="K253" s="6" t="str">
        <f>OBV!G253</f>
        <v>STRONG</v>
      </c>
      <c r="L253" s="6" t="str">
        <f>OBV!H253</f>
        <v>CONFIRMED BULLISH</v>
      </c>
    </row>
    <row r="254" spans="1:12" ht="13.5" x14ac:dyDescent="0.25">
      <c r="A254" s="3">
        <f>RSI!A254</f>
        <v>42676</v>
      </c>
      <c r="B254" s="2">
        <f>RSI!B254</f>
        <v>24.643599999999999</v>
      </c>
      <c r="C254" s="2">
        <f>RSI!I254</f>
        <v>84.508512484768161</v>
      </c>
      <c r="D254" s="2">
        <f>MACD!E254</f>
        <v>-0.70595150413318208</v>
      </c>
      <c r="E254" s="2">
        <f>MACD!F254</f>
        <v>-0.5999656511163548</v>
      </c>
      <c r="F254" s="2">
        <f>'Moving Avg'!D254</f>
        <v>24.391479999999994</v>
      </c>
      <c r="G254" s="2">
        <f>'Moving Avg'!F254</f>
        <v>23.405255</v>
      </c>
      <c r="H254" s="2">
        <f>'Moving Avg'!G254</f>
        <v>22.874000000000013</v>
      </c>
      <c r="I254" s="2">
        <f>'Moving Avg'!H254</f>
        <v>23.929436000000006</v>
      </c>
      <c r="J254" s="6" t="str">
        <f>OBV!F254</f>
        <v>BULLISH</v>
      </c>
      <c r="K254" s="6" t="str">
        <f>OBV!G254</f>
        <v>STRONG</v>
      </c>
      <c r="L254" s="6" t="str">
        <f>OBV!H254</f>
        <v>CONFIRMED BULLISH</v>
      </c>
    </row>
    <row r="255" spans="1:12" ht="13.5" x14ac:dyDescent="0.25">
      <c r="A255" s="3">
        <f>RSI!A255</f>
        <v>42677</v>
      </c>
      <c r="B255" s="2">
        <f>RSI!B255</f>
        <v>24.643599999999999</v>
      </c>
      <c r="C255" s="2">
        <f>RSI!I255</f>
        <v>84.508512484768161</v>
      </c>
      <c r="D255" s="2">
        <f>MACD!E255</f>
        <v>-0.72226178468202917</v>
      </c>
      <c r="E255" s="2">
        <f>MACD!F255</f>
        <v>-0.62442487782948963</v>
      </c>
      <c r="F255" s="2">
        <f>'Moving Avg'!D255</f>
        <v>24.526079999999997</v>
      </c>
      <c r="G255" s="2">
        <f>'Moving Avg'!F255</f>
        <v>23.523734999999999</v>
      </c>
      <c r="H255" s="2">
        <f>'Moving Avg'!G255</f>
        <v>22.913810000000012</v>
      </c>
      <c r="I255" s="2">
        <f>'Moving Avg'!H255</f>
        <v>23.951976500000004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</row>
    <row r="256" spans="1:12" ht="13.5" x14ac:dyDescent="0.25">
      <c r="A256" s="3">
        <f>RSI!A256</f>
        <v>42678</v>
      </c>
      <c r="B256" s="2">
        <f>RSI!B256</f>
        <v>24.833200000000001</v>
      </c>
      <c r="C256" s="2">
        <f>RSI!I256</f>
        <v>86.137989617330106</v>
      </c>
      <c r="D256" s="2">
        <f>MACD!E256</f>
        <v>-0.64039534597036152</v>
      </c>
      <c r="E256" s="2">
        <f>MACD!F256</f>
        <v>-0.6276189714576641</v>
      </c>
      <c r="F256" s="2">
        <f>'Moving Avg'!D256</f>
        <v>24.62276</v>
      </c>
      <c r="G256" s="2">
        <f>'Moving Avg'!F256</f>
        <v>23.651694999999997</v>
      </c>
      <c r="H256" s="2">
        <f>'Moving Avg'!G256</f>
        <v>22.957412000000012</v>
      </c>
      <c r="I256" s="2">
        <f>'Moving Avg'!H256</f>
        <v>23.970948000000007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</row>
    <row r="257" spans="1:12" ht="13.5" x14ac:dyDescent="0.25">
      <c r="A257" s="3">
        <f>RSI!A257</f>
        <v>42681</v>
      </c>
      <c r="B257" s="2">
        <f>RSI!B257</f>
        <v>24.643599999999999</v>
      </c>
      <c r="C257" s="2">
        <f>RSI!I257</f>
        <v>77.373401314301447</v>
      </c>
      <c r="D257" s="2">
        <f>MACD!E257</f>
        <v>-0.56463451397723219</v>
      </c>
      <c r="E257" s="2">
        <f>MACD!F257</f>
        <v>-0.61502207996157776</v>
      </c>
      <c r="F257" s="2">
        <f>'Moving Avg'!D257</f>
        <v>24.681519999999999</v>
      </c>
      <c r="G257" s="2">
        <f>'Moving Avg'!F257</f>
        <v>23.770174999999998</v>
      </c>
      <c r="H257" s="2">
        <f>'Moving Avg'!G257</f>
        <v>22.997222000000015</v>
      </c>
      <c r="I257" s="2">
        <f>'Moving Avg'!H257</f>
        <v>23.985851500000013</v>
      </c>
      <c r="J257" s="6" t="str">
        <f>OBV!F257</f>
        <v>BULLISH</v>
      </c>
      <c r="K257" s="6" t="str">
        <f>OBV!G257</f>
        <v>NEUTRAL</v>
      </c>
      <c r="L257" s="6" t="str">
        <f>OBV!H257</f>
        <v>CONFIRMED BULLISH</v>
      </c>
    </row>
    <row r="258" spans="1:12" ht="13.5" x14ac:dyDescent="0.25">
      <c r="A258" s="3">
        <f>RSI!A258</f>
        <v>42682</v>
      </c>
      <c r="B258" s="2">
        <f>RSI!B258</f>
        <v>24.643599999999999</v>
      </c>
      <c r="C258" s="2">
        <f>RSI!I258</f>
        <v>77.373401314301447</v>
      </c>
      <c r="D258" s="2">
        <f>MACD!E258</f>
        <v>-0.50640440898002126</v>
      </c>
      <c r="E258" s="2">
        <f>MACD!F258</f>
        <v>-0.59329854576526642</v>
      </c>
      <c r="F258" s="2">
        <f>'Moving Avg'!D258</f>
        <v>24.681519999999999</v>
      </c>
      <c r="G258" s="2">
        <f>'Moving Avg'!F258</f>
        <v>23.874434999999998</v>
      </c>
      <c r="H258" s="2">
        <f>'Moving Avg'!G258</f>
        <v>23.037220000000012</v>
      </c>
      <c r="I258" s="2">
        <f>'Moving Avg'!H258</f>
        <v>24.004340500000016</v>
      </c>
      <c r="J258" s="6" t="str">
        <f>OBV!F258</f>
        <v>BEARISH</v>
      </c>
      <c r="K258" s="6" t="str">
        <f>OBV!G258</f>
        <v>NEUTRAL</v>
      </c>
      <c r="L258" s="6" t="str">
        <f>OBV!H258</f>
        <v>NEUTRAL</v>
      </c>
    </row>
    <row r="259" spans="1:12" ht="13.5" x14ac:dyDescent="0.25">
      <c r="A259" s="3">
        <f>RSI!A259</f>
        <v>42683</v>
      </c>
      <c r="B259" s="2">
        <f>RSI!B259</f>
        <v>24.643599999999999</v>
      </c>
      <c r="C259" s="2">
        <f>RSI!I259</f>
        <v>77.373401314301447</v>
      </c>
      <c r="D259" s="2">
        <f>MACD!E259</f>
        <v>-0.46257279499097947</v>
      </c>
      <c r="E259" s="2">
        <f>MACD!F259</f>
        <v>-0.56715339561040912</v>
      </c>
      <c r="F259" s="2">
        <f>'Moving Avg'!D259</f>
        <v>24.681519999999995</v>
      </c>
      <c r="G259" s="2">
        <f>'Moving Avg'!F259</f>
        <v>23.978694999999995</v>
      </c>
      <c r="H259" s="2">
        <f>'Moving Avg'!G259</f>
        <v>23.077218000000013</v>
      </c>
      <c r="I259" s="2">
        <f>'Moving Avg'!H259</f>
        <v>24.021386000000021</v>
      </c>
      <c r="J259" s="6" t="str">
        <f>OBV!F259</f>
        <v>BEARISH</v>
      </c>
      <c r="K259" s="6" t="str">
        <f>OBV!G259</f>
        <v>NEUTRAL</v>
      </c>
      <c r="L259" s="6" t="str">
        <f>OBV!H259</f>
        <v>NEUTRAL</v>
      </c>
    </row>
    <row r="260" spans="1:12" ht="13.5" x14ac:dyDescent="0.25">
      <c r="A260" s="3">
        <f>RSI!A260</f>
        <v>42684</v>
      </c>
      <c r="B260" s="2">
        <f>RSI!B260</f>
        <v>24.6341</v>
      </c>
      <c r="C260" s="2">
        <f>RSI!I260</f>
        <v>76.883835423157734</v>
      </c>
      <c r="D260" s="2">
        <f>MACD!E260</f>
        <v>-0.43127939035579388</v>
      </c>
      <c r="E260" s="2">
        <f>MACD!F260</f>
        <v>-0.53997859455948605</v>
      </c>
      <c r="F260" s="2">
        <f>'Moving Avg'!D260</f>
        <v>24.679619999999996</v>
      </c>
      <c r="G260" s="2">
        <f>'Moving Avg'!F260</f>
        <v>24.082479999999997</v>
      </c>
      <c r="H260" s="2">
        <f>'Moving Avg'!G260</f>
        <v>23.11702600000001</v>
      </c>
      <c r="I260" s="2">
        <f>'Moving Avg'!H260</f>
        <v>24.037918500000025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</row>
    <row r="261" spans="1:12" ht="13.5" x14ac:dyDescent="0.25">
      <c r="A261" s="3">
        <f>RSI!A261</f>
        <v>42685</v>
      </c>
      <c r="B261" s="2">
        <f>RSI!B261</f>
        <v>24.643599999999999</v>
      </c>
      <c r="C261" s="2">
        <f>RSI!I261</f>
        <v>77.040283657118749</v>
      </c>
      <c r="D261" s="2">
        <f>MACD!E261</f>
        <v>-0.35177339652075545</v>
      </c>
      <c r="E261" s="2">
        <f>MACD!F261</f>
        <v>-0.50233755495173993</v>
      </c>
      <c r="F261" s="2">
        <f>'Moving Avg'!D261</f>
        <v>24.641700000000004</v>
      </c>
      <c r="G261" s="2">
        <f>'Moving Avg'!F261</f>
        <v>24.163044999999993</v>
      </c>
      <c r="H261" s="2">
        <f>'Moving Avg'!G261</f>
        <v>23.157024000000007</v>
      </c>
      <c r="I261" s="2">
        <f>'Moving Avg'!H261</f>
        <v>24.050680000000021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</row>
    <row r="262" spans="1:12" ht="13.5" x14ac:dyDescent="0.25">
      <c r="A262" s="3">
        <f>RSI!A262</f>
        <v>42688</v>
      </c>
      <c r="B262" s="2">
        <f>RSI!B262</f>
        <v>24.643599999999999</v>
      </c>
      <c r="C262" s="2">
        <f>RSI!I262</f>
        <v>77.040283657118749</v>
      </c>
      <c r="D262" s="2">
        <f>MACD!E262</f>
        <v>-0.2888217102224111</v>
      </c>
      <c r="E262" s="2">
        <f>MACD!F262</f>
        <v>-0.4596343860058742</v>
      </c>
      <c r="F262" s="2">
        <f>'Moving Avg'!D262</f>
        <v>24.641699999999997</v>
      </c>
      <c r="G262" s="2">
        <f>'Moving Avg'!F262</f>
        <v>24.234134999999991</v>
      </c>
      <c r="H262" s="2">
        <f>'Moving Avg'!G262</f>
        <v>23.197022000000011</v>
      </c>
      <c r="I262" s="2">
        <f>'Moving Avg'!H262</f>
        <v>24.063394500000022</v>
      </c>
      <c r="J262" s="6" t="str">
        <f>OBV!F262</f>
        <v>BULLISH</v>
      </c>
      <c r="K262" s="6" t="str">
        <f>OBV!G262</f>
        <v>NEUTRAL</v>
      </c>
      <c r="L262" s="6" t="str">
        <f>OBV!H262</f>
        <v>NEUTRAL</v>
      </c>
    </row>
    <row r="263" spans="1:12" ht="13.5" x14ac:dyDescent="0.25">
      <c r="A263" s="3">
        <f>RSI!A263</f>
        <v>42689</v>
      </c>
      <c r="B263" s="2">
        <f>RSI!B263</f>
        <v>24.643599999999999</v>
      </c>
      <c r="C263" s="2">
        <f>RSI!I263</f>
        <v>77.040283657118749</v>
      </c>
      <c r="D263" s="2">
        <f>MACD!E263</f>
        <v>-0.19435732112573234</v>
      </c>
      <c r="E263" s="2">
        <f>MACD!F263</f>
        <v>-0.40657897302984586</v>
      </c>
      <c r="F263" s="2">
        <f>'Moving Avg'!D263</f>
        <v>24.641699999999997</v>
      </c>
      <c r="G263" s="2">
        <f>'Moving Avg'!F263</f>
        <v>24.309959999999993</v>
      </c>
      <c r="H263" s="2">
        <f>'Moving Avg'!G263</f>
        <v>23.223562000000012</v>
      </c>
      <c r="I263" s="2">
        <f>'Moving Avg'!H263</f>
        <v>24.071173000000027</v>
      </c>
      <c r="J263" s="6" t="str">
        <f>OBV!F263</f>
        <v>BULLISH</v>
      </c>
      <c r="K263" s="6" t="str">
        <f>OBV!G263</f>
        <v>NEUTRAL</v>
      </c>
      <c r="L263" s="6" t="str">
        <f>OBV!H263</f>
        <v>NEUTRAL</v>
      </c>
    </row>
    <row r="264" spans="1:12" ht="13.5" x14ac:dyDescent="0.25">
      <c r="A264" s="3">
        <f>RSI!A264</f>
        <v>42690</v>
      </c>
      <c r="B264" s="2">
        <f>RSI!B264</f>
        <v>24.6341</v>
      </c>
      <c r="C264" s="2">
        <f>RSI!I264</f>
        <v>76.39452362108527</v>
      </c>
      <c r="D264" s="2">
        <f>MACD!E264</f>
        <v>-0.11742815791749805</v>
      </c>
      <c r="E264" s="2">
        <f>MACD!F264</f>
        <v>-0.34874881000737629</v>
      </c>
      <c r="F264" s="2">
        <f>'Moving Avg'!D264</f>
        <v>24.639800000000001</v>
      </c>
      <c r="G264" s="2">
        <f>'Moving Avg'!F264</f>
        <v>24.385309999999993</v>
      </c>
      <c r="H264" s="2">
        <f>'Moving Avg'!G264</f>
        <v>23.249912000000009</v>
      </c>
      <c r="I264" s="2">
        <f>'Moving Avg'!H264</f>
        <v>24.073362500000027</v>
      </c>
      <c r="J264" s="6" t="str">
        <f>OBV!F264</f>
        <v>BULLISH</v>
      </c>
      <c r="K264" s="6" t="str">
        <f>OBV!G264</f>
        <v>NEUTRAL</v>
      </c>
      <c r="L264" s="6" t="str">
        <f>OBV!H264</f>
        <v>BULLISH DIVERGENCE</v>
      </c>
    </row>
    <row r="265" spans="1:12" ht="13.5" x14ac:dyDescent="0.25">
      <c r="A265" s="3">
        <f>RSI!A265</f>
        <v>42691</v>
      </c>
      <c r="B265" s="2">
        <f>RSI!B265</f>
        <v>24.643599999999999</v>
      </c>
      <c r="C265" s="2">
        <f>RSI!I265</f>
        <v>76.605701296722131</v>
      </c>
      <c r="D265" s="2">
        <f>MACD!E265</f>
        <v>-5.6413250470392029E-2</v>
      </c>
      <c r="E265" s="2">
        <f>MACD!F265</f>
        <v>-0.29028169809997945</v>
      </c>
      <c r="F265" s="2">
        <f>'Moving Avg'!D265</f>
        <v>24.641700000000004</v>
      </c>
      <c r="G265" s="2">
        <f>'Moving Avg'!F265</f>
        <v>24.456399999999995</v>
      </c>
      <c r="H265" s="2">
        <f>'Moving Avg'!G265</f>
        <v>23.276640000000008</v>
      </c>
      <c r="I265" s="2">
        <f>'Moving Avg'!H265</f>
        <v>24.077835000000029</v>
      </c>
      <c r="J265" s="6" t="str">
        <f>OBV!F265</f>
        <v>BULLISH</v>
      </c>
      <c r="K265" s="6" t="str">
        <f>OBV!G265</f>
        <v>NEUTRAL</v>
      </c>
      <c r="L265" s="6" t="str">
        <f>OBV!H265</f>
        <v>CONFIRMED BULLISH</v>
      </c>
    </row>
    <row r="266" spans="1:12" ht="13.5" x14ac:dyDescent="0.25">
      <c r="A266" s="3">
        <f>RSI!A266</f>
        <v>42692</v>
      </c>
      <c r="B266" s="2">
        <f>RSI!B266</f>
        <v>25.1175</v>
      </c>
      <c r="C266" s="2">
        <f>RSI!I266</f>
        <v>84.199438265318179</v>
      </c>
      <c r="D266" s="2">
        <f>MACD!E266</f>
        <v>-1.3901134943793636E-2</v>
      </c>
      <c r="E266" s="2">
        <f>MACD!F266</f>
        <v>-0.23500558546874231</v>
      </c>
      <c r="F266" s="2">
        <f>'Moving Avg'!D266</f>
        <v>24.73648</v>
      </c>
      <c r="G266" s="2">
        <f>'Moving Avg'!F266</f>
        <v>24.513269999999999</v>
      </c>
      <c r="H266" s="2">
        <f>'Moving Avg'!G266</f>
        <v>23.325928000000008</v>
      </c>
      <c r="I266" s="2">
        <f>'Moving Avg'!H266</f>
        <v>24.084677000000024</v>
      </c>
      <c r="J266" s="6" t="str">
        <f>OBV!F266</f>
        <v>BULLISH</v>
      </c>
      <c r="K266" s="6" t="str">
        <f>OBV!G266</f>
        <v>NEUTRAL</v>
      </c>
      <c r="L266" s="6" t="str">
        <f>OBV!H266</f>
        <v>CONFIRMED BULLISH</v>
      </c>
    </row>
    <row r="267" spans="1:12" ht="13.5" x14ac:dyDescent="0.25">
      <c r="A267" s="3">
        <f>RSI!A267</f>
        <v>42695</v>
      </c>
      <c r="B267" s="2">
        <f>RSI!B267</f>
        <v>25.354500000000002</v>
      </c>
      <c r="C267" s="2">
        <f>RSI!I267</f>
        <v>86.550656428237971</v>
      </c>
      <c r="D267" s="2">
        <f>MACD!E267</f>
        <v>-3.0400176796813838E-2</v>
      </c>
      <c r="E267" s="2">
        <f>MACD!F267</f>
        <v>-0.19408450373435662</v>
      </c>
      <c r="F267" s="2">
        <f>'Moving Avg'!D267</f>
        <v>24.878660000000004</v>
      </c>
      <c r="G267" s="2">
        <f>'Moving Avg'!F267</f>
        <v>24.581989999999998</v>
      </c>
      <c r="H267" s="2">
        <f>'Moving Avg'!G267</f>
        <v>23.379956000000004</v>
      </c>
      <c r="I267" s="2">
        <f>'Moving Avg'!H267</f>
        <v>24.092704000000023</v>
      </c>
      <c r="J267" s="6" t="str">
        <f>OBV!F267</f>
        <v>BULLISH</v>
      </c>
      <c r="K267" s="6" t="str">
        <f>OBV!G267</f>
        <v>NEUTRAL</v>
      </c>
      <c r="L267" s="6" t="str">
        <f>OBV!H267</f>
        <v>CONFIRMED BULLISH</v>
      </c>
    </row>
    <row r="268" spans="1:12" ht="13.5" x14ac:dyDescent="0.25">
      <c r="A268" s="3">
        <f>RSI!A268</f>
        <v>42696</v>
      </c>
      <c r="B268" s="2">
        <f>RSI!B268</f>
        <v>25.1175</v>
      </c>
      <c r="C268" s="2">
        <f>RSI!I268</f>
        <v>74.596390848470719</v>
      </c>
      <c r="D268" s="2">
        <f>MACD!E268</f>
        <v>-3.3526204723862918E-2</v>
      </c>
      <c r="E268" s="2">
        <f>MACD!F268</f>
        <v>-0.16197284393225791</v>
      </c>
      <c r="F268" s="2">
        <f>'Moving Avg'!D268</f>
        <v>24.97344</v>
      </c>
      <c r="G268" s="2">
        <f>'Moving Avg'!F268</f>
        <v>24.638859999999998</v>
      </c>
      <c r="H268" s="2">
        <f>'Moving Avg'!G268</f>
        <v>23.431328000000004</v>
      </c>
      <c r="I268" s="2">
        <f>'Moving Avg'!H268</f>
        <v>24.099546000000021</v>
      </c>
      <c r="J268" s="6" t="str">
        <f>OBV!F268</f>
        <v>BULLISH</v>
      </c>
      <c r="K268" s="6" t="str">
        <f>OBV!G268</f>
        <v>NEUTRAL</v>
      </c>
      <c r="L268" s="6" t="str">
        <f>OBV!H268</f>
        <v>CONFIRMED BULLISH</v>
      </c>
    </row>
    <row r="269" spans="1:12" ht="13.5" x14ac:dyDescent="0.25">
      <c r="A269" s="3">
        <f>RSI!A269</f>
        <v>42697</v>
      </c>
      <c r="B269" s="2">
        <f>RSI!B269</f>
        <v>24.643599999999999</v>
      </c>
      <c r="C269" s="2">
        <f>RSI!I269</f>
        <v>57.495782243491533</v>
      </c>
      <c r="D269" s="2">
        <f>MACD!E269</f>
        <v>-5.8901729889413446E-3</v>
      </c>
      <c r="E269" s="2">
        <f>MACD!F269</f>
        <v>-0.13075630974359459</v>
      </c>
      <c r="F269" s="2">
        <f>'Moving Avg'!D269</f>
        <v>24.975339999999999</v>
      </c>
      <c r="G269" s="2">
        <f>'Moving Avg'!F269</f>
        <v>24.672034999999997</v>
      </c>
      <c r="H269" s="2">
        <f>'Moving Avg'!G269</f>
        <v>23.473222000000007</v>
      </c>
      <c r="I269" s="2">
        <f>'Moving Avg'!H269</f>
        <v>24.107557500000027</v>
      </c>
      <c r="J269" s="6" t="str">
        <f>OBV!F269</f>
        <v>BULLISH</v>
      </c>
      <c r="K269" s="6" t="str">
        <f>OBV!G269</f>
        <v>NEUTRAL</v>
      </c>
      <c r="L269" s="6" t="str">
        <f>OBV!H269</f>
        <v>CONFIRMED BULLISH</v>
      </c>
    </row>
    <row r="270" spans="1:12" ht="13.5" x14ac:dyDescent="0.25">
      <c r="A270" s="3">
        <f>RSI!A270</f>
        <v>42698</v>
      </c>
      <c r="B270" s="2">
        <f>RSI!B270</f>
        <v>24.643599999999999</v>
      </c>
      <c r="C270" s="2">
        <f>RSI!I270</f>
        <v>57.495782243491533</v>
      </c>
      <c r="D270" s="2">
        <f>MACD!E270</f>
        <v>1.436757464370686E-2</v>
      </c>
      <c r="E270" s="2">
        <f>MACD!F270</f>
        <v>-0.1017315328661343</v>
      </c>
      <c r="F270" s="2">
        <f>'Moving Avg'!D270</f>
        <v>24.975339999999999</v>
      </c>
      <c r="G270" s="2">
        <f>'Moving Avg'!F270</f>
        <v>24.705684999999995</v>
      </c>
      <c r="H270" s="2">
        <f>'Moving Avg'!G270</f>
        <v>23.515116000000006</v>
      </c>
      <c r="I270" s="2">
        <f>'Moving Avg'!H270</f>
        <v>24.114358000000028</v>
      </c>
      <c r="J270" s="6" t="str">
        <f>OBV!F270</f>
        <v>BEARISH</v>
      </c>
      <c r="K270" s="6" t="str">
        <f>OBV!G270</f>
        <v>NEUTRAL</v>
      </c>
      <c r="L270" s="6" t="str">
        <f>OBV!H270</f>
        <v>NEUTRAL</v>
      </c>
    </row>
    <row r="271" spans="1:12" ht="13.5" x14ac:dyDescent="0.25">
      <c r="A271" s="3">
        <f>RSI!A271</f>
        <v>42699</v>
      </c>
      <c r="B271" s="2">
        <f>RSI!B271</f>
        <v>25.0227</v>
      </c>
      <c r="C271" s="2">
        <f>RSI!I271</f>
        <v>64.950228454212947</v>
      </c>
      <c r="D271" s="2">
        <f>MACD!E271</f>
        <v>3.3470911690720584E-3</v>
      </c>
      <c r="E271" s="2">
        <f>MACD!F271</f>
        <v>-8.0715808059093036E-2</v>
      </c>
      <c r="F271" s="2">
        <f>'Moving Avg'!D271</f>
        <v>24.956379999999999</v>
      </c>
      <c r="G271" s="2">
        <f>'Moving Avg'!F271</f>
        <v>24.739329999999999</v>
      </c>
      <c r="H271" s="2">
        <f>'Moving Avg'!G271</f>
        <v>23.565350000000002</v>
      </c>
      <c r="I271" s="2">
        <f>'Moving Avg'!H271</f>
        <v>24.120726000000026</v>
      </c>
      <c r="J271" s="6" t="str">
        <f>OBV!F271</f>
        <v>BEARISH</v>
      </c>
      <c r="K271" s="6" t="str">
        <f>OBV!G271</f>
        <v>NEUTRAL</v>
      </c>
      <c r="L271" s="6" t="str">
        <f>OBV!H271</f>
        <v>CONFIRMED BEARISH</v>
      </c>
    </row>
    <row r="272" spans="1:12" ht="13.5" x14ac:dyDescent="0.25">
      <c r="A272" s="3">
        <f>RSI!A272</f>
        <v>42702</v>
      </c>
      <c r="B272" s="2">
        <f>RSI!B272</f>
        <v>24.643599999999999</v>
      </c>
      <c r="C272" s="2">
        <f>RSI!I272</f>
        <v>54.631800131018345</v>
      </c>
      <c r="D272" s="2">
        <f>MACD!E272</f>
        <v>1.8435919316647897E-2</v>
      </c>
      <c r="E272" s="2">
        <f>MACD!F272</f>
        <v>-6.0885462583944859E-2</v>
      </c>
      <c r="F272" s="2">
        <f>'Moving Avg'!D272</f>
        <v>24.8142</v>
      </c>
      <c r="G272" s="2">
        <f>'Moving Avg'!F272</f>
        <v>24.754019999999993</v>
      </c>
      <c r="H272" s="2">
        <f>'Moving Avg'!G272</f>
        <v>23.608002000000003</v>
      </c>
      <c r="I272" s="2">
        <f>'Moving Avg'!H272</f>
        <v>24.125198500000028</v>
      </c>
      <c r="J272" s="6" t="str">
        <f>OBV!F272</f>
        <v>BEARISH</v>
      </c>
      <c r="K272" s="6" t="str">
        <f>OBV!G272</f>
        <v>NEUTRAL</v>
      </c>
      <c r="L272" s="6" t="str">
        <f>OBV!H272</f>
        <v>CONFIRMED BEARISH</v>
      </c>
    </row>
    <row r="273" spans="1:12" ht="13.5" x14ac:dyDescent="0.25">
      <c r="A273" s="3">
        <f>RSI!A273</f>
        <v>42703</v>
      </c>
      <c r="B273" s="2">
        <f>RSI!B273</f>
        <v>24.643599999999999</v>
      </c>
      <c r="C273" s="2">
        <f>RSI!I273</f>
        <v>54.631800131018345</v>
      </c>
      <c r="D273" s="2">
        <f>MACD!E273</f>
        <v>3.0047554824673028E-2</v>
      </c>
      <c r="E273" s="2">
        <f>MACD!F273</f>
        <v>-4.2698859102221286E-2</v>
      </c>
      <c r="F273" s="2">
        <f>'Moving Avg'!D273</f>
        <v>24.719419999999996</v>
      </c>
      <c r="G273" s="2">
        <f>'Moving Avg'!F273</f>
        <v>24.754019999999993</v>
      </c>
      <c r="H273" s="2">
        <f>'Moving Avg'!G273</f>
        <v>23.650654000000003</v>
      </c>
      <c r="I273" s="2">
        <f>'Moving Avg'!H273</f>
        <v>24.131952500000029</v>
      </c>
      <c r="J273" s="6" t="str">
        <f>OBV!F273</f>
        <v>BEARISH</v>
      </c>
      <c r="K273" s="6" t="str">
        <f>OBV!G273</f>
        <v>NEUTRAL</v>
      </c>
      <c r="L273" s="6" t="str">
        <f>OBV!H273</f>
        <v>CONFIRMED BEARISH</v>
      </c>
    </row>
    <row r="274" spans="1:12" ht="13.5" x14ac:dyDescent="0.25">
      <c r="A274" s="3">
        <f>RSI!A274</f>
        <v>42704</v>
      </c>
      <c r="B274" s="2">
        <f>RSI!B274</f>
        <v>24.643599999999999</v>
      </c>
      <c r="C274" s="2">
        <f>RSI!I274</f>
        <v>54.631800131018359</v>
      </c>
      <c r="D274" s="2">
        <f>MACD!E274</f>
        <v>3.7341029313015639E-2</v>
      </c>
      <c r="E274" s="2">
        <f>MACD!F274</f>
        <v>-2.6690881419173904E-2</v>
      </c>
      <c r="F274" s="2">
        <f>'Moving Avg'!D274</f>
        <v>24.719419999999996</v>
      </c>
      <c r="G274" s="2">
        <f>'Moving Avg'!F274</f>
        <v>24.754019999999993</v>
      </c>
      <c r="H274" s="2">
        <f>'Moving Avg'!G274</f>
        <v>23.693306000000007</v>
      </c>
      <c r="I274" s="2">
        <f>'Moving Avg'!H274</f>
        <v>24.13526050000003</v>
      </c>
      <c r="J274" s="6" t="str">
        <f>OBV!F274</f>
        <v>BEARISH</v>
      </c>
      <c r="K274" s="6" t="str">
        <f>OBV!G274</f>
        <v>NEUTRAL</v>
      </c>
      <c r="L274" s="6" t="str">
        <f>OBV!H274</f>
        <v>NEUTRAL</v>
      </c>
    </row>
    <row r="275" spans="1:12" ht="13.5" x14ac:dyDescent="0.25">
      <c r="A275" s="3">
        <f>RSI!A275</f>
        <v>42705</v>
      </c>
      <c r="B275" s="2">
        <f>RSI!B275</f>
        <v>24.643599999999999</v>
      </c>
      <c r="C275" s="2">
        <f>RSI!I275</f>
        <v>54.631800131018366</v>
      </c>
      <c r="D275" s="2">
        <f>MACD!E275</f>
        <v>4.398302750971439E-2</v>
      </c>
      <c r="E275" s="2">
        <f>MACD!F275</f>
        <v>-1.2556099633396246E-2</v>
      </c>
      <c r="F275" s="2">
        <f>'Moving Avg'!D275</f>
        <v>24.719419999999996</v>
      </c>
      <c r="G275" s="2">
        <f>'Moving Avg'!F275</f>
        <v>24.754019999999993</v>
      </c>
      <c r="H275" s="2">
        <f>'Moving Avg'!G275</f>
        <v>23.749418000000006</v>
      </c>
      <c r="I275" s="2">
        <f>'Moving Avg'!H275</f>
        <v>24.137404500000034</v>
      </c>
      <c r="J275" s="6" t="str">
        <f>OBV!F275</f>
        <v>BEARISH</v>
      </c>
      <c r="K275" s="6" t="str">
        <f>OBV!G275</f>
        <v>NEUTRAL</v>
      </c>
      <c r="L275" s="6" t="str">
        <f>OBV!H275</f>
        <v>NEUTRAL</v>
      </c>
    </row>
    <row r="276" spans="1:12" ht="13.5" x14ac:dyDescent="0.25">
      <c r="A276" s="3">
        <f>RSI!A276</f>
        <v>42706</v>
      </c>
      <c r="B276" s="2">
        <f>RSI!B276</f>
        <v>24.643599999999999</v>
      </c>
      <c r="C276" s="2">
        <f>RSI!I276</f>
        <v>54.631800131018366</v>
      </c>
      <c r="D276" s="2">
        <f>MACD!E276</f>
        <v>0.1215933334756798</v>
      </c>
      <c r="E276" s="2">
        <f>MACD!F276</f>
        <v>1.4273786988418965E-2</v>
      </c>
      <c r="F276" s="2">
        <f>'Moving Avg'!D276</f>
        <v>24.643599999999999</v>
      </c>
      <c r="G276" s="2">
        <f>'Moving Avg'!F276</f>
        <v>24.744539999999997</v>
      </c>
      <c r="H276" s="2">
        <f>'Moving Avg'!G276</f>
        <v>23.805530000000008</v>
      </c>
      <c r="I276" s="2">
        <f>'Moving Avg'!H276</f>
        <v>24.135404000000037</v>
      </c>
      <c r="J276" s="6" t="str">
        <f>OBV!F276</f>
        <v>BEARISH</v>
      </c>
      <c r="K276" s="6" t="str">
        <f>OBV!G276</f>
        <v>NEUTRAL</v>
      </c>
      <c r="L276" s="6" t="str">
        <f>OBV!H276</f>
        <v>CONFIRMED BEARISH</v>
      </c>
    </row>
    <row r="277" spans="1:12" ht="13.5" x14ac:dyDescent="0.25">
      <c r="A277" s="3">
        <f>RSI!A277</f>
        <v>42709</v>
      </c>
      <c r="B277" s="2">
        <f>RSI!B277</f>
        <v>24.643599999999999</v>
      </c>
      <c r="C277" s="2">
        <f>RSI!I277</f>
        <v>54.631800131018366</v>
      </c>
      <c r="D277" s="2">
        <f>MACD!E277</f>
        <v>0.22287555799629644</v>
      </c>
      <c r="E277" s="2">
        <f>MACD!F277</f>
        <v>5.5994141189994462E-2</v>
      </c>
      <c r="F277" s="2">
        <f>'Moving Avg'!D277</f>
        <v>24.643599999999999</v>
      </c>
      <c r="G277" s="2">
        <f>'Moving Avg'!F277</f>
        <v>24.744539999999994</v>
      </c>
      <c r="H277" s="2">
        <f>'Moving Avg'!G277</f>
        <v>23.862210000000008</v>
      </c>
      <c r="I277" s="2">
        <f>'Moving Avg'!H277</f>
        <v>24.137082500000041</v>
      </c>
      <c r="J277" s="6" t="str">
        <f>OBV!F277</f>
        <v>NEUTRAL</v>
      </c>
      <c r="K277" s="6" t="str">
        <f>OBV!G277</f>
        <v>NEUTRAL</v>
      </c>
      <c r="L277" s="6" t="str">
        <f>OBV!H277</f>
        <v>NEUTRAL</v>
      </c>
    </row>
    <row r="278" spans="1:12" ht="13.5" x14ac:dyDescent="0.25">
      <c r="A278" s="3">
        <f>RSI!A278</f>
        <v>42710</v>
      </c>
      <c r="B278" s="2">
        <f>RSI!B278</f>
        <v>24.643599999999999</v>
      </c>
      <c r="C278" s="2">
        <f>RSI!I278</f>
        <v>54.631800131018366</v>
      </c>
      <c r="D278" s="2">
        <f>MACD!E278</f>
        <v>0.27132772184582876</v>
      </c>
      <c r="E278" s="2">
        <f>MACD!F278</f>
        <v>9.9060857321161322E-2</v>
      </c>
      <c r="F278" s="2">
        <f>'Moving Avg'!D278</f>
        <v>24.643599999999999</v>
      </c>
      <c r="G278" s="2">
        <f>'Moving Avg'!F278</f>
        <v>24.744539999999994</v>
      </c>
      <c r="H278" s="2">
        <f>'Moving Avg'!G278</f>
        <v>23.913392000000009</v>
      </c>
      <c r="I278" s="2">
        <f>'Moving Avg'!H278</f>
        <v>24.138761000000045</v>
      </c>
      <c r="J278" s="6" t="str">
        <f>OBV!F278</f>
        <v>NEUTRAL</v>
      </c>
      <c r="K278" s="6" t="str">
        <f>OBV!G278</f>
        <v>NEUTRAL</v>
      </c>
      <c r="L278" s="6" t="str">
        <f>OBV!H278</f>
        <v>NEUTRAL</v>
      </c>
    </row>
    <row r="279" spans="1:12" ht="13.5" x14ac:dyDescent="0.25">
      <c r="A279" s="3">
        <f>RSI!A279</f>
        <v>42711</v>
      </c>
      <c r="B279" s="2">
        <f>RSI!B279</f>
        <v>24.643599999999999</v>
      </c>
      <c r="C279" s="2">
        <f>RSI!I279</f>
        <v>54.631800131018366</v>
      </c>
      <c r="D279" s="2">
        <f>MACD!E279</f>
        <v>0.23868964256160652</v>
      </c>
      <c r="E279" s="2">
        <f>MACD!F279</f>
        <v>0.12698661436925038</v>
      </c>
      <c r="F279" s="2">
        <f>'Moving Avg'!D279</f>
        <v>24.643599999999999</v>
      </c>
      <c r="G279" s="2">
        <f>'Moving Avg'!F279</f>
        <v>24.744539999999997</v>
      </c>
      <c r="H279" s="2">
        <f>'Moving Avg'!G279</f>
        <v>23.964574000000013</v>
      </c>
      <c r="I279" s="2">
        <f>'Moving Avg'!H279</f>
        <v>24.140905000000046</v>
      </c>
      <c r="J279" s="6" t="str">
        <f>OBV!F279</f>
        <v>NEUTRAL</v>
      </c>
      <c r="K279" s="6" t="str">
        <f>OBV!G279</f>
        <v>NEUTRAL</v>
      </c>
      <c r="L279" s="6" t="str">
        <f>OBV!H279</f>
        <v>NEUTRAL</v>
      </c>
    </row>
    <row r="280" spans="1:12" ht="13.5" x14ac:dyDescent="0.25">
      <c r="A280" s="3">
        <f>RSI!A280</f>
        <v>42712</v>
      </c>
      <c r="B280" s="2">
        <f>RSI!B280</f>
        <v>24.5488</v>
      </c>
      <c r="C280" s="2">
        <f>RSI!I280</f>
        <v>50.968545330840925</v>
      </c>
      <c r="D280" s="2">
        <f>MACD!E280</f>
        <v>0.21742061015873659</v>
      </c>
      <c r="E280" s="2">
        <f>MACD!F280</f>
        <v>0.14507341352714762</v>
      </c>
      <c r="F280" s="2">
        <f>'Moving Avg'!D280</f>
        <v>24.624639999999999</v>
      </c>
      <c r="G280" s="2">
        <f>'Moving Avg'!F280</f>
        <v>24.740274999999997</v>
      </c>
      <c r="H280" s="2">
        <f>'Moving Avg'!G280</f>
        <v>24.013860000000008</v>
      </c>
      <c r="I280" s="2">
        <f>'Moving Avg'!H280</f>
        <v>24.142575000000047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</row>
    <row r="281" spans="1:12" ht="13.5" x14ac:dyDescent="0.25">
      <c r="A281" s="3">
        <f>RSI!A281</f>
        <v>42713</v>
      </c>
      <c r="B281" s="2">
        <f>RSI!B281</f>
        <v>23.9801</v>
      </c>
      <c r="C281" s="2">
        <f>RSI!I281</f>
        <v>35.562938015855835</v>
      </c>
      <c r="D281" s="2">
        <f>MACD!E281</f>
        <v>0.2998084553113749</v>
      </c>
      <c r="E281" s="2">
        <f>MACD!F281</f>
        <v>0.17602042188399308</v>
      </c>
      <c r="F281" s="2">
        <f>'Moving Avg'!D281</f>
        <v>24.49194</v>
      </c>
      <c r="G281" s="2">
        <f>'Moving Avg'!F281</f>
        <v>24.707099999999997</v>
      </c>
      <c r="H281" s="2">
        <f>'Moving Avg'!G281</f>
        <v>24.05177200000001</v>
      </c>
      <c r="I281" s="2">
        <f>'Moving Avg'!H281</f>
        <v>24.141401500000047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</row>
    <row r="282" spans="1:12" ht="13.5" x14ac:dyDescent="0.25">
      <c r="A282" s="3">
        <f>RSI!A282</f>
        <v>42717</v>
      </c>
      <c r="B282" s="2">
        <f>RSI!B282</f>
        <v>23.9801</v>
      </c>
      <c r="C282" s="2">
        <f>RSI!I282</f>
        <v>35.562938015855835</v>
      </c>
      <c r="D282" s="2">
        <f>MACD!E282</f>
        <v>0.31449912082627662</v>
      </c>
      <c r="E282" s="2">
        <f>MACD!F282</f>
        <v>0.2037161616724498</v>
      </c>
      <c r="F282" s="2">
        <f>'Moving Avg'!D282</f>
        <v>24.35924</v>
      </c>
      <c r="G282" s="2">
        <f>'Moving Avg'!F282</f>
        <v>24.673924999999997</v>
      </c>
      <c r="H282" s="2">
        <f>'Moving Avg'!G282</f>
        <v>24.080396000000004</v>
      </c>
      <c r="I282" s="2">
        <f>'Moving Avg'!H282</f>
        <v>24.140228000000043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42718</v>
      </c>
      <c r="B283" s="2">
        <f>RSI!B283</f>
        <v>23.9801</v>
      </c>
      <c r="C283" s="2">
        <f>RSI!I283</f>
        <v>35.562938015855821</v>
      </c>
      <c r="D283" s="2">
        <f>MACD!E283</f>
        <v>0.32998611949662404</v>
      </c>
      <c r="E283" s="2">
        <f>MACD!F283</f>
        <v>0.22897015323728465</v>
      </c>
      <c r="F283" s="2">
        <f>'Moving Avg'!D283</f>
        <v>24.22654</v>
      </c>
      <c r="G283" s="2">
        <f>'Moving Avg'!F283</f>
        <v>24.640749999999997</v>
      </c>
      <c r="H283" s="2">
        <f>'Moving Avg'!G283</f>
        <v>24.109020000000005</v>
      </c>
      <c r="I283" s="2">
        <f>'Moving Avg'!H283</f>
        <v>24.134398000000036</v>
      </c>
      <c r="J283" s="6" t="str">
        <f>OBV!F283</f>
        <v>BEARISH</v>
      </c>
      <c r="K283" s="6" t="str">
        <f>OBV!G283</f>
        <v>NEUTRAL</v>
      </c>
      <c r="L283" s="6" t="str">
        <f>OBV!H283</f>
        <v>CONFIRMED BEARISH</v>
      </c>
    </row>
    <row r="284" spans="1:12" ht="13.5" x14ac:dyDescent="0.25">
      <c r="A284" s="3">
        <f>RSI!A284</f>
        <v>42719</v>
      </c>
      <c r="B284" s="2">
        <f>RSI!B284</f>
        <v>23.9801</v>
      </c>
      <c r="C284" s="2">
        <f>RSI!I284</f>
        <v>35.562938015855821</v>
      </c>
      <c r="D284" s="2">
        <f>MACD!E284</f>
        <v>0.34592053589650718</v>
      </c>
      <c r="E284" s="2">
        <f>MACD!F284</f>
        <v>0.2523602297691292</v>
      </c>
      <c r="F284" s="2">
        <f>'Moving Avg'!D284</f>
        <v>24.09384</v>
      </c>
      <c r="G284" s="2">
        <f>'Moving Avg'!F284</f>
        <v>24.608049999999999</v>
      </c>
      <c r="H284" s="2">
        <f>'Moving Avg'!G284</f>
        <v>24.137454000000002</v>
      </c>
      <c r="I284" s="2">
        <f>'Moving Avg'!H284</f>
        <v>24.123445500000035</v>
      </c>
      <c r="J284" s="6" t="str">
        <f>OBV!F284</f>
        <v>BEARISH</v>
      </c>
      <c r="K284" s="6" t="str">
        <f>OBV!G284</f>
        <v>NEUTRAL</v>
      </c>
      <c r="L284" s="6" t="str">
        <f>OBV!H284</f>
        <v>CONFIRMED BEARISH</v>
      </c>
    </row>
    <row r="285" spans="1:12" ht="13.5" x14ac:dyDescent="0.25">
      <c r="A285" s="3">
        <f>RSI!A285</f>
        <v>42720</v>
      </c>
      <c r="B285" s="2">
        <f>RSI!B285</f>
        <v>23.9801</v>
      </c>
      <c r="C285" s="2">
        <f>RSI!I285</f>
        <v>35.562938015855821</v>
      </c>
      <c r="D285" s="2">
        <f>MACD!E285</f>
        <v>0.3620239044616973</v>
      </c>
      <c r="E285" s="2">
        <f>MACD!F285</f>
        <v>0.27429296470764286</v>
      </c>
      <c r="F285" s="2">
        <f>'Moving Avg'!D285</f>
        <v>23.9801</v>
      </c>
      <c r="G285" s="2">
        <f>'Moving Avg'!F285</f>
        <v>24.574874999999999</v>
      </c>
      <c r="H285" s="2">
        <f>'Moving Avg'!G285</f>
        <v>24.171576000000002</v>
      </c>
      <c r="I285" s="2">
        <f>'Moving Avg'!H285</f>
        <v>24.106672000000032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</row>
    <row r="286" spans="1:12" ht="13.5" x14ac:dyDescent="0.25">
      <c r="A286" s="3">
        <f>RSI!A286</f>
        <v>42723</v>
      </c>
      <c r="B286" s="2">
        <f>RSI!B286</f>
        <v>23.316600000000001</v>
      </c>
      <c r="C286" s="2">
        <f>RSI!I286</f>
        <v>23.539018677651171</v>
      </c>
      <c r="D286" s="2">
        <f>MACD!E286</f>
        <v>0.4272242769334369</v>
      </c>
      <c r="E286" s="2">
        <f>MACD!F286</f>
        <v>0.30487922715280169</v>
      </c>
      <c r="F286" s="2">
        <f>'Moving Avg'!D286</f>
        <v>23.8474</v>
      </c>
      <c r="G286" s="2">
        <f>'Moving Avg'!F286</f>
        <v>24.484829999999995</v>
      </c>
      <c r="H286" s="2">
        <f>'Moving Avg'!G286</f>
        <v>24.192428</v>
      </c>
      <c r="I286" s="2">
        <f>'Moving Avg'!H286</f>
        <v>24.086581000000034</v>
      </c>
      <c r="J286" s="6" t="str">
        <f>OBV!F286</f>
        <v>BEARISH</v>
      </c>
      <c r="K286" s="6" t="str">
        <f>OBV!G286</f>
        <v>NEUTRAL</v>
      </c>
      <c r="L286" s="6" t="str">
        <f>OBV!H286</f>
        <v>CONFIRMED BEARISH</v>
      </c>
    </row>
    <row r="287" spans="1:12" ht="13.5" x14ac:dyDescent="0.25">
      <c r="A287" s="3">
        <f>RSI!A287</f>
        <v>42724</v>
      </c>
      <c r="B287" s="2">
        <f>RSI!B287</f>
        <v>23.885300000000001</v>
      </c>
      <c r="C287" s="2">
        <f>RSI!I287</f>
        <v>41.725668539229915</v>
      </c>
      <c r="D287" s="2">
        <f>MACD!E287</f>
        <v>0.44643511830664195</v>
      </c>
      <c r="E287" s="2">
        <f>MACD!F287</f>
        <v>0.33319040538356975</v>
      </c>
      <c r="F287" s="2">
        <f>'Moving Avg'!D287</f>
        <v>23.828440000000001</v>
      </c>
      <c r="G287" s="2">
        <f>'Moving Avg'!F287</f>
        <v>24.411369999999998</v>
      </c>
      <c r="H287" s="2">
        <f>'Moving Avg'!G287</f>
        <v>24.224653999999997</v>
      </c>
      <c r="I287" s="2">
        <f>'Moving Avg'!H287</f>
        <v>24.068635000000032</v>
      </c>
      <c r="J287" s="6" t="str">
        <f>OBV!F287</f>
        <v>BEARISH</v>
      </c>
      <c r="K287" s="6" t="str">
        <f>OBV!G287</f>
        <v>NEUTRAL</v>
      </c>
      <c r="L287" s="6" t="str">
        <f>OBV!H287</f>
        <v>CONFIRMED BEARISH</v>
      </c>
    </row>
    <row r="288" spans="1:12" ht="13.5" x14ac:dyDescent="0.25">
      <c r="A288" s="3">
        <f>RSI!A288</f>
        <v>42725</v>
      </c>
      <c r="B288" s="2">
        <f>RSI!B288</f>
        <v>23.885300000000001</v>
      </c>
      <c r="C288" s="2">
        <f>RSI!I288</f>
        <v>41.725668539229915</v>
      </c>
      <c r="D288" s="2">
        <f>MACD!E288</f>
        <v>0.46504036304853358</v>
      </c>
      <c r="E288" s="2">
        <f>MACD!F288</f>
        <v>0.35956039691656255</v>
      </c>
      <c r="F288" s="2">
        <f>'Moving Avg'!D288</f>
        <v>23.809480000000001</v>
      </c>
      <c r="G288" s="2">
        <f>'Moving Avg'!F288</f>
        <v>24.349759999999996</v>
      </c>
      <c r="H288" s="2">
        <f>'Moving Avg'!G288</f>
        <v>24.251191999999996</v>
      </c>
      <c r="I288" s="2">
        <f>'Moving Avg'!H288</f>
        <v>24.05068900000003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</row>
    <row r="289" spans="1:12" ht="13.5" x14ac:dyDescent="0.25">
      <c r="A289" s="3">
        <f>RSI!A289</f>
        <v>42726</v>
      </c>
      <c r="B289" s="2">
        <f>RSI!B289</f>
        <v>23.885300000000001</v>
      </c>
      <c r="C289" s="2">
        <f>RSI!I289</f>
        <v>41.725668539229908</v>
      </c>
      <c r="D289" s="2">
        <f>MACD!E289</f>
        <v>0.48295911191413765</v>
      </c>
      <c r="E289" s="2">
        <f>MACD!F289</f>
        <v>0.38424013991607758</v>
      </c>
      <c r="F289" s="2">
        <f>'Moving Avg'!D289</f>
        <v>23.790520000000001</v>
      </c>
      <c r="G289" s="2">
        <f>'Moving Avg'!F289</f>
        <v>24.311844999999998</v>
      </c>
      <c r="H289" s="2">
        <f>'Moving Avg'!G289</f>
        <v>24.277729999999991</v>
      </c>
      <c r="I289" s="2">
        <f>'Moving Avg'!H289</f>
        <v>24.030601000000026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</row>
    <row r="290" spans="1:12" ht="13.5" x14ac:dyDescent="0.25">
      <c r="A290" s="3">
        <f>RSI!A290</f>
        <v>42727</v>
      </c>
      <c r="B290" s="2">
        <f>RSI!B290</f>
        <v>23.695799999999998</v>
      </c>
      <c r="C290" s="2">
        <f>RSI!I290</f>
        <v>37.967274612022358</v>
      </c>
      <c r="D290" s="2">
        <f>MACD!E290</f>
        <v>0.49958822727135654</v>
      </c>
      <c r="E290" s="2">
        <f>MACD!F290</f>
        <v>0.40730975738713338</v>
      </c>
      <c r="F290" s="2">
        <f>'Moving Avg'!D290</f>
        <v>23.733659999999997</v>
      </c>
      <c r="G290" s="2">
        <f>'Moving Avg'!F290</f>
        <v>24.264455000000002</v>
      </c>
      <c r="H290" s="2">
        <f>'Moving Avg'!G290</f>
        <v>24.300477999999995</v>
      </c>
      <c r="I290" s="2">
        <f>'Moving Avg'!H290</f>
        <v>24.013710000000025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</row>
    <row r="291" spans="1:12" ht="13.5" x14ac:dyDescent="0.25">
      <c r="A291" s="3">
        <f>RSI!A291</f>
        <v>42730</v>
      </c>
      <c r="B291" s="2">
        <f>RSI!B291</f>
        <v>23.695799999999998</v>
      </c>
      <c r="C291" s="2">
        <f>RSI!I291</f>
        <v>37.967274612022351</v>
      </c>
      <c r="D291" s="2">
        <f>MACD!E291</f>
        <v>0.42915191335155711</v>
      </c>
      <c r="E291" s="2">
        <f>MACD!F291</f>
        <v>0.41167818858001815</v>
      </c>
      <c r="F291" s="2">
        <f>'Moving Avg'!D291</f>
        <v>23.809499999999996</v>
      </c>
      <c r="G291" s="2">
        <f>'Moving Avg'!F291</f>
        <v>24.198110000000003</v>
      </c>
      <c r="H291" s="2">
        <f>'Moving Avg'!G291</f>
        <v>24.31374799999999</v>
      </c>
      <c r="I291" s="2">
        <f>'Moving Avg'!H291</f>
        <v>24.000311500000024</v>
      </c>
      <c r="J291" s="6" t="str">
        <f>OBV!F291</f>
        <v>BEARISH</v>
      </c>
      <c r="K291" s="6" t="str">
        <f>OBV!G291</f>
        <v>NEUTRAL</v>
      </c>
      <c r="L291" s="6" t="str">
        <f>OBV!H291</f>
        <v>BEARISH DIVERGENCE</v>
      </c>
    </row>
    <row r="292" spans="1:12" ht="13.5" x14ac:dyDescent="0.25">
      <c r="A292" s="3">
        <f>RSI!A292</f>
        <v>42731</v>
      </c>
      <c r="B292" s="2">
        <f>RSI!B292</f>
        <v>23.695799999999998</v>
      </c>
      <c r="C292" s="2">
        <f>RSI!I292</f>
        <v>37.967274612022351</v>
      </c>
      <c r="D292" s="2">
        <f>MACD!E292</f>
        <v>0.37231603306280903</v>
      </c>
      <c r="E292" s="2">
        <f>MACD!F292</f>
        <v>0.40380575747657632</v>
      </c>
      <c r="F292" s="2">
        <f>'Moving Avg'!D292</f>
        <v>23.771599999999996</v>
      </c>
      <c r="G292" s="2">
        <f>'Moving Avg'!F292</f>
        <v>24.150720000000003</v>
      </c>
      <c r="H292" s="2">
        <f>'Moving Avg'!G292</f>
        <v>24.32322799999999</v>
      </c>
      <c r="I292" s="2">
        <f>'Moving Avg'!H292</f>
        <v>23.983793000000027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</row>
    <row r="293" spans="1:12" ht="13.5" x14ac:dyDescent="0.25">
      <c r="A293" s="3">
        <f>RSI!A293</f>
        <v>42732</v>
      </c>
      <c r="B293" s="2">
        <f>RSI!B293</f>
        <v>23.686299999999999</v>
      </c>
      <c r="C293" s="2">
        <f>RSI!I293</f>
        <v>37.754345822796083</v>
      </c>
      <c r="D293" s="2">
        <f>MACD!E293</f>
        <v>0.32748716921193122</v>
      </c>
      <c r="E293" s="2">
        <f>MACD!F293</f>
        <v>0.38854203982364732</v>
      </c>
      <c r="F293" s="2">
        <f>'Moving Avg'!D293</f>
        <v>23.7318</v>
      </c>
      <c r="G293" s="2">
        <f>'Moving Avg'!F293</f>
        <v>24.102855000000005</v>
      </c>
      <c r="H293" s="2">
        <f>'Moving Avg'!G293</f>
        <v>24.334411999999993</v>
      </c>
      <c r="I293" s="2">
        <f>'Moving Avg'!H293</f>
        <v>23.967180500000026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</row>
    <row r="294" spans="1:12" ht="13.5" x14ac:dyDescent="0.25">
      <c r="A294" s="3">
        <f>RSI!A294</f>
        <v>42733</v>
      </c>
      <c r="B294" s="2">
        <f>RSI!B294</f>
        <v>23.127099999999999</v>
      </c>
      <c r="C294" s="2">
        <f>RSI!I294</f>
        <v>27.852479395883563</v>
      </c>
      <c r="D294" s="2">
        <f>MACD!E294</f>
        <v>0.33340316284202132</v>
      </c>
      <c r="E294" s="2">
        <f>MACD!F294</f>
        <v>0.37751426442732217</v>
      </c>
      <c r="F294" s="2">
        <f>'Moving Avg'!D294</f>
        <v>23.580159999999999</v>
      </c>
      <c r="G294" s="2">
        <f>'Moving Avg'!F294</f>
        <v>24.027030000000003</v>
      </c>
      <c r="H294" s="2">
        <f>'Moving Avg'!G294</f>
        <v>24.33441199999999</v>
      </c>
      <c r="I294" s="2">
        <f>'Moving Avg'!H294</f>
        <v>23.947772000000022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</row>
    <row r="295" spans="1:12" ht="13.5" x14ac:dyDescent="0.25">
      <c r="A295" s="3">
        <f>RSI!A295</f>
        <v>42734</v>
      </c>
      <c r="B295" s="2">
        <f>RSI!B295</f>
        <v>23.6389</v>
      </c>
      <c r="C295" s="2">
        <f>RSI!I295</f>
        <v>42.672014969234752</v>
      </c>
      <c r="D295" s="2">
        <f>MACD!E295</f>
        <v>0.306048420952866</v>
      </c>
      <c r="E295" s="2">
        <f>MACD!F295</f>
        <v>0.36322109573243094</v>
      </c>
      <c r="F295" s="2">
        <f>'Moving Avg'!D295</f>
        <v>23.568779999999997</v>
      </c>
      <c r="G295" s="2">
        <f>'Moving Avg'!F295</f>
        <v>23.976795000000003</v>
      </c>
      <c r="H295" s="2">
        <f>'Moving Avg'!G295</f>
        <v>24.342753999999985</v>
      </c>
      <c r="I295" s="2">
        <f>'Moving Avg'!H295</f>
        <v>23.933670000000021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</row>
    <row r="296" spans="1:12" ht="13.5" x14ac:dyDescent="0.25">
      <c r="A296" s="3">
        <f>RSI!A296</f>
        <v>42737</v>
      </c>
      <c r="B296" s="2">
        <f>RSI!B296</f>
        <v>24.340299999999999</v>
      </c>
      <c r="C296" s="2">
        <f>RSI!I296</f>
        <v>56.008281671393036</v>
      </c>
      <c r="D296" s="2">
        <f>MACD!E296</f>
        <v>0.13098475228241213</v>
      </c>
      <c r="E296" s="2">
        <f>MACD!F296</f>
        <v>0.31677382704242718</v>
      </c>
      <c r="F296" s="2">
        <f>'Moving Avg'!D296</f>
        <v>23.697679999999998</v>
      </c>
      <c r="G296" s="2">
        <f>'Moving Avg'!F296</f>
        <v>23.961630000000007</v>
      </c>
      <c r="H296" s="2">
        <f>'Moving Avg'!G296</f>
        <v>24.349957999999994</v>
      </c>
      <c r="I296" s="2">
        <f>'Moving Avg'!H296</f>
        <v>23.92042050000002</v>
      </c>
      <c r="J296" s="6" t="str">
        <f>OBV!F296</f>
        <v>BEARISH</v>
      </c>
      <c r="K296" s="6" t="str">
        <f>OBV!G296</f>
        <v>NEUTRAL</v>
      </c>
      <c r="L296" s="6" t="str">
        <f>OBV!H296</f>
        <v>BEARISH DIVERGENCE</v>
      </c>
    </row>
    <row r="297" spans="1:12" ht="13.5" x14ac:dyDescent="0.25">
      <c r="A297" s="3">
        <f>RSI!A297</f>
        <v>42738</v>
      </c>
      <c r="B297" s="2">
        <f>RSI!B297</f>
        <v>23.610499999999998</v>
      </c>
      <c r="C297" s="2">
        <f>RSI!I297</f>
        <v>44.427407418315532</v>
      </c>
      <c r="D297" s="2">
        <f>MACD!E297</f>
        <v>0.1222193736684396</v>
      </c>
      <c r="E297" s="2">
        <f>MACD!F297</f>
        <v>0.27786293636762965</v>
      </c>
      <c r="F297" s="2">
        <f>'Moving Avg'!D297</f>
        <v>23.680620000000001</v>
      </c>
      <c r="G297" s="2">
        <f>'Moving Avg'!F297</f>
        <v>23.909974999999999</v>
      </c>
      <c r="H297" s="2">
        <f>'Moving Avg'!G297</f>
        <v>24.342565999999991</v>
      </c>
      <c r="I297" s="2">
        <f>'Moving Avg'!H297</f>
        <v>23.905524500000016</v>
      </c>
      <c r="J297" s="6" t="str">
        <f>OBV!F297</f>
        <v>BEARISH</v>
      </c>
      <c r="K297" s="6" t="str">
        <f>OBV!G297</f>
        <v>NEUTRAL</v>
      </c>
      <c r="L297" s="6" t="str">
        <f>OBV!H297</f>
        <v>CONFIRMED BEARISH</v>
      </c>
    </row>
    <row r="298" spans="1:12" ht="13.5" x14ac:dyDescent="0.25">
      <c r="A298" s="3">
        <f>RSI!A298</f>
        <v>42739</v>
      </c>
      <c r="B298" s="2">
        <f>RSI!B298</f>
        <v>23.032299999999999</v>
      </c>
      <c r="C298" s="2">
        <f>RSI!I298</f>
        <v>37.764917704116847</v>
      </c>
      <c r="D298" s="2">
        <f>MACD!E298</f>
        <v>0.15992035197751164</v>
      </c>
      <c r="E298" s="2">
        <f>MACD!F298</f>
        <v>0.25427441948960605</v>
      </c>
      <c r="F298" s="2">
        <f>'Moving Avg'!D298</f>
        <v>23.54982</v>
      </c>
      <c r="G298" s="2">
        <f>'Moving Avg'!F298</f>
        <v>23.829410000000003</v>
      </c>
      <c r="H298" s="2">
        <f>'Moving Avg'!G298</f>
        <v>24.323609999999999</v>
      </c>
      <c r="I298" s="2">
        <f>'Moving Avg'!H298</f>
        <v>23.887737500000011</v>
      </c>
      <c r="J298" s="6" t="str">
        <f>OBV!F298</f>
        <v>BEARISH</v>
      </c>
      <c r="K298" s="6" t="str">
        <f>OBV!G298</f>
        <v>NEUTRAL</v>
      </c>
      <c r="L298" s="6" t="str">
        <f>OBV!H298</f>
        <v>CONFIRMED BEARISH</v>
      </c>
    </row>
    <row r="299" spans="1:12" ht="13.5" x14ac:dyDescent="0.25">
      <c r="A299" s="3">
        <f>RSI!A299</f>
        <v>42740</v>
      </c>
      <c r="B299" s="2">
        <f>RSI!B299</f>
        <v>22.747900000000001</v>
      </c>
      <c r="C299" s="2">
        <f>RSI!I299</f>
        <v>34.98576065174845</v>
      </c>
      <c r="D299" s="2">
        <f>MACD!E299</f>
        <v>0.21842316572989162</v>
      </c>
      <c r="E299" s="2">
        <f>MACD!F299</f>
        <v>0.24710416873766317</v>
      </c>
      <c r="F299" s="2">
        <f>'Moving Avg'!D299</f>
        <v>23.473979999999997</v>
      </c>
      <c r="G299" s="2">
        <f>'Moving Avg'!F299</f>
        <v>23.734625000000001</v>
      </c>
      <c r="H299" s="2">
        <f>'Moving Avg'!G299</f>
        <v>24.298966</v>
      </c>
      <c r="I299" s="2">
        <f>'Moving Avg'!H299</f>
        <v>23.868528500000011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</row>
    <row r="300" spans="1:12" ht="13.5" x14ac:dyDescent="0.25">
      <c r="A300" s="3">
        <f>RSI!A300</f>
        <v>42741</v>
      </c>
      <c r="B300" s="2">
        <f>RSI!B300</f>
        <v>22.747900000000001</v>
      </c>
      <c r="C300" s="2">
        <f>RSI!I300</f>
        <v>34.98576065174845</v>
      </c>
      <c r="D300" s="2">
        <f>MACD!E300</f>
        <v>0.24557752789224097</v>
      </c>
      <c r="E300" s="2">
        <f>MACD!F300</f>
        <v>0.24679884056857876</v>
      </c>
      <c r="F300" s="2">
        <f>'Moving Avg'!D300</f>
        <v>23.295780000000001</v>
      </c>
      <c r="G300" s="2">
        <f>'Moving Avg'!F300</f>
        <v>23.644580000000001</v>
      </c>
      <c r="H300" s="2">
        <f>'Moving Avg'!G300</f>
        <v>24.274512000000005</v>
      </c>
      <c r="I300" s="2">
        <f>'Moving Avg'!H300</f>
        <v>23.849552500000009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</row>
    <row r="301" spans="1:12" ht="13.5" x14ac:dyDescent="0.25">
      <c r="A301" s="3">
        <f>RSI!A301</f>
        <v>42744</v>
      </c>
      <c r="B301" s="2">
        <f>RSI!B301</f>
        <v>23.013300000000001</v>
      </c>
      <c r="C301" s="2">
        <f>RSI!I301</f>
        <v>39.781905075605756</v>
      </c>
      <c r="D301" s="2">
        <f>MACD!E301</f>
        <v>0.25519672869872778</v>
      </c>
      <c r="E301" s="2">
        <f>MACD!F301</f>
        <v>0.24847841819460859</v>
      </c>
      <c r="F301" s="2">
        <f>'Moving Avg'!D301</f>
        <v>23.030380000000001</v>
      </c>
      <c r="G301" s="2">
        <f>'Moving Avg'!F301</f>
        <v>23.596240000000002</v>
      </c>
      <c r="H301" s="2">
        <f>'Moving Avg'!G301</f>
        <v>24.247782000000001</v>
      </c>
      <c r="I301" s="2">
        <f>'Moving Avg'!H301</f>
        <v>23.831903500000006</v>
      </c>
      <c r="J301" s="6" t="str">
        <f>OBV!F301</f>
        <v>BULLISH</v>
      </c>
      <c r="K301" s="6" t="str">
        <f>OBV!G301</f>
        <v>NEUTRAL</v>
      </c>
      <c r="L301" s="6" t="str">
        <f>OBV!H301</f>
        <v>BULLISH DIVERGENCE</v>
      </c>
    </row>
    <row r="302" spans="1:12" ht="13.5" x14ac:dyDescent="0.25">
      <c r="A302" s="3">
        <f>RSI!A302</f>
        <v>42745</v>
      </c>
      <c r="B302" s="2">
        <f>RSI!B302</f>
        <v>22.9375</v>
      </c>
      <c r="C302" s="2">
        <f>RSI!I302</f>
        <v>38.89927594959812</v>
      </c>
      <c r="D302" s="2">
        <f>MACD!E302</f>
        <v>0.2732175073511165</v>
      </c>
      <c r="E302" s="2">
        <f>MACD!F302</f>
        <v>0.25342623602591019</v>
      </c>
      <c r="F302" s="2">
        <f>'Moving Avg'!D302</f>
        <v>22.895779999999998</v>
      </c>
      <c r="G302" s="2">
        <f>'Moving Avg'!F302</f>
        <v>23.54411</v>
      </c>
      <c r="H302" s="2">
        <f>'Moving Avg'!G302</f>
        <v>24.219536000000002</v>
      </c>
      <c r="I302" s="2">
        <f>'Moving Avg'!H302</f>
        <v>23.812385000000003</v>
      </c>
      <c r="J302" s="6" t="str">
        <f>OBV!F302</f>
        <v>BULLISH</v>
      </c>
      <c r="K302" s="6" t="str">
        <f>OBV!G302</f>
        <v>NEUTRAL</v>
      </c>
      <c r="L302" s="6" t="str">
        <f>OBV!H302</f>
        <v>BULLISH DIVERGENCE</v>
      </c>
    </row>
    <row r="303" spans="1:12" ht="13.5" x14ac:dyDescent="0.25">
      <c r="A303" s="3">
        <f>RSI!A303</f>
        <v>42746</v>
      </c>
      <c r="B303" s="2">
        <f>RSI!B303</f>
        <v>22.9375</v>
      </c>
      <c r="C303" s="2">
        <f>RSI!I303</f>
        <v>38.89927594959812</v>
      </c>
      <c r="D303" s="2">
        <f>MACD!E303</f>
        <v>0.29140281817733538</v>
      </c>
      <c r="E303" s="2">
        <f>MACD!F303</f>
        <v>0.26102155245619524</v>
      </c>
      <c r="F303" s="2">
        <f>'Moving Avg'!D303</f>
        <v>22.876820000000002</v>
      </c>
      <c r="G303" s="2">
        <f>'Moving Avg'!F303</f>
        <v>23.491980000000002</v>
      </c>
      <c r="H303" s="2">
        <f>'Moving Avg'!G303</f>
        <v>24.185414000000005</v>
      </c>
      <c r="I303" s="2">
        <f>'Moving Avg'!H303</f>
        <v>23.792028500000001</v>
      </c>
      <c r="J303" s="6" t="str">
        <f>OBV!F303</f>
        <v>BULLISH</v>
      </c>
      <c r="K303" s="6" t="str">
        <f>OBV!G303</f>
        <v>NEUTRAL</v>
      </c>
      <c r="L303" s="6" t="str">
        <f>OBV!H303</f>
        <v>BULLISH DIVERGENCE</v>
      </c>
    </row>
    <row r="304" spans="1:12" ht="13.5" x14ac:dyDescent="0.25">
      <c r="A304" s="3">
        <f>RSI!A304</f>
        <v>42747</v>
      </c>
      <c r="B304" s="2">
        <f>RSI!B304</f>
        <v>22.510999999999999</v>
      </c>
      <c r="C304" s="2">
        <f>RSI!I304</f>
        <v>33.979662941828806</v>
      </c>
      <c r="D304" s="2">
        <f>MACD!E304</f>
        <v>0.25642489568303617</v>
      </c>
      <c r="E304" s="2">
        <f>MACD!F304</f>
        <v>0.26010222110156345</v>
      </c>
      <c r="F304" s="2">
        <f>'Moving Avg'!D304</f>
        <v>22.829439999999998</v>
      </c>
      <c r="G304" s="2">
        <f>'Moving Avg'!F304</f>
        <v>23.418525000000002</v>
      </c>
      <c r="H304" s="2">
        <f>'Moving Avg'!G304</f>
        <v>24.142762000000001</v>
      </c>
      <c r="I304" s="2">
        <f>'Moving Avg'!H304</f>
        <v>23.769539499999997</v>
      </c>
      <c r="J304" s="6" t="str">
        <f>OBV!F304</f>
        <v>BULLISH</v>
      </c>
      <c r="K304" s="6" t="str">
        <f>OBV!G304</f>
        <v>NEUTRAL</v>
      </c>
      <c r="L304" s="6" t="str">
        <f>OBV!H304</f>
        <v>BULLISH DIVERGENCE</v>
      </c>
    </row>
    <row r="305" spans="1:12" ht="13.5" x14ac:dyDescent="0.25">
      <c r="A305" s="3">
        <f>RSI!A305</f>
        <v>42748</v>
      </c>
      <c r="B305" s="2">
        <f>RSI!B305</f>
        <v>22.747900000000001</v>
      </c>
      <c r="C305" s="2">
        <f>RSI!I305</f>
        <v>38.622956057009823</v>
      </c>
      <c r="D305" s="2">
        <f>MACD!E305</f>
        <v>0.29430971543042972</v>
      </c>
      <c r="E305" s="2">
        <f>MACD!F305</f>
        <v>0.26694371996733668</v>
      </c>
      <c r="F305" s="2">
        <f>'Moving Avg'!D305</f>
        <v>22.829439999999998</v>
      </c>
      <c r="G305" s="2">
        <f>'Moving Avg'!F305</f>
        <v>23.356915000000004</v>
      </c>
      <c r="H305" s="2">
        <f>'Moving Avg'!G305</f>
        <v>24.104848</v>
      </c>
      <c r="I305" s="2">
        <f>'Moving Avg'!H305</f>
        <v>23.749631999999998</v>
      </c>
      <c r="J305" s="6" t="str">
        <f>OBV!F305</f>
        <v>BULLISH</v>
      </c>
      <c r="K305" s="6" t="str">
        <f>OBV!G305</f>
        <v>NEUTRAL</v>
      </c>
      <c r="L305" s="6" t="str">
        <f>OBV!H305</f>
        <v>NEUTRAL</v>
      </c>
    </row>
    <row r="306" spans="1:12" ht="13.5" x14ac:dyDescent="0.25">
      <c r="A306" s="3">
        <f>RSI!A306</f>
        <v>42751</v>
      </c>
      <c r="B306" s="2">
        <f>RSI!B306</f>
        <v>22.9375</v>
      </c>
      <c r="C306" s="2">
        <f>RSI!I306</f>
        <v>42.130903060559298</v>
      </c>
      <c r="D306" s="2">
        <f>MACD!E306</f>
        <v>0.42465469140995182</v>
      </c>
      <c r="E306" s="2">
        <f>MACD!F306</f>
        <v>0.29848591425585974</v>
      </c>
      <c r="F306" s="2">
        <f>'Moving Avg'!D306</f>
        <v>22.81428</v>
      </c>
      <c r="G306" s="2">
        <f>'Moving Avg'!F306</f>
        <v>23.337960000000002</v>
      </c>
      <c r="H306" s="2">
        <f>'Moving Avg'!G306</f>
        <v>24.066934</v>
      </c>
      <c r="I306" s="2">
        <f>'Moving Avg'!H306</f>
        <v>23.730718999999993</v>
      </c>
      <c r="J306" s="6" t="str">
        <f>OBV!F306</f>
        <v>BULLISH</v>
      </c>
      <c r="K306" s="6" t="str">
        <f>OBV!G306</f>
        <v>NEUTRAL</v>
      </c>
      <c r="L306" s="6" t="str">
        <f>OBV!H306</f>
        <v>BULLISH DIVERGENCE</v>
      </c>
    </row>
    <row r="307" spans="1:12" ht="13.5" x14ac:dyDescent="0.25">
      <c r="A307" s="3">
        <f>RSI!A307</f>
        <v>42752</v>
      </c>
      <c r="B307" s="2">
        <f>RSI!B307</f>
        <v>23.013300000000001</v>
      </c>
      <c r="C307" s="2">
        <f>RSI!I307</f>
        <v>43.520701768194307</v>
      </c>
      <c r="D307" s="2">
        <f>MACD!E307</f>
        <v>0.42003204077954592</v>
      </c>
      <c r="E307" s="2">
        <f>MACD!F307</f>
        <v>0.32279513956059702</v>
      </c>
      <c r="F307" s="2">
        <f>'Moving Avg'!D307</f>
        <v>22.829439999999998</v>
      </c>
      <c r="G307" s="2">
        <f>'Moving Avg'!F307</f>
        <v>23.294360000000005</v>
      </c>
      <c r="H307" s="2">
        <f>'Moving Avg'!G307</f>
        <v>24.034328000000002</v>
      </c>
      <c r="I307" s="2">
        <f>'Moving Avg'!H307</f>
        <v>23.713861499999989</v>
      </c>
      <c r="J307" s="6" t="str">
        <f>OBV!F307</f>
        <v>BULLISH</v>
      </c>
      <c r="K307" s="6" t="str">
        <f>OBV!G307</f>
        <v>STRONG</v>
      </c>
      <c r="L307" s="6" t="str">
        <f>OBV!H307</f>
        <v>CONFIRMED BULLISH</v>
      </c>
    </row>
    <row r="308" spans="1:12" ht="13.5" x14ac:dyDescent="0.25">
      <c r="A308" s="3">
        <f>RSI!A308</f>
        <v>42753</v>
      </c>
      <c r="B308" s="2">
        <f>RSI!B308</f>
        <v>22.9849</v>
      </c>
      <c r="C308" s="2">
        <f>RSI!I308</f>
        <v>43.103018859510563</v>
      </c>
      <c r="D308" s="2">
        <f>MACD!E308</f>
        <v>0.33157917158730044</v>
      </c>
      <c r="E308" s="2">
        <f>MACD!F308</f>
        <v>0.32455194596593773</v>
      </c>
      <c r="F308" s="2">
        <f>'Moving Avg'!D308</f>
        <v>22.838919999999998</v>
      </c>
      <c r="G308" s="2">
        <f>'Moving Avg'!F308</f>
        <v>23.249340000000004</v>
      </c>
      <c r="H308" s="2">
        <f>'Moving Avg'!G308</f>
        <v>24.001153999999996</v>
      </c>
      <c r="I308" s="2">
        <f>'Moving Avg'!H308</f>
        <v>23.696861999999996</v>
      </c>
      <c r="J308" s="6" t="str">
        <f>OBV!F308</f>
        <v>BULLISH</v>
      </c>
      <c r="K308" s="6" t="str">
        <f>OBV!G308</f>
        <v>STRONG</v>
      </c>
      <c r="L308" s="6" t="str">
        <f>OBV!H308</f>
        <v>CONFIRMED BULLISH</v>
      </c>
    </row>
    <row r="309" spans="1:12" ht="13.5" x14ac:dyDescent="0.25">
      <c r="A309" s="3">
        <f>RSI!A309</f>
        <v>42754</v>
      </c>
      <c r="B309" s="2">
        <f>RSI!B309</f>
        <v>23.032299999999999</v>
      </c>
      <c r="C309" s="2">
        <f>RSI!I309</f>
        <v>44.067862451582407</v>
      </c>
      <c r="D309" s="2">
        <f>MACD!E309</f>
        <v>0.21177502425334538</v>
      </c>
      <c r="E309" s="2">
        <f>MACD!F309</f>
        <v>0.30199656162341926</v>
      </c>
      <c r="F309" s="2">
        <f>'Moving Avg'!D309</f>
        <v>22.943180000000002</v>
      </c>
      <c r="G309" s="2">
        <f>'Moving Avg'!F309</f>
        <v>23.206690000000002</v>
      </c>
      <c r="H309" s="2">
        <f>'Moving Avg'!G309</f>
        <v>23.968927999999995</v>
      </c>
      <c r="I309" s="2">
        <f>'Moving Avg'!H309</f>
        <v>23.684010999999995</v>
      </c>
      <c r="J309" s="6" t="str">
        <f>OBV!F309</f>
        <v>BULLISH</v>
      </c>
      <c r="K309" s="6" t="str">
        <f>OBV!G309</f>
        <v>STRONG</v>
      </c>
      <c r="L309" s="6" t="str">
        <f>OBV!H309</f>
        <v>CONFIRMED BULLISH</v>
      </c>
    </row>
    <row r="310" spans="1:12" ht="13.5" x14ac:dyDescent="0.25">
      <c r="A310" s="3">
        <f>RSI!A310</f>
        <v>42755</v>
      </c>
      <c r="B310" s="2">
        <f>RSI!B310</f>
        <v>23.032299999999999</v>
      </c>
      <c r="C310" s="2">
        <f>RSI!I310</f>
        <v>44.067862451582407</v>
      </c>
      <c r="D310" s="2">
        <f>MACD!E310</f>
        <v>0.11225695982642137</v>
      </c>
      <c r="E310" s="2">
        <f>MACD!F310</f>
        <v>0.26404864126401967</v>
      </c>
      <c r="F310" s="2">
        <f>'Moving Avg'!D310</f>
        <v>23.000059999999998</v>
      </c>
      <c r="G310" s="2">
        <f>'Moving Avg'!F310</f>
        <v>23.173515000000002</v>
      </c>
      <c r="H310" s="2">
        <f>'Moving Avg'!G310</f>
        <v>23.936891999999997</v>
      </c>
      <c r="I310" s="2">
        <f>'Moving Avg'!H310</f>
        <v>23.667248499999996</v>
      </c>
      <c r="J310" s="6" t="str">
        <f>OBV!F310</f>
        <v>BULLISH</v>
      </c>
      <c r="K310" s="6" t="str">
        <f>OBV!G310</f>
        <v>NEUTRAL</v>
      </c>
      <c r="L310" s="6" t="str">
        <f>OBV!H310</f>
        <v>CONFIRMED BULLISH</v>
      </c>
    </row>
    <row r="311" spans="1:12" ht="13.5" x14ac:dyDescent="0.25">
      <c r="A311" s="3">
        <f>RSI!A311</f>
        <v>42758</v>
      </c>
      <c r="B311" s="2">
        <f>RSI!B311</f>
        <v>23.032299999999999</v>
      </c>
      <c r="C311" s="2">
        <f>RSI!I311</f>
        <v>44.067862451582407</v>
      </c>
      <c r="D311" s="2">
        <f>MACD!E311</f>
        <v>7.0597428325825717E-2</v>
      </c>
      <c r="E311" s="2">
        <f>MACD!F311</f>
        <v>0.22535839867638088</v>
      </c>
      <c r="F311" s="2">
        <f>'Moving Avg'!D311</f>
        <v>23.019019999999994</v>
      </c>
      <c r="G311" s="2">
        <f>'Moving Avg'!F311</f>
        <v>23.140340000000005</v>
      </c>
      <c r="H311" s="2">
        <f>'Moving Avg'!G311</f>
        <v>23.904666000000002</v>
      </c>
      <c r="I311" s="2">
        <f>'Moving Avg'!H311</f>
        <v>23.652814499999995</v>
      </c>
      <c r="J311" s="6" t="str">
        <f>OBV!F311</f>
        <v>BEARISH</v>
      </c>
      <c r="K311" s="6" t="str">
        <f>OBV!G311</f>
        <v>NEUTRAL</v>
      </c>
      <c r="L311" s="6" t="str">
        <f>OBV!H311</f>
        <v>BEARISH DIVERGENCE</v>
      </c>
    </row>
    <row r="312" spans="1:12" ht="13.5" x14ac:dyDescent="0.25">
      <c r="A312" s="3">
        <f>RSI!A312</f>
        <v>42759</v>
      </c>
      <c r="B312" s="2">
        <f>RSI!B312</f>
        <v>23.032299999999999</v>
      </c>
      <c r="C312" s="2">
        <f>RSI!I312</f>
        <v>44.067862451582407</v>
      </c>
      <c r="D312" s="2">
        <f>MACD!E312</f>
        <v>2.5275602468369129E-2</v>
      </c>
      <c r="E312" s="2">
        <f>MACD!F312</f>
        <v>0.18534183943477853</v>
      </c>
      <c r="F312" s="2">
        <f>'Moving Avg'!D312</f>
        <v>23.022819999999996</v>
      </c>
      <c r="G312" s="2">
        <f>'Moving Avg'!F312</f>
        <v>23.107165000000009</v>
      </c>
      <c r="H312" s="2">
        <f>'Moving Avg'!G312</f>
        <v>23.872440000000001</v>
      </c>
      <c r="I312" s="2">
        <f>'Moving Avg'!H312</f>
        <v>23.637588499999996</v>
      </c>
      <c r="J312" s="6" t="str">
        <f>OBV!F312</f>
        <v>BEARISH</v>
      </c>
      <c r="K312" s="6" t="str">
        <f>OBV!G312</f>
        <v>NEUTRAL</v>
      </c>
      <c r="L312" s="6" t="str">
        <f>OBV!H312</f>
        <v>BEARISH DIVERGENCE</v>
      </c>
    </row>
    <row r="313" spans="1:12" ht="13.5" x14ac:dyDescent="0.25">
      <c r="A313" s="3">
        <f>RSI!A313</f>
        <v>42760</v>
      </c>
      <c r="B313" s="2">
        <f>RSI!B313</f>
        <v>23.032299999999999</v>
      </c>
      <c r="C313" s="2">
        <f>RSI!I313</f>
        <v>44.067862451582407</v>
      </c>
      <c r="D313" s="2">
        <f>MACD!E313</f>
        <v>-1.160133348796677E-2</v>
      </c>
      <c r="E313" s="2">
        <f>MACD!F313</f>
        <v>0.14595320485022947</v>
      </c>
      <c r="F313" s="2">
        <f>'Moving Avg'!D313</f>
        <v>23.032299999999999</v>
      </c>
      <c r="G313" s="2">
        <f>'Moving Avg'!F313</f>
        <v>23.074465000000007</v>
      </c>
      <c r="H313" s="2">
        <f>'Moving Avg'!G313</f>
        <v>23.840214</v>
      </c>
      <c r="I313" s="2">
        <f>'Moving Avg'!H313</f>
        <v>23.622315999999991</v>
      </c>
      <c r="J313" s="6" t="str">
        <f>OBV!F313</f>
        <v>BULLISH</v>
      </c>
      <c r="K313" s="6" t="str">
        <f>OBV!G313</f>
        <v>NEUTRAL</v>
      </c>
      <c r="L313" s="6" t="str">
        <f>OBV!H313</f>
        <v>CONFIRMED BULLISH</v>
      </c>
    </row>
    <row r="314" spans="1:12" ht="13.5" x14ac:dyDescent="0.25">
      <c r="A314" s="3">
        <f>RSI!A314</f>
        <v>42761</v>
      </c>
      <c r="B314" s="2">
        <f>RSI!B314</f>
        <v>22.747900000000001</v>
      </c>
      <c r="C314" s="2">
        <f>RSI!I314</f>
        <v>38.40733917346526</v>
      </c>
      <c r="D314" s="2">
        <f>MACD!E314</f>
        <v>-8.5990370678963757E-2</v>
      </c>
      <c r="E314" s="2">
        <f>MACD!F314</f>
        <v>9.9564489744390833E-2</v>
      </c>
      <c r="F314" s="2">
        <f>'Moving Avg'!D314</f>
        <v>22.97542</v>
      </c>
      <c r="G314" s="2">
        <f>'Moving Avg'!F314</f>
        <v>23.055505000000004</v>
      </c>
      <c r="H314" s="2">
        <f>'Moving Avg'!G314</f>
        <v>23.802490000000002</v>
      </c>
      <c r="I314" s="2">
        <f>'Moving Avg'!H314</f>
        <v>23.605621499999998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</row>
    <row r="315" spans="1:12" ht="13.5" x14ac:dyDescent="0.25">
      <c r="A315" s="3">
        <f>RSI!A315</f>
        <v>42762</v>
      </c>
      <c r="B315" s="2">
        <f>RSI!B315</f>
        <v>22.747900000000001</v>
      </c>
      <c r="C315" s="2">
        <f>RSI!I315</f>
        <v>38.407339173465253</v>
      </c>
      <c r="D315" s="2">
        <f>MACD!E315</f>
        <v>-0.1095459938835468</v>
      </c>
      <c r="E315" s="2">
        <f>MACD!F315</f>
        <v>5.7742393018803316E-2</v>
      </c>
      <c r="F315" s="2">
        <f>'Moving Avg'!D315</f>
        <v>22.91854</v>
      </c>
      <c r="G315" s="2">
        <f>'Moving Avg'!F315</f>
        <v>23.010955000000006</v>
      </c>
      <c r="H315" s="2">
        <f>'Moving Avg'!G315</f>
        <v>23.764576000000002</v>
      </c>
      <c r="I315" s="2">
        <f>'Moving Avg'!H315</f>
        <v>23.585713999999999</v>
      </c>
      <c r="J315" s="6" t="str">
        <f>OBV!F315</f>
        <v>BEARISH</v>
      </c>
      <c r="K315" s="6" t="str">
        <f>OBV!G315</f>
        <v>NEUTRAL</v>
      </c>
      <c r="L315" s="6" t="str">
        <f>OBV!H315</f>
        <v>CONFIRMED BEARISH</v>
      </c>
    </row>
    <row r="316" spans="1:12" ht="13.5" x14ac:dyDescent="0.25">
      <c r="A316" s="3">
        <f>RSI!A316</f>
        <v>42765</v>
      </c>
      <c r="B316" s="2">
        <f>RSI!B316</f>
        <v>22.747900000000001</v>
      </c>
      <c r="C316" s="2">
        <f>RSI!I316</f>
        <v>38.407339173465253</v>
      </c>
      <c r="D316" s="2">
        <f>MACD!E316</f>
        <v>-9.7583636065103008E-2</v>
      </c>
      <c r="E316" s="2">
        <f>MACD!F316</f>
        <v>2.6677187202022053E-2</v>
      </c>
      <c r="F316" s="2">
        <f>'Moving Avg'!D316</f>
        <v>22.861660000000001</v>
      </c>
      <c r="G316" s="2">
        <f>'Moving Avg'!F316</f>
        <v>22.931335000000008</v>
      </c>
      <c r="H316" s="2">
        <f>'Moving Avg'!G316</f>
        <v>23.717184000000003</v>
      </c>
      <c r="I316" s="2">
        <f>'Moving Avg'!H316</f>
        <v>23.568087999999999</v>
      </c>
      <c r="J316" s="6" t="str">
        <f>OBV!F316</f>
        <v>BEARISH</v>
      </c>
      <c r="K316" s="6" t="str">
        <f>OBV!G316</f>
        <v>NEUTRAL</v>
      </c>
      <c r="L316" s="6" t="str">
        <f>OBV!H316</f>
        <v>CONFIRMED BEARISH</v>
      </c>
    </row>
    <row r="317" spans="1:12" ht="13.5" x14ac:dyDescent="0.25">
      <c r="A317" s="3">
        <f>RSI!A317</f>
        <v>42766</v>
      </c>
      <c r="B317" s="2">
        <f>RSI!B317</f>
        <v>22.747900000000001</v>
      </c>
      <c r="C317" s="2">
        <f>RSI!I317</f>
        <v>38.407339173465253</v>
      </c>
      <c r="D317" s="2">
        <f>MACD!E317</f>
        <v>-7.3277131950195695E-2</v>
      </c>
      <c r="E317" s="2">
        <f>MACD!F317</f>
        <v>6.686323371578505E-3</v>
      </c>
      <c r="F317" s="2">
        <f>'Moving Avg'!D317</f>
        <v>22.804780000000001</v>
      </c>
      <c r="G317" s="2">
        <f>'Moving Avg'!F317</f>
        <v>22.888205000000006</v>
      </c>
      <c r="H317" s="2">
        <f>'Moving Avg'!G317</f>
        <v>23.665051999999999</v>
      </c>
      <c r="I317" s="2">
        <f>'Moving Avg'!H317</f>
        <v>23.549111999999994</v>
      </c>
      <c r="J317" s="6" t="str">
        <f>OBV!F317</f>
        <v>BEARISH</v>
      </c>
      <c r="K317" s="6" t="str">
        <f>OBV!G317</f>
        <v>NEUTRAL</v>
      </c>
      <c r="L317" s="6" t="str">
        <f>OBV!H317</f>
        <v>CONFIRMED BEARISH</v>
      </c>
    </row>
    <row r="318" spans="1:12" ht="13.5" x14ac:dyDescent="0.25">
      <c r="A318" s="3">
        <f>RSI!A318</f>
        <v>42767</v>
      </c>
      <c r="B318" s="2">
        <f>RSI!B318</f>
        <v>22.747900000000001</v>
      </c>
      <c r="C318" s="2">
        <f>RSI!I318</f>
        <v>38.407339173465246</v>
      </c>
      <c r="D318" s="2">
        <f>MACD!E318</f>
        <v>-5.4743236909168047E-2</v>
      </c>
      <c r="E318" s="2">
        <f>MACD!F318</f>
        <v>-5.5995886845708063E-3</v>
      </c>
      <c r="F318" s="2">
        <f>'Moving Avg'!D318</f>
        <v>22.747900000000001</v>
      </c>
      <c r="G318" s="2">
        <f>'Moving Avg'!F318</f>
        <v>22.873985000000012</v>
      </c>
      <c r="H318" s="2">
        <f>'Moving Avg'!G318</f>
        <v>23.617660000000001</v>
      </c>
      <c r="I318" s="2">
        <f>'Moving Avg'!H318</f>
        <v>23.53246399999999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</row>
    <row r="319" spans="1:12" ht="13.5" x14ac:dyDescent="0.25">
      <c r="A319" s="3">
        <f>RSI!A319</f>
        <v>42768</v>
      </c>
      <c r="B319" s="2">
        <f>RSI!B319</f>
        <v>22.747900000000001</v>
      </c>
      <c r="C319" s="2">
        <f>RSI!I319</f>
        <v>38.407339173465239</v>
      </c>
      <c r="D319" s="2">
        <f>MACD!E319</f>
        <v>-2.9605362026210003E-2</v>
      </c>
      <c r="E319" s="2">
        <f>MACD!F319</f>
        <v>-1.0400743352898645E-2</v>
      </c>
      <c r="F319" s="2">
        <f>'Moving Avg'!D319</f>
        <v>22.747900000000001</v>
      </c>
      <c r="G319" s="2">
        <f>'Moving Avg'!F319</f>
        <v>22.873985000000008</v>
      </c>
      <c r="H319" s="2">
        <f>'Moving Avg'!G319</f>
        <v>23.579746</v>
      </c>
      <c r="I319" s="2">
        <f>'Moving Avg'!H319</f>
        <v>23.518144499999995</v>
      </c>
      <c r="J319" s="6" t="str">
        <f>OBV!F319</f>
        <v>NEUTRAL</v>
      </c>
      <c r="K319" s="6" t="str">
        <f>OBV!G319</f>
        <v>NEUTRAL</v>
      </c>
      <c r="L319" s="6" t="str">
        <f>OBV!H319</f>
        <v>NEUTRAL</v>
      </c>
    </row>
    <row r="320" spans="1:12" ht="13.5" x14ac:dyDescent="0.25">
      <c r="A320" s="3">
        <f>RSI!A320</f>
        <v>42769</v>
      </c>
      <c r="B320" s="2">
        <f>RSI!B320</f>
        <v>22.747900000000001</v>
      </c>
      <c r="C320" s="2">
        <f>RSI!I320</f>
        <v>38.407339173465246</v>
      </c>
      <c r="D320" s="2">
        <f>MACD!E320</f>
        <v>-6.3320371233075434E-3</v>
      </c>
      <c r="E320" s="2">
        <f>MACD!F320</f>
        <v>-9.5870021069804252E-3</v>
      </c>
      <c r="F320" s="2">
        <f>'Moving Avg'!D320</f>
        <v>22.747900000000001</v>
      </c>
      <c r="G320" s="2">
        <f>'Moving Avg'!F320</f>
        <v>22.873985000000008</v>
      </c>
      <c r="H320" s="2">
        <f>'Moving Avg'!G320</f>
        <v>23.541831999999999</v>
      </c>
      <c r="I320" s="2">
        <f>'Moving Avg'!H320</f>
        <v>23.500145999999994</v>
      </c>
      <c r="J320" s="6" t="str">
        <f>OBV!F320</f>
        <v>NEUTRAL</v>
      </c>
      <c r="K320" s="6" t="str">
        <f>OBV!G320</f>
        <v>NEUTRAL</v>
      </c>
      <c r="L320" s="6" t="str">
        <f>OBV!H320</f>
        <v>NEUTRAL</v>
      </c>
    </row>
    <row r="321" spans="1:12" ht="13.5" x14ac:dyDescent="0.25">
      <c r="A321" s="3">
        <f>RSI!A321</f>
        <v>42772</v>
      </c>
      <c r="B321" s="2">
        <f>RSI!B321</f>
        <v>22.728999999999999</v>
      </c>
      <c r="C321" s="2">
        <f>RSI!I321</f>
        <v>37.864351322911702</v>
      </c>
      <c r="D321" s="2">
        <f>MACD!E321</f>
        <v>1.6615234947327195E-2</v>
      </c>
      <c r="E321" s="2">
        <f>MACD!F321</f>
        <v>-4.3465546961189011E-3</v>
      </c>
      <c r="F321" s="2">
        <f>'Moving Avg'!D321</f>
        <v>22.744120000000002</v>
      </c>
      <c r="G321" s="2">
        <f>'Moving Avg'!F321</f>
        <v>22.859770000000005</v>
      </c>
      <c r="H321" s="2">
        <f>'Moving Avg'!G321</f>
        <v>23.495958000000002</v>
      </c>
      <c r="I321" s="2">
        <f>'Moving Avg'!H321</f>
        <v>23.487128999999999</v>
      </c>
      <c r="J321" s="6" t="str">
        <f>OBV!F321</f>
        <v>BEARISH</v>
      </c>
      <c r="K321" s="6" t="str">
        <f>OBV!G321</f>
        <v>NEUTRAL</v>
      </c>
      <c r="L321" s="6" t="str">
        <f>OBV!H321</f>
        <v>CONFIRMED BEARISH</v>
      </c>
    </row>
    <row r="322" spans="1:12" ht="13.5" x14ac:dyDescent="0.25">
      <c r="A322" s="3">
        <f>RSI!A322</f>
        <v>42773</v>
      </c>
      <c r="B322" s="2">
        <f>RSI!B322</f>
        <v>22.274000000000001</v>
      </c>
      <c r="C322" s="2">
        <f>RSI!I322</f>
        <v>27.708382796141493</v>
      </c>
      <c r="D322" s="2">
        <f>MACD!E322</f>
        <v>7.1564633464802796E-2</v>
      </c>
      <c r="E322" s="2">
        <f>MACD!F322</f>
        <v>1.083568293606544E-2</v>
      </c>
      <c r="F322" s="2">
        <f>'Moving Avg'!D322</f>
        <v>22.649340000000002</v>
      </c>
      <c r="G322" s="2">
        <f>'Moving Avg'!F322</f>
        <v>22.826595000000005</v>
      </c>
      <c r="H322" s="2">
        <f>'Moving Avg'!G322</f>
        <v>23.448566</v>
      </c>
      <c r="I322" s="2">
        <f>'Moving Avg'!H322</f>
        <v>23.468065000000003</v>
      </c>
      <c r="J322" s="6" t="str">
        <f>OBV!F322</f>
        <v>BEARISH</v>
      </c>
      <c r="K322" s="6" t="str">
        <f>OBV!G322</f>
        <v>NEUTRAL</v>
      </c>
      <c r="L322" s="6" t="str">
        <f>OBV!H322</f>
        <v>CONFIRMED BEARISH</v>
      </c>
    </row>
    <row r="323" spans="1:12" ht="13.5" x14ac:dyDescent="0.25">
      <c r="A323" s="3">
        <f>RSI!A323</f>
        <v>42774</v>
      </c>
      <c r="B323" s="2">
        <f>RSI!B323</f>
        <v>22.274000000000001</v>
      </c>
      <c r="C323" s="2">
        <f>RSI!I323</f>
        <v>27.708382796141493</v>
      </c>
      <c r="D323" s="2">
        <f>MACD!E323</f>
        <v>0.12244220058288846</v>
      </c>
      <c r="E323" s="2">
        <f>MACD!F323</f>
        <v>3.3156986465430041E-2</v>
      </c>
      <c r="F323" s="2">
        <f>'Moving Avg'!D323</f>
        <v>22.554560000000002</v>
      </c>
      <c r="G323" s="2">
        <f>'Moving Avg'!F323</f>
        <v>22.793420000000005</v>
      </c>
      <c r="H323" s="2">
        <f>'Moving Avg'!G323</f>
        <v>23.40117399999999</v>
      </c>
      <c r="I323" s="2">
        <f>'Moving Avg'!H323</f>
        <v>23.449001000000003</v>
      </c>
      <c r="J323" s="6" t="str">
        <f>OBV!F323</f>
        <v>BEARISH</v>
      </c>
      <c r="K323" s="6" t="str">
        <f>OBV!G323</f>
        <v>NEUTRAL</v>
      </c>
      <c r="L323" s="6" t="str">
        <f>OBV!H323</f>
        <v>CONFIRMED BEARISH</v>
      </c>
    </row>
    <row r="324" spans="1:12" ht="13.5" x14ac:dyDescent="0.25">
      <c r="A324" s="3">
        <f>RSI!A324</f>
        <v>42775</v>
      </c>
      <c r="B324" s="2">
        <f>RSI!B324</f>
        <v>22.274000000000001</v>
      </c>
      <c r="C324" s="2">
        <f>RSI!I324</f>
        <v>27.708382796141493</v>
      </c>
      <c r="D324" s="2">
        <f>MACD!E324</f>
        <v>0.12579593891661744</v>
      </c>
      <c r="E324" s="2">
        <f>MACD!F324</f>
        <v>5.1684776955667519E-2</v>
      </c>
      <c r="F324" s="2">
        <f>'Moving Avg'!D324</f>
        <v>22.459780000000002</v>
      </c>
      <c r="G324" s="2">
        <f>'Moving Avg'!F324</f>
        <v>22.781570000000002</v>
      </c>
      <c r="H324" s="2">
        <f>'Moving Avg'!G324</f>
        <v>23.353781999999992</v>
      </c>
      <c r="I324" s="2">
        <f>'Moving Avg'!H324</f>
        <v>23.433475999999999</v>
      </c>
      <c r="J324" s="6" t="str">
        <f>OBV!F324</f>
        <v>BEARISH</v>
      </c>
      <c r="K324" s="6" t="str">
        <f>OBV!G324</f>
        <v>NEUTRAL</v>
      </c>
      <c r="L324" s="6" t="str">
        <f>OBV!H324</f>
        <v>CONFIRMED BEARISH</v>
      </c>
    </row>
    <row r="325" spans="1:12" ht="13.5" x14ac:dyDescent="0.25">
      <c r="A325" s="3">
        <f>RSI!A325</f>
        <v>42776</v>
      </c>
      <c r="B325" s="2">
        <f>RSI!B325</f>
        <v>22.274000000000001</v>
      </c>
      <c r="C325" s="2">
        <f>RSI!I325</f>
        <v>27.708382796141493</v>
      </c>
      <c r="D325" s="2">
        <f>MACD!E325</f>
        <v>0.13239050953231413</v>
      </c>
      <c r="E325" s="2">
        <f>MACD!F325</f>
        <v>6.7825923470996835E-2</v>
      </c>
      <c r="F325" s="2">
        <f>'Moving Avg'!D325</f>
        <v>22.365000000000002</v>
      </c>
      <c r="G325" s="2">
        <f>'Moving Avg'!F325</f>
        <v>22.757875000000002</v>
      </c>
      <c r="H325" s="2">
        <f>'Moving Avg'!G325</f>
        <v>23.306389999999983</v>
      </c>
      <c r="I325" s="2">
        <f>'Moving Avg'!H325</f>
        <v>23.417951000000002</v>
      </c>
      <c r="J325" s="6" t="str">
        <f>OBV!F325</f>
        <v>BEARISH</v>
      </c>
      <c r="K325" s="6" t="str">
        <f>OBV!G325</f>
        <v>NEUTRAL</v>
      </c>
      <c r="L325" s="6" t="str">
        <f>OBV!H325</f>
        <v>CONFIRMED BEARISH</v>
      </c>
    </row>
    <row r="326" spans="1:12" ht="13.5" x14ac:dyDescent="0.25">
      <c r="A326" s="3">
        <f>RSI!A326</f>
        <v>42779</v>
      </c>
      <c r="B326" s="2">
        <f>RSI!B326</f>
        <v>22.274000000000001</v>
      </c>
      <c r="C326" s="2">
        <f>RSI!I326</f>
        <v>27.708382796141493</v>
      </c>
      <c r="D326" s="2">
        <f>MACD!E326</f>
        <v>0.14144904195735464</v>
      </c>
      <c r="E326" s="2">
        <f>MACD!F326</f>
        <v>8.2550547168268401E-2</v>
      </c>
      <c r="F326" s="2">
        <f>'Moving Avg'!D326</f>
        <v>22.274000000000001</v>
      </c>
      <c r="G326" s="2">
        <f>'Moving Avg'!F326</f>
        <v>22.724700000000002</v>
      </c>
      <c r="H326" s="2">
        <f>'Moving Avg'!G326</f>
        <v>23.258997999999984</v>
      </c>
      <c r="I326" s="2">
        <f>'Moving Avg'!H326</f>
        <v>23.402426000000002</v>
      </c>
      <c r="J326" s="6" t="str">
        <f>OBV!F326</f>
        <v>BEARISH</v>
      </c>
      <c r="K326" s="6" t="str">
        <f>OBV!G326</f>
        <v>NEUTRAL</v>
      </c>
      <c r="L326" s="6" t="str">
        <f>OBV!H326</f>
        <v>CONFIRMED BEARISH</v>
      </c>
    </row>
    <row r="327" spans="1:12" ht="13.5" x14ac:dyDescent="0.25">
      <c r="A327" s="3">
        <f>RSI!A327</f>
        <v>42780</v>
      </c>
      <c r="B327" s="2">
        <f>RSI!B327</f>
        <v>22.274000000000001</v>
      </c>
      <c r="C327" s="2">
        <f>RSI!I327</f>
        <v>27.708382796141493</v>
      </c>
      <c r="D327" s="2">
        <f>MACD!E327</f>
        <v>0.15233479765266722</v>
      </c>
      <c r="E327" s="2">
        <f>MACD!F327</f>
        <v>9.6507397265148176E-2</v>
      </c>
      <c r="F327" s="2">
        <f>'Moving Avg'!D327</f>
        <v>22.274000000000001</v>
      </c>
      <c r="G327" s="2">
        <f>'Moving Avg'!F327</f>
        <v>22.687735000000004</v>
      </c>
      <c r="H327" s="2">
        <f>'Moving Avg'!G327</f>
        <v>23.211605999999975</v>
      </c>
      <c r="I327" s="2">
        <f>'Moving Avg'!H327</f>
        <v>23.384340000000002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</row>
    <row r="328" spans="1:12" ht="13.5" x14ac:dyDescent="0.25">
      <c r="A328" s="3">
        <f>RSI!A328</f>
        <v>42781</v>
      </c>
      <c r="B328" s="2">
        <f>RSI!B328</f>
        <v>22.274000000000001</v>
      </c>
      <c r="C328" s="2">
        <f>RSI!I328</f>
        <v>27.708382796141493</v>
      </c>
      <c r="D328" s="2">
        <f>MACD!E328</f>
        <v>0.16452808433528787</v>
      </c>
      <c r="E328" s="2">
        <f>MACD!F328</f>
        <v>0.11011153467917613</v>
      </c>
      <c r="F328" s="2">
        <f>'Moving Avg'!D328</f>
        <v>22.274000000000001</v>
      </c>
      <c r="G328" s="2">
        <f>'Moving Avg'!F328</f>
        <v>22.652190000000004</v>
      </c>
      <c r="H328" s="2">
        <f>'Moving Avg'!G328</f>
        <v>23.164213999999973</v>
      </c>
      <c r="I328" s="2">
        <f>'Moving Avg'!H328</f>
        <v>23.366254000000005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</row>
    <row r="329" spans="1:12" ht="13.5" x14ac:dyDescent="0.25">
      <c r="A329" s="3">
        <f>RSI!A329</f>
        <v>42782</v>
      </c>
      <c r="B329" s="2">
        <f>RSI!B329</f>
        <v>22.274000000000001</v>
      </c>
      <c r="C329" s="2">
        <f>RSI!I329</f>
        <v>27.708382796141493</v>
      </c>
      <c r="D329" s="2">
        <f>MACD!E329</f>
        <v>0.17760683504862129</v>
      </c>
      <c r="E329" s="2">
        <f>MACD!F329</f>
        <v>0.12361059475306517</v>
      </c>
      <c r="F329" s="2">
        <f>'Moving Avg'!D329</f>
        <v>22.274000000000001</v>
      </c>
      <c r="G329" s="2">
        <f>'Moving Avg'!F329</f>
        <v>22.614275000000003</v>
      </c>
      <c r="H329" s="2">
        <f>'Moving Avg'!G329</f>
        <v>23.116821999999985</v>
      </c>
      <c r="I329" s="2">
        <f>'Moving Avg'!H329</f>
        <v>23.348959500000007</v>
      </c>
      <c r="J329" s="6" t="str">
        <f>OBV!F329</f>
        <v>NEUTRAL</v>
      </c>
      <c r="K329" s="6" t="str">
        <f>OBV!G329</f>
        <v>NEUTRAL</v>
      </c>
      <c r="L329" s="6" t="str">
        <f>OBV!H329</f>
        <v>NEUTRAL</v>
      </c>
    </row>
    <row r="330" spans="1:12" ht="13.5" x14ac:dyDescent="0.25">
      <c r="A330" s="3">
        <f>RSI!A330</f>
        <v>42783</v>
      </c>
      <c r="B330" s="2">
        <f>RSI!B330</f>
        <v>22.169799999999999</v>
      </c>
      <c r="C330" s="2">
        <f>RSI!I330</f>
        <v>24.937159061289307</v>
      </c>
      <c r="D330" s="2">
        <f>MACD!E330</f>
        <v>0.19894879831349854</v>
      </c>
      <c r="E330" s="2">
        <f>MACD!F330</f>
        <v>0.13867823546515184</v>
      </c>
      <c r="F330" s="2">
        <f>'Moving Avg'!D330</f>
        <v>22.253160000000001</v>
      </c>
      <c r="G330" s="2">
        <f>'Moving Avg'!F330</f>
        <v>22.571150000000003</v>
      </c>
      <c r="H330" s="2">
        <f>'Moving Avg'!G330</f>
        <v>23.069241999999981</v>
      </c>
      <c r="I330" s="2">
        <f>'Moving Avg'!H330</f>
        <v>23.331144000000005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</row>
    <row r="331" spans="1:12" ht="13.5" x14ac:dyDescent="0.25">
      <c r="A331" s="3">
        <f>RSI!A331</f>
        <v>42786</v>
      </c>
      <c r="B331" s="2">
        <f>RSI!B331</f>
        <v>22.169799999999999</v>
      </c>
      <c r="C331" s="2">
        <f>RSI!I331</f>
        <v>24.937159061289307</v>
      </c>
      <c r="D331" s="2">
        <f>MACD!E331</f>
        <v>0.21708282881089858</v>
      </c>
      <c r="E331" s="2">
        <f>MACD!F331</f>
        <v>0.15435915413430121</v>
      </c>
      <c r="F331" s="2">
        <f>'Moving Avg'!D331</f>
        <v>22.232319999999998</v>
      </c>
      <c r="G331" s="2">
        <f>'Moving Avg'!F331</f>
        <v>22.528025000000003</v>
      </c>
      <c r="H331" s="2">
        <f>'Moving Avg'!G331</f>
        <v>23.033035999999985</v>
      </c>
      <c r="I331" s="2">
        <f>'Moving Avg'!H331</f>
        <v>23.313328500000001</v>
      </c>
      <c r="J331" s="6" t="str">
        <f>OBV!F331</f>
        <v>BEARISH</v>
      </c>
      <c r="K331" s="6" t="str">
        <f>OBV!G331</f>
        <v>NEUTRAL</v>
      </c>
      <c r="L331" s="6" t="str">
        <f>OBV!H331</f>
        <v>CONFIRMED BEARISH</v>
      </c>
    </row>
    <row r="332" spans="1:12" ht="13.5" x14ac:dyDescent="0.25">
      <c r="A332" s="3">
        <f>RSI!A332</f>
        <v>42787</v>
      </c>
      <c r="B332" s="2">
        <f>RSI!B332</f>
        <v>22.169799999999999</v>
      </c>
      <c r="C332" s="2">
        <f>RSI!I332</f>
        <v>24.937159061289307</v>
      </c>
      <c r="D332" s="2">
        <f>MACD!E332</f>
        <v>0.16518917374406428</v>
      </c>
      <c r="E332" s="2">
        <f>MACD!F332</f>
        <v>0.15652515805625383</v>
      </c>
      <c r="F332" s="2">
        <f>'Moving Avg'!D332</f>
        <v>22.211479999999998</v>
      </c>
      <c r="G332" s="2">
        <f>'Moving Avg'!F332</f>
        <v>22.484900000000003</v>
      </c>
      <c r="H332" s="2">
        <f>'Moving Avg'!G332</f>
        <v>22.996829999999978</v>
      </c>
      <c r="I332" s="2">
        <f>'Moving Avg'!H332</f>
        <v>23.298446999999999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</row>
    <row r="333" spans="1:12" ht="13.5" x14ac:dyDescent="0.25">
      <c r="A333" s="3">
        <f>RSI!A333</f>
        <v>42788</v>
      </c>
      <c r="B333" s="2">
        <f>RSI!B333</f>
        <v>22.169799999999999</v>
      </c>
      <c r="C333" s="2">
        <f>RSI!I333</f>
        <v>24.937159061289307</v>
      </c>
      <c r="D333" s="2">
        <f>MACD!E333</f>
        <v>0.12383671836413512</v>
      </c>
      <c r="E333" s="2">
        <f>MACD!F333</f>
        <v>0.14998747011783009</v>
      </c>
      <c r="F333" s="2">
        <f>'Moving Avg'!D333</f>
        <v>22.190639999999995</v>
      </c>
      <c r="G333" s="2">
        <f>'Moving Avg'!F333</f>
        <v>22.441775</v>
      </c>
      <c r="H333" s="2">
        <f>'Moving Avg'!G333</f>
        <v>22.960623999999981</v>
      </c>
      <c r="I333" s="2">
        <f>'Moving Avg'!H333</f>
        <v>23.283565499999998</v>
      </c>
      <c r="J333" s="6" t="str">
        <f>OBV!F333</f>
        <v>BEARISH</v>
      </c>
      <c r="K333" s="6" t="str">
        <f>OBV!G333</f>
        <v>NEUTRAL</v>
      </c>
      <c r="L333" s="6" t="str">
        <f>OBV!H333</f>
        <v>CONFIRMED BEARISH</v>
      </c>
    </row>
    <row r="334" spans="1:12" ht="13.5" x14ac:dyDescent="0.25">
      <c r="A334" s="3">
        <f>RSI!A334</f>
        <v>42789</v>
      </c>
      <c r="B334" s="2">
        <f>RSI!B334</f>
        <v>22.169799999999999</v>
      </c>
      <c r="C334" s="2">
        <f>RSI!I334</f>
        <v>24.937159061289307</v>
      </c>
      <c r="D334" s="2">
        <f>MACD!E334</f>
        <v>9.1214290720440516E-2</v>
      </c>
      <c r="E334" s="2">
        <f>MACD!F334</f>
        <v>0.1382328342383522</v>
      </c>
      <c r="F334" s="2">
        <f>'Moving Avg'!D334</f>
        <v>22.169799999999999</v>
      </c>
      <c r="G334" s="2">
        <f>'Moving Avg'!F334</f>
        <v>22.412870000000005</v>
      </c>
      <c r="H334" s="2">
        <f>'Moving Avg'!G334</f>
        <v>22.924417999999982</v>
      </c>
      <c r="I334" s="2">
        <f>'Moving Avg'!H334</f>
        <v>23.268683999999997</v>
      </c>
      <c r="J334" s="6" t="str">
        <f>OBV!F334</f>
        <v>BEARISH</v>
      </c>
      <c r="K334" s="6" t="str">
        <f>OBV!G334</f>
        <v>NEUTRAL</v>
      </c>
      <c r="L334" s="6" t="str">
        <f>OBV!H334</f>
        <v>CONFIRMED BEARISH</v>
      </c>
    </row>
    <row r="335" spans="1:12" ht="13.5" x14ac:dyDescent="0.25">
      <c r="A335" s="3">
        <f>RSI!A335</f>
        <v>42790</v>
      </c>
      <c r="B335" s="2">
        <f>RSI!B335</f>
        <v>21.610499999999998</v>
      </c>
      <c r="C335" s="2">
        <f>RSI!I335</f>
        <v>14.028488748247824</v>
      </c>
      <c r="D335" s="2">
        <f>MACD!E335</f>
        <v>0.10723302358398001</v>
      </c>
      <c r="E335" s="2">
        <f>MACD!F335</f>
        <v>0.13203287210747777</v>
      </c>
      <c r="F335" s="2">
        <f>'Moving Avg'!D335</f>
        <v>22.057939999999999</v>
      </c>
      <c r="G335" s="2">
        <f>'Moving Avg'!F335</f>
        <v>22.356000000000002</v>
      </c>
      <c r="H335" s="2">
        <f>'Moving Avg'!G335</f>
        <v>22.877025999999983</v>
      </c>
      <c r="I335" s="2">
        <f>'Moving Avg'!H335</f>
        <v>23.251005999999997</v>
      </c>
      <c r="J335" s="6" t="str">
        <f>OBV!F335</f>
        <v>BEARISH</v>
      </c>
      <c r="K335" s="6" t="str">
        <f>OBV!G335</f>
        <v>NEUTRAL</v>
      </c>
      <c r="L335" s="6" t="str">
        <f>OBV!H335</f>
        <v>CONFIRMED BEARISH</v>
      </c>
    </row>
    <row r="336" spans="1:12" ht="13.5" x14ac:dyDescent="0.25">
      <c r="A336" s="3">
        <f>RSI!A336</f>
        <v>42793</v>
      </c>
      <c r="B336" s="2">
        <f>RSI!B336</f>
        <v>22.074999999999999</v>
      </c>
      <c r="C336" s="2">
        <f>RSI!I336</f>
        <v>38.20540530245821</v>
      </c>
      <c r="D336" s="2">
        <f>MACD!E336</f>
        <v>9.1715130259583333E-2</v>
      </c>
      <c r="E336" s="2">
        <f>MACD!F336</f>
        <v>0.12396932373789889</v>
      </c>
      <c r="F336" s="2">
        <f>'Moving Avg'!D336</f>
        <v>22.038980000000002</v>
      </c>
      <c r="G336" s="2">
        <f>'Moving Avg'!F336</f>
        <v>22.322355000000002</v>
      </c>
      <c r="H336" s="2">
        <f>'Moving Avg'!G336</f>
        <v>22.852193999999987</v>
      </c>
      <c r="I336" s="2">
        <f>'Moving Avg'!H336</f>
        <v>23.235650499999998</v>
      </c>
      <c r="J336" s="6" t="str">
        <f>OBV!F336</f>
        <v>BULLISH</v>
      </c>
      <c r="K336" s="6" t="str">
        <f>OBV!G336</f>
        <v>NEUTRAL</v>
      </c>
      <c r="L336" s="6" t="str">
        <f>OBV!H336</f>
        <v>BULLISH DIVERGENCE</v>
      </c>
    </row>
    <row r="337" spans="1:12" ht="13.5" x14ac:dyDescent="0.25">
      <c r="A337" s="3">
        <f>RSI!A337</f>
        <v>42794</v>
      </c>
      <c r="B337" s="2">
        <f>RSI!B337</f>
        <v>22.169799999999999</v>
      </c>
      <c r="C337" s="2">
        <f>RSI!I337</f>
        <v>41.802547665870968</v>
      </c>
      <c r="D337" s="2">
        <f>MACD!E337</f>
        <v>7.3757634005318096E-2</v>
      </c>
      <c r="E337" s="2">
        <f>MACD!F337</f>
        <v>0.11392698579138273</v>
      </c>
      <c r="F337" s="2">
        <f>'Moving Avg'!D337</f>
        <v>22.038979999999999</v>
      </c>
      <c r="G337" s="2">
        <f>'Moving Avg'!F337</f>
        <v>22.293450000000004</v>
      </c>
      <c r="H337" s="2">
        <f>'Moving Avg'!G337</f>
        <v>22.817883999999989</v>
      </c>
      <c r="I337" s="2">
        <f>'Moving Avg'!H337</f>
        <v>23.222631499999991</v>
      </c>
      <c r="J337" s="6" t="str">
        <f>OBV!F337</f>
        <v>BULLISH</v>
      </c>
      <c r="K337" s="6" t="str">
        <f>OBV!G337</f>
        <v>STRONG</v>
      </c>
      <c r="L337" s="6" t="str">
        <f>OBV!H337</f>
        <v>NEUTRAL</v>
      </c>
    </row>
    <row r="338" spans="1:12" ht="13.5" x14ac:dyDescent="0.25">
      <c r="A338" s="3">
        <f>RSI!A338</f>
        <v>42795</v>
      </c>
      <c r="B338" s="2">
        <f>RSI!B338</f>
        <v>22.274000000000001</v>
      </c>
      <c r="C338" s="2">
        <f>RSI!I338</f>
        <v>45.554143437662965</v>
      </c>
      <c r="D338" s="2">
        <f>MACD!E338</f>
        <v>5.2316773589524246E-2</v>
      </c>
      <c r="E338" s="2">
        <f>MACD!F338</f>
        <v>0.10160494335101104</v>
      </c>
      <c r="F338" s="2">
        <f>'Moving Avg'!D338</f>
        <v>22.059819999999998</v>
      </c>
      <c r="G338" s="2">
        <f>'Moving Avg'!F338</f>
        <v>22.269755000000004</v>
      </c>
      <c r="H338" s="2">
        <f>'Moving Avg'!G338</f>
        <v>22.785657999999994</v>
      </c>
      <c r="I338" s="2">
        <f>'Moving Avg'!H338</f>
        <v>23.210133499999994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</row>
    <row r="339" spans="1:12" ht="13.5" x14ac:dyDescent="0.25">
      <c r="A339" s="3">
        <f>RSI!A339</f>
        <v>42796</v>
      </c>
      <c r="B339" s="2">
        <f>RSI!B339</f>
        <v>22.274000000000001</v>
      </c>
      <c r="C339" s="2">
        <f>RSI!I339</f>
        <v>45.554143437662972</v>
      </c>
      <c r="D339" s="2">
        <f>MACD!E339</f>
        <v>3.4922176128837634E-2</v>
      </c>
      <c r="E339" s="2">
        <f>MACD!F339</f>
        <v>8.8268389906576372E-2</v>
      </c>
      <c r="F339" s="2">
        <f>'Moving Avg'!D339</f>
        <v>22.080660000000002</v>
      </c>
      <c r="G339" s="2">
        <f>'Moving Avg'!F339</f>
        <v>22.246060000000003</v>
      </c>
      <c r="H339" s="2">
        <f>'Moving Avg'!G339</f>
        <v>22.753431999999993</v>
      </c>
      <c r="I339" s="2">
        <f>'Moving Avg'!H339</f>
        <v>23.19768199999999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</row>
    <row r="340" spans="1:12" ht="13.5" x14ac:dyDescent="0.25">
      <c r="A340" s="3">
        <f>RSI!A340</f>
        <v>42797</v>
      </c>
      <c r="B340" s="2">
        <f>RSI!B340</f>
        <v>21.8475</v>
      </c>
      <c r="C340" s="2">
        <f>RSI!I340</f>
        <v>34.880448084408684</v>
      </c>
      <c r="D340" s="2">
        <f>MACD!E340</f>
        <v>3.6457780099762971E-2</v>
      </c>
      <c r="E340" s="2">
        <f>MACD!F340</f>
        <v>7.79062679452137E-2</v>
      </c>
      <c r="F340" s="2">
        <f>'Moving Avg'!D340</f>
        <v>22.128059999999998</v>
      </c>
      <c r="G340" s="2">
        <f>'Moving Avg'!F340</f>
        <v>22.201040000000003</v>
      </c>
      <c r="H340" s="2">
        <f>'Moving Avg'!G340</f>
        <v>22.716465999999997</v>
      </c>
      <c r="I340" s="2">
        <f>'Moving Avg'!H340</f>
        <v>23.186776999999989</v>
      </c>
      <c r="J340" s="6" t="str">
        <f>OBV!F340</f>
        <v>BULLISH</v>
      </c>
      <c r="K340" s="6" t="str">
        <f>OBV!G340</f>
        <v>STRONG</v>
      </c>
      <c r="L340" s="6" t="str">
        <f>OBV!H340</f>
        <v>CONFIRMED BULLISH</v>
      </c>
    </row>
    <row r="341" spans="1:12" ht="13.5" x14ac:dyDescent="0.25">
      <c r="A341" s="3">
        <f>RSI!A341</f>
        <v>42800</v>
      </c>
      <c r="B341" s="2">
        <f>RSI!B341</f>
        <v>21.8001</v>
      </c>
      <c r="C341" s="2">
        <f>RSI!I341</f>
        <v>33.928964045949797</v>
      </c>
      <c r="D341" s="2">
        <f>MACD!E341</f>
        <v>4.4429460930548004E-2</v>
      </c>
      <c r="E341" s="2">
        <f>MACD!F341</f>
        <v>7.1210906542280572E-2</v>
      </c>
      <c r="F341" s="2">
        <f>'Moving Avg'!D341</f>
        <v>22.073079999999997</v>
      </c>
      <c r="G341" s="2">
        <f>'Moving Avg'!F341</f>
        <v>22.154595000000004</v>
      </c>
      <c r="H341" s="2">
        <f>'Moving Avg'!G341</f>
        <v>22.678551999999996</v>
      </c>
      <c r="I341" s="2">
        <f>'Moving Avg'!H341</f>
        <v>23.175634999999989</v>
      </c>
      <c r="J341" s="6" t="str">
        <f>OBV!F341</f>
        <v>BULLISH</v>
      </c>
      <c r="K341" s="6" t="str">
        <f>OBV!G341</f>
        <v>STRONG</v>
      </c>
      <c r="L341" s="6" t="str">
        <f>OBV!H341</f>
        <v>BULLISH DIVERGENCE</v>
      </c>
    </row>
    <row r="342" spans="1:12" ht="13.5" x14ac:dyDescent="0.25">
      <c r="A342" s="3">
        <f>RSI!A342</f>
        <v>42801</v>
      </c>
      <c r="B342" s="2">
        <f>RSI!B342</f>
        <v>21.8001</v>
      </c>
      <c r="C342" s="2">
        <f>RSI!I342</f>
        <v>33.928964045949797</v>
      </c>
      <c r="D342" s="2">
        <f>MACD!E342</f>
        <v>5.4381866585089256E-2</v>
      </c>
      <c r="E342" s="2">
        <f>MACD!F342</f>
        <v>6.7845098550842309E-2</v>
      </c>
      <c r="F342" s="2">
        <f>'Moving Avg'!D342</f>
        <v>21.999140000000001</v>
      </c>
      <c r="G342" s="2">
        <f>'Moving Avg'!F342</f>
        <v>22.130900000000004</v>
      </c>
      <c r="H342" s="2">
        <f>'Moving Avg'!G342</f>
        <v>22.640638000000003</v>
      </c>
      <c r="I342" s="2">
        <f>'Moving Avg'!H342</f>
        <v>23.167286999999991</v>
      </c>
      <c r="J342" s="6" t="str">
        <f>OBV!F342</f>
        <v>BEARISH</v>
      </c>
      <c r="K342" s="6" t="str">
        <f>OBV!G342</f>
        <v>NEUTRAL</v>
      </c>
      <c r="L342" s="6" t="str">
        <f>OBV!H342</f>
        <v>CONFIRMED BEARISH</v>
      </c>
    </row>
    <row r="343" spans="1:12" ht="13.5" x14ac:dyDescent="0.25">
      <c r="A343" s="3">
        <f>RSI!A343</f>
        <v>42802</v>
      </c>
      <c r="B343" s="2">
        <f>RSI!B343</f>
        <v>21.8001</v>
      </c>
      <c r="C343" s="2">
        <f>RSI!I343</f>
        <v>33.928964045949797</v>
      </c>
      <c r="D343" s="2">
        <f>MACD!E343</f>
        <v>6.5772704444512442E-2</v>
      </c>
      <c r="E343" s="2">
        <f>MACD!F343</f>
        <v>6.7430619729576341E-2</v>
      </c>
      <c r="F343" s="2">
        <f>'Moving Avg'!D343</f>
        <v>21.90436</v>
      </c>
      <c r="G343" s="2">
        <f>'Moving Avg'!F343</f>
        <v>22.107205</v>
      </c>
      <c r="H343" s="2">
        <f>'Moving Avg'!G343</f>
        <v>22.602914000000002</v>
      </c>
      <c r="I343" s="2">
        <f>'Moving Avg'!H343</f>
        <v>23.15847299999999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</row>
    <row r="344" spans="1:12" ht="13.5" x14ac:dyDescent="0.25">
      <c r="A344" s="3">
        <f>RSI!A344</f>
        <v>42803</v>
      </c>
      <c r="B344" s="2">
        <f>RSI!B344</f>
        <v>22.264500000000002</v>
      </c>
      <c r="C344" s="2">
        <f>RSI!I344</f>
        <v>50.464090271827793</v>
      </c>
      <c r="D344" s="2">
        <f>MACD!E344</f>
        <v>4.3760708984581953E-2</v>
      </c>
      <c r="E344" s="2">
        <f>MACD!F344</f>
        <v>6.2696637580577461E-2</v>
      </c>
      <c r="F344" s="2">
        <f>'Moving Avg'!D344</f>
        <v>21.902459999999998</v>
      </c>
      <c r="G344" s="2">
        <f>'Moving Avg'!F344</f>
        <v>22.106730000000002</v>
      </c>
      <c r="H344" s="2">
        <f>'Moving Avg'!G344</f>
        <v>22.585661999999999</v>
      </c>
      <c r="I344" s="2">
        <f>'Moving Avg'!H344</f>
        <v>23.14965299999999</v>
      </c>
      <c r="J344" s="6" t="str">
        <f>OBV!F344</f>
        <v>BEARISH</v>
      </c>
      <c r="K344" s="6" t="str">
        <f>OBV!G344</f>
        <v>NEUTRAL</v>
      </c>
      <c r="L344" s="6" t="str">
        <f>OBV!H344</f>
        <v>CONFIRMED BEARISH</v>
      </c>
    </row>
    <row r="345" spans="1:12" ht="13.5" x14ac:dyDescent="0.25">
      <c r="A345" s="3">
        <f>RSI!A345</f>
        <v>42804</v>
      </c>
      <c r="B345" s="2">
        <f>RSI!B345</f>
        <v>22.264500000000002</v>
      </c>
      <c r="C345" s="2">
        <f>RSI!I345</f>
        <v>50.464090271827793</v>
      </c>
      <c r="D345" s="2">
        <f>MACD!E345</f>
        <v>-6.1109210067893827E-2</v>
      </c>
      <c r="E345" s="2">
        <f>MACD!F345</f>
        <v>3.7935468050883207E-2</v>
      </c>
      <c r="F345" s="2">
        <f>'Moving Avg'!D345</f>
        <v>21.985859999999999</v>
      </c>
      <c r="G345" s="2">
        <f>'Moving Avg'!F345</f>
        <v>22.106254999999997</v>
      </c>
      <c r="H345" s="2">
        <f>'Moving Avg'!G345</f>
        <v>22.558173999999998</v>
      </c>
      <c r="I345" s="2">
        <f>'Moving Avg'!H345</f>
        <v>23.144092499999989</v>
      </c>
      <c r="J345" s="6" t="str">
        <f>OBV!F345</f>
        <v>BEARISH</v>
      </c>
      <c r="K345" s="6" t="str">
        <f>OBV!G345</f>
        <v>NEUTRAL</v>
      </c>
      <c r="L345" s="6" t="str">
        <f>OBV!H345</f>
        <v>BEARISH DIVERGENCE</v>
      </c>
    </row>
    <row r="346" spans="1:12" ht="13.5" x14ac:dyDescent="0.25">
      <c r="A346" s="3">
        <f>RSI!A346</f>
        <v>42807</v>
      </c>
      <c r="B346" s="2">
        <f>RSI!B346</f>
        <v>21.8001</v>
      </c>
      <c r="C346" s="2">
        <f>RSI!I346</f>
        <v>39.112000946740032</v>
      </c>
      <c r="D346" s="2">
        <f>MACD!E346</f>
        <v>-4.4167303797696178E-2</v>
      </c>
      <c r="E346" s="2">
        <f>MACD!F346</f>
        <v>2.1514913681167327E-2</v>
      </c>
      <c r="F346" s="2">
        <f>'Moving Avg'!D346</f>
        <v>21.985859999999999</v>
      </c>
      <c r="G346" s="2">
        <f>'Moving Avg'!F346</f>
        <v>22.082559999999997</v>
      </c>
      <c r="H346" s="2">
        <f>'Moving Avg'!G346</f>
        <v>22.507370000000002</v>
      </c>
      <c r="I346" s="2">
        <f>'Moving Avg'!H346</f>
        <v>23.132950499999989</v>
      </c>
      <c r="J346" s="6" t="str">
        <f>OBV!F346</f>
        <v>BULLISH</v>
      </c>
      <c r="K346" s="6" t="str">
        <f>OBV!G346</f>
        <v>NEUTRAL</v>
      </c>
      <c r="L346" s="6" t="str">
        <f>OBV!H346</f>
        <v>NEUTRAL</v>
      </c>
    </row>
    <row r="347" spans="1:12" ht="13.5" x14ac:dyDescent="0.25">
      <c r="A347" s="3">
        <f>RSI!A347</f>
        <v>42808</v>
      </c>
      <c r="B347" s="2">
        <f>RSI!B347</f>
        <v>22.255099999999999</v>
      </c>
      <c r="C347" s="2">
        <f>RSI!I347</f>
        <v>50.791785402342889</v>
      </c>
      <c r="D347" s="2">
        <f>MACD!E347</f>
        <v>-4.6376724197994434E-2</v>
      </c>
      <c r="E347" s="2">
        <f>MACD!F347</f>
        <v>7.9365861053349775E-3</v>
      </c>
      <c r="F347" s="2">
        <f>'Moving Avg'!D347</f>
        <v>22.07686</v>
      </c>
      <c r="G347" s="2">
        <f>'Moving Avg'!F347</f>
        <v>22.081614999999999</v>
      </c>
      <c r="H347" s="2">
        <f>'Moving Avg'!G347</f>
        <v>22.480262000000007</v>
      </c>
      <c r="I347" s="2">
        <f>'Moving Avg'!H347</f>
        <v>23.124083499999987</v>
      </c>
      <c r="J347" s="6" t="str">
        <f>OBV!F347</f>
        <v>BULLISH</v>
      </c>
      <c r="K347" s="6" t="str">
        <f>OBV!G347</f>
        <v>NEUTRAL</v>
      </c>
      <c r="L347" s="6" t="str">
        <f>OBV!H347</f>
        <v>CONFIRMED BULLISH</v>
      </c>
    </row>
    <row r="348" spans="1:12" ht="13.5" x14ac:dyDescent="0.25">
      <c r="A348" s="3">
        <f>RSI!A348</f>
        <v>42809</v>
      </c>
      <c r="B348" s="2">
        <f>RSI!B348</f>
        <v>22.255099999999999</v>
      </c>
      <c r="C348" s="2">
        <f>RSI!I348</f>
        <v>50.791785402342889</v>
      </c>
      <c r="D348" s="2">
        <f>MACD!E348</f>
        <v>-3.2520552440985284E-2</v>
      </c>
      <c r="E348" s="2">
        <f>MACD!F348</f>
        <v>-1.5484160392907446E-4</v>
      </c>
      <c r="F348" s="2">
        <f>'Moving Avg'!D348</f>
        <v>22.167860000000001</v>
      </c>
      <c r="G348" s="2">
        <f>'Moving Avg'!F348</f>
        <v>22.080669999999998</v>
      </c>
      <c r="H348" s="2">
        <f>'Moving Avg'!G348</f>
        <v>22.464718000000012</v>
      </c>
      <c r="I348" s="2">
        <f>'Moving Avg'!H348</f>
        <v>23.118801999999988</v>
      </c>
      <c r="J348" s="6" t="str">
        <f>OBV!F348</f>
        <v>BULLISH</v>
      </c>
      <c r="K348" s="6" t="str">
        <f>OBV!G348</f>
        <v>NEUTRAL</v>
      </c>
      <c r="L348" s="6" t="str">
        <f>OBV!H348</f>
        <v>CONFIRMED BULLISH</v>
      </c>
    </row>
    <row r="349" spans="1:12" ht="13.5" x14ac:dyDescent="0.25">
      <c r="A349" s="3">
        <f>RSI!A349</f>
        <v>42810</v>
      </c>
      <c r="B349" s="2">
        <f>RSI!B349</f>
        <v>22.255099999999999</v>
      </c>
      <c r="C349" s="2">
        <f>RSI!I349</f>
        <v>50.791785402342889</v>
      </c>
      <c r="D349" s="2">
        <f>MACD!E349</f>
        <v>-2.1078588216081329E-2</v>
      </c>
      <c r="E349" s="2">
        <f>MACD!F349</f>
        <v>-4.3395909263595255E-3</v>
      </c>
      <c r="F349" s="2">
        <f>'Moving Avg'!D349</f>
        <v>22.165979999999998</v>
      </c>
      <c r="G349" s="2">
        <f>'Moving Avg'!F349</f>
        <v>22.079724999999996</v>
      </c>
      <c r="H349" s="2">
        <f>'Moving Avg'!G349</f>
        <v>22.454862000000013</v>
      </c>
      <c r="I349" s="2">
        <f>'Moving Avg'!H349</f>
        <v>23.113659999999985</v>
      </c>
      <c r="J349" s="6" t="str">
        <f>OBV!F349</f>
        <v>BULLISH</v>
      </c>
      <c r="K349" s="6" t="str">
        <f>OBV!G349</f>
        <v>NEUTRAL</v>
      </c>
      <c r="L349" s="6" t="str">
        <f>OBV!H349</f>
        <v>BULLISH DIVERGENCE</v>
      </c>
    </row>
    <row r="350" spans="1:12" ht="13.5" x14ac:dyDescent="0.25">
      <c r="A350" s="3">
        <f>RSI!A350</f>
        <v>42811</v>
      </c>
      <c r="B350" s="2">
        <f>RSI!B350</f>
        <v>22.255099999999999</v>
      </c>
      <c r="C350" s="2">
        <f>RSI!I350</f>
        <v>50.791785402342889</v>
      </c>
      <c r="D350" s="2">
        <f>MACD!E350</f>
        <v>-7.7273874498949624E-2</v>
      </c>
      <c r="E350" s="2">
        <f>MACD!F350</f>
        <v>-1.8926447640877544E-2</v>
      </c>
      <c r="F350" s="2">
        <f>'Moving Avg'!D350</f>
        <v>22.164099999999998</v>
      </c>
      <c r="G350" s="2">
        <f>'Moving Avg'!F350</f>
        <v>22.083989999999993</v>
      </c>
      <c r="H350" s="2">
        <f>'Moving Avg'!G350</f>
        <v>22.445006000000014</v>
      </c>
      <c r="I350" s="2">
        <f>'Moving Avg'!H350</f>
        <v>23.108517999999986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</row>
    <row r="351" spans="1:12" ht="13.5" x14ac:dyDescent="0.25">
      <c r="A351" s="3">
        <f>RSI!A351</f>
        <v>42815</v>
      </c>
      <c r="B351" s="2">
        <f>RSI!B351</f>
        <v>22.2456</v>
      </c>
      <c r="C351" s="2">
        <f>RSI!I351</f>
        <v>50.519631701798509</v>
      </c>
      <c r="D351" s="2">
        <f>MACD!E351</f>
        <v>-0.13165452472627592</v>
      </c>
      <c r="E351" s="2">
        <f>MACD!F351</f>
        <v>-4.1472063057957226E-2</v>
      </c>
      <c r="F351" s="2">
        <f>'Moving Avg'!D351</f>
        <v>22.2532</v>
      </c>
      <c r="G351" s="2">
        <f>'Moving Avg'!F351</f>
        <v>22.087779999999995</v>
      </c>
      <c r="H351" s="2">
        <f>'Moving Avg'!G351</f>
        <v>22.429652000000011</v>
      </c>
      <c r="I351" s="2">
        <f>'Moving Avg'!H351</f>
        <v>23.099835999999982</v>
      </c>
      <c r="J351" s="6" t="str">
        <f>OBV!F351</f>
        <v>BULLISH</v>
      </c>
      <c r="K351" s="6" t="str">
        <f>OBV!G351</f>
        <v>NEUTRAL</v>
      </c>
      <c r="L351" s="6" t="str">
        <f>OBV!H351</f>
        <v>CONFIRMED BULLISH</v>
      </c>
    </row>
    <row r="352" spans="1:12" ht="13.5" x14ac:dyDescent="0.25">
      <c r="A352" s="3">
        <f>RSI!A352</f>
        <v>42816</v>
      </c>
      <c r="B352" s="2">
        <f>RSI!B352</f>
        <v>22.226600000000001</v>
      </c>
      <c r="C352" s="2">
        <f>RSI!I352</f>
        <v>49.943247298552478</v>
      </c>
      <c r="D352" s="2">
        <f>MACD!E352</f>
        <v>-0.17642962647445515</v>
      </c>
      <c r="E352" s="2">
        <f>MACD!F352</f>
        <v>-6.8463575741256805E-2</v>
      </c>
      <c r="F352" s="2">
        <f>'Moving Avg'!D352</f>
        <v>22.247499999999999</v>
      </c>
      <c r="G352" s="2">
        <f>'Moving Avg'!F352</f>
        <v>22.090619999999994</v>
      </c>
      <c r="H352" s="2">
        <f>'Moving Avg'!G352</f>
        <v>22.415434000000008</v>
      </c>
      <c r="I352" s="2">
        <f>'Moving Avg'!H352</f>
        <v>23.090872999999984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</row>
    <row r="353" spans="1:12" ht="13.5" x14ac:dyDescent="0.25">
      <c r="A353" s="3">
        <f>RSI!A353</f>
        <v>42817</v>
      </c>
      <c r="B353" s="2">
        <f>RSI!B353</f>
        <v>21.657900000000001</v>
      </c>
      <c r="C353" s="2">
        <f>RSI!I353</f>
        <v>36.51458563256358</v>
      </c>
      <c r="D353" s="2">
        <f>MACD!E353</f>
        <v>-0.17223371329739123</v>
      </c>
      <c r="E353" s="2">
        <f>MACD!F353</f>
        <v>-8.9217603252483693E-2</v>
      </c>
      <c r="F353" s="2">
        <f>'Moving Avg'!D353</f>
        <v>22.128059999999998</v>
      </c>
      <c r="G353" s="2">
        <f>'Moving Avg'!F353</f>
        <v>22.065024999999995</v>
      </c>
      <c r="H353" s="2">
        <f>'Moving Avg'!G353</f>
        <v>22.389842000000002</v>
      </c>
      <c r="I353" s="2">
        <f>'Moving Avg'!H353</f>
        <v>23.079066499999982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</row>
    <row r="354" spans="1:12" ht="13.5" x14ac:dyDescent="0.25">
      <c r="A354" s="3">
        <f>RSI!A354</f>
        <v>42818</v>
      </c>
      <c r="B354" s="2">
        <f>RSI!B354</f>
        <v>21.657900000000001</v>
      </c>
      <c r="C354" s="2">
        <f>RSI!I354</f>
        <v>36.51458563256358</v>
      </c>
      <c r="D354" s="2">
        <f>MACD!E354</f>
        <v>-9.3916872907414017E-2</v>
      </c>
      <c r="E354" s="2">
        <f>MACD!F354</f>
        <v>-9.0157457183469764E-2</v>
      </c>
      <c r="F354" s="2">
        <f>'Moving Avg'!D354</f>
        <v>22.008620000000001</v>
      </c>
      <c r="G354" s="2">
        <f>'Moving Avg'!F354</f>
        <v>22.039429999999992</v>
      </c>
      <c r="H354" s="2">
        <f>'Moving Avg'!G354</f>
        <v>22.372780000000002</v>
      </c>
      <c r="I354" s="2">
        <f>'Moving Avg'!H354</f>
        <v>23.067259999999983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</row>
    <row r="355" spans="1:12" ht="13.5" x14ac:dyDescent="0.25">
      <c r="A355" s="3">
        <f>RSI!A355</f>
        <v>42821</v>
      </c>
      <c r="B355" s="2">
        <f>RSI!B355</f>
        <v>21.989699999999999</v>
      </c>
      <c r="C355" s="2">
        <f>RSI!I355</f>
        <v>46.28692406449251</v>
      </c>
      <c r="D355" s="2">
        <f>MACD!E355</f>
        <v>-4.9152204534557598E-2</v>
      </c>
      <c r="E355" s="2">
        <f>MACD!F355</f>
        <v>-8.1956406653687336E-2</v>
      </c>
      <c r="F355" s="2">
        <f>'Moving Avg'!D355</f>
        <v>21.955539999999999</v>
      </c>
      <c r="G355" s="2">
        <f>'Moving Avg'!F355</f>
        <v>22.058389999999992</v>
      </c>
      <c r="H355" s="2">
        <f>'Moving Avg'!G355</f>
        <v>22.357616000000004</v>
      </c>
      <c r="I355" s="2">
        <f>'Moving Avg'!H355</f>
        <v>23.062513999999986</v>
      </c>
      <c r="J355" s="6" t="str">
        <f>OBV!F355</f>
        <v>BULLISH</v>
      </c>
      <c r="K355" s="6" t="str">
        <f>OBV!G355</f>
        <v>STRONG</v>
      </c>
      <c r="L355" s="6" t="str">
        <f>OBV!H355</f>
        <v>BULLISH DIVERGENCE</v>
      </c>
    </row>
    <row r="356" spans="1:12" ht="13.5" x14ac:dyDescent="0.25">
      <c r="A356" s="3">
        <f>RSI!A356</f>
        <v>42822</v>
      </c>
      <c r="B356" s="2">
        <f>RSI!B356</f>
        <v>21.610499999999998</v>
      </c>
      <c r="C356" s="2">
        <f>RSI!I356</f>
        <v>38.91446692730392</v>
      </c>
      <c r="D356" s="2">
        <f>MACD!E356</f>
        <v>-5.3745672851729154E-2</v>
      </c>
      <c r="E356" s="2">
        <f>MACD!F356</f>
        <v>-7.6314259893295711E-2</v>
      </c>
      <c r="F356" s="2">
        <f>'Moving Avg'!D356</f>
        <v>21.828520000000001</v>
      </c>
      <c r="G356" s="2">
        <f>'Moving Avg'!F356</f>
        <v>22.035164999999996</v>
      </c>
      <c r="H356" s="2">
        <f>'Moving Avg'!G356</f>
        <v>22.331076000000003</v>
      </c>
      <c r="I356" s="2">
        <f>'Moving Avg'!H356</f>
        <v>23.05787449999999</v>
      </c>
      <c r="J356" s="6" t="str">
        <f>OBV!F356</f>
        <v>BEARISH</v>
      </c>
      <c r="K356" s="6" t="str">
        <f>OBV!G356</f>
        <v>NEUTRAL</v>
      </c>
      <c r="L356" s="6" t="str">
        <f>OBV!H356</f>
        <v>CONFIRMED BEARISH</v>
      </c>
    </row>
    <row r="357" spans="1:12" ht="13.5" x14ac:dyDescent="0.25">
      <c r="A357" s="3">
        <f>RSI!A357</f>
        <v>42823</v>
      </c>
      <c r="B357" s="2">
        <f>RSI!B357</f>
        <v>21.989699999999999</v>
      </c>
      <c r="C357" s="2">
        <f>RSI!I357</f>
        <v>47.858302108938062</v>
      </c>
      <c r="D357" s="2">
        <f>MACD!E357</f>
        <v>-1.2660262868298133E-2</v>
      </c>
      <c r="E357" s="2">
        <f>MACD!F357</f>
        <v>-6.358346048829619E-2</v>
      </c>
      <c r="F357" s="2">
        <f>'Moving Avg'!D357</f>
        <v>21.781140000000001</v>
      </c>
      <c r="G357" s="2">
        <f>'Moving Avg'!F357</f>
        <v>22.026159999999994</v>
      </c>
      <c r="H357" s="2">
        <f>'Moving Avg'!G357</f>
        <v>22.310604000000001</v>
      </c>
      <c r="I357" s="2">
        <f>'Moving Avg'!H357</f>
        <v>23.055130999999992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</row>
    <row r="358" spans="1:12" ht="13.5" x14ac:dyDescent="0.25">
      <c r="A358" s="3">
        <f>RSI!A358</f>
        <v>42824</v>
      </c>
      <c r="B358" s="2">
        <f>RSI!B358</f>
        <v>21.8001</v>
      </c>
      <c r="C358" s="2">
        <f>RSI!I358</f>
        <v>44.360938159266425</v>
      </c>
      <c r="D358" s="2">
        <f>MACD!E358</f>
        <v>3.6742383276763491E-2</v>
      </c>
      <c r="E358" s="2">
        <f>MACD!F358</f>
        <v>-4.3518291735284251E-2</v>
      </c>
      <c r="F358" s="2">
        <f>'Moving Avg'!D358</f>
        <v>21.80958</v>
      </c>
      <c r="G358" s="2">
        <f>'Moving Avg'!F358</f>
        <v>22.002464999999997</v>
      </c>
      <c r="H358" s="2">
        <f>'Moving Avg'!G358</f>
        <v>22.286908000000004</v>
      </c>
      <c r="I358" s="2">
        <f>'Moving Avg'!H358</f>
        <v>23.049576999999989</v>
      </c>
      <c r="J358" s="6" t="str">
        <f>OBV!F358</f>
        <v>BEARISH</v>
      </c>
      <c r="K358" s="6" t="str">
        <f>OBV!G358</f>
        <v>NEUTRAL</v>
      </c>
      <c r="L358" s="6" t="str">
        <f>OBV!H358</f>
        <v>BEARISH DIVERGENCE</v>
      </c>
    </row>
    <row r="359" spans="1:12" ht="13.5" x14ac:dyDescent="0.25">
      <c r="A359" s="3">
        <f>RSI!A359</f>
        <v>42825</v>
      </c>
      <c r="B359" s="2">
        <f>RSI!B359</f>
        <v>21.9802</v>
      </c>
      <c r="C359" s="2">
        <f>RSI!I359</f>
        <v>48.230962495085066</v>
      </c>
      <c r="D359" s="2">
        <f>MACD!E359</f>
        <v>6.6873887996948156E-2</v>
      </c>
      <c r="E359" s="2">
        <f>MACD!F359</f>
        <v>-2.1439855788837767E-2</v>
      </c>
      <c r="F359" s="2">
        <f>'Moving Avg'!D359</f>
        <v>21.874040000000001</v>
      </c>
      <c r="G359" s="2">
        <f>'Moving Avg'!F359</f>
        <v>21.987774999999999</v>
      </c>
      <c r="H359" s="2">
        <f>'Moving Avg'!G359</f>
        <v>22.265866000000006</v>
      </c>
      <c r="I359" s="2">
        <f>'Moving Avg'!H359</f>
        <v>23.047251499999994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</row>
    <row r="360" spans="1:12" ht="13.5" x14ac:dyDescent="0.25">
      <c r="A360" s="3">
        <f>RSI!A360</f>
        <v>42828</v>
      </c>
      <c r="B360" s="2">
        <f>RSI!B360</f>
        <v>22.558399999999999</v>
      </c>
      <c r="C360" s="2">
        <f>RSI!I360</f>
        <v>58.267005310853037</v>
      </c>
      <c r="D360" s="2">
        <f>MACD!E360</f>
        <v>5.0022230578324667E-2</v>
      </c>
      <c r="E360" s="2">
        <f>MACD!F360</f>
        <v>-7.1474385154052782E-3</v>
      </c>
      <c r="F360" s="2">
        <f>'Moving Avg'!D360</f>
        <v>21.987779999999997</v>
      </c>
      <c r="G360" s="2">
        <f>'Moving Avg'!F360</f>
        <v>22.023319999999995</v>
      </c>
      <c r="H360" s="2">
        <f>'Moving Avg'!G360</f>
        <v>22.256387999999998</v>
      </c>
      <c r="I360" s="2">
        <f>'Moving Avg'!H360</f>
        <v>23.04851549999999</v>
      </c>
      <c r="J360" s="6" t="str">
        <f>OBV!F360</f>
        <v>BEARISH</v>
      </c>
      <c r="K360" s="6" t="str">
        <f>OBV!G360</f>
        <v>NEUTRAL</v>
      </c>
      <c r="L360" s="6" t="str">
        <f>OBV!H360</f>
        <v>BEARISH DIVERGENCE</v>
      </c>
    </row>
    <row r="361" spans="1:12" ht="13.5" x14ac:dyDescent="0.25">
      <c r="A361" s="3">
        <f>RSI!A361</f>
        <v>42829</v>
      </c>
      <c r="B361" s="2">
        <f>RSI!B361</f>
        <v>23.221800000000002</v>
      </c>
      <c r="C361" s="2">
        <f>RSI!I361</f>
        <v>66.331815890113518</v>
      </c>
      <c r="D361" s="2">
        <f>MACD!E361</f>
        <v>-1.7809378289008748E-2</v>
      </c>
      <c r="E361" s="2">
        <f>MACD!F361</f>
        <v>-9.2798264701259726E-3</v>
      </c>
      <c r="F361" s="2">
        <f>'Moving Avg'!D361</f>
        <v>22.310039999999997</v>
      </c>
      <c r="G361" s="2">
        <f>'Moving Avg'!F361</f>
        <v>22.094405000000002</v>
      </c>
      <c r="H361" s="2">
        <f>'Moving Avg'!G361</f>
        <v>22.260178</v>
      </c>
      <c r="I361" s="2">
        <f>'Moving Avg'!H361</f>
        <v>23.054726499999994</v>
      </c>
      <c r="J361" s="6" t="str">
        <f>OBV!F361</f>
        <v>BULLISH</v>
      </c>
      <c r="K361" s="6" t="str">
        <f>OBV!G361</f>
        <v>STRONG</v>
      </c>
      <c r="L361" s="6" t="str">
        <f>OBV!H361</f>
        <v>CONFIRMED BULLISH</v>
      </c>
    </row>
    <row r="362" spans="1:12" ht="13.5" x14ac:dyDescent="0.25">
      <c r="A362" s="3">
        <f>RSI!A362</f>
        <v>42830</v>
      </c>
      <c r="B362" s="2">
        <f>RSI!B362</f>
        <v>24.207599999999999</v>
      </c>
      <c r="C362" s="2">
        <f>RSI!I362</f>
        <v>74.284414574825277</v>
      </c>
      <c r="D362" s="2">
        <f>MACD!E362</f>
        <v>-0.15782093078291126</v>
      </c>
      <c r="E362" s="2">
        <f>MACD!F362</f>
        <v>-3.8988047332683032E-2</v>
      </c>
      <c r="F362" s="2">
        <f>'Moving Avg'!D362</f>
        <v>22.753619999999998</v>
      </c>
      <c r="G362" s="2">
        <f>'Moving Avg'!F362</f>
        <v>22.214779999999998</v>
      </c>
      <c r="H362" s="2">
        <f>'Moving Avg'!G362</f>
        <v>22.283683999999997</v>
      </c>
      <c r="I362" s="2">
        <f>'Moving Avg'!H362</f>
        <v>23.065866499999988</v>
      </c>
      <c r="J362" s="6" t="str">
        <f>OBV!F362</f>
        <v>BULLISH</v>
      </c>
      <c r="K362" s="6" t="str">
        <f>OBV!G362</f>
        <v>STRONG</v>
      </c>
      <c r="L362" s="6" t="str">
        <f>OBV!H362</f>
        <v>CONFIRMED BULLISH</v>
      </c>
    </row>
    <row r="363" spans="1:12" ht="13.5" x14ac:dyDescent="0.25">
      <c r="A363" s="3">
        <f>RSI!A363</f>
        <v>42831</v>
      </c>
      <c r="B363" s="2">
        <f>RSI!B363</f>
        <v>25.2881</v>
      </c>
      <c r="C363" s="2">
        <f>RSI!I363</f>
        <v>79.891020642545669</v>
      </c>
      <c r="D363" s="2">
        <f>MACD!E363</f>
        <v>-0.45582290574784423</v>
      </c>
      <c r="E363" s="2">
        <f>MACD!F363</f>
        <v>-0.12235501901571527</v>
      </c>
      <c r="F363" s="2">
        <f>'Moving Avg'!D363</f>
        <v>23.451219999999999</v>
      </c>
      <c r="G363" s="2">
        <f>'Moving Avg'!F363</f>
        <v>22.389180000000003</v>
      </c>
      <c r="H363" s="2">
        <f>'Moving Avg'!G363</f>
        <v>22.328800000000001</v>
      </c>
      <c r="I363" s="2">
        <f>'Moving Avg'!H363</f>
        <v>23.082641999999986</v>
      </c>
      <c r="J363" s="6" t="str">
        <f>OBV!F363</f>
        <v>BULLISH</v>
      </c>
      <c r="K363" s="6" t="str">
        <f>OBV!G363</f>
        <v>STRONG</v>
      </c>
      <c r="L363" s="6" t="str">
        <f>OBV!H363</f>
        <v>CONFIRMED BULLISH</v>
      </c>
    </row>
    <row r="364" spans="1:12" ht="13.5" x14ac:dyDescent="0.25">
      <c r="A364" s="3">
        <f>RSI!A364</f>
        <v>42832</v>
      </c>
      <c r="B364" s="2">
        <f>RSI!B364</f>
        <v>24.927900000000001</v>
      </c>
      <c r="C364" s="2">
        <f>RSI!I364</f>
        <v>74.091703890374802</v>
      </c>
      <c r="D364" s="2">
        <f>MACD!E364</f>
        <v>-0.69879399262067921</v>
      </c>
      <c r="E364" s="2">
        <f>MACD!F364</f>
        <v>-0.23764281373670806</v>
      </c>
      <c r="F364" s="2">
        <f>'Moving Avg'!D364</f>
        <v>24.040759999999999</v>
      </c>
      <c r="G364" s="2">
        <f>'Moving Avg'!F364</f>
        <v>22.522350000000003</v>
      </c>
      <c r="H364" s="2">
        <f>'Moving Avg'!G364</f>
        <v>22.372399999999999</v>
      </c>
      <c r="I364" s="2">
        <f>'Moving Avg'!H364</f>
        <v>23.097383499999982</v>
      </c>
      <c r="J364" s="6" t="str">
        <f>OBV!F364</f>
        <v>BULLISH</v>
      </c>
      <c r="K364" s="6" t="str">
        <f>OBV!G364</f>
        <v>STRONG</v>
      </c>
      <c r="L364" s="6" t="str">
        <f>OBV!H364</f>
        <v>CONFIRMED BULLISH</v>
      </c>
    </row>
    <row r="365" spans="1:12" ht="13.5" x14ac:dyDescent="0.25">
      <c r="A365" s="3">
        <f>RSI!A365</f>
        <v>42835</v>
      </c>
      <c r="B365" s="2">
        <f>RSI!B365</f>
        <v>24.4635</v>
      </c>
      <c r="C365" s="2">
        <f>RSI!I365</f>
        <v>67.307831848498353</v>
      </c>
      <c r="D365" s="2">
        <f>MACD!E365</f>
        <v>-0.83301129438576993</v>
      </c>
      <c r="E365" s="2">
        <f>MACD!F365</f>
        <v>-0.35671650986652048</v>
      </c>
      <c r="F365" s="2">
        <f>'Moving Avg'!D365</f>
        <v>24.421779999999998</v>
      </c>
      <c r="G365" s="2">
        <f>'Moving Avg'!F365</f>
        <v>22.632300000000004</v>
      </c>
      <c r="H365" s="2">
        <f>'Moving Avg'!G365</f>
        <v>22.406712000000002</v>
      </c>
      <c r="I365" s="2">
        <f>'Moving Avg'!H365</f>
        <v>23.110268999999981</v>
      </c>
      <c r="J365" s="6" t="str">
        <f>OBV!F365</f>
        <v>BEARISH</v>
      </c>
      <c r="K365" s="6" t="str">
        <f>OBV!G365</f>
        <v>NEUTRAL</v>
      </c>
      <c r="L365" s="6" t="str">
        <f>OBV!H365</f>
        <v>BEARISH DIVERGENCE</v>
      </c>
    </row>
    <row r="366" spans="1:12" ht="13.5" x14ac:dyDescent="0.25">
      <c r="A366" s="3">
        <f>RSI!A366</f>
        <v>42836</v>
      </c>
      <c r="B366" s="2">
        <f>RSI!B366</f>
        <v>24.4635</v>
      </c>
      <c r="C366" s="2">
        <f>RSI!I366</f>
        <v>67.307831848498353</v>
      </c>
      <c r="D366" s="2">
        <f>MACD!E366</f>
        <v>-1.0152042083682709</v>
      </c>
      <c r="E366" s="2">
        <f>MACD!F366</f>
        <v>-0.48841404956687062</v>
      </c>
      <c r="F366" s="2">
        <f>'Moving Avg'!D366</f>
        <v>24.670119999999997</v>
      </c>
      <c r="G366" s="2">
        <f>'Moving Avg'!F366</f>
        <v>22.765470000000001</v>
      </c>
      <c r="H366" s="2">
        <f>'Moving Avg'!G366</f>
        <v>22.441024000000002</v>
      </c>
      <c r="I366" s="2">
        <f>'Moving Avg'!H366</f>
        <v>23.124085499999978</v>
      </c>
      <c r="J366" s="6" t="str">
        <f>OBV!F366</f>
        <v>BEARISH</v>
      </c>
      <c r="K366" s="6" t="str">
        <f>OBV!G366</f>
        <v>WEAK</v>
      </c>
      <c r="L366" s="6" t="str">
        <f>OBV!H366</f>
        <v>BEARISH DIVERGENCE</v>
      </c>
    </row>
    <row r="367" spans="1:12" ht="13.5" x14ac:dyDescent="0.25">
      <c r="A367" s="3">
        <f>RSI!A367</f>
        <v>42837</v>
      </c>
      <c r="B367" s="2">
        <f>RSI!B367</f>
        <v>25.013200000000001</v>
      </c>
      <c r="C367" s="2">
        <f>RSI!I367</f>
        <v>70.958183733455868</v>
      </c>
      <c r="D367" s="2">
        <f>MACD!E367</f>
        <v>-1.1612715431594793</v>
      </c>
      <c r="E367" s="2">
        <f>MACD!F367</f>
        <v>-0.62298554828539243</v>
      </c>
      <c r="F367" s="2">
        <f>'Moving Avg'!D367</f>
        <v>24.831240000000001</v>
      </c>
      <c r="G367" s="2">
        <f>'Moving Avg'!F367</f>
        <v>22.903375000000004</v>
      </c>
      <c r="H367" s="2">
        <f>'Moving Avg'!G367</f>
        <v>22.486330000000006</v>
      </c>
      <c r="I367" s="2">
        <f>'Moving Avg'!H367</f>
        <v>23.142047499999975</v>
      </c>
      <c r="J367" s="6" t="str">
        <f>OBV!F367</f>
        <v>BEARISH</v>
      </c>
      <c r="K367" s="6" t="str">
        <f>OBV!G367</f>
        <v>WEAK</v>
      </c>
      <c r="L367" s="6" t="str">
        <f>OBV!H367</f>
        <v>BEARISH DIVERGENCE</v>
      </c>
    </row>
    <row r="368" spans="1:12" ht="13.5" x14ac:dyDescent="0.25">
      <c r="A368" s="3">
        <f>RSI!A368</f>
        <v>42838</v>
      </c>
      <c r="B368" s="2">
        <f>RSI!B368</f>
        <v>25.013200000000001</v>
      </c>
      <c r="C368" s="2">
        <f>RSI!I368</f>
        <v>70.958183733455868</v>
      </c>
      <c r="D368" s="2">
        <f>MACD!E368</f>
        <v>-1.3261029702106022</v>
      </c>
      <c r="E368" s="2">
        <f>MACD!F368</f>
        <v>-0.76360903267043434</v>
      </c>
      <c r="F368" s="2">
        <f>'Moving Avg'!D368</f>
        <v>24.776260000000001</v>
      </c>
      <c r="G368" s="2">
        <f>'Moving Avg'!F368</f>
        <v>23.041279999999997</v>
      </c>
      <c r="H368" s="2">
        <f>'Moving Avg'!G368</f>
        <v>22.531636000000006</v>
      </c>
      <c r="I368" s="2">
        <f>'Moving Avg'!H368</f>
        <v>23.160055999999976</v>
      </c>
      <c r="J368" s="6" t="str">
        <f>OBV!F368</f>
        <v>BEARISH</v>
      </c>
      <c r="K368" s="6" t="str">
        <f>OBV!G368</f>
        <v>WEAK</v>
      </c>
      <c r="L368" s="6" t="str">
        <f>OBV!H368</f>
        <v>CONFIRMED BEARISH</v>
      </c>
    </row>
    <row r="369" spans="1:12" ht="13.5" x14ac:dyDescent="0.25">
      <c r="A369" s="3">
        <f>RSI!A369</f>
        <v>42839</v>
      </c>
      <c r="B369" s="2">
        <f>RSI!B369</f>
        <v>25.174399999999999</v>
      </c>
      <c r="C369" s="2">
        <f>RSI!I369</f>
        <v>72.020702196554907</v>
      </c>
      <c r="D369" s="2">
        <f>MACD!E369</f>
        <v>-1.4609816897496799</v>
      </c>
      <c r="E369" s="2">
        <f>MACD!F369</f>
        <v>-0.90308356408628354</v>
      </c>
      <c r="F369" s="2">
        <f>'Moving Avg'!D369</f>
        <v>24.825560000000003</v>
      </c>
      <c r="G369" s="2">
        <f>'Moving Avg'!F369</f>
        <v>23.187245000000001</v>
      </c>
      <c r="H369" s="2">
        <f>'Moving Avg'!G369</f>
        <v>22.580166000000009</v>
      </c>
      <c r="I369" s="2">
        <f>'Moving Avg'!H369</f>
        <v>23.178963999999979</v>
      </c>
      <c r="J369" s="6" t="str">
        <f>OBV!F369</f>
        <v>BEARISH</v>
      </c>
      <c r="K369" s="6" t="str">
        <f>OBV!G369</f>
        <v>WEAK</v>
      </c>
      <c r="L369" s="6" t="str">
        <f>OBV!H369</f>
        <v>BEARISH DIVERGENCE</v>
      </c>
    </row>
    <row r="370" spans="1:12" ht="13.5" x14ac:dyDescent="0.25">
      <c r="A370" s="3">
        <f>RSI!A370</f>
        <v>42842</v>
      </c>
      <c r="B370" s="2">
        <f>RSI!B370</f>
        <v>25.108000000000001</v>
      </c>
      <c r="C370" s="2">
        <f>RSI!I370</f>
        <v>70.870521523183214</v>
      </c>
      <c r="D370" s="2">
        <f>MACD!E370</f>
        <v>-1.4925353111577913</v>
      </c>
      <c r="E370" s="2">
        <f>MACD!F370</f>
        <v>-1.0209739135005851</v>
      </c>
      <c r="F370" s="2">
        <f>'Moving Avg'!D370</f>
        <v>24.954460000000001</v>
      </c>
      <c r="G370" s="2">
        <f>'Moving Avg'!F370</f>
        <v>23.329889999999999</v>
      </c>
      <c r="H370" s="2">
        <f>'Moving Avg'!G370</f>
        <v>22.627368000000001</v>
      </c>
      <c r="I370" s="2">
        <f>'Moving Avg'!H370</f>
        <v>23.194186999999978</v>
      </c>
      <c r="J370" s="6" t="str">
        <f>OBV!F370</f>
        <v>BEARISH</v>
      </c>
      <c r="K370" s="6" t="str">
        <f>OBV!G370</f>
        <v>NEUTRAL</v>
      </c>
      <c r="L370" s="6" t="str">
        <f>OBV!H370</f>
        <v>BEARISH DIVERGENCE</v>
      </c>
    </row>
    <row r="371" spans="1:12" ht="13.5" x14ac:dyDescent="0.25">
      <c r="A371" s="3">
        <f>RSI!A371</f>
        <v>42843</v>
      </c>
      <c r="B371" s="2">
        <f>RSI!B371</f>
        <v>24.359200000000001</v>
      </c>
      <c r="C371" s="2">
        <f>RSI!I371</f>
        <v>59.358000921857155</v>
      </c>
      <c r="D371" s="2">
        <f>MACD!E371</f>
        <v>-1.3717749255241749</v>
      </c>
      <c r="E371" s="2">
        <f>MACD!F371</f>
        <v>-1.0911341159053032</v>
      </c>
      <c r="F371" s="2">
        <f>'Moving Avg'!D371</f>
        <v>24.933600000000002</v>
      </c>
      <c r="G371" s="2">
        <f>'Moving Avg'!F371</f>
        <v>23.435569999999998</v>
      </c>
      <c r="H371" s="2">
        <f>'Moving Avg'!G371</f>
        <v>22.659972000000003</v>
      </c>
      <c r="I371" s="2">
        <f>'Moving Avg'!H371</f>
        <v>23.202359499999975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</row>
    <row r="372" spans="1:12" ht="13.5" x14ac:dyDescent="0.25">
      <c r="A372" s="3">
        <f>RSI!A372</f>
        <v>42844</v>
      </c>
      <c r="B372" s="2">
        <f>RSI!B372</f>
        <v>25.079599999999999</v>
      </c>
      <c r="C372" s="2">
        <f>RSI!I372</f>
        <v>65.212855639116142</v>
      </c>
      <c r="D372" s="2">
        <f>MACD!E372</f>
        <v>-1.1761925729562499</v>
      </c>
      <c r="E372" s="2">
        <f>MACD!F372</f>
        <v>-1.1081458073154926</v>
      </c>
      <c r="F372" s="2">
        <f>'Moving Avg'!D372</f>
        <v>24.94688</v>
      </c>
      <c r="G372" s="2">
        <f>'Moving Avg'!F372</f>
        <v>23.578219999999998</v>
      </c>
      <c r="H372" s="2">
        <f>'Moving Avg'!G372</f>
        <v>22.716084000000002</v>
      </c>
      <c r="I372" s="2">
        <f>'Moving Avg'!H372</f>
        <v>23.209058499999973</v>
      </c>
      <c r="J372" s="6" t="str">
        <f>OBV!F372</f>
        <v>BEARISH</v>
      </c>
      <c r="K372" s="6" t="str">
        <f>OBV!G372</f>
        <v>NEUTRAL</v>
      </c>
      <c r="L372" s="6" t="str">
        <f>OBV!H372</f>
        <v>BEARISH DIVERGENCE</v>
      </c>
    </row>
    <row r="373" spans="1:12" ht="13.5" x14ac:dyDescent="0.25">
      <c r="A373" s="3">
        <f>RSI!A373</f>
        <v>42845</v>
      </c>
      <c r="B373" s="2">
        <f>RSI!B373</f>
        <v>24.5014</v>
      </c>
      <c r="C373" s="2">
        <f>RSI!I373</f>
        <v>57.991858766640121</v>
      </c>
      <c r="D373" s="2">
        <f>MACD!E373</f>
        <v>-0.81043155515566667</v>
      </c>
      <c r="E373" s="2">
        <f>MACD!F373</f>
        <v>-1.0486029568835273</v>
      </c>
      <c r="F373" s="2">
        <f>'Moving Avg'!D373</f>
        <v>24.844519999999999</v>
      </c>
      <c r="G373" s="2">
        <f>'Moving Avg'!F373</f>
        <v>23.720394999999996</v>
      </c>
      <c r="H373" s="2">
        <f>'Moving Avg'!G373</f>
        <v>22.760632000000001</v>
      </c>
      <c r="I373" s="2">
        <f>'Moving Avg'!H373</f>
        <v>23.209559999999975</v>
      </c>
      <c r="J373" s="6" t="str">
        <f>OBV!F373</f>
        <v>BEARISH</v>
      </c>
      <c r="K373" s="6" t="str">
        <f>OBV!G373</f>
        <v>NEUTRAL</v>
      </c>
      <c r="L373" s="6" t="str">
        <f>OBV!H373</f>
        <v>CONFIRMED BEARISH</v>
      </c>
    </row>
    <row r="374" spans="1:12" ht="13.5" x14ac:dyDescent="0.25">
      <c r="A374" s="3">
        <f>RSI!A374</f>
        <v>42846</v>
      </c>
      <c r="B374" s="2">
        <f>RSI!B374</f>
        <v>25.0227</v>
      </c>
      <c r="C374" s="2">
        <f>RSI!I374</f>
        <v>62.069820597520604</v>
      </c>
      <c r="D374" s="2">
        <f>MACD!E374</f>
        <v>-0.59969592519617265</v>
      </c>
      <c r="E374" s="2">
        <f>MACD!F374</f>
        <v>-0.95882155054605644</v>
      </c>
      <c r="F374" s="2">
        <f>'Moving Avg'!D374</f>
        <v>24.81418</v>
      </c>
      <c r="G374" s="2">
        <f>'Moving Avg'!F374</f>
        <v>23.888634999999994</v>
      </c>
      <c r="H374" s="2">
        <f>'Moving Avg'!G374</f>
        <v>22.815605999999999</v>
      </c>
      <c r="I374" s="2">
        <f>'Moving Avg'!H374</f>
        <v>23.211270999999975</v>
      </c>
      <c r="J374" s="6" t="str">
        <f>OBV!F374</f>
        <v>BEARISH</v>
      </c>
      <c r="K374" s="6" t="str">
        <f>OBV!G374</f>
        <v>NEUTRAL</v>
      </c>
      <c r="L374" s="6" t="str">
        <f>OBV!H374</f>
        <v>CONFIRMED BEARISH</v>
      </c>
    </row>
    <row r="375" spans="1:12" ht="13.5" x14ac:dyDescent="0.25">
      <c r="A375" s="3">
        <f>RSI!A375</f>
        <v>42849</v>
      </c>
      <c r="B375" s="2">
        <f>RSI!B375</f>
        <v>25.0227</v>
      </c>
      <c r="C375" s="2">
        <f>RSI!I375</f>
        <v>62.069820597520604</v>
      </c>
      <c r="D375" s="2">
        <f>MACD!E375</f>
        <v>-0.50028201653621451</v>
      </c>
      <c r="E375" s="2">
        <f>MACD!F375</f>
        <v>-0.86711364374408806</v>
      </c>
      <c r="F375" s="2">
        <f>'Moving Avg'!D375</f>
        <v>24.79712</v>
      </c>
      <c r="G375" s="2">
        <f>'Moving Avg'!F375</f>
        <v>24.040284999999994</v>
      </c>
      <c r="H375" s="2">
        <f>'Moving Avg'!G375</f>
        <v>22.870579999999997</v>
      </c>
      <c r="I375" s="2">
        <f>'Moving Avg'!H375</f>
        <v>23.214891499999979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</row>
    <row r="376" spans="1:12" ht="13.5" x14ac:dyDescent="0.25">
      <c r="A376" s="3">
        <f>RSI!A376</f>
        <v>42850</v>
      </c>
      <c r="B376" s="2">
        <f>RSI!B376</f>
        <v>25.0227</v>
      </c>
      <c r="C376" s="2">
        <f>RSI!I376</f>
        <v>62.069820597520604</v>
      </c>
      <c r="D376" s="2">
        <f>MACD!E376</f>
        <v>-0.42306505657144911</v>
      </c>
      <c r="E376" s="2">
        <f>MACD!F376</f>
        <v>-0.77830392630956036</v>
      </c>
      <c r="F376" s="2">
        <f>'Moving Avg'!D376</f>
        <v>24.929819999999999</v>
      </c>
      <c r="G376" s="2">
        <f>'Moving Avg'!F376</f>
        <v>24.210894999999994</v>
      </c>
      <c r="H376" s="2">
        <f>'Moving Avg'!G376</f>
        <v>22.925553999999991</v>
      </c>
      <c r="I376" s="2">
        <f>'Moving Avg'!H376</f>
        <v>23.222143999999979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</row>
    <row r="377" spans="1:12" ht="13.5" x14ac:dyDescent="0.25">
      <c r="A377" s="3">
        <f>RSI!A377</f>
        <v>42851</v>
      </c>
      <c r="B377" s="2">
        <f>RSI!B377</f>
        <v>24.539300000000001</v>
      </c>
      <c r="C377" s="2">
        <f>RSI!I377</f>
        <v>55.796602098600616</v>
      </c>
      <c r="D377" s="2">
        <f>MACD!E377</f>
        <v>-0.24374219555550525</v>
      </c>
      <c r="E377" s="2">
        <f>MACD!F377</f>
        <v>-0.67139158015874933</v>
      </c>
      <c r="F377" s="2">
        <f>'Moving Avg'!D377</f>
        <v>24.821760000000001</v>
      </c>
      <c r="G377" s="2">
        <f>'Moving Avg'!F377</f>
        <v>24.338374999999996</v>
      </c>
      <c r="H377" s="2">
        <f>'Moving Avg'!G377</f>
        <v>22.970859999999995</v>
      </c>
      <c r="I377" s="2">
        <f>'Moving Avg'!H377</f>
        <v>23.227398499999985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</row>
    <row r="378" spans="1:12" ht="13.5" x14ac:dyDescent="0.25">
      <c r="A378" s="3">
        <f>RSI!A378</f>
        <v>42852</v>
      </c>
      <c r="B378" s="2">
        <f>RSI!B378</f>
        <v>24.918500000000002</v>
      </c>
      <c r="C378" s="2">
        <f>RSI!I378</f>
        <v>59.27380568849297</v>
      </c>
      <c r="D378" s="2">
        <f>MACD!E378</f>
        <v>-0.12315770677599502</v>
      </c>
      <c r="E378" s="2">
        <f>MACD!F378</f>
        <v>-0.56174480548219841</v>
      </c>
      <c r="F378" s="2">
        <f>'Moving Avg'!D378</f>
        <v>24.905180000000001</v>
      </c>
      <c r="G378" s="2">
        <f>'Moving Avg'!F378</f>
        <v>24.494295000000001</v>
      </c>
      <c r="H378" s="2">
        <f>'Moving Avg'!G378</f>
        <v>23.023749999999996</v>
      </c>
      <c r="I378" s="2">
        <f>'Moving Avg'!H378</f>
        <v>23.232080999999983</v>
      </c>
      <c r="J378" s="6" t="str">
        <f>OBV!F378</f>
        <v>BEARISH</v>
      </c>
      <c r="K378" s="6" t="str">
        <f>OBV!G378</f>
        <v>NEUTRAL</v>
      </c>
      <c r="L378" s="6" t="str">
        <f>OBV!H378</f>
        <v>BEARISH DIVERGENCE</v>
      </c>
    </row>
    <row r="379" spans="1:12" ht="13.5" x14ac:dyDescent="0.25">
      <c r="A379" s="3">
        <f>RSI!A379</f>
        <v>42853</v>
      </c>
      <c r="B379" s="2">
        <f>RSI!B379</f>
        <v>24.643599999999999</v>
      </c>
      <c r="C379" s="2">
        <f>RSI!I379</f>
        <v>55.844204150664815</v>
      </c>
      <c r="D379" s="2">
        <f>MACD!E379</f>
        <v>1.8962991917646832E-2</v>
      </c>
      <c r="E379" s="2">
        <f>MACD!F379</f>
        <v>-0.44560324600222939</v>
      </c>
      <c r="F379" s="2">
        <f>'Moving Avg'!D379</f>
        <v>24.829359999999998</v>
      </c>
      <c r="G379" s="2">
        <f>'Moving Avg'!F379</f>
        <v>24.627465000000001</v>
      </c>
      <c r="H379" s="2">
        <f>'Moving Avg'!G379</f>
        <v>23.071141999999995</v>
      </c>
      <c r="I379" s="2">
        <f>'Moving Avg'!H379</f>
        <v>23.234271499999988</v>
      </c>
      <c r="J379" s="6" t="str">
        <f>OBV!F379</f>
        <v>BEARISH</v>
      </c>
      <c r="K379" s="6" t="str">
        <f>OBV!G379</f>
        <v>WEAK</v>
      </c>
      <c r="L379" s="6" t="str">
        <f>OBV!H379</f>
        <v>CONFIRMED BEARISH</v>
      </c>
    </row>
    <row r="380" spans="1:12" ht="13.5" x14ac:dyDescent="0.25">
      <c r="A380" s="3">
        <f>RSI!A380</f>
        <v>42857</v>
      </c>
      <c r="B380" s="2">
        <f>RSI!B380</f>
        <v>24.643599999999999</v>
      </c>
      <c r="C380" s="2">
        <f>RSI!I380</f>
        <v>55.844204150664822</v>
      </c>
      <c r="D380" s="2">
        <f>MACD!E380</f>
        <v>0.12592863343639848</v>
      </c>
      <c r="E380" s="2">
        <f>MACD!F380</f>
        <v>-0.33129687011450382</v>
      </c>
      <c r="F380" s="2">
        <f>'Moving Avg'!D380</f>
        <v>24.753539999999997</v>
      </c>
      <c r="G380" s="2">
        <f>'Moving Avg'!F380</f>
        <v>24.731725000000001</v>
      </c>
      <c r="H380" s="2">
        <f>'Moving Avg'!G380</f>
        <v>23.120617999999993</v>
      </c>
      <c r="I380" s="2">
        <f>'Moving Avg'!H380</f>
        <v>23.240047499999992</v>
      </c>
      <c r="J380" s="6" t="str">
        <f>OBV!F380</f>
        <v>BEARISH</v>
      </c>
      <c r="K380" s="6" t="str">
        <f>OBV!G380</f>
        <v>WEAK</v>
      </c>
      <c r="L380" s="6" t="str">
        <f>OBV!H380</f>
        <v>CONFIRMED BEARISH</v>
      </c>
    </row>
    <row r="381" spans="1:12" ht="13.5" x14ac:dyDescent="0.25">
      <c r="A381" s="3">
        <f>RSI!A381</f>
        <v>42858</v>
      </c>
      <c r="B381" s="2">
        <f>RSI!B381</f>
        <v>24.918500000000002</v>
      </c>
      <c r="C381" s="2">
        <f>RSI!I381</f>
        <v>58.620917670654549</v>
      </c>
      <c r="D381" s="2">
        <f>MACD!E381</f>
        <v>7.8027883817906485E-2</v>
      </c>
      <c r="E381" s="2">
        <f>MACD!F381</f>
        <v>-0.24943191932802175</v>
      </c>
      <c r="F381" s="2">
        <f>'Moving Avg'!D381</f>
        <v>24.732700000000001</v>
      </c>
      <c r="G381" s="2">
        <f>'Moving Avg'!F381</f>
        <v>24.816559999999999</v>
      </c>
      <c r="H381" s="2">
        <f>'Moving Avg'!G381</f>
        <v>23.175591999999998</v>
      </c>
      <c r="I381" s="2">
        <f>'Moving Avg'!H381</f>
        <v>23.247250999999988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</row>
    <row r="382" spans="1:12" ht="13.5" x14ac:dyDescent="0.25">
      <c r="A382" s="3">
        <f>RSI!A382</f>
        <v>42859</v>
      </c>
      <c r="B382" s="2">
        <f>RSI!B382</f>
        <v>25.0227</v>
      </c>
      <c r="C382" s="2">
        <f>RSI!I382</f>
        <v>59.656523160558578</v>
      </c>
      <c r="D382" s="2">
        <f>MACD!E382</f>
        <v>0.13634806136674982</v>
      </c>
      <c r="E382" s="2">
        <f>MACD!F382</f>
        <v>-0.17227592318906743</v>
      </c>
      <c r="F382" s="2">
        <f>'Moving Avg'!D382</f>
        <v>24.82938</v>
      </c>
      <c r="G382" s="2">
        <f>'Moving Avg'!F382</f>
        <v>24.857314999999996</v>
      </c>
      <c r="H382" s="2">
        <f>'Moving Avg'!G382</f>
        <v>23.232649999999992</v>
      </c>
      <c r="I382" s="2">
        <f>'Moving Avg'!H382</f>
        <v>23.256255499999995</v>
      </c>
      <c r="J382" s="6" t="str">
        <f>OBV!F382</f>
        <v>BEARISH</v>
      </c>
      <c r="K382" s="6" t="str">
        <f>OBV!G382</f>
        <v>NEUTRAL</v>
      </c>
      <c r="L382" s="6" t="str">
        <f>OBV!H382</f>
        <v>BEARISH DIVERGENCE</v>
      </c>
    </row>
    <row r="383" spans="1:12" ht="13.5" x14ac:dyDescent="0.25">
      <c r="A383" s="3">
        <f>RSI!A383</f>
        <v>42860</v>
      </c>
      <c r="B383" s="2">
        <f>RSI!B383</f>
        <v>25.0227</v>
      </c>
      <c r="C383" s="2">
        <f>RSI!I383</f>
        <v>59.656523160558578</v>
      </c>
      <c r="D383" s="2">
        <f>MACD!E383</f>
        <v>9.2181270997702569E-2</v>
      </c>
      <c r="E383" s="2">
        <f>MACD!F383</f>
        <v>-0.11938448435171345</v>
      </c>
      <c r="F383" s="2">
        <f>'Moving Avg'!D383</f>
        <v>24.85022</v>
      </c>
      <c r="G383" s="2">
        <f>'Moving Avg'!F383</f>
        <v>24.844044999999998</v>
      </c>
      <c r="H383" s="2">
        <f>'Moving Avg'!G383</f>
        <v>23.289707999999997</v>
      </c>
      <c r="I383" s="2">
        <f>'Moving Avg'!H383</f>
        <v>23.26905099999999</v>
      </c>
      <c r="J383" s="6" t="str">
        <f>OBV!F383</f>
        <v>BEARISH</v>
      </c>
      <c r="K383" s="6" t="str">
        <f>OBV!G383</f>
        <v>NEUTRAL</v>
      </c>
      <c r="L383" s="6" t="str">
        <f>OBV!H383</f>
        <v>BEARISH DIVERGENCE</v>
      </c>
    </row>
    <row r="384" spans="1:12" ht="13.5" x14ac:dyDescent="0.25">
      <c r="A384" s="3">
        <f>RSI!A384</f>
        <v>42863</v>
      </c>
      <c r="B384" s="2">
        <f>RSI!B384</f>
        <v>25.0227</v>
      </c>
      <c r="C384" s="2">
        <f>RSI!I384</f>
        <v>59.656523160558571</v>
      </c>
      <c r="D384" s="2">
        <f>MACD!E384</f>
        <v>0.13078642075417335</v>
      </c>
      <c r="E384" s="2">
        <f>MACD!F384</f>
        <v>-6.9350303330536101E-2</v>
      </c>
      <c r="F384" s="2">
        <f>'Moving Avg'!D384</f>
        <v>24.92604</v>
      </c>
      <c r="G384" s="2">
        <f>'Moving Avg'!F384</f>
        <v>24.848784999999999</v>
      </c>
      <c r="H384" s="2">
        <f>'Moving Avg'!G384</f>
        <v>23.346765999999992</v>
      </c>
      <c r="I384" s="2">
        <f>'Moving Avg'!H384</f>
        <v>23.285211499999996</v>
      </c>
      <c r="J384" s="6" t="str">
        <f>OBV!F384</f>
        <v>BULLISH</v>
      </c>
      <c r="K384" s="6" t="str">
        <f>OBV!G384</f>
        <v>STRONG</v>
      </c>
      <c r="L384" s="6" t="str">
        <f>OBV!H384</f>
        <v>CONFIRMED BULLISH</v>
      </c>
    </row>
    <row r="385" spans="1:12" ht="13.5" x14ac:dyDescent="0.25">
      <c r="A385" s="3">
        <f>RSI!A385</f>
        <v>42864</v>
      </c>
      <c r="B385" s="2">
        <f>RSI!B385</f>
        <v>25.2028</v>
      </c>
      <c r="C385" s="2">
        <f>RSI!I385</f>
        <v>61.724449110355465</v>
      </c>
      <c r="D385" s="2">
        <f>MACD!E385</f>
        <v>0.14620143642372696</v>
      </c>
      <c r="E385" s="2">
        <f>MACD!F385</f>
        <v>-2.6239955379683492E-2</v>
      </c>
      <c r="F385" s="2">
        <f>'Moving Avg'!D385</f>
        <v>25.037879999999998</v>
      </c>
      <c r="G385" s="2">
        <f>'Moving Avg'!F385</f>
        <v>24.885749999999998</v>
      </c>
      <c r="H385" s="2">
        <f>'Moving Avg'!G385</f>
        <v>23.418611999999992</v>
      </c>
      <c r="I385" s="2">
        <f>'Moving Avg'!H385</f>
        <v>23.299049999999998</v>
      </c>
      <c r="J385" s="6" t="str">
        <f>OBV!F385</f>
        <v>BULLISH</v>
      </c>
      <c r="K385" s="6" t="str">
        <f>OBV!G385</f>
        <v>STRONG</v>
      </c>
      <c r="L385" s="6" t="str">
        <f>OBV!H385</f>
        <v>CONFIRMED BULLISH</v>
      </c>
    </row>
    <row r="386" spans="1:12" ht="13.5" x14ac:dyDescent="0.25">
      <c r="A386" s="3">
        <f>RSI!A386</f>
        <v>42865</v>
      </c>
      <c r="B386" s="2">
        <f>RSI!B386</f>
        <v>25.2028</v>
      </c>
      <c r="C386" s="2">
        <f>RSI!I386</f>
        <v>61.724449110355458</v>
      </c>
      <c r="D386" s="2">
        <f>MACD!E386</f>
        <v>0.15456019301470647</v>
      </c>
      <c r="E386" s="2">
        <f>MACD!F386</f>
        <v>9.9200742991945035E-3</v>
      </c>
      <c r="F386" s="2">
        <f>'Moving Avg'!D386</f>
        <v>25.094739999999998</v>
      </c>
      <c r="G386" s="2">
        <f>'Moving Avg'!F386</f>
        <v>24.922715</v>
      </c>
      <c r="H386" s="2">
        <f>'Moving Avg'!G386</f>
        <v>23.481167999999993</v>
      </c>
      <c r="I386" s="2">
        <f>'Moving Avg'!H386</f>
        <v>23.313694000000005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</row>
    <row r="387" spans="1:12" ht="13.5" x14ac:dyDescent="0.25">
      <c r="A387" s="3">
        <f>RSI!A387</f>
        <v>42866</v>
      </c>
      <c r="B387" s="2">
        <f>RSI!B387</f>
        <v>25.2028</v>
      </c>
      <c r="C387" s="2">
        <f>RSI!I387</f>
        <v>61.724449110355458</v>
      </c>
      <c r="D387" s="2">
        <f>MACD!E387</f>
        <v>8.2926054241088565E-2</v>
      </c>
      <c r="E387" s="2">
        <f>MACD!F387</f>
        <v>2.4521270287573317E-2</v>
      </c>
      <c r="F387" s="2">
        <f>'Moving Avg'!D387</f>
        <v>25.130759999999999</v>
      </c>
      <c r="G387" s="2">
        <f>'Moving Avg'!F387</f>
        <v>24.932195</v>
      </c>
      <c r="H387" s="2">
        <f>'Moving Avg'!G387</f>
        <v>23.541827999999995</v>
      </c>
      <c r="I387" s="2">
        <f>'Moving Avg'!H387</f>
        <v>23.328338000000009</v>
      </c>
      <c r="J387" s="6" t="str">
        <f>OBV!F387</f>
        <v>BULLISH</v>
      </c>
      <c r="K387" s="6" t="str">
        <f>OBV!G387</f>
        <v>NEUTRAL</v>
      </c>
      <c r="L387" s="6" t="str">
        <f>OBV!H387</f>
        <v>CONFIRMED BULLISH</v>
      </c>
    </row>
    <row r="388" spans="1:12" ht="13.5" x14ac:dyDescent="0.25">
      <c r="A388" s="3">
        <f>RSI!A388</f>
        <v>42867</v>
      </c>
      <c r="B388" s="2">
        <f>RSI!B388</f>
        <v>25.1175</v>
      </c>
      <c r="C388" s="2">
        <f>RSI!I388</f>
        <v>59.907948793129847</v>
      </c>
      <c r="D388" s="2">
        <f>MACD!E388</f>
        <v>8.2953141478380843E-2</v>
      </c>
      <c r="E388" s="2">
        <f>MACD!F388</f>
        <v>3.6207644525734828E-2</v>
      </c>
      <c r="F388" s="2">
        <f>'Moving Avg'!D388</f>
        <v>25.149719999999995</v>
      </c>
      <c r="G388" s="2">
        <f>'Moving Avg'!F388</f>
        <v>24.93741</v>
      </c>
      <c r="H388" s="2">
        <f>'Moving Avg'!G388</f>
        <v>23.598697999999999</v>
      </c>
      <c r="I388" s="2">
        <f>'Moving Avg'!H388</f>
        <v>23.34208150000001</v>
      </c>
      <c r="J388" s="6" t="str">
        <f>OBV!F388</f>
        <v>BULLISH</v>
      </c>
      <c r="K388" s="6" t="str">
        <f>OBV!G388</f>
        <v>NEUTRAL</v>
      </c>
      <c r="L388" s="6" t="str">
        <f>OBV!H388</f>
        <v>CONFIRMED BULLISH</v>
      </c>
    </row>
    <row r="389" spans="1:12" ht="13.5" x14ac:dyDescent="0.25">
      <c r="A389" s="3">
        <f>RSI!A389</f>
        <v>42870</v>
      </c>
      <c r="B389" s="2">
        <f>RSI!B389</f>
        <v>25.1175</v>
      </c>
      <c r="C389" s="2">
        <f>RSI!I389</f>
        <v>59.907948793129847</v>
      </c>
      <c r="D389" s="2">
        <f>MACD!E389</f>
        <v>3.7468914767107009E-2</v>
      </c>
      <c r="E389" s="2">
        <f>MACD!F389</f>
        <v>3.6459898574009261E-2</v>
      </c>
      <c r="F389" s="2">
        <f>'Moving Avg'!D389</f>
        <v>25.168680000000002</v>
      </c>
      <c r="G389" s="2">
        <f>'Moving Avg'!F389</f>
        <v>24.934565000000003</v>
      </c>
      <c r="H389" s="2">
        <f>'Moving Avg'!G389</f>
        <v>23.655568000000002</v>
      </c>
      <c r="I389" s="2">
        <f>'Moving Avg'!H389</f>
        <v>23.355825000000014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</row>
    <row r="390" spans="1:12" ht="13.5" x14ac:dyDescent="0.25">
      <c r="A390" s="3">
        <f>RSI!A390</f>
        <v>42871</v>
      </c>
      <c r="B390" s="2">
        <f>RSI!B390</f>
        <v>25.278600000000001</v>
      </c>
      <c r="C390" s="2">
        <f>RSI!I390</f>
        <v>62.335804262991132</v>
      </c>
      <c r="D390" s="2">
        <f>MACD!E390</f>
        <v>-1.5927774704884712E-2</v>
      </c>
      <c r="E390" s="2">
        <f>MACD!F390</f>
        <v>2.5982363918230469E-2</v>
      </c>
      <c r="F390" s="2">
        <f>'Moving Avg'!D390</f>
        <v>25.18384</v>
      </c>
      <c r="G390" s="2">
        <f>'Moving Avg'!F390</f>
        <v>24.943095000000003</v>
      </c>
      <c r="H390" s="2">
        <f>'Moving Avg'!G390</f>
        <v>23.724190000000004</v>
      </c>
      <c r="I390" s="2">
        <f>'Moving Avg'!H390</f>
        <v>23.368478500000009</v>
      </c>
      <c r="J390" s="6" t="str">
        <f>OBV!F390</f>
        <v>BULLISH</v>
      </c>
      <c r="K390" s="6" t="str">
        <f>OBV!G390</f>
        <v>NEUTRAL</v>
      </c>
      <c r="L390" s="6" t="str">
        <f>OBV!H390</f>
        <v>CONFIRMED BULLISH</v>
      </c>
    </row>
    <row r="391" spans="1:12" ht="13.5" x14ac:dyDescent="0.25">
      <c r="A391" s="3">
        <f>RSI!A391</f>
        <v>42872</v>
      </c>
      <c r="B391" s="2">
        <f>RSI!B391</f>
        <v>25.1175</v>
      </c>
      <c r="C391" s="2">
        <f>RSI!I391</f>
        <v>58.519443483451532</v>
      </c>
      <c r="D391" s="2">
        <f>MACD!E391</f>
        <v>-1.0592100932743875E-2</v>
      </c>
      <c r="E391" s="2">
        <f>MACD!F391</f>
        <v>1.86674709480356E-2</v>
      </c>
      <c r="F391" s="2">
        <f>'Moving Avg'!D391</f>
        <v>25.166779999999999</v>
      </c>
      <c r="G391" s="2">
        <f>'Moving Avg'!F391</f>
        <v>24.981010000000001</v>
      </c>
      <c r="H391" s="2">
        <f>'Moving Avg'!G391</f>
        <v>23.790538000000002</v>
      </c>
      <c r="I391" s="2">
        <f>'Moving Avg'!H391</f>
        <v>23.37691400000001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</row>
    <row r="392" spans="1:12" ht="13.5" x14ac:dyDescent="0.25">
      <c r="A392" s="3">
        <f>RSI!A392</f>
        <v>42873</v>
      </c>
      <c r="B392" s="2">
        <f>RSI!B392</f>
        <v>25.1175</v>
      </c>
      <c r="C392" s="2">
        <f>RSI!I392</f>
        <v>58.519443483451532</v>
      </c>
      <c r="D392" s="2">
        <f>MACD!E392</f>
        <v>7.4719409221550848E-3</v>
      </c>
      <c r="E392" s="2">
        <f>MACD!F392</f>
        <v>1.64283649428595E-2</v>
      </c>
      <c r="F392" s="2">
        <f>'Moving Avg'!D392</f>
        <v>25.149720000000002</v>
      </c>
      <c r="G392" s="2">
        <f>'Moving Avg'!F392</f>
        <v>24.982905000000002</v>
      </c>
      <c r="H392" s="2">
        <f>'Moving Avg'!G392</f>
        <v>23.856886000000003</v>
      </c>
      <c r="I392" s="2">
        <f>'Moving Avg'!H392</f>
        <v>23.385349500000011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</row>
    <row r="393" spans="1:12" ht="13.5" x14ac:dyDescent="0.25">
      <c r="A393" s="3">
        <f>RSI!A393</f>
        <v>42874</v>
      </c>
      <c r="B393" s="2">
        <f>RSI!B393</f>
        <v>25.259699999999999</v>
      </c>
      <c r="C393" s="2">
        <f>RSI!I393</f>
        <v>60.965857322188647</v>
      </c>
      <c r="D393" s="2">
        <f>MACD!E393</f>
        <v>9.925854729591066E-3</v>
      </c>
      <c r="E393" s="2">
        <f>MACD!F393</f>
        <v>1.5127862900205813E-2</v>
      </c>
      <c r="F393" s="2">
        <f>'Moving Avg'!D393</f>
        <v>25.178159999999998</v>
      </c>
      <c r="G393" s="2">
        <f>'Moving Avg'!F393</f>
        <v>25.020820000000004</v>
      </c>
      <c r="H393" s="2">
        <f>'Moving Avg'!G393</f>
        <v>23.926078000000008</v>
      </c>
      <c r="I393" s="2">
        <f>'Moving Avg'!H393</f>
        <v>23.394496000000007</v>
      </c>
      <c r="J393" s="6" t="str">
        <f>OBV!F393</f>
        <v>BEARISH</v>
      </c>
      <c r="K393" s="6" t="str">
        <f>OBV!G393</f>
        <v>NEUTRAL</v>
      </c>
      <c r="L393" s="6" t="str">
        <f>OBV!H393</f>
        <v>BEARISH DIVERGENCE</v>
      </c>
    </row>
    <row r="394" spans="1:12" ht="13.5" x14ac:dyDescent="0.25">
      <c r="A394" s="3">
        <f>RSI!A394</f>
        <v>42877</v>
      </c>
      <c r="B394" s="2">
        <f>RSI!B394</f>
        <v>25.2881</v>
      </c>
      <c r="C394" s="2">
        <f>RSI!I394</f>
        <v>61.45480126085058</v>
      </c>
      <c r="D394" s="2">
        <f>MACD!E394</f>
        <v>6.9307632142816544E-3</v>
      </c>
      <c r="E394" s="2">
        <f>MACD!F394</f>
        <v>1.3488442963020982E-2</v>
      </c>
      <c r="F394" s="2">
        <f>'Moving Avg'!D394</f>
        <v>25.21228</v>
      </c>
      <c r="G394" s="2">
        <f>'Moving Avg'!F394</f>
        <v>25.034089999999999</v>
      </c>
      <c r="H394" s="2">
        <f>'Moving Avg'!G394</f>
        <v>23.986550000000008</v>
      </c>
      <c r="I394" s="2">
        <f>'Moving Avg'!H394</f>
        <v>23.403784500000011</v>
      </c>
      <c r="J394" s="6" t="str">
        <f>OBV!F394</f>
        <v>BULLISH</v>
      </c>
      <c r="K394" s="6" t="str">
        <f>OBV!G394</f>
        <v>NEUTRAL</v>
      </c>
      <c r="L394" s="6" t="str">
        <f>OBV!H394</f>
        <v>CONFIRMED BULLISH</v>
      </c>
    </row>
    <row r="395" spans="1:12" ht="13.5" x14ac:dyDescent="0.25">
      <c r="A395" s="3">
        <f>RSI!A395</f>
        <v>42878</v>
      </c>
      <c r="B395" s="2">
        <f>RSI!B395</f>
        <v>25.2881</v>
      </c>
      <c r="C395" s="2">
        <f>RSI!I395</f>
        <v>61.45480126085058</v>
      </c>
      <c r="D395" s="2">
        <f>MACD!E395</f>
        <v>2.9188389369359413E-2</v>
      </c>
      <c r="E395" s="2">
        <f>MACD!F395</f>
        <v>1.6628432244288671E-2</v>
      </c>
      <c r="F395" s="2">
        <f>'Moving Avg'!D395</f>
        <v>25.214179999999999</v>
      </c>
      <c r="G395" s="2">
        <f>'Moving Avg'!F395</f>
        <v>25.047359999999998</v>
      </c>
      <c r="H395" s="2">
        <f>'Moving Avg'!G395</f>
        <v>24.047022000000005</v>
      </c>
      <c r="I395" s="2">
        <f>'Moving Avg'!H395</f>
        <v>23.413073000000004</v>
      </c>
      <c r="J395" s="6" t="str">
        <f>OBV!F395</f>
        <v>BEARISH</v>
      </c>
      <c r="K395" s="6" t="str">
        <f>OBV!G395</f>
        <v>NEUTRAL</v>
      </c>
      <c r="L395" s="6" t="str">
        <f>OBV!H395</f>
        <v>BEARISH DIVERGENCE</v>
      </c>
    </row>
    <row r="396" spans="1:12" ht="13.5" x14ac:dyDescent="0.25">
      <c r="A396" s="3">
        <f>RSI!A396</f>
        <v>42879</v>
      </c>
      <c r="B396" s="2">
        <f>RSI!B396</f>
        <v>25.2881</v>
      </c>
      <c r="C396" s="2">
        <f>RSI!I396</f>
        <v>61.45480126085058</v>
      </c>
      <c r="D396" s="2">
        <f>MACD!E396</f>
        <v>4.5321989469552904E-2</v>
      </c>
      <c r="E396" s="2">
        <f>MACD!F396</f>
        <v>2.236714368934152E-2</v>
      </c>
      <c r="F396" s="2">
        <f>'Moving Avg'!D396</f>
        <v>25.2483</v>
      </c>
      <c r="G396" s="2">
        <f>'Moving Avg'!F396</f>
        <v>25.060629999999996</v>
      </c>
      <c r="H396" s="2">
        <f>'Moving Avg'!G396</f>
        <v>24.116782000000004</v>
      </c>
      <c r="I396" s="2">
        <f>'Moving Avg'!H396</f>
        <v>23.422361500000001</v>
      </c>
      <c r="J396" s="6" t="str">
        <f>OBV!F396</f>
        <v>BULLISH</v>
      </c>
      <c r="K396" s="6" t="str">
        <f>OBV!G396</f>
        <v>NEUTRAL</v>
      </c>
      <c r="L396" s="6" t="str">
        <f>OBV!H396</f>
        <v>CONFIRMED BULLISH</v>
      </c>
    </row>
    <row r="397" spans="1:12" ht="13.5" x14ac:dyDescent="0.25">
      <c r="A397" s="3">
        <f>RSI!A397</f>
        <v>42880</v>
      </c>
      <c r="B397" s="2">
        <f>RSI!B397</f>
        <v>25.2881</v>
      </c>
      <c r="C397" s="2">
        <f>RSI!I397</f>
        <v>61.45480126085058</v>
      </c>
      <c r="D397" s="2">
        <f>MACD!E397</f>
        <v>5.6473704767775246E-2</v>
      </c>
      <c r="E397" s="2">
        <f>MACD!F397</f>
        <v>2.918845590502827E-2</v>
      </c>
      <c r="F397" s="2">
        <f>'Moving Avg'!D397</f>
        <v>25.282419999999998</v>
      </c>
      <c r="G397" s="2">
        <f>'Moving Avg'!F397</f>
        <v>25.098069999999996</v>
      </c>
      <c r="H397" s="2">
        <f>'Moving Avg'!G397</f>
        <v>24.177441999999999</v>
      </c>
      <c r="I397" s="2">
        <f>'Moving Avg'!H397</f>
        <v>23.431650000000001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</row>
    <row r="398" spans="1:12" ht="13.5" x14ac:dyDescent="0.25">
      <c r="A398" s="3">
        <f>RSI!A398</f>
        <v>42881</v>
      </c>
      <c r="B398" s="2">
        <f>RSI!B398</f>
        <v>25.1175</v>
      </c>
      <c r="C398" s="2">
        <f>RSI!I398</f>
        <v>55.806727048489435</v>
      </c>
      <c r="D398" s="2">
        <f>MACD!E398</f>
        <v>6.3109109006919795E-2</v>
      </c>
      <c r="E398" s="2">
        <f>MACD!F398</f>
        <v>3.5972586525406573E-2</v>
      </c>
      <c r="F398" s="2">
        <f>'Moving Avg'!D398</f>
        <v>25.253980000000002</v>
      </c>
      <c r="G398" s="2">
        <f>'Moving Avg'!F398</f>
        <v>25.108019999999996</v>
      </c>
      <c r="H398" s="2">
        <f>'Moving Avg'!G398</f>
        <v>24.234690000000001</v>
      </c>
      <c r="I398" s="2">
        <f>'Moving Avg'!H398</f>
        <v>23.440085499999999</v>
      </c>
      <c r="J398" s="6" t="str">
        <f>OBV!F398</f>
        <v>BEARISH</v>
      </c>
      <c r="K398" s="6" t="str">
        <f>OBV!G398</f>
        <v>NEUTRAL</v>
      </c>
      <c r="L398" s="6" t="str">
        <f>OBV!H398</f>
        <v>CONFIRMED BEARISH</v>
      </c>
    </row>
    <row r="399" spans="1:12" ht="13.5" x14ac:dyDescent="0.25">
      <c r="A399" s="3">
        <f>RSI!A399</f>
        <v>42884</v>
      </c>
      <c r="B399" s="2">
        <f>RSI!B399</f>
        <v>25.780999999999999</v>
      </c>
      <c r="C399" s="2">
        <f>RSI!I399</f>
        <v>68.090078855183862</v>
      </c>
      <c r="D399" s="2">
        <f>MACD!E399</f>
        <v>1.8440447268282867E-2</v>
      </c>
      <c r="E399" s="2">
        <f>MACD!F399</f>
        <v>3.2466158673981838E-2</v>
      </c>
      <c r="F399" s="2">
        <f>'Moving Avg'!D399</f>
        <v>25.35256</v>
      </c>
      <c r="G399" s="2">
        <f>'Moving Avg'!F399</f>
        <v>25.16489</v>
      </c>
      <c r="H399" s="2">
        <f>'Moving Avg'!G399</f>
        <v>24.305207999999997</v>
      </c>
      <c r="I399" s="2">
        <f>'Moving Avg'!H399</f>
        <v>23.451838499999997</v>
      </c>
      <c r="J399" s="6" t="str">
        <f>OBV!F399</f>
        <v>BEARISH</v>
      </c>
      <c r="K399" s="6" t="str">
        <f>OBV!G399</f>
        <v>NEUTRAL</v>
      </c>
      <c r="L399" s="6" t="str">
        <f>OBV!H399</f>
        <v>BEARISH DIVERGENCE</v>
      </c>
    </row>
    <row r="400" spans="1:12" ht="13.5" x14ac:dyDescent="0.25">
      <c r="A400" s="3">
        <f>RSI!A400</f>
        <v>42885</v>
      </c>
      <c r="B400" s="2">
        <f>RSI!B400</f>
        <v>25.780999999999999</v>
      </c>
      <c r="C400" s="2">
        <f>RSI!I400</f>
        <v>68.090078855183862</v>
      </c>
      <c r="D400" s="2">
        <f>MACD!E400</f>
        <v>4.5684679193058741E-4</v>
      </c>
      <c r="E400" s="2">
        <f>MACD!F400</f>
        <v>2.606429629757159E-2</v>
      </c>
      <c r="F400" s="2">
        <f>'Moving Avg'!D400</f>
        <v>25.451140000000002</v>
      </c>
      <c r="G400" s="2">
        <f>'Moving Avg'!F400</f>
        <v>25.22176</v>
      </c>
      <c r="H400" s="2">
        <f>'Moving Avg'!G400</f>
        <v>24.375725999999997</v>
      </c>
      <c r="I400" s="2">
        <f>'Moving Avg'!H400</f>
        <v>23.463591499999996</v>
      </c>
      <c r="J400" s="6" t="str">
        <f>OBV!F400</f>
        <v>BEARISH</v>
      </c>
      <c r="K400" s="6" t="str">
        <f>OBV!G400</f>
        <v>NEUTRAL</v>
      </c>
      <c r="L400" s="6" t="str">
        <f>OBV!H400</f>
        <v>BEARISH DIVERGENCE</v>
      </c>
    </row>
    <row r="401" spans="1:12" ht="13.5" x14ac:dyDescent="0.25">
      <c r="A401" s="3">
        <f>RSI!A401</f>
        <v>42886</v>
      </c>
      <c r="B401" s="2">
        <f>RSI!B401</f>
        <v>25.780999999999999</v>
      </c>
      <c r="C401" s="2">
        <f>RSI!I401</f>
        <v>68.090078855183862</v>
      </c>
      <c r="D401" s="2">
        <f>MACD!E401</f>
        <v>-4.4148046422211706E-2</v>
      </c>
      <c r="E401" s="2">
        <f>MACD!F401</f>
        <v>1.2021827753614931E-2</v>
      </c>
      <c r="F401" s="2">
        <f>'Moving Avg'!D401</f>
        <v>25.549720000000001</v>
      </c>
      <c r="G401" s="2">
        <f>'Moving Avg'!F401</f>
        <v>25.264885</v>
      </c>
      <c r="H401" s="2">
        <f>'Moving Avg'!G401</f>
        <v>24.446433999999989</v>
      </c>
      <c r="I401" s="2">
        <f>'Moving Avg'!H401</f>
        <v>23.475344499999995</v>
      </c>
      <c r="J401" s="6" t="str">
        <f>OBV!F401</f>
        <v>BEARISH</v>
      </c>
      <c r="K401" s="6" t="str">
        <f>OBV!G401</f>
        <v>NEUTRAL</v>
      </c>
      <c r="L401" s="6" t="str">
        <f>OBV!H401</f>
        <v>BEARISH DIVERGENCE</v>
      </c>
    </row>
    <row r="402" spans="1:12" ht="13.5" x14ac:dyDescent="0.25">
      <c r="A402" s="3">
        <f>RSI!A402</f>
        <v>42887</v>
      </c>
      <c r="B402" s="2">
        <f>RSI!B402</f>
        <v>25.780999999999999</v>
      </c>
      <c r="C402" s="2">
        <f>RSI!I402</f>
        <v>68.090078855183862</v>
      </c>
      <c r="D402" s="2">
        <f>MACD!E402</f>
        <v>-8.6153042001129165E-2</v>
      </c>
      <c r="E402" s="2">
        <f>MACD!F402</f>
        <v>-7.6131461973338865E-3</v>
      </c>
      <c r="F402" s="2">
        <f>'Moving Avg'!D402</f>
        <v>25.648299999999999</v>
      </c>
      <c r="G402" s="2">
        <f>'Moving Avg'!F402</f>
        <v>25.302799999999998</v>
      </c>
      <c r="H402" s="2">
        <f>'Moving Avg'!G402</f>
        <v>24.517521999999989</v>
      </c>
      <c r="I402" s="2">
        <f>'Moving Avg'!H402</f>
        <v>23.487097499999994</v>
      </c>
      <c r="J402" s="6" t="str">
        <f>OBV!F402</f>
        <v>BEARISH</v>
      </c>
      <c r="K402" s="6" t="str">
        <f>OBV!G402</f>
        <v>NEUTRAL</v>
      </c>
      <c r="L402" s="6" t="str">
        <f>OBV!H402</f>
        <v>BEARISH DIVERGENCE</v>
      </c>
    </row>
    <row r="403" spans="1:12" ht="13.5" x14ac:dyDescent="0.25">
      <c r="A403" s="3">
        <f>RSI!A403</f>
        <v>42888</v>
      </c>
      <c r="B403" s="2">
        <f>RSI!B403</f>
        <v>25.780999999999999</v>
      </c>
      <c r="C403" s="2">
        <f>RSI!I403</f>
        <v>68.090078855183862</v>
      </c>
      <c r="D403" s="2">
        <f>MACD!E403</f>
        <v>-0.10376546825809996</v>
      </c>
      <c r="E403" s="2">
        <f>MACD!F403</f>
        <v>-2.6843610609487104E-2</v>
      </c>
      <c r="F403" s="2">
        <f>'Moving Avg'!D403</f>
        <v>25.780999999999999</v>
      </c>
      <c r="G403" s="2">
        <f>'Moving Avg'!F403</f>
        <v>25.340714999999999</v>
      </c>
      <c r="H403" s="2">
        <f>'Moving Avg'!G403</f>
        <v>24.599983999999992</v>
      </c>
      <c r="I403" s="2">
        <f>'Moving Avg'!H403</f>
        <v>23.502357499999995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42891</v>
      </c>
      <c r="B404" s="2">
        <f>RSI!B404</f>
        <v>25.5914</v>
      </c>
      <c r="C404" s="2">
        <f>RSI!I404</f>
        <v>61.064670618301179</v>
      </c>
      <c r="D404" s="2">
        <f>MACD!E404</f>
        <v>-0.10390893078697161</v>
      </c>
      <c r="E404" s="2">
        <f>MACD!F404</f>
        <v>-4.2256674644984005E-2</v>
      </c>
      <c r="F404" s="2">
        <f>'Moving Avg'!D404</f>
        <v>25.743079999999999</v>
      </c>
      <c r="G404" s="2">
        <f>'Moving Avg'!F404</f>
        <v>25.369150000000001</v>
      </c>
      <c r="H404" s="2">
        <f>'Moving Avg'!G404</f>
        <v>24.678653999999987</v>
      </c>
      <c r="I404" s="2">
        <f>'Moving Avg'!H404</f>
        <v>23.517048999999997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</row>
    <row r="405" spans="1:12" ht="13.5" x14ac:dyDescent="0.25">
      <c r="A405" s="3">
        <f>RSI!A405</f>
        <v>42892</v>
      </c>
      <c r="B405" s="2">
        <f>RSI!B405</f>
        <v>26.1601</v>
      </c>
      <c r="C405" s="2">
        <f>RSI!I405</f>
        <v>70.797470240106833</v>
      </c>
      <c r="D405" s="2">
        <f>MACD!E405</f>
        <v>-0.14841951902712225</v>
      </c>
      <c r="E405" s="2">
        <f>MACD!F405</f>
        <v>-6.3489243521411651E-2</v>
      </c>
      <c r="F405" s="2">
        <f>'Moving Avg'!D405</f>
        <v>25.818899999999996</v>
      </c>
      <c r="G405" s="2">
        <f>'Moving Avg'!F405</f>
        <v>25.417014999999999</v>
      </c>
      <c r="H405" s="2">
        <f>'Moving Avg'!G405</f>
        <v>24.762061999999993</v>
      </c>
      <c r="I405" s="2">
        <f>'Moving Avg'!H405</f>
        <v>23.534583999999995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</row>
    <row r="406" spans="1:12" ht="13.5" x14ac:dyDescent="0.25">
      <c r="A406" s="3">
        <f>RSI!A406</f>
        <v>42893</v>
      </c>
      <c r="B406" s="2">
        <f>RSI!B406</f>
        <v>26.1601</v>
      </c>
      <c r="C406" s="2">
        <f>RSI!I406</f>
        <v>70.797470240106833</v>
      </c>
      <c r="D406" s="2">
        <f>MACD!E406</f>
        <v>-0.19153841842863883</v>
      </c>
      <c r="E406" s="2">
        <f>MACD!F406</f>
        <v>-8.9099078502857088E-2</v>
      </c>
      <c r="F406" s="2">
        <f>'Moving Avg'!D406</f>
        <v>25.89472</v>
      </c>
      <c r="G406" s="2">
        <f>'Moving Avg'!F406</f>
        <v>25.464880000000001</v>
      </c>
      <c r="H406" s="2">
        <f>'Moving Avg'!G406</f>
        <v>24.85305399999999</v>
      </c>
      <c r="I406" s="2">
        <f>'Moving Avg'!H406</f>
        <v>23.552118999999994</v>
      </c>
      <c r="J406" s="6" t="str">
        <f>OBV!F406</f>
        <v>BULLISH</v>
      </c>
      <c r="K406" s="6" t="str">
        <f>OBV!G406</f>
        <v>NEUTRAL</v>
      </c>
      <c r="L406" s="6" t="str">
        <f>OBV!H406</f>
        <v>CONFIRMED BULLISH</v>
      </c>
    </row>
    <row r="407" spans="1:12" ht="13.5" x14ac:dyDescent="0.25">
      <c r="A407" s="3">
        <f>RSI!A407</f>
        <v>42894</v>
      </c>
      <c r="B407" s="2">
        <f>RSI!B407</f>
        <v>26.1601</v>
      </c>
      <c r="C407" s="2">
        <f>RSI!I407</f>
        <v>70.797470240106847</v>
      </c>
      <c r="D407" s="2">
        <f>MACD!E407</f>
        <v>-0.23307557985799221</v>
      </c>
      <c r="E407" s="2">
        <f>MACD!F407</f>
        <v>-0.11789437877388412</v>
      </c>
      <c r="F407" s="2">
        <f>'Moving Avg'!D407</f>
        <v>25.97054</v>
      </c>
      <c r="G407" s="2">
        <f>'Moving Avg'!F407</f>
        <v>25.512745000000002</v>
      </c>
      <c r="H407" s="2">
        <f>'Moving Avg'!G407</f>
        <v>24.936461999999992</v>
      </c>
      <c r="I407" s="2">
        <f>'Moving Avg'!H407</f>
        <v>23.569653999999993</v>
      </c>
      <c r="J407" s="6" t="str">
        <f>OBV!F407</f>
        <v>BULLISH</v>
      </c>
      <c r="K407" s="6" t="str">
        <f>OBV!G407</f>
        <v>NEUTRAL</v>
      </c>
      <c r="L407" s="6" t="str">
        <f>OBV!H407</f>
        <v>CONFIRMED BULLISH</v>
      </c>
    </row>
    <row r="408" spans="1:12" ht="13.5" x14ac:dyDescent="0.25">
      <c r="A408" s="3">
        <f>RSI!A408</f>
        <v>42895</v>
      </c>
      <c r="B408" s="2">
        <f>RSI!B408</f>
        <v>25.5914</v>
      </c>
      <c r="C408" s="2">
        <f>RSI!I408</f>
        <v>53.952816134165097</v>
      </c>
      <c r="D408" s="2">
        <f>MACD!E408</f>
        <v>-0.25702035784557253</v>
      </c>
      <c r="E408" s="2">
        <f>MACD!F408</f>
        <v>-0.1457195745882218</v>
      </c>
      <c r="F408" s="2">
        <f>'Moving Avg'!D408</f>
        <v>25.932619999999996</v>
      </c>
      <c r="G408" s="2">
        <f>'Moving Avg'!F408</f>
        <v>25.536440000000002</v>
      </c>
      <c r="H408" s="2">
        <f>'Moving Avg'!G408</f>
        <v>25.012287999999995</v>
      </c>
      <c r="I408" s="2">
        <f>'Moving Avg'!H408</f>
        <v>23.584392499999989</v>
      </c>
      <c r="J408" s="6" t="str">
        <f>OBV!F408</f>
        <v>BULLISH</v>
      </c>
      <c r="K408" s="6" t="str">
        <f>OBV!G408</f>
        <v>NEUTRAL</v>
      </c>
      <c r="L408" s="6" t="str">
        <f>OBV!H408</f>
        <v>BULLISH DIVERGENCE</v>
      </c>
    </row>
    <row r="409" spans="1:12" ht="13.5" x14ac:dyDescent="0.25">
      <c r="A409" s="3">
        <f>RSI!A409</f>
        <v>42898</v>
      </c>
      <c r="B409" s="2">
        <f>RSI!B409</f>
        <v>26.3307</v>
      </c>
      <c r="C409" s="2">
        <f>RSI!I409</f>
        <v>65.458406108874499</v>
      </c>
      <c r="D409" s="2">
        <f>MACD!E409</f>
        <v>-0.23093811429914268</v>
      </c>
      <c r="E409" s="2">
        <f>MACD!F409</f>
        <v>-0.16276328253040598</v>
      </c>
      <c r="F409" s="2">
        <f>'Moving Avg'!D409</f>
        <v>26.080480000000001</v>
      </c>
      <c r="G409" s="2">
        <f>'Moving Avg'!F409</f>
        <v>25.597100000000001</v>
      </c>
      <c r="H409" s="2">
        <f>'Moving Avg'!G409</f>
        <v>25.099297999999994</v>
      </c>
      <c r="I409" s="2">
        <f>'Moving Avg'!H409</f>
        <v>23.602827499999989</v>
      </c>
      <c r="J409" s="6" t="str">
        <f>OBV!F409</f>
        <v>BULLISH</v>
      </c>
      <c r="K409" s="6" t="str">
        <f>OBV!G409</f>
        <v>NEUTRAL</v>
      </c>
      <c r="L409" s="6" t="str">
        <f>OBV!H409</f>
        <v>CONFIRMED BULLISH</v>
      </c>
    </row>
    <row r="410" spans="1:12" ht="13.5" x14ac:dyDescent="0.25">
      <c r="A410" s="3">
        <f>RSI!A410</f>
        <v>42899</v>
      </c>
      <c r="B410" s="2">
        <f>RSI!B410</f>
        <v>26.321300000000001</v>
      </c>
      <c r="C410" s="2">
        <f>RSI!I410</f>
        <v>65.235213536750706</v>
      </c>
      <c r="D410" s="2">
        <f>MACD!E410</f>
        <v>-0.21343962588756327</v>
      </c>
      <c r="E410" s="2">
        <f>MACD!F410</f>
        <v>-0.17289855120183745</v>
      </c>
      <c r="F410" s="2">
        <f>'Moving Avg'!D410</f>
        <v>26.112720000000003</v>
      </c>
      <c r="G410" s="2">
        <f>'Moving Avg'!F410</f>
        <v>25.649234999999997</v>
      </c>
      <c r="H410" s="2">
        <f>'Moving Avg'!G410</f>
        <v>25.174555999999992</v>
      </c>
      <c r="I410" s="2">
        <f>'Moving Avg'!H410</f>
        <v>23.621215499999991</v>
      </c>
      <c r="J410" s="6" t="str">
        <f>OBV!F410</f>
        <v>BEARISH</v>
      </c>
      <c r="K410" s="6" t="str">
        <f>OBV!G410</f>
        <v>NEUTRAL</v>
      </c>
      <c r="L410" s="6" t="str">
        <f>OBV!H410</f>
        <v>BEARISH DIVERGENCE</v>
      </c>
    </row>
    <row r="411" spans="1:12" ht="13.5" x14ac:dyDescent="0.25">
      <c r="A411" s="3">
        <f>RSI!A411</f>
        <v>42900</v>
      </c>
      <c r="B411" s="2">
        <f>RSI!B411</f>
        <v>26.340199999999999</v>
      </c>
      <c r="C411" s="2">
        <f>RSI!I411</f>
        <v>65.490000904940928</v>
      </c>
      <c r="D411" s="2">
        <f>MACD!E411</f>
        <v>-0.20485488851794642</v>
      </c>
      <c r="E411" s="2">
        <f>MACD!F411</f>
        <v>-0.17928981866505925</v>
      </c>
      <c r="F411" s="2">
        <f>'Moving Avg'!D411</f>
        <v>26.148740000000004</v>
      </c>
      <c r="G411" s="2">
        <f>'Moving Avg'!F411</f>
        <v>25.710370000000005</v>
      </c>
      <c r="H411" s="2">
        <f>'Moving Avg'!G411</f>
        <v>25.236923999999995</v>
      </c>
      <c r="I411" s="2">
        <f>'Moving Avg'!H411</f>
        <v>23.639697999999985</v>
      </c>
      <c r="J411" s="6" t="str">
        <f>OBV!F411</f>
        <v>BEARISH</v>
      </c>
      <c r="K411" s="6" t="str">
        <f>OBV!G411</f>
        <v>NEUTRAL</v>
      </c>
      <c r="L411" s="6" t="str">
        <f>OBV!H411</f>
        <v>BEARISH DIVERGENCE</v>
      </c>
    </row>
    <row r="412" spans="1:12" ht="13.5" x14ac:dyDescent="0.25">
      <c r="A412" s="3">
        <f>RSI!A412</f>
        <v>42901</v>
      </c>
      <c r="B412" s="2">
        <f>RSI!B412</f>
        <v>27.126899999999999</v>
      </c>
      <c r="C412" s="2">
        <f>RSI!I412</f>
        <v>74.023852670939974</v>
      </c>
      <c r="D412" s="2">
        <f>MACD!E412</f>
        <v>-0.26044114968399867</v>
      </c>
      <c r="E412" s="2">
        <f>MACD!F412</f>
        <v>-0.19552008486884714</v>
      </c>
      <c r="F412" s="2">
        <f>'Moving Avg'!D412</f>
        <v>26.342099999999999</v>
      </c>
      <c r="G412" s="2">
        <f>'Moving Avg'!F412</f>
        <v>25.810840000000002</v>
      </c>
      <c r="H412" s="2">
        <f>'Moving Avg'!G412</f>
        <v>25.295309999999994</v>
      </c>
      <c r="I412" s="2">
        <f>'Moving Avg'!H412</f>
        <v>23.662113999999988</v>
      </c>
      <c r="J412" s="6" t="str">
        <f>OBV!F412</f>
        <v>BULLISH</v>
      </c>
      <c r="K412" s="6" t="str">
        <f>OBV!G412</f>
        <v>STRONG</v>
      </c>
      <c r="L412" s="6" t="str">
        <f>OBV!H412</f>
        <v>CONFIRMED BULLISH</v>
      </c>
    </row>
    <row r="413" spans="1:12" ht="13.5" x14ac:dyDescent="0.25">
      <c r="A413" s="3">
        <f>RSI!A413</f>
        <v>42902</v>
      </c>
      <c r="B413" s="2">
        <f>RSI!B413</f>
        <v>27.126899999999999</v>
      </c>
      <c r="C413" s="2">
        <f>RSI!I413</f>
        <v>74.023852670939974</v>
      </c>
      <c r="D413" s="2">
        <f>MACD!E413</f>
        <v>-0.31636154062965716</v>
      </c>
      <c r="E413" s="2">
        <f>MACD!F413</f>
        <v>-0.21968837602100916</v>
      </c>
      <c r="F413" s="2">
        <f>'Moving Avg'!D413</f>
        <v>26.6492</v>
      </c>
      <c r="G413" s="2">
        <f>'Moving Avg'!F413</f>
        <v>25.904200000000003</v>
      </c>
      <c r="H413" s="2">
        <f>'Moving Avg'!G413</f>
        <v>25.332085999999993</v>
      </c>
      <c r="I413" s="2">
        <f>'Moving Avg'!H413</f>
        <v>23.681165499999988</v>
      </c>
      <c r="J413" s="6" t="str">
        <f>OBV!F413</f>
        <v>BULLISH</v>
      </c>
      <c r="K413" s="6" t="str">
        <f>OBV!G413</f>
        <v>STRONG</v>
      </c>
      <c r="L413" s="6" t="str">
        <f>OBV!H413</f>
        <v>CONFIRMED BULLISH</v>
      </c>
    </row>
    <row r="414" spans="1:12" ht="13.5" x14ac:dyDescent="0.25">
      <c r="A414" s="3">
        <f>RSI!A414</f>
        <v>42905</v>
      </c>
      <c r="B414" s="2">
        <f>RSI!B414</f>
        <v>27.487100000000002</v>
      </c>
      <c r="C414" s="2">
        <f>RSI!I414</f>
        <v>77.038916127619245</v>
      </c>
      <c r="D414" s="2">
        <f>MACD!E414</f>
        <v>-0.42775715700441097</v>
      </c>
      <c r="E414" s="2">
        <f>MACD!F414</f>
        <v>-0.2613021322176895</v>
      </c>
      <c r="F414" s="2">
        <f>'Moving Avg'!D414</f>
        <v>26.880479999999999</v>
      </c>
      <c r="G414" s="2">
        <f>'Moving Avg'!F414</f>
        <v>26.014150000000001</v>
      </c>
      <c r="H414" s="2">
        <f>'Moving Avg'!G414</f>
        <v>25.383269999999992</v>
      </c>
      <c r="I414" s="2">
        <f>'Moving Avg'!H414</f>
        <v>23.702017999999988</v>
      </c>
      <c r="J414" s="6" t="str">
        <f>OBV!F414</f>
        <v>BULLISH</v>
      </c>
      <c r="K414" s="6" t="str">
        <f>OBV!G414</f>
        <v>STRONG</v>
      </c>
      <c r="L414" s="6" t="str">
        <f>OBV!H414</f>
        <v>CONFIRMED BULLISH</v>
      </c>
    </row>
    <row r="415" spans="1:12" ht="13.5" x14ac:dyDescent="0.25">
      <c r="A415" s="3">
        <f>RSI!A415</f>
        <v>42906</v>
      </c>
      <c r="B415" s="2">
        <f>RSI!B415</f>
        <v>27.392299999999999</v>
      </c>
      <c r="C415" s="2">
        <f>RSI!I415</f>
        <v>74.585203437378581</v>
      </c>
      <c r="D415" s="2">
        <f>MACD!E415</f>
        <v>-0.43724708827233272</v>
      </c>
      <c r="E415" s="2">
        <f>MACD!F415</f>
        <v>-0.29649112342861816</v>
      </c>
      <c r="F415" s="2">
        <f>'Moving Avg'!D415</f>
        <v>27.09468</v>
      </c>
      <c r="G415" s="2">
        <f>'Moving Avg'!F415</f>
        <v>26.11936</v>
      </c>
      <c r="H415" s="2">
        <f>'Moving Avg'!G415</f>
        <v>25.441845999999991</v>
      </c>
      <c r="I415" s="2">
        <f>'Moving Avg'!H415</f>
        <v>23.72244349999999</v>
      </c>
      <c r="J415" s="6" t="str">
        <f>OBV!F415</f>
        <v>BULLISH</v>
      </c>
      <c r="K415" s="6" t="str">
        <f>OBV!G415</f>
        <v>STRONG</v>
      </c>
      <c r="L415" s="6" t="str">
        <f>OBV!H415</f>
        <v>CONFIRMED BULLISH</v>
      </c>
    </row>
    <row r="416" spans="1:12" ht="13.5" x14ac:dyDescent="0.25">
      <c r="A416" s="3">
        <f>RSI!A416</f>
        <v>42907</v>
      </c>
      <c r="B416" s="2">
        <f>RSI!B416</f>
        <v>26.7288</v>
      </c>
      <c r="C416" s="2">
        <f>RSI!I416</f>
        <v>60.146151940350009</v>
      </c>
      <c r="D416" s="2">
        <f>MACD!E416</f>
        <v>-0.40459336390079059</v>
      </c>
      <c r="E416" s="2">
        <f>MACD!F416</f>
        <v>-0.31811157152305269</v>
      </c>
      <c r="F416" s="2">
        <f>'Moving Avg'!D416</f>
        <v>27.1724</v>
      </c>
      <c r="G416" s="2">
        <f>'Moving Avg'!F416</f>
        <v>26.191395</v>
      </c>
      <c r="H416" s="2">
        <f>'Moving Avg'!G416</f>
        <v>25.487151999999995</v>
      </c>
      <c r="I416" s="2">
        <f>'Moving Avg'!H416</f>
        <v>23.742821999999993</v>
      </c>
      <c r="J416" s="6" t="str">
        <f>OBV!F416</f>
        <v>BEARISH</v>
      </c>
      <c r="K416" s="6" t="str">
        <f>OBV!G416</f>
        <v>NEUTRAL</v>
      </c>
      <c r="L416" s="6" t="str">
        <f>OBV!H416</f>
        <v>BEARISH DIVERGENCE</v>
      </c>
    </row>
    <row r="417" spans="1:12" ht="13.5" x14ac:dyDescent="0.25">
      <c r="A417" s="3">
        <f>RSI!A417</f>
        <v>42908</v>
      </c>
      <c r="B417" s="2">
        <f>RSI!B417</f>
        <v>27.060600000000001</v>
      </c>
      <c r="C417" s="2">
        <f>RSI!I417</f>
        <v>63.908908653750423</v>
      </c>
      <c r="D417" s="2">
        <f>MACD!E417</f>
        <v>-0.40545790048832231</v>
      </c>
      <c r="E417" s="2">
        <f>MACD!F417</f>
        <v>-0.33558083731610666</v>
      </c>
      <c r="F417" s="2">
        <f>'Moving Avg'!D417</f>
        <v>27.159140000000001</v>
      </c>
      <c r="G417" s="2">
        <f>'Moving Avg'!F417</f>
        <v>26.280019999999997</v>
      </c>
      <c r="H417" s="2">
        <f>'Moving Avg'!G417</f>
        <v>25.528099999999995</v>
      </c>
      <c r="I417" s="2">
        <f>'Moving Avg'!H417</f>
        <v>23.764859499999989</v>
      </c>
      <c r="J417" s="6" t="str">
        <f>OBV!F417</f>
        <v>BEARISH</v>
      </c>
      <c r="K417" s="6" t="str">
        <f>OBV!G417</f>
        <v>WEAK</v>
      </c>
      <c r="L417" s="6" t="str">
        <f>OBV!H417</f>
        <v>CONFIRMED BEARISH</v>
      </c>
    </row>
    <row r="418" spans="1:12" ht="13.5" x14ac:dyDescent="0.25">
      <c r="A418" s="3">
        <f>RSI!A418</f>
        <v>42909</v>
      </c>
      <c r="B418" s="2">
        <f>RSI!B418</f>
        <v>27.847300000000001</v>
      </c>
      <c r="C418" s="2">
        <f>RSI!I418</f>
        <v>70.919507118783372</v>
      </c>
      <c r="D418" s="2">
        <f>MACD!E418</f>
        <v>-0.55754313114250209</v>
      </c>
      <c r="E418" s="2">
        <f>MACD!F418</f>
        <v>-0.3799732960813858</v>
      </c>
      <c r="F418" s="2">
        <f>'Moving Avg'!D418</f>
        <v>27.30322</v>
      </c>
      <c r="G418" s="2">
        <f>'Moving Avg'!F418</f>
        <v>26.416509999999995</v>
      </c>
      <c r="H418" s="2">
        <f>'Moving Avg'!G418</f>
        <v>25.584781999999997</v>
      </c>
      <c r="I418" s="2">
        <f>'Moving Avg'!H418</f>
        <v>23.791351499999987</v>
      </c>
      <c r="J418" s="6" t="str">
        <f>OBV!F418</f>
        <v>BEARISH</v>
      </c>
      <c r="K418" s="6" t="str">
        <f>OBV!G418</f>
        <v>WEAK</v>
      </c>
      <c r="L418" s="6" t="str">
        <f>OBV!H418</f>
        <v>BEARISH DIVERGENCE</v>
      </c>
    </row>
    <row r="419" spans="1:12" ht="13.5" x14ac:dyDescent="0.25">
      <c r="A419" s="3">
        <f>RSI!A419</f>
        <v>42914</v>
      </c>
      <c r="B419" s="2">
        <f>RSI!B419</f>
        <v>27.487100000000002</v>
      </c>
      <c r="C419" s="2">
        <f>RSI!I419</f>
        <v>64.720577517070367</v>
      </c>
      <c r="D419" s="2">
        <f>MACD!E419</f>
        <v>-0.55563277759642915</v>
      </c>
      <c r="E419" s="2">
        <f>MACD!F419</f>
        <v>-0.41510519238439453</v>
      </c>
      <c r="F419" s="2">
        <f>'Moving Avg'!D419</f>
        <v>27.303220000000003</v>
      </c>
      <c r="G419" s="2">
        <f>'Moving Avg'!F419</f>
        <v>26.501815000000001</v>
      </c>
      <c r="H419" s="2">
        <f>'Moving Avg'!G419</f>
        <v>25.631035999999998</v>
      </c>
      <c r="I419" s="2">
        <f>'Moving Avg'!H419</f>
        <v>23.816042499999995</v>
      </c>
      <c r="J419" s="6" t="str">
        <f>OBV!F419</f>
        <v>BEARISH</v>
      </c>
      <c r="K419" s="6" t="str">
        <f>OBV!G419</f>
        <v>WEAK</v>
      </c>
      <c r="L419" s="6" t="str">
        <f>OBV!H419</f>
        <v>NEUTRAL</v>
      </c>
    </row>
    <row r="420" spans="1:12" ht="13.5" x14ac:dyDescent="0.25">
      <c r="A420" s="3">
        <f>RSI!A420</f>
        <v>42915</v>
      </c>
      <c r="B420" s="2">
        <f>RSI!B420</f>
        <v>26.7288</v>
      </c>
      <c r="C420" s="2">
        <f>RSI!I420</f>
        <v>54.016289731817643</v>
      </c>
      <c r="D420" s="2">
        <f>MACD!E420</f>
        <v>-0.50625819544384854</v>
      </c>
      <c r="E420" s="2">
        <f>MACD!F420</f>
        <v>-0.43333579299628538</v>
      </c>
      <c r="F420" s="2">
        <f>'Moving Avg'!D420</f>
        <v>27.17052</v>
      </c>
      <c r="G420" s="2">
        <f>'Moving Avg'!F420</f>
        <v>26.549204999999994</v>
      </c>
      <c r="H420" s="2">
        <f>'Moving Avg'!G420</f>
        <v>25.663451999999996</v>
      </c>
      <c r="I420" s="2">
        <f>'Moving Avg'!H420</f>
        <v>23.836941999999993</v>
      </c>
      <c r="J420" s="6" t="str">
        <f>OBV!F420</f>
        <v>BEARISH</v>
      </c>
      <c r="K420" s="6" t="str">
        <f>OBV!G420</f>
        <v>WEAK</v>
      </c>
      <c r="L420" s="6" t="str">
        <f>OBV!H420</f>
        <v>CONFIRMED BEARISH</v>
      </c>
    </row>
    <row r="421" spans="1:12" ht="13.5" x14ac:dyDescent="0.25">
      <c r="A421" s="3">
        <f>RSI!A421</f>
        <v>42916</v>
      </c>
      <c r="B421" s="2">
        <f>RSI!B421</f>
        <v>26.7288</v>
      </c>
      <c r="C421" s="2">
        <f>RSI!I421</f>
        <v>54.016289731817643</v>
      </c>
      <c r="D421" s="2">
        <f>MACD!E421</f>
        <v>-0.46354126417964991</v>
      </c>
      <c r="E421" s="2">
        <f>MACD!F421</f>
        <v>-0.43937688723295831</v>
      </c>
      <c r="F421" s="2">
        <f>'Moving Avg'!D421</f>
        <v>27.17052</v>
      </c>
      <c r="G421" s="2">
        <f>'Moving Avg'!F421</f>
        <v>26.596594999999997</v>
      </c>
      <c r="H421" s="2">
        <f>'Moving Avg'!G421</f>
        <v>25.710843999999998</v>
      </c>
      <c r="I421" s="2">
        <f>'Moving Avg'!H421</f>
        <v>23.858030999999997</v>
      </c>
      <c r="J421" s="6" t="str">
        <f>OBV!F421</f>
        <v>BEARISH</v>
      </c>
      <c r="K421" s="6" t="str">
        <f>OBV!G421</f>
        <v>WEAK</v>
      </c>
      <c r="L421" s="6" t="str">
        <f>OBV!H421</f>
        <v>NEUTRAL</v>
      </c>
    </row>
    <row r="422" spans="1:12" ht="13.5" x14ac:dyDescent="0.25">
      <c r="A422" s="3">
        <f>RSI!A422</f>
        <v>42919</v>
      </c>
      <c r="B422" s="2">
        <f>RSI!B422</f>
        <v>27.013200000000001</v>
      </c>
      <c r="C422" s="2">
        <f>RSI!I422</f>
        <v>57.102365868443343</v>
      </c>
      <c r="D422" s="2">
        <f>MACD!E422</f>
        <v>-0.32925544892502856</v>
      </c>
      <c r="E422" s="2">
        <f>MACD!F422</f>
        <v>-0.41735259957137238</v>
      </c>
      <c r="F422" s="2">
        <f>'Moving Avg'!D422</f>
        <v>27.161040000000003</v>
      </c>
      <c r="G422" s="2">
        <f>'Moving Avg'!F422</f>
        <v>26.658204999999999</v>
      </c>
      <c r="H422" s="2">
        <f>'Moving Avg'!G422</f>
        <v>25.749516000000003</v>
      </c>
      <c r="I422" s="2">
        <f>'Moving Avg'!H422</f>
        <v>23.880542000000002</v>
      </c>
      <c r="J422" s="6" t="str">
        <f>OBV!F422</f>
        <v>BEARISH</v>
      </c>
      <c r="K422" s="6" t="str">
        <f>OBV!G422</f>
        <v>WEAK</v>
      </c>
      <c r="L422" s="6" t="str">
        <f>OBV!H422</f>
        <v>CONFIRMED BEARISH</v>
      </c>
    </row>
    <row r="423" spans="1:12" ht="13.5" x14ac:dyDescent="0.25">
      <c r="A423" s="3">
        <f>RSI!A423</f>
        <v>42920</v>
      </c>
      <c r="B423" s="2">
        <f>RSI!B423</f>
        <v>27.013200000000001</v>
      </c>
      <c r="C423" s="2">
        <f>RSI!I423</f>
        <v>57.10236586844335</v>
      </c>
      <c r="D423" s="2">
        <f>MACD!E423</f>
        <v>-0.21899783926485483</v>
      </c>
      <c r="E423" s="2">
        <f>MACD!F423</f>
        <v>-0.37768164751006889</v>
      </c>
      <c r="F423" s="2">
        <f>'Moving Avg'!D423</f>
        <v>26.994220000000002</v>
      </c>
      <c r="G423" s="2">
        <f>'Moving Avg'!F423</f>
        <v>26.719815000000001</v>
      </c>
      <c r="H423" s="2">
        <f>'Moving Avg'!G423</f>
        <v>25.799752000000002</v>
      </c>
      <c r="I423" s="2">
        <f>'Moving Avg'!H423</f>
        <v>23.903053</v>
      </c>
      <c r="J423" s="6" t="str">
        <f>OBV!F423</f>
        <v>BEARISH</v>
      </c>
      <c r="K423" s="6" t="str">
        <f>OBV!G423</f>
        <v>WEAK</v>
      </c>
      <c r="L423" s="6" t="str">
        <f>OBV!H423</f>
        <v>CONFIRMED BEARISH</v>
      </c>
    </row>
    <row r="424" spans="1:12" ht="13.5" x14ac:dyDescent="0.25">
      <c r="A424" s="3">
        <f>RSI!A424</f>
        <v>42921</v>
      </c>
      <c r="B424" s="2">
        <f>RSI!B424</f>
        <v>27.013200000000001</v>
      </c>
      <c r="C424" s="2">
        <f>RSI!I424</f>
        <v>57.102365868443343</v>
      </c>
      <c r="D424" s="2">
        <f>MACD!E424</f>
        <v>-7.3406859169104166E-2</v>
      </c>
      <c r="E424" s="2">
        <f>MACD!F424</f>
        <v>-0.31682668984187595</v>
      </c>
      <c r="F424" s="2">
        <f>'Moving Avg'!D424</f>
        <v>26.899439999999998</v>
      </c>
      <c r="G424" s="2">
        <f>'Moving Avg'!F424</f>
        <v>26.790904999999999</v>
      </c>
      <c r="H424" s="2">
        <f>'Moving Avg'!G424</f>
        <v>25.839562000000004</v>
      </c>
      <c r="I424" s="2">
        <f>'Moving Avg'!H424</f>
        <v>23.925564000000005</v>
      </c>
      <c r="J424" s="6" t="str">
        <f>OBV!F424</f>
        <v>BEARISH</v>
      </c>
      <c r="K424" s="6" t="str">
        <f>OBV!G424</f>
        <v>WEAK</v>
      </c>
      <c r="L424" s="6" t="str">
        <f>OBV!H424</f>
        <v>CONFIRMED BEARISH</v>
      </c>
    </row>
    <row r="425" spans="1:12" ht="13.5" x14ac:dyDescent="0.25">
      <c r="A425" s="3">
        <f>RSI!A425</f>
        <v>42922</v>
      </c>
      <c r="B425" s="2">
        <f>RSI!B425</f>
        <v>27.013200000000001</v>
      </c>
      <c r="C425" s="2">
        <f>RSI!I425</f>
        <v>57.10236586844335</v>
      </c>
      <c r="D425" s="2">
        <f>MACD!E425</f>
        <v>3.2312647848009135E-2</v>
      </c>
      <c r="E425" s="2">
        <f>MACD!F425</f>
        <v>-0.24699882230389894</v>
      </c>
      <c r="F425" s="2">
        <f>'Moving Avg'!D425</f>
        <v>26.956319999999998</v>
      </c>
      <c r="G425" s="2">
        <f>'Moving Avg'!F425</f>
        <v>26.833559999999999</v>
      </c>
      <c r="H425" s="2">
        <f>'Moving Avg'!G425</f>
        <v>25.879372000000007</v>
      </c>
      <c r="I425" s="2">
        <f>'Moving Avg'!H425</f>
        <v>23.951440000000005</v>
      </c>
      <c r="J425" s="6" t="str">
        <f>OBV!F425</f>
        <v>BULLISH</v>
      </c>
      <c r="K425" s="6" t="str">
        <f>OBV!G425</f>
        <v>NEUTRAL</v>
      </c>
      <c r="L425" s="6" t="str">
        <f>OBV!H425</f>
        <v>CONFIRMED BULLISH</v>
      </c>
    </row>
    <row r="426" spans="1:12" ht="13.5" x14ac:dyDescent="0.25">
      <c r="A426" s="3">
        <f>RSI!A426</f>
        <v>42923</v>
      </c>
      <c r="B426" s="2">
        <f>RSI!B426</f>
        <v>27.013200000000001</v>
      </c>
      <c r="C426" s="2">
        <f>RSI!I426</f>
        <v>57.102365868443357</v>
      </c>
      <c r="D426" s="2">
        <f>MACD!E426</f>
        <v>1.7016390977111939E-2</v>
      </c>
      <c r="E426" s="2">
        <f>MACD!F426</f>
        <v>-0.19419577964769677</v>
      </c>
      <c r="F426" s="2">
        <f>'Moving Avg'!D426</f>
        <v>27.013200000000001</v>
      </c>
      <c r="G426" s="2">
        <f>'Moving Avg'!F426</f>
        <v>26.876214999999995</v>
      </c>
      <c r="H426" s="2">
        <f>'Moving Avg'!G426</f>
        <v>25.91918200000001</v>
      </c>
      <c r="I426" s="2">
        <f>'Moving Avg'!H426</f>
        <v>23.977316000000009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</row>
    <row r="427" spans="1:12" ht="13.5" x14ac:dyDescent="0.25">
      <c r="A427" s="3">
        <f>RSI!A427</f>
        <v>42926</v>
      </c>
      <c r="B427" s="2">
        <f>RSI!B427</f>
        <v>26.539300000000001</v>
      </c>
      <c r="C427" s="2">
        <f>RSI!I427</f>
        <v>49.141953333003137</v>
      </c>
      <c r="D427" s="2">
        <f>MACD!E427</f>
        <v>8.7747057064280654E-2</v>
      </c>
      <c r="E427" s="2">
        <f>MACD!F427</f>
        <v>-0.1378072123053013</v>
      </c>
      <c r="F427" s="2">
        <f>'Moving Avg'!D427</f>
        <v>26.918420000000005</v>
      </c>
      <c r="G427" s="2">
        <f>'Moving Avg'!F427</f>
        <v>26.895174999999995</v>
      </c>
      <c r="H427" s="2">
        <f>'Moving Avg'!G427</f>
        <v>25.959182000000002</v>
      </c>
      <c r="I427" s="2">
        <f>'Moving Avg'!H427</f>
        <v>24.000964500000013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</row>
    <row r="428" spans="1:12" ht="13.5" x14ac:dyDescent="0.25">
      <c r="A428" s="3">
        <f>RSI!A428</f>
        <v>42927</v>
      </c>
      <c r="B428" s="2">
        <f>RSI!B428</f>
        <v>26.823599999999999</v>
      </c>
      <c r="C428" s="2">
        <f>RSI!I428</f>
        <v>53.344026078044784</v>
      </c>
      <c r="D428" s="2">
        <f>MACD!E428</f>
        <v>0.24807510534266441</v>
      </c>
      <c r="E428" s="2">
        <f>MACD!F428</f>
        <v>-6.0630748775708163E-2</v>
      </c>
      <c r="F428" s="2">
        <f>'Moving Avg'!D428</f>
        <v>26.880500000000001</v>
      </c>
      <c r="G428" s="2">
        <f>'Moving Avg'!F428</f>
        <v>26.956784999999989</v>
      </c>
      <c r="H428" s="2">
        <f>'Moving Avg'!G428</f>
        <v>25.997284000000008</v>
      </c>
      <c r="I428" s="2">
        <f>'Moving Avg'!H428</f>
        <v>24.024660000000011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42928</v>
      </c>
      <c r="B429" s="2">
        <f>RSI!B429</f>
        <v>26.823599999999999</v>
      </c>
      <c r="C429" s="2">
        <f>RSI!I429</f>
        <v>53.344026078044784</v>
      </c>
      <c r="D429" s="2">
        <f>MACD!E429</f>
        <v>0.32711189410387576</v>
      </c>
      <c r="E429" s="2">
        <f>MACD!F429</f>
        <v>1.6917779800208629E-2</v>
      </c>
      <c r="F429" s="2">
        <f>'Moving Avg'!D429</f>
        <v>26.842579999999998</v>
      </c>
      <c r="G429" s="2">
        <f>'Moving Avg'!F429</f>
        <v>26.981429999999989</v>
      </c>
      <c r="H429" s="2">
        <f>'Moving Avg'!G429</f>
        <v>26.040884000000009</v>
      </c>
      <c r="I429" s="2">
        <f>'Moving Avg'!H429</f>
        <v>24.04835550000001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</row>
    <row r="430" spans="1:12" ht="13.5" x14ac:dyDescent="0.25">
      <c r="A430" s="3">
        <f>RSI!A430</f>
        <v>42929</v>
      </c>
      <c r="B430" s="2">
        <f>RSI!B430</f>
        <v>26.823599999999999</v>
      </c>
      <c r="C430" s="2">
        <f>RSI!I430</f>
        <v>53.344026078044784</v>
      </c>
      <c r="D430" s="2">
        <f>MACD!E430</f>
        <v>0.27620724832870991</v>
      </c>
      <c r="E430" s="2">
        <f>MACD!F430</f>
        <v>6.8775673505908894E-2</v>
      </c>
      <c r="F430" s="2">
        <f>'Moving Avg'!D430</f>
        <v>26.804660000000002</v>
      </c>
      <c r="G430" s="2">
        <f>'Moving Avg'!F430</f>
        <v>27.006544999999996</v>
      </c>
      <c r="H430" s="2">
        <f>'Moving Avg'!G430</f>
        <v>26.084484000000007</v>
      </c>
      <c r="I430" s="2">
        <f>'Moving Avg'!H430</f>
        <v>24.072051000000005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</row>
    <row r="431" spans="1:12" ht="13.5" x14ac:dyDescent="0.25">
      <c r="A431" s="3">
        <f>RSI!A431</f>
        <v>42930</v>
      </c>
      <c r="B431" s="2">
        <f>RSI!B431</f>
        <v>26.823599999999999</v>
      </c>
      <c r="C431" s="2">
        <f>RSI!I431</f>
        <v>53.344026078044784</v>
      </c>
      <c r="D431" s="2">
        <f>MACD!E431</f>
        <v>0.23209668826750018</v>
      </c>
      <c r="E431" s="2">
        <f>MACD!F431</f>
        <v>0.10143987645822716</v>
      </c>
      <c r="F431" s="2">
        <f>'Moving Avg'!D431</f>
        <v>26.766739999999999</v>
      </c>
      <c r="G431" s="2">
        <f>'Moving Avg'!F431</f>
        <v>27.030714999999997</v>
      </c>
      <c r="H431" s="2">
        <f>'Moving Avg'!G431</f>
        <v>26.122586000000005</v>
      </c>
      <c r="I431" s="2">
        <f>'Moving Avg'!H431</f>
        <v>24.095746500000004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</row>
    <row r="432" spans="1:12" ht="13.5" x14ac:dyDescent="0.25">
      <c r="A432" s="3">
        <f>RSI!A432</f>
        <v>42933</v>
      </c>
      <c r="B432" s="2">
        <f>RSI!B432</f>
        <v>26.823599999999999</v>
      </c>
      <c r="C432" s="2">
        <f>RSI!I432</f>
        <v>53.344026078044784</v>
      </c>
      <c r="D432" s="2">
        <f>MACD!E432</f>
        <v>0.23756566043302385</v>
      </c>
      <c r="E432" s="2">
        <f>MACD!F432</f>
        <v>0.12866503325318651</v>
      </c>
      <c r="F432" s="2">
        <f>'Moving Avg'!D432</f>
        <v>26.823599999999999</v>
      </c>
      <c r="G432" s="2">
        <f>'Moving Avg'!F432</f>
        <v>27.015549999999998</v>
      </c>
      <c r="H432" s="2">
        <f>'Moving Avg'!G432</f>
        <v>26.158604000000004</v>
      </c>
      <c r="I432" s="2">
        <f>'Moving Avg'!H432</f>
        <v>24.117120000000003</v>
      </c>
      <c r="J432" s="6" t="str">
        <f>OBV!F432</f>
        <v>BULLISH</v>
      </c>
      <c r="K432" s="6" t="str">
        <f>OBV!G432</f>
        <v>NEUTRAL</v>
      </c>
      <c r="L432" s="6" t="str">
        <f>OBV!H432</f>
        <v>CONFIRMED BULLISH</v>
      </c>
    </row>
    <row r="433" spans="1:12" ht="13.5" x14ac:dyDescent="0.25">
      <c r="A433" s="3">
        <f>RSI!A433</f>
        <v>42934</v>
      </c>
      <c r="B433" s="2">
        <f>RSI!B433</f>
        <v>26.823599999999999</v>
      </c>
      <c r="C433" s="2">
        <f>RSI!I433</f>
        <v>53.344026078044784</v>
      </c>
      <c r="D433" s="2">
        <f>MACD!E433</f>
        <v>0.24130385047229908</v>
      </c>
      <c r="E433" s="2">
        <f>MACD!F433</f>
        <v>0.15119279669700902</v>
      </c>
      <c r="F433" s="2">
        <f>'Moving Avg'!D433</f>
        <v>26.823599999999999</v>
      </c>
      <c r="G433" s="2">
        <f>'Moving Avg'!F433</f>
        <v>27.000384999999994</v>
      </c>
      <c r="H433" s="2">
        <f>'Moving Avg'!G433</f>
        <v>26.194621999999999</v>
      </c>
      <c r="I433" s="2">
        <f>'Moving Avg'!H433</f>
        <v>24.138493500000003</v>
      </c>
      <c r="J433" s="6" t="str">
        <f>OBV!F433</f>
        <v>NEUTRAL</v>
      </c>
      <c r="K433" s="6" t="str">
        <f>OBV!G433</f>
        <v>NEUTRAL</v>
      </c>
      <c r="L433" s="6" t="str">
        <f>OBV!H433</f>
        <v>NEUTRAL</v>
      </c>
    </row>
    <row r="434" spans="1:12" ht="13.5" x14ac:dyDescent="0.25">
      <c r="A434" s="3">
        <f>RSI!A434</f>
        <v>42935</v>
      </c>
      <c r="B434" s="2">
        <f>RSI!B434</f>
        <v>26.823599999999999</v>
      </c>
      <c r="C434" s="2">
        <f>RSI!I434</f>
        <v>53.344026078044784</v>
      </c>
      <c r="D434" s="2">
        <f>MACD!E434</f>
        <v>0.24364341417290092</v>
      </c>
      <c r="E434" s="2">
        <f>MACD!F434</f>
        <v>0.16968292019218742</v>
      </c>
      <c r="F434" s="2">
        <f>'Moving Avg'!D434</f>
        <v>26.823599999999999</v>
      </c>
      <c r="G434" s="2">
        <f>'Moving Avg'!F434</f>
        <v>26.967210000000001</v>
      </c>
      <c r="H434" s="2">
        <f>'Moving Avg'!G434</f>
        <v>26.230639999999998</v>
      </c>
      <c r="I434" s="2">
        <f>'Moving Avg'!H434</f>
        <v>24.159819500000005</v>
      </c>
      <c r="J434" s="6" t="str">
        <f>OBV!F434</f>
        <v>NEUTRAL</v>
      </c>
      <c r="K434" s="6" t="str">
        <f>OBV!G434</f>
        <v>NEUTRAL</v>
      </c>
      <c r="L434" s="6" t="str">
        <f>OBV!H434</f>
        <v>NEUTRAL</v>
      </c>
    </row>
    <row r="435" spans="1:12" ht="13.5" x14ac:dyDescent="0.25">
      <c r="A435" s="3">
        <f>RSI!A435</f>
        <v>42936</v>
      </c>
      <c r="B435" s="2">
        <f>RSI!B435</f>
        <v>26.823599999999999</v>
      </c>
      <c r="C435" s="2">
        <f>RSI!I435</f>
        <v>53.344026078044784</v>
      </c>
      <c r="D435" s="2">
        <f>MACD!E435</f>
        <v>0.24486052631242927</v>
      </c>
      <c r="E435" s="2">
        <f>MACD!F435</f>
        <v>0.18471844141623581</v>
      </c>
      <c r="F435" s="2">
        <f>'Moving Avg'!D435</f>
        <v>26.823599999999999</v>
      </c>
      <c r="G435" s="2">
        <f>'Moving Avg'!F435</f>
        <v>26.938775</v>
      </c>
      <c r="H435" s="2">
        <f>'Moving Avg'!G435</f>
        <v>26.263055999999988</v>
      </c>
      <c r="I435" s="2">
        <f>'Moving Avg'!H435</f>
        <v>24.182567500000001</v>
      </c>
      <c r="J435" s="6" t="str">
        <f>OBV!F435</f>
        <v>NEUTRAL</v>
      </c>
      <c r="K435" s="6" t="str">
        <f>OBV!G435</f>
        <v>NEUTRAL</v>
      </c>
      <c r="L435" s="6" t="str">
        <f>OBV!H435</f>
        <v>NEUTRAL</v>
      </c>
    </row>
    <row r="436" spans="1:12" ht="13.5" x14ac:dyDescent="0.25">
      <c r="A436" s="3">
        <f>RSI!A436</f>
        <v>42937</v>
      </c>
      <c r="B436" s="2">
        <f>RSI!B436</f>
        <v>26.036899999999999</v>
      </c>
      <c r="C436" s="2">
        <f>RSI!I436</f>
        <v>37.735452648334352</v>
      </c>
      <c r="D436" s="2">
        <f>MACD!E436</f>
        <v>0.30345842868599249</v>
      </c>
      <c r="E436" s="2">
        <f>MACD!F436</f>
        <v>0.20846643887018715</v>
      </c>
      <c r="F436" s="2">
        <f>'Moving Avg'!D436</f>
        <v>26.666260000000001</v>
      </c>
      <c r="G436" s="2">
        <f>'Moving Avg'!F436</f>
        <v>26.904180000000004</v>
      </c>
      <c r="H436" s="2">
        <f>'Moving Avg'!G436</f>
        <v>26.279737999999988</v>
      </c>
      <c r="I436" s="2">
        <f>'Moving Avg'!H436</f>
        <v>24.201381999999999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</row>
    <row r="437" spans="1:12" ht="13.5" x14ac:dyDescent="0.25">
      <c r="A437" s="3">
        <f>RSI!A437</f>
        <v>42940</v>
      </c>
      <c r="B437" s="2">
        <f>RSI!B437</f>
        <v>26.539300000000001</v>
      </c>
      <c r="C437" s="2">
        <f>RSI!I437</f>
        <v>48.166204153218366</v>
      </c>
      <c r="D437" s="2">
        <f>MACD!E437</f>
        <v>0.24691366925005553</v>
      </c>
      <c r="E437" s="2">
        <f>MACD!F437</f>
        <v>0.21615588494616084</v>
      </c>
      <c r="F437" s="2">
        <f>'Moving Avg'!D437</f>
        <v>26.609400000000001</v>
      </c>
      <c r="G437" s="2">
        <f>'Moving Avg'!F437</f>
        <v>26.878115000000001</v>
      </c>
      <c r="H437" s="2">
        <f>'Moving Avg'!G437</f>
        <v>26.306467999999985</v>
      </c>
      <c r="I437" s="2">
        <f>'Moving Avg'!H437</f>
        <v>24.2227085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</row>
    <row r="438" spans="1:12" ht="13.5" x14ac:dyDescent="0.25">
      <c r="A438" s="3">
        <f>RSI!A438</f>
        <v>42942</v>
      </c>
      <c r="B438" s="2">
        <f>RSI!B438</f>
        <v>26.539300000000001</v>
      </c>
      <c r="C438" s="2">
        <f>RSI!I438</f>
        <v>48.166204153218366</v>
      </c>
      <c r="D438" s="2">
        <f>MACD!E438</f>
        <v>0.24353685009939241</v>
      </c>
      <c r="E438" s="2">
        <f>MACD!F438</f>
        <v>0.22163207797680717</v>
      </c>
      <c r="F438" s="2">
        <f>'Moving Avg'!D438</f>
        <v>26.55254</v>
      </c>
      <c r="G438" s="2">
        <f>'Moving Avg'!F438</f>
        <v>26.812715000000004</v>
      </c>
      <c r="H438" s="2">
        <f>'Moving Avg'!G438</f>
        <v>26.334903999999987</v>
      </c>
      <c r="I438" s="2">
        <f>'Moving Avg'!H438</f>
        <v>24.242613000000006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</row>
    <row r="439" spans="1:12" ht="13.5" x14ac:dyDescent="0.25">
      <c r="A439" s="3">
        <f>RSI!A439</f>
        <v>42943</v>
      </c>
      <c r="B439" s="2">
        <f>RSI!B439</f>
        <v>26.539300000000001</v>
      </c>
      <c r="C439" s="2">
        <f>RSI!I439</f>
        <v>48.166204153218352</v>
      </c>
      <c r="D439" s="2">
        <f>MACD!E439</f>
        <v>0.24135573139047395</v>
      </c>
      <c r="E439" s="2">
        <f>MACD!F439</f>
        <v>0.22557680865954052</v>
      </c>
      <c r="F439" s="2">
        <f>'Moving Avg'!D439</f>
        <v>26.49568</v>
      </c>
      <c r="G439" s="2">
        <f>'Moving Avg'!F439</f>
        <v>26.765325000000001</v>
      </c>
      <c r="H439" s="2">
        <f>'Moving Avg'!G439</f>
        <v>26.363339999999983</v>
      </c>
      <c r="I439" s="2">
        <f>'Moving Avg'!H439</f>
        <v>24.262517500000008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</row>
    <row r="440" spans="1:12" ht="13.5" x14ac:dyDescent="0.25">
      <c r="A440" s="3">
        <f>RSI!A440</f>
        <v>42944</v>
      </c>
      <c r="B440" s="2">
        <f>RSI!B440</f>
        <v>26.539300000000001</v>
      </c>
      <c r="C440" s="2">
        <f>RSI!I440</f>
        <v>48.166204153218359</v>
      </c>
      <c r="D440" s="2">
        <f>MACD!E440</f>
        <v>0.2401362710756203</v>
      </c>
      <c r="E440" s="2">
        <f>MACD!F440</f>
        <v>0.22848870114275649</v>
      </c>
      <c r="F440" s="2">
        <f>'Moving Avg'!D440</f>
        <v>26.43882</v>
      </c>
      <c r="G440" s="2">
        <f>'Moving Avg'!F440</f>
        <v>26.755850000000002</v>
      </c>
      <c r="H440" s="2">
        <f>'Moving Avg'!G440</f>
        <v>26.388553999999985</v>
      </c>
      <c r="I440" s="2">
        <f>'Moving Avg'!H440</f>
        <v>24.282422000000011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</row>
    <row r="441" spans="1:12" ht="13.5" x14ac:dyDescent="0.25">
      <c r="A441" s="3">
        <f>RSI!A441</f>
        <v>42947</v>
      </c>
      <c r="B441" s="2">
        <f>RSI!B441</f>
        <v>27.3355</v>
      </c>
      <c r="C441" s="2">
        <f>RSI!I441</f>
        <v>61.805382426584245</v>
      </c>
      <c r="D441" s="2">
        <f>MACD!E441</f>
        <v>0.18070636603035339</v>
      </c>
      <c r="E441" s="2">
        <f>MACD!F441</f>
        <v>0.2189322341202759</v>
      </c>
      <c r="F441" s="2">
        <f>'Moving Avg'!D441</f>
        <v>26.698540000000001</v>
      </c>
      <c r="G441" s="2">
        <f>'Moving Avg'!F441</f>
        <v>26.786185000000007</v>
      </c>
      <c r="H441" s="2">
        <f>'Moving Avg'!G441</f>
        <v>26.432913999999986</v>
      </c>
      <c r="I441" s="2">
        <f>'Moving Avg'!H441</f>
        <v>24.303938000000006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</row>
    <row r="442" spans="1:12" ht="13.5" x14ac:dyDescent="0.25">
      <c r="A442" s="3">
        <f>RSI!A442</f>
        <v>42948</v>
      </c>
      <c r="B442" s="2">
        <f>RSI!B442</f>
        <v>27.015799999999999</v>
      </c>
      <c r="C442" s="2">
        <f>RSI!I442</f>
        <v>55.491365389434506</v>
      </c>
      <c r="D442" s="2">
        <f>MACD!E442</f>
        <v>0.14993300605437199</v>
      </c>
      <c r="E442" s="2">
        <f>MACD!F442</f>
        <v>0.20513238850709514</v>
      </c>
      <c r="F442" s="2">
        <f>'Moving Avg'!D442</f>
        <v>26.793839999999999</v>
      </c>
      <c r="G442" s="2">
        <f>'Moving Avg'!F442</f>
        <v>26.786315000000009</v>
      </c>
      <c r="H442" s="2">
        <f>'Moving Avg'!G442</f>
        <v>26.470879999999983</v>
      </c>
      <c r="I442" s="2">
        <f>'Moving Avg'!H442</f>
        <v>24.322908000000012</v>
      </c>
      <c r="J442" s="6" t="str">
        <f>OBV!F442</f>
        <v>BEARISH</v>
      </c>
      <c r="K442" s="6" t="str">
        <f>OBV!G442</f>
        <v>NEUTRAL</v>
      </c>
      <c r="L442" s="6" t="str">
        <f>OBV!H442</f>
        <v>CONFIRMED BEARISH</v>
      </c>
    </row>
    <row r="443" spans="1:12" ht="13.5" x14ac:dyDescent="0.25">
      <c r="A443" s="3">
        <f>RSI!A443</f>
        <v>42949</v>
      </c>
      <c r="B443" s="2">
        <f>RSI!B443</f>
        <v>27.1127</v>
      </c>
      <c r="C443" s="2">
        <f>RSI!I443</f>
        <v>56.927660675629767</v>
      </c>
      <c r="D443" s="2">
        <f>MACD!E443</f>
        <v>0.1147460943232872</v>
      </c>
      <c r="E443" s="2">
        <f>MACD!F443</f>
        <v>0.18705512967033358</v>
      </c>
      <c r="F443" s="2">
        <f>'Moving Avg'!D443</f>
        <v>26.908519999999999</v>
      </c>
      <c r="G443" s="2">
        <f>'Moving Avg'!F443</f>
        <v>26.791290000000004</v>
      </c>
      <c r="H443" s="2">
        <f>'Moving Avg'!G443</f>
        <v>26.50793999999998</v>
      </c>
      <c r="I443" s="2">
        <f>'Moving Avg'!H443</f>
        <v>24.342836000000005</v>
      </c>
      <c r="J443" s="6" t="str">
        <f>OBV!F443</f>
        <v>BULLISH</v>
      </c>
      <c r="K443" s="6" t="str">
        <f>OBV!G443</f>
        <v>NEUTRAL</v>
      </c>
      <c r="L443" s="6" t="str">
        <f>OBV!H443</f>
        <v>BULLISH DIVERGENCE</v>
      </c>
    </row>
    <row r="444" spans="1:12" ht="13.5" x14ac:dyDescent="0.25">
      <c r="A444" s="3">
        <f>RSI!A444</f>
        <v>42950</v>
      </c>
      <c r="B444" s="2">
        <f>RSI!B444</f>
        <v>27.916699999999999</v>
      </c>
      <c r="C444" s="2">
        <f>RSI!I444</f>
        <v>66.567766647327858</v>
      </c>
      <c r="D444" s="2">
        <f>MACD!E444</f>
        <v>2.302021083798067E-2</v>
      </c>
      <c r="E444" s="2">
        <f>MACD!F444</f>
        <v>0.15424814590386302</v>
      </c>
      <c r="F444" s="2">
        <f>'Moving Avg'!D444</f>
        <v>27.184000000000005</v>
      </c>
      <c r="G444" s="2">
        <f>'Moving Avg'!F444</f>
        <v>26.836465000000011</v>
      </c>
      <c r="H444" s="2">
        <f>'Moving Avg'!G444</f>
        <v>26.560511999999981</v>
      </c>
      <c r="I444" s="2">
        <f>'Moving Avg'!H444</f>
        <v>24.366784000000003</v>
      </c>
      <c r="J444" s="6" t="str">
        <f>OBV!F444</f>
        <v>BULLISH</v>
      </c>
      <c r="K444" s="6" t="str">
        <f>OBV!G444</f>
        <v>NEUTRAL</v>
      </c>
      <c r="L444" s="6" t="str">
        <f>OBV!H444</f>
        <v>CONFIRMED BULLISH</v>
      </c>
    </row>
    <row r="445" spans="1:12" ht="13.5" x14ac:dyDescent="0.25">
      <c r="A445" s="3">
        <f>RSI!A445</f>
        <v>42951</v>
      </c>
      <c r="B445" s="2">
        <f>RSI!B445</f>
        <v>28.526900000000001</v>
      </c>
      <c r="C445" s="2">
        <f>RSI!I445</f>
        <v>71.737767866873952</v>
      </c>
      <c r="D445" s="2">
        <f>MACD!E445</f>
        <v>-0.1067641162327071</v>
      </c>
      <c r="E445" s="2">
        <f>MACD!F445</f>
        <v>0.102045693476549</v>
      </c>
      <c r="F445" s="2">
        <f>'Moving Avg'!D445</f>
        <v>27.581520000000001</v>
      </c>
      <c r="G445" s="2">
        <f>'Moving Avg'!F445</f>
        <v>26.912150000000008</v>
      </c>
      <c r="H445" s="2">
        <f>'Moving Avg'!G445</f>
        <v>26.625287999999983</v>
      </c>
      <c r="I445" s="2">
        <f>'Moving Avg'!H445</f>
        <v>24.393309500000001</v>
      </c>
      <c r="J445" s="6" t="str">
        <f>OBV!F445</f>
        <v>BULLISH</v>
      </c>
      <c r="K445" s="6" t="str">
        <f>OBV!G445</f>
        <v>NEUTRAL</v>
      </c>
      <c r="L445" s="6" t="str">
        <f>OBV!H445</f>
        <v>CONFIRMED BULLISH</v>
      </c>
    </row>
    <row r="446" spans="1:12" ht="13.5" x14ac:dyDescent="0.25">
      <c r="A446" s="3">
        <f>RSI!A446</f>
        <v>42954</v>
      </c>
      <c r="B446" s="2">
        <f>RSI!B446</f>
        <v>28.526900000000001</v>
      </c>
      <c r="C446" s="2">
        <f>RSI!I446</f>
        <v>71.737767866873952</v>
      </c>
      <c r="D446" s="2">
        <f>MACD!E446</f>
        <v>-0.34767190392361513</v>
      </c>
      <c r="E446" s="2">
        <f>MACD!F446</f>
        <v>1.2102173996516183E-2</v>
      </c>
      <c r="F446" s="2">
        <f>'Moving Avg'!D446</f>
        <v>27.819799999999997</v>
      </c>
      <c r="G446" s="2">
        <f>'Moving Avg'!F446</f>
        <v>26.987835000000008</v>
      </c>
      <c r="H446" s="2">
        <f>'Moving Avg'!G446</f>
        <v>26.690063999999985</v>
      </c>
      <c r="I446" s="2">
        <f>'Moving Avg'!H446</f>
        <v>24.416043500000001</v>
      </c>
      <c r="J446" s="6" t="str">
        <f>OBV!F446</f>
        <v>BULLISH</v>
      </c>
      <c r="K446" s="6" t="str">
        <f>OBV!G446</f>
        <v>NEUTRAL</v>
      </c>
      <c r="L446" s="6" t="str">
        <f>OBV!H446</f>
        <v>CONFIRMED BULLISH</v>
      </c>
    </row>
    <row r="447" spans="1:12" ht="13.5" x14ac:dyDescent="0.25">
      <c r="A447" s="3">
        <f>RSI!A447</f>
        <v>42955</v>
      </c>
      <c r="B447" s="2">
        <f>RSI!B447</f>
        <v>27.684200000000001</v>
      </c>
      <c r="C447" s="2">
        <f>RSI!I447</f>
        <v>57.496810998474942</v>
      </c>
      <c r="D447" s="2">
        <f>MACD!E447</f>
        <v>-0.42111678711252054</v>
      </c>
      <c r="E447" s="2">
        <f>MACD!F447</f>
        <v>-7.4541618225291165E-2</v>
      </c>
      <c r="F447" s="2">
        <f>'Moving Avg'!D447</f>
        <v>27.953479999999995</v>
      </c>
      <c r="G447" s="2">
        <f>'Moving Avg'!F447</f>
        <v>27.045080000000006</v>
      </c>
      <c r="H447" s="2">
        <f>'Moving Avg'!G447</f>
        <v>26.737985999999978</v>
      </c>
      <c r="I447" s="2">
        <f>'Moving Avg'!H447</f>
        <v>24.434563999999995</v>
      </c>
      <c r="J447" s="6" t="str">
        <f>OBV!F447</f>
        <v>BULLISH</v>
      </c>
      <c r="K447" s="6" t="str">
        <f>OBV!G447</f>
        <v>NEUTRAL</v>
      </c>
      <c r="L447" s="6" t="str">
        <f>OBV!H447</f>
        <v>CONFIRMED BULLISH</v>
      </c>
    </row>
    <row r="448" spans="1:12" ht="13.5" x14ac:dyDescent="0.25">
      <c r="A448" s="3">
        <f>RSI!A448</f>
        <v>42956</v>
      </c>
      <c r="B448" s="2">
        <f>RSI!B448</f>
        <v>28.091000000000001</v>
      </c>
      <c r="C448" s="2">
        <f>RSI!I448</f>
        <v>61.472851604756649</v>
      </c>
      <c r="D448" s="2">
        <f>MACD!E448</f>
        <v>-0.51704064958687468</v>
      </c>
      <c r="E448" s="2">
        <f>MACD!F448</f>
        <v>-0.16304142449760789</v>
      </c>
      <c r="F448" s="2">
        <f>'Moving Avg'!D448</f>
        <v>28.149139999999999</v>
      </c>
      <c r="G448" s="2">
        <f>'Moving Avg'!F448</f>
        <v>27.108450000000005</v>
      </c>
      <c r="H448" s="2">
        <f>'Moving Avg'!G448</f>
        <v>26.797455999999976</v>
      </c>
      <c r="I448" s="2">
        <f>'Moving Avg'!H448</f>
        <v>24.455118499999994</v>
      </c>
      <c r="J448" s="6" t="str">
        <f>OBV!F448</f>
        <v>BULLISH</v>
      </c>
      <c r="K448" s="6" t="str">
        <f>OBV!G448</f>
        <v>NEUTRAL</v>
      </c>
      <c r="L448" s="6" t="str">
        <f>OBV!H448</f>
        <v>CONFIRMED BULLISH</v>
      </c>
    </row>
    <row r="449" spans="1:12" ht="13.5" x14ac:dyDescent="0.25">
      <c r="A449" s="3">
        <f>RSI!A449</f>
        <v>42957</v>
      </c>
      <c r="B449" s="2">
        <f>RSI!B449</f>
        <v>28.0717</v>
      </c>
      <c r="C449" s="2">
        <f>RSI!I449</f>
        <v>61.180434414803869</v>
      </c>
      <c r="D449" s="2">
        <f>MACD!E449</f>
        <v>-0.60255603301166261</v>
      </c>
      <c r="E449" s="2">
        <f>MACD!F449</f>
        <v>-0.25094434620041883</v>
      </c>
      <c r="F449" s="2">
        <f>'Moving Avg'!D449</f>
        <v>28.180140000000002</v>
      </c>
      <c r="G449" s="2">
        <f>'Moving Avg'!F449</f>
        <v>27.170855</v>
      </c>
      <c r="H449" s="2">
        <f>'Moving Avg'!G449</f>
        <v>26.843269999999976</v>
      </c>
      <c r="I449" s="2">
        <f>'Moving Avg'!H449</f>
        <v>24.475576499999999</v>
      </c>
      <c r="J449" s="6" t="str">
        <f>OBV!F449</f>
        <v>BEARISH</v>
      </c>
      <c r="K449" s="6" t="str">
        <f>OBV!G449</f>
        <v>NEUTRAL</v>
      </c>
      <c r="L449" s="6" t="str">
        <f>OBV!H449</f>
        <v>BEARISH DIVERGENCE</v>
      </c>
    </row>
    <row r="450" spans="1:12" ht="13.5" x14ac:dyDescent="0.25">
      <c r="A450" s="3">
        <f>RSI!A450</f>
        <v>42958</v>
      </c>
      <c r="B450" s="2">
        <f>RSI!B450</f>
        <v>28.0717</v>
      </c>
      <c r="C450" s="2">
        <f>RSI!I450</f>
        <v>61.180434414803869</v>
      </c>
      <c r="D450" s="2">
        <f>MACD!E450</f>
        <v>-0.68015177748394251</v>
      </c>
      <c r="E450" s="2">
        <f>MACD!F450</f>
        <v>-0.33678583245712357</v>
      </c>
      <c r="F450" s="2">
        <f>'Moving Avg'!D450</f>
        <v>28.089099999999995</v>
      </c>
      <c r="G450" s="2">
        <f>'Moving Avg'!F450</f>
        <v>27.233260000000001</v>
      </c>
      <c r="H450" s="2">
        <f>'Moving Avg'!G450</f>
        <v>26.889083999999979</v>
      </c>
      <c r="I450" s="2">
        <f>'Moving Avg'!H450</f>
        <v>24.496082000000001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</row>
    <row r="451" spans="1:12" ht="13.5" x14ac:dyDescent="0.25">
      <c r="A451" s="3">
        <f>RSI!A451</f>
        <v>42961</v>
      </c>
      <c r="B451" s="2">
        <f>RSI!B451</f>
        <v>28.488199999999999</v>
      </c>
      <c r="C451" s="2">
        <f>RSI!I451</f>
        <v>65.310395432781519</v>
      </c>
      <c r="D451" s="2">
        <f>MACD!E451</f>
        <v>-0.65901793879431736</v>
      </c>
      <c r="E451" s="2">
        <f>MACD!F451</f>
        <v>-0.40123225372456234</v>
      </c>
      <c r="F451" s="2">
        <f>'Moving Avg'!D451</f>
        <v>28.08136</v>
      </c>
      <c r="G451" s="2">
        <f>'Moving Avg'!F451</f>
        <v>27.316490000000005</v>
      </c>
      <c r="H451" s="2">
        <f>'Moving Avg'!G451</f>
        <v>26.94322799999998</v>
      </c>
      <c r="I451" s="2">
        <f>'Moving Avg'!H451</f>
        <v>24.516773999999995</v>
      </c>
      <c r="J451" s="6" t="str">
        <f>OBV!F451</f>
        <v>BULLISH</v>
      </c>
      <c r="K451" s="6" t="str">
        <f>OBV!G451</f>
        <v>NEUTRAL</v>
      </c>
      <c r="L451" s="6" t="str">
        <f>OBV!H451</f>
        <v>BULLISH DIVERGENCE</v>
      </c>
    </row>
    <row r="452" spans="1:12" ht="13.5" x14ac:dyDescent="0.25">
      <c r="A452" s="3">
        <f>RSI!A452</f>
        <v>42962</v>
      </c>
      <c r="B452" s="2">
        <f>RSI!B452</f>
        <v>28.575399999999998</v>
      </c>
      <c r="C452" s="2">
        <f>RSI!I452</f>
        <v>66.123013026896274</v>
      </c>
      <c r="D452" s="2">
        <f>MACD!E452</f>
        <v>-0.70372996900849216</v>
      </c>
      <c r="E452" s="2">
        <f>MACD!F452</f>
        <v>-0.46173179678134835</v>
      </c>
      <c r="F452" s="2">
        <f>'Moving Avg'!D452</f>
        <v>28.259599999999999</v>
      </c>
      <c r="G452" s="2">
        <f>'Moving Avg'!F452</f>
        <v>27.40408</v>
      </c>
      <c r="H452" s="2">
        <f>'Moving Avg'!G452</f>
        <v>26.999115999999987</v>
      </c>
      <c r="I452" s="2">
        <f>'Moving Avg'!H452</f>
        <v>24.537901999999995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</row>
    <row r="453" spans="1:12" ht="13.5" x14ac:dyDescent="0.25">
      <c r="A453" s="3">
        <f>RSI!A453</f>
        <v>42963</v>
      </c>
      <c r="B453" s="2">
        <f>RSI!B453</f>
        <v>28.5657</v>
      </c>
      <c r="C453" s="2">
        <f>RSI!I453</f>
        <v>65.937974396154232</v>
      </c>
      <c r="D453" s="2">
        <f>MACD!E453</f>
        <v>-0.7328880557118076</v>
      </c>
      <c r="E453" s="2">
        <f>MACD!F453</f>
        <v>-0.51596304856744024</v>
      </c>
      <c r="F453" s="2">
        <f>'Moving Avg'!D453</f>
        <v>28.354539999999997</v>
      </c>
      <c r="G453" s="2">
        <f>'Moving Avg'!F453</f>
        <v>27.491185000000002</v>
      </c>
      <c r="H453" s="2">
        <f>'Moving Avg'!G453</f>
        <v>27.054809999999989</v>
      </c>
      <c r="I453" s="2">
        <f>'Moving Avg'!H453</f>
        <v>24.557512499999994</v>
      </c>
      <c r="J453" s="6" t="str">
        <f>OBV!F453</f>
        <v>BULLISH</v>
      </c>
      <c r="K453" s="6" t="str">
        <f>OBV!G453</f>
        <v>NEUTRAL</v>
      </c>
      <c r="L453" s="6" t="str">
        <f>OBV!H453</f>
        <v>CONFIRMED BULLISH</v>
      </c>
    </row>
    <row r="454" spans="1:12" ht="13.5" x14ac:dyDescent="0.25">
      <c r="A454" s="3">
        <f>RSI!A454</f>
        <v>42964</v>
      </c>
      <c r="B454" s="2">
        <f>RSI!B454</f>
        <v>28.5657</v>
      </c>
      <c r="C454" s="2">
        <f>RSI!I454</f>
        <v>65.937974396154232</v>
      </c>
      <c r="D454" s="2">
        <f>MACD!E454</f>
        <v>-0.64024680676754997</v>
      </c>
      <c r="E454" s="2">
        <f>MACD!F454</f>
        <v>-0.54081980020746223</v>
      </c>
      <c r="F454" s="2">
        <f>'Moving Avg'!D454</f>
        <v>28.453339999999997</v>
      </c>
      <c r="G454" s="2">
        <f>'Moving Avg'!F454</f>
        <v>27.578290000000003</v>
      </c>
      <c r="H454" s="2">
        <f>'Moving Avg'!G454</f>
        <v>27.114295999999996</v>
      </c>
      <c r="I454" s="2">
        <f>'Moving Avg'!H454</f>
        <v>24.577122999999993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</row>
    <row r="455" spans="1:12" ht="13.5" x14ac:dyDescent="0.25">
      <c r="A455" s="3">
        <f>RSI!A455</f>
        <v>42965</v>
      </c>
      <c r="B455" s="2">
        <f>RSI!B455</f>
        <v>28.5657</v>
      </c>
      <c r="C455" s="2">
        <f>RSI!I455</f>
        <v>65.937974396154232</v>
      </c>
      <c r="D455" s="2">
        <f>MACD!E455</f>
        <v>-0.47388746008167715</v>
      </c>
      <c r="E455" s="2">
        <f>MACD!F455</f>
        <v>-0.52743333218230526</v>
      </c>
      <c r="F455" s="2">
        <f>'Moving Avg'!D455</f>
        <v>28.552139999999998</v>
      </c>
      <c r="G455" s="2">
        <f>'Moving Avg'!F455</f>
        <v>27.665395</v>
      </c>
      <c r="H455" s="2">
        <f>'Moving Avg'!G455</f>
        <v>27.162407999999996</v>
      </c>
      <c r="I455" s="2">
        <f>'Moving Avg'!H455</f>
        <v>24.596733499999992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</row>
    <row r="456" spans="1:12" ht="13.5" x14ac:dyDescent="0.25">
      <c r="A456" s="3">
        <f>RSI!A456</f>
        <v>42968</v>
      </c>
      <c r="B456" s="2">
        <f>RSI!B456</f>
        <v>28.5657</v>
      </c>
      <c r="C456" s="2">
        <f>RSI!I456</f>
        <v>65.937974396154232</v>
      </c>
      <c r="D456" s="2">
        <f>MACD!E456</f>
        <v>-0.33859067894509209</v>
      </c>
      <c r="E456" s="2">
        <f>MACD!F456</f>
        <v>-0.48966480153486264</v>
      </c>
      <c r="F456" s="2">
        <f>'Moving Avg'!D456</f>
        <v>28.567639999999994</v>
      </c>
      <c r="G456" s="2">
        <f>'Moving Avg'!F456</f>
        <v>27.791835000000003</v>
      </c>
      <c r="H456" s="2">
        <f>'Moving Avg'!G456</f>
        <v>27.210519999999995</v>
      </c>
      <c r="I456" s="2">
        <f>'Moving Avg'!H456</f>
        <v>24.615395999999986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</row>
    <row r="457" spans="1:12" ht="13.5" x14ac:dyDescent="0.25">
      <c r="A457" s="3">
        <f>RSI!A457</f>
        <v>42969</v>
      </c>
      <c r="B457" s="2">
        <f>RSI!B457</f>
        <v>28.5657</v>
      </c>
      <c r="C457" s="2">
        <f>RSI!I457</f>
        <v>65.937974396154232</v>
      </c>
      <c r="D457" s="2">
        <f>MACD!E457</f>
        <v>-0.3588186631948318</v>
      </c>
      <c r="E457" s="2">
        <f>MACD!F457</f>
        <v>-0.46349557386685647</v>
      </c>
      <c r="F457" s="2">
        <f>'Moving Avg'!D457</f>
        <v>28.5657</v>
      </c>
      <c r="G457" s="2">
        <f>'Moving Avg'!F457</f>
        <v>27.893155</v>
      </c>
      <c r="H457" s="2">
        <f>'Moving Avg'!G457</f>
        <v>27.258631999999992</v>
      </c>
      <c r="I457" s="2">
        <f>'Moving Avg'!H457</f>
        <v>24.635006499999985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</row>
    <row r="458" spans="1:12" ht="13.5" x14ac:dyDescent="0.25">
      <c r="A458" s="3">
        <f>RSI!A458</f>
        <v>42970</v>
      </c>
      <c r="B458" s="2">
        <f>RSI!B458</f>
        <v>29.059699999999999</v>
      </c>
      <c r="C458" s="2">
        <f>RSI!I458</f>
        <v>71.766437854434415</v>
      </c>
      <c r="D458" s="2">
        <f>MACD!E458</f>
        <v>-0.3546312586817244</v>
      </c>
      <c r="E458" s="2">
        <f>MACD!F458</f>
        <v>-0.44172271082983006</v>
      </c>
      <c r="F458" s="2">
        <f>'Moving Avg'!D458</f>
        <v>28.664499999999997</v>
      </c>
      <c r="G458" s="2">
        <f>'Moving Avg'!F458</f>
        <v>28.019175000000001</v>
      </c>
      <c r="H458" s="2">
        <f>'Moving Avg'!G458</f>
        <v>27.327997999999994</v>
      </c>
      <c r="I458" s="2">
        <f>'Moving Avg'!H458</f>
        <v>24.657086999999983</v>
      </c>
      <c r="J458" s="6" t="str">
        <f>OBV!F458</f>
        <v>BULLISH</v>
      </c>
      <c r="K458" s="6" t="str">
        <f>OBV!G458</f>
        <v>NEUTRAL</v>
      </c>
      <c r="L458" s="6" t="str">
        <f>OBV!H458</f>
        <v>CONFIRMED BULLISH</v>
      </c>
    </row>
    <row r="459" spans="1:12" ht="13.5" x14ac:dyDescent="0.25">
      <c r="A459" s="3">
        <f>RSI!A459</f>
        <v>42971</v>
      </c>
      <c r="B459" s="2">
        <f>RSI!B459</f>
        <v>29.040299999999998</v>
      </c>
      <c r="C459" s="2">
        <f>RSI!I459</f>
        <v>71.250814117205294</v>
      </c>
      <c r="D459" s="2">
        <f>MACD!E459</f>
        <v>-0.35988065675627823</v>
      </c>
      <c r="E459" s="2">
        <f>MACD!F459</f>
        <v>-0.4253543000151197</v>
      </c>
      <c r="F459" s="2">
        <f>'Moving Avg'!D459</f>
        <v>28.759419999999999</v>
      </c>
      <c r="G459" s="2">
        <f>'Moving Avg'!F459</f>
        <v>28.144224999999999</v>
      </c>
      <c r="H459" s="2">
        <f>'Moving Avg'!G459</f>
        <v>27.382189999999991</v>
      </c>
      <c r="I459" s="2">
        <f>'Moving Avg'!H459</f>
        <v>24.679070499999984</v>
      </c>
      <c r="J459" s="6" t="str">
        <f>OBV!F459</f>
        <v>BULLISH</v>
      </c>
      <c r="K459" s="6" t="str">
        <f>OBV!G459</f>
        <v>NEUTRAL</v>
      </c>
      <c r="L459" s="6" t="str">
        <f>OBV!H459</f>
        <v>CONFIRMED BULLISH</v>
      </c>
    </row>
    <row r="460" spans="1:12" ht="13.5" x14ac:dyDescent="0.25">
      <c r="A460" s="3">
        <f>RSI!A460</f>
        <v>42972</v>
      </c>
      <c r="B460" s="2">
        <f>RSI!B460</f>
        <v>29.05</v>
      </c>
      <c r="C460" s="2">
        <f>RSI!I460</f>
        <v>71.361607757652479</v>
      </c>
      <c r="D460" s="2">
        <f>MACD!E460</f>
        <v>-0.37164892411660944</v>
      </c>
      <c r="E460" s="2">
        <f>MACD!F460</f>
        <v>-0.41461322483541763</v>
      </c>
      <c r="F460" s="2">
        <f>'Moving Avg'!D460</f>
        <v>28.856280000000005</v>
      </c>
      <c r="G460" s="2">
        <f>'Moving Avg'!F460</f>
        <v>28.269759999999998</v>
      </c>
      <c r="H460" s="2">
        <f>'Moving Avg'!G460</f>
        <v>27.436763999999997</v>
      </c>
      <c r="I460" s="2">
        <f>'Moving Avg'!H460</f>
        <v>24.701149999999988</v>
      </c>
      <c r="J460" s="6" t="str">
        <f>OBV!F460</f>
        <v>BULLISH</v>
      </c>
      <c r="K460" s="6" t="str">
        <f>OBV!G460</f>
        <v>STRONG</v>
      </c>
      <c r="L460" s="6" t="str">
        <f>OBV!H460</f>
        <v>CONFIRMED BULLISH</v>
      </c>
    </row>
    <row r="461" spans="1:12" ht="13.5" x14ac:dyDescent="0.25">
      <c r="A461" s="3">
        <f>RSI!A461</f>
        <v>42975</v>
      </c>
      <c r="B461" s="2">
        <f>RSI!B461</f>
        <v>29.05</v>
      </c>
      <c r="C461" s="2">
        <f>RSI!I461</f>
        <v>71.361607757652479</v>
      </c>
      <c r="D461" s="2">
        <f>MACD!E461</f>
        <v>-0.32370555610414442</v>
      </c>
      <c r="E461" s="2">
        <f>MACD!F461</f>
        <v>-0.39643169108916299</v>
      </c>
      <c r="F461" s="2">
        <f>'Moving Avg'!D461</f>
        <v>28.953140000000001</v>
      </c>
      <c r="G461" s="2">
        <f>'Moving Avg'!F461</f>
        <v>28.355484999999994</v>
      </c>
      <c r="H461" s="2">
        <f>'Moving Avg'!G461</f>
        <v>27.490960000000001</v>
      </c>
      <c r="I461" s="2">
        <f>'Moving Avg'!H461</f>
        <v>24.723181999999994</v>
      </c>
      <c r="J461" s="6" t="str">
        <f>OBV!F461</f>
        <v>BULLISH</v>
      </c>
      <c r="K461" s="6" t="str">
        <f>OBV!G461</f>
        <v>STRONG</v>
      </c>
      <c r="L461" s="6" t="str">
        <f>OBV!H461</f>
        <v>CONFIRMED BULLISH</v>
      </c>
    </row>
    <row r="462" spans="1:12" ht="13.5" x14ac:dyDescent="0.25">
      <c r="A462" s="3">
        <f>RSI!A462</f>
        <v>42976</v>
      </c>
      <c r="B462" s="2">
        <f>RSI!B462</f>
        <v>29.7378</v>
      </c>
      <c r="C462" s="2">
        <f>RSI!I462</f>
        <v>78.253499716103647</v>
      </c>
      <c r="D462" s="2">
        <f>MACD!E462</f>
        <v>-0.32638917881683938</v>
      </c>
      <c r="E462" s="2">
        <f>MACD!F462</f>
        <v>-0.38242318863469826</v>
      </c>
      <c r="F462" s="2">
        <f>'Moving Avg'!D462</f>
        <v>29.187559999999998</v>
      </c>
      <c r="G462" s="2">
        <f>'Moving Avg'!F462</f>
        <v>28.491584999999997</v>
      </c>
      <c r="H462" s="2">
        <f>'Moving Avg'!G462</f>
        <v>27.543178000000001</v>
      </c>
      <c r="I462" s="2">
        <f>'Moving Avg'!H462</f>
        <v>24.748652999999994</v>
      </c>
      <c r="J462" s="6" t="str">
        <f>OBV!F462</f>
        <v>BULLISH</v>
      </c>
      <c r="K462" s="6" t="str">
        <f>OBV!G462</f>
        <v>STRONG</v>
      </c>
      <c r="L462" s="6" t="str">
        <f>OBV!H462</f>
        <v>CONFIRMED BULLISH</v>
      </c>
    </row>
    <row r="463" spans="1:12" ht="13.5" x14ac:dyDescent="0.25">
      <c r="A463" s="3">
        <f>RSI!A463</f>
        <v>42977</v>
      </c>
      <c r="B463" s="2">
        <f>RSI!B463</f>
        <v>29.7378</v>
      </c>
      <c r="C463" s="2">
        <f>RSI!I463</f>
        <v>78.253499716103647</v>
      </c>
      <c r="D463" s="2">
        <f>MACD!E463</f>
        <v>-0.33951122876192485</v>
      </c>
      <c r="E463" s="2">
        <f>MACD!F463</f>
        <v>-0.37384079666014358</v>
      </c>
      <c r="F463" s="2">
        <f>'Moving Avg'!D463</f>
        <v>29.323179999999997</v>
      </c>
      <c r="G463" s="2">
        <f>'Moving Avg'!F463</f>
        <v>28.622839999999997</v>
      </c>
      <c r="H463" s="2">
        <f>'Moving Avg'!G463</f>
        <v>27.595396000000004</v>
      </c>
      <c r="I463" s="2">
        <f>'Moving Avg'!H463</f>
        <v>24.774123999999997</v>
      </c>
      <c r="J463" s="6" t="str">
        <f>OBV!F463</f>
        <v>BULLISH</v>
      </c>
      <c r="K463" s="6" t="str">
        <f>OBV!G463</f>
        <v>STRONG</v>
      </c>
      <c r="L463" s="6" t="str">
        <f>OBV!H463</f>
        <v>CONFIRMED BULLISH</v>
      </c>
    </row>
    <row r="464" spans="1:12" ht="13.5" x14ac:dyDescent="0.25">
      <c r="A464" s="3">
        <f>RSI!A464</f>
        <v>42978</v>
      </c>
      <c r="B464" s="2">
        <f>RSI!B464</f>
        <v>30.028400000000001</v>
      </c>
      <c r="C464" s="2">
        <f>RSI!I464</f>
        <v>80.547379939522614</v>
      </c>
      <c r="D464" s="2">
        <f>MACD!E464</f>
        <v>-0.38080615417459995</v>
      </c>
      <c r="E464" s="2">
        <f>MACD!F464</f>
        <v>-0.37523386816303489</v>
      </c>
      <c r="F464" s="2">
        <f>'Moving Avg'!D464</f>
        <v>29.520800000000001</v>
      </c>
      <c r="G464" s="2">
        <f>'Moving Avg'!F464</f>
        <v>28.728425000000005</v>
      </c>
      <c r="H464" s="2">
        <f>'Moving Avg'!G464</f>
        <v>27.646222000000009</v>
      </c>
      <c r="I464" s="2">
        <f>'Moving Avg'!H464</f>
        <v>24.801095499999995</v>
      </c>
      <c r="J464" s="6" t="str">
        <f>OBV!F464</f>
        <v>BULLISH</v>
      </c>
      <c r="K464" s="6" t="str">
        <f>OBV!G464</f>
        <v>STRONG</v>
      </c>
      <c r="L464" s="6" t="str">
        <f>OBV!H464</f>
        <v>CONFIRMED BULLISH</v>
      </c>
    </row>
    <row r="465" spans="1:12" ht="13.5" x14ac:dyDescent="0.25">
      <c r="A465" s="3">
        <f>RSI!A465</f>
        <v>42982</v>
      </c>
      <c r="B465" s="2">
        <f>RSI!B465</f>
        <v>29.127500000000001</v>
      </c>
      <c r="C465" s="2">
        <f>RSI!I465</f>
        <v>59.56916484609598</v>
      </c>
      <c r="D465" s="2">
        <f>MACD!E465</f>
        <v>-0.35875566947884252</v>
      </c>
      <c r="E465" s="2">
        <f>MACD!F465</f>
        <v>-0.37193822842619639</v>
      </c>
      <c r="F465" s="2">
        <f>'Moving Avg'!D465</f>
        <v>29.536300000000001</v>
      </c>
      <c r="G465" s="2">
        <f>'Moving Avg'!F465</f>
        <v>28.758455000000005</v>
      </c>
      <c r="H465" s="2">
        <f>'Moving Avg'!G465</f>
        <v>27.68092600000001</v>
      </c>
      <c r="I465" s="2">
        <f>'Moving Avg'!H465</f>
        <v>24.823514999999997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</row>
    <row r="466" spans="1:12" ht="13.5" x14ac:dyDescent="0.25">
      <c r="A466" s="3">
        <f>RSI!A466</f>
        <v>42983</v>
      </c>
      <c r="B466" s="2">
        <f>RSI!B466</f>
        <v>29.544</v>
      </c>
      <c r="C466" s="2">
        <f>RSI!I466</f>
        <v>64.210054620387638</v>
      </c>
      <c r="D466" s="2">
        <f>MACD!E466</f>
        <v>-0.37464539606217784</v>
      </c>
      <c r="E466" s="2">
        <f>MACD!F466</f>
        <v>-0.37247966195339272</v>
      </c>
      <c r="F466" s="2">
        <f>'Moving Avg'!D466</f>
        <v>29.635100000000001</v>
      </c>
      <c r="G466" s="2">
        <f>'Moving Avg'!F466</f>
        <v>28.809310000000004</v>
      </c>
      <c r="H466" s="2">
        <f>'Moving Avg'!G466</f>
        <v>27.737230000000007</v>
      </c>
      <c r="I466" s="2">
        <f>'Moving Avg'!H466</f>
        <v>24.845647499999995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</row>
    <row r="467" spans="1:12" ht="13.5" x14ac:dyDescent="0.25">
      <c r="A467" s="3">
        <f>RSI!A467</f>
        <v>42984</v>
      </c>
      <c r="B467" s="2">
        <f>RSI!B467</f>
        <v>29.534300000000002</v>
      </c>
      <c r="C467" s="2">
        <f>RSI!I467</f>
        <v>64.025729515921938</v>
      </c>
      <c r="D467" s="2">
        <f>MACD!E467</f>
        <v>-0.39325534827348463</v>
      </c>
      <c r="E467" s="2">
        <f>MACD!F467</f>
        <v>-0.37663479921741111</v>
      </c>
      <c r="F467" s="2">
        <f>'Moving Avg'!D467</f>
        <v>29.594399999999997</v>
      </c>
      <c r="G467" s="2">
        <f>'Moving Avg'!F467</f>
        <v>28.901814999999999</v>
      </c>
      <c r="H467" s="2">
        <f>'Moving Avg'!G467</f>
        <v>27.786704000000007</v>
      </c>
      <c r="I467" s="2">
        <f>'Moving Avg'!H467</f>
        <v>24.866546499999995</v>
      </c>
      <c r="J467" s="6" t="str">
        <f>OBV!F467</f>
        <v>BEARISH</v>
      </c>
      <c r="K467" s="6" t="str">
        <f>OBV!G467</f>
        <v>NEUTRAL</v>
      </c>
      <c r="L467" s="6" t="str">
        <f>OBV!H467</f>
        <v>CONFIRMED BEARISH</v>
      </c>
    </row>
    <row r="468" spans="1:12" ht="13.5" x14ac:dyDescent="0.25">
      <c r="A468" s="3">
        <f>RSI!A468</f>
        <v>42985</v>
      </c>
      <c r="B468" s="2">
        <f>RSI!B468</f>
        <v>29.524699999999999</v>
      </c>
      <c r="C468" s="2">
        <f>RSI!I468</f>
        <v>63.830433481286107</v>
      </c>
      <c r="D468" s="2">
        <f>MACD!E468</f>
        <v>-0.33768131825928549</v>
      </c>
      <c r="E468" s="2">
        <f>MACD!F468</f>
        <v>-0.36884410302578602</v>
      </c>
      <c r="F468" s="2">
        <f>'Moving Avg'!D468</f>
        <v>29.551780000000001</v>
      </c>
      <c r="G468" s="2">
        <f>'Moving Avg'!F468</f>
        <v>28.973500000000001</v>
      </c>
      <c r="H468" s="2">
        <f>'Moving Avg'!G468</f>
        <v>27.820252000000004</v>
      </c>
      <c r="I468" s="2">
        <f>'Moving Avg'!H468</f>
        <v>24.888582499999998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</row>
    <row r="469" spans="1:12" ht="13.5" x14ac:dyDescent="0.25">
      <c r="A469" s="3">
        <f>RSI!A469</f>
        <v>42986</v>
      </c>
      <c r="B469" s="2">
        <f>RSI!B469</f>
        <v>29.524699999999999</v>
      </c>
      <c r="C469" s="2">
        <f>RSI!I469</f>
        <v>63.8304334812861</v>
      </c>
      <c r="D469" s="2">
        <f>MACD!E469</f>
        <v>-0.29857595208566323</v>
      </c>
      <c r="E469" s="2">
        <f>MACD!F469</f>
        <v>-0.35479047283776144</v>
      </c>
      <c r="F469" s="2">
        <f>'Moving Avg'!D469</f>
        <v>29.451039999999999</v>
      </c>
      <c r="G469" s="2">
        <f>'Moving Avg'!F469</f>
        <v>29.046150000000001</v>
      </c>
      <c r="H469" s="2">
        <f>'Moving Avg'!G469</f>
        <v>27.861003999999998</v>
      </c>
      <c r="I469" s="2">
        <f>'Moving Avg'!H469</f>
        <v>24.912987999999995</v>
      </c>
      <c r="J469" s="6" t="str">
        <f>OBV!F469</f>
        <v>BEARISH</v>
      </c>
      <c r="K469" s="6" t="str">
        <f>OBV!G469</f>
        <v>NEUTRAL</v>
      </c>
      <c r="L469" s="6" t="str">
        <f>OBV!H469</f>
        <v>CONFIRMED BEARISH</v>
      </c>
    </row>
    <row r="470" spans="1:12" ht="13.5" x14ac:dyDescent="0.25">
      <c r="A470" s="3">
        <f>RSI!A470</f>
        <v>42989</v>
      </c>
      <c r="B470" s="2">
        <f>RSI!B470</f>
        <v>29.524699999999999</v>
      </c>
      <c r="C470" s="2">
        <f>RSI!I470</f>
        <v>63.8304334812861</v>
      </c>
      <c r="D470" s="2">
        <f>MACD!E470</f>
        <v>-0.26856318996005157</v>
      </c>
      <c r="E470" s="2">
        <f>MACD!F470</f>
        <v>-0.3375450162622195</v>
      </c>
      <c r="F470" s="2">
        <f>'Moving Avg'!D470</f>
        <v>29.530480000000001</v>
      </c>
      <c r="G470" s="2">
        <f>'Moving Avg'!F470</f>
        <v>29.118800000000004</v>
      </c>
      <c r="H470" s="2">
        <f>'Moving Avg'!G470</f>
        <v>27.916921999999996</v>
      </c>
      <c r="I470" s="2">
        <f>'Moving Avg'!H470</f>
        <v>24.937393499999988</v>
      </c>
      <c r="J470" s="6" t="str">
        <f>OBV!F470</f>
        <v>BEARISH</v>
      </c>
      <c r="K470" s="6" t="str">
        <f>OBV!G470</f>
        <v>NEUTRAL</v>
      </c>
      <c r="L470" s="6" t="str">
        <f>OBV!H470</f>
        <v>BEARISH DIVERGENCE</v>
      </c>
    </row>
    <row r="471" spans="1:12" ht="13.5" x14ac:dyDescent="0.25">
      <c r="A471" s="3">
        <f>RSI!A471</f>
        <v>42990</v>
      </c>
      <c r="B471" s="2">
        <f>RSI!B471</f>
        <v>29.524699999999999</v>
      </c>
      <c r="C471" s="2">
        <f>RSI!I471</f>
        <v>63.8304334812861</v>
      </c>
      <c r="D471" s="2">
        <f>MACD!E471</f>
        <v>-0.24739805507576662</v>
      </c>
      <c r="E471" s="2">
        <f>MACD!F471</f>
        <v>-0.31951562402492895</v>
      </c>
      <c r="F471" s="2">
        <f>'Moving Avg'!D471</f>
        <v>29.526619999999998</v>
      </c>
      <c r="G471" s="2">
        <f>'Moving Avg'!F471</f>
        <v>29.170625000000001</v>
      </c>
      <c r="H471" s="2">
        <f>'Moving Avg'!G471</f>
        <v>27.972839999999998</v>
      </c>
      <c r="I471" s="2">
        <f>'Moving Avg'!H471</f>
        <v>24.959903499999985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</row>
    <row r="472" spans="1:12" ht="13.5" x14ac:dyDescent="0.25">
      <c r="A472" s="3">
        <f>RSI!A472</f>
        <v>42991</v>
      </c>
      <c r="B472" s="2">
        <f>RSI!B472</f>
        <v>29.524699999999999</v>
      </c>
      <c r="C472" s="2">
        <f>RSI!I472</f>
        <v>63.8304334812861</v>
      </c>
      <c r="D472" s="2">
        <f>MACD!E472</f>
        <v>-0.12759063537923865</v>
      </c>
      <c r="E472" s="2">
        <f>MACD!F472</f>
        <v>-0.28113062629579089</v>
      </c>
      <c r="F472" s="2">
        <f>'Moving Avg'!D472</f>
        <v>29.524700000000003</v>
      </c>
      <c r="G472" s="2">
        <f>'Moving Avg'!F472</f>
        <v>29.218090000000007</v>
      </c>
      <c r="H472" s="2">
        <f>'Moving Avg'!G472</f>
        <v>28.023069999999997</v>
      </c>
      <c r="I472" s="2">
        <f>'Moving Avg'!H472</f>
        <v>24.984308999999985</v>
      </c>
      <c r="J472" s="6" t="str">
        <f>OBV!F472</f>
        <v>BEARISH</v>
      </c>
      <c r="K472" s="6" t="str">
        <f>OBV!G472</f>
        <v>NEUTRAL</v>
      </c>
      <c r="L472" s="6" t="str">
        <f>OBV!H472</f>
        <v>CONFIRMED BEARISH</v>
      </c>
    </row>
    <row r="473" spans="1:12" ht="13.5" x14ac:dyDescent="0.25">
      <c r="A473" s="3">
        <f>RSI!A473</f>
        <v>42992</v>
      </c>
      <c r="B473" s="2">
        <f>RSI!B473</f>
        <v>28.962800000000001</v>
      </c>
      <c r="C473" s="2">
        <f>RSI!I473</f>
        <v>50.714906750136429</v>
      </c>
      <c r="D473" s="2">
        <f>MACD!E473</f>
        <v>1.1780313219233562E-2</v>
      </c>
      <c r="E473" s="2">
        <f>MACD!F473</f>
        <v>-0.22254843839278601</v>
      </c>
      <c r="F473" s="2">
        <f>'Moving Avg'!D473</f>
        <v>29.412320000000001</v>
      </c>
      <c r="G473" s="2">
        <f>'Moving Avg'!F473</f>
        <v>29.237945000000003</v>
      </c>
      <c r="H473" s="2">
        <f>'Moving Avg'!G473</f>
        <v>28.062061999999997</v>
      </c>
      <c r="I473" s="2">
        <f>'Moving Avg'!H473</f>
        <v>25.005904999999984</v>
      </c>
      <c r="J473" s="6" t="str">
        <f>OBV!F473</f>
        <v>BEARISH</v>
      </c>
      <c r="K473" s="6" t="str">
        <f>OBV!G473</f>
        <v>WEAK</v>
      </c>
      <c r="L473" s="6" t="str">
        <f>OBV!H473</f>
        <v>CONFIRMED BEARISH</v>
      </c>
    </row>
    <row r="474" spans="1:12" ht="13.5" x14ac:dyDescent="0.25">
      <c r="A474" s="3">
        <f>RSI!A474</f>
        <v>42993</v>
      </c>
      <c r="B474" s="2">
        <f>RSI!B474</f>
        <v>28.769100000000002</v>
      </c>
      <c r="C474" s="2">
        <f>RSI!I474</f>
        <v>47.12053165047346</v>
      </c>
      <c r="D474" s="2">
        <f>MACD!E474</f>
        <v>0.18872757707023169</v>
      </c>
      <c r="E474" s="2">
        <f>MACD!F474</f>
        <v>-0.14029323530018248</v>
      </c>
      <c r="F474" s="2">
        <f>'Moving Avg'!D474</f>
        <v>29.261200000000002</v>
      </c>
      <c r="G474" s="2">
        <f>'Moving Avg'!F474</f>
        <v>29.248115000000002</v>
      </c>
      <c r="H474" s="2">
        <f>'Moving Avg'!G474</f>
        <v>28.097179999999998</v>
      </c>
      <c r="I474" s="2">
        <f>'Moving Avg'!H474</f>
        <v>25.026532499999988</v>
      </c>
      <c r="J474" s="6" t="str">
        <f>OBV!F474</f>
        <v>BEARISH</v>
      </c>
      <c r="K474" s="6" t="str">
        <f>OBV!G474</f>
        <v>WEAK</v>
      </c>
      <c r="L474" s="6" t="str">
        <f>OBV!H474</f>
        <v>CONFIRMED BEARISH</v>
      </c>
    </row>
    <row r="475" spans="1:12" ht="13.5" x14ac:dyDescent="0.25">
      <c r="A475" s="3">
        <f>RSI!A475</f>
        <v>42996</v>
      </c>
      <c r="B475" s="2">
        <f>RSI!B475</f>
        <v>28.817499999999999</v>
      </c>
      <c r="C475" s="2">
        <f>RSI!I475</f>
        <v>48.110156408206834</v>
      </c>
      <c r="D475" s="2">
        <f>MACD!E475</f>
        <v>0.19737654359657242</v>
      </c>
      <c r="E475" s="2">
        <f>MACD!F475</f>
        <v>-7.2759279520831499E-2</v>
      </c>
      <c r="F475" s="2">
        <f>'Moving Avg'!D475</f>
        <v>29.119760000000003</v>
      </c>
      <c r="G475" s="2">
        <f>'Moving Avg'!F475</f>
        <v>29.260704999999994</v>
      </c>
      <c r="H475" s="2">
        <f>'Moving Avg'!G475</f>
        <v>28.133265999999999</v>
      </c>
      <c r="I475" s="2">
        <f>'Moving Avg'!H475</f>
        <v>25.047401999999988</v>
      </c>
      <c r="J475" s="6" t="str">
        <f>OBV!F475</f>
        <v>BEARISH</v>
      </c>
      <c r="K475" s="6" t="str">
        <f>OBV!G475</f>
        <v>WEAK</v>
      </c>
      <c r="L475" s="6" t="str">
        <f>OBV!H475</f>
        <v>CONFIRMED BEARISH</v>
      </c>
    </row>
    <row r="476" spans="1:12" ht="13.5" x14ac:dyDescent="0.25">
      <c r="A476" s="3">
        <f>RSI!A476</f>
        <v>42997</v>
      </c>
      <c r="B476" s="2">
        <f>RSI!B476</f>
        <v>28.817499999999999</v>
      </c>
      <c r="C476" s="2">
        <f>RSI!I476</f>
        <v>48.110156408206834</v>
      </c>
      <c r="D476" s="2">
        <f>MACD!E476</f>
        <v>0.26951318069160735</v>
      </c>
      <c r="E476" s="2">
        <f>MACD!F476</f>
        <v>-4.3047874783437301E-3</v>
      </c>
      <c r="F476" s="2">
        <f>'Moving Avg'!D476</f>
        <v>28.978319999999997</v>
      </c>
      <c r="G476" s="2">
        <f>'Moving Avg'!F476</f>
        <v>29.273295000000001</v>
      </c>
      <c r="H476" s="2">
        <f>'Moving Avg'!G476</f>
        <v>28.169352</v>
      </c>
      <c r="I476" s="2">
        <f>'Moving Avg'!H476</f>
        <v>25.068271499999991</v>
      </c>
      <c r="J476" s="6" t="str">
        <f>OBV!F476</f>
        <v>BEARISH</v>
      </c>
      <c r="K476" s="6" t="str">
        <f>OBV!G476</f>
        <v>WEAK</v>
      </c>
      <c r="L476" s="6" t="str">
        <f>OBV!H476</f>
        <v>CONFIRMED BEARISH</v>
      </c>
    </row>
    <row r="477" spans="1:12" ht="13.5" x14ac:dyDescent="0.25">
      <c r="A477" s="3">
        <f>RSI!A477</f>
        <v>42998</v>
      </c>
      <c r="B477" s="2">
        <f>RSI!B477</f>
        <v>29.059699999999999</v>
      </c>
      <c r="C477" s="2">
        <f>RSI!I477</f>
        <v>53.193904578425872</v>
      </c>
      <c r="D477" s="2">
        <f>MACD!E477</f>
        <v>0.31180526752456572</v>
      </c>
      <c r="E477" s="2">
        <f>MACD!F477</f>
        <v>5.891722352223816E-2</v>
      </c>
      <c r="F477" s="2">
        <f>'Moving Avg'!D477</f>
        <v>28.88532</v>
      </c>
      <c r="G477" s="2">
        <f>'Moving Avg'!F477</f>
        <v>29.297995000000004</v>
      </c>
      <c r="H477" s="2">
        <f>'Moving Avg'!G477</f>
        <v>28.219760000000001</v>
      </c>
      <c r="I477" s="2">
        <f>'Moving Avg'!H477</f>
        <v>25.090351999999992</v>
      </c>
      <c r="J477" s="6" t="str">
        <f>OBV!F477</f>
        <v>BEARISH</v>
      </c>
      <c r="K477" s="6" t="str">
        <f>OBV!G477</f>
        <v>NEUTRAL</v>
      </c>
      <c r="L477" s="6" t="str">
        <f>OBV!H477</f>
        <v>CONFIRMED BEARISH</v>
      </c>
    </row>
    <row r="478" spans="1:12" ht="13.5" x14ac:dyDescent="0.25">
      <c r="A478" s="3">
        <f>RSI!A478</f>
        <v>43000</v>
      </c>
      <c r="B478" s="2">
        <f>RSI!B478</f>
        <v>29.4956</v>
      </c>
      <c r="C478" s="2">
        <f>RSI!I478</f>
        <v>60.663467000391691</v>
      </c>
      <c r="D478" s="2">
        <f>MACD!E478</f>
        <v>0.31302949205153041</v>
      </c>
      <c r="E478" s="2">
        <f>MACD!F478</f>
        <v>0.10973967722809662</v>
      </c>
      <c r="F478" s="2">
        <f>'Moving Avg'!D478</f>
        <v>28.991879999999998</v>
      </c>
      <c r="G478" s="2">
        <f>'Moving Avg'!F478</f>
        <v>29.319790000000001</v>
      </c>
      <c r="H478" s="2">
        <f>'Moving Avg'!G478</f>
        <v>28.273199999999996</v>
      </c>
      <c r="I478" s="2">
        <f>'Moving Avg'!H478</f>
        <v>25.114611999999994</v>
      </c>
      <c r="J478" s="6" t="str">
        <f>OBV!F478</f>
        <v>BULLISH</v>
      </c>
      <c r="K478" s="6" t="str">
        <f>OBV!G478</f>
        <v>STRONG</v>
      </c>
      <c r="L478" s="6" t="str">
        <f>OBV!H478</f>
        <v>CONFIRMED BULLISH</v>
      </c>
    </row>
    <row r="479" spans="1:12" ht="13.5" x14ac:dyDescent="0.25">
      <c r="A479" s="3">
        <f>RSI!A479</f>
        <v>43003</v>
      </c>
      <c r="B479" s="2">
        <f>RSI!B479</f>
        <v>29.059699999999999</v>
      </c>
      <c r="C479" s="2">
        <f>RSI!I479</f>
        <v>51.766775266092267</v>
      </c>
      <c r="D479" s="2">
        <f>MACD!E479</f>
        <v>0.34304186748374832</v>
      </c>
      <c r="E479" s="2">
        <f>MACD!F479</f>
        <v>0.15640011527922698</v>
      </c>
      <c r="F479" s="2">
        <f>'Moving Avg'!D479</f>
        <v>29.05</v>
      </c>
      <c r="G479" s="2">
        <f>'Moving Avg'!F479</f>
        <v>29.32076</v>
      </c>
      <c r="H479" s="2">
        <f>'Moving Avg'!G479</f>
        <v>28.317921999999999</v>
      </c>
      <c r="I479" s="2">
        <f>'Moving Avg'!H479</f>
        <v>25.136692499999999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</row>
    <row r="480" spans="1:12" ht="13.5" x14ac:dyDescent="0.25">
      <c r="A480" s="3">
        <f>RSI!A480</f>
        <v>43004</v>
      </c>
      <c r="B480" s="2">
        <f>RSI!B480</f>
        <v>29.059699999999999</v>
      </c>
      <c r="C480" s="2">
        <f>RSI!I480</f>
        <v>51.766775266092267</v>
      </c>
      <c r="D480" s="2">
        <f>MACD!E480</f>
        <v>0.36794567310746729</v>
      </c>
      <c r="E480" s="2">
        <f>MACD!F480</f>
        <v>0.19870922684487502</v>
      </c>
      <c r="F480" s="2">
        <f>'Moving Avg'!D480</f>
        <v>29.09844</v>
      </c>
      <c r="G480" s="2">
        <f>'Moving Avg'!F480</f>
        <v>29.321245000000005</v>
      </c>
      <c r="H480" s="2">
        <f>'Moving Avg'!G480</f>
        <v>28.362643999999996</v>
      </c>
      <c r="I480" s="2">
        <f>'Moving Avg'!H480</f>
        <v>25.159246999999997</v>
      </c>
      <c r="J480" s="6" t="str">
        <f>OBV!F480</f>
        <v>BEARISH</v>
      </c>
      <c r="K480" s="6" t="str">
        <f>OBV!G480</f>
        <v>NEUTRAL</v>
      </c>
      <c r="L480" s="6" t="str">
        <f>OBV!H480</f>
        <v>BEARISH DIVERGENCE</v>
      </c>
    </row>
    <row r="481" spans="1:12" ht="13.5" x14ac:dyDescent="0.25">
      <c r="A481" s="3">
        <f>RSI!A481</f>
        <v>43005</v>
      </c>
      <c r="B481" s="2">
        <f>RSI!B481</f>
        <v>29.059699999999999</v>
      </c>
      <c r="C481" s="2">
        <f>RSI!I481</f>
        <v>51.766775266092267</v>
      </c>
      <c r="D481" s="2">
        <f>MACD!E481</f>
        <v>0.38856323394533732</v>
      </c>
      <c r="E481" s="2">
        <f>MACD!F481</f>
        <v>0.23668002826496751</v>
      </c>
      <c r="F481" s="2">
        <f>'Moving Avg'!D481</f>
        <v>29.146879999999999</v>
      </c>
      <c r="G481" s="2">
        <f>'Moving Avg'!F481</f>
        <v>29.321730000000002</v>
      </c>
      <c r="H481" s="2">
        <f>'Moving Avg'!G481</f>
        <v>28.407366000000003</v>
      </c>
      <c r="I481" s="2">
        <f>'Moving Avg'!H481</f>
        <v>25.184644999999996</v>
      </c>
      <c r="J481" s="6" t="str">
        <f>OBV!F481</f>
        <v>BEARISH</v>
      </c>
      <c r="K481" s="6" t="str">
        <f>OBV!G481</f>
        <v>NEUTRAL</v>
      </c>
      <c r="L481" s="6" t="str">
        <f>OBV!H481</f>
        <v>BEARISH DIVERGENCE</v>
      </c>
    </row>
    <row r="482" spans="1:12" ht="13.5" x14ac:dyDescent="0.25">
      <c r="A482" s="3">
        <f>RSI!A482</f>
        <v>43006</v>
      </c>
      <c r="B482" s="2">
        <f>RSI!B482</f>
        <v>29.059699999999999</v>
      </c>
      <c r="C482" s="2">
        <f>RSI!I482</f>
        <v>51.766775266092267</v>
      </c>
      <c r="D482" s="2">
        <f>MACD!E482</f>
        <v>0.4055876678331849</v>
      </c>
      <c r="E482" s="2">
        <f>MACD!F482</f>
        <v>0.27046155617861101</v>
      </c>
      <c r="F482" s="2">
        <f>'Moving Avg'!D482</f>
        <v>29.146879999999999</v>
      </c>
      <c r="G482" s="2">
        <f>'Moving Avg'!F482</f>
        <v>29.287825000000005</v>
      </c>
      <c r="H482" s="2">
        <f>'Moving Avg'!G482</f>
        <v>28.452088000000003</v>
      </c>
      <c r="I482" s="2">
        <f>'Moving Avg'!H482</f>
        <v>25.210042999999992</v>
      </c>
      <c r="J482" s="6" t="str">
        <f>OBV!F482</f>
        <v>BEARISH</v>
      </c>
      <c r="K482" s="6" t="str">
        <f>OBV!G482</f>
        <v>WEAK</v>
      </c>
      <c r="L482" s="6" t="str">
        <f>OBV!H482</f>
        <v>NEUTRAL</v>
      </c>
    </row>
    <row r="483" spans="1:12" ht="13.5" x14ac:dyDescent="0.25">
      <c r="A483" s="3">
        <f>RSI!A483</f>
        <v>43007</v>
      </c>
      <c r="B483" s="2">
        <f>RSI!B483</f>
        <v>29.059699999999999</v>
      </c>
      <c r="C483" s="2">
        <f>RSI!I483</f>
        <v>51.766775266092267</v>
      </c>
      <c r="D483" s="2">
        <f>MACD!E483</f>
        <v>0.33315680927997704</v>
      </c>
      <c r="E483" s="2">
        <f>MACD!F483</f>
        <v>0.28300060679888422</v>
      </c>
      <c r="F483" s="2">
        <f>'Moving Avg'!D483</f>
        <v>29.059699999999999</v>
      </c>
      <c r="G483" s="2">
        <f>'Moving Avg'!F483</f>
        <v>29.253920000000004</v>
      </c>
      <c r="H483" s="2">
        <f>'Moving Avg'!G483</f>
        <v>28.496810000000004</v>
      </c>
      <c r="I483" s="2">
        <f>'Moving Avg'!H483</f>
        <v>25.235440999999991</v>
      </c>
      <c r="J483" s="6" t="str">
        <f>OBV!F483</f>
        <v>BEARISH</v>
      </c>
      <c r="K483" s="6" t="str">
        <f>OBV!G483</f>
        <v>WEAK</v>
      </c>
      <c r="L483" s="6" t="str">
        <f>OBV!H483</f>
        <v>CONFIRMED BEARISH</v>
      </c>
    </row>
    <row r="484" spans="1:12" ht="13.5" x14ac:dyDescent="0.25">
      <c r="A484" s="3">
        <f>RSI!A484</f>
        <v>43010</v>
      </c>
      <c r="B484" s="2">
        <f>RSI!B484</f>
        <v>29.476199999999999</v>
      </c>
      <c r="C484" s="2">
        <f>RSI!I484</f>
        <v>59.905208867129979</v>
      </c>
      <c r="D484" s="2">
        <f>MACD!E484</f>
        <v>0.21085620147584194</v>
      </c>
      <c r="E484" s="2">
        <f>MACD!F484</f>
        <v>0.26857172573427579</v>
      </c>
      <c r="F484" s="2">
        <f>'Moving Avg'!D484</f>
        <v>29.143000000000001</v>
      </c>
      <c r="G484" s="2">
        <f>'Moving Avg'!F484</f>
        <v>29.226310000000002</v>
      </c>
      <c r="H484" s="2">
        <f>'Moving Avg'!G484</f>
        <v>28.549862000000012</v>
      </c>
      <c r="I484" s="2">
        <f>'Moving Avg'!H484</f>
        <v>25.262921499999994</v>
      </c>
      <c r="J484" s="6" t="str">
        <f>OBV!F484</f>
        <v>BULLISH</v>
      </c>
      <c r="K484" s="6" t="str">
        <f>OBV!G484</f>
        <v>NEUTRAL</v>
      </c>
      <c r="L484" s="6" t="str">
        <f>OBV!H484</f>
        <v>CONFIRMED BULLISH</v>
      </c>
    </row>
    <row r="485" spans="1:12" ht="13.5" x14ac:dyDescent="0.25">
      <c r="A485" s="3">
        <f>RSI!A485</f>
        <v>43011</v>
      </c>
      <c r="B485" s="2">
        <f>RSI!B485</f>
        <v>29.9315</v>
      </c>
      <c r="C485" s="2">
        <f>RSI!I485</f>
        <v>66.549701848813072</v>
      </c>
      <c r="D485" s="2">
        <f>MACD!E485</f>
        <v>7.8295825544103081E-2</v>
      </c>
      <c r="E485" s="2">
        <f>MACD!F485</f>
        <v>0.23051654569624128</v>
      </c>
      <c r="F485" s="2">
        <f>'Moving Avg'!D485</f>
        <v>29.317360000000001</v>
      </c>
      <c r="G485" s="2">
        <f>'Moving Avg'!F485</f>
        <v>29.266510000000004</v>
      </c>
      <c r="H485" s="2">
        <f>'Moving Avg'!G485</f>
        <v>28.612020000000012</v>
      </c>
      <c r="I485" s="2">
        <f>'Moving Avg'!H485</f>
        <v>25.292678499999994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</row>
    <row r="486" spans="1:12" ht="13.5" x14ac:dyDescent="0.25">
      <c r="A486" s="3">
        <f>RSI!A486</f>
        <v>43012</v>
      </c>
      <c r="B486" s="2">
        <f>RSI!B486</f>
        <v>29.059699999999999</v>
      </c>
      <c r="C486" s="2">
        <f>RSI!I486</f>
        <v>49.600075552441595</v>
      </c>
      <c r="D486" s="2">
        <f>MACD!E486</f>
        <v>2.5428342115599634E-2</v>
      </c>
      <c r="E486" s="2">
        <f>MACD!F486</f>
        <v>0.18949890498011296</v>
      </c>
      <c r="F486" s="2">
        <f>'Moving Avg'!D486</f>
        <v>29.317359999999997</v>
      </c>
      <c r="G486" s="2">
        <f>'Moving Avg'!F486</f>
        <v>29.242295000000006</v>
      </c>
      <c r="H486" s="2">
        <f>'Moving Avg'!G486</f>
        <v>28.67247600000001</v>
      </c>
      <c r="I486" s="2">
        <f>'Moving Avg'!H486</f>
        <v>25.321393999999991</v>
      </c>
      <c r="J486" s="6" t="str">
        <f>OBV!F486</f>
        <v>BEARISH</v>
      </c>
      <c r="K486" s="6" t="str">
        <f>OBV!G486</f>
        <v>WEAK</v>
      </c>
      <c r="L486" s="6" t="str">
        <f>OBV!H486</f>
        <v>NEUTRAL</v>
      </c>
    </row>
    <row r="487" spans="1:12" ht="13.5" x14ac:dyDescent="0.25">
      <c r="A487" s="3">
        <f>RSI!A487</f>
        <v>43013</v>
      </c>
      <c r="B487" s="2">
        <f>RSI!B487</f>
        <v>29.059699999999999</v>
      </c>
      <c r="C487" s="2">
        <f>RSI!I487</f>
        <v>49.600075552441588</v>
      </c>
      <c r="D487" s="2">
        <f>MACD!E487</f>
        <v>1.8219591940951574E-2</v>
      </c>
      <c r="E487" s="2">
        <f>MACD!F487</f>
        <v>0.15524304237228068</v>
      </c>
      <c r="F487" s="2">
        <f>'Moving Avg'!D487</f>
        <v>29.317359999999997</v>
      </c>
      <c r="G487" s="2">
        <f>'Moving Avg'!F487</f>
        <v>29.218565000000012</v>
      </c>
      <c r="H487" s="2">
        <f>'Moving Avg'!G487</f>
        <v>28.722884000000011</v>
      </c>
      <c r="I487" s="2">
        <f>'Moving Avg'!H487</f>
        <v>25.347265999999991</v>
      </c>
      <c r="J487" s="6" t="str">
        <f>OBV!F487</f>
        <v>BEARISH</v>
      </c>
      <c r="K487" s="6" t="str">
        <f>OBV!G487</f>
        <v>WEAK</v>
      </c>
      <c r="L487" s="6" t="str">
        <f>OBV!H487</f>
        <v>NEUTRAL</v>
      </c>
    </row>
    <row r="488" spans="1:12" ht="13.5" x14ac:dyDescent="0.25">
      <c r="A488" s="3">
        <f>RSI!A488</f>
        <v>43014</v>
      </c>
      <c r="B488" s="2">
        <f>RSI!B488</f>
        <v>29.253399999999999</v>
      </c>
      <c r="C488" s="2">
        <f>RSI!I488</f>
        <v>52.704063091162361</v>
      </c>
      <c r="D488" s="2">
        <f>MACD!E488</f>
        <v>6.507747038599021E-2</v>
      </c>
      <c r="E488" s="2">
        <f>MACD!F488</f>
        <v>0.13720992797502257</v>
      </c>
      <c r="F488" s="2">
        <f>'Moving Avg'!D488</f>
        <v>29.356099999999998</v>
      </c>
      <c r="G488" s="2">
        <f>'Moving Avg'!F488</f>
        <v>29.205000000000005</v>
      </c>
      <c r="H488" s="2">
        <f>'Moving Avg'!G488</f>
        <v>28.777166000000015</v>
      </c>
      <c r="I488" s="2">
        <f>'Moving Avg'!H488</f>
        <v>25.374106499999989</v>
      </c>
      <c r="J488" s="6" t="str">
        <f>OBV!F488</f>
        <v>BEARISH</v>
      </c>
      <c r="K488" s="6" t="str">
        <f>OBV!G488</f>
        <v>WEAK</v>
      </c>
      <c r="L488" s="6" t="str">
        <f>OBV!H488</f>
        <v>BEARISH DIVERGENCE</v>
      </c>
    </row>
    <row r="489" spans="1:12" ht="13.5" x14ac:dyDescent="0.25">
      <c r="A489" s="3">
        <f>RSI!A489</f>
        <v>43017</v>
      </c>
      <c r="B489" s="2">
        <f>RSI!B489</f>
        <v>30.028400000000001</v>
      </c>
      <c r="C489" s="2">
        <f>RSI!I489</f>
        <v>62.622750226479951</v>
      </c>
      <c r="D489" s="2">
        <f>MACD!E489</f>
        <v>-2.0660972090247753E-2</v>
      </c>
      <c r="E489" s="2">
        <f>MACD!F489</f>
        <v>0.10563574796196852</v>
      </c>
      <c r="F489" s="2">
        <f>'Moving Avg'!D489</f>
        <v>29.466539999999998</v>
      </c>
      <c r="G489" s="2">
        <f>'Moving Avg'!F489</f>
        <v>29.230185000000013</v>
      </c>
      <c r="H489" s="2">
        <f>'Moving Avg'!G489</f>
        <v>28.846948000000012</v>
      </c>
      <c r="I489" s="2">
        <f>'Moving Avg'!H489</f>
        <v>25.404821999999989</v>
      </c>
      <c r="J489" s="6" t="str">
        <f>OBV!F489</f>
        <v>BEARISH</v>
      </c>
      <c r="K489" s="6" t="str">
        <f>OBV!G489</f>
        <v>WEAK</v>
      </c>
      <c r="L489" s="6" t="str">
        <f>OBV!H489</f>
        <v>BEARISH DIVERGENCE</v>
      </c>
    </row>
    <row r="490" spans="1:12" ht="13.5" x14ac:dyDescent="0.25">
      <c r="A490" s="3">
        <f>RSI!A490</f>
        <v>43018</v>
      </c>
      <c r="B490" s="2">
        <f>RSI!B490</f>
        <v>30.028400000000001</v>
      </c>
      <c r="C490" s="2">
        <f>RSI!I490</f>
        <v>62.622750226479951</v>
      </c>
      <c r="D490" s="2">
        <f>MACD!E490</f>
        <v>-9.8638829049228605E-2</v>
      </c>
      <c r="E490" s="2">
        <f>MACD!F490</f>
        <v>6.4780832559729093E-2</v>
      </c>
      <c r="F490" s="2">
        <f>'Moving Avg'!D490</f>
        <v>29.48592</v>
      </c>
      <c r="G490" s="2">
        <f>'Moving Avg'!F490</f>
        <v>29.255370000000006</v>
      </c>
      <c r="H490" s="2">
        <f>'Moving Avg'!G490</f>
        <v>28.916730000000008</v>
      </c>
      <c r="I490" s="2">
        <f>'Moving Avg'!H490</f>
        <v>25.436484999999994</v>
      </c>
      <c r="J490" s="6" t="str">
        <f>OBV!F490</f>
        <v>BEARISH</v>
      </c>
      <c r="K490" s="6" t="str">
        <f>OBV!G490</f>
        <v>WEAK</v>
      </c>
      <c r="L490" s="6" t="str">
        <f>OBV!H490</f>
        <v>BEARISH DIVERGENCE</v>
      </c>
    </row>
    <row r="491" spans="1:12" ht="13.5" x14ac:dyDescent="0.25">
      <c r="A491" s="3">
        <f>RSI!A491</f>
        <v>43019</v>
      </c>
      <c r="B491" s="2">
        <f>RSI!B491</f>
        <v>30.028400000000001</v>
      </c>
      <c r="C491" s="2">
        <f>RSI!I491</f>
        <v>62.622750226479951</v>
      </c>
      <c r="D491" s="2">
        <f>MACD!E491</f>
        <v>-0.16964781864331258</v>
      </c>
      <c r="E491" s="2">
        <f>MACD!F491</f>
        <v>1.7895102319120761E-2</v>
      </c>
      <c r="F491" s="2">
        <f>'Moving Avg'!D491</f>
        <v>29.679660000000002</v>
      </c>
      <c r="G491" s="2">
        <f>'Moving Avg'!F491</f>
        <v>29.280555000000003</v>
      </c>
      <c r="H491" s="2">
        <f>'Moving Avg'!G491</f>
        <v>28.970588000000003</v>
      </c>
      <c r="I491" s="2">
        <f>'Moving Avg'!H491</f>
        <v>25.468147999999992</v>
      </c>
      <c r="J491" s="6" t="str">
        <f>OBV!F491</f>
        <v>BULLISH</v>
      </c>
      <c r="K491" s="6" t="str">
        <f>OBV!G491</f>
        <v>NEUTRAL</v>
      </c>
      <c r="L491" s="6" t="str">
        <f>OBV!H491</f>
        <v>CONFIRMED BULLISH</v>
      </c>
    </row>
    <row r="492" spans="1:12" ht="13.5" x14ac:dyDescent="0.25">
      <c r="A492" s="3">
        <f>RSI!A492</f>
        <v>43020</v>
      </c>
      <c r="B492" s="2">
        <f>RSI!B492</f>
        <v>30.028400000000001</v>
      </c>
      <c r="C492" s="2">
        <f>RSI!I492</f>
        <v>62.622750226479951</v>
      </c>
      <c r="D492" s="2">
        <f>MACD!E492</f>
        <v>-0.23438765016410912</v>
      </c>
      <c r="E492" s="2">
        <f>MACD!F492</f>
        <v>-3.2561448177525223E-2</v>
      </c>
      <c r="F492" s="2">
        <f>'Moving Avg'!D492</f>
        <v>29.873400000000004</v>
      </c>
      <c r="G492" s="2">
        <f>'Moving Avg'!F492</f>
        <v>29.305740000000007</v>
      </c>
      <c r="H492" s="2">
        <f>'Moving Avg'!G492</f>
        <v>29.030840000000001</v>
      </c>
      <c r="I492" s="2">
        <f>'Moving Avg'!H492</f>
        <v>25.499811000000001</v>
      </c>
      <c r="J492" s="6" t="str">
        <f>OBV!F492</f>
        <v>BULLISH</v>
      </c>
      <c r="K492" s="6" t="str">
        <f>OBV!G492</f>
        <v>NEUTRAL</v>
      </c>
      <c r="L492" s="6" t="str">
        <f>OBV!H492</f>
        <v>CONFIRMED BULLISH</v>
      </c>
    </row>
    <row r="493" spans="1:12" ht="13.5" x14ac:dyDescent="0.25">
      <c r="A493" s="3">
        <f>RSI!A493</f>
        <v>43021</v>
      </c>
      <c r="B493" s="2">
        <f>RSI!B493</f>
        <v>30.028400000000001</v>
      </c>
      <c r="C493" s="2">
        <f>RSI!I493</f>
        <v>62.622750226479951</v>
      </c>
      <c r="D493" s="2">
        <f>MACD!E493</f>
        <v>-0.29347797229392114</v>
      </c>
      <c r="E493" s="2">
        <f>MACD!F493</f>
        <v>-8.4744753000804418E-2</v>
      </c>
      <c r="F493" s="2">
        <f>'Moving Avg'!D493</f>
        <v>30.028399999999998</v>
      </c>
      <c r="G493" s="2">
        <f>'Moving Avg'!F493</f>
        <v>29.359020000000005</v>
      </c>
      <c r="H493" s="2">
        <f>'Moving Avg'!G493</f>
        <v>29.089153999999997</v>
      </c>
      <c r="I493" s="2">
        <f>'Moving Avg'!H493</f>
        <v>25.5315215</v>
      </c>
      <c r="J493" s="6" t="str">
        <f>OBV!F493</f>
        <v>BULLISH</v>
      </c>
      <c r="K493" s="6" t="str">
        <f>OBV!G493</f>
        <v>NEUTRAL</v>
      </c>
      <c r="L493" s="6" t="str">
        <f>OBV!H493</f>
        <v>CONFIRMED BULLISH</v>
      </c>
    </row>
    <row r="494" spans="1:12" ht="13.5" x14ac:dyDescent="0.25">
      <c r="A494" s="3">
        <f>RSI!A494</f>
        <v>43024</v>
      </c>
      <c r="B494" s="2">
        <f>RSI!B494</f>
        <v>30.028400000000001</v>
      </c>
      <c r="C494" s="2">
        <f>RSI!I494</f>
        <v>62.622750226479951</v>
      </c>
      <c r="D494" s="2">
        <f>MACD!E494</f>
        <v>-0.28339172356606213</v>
      </c>
      <c r="E494" s="2">
        <f>MACD!F494</f>
        <v>-0.12447414711385596</v>
      </c>
      <c r="F494" s="2">
        <f>'Moving Avg'!D494</f>
        <v>30.028399999999998</v>
      </c>
      <c r="G494" s="2">
        <f>'Moving Avg'!F494</f>
        <v>29.421984999999999</v>
      </c>
      <c r="H494" s="2">
        <f>'Moving Avg'!G494</f>
        <v>29.131388000000001</v>
      </c>
      <c r="I494" s="2">
        <f>'Moving Avg'!H494</f>
        <v>25.566028000000003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</row>
    <row r="495" spans="1:12" ht="13.5" x14ac:dyDescent="0.25">
      <c r="A495" s="3">
        <f>RSI!A495</f>
        <v>43025</v>
      </c>
      <c r="B495" s="2">
        <f>RSI!B495</f>
        <v>29.127500000000001</v>
      </c>
      <c r="C495" s="2">
        <f>RSI!I495</f>
        <v>45.369315357017257</v>
      </c>
      <c r="D495" s="2">
        <f>MACD!E495</f>
        <v>-0.14177324694376736</v>
      </c>
      <c r="E495" s="2">
        <f>MACD!F495</f>
        <v>-0.12793396707983826</v>
      </c>
      <c r="F495" s="2">
        <f>'Moving Avg'!D495</f>
        <v>29.848220000000005</v>
      </c>
      <c r="G495" s="2">
        <f>'Moving Avg'!F495</f>
        <v>29.437484999999999</v>
      </c>
      <c r="H495" s="2">
        <f>'Moving Avg'!G495</f>
        <v>29.1434</v>
      </c>
      <c r="I495" s="2">
        <f>'Moving Avg'!H495</f>
        <v>25.593471000000001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</row>
    <row r="496" spans="1:12" ht="13.5" x14ac:dyDescent="0.25">
      <c r="A496" s="3">
        <f>RSI!A496</f>
        <v>43026</v>
      </c>
      <c r="B496" s="2">
        <f>RSI!B496</f>
        <v>29.7378</v>
      </c>
      <c r="C496" s="2">
        <f>RSI!I496</f>
        <v>54.512315534298708</v>
      </c>
      <c r="D496" s="2">
        <f>MACD!E496</f>
        <v>-0.19937104164774055</v>
      </c>
      <c r="E496" s="2">
        <f>MACD!F496</f>
        <v>-0.14222138199341872</v>
      </c>
      <c r="F496" s="2">
        <f>'Moving Avg'!D496</f>
        <v>29.790100000000002</v>
      </c>
      <c r="G496" s="2">
        <f>'Moving Avg'!F496</f>
        <v>29.483499999999999</v>
      </c>
      <c r="H496" s="2">
        <f>'Moving Avg'!G496</f>
        <v>29.167618000000001</v>
      </c>
      <c r="I496" s="2">
        <f>'Moving Avg'!H496</f>
        <v>25.620458499999998</v>
      </c>
      <c r="J496" s="6" t="str">
        <f>OBV!F496</f>
        <v>BULLISH</v>
      </c>
      <c r="K496" s="6" t="str">
        <f>OBV!G496</f>
        <v>NEUTRAL</v>
      </c>
      <c r="L496" s="6" t="str">
        <f>OBV!H496</f>
        <v>BULLISH DIVERGENCE</v>
      </c>
    </row>
    <row r="497" spans="1:12" ht="13.5" x14ac:dyDescent="0.25">
      <c r="A497" s="3">
        <f>RSI!A497</f>
        <v>43027</v>
      </c>
      <c r="B497" s="2">
        <f>RSI!B497</f>
        <v>29.059699999999999</v>
      </c>
      <c r="C497" s="2">
        <f>RSI!I497</f>
        <v>45.417212585293484</v>
      </c>
      <c r="D497" s="2">
        <f>MACD!E497</f>
        <v>-0.19972349001526624</v>
      </c>
      <c r="E497" s="2">
        <f>MACD!F497</f>
        <v>-0.15372180359778823</v>
      </c>
      <c r="F497" s="2">
        <f>'Moving Avg'!D497</f>
        <v>29.596359999999997</v>
      </c>
      <c r="G497" s="2">
        <f>'Moving Avg'!F497</f>
        <v>29.483499999999999</v>
      </c>
      <c r="H497" s="2">
        <f>'Moving Avg'!G497</f>
        <v>29.195128</v>
      </c>
      <c r="I497" s="2">
        <f>'Moving Avg'!H497</f>
        <v>25.6477045</v>
      </c>
      <c r="J497" s="6" t="str">
        <f>OBV!F497</f>
        <v>BULLISH</v>
      </c>
      <c r="K497" s="6" t="str">
        <f>OBV!G497</f>
        <v>NEUTRAL</v>
      </c>
      <c r="L497" s="6" t="str">
        <f>OBV!H497</f>
        <v>BULLISH DIVERGENCE</v>
      </c>
    </row>
    <row r="498" spans="1:12" ht="13.5" x14ac:dyDescent="0.25">
      <c r="A498" s="3">
        <f>RSI!A498</f>
        <v>43028</v>
      </c>
      <c r="B498" s="2">
        <f>RSI!B498</f>
        <v>29.059699999999999</v>
      </c>
      <c r="C498" s="2">
        <f>RSI!I498</f>
        <v>45.417212585293484</v>
      </c>
      <c r="D498" s="2">
        <f>MACD!E498</f>
        <v>-0.16792357360787946</v>
      </c>
      <c r="E498" s="2">
        <f>MACD!F498</f>
        <v>-0.15656215759980649</v>
      </c>
      <c r="F498" s="2">
        <f>'Moving Avg'!D498</f>
        <v>29.402619999999995</v>
      </c>
      <c r="G498" s="2">
        <f>'Moving Avg'!F498</f>
        <v>29.461704999999995</v>
      </c>
      <c r="H498" s="2">
        <f>'Moving Avg'!G498</f>
        <v>29.214502000000003</v>
      </c>
      <c r="I498" s="2">
        <f>'Moving Avg'!H498</f>
        <v>25.6778415</v>
      </c>
      <c r="J498" s="6" t="str">
        <f>OBV!F498</f>
        <v>BULLISH</v>
      </c>
      <c r="K498" s="6" t="str">
        <f>OBV!G498</f>
        <v>NEUTRAL</v>
      </c>
      <c r="L498" s="6" t="str">
        <f>OBV!H498</f>
        <v>BULLISH DIVERGENCE</v>
      </c>
    </row>
    <row r="499" spans="1:12" ht="13.5" x14ac:dyDescent="0.25">
      <c r="A499" s="3">
        <f>RSI!A499</f>
        <v>43031</v>
      </c>
      <c r="B499" s="2">
        <f>RSI!B499</f>
        <v>29.059699999999999</v>
      </c>
      <c r="C499" s="2">
        <f>RSI!I499</f>
        <v>45.417212585293484</v>
      </c>
      <c r="D499" s="2">
        <f>MACD!E499</f>
        <v>-1.9657273589466229E-2</v>
      </c>
      <c r="E499" s="2">
        <f>MACD!F499</f>
        <v>-0.12918118079773844</v>
      </c>
      <c r="F499" s="2">
        <f>'Moving Avg'!D499</f>
        <v>29.208880000000001</v>
      </c>
      <c r="G499" s="2">
        <f>'Moving Avg'!F499</f>
        <v>29.461704999999995</v>
      </c>
      <c r="H499" s="2">
        <f>'Moving Avg'!G499</f>
        <v>29.234261999999998</v>
      </c>
      <c r="I499" s="2">
        <f>'Moving Avg'!H499</f>
        <v>25.709400499999997</v>
      </c>
      <c r="J499" s="6" t="str">
        <f>OBV!F499</f>
        <v>BULLISH</v>
      </c>
      <c r="K499" s="6" t="str">
        <f>OBV!G499</f>
        <v>NEUTRAL</v>
      </c>
      <c r="L499" s="6" t="str">
        <f>OBV!H499</f>
        <v>BULLISH DIVERGENCE</v>
      </c>
    </row>
    <row r="500" spans="1:12" ht="13.5" x14ac:dyDescent="0.25">
      <c r="A500" s="3">
        <f>RSI!A500</f>
        <v>43032</v>
      </c>
      <c r="B500" s="2">
        <f>RSI!B500</f>
        <v>29.059699999999999</v>
      </c>
      <c r="C500" s="2">
        <f>RSI!I500</f>
        <v>45.417212585293484</v>
      </c>
      <c r="D500" s="2">
        <f>MACD!E500</f>
        <v>0.10776911273367062</v>
      </c>
      <c r="E500" s="2">
        <f>MACD!F500</f>
        <v>-8.1791122091456628E-2</v>
      </c>
      <c r="F500" s="2">
        <f>'Moving Avg'!D500</f>
        <v>29.195319999999999</v>
      </c>
      <c r="G500" s="2">
        <f>'Moving Avg'!F500</f>
        <v>29.461704999999995</v>
      </c>
      <c r="H500" s="2">
        <f>'Moving Avg'!G500</f>
        <v>29.254021999999999</v>
      </c>
      <c r="I500" s="2">
        <f>'Moving Avg'!H500</f>
        <v>25.740959499999999</v>
      </c>
      <c r="J500" s="6" t="str">
        <f>OBV!F500</f>
        <v>BULLISH</v>
      </c>
      <c r="K500" s="6" t="str">
        <f>OBV!G500</f>
        <v>NEUTRAL</v>
      </c>
      <c r="L500" s="6" t="str">
        <f>OBV!H500</f>
        <v>BULLISH DIVERGENCE</v>
      </c>
    </row>
    <row r="501" spans="1:12" ht="13.5" x14ac:dyDescent="0.25">
      <c r="A501" s="3">
        <f>RSI!A501</f>
        <v>43033</v>
      </c>
      <c r="B501" s="2">
        <f>RSI!B501</f>
        <v>29.059699999999999</v>
      </c>
      <c r="C501" s="2">
        <f>RSI!I501</f>
        <v>45.417212585293477</v>
      </c>
      <c r="D501" s="2">
        <f>MACD!E501</f>
        <v>0.21741577879614482</v>
      </c>
      <c r="E501" s="2">
        <f>MACD!F501</f>
        <v>-2.1949741913936338E-2</v>
      </c>
      <c r="F501" s="2">
        <f>'Moving Avg'!D501</f>
        <v>29.059699999999999</v>
      </c>
      <c r="G501" s="2">
        <f>'Moving Avg'!F501</f>
        <v>29.461704999999995</v>
      </c>
      <c r="H501" s="2">
        <f>'Moving Avg'!G501</f>
        <v>29.265452</v>
      </c>
      <c r="I501" s="2">
        <f>'Moving Avg'!H501</f>
        <v>25.771191499999997</v>
      </c>
      <c r="J501" s="6" t="str">
        <f>OBV!F501</f>
        <v>BEARISH</v>
      </c>
      <c r="K501" s="6" t="str">
        <f>OBV!G501</f>
        <v>NEUTRAL</v>
      </c>
      <c r="L501" s="6" t="str">
        <f>OBV!H501</f>
        <v>CONFIRMED BEARISH</v>
      </c>
    </row>
    <row r="502" spans="1:12" ht="13.5" x14ac:dyDescent="0.25">
      <c r="A502" s="3">
        <f>RSI!A502</f>
        <v>43034</v>
      </c>
      <c r="B502" s="2">
        <f>RSI!B502</f>
        <v>29.059699999999999</v>
      </c>
      <c r="C502" s="2">
        <f>RSI!I502</f>
        <v>45.417212585293477</v>
      </c>
      <c r="D502" s="2">
        <f>MACD!E502</f>
        <v>0.31188292994142941</v>
      </c>
      <c r="E502" s="2">
        <f>MACD!F502</f>
        <v>4.4816792457136809E-2</v>
      </c>
      <c r="F502" s="2">
        <f>'Moving Avg'!D502</f>
        <v>29.059699999999999</v>
      </c>
      <c r="G502" s="2">
        <f>'Moving Avg'!F502</f>
        <v>29.461705000000002</v>
      </c>
      <c r="H502" s="2">
        <f>'Moving Avg'!G502</f>
        <v>29.275138000000002</v>
      </c>
      <c r="I502" s="2">
        <f>'Moving Avg'!H502</f>
        <v>25.801802499999997</v>
      </c>
      <c r="J502" s="6" t="str">
        <f>OBV!F502</f>
        <v>NEUTRAL</v>
      </c>
      <c r="K502" s="6" t="str">
        <f>OBV!G502</f>
        <v>NEUTRAL</v>
      </c>
      <c r="L502" s="6" t="str">
        <f>OBV!H502</f>
        <v>NEUTRAL</v>
      </c>
    </row>
    <row r="503" spans="1:12" ht="13.5" x14ac:dyDescent="0.25">
      <c r="A503" s="3">
        <f>RSI!A503</f>
        <v>43035</v>
      </c>
      <c r="B503" s="2">
        <f>RSI!B503</f>
        <v>29.7378</v>
      </c>
      <c r="C503" s="2">
        <f>RSI!I503</f>
        <v>56.689545994978076</v>
      </c>
      <c r="D503" s="2">
        <f>MACD!E503</f>
        <v>0.34315112038355977</v>
      </c>
      <c r="E503" s="2">
        <f>MACD!F503</f>
        <v>0.10448365804242141</v>
      </c>
      <c r="F503" s="2">
        <f>'Moving Avg'!D503</f>
        <v>29.195319999999999</v>
      </c>
      <c r="G503" s="2">
        <f>'Moving Avg'!F503</f>
        <v>29.495609999999999</v>
      </c>
      <c r="H503" s="2">
        <f>'Moving Avg'!G503</f>
        <v>29.298580000000001</v>
      </c>
      <c r="I503" s="2">
        <f>'Moving Avg'!H503</f>
        <v>25.835804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</row>
    <row r="504" spans="1:12" ht="13.5" x14ac:dyDescent="0.25">
      <c r="A504" s="3">
        <f>RSI!A504</f>
        <v>43038</v>
      </c>
      <c r="B504" s="2">
        <f>RSI!B504</f>
        <v>29.7378</v>
      </c>
      <c r="C504" s="2">
        <f>RSI!I504</f>
        <v>56.689545994978076</v>
      </c>
      <c r="D504" s="2">
        <f>MACD!E504</f>
        <v>0.36705011722131431</v>
      </c>
      <c r="E504" s="2">
        <f>MACD!F504</f>
        <v>0.15699694987820001</v>
      </c>
      <c r="F504" s="2">
        <f>'Moving Avg'!D504</f>
        <v>29.330939999999998</v>
      </c>
      <c r="G504" s="2">
        <f>'Moving Avg'!F504</f>
        <v>29.508690000000001</v>
      </c>
      <c r="H504" s="2">
        <f>'Moving Avg'!G504</f>
        <v>29.322022000000008</v>
      </c>
      <c r="I504" s="2">
        <f>'Moving Avg'!H504</f>
        <v>25.871937999999997</v>
      </c>
      <c r="J504" s="6" t="str">
        <f>OBV!F504</f>
        <v>BULLISH</v>
      </c>
      <c r="K504" s="6" t="str">
        <f>OBV!G504</f>
        <v>NEUTRAL</v>
      </c>
      <c r="L504" s="6" t="str">
        <f>OBV!H504</f>
        <v>CONFIRMED BULLISH</v>
      </c>
    </row>
    <row r="505" spans="1:12" ht="13.5" x14ac:dyDescent="0.25">
      <c r="A505" s="3">
        <f>RSI!A505</f>
        <v>43039</v>
      </c>
      <c r="B505" s="2">
        <f>RSI!B505</f>
        <v>29.059699999999999</v>
      </c>
      <c r="C505" s="2">
        <f>RSI!I505</f>
        <v>45.7353707158247</v>
      </c>
      <c r="D505" s="2">
        <f>MACD!E505</f>
        <v>0.29653280571560714</v>
      </c>
      <c r="E505" s="2">
        <f>MACD!F505</f>
        <v>0.18490412104568146</v>
      </c>
      <c r="F505" s="2">
        <f>'Moving Avg'!D505</f>
        <v>29.330939999999998</v>
      </c>
      <c r="G505" s="2">
        <f>'Moving Avg'!F505</f>
        <v>29.465100000000007</v>
      </c>
      <c r="H505" s="2">
        <f>'Moving Avg'!G505</f>
        <v>29.331902000000003</v>
      </c>
      <c r="I505" s="2">
        <f>'Moving Avg'!H505</f>
        <v>25.903496999999994</v>
      </c>
      <c r="J505" s="6" t="str">
        <f>OBV!F505</f>
        <v>BEARISH</v>
      </c>
      <c r="K505" s="6" t="str">
        <f>OBV!G505</f>
        <v>NEUTRAL</v>
      </c>
      <c r="L505" s="6" t="str">
        <f>OBV!H505</f>
        <v>NEUTRAL</v>
      </c>
    </row>
    <row r="506" spans="1:12" ht="13.5" x14ac:dyDescent="0.25">
      <c r="A506" s="3">
        <f>RSI!A506</f>
        <v>43040</v>
      </c>
      <c r="B506" s="2">
        <f>RSI!B506</f>
        <v>29.1081</v>
      </c>
      <c r="C506" s="2">
        <f>RSI!I506</f>
        <v>46.529564941819963</v>
      </c>
      <c r="D506" s="2">
        <f>MACD!E506</f>
        <v>0.32898468068161435</v>
      </c>
      <c r="E506" s="2">
        <f>MACD!F506</f>
        <v>0.21372023297286805</v>
      </c>
      <c r="F506" s="2">
        <f>'Moving Avg'!D506</f>
        <v>29.340620000000001</v>
      </c>
      <c r="G506" s="2">
        <f>'Moving Avg'!F506</f>
        <v>29.467520000000015</v>
      </c>
      <c r="H506" s="2">
        <f>'Moving Avg'!G506</f>
        <v>29.342750000000006</v>
      </c>
      <c r="I506" s="2">
        <f>'Moving Avg'!H506</f>
        <v>25.934349999999995</v>
      </c>
      <c r="J506" s="6" t="str">
        <f>OBV!F506</f>
        <v>BEARISH</v>
      </c>
      <c r="K506" s="6" t="str">
        <f>OBV!G506</f>
        <v>NEUTRAL</v>
      </c>
      <c r="L506" s="6" t="str">
        <f>OBV!H506</f>
        <v>BEARISH DIVERGENCE</v>
      </c>
    </row>
    <row r="507" spans="1:12" ht="13.5" x14ac:dyDescent="0.25">
      <c r="A507" s="3">
        <f>RSI!A507</f>
        <v>43041</v>
      </c>
      <c r="B507" s="2">
        <f>RSI!B507</f>
        <v>29.979900000000001</v>
      </c>
      <c r="C507" s="2">
        <f>RSI!I507</f>
        <v>58.353129855201054</v>
      </c>
      <c r="D507" s="2">
        <f>MACD!E507</f>
        <v>0.18893603935091363</v>
      </c>
      <c r="E507" s="2">
        <f>MACD!F507</f>
        <v>0.20876339424847717</v>
      </c>
      <c r="F507" s="2">
        <f>'Moving Avg'!D507</f>
        <v>29.524660000000004</v>
      </c>
      <c r="G507" s="2">
        <f>'Moving Avg'!F507</f>
        <v>29.51353000000001</v>
      </c>
      <c r="H507" s="2">
        <f>'Moving Avg'!G507</f>
        <v>29.371034000000012</v>
      </c>
      <c r="I507" s="2">
        <f>'Moving Avg'!H507</f>
        <v>25.969182999999997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</row>
    <row r="508" spans="1:12" ht="13.5" x14ac:dyDescent="0.25">
      <c r="A508" s="3">
        <f>RSI!A508</f>
        <v>43042</v>
      </c>
      <c r="B508" s="2">
        <f>RSI!B508</f>
        <v>31.3264</v>
      </c>
      <c r="C508" s="2">
        <f>RSI!I508</f>
        <v>69.551876722056264</v>
      </c>
      <c r="D508" s="2">
        <f>MACD!E508</f>
        <v>-3.3169147325285309E-2</v>
      </c>
      <c r="E508" s="2">
        <f>MACD!F508</f>
        <v>0.16037688593372471</v>
      </c>
      <c r="F508" s="2">
        <f>'Moving Avg'!D508</f>
        <v>29.842379999999999</v>
      </c>
      <c r="G508" s="2">
        <f>'Moving Avg'!F508</f>
        <v>29.617180000000008</v>
      </c>
      <c r="H508" s="2">
        <f>'Moving Avg'!G508</f>
        <v>29.416368000000013</v>
      </c>
      <c r="I508" s="2">
        <f>'Moving Avg'!H508</f>
        <v>26.010890499999995</v>
      </c>
      <c r="J508" s="6" t="str">
        <f>OBV!F508</f>
        <v>BULLISH</v>
      </c>
      <c r="K508" s="6" t="str">
        <f>OBV!G508</f>
        <v>NEUTRAL</v>
      </c>
      <c r="L508" s="6" t="str">
        <f>OBV!H508</f>
        <v>CONFIRMED BULLISH</v>
      </c>
    </row>
    <row r="509" spans="1:12" ht="13.5" x14ac:dyDescent="0.25">
      <c r="A509" s="3">
        <f>RSI!A509</f>
        <v>43045</v>
      </c>
      <c r="B509" s="2">
        <f>RSI!B509</f>
        <v>32.730899999999998</v>
      </c>
      <c r="C509" s="2">
        <f>RSI!I509</f>
        <v>76.615346204532074</v>
      </c>
      <c r="D509" s="2">
        <f>MACD!E509</f>
        <v>-0.33667356255791958</v>
      </c>
      <c r="E509" s="2">
        <f>MACD!F509</f>
        <v>6.0966796235395845E-2</v>
      </c>
      <c r="F509" s="2">
        <f>'Moving Avg'!D509</f>
        <v>30.440999999999995</v>
      </c>
      <c r="G509" s="2">
        <f>'Moving Avg'!F509</f>
        <v>29.752305000000007</v>
      </c>
      <c r="H509" s="2">
        <f>'Moving Avg'!G509</f>
        <v>29.490180000000013</v>
      </c>
      <c r="I509" s="2">
        <f>'Moving Avg'!H509</f>
        <v>26.059383499999996</v>
      </c>
      <c r="J509" s="6" t="str">
        <f>OBV!F509</f>
        <v>BULLISH</v>
      </c>
      <c r="K509" s="6" t="str">
        <f>OBV!G509</f>
        <v>STRONG</v>
      </c>
      <c r="L509" s="6" t="str">
        <f>OBV!H509</f>
        <v>CONFIRMED BULLISH</v>
      </c>
    </row>
    <row r="510" spans="1:12" ht="13.5" x14ac:dyDescent="0.25">
      <c r="A510" s="3">
        <f>RSI!A510</f>
        <v>43046</v>
      </c>
      <c r="B510" s="2">
        <f>RSI!B510</f>
        <v>32.9343</v>
      </c>
      <c r="C510" s="2">
        <f>RSI!I510</f>
        <v>77.431866664011949</v>
      </c>
      <c r="D510" s="2">
        <f>MACD!E510</f>
        <v>-0.62752889001871992</v>
      </c>
      <c r="E510" s="2">
        <f>MACD!F510</f>
        <v>-7.6732341015427308E-2</v>
      </c>
      <c r="F510" s="2">
        <f>'Moving Avg'!D510</f>
        <v>31.215920000000001</v>
      </c>
      <c r="G510" s="2">
        <f>'Moving Avg'!F510</f>
        <v>29.897600000000004</v>
      </c>
      <c r="H510" s="2">
        <f>'Moving Avg'!G510</f>
        <v>29.567866000000013</v>
      </c>
      <c r="I510" s="2">
        <f>'Moving Avg'!H510</f>
        <v>26.10889349999999</v>
      </c>
      <c r="J510" s="6" t="str">
        <f>OBV!F510</f>
        <v>BULLISH</v>
      </c>
      <c r="K510" s="6" t="str">
        <f>OBV!G510</f>
        <v>STRONG</v>
      </c>
      <c r="L510" s="6" t="str">
        <f>OBV!H510</f>
        <v>CONFIRMED BULLISH</v>
      </c>
    </row>
    <row r="511" spans="1:12" ht="13.5" x14ac:dyDescent="0.25">
      <c r="A511" s="3">
        <f>RSI!A511</f>
        <v>43047</v>
      </c>
      <c r="B511" s="2">
        <f>RSI!B511</f>
        <v>33.902999999999999</v>
      </c>
      <c r="C511" s="2">
        <f>RSI!I511</f>
        <v>80.859621035417689</v>
      </c>
      <c r="D511" s="2">
        <f>MACD!E511</f>
        <v>-0.96416621050773799</v>
      </c>
      <c r="E511" s="2">
        <f>MACD!F511</f>
        <v>-0.25421911491388949</v>
      </c>
      <c r="F511" s="2">
        <f>'Moving Avg'!D511</f>
        <v>32.174899999999994</v>
      </c>
      <c r="G511" s="2">
        <f>'Moving Avg'!F511</f>
        <v>30.091329999999999</v>
      </c>
      <c r="H511" s="2">
        <f>'Moving Avg'!G511</f>
        <v>29.664926000000015</v>
      </c>
      <c r="I511" s="2">
        <f>'Moving Avg'!H511</f>
        <v>26.163246999999991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</row>
    <row r="512" spans="1:12" ht="13.5" x14ac:dyDescent="0.25">
      <c r="A512" s="3">
        <f>RSI!A512</f>
        <v>43048</v>
      </c>
      <c r="B512" s="2">
        <f>RSI!B512</f>
        <v>33.902999999999999</v>
      </c>
      <c r="C512" s="2">
        <f>RSI!I512</f>
        <v>80.859621035417689</v>
      </c>
      <c r="D512" s="2">
        <f>MACD!E512</f>
        <v>-1.2721200517967652</v>
      </c>
      <c r="E512" s="2">
        <f>MACD!F512</f>
        <v>-0.45779930229046467</v>
      </c>
      <c r="F512" s="2">
        <f>'Moving Avg'!D512</f>
        <v>32.959519999999998</v>
      </c>
      <c r="G512" s="2">
        <f>'Moving Avg'!F512</f>
        <v>30.285059999999998</v>
      </c>
      <c r="H512" s="2">
        <f>'Moving Avg'!G512</f>
        <v>29.748230000000007</v>
      </c>
      <c r="I512" s="2">
        <f>'Moving Avg'!H512</f>
        <v>26.217600499999989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</row>
    <row r="513" spans="1:12" ht="13.5" x14ac:dyDescent="0.25">
      <c r="A513" s="3">
        <f>RSI!A513</f>
        <v>43049</v>
      </c>
      <c r="B513" s="2">
        <f>RSI!B513</f>
        <v>33.902999999999999</v>
      </c>
      <c r="C513" s="2">
        <f>RSI!I513</f>
        <v>80.859621035417703</v>
      </c>
      <c r="D513" s="2">
        <f>MACD!E513</f>
        <v>-1.4497685593389207</v>
      </c>
      <c r="E513" s="2">
        <f>MACD!F513</f>
        <v>-0.65619315370015596</v>
      </c>
      <c r="F513" s="2">
        <f>'Moving Avg'!D513</f>
        <v>33.474839999999993</v>
      </c>
      <c r="G513" s="2">
        <f>'Moving Avg'!F513</f>
        <v>30.478789999999996</v>
      </c>
      <c r="H513" s="2">
        <f>'Moving Avg'!G513</f>
        <v>29.831534000000012</v>
      </c>
      <c r="I513" s="2">
        <f>'Moving Avg'!H513</f>
        <v>26.27195399999999</v>
      </c>
      <c r="J513" s="6" t="str">
        <f>OBV!F513</f>
        <v>BULLISH</v>
      </c>
      <c r="K513" s="6" t="str">
        <f>OBV!G513</f>
        <v>STRONG</v>
      </c>
      <c r="L513" s="6" t="str">
        <f>OBV!H513</f>
        <v>CONFIRMED BULLISH</v>
      </c>
    </row>
    <row r="514" spans="1:12" ht="13.5" x14ac:dyDescent="0.25">
      <c r="A514" s="3">
        <f>RSI!A514</f>
        <v>43052</v>
      </c>
      <c r="B514" s="2">
        <f>RSI!B514</f>
        <v>32.789000000000001</v>
      </c>
      <c r="C514" s="2">
        <f>RSI!I514</f>
        <v>66.37879435460286</v>
      </c>
      <c r="D514" s="2">
        <f>MACD!E514</f>
        <v>-1.5373784320931563</v>
      </c>
      <c r="E514" s="2">
        <f>MACD!F514</f>
        <v>-0.83243020937875611</v>
      </c>
      <c r="F514" s="2">
        <f>'Moving Avg'!D514</f>
        <v>33.486460000000001</v>
      </c>
      <c r="G514" s="2">
        <f>'Moving Avg'!F514</f>
        <v>30.616820000000001</v>
      </c>
      <c r="H514" s="2">
        <f>'Moving Avg'!G514</f>
        <v>29.886746000000006</v>
      </c>
      <c r="I514" s="2">
        <f>'Moving Avg'!H514</f>
        <v>26.322159499999987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</row>
    <row r="515" spans="1:12" ht="13.5" x14ac:dyDescent="0.25">
      <c r="A515" s="3">
        <f>RSI!A515</f>
        <v>43053</v>
      </c>
      <c r="B515" s="2">
        <f>RSI!B515</f>
        <v>33.554299999999998</v>
      </c>
      <c r="C515" s="2">
        <f>RSI!I515</f>
        <v>70.312217103777172</v>
      </c>
      <c r="D515" s="2">
        <f>MACD!E515</f>
        <v>-1.784282139440851</v>
      </c>
      <c r="E515" s="2">
        <f>MACD!F515</f>
        <v>-1.0228005953911752</v>
      </c>
      <c r="F515" s="2">
        <f>'Moving Avg'!D515</f>
        <v>33.610460000000003</v>
      </c>
      <c r="G515" s="2">
        <f>'Moving Avg'!F515</f>
        <v>30.838159999999998</v>
      </c>
      <c r="H515" s="2">
        <f>'Moving Avg'!G515</f>
        <v>29.975282000000011</v>
      </c>
      <c r="I515" s="2">
        <f>'Moving Avg'!H515</f>
        <v>26.376191499999987</v>
      </c>
      <c r="J515" s="6" t="str">
        <f>OBV!F515</f>
        <v>BEARISH</v>
      </c>
      <c r="K515" s="6" t="str">
        <f>OBV!G515</f>
        <v>NEUTRAL</v>
      </c>
      <c r="L515" s="6" t="str">
        <f>OBV!H515</f>
        <v>BEARISH DIVERGENCE</v>
      </c>
    </row>
    <row r="516" spans="1:12" ht="13.5" x14ac:dyDescent="0.25">
      <c r="A516" s="3">
        <f>RSI!A516</f>
        <v>43054</v>
      </c>
      <c r="B516" s="2">
        <f>RSI!B516</f>
        <v>32.730899999999998</v>
      </c>
      <c r="C516" s="2">
        <f>RSI!I516</f>
        <v>61.918716597880234</v>
      </c>
      <c r="D516" s="2">
        <f>MACD!E516</f>
        <v>-1.9401732817851673</v>
      </c>
      <c r="E516" s="2">
        <f>MACD!F516</f>
        <v>-1.2062751326699737</v>
      </c>
      <c r="F516" s="2">
        <f>'Moving Avg'!D516</f>
        <v>33.376039999999996</v>
      </c>
      <c r="G516" s="2">
        <f>'Moving Avg'!F516</f>
        <v>30.987815000000001</v>
      </c>
      <c r="H516" s="2">
        <f>'Moving Avg'!G516</f>
        <v>30.039020000000008</v>
      </c>
      <c r="I516" s="2">
        <f>'Moving Avg'!H516</f>
        <v>26.426106499999989</v>
      </c>
      <c r="J516" s="6" t="str">
        <f>OBV!F516</f>
        <v>BEARISH</v>
      </c>
      <c r="K516" s="6" t="str">
        <f>OBV!G516</f>
        <v>WEAK</v>
      </c>
      <c r="L516" s="6" t="str">
        <f>OBV!H516</f>
        <v>CONFIRMED BEARISH</v>
      </c>
    </row>
    <row r="517" spans="1:12" ht="13.5" x14ac:dyDescent="0.25">
      <c r="A517" s="3">
        <f>RSI!A517</f>
        <v>43055</v>
      </c>
      <c r="B517" s="2">
        <f>RSI!B517</f>
        <v>32.730899999999998</v>
      </c>
      <c r="C517" s="2">
        <f>RSI!I517</f>
        <v>61.918716597880227</v>
      </c>
      <c r="D517" s="2">
        <f>MACD!E517</f>
        <v>-1.9473623730032479</v>
      </c>
      <c r="E517" s="2">
        <f>MACD!F517</f>
        <v>-1.3544925807366286</v>
      </c>
      <c r="F517" s="2">
        <f>'Moving Avg'!D517</f>
        <v>33.141620000000003</v>
      </c>
      <c r="G517" s="2">
        <f>'Moving Avg'!F517</f>
        <v>31.171375000000005</v>
      </c>
      <c r="H517" s="2">
        <f>'Moving Avg'!G517</f>
        <v>30.102952000000013</v>
      </c>
      <c r="I517" s="2">
        <f>'Moving Avg'!H517</f>
        <v>26.476021499999984</v>
      </c>
      <c r="J517" s="6" t="str">
        <f>OBV!F517</f>
        <v>BEARISH</v>
      </c>
      <c r="K517" s="6" t="str">
        <f>OBV!G517</f>
        <v>WEAK</v>
      </c>
      <c r="L517" s="6" t="str">
        <f>OBV!H517</f>
        <v>CONFIRMED BEARISH</v>
      </c>
    </row>
    <row r="518" spans="1:12" ht="13.5" x14ac:dyDescent="0.25">
      <c r="A518" s="3">
        <f>RSI!A518</f>
        <v>43056</v>
      </c>
      <c r="B518" s="2">
        <f>RSI!B518</f>
        <v>32.730899999999998</v>
      </c>
      <c r="C518" s="2">
        <f>RSI!I518</f>
        <v>61.918716597880227</v>
      </c>
      <c r="D518" s="2">
        <f>MACD!E518</f>
        <v>-1.7549992692794838</v>
      </c>
      <c r="E518" s="2">
        <f>MACD!F518</f>
        <v>-1.4345939184451997</v>
      </c>
      <c r="F518" s="2">
        <f>'Moving Avg'!D518</f>
        <v>32.907199999999996</v>
      </c>
      <c r="G518" s="2">
        <f>'Moving Avg'!F518</f>
        <v>31.354935000000005</v>
      </c>
      <c r="H518" s="2">
        <f>'Moving Avg'!G518</f>
        <v>30.167076000000012</v>
      </c>
      <c r="I518" s="2">
        <f>'Moving Avg'!H518</f>
        <v>26.525936499999986</v>
      </c>
      <c r="J518" s="6" t="str">
        <f>OBV!F518</f>
        <v>BEARISH</v>
      </c>
      <c r="K518" s="6" t="str">
        <f>OBV!G518</f>
        <v>WEAK</v>
      </c>
      <c r="L518" s="6" t="str">
        <f>OBV!H518</f>
        <v>CONFIRMED BEARISH</v>
      </c>
    </row>
    <row r="519" spans="1:12" ht="13.5" x14ac:dyDescent="0.25">
      <c r="A519" s="3">
        <f>RSI!A519</f>
        <v>43059</v>
      </c>
      <c r="B519" s="2">
        <f>RSI!B519</f>
        <v>32.789000000000001</v>
      </c>
      <c r="C519" s="2">
        <f>RSI!I519</f>
        <v>62.315175474204054</v>
      </c>
      <c r="D519" s="2">
        <f>MACD!E519</f>
        <v>-1.3885199228374496</v>
      </c>
      <c r="E519" s="2">
        <f>MACD!F519</f>
        <v>-1.4253791193236498</v>
      </c>
      <c r="F519" s="2">
        <f>'Moving Avg'!D519</f>
        <v>32.907200000000003</v>
      </c>
      <c r="G519" s="2">
        <f>'Moving Avg'!F519</f>
        <v>31.541400000000003</v>
      </c>
      <c r="H519" s="2">
        <f>'Moving Avg'!G519</f>
        <v>30.232362000000013</v>
      </c>
      <c r="I519" s="2">
        <f>'Moving Avg'!H519</f>
        <v>26.576141999999983</v>
      </c>
      <c r="J519" s="6" t="str">
        <f>OBV!F519</f>
        <v>BEARISH</v>
      </c>
      <c r="K519" s="6" t="str">
        <f>OBV!G519</f>
        <v>NEUTRAL</v>
      </c>
      <c r="L519" s="6" t="str">
        <f>OBV!H519</f>
        <v>NEUTRAL</v>
      </c>
    </row>
    <row r="520" spans="1:12" ht="13.5" x14ac:dyDescent="0.25">
      <c r="A520" s="3">
        <f>RSI!A520</f>
        <v>43060</v>
      </c>
      <c r="B520" s="2">
        <f>RSI!B520</f>
        <v>32.9343</v>
      </c>
      <c r="C520" s="2">
        <f>RSI!I520</f>
        <v>63.342996955662286</v>
      </c>
      <c r="D520" s="2">
        <f>MACD!E520</f>
        <v>-1.0657014044246047</v>
      </c>
      <c r="E520" s="2">
        <f>MACD!F520</f>
        <v>-1.3534435763438408</v>
      </c>
      <c r="F520" s="2">
        <f>'Moving Avg'!D520</f>
        <v>32.783200000000001</v>
      </c>
      <c r="G520" s="2">
        <f>'Moving Avg'!F520</f>
        <v>31.735130000000005</v>
      </c>
      <c r="H520" s="2">
        <f>'Moving Avg'!G520</f>
        <v>30.300554000000002</v>
      </c>
      <c r="I520" s="2">
        <f>'Moving Avg'!H520</f>
        <v>26.627073999999979</v>
      </c>
      <c r="J520" s="6" t="str">
        <f>OBV!F520</f>
        <v>BULLISH</v>
      </c>
      <c r="K520" s="6" t="str">
        <f>OBV!G520</f>
        <v>STRONG</v>
      </c>
      <c r="L520" s="6" t="str">
        <f>OBV!H520</f>
        <v>BULLISH DIVERGENCE</v>
      </c>
    </row>
    <row r="521" spans="1:12" ht="13.5" x14ac:dyDescent="0.25">
      <c r="A521" s="3">
        <f>RSI!A521</f>
        <v>43061</v>
      </c>
      <c r="B521" s="2">
        <f>RSI!B521</f>
        <v>33.418700000000001</v>
      </c>
      <c r="C521" s="2">
        <f>RSI!I521</f>
        <v>66.612339219472489</v>
      </c>
      <c r="D521" s="2">
        <f>MACD!E521</f>
        <v>-0.68748687969175393</v>
      </c>
      <c r="E521" s="2">
        <f>MACD!F521</f>
        <v>-1.2202522370134237</v>
      </c>
      <c r="F521" s="2">
        <f>'Moving Avg'!D521</f>
        <v>32.920760000000001</v>
      </c>
      <c r="G521" s="2">
        <f>'Moving Avg'!F521</f>
        <v>31.95308</v>
      </c>
      <c r="H521" s="2">
        <f>'Moving Avg'!G521</f>
        <v>30.378434000000002</v>
      </c>
      <c r="I521" s="2">
        <f>'Moving Avg'!H521</f>
        <v>26.680522499999984</v>
      </c>
      <c r="J521" s="6" t="str">
        <f>OBV!F521</f>
        <v>BULLISH</v>
      </c>
      <c r="K521" s="6" t="str">
        <f>OBV!G521</f>
        <v>STRONG</v>
      </c>
      <c r="L521" s="6" t="str">
        <f>OBV!H521</f>
        <v>CONFIRMED BULLISH</v>
      </c>
    </row>
    <row r="522" spans="1:12" ht="13.5" x14ac:dyDescent="0.25">
      <c r="A522" s="3">
        <f>RSI!A522</f>
        <v>43062</v>
      </c>
      <c r="B522" s="2">
        <f>RSI!B522</f>
        <v>34.067700000000002</v>
      </c>
      <c r="C522" s="2">
        <f>RSI!I522</f>
        <v>70.418979441358857</v>
      </c>
      <c r="D522" s="2">
        <f>MACD!E522</f>
        <v>-0.42588533604417123</v>
      </c>
      <c r="E522" s="2">
        <f>MACD!F522</f>
        <v>-1.0613788568195732</v>
      </c>
      <c r="F522" s="2">
        <f>'Moving Avg'!D522</f>
        <v>33.188120000000005</v>
      </c>
      <c r="G522" s="2">
        <f>'Moving Avg'!F522</f>
        <v>32.203480000000013</v>
      </c>
      <c r="H522" s="2">
        <f>'Moving Avg'!G522</f>
        <v>30.469294000000005</v>
      </c>
      <c r="I522" s="2">
        <f>'Moving Avg'!H522</f>
        <v>26.73949099999998</v>
      </c>
      <c r="J522" s="6" t="str">
        <f>OBV!F522</f>
        <v>BULLISH</v>
      </c>
      <c r="K522" s="6" t="str">
        <f>OBV!G522</f>
        <v>STRONG</v>
      </c>
      <c r="L522" s="6" t="str">
        <f>OBV!H522</f>
        <v>CONFIRMED BULLISH</v>
      </c>
    </row>
    <row r="523" spans="1:12" ht="13.5" x14ac:dyDescent="0.25">
      <c r="A523" s="3">
        <f>RSI!A523</f>
        <v>43063</v>
      </c>
      <c r="B523" s="2">
        <f>RSI!B523</f>
        <v>34.920099999999998</v>
      </c>
      <c r="C523" s="2">
        <f>RSI!I523</f>
        <v>74.526892111349383</v>
      </c>
      <c r="D523" s="2">
        <f>MACD!E523</f>
        <v>-0.28109113135111485</v>
      </c>
      <c r="E523" s="2">
        <f>MACD!F523</f>
        <v>-0.90532131172588159</v>
      </c>
      <c r="F523" s="2">
        <f>'Moving Avg'!D523</f>
        <v>33.625959999999999</v>
      </c>
      <c r="G523" s="2">
        <f>'Moving Avg'!F523</f>
        <v>32.462595000000007</v>
      </c>
      <c r="H523" s="2">
        <f>'Moving Avg'!G523</f>
        <v>30.588440000000006</v>
      </c>
      <c r="I523" s="2">
        <f>'Moving Avg'!H523</f>
        <v>26.802721499999979</v>
      </c>
      <c r="J523" s="6" t="str">
        <f>OBV!F523</f>
        <v>BULLISH</v>
      </c>
      <c r="K523" s="6" t="str">
        <f>OBV!G523</f>
        <v>STRONG</v>
      </c>
      <c r="L523" s="6" t="str">
        <f>OBV!H523</f>
        <v>CONFIRMED BULLISH</v>
      </c>
    </row>
    <row r="524" spans="1:12" ht="13.5" x14ac:dyDescent="0.25">
      <c r="A524" s="3">
        <f>RSI!A524</f>
        <v>43066</v>
      </c>
      <c r="B524" s="2">
        <f>RSI!B524</f>
        <v>34.920099999999998</v>
      </c>
      <c r="C524" s="2">
        <f>RSI!I524</f>
        <v>74.526892111349383</v>
      </c>
      <c r="D524" s="2">
        <f>MACD!E524</f>
        <v>-0.34742055922577464</v>
      </c>
      <c r="E524" s="2">
        <f>MACD!F524</f>
        <v>-0.79374116122586025</v>
      </c>
      <c r="F524" s="2">
        <f>'Moving Avg'!D524</f>
        <v>34.05218</v>
      </c>
      <c r="G524" s="2">
        <f>'Moving Avg'!F524</f>
        <v>32.721710000000009</v>
      </c>
      <c r="H524" s="2">
        <f>'Moving Avg'!G524</f>
        <v>30.711460000000006</v>
      </c>
      <c r="I524" s="2">
        <f>'Moving Avg'!H524</f>
        <v>26.865951999999979</v>
      </c>
      <c r="J524" s="6" t="str">
        <f>OBV!F524</f>
        <v>BULLISH</v>
      </c>
      <c r="K524" s="6" t="str">
        <f>OBV!G524</f>
        <v>STRONG</v>
      </c>
      <c r="L524" s="6" t="str">
        <f>OBV!H524</f>
        <v>CONFIRMED BULLISH</v>
      </c>
    </row>
    <row r="525" spans="1:12" ht="13.5" x14ac:dyDescent="0.25">
      <c r="A525" s="3">
        <f>RSI!A525</f>
        <v>43067</v>
      </c>
      <c r="B525" s="2">
        <f>RSI!B525</f>
        <v>35.840299999999999</v>
      </c>
      <c r="C525" s="2">
        <f>RSI!I525</f>
        <v>78.29982766212126</v>
      </c>
      <c r="D525" s="2">
        <f>MACD!E525</f>
        <v>-0.37013939235576743</v>
      </c>
      <c r="E525" s="2">
        <f>MACD!F525</f>
        <v>-0.70902080745184171</v>
      </c>
      <c r="F525" s="2">
        <f>'Moving Avg'!D525</f>
        <v>34.633380000000002</v>
      </c>
      <c r="G525" s="2">
        <f>'Moving Avg'!F525</f>
        <v>33.060740000000003</v>
      </c>
      <c r="H525" s="2">
        <f>'Moving Avg'!G525</f>
        <v>30.851916000000006</v>
      </c>
      <c r="I525" s="2">
        <f>'Moving Avg'!H525</f>
        <v>26.933783499999976</v>
      </c>
      <c r="J525" s="6" t="str">
        <f>OBV!F525</f>
        <v>BULLISH</v>
      </c>
      <c r="K525" s="6" t="str">
        <f>OBV!G525</f>
        <v>STRONG</v>
      </c>
      <c r="L525" s="6" t="str">
        <f>OBV!H525</f>
        <v>CONFIRMED BULLISH</v>
      </c>
    </row>
    <row r="526" spans="1:12" ht="13.5" x14ac:dyDescent="0.25">
      <c r="A526" s="3">
        <f>RSI!A526</f>
        <v>43068</v>
      </c>
      <c r="B526" s="2">
        <f>RSI!B526</f>
        <v>35.743400000000001</v>
      </c>
      <c r="C526" s="2">
        <f>RSI!I526</f>
        <v>77.006375515473877</v>
      </c>
      <c r="D526" s="2">
        <f>MACD!E526</f>
        <v>-0.52927136255897267</v>
      </c>
      <c r="E526" s="2">
        <f>MACD!F526</f>
        <v>-0.67307091847326794</v>
      </c>
      <c r="F526" s="2">
        <f>'Moving Avg'!D526</f>
        <v>35.098320000000001</v>
      </c>
      <c r="G526" s="2">
        <f>'Moving Avg'!F526</f>
        <v>33.392505000000007</v>
      </c>
      <c r="H526" s="2">
        <f>'Moving Avg'!G526</f>
        <v>30.990434000000008</v>
      </c>
      <c r="I526" s="2">
        <f>'Moving Avg'!H526</f>
        <v>27.001130499999981</v>
      </c>
      <c r="J526" s="6" t="str">
        <f>OBV!F526</f>
        <v>BULLISH</v>
      </c>
      <c r="K526" s="6" t="str">
        <f>OBV!G526</f>
        <v>STRONG</v>
      </c>
      <c r="L526" s="6" t="str">
        <f>OBV!H526</f>
        <v>CONFIRMED BULLISH</v>
      </c>
    </row>
    <row r="527" spans="1:12" ht="13.5" x14ac:dyDescent="0.25">
      <c r="A527" s="3">
        <f>RSI!A527</f>
        <v>43069</v>
      </c>
      <c r="B527" s="2">
        <f>RSI!B527</f>
        <v>35.743400000000001</v>
      </c>
      <c r="C527" s="2">
        <f>RSI!I527</f>
        <v>77.006375515473877</v>
      </c>
      <c r="D527" s="2">
        <f>MACD!E527</f>
        <v>-0.6822463094411475</v>
      </c>
      <c r="E527" s="2">
        <f>MACD!F527</f>
        <v>-0.67490599666684381</v>
      </c>
      <c r="F527" s="2">
        <f>'Moving Avg'!D527</f>
        <v>35.433460000000004</v>
      </c>
      <c r="G527" s="2">
        <f>'Moving Avg'!F527</f>
        <v>33.680680000000002</v>
      </c>
      <c r="H527" s="2">
        <f>'Moving Avg'!G527</f>
        <v>31.12410800000001</v>
      </c>
      <c r="I527" s="2">
        <f>'Moving Avg'!H527</f>
        <v>27.068477499999986</v>
      </c>
      <c r="J527" s="6" t="str">
        <f>OBV!F527</f>
        <v>BULLISH</v>
      </c>
      <c r="K527" s="6" t="str">
        <f>OBV!G527</f>
        <v>STRONG</v>
      </c>
      <c r="L527" s="6" t="str">
        <f>OBV!H527</f>
        <v>CONFIRMED BULLISH</v>
      </c>
    </row>
    <row r="528" spans="1:12" ht="13.5" x14ac:dyDescent="0.25">
      <c r="A528" s="3">
        <f>RSI!A528</f>
        <v>43073</v>
      </c>
      <c r="B528" s="2">
        <f>RSI!B528</f>
        <v>35.743400000000001</v>
      </c>
      <c r="C528" s="2">
        <f>RSI!I528</f>
        <v>77.006375515473877</v>
      </c>
      <c r="D528" s="2">
        <f>MACD!E528</f>
        <v>-0.82865407341504493</v>
      </c>
      <c r="E528" s="2">
        <f>MACD!F528</f>
        <v>-0.70565561201648408</v>
      </c>
      <c r="F528" s="2">
        <f>'Moving Avg'!D528</f>
        <v>35.598120000000009</v>
      </c>
      <c r="G528" s="2">
        <f>'Moving Avg'!F528</f>
        <v>33.901529999999994</v>
      </c>
      <c r="H528" s="2">
        <f>'Moving Avg'!G528</f>
        <v>31.249064000000008</v>
      </c>
      <c r="I528" s="2">
        <f>'Moving Avg'!H528</f>
        <v>27.135824499999984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</row>
    <row r="529" spans="1:12" ht="13.5" x14ac:dyDescent="0.25">
      <c r="A529" s="3">
        <f>RSI!A529</f>
        <v>43074</v>
      </c>
      <c r="B529" s="2">
        <f>RSI!B529</f>
        <v>35.743400000000001</v>
      </c>
      <c r="C529" s="2">
        <f>RSI!I529</f>
        <v>77.006375515473877</v>
      </c>
      <c r="D529" s="2">
        <f>MACD!E529</f>
        <v>-0.95930968252945803</v>
      </c>
      <c r="E529" s="2">
        <f>MACD!F529</f>
        <v>-0.75638642611907891</v>
      </c>
      <c r="F529" s="2">
        <f>'Moving Avg'!D529</f>
        <v>35.762780000000006</v>
      </c>
      <c r="G529" s="2">
        <f>'Moving Avg'!F529</f>
        <v>34.052154999999985</v>
      </c>
      <c r="H529" s="2">
        <f>'Moving Avg'!G529</f>
        <v>31.382738000000014</v>
      </c>
      <c r="I529" s="2">
        <f>'Moving Avg'!H529</f>
        <v>27.203171499999986</v>
      </c>
      <c r="J529" s="6" t="str">
        <f>OBV!F529</f>
        <v>BULLISH</v>
      </c>
      <c r="K529" s="6" t="str">
        <f>OBV!G529</f>
        <v>NEUTRAL</v>
      </c>
      <c r="L529" s="6" t="str">
        <f>OBV!H529</f>
        <v>CONFIRMED BULLISH</v>
      </c>
    </row>
    <row r="530" spans="1:12" ht="13.5" x14ac:dyDescent="0.25">
      <c r="A530" s="3">
        <f>RSI!A530</f>
        <v>43075</v>
      </c>
      <c r="B530" s="2">
        <f>RSI!B530</f>
        <v>36.799300000000002</v>
      </c>
      <c r="C530" s="2">
        <f>RSI!I530</f>
        <v>81.488375396881793</v>
      </c>
      <c r="D530" s="2">
        <f>MACD!E530</f>
        <v>-1.1402722289008125</v>
      </c>
      <c r="E530" s="2">
        <f>MACD!F530</f>
        <v>-0.83316358667542567</v>
      </c>
      <c r="F530" s="2">
        <f>'Moving Avg'!D530</f>
        <v>35.95458</v>
      </c>
      <c r="G530" s="2">
        <f>'Moving Avg'!F530</f>
        <v>34.245404999999991</v>
      </c>
      <c r="H530" s="2">
        <f>'Moving Avg'!G530</f>
        <v>31.537530000000011</v>
      </c>
      <c r="I530" s="2">
        <f>'Moving Avg'!H530</f>
        <v>27.276318999999987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</row>
    <row r="531" spans="1:12" ht="13.5" x14ac:dyDescent="0.25">
      <c r="A531" s="3">
        <f>RSI!A531</f>
        <v>43076</v>
      </c>
      <c r="B531" s="2">
        <f>RSI!B531</f>
        <v>37.767899999999997</v>
      </c>
      <c r="C531" s="2">
        <f>RSI!I531</f>
        <v>84.477433132327491</v>
      </c>
      <c r="D531" s="2">
        <f>MACD!E531</f>
        <v>-1.3103281016544344</v>
      </c>
      <c r="E531" s="2">
        <f>MACD!F531</f>
        <v>-0.92859648967122743</v>
      </c>
      <c r="F531" s="2">
        <f>'Moving Avg'!D531</f>
        <v>36.359479999999998</v>
      </c>
      <c r="G531" s="2">
        <f>'Moving Avg'!F531</f>
        <v>34.438649999999996</v>
      </c>
      <c r="H531" s="2">
        <f>'Moving Avg'!G531</f>
        <v>31.711694000000008</v>
      </c>
      <c r="I531" s="2">
        <f>'Moving Avg'!H531</f>
        <v>27.354309499999985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</row>
    <row r="532" spans="1:12" ht="13.5" x14ac:dyDescent="0.25">
      <c r="A532" s="3">
        <f>RSI!A532</f>
        <v>43077</v>
      </c>
      <c r="B532" s="2">
        <f>RSI!B532</f>
        <v>37.767899999999997</v>
      </c>
      <c r="C532" s="2">
        <f>RSI!I532</f>
        <v>84.477433132327491</v>
      </c>
      <c r="D532" s="2">
        <f>MACD!E532</f>
        <v>-1.378347624733145</v>
      </c>
      <c r="E532" s="2">
        <f>MACD!F532</f>
        <v>-1.0185467166836109</v>
      </c>
      <c r="F532" s="2">
        <f>'Moving Avg'!D532</f>
        <v>36.764380000000003</v>
      </c>
      <c r="G532" s="2">
        <f>'Moving Avg'!F532</f>
        <v>34.631895</v>
      </c>
      <c r="H532" s="2">
        <f>'Moving Avg'!G532</f>
        <v>31.885858000000013</v>
      </c>
      <c r="I532" s="2">
        <f>'Moving Avg'!H532</f>
        <v>27.432299999999987</v>
      </c>
      <c r="J532" s="6" t="str">
        <f>OBV!F532</f>
        <v>BULLISH</v>
      </c>
      <c r="K532" s="6" t="str">
        <f>OBV!G532</f>
        <v>STRONG</v>
      </c>
      <c r="L532" s="6" t="str">
        <f>OBV!H532</f>
        <v>CONFIRMED BULLISH</v>
      </c>
    </row>
    <row r="533" spans="1:12" ht="13.5" x14ac:dyDescent="0.25">
      <c r="A533" s="3">
        <f>RSI!A533</f>
        <v>43080</v>
      </c>
      <c r="B533" s="2">
        <f>RSI!B533</f>
        <v>37.7485</v>
      </c>
      <c r="C533" s="2">
        <f>RSI!I533</f>
        <v>84.161764641495978</v>
      </c>
      <c r="D533" s="2">
        <f>MACD!E533</f>
        <v>-1.3255236314217882</v>
      </c>
      <c r="E533" s="2">
        <f>MACD!F533</f>
        <v>-1.0799420996312463</v>
      </c>
      <c r="F533" s="2">
        <f>'Moving Avg'!D533</f>
        <v>37.165399999999998</v>
      </c>
      <c r="G533" s="2">
        <f>'Moving Avg'!F533</f>
        <v>34.824170000000009</v>
      </c>
      <c r="H533" s="2">
        <f>'Moving Avg'!G533</f>
        <v>32.05963400000001</v>
      </c>
      <c r="I533" s="2">
        <f>'Moving Avg'!H533</f>
        <v>27.510193499999986</v>
      </c>
      <c r="J533" s="6" t="str">
        <f>OBV!F533</f>
        <v>BULLISH</v>
      </c>
      <c r="K533" s="6" t="str">
        <f>OBV!G533</f>
        <v>STRONG</v>
      </c>
      <c r="L533" s="6" t="str">
        <f>OBV!H533</f>
        <v>CONFIRMED BULLISH</v>
      </c>
    </row>
    <row r="534" spans="1:12" ht="13.5" x14ac:dyDescent="0.25">
      <c r="A534" s="3">
        <f>RSI!A534</f>
        <v>43081</v>
      </c>
      <c r="B534" s="2">
        <f>RSI!B534</f>
        <v>37.7485</v>
      </c>
      <c r="C534" s="2">
        <f>RSI!I534</f>
        <v>84.161764641495978</v>
      </c>
      <c r="D534" s="2">
        <f>MACD!E534</f>
        <v>-1.3012641080989695</v>
      </c>
      <c r="E534" s="2">
        <f>MACD!F534</f>
        <v>-1.1242065013247911</v>
      </c>
      <c r="F534" s="2">
        <f>'Moving Avg'!D534</f>
        <v>37.566420000000001</v>
      </c>
      <c r="G534" s="2">
        <f>'Moving Avg'!F534</f>
        <v>35.072145000000013</v>
      </c>
      <c r="H534" s="2">
        <f>'Moving Avg'!G534</f>
        <v>32.225080000000005</v>
      </c>
      <c r="I534" s="2">
        <f>'Moving Avg'!H534</f>
        <v>27.588086999999984</v>
      </c>
      <c r="J534" s="6" t="str">
        <f>OBV!F534</f>
        <v>BULLISH</v>
      </c>
      <c r="K534" s="6" t="str">
        <f>OBV!G534</f>
        <v>STRONG</v>
      </c>
      <c r="L534" s="6" t="str">
        <f>OBV!H534</f>
        <v>CONFIRMED BULLISH</v>
      </c>
    </row>
    <row r="535" spans="1:12" ht="13.5" x14ac:dyDescent="0.25">
      <c r="A535" s="3">
        <f>RSI!A535</f>
        <v>43082</v>
      </c>
      <c r="B535" s="2">
        <f>RSI!B535</f>
        <v>35.840299999999999</v>
      </c>
      <c r="C535" s="2">
        <f>RSI!I535</f>
        <v>59.00840790497589</v>
      </c>
      <c r="D535" s="2">
        <f>MACD!E535</f>
        <v>-1.0167432381668533</v>
      </c>
      <c r="E535" s="2">
        <f>MACD!F535</f>
        <v>-1.1027138486932035</v>
      </c>
      <c r="F535" s="2">
        <f>'Moving Avg'!D535</f>
        <v>37.374620000000007</v>
      </c>
      <c r="G535" s="2">
        <f>'Moving Avg'!F535</f>
        <v>35.186445000000006</v>
      </c>
      <c r="H535" s="2">
        <f>'Moving Avg'!G535</f>
        <v>32.343256000000018</v>
      </c>
      <c r="I535" s="2">
        <f>'Moving Avg'!H535</f>
        <v>27.659235999999982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</row>
    <row r="536" spans="1:12" ht="13.5" x14ac:dyDescent="0.25">
      <c r="A536" s="3">
        <f>RSI!A536</f>
        <v>43083</v>
      </c>
      <c r="B536" s="2">
        <f>RSI!B536</f>
        <v>35.937199999999997</v>
      </c>
      <c r="C536" s="2">
        <f>RSI!I536</f>
        <v>59.667611591046118</v>
      </c>
      <c r="D536" s="2">
        <f>MACD!E536</f>
        <v>-0.80432667923808054</v>
      </c>
      <c r="E536" s="2">
        <f>MACD!F536</f>
        <v>-1.0430364148021791</v>
      </c>
      <c r="F536" s="2">
        <f>'Moving Avg'!D536</f>
        <v>37.008480000000006</v>
      </c>
      <c r="G536" s="2">
        <f>'Moving Avg'!F536</f>
        <v>35.346760000000003</v>
      </c>
      <c r="H536" s="2">
        <f>'Moving Avg'!G536</f>
        <v>32.480806000000015</v>
      </c>
      <c r="I536" s="2">
        <f>'Moving Avg'!H536</f>
        <v>27.728546999999985</v>
      </c>
      <c r="J536" s="6" t="str">
        <f>OBV!F536</f>
        <v>BULLISH</v>
      </c>
      <c r="K536" s="6" t="str">
        <f>OBV!G536</f>
        <v>STRONG</v>
      </c>
      <c r="L536" s="6" t="str">
        <f>OBV!H536</f>
        <v>BULLISH DIVERGENCE</v>
      </c>
    </row>
    <row r="537" spans="1:12" ht="13.5" x14ac:dyDescent="0.25">
      <c r="A537" s="3">
        <f>RSI!A537</f>
        <v>43084</v>
      </c>
      <c r="B537" s="2">
        <f>RSI!B537</f>
        <v>37.051099999999998</v>
      </c>
      <c r="C537" s="2">
        <f>RSI!I537</f>
        <v>66.363944176471406</v>
      </c>
      <c r="D537" s="2">
        <f>MACD!E537</f>
        <v>-0.71345699142507613</v>
      </c>
      <c r="E537" s="2">
        <f>MACD!F537</f>
        <v>-0.97712053012675859</v>
      </c>
      <c r="F537" s="2">
        <f>'Moving Avg'!D537</f>
        <v>36.865119999999997</v>
      </c>
      <c r="G537" s="2">
        <f>'Moving Avg'!F537</f>
        <v>35.562770000000008</v>
      </c>
      <c r="H537" s="2">
        <f>'Moving Avg'!G537</f>
        <v>32.640634000000013</v>
      </c>
      <c r="I537" s="2">
        <f>'Moving Avg'!H537</f>
        <v>27.802953499999987</v>
      </c>
      <c r="J537" s="6" t="str">
        <f>OBV!F537</f>
        <v>BULLISH</v>
      </c>
      <c r="K537" s="6" t="str">
        <f>OBV!G537</f>
        <v>STRONG</v>
      </c>
      <c r="L537" s="6" t="str">
        <f>OBV!H537</f>
        <v>BULLISH DIVERGENCE</v>
      </c>
    </row>
    <row r="538" spans="1:12" ht="13.5" x14ac:dyDescent="0.25">
      <c r="A538" s="3">
        <f>RSI!A538</f>
        <v>43087</v>
      </c>
      <c r="B538" s="2">
        <f>RSI!B538</f>
        <v>37.5548</v>
      </c>
      <c r="C538" s="2">
        <f>RSI!I538</f>
        <v>68.880068720839859</v>
      </c>
      <c r="D538" s="2">
        <f>MACD!E538</f>
        <v>-0.68634590278041685</v>
      </c>
      <c r="E538" s="2">
        <f>MACD!F538</f>
        <v>-0.91896560465749033</v>
      </c>
      <c r="F538" s="2">
        <f>'Moving Avg'!D538</f>
        <v>36.826379999999993</v>
      </c>
      <c r="G538" s="2">
        <f>'Moving Avg'!F538</f>
        <v>35.803964999999998</v>
      </c>
      <c r="H538" s="2">
        <f>'Moving Avg'!G538</f>
        <v>32.806662000000017</v>
      </c>
      <c r="I538" s="2">
        <f>'Moving Avg'!H538</f>
        <v>27.879357499999987</v>
      </c>
      <c r="J538" s="6" t="str">
        <f>OBV!F538</f>
        <v>BULLISH</v>
      </c>
      <c r="K538" s="6" t="str">
        <f>OBV!G538</f>
        <v>STRONG</v>
      </c>
      <c r="L538" s="6" t="str">
        <f>OBV!H538</f>
        <v>BULLISH DIVERGENCE</v>
      </c>
    </row>
    <row r="539" spans="1:12" ht="13.5" x14ac:dyDescent="0.25">
      <c r="A539" s="3">
        <f>RSI!A539</f>
        <v>43088</v>
      </c>
      <c r="B539" s="2">
        <f>RSI!B539</f>
        <v>37.302999999999997</v>
      </c>
      <c r="C539" s="2">
        <f>RSI!I539</f>
        <v>66.213563198479633</v>
      </c>
      <c r="D539" s="2">
        <f>MACD!E539</f>
        <v>-0.65927429882484745</v>
      </c>
      <c r="E539" s="2">
        <f>MACD!F539</f>
        <v>-0.86702734349096178</v>
      </c>
      <c r="F539" s="2">
        <f>'Moving Avg'!D539</f>
        <v>36.737279999999998</v>
      </c>
      <c r="G539" s="2">
        <f>'Moving Avg'!F539</f>
        <v>36.029665000000001</v>
      </c>
      <c r="H539" s="2">
        <f>'Moving Avg'!G539</f>
        <v>32.952154000000007</v>
      </c>
      <c r="I539" s="2">
        <f>'Moving Avg'!H539</f>
        <v>27.95450249999999</v>
      </c>
      <c r="J539" s="6" t="str">
        <f>OBV!F539</f>
        <v>BULLISH</v>
      </c>
      <c r="K539" s="6" t="str">
        <f>OBV!G539</f>
        <v>STRONG</v>
      </c>
      <c r="L539" s="6" t="str">
        <f>OBV!H539</f>
        <v>BULLISH DIVERGENCE</v>
      </c>
    </row>
    <row r="540" spans="1:12" ht="13.5" x14ac:dyDescent="0.25">
      <c r="A540" s="3">
        <f>RSI!A540</f>
        <v>43089</v>
      </c>
      <c r="B540" s="2">
        <f>RSI!B540</f>
        <v>37.293300000000002</v>
      </c>
      <c r="C540" s="2">
        <f>RSI!I540</f>
        <v>66.107393730007146</v>
      </c>
      <c r="D540" s="2">
        <f>MACD!E540</f>
        <v>-0.48515980229186084</v>
      </c>
      <c r="E540" s="2">
        <f>MACD!F540</f>
        <v>-0.79065383525114163</v>
      </c>
      <c r="F540" s="2">
        <f>'Moving Avg'!D540</f>
        <v>37.027879999999996</v>
      </c>
      <c r="G540" s="2">
        <f>'Moving Avg'!F540</f>
        <v>36.247615000000003</v>
      </c>
      <c r="H540" s="2">
        <f>'Moving Avg'!G540</f>
        <v>33.097452000000004</v>
      </c>
      <c r="I540" s="2">
        <f>'Moving Avg'!H540</f>
        <v>28.031731499999992</v>
      </c>
      <c r="J540" s="6" t="str">
        <f>OBV!F540</f>
        <v>BULLISH</v>
      </c>
      <c r="K540" s="6" t="str">
        <f>OBV!G540</f>
        <v>STRONG</v>
      </c>
      <c r="L540" s="6" t="str">
        <f>OBV!H540</f>
        <v>CONFIRMED BULLISH</v>
      </c>
    </row>
    <row r="541" spans="1:12" ht="13.5" x14ac:dyDescent="0.25">
      <c r="A541" s="3">
        <f>RSI!A541</f>
        <v>43090</v>
      </c>
      <c r="B541" s="2">
        <f>RSI!B541</f>
        <v>37.293300000000002</v>
      </c>
      <c r="C541" s="2">
        <f>RSI!I541</f>
        <v>66.107393730007146</v>
      </c>
      <c r="D541" s="2">
        <f>MACD!E541</f>
        <v>-0.19983066908462632</v>
      </c>
      <c r="E541" s="2">
        <f>MACD!F541</f>
        <v>-0.67248920201783857</v>
      </c>
      <c r="F541" s="2">
        <f>'Moving Avg'!D541</f>
        <v>37.299099999999996</v>
      </c>
      <c r="G541" s="2">
        <f>'Moving Avg'!F541</f>
        <v>36.441345000000005</v>
      </c>
      <c r="H541" s="2">
        <f>'Moving Avg'!G541</f>
        <v>33.242750000000008</v>
      </c>
      <c r="I541" s="2">
        <f>'Moving Avg'!H541</f>
        <v>28.109197499999997</v>
      </c>
      <c r="J541" s="6" t="str">
        <f>OBV!F541</f>
        <v>BULLISH</v>
      </c>
      <c r="K541" s="6" t="str">
        <f>OBV!G541</f>
        <v>STRONG</v>
      </c>
      <c r="L541" s="6" t="str">
        <f>OBV!H541</f>
        <v>CONFIRMED BULLISH</v>
      </c>
    </row>
    <row r="542" spans="1:12" ht="13.5" x14ac:dyDescent="0.25">
      <c r="A542" s="3">
        <f>RSI!A542</f>
        <v>43091</v>
      </c>
      <c r="B542" s="2">
        <f>RSI!B542</f>
        <v>37.293300000000002</v>
      </c>
      <c r="C542" s="2">
        <f>RSI!I542</f>
        <v>66.107393730007146</v>
      </c>
      <c r="D542" s="2">
        <f>MACD!E542</f>
        <v>3.1403616694085201E-2</v>
      </c>
      <c r="E542" s="2">
        <f>MACD!F542</f>
        <v>-0.53171063827545384</v>
      </c>
      <c r="F542" s="2">
        <f>'Moving Avg'!D542</f>
        <v>37.347540000000002</v>
      </c>
      <c r="G542" s="2">
        <f>'Moving Avg'!F542</f>
        <v>36.602625000000003</v>
      </c>
      <c r="H542" s="2">
        <f>'Moving Avg'!G542</f>
        <v>33.388048000000012</v>
      </c>
      <c r="I542" s="2">
        <f>'Moving Avg'!H542</f>
        <v>28.186663499999995</v>
      </c>
      <c r="J542" s="6" t="str">
        <f>OBV!F542</f>
        <v>BEARISH</v>
      </c>
      <c r="K542" s="6" t="str">
        <f>OBV!G542</f>
        <v>NEUTRAL</v>
      </c>
      <c r="L542" s="6" t="str">
        <f>OBV!H542</f>
        <v>BEARISH DIVERGENCE</v>
      </c>
    </row>
    <row r="543" spans="1:12" ht="13.5" x14ac:dyDescent="0.25">
      <c r="A543" s="3">
        <f>RSI!A543</f>
        <v>43094</v>
      </c>
      <c r="B543" s="2">
        <f>RSI!B543</f>
        <v>37.729199999999999</v>
      </c>
      <c r="C543" s="2">
        <f>RSI!I543</f>
        <v>68.905743787111263</v>
      </c>
      <c r="D543" s="2">
        <f>MACD!E543</f>
        <v>0.18234724667235014</v>
      </c>
      <c r="E543" s="2">
        <f>MACD!F543</f>
        <v>-0.38889906128589302</v>
      </c>
      <c r="F543" s="2">
        <f>'Moving Avg'!D543</f>
        <v>37.382420000000003</v>
      </c>
      <c r="G543" s="2">
        <f>'Moving Avg'!F543</f>
        <v>36.743080000000006</v>
      </c>
      <c r="H543" s="2">
        <f>'Moving Avg'!G543</f>
        <v>33.542064000000003</v>
      </c>
      <c r="I543" s="2">
        <f>'Moving Avg'!H543</f>
        <v>28.266308999999996</v>
      </c>
      <c r="J543" s="6" t="str">
        <f>OBV!F543</f>
        <v>BEARISH</v>
      </c>
      <c r="K543" s="6" t="str">
        <f>OBV!G543</f>
        <v>NEUTRAL</v>
      </c>
      <c r="L543" s="6" t="str">
        <f>OBV!H543</f>
        <v>BEARISH DIVERGENCE</v>
      </c>
    </row>
    <row r="544" spans="1:12" ht="13.5" x14ac:dyDescent="0.25">
      <c r="A544" s="3">
        <f>RSI!A544</f>
        <v>43095</v>
      </c>
      <c r="B544" s="2">
        <f>RSI!B544</f>
        <v>37.729199999999999</v>
      </c>
      <c r="C544" s="2">
        <f>RSI!I544</f>
        <v>68.905743787111277</v>
      </c>
      <c r="D544" s="2">
        <f>MACD!E544</f>
        <v>0.29874983714908154</v>
      </c>
      <c r="E544" s="2">
        <f>MACD!F544</f>
        <v>-0.25136928159889815</v>
      </c>
      <c r="F544" s="2">
        <f>'Moving Avg'!D544</f>
        <v>37.467660000000002</v>
      </c>
      <c r="G544" s="2">
        <f>'Moving Avg'!F544</f>
        <v>36.883535000000009</v>
      </c>
      <c r="H544" s="2">
        <f>'Moving Avg'!G544</f>
        <v>33.696080000000009</v>
      </c>
      <c r="I544" s="2">
        <f>'Moving Avg'!H544</f>
        <v>28.343632499999998</v>
      </c>
      <c r="J544" s="6" t="str">
        <f>OBV!F544</f>
        <v>BEARISH</v>
      </c>
      <c r="K544" s="6" t="str">
        <f>OBV!G544</f>
        <v>NEUTRAL</v>
      </c>
      <c r="L544" s="6" t="str">
        <f>OBV!H544</f>
        <v>BEARISH DIVERGENCE</v>
      </c>
    </row>
    <row r="545" spans="1:12" ht="13.5" x14ac:dyDescent="0.25">
      <c r="A545" s="3">
        <f>RSI!A545</f>
        <v>43096</v>
      </c>
      <c r="B545" s="2">
        <f>RSI!B545</f>
        <v>37.729199999999999</v>
      </c>
      <c r="C545" s="2">
        <f>RSI!I545</f>
        <v>68.905743787111277</v>
      </c>
      <c r="D545" s="2">
        <f>MACD!E545</f>
        <v>9.3194603623459216E-2</v>
      </c>
      <c r="E545" s="2">
        <f>MACD!F545</f>
        <v>-0.18245650455442669</v>
      </c>
      <c r="F545" s="2">
        <f>'Moving Avg'!D545</f>
        <v>37.554839999999999</v>
      </c>
      <c r="G545" s="2">
        <f>'Moving Avg'!F545</f>
        <v>36.977980000000002</v>
      </c>
      <c r="H545" s="2">
        <f>'Moving Avg'!G545</f>
        <v>33.868114000000006</v>
      </c>
      <c r="I545" s="2">
        <f>'Moving Avg'!H545</f>
        <v>28.420955999999997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</row>
    <row r="546" spans="1:12" ht="13.5" x14ac:dyDescent="0.25">
      <c r="A546" s="3">
        <f>RSI!A546</f>
        <v>43097</v>
      </c>
      <c r="B546" s="2">
        <f>RSI!B546</f>
        <v>38.019799999999996</v>
      </c>
      <c r="C546" s="2">
        <f>RSI!I546</f>
        <v>70.905903781521658</v>
      </c>
      <c r="D546" s="2">
        <f>MACD!E546</f>
        <v>-9.7059150319680043E-2</v>
      </c>
      <c r="E546" s="2">
        <f>MACD!F546</f>
        <v>-0.16537703370747736</v>
      </c>
      <c r="F546" s="2">
        <f>'Moving Avg'!D546</f>
        <v>37.700139999999998</v>
      </c>
      <c r="G546" s="2">
        <f>'Moving Avg'!F546</f>
        <v>37.091800000000006</v>
      </c>
      <c r="H546" s="2">
        <f>'Moving Avg'!G546</f>
        <v>34.033754000000002</v>
      </c>
      <c r="I546" s="2">
        <f>'Moving Avg'!H546</f>
        <v>28.502054499999996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</row>
    <row r="547" spans="1:12" ht="13.5" x14ac:dyDescent="0.25">
      <c r="A547" s="3">
        <f>RSI!A547</f>
        <v>43098</v>
      </c>
      <c r="B547" s="2">
        <f>RSI!B547</f>
        <v>38.261899999999997</v>
      </c>
      <c r="C547" s="2">
        <f>RSI!I547</f>
        <v>72.493374562214257</v>
      </c>
      <c r="D547" s="2">
        <f>MACD!E547</f>
        <v>-0.11530970796378881</v>
      </c>
      <c r="E547" s="2">
        <f>MACD!F547</f>
        <v>-0.15536356855873965</v>
      </c>
      <c r="F547" s="2">
        <f>'Moving Avg'!D547</f>
        <v>37.893860000000004</v>
      </c>
      <c r="G547" s="2">
        <f>'Moving Avg'!F547</f>
        <v>37.217725000000002</v>
      </c>
      <c r="H547" s="2">
        <f>'Moving Avg'!G547</f>
        <v>34.217798000000002</v>
      </c>
      <c r="I547" s="2">
        <f>'Moving Avg'!H547</f>
        <v>28.582088499999994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</row>
    <row r="548" spans="1:12" ht="13.5" x14ac:dyDescent="0.25">
      <c r="A548" s="3">
        <f>RSI!A548</f>
        <v>43102</v>
      </c>
      <c r="B548" s="2">
        <f>RSI!B548</f>
        <v>37.390099999999997</v>
      </c>
      <c r="C548" s="2">
        <f>RSI!I548</f>
        <v>59.832955434274545</v>
      </c>
      <c r="D548" s="2">
        <f>MACD!E548</f>
        <v>-2.2712295056237508E-5</v>
      </c>
      <c r="E548" s="2">
        <f>MACD!F548</f>
        <v>-0.12429539730600296</v>
      </c>
      <c r="F548" s="2">
        <f>'Moving Avg'!D548</f>
        <v>37.826039999999992</v>
      </c>
      <c r="G548" s="2">
        <f>'Moving Avg'!F548</f>
        <v>37.300059999999995</v>
      </c>
      <c r="H548" s="2">
        <f>'Moving Avg'!G548</f>
        <v>34.384405999999998</v>
      </c>
      <c r="I548" s="2">
        <f>'Moving Avg'!H548</f>
        <v>28.657763499999991</v>
      </c>
      <c r="J548" s="6" t="str">
        <f>OBV!F548</f>
        <v>BULLISH</v>
      </c>
      <c r="K548" s="6" t="str">
        <f>OBV!G548</f>
        <v>NEUTRAL</v>
      </c>
      <c r="L548" s="6" t="str">
        <f>OBV!H548</f>
        <v>BULLISH DIVERGENCE</v>
      </c>
    </row>
    <row r="549" spans="1:12" ht="13.5" x14ac:dyDescent="0.25">
      <c r="A549" s="3">
        <f>RSI!A549</f>
        <v>43103</v>
      </c>
      <c r="B549" s="2">
        <f>RSI!B549</f>
        <v>37.7776</v>
      </c>
      <c r="C549" s="2">
        <f>RSI!I549</f>
        <v>62.931740715634781</v>
      </c>
      <c r="D549" s="2">
        <f>MACD!E549</f>
        <v>2.473687362539323E-2</v>
      </c>
      <c r="E549" s="2">
        <f>MACD!F549</f>
        <v>-9.4488943119723737E-2</v>
      </c>
      <c r="F549" s="2">
        <f>'Moving Avg'!D549</f>
        <v>37.835719999999995</v>
      </c>
      <c r="G549" s="2">
        <f>'Moving Avg'!F549</f>
        <v>37.401769999999999</v>
      </c>
      <c r="H549" s="2">
        <f>'Moving Avg'!G549</f>
        <v>34.558764000000004</v>
      </c>
      <c r="I549" s="2">
        <f>'Moving Avg'!H549</f>
        <v>28.735375999999992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</row>
    <row r="550" spans="1:12" ht="13.5" x14ac:dyDescent="0.25">
      <c r="A550" s="3">
        <f>RSI!A550</f>
        <v>43104</v>
      </c>
      <c r="B550" s="2">
        <f>RSI!B550</f>
        <v>37.7776</v>
      </c>
      <c r="C550" s="2">
        <f>RSI!I550</f>
        <v>62.931740715634781</v>
      </c>
      <c r="D550" s="2">
        <f>MACD!E550</f>
        <v>3.6952653208366826E-2</v>
      </c>
      <c r="E550" s="2">
        <f>MACD!F550</f>
        <v>-6.8200623854105635E-2</v>
      </c>
      <c r="F550" s="2">
        <f>'Moving Avg'!D550</f>
        <v>37.845399999999998</v>
      </c>
      <c r="G550" s="2">
        <f>'Moving Avg'!F550</f>
        <v>37.450685</v>
      </c>
      <c r="H550" s="2">
        <f>'Moving Avg'!G550</f>
        <v>34.733121999999995</v>
      </c>
      <c r="I550" s="2">
        <f>'Moving Avg'!H550</f>
        <v>28.812988499999992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</row>
    <row r="551" spans="1:12" ht="13.5" x14ac:dyDescent="0.25">
      <c r="A551" s="3">
        <f>RSI!A551</f>
        <v>43105</v>
      </c>
      <c r="B551" s="2">
        <f>RSI!B551</f>
        <v>37.293300000000002</v>
      </c>
      <c r="C551" s="2">
        <f>RSI!I551</f>
        <v>56.602267521423094</v>
      </c>
      <c r="D551" s="2">
        <f>MACD!E551</f>
        <v>7.6457293585811215E-2</v>
      </c>
      <c r="E551" s="2">
        <f>MACD!F551</f>
        <v>-3.9269040366122263E-2</v>
      </c>
      <c r="F551" s="2">
        <f>'Moving Avg'!D551</f>
        <v>37.700099999999999</v>
      </c>
      <c r="G551" s="2">
        <f>'Moving Avg'!F551</f>
        <v>37.426955</v>
      </c>
      <c r="H551" s="2">
        <f>'Moving Avg'!G551</f>
        <v>34.897793999999998</v>
      </c>
      <c r="I551" s="2">
        <f>'Moving Avg'!H551</f>
        <v>28.888226999999993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</row>
    <row r="552" spans="1:12" ht="13.5" x14ac:dyDescent="0.25">
      <c r="A552" s="3">
        <f>RSI!A552</f>
        <v>43108</v>
      </c>
      <c r="B552" s="2">
        <f>RSI!B552</f>
        <v>37.293300000000002</v>
      </c>
      <c r="C552" s="2">
        <f>RSI!I552</f>
        <v>56.60226752142308</v>
      </c>
      <c r="D552" s="2">
        <f>MACD!E552</f>
        <v>0.10653691446744773</v>
      </c>
      <c r="E552" s="2">
        <f>MACD!F552</f>
        <v>-1.0107849399408265E-2</v>
      </c>
      <c r="F552" s="2">
        <f>'Moving Avg'!D552</f>
        <v>37.50638</v>
      </c>
      <c r="G552" s="2">
        <f>'Moving Avg'!F552</f>
        <v>37.403224999999999</v>
      </c>
      <c r="H552" s="2">
        <f>'Moving Avg'!G552</f>
        <v>35.062466000000001</v>
      </c>
      <c r="I552" s="2">
        <f>'Moving Avg'!H552</f>
        <v>28.963560499999993</v>
      </c>
      <c r="J552" s="6" t="str">
        <f>OBV!F552</f>
        <v>BEARISH</v>
      </c>
      <c r="K552" s="6" t="str">
        <f>OBV!G552</f>
        <v>NEUTRAL</v>
      </c>
      <c r="L552" s="6" t="str">
        <f>OBV!H552</f>
        <v>CONFIRMED BEARISH</v>
      </c>
    </row>
    <row r="553" spans="1:12" ht="13.5" x14ac:dyDescent="0.25">
      <c r="A553" s="3">
        <f>RSI!A553</f>
        <v>43109</v>
      </c>
      <c r="B553" s="2">
        <f>RSI!B553</f>
        <v>37.302999999999997</v>
      </c>
      <c r="C553" s="2">
        <f>RSI!I553</f>
        <v>56.703420352289676</v>
      </c>
      <c r="D553" s="2">
        <f>MACD!E553</f>
        <v>0.19523249305599677</v>
      </c>
      <c r="E553" s="2">
        <f>MACD!F553</f>
        <v>3.0960219091672743E-2</v>
      </c>
      <c r="F553" s="2">
        <f>'Moving Avg'!D553</f>
        <v>37.488959999999999</v>
      </c>
      <c r="G553" s="2">
        <f>'Moving Avg'!F553</f>
        <v>37.380949999999999</v>
      </c>
      <c r="H553" s="2">
        <f>'Moving Avg'!G553</f>
        <v>35.213770000000004</v>
      </c>
      <c r="I553" s="2">
        <f>'Moving Avg'!H553</f>
        <v>29.041785999999991</v>
      </c>
      <c r="J553" s="6" t="str">
        <f>OBV!F553</f>
        <v>BULLISH</v>
      </c>
      <c r="K553" s="6" t="str">
        <f>OBV!G553</f>
        <v>NEUTRAL</v>
      </c>
      <c r="L553" s="6" t="str">
        <f>OBV!H553</f>
        <v>BULLISH DIVERGENCE</v>
      </c>
    </row>
    <row r="554" spans="1:12" ht="13.5" x14ac:dyDescent="0.25">
      <c r="A554" s="3">
        <f>RSI!A554</f>
        <v>43110</v>
      </c>
      <c r="B554" s="2">
        <f>RSI!B554</f>
        <v>37.302999999999997</v>
      </c>
      <c r="C554" s="2">
        <f>RSI!I554</f>
        <v>56.703420352289676</v>
      </c>
      <c r="D554" s="2">
        <f>MACD!E554</f>
        <v>0.26735543932274197</v>
      </c>
      <c r="E554" s="2">
        <f>MACD!F554</f>
        <v>7.8239263137886594E-2</v>
      </c>
      <c r="F554" s="2">
        <f>'Moving Avg'!D554</f>
        <v>37.394039999999997</v>
      </c>
      <c r="G554" s="2">
        <f>'Moving Avg'!F554</f>
        <v>37.358674999999998</v>
      </c>
      <c r="H554" s="2">
        <f>'Moving Avg'!G554</f>
        <v>35.365073999999993</v>
      </c>
      <c r="I554" s="2">
        <f>'Moving Avg'!H554</f>
        <v>29.120011499999986</v>
      </c>
      <c r="J554" s="6" t="str">
        <f>OBV!F554</f>
        <v>BULLISH</v>
      </c>
      <c r="K554" s="6" t="str">
        <f>OBV!G554</f>
        <v>NEUTRAL</v>
      </c>
      <c r="L554" s="6" t="str">
        <f>OBV!H554</f>
        <v>BULLISH DIVERGENCE</v>
      </c>
    </row>
    <row r="555" spans="1:12" ht="13.5" x14ac:dyDescent="0.25">
      <c r="A555" s="3">
        <f>RSI!A555</f>
        <v>43111</v>
      </c>
      <c r="B555" s="2">
        <f>RSI!B555</f>
        <v>38.261899999999997</v>
      </c>
      <c r="C555" s="2">
        <f>RSI!I555</f>
        <v>65.833630730609627</v>
      </c>
      <c r="D555" s="2">
        <f>MACD!E555</f>
        <v>0.25464258594970346</v>
      </c>
      <c r="E555" s="2">
        <f>MACD!F555</f>
        <v>0.11351992770024998</v>
      </c>
      <c r="F555" s="2">
        <f>'Moving Avg'!D555</f>
        <v>37.490899999999996</v>
      </c>
      <c r="G555" s="2">
        <f>'Moving Avg'!F555</f>
        <v>37.479754999999997</v>
      </c>
      <c r="H555" s="2">
        <f>'Moving Avg'!G555</f>
        <v>35.549118</v>
      </c>
      <c r="I555" s="2">
        <f>'Moving Avg'!H555</f>
        <v>29.201372499999984</v>
      </c>
      <c r="J555" s="6" t="str">
        <f>OBV!F555</f>
        <v>BULLISH</v>
      </c>
      <c r="K555" s="6" t="str">
        <f>OBV!G555</f>
        <v>NEUTRAL</v>
      </c>
      <c r="L555" s="6" t="str">
        <f>OBV!H555</f>
        <v>CONFIRMED BULLISH</v>
      </c>
    </row>
    <row r="556" spans="1:12" ht="13.5" x14ac:dyDescent="0.25">
      <c r="A556" s="3">
        <f>RSI!A556</f>
        <v>43112</v>
      </c>
      <c r="B556" s="2">
        <f>RSI!B556</f>
        <v>38.261899999999997</v>
      </c>
      <c r="C556" s="2">
        <f>RSI!I556</f>
        <v>65.833630730609627</v>
      </c>
      <c r="D556" s="2">
        <f>MACD!E556</f>
        <v>0.28041750041869307</v>
      </c>
      <c r="E556" s="2">
        <f>MACD!F556</f>
        <v>0.14689944224393861</v>
      </c>
      <c r="F556" s="2">
        <f>'Moving Avg'!D556</f>
        <v>37.684620000000002</v>
      </c>
      <c r="G556" s="2">
        <f>'Moving Avg'!F556</f>
        <v>37.595989999999993</v>
      </c>
      <c r="H556" s="2">
        <f>'Moving Avg'!G556</f>
        <v>35.732193999999993</v>
      </c>
      <c r="I556" s="2">
        <f>'Moving Avg'!H556</f>
        <v>29.284629499999987</v>
      </c>
      <c r="J556" s="6" t="str">
        <f>OBV!F556</f>
        <v>BULLISH</v>
      </c>
      <c r="K556" s="6" t="str">
        <f>OBV!G556</f>
        <v>STRONG</v>
      </c>
      <c r="L556" s="6" t="str">
        <f>OBV!H556</f>
        <v>CONFIRMED BULLISH</v>
      </c>
    </row>
    <row r="557" spans="1:12" ht="13.5" x14ac:dyDescent="0.25">
      <c r="A557" s="3">
        <f>RSI!A557</f>
        <v>43115</v>
      </c>
      <c r="B557" s="2">
        <f>RSI!B557</f>
        <v>38.310400000000001</v>
      </c>
      <c r="C557" s="2">
        <f>RSI!I557</f>
        <v>66.251100087789951</v>
      </c>
      <c r="D557" s="2">
        <f>MACD!E557</f>
        <v>0.32831046759047666</v>
      </c>
      <c r="E557" s="2">
        <f>MACD!F557</f>
        <v>0.18318164731324621</v>
      </c>
      <c r="F557" s="2">
        <f>'Moving Avg'!D557</f>
        <v>37.888040000000004</v>
      </c>
      <c r="G557" s="2">
        <f>'Moving Avg'!F557</f>
        <v>37.658954999999999</v>
      </c>
      <c r="H557" s="2">
        <f>'Moving Avg'!G557</f>
        <v>35.898803999999998</v>
      </c>
      <c r="I557" s="2">
        <f>'Moving Avg'!H557</f>
        <v>29.366232999999987</v>
      </c>
      <c r="J557" s="6" t="str">
        <f>OBV!F557</f>
        <v>BULLISH</v>
      </c>
      <c r="K557" s="6" t="str">
        <f>OBV!G557</f>
        <v>STRONG</v>
      </c>
      <c r="L557" s="6" t="str">
        <f>OBV!H557</f>
        <v>CONFIRMED BULLISH</v>
      </c>
    </row>
    <row r="558" spans="1:12" ht="13.5" x14ac:dyDescent="0.25">
      <c r="A558" s="3">
        <f>RSI!A558</f>
        <v>43116</v>
      </c>
      <c r="B558" s="2">
        <f>RSI!B558</f>
        <v>37.7776</v>
      </c>
      <c r="C558" s="2">
        <f>RSI!I558</f>
        <v>57.883722179827593</v>
      </c>
      <c r="D558" s="2">
        <f>MACD!E558</f>
        <v>0.26688290092916134</v>
      </c>
      <c r="E558" s="2">
        <f>MACD!F558</f>
        <v>0.19992189803642924</v>
      </c>
      <c r="F558" s="2">
        <f>'Moving Avg'!D558</f>
        <v>37.982960000000006</v>
      </c>
      <c r="G558" s="2">
        <f>'Moving Avg'!F558</f>
        <v>37.670094999999996</v>
      </c>
      <c r="H558" s="2">
        <f>'Moving Avg'!G558</f>
        <v>36.027827999999992</v>
      </c>
      <c r="I558" s="2">
        <f>'Moving Avg'!H558</f>
        <v>29.446120499999992</v>
      </c>
      <c r="J558" s="6" t="str">
        <f>OBV!F558</f>
        <v>BULLISH</v>
      </c>
      <c r="K558" s="6" t="str">
        <f>OBV!G558</f>
        <v>NEUTRAL</v>
      </c>
      <c r="L558" s="6" t="str">
        <f>OBV!H558</f>
        <v>CONFIRMED BULLISH</v>
      </c>
    </row>
    <row r="559" spans="1:12" ht="13.5" x14ac:dyDescent="0.25">
      <c r="A559" s="3">
        <f>RSI!A559</f>
        <v>43117</v>
      </c>
      <c r="B559" s="2">
        <f>RSI!B559</f>
        <v>37.7776</v>
      </c>
      <c r="C559" s="2">
        <f>RSI!I559</f>
        <v>57.883722179827593</v>
      </c>
      <c r="D559" s="2">
        <f>MACD!E559</f>
        <v>0.27091391963122646</v>
      </c>
      <c r="E559" s="2">
        <f>MACD!F559</f>
        <v>0.21412030235538868</v>
      </c>
      <c r="F559" s="2">
        <f>'Moving Avg'!D559</f>
        <v>38.07788</v>
      </c>
      <c r="G559" s="2">
        <f>'Moving Avg'!F559</f>
        <v>37.69382499999999</v>
      </c>
      <c r="H559" s="2">
        <f>'Moving Avg'!G559</f>
        <v>36.128761999999995</v>
      </c>
      <c r="I559" s="2">
        <f>'Moving Avg'!H559</f>
        <v>29.525107499999994</v>
      </c>
      <c r="J559" s="6" t="str">
        <f>OBV!F559</f>
        <v>BULLISH</v>
      </c>
      <c r="K559" s="6" t="str">
        <f>OBV!G559</f>
        <v>NEUTRAL</v>
      </c>
      <c r="L559" s="6" t="str">
        <f>OBV!H559</f>
        <v>CONFIRMED BULLISH</v>
      </c>
    </row>
    <row r="560" spans="1:12" ht="13.5" x14ac:dyDescent="0.25">
      <c r="A560" s="3">
        <f>RSI!A560</f>
        <v>43118</v>
      </c>
      <c r="B560" s="2">
        <f>RSI!B560</f>
        <v>37.7776</v>
      </c>
      <c r="C560" s="2">
        <f>RSI!I560</f>
        <v>57.8837221798276</v>
      </c>
      <c r="D560" s="2">
        <f>MACD!E560</f>
        <v>0.27098478705157447</v>
      </c>
      <c r="E560" s="2">
        <f>MACD!F560</f>
        <v>0.22549319929462586</v>
      </c>
      <c r="F560" s="2">
        <f>'Moving Avg'!D560</f>
        <v>37.981020000000001</v>
      </c>
      <c r="G560" s="2">
        <f>'Moving Avg'!F560</f>
        <v>37.718039999999995</v>
      </c>
      <c r="H560" s="2">
        <f>'Moving Avg'!G560</f>
        <v>36.225627999999993</v>
      </c>
      <c r="I560" s="2">
        <f>'Moving Avg'!H560</f>
        <v>29.601203499999997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</row>
    <row r="561" spans="1:12" ht="13.5" x14ac:dyDescent="0.25">
      <c r="A561" s="3">
        <f>RSI!A561</f>
        <v>43119</v>
      </c>
      <c r="B561" s="2">
        <f>RSI!B561</f>
        <v>37.7776</v>
      </c>
      <c r="C561" s="2">
        <f>RSI!I561</f>
        <v>57.8837221798276</v>
      </c>
      <c r="D561" s="2">
        <f>MACD!E561</f>
        <v>0.19344447193017089</v>
      </c>
      <c r="E561" s="2">
        <f>MACD!F561</f>
        <v>0.21908345382173489</v>
      </c>
      <c r="F561" s="2">
        <f>'Moving Avg'!D561</f>
        <v>37.884160000000001</v>
      </c>
      <c r="G561" s="2">
        <f>'Moving Avg'!F561</f>
        <v>37.742254999999993</v>
      </c>
      <c r="H561" s="2">
        <f>'Moving Avg'!G561</f>
        <v>36.303119999999986</v>
      </c>
      <c r="I561" s="2">
        <f>'Moving Avg'!H561</f>
        <v>29.673982499999997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</row>
    <row r="562" spans="1:12" ht="13.5" x14ac:dyDescent="0.25">
      <c r="A562" s="3">
        <f>RSI!A562</f>
        <v>43122</v>
      </c>
      <c r="B562" s="2">
        <f>RSI!B562</f>
        <v>37.293300000000002</v>
      </c>
      <c r="C562" s="2">
        <f>RSI!I562</f>
        <v>50.141237963348381</v>
      </c>
      <c r="D562" s="2">
        <f>MACD!E562</f>
        <v>0.16084400313784641</v>
      </c>
      <c r="E562" s="2">
        <f>MACD!F562</f>
        <v>0.20743556368495719</v>
      </c>
      <c r="F562" s="2">
        <f>'Moving Avg'!D562</f>
        <v>37.68074</v>
      </c>
      <c r="G562" s="2">
        <f>'Moving Avg'!F562</f>
        <v>37.742255</v>
      </c>
      <c r="H562" s="2">
        <f>'Moving Avg'!G562</f>
        <v>36.37092599999999</v>
      </c>
      <c r="I562" s="2">
        <f>'Moving Avg'!H562</f>
        <v>29.739410999999997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</row>
    <row r="563" spans="1:12" ht="13.5" x14ac:dyDescent="0.25">
      <c r="A563" s="3">
        <f>RSI!A563</f>
        <v>43123</v>
      </c>
      <c r="B563" s="2">
        <f>RSI!B563</f>
        <v>37.293300000000002</v>
      </c>
      <c r="C563" s="2">
        <f>RSI!I563</f>
        <v>50.141237963348381</v>
      </c>
      <c r="D563" s="2">
        <f>MACD!E563</f>
        <v>0.13496165290867168</v>
      </c>
      <c r="E563" s="2">
        <f>MACD!F563</f>
        <v>0.19294078152970009</v>
      </c>
      <c r="F563" s="2">
        <f>'Moving Avg'!D563</f>
        <v>37.583880000000001</v>
      </c>
      <c r="G563" s="2">
        <f>'Moving Avg'!F563</f>
        <v>37.720459999999996</v>
      </c>
      <c r="H563" s="2">
        <f>'Moving Avg'!G563</f>
        <v>36.438731999999995</v>
      </c>
      <c r="I563" s="2">
        <f>'Moving Avg'!H563</f>
        <v>29.799436999999994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</row>
    <row r="564" spans="1:12" ht="13.5" x14ac:dyDescent="0.25">
      <c r="A564" s="3">
        <f>RSI!A564</f>
        <v>43124</v>
      </c>
      <c r="B564" s="2">
        <f>RSI!B564</f>
        <v>37.680700000000002</v>
      </c>
      <c r="C564" s="2">
        <f>RSI!I564</f>
        <v>55.64524045204822</v>
      </c>
      <c r="D564" s="2">
        <f>MACD!E564</f>
        <v>8.4559678764343005E-2</v>
      </c>
      <c r="E564" s="2">
        <f>MACD!F564</f>
        <v>0.17126456097662868</v>
      </c>
      <c r="F564" s="2">
        <f>'Moving Avg'!D564</f>
        <v>37.564499999999995</v>
      </c>
      <c r="G564" s="2">
        <f>'Moving Avg'!F564</f>
        <v>37.718035</v>
      </c>
      <c r="H564" s="2">
        <f>'Moving Avg'!G564</f>
        <v>36.536566000000001</v>
      </c>
      <c r="I564" s="2">
        <f>'Moving Avg'!H564</f>
        <v>29.863200999999989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</row>
    <row r="565" spans="1:12" ht="13.5" x14ac:dyDescent="0.25">
      <c r="A565" s="3">
        <f>RSI!A565</f>
        <v>43125</v>
      </c>
      <c r="B565" s="2">
        <f>RSI!B565</f>
        <v>37.7776</v>
      </c>
      <c r="C565" s="2">
        <f>RSI!I565</f>
        <v>56.926096162296098</v>
      </c>
      <c r="D565" s="2">
        <f>MACD!E565</f>
        <v>0.18014833516107842</v>
      </c>
      <c r="E565" s="2">
        <f>MACD!F565</f>
        <v>0.17304131581351864</v>
      </c>
      <c r="F565" s="2">
        <f>'Moving Avg'!D565</f>
        <v>37.564499999999995</v>
      </c>
      <c r="G565" s="2">
        <f>'Moving Avg'!F565</f>
        <v>37.720455000000001</v>
      </c>
      <c r="H565" s="2">
        <f>'Moving Avg'!G565</f>
        <v>36.621031999999992</v>
      </c>
      <c r="I565" s="2">
        <f>'Moving Avg'!H565</f>
        <v>29.929771499999994</v>
      </c>
      <c r="J565" s="6" t="str">
        <f>OBV!F565</f>
        <v>BEARISH</v>
      </c>
      <c r="K565" s="6" t="str">
        <f>OBV!G565</f>
        <v>NEUTRAL</v>
      </c>
      <c r="L565" s="6" t="str">
        <f>OBV!H565</f>
        <v>NEUTRAL</v>
      </c>
    </row>
    <row r="566" spans="1:12" ht="13.5" x14ac:dyDescent="0.25">
      <c r="A566" s="3">
        <f>RSI!A566</f>
        <v>43126</v>
      </c>
      <c r="B566" s="2">
        <f>RSI!B566</f>
        <v>37.7776</v>
      </c>
      <c r="C566" s="2">
        <f>RSI!I566</f>
        <v>56.926096162296105</v>
      </c>
      <c r="D566" s="2">
        <f>MACD!E566</f>
        <v>0.25850584846152458</v>
      </c>
      <c r="E566" s="2">
        <f>MACD!F566</f>
        <v>0.19013422234311986</v>
      </c>
      <c r="F566" s="2">
        <f>'Moving Avg'!D566</f>
        <v>37.564500000000002</v>
      </c>
      <c r="G566" s="2">
        <f>'Moving Avg'!F566</f>
        <v>37.708345000000001</v>
      </c>
      <c r="H566" s="2">
        <f>'Moving Avg'!G566</f>
        <v>36.721965999999995</v>
      </c>
      <c r="I566" s="2">
        <f>'Moving Avg'!H566</f>
        <v>29.996341999999995</v>
      </c>
      <c r="J566" s="6" t="str">
        <f>OBV!F566</f>
        <v>BEARISH</v>
      </c>
      <c r="K566" s="6" t="str">
        <f>OBV!G566</f>
        <v>NEUTRAL</v>
      </c>
      <c r="L566" s="6" t="str">
        <f>OBV!H566</f>
        <v>NEUTRAL</v>
      </c>
    </row>
    <row r="567" spans="1:12" ht="13.5" x14ac:dyDescent="0.25">
      <c r="A567" s="3">
        <f>RSI!A567</f>
        <v>43129</v>
      </c>
      <c r="B567" s="2">
        <f>RSI!B567</f>
        <v>37.235199999999999</v>
      </c>
      <c r="C567" s="2">
        <f>RSI!I567</f>
        <v>47.939090062365516</v>
      </c>
      <c r="D567" s="2">
        <f>MACD!E567</f>
        <v>0.37010953154921111</v>
      </c>
      <c r="E567" s="2">
        <f>MACD!F567</f>
        <v>0.22612928418433814</v>
      </c>
      <c r="F567" s="2">
        <f>'Moving Avg'!D567</f>
        <v>37.552880000000002</v>
      </c>
      <c r="G567" s="2">
        <f>'Moving Avg'!F567</f>
        <v>37.65701</v>
      </c>
      <c r="H567" s="2">
        <f>'Moving Avg'!G567</f>
        <v>36.812051999999994</v>
      </c>
      <c r="I567" s="2">
        <f>'Moving Avg'!H567</f>
        <v>30.057451999999998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</row>
    <row r="568" spans="1:12" ht="13.5" x14ac:dyDescent="0.25">
      <c r="A568" s="3">
        <f>RSI!A568</f>
        <v>43130</v>
      </c>
      <c r="B568" s="2">
        <f>RSI!B568</f>
        <v>37.235199999999999</v>
      </c>
      <c r="C568" s="2">
        <f>RSI!I568</f>
        <v>47.939090062365516</v>
      </c>
      <c r="D568" s="2">
        <f>MACD!E568</f>
        <v>0.38361430283956821</v>
      </c>
      <c r="E568" s="2">
        <f>MACD!F568</f>
        <v>0.25762628791538417</v>
      </c>
      <c r="F568" s="2">
        <f>'Moving Avg'!D568</f>
        <v>37.541260000000001</v>
      </c>
      <c r="G568" s="2">
        <f>'Moving Avg'!F568</f>
        <v>37.649265</v>
      </c>
      <c r="H568" s="2">
        <f>'Moving Avg'!G568</f>
        <v>36.902137999999994</v>
      </c>
      <c r="I568" s="2">
        <f>'Moving Avg'!H568</f>
        <v>30.118561999999997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</row>
    <row r="569" spans="1:12" ht="13.5" x14ac:dyDescent="0.25">
      <c r="A569" s="3">
        <f>RSI!A569</f>
        <v>43131</v>
      </c>
      <c r="B569" s="2">
        <f>RSI!B569</f>
        <v>36.324599999999997</v>
      </c>
      <c r="C569" s="2">
        <f>RSI!I569</f>
        <v>36.667954961231644</v>
      </c>
      <c r="D569" s="2">
        <f>MACD!E569</f>
        <v>0.46345633957316323</v>
      </c>
      <c r="E569" s="2">
        <f>MACD!F569</f>
        <v>0.29879229824693998</v>
      </c>
      <c r="F569" s="2">
        <f>'Moving Avg'!D569</f>
        <v>37.270040000000002</v>
      </c>
      <c r="G569" s="2">
        <f>'Moving Avg'!F569</f>
        <v>37.576614999999997</v>
      </c>
      <c r="H569" s="2">
        <f>'Moving Avg'!G569</f>
        <v>36.972849999999987</v>
      </c>
      <c r="I569" s="2">
        <f>'Moving Avg'!H569</f>
        <v>30.174313000000001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</row>
    <row r="570" spans="1:12" ht="13.5" x14ac:dyDescent="0.25">
      <c r="A570" s="3">
        <f>RSI!A570</f>
        <v>43132</v>
      </c>
      <c r="B570" s="2">
        <f>RSI!B570</f>
        <v>37.051099999999998</v>
      </c>
      <c r="C570" s="2">
        <f>RSI!I570</f>
        <v>47.311501174671285</v>
      </c>
      <c r="D570" s="2">
        <f>MACD!E570</f>
        <v>0.4834726778735785</v>
      </c>
      <c r="E570" s="2">
        <f>MACD!F570</f>
        <v>0.3357283741722677</v>
      </c>
      <c r="F570" s="2">
        <f>'Moving Avg'!D570</f>
        <v>37.124739999999996</v>
      </c>
      <c r="G570" s="2">
        <f>'Moving Avg'!F570</f>
        <v>37.540289999999999</v>
      </c>
      <c r="H570" s="2">
        <f>'Moving Avg'!G570</f>
        <v>37.055185999999992</v>
      </c>
      <c r="I570" s="2">
        <f>'Moving Avg'!H570</f>
        <v>30.234028500000001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</row>
    <row r="571" spans="1:12" ht="13.5" x14ac:dyDescent="0.25">
      <c r="A571" s="3">
        <f>RSI!A571</f>
        <v>43133</v>
      </c>
      <c r="B571" s="2">
        <f>RSI!B571</f>
        <v>37.051099999999998</v>
      </c>
      <c r="C571" s="2">
        <f>RSI!I571</f>
        <v>47.311501174671285</v>
      </c>
      <c r="D571" s="2">
        <f>MACD!E571</f>
        <v>0.5019245363383078</v>
      </c>
      <c r="E571" s="2">
        <f>MACD!F571</f>
        <v>0.36896760660547573</v>
      </c>
      <c r="F571" s="2">
        <f>'Moving Avg'!D571</f>
        <v>36.979439999999997</v>
      </c>
      <c r="G571" s="2">
        <f>'Moving Avg'!F571</f>
        <v>37.528179999999999</v>
      </c>
      <c r="H571" s="2">
        <f>'Moving Avg'!G571</f>
        <v>37.127833999999986</v>
      </c>
      <c r="I571" s="2">
        <f>'Moving Avg'!H571</f>
        <v>30.297487999999998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</row>
    <row r="572" spans="1:12" ht="13.5" x14ac:dyDescent="0.25">
      <c r="A572" s="3">
        <f>RSI!A572</f>
        <v>43136</v>
      </c>
      <c r="B572" s="2">
        <f>RSI!B572</f>
        <v>36.033999999999999</v>
      </c>
      <c r="C572" s="2">
        <f>RSI!I572</f>
        <v>37.16907245549843</v>
      </c>
      <c r="D572" s="2">
        <f>MACD!E572</f>
        <v>0.51977343358174721</v>
      </c>
      <c r="E572" s="2">
        <f>MACD!F572</f>
        <v>0.39912877200073005</v>
      </c>
      <c r="F572" s="2">
        <f>'Moving Avg'!D572</f>
        <v>36.739199999999997</v>
      </c>
      <c r="G572" s="2">
        <f>'Moving Avg'!F572</f>
        <v>37.465215000000001</v>
      </c>
      <c r="H572" s="2">
        <f>'Moving Avg'!G572</f>
        <v>37.167159999999996</v>
      </c>
      <c r="I572" s="2">
        <f>'Moving Avg'!H572</f>
        <v>30.352260000000001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</row>
    <row r="573" spans="1:12" ht="13.5" x14ac:dyDescent="0.25">
      <c r="A573" s="3">
        <f>RSI!A573</f>
        <v>43137</v>
      </c>
      <c r="B573" s="2">
        <f>RSI!B573</f>
        <v>36.7121</v>
      </c>
      <c r="C573" s="2">
        <f>RSI!I573</f>
        <v>45.549929884048161</v>
      </c>
      <c r="D573" s="2">
        <f>MACD!E573</f>
        <v>0.49195563588265401</v>
      </c>
      <c r="E573" s="2">
        <f>MACD!F573</f>
        <v>0.41769414477711486</v>
      </c>
      <c r="F573" s="2">
        <f>'Moving Avg'!D573</f>
        <v>36.634579999999993</v>
      </c>
      <c r="G573" s="2">
        <f>'Moving Avg'!F573</f>
        <v>37.435670000000002</v>
      </c>
      <c r="H573" s="2">
        <f>'Moving Avg'!G573</f>
        <v>37.202999999999989</v>
      </c>
      <c r="I573" s="2">
        <f>'Moving Avg'!H573</f>
        <v>30.413313500000001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</row>
    <row r="574" spans="1:12" ht="13.5" x14ac:dyDescent="0.25">
      <c r="A574" s="3">
        <f>RSI!A574</f>
        <v>43138</v>
      </c>
      <c r="B574" s="2">
        <f>RSI!B574</f>
        <v>36.043700000000001</v>
      </c>
      <c r="C574" s="2">
        <f>RSI!I574</f>
        <v>39.900316802884831</v>
      </c>
      <c r="D574" s="2">
        <f>MACD!E574</f>
        <v>0.58028920593741162</v>
      </c>
      <c r="E574" s="2">
        <f>MACD!F574</f>
        <v>0.45021315700917419</v>
      </c>
      <c r="F574" s="2">
        <f>'Moving Avg'!D574</f>
        <v>36.578400000000002</v>
      </c>
      <c r="G574" s="2">
        <f>'Moving Avg'!F574</f>
        <v>37.372704999999996</v>
      </c>
      <c r="H574" s="2">
        <f>'Moving Avg'!G574</f>
        <v>37.225471999999989</v>
      </c>
      <c r="I574" s="2">
        <f>'Moving Avg'!H574</f>
        <v>30.468418499999999</v>
      </c>
      <c r="J574" s="6" t="str">
        <f>OBV!F574</f>
        <v>BEARISH</v>
      </c>
      <c r="K574" s="6" t="str">
        <f>OBV!G574</f>
        <v>WEAK</v>
      </c>
      <c r="L574" s="6" t="str">
        <f>OBV!H574</f>
        <v>CONFIRMED BEARISH</v>
      </c>
    </row>
    <row r="575" spans="1:12" ht="13.5" x14ac:dyDescent="0.25">
      <c r="A575" s="3">
        <f>RSI!A575</f>
        <v>43139</v>
      </c>
      <c r="B575" s="2">
        <f>RSI!B575</f>
        <v>34.590699999999998</v>
      </c>
      <c r="C575" s="2">
        <f>RSI!I575</f>
        <v>30.921719626042844</v>
      </c>
      <c r="D575" s="2">
        <f>MACD!E575</f>
        <v>0.78407602913202368</v>
      </c>
      <c r="E575" s="2">
        <f>MACD!F575</f>
        <v>0.51698573143374404</v>
      </c>
      <c r="F575" s="2">
        <f>'Moving Avg'!D575</f>
        <v>36.086320000000001</v>
      </c>
      <c r="G575" s="2">
        <f>'Moving Avg'!F575</f>
        <v>37.189144999999996</v>
      </c>
      <c r="H575" s="2">
        <f>'Moving Avg'!G575</f>
        <v>37.200479999999992</v>
      </c>
      <c r="I575" s="2">
        <f>'Moving Avg'!H575</f>
        <v>30.516258499999996</v>
      </c>
      <c r="J575" s="6" t="str">
        <f>OBV!F575</f>
        <v>BEARISH</v>
      </c>
      <c r="K575" s="6" t="str">
        <f>OBV!G575</f>
        <v>WEAK</v>
      </c>
      <c r="L575" s="6" t="str">
        <f>OBV!H575</f>
        <v>CONFIRMED BEARISH</v>
      </c>
    </row>
    <row r="576" spans="1:12" ht="13.5" x14ac:dyDescent="0.25">
      <c r="A576" s="3">
        <f>RSI!A576</f>
        <v>43140</v>
      </c>
      <c r="B576" s="2">
        <f>RSI!B576</f>
        <v>34.6295</v>
      </c>
      <c r="C576" s="2">
        <f>RSI!I576</f>
        <v>31.365862926910722</v>
      </c>
      <c r="D576" s="2">
        <f>MACD!E576</f>
        <v>0.96824660537701135</v>
      </c>
      <c r="E576" s="2">
        <f>MACD!F576</f>
        <v>0.60723790622239759</v>
      </c>
      <c r="F576" s="2">
        <f>'Moving Avg'!D576</f>
        <v>35.601999999999997</v>
      </c>
      <c r="G576" s="2">
        <f>'Moving Avg'!F576</f>
        <v>37.007525000000001</v>
      </c>
      <c r="H576" s="2">
        <f>'Moving Avg'!G576</f>
        <v>37.178201999999985</v>
      </c>
      <c r="I576" s="2">
        <f>'Moving Avg'!H576</f>
        <v>30.564292499999997</v>
      </c>
      <c r="J576" s="6" t="str">
        <f>OBV!F576</f>
        <v>BEARISH</v>
      </c>
      <c r="K576" s="6" t="str">
        <f>OBV!G576</f>
        <v>WEAK</v>
      </c>
      <c r="L576" s="6" t="str">
        <f>OBV!H576</f>
        <v>CONFIRMED BEARISH</v>
      </c>
    </row>
    <row r="577" spans="1:12" ht="13.5" x14ac:dyDescent="0.25">
      <c r="A577" s="3">
        <f>RSI!A577</f>
        <v>43143</v>
      </c>
      <c r="B577" s="2">
        <f>RSI!B577</f>
        <v>35.607799999999997</v>
      </c>
      <c r="C577" s="2">
        <f>RSI!I577</f>
        <v>41.567324171715413</v>
      </c>
      <c r="D577" s="2">
        <f>MACD!E577</f>
        <v>0.98146860550767201</v>
      </c>
      <c r="E577" s="2">
        <f>MACD!F577</f>
        <v>0.6820840460794525</v>
      </c>
      <c r="F577" s="2">
        <f>'Moving Avg'!D577</f>
        <v>35.516759999999998</v>
      </c>
      <c r="G577" s="2">
        <f>'Moving Avg'!F577</f>
        <v>36.872394999999997</v>
      </c>
      <c r="H577" s="2">
        <f>'Moving Avg'!G577</f>
        <v>37.175489999999989</v>
      </c>
      <c r="I577" s="2">
        <f>'Moving Avg'!H577</f>
        <v>30.619634999999995</v>
      </c>
      <c r="J577" s="6" t="str">
        <f>OBV!F577</f>
        <v>BEARISH</v>
      </c>
      <c r="K577" s="6" t="str">
        <f>OBV!G577</f>
        <v>WEAK</v>
      </c>
      <c r="L577" s="6" t="str">
        <f>OBV!H577</f>
        <v>CONFIRMED BEARISH</v>
      </c>
    </row>
    <row r="578" spans="1:12" ht="13.5" x14ac:dyDescent="0.25">
      <c r="A578" s="3">
        <f>RSI!A578</f>
        <v>43144</v>
      </c>
      <c r="B578" s="2">
        <f>RSI!B578</f>
        <v>36.576500000000003</v>
      </c>
      <c r="C578" s="2">
        <f>RSI!I578</f>
        <v>49.561700239148038</v>
      </c>
      <c r="D578" s="2">
        <f>MACD!E578</f>
        <v>0.92743320839628041</v>
      </c>
      <c r="E578" s="2">
        <f>MACD!F578</f>
        <v>0.7311538785428181</v>
      </c>
      <c r="F578" s="2">
        <f>'Moving Avg'!D578</f>
        <v>35.489640000000001</v>
      </c>
      <c r="G578" s="2">
        <f>'Moving Avg'!F578</f>
        <v>36.812339999999999</v>
      </c>
      <c r="H578" s="2">
        <f>'Moving Avg'!G578</f>
        <v>37.192151999999986</v>
      </c>
      <c r="I578" s="2">
        <f>'Moving Avg'!H578</f>
        <v>30.677925000000002</v>
      </c>
      <c r="J578" s="6" t="str">
        <f>OBV!F578</f>
        <v>BEARISH</v>
      </c>
      <c r="K578" s="6" t="str">
        <f>OBV!G578</f>
        <v>WEAK</v>
      </c>
      <c r="L578" s="6" t="str">
        <f>OBV!H578</f>
        <v>CONFIRMED BEARISH</v>
      </c>
    </row>
    <row r="579" spans="1:12" ht="13.5" x14ac:dyDescent="0.25">
      <c r="A579" s="3">
        <f>RSI!A579</f>
        <v>43145</v>
      </c>
      <c r="B579" s="2">
        <f>RSI!B579</f>
        <v>36.469900000000003</v>
      </c>
      <c r="C579" s="2">
        <f>RSI!I579</f>
        <v>48.770944138714249</v>
      </c>
      <c r="D579" s="2">
        <f>MACD!E579</f>
        <v>0.74983928520762788</v>
      </c>
      <c r="E579" s="2">
        <f>MACD!F579</f>
        <v>0.73489095987578013</v>
      </c>
      <c r="F579" s="2">
        <f>'Moving Avg'!D579</f>
        <v>35.57488</v>
      </c>
      <c r="G579" s="2">
        <f>'Moving Avg'!F579</f>
        <v>36.746955000000007</v>
      </c>
      <c r="H579" s="2">
        <f>'Moving Avg'!G579</f>
        <v>37.206681999999986</v>
      </c>
      <c r="I579" s="2">
        <f>'Moving Avg'!H579</f>
        <v>30.737056499999998</v>
      </c>
      <c r="J579" s="6" t="str">
        <f>OBV!F579</f>
        <v>BEARISH</v>
      </c>
      <c r="K579" s="6" t="str">
        <f>OBV!G579</f>
        <v>WEAK</v>
      </c>
      <c r="L579" s="6" t="str">
        <f>OBV!H579</f>
        <v>BEARISH DIVERGENCE</v>
      </c>
    </row>
    <row r="580" spans="1:12" ht="13.5" x14ac:dyDescent="0.25">
      <c r="A580" s="3">
        <f>RSI!A580</f>
        <v>43146</v>
      </c>
      <c r="B580" s="2">
        <f>RSI!B580</f>
        <v>36.4602</v>
      </c>
      <c r="C580" s="2">
        <f>RSI!I580</f>
        <v>48.694810209351239</v>
      </c>
      <c r="D580" s="2">
        <f>MACD!E580</f>
        <v>0.71298547888937236</v>
      </c>
      <c r="E580" s="2">
        <f>MACD!F580</f>
        <v>0.73050986367849857</v>
      </c>
      <c r="F580" s="2">
        <f>'Moving Avg'!D580</f>
        <v>35.948779999999999</v>
      </c>
      <c r="G580" s="2">
        <f>'Moving Avg'!F580</f>
        <v>36.681085000000003</v>
      </c>
      <c r="H580" s="2">
        <f>'Moving Avg'!G580</f>
        <v>37.199899999999985</v>
      </c>
      <c r="I580" s="2">
        <f>'Moving Avg'!H580</f>
        <v>30.796139499999999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</row>
    <row r="581" spans="1:12" ht="13.5" x14ac:dyDescent="0.25">
      <c r="A581" s="3">
        <f>RSI!A581</f>
        <v>43147</v>
      </c>
      <c r="B581" s="2">
        <f>RSI!B581</f>
        <v>37.293300000000002</v>
      </c>
      <c r="C581" s="2">
        <f>RSI!I581</f>
        <v>55.167960125495405</v>
      </c>
      <c r="D581" s="2">
        <f>MACD!E581</f>
        <v>0.6210090154902872</v>
      </c>
      <c r="E581" s="2">
        <f>MACD!F581</f>
        <v>0.70860969404085639</v>
      </c>
      <c r="F581" s="2">
        <f>'Moving Avg'!D581</f>
        <v>36.481539999999995</v>
      </c>
      <c r="G581" s="2">
        <f>'Moving Avg'!F581</f>
        <v>36.656870000000012</v>
      </c>
      <c r="H581" s="2">
        <f>'Moving Avg'!G581</f>
        <v>37.190407999999991</v>
      </c>
      <c r="I581" s="2">
        <f>'Moving Avg'!H581</f>
        <v>30.858013499999998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</row>
    <row r="582" spans="1:12" ht="13.5" x14ac:dyDescent="0.25">
      <c r="A582" s="3">
        <f>RSI!A582</f>
        <v>43150</v>
      </c>
      <c r="B582" s="2">
        <f>RSI!B582</f>
        <v>37.264200000000002</v>
      </c>
      <c r="C582" s="2">
        <f>RSI!I582</f>
        <v>54.907365466279018</v>
      </c>
      <c r="D582" s="2">
        <f>MACD!E582</f>
        <v>0.3847891764683169</v>
      </c>
      <c r="E582" s="2">
        <f>MACD!F582</f>
        <v>0.64384559052634849</v>
      </c>
      <c r="F582" s="2">
        <f>'Moving Avg'!D582</f>
        <v>36.812820000000002</v>
      </c>
      <c r="G582" s="2">
        <f>'Moving Avg'!F582</f>
        <v>36.655415000000005</v>
      </c>
      <c r="H582" s="2">
        <f>'Moving Avg'!G582</f>
        <v>37.180333999999995</v>
      </c>
      <c r="I582" s="2">
        <f>'Moving Avg'!H582</f>
        <v>30.919220999999997</v>
      </c>
      <c r="J582" s="6" t="str">
        <f>OBV!F582</f>
        <v>BULLISH</v>
      </c>
      <c r="K582" s="6" t="str">
        <f>OBV!G582</f>
        <v>NEUTRAL</v>
      </c>
      <c r="L582" s="6" t="str">
        <f>OBV!H582</f>
        <v>CONFIRMED BULLISH</v>
      </c>
    </row>
    <row r="583" spans="1:12" ht="13.5" x14ac:dyDescent="0.25">
      <c r="A583" s="3">
        <f>RSI!A583</f>
        <v>43151</v>
      </c>
      <c r="B583" s="2">
        <f>RSI!B583</f>
        <v>37.264200000000002</v>
      </c>
      <c r="C583" s="2">
        <f>RSI!I583</f>
        <v>54.907365466279018</v>
      </c>
      <c r="D583" s="2">
        <f>MACD!E583</f>
        <v>0.28563529488166495</v>
      </c>
      <c r="E583" s="2">
        <f>MACD!F583</f>
        <v>0.57220353139741176</v>
      </c>
      <c r="F583" s="2">
        <f>'Moving Avg'!D583</f>
        <v>36.950360000000003</v>
      </c>
      <c r="G583" s="2">
        <f>'Moving Avg'!F583</f>
        <v>36.653959999999998</v>
      </c>
      <c r="H583" s="2">
        <f>'Moving Avg'!G583</f>
        <v>37.170647999999993</v>
      </c>
      <c r="I583" s="2">
        <f>'Moving Avg'!H583</f>
        <v>30.980428499999988</v>
      </c>
      <c r="J583" s="6" t="str">
        <f>OBV!F583</f>
        <v>BEARISH</v>
      </c>
      <c r="K583" s="6" t="str">
        <f>OBV!G583</f>
        <v>NEUTRAL</v>
      </c>
      <c r="L583" s="6" t="str">
        <f>OBV!H583</f>
        <v>BEARISH DIVERGENCE</v>
      </c>
    </row>
    <row r="584" spans="1:12" ht="13.5" x14ac:dyDescent="0.25">
      <c r="A584" s="3">
        <f>RSI!A584</f>
        <v>43152</v>
      </c>
      <c r="B584" s="2">
        <f>RSI!B584</f>
        <v>37.196399999999997</v>
      </c>
      <c r="C584" s="2">
        <f>RSI!I584</f>
        <v>54.215363968901741</v>
      </c>
      <c r="D584" s="2">
        <f>MACD!E584</f>
        <v>0.10059524184503488</v>
      </c>
      <c r="E584" s="2">
        <f>MACD!F584</f>
        <v>0.47788187348693639</v>
      </c>
      <c r="F584" s="2">
        <f>'Moving Avg'!D584</f>
        <v>37.095659999999995</v>
      </c>
      <c r="G584" s="2">
        <f>'Moving Avg'!F584</f>
        <v>36.629745</v>
      </c>
      <c r="H584" s="2">
        <f>'Moving Avg'!G584</f>
        <v>37.159605999999997</v>
      </c>
      <c r="I584" s="2">
        <f>'Moving Avg'!H584</f>
        <v>31.041296999999986</v>
      </c>
      <c r="J584" s="6" t="str">
        <f>OBV!F584</f>
        <v>BULLISH</v>
      </c>
      <c r="K584" s="6" t="str">
        <f>OBV!G584</f>
        <v>NEUTRAL</v>
      </c>
      <c r="L584" s="6" t="str">
        <f>OBV!H584</f>
        <v>CONFIRMED BULLISH</v>
      </c>
    </row>
    <row r="585" spans="1:12" ht="13.5" x14ac:dyDescent="0.25">
      <c r="A585" s="3">
        <f>RSI!A585</f>
        <v>43153</v>
      </c>
      <c r="B585" s="2">
        <f>RSI!B585</f>
        <v>37.196399999999997</v>
      </c>
      <c r="C585" s="2">
        <f>RSI!I585</f>
        <v>54.215363968901741</v>
      </c>
      <c r="D585" s="2">
        <f>MACD!E585</f>
        <v>-0.28220018707932581</v>
      </c>
      <c r="E585" s="2">
        <f>MACD!F585</f>
        <v>0.32586546137368394</v>
      </c>
      <c r="F585" s="2">
        <f>'Moving Avg'!D585</f>
        <v>37.242899999999999</v>
      </c>
      <c r="G585" s="2">
        <f>'Moving Avg'!F585</f>
        <v>36.600685000000006</v>
      </c>
      <c r="H585" s="2">
        <f>'Moving Avg'!G585</f>
        <v>37.186727999999995</v>
      </c>
      <c r="I585" s="2">
        <f>'Moving Avg'!H585</f>
        <v>31.101264999999984</v>
      </c>
      <c r="J585" s="6" t="str">
        <f>OBV!F585</f>
        <v>BULLISH</v>
      </c>
      <c r="K585" s="6" t="str">
        <f>OBV!G585</f>
        <v>NEUTRAL</v>
      </c>
      <c r="L585" s="6" t="str">
        <f>OBV!H585</f>
        <v>CONFIRMED BULLISH</v>
      </c>
    </row>
    <row r="586" spans="1:12" ht="13.5" x14ac:dyDescent="0.25">
      <c r="A586" s="3">
        <f>RSI!A586</f>
        <v>43154</v>
      </c>
      <c r="B586" s="2">
        <f>RSI!B586</f>
        <v>37.293300000000002</v>
      </c>
      <c r="C586" s="2">
        <f>RSI!I586</f>
        <v>55.152236843346309</v>
      </c>
      <c r="D586" s="2">
        <f>MACD!E586</f>
        <v>-0.60979831302201859</v>
      </c>
      <c r="E586" s="2">
        <f>MACD!F586</f>
        <v>0.13873270649454345</v>
      </c>
      <c r="F586" s="2">
        <f>'Moving Avg'!D586</f>
        <v>37.242899999999999</v>
      </c>
      <c r="G586" s="2">
        <f>'Moving Avg'!F586</f>
        <v>36.57647</v>
      </c>
      <c r="H586" s="2">
        <f>'Moving Avg'!G586</f>
        <v>37.213850000000001</v>
      </c>
      <c r="I586" s="2">
        <f>'Moving Avg'!H586</f>
        <v>31.16171749999998</v>
      </c>
      <c r="J586" s="6" t="str">
        <f>OBV!F586</f>
        <v>BULLISH</v>
      </c>
      <c r="K586" s="6" t="str">
        <f>OBV!G586</f>
        <v>NEUTRAL</v>
      </c>
      <c r="L586" s="6" t="str">
        <f>OBV!H586</f>
        <v>NEUTRAL</v>
      </c>
    </row>
    <row r="587" spans="1:12" ht="13.5" x14ac:dyDescent="0.25">
      <c r="A587" s="3">
        <f>RSI!A587</f>
        <v>43157</v>
      </c>
      <c r="B587" s="2">
        <f>RSI!B587</f>
        <v>37.767899999999997</v>
      </c>
      <c r="C587" s="2">
        <f>RSI!I587</f>
        <v>59.521188976744952</v>
      </c>
      <c r="D587" s="2">
        <f>MACD!E587</f>
        <v>-0.77451880129025596</v>
      </c>
      <c r="E587" s="2">
        <f>MACD!F587</f>
        <v>-4.3917595062416437E-2</v>
      </c>
      <c r="F587" s="2">
        <f>'Moving Avg'!D587</f>
        <v>37.343640000000001</v>
      </c>
      <c r="G587" s="2">
        <f>'Moving Avg'!F587</f>
        <v>36.603104999999992</v>
      </c>
      <c r="H587" s="2">
        <f>'Moving Avg'!G587</f>
        <v>37.228186000000001</v>
      </c>
      <c r="I587" s="2">
        <f>'Moving Avg'!H587</f>
        <v>31.224542999999979</v>
      </c>
      <c r="J587" s="6" t="str">
        <f>OBV!F587</f>
        <v>BULLISH</v>
      </c>
      <c r="K587" s="6" t="str">
        <f>OBV!G587</f>
        <v>NEUTRAL</v>
      </c>
      <c r="L587" s="6" t="str">
        <f>OBV!H587</f>
        <v>CONFIRMED BULLISH</v>
      </c>
    </row>
    <row r="588" spans="1:12" ht="13.5" x14ac:dyDescent="0.25">
      <c r="A588" s="3">
        <f>RSI!A588</f>
        <v>43158</v>
      </c>
      <c r="B588" s="2">
        <f>RSI!B588</f>
        <v>37.767899999999997</v>
      </c>
      <c r="C588" s="2">
        <f>RSI!I588</f>
        <v>59.521188976744938</v>
      </c>
      <c r="D588" s="2">
        <f>MACD!E588</f>
        <v>-0.77033264479054964</v>
      </c>
      <c r="E588" s="2">
        <f>MACD!F588</f>
        <v>-0.18920060500804309</v>
      </c>
      <c r="F588" s="2">
        <f>'Moving Avg'!D588</f>
        <v>37.444380000000002</v>
      </c>
      <c r="G588" s="2">
        <f>'Moving Avg'!F588</f>
        <v>36.629740000000005</v>
      </c>
      <c r="H588" s="2">
        <f>'Moving Avg'!G588</f>
        <v>37.232448000000005</v>
      </c>
      <c r="I588" s="2">
        <f>'Moving Avg'!H588</f>
        <v>31.287794999999981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</row>
    <row r="589" spans="1:12" ht="13.5" x14ac:dyDescent="0.25">
      <c r="A589" s="3">
        <f>RSI!A589</f>
        <v>43159</v>
      </c>
      <c r="B589" s="2">
        <f>RSI!B589</f>
        <v>38.6494</v>
      </c>
      <c r="C589" s="2">
        <f>RSI!I589</f>
        <v>66.54217561418352</v>
      </c>
      <c r="D589" s="2">
        <f>MACD!E589</f>
        <v>-0.8535476772219468</v>
      </c>
      <c r="E589" s="2">
        <f>MACD!F589</f>
        <v>-0.32207001945082386</v>
      </c>
      <c r="F589" s="2">
        <f>'Moving Avg'!D589</f>
        <v>37.734979999999993</v>
      </c>
      <c r="G589" s="2">
        <f>'Moving Avg'!F589</f>
        <v>36.74598000000001</v>
      </c>
      <c r="H589" s="2">
        <f>'Moving Avg'!G589</f>
        <v>37.259376000000003</v>
      </c>
      <c r="I589" s="2">
        <f>'Moving Avg'!H589</f>
        <v>31.355454499999983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</row>
    <row r="590" spans="1:12" ht="13.5" x14ac:dyDescent="0.25">
      <c r="A590" s="3">
        <f>RSI!A590</f>
        <v>43160</v>
      </c>
      <c r="B590" s="2">
        <f>RSI!B590</f>
        <v>38.261899999999997</v>
      </c>
      <c r="C590" s="2">
        <f>RSI!I590</f>
        <v>61.492896024205606</v>
      </c>
      <c r="D590" s="2">
        <f>MACD!E590</f>
        <v>-0.90664381172264541</v>
      </c>
      <c r="E590" s="2">
        <f>MACD!F590</f>
        <v>-0.43898477790518819</v>
      </c>
      <c r="F590" s="2">
        <f>'Moving Avg'!D590</f>
        <v>37.948079999999997</v>
      </c>
      <c r="G590" s="2">
        <f>'Moving Avg'!F590</f>
        <v>36.806519999999999</v>
      </c>
      <c r="H590" s="2">
        <f>'Moving Avg'!G590</f>
        <v>37.278748</v>
      </c>
      <c r="I590" s="2">
        <f>'Moving Avg'!H590</f>
        <v>31.420370999999985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</row>
    <row r="591" spans="1:12" ht="13.5" x14ac:dyDescent="0.25">
      <c r="A591" s="3">
        <f>RSI!A591</f>
        <v>43161</v>
      </c>
      <c r="B591" s="2">
        <f>RSI!B591</f>
        <v>38.746299999999998</v>
      </c>
      <c r="C591" s="2">
        <f>RSI!I591</f>
        <v>65.06191331592278</v>
      </c>
      <c r="D591" s="2">
        <f>MACD!E591</f>
        <v>-0.86615566853404147</v>
      </c>
      <c r="E591" s="2">
        <f>MACD!F591</f>
        <v>-0.52441895603095889</v>
      </c>
      <c r="F591" s="2">
        <f>'Moving Avg'!D591</f>
        <v>38.238679999999995</v>
      </c>
      <c r="G591" s="2">
        <f>'Moving Avg'!F591</f>
        <v>36.891280000000009</v>
      </c>
      <c r="H591" s="2">
        <f>'Moving Avg'!G591</f>
        <v>37.307808000000001</v>
      </c>
      <c r="I591" s="2">
        <f>'Moving Avg'!H591</f>
        <v>31.488514999999989</v>
      </c>
      <c r="J591" s="6" t="str">
        <f>OBV!F591</f>
        <v>BULLISH</v>
      </c>
      <c r="K591" s="6" t="str">
        <f>OBV!G591</f>
        <v>NEUTRAL</v>
      </c>
      <c r="L591" s="6" t="str">
        <f>OBV!H591</f>
        <v>CONFIRMED BULLISH</v>
      </c>
    </row>
    <row r="592" spans="1:12" ht="13.5" x14ac:dyDescent="0.25">
      <c r="A592" s="3">
        <f>RSI!A592</f>
        <v>43164</v>
      </c>
      <c r="B592" s="2">
        <f>RSI!B592</f>
        <v>38.6494</v>
      </c>
      <c r="C592" s="2">
        <f>RSI!I592</f>
        <v>63.788255268602867</v>
      </c>
      <c r="D592" s="2">
        <f>MACD!E592</f>
        <v>-0.8384210188160921</v>
      </c>
      <c r="E592" s="2">
        <f>MACD!F592</f>
        <v>-0.58721936858798562</v>
      </c>
      <c r="F592" s="2">
        <f>'Moving Avg'!D592</f>
        <v>38.41498</v>
      </c>
      <c r="G592" s="2">
        <f>'Moving Avg'!F592</f>
        <v>37.02205</v>
      </c>
      <c r="H592" s="2">
        <f>'Moving Avg'!G592</f>
        <v>37.334930000000007</v>
      </c>
      <c r="I592" s="2">
        <f>'Moving Avg'!H592</f>
        <v>31.556174499999994</v>
      </c>
      <c r="J592" s="6" t="str">
        <f>OBV!F592</f>
        <v>BEARISH</v>
      </c>
      <c r="K592" s="6" t="str">
        <f>OBV!G592</f>
        <v>WEAK</v>
      </c>
      <c r="L592" s="6" t="str">
        <f>OBV!H592</f>
        <v>BEARISH DIVERGENCE</v>
      </c>
    </row>
    <row r="593" spans="1:12" ht="13.5" x14ac:dyDescent="0.25">
      <c r="A593" s="3">
        <f>RSI!A593</f>
        <v>43165</v>
      </c>
      <c r="B593" s="2">
        <f>RSI!B593</f>
        <v>38.6494</v>
      </c>
      <c r="C593" s="2">
        <f>RSI!I593</f>
        <v>63.788255268602867</v>
      </c>
      <c r="D593" s="2">
        <f>MACD!E593</f>
        <v>-0.82292269189957068</v>
      </c>
      <c r="E593" s="2">
        <f>MACD!F593</f>
        <v>-0.63436003325030266</v>
      </c>
      <c r="F593" s="2">
        <f>'Moving Avg'!D593</f>
        <v>38.591280000000005</v>
      </c>
      <c r="G593" s="2">
        <f>'Moving Avg'!F593</f>
        <v>37.118915000000001</v>
      </c>
      <c r="H593" s="2">
        <f>'Moving Avg'!G593</f>
        <v>37.353334000000004</v>
      </c>
      <c r="I593" s="2">
        <f>'Moving Avg'!H593</f>
        <v>31.623122999999996</v>
      </c>
      <c r="J593" s="6" t="str">
        <f>OBV!F593</f>
        <v>BEARISH</v>
      </c>
      <c r="K593" s="6" t="str">
        <f>OBV!G593</f>
        <v>WEAK</v>
      </c>
      <c r="L593" s="6" t="str">
        <f>OBV!H593</f>
        <v>BEARISH DIVERGENCE</v>
      </c>
    </row>
    <row r="594" spans="1:12" ht="13.5" x14ac:dyDescent="0.25">
      <c r="A594" s="3">
        <f>RSI!A594</f>
        <v>43166</v>
      </c>
      <c r="B594" s="2">
        <f>RSI!B594</f>
        <v>38.6494</v>
      </c>
      <c r="C594" s="2">
        <f>RSI!I594</f>
        <v>63.788255268602867</v>
      </c>
      <c r="D594" s="2">
        <f>MACD!E594</f>
        <v>-0.82761861591768593</v>
      </c>
      <c r="E594" s="2">
        <f>MACD!F594</f>
        <v>-0.67301174978377931</v>
      </c>
      <c r="F594" s="2">
        <f>'Moving Avg'!D594</f>
        <v>38.591279999999998</v>
      </c>
      <c r="G594" s="2">
        <f>'Moving Avg'!F594</f>
        <v>37.249200000000002</v>
      </c>
      <c r="H594" s="2">
        <f>'Moving Avg'!G594</f>
        <v>37.371738000000008</v>
      </c>
      <c r="I594" s="2">
        <f>'Moving Avg'!H594</f>
        <v>31.689929499999995</v>
      </c>
      <c r="J594" s="6" t="str">
        <f>OBV!F594</f>
        <v>BEARISH</v>
      </c>
      <c r="K594" s="6" t="str">
        <f>OBV!G594</f>
        <v>WEAK</v>
      </c>
      <c r="L594" s="6" t="str">
        <f>OBV!H594</f>
        <v>NEUTRAL</v>
      </c>
    </row>
    <row r="595" spans="1:12" ht="13.5" x14ac:dyDescent="0.25">
      <c r="A595" s="3">
        <f>RSI!A595</f>
        <v>43167</v>
      </c>
      <c r="B595" s="2">
        <f>RSI!B595</f>
        <v>38.261899999999997</v>
      </c>
      <c r="C595" s="2">
        <f>RSI!I595</f>
        <v>58.106855288256391</v>
      </c>
      <c r="D595" s="2">
        <f>MACD!E595</f>
        <v>-0.80972090834306698</v>
      </c>
      <c r="E595" s="2">
        <f>MACD!F595</f>
        <v>-0.70035358149563698</v>
      </c>
      <c r="F595" s="2">
        <f>'Moving Avg'!D595</f>
        <v>38.591279999999998</v>
      </c>
      <c r="G595" s="2">
        <f>'Moving Avg'!F595</f>
        <v>37.432759999999995</v>
      </c>
      <c r="H595" s="2">
        <f>'Moving Avg'!G595</f>
        <v>37.38239200000001</v>
      </c>
      <c r="I595" s="2">
        <f>'Moving Avg'!H595</f>
        <v>31.754798500000003</v>
      </c>
      <c r="J595" s="6" t="str">
        <f>OBV!F595</f>
        <v>BEARISH</v>
      </c>
      <c r="K595" s="6" t="str">
        <f>OBV!G595</f>
        <v>WEAK</v>
      </c>
      <c r="L595" s="6" t="str">
        <f>OBV!H595</f>
        <v>NEUTRAL</v>
      </c>
    </row>
    <row r="596" spans="1:12" ht="13.5" x14ac:dyDescent="0.25">
      <c r="A596" s="3">
        <f>RSI!A596</f>
        <v>43168</v>
      </c>
      <c r="B596" s="2">
        <f>RSI!B596</f>
        <v>38.736600000000003</v>
      </c>
      <c r="C596" s="2">
        <f>RSI!I596</f>
        <v>62.511808863963026</v>
      </c>
      <c r="D596" s="2">
        <f>MACD!E596</f>
        <v>-0.81886861997728033</v>
      </c>
      <c r="E596" s="2">
        <f>MACD!F596</f>
        <v>-0.72405658919196569</v>
      </c>
      <c r="F596" s="2">
        <f>'Moving Avg'!D596</f>
        <v>38.589340000000007</v>
      </c>
      <c r="G596" s="2">
        <f>'Moving Avg'!F596</f>
        <v>37.638114999999999</v>
      </c>
      <c r="H596" s="2">
        <f>'Moving Avg'!G596</f>
        <v>37.39672800000001</v>
      </c>
      <c r="I596" s="2">
        <f>'Moving Avg'!H596</f>
        <v>31.822040999999999</v>
      </c>
      <c r="J596" s="6" t="str">
        <f>OBV!F596</f>
        <v>BEARISH</v>
      </c>
      <c r="K596" s="6" t="str">
        <f>OBV!G596</f>
        <v>WEAK</v>
      </c>
      <c r="L596" s="6" t="str">
        <f>OBV!H596</f>
        <v>CONFIRMED BEARISH</v>
      </c>
    </row>
    <row r="597" spans="1:12" ht="13.5" x14ac:dyDescent="0.25">
      <c r="A597" s="3">
        <f>RSI!A597</f>
        <v>43171</v>
      </c>
      <c r="B597" s="2">
        <f>RSI!B597</f>
        <v>38.736600000000003</v>
      </c>
      <c r="C597" s="2">
        <f>RSI!I597</f>
        <v>62.511808863963026</v>
      </c>
      <c r="D597" s="2">
        <f>MACD!E597</f>
        <v>-0.76013627302428688</v>
      </c>
      <c r="E597" s="2">
        <f>MACD!F597</f>
        <v>-0.73127252595843006</v>
      </c>
      <c r="F597" s="2">
        <f>'Moving Avg'!D597</f>
        <v>38.606780000000001</v>
      </c>
      <c r="G597" s="2">
        <f>'Moving Avg'!F597</f>
        <v>37.794554999999995</v>
      </c>
      <c r="H597" s="2">
        <f>'Moving Avg'!G597</f>
        <v>37.406222000000007</v>
      </c>
      <c r="I597" s="2">
        <f>'Moving Avg'!H597</f>
        <v>31.889283499999998</v>
      </c>
      <c r="J597" s="6" t="str">
        <f>OBV!F597</f>
        <v>BULLISH</v>
      </c>
      <c r="K597" s="6" t="str">
        <f>OBV!G597</f>
        <v>STRONG</v>
      </c>
      <c r="L597" s="6" t="str">
        <f>OBV!H597</f>
        <v>CONFIRMED BULLISH</v>
      </c>
    </row>
    <row r="598" spans="1:12" ht="13.5" x14ac:dyDescent="0.25">
      <c r="A598" s="3">
        <f>RSI!A598</f>
        <v>43172</v>
      </c>
      <c r="B598" s="2">
        <f>RSI!B598</f>
        <v>38.261899999999997</v>
      </c>
      <c r="C598" s="2">
        <f>RSI!I598</f>
        <v>55.717303712277094</v>
      </c>
      <c r="D598" s="2">
        <f>MACD!E598</f>
        <v>-0.68133473312636283</v>
      </c>
      <c r="E598" s="2">
        <f>MACD!F598</f>
        <v>-0.72128496739201664</v>
      </c>
      <c r="F598" s="2">
        <f>'Moving Avg'!D598</f>
        <v>38.52928</v>
      </c>
      <c r="G598" s="2">
        <f>'Moving Avg'!F598</f>
        <v>37.878824999999992</v>
      </c>
      <c r="H598" s="2">
        <f>'Moving Avg'!G598</f>
        <v>37.423658000000003</v>
      </c>
      <c r="I598" s="2">
        <f>'Moving Avg'!H598</f>
        <v>31.955005500000002</v>
      </c>
      <c r="J598" s="6" t="str">
        <f>OBV!F598</f>
        <v>BULLISH</v>
      </c>
      <c r="K598" s="6" t="str">
        <f>OBV!G598</f>
        <v>STRONG</v>
      </c>
      <c r="L598" s="6" t="str">
        <f>OBV!H598</f>
        <v>BULLISH DIVERGENCE</v>
      </c>
    </row>
    <row r="599" spans="1:12" ht="13.5" x14ac:dyDescent="0.25">
      <c r="A599" s="3">
        <f>RSI!A599</f>
        <v>43173</v>
      </c>
      <c r="B599" s="2">
        <f>RSI!B599</f>
        <v>38.261899999999997</v>
      </c>
      <c r="C599" s="2">
        <f>RSI!I599</f>
        <v>55.717303712277086</v>
      </c>
      <c r="D599" s="2">
        <f>MACD!E599</f>
        <v>-0.48184538154677625</v>
      </c>
      <c r="E599" s="2">
        <f>MACD!F599</f>
        <v>-0.6733970502229687</v>
      </c>
      <c r="F599" s="2">
        <f>'Moving Avg'!D599</f>
        <v>38.451779999999999</v>
      </c>
      <c r="G599" s="2">
        <f>'Moving Avg'!F599</f>
        <v>37.968424999999989</v>
      </c>
      <c r="H599" s="2">
        <f>'Moving Avg'!G599</f>
        <v>37.433344000000005</v>
      </c>
      <c r="I599" s="2">
        <f>'Moving Avg'!H599</f>
        <v>32.017410000000005</v>
      </c>
      <c r="J599" s="6" t="str">
        <f>OBV!F599</f>
        <v>BULLISH</v>
      </c>
      <c r="K599" s="6" t="str">
        <f>OBV!G599</f>
        <v>STRONG</v>
      </c>
      <c r="L599" s="6" t="str">
        <f>OBV!H599</f>
        <v>BULLISH DIVERGENCE</v>
      </c>
    </row>
    <row r="600" spans="1:12" ht="13.5" x14ac:dyDescent="0.25">
      <c r="A600" s="3">
        <f>RSI!A600</f>
        <v>43174</v>
      </c>
      <c r="B600" s="2">
        <f>RSI!B600</f>
        <v>38.261899999999997</v>
      </c>
      <c r="C600" s="2">
        <f>RSI!I600</f>
        <v>55.717303712277086</v>
      </c>
      <c r="D600" s="2">
        <f>MACD!E600</f>
        <v>-0.37525862026308943</v>
      </c>
      <c r="E600" s="2">
        <f>MACD!F600</f>
        <v>-0.61376936423099293</v>
      </c>
      <c r="F600" s="2">
        <f>'Moving Avg'!D600</f>
        <v>38.451779999999999</v>
      </c>
      <c r="G600" s="2">
        <f>'Moving Avg'!F600</f>
        <v>38.058509999999991</v>
      </c>
      <c r="H600" s="2">
        <f>'Moving Avg'!G600</f>
        <v>37.44303</v>
      </c>
      <c r="I600" s="2">
        <f>'Moving Avg'!H600</f>
        <v>32.079814500000005</v>
      </c>
      <c r="J600" s="6" t="str">
        <f>OBV!F600</f>
        <v>BULLISH</v>
      </c>
      <c r="K600" s="6" t="str">
        <f>OBV!G600</f>
        <v>STRONG</v>
      </c>
      <c r="L600" s="6" t="str">
        <f>OBV!H600</f>
        <v>NEUTRAL</v>
      </c>
    </row>
    <row r="601" spans="1:12" ht="13.5" x14ac:dyDescent="0.25">
      <c r="A601" s="3">
        <f>RSI!A601</f>
        <v>43175</v>
      </c>
      <c r="B601" s="2">
        <f>RSI!B601</f>
        <v>38.261899999999997</v>
      </c>
      <c r="C601" s="2">
        <f>RSI!I601</f>
        <v>55.717303712277086</v>
      </c>
      <c r="D601" s="2">
        <f>MACD!E601</f>
        <v>-0.21295094552215943</v>
      </c>
      <c r="E601" s="2">
        <f>MACD!F601</f>
        <v>-0.5336056804892263</v>
      </c>
      <c r="F601" s="2">
        <f>'Moving Avg'!D601</f>
        <v>38.356839999999998</v>
      </c>
      <c r="G601" s="2">
        <f>'Moving Avg'!F601</f>
        <v>38.106939999999994</v>
      </c>
      <c r="H601" s="2">
        <f>'Moving Avg'!G601</f>
        <v>37.462402000000004</v>
      </c>
      <c r="I601" s="2">
        <f>'Moving Avg'!H601</f>
        <v>32.142219000000011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</row>
    <row r="602" spans="1:12" ht="13.5" x14ac:dyDescent="0.25">
      <c r="A602" s="3">
        <f>RSI!A602</f>
        <v>43178</v>
      </c>
      <c r="B602" s="2">
        <f>RSI!B602</f>
        <v>38.271599999999999</v>
      </c>
      <c r="C602" s="2">
        <f>RSI!I602</f>
        <v>55.849197882635437</v>
      </c>
      <c r="D602" s="2">
        <f>MACD!E602</f>
        <v>-9.346600439440067E-2</v>
      </c>
      <c r="E602" s="2">
        <f>MACD!F602</f>
        <v>-0.44557774527026123</v>
      </c>
      <c r="F602" s="2">
        <f>'Moving Avg'!D602</f>
        <v>38.263840000000002</v>
      </c>
      <c r="G602" s="2">
        <f>'Moving Avg'!F602</f>
        <v>38.157309999999988</v>
      </c>
      <c r="H602" s="2">
        <f>'Moving Avg'!G602</f>
        <v>37.481968000000009</v>
      </c>
      <c r="I602" s="2">
        <f>'Moving Avg'!H602</f>
        <v>32.204672000000009</v>
      </c>
      <c r="J602" s="6" t="str">
        <f>OBV!F602</f>
        <v>BULLISH</v>
      </c>
      <c r="K602" s="6" t="str">
        <f>OBV!G602</f>
        <v>NEUTRAL</v>
      </c>
      <c r="L602" s="6" t="str">
        <f>OBV!H602</f>
        <v>BULLISH DIVERGENCE</v>
      </c>
    </row>
    <row r="603" spans="1:12" ht="13.5" x14ac:dyDescent="0.25">
      <c r="A603" s="3">
        <f>RSI!A603</f>
        <v>43180</v>
      </c>
      <c r="B603" s="2">
        <f>RSI!B603</f>
        <v>38.261899999999997</v>
      </c>
      <c r="C603" s="2">
        <f>RSI!I603</f>
        <v>55.670630403924058</v>
      </c>
      <c r="D603" s="2">
        <f>MACD!E603</f>
        <v>6.2366247443819134E-3</v>
      </c>
      <c r="E603" s="2">
        <f>MACD!F603</f>
        <v>-0.35521487126733264</v>
      </c>
      <c r="F603" s="2">
        <f>'Moving Avg'!D603</f>
        <v>38.263840000000002</v>
      </c>
      <c r="G603" s="2">
        <f>'Moving Avg'!F603</f>
        <v>38.207194999999999</v>
      </c>
      <c r="H603" s="2">
        <f>'Moving Avg'!G603</f>
        <v>37.501146000000006</v>
      </c>
      <c r="I603" s="2">
        <f>'Moving Avg'!H603</f>
        <v>32.267076500000009</v>
      </c>
      <c r="J603" s="6" t="str">
        <f>OBV!F603</f>
        <v>BEARISH</v>
      </c>
      <c r="K603" s="6" t="str">
        <f>OBV!G603</f>
        <v>WEAK</v>
      </c>
      <c r="L603" s="6" t="str">
        <f>OBV!H603</f>
        <v>NEUTRAL</v>
      </c>
    </row>
    <row r="604" spans="1:12" ht="13.5" x14ac:dyDescent="0.25">
      <c r="A604" s="3">
        <f>RSI!A604</f>
        <v>43181</v>
      </c>
      <c r="B604" s="2">
        <f>RSI!B604</f>
        <v>38.358800000000002</v>
      </c>
      <c r="C604" s="2">
        <f>RSI!I604</f>
        <v>57.144728559970432</v>
      </c>
      <c r="D604" s="2">
        <f>MACD!E604</f>
        <v>8.1518324214997051E-2</v>
      </c>
      <c r="E604" s="2">
        <f>MACD!F604</f>
        <v>-0.26786823217086675</v>
      </c>
      <c r="F604" s="2">
        <f>'Moving Avg'!D604</f>
        <v>38.28322</v>
      </c>
      <c r="G604" s="2">
        <f>'Moving Avg'!F604</f>
        <v>38.265314999999994</v>
      </c>
      <c r="H604" s="2">
        <f>'Moving Avg'!G604</f>
        <v>37.522261999999998</v>
      </c>
      <c r="I604" s="2">
        <f>'Moving Avg'!H604</f>
        <v>32.330913500000008</v>
      </c>
      <c r="J604" s="6" t="str">
        <f>OBV!F604</f>
        <v>BEARISH</v>
      </c>
      <c r="K604" s="6" t="str">
        <f>OBV!G604</f>
        <v>WEAK</v>
      </c>
      <c r="L604" s="6" t="str">
        <f>OBV!H604</f>
        <v>BEARISH DIVERGENCE</v>
      </c>
    </row>
    <row r="605" spans="1:12" ht="13.5" x14ac:dyDescent="0.25">
      <c r="A605" s="3">
        <f>RSI!A605</f>
        <v>43182</v>
      </c>
      <c r="B605" s="2">
        <f>RSI!B605</f>
        <v>38.261899999999997</v>
      </c>
      <c r="C605" s="2">
        <f>RSI!I605</f>
        <v>55.169055491333047</v>
      </c>
      <c r="D605" s="2">
        <f>MACD!E605</f>
        <v>9.0444803011457964E-2</v>
      </c>
      <c r="E605" s="2">
        <f>MACD!F605</f>
        <v>-0.19620562513440182</v>
      </c>
      <c r="F605" s="2">
        <f>'Moving Avg'!D605</f>
        <v>38.28322</v>
      </c>
      <c r="G605" s="2">
        <f>'Moving Avg'!F605</f>
        <v>38.318589999999993</v>
      </c>
      <c r="H605" s="2">
        <f>'Moving Avg'!G605</f>
        <v>37.522261999999998</v>
      </c>
      <c r="I605" s="2">
        <f>'Moving Avg'!H605</f>
        <v>32.391422500000012</v>
      </c>
      <c r="J605" s="6" t="str">
        <f>OBV!F605</f>
        <v>BEARISH</v>
      </c>
      <c r="K605" s="6" t="str">
        <f>OBV!G605</f>
        <v>WEAK</v>
      </c>
      <c r="L605" s="6" t="str">
        <f>OBV!H605</f>
        <v>NEUTRAL</v>
      </c>
    </row>
    <row r="606" spans="1:12" ht="13.5" x14ac:dyDescent="0.25">
      <c r="A606" s="3">
        <f>RSI!A606</f>
        <v>43185</v>
      </c>
      <c r="B606" s="2">
        <f>RSI!B606</f>
        <v>38.261899999999997</v>
      </c>
      <c r="C606" s="2">
        <f>RSI!I606</f>
        <v>55.16905549133304</v>
      </c>
      <c r="D606" s="2">
        <f>MACD!E606</f>
        <v>0.16943854220513543</v>
      </c>
      <c r="E606" s="2">
        <f>MACD!F606</f>
        <v>-0.12307679166649438</v>
      </c>
      <c r="F606" s="2">
        <f>'Moving Avg'!D606</f>
        <v>38.28322</v>
      </c>
      <c r="G606" s="2">
        <f>'Moving Avg'!F606</f>
        <v>38.367019999999989</v>
      </c>
      <c r="H606" s="2">
        <f>'Moving Avg'!G606</f>
        <v>37.522261999999998</v>
      </c>
      <c r="I606" s="2">
        <f>'Moving Avg'!H606</f>
        <v>32.451931500000015</v>
      </c>
      <c r="J606" s="6" t="str">
        <f>OBV!F606</f>
        <v>BEARISH</v>
      </c>
      <c r="K606" s="6" t="str">
        <f>OBV!G606</f>
        <v>WEAK</v>
      </c>
      <c r="L606" s="6" t="str">
        <f>OBV!H606</f>
        <v>NEUTRAL</v>
      </c>
    </row>
    <row r="607" spans="1:12" ht="13.5" x14ac:dyDescent="0.25">
      <c r="A607" s="3">
        <f>RSI!A607</f>
        <v>43186</v>
      </c>
      <c r="B607" s="2">
        <f>RSI!B607</f>
        <v>38.261899999999997</v>
      </c>
      <c r="C607" s="2">
        <f>RSI!I607</f>
        <v>55.16905549133304</v>
      </c>
      <c r="D607" s="2">
        <f>MACD!E607</f>
        <v>0.23480698696138802</v>
      </c>
      <c r="E607" s="2">
        <f>MACD!F607</f>
        <v>-5.1500035940917906E-2</v>
      </c>
      <c r="F607" s="2">
        <f>'Moving Avg'!D607</f>
        <v>38.281279999999995</v>
      </c>
      <c r="G607" s="2">
        <f>'Moving Avg'!F607</f>
        <v>38.391719999999992</v>
      </c>
      <c r="H607" s="2">
        <f>'Moving Avg'!G607</f>
        <v>37.521291999999995</v>
      </c>
      <c r="I607" s="2">
        <f>'Moving Avg'!H607</f>
        <v>32.512440500000018</v>
      </c>
      <c r="J607" s="6" t="str">
        <f>OBV!F607</f>
        <v>BEARISH</v>
      </c>
      <c r="K607" s="6" t="str">
        <f>OBV!G607</f>
        <v>WEAK</v>
      </c>
      <c r="L607" s="6" t="str">
        <f>OBV!H607</f>
        <v>CONFIRMED BEARISH</v>
      </c>
    </row>
    <row r="608" spans="1:12" ht="13.5" x14ac:dyDescent="0.25">
      <c r="A608" s="3">
        <f>RSI!A608</f>
        <v>43187</v>
      </c>
      <c r="B608" s="2">
        <f>RSI!B608</f>
        <v>38.736600000000003</v>
      </c>
      <c r="C608" s="2">
        <f>RSI!I608</f>
        <v>62.996666871701365</v>
      </c>
      <c r="D608" s="2">
        <f>MACD!E608</f>
        <v>0.18056167174805893</v>
      </c>
      <c r="E608" s="2">
        <f>MACD!F608</f>
        <v>-5.0876944031225391E-3</v>
      </c>
      <c r="F608" s="2">
        <f>'Moving Avg'!D608</f>
        <v>38.376220000000004</v>
      </c>
      <c r="G608" s="2">
        <f>'Moving Avg'!F608</f>
        <v>38.44015499999999</v>
      </c>
      <c r="H608" s="2">
        <f>'Moving Avg'!G608</f>
        <v>37.540471999999994</v>
      </c>
      <c r="I608" s="2">
        <f>'Moving Avg'!H608</f>
        <v>32.578166500000023</v>
      </c>
      <c r="J608" s="6" t="str">
        <f>OBV!F608</f>
        <v>BEARISH</v>
      </c>
      <c r="K608" s="6" t="str">
        <f>OBV!G608</f>
        <v>WEAK</v>
      </c>
      <c r="L608" s="6" t="str">
        <f>OBV!H608</f>
        <v>BEARISH DIVERGENCE</v>
      </c>
    </row>
    <row r="609" spans="1:12" ht="13.5" x14ac:dyDescent="0.25">
      <c r="A609" s="3">
        <f>RSI!A609</f>
        <v>43188</v>
      </c>
      <c r="B609" s="2">
        <f>RSI!B609</f>
        <v>38.261899999999997</v>
      </c>
      <c r="C609" s="2">
        <f>RSI!I609</f>
        <v>53.025986246658235</v>
      </c>
      <c r="D609" s="2">
        <f>MACD!E609</f>
        <v>0.16575737439575278</v>
      </c>
      <c r="E609" s="2">
        <f>MACD!F609</f>
        <v>2.9081319356652528E-2</v>
      </c>
      <c r="F609" s="2">
        <f>'Moving Avg'!D609</f>
        <v>38.356839999999998</v>
      </c>
      <c r="G609" s="2">
        <f>'Moving Avg'!F609</f>
        <v>38.420779999999986</v>
      </c>
      <c r="H609" s="2">
        <f>'Moving Avg'!G609</f>
        <v>37.550157999999996</v>
      </c>
      <c r="I609" s="2">
        <f>'Moving Avg'!H609</f>
        <v>32.637822500000027</v>
      </c>
      <c r="J609" s="6" t="str">
        <f>OBV!F609</f>
        <v>BEARISH</v>
      </c>
      <c r="K609" s="6" t="str">
        <f>OBV!G609</f>
        <v>WEAK</v>
      </c>
      <c r="L609" s="6" t="str">
        <f>OBV!H609</f>
        <v>CONFIRMED BEARISH</v>
      </c>
    </row>
    <row r="610" spans="1:12" ht="13.5" x14ac:dyDescent="0.25">
      <c r="A610" s="3">
        <f>RSI!A610</f>
        <v>43189</v>
      </c>
      <c r="B610" s="2">
        <f>RSI!B610</f>
        <v>38.726900000000001</v>
      </c>
      <c r="C610" s="2">
        <f>RSI!I610</f>
        <v>59.746855549709814</v>
      </c>
      <c r="D610" s="2">
        <f>MACD!E610</f>
        <v>0.11782514855681825</v>
      </c>
      <c r="E610" s="2">
        <f>MACD!F610</f>
        <v>4.6830085196685675E-2</v>
      </c>
      <c r="F610" s="2">
        <f>'Moving Avg'!D610</f>
        <v>38.449840000000002</v>
      </c>
      <c r="G610" s="2">
        <f>'Moving Avg'!F610</f>
        <v>38.444029999999984</v>
      </c>
      <c r="H610" s="2">
        <f>'Moving Avg'!G610</f>
        <v>37.569143999999994</v>
      </c>
      <c r="I610" s="2">
        <f>'Moving Avg'!H610</f>
        <v>32.699850500000025</v>
      </c>
      <c r="J610" s="6" t="str">
        <f>OBV!F610</f>
        <v>BULLISH</v>
      </c>
      <c r="K610" s="6" t="str">
        <f>OBV!G610</f>
        <v>NEUTRAL</v>
      </c>
      <c r="L610" s="6" t="str">
        <f>OBV!H610</f>
        <v>CONFIRMED BULLISH</v>
      </c>
    </row>
    <row r="611" spans="1:12" ht="13.5" x14ac:dyDescent="0.25">
      <c r="A611" s="3">
        <f>RSI!A611</f>
        <v>43192</v>
      </c>
      <c r="B611" s="2">
        <f>RSI!B611</f>
        <v>39.114400000000003</v>
      </c>
      <c r="C611" s="2">
        <f>RSI!I611</f>
        <v>64.327296052651519</v>
      </c>
      <c r="D611" s="2">
        <f>MACD!E611</f>
        <v>4.4925824625380528E-2</v>
      </c>
      <c r="E611" s="2">
        <f>MACD!F611</f>
        <v>4.6449233082424643E-2</v>
      </c>
      <c r="F611" s="2">
        <f>'Moving Avg'!D611</f>
        <v>38.620339999999999</v>
      </c>
      <c r="G611" s="2">
        <f>'Moving Avg'!F611</f>
        <v>38.462434999999985</v>
      </c>
      <c r="H611" s="2">
        <f>'Moving Avg'!G611</f>
        <v>37.595879999999994</v>
      </c>
      <c r="I611" s="2">
        <f>'Moving Avg'!H611</f>
        <v>32.763721500000031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</row>
    <row r="612" spans="1:12" ht="13.5" x14ac:dyDescent="0.25">
      <c r="A612" s="3">
        <f>RSI!A612</f>
        <v>43193</v>
      </c>
      <c r="B612" s="2">
        <f>RSI!B612</f>
        <v>39.104700000000001</v>
      </c>
      <c r="C612" s="2">
        <f>RSI!I612</f>
        <v>64.130572091996129</v>
      </c>
      <c r="D612" s="2">
        <f>MACD!E612</f>
        <v>-2.0205279020345301E-2</v>
      </c>
      <c r="E612" s="2">
        <f>MACD!F612</f>
        <v>3.311833066187065E-2</v>
      </c>
      <c r="F612" s="2">
        <f>'Moving Avg'!D612</f>
        <v>38.788900000000005</v>
      </c>
      <c r="G612" s="2">
        <f>'Moving Avg'!F612</f>
        <v>38.485199999999992</v>
      </c>
      <c r="H612" s="2">
        <f>'Moving Avg'!G612</f>
        <v>37.632107999999995</v>
      </c>
      <c r="I612" s="2">
        <f>'Moving Avg'!H612</f>
        <v>32.823610500000029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</row>
    <row r="613" spans="1:12" ht="13.5" x14ac:dyDescent="0.25">
      <c r="A613" s="3">
        <f>RSI!A613</f>
        <v>43194</v>
      </c>
      <c r="B613" s="2">
        <f>RSI!B613</f>
        <v>39.7149</v>
      </c>
      <c r="C613" s="2">
        <f>RSI!I613</f>
        <v>70.286586904992561</v>
      </c>
      <c r="D613" s="2">
        <f>MACD!E613</f>
        <v>-0.1271899866741677</v>
      </c>
      <c r="E613" s="2">
        <f>MACD!F613</f>
        <v>1.0566671946629809E-3</v>
      </c>
      <c r="F613" s="2">
        <f>'Moving Avg'!D613</f>
        <v>38.984560000000002</v>
      </c>
      <c r="G613" s="2">
        <f>'Moving Avg'!F613</f>
        <v>38.538474999999991</v>
      </c>
      <c r="H613" s="2">
        <f>'Moving Avg'!G613</f>
        <v>37.680539999999993</v>
      </c>
      <c r="I613" s="2">
        <f>'Moving Avg'!H613</f>
        <v>32.886550500000027</v>
      </c>
      <c r="J613" s="6" t="str">
        <f>OBV!F613</f>
        <v>BEARISH</v>
      </c>
      <c r="K613" s="6" t="str">
        <f>OBV!G613</f>
        <v>NEUTRAL</v>
      </c>
      <c r="L613" s="6" t="str">
        <f>OBV!H613</f>
        <v>BEARISH DIVERGENCE</v>
      </c>
    </row>
    <row r="614" spans="1:12" ht="13.5" x14ac:dyDescent="0.25">
      <c r="A614" s="3">
        <f>RSI!A614</f>
        <v>43195</v>
      </c>
      <c r="B614" s="2">
        <f>RSI!B614</f>
        <v>40.393000000000001</v>
      </c>
      <c r="C614" s="2">
        <f>RSI!I614</f>
        <v>75.34956470734015</v>
      </c>
      <c r="D614" s="2">
        <f>MACD!E614</f>
        <v>-0.26144079766591233</v>
      </c>
      <c r="E614" s="2">
        <f>MACD!F614</f>
        <v>-5.1442825777452086E-2</v>
      </c>
      <c r="F614" s="2">
        <f>'Moving Avg'!D614</f>
        <v>39.410780000000003</v>
      </c>
      <c r="G614" s="2">
        <f>'Moving Avg'!F614</f>
        <v>38.625654999999995</v>
      </c>
      <c r="H614" s="2">
        <f>'Moving Avg'!G614</f>
        <v>37.734786</v>
      </c>
      <c r="I614" s="2">
        <f>'Moving Avg'!H614</f>
        <v>32.951080000000026</v>
      </c>
      <c r="J614" s="6" t="str">
        <f>OBV!F614</f>
        <v>BULLISH</v>
      </c>
      <c r="K614" s="6" t="str">
        <f>OBV!G614</f>
        <v>NEUTRAL</v>
      </c>
      <c r="L614" s="6" t="str">
        <f>OBV!H614</f>
        <v>CONFIRMED BULLISH</v>
      </c>
    </row>
    <row r="615" spans="1:12" ht="13.5" x14ac:dyDescent="0.25">
      <c r="A615" s="3">
        <f>RSI!A615</f>
        <v>43196</v>
      </c>
      <c r="B615" s="2">
        <f>RSI!B615</f>
        <v>40.673900000000003</v>
      </c>
      <c r="C615" s="2">
        <f>RSI!I615</f>
        <v>77.09098118518466</v>
      </c>
      <c r="D615" s="2">
        <f>MACD!E615</f>
        <v>-0.42254054077721293</v>
      </c>
      <c r="E615" s="2">
        <f>MACD!F615</f>
        <v>-0.12566236877740428</v>
      </c>
      <c r="F615" s="2">
        <f>'Moving Avg'!D615</f>
        <v>39.800179999999997</v>
      </c>
      <c r="G615" s="2">
        <f>'Moving Avg'!F615</f>
        <v>38.746254999999998</v>
      </c>
      <c r="H615" s="2">
        <f>'Moving Avg'!G615</f>
        <v>37.792711999999995</v>
      </c>
      <c r="I615" s="2">
        <f>'Moving Avg'!H615</f>
        <v>33.017488000000029</v>
      </c>
      <c r="J615" s="6" t="str">
        <f>OBV!F615</f>
        <v>BULLISH</v>
      </c>
      <c r="K615" s="6" t="str">
        <f>OBV!G615</f>
        <v>NEUTRAL</v>
      </c>
      <c r="L615" s="6" t="str">
        <f>OBV!H615</f>
        <v>CONFIRMED BULLISH</v>
      </c>
    </row>
    <row r="616" spans="1:12" ht="13.5" x14ac:dyDescent="0.25">
      <c r="A616" s="3">
        <f>RSI!A616</f>
        <v>43200</v>
      </c>
      <c r="B616" s="2">
        <f>RSI!B616</f>
        <v>40.673900000000003</v>
      </c>
      <c r="C616" s="2">
        <f>RSI!I616</f>
        <v>77.09098118518466</v>
      </c>
      <c r="D616" s="2">
        <f>MACD!E616</f>
        <v>-0.57143019089829039</v>
      </c>
      <c r="E616" s="2">
        <f>MACD!F616</f>
        <v>-0.21481593320158152</v>
      </c>
      <c r="F616" s="2">
        <f>'Moving Avg'!D616</f>
        <v>40.112080000000006</v>
      </c>
      <c r="G616" s="2">
        <f>'Moving Avg'!F616</f>
        <v>38.843119999999999</v>
      </c>
      <c r="H616" s="2">
        <f>'Moving Avg'!G616</f>
        <v>37.850637999999996</v>
      </c>
      <c r="I616" s="2">
        <f>'Moving Avg'!H616</f>
        <v>33.087213500000026</v>
      </c>
      <c r="J616" s="6" t="str">
        <f>OBV!F616</f>
        <v>BULLISH</v>
      </c>
      <c r="K616" s="6" t="str">
        <f>OBV!G616</f>
        <v>NEUTRAL</v>
      </c>
      <c r="L616" s="6" t="str">
        <f>OBV!H616</f>
        <v>CONFIRMED BULLISH</v>
      </c>
    </row>
    <row r="617" spans="1:12" ht="13.5" x14ac:dyDescent="0.25">
      <c r="A617" s="3">
        <f>RSI!A617</f>
        <v>43201</v>
      </c>
      <c r="B617" s="2">
        <f>RSI!B617</f>
        <v>40.644799999999996</v>
      </c>
      <c r="C617" s="2">
        <f>RSI!I617</f>
        <v>76.442165034173584</v>
      </c>
      <c r="D617" s="2">
        <f>MACD!E617</f>
        <v>-0.70690122514245957</v>
      </c>
      <c r="E617" s="2">
        <f>MACD!F617</f>
        <v>-0.31323299158975715</v>
      </c>
      <c r="F617" s="2">
        <f>'Moving Avg'!D617</f>
        <v>40.420100000000005</v>
      </c>
      <c r="G617" s="2">
        <f>'Moving Avg'!F617</f>
        <v>38.93853</v>
      </c>
      <c r="H617" s="2">
        <f>'Moving Avg'!G617</f>
        <v>37.918829999999993</v>
      </c>
      <c r="I617" s="2">
        <f>'Moving Avg'!H617</f>
        <v>33.155134500000024</v>
      </c>
      <c r="J617" s="6" t="str">
        <f>OBV!F617</f>
        <v>BULLISH</v>
      </c>
      <c r="K617" s="6" t="str">
        <f>OBV!G617</f>
        <v>NEUTRAL</v>
      </c>
      <c r="L617" s="6" t="str">
        <f>OBV!H617</f>
        <v>CONFIRMED BULLISH</v>
      </c>
    </row>
    <row r="618" spans="1:12" ht="13.5" x14ac:dyDescent="0.25">
      <c r="A618" s="3">
        <f>RSI!A618</f>
        <v>43202</v>
      </c>
      <c r="B618" s="2">
        <f>RSI!B618</f>
        <v>40.644799999999996</v>
      </c>
      <c r="C618" s="2">
        <f>RSI!I618</f>
        <v>76.442165034173584</v>
      </c>
      <c r="D618" s="2">
        <f>MACD!E618</f>
        <v>-0.75910843174238352</v>
      </c>
      <c r="E618" s="2">
        <f>MACD!F618</f>
        <v>-0.40240807962028241</v>
      </c>
      <c r="F618" s="2">
        <f>'Moving Avg'!D618</f>
        <v>40.606080000000006</v>
      </c>
      <c r="G618" s="2">
        <f>'Moving Avg'!F618</f>
        <v>39.057675000000003</v>
      </c>
      <c r="H618" s="2">
        <f>'Moving Avg'!G618</f>
        <v>37.987021999999996</v>
      </c>
      <c r="I618" s="2">
        <f>'Moving Avg'!H618</f>
        <v>33.21912200000002</v>
      </c>
      <c r="J618" s="6" t="str">
        <f>OBV!F618</f>
        <v>BULLISH</v>
      </c>
      <c r="K618" s="6" t="str">
        <f>OBV!G618</f>
        <v>NEUTRAL</v>
      </c>
      <c r="L618" s="6" t="str">
        <f>OBV!H618</f>
        <v>CONFIRMED BULLISH</v>
      </c>
    </row>
    <row r="619" spans="1:12" ht="13.5" x14ac:dyDescent="0.25">
      <c r="A619" s="3">
        <f>RSI!A619</f>
        <v>43203</v>
      </c>
      <c r="B619" s="2">
        <f>RSI!B619</f>
        <v>40.644799999999996</v>
      </c>
      <c r="C619" s="2">
        <f>RSI!I619</f>
        <v>76.442165034173584</v>
      </c>
      <c r="D619" s="2">
        <f>MACD!E619</f>
        <v>-0.88613734367405073</v>
      </c>
      <c r="E619" s="2">
        <f>MACD!F619</f>
        <v>-0.49915393243103612</v>
      </c>
      <c r="F619" s="2">
        <f>'Moving Avg'!D619</f>
        <v>40.656440000000003</v>
      </c>
      <c r="G619" s="2">
        <f>'Moving Avg'!F619</f>
        <v>39.176820000000006</v>
      </c>
      <c r="H619" s="2">
        <f>'Moving Avg'!G619</f>
        <v>38.073425999999998</v>
      </c>
      <c r="I619" s="2">
        <f>'Moving Avg'!H619</f>
        <v>33.284910500000016</v>
      </c>
      <c r="J619" s="6" t="str">
        <f>OBV!F619</f>
        <v>BULLISH</v>
      </c>
      <c r="K619" s="6" t="str">
        <f>OBV!G619</f>
        <v>NEUTRAL</v>
      </c>
      <c r="L619" s="6" t="str">
        <f>OBV!H619</f>
        <v>CONFIRMED BULLISH</v>
      </c>
    </row>
    <row r="620" spans="1:12" ht="13.5" x14ac:dyDescent="0.25">
      <c r="A620" s="3">
        <f>RSI!A620</f>
        <v>43206</v>
      </c>
      <c r="B620" s="2">
        <f>RSI!B620</f>
        <v>40.644799999999996</v>
      </c>
      <c r="C620" s="2">
        <f>RSI!I620</f>
        <v>76.44216503417357</v>
      </c>
      <c r="D620" s="2">
        <f>MACD!E620</f>
        <v>-0.93118008272394093</v>
      </c>
      <c r="E620" s="2">
        <f>MACD!F620</f>
        <v>-0.58555916248961715</v>
      </c>
      <c r="F620" s="2">
        <f>'Moving Avg'!D620</f>
        <v>40.650620000000004</v>
      </c>
      <c r="G620" s="2">
        <f>'Moving Avg'!F620</f>
        <v>39.29596500000001</v>
      </c>
      <c r="H620" s="2">
        <f>'Moving Avg'!G620</f>
        <v>38.145299999999992</v>
      </c>
      <c r="I620" s="2">
        <f>'Moving Avg'!H620</f>
        <v>33.354490500000018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</row>
    <row r="621" spans="1:12" ht="13.5" x14ac:dyDescent="0.25">
      <c r="A621" s="3">
        <f>RSI!A621</f>
        <v>43207</v>
      </c>
      <c r="B621" s="2">
        <f>RSI!B621</f>
        <v>40.644799999999996</v>
      </c>
      <c r="C621" s="2">
        <f>RSI!I621</f>
        <v>76.442165034173584</v>
      </c>
      <c r="D621" s="2">
        <f>MACD!E621</f>
        <v>-0.91809926479751169</v>
      </c>
      <c r="E621" s="2">
        <f>MACD!F621</f>
        <v>-0.65206718295119614</v>
      </c>
      <c r="F621" s="2">
        <f>'Moving Avg'!D621</f>
        <v>40.644799999999996</v>
      </c>
      <c r="G621" s="2">
        <f>'Moving Avg'!F621</f>
        <v>39.415110000000013</v>
      </c>
      <c r="H621" s="2">
        <f>'Moving Avg'!G621</f>
        <v>38.217174</v>
      </c>
      <c r="I621" s="2">
        <f>'Moving Avg'!H621</f>
        <v>33.424070500000013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</row>
    <row r="622" spans="1:12" ht="13.5" x14ac:dyDescent="0.25">
      <c r="A622" s="3">
        <f>RSI!A622</f>
        <v>43208</v>
      </c>
      <c r="B622" s="2">
        <f>RSI!B622</f>
        <v>40.005499999999998</v>
      </c>
      <c r="C622" s="2">
        <f>RSI!I622</f>
        <v>60.29387891467028</v>
      </c>
      <c r="D622" s="2">
        <f>MACD!E622</f>
        <v>-0.86896529901700603</v>
      </c>
      <c r="E622" s="2">
        <f>MACD!F622</f>
        <v>-0.69544680616435817</v>
      </c>
      <c r="F622" s="2">
        <f>'Moving Avg'!D622</f>
        <v>40.516939999999998</v>
      </c>
      <c r="G622" s="2">
        <f>'Moving Avg'!F622</f>
        <v>39.501805000000004</v>
      </c>
      <c r="H622" s="2">
        <f>'Moving Avg'!G622</f>
        <v>38.296603999999995</v>
      </c>
      <c r="I622" s="2">
        <f>'Moving Avg'!H622</f>
        <v>33.489032000000016</v>
      </c>
      <c r="J622" s="6" t="str">
        <f>OBV!F622</f>
        <v>BEARISH</v>
      </c>
      <c r="K622" s="6" t="str">
        <f>OBV!G622</f>
        <v>NEUTRAL</v>
      </c>
      <c r="L622" s="6" t="str">
        <f>OBV!H622</f>
        <v>CONFIRMED BEARISH</v>
      </c>
    </row>
    <row r="623" spans="1:12" ht="13.5" x14ac:dyDescent="0.25">
      <c r="A623" s="3">
        <f>RSI!A623</f>
        <v>43209</v>
      </c>
      <c r="B623" s="2">
        <f>RSI!B623</f>
        <v>40.005499999999998</v>
      </c>
      <c r="C623" s="2">
        <f>RSI!I623</f>
        <v>60.293878914670273</v>
      </c>
      <c r="D623" s="2">
        <f>MACD!E623</f>
        <v>-0.73695589222011648</v>
      </c>
      <c r="E623" s="2">
        <f>MACD!F623</f>
        <v>-0.70374862337550981</v>
      </c>
      <c r="F623" s="2">
        <f>'Moving Avg'!D623</f>
        <v>40.389079999999993</v>
      </c>
      <c r="G623" s="2">
        <f>'Moving Avg'!F623</f>
        <v>39.588985000000008</v>
      </c>
      <c r="H623" s="2">
        <f>'Moving Avg'!G623</f>
        <v>38.362471999999997</v>
      </c>
      <c r="I623" s="2">
        <f>'Moving Avg'!H623</f>
        <v>33.553993500000018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</row>
    <row r="624" spans="1:12" ht="13.5" x14ac:dyDescent="0.25">
      <c r="A624" s="3">
        <f>RSI!A624</f>
        <v>43210</v>
      </c>
      <c r="B624" s="2">
        <f>RSI!B624</f>
        <v>40.635100000000001</v>
      </c>
      <c r="C624" s="2">
        <f>RSI!I624</f>
        <v>68.011976207638028</v>
      </c>
      <c r="D624" s="2">
        <f>MACD!E624</f>
        <v>-0.57075700208329039</v>
      </c>
      <c r="E624" s="2">
        <f>MACD!F624</f>
        <v>-0.67715029911706592</v>
      </c>
      <c r="F624" s="2">
        <f>'Moving Avg'!D624</f>
        <v>40.387139999999995</v>
      </c>
      <c r="G624" s="2">
        <f>'Moving Avg'!F624</f>
        <v>39.702799999999996</v>
      </c>
      <c r="H624" s="2">
        <f>'Moving Avg'!G624</f>
        <v>38.454299999999989</v>
      </c>
      <c r="I624" s="2">
        <f>'Moving Avg'!H624</f>
        <v>33.622103000000017</v>
      </c>
      <c r="J624" s="6" t="str">
        <f>OBV!F624</f>
        <v>BULLISH</v>
      </c>
      <c r="K624" s="6" t="str">
        <f>OBV!G624</f>
        <v>NEUTRAL</v>
      </c>
      <c r="L624" s="6" t="str">
        <f>OBV!H624</f>
        <v>BULLISH DIVERGENCE</v>
      </c>
    </row>
    <row r="625" spans="1:12" ht="13.5" x14ac:dyDescent="0.25">
      <c r="A625" s="3">
        <f>RSI!A625</f>
        <v>43213</v>
      </c>
      <c r="B625" s="2">
        <f>RSI!B625</f>
        <v>40.199199999999998</v>
      </c>
      <c r="C625" s="2">
        <f>RSI!I625</f>
        <v>59.402714489086009</v>
      </c>
      <c r="D625" s="2">
        <f>MACD!E625</f>
        <v>-0.36129454397514138</v>
      </c>
      <c r="E625" s="2">
        <f>MACD!F625</f>
        <v>-0.61397914808868104</v>
      </c>
      <c r="F625" s="2">
        <f>'Moving Avg'!D625</f>
        <v>40.298019999999994</v>
      </c>
      <c r="G625" s="2">
        <f>'Moving Avg'!F625</f>
        <v>39.799664999999997</v>
      </c>
      <c r="H625" s="2">
        <f>'Moving Avg'!G625</f>
        <v>38.566469999999995</v>
      </c>
      <c r="I625" s="2">
        <f>'Moving Avg'!H625</f>
        <v>33.688033000000011</v>
      </c>
      <c r="J625" s="6" t="str">
        <f>OBV!F625</f>
        <v>BULLISH</v>
      </c>
      <c r="K625" s="6" t="str">
        <f>OBV!G625</f>
        <v>NEUTRAL</v>
      </c>
      <c r="L625" s="6" t="str">
        <f>OBV!H625</f>
        <v>BULLISH DIVERGENCE</v>
      </c>
    </row>
    <row r="626" spans="1:12" ht="13.5" x14ac:dyDescent="0.25">
      <c r="A626" s="3">
        <f>RSI!A626</f>
        <v>43214</v>
      </c>
      <c r="B626" s="2">
        <f>RSI!B626</f>
        <v>40.199199999999998</v>
      </c>
      <c r="C626" s="2">
        <f>RSI!I626</f>
        <v>59.402714489086009</v>
      </c>
      <c r="D626" s="2">
        <f>MACD!E626</f>
        <v>-0.18765877714994872</v>
      </c>
      <c r="E626" s="2">
        <f>MACD!F626</f>
        <v>-0.52871507390093464</v>
      </c>
      <c r="F626" s="2">
        <f>'Moving Avg'!D626</f>
        <v>40.208899999999993</v>
      </c>
      <c r="G626" s="2">
        <f>'Moving Avg'!F626</f>
        <v>39.896529999999998</v>
      </c>
      <c r="H626" s="2">
        <f>'Moving Avg'!G626</f>
        <v>38.677863999999992</v>
      </c>
      <c r="I626" s="2">
        <f>'Moving Avg'!H626</f>
        <v>33.753963000000013</v>
      </c>
      <c r="J626" s="6" t="str">
        <f>OBV!F626</f>
        <v>BULLISH</v>
      </c>
      <c r="K626" s="6" t="str">
        <f>OBV!G626</f>
        <v>NEUTRAL</v>
      </c>
      <c r="L626" s="6" t="str">
        <f>OBV!H626</f>
        <v>BULLISH DIVERGENCE</v>
      </c>
    </row>
    <row r="627" spans="1:12" ht="13.5" x14ac:dyDescent="0.25">
      <c r="A627" s="3">
        <f>RSI!A627</f>
        <v>43215</v>
      </c>
      <c r="B627" s="2">
        <f>RSI!B627</f>
        <v>40.179900000000004</v>
      </c>
      <c r="C627" s="2">
        <f>RSI!I627</f>
        <v>59.019084287655375</v>
      </c>
      <c r="D627" s="2">
        <f>MACD!E627</f>
        <v>-4.711840397180822E-2</v>
      </c>
      <c r="E627" s="2">
        <f>MACD!F627</f>
        <v>-0.43239573991510938</v>
      </c>
      <c r="F627" s="2">
        <f>'Moving Avg'!D627</f>
        <v>40.243780000000001</v>
      </c>
      <c r="G627" s="2">
        <f>'Moving Avg'!F627</f>
        <v>39.992429999999999</v>
      </c>
      <c r="H627" s="2">
        <f>'Moving Avg'!G627</f>
        <v>38.769306</v>
      </c>
      <c r="I627" s="2">
        <f>'Moving Avg'!H627</f>
        <v>33.822166000000017</v>
      </c>
      <c r="J627" s="6" t="str">
        <f>OBV!F627</f>
        <v>BULLISH</v>
      </c>
      <c r="K627" s="6" t="str">
        <f>OBV!G627</f>
        <v>NEUTRAL</v>
      </c>
      <c r="L627" s="6" t="str">
        <f>OBV!H627</f>
        <v>CONFIRMED BULLISH</v>
      </c>
    </row>
    <row r="628" spans="1:12" ht="13.5" x14ac:dyDescent="0.25">
      <c r="A628" s="3">
        <f>RSI!A628</f>
        <v>43216</v>
      </c>
      <c r="B628" s="2">
        <f>RSI!B628</f>
        <v>38.978700000000003</v>
      </c>
      <c r="C628" s="2">
        <f>RSI!I628</f>
        <v>41.189657602719564</v>
      </c>
      <c r="D628" s="2">
        <f>MACD!E628</f>
        <v>0.15780432035832348</v>
      </c>
      <c r="E628" s="2">
        <f>MACD!F628</f>
        <v>-0.31435572786042282</v>
      </c>
      <c r="F628" s="2">
        <f>'Moving Avg'!D628</f>
        <v>40.038420000000002</v>
      </c>
      <c r="G628" s="2">
        <f>'Moving Avg'!F628</f>
        <v>40.00453499999999</v>
      </c>
      <c r="H628" s="2">
        <f>'Moving Avg'!G628</f>
        <v>38.817349999999998</v>
      </c>
      <c r="I628" s="2">
        <f>'Moving Avg'!H628</f>
        <v>33.882941500000008</v>
      </c>
      <c r="J628" s="6" t="str">
        <f>OBV!F628</f>
        <v>BEARISH</v>
      </c>
      <c r="K628" s="6" t="str">
        <f>OBV!G628</f>
        <v>NEUTRAL</v>
      </c>
      <c r="L628" s="6" t="str">
        <f>OBV!H628</f>
        <v>CONFIRMED BEARISH</v>
      </c>
    </row>
    <row r="629" spans="1:12" ht="13.5" x14ac:dyDescent="0.25">
      <c r="A629" s="3">
        <f>RSI!A629</f>
        <v>43217</v>
      </c>
      <c r="B629" s="2">
        <f>RSI!B629</f>
        <v>38.978700000000003</v>
      </c>
      <c r="C629" s="2">
        <f>RSI!I629</f>
        <v>41.189657602719564</v>
      </c>
      <c r="D629" s="2">
        <f>MACD!E629</f>
        <v>0.33554486710861653</v>
      </c>
      <c r="E629" s="2">
        <f>MACD!F629</f>
        <v>-0.18437560886661494</v>
      </c>
      <c r="F629" s="2">
        <f>'Moving Avg'!D629</f>
        <v>39.707140000000003</v>
      </c>
      <c r="G629" s="2">
        <f>'Moving Avg'!F629</f>
        <v>40.040374999999997</v>
      </c>
      <c r="H629" s="2">
        <f>'Moving Avg'!G629</f>
        <v>38.867525999999998</v>
      </c>
      <c r="I629" s="2">
        <f>'Moving Avg'!H629</f>
        <v>33.943717000000014</v>
      </c>
      <c r="J629" s="6" t="str">
        <f>OBV!F629</f>
        <v>BEARISH</v>
      </c>
      <c r="K629" s="6" t="str">
        <f>OBV!G629</f>
        <v>NEUTRAL</v>
      </c>
      <c r="L629" s="6" t="str">
        <f>OBV!H629</f>
        <v>CONFIRMED BEARISH</v>
      </c>
    </row>
    <row r="630" spans="1:12" ht="13.5" x14ac:dyDescent="0.25">
      <c r="A630" s="3">
        <f>RSI!A630</f>
        <v>43220</v>
      </c>
      <c r="B630" s="2">
        <f>RSI!B630</f>
        <v>38.261899999999997</v>
      </c>
      <c r="C630" s="2">
        <f>RSI!I630</f>
        <v>34.067152270061044</v>
      </c>
      <c r="D630" s="2">
        <f>MACD!E630</f>
        <v>0.54305959898296408</v>
      </c>
      <c r="E630" s="2">
        <f>MACD!F630</f>
        <v>-3.888856729669915E-2</v>
      </c>
      <c r="F630" s="2">
        <f>'Moving Avg'!D630</f>
        <v>39.319679999999998</v>
      </c>
      <c r="G630" s="2">
        <f>'Moving Avg'!F630</f>
        <v>40.017124999999993</v>
      </c>
      <c r="H630" s="2">
        <f>'Moving Avg'!G630</f>
        <v>38.903559999999999</v>
      </c>
      <c r="I630" s="2">
        <f>'Moving Avg'!H630</f>
        <v>34.000908500000008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</row>
    <row r="631" spans="1:12" ht="13.5" x14ac:dyDescent="0.25">
      <c r="A631" s="3">
        <f>RSI!A631</f>
        <v>43222</v>
      </c>
      <c r="B631" s="2">
        <f>RSI!B631</f>
        <v>38.94</v>
      </c>
      <c r="C631" s="2">
        <f>RSI!I631</f>
        <v>43.942622978825433</v>
      </c>
      <c r="D631" s="2">
        <f>MACD!E631</f>
        <v>0.67637957866818255</v>
      </c>
      <c r="E631" s="2">
        <f>MACD!F631</f>
        <v>0.10416506189627719</v>
      </c>
      <c r="F631" s="2">
        <f>'Moving Avg'!D631</f>
        <v>39.067840000000004</v>
      </c>
      <c r="G631" s="2">
        <f>'Moving Avg'!F631</f>
        <v>40.008404999999996</v>
      </c>
      <c r="H631" s="2">
        <f>'Moving Avg'!G631</f>
        <v>38.936494000000003</v>
      </c>
      <c r="I631" s="2">
        <f>'Moving Avg'!H631</f>
        <v>34.061490500000012</v>
      </c>
      <c r="J631" s="6" t="str">
        <f>OBV!F631</f>
        <v>BULLISH</v>
      </c>
      <c r="K631" s="6" t="str">
        <f>OBV!G631</f>
        <v>NEUTRAL</v>
      </c>
      <c r="L631" s="6" t="str">
        <f>OBV!H631</f>
        <v>BULLISH DIVERGENCE</v>
      </c>
    </row>
    <row r="632" spans="1:12" ht="13.5" x14ac:dyDescent="0.25">
      <c r="A632" s="3">
        <f>RSI!A632</f>
        <v>43223</v>
      </c>
      <c r="B632" s="2">
        <f>RSI!B632</f>
        <v>38.726900000000001</v>
      </c>
      <c r="C632" s="2">
        <f>RSI!I632</f>
        <v>41.82259619032375</v>
      </c>
      <c r="D632" s="2">
        <f>MACD!E632</f>
        <v>0.70998378407775675</v>
      </c>
      <c r="E632" s="2">
        <f>MACD!F632</f>
        <v>0.22532880633257313</v>
      </c>
      <c r="F632" s="2">
        <f>'Moving Avg'!D632</f>
        <v>38.777239999999999</v>
      </c>
      <c r="G632" s="2">
        <f>'Moving Avg'!F632</f>
        <v>39.989514999999997</v>
      </c>
      <c r="H632" s="2">
        <f>'Moving Avg'!G632</f>
        <v>38.965748000000005</v>
      </c>
      <c r="I632" s="2">
        <f>'Moving Avg'!H632</f>
        <v>34.121007000000006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</row>
    <row r="633" spans="1:12" ht="13.5" x14ac:dyDescent="0.25">
      <c r="A633" s="3">
        <f>RSI!A633</f>
        <v>43224</v>
      </c>
      <c r="B633" s="2">
        <f>RSI!B633</f>
        <v>38.726900000000001</v>
      </c>
      <c r="C633" s="2">
        <f>RSI!I633</f>
        <v>41.822596190323758</v>
      </c>
      <c r="D633" s="2">
        <f>MACD!E633</f>
        <v>0.74279182211571282</v>
      </c>
      <c r="E633" s="2">
        <f>MACD!F633</f>
        <v>0.32882140948920108</v>
      </c>
      <c r="F633" s="2">
        <f>'Moving Avg'!D633</f>
        <v>38.726880000000001</v>
      </c>
      <c r="G633" s="2">
        <f>'Moving Avg'!F633</f>
        <v>39.940114999999992</v>
      </c>
      <c r="H633" s="2">
        <f>'Moving Avg'!G633</f>
        <v>38.995002000000007</v>
      </c>
      <c r="I633" s="2">
        <f>'Moving Avg'!H633</f>
        <v>34.180523500000007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</row>
    <row r="634" spans="1:12" ht="13.5" x14ac:dyDescent="0.25">
      <c r="A634" s="3">
        <f>RSI!A634</f>
        <v>43227</v>
      </c>
      <c r="B634" s="2">
        <f>RSI!B634</f>
        <v>38.552500000000002</v>
      </c>
      <c r="C634" s="2">
        <f>RSI!I634</f>
        <v>39.991321371737783</v>
      </c>
      <c r="D634" s="2">
        <f>MACD!E634</f>
        <v>0.88438225850310914</v>
      </c>
      <c r="E634" s="2">
        <f>MACD!F634</f>
        <v>0.43993357929198268</v>
      </c>
      <c r="F634" s="2">
        <f>'Moving Avg'!D634</f>
        <v>38.641640000000002</v>
      </c>
      <c r="G634" s="2">
        <f>'Moving Avg'!F634</f>
        <v>39.848089999999999</v>
      </c>
      <c r="H634" s="2">
        <f>'Moving Avg'!G634</f>
        <v>39.022124000000005</v>
      </c>
      <c r="I634" s="2">
        <f>'Moving Avg'!H634</f>
        <v>34.239168000000006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</row>
    <row r="635" spans="1:12" ht="13.5" x14ac:dyDescent="0.25">
      <c r="A635" s="3">
        <f>RSI!A635</f>
        <v>43228</v>
      </c>
      <c r="B635" s="2">
        <f>RSI!B635</f>
        <v>37.099499999999999</v>
      </c>
      <c r="C635" s="2">
        <f>RSI!I635</f>
        <v>28.71149977460972</v>
      </c>
      <c r="D635" s="2">
        <f>MACD!E635</f>
        <v>1.049537930789505</v>
      </c>
      <c r="E635" s="2">
        <f>MACD!F635</f>
        <v>0.56185444959148723</v>
      </c>
      <c r="F635" s="2">
        <f>'Moving Avg'!D635</f>
        <v>38.40916</v>
      </c>
      <c r="G635" s="2">
        <f>'Moving Avg'!F635</f>
        <v>39.669370000000001</v>
      </c>
      <c r="H635" s="2">
        <f>'Moving Avg'!G635</f>
        <v>39.02018600000001</v>
      </c>
      <c r="I635" s="2">
        <f>'Moving Avg'!H635</f>
        <v>34.29054750000001</v>
      </c>
      <c r="J635" s="6" t="str">
        <f>OBV!F635</f>
        <v>BEARISH</v>
      </c>
      <c r="K635" s="6" t="str">
        <f>OBV!G635</f>
        <v>NEUTRAL</v>
      </c>
      <c r="L635" s="6" t="str">
        <f>OBV!H635</f>
        <v>CONFIRMED BEARISH</v>
      </c>
    </row>
    <row r="636" spans="1:12" ht="13.5" x14ac:dyDescent="0.25">
      <c r="A636" s="3">
        <f>RSI!A636</f>
        <v>43229</v>
      </c>
      <c r="B636" s="2">
        <f>RSI!B636</f>
        <v>37.7776</v>
      </c>
      <c r="C636" s="2">
        <f>RSI!I636</f>
        <v>37.562543624554458</v>
      </c>
      <c r="D636" s="2">
        <f>MACD!E636</f>
        <v>1.1520674412043164</v>
      </c>
      <c r="E636" s="2">
        <f>MACD!F636</f>
        <v>0.67989704791405314</v>
      </c>
      <c r="F636" s="2">
        <f>'Moving Avg'!D636</f>
        <v>38.176680000000005</v>
      </c>
      <c r="G636" s="2">
        <f>'Moving Avg'!F636</f>
        <v>39.524555000000007</v>
      </c>
      <c r="H636" s="2">
        <f>'Moving Avg'!G636</f>
        <v>39.029872000000005</v>
      </c>
      <c r="I636" s="2">
        <f>'Moving Avg'!H636</f>
        <v>34.34925100000001</v>
      </c>
      <c r="J636" s="6" t="str">
        <f>OBV!F636</f>
        <v>BULLISH</v>
      </c>
      <c r="K636" s="6" t="str">
        <f>OBV!G636</f>
        <v>NEUTRAL</v>
      </c>
      <c r="L636" s="6" t="str">
        <f>OBV!H636</f>
        <v>BULLISH DIVERGENCE</v>
      </c>
    </row>
    <row r="637" spans="1:12" ht="13.5" x14ac:dyDescent="0.25">
      <c r="A637" s="3">
        <f>RSI!A637</f>
        <v>43230</v>
      </c>
      <c r="B637" s="2">
        <f>RSI!B637</f>
        <v>37.7776</v>
      </c>
      <c r="C637" s="2">
        <f>RSI!I637</f>
        <v>37.562543624554444</v>
      </c>
      <c r="D637" s="2">
        <f>MACD!E637</f>
        <v>1.2438952064443569</v>
      </c>
      <c r="E637" s="2">
        <f>MACD!F637</f>
        <v>0.79269667962011392</v>
      </c>
      <c r="F637" s="2">
        <f>'Moving Avg'!D637</f>
        <v>37.986820000000009</v>
      </c>
      <c r="G637" s="2">
        <f>'Moving Avg'!F637</f>
        <v>39.381195000000005</v>
      </c>
      <c r="H637" s="2">
        <f>'Moving Avg'!G637</f>
        <v>39.030066000000005</v>
      </c>
      <c r="I637" s="2">
        <f>'Moving Avg'!H637</f>
        <v>34.405442500000007</v>
      </c>
      <c r="J637" s="6" t="str">
        <f>OBV!F637</f>
        <v>BULLISH</v>
      </c>
      <c r="K637" s="6" t="str">
        <f>OBV!G637</f>
        <v>NEUTRAL</v>
      </c>
      <c r="L637" s="6" t="str">
        <f>OBV!H637</f>
        <v>BULLISH DIVERGENCE</v>
      </c>
    </row>
    <row r="638" spans="1:12" ht="13.5" x14ac:dyDescent="0.25">
      <c r="A638" s="3">
        <f>RSI!A638</f>
        <v>43231</v>
      </c>
      <c r="B638" s="2">
        <f>RSI!B638</f>
        <v>38.068199999999997</v>
      </c>
      <c r="C638" s="2">
        <f>RSI!I638</f>
        <v>41.191536214024993</v>
      </c>
      <c r="D638" s="2">
        <f>MACD!E638</f>
        <v>1.1227153050632594</v>
      </c>
      <c r="E638" s="2">
        <f>MACD!F638</f>
        <v>0.85870040470874309</v>
      </c>
      <c r="F638" s="2">
        <f>'Moving Avg'!D638</f>
        <v>37.855080000000001</v>
      </c>
      <c r="G638" s="2">
        <f>'Moving Avg'!F638</f>
        <v>39.252365000000005</v>
      </c>
      <c r="H638" s="2">
        <f>'Moving Avg'!G638</f>
        <v>39.036071999999997</v>
      </c>
      <c r="I638" s="2">
        <f>'Moving Avg'!H638</f>
        <v>34.463087000000002</v>
      </c>
      <c r="J638" s="6" t="str">
        <f>OBV!F638</f>
        <v>BULLISH</v>
      </c>
      <c r="K638" s="6" t="str">
        <f>OBV!G638</f>
        <v>STRONG</v>
      </c>
      <c r="L638" s="6" t="str">
        <f>OBV!H638</f>
        <v>BULLISH DIVERGENCE</v>
      </c>
    </row>
    <row r="639" spans="1:12" ht="13.5" x14ac:dyDescent="0.25">
      <c r="A639" s="3">
        <f>RSI!A639</f>
        <v>43234</v>
      </c>
      <c r="B639" s="2">
        <f>RSI!B639</f>
        <v>38.165100000000002</v>
      </c>
      <c r="C639" s="2">
        <f>RSI!I639</f>
        <v>42.393862891489157</v>
      </c>
      <c r="D639" s="2">
        <f>MACD!E639</f>
        <v>1.0181776010744983</v>
      </c>
      <c r="E639" s="2">
        <f>MACD!F639</f>
        <v>0.89059584398189418</v>
      </c>
      <c r="F639" s="2">
        <f>'Moving Avg'!D639</f>
        <v>37.777599999999993</v>
      </c>
      <c r="G639" s="2">
        <f>'Moving Avg'!F639</f>
        <v>39.128380000000007</v>
      </c>
      <c r="H639" s="2">
        <f>'Moving Avg'!G639</f>
        <v>39.026386000000002</v>
      </c>
      <c r="I639" s="2">
        <f>'Moving Avg'!H639</f>
        <v>34.521216000000003</v>
      </c>
      <c r="J639" s="6" t="str">
        <f>OBV!F639</f>
        <v>BULLISH</v>
      </c>
      <c r="K639" s="6" t="str">
        <f>OBV!G639</f>
        <v>STRONG</v>
      </c>
      <c r="L639" s="6" t="str">
        <f>OBV!H639</f>
        <v>BULLISH DIVERGENCE</v>
      </c>
    </row>
    <row r="640" spans="1:12" ht="13.5" x14ac:dyDescent="0.25">
      <c r="A640" s="3">
        <f>RSI!A640</f>
        <v>43235</v>
      </c>
      <c r="B640" s="2">
        <f>RSI!B640</f>
        <v>38.165100000000002</v>
      </c>
      <c r="C640" s="2">
        <f>RSI!I640</f>
        <v>42.393862891489157</v>
      </c>
      <c r="D640" s="2">
        <f>MACD!E640</f>
        <v>0.823666549789003</v>
      </c>
      <c r="E640" s="2">
        <f>MACD!F640</f>
        <v>0.87720998514331594</v>
      </c>
      <c r="F640" s="2">
        <f>'Moving Avg'!D640</f>
        <v>37.990719999999996</v>
      </c>
      <c r="G640" s="2">
        <f>'Moving Avg'!F640</f>
        <v>39.004395000000002</v>
      </c>
      <c r="H640" s="2">
        <f>'Moving Avg'!G640</f>
        <v>39.024450000000002</v>
      </c>
      <c r="I640" s="2">
        <f>'Moving Avg'!H640</f>
        <v>34.579345000000004</v>
      </c>
      <c r="J640" s="6" t="str">
        <f>OBV!F640</f>
        <v>BULLISH</v>
      </c>
      <c r="K640" s="6" t="str">
        <f>OBV!G640</f>
        <v>STRONG</v>
      </c>
      <c r="L640" s="6" t="str">
        <f>OBV!H640</f>
        <v>CONFIRMED BULLISH</v>
      </c>
    </row>
    <row r="641" spans="1:12" ht="13.5" x14ac:dyDescent="0.25">
      <c r="A641" s="3">
        <f>RSI!A641</f>
        <v>43236</v>
      </c>
      <c r="B641" s="2">
        <f>RSI!B641</f>
        <v>38.165100000000002</v>
      </c>
      <c r="C641" s="2">
        <f>RSI!I641</f>
        <v>42.393862891489157</v>
      </c>
      <c r="D641" s="2">
        <f>MACD!E641</f>
        <v>0.76731154892670617</v>
      </c>
      <c r="E641" s="2">
        <f>MACD!F641</f>
        <v>0.85523029789999405</v>
      </c>
      <c r="F641" s="2">
        <f>'Moving Avg'!D641</f>
        <v>38.068219999999997</v>
      </c>
      <c r="G641" s="2">
        <f>'Moving Avg'!F641</f>
        <v>38.880410000000005</v>
      </c>
      <c r="H641" s="2">
        <f>'Moving Avg'!G641</f>
        <v>39.012825999999997</v>
      </c>
      <c r="I641" s="2">
        <f>'Moving Avg'!H641</f>
        <v>34.633493000000001</v>
      </c>
      <c r="J641" s="6" t="str">
        <f>OBV!F641</f>
        <v>BULLISH</v>
      </c>
      <c r="K641" s="6" t="str">
        <f>OBV!G641</f>
        <v>NEUTRAL</v>
      </c>
      <c r="L641" s="6" t="str">
        <f>OBV!H641</f>
        <v>CONFIRMED BULLISH</v>
      </c>
    </row>
    <row r="642" spans="1:12" ht="13.5" x14ac:dyDescent="0.25">
      <c r="A642" s="3">
        <f>RSI!A642</f>
        <v>43237</v>
      </c>
      <c r="B642" s="2">
        <f>RSI!B642</f>
        <v>38.978700000000003</v>
      </c>
      <c r="C642" s="2">
        <f>RSI!I642</f>
        <v>52.564098617859038</v>
      </c>
      <c r="D642" s="2">
        <f>MACD!E642</f>
        <v>0.63019396649696802</v>
      </c>
      <c r="E642" s="2">
        <f>MACD!F642</f>
        <v>0.81022303161938891</v>
      </c>
      <c r="F642" s="2">
        <f>'Moving Avg'!D642</f>
        <v>38.308440000000004</v>
      </c>
      <c r="G642" s="2">
        <f>'Moving Avg'!F642</f>
        <v>38.829070000000009</v>
      </c>
      <c r="H642" s="2">
        <f>'Moving Avg'!G642</f>
        <v>39.019412000000003</v>
      </c>
      <c r="I642" s="2">
        <f>'Moving Avg'!H642</f>
        <v>34.693307500000003</v>
      </c>
      <c r="J642" s="6" t="str">
        <f>OBV!F642</f>
        <v>BULLISH</v>
      </c>
      <c r="K642" s="6" t="str">
        <f>OBV!G642</f>
        <v>NEUTRAL</v>
      </c>
      <c r="L642" s="6" t="str">
        <f>OBV!H642</f>
        <v>CONFIRMED BULLISH</v>
      </c>
    </row>
    <row r="643" spans="1:12" ht="13.5" x14ac:dyDescent="0.25">
      <c r="A643" s="3">
        <f>RSI!A643</f>
        <v>43238</v>
      </c>
      <c r="B643" s="2">
        <f>RSI!B643</f>
        <v>38.978700000000003</v>
      </c>
      <c r="C643" s="2">
        <f>RSI!I643</f>
        <v>52.564098617859031</v>
      </c>
      <c r="D643" s="2">
        <f>MACD!E643</f>
        <v>0.51271444788110898</v>
      </c>
      <c r="E643" s="2">
        <f>MACD!F643</f>
        <v>0.75072131487173299</v>
      </c>
      <c r="F643" s="2">
        <f>'Moving Avg'!D643</f>
        <v>38.490540000000003</v>
      </c>
      <c r="G643" s="2">
        <f>'Moving Avg'!F643</f>
        <v>38.777730000000005</v>
      </c>
      <c r="H643" s="2">
        <f>'Moving Avg'!G643</f>
        <v>39.025998000000008</v>
      </c>
      <c r="I643" s="2">
        <f>'Moving Avg'!H643</f>
        <v>34.752637500000006</v>
      </c>
      <c r="J643" s="6" t="str">
        <f>OBV!F643</f>
        <v>BULLISH</v>
      </c>
      <c r="K643" s="6" t="str">
        <f>OBV!G643</f>
        <v>NEUTRAL</v>
      </c>
      <c r="L643" s="6" t="str">
        <f>OBV!H643</f>
        <v>CONFIRMED BULLISH</v>
      </c>
    </row>
    <row r="644" spans="1:12" ht="13.5" x14ac:dyDescent="0.25">
      <c r="A644" s="3">
        <f>RSI!A644</f>
        <v>43241</v>
      </c>
      <c r="B644" s="2">
        <f>RSI!B644</f>
        <v>38.978700000000003</v>
      </c>
      <c r="C644" s="2">
        <f>RSI!I644</f>
        <v>52.564098617859031</v>
      </c>
      <c r="D644" s="2">
        <f>MACD!E644</f>
        <v>0.38512890539995226</v>
      </c>
      <c r="E644" s="2">
        <f>MACD!F644</f>
        <v>0.67760283297737689</v>
      </c>
      <c r="F644" s="2">
        <f>'Moving Avg'!D644</f>
        <v>38.653260000000003</v>
      </c>
      <c r="G644" s="2">
        <f>'Moving Avg'!F644</f>
        <v>38.694910000000007</v>
      </c>
      <c r="H644" s="2">
        <f>'Moving Avg'!G644</f>
        <v>39.032584000000007</v>
      </c>
      <c r="I644" s="2">
        <f>'Moving Avg'!H644</f>
        <v>34.807947500000004</v>
      </c>
      <c r="J644" s="6" t="str">
        <f>OBV!F644</f>
        <v>BULLISH</v>
      </c>
      <c r="K644" s="6" t="str">
        <f>OBV!G644</f>
        <v>NEUTRAL</v>
      </c>
      <c r="L644" s="6" t="str">
        <f>OBV!H644</f>
        <v>CONFIRMED BULLISH</v>
      </c>
    </row>
    <row r="645" spans="1:12" ht="13.5" x14ac:dyDescent="0.25">
      <c r="A645" s="3">
        <f>RSI!A645</f>
        <v>43242</v>
      </c>
      <c r="B645" s="2">
        <f>RSI!B645</f>
        <v>37.874499999999998</v>
      </c>
      <c r="C645" s="2">
        <f>RSI!I645</f>
        <v>40.456855941575654</v>
      </c>
      <c r="D645" s="2">
        <f>MACD!E645</f>
        <v>0.13417694014663084</v>
      </c>
      <c r="E645" s="2">
        <f>MACD!F645</f>
        <v>0.56891765441122766</v>
      </c>
      <c r="F645" s="2">
        <f>'Moving Avg'!D645</f>
        <v>38.595140000000001</v>
      </c>
      <c r="G645" s="2">
        <f>'Moving Avg'!F645</f>
        <v>38.578675000000011</v>
      </c>
      <c r="H645" s="2">
        <f>'Moving Avg'!G645</f>
        <v>39.024836000000008</v>
      </c>
      <c r="I645" s="2">
        <f>'Moving Avg'!H645</f>
        <v>34.854685500000002</v>
      </c>
      <c r="J645" s="6" t="str">
        <f>OBV!F645</f>
        <v>BULLISH</v>
      </c>
      <c r="K645" s="6" t="str">
        <f>OBV!G645</f>
        <v>NEUTRAL</v>
      </c>
      <c r="L645" s="6" t="str">
        <f>OBV!H645</f>
        <v>BULLISH DIVERGENCE</v>
      </c>
    </row>
    <row r="646" spans="1:12" ht="13.5" x14ac:dyDescent="0.25">
      <c r="A646" s="3">
        <f>RSI!A646</f>
        <v>43243</v>
      </c>
      <c r="B646" s="2">
        <f>RSI!B646</f>
        <v>37.874499999999998</v>
      </c>
      <c r="C646" s="2">
        <f>RSI!I646</f>
        <v>40.456855941575647</v>
      </c>
      <c r="D646" s="2">
        <f>MACD!E646</f>
        <v>3.1524238707170582E-2</v>
      </c>
      <c r="E646" s="2">
        <f>MACD!F646</f>
        <v>0.46143897127041628</v>
      </c>
      <c r="F646" s="2">
        <f>'Moving Avg'!D646</f>
        <v>38.537020000000005</v>
      </c>
      <c r="G646" s="2">
        <f>'Moving Avg'!F646</f>
        <v>38.462440000000001</v>
      </c>
      <c r="H646" s="2">
        <f>'Moving Avg'!G646</f>
        <v>39.007594000000012</v>
      </c>
      <c r="I646" s="2">
        <f>'Moving Avg'!H646</f>
        <v>34.901423500000007</v>
      </c>
      <c r="J646" s="6" t="str">
        <f>OBV!F646</f>
        <v>BULLISH</v>
      </c>
      <c r="K646" s="6" t="str">
        <f>OBV!G646</f>
        <v>NEUTRAL</v>
      </c>
      <c r="L646" s="6" t="str">
        <f>OBV!H646</f>
        <v>BULLISH DIVERGENCE</v>
      </c>
    </row>
    <row r="647" spans="1:12" ht="13.5" x14ac:dyDescent="0.25">
      <c r="A647" s="3">
        <f>RSI!A647</f>
        <v>43244</v>
      </c>
      <c r="B647" s="2">
        <f>RSI!B647</f>
        <v>36.905799999999999</v>
      </c>
      <c r="C647" s="2">
        <f>RSI!I647</f>
        <v>32.775809708220208</v>
      </c>
      <c r="D647" s="2">
        <f>MACD!E647</f>
        <v>2.1390364488709679E-2</v>
      </c>
      <c r="E647" s="2">
        <f>MACD!F647</f>
        <v>0.373429249914075</v>
      </c>
      <c r="F647" s="2">
        <f>'Moving Avg'!D647</f>
        <v>38.122439999999997</v>
      </c>
      <c r="G647" s="2">
        <f>'Moving Avg'!F647</f>
        <v>38.298735000000001</v>
      </c>
      <c r="H647" s="2">
        <f>'Moving Avg'!G647</f>
        <v>38.970978000000002</v>
      </c>
      <c r="I647" s="2">
        <f>'Moving Avg'!H647</f>
        <v>34.947531500000004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</row>
    <row r="648" spans="1:12" ht="13.5" x14ac:dyDescent="0.25">
      <c r="A648" s="3">
        <f>RSI!A648</f>
        <v>43245</v>
      </c>
      <c r="B648" s="2">
        <f>RSI!B648</f>
        <v>37.0124</v>
      </c>
      <c r="C648" s="2">
        <f>RSI!I648</f>
        <v>34.255065024157801</v>
      </c>
      <c r="D648" s="2">
        <f>MACD!E648</f>
        <v>5.9953393354717832E-2</v>
      </c>
      <c r="E648" s="2">
        <f>MACD!F648</f>
        <v>0.31073407860220359</v>
      </c>
      <c r="F648" s="2">
        <f>'Moving Avg'!D648</f>
        <v>37.729179999999999</v>
      </c>
      <c r="G648" s="2">
        <f>'Moving Avg'!F648</f>
        <v>38.200420000000001</v>
      </c>
      <c r="H648" s="2">
        <f>'Moving Avg'!G648</f>
        <v>38.945988000000007</v>
      </c>
      <c r="I648" s="2">
        <f>'Moving Avg'!H648</f>
        <v>34.99213850000001</v>
      </c>
      <c r="J648" s="6" t="str">
        <f>OBV!F648</f>
        <v>BULLISH</v>
      </c>
      <c r="K648" s="6" t="str">
        <f>OBV!G648</f>
        <v>NEUTRAL</v>
      </c>
      <c r="L648" s="6" t="str">
        <f>OBV!H648</f>
        <v>BULLISH DIVERGENCE</v>
      </c>
    </row>
    <row r="649" spans="1:12" ht="13.5" x14ac:dyDescent="0.25">
      <c r="A649" s="3">
        <f>RSI!A649</f>
        <v>43248</v>
      </c>
      <c r="B649" s="2">
        <f>RSI!B649</f>
        <v>37.864800000000002</v>
      </c>
      <c r="C649" s="2">
        <f>RSI!I649</f>
        <v>44.72851193538601</v>
      </c>
      <c r="D649" s="2">
        <f>MACD!E649</f>
        <v>5.3282223453670952E-2</v>
      </c>
      <c r="E649" s="2">
        <f>MACD!F649</f>
        <v>0.2592437075724971</v>
      </c>
      <c r="F649" s="2">
        <f>'Moving Avg'!D649</f>
        <v>37.506399999999999</v>
      </c>
      <c r="G649" s="2">
        <f>'Moving Avg'!F649</f>
        <v>38.144725000000008</v>
      </c>
      <c r="H649" s="2">
        <f>'Moving Avg'!G649</f>
        <v>38.938046000000007</v>
      </c>
      <c r="I649" s="2">
        <f>'Moving Avg'!H649</f>
        <v>35.041104000000011</v>
      </c>
      <c r="J649" s="6" t="str">
        <f>OBV!F649</f>
        <v>BULLISH</v>
      </c>
      <c r="K649" s="6" t="str">
        <f>OBV!G649</f>
        <v>NEUTRAL</v>
      </c>
      <c r="L649" s="6" t="str">
        <f>OBV!H649</f>
        <v>BULLISH DIVERGENCE</v>
      </c>
    </row>
    <row r="650" spans="1:12" ht="13.5" x14ac:dyDescent="0.25">
      <c r="A650" s="3">
        <f>RSI!A650</f>
        <v>43249</v>
      </c>
      <c r="B650" s="2">
        <f>RSI!B650</f>
        <v>37.864800000000002</v>
      </c>
      <c r="C650" s="2">
        <f>RSI!I650</f>
        <v>44.72851193538601</v>
      </c>
      <c r="D650" s="2">
        <f>MACD!E650</f>
        <v>5.0870540785282969E-2</v>
      </c>
      <c r="E650" s="2">
        <f>MACD!F650</f>
        <v>0.21756907421505428</v>
      </c>
      <c r="F650" s="2">
        <f>'Moving Avg'!D650</f>
        <v>37.504460000000002</v>
      </c>
      <c r="G650" s="2">
        <f>'Moving Avg'!F650</f>
        <v>38.124870000000001</v>
      </c>
      <c r="H650" s="2">
        <f>'Moving Avg'!G650</f>
        <v>38.930104000000007</v>
      </c>
      <c r="I650" s="2">
        <f>'Moving Avg'!H650</f>
        <v>35.090069500000006</v>
      </c>
      <c r="J650" s="6" t="str">
        <f>OBV!F650</f>
        <v>BULLISH</v>
      </c>
      <c r="K650" s="6" t="str">
        <f>OBV!G650</f>
        <v>NEUTRAL</v>
      </c>
      <c r="L650" s="6" t="str">
        <f>OBV!H650</f>
        <v>BULLISH DIVERGENCE</v>
      </c>
    </row>
    <row r="651" spans="1:12" ht="13.5" x14ac:dyDescent="0.25">
      <c r="A651" s="3">
        <f>RSI!A651</f>
        <v>43250</v>
      </c>
      <c r="B651" s="2">
        <f>RSI!B651</f>
        <v>37.864800000000002</v>
      </c>
      <c r="C651" s="2">
        <f>RSI!I651</f>
        <v>44.72851193538601</v>
      </c>
      <c r="D651" s="2">
        <f>MACD!E651</f>
        <v>5.1823546776887497E-2</v>
      </c>
      <c r="E651" s="2">
        <f>MACD!F651</f>
        <v>0.18441996872742095</v>
      </c>
      <c r="F651" s="2">
        <f>'Moving Avg'!D651</f>
        <v>37.502520000000004</v>
      </c>
      <c r="G651" s="2">
        <f>'Moving Avg'!F651</f>
        <v>38.071110000000012</v>
      </c>
      <c r="H651" s="2">
        <f>'Moving Avg'!G651</f>
        <v>38.922162000000014</v>
      </c>
      <c r="I651" s="2">
        <f>'Moving Avg'!H651</f>
        <v>35.136952500000014</v>
      </c>
      <c r="J651" s="6" t="str">
        <f>OBV!F651</f>
        <v>BULLISH</v>
      </c>
      <c r="K651" s="6" t="str">
        <f>OBV!G651</f>
        <v>NEUTRAL</v>
      </c>
      <c r="L651" s="6" t="str">
        <f>OBV!H651</f>
        <v>BULLISH DIVERGENCE</v>
      </c>
    </row>
    <row r="652" spans="1:12" ht="13.5" x14ac:dyDescent="0.25">
      <c r="A652" s="3">
        <f>RSI!A652</f>
        <v>43251</v>
      </c>
      <c r="B652" s="2">
        <f>RSI!B652</f>
        <v>37.864800000000002</v>
      </c>
      <c r="C652" s="2">
        <f>RSI!I652</f>
        <v>44.72851193538601</v>
      </c>
      <c r="D652" s="2">
        <f>MACD!E652</f>
        <v>0.18057107515461723</v>
      </c>
      <c r="E652" s="2">
        <f>MACD!F652</f>
        <v>0.1836501900128602</v>
      </c>
      <c r="F652" s="2">
        <f>'Moving Avg'!D652</f>
        <v>37.694320000000005</v>
      </c>
      <c r="G652" s="2">
        <f>'Moving Avg'!F652</f>
        <v>38.028005000000007</v>
      </c>
      <c r="H652" s="2">
        <f>'Moving Avg'!G652</f>
        <v>38.914026000000014</v>
      </c>
      <c r="I652" s="2">
        <f>'Moving Avg'!H652</f>
        <v>35.183399500000014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</row>
    <row r="653" spans="1:12" ht="13.5" x14ac:dyDescent="0.25">
      <c r="A653" s="3">
        <f>RSI!A653</f>
        <v>43252</v>
      </c>
      <c r="B653" s="2">
        <f>RSI!B653</f>
        <v>37.864800000000002</v>
      </c>
      <c r="C653" s="2">
        <f>RSI!I653</f>
        <v>44.72851193538601</v>
      </c>
      <c r="D653" s="2">
        <f>MACD!E653</f>
        <v>0.29207787288468978</v>
      </c>
      <c r="E653" s="2">
        <f>MACD!F653</f>
        <v>0.20533572658722613</v>
      </c>
      <c r="F653" s="2">
        <f>'Moving Avg'!D653</f>
        <v>37.864800000000002</v>
      </c>
      <c r="G653" s="2">
        <f>'Moving Avg'!F653</f>
        <v>37.984900000000003</v>
      </c>
      <c r="H653" s="2">
        <f>'Moving Avg'!G653</f>
        <v>38.906084000000007</v>
      </c>
      <c r="I653" s="2">
        <f>'Moving Avg'!H653</f>
        <v>35.22989500000002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</row>
    <row r="654" spans="1:12" ht="13.5" x14ac:dyDescent="0.25">
      <c r="A654" s="3">
        <f>RSI!A654</f>
        <v>43255</v>
      </c>
      <c r="B654" s="2">
        <f>RSI!B654</f>
        <v>37.767899999999997</v>
      </c>
      <c r="C654" s="2">
        <f>RSI!I654</f>
        <v>43.585186162079935</v>
      </c>
      <c r="D654" s="2">
        <f>MACD!E654</f>
        <v>0.3959840207030112</v>
      </c>
      <c r="E654" s="2">
        <f>MACD!F654</f>
        <v>0.24346538541038315</v>
      </c>
      <c r="F654" s="2">
        <f>'Moving Avg'!D654</f>
        <v>37.845420000000004</v>
      </c>
      <c r="G654" s="2">
        <f>'Moving Avg'!F654</f>
        <v>37.945670000000021</v>
      </c>
      <c r="H654" s="2">
        <f>'Moving Avg'!G654</f>
        <v>38.894266000000009</v>
      </c>
      <c r="I654" s="2">
        <f>'Moving Avg'!H654</f>
        <v>35.275906000000013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</row>
    <row r="655" spans="1:12" ht="13.5" x14ac:dyDescent="0.25">
      <c r="A655" s="3">
        <f>RSI!A655</f>
        <v>43256</v>
      </c>
      <c r="B655" s="2">
        <f>RSI!B655</f>
        <v>37.680700000000002</v>
      </c>
      <c r="C655" s="2">
        <f>RSI!I655</f>
        <v>42.531589115416743</v>
      </c>
      <c r="D655" s="2">
        <f>MACD!E655</f>
        <v>0.32325995964098553</v>
      </c>
      <c r="E655" s="2">
        <f>MACD!F655</f>
        <v>0.25942430025650365</v>
      </c>
      <c r="F655" s="2">
        <f>'Moving Avg'!D655</f>
        <v>37.808599999999998</v>
      </c>
      <c r="G655" s="2">
        <f>'Moving Avg'!F655</f>
        <v>37.974730000000015</v>
      </c>
      <c r="H655" s="2">
        <f>'Moving Avg'!G655</f>
        <v>38.882642000000004</v>
      </c>
      <c r="I655" s="2">
        <f>'Moving Avg'!H655</f>
        <v>35.32148100000002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</row>
    <row r="656" spans="1:12" ht="13.5" x14ac:dyDescent="0.25">
      <c r="A656" s="3">
        <f>RSI!A656</f>
        <v>43257</v>
      </c>
      <c r="B656" s="2">
        <f>RSI!B656</f>
        <v>37.6614</v>
      </c>
      <c r="C656" s="2">
        <f>RSI!I656</f>
        <v>42.287932839111654</v>
      </c>
      <c r="D656" s="2">
        <f>MACD!E656</f>
        <v>0.26623672137711196</v>
      </c>
      <c r="E656" s="2">
        <f>MACD!F656</f>
        <v>0.26078678448062531</v>
      </c>
      <c r="F656" s="2">
        <f>'Moving Avg'!D656</f>
        <v>37.767920000000004</v>
      </c>
      <c r="G656" s="2">
        <f>'Moving Avg'!F656</f>
        <v>37.968920000000011</v>
      </c>
      <c r="H656" s="2">
        <f>'Moving Avg'!G656</f>
        <v>38.870632000000008</v>
      </c>
      <c r="I656" s="2">
        <f>'Moving Avg'!H656</f>
        <v>35.366959500000021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</row>
    <row r="657" spans="1:12" ht="13.5" x14ac:dyDescent="0.25">
      <c r="A657" s="3">
        <f>RSI!A657</f>
        <v>43258</v>
      </c>
      <c r="B657" s="2">
        <f>RSI!B657</f>
        <v>36.808999999999997</v>
      </c>
      <c r="C657" s="2">
        <f>RSI!I657</f>
        <v>33.232653894832538</v>
      </c>
      <c r="D657" s="2">
        <f>MACD!E657</f>
        <v>0.13506481992960317</v>
      </c>
      <c r="E657" s="2">
        <f>MACD!F657</f>
        <v>0.23564239157042088</v>
      </c>
      <c r="F657" s="2">
        <f>'Moving Avg'!D657</f>
        <v>37.556760000000004</v>
      </c>
      <c r="G657" s="2">
        <f>'Moving Avg'!F657</f>
        <v>37.920490000000001</v>
      </c>
      <c r="H657" s="2">
        <f>'Moving Avg'!G657</f>
        <v>38.841573999999994</v>
      </c>
      <c r="I657" s="2">
        <f>'Moving Avg'!H657</f>
        <v>35.408176000000019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</row>
    <row r="658" spans="1:12" ht="13.5" x14ac:dyDescent="0.25">
      <c r="A658" s="3">
        <f>RSI!A658</f>
        <v>43259</v>
      </c>
      <c r="B658" s="2">
        <f>RSI!B658</f>
        <v>36.818600000000004</v>
      </c>
      <c r="C658" s="2">
        <f>RSI!I658</f>
        <v>33.405609841453682</v>
      </c>
      <c r="D658" s="2">
        <f>MACD!E658</f>
        <v>4.7547634237908198E-2</v>
      </c>
      <c r="E658" s="2">
        <f>MACD!F658</f>
        <v>0.19802344010391834</v>
      </c>
      <c r="F658" s="2">
        <f>'Moving Avg'!D658</f>
        <v>37.347519999999996</v>
      </c>
      <c r="G658" s="2">
        <f>'Moving Avg'!F658</f>
        <v>37.85801</v>
      </c>
      <c r="H658" s="2">
        <f>'Moving Avg'!G658</f>
        <v>38.803213999999997</v>
      </c>
      <c r="I658" s="2">
        <f>'Moving Avg'!H658</f>
        <v>35.446970500000013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</row>
    <row r="659" spans="1:12" ht="13.5" x14ac:dyDescent="0.25">
      <c r="A659" s="3">
        <f>RSI!A659</f>
        <v>43262</v>
      </c>
      <c r="B659" s="2">
        <f>RSI!B659</f>
        <v>37.5839</v>
      </c>
      <c r="C659" s="2">
        <f>RSI!I659</f>
        <v>45.521188756026085</v>
      </c>
      <c r="D659" s="2">
        <f>MACD!E659</f>
        <v>5.5096304887008785E-2</v>
      </c>
      <c r="E659" s="2">
        <f>MACD!F659</f>
        <v>0.16943801306053644</v>
      </c>
      <c r="F659" s="2">
        <f>'Moving Avg'!D659</f>
        <v>37.310719999999996</v>
      </c>
      <c r="G659" s="2">
        <f>'Moving Avg'!F659</f>
        <v>37.828949999999992</v>
      </c>
      <c r="H659" s="2">
        <f>'Moving Avg'!G659</f>
        <v>38.789653999999999</v>
      </c>
      <c r="I659" s="2">
        <f>'Moving Avg'!H659</f>
        <v>35.489688500000014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</row>
    <row r="660" spans="1:12" ht="13.5" x14ac:dyDescent="0.25">
      <c r="A660" s="3">
        <f>RSI!A660</f>
        <v>43263</v>
      </c>
      <c r="B660" s="2">
        <f>RSI!B660</f>
        <v>37.5839</v>
      </c>
      <c r="C660" s="2">
        <f>RSI!I660</f>
        <v>45.521188756026085</v>
      </c>
      <c r="D660" s="2">
        <f>MACD!E660</f>
        <v>6.3583767020780613E-2</v>
      </c>
      <c r="E660" s="2">
        <f>MACD!F660</f>
        <v>0.14826716385258529</v>
      </c>
      <c r="F660" s="2">
        <f>'Moving Avg'!D660</f>
        <v>37.291360000000005</v>
      </c>
      <c r="G660" s="2">
        <f>'Moving Avg'!F660</f>
        <v>37.799889999999991</v>
      </c>
      <c r="H660" s="2">
        <f>'Moving Avg'!G660</f>
        <v>38.766793999999997</v>
      </c>
      <c r="I660" s="2">
        <f>'Moving Avg'!H660</f>
        <v>35.532358000000016</v>
      </c>
      <c r="J660" s="6" t="str">
        <f>OBV!F660</f>
        <v>BULLISH</v>
      </c>
      <c r="K660" s="6" t="str">
        <f>OBV!G660</f>
        <v>NEUTRAL</v>
      </c>
      <c r="L660" s="6" t="str">
        <f>OBV!H660</f>
        <v>BULLISH DIVERGENCE</v>
      </c>
    </row>
    <row r="661" spans="1:12" ht="13.5" x14ac:dyDescent="0.25">
      <c r="A661" s="3">
        <f>RSI!A661</f>
        <v>43264</v>
      </c>
      <c r="B661" s="2">
        <f>RSI!B661</f>
        <v>37.5839</v>
      </c>
      <c r="C661" s="2">
        <f>RSI!I661</f>
        <v>45.521188756026085</v>
      </c>
      <c r="D661" s="2">
        <f>MACD!E661</f>
        <v>7.2710026333332678E-2</v>
      </c>
      <c r="E661" s="2">
        <f>MACD!F661</f>
        <v>0.13315573634873479</v>
      </c>
      <c r="F661" s="2">
        <f>'Moving Avg'!D661</f>
        <v>37.275860000000002</v>
      </c>
      <c r="G661" s="2">
        <f>'Moving Avg'!F661</f>
        <v>37.770829999999997</v>
      </c>
      <c r="H661" s="2">
        <f>'Moving Avg'!G661</f>
        <v>38.736184000000009</v>
      </c>
      <c r="I661" s="2">
        <f>'Moving Avg'!H661</f>
        <v>35.575027500000012</v>
      </c>
      <c r="J661" s="6" t="str">
        <f>OBV!F661</f>
        <v>BULLISH</v>
      </c>
      <c r="K661" s="6" t="str">
        <f>OBV!G661</f>
        <v>NEUTRAL</v>
      </c>
      <c r="L661" s="6" t="str">
        <f>OBV!H661</f>
        <v>BULLISH DIVERGENCE</v>
      </c>
    </row>
    <row r="662" spans="1:12" ht="13.5" x14ac:dyDescent="0.25">
      <c r="A662" s="3">
        <f>RSI!A662</f>
        <v>43265</v>
      </c>
      <c r="B662" s="2">
        <f>RSI!B662</f>
        <v>36.808999999999997</v>
      </c>
      <c r="C662" s="2">
        <f>RSI!I662</f>
        <v>37.006758886143501</v>
      </c>
      <c r="D662" s="2">
        <f>MACD!E662</f>
        <v>0.1396327648108695</v>
      </c>
      <c r="E662" s="2">
        <f>MACD!F662</f>
        <v>0.13445114204116174</v>
      </c>
      <c r="F662" s="2">
        <f>'Moving Avg'!D662</f>
        <v>37.275860000000002</v>
      </c>
      <c r="G662" s="2">
        <f>'Moving Avg'!F662</f>
        <v>37.662344999999988</v>
      </c>
      <c r="H662" s="2">
        <f>'Moving Avg'!G662</f>
        <v>38.690270000000012</v>
      </c>
      <c r="I662" s="2">
        <f>'Moving Avg'!H662</f>
        <v>35.610383500000019</v>
      </c>
      <c r="J662" s="6" t="str">
        <f>OBV!F662</f>
        <v>BULLISH</v>
      </c>
      <c r="K662" s="6" t="str">
        <f>OBV!G662</f>
        <v>NEUTRAL</v>
      </c>
      <c r="L662" s="6" t="str">
        <f>OBV!H662</f>
        <v>NEUTRAL</v>
      </c>
    </row>
    <row r="663" spans="1:12" ht="13.5" x14ac:dyDescent="0.25">
      <c r="A663" s="3">
        <f>RSI!A663</f>
        <v>43269</v>
      </c>
      <c r="B663" s="2">
        <f>RSI!B663</f>
        <v>37.5839</v>
      </c>
      <c r="C663" s="2">
        <f>RSI!I663</f>
        <v>47.568164511520031</v>
      </c>
      <c r="D663" s="2">
        <f>MACD!E663</f>
        <v>0.14510576202477665</v>
      </c>
      <c r="E663" s="2">
        <f>MACD!F663</f>
        <v>0.13658206603788473</v>
      </c>
      <c r="F663" s="2">
        <f>'Moving Avg'!D663</f>
        <v>37.428919999999998</v>
      </c>
      <c r="G663" s="2">
        <f>'Moving Avg'!F663</f>
        <v>37.592604999999992</v>
      </c>
      <c r="H663" s="2">
        <f>'Moving Avg'!G663</f>
        <v>38.647650000000013</v>
      </c>
      <c r="I663" s="2">
        <f>'Moving Avg'!H663</f>
        <v>35.649614000000014</v>
      </c>
      <c r="J663" s="6" t="str">
        <f>OBV!F663</f>
        <v>BEARISH</v>
      </c>
      <c r="K663" s="6" t="str">
        <f>OBV!G663</f>
        <v>NEUTRAL</v>
      </c>
      <c r="L663" s="6" t="str">
        <f>OBV!H663</f>
        <v>BEARISH DIVERGENCE</v>
      </c>
    </row>
    <row r="664" spans="1:12" ht="13.5" x14ac:dyDescent="0.25">
      <c r="A664" s="3">
        <f>RSI!A664</f>
        <v>43270</v>
      </c>
      <c r="B664" s="2">
        <f>RSI!B664</f>
        <v>37.5839</v>
      </c>
      <c r="C664" s="2">
        <f>RSI!I664</f>
        <v>47.568164511520031</v>
      </c>
      <c r="D664" s="2">
        <f>MACD!E664</f>
        <v>0.13603354318068739</v>
      </c>
      <c r="E664" s="2">
        <f>MACD!F664</f>
        <v>0.13647236146644526</v>
      </c>
      <c r="F664" s="2">
        <f>'Moving Avg'!D664</f>
        <v>37.428919999999998</v>
      </c>
      <c r="G664" s="2">
        <f>'Moving Avg'!F664</f>
        <v>37.522864999999996</v>
      </c>
      <c r="H664" s="2">
        <f>'Moving Avg'!G664</f>
        <v>38.591468000000013</v>
      </c>
      <c r="I664" s="2">
        <f>'Moving Avg'!H664</f>
        <v>35.687391500000018</v>
      </c>
      <c r="J664" s="6" t="str">
        <f>OBV!F664</f>
        <v>BEARISH</v>
      </c>
      <c r="K664" s="6" t="str">
        <f>OBV!G664</f>
        <v>NEUTRAL</v>
      </c>
      <c r="L664" s="6" t="str">
        <f>OBV!H664</f>
        <v>NEUTRAL</v>
      </c>
    </row>
    <row r="665" spans="1:12" ht="13.5" x14ac:dyDescent="0.25">
      <c r="A665" s="3">
        <f>RSI!A665</f>
        <v>43271</v>
      </c>
      <c r="B665" s="2">
        <f>RSI!B665</f>
        <v>36.867100000000001</v>
      </c>
      <c r="C665" s="2">
        <f>RSI!I665</f>
        <v>40.316576565619485</v>
      </c>
      <c r="D665" s="2">
        <f>MACD!E665</f>
        <v>0.16915321738340339</v>
      </c>
      <c r="E665" s="2">
        <f>MACD!F665</f>
        <v>0.1430085326498369</v>
      </c>
      <c r="F665" s="2">
        <f>'Moving Avg'!D665</f>
        <v>37.285559999999997</v>
      </c>
      <c r="G665" s="2">
        <f>'Moving Avg'!F665</f>
        <v>37.472494999999995</v>
      </c>
      <c r="H665" s="2">
        <f>'Moving Avg'!G665</f>
        <v>38.515332000000015</v>
      </c>
      <c r="I665" s="2">
        <f>'Moving Avg'!H665</f>
        <v>35.726089500000015</v>
      </c>
      <c r="J665" s="6" t="str">
        <f>OBV!F665</f>
        <v>BEARISH</v>
      </c>
      <c r="K665" s="6" t="str">
        <f>OBV!G665</f>
        <v>NEUTRAL</v>
      </c>
      <c r="L665" s="6" t="str">
        <f>OBV!H665</f>
        <v>CONFIRMED BEARISH</v>
      </c>
    </row>
    <row r="666" spans="1:12" ht="13.5" x14ac:dyDescent="0.25">
      <c r="A666" s="3">
        <f>RSI!A666</f>
        <v>43272</v>
      </c>
      <c r="B666" s="2">
        <f>RSI!B666</f>
        <v>37.535400000000003</v>
      </c>
      <c r="C666" s="2">
        <f>RSI!I666</f>
        <v>48.239308187358375</v>
      </c>
      <c r="D666" s="2">
        <f>MACD!E666</f>
        <v>0.14997286848372227</v>
      </c>
      <c r="E666" s="2">
        <f>MACD!F666</f>
        <v>0.14440139981661398</v>
      </c>
      <c r="F666" s="2">
        <f>'Moving Avg'!D666</f>
        <v>37.275860000000002</v>
      </c>
      <c r="G666" s="2">
        <f>'Moving Avg'!F666</f>
        <v>37.455539999999999</v>
      </c>
      <c r="H666" s="2">
        <f>'Moving Avg'!G666</f>
        <v>38.452562000000015</v>
      </c>
      <c r="I666" s="2">
        <f>'Moving Avg'!H666</f>
        <v>35.766046500000016</v>
      </c>
      <c r="J666" s="6" t="str">
        <f>OBV!F666</f>
        <v>BEARISH</v>
      </c>
      <c r="K666" s="6" t="str">
        <f>OBV!G666</f>
        <v>NEUTRAL</v>
      </c>
      <c r="L666" s="6" t="str">
        <f>OBV!H666</f>
        <v>CONFIRMED BEARISH</v>
      </c>
    </row>
    <row r="667" spans="1:12" ht="13.5" x14ac:dyDescent="0.25">
      <c r="A667" s="3">
        <f>RSI!A667</f>
        <v>43273</v>
      </c>
      <c r="B667" s="2">
        <f>RSI!B667</f>
        <v>37.535400000000003</v>
      </c>
      <c r="C667" s="2">
        <f>RSI!I667</f>
        <v>48.239308187358382</v>
      </c>
      <c r="D667" s="2">
        <f>MACD!E667</f>
        <v>3.5338729813148007E-3</v>
      </c>
      <c r="E667" s="2">
        <f>MACD!F667</f>
        <v>0.11622789444955416</v>
      </c>
      <c r="F667" s="2">
        <f>'Moving Avg'!D667</f>
        <v>37.421140000000001</v>
      </c>
      <c r="G667" s="2">
        <f>'Moving Avg'!F667</f>
        <v>37.487019999999994</v>
      </c>
      <c r="H667" s="2">
        <f>'Moving Avg'!G667</f>
        <v>38.390374000000008</v>
      </c>
      <c r="I667" s="2">
        <f>'Moving Avg'!H667</f>
        <v>35.806052000000015</v>
      </c>
      <c r="J667" s="6" t="str">
        <f>OBV!F667</f>
        <v>BEARISH</v>
      </c>
      <c r="K667" s="6" t="str">
        <f>OBV!G667</f>
        <v>NEUTRAL</v>
      </c>
      <c r="L667" s="6" t="str">
        <f>OBV!H667</f>
        <v>BEARISH DIVERGENCE</v>
      </c>
    </row>
    <row r="668" spans="1:12" ht="13.5" x14ac:dyDescent="0.25">
      <c r="A668" s="3">
        <f>RSI!A668</f>
        <v>43276</v>
      </c>
      <c r="B668" s="2">
        <f>RSI!B668</f>
        <v>37.535400000000003</v>
      </c>
      <c r="C668" s="2">
        <f>RSI!I668</f>
        <v>48.23930818735839</v>
      </c>
      <c r="D668" s="2">
        <f>MACD!E668</f>
        <v>-0.11803894540925342</v>
      </c>
      <c r="E668" s="2">
        <f>MACD!F668</f>
        <v>6.9374526477792645E-2</v>
      </c>
      <c r="F668" s="2">
        <f>'Moving Avg'!D668</f>
        <v>37.411440000000006</v>
      </c>
      <c r="G668" s="2">
        <f>'Moving Avg'!F668</f>
        <v>37.513169999999995</v>
      </c>
      <c r="H668" s="2">
        <f>'Moving Avg'!G668</f>
        <v>38.328186000000017</v>
      </c>
      <c r="I668" s="2">
        <f>'Moving Avg'!H668</f>
        <v>35.846105500000007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</row>
    <row r="669" spans="1:12" ht="13.5" x14ac:dyDescent="0.25">
      <c r="A669" s="3">
        <f>RSI!A669</f>
        <v>43277</v>
      </c>
      <c r="B669" s="2">
        <f>RSI!B669</f>
        <v>37.535400000000003</v>
      </c>
      <c r="C669" s="2">
        <f>RSI!I669</f>
        <v>48.23930818735839</v>
      </c>
      <c r="D669" s="2">
        <f>MACD!E669</f>
        <v>-0.10237333081030897</v>
      </c>
      <c r="E669" s="2">
        <f>MACD!F669</f>
        <v>3.5024955020172319E-2</v>
      </c>
      <c r="F669" s="2">
        <f>'Moving Avg'!D669</f>
        <v>37.401740000000004</v>
      </c>
      <c r="G669" s="2">
        <f>'Moving Avg'!F669</f>
        <v>37.49669999999999</v>
      </c>
      <c r="H669" s="2">
        <f>'Moving Avg'!G669</f>
        <v>38.265998000000017</v>
      </c>
      <c r="I669" s="2">
        <f>'Moving Avg'!H669</f>
        <v>35.886159000000006</v>
      </c>
      <c r="J669" s="6" t="str">
        <f>OBV!F669</f>
        <v>BEARISH</v>
      </c>
      <c r="K669" s="6" t="str">
        <f>OBV!G669</f>
        <v>NEUTRAL</v>
      </c>
      <c r="L669" s="6" t="str">
        <f>OBV!H669</f>
        <v>CONFIRMED BEARISH</v>
      </c>
    </row>
    <row r="670" spans="1:12" ht="13.5" x14ac:dyDescent="0.25">
      <c r="A670" s="3">
        <f>RSI!A670</f>
        <v>43278</v>
      </c>
      <c r="B670" s="2">
        <f>RSI!B670</f>
        <v>37.516100000000002</v>
      </c>
      <c r="C670" s="2">
        <f>RSI!I670</f>
        <v>47.991843501340306</v>
      </c>
      <c r="D670" s="2">
        <f>MACD!E670</f>
        <v>-8.6950717311879089E-2</v>
      </c>
      <c r="E670" s="2">
        <f>MACD!F670</f>
        <v>1.0629820553762038E-2</v>
      </c>
      <c r="F670" s="2">
        <f>'Moving Avg'!D670</f>
        <v>37.53154</v>
      </c>
      <c r="G670" s="2">
        <f>'Moving Avg'!F670</f>
        <v>37.479264999999998</v>
      </c>
      <c r="H670" s="2">
        <f>'Moving Avg'!G670</f>
        <v>38.20342400000002</v>
      </c>
      <c r="I670" s="2">
        <f>'Moving Avg'!H670</f>
        <v>35.926116000000007</v>
      </c>
      <c r="J670" s="6" t="str">
        <f>OBV!F670</f>
        <v>BEARISH</v>
      </c>
      <c r="K670" s="6" t="str">
        <f>OBV!G670</f>
        <v>NEUTRAL</v>
      </c>
      <c r="L670" s="6" t="str">
        <f>OBV!H670</f>
        <v>BEARISH DIVERGENCE</v>
      </c>
    </row>
    <row r="671" spans="1:12" ht="13.5" x14ac:dyDescent="0.25">
      <c r="A671" s="3">
        <f>RSI!A671</f>
        <v>43279</v>
      </c>
      <c r="B671" s="2">
        <f>RSI!B671</f>
        <v>37.4773</v>
      </c>
      <c r="C671" s="2">
        <f>RSI!I671</f>
        <v>47.46468421969297</v>
      </c>
      <c r="D671" s="2">
        <f>MACD!E671</f>
        <v>-7.0229858105840037E-2</v>
      </c>
      <c r="E671" s="2">
        <f>MACD!F671</f>
        <v>-5.5421151781583772E-3</v>
      </c>
      <c r="F671" s="2">
        <f>'Moving Avg'!D671</f>
        <v>37.519919999999999</v>
      </c>
      <c r="G671" s="2">
        <f>'Moving Avg'!F671</f>
        <v>37.459889999999994</v>
      </c>
      <c r="H671" s="2">
        <f>'Moving Avg'!G671</f>
        <v>38.14007400000002</v>
      </c>
      <c r="I671" s="2">
        <f>'Moving Avg'!H671</f>
        <v>35.965879000000001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</row>
    <row r="672" spans="1:12" ht="13.5" x14ac:dyDescent="0.25">
      <c r="A672" s="3">
        <f>RSI!A672</f>
        <v>43280</v>
      </c>
      <c r="B672" s="2">
        <f>RSI!B672</f>
        <v>37.7776</v>
      </c>
      <c r="C672" s="2">
        <f>RSI!I672</f>
        <v>51.87112952836069</v>
      </c>
      <c r="D672" s="2">
        <f>MACD!E672</f>
        <v>-0.19657414382070471</v>
      </c>
      <c r="E672" s="2">
        <f>MACD!F672</f>
        <v>-4.3748520906667643E-2</v>
      </c>
      <c r="F672" s="2">
        <f>'Moving Avg'!D672</f>
        <v>37.568360000000006</v>
      </c>
      <c r="G672" s="2">
        <f>'Moving Avg'!F672</f>
        <v>37.455529999999996</v>
      </c>
      <c r="H672" s="2">
        <f>'Moving Avg'!G672</f>
        <v>38.095516000000011</v>
      </c>
      <c r="I672" s="2">
        <f>'Moving Avg'!H672</f>
        <v>36.007143499999998</v>
      </c>
      <c r="J672" s="6" t="str">
        <f>OBV!F672</f>
        <v>BULLISH</v>
      </c>
      <c r="K672" s="6" t="str">
        <f>OBV!G672</f>
        <v>STRONG</v>
      </c>
      <c r="L672" s="6" t="str">
        <f>OBV!H672</f>
        <v>CONFIRMED BULLISH</v>
      </c>
    </row>
    <row r="673" spans="1:12" ht="13.5" x14ac:dyDescent="0.25">
      <c r="A673" s="3">
        <f>RSI!A673</f>
        <v>43283</v>
      </c>
      <c r="B673" s="2">
        <f>RSI!B673</f>
        <v>38.165100000000002</v>
      </c>
      <c r="C673" s="2">
        <f>RSI!I673</f>
        <v>56.89528295871709</v>
      </c>
      <c r="D673" s="2">
        <f>MACD!E673</f>
        <v>-0.21384816660220451</v>
      </c>
      <c r="E673" s="2">
        <f>MACD!F673</f>
        <v>-7.7768450045775012E-2</v>
      </c>
      <c r="F673" s="2">
        <f>'Moving Avg'!D673</f>
        <v>37.694299999999998</v>
      </c>
      <c r="G673" s="2">
        <f>'Moving Avg'!F673</f>
        <v>37.470545000000001</v>
      </c>
      <c r="H673" s="2">
        <f>'Moving Avg'!G673</f>
        <v>38.058708000000017</v>
      </c>
      <c r="I673" s="2">
        <f>'Moving Avg'!H673</f>
        <v>36.053155000000004</v>
      </c>
      <c r="J673" s="6" t="str">
        <f>OBV!F673</f>
        <v>BULLISH</v>
      </c>
      <c r="K673" s="6" t="str">
        <f>OBV!G673</f>
        <v>STRONG</v>
      </c>
      <c r="L673" s="6" t="str">
        <f>OBV!H673</f>
        <v>CONFIRMED BULLISH</v>
      </c>
    </row>
    <row r="674" spans="1:12" ht="13.5" x14ac:dyDescent="0.25">
      <c r="A674" s="3">
        <f>RSI!A674</f>
        <v>43284</v>
      </c>
      <c r="B674" s="2">
        <f>RSI!B674</f>
        <v>38.165100000000002</v>
      </c>
      <c r="C674" s="2">
        <f>RSI!I674</f>
        <v>56.89528295871709</v>
      </c>
      <c r="D674" s="2">
        <f>MACD!E674</f>
        <v>-0.23156829081446517</v>
      </c>
      <c r="E674" s="2">
        <f>MACD!F674</f>
        <v>-0.10852841819951306</v>
      </c>
      <c r="F674" s="2">
        <f>'Moving Avg'!D674</f>
        <v>37.820239999999998</v>
      </c>
      <c r="G674" s="2">
        <f>'Moving Avg'!F674</f>
        <v>37.490405000000003</v>
      </c>
      <c r="H674" s="2">
        <f>'Moving Avg'!G674</f>
        <v>38.009308000000011</v>
      </c>
      <c r="I674" s="2">
        <f>'Moving Avg'!H674</f>
        <v>36.100135000000002</v>
      </c>
      <c r="J674" s="6" t="str">
        <f>OBV!F674</f>
        <v>BULLISH</v>
      </c>
      <c r="K674" s="6" t="str">
        <f>OBV!G674</f>
        <v>STRONG</v>
      </c>
      <c r="L674" s="6" t="str">
        <f>OBV!H674</f>
        <v>CONFIRMED BULLISH</v>
      </c>
    </row>
    <row r="675" spans="1:12" ht="13.5" x14ac:dyDescent="0.25">
      <c r="A675" s="3">
        <f>RSI!A675</f>
        <v>43285</v>
      </c>
      <c r="B675" s="2">
        <f>RSI!B675</f>
        <v>38.165100000000002</v>
      </c>
      <c r="C675" s="2">
        <f>RSI!I675</f>
        <v>56.895282958717097</v>
      </c>
      <c r="D675" s="2">
        <f>MACD!E675</f>
        <v>-0.3597129090341582</v>
      </c>
      <c r="E675" s="2">
        <f>MACD!F675</f>
        <v>-0.15876531636644209</v>
      </c>
      <c r="F675" s="2">
        <f>'Moving Avg'!D675</f>
        <v>37.950039999999994</v>
      </c>
      <c r="G675" s="2">
        <f>'Moving Avg'!F675</f>
        <v>37.514625000000009</v>
      </c>
      <c r="H675" s="2">
        <f>'Moving Avg'!G675</f>
        <v>37.968626000000015</v>
      </c>
      <c r="I675" s="2">
        <f>'Moving Avg'!H675</f>
        <v>36.146872999999999</v>
      </c>
      <c r="J675" s="6" t="str">
        <f>OBV!F675</f>
        <v>BULLISH</v>
      </c>
      <c r="K675" s="6" t="str">
        <f>OBV!G675</f>
        <v>STRONG</v>
      </c>
      <c r="L675" s="6" t="str">
        <f>OBV!H675</f>
        <v>CONFIRMED BULLISH</v>
      </c>
    </row>
    <row r="676" spans="1:12" ht="13.5" x14ac:dyDescent="0.25">
      <c r="A676" s="3">
        <f>RSI!A676</f>
        <v>43286</v>
      </c>
      <c r="B676" s="2">
        <f>RSI!B676</f>
        <v>38.165100000000002</v>
      </c>
      <c r="C676" s="2">
        <f>RSI!I676</f>
        <v>56.895282958717097</v>
      </c>
      <c r="D676" s="2">
        <f>MACD!E676</f>
        <v>-0.36798845995803475</v>
      </c>
      <c r="E676" s="2">
        <f>MACD!F676</f>
        <v>-0.20060994508476063</v>
      </c>
      <c r="F676" s="2">
        <f>'Moving Avg'!D676</f>
        <v>38.087599999999995</v>
      </c>
      <c r="G676" s="2">
        <f>'Moving Avg'!F676</f>
        <v>37.539810000000003</v>
      </c>
      <c r="H676" s="2">
        <f>'Moving Avg'!G676</f>
        <v>37.927944000000004</v>
      </c>
      <c r="I676" s="2">
        <f>'Moving Avg'!H676</f>
        <v>36.193610999999997</v>
      </c>
      <c r="J676" s="6" t="str">
        <f>OBV!F676</f>
        <v>BULLISH</v>
      </c>
      <c r="K676" s="6" t="str">
        <f>OBV!G676</f>
        <v>STRONG</v>
      </c>
      <c r="L676" s="6" t="str">
        <f>OBV!H676</f>
        <v>CONFIRMED BULLISH</v>
      </c>
    </row>
    <row r="677" spans="1:12" ht="13.5" x14ac:dyDescent="0.25">
      <c r="A677" s="3">
        <f>RSI!A677</f>
        <v>43287</v>
      </c>
      <c r="B677" s="2">
        <f>RSI!B677</f>
        <v>38.165100000000002</v>
      </c>
      <c r="C677" s="2">
        <f>RSI!I677</f>
        <v>56.895282958717104</v>
      </c>
      <c r="D677" s="2">
        <f>MACD!E677</f>
        <v>-0.37745462139459818</v>
      </c>
      <c r="E677" s="2">
        <f>MACD!F677</f>
        <v>-0.23597888034672815</v>
      </c>
      <c r="F677" s="2">
        <f>'Moving Avg'!D677</f>
        <v>38.165100000000002</v>
      </c>
      <c r="G677" s="2">
        <f>'Moving Avg'!F677</f>
        <v>37.60761500000001</v>
      </c>
      <c r="H677" s="2">
        <f>'Moving Avg'!G677</f>
        <v>37.887647999999999</v>
      </c>
      <c r="I677" s="2">
        <f>'Moving Avg'!H677</f>
        <v>36.239137999999997</v>
      </c>
      <c r="J677" s="6" t="str">
        <f>OBV!F677</f>
        <v>BULLISH</v>
      </c>
      <c r="K677" s="6" t="str">
        <f>OBV!G677</f>
        <v>NEUTRAL</v>
      </c>
      <c r="L677" s="6" t="str">
        <f>OBV!H677</f>
        <v>CONFIRMED BULLISH</v>
      </c>
    </row>
    <row r="678" spans="1:12" ht="13.5" x14ac:dyDescent="0.25">
      <c r="A678" s="3">
        <f>RSI!A678</f>
        <v>43290</v>
      </c>
      <c r="B678" s="2">
        <f>RSI!B678</f>
        <v>37.099499999999999</v>
      </c>
      <c r="C678" s="2">
        <f>RSI!I678</f>
        <v>40.185453435362305</v>
      </c>
      <c r="D678" s="2">
        <f>MACD!E678</f>
        <v>-0.30881238751845075</v>
      </c>
      <c r="E678" s="2">
        <f>MACD!F678</f>
        <v>-0.25054558178107267</v>
      </c>
      <c r="F678" s="2">
        <f>'Moving Avg'!D678</f>
        <v>37.951980000000006</v>
      </c>
      <c r="G678" s="2">
        <f>'Moving Avg'!F678</f>
        <v>37.621660000000006</v>
      </c>
      <c r="H678" s="2">
        <f>'Moving Avg'!G678</f>
        <v>37.850064000000003</v>
      </c>
      <c r="I678" s="2">
        <f>'Moving Avg'!H678</f>
        <v>36.277157500000001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</row>
    <row r="679" spans="1:12" ht="13.5" x14ac:dyDescent="0.25">
      <c r="A679" s="3">
        <f>RSI!A679</f>
        <v>43291</v>
      </c>
      <c r="B679" s="2">
        <f>RSI!B679</f>
        <v>38.165100000000002</v>
      </c>
      <c r="C679" s="2">
        <f>RSI!I679</f>
        <v>54.558104437200981</v>
      </c>
      <c r="D679" s="2">
        <f>MACD!E679</f>
        <v>-0.32547944203124501</v>
      </c>
      <c r="E679" s="2">
        <f>MACD!F679</f>
        <v>-0.26553235383110718</v>
      </c>
      <c r="F679" s="2">
        <f>'Moving Avg'!D679</f>
        <v>37.951980000000006</v>
      </c>
      <c r="G679" s="2">
        <f>'Moving Avg'!F679</f>
        <v>37.650720000000014</v>
      </c>
      <c r="H679" s="2">
        <f>'Moving Avg'!G679</f>
        <v>37.83379200000001</v>
      </c>
      <c r="I679" s="2">
        <f>'Moving Avg'!H679</f>
        <v>36.322684500000001</v>
      </c>
      <c r="J679" s="6" t="str">
        <f>OBV!F679</f>
        <v>BEARISH</v>
      </c>
      <c r="K679" s="6" t="str">
        <f>OBV!G679</f>
        <v>NEUTRAL</v>
      </c>
      <c r="L679" s="6" t="str">
        <f>OBV!H679</f>
        <v>NEUTRAL</v>
      </c>
    </row>
    <row r="680" spans="1:12" ht="13.5" x14ac:dyDescent="0.25">
      <c r="A680" s="3">
        <f>RSI!A680</f>
        <v>43292</v>
      </c>
      <c r="B680" s="2">
        <f>RSI!B680</f>
        <v>38.165100000000002</v>
      </c>
      <c r="C680" s="2">
        <f>RSI!I680</f>
        <v>54.558104437200988</v>
      </c>
      <c r="D680" s="2">
        <f>MACD!E680</f>
        <v>-0.3449738073386257</v>
      </c>
      <c r="E680" s="2">
        <f>MACD!F680</f>
        <v>-0.2814206445326109</v>
      </c>
      <c r="F680" s="2">
        <f>'Moving Avg'!D680</f>
        <v>37.951979999999999</v>
      </c>
      <c r="G680" s="2">
        <f>'Moving Avg'!F680</f>
        <v>37.679780000000015</v>
      </c>
      <c r="H680" s="2">
        <f>'Moving Avg'!G680</f>
        <v>37.831856000000002</v>
      </c>
      <c r="I680" s="2">
        <f>'Moving Avg'!H680</f>
        <v>36.368211500000001</v>
      </c>
      <c r="J680" s="6" t="str">
        <f>OBV!F680</f>
        <v>BEARISH</v>
      </c>
      <c r="K680" s="6" t="str">
        <f>OBV!G680</f>
        <v>NEUTRAL</v>
      </c>
      <c r="L680" s="6" t="str">
        <f>OBV!H680</f>
        <v>NEUTRAL</v>
      </c>
    </row>
    <row r="681" spans="1:12" ht="13.5" x14ac:dyDescent="0.25">
      <c r="A681" s="3">
        <f>RSI!A681</f>
        <v>43293</v>
      </c>
      <c r="B681" s="2">
        <f>RSI!B681</f>
        <v>38.165100000000002</v>
      </c>
      <c r="C681" s="2">
        <f>RSI!I681</f>
        <v>54.558104437200988</v>
      </c>
      <c r="D681" s="2">
        <f>MACD!E681</f>
        <v>-0.3696810871966747</v>
      </c>
      <c r="E681" s="2">
        <f>MACD!F681</f>
        <v>-0.29907273306542365</v>
      </c>
      <c r="F681" s="2">
        <f>'Moving Avg'!D681</f>
        <v>37.951979999999999</v>
      </c>
      <c r="G681" s="2">
        <f>'Moving Avg'!F681</f>
        <v>37.708840000000016</v>
      </c>
      <c r="H681" s="2">
        <f>'Moving Avg'!G681</f>
        <v>37.816358000000001</v>
      </c>
      <c r="I681" s="2">
        <f>'Moving Avg'!H681</f>
        <v>36.413738500000001</v>
      </c>
      <c r="J681" s="6" t="str">
        <f>OBV!F681</f>
        <v>BEARISH</v>
      </c>
      <c r="K681" s="6" t="str">
        <f>OBV!G681</f>
        <v>NEUTRAL</v>
      </c>
      <c r="L681" s="6" t="str">
        <f>OBV!H681</f>
        <v>NEUTRAL</v>
      </c>
    </row>
    <row r="682" spans="1:12" ht="13.5" x14ac:dyDescent="0.25">
      <c r="A682" s="3">
        <f>RSI!A682</f>
        <v>43294</v>
      </c>
      <c r="B682" s="2">
        <f>RSI!B682</f>
        <v>38.165100000000002</v>
      </c>
      <c r="C682" s="2">
        <f>RSI!I682</f>
        <v>54.558104437200988</v>
      </c>
      <c r="D682" s="2">
        <f>MACD!E682</f>
        <v>-0.34646392939661297</v>
      </c>
      <c r="E682" s="2">
        <f>MACD!F682</f>
        <v>-0.30855097233166151</v>
      </c>
      <c r="F682" s="2">
        <f>'Moving Avg'!D682</f>
        <v>37.951979999999999</v>
      </c>
      <c r="G682" s="2">
        <f>'Moving Avg'!F682</f>
        <v>37.776645000000016</v>
      </c>
      <c r="H682" s="2">
        <f>'Moving Avg'!G682</f>
        <v>37.80512199999999</v>
      </c>
      <c r="I682" s="2">
        <f>'Moving Avg'!H682</f>
        <v>36.459265499999994</v>
      </c>
      <c r="J682" s="6" t="str">
        <f>OBV!F682</f>
        <v>BEARISH</v>
      </c>
      <c r="K682" s="6" t="str">
        <f>OBV!G682</f>
        <v>NEUTRAL</v>
      </c>
      <c r="L682" s="6" t="str">
        <f>OBV!H682</f>
        <v>NEUTRAL</v>
      </c>
    </row>
    <row r="683" spans="1:12" ht="13.5" x14ac:dyDescent="0.25">
      <c r="A683" s="3">
        <f>RSI!A683</f>
        <v>43297</v>
      </c>
      <c r="B683" s="2">
        <f>RSI!B683</f>
        <v>38.145699999999998</v>
      </c>
      <c r="C683" s="2">
        <f>RSI!I683</f>
        <v>54.238959713948347</v>
      </c>
      <c r="D683" s="2">
        <f>MACD!E683</f>
        <v>-0.2676890743749567</v>
      </c>
      <c r="E683" s="2">
        <f>MACD!F683</f>
        <v>-0.30037859274032053</v>
      </c>
      <c r="F683" s="2">
        <f>'Moving Avg'!D683</f>
        <v>38.16122</v>
      </c>
      <c r="G683" s="2">
        <f>'Moving Avg'!F683</f>
        <v>37.804735000000015</v>
      </c>
      <c r="H683" s="2">
        <f>'Moving Avg'!G683</f>
        <v>37.793497999999992</v>
      </c>
      <c r="I683" s="2">
        <f>'Moving Avg'!H683</f>
        <v>36.504695499999997</v>
      </c>
      <c r="J683" s="6" t="str">
        <f>OBV!F683</f>
        <v>BEARISH</v>
      </c>
      <c r="K683" s="6" t="str">
        <f>OBV!G683</f>
        <v>NEUTRAL</v>
      </c>
      <c r="L683" s="6" t="str">
        <f>OBV!H683</f>
        <v>BEARISH DIVERGENCE</v>
      </c>
    </row>
    <row r="684" spans="1:12" ht="13.5" x14ac:dyDescent="0.25">
      <c r="A684" s="3">
        <f>RSI!A684</f>
        <v>43298</v>
      </c>
      <c r="B684" s="2">
        <f>RSI!B684</f>
        <v>38.145699999999998</v>
      </c>
      <c r="C684" s="2">
        <f>RSI!I684</f>
        <v>54.238959713948347</v>
      </c>
      <c r="D684" s="2">
        <f>MACD!E684</f>
        <v>-0.20269921275541947</v>
      </c>
      <c r="E684" s="2">
        <f>MACD!F684</f>
        <v>-0.28084271674334033</v>
      </c>
      <c r="F684" s="2">
        <f>'Moving Avg'!D684</f>
        <v>38.157340000000005</v>
      </c>
      <c r="G684" s="2">
        <f>'Moving Avg'!F684</f>
        <v>37.832825000000014</v>
      </c>
      <c r="H684" s="2">
        <f>'Moving Avg'!G684</f>
        <v>37.785361999999992</v>
      </c>
      <c r="I684" s="2">
        <f>'Moving Avg'!H684</f>
        <v>36.548042999999993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</row>
    <row r="685" spans="1:12" ht="13.5" x14ac:dyDescent="0.25">
      <c r="A685" s="3">
        <f>RSI!A685</f>
        <v>43299</v>
      </c>
      <c r="B685" s="2">
        <f>RSI!B685</f>
        <v>38.145699999999998</v>
      </c>
      <c r="C685" s="2">
        <f>RSI!I685</f>
        <v>54.238959713948347</v>
      </c>
      <c r="D685" s="2">
        <f>MACD!E685</f>
        <v>-0.14925018484546371</v>
      </c>
      <c r="E685" s="2">
        <f>MACD!F685</f>
        <v>-0.25452421036376499</v>
      </c>
      <c r="F685" s="2">
        <f>'Moving Avg'!D685</f>
        <v>38.153460000000003</v>
      </c>
      <c r="G685" s="2">
        <f>'Moving Avg'!F685</f>
        <v>37.896755000000013</v>
      </c>
      <c r="H685" s="2">
        <f>'Moving Avg'!G685</f>
        <v>37.806285999999993</v>
      </c>
      <c r="I685" s="2">
        <f>'Moving Avg'!H685</f>
        <v>36.589113999999988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</row>
    <row r="686" spans="1:12" ht="13.5" x14ac:dyDescent="0.25">
      <c r="A686" s="3">
        <f>RSI!A686</f>
        <v>43300</v>
      </c>
      <c r="B686" s="2">
        <f>RSI!B686</f>
        <v>38.145699999999998</v>
      </c>
      <c r="C686" s="2">
        <f>RSI!I686</f>
        <v>54.238959713948347</v>
      </c>
      <c r="D686" s="2">
        <f>MACD!E686</f>
        <v>-0.105452226399251</v>
      </c>
      <c r="E686" s="2">
        <f>MACD!F686</f>
        <v>-0.22470981357086223</v>
      </c>
      <c r="F686" s="2">
        <f>'Moving Avg'!D686</f>
        <v>38.14958</v>
      </c>
      <c r="G686" s="2">
        <f>'Moving Avg'!F686</f>
        <v>37.927270000000007</v>
      </c>
      <c r="H686" s="2">
        <f>'Moving Avg'!G686</f>
        <v>37.813647999999986</v>
      </c>
      <c r="I686" s="2">
        <f>'Moving Avg'!H686</f>
        <v>36.634543999999991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</row>
    <row r="687" spans="1:12" ht="13.5" x14ac:dyDescent="0.25">
      <c r="A687" s="3">
        <f>RSI!A687</f>
        <v>43301</v>
      </c>
      <c r="B687" s="2">
        <f>RSI!B687</f>
        <v>38.145699999999998</v>
      </c>
      <c r="C687" s="2">
        <f>RSI!I687</f>
        <v>54.238959713948347</v>
      </c>
      <c r="D687" s="2">
        <f>MACD!E687</f>
        <v>-6.9714769196110637E-2</v>
      </c>
      <c r="E687" s="2">
        <f>MACD!F687</f>
        <v>-0.1937108046959119</v>
      </c>
      <c r="F687" s="2">
        <f>'Moving Avg'!D687</f>
        <v>38.145699999999998</v>
      </c>
      <c r="G687" s="2">
        <f>'Moving Avg'!F687</f>
        <v>37.957785000000015</v>
      </c>
      <c r="H687" s="2">
        <f>'Moving Avg'!G687</f>
        <v>37.821009999999987</v>
      </c>
      <c r="I687" s="2">
        <f>'Moving Avg'!H687</f>
        <v>36.679973999999994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43304</v>
      </c>
      <c r="B688" s="2">
        <f>RSI!B688</f>
        <v>38.165100000000002</v>
      </c>
      <c r="C688" s="2">
        <f>RSI!I688</f>
        <v>54.623448168191715</v>
      </c>
      <c r="D688" s="2">
        <f>MACD!E688</f>
        <v>-0.20607528256463326</v>
      </c>
      <c r="E688" s="2">
        <f>MACD!F688</f>
        <v>-0.19618370026965617</v>
      </c>
      <c r="F688" s="2">
        <f>'Moving Avg'!D688</f>
        <v>38.14958</v>
      </c>
      <c r="G688" s="2">
        <f>'Moving Avg'!F688</f>
        <v>37.989270000000012</v>
      </c>
      <c r="H688" s="2">
        <f>'Moving Avg'!G688</f>
        <v>37.82294799999999</v>
      </c>
      <c r="I688" s="2">
        <f>'Moving Avg'!H688</f>
        <v>36.724532499999995</v>
      </c>
      <c r="J688" s="6" t="str">
        <f>OBV!F688</f>
        <v>BULLISH</v>
      </c>
      <c r="K688" s="6" t="str">
        <f>OBV!G688</f>
        <v>NEUTRAL</v>
      </c>
      <c r="L688" s="6" t="str">
        <f>OBV!H688</f>
        <v>CONFIRMED BULLISH</v>
      </c>
    </row>
    <row r="689" spans="1:12" ht="13.5" x14ac:dyDescent="0.25">
      <c r="A689" s="3">
        <f>RSI!A689</f>
        <v>43305</v>
      </c>
      <c r="B689" s="2">
        <f>RSI!B689</f>
        <v>37.399799999999999</v>
      </c>
      <c r="C689" s="2">
        <f>RSI!I689</f>
        <v>40.254706286813892</v>
      </c>
      <c r="D689" s="2">
        <f>MACD!E689</f>
        <v>-0.10207824565888757</v>
      </c>
      <c r="E689" s="2">
        <f>MACD!F689</f>
        <v>-0.17736260934750248</v>
      </c>
      <c r="F689" s="2">
        <f>'Moving Avg'!D689</f>
        <v>38.000399999999999</v>
      </c>
      <c r="G689" s="2">
        <f>'Moving Avg'!F689</f>
        <v>37.982490000000006</v>
      </c>
      <c r="H689" s="2">
        <f>'Moving Avg'!G689</f>
        <v>37.80764199999998</v>
      </c>
      <c r="I689" s="2">
        <f>'Moving Avg'!H689</f>
        <v>36.761389499999993</v>
      </c>
      <c r="J689" s="6" t="str">
        <f>OBV!F689</f>
        <v>BULLISH</v>
      </c>
      <c r="K689" s="6" t="str">
        <f>OBV!G689</f>
        <v>NEUTRAL</v>
      </c>
      <c r="L689" s="6" t="str">
        <f>OBV!H689</f>
        <v>BULLISH DIVERGENCE</v>
      </c>
    </row>
    <row r="690" spans="1:12" ht="13.5" x14ac:dyDescent="0.25">
      <c r="A690" s="3">
        <f>RSI!A690</f>
        <v>43307</v>
      </c>
      <c r="B690" s="2">
        <f>RSI!B690</f>
        <v>38.165100000000002</v>
      </c>
      <c r="C690" s="2">
        <f>RSI!I690</f>
        <v>53.443489654289905</v>
      </c>
      <c r="D690" s="2">
        <f>MACD!E690</f>
        <v>-6.7403322206715188E-2</v>
      </c>
      <c r="E690" s="2">
        <f>MACD!F690</f>
        <v>-0.15537075191934505</v>
      </c>
      <c r="F690" s="2">
        <f>'Moving Avg'!D690</f>
        <v>38.004280000000001</v>
      </c>
      <c r="G690" s="2">
        <f>'Moving Avg'!F690</f>
        <v>38.01494000000001</v>
      </c>
      <c r="H690" s="2">
        <f>'Moving Avg'!G690</f>
        <v>37.80764199999998</v>
      </c>
      <c r="I690" s="2">
        <f>'Moving Avg'!H690</f>
        <v>36.802072999999986</v>
      </c>
      <c r="J690" s="6" t="str">
        <f>OBV!F690</f>
        <v>BULLISH</v>
      </c>
      <c r="K690" s="6" t="str">
        <f>OBV!G690</f>
        <v>NEUTRAL</v>
      </c>
      <c r="L690" s="6" t="str">
        <f>OBV!H690</f>
        <v>CONFIRMED BULLISH</v>
      </c>
    </row>
    <row r="691" spans="1:12" ht="13.5" x14ac:dyDescent="0.25">
      <c r="A691" s="3">
        <f>RSI!A691</f>
        <v>43308</v>
      </c>
      <c r="B691" s="2">
        <f>RSI!B691</f>
        <v>38.261899999999997</v>
      </c>
      <c r="C691" s="2">
        <f>RSI!I691</f>
        <v>54.802563834267666</v>
      </c>
      <c r="D691" s="2">
        <f>MACD!E691</f>
        <v>-4.6638600730432245E-2</v>
      </c>
      <c r="E691" s="2">
        <f>MACD!F691</f>
        <v>-0.13362432168156249</v>
      </c>
      <c r="F691" s="2">
        <f>'Moving Avg'!D691</f>
        <v>38.027519999999996</v>
      </c>
      <c r="G691" s="2">
        <f>'Moving Avg'!F691</f>
        <v>38.054170000000006</v>
      </c>
      <c r="H691" s="2">
        <f>'Moving Avg'!G691</f>
        <v>37.809577999999981</v>
      </c>
      <c r="I691" s="2">
        <f>'Moving Avg'!H691</f>
        <v>36.843240499999993</v>
      </c>
      <c r="J691" s="6" t="str">
        <f>OBV!F691</f>
        <v>BULLISH</v>
      </c>
      <c r="K691" s="6" t="str">
        <f>OBV!G691</f>
        <v>NEUTRAL</v>
      </c>
      <c r="L691" s="6" t="str">
        <f>OBV!H691</f>
        <v>CONFIRMED BULLISH</v>
      </c>
    </row>
    <row r="692" spans="1:12" ht="13.5" x14ac:dyDescent="0.25">
      <c r="A692" s="3">
        <f>RSI!A692</f>
        <v>43311</v>
      </c>
      <c r="B692" s="2">
        <f>RSI!B692</f>
        <v>38.261899999999997</v>
      </c>
      <c r="C692" s="2">
        <f>RSI!I692</f>
        <v>54.802563834267666</v>
      </c>
      <c r="D692" s="2">
        <f>MACD!E692</f>
        <v>-3.0941584180858683E-2</v>
      </c>
      <c r="E692" s="2">
        <f>MACD!F692</f>
        <v>-0.11308777418142174</v>
      </c>
      <c r="F692" s="2">
        <f>'Moving Avg'!D692</f>
        <v>38.050759999999997</v>
      </c>
      <c r="G692" s="2">
        <f>'Moving Avg'!F692</f>
        <v>38.078385000000004</v>
      </c>
      <c r="H692" s="2">
        <f>'Moving Avg'!G692</f>
        <v>37.79524199999998</v>
      </c>
      <c r="I692" s="2">
        <f>'Moving Avg'!H692</f>
        <v>36.884408000000001</v>
      </c>
      <c r="J692" s="6" t="str">
        <f>OBV!F692</f>
        <v>BULLISH</v>
      </c>
      <c r="K692" s="6" t="str">
        <f>OBV!G692</f>
        <v>NEUTRAL</v>
      </c>
      <c r="L692" s="6" t="str">
        <f>OBV!H692</f>
        <v>CONFIRMED BULLISH</v>
      </c>
    </row>
    <row r="693" spans="1:12" ht="13.5" x14ac:dyDescent="0.25">
      <c r="A693" s="3">
        <f>RSI!A693</f>
        <v>43312</v>
      </c>
      <c r="B693" s="2">
        <f>RSI!B693</f>
        <v>38.261899999999997</v>
      </c>
      <c r="C693" s="2">
        <f>RSI!I693</f>
        <v>54.802563834267652</v>
      </c>
      <c r="D693" s="2">
        <f>MACD!E693</f>
        <v>-2.2378490483255575E-2</v>
      </c>
      <c r="E693" s="2">
        <f>MACD!F693</f>
        <v>-9.4945917441788513E-2</v>
      </c>
      <c r="F693" s="2">
        <f>'Moving Avg'!D693</f>
        <v>38.070119999999996</v>
      </c>
      <c r="G693" s="2">
        <f>'Moving Avg'!F693</f>
        <v>38.083224999999999</v>
      </c>
      <c r="H693" s="2">
        <f>'Moving Avg'!G693</f>
        <v>37.78090599999998</v>
      </c>
      <c r="I693" s="2">
        <f>'Moving Avg'!H693</f>
        <v>36.925575499999994</v>
      </c>
      <c r="J693" s="6" t="str">
        <f>OBV!F693</f>
        <v>BULLISH</v>
      </c>
      <c r="K693" s="6" t="str">
        <f>OBV!G693</f>
        <v>NEUTRAL</v>
      </c>
      <c r="L693" s="6" t="str">
        <f>OBV!H693</f>
        <v>CONFIRMED BULLISH</v>
      </c>
    </row>
    <row r="694" spans="1:12" ht="13.5" x14ac:dyDescent="0.25">
      <c r="A694" s="3">
        <f>RSI!A694</f>
        <v>43313</v>
      </c>
      <c r="B694" s="2">
        <f>RSI!B694</f>
        <v>38.261899999999997</v>
      </c>
      <c r="C694" s="2">
        <f>RSI!I694</f>
        <v>54.802563834267652</v>
      </c>
      <c r="D694" s="2">
        <f>MACD!E694</f>
        <v>-1.6738704931192672E-2</v>
      </c>
      <c r="E694" s="2">
        <f>MACD!F694</f>
        <v>-7.9304474939669356E-2</v>
      </c>
      <c r="F694" s="2">
        <f>'Moving Avg'!D694</f>
        <v>38.242539999999998</v>
      </c>
      <c r="G694" s="2">
        <f>'Moving Avg'!F694</f>
        <v>38.088064999999993</v>
      </c>
      <c r="H694" s="2">
        <f>'Moving Avg'!G694</f>
        <v>37.76656999999998</v>
      </c>
      <c r="I694" s="2">
        <f>'Moving Avg'!H694</f>
        <v>36.966742999999994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</row>
    <row r="695" spans="1:12" ht="13.5" x14ac:dyDescent="0.25">
      <c r="A695" s="3">
        <f>RSI!A695</f>
        <v>43314</v>
      </c>
      <c r="B695" s="2">
        <f>RSI!B695</f>
        <v>37.409500000000001</v>
      </c>
      <c r="C695" s="2">
        <f>RSI!I695</f>
        <v>40.722515251019637</v>
      </c>
      <c r="D695" s="2">
        <f>MACD!E695</f>
        <v>4.9687209161518808E-2</v>
      </c>
      <c r="E695" s="2">
        <f>MACD!F695</f>
        <v>-5.3506138119431723E-2</v>
      </c>
      <c r="F695" s="2">
        <f>'Moving Avg'!D695</f>
        <v>38.091419999999999</v>
      </c>
      <c r="G695" s="2">
        <f>'Moving Avg'!F695</f>
        <v>38.050284999999988</v>
      </c>
      <c r="H695" s="2">
        <f>'Moving Avg'!G695</f>
        <v>37.757269999999984</v>
      </c>
      <c r="I695" s="2">
        <f>'Moving Avg'!H695</f>
        <v>37.008153</v>
      </c>
      <c r="J695" s="6" t="str">
        <f>OBV!F695</f>
        <v>BULLISH</v>
      </c>
      <c r="K695" s="6" t="str">
        <f>OBV!G695</f>
        <v>NEUTRAL</v>
      </c>
      <c r="L695" s="6" t="str">
        <f>OBV!H695</f>
        <v>BULLISH DIVERGENCE</v>
      </c>
    </row>
    <row r="696" spans="1:12" ht="13.5" x14ac:dyDescent="0.25">
      <c r="A696" s="3">
        <f>RSI!A696</f>
        <v>43315</v>
      </c>
      <c r="B696" s="2">
        <f>RSI!B696</f>
        <v>37.496699999999997</v>
      </c>
      <c r="C696" s="2">
        <f>RSI!I696</f>
        <v>42.354172306631597</v>
      </c>
      <c r="D696" s="2">
        <f>MACD!E696</f>
        <v>0.10309455257704769</v>
      </c>
      <c r="E696" s="2">
        <f>MACD!F696</f>
        <v>-2.2185999980135845E-2</v>
      </c>
      <c r="F696" s="2">
        <f>'Moving Avg'!D696</f>
        <v>37.938380000000002</v>
      </c>
      <c r="G696" s="2">
        <f>'Moving Avg'!F696</f>
        <v>38.016864999999989</v>
      </c>
      <c r="H696" s="2">
        <f>'Moving Avg'!G696</f>
        <v>37.749713999999983</v>
      </c>
      <c r="I696" s="2">
        <f>'Moving Avg'!H696</f>
        <v>37.046947499999995</v>
      </c>
      <c r="J696" s="6" t="str">
        <f>OBV!F696</f>
        <v>BULLISH</v>
      </c>
      <c r="K696" s="6" t="str">
        <f>OBV!G696</f>
        <v>STRONG</v>
      </c>
      <c r="L696" s="6" t="str">
        <f>OBV!H696</f>
        <v>BULLISH DIVERGENCE</v>
      </c>
    </row>
    <row r="697" spans="1:12" ht="13.5" x14ac:dyDescent="0.25">
      <c r="A697" s="3">
        <f>RSI!A697</f>
        <v>43318</v>
      </c>
      <c r="B697" s="2">
        <f>RSI!B697</f>
        <v>37.496699999999997</v>
      </c>
      <c r="C697" s="2">
        <f>RSI!I697</f>
        <v>42.354172306631597</v>
      </c>
      <c r="D697" s="2">
        <f>MACD!E697</f>
        <v>0.15115905750285918</v>
      </c>
      <c r="E697" s="2">
        <f>MACD!F697</f>
        <v>1.2483011516463163E-2</v>
      </c>
      <c r="F697" s="2">
        <f>'Moving Avg'!D697</f>
        <v>37.785340000000005</v>
      </c>
      <c r="G697" s="2">
        <f>'Moving Avg'!F697</f>
        <v>37.983444999999996</v>
      </c>
      <c r="H697" s="2">
        <f>'Moving Avg'!G697</f>
        <v>37.761531999999988</v>
      </c>
      <c r="I697" s="2">
        <f>'Moving Avg'!H697</f>
        <v>37.089132499999991</v>
      </c>
      <c r="J697" s="6" t="str">
        <f>OBV!F697</f>
        <v>BULLISH</v>
      </c>
      <c r="K697" s="6" t="str">
        <f>OBV!G697</f>
        <v>STRONG</v>
      </c>
      <c r="L697" s="6" t="str">
        <f>OBV!H697</f>
        <v>BULLISH DIVERGENCE</v>
      </c>
    </row>
    <row r="698" spans="1:12" ht="13.5" x14ac:dyDescent="0.25">
      <c r="A698" s="3">
        <f>RSI!A698</f>
        <v>43319</v>
      </c>
      <c r="B698" s="2">
        <f>RSI!B698</f>
        <v>37.496699999999997</v>
      </c>
      <c r="C698" s="2">
        <f>RSI!I698</f>
        <v>42.354172306631597</v>
      </c>
      <c r="D698" s="2">
        <f>MACD!E698</f>
        <v>0.19747444959569549</v>
      </c>
      <c r="E698" s="2">
        <f>MACD!F698</f>
        <v>4.9481299132309635E-2</v>
      </c>
      <c r="F698" s="2">
        <f>'Moving Avg'!D698</f>
        <v>37.632300000000001</v>
      </c>
      <c r="G698" s="2">
        <f>'Moving Avg'!F698</f>
        <v>38.003304999999997</v>
      </c>
      <c r="H698" s="2">
        <f>'Moving Avg'!G698</f>
        <v>37.77121799999999</v>
      </c>
      <c r="I698" s="2">
        <f>'Moving Avg'!H698</f>
        <v>37.131317499999994</v>
      </c>
      <c r="J698" s="6" t="str">
        <f>OBV!F698</f>
        <v>BULLISH</v>
      </c>
      <c r="K698" s="6" t="str">
        <f>OBV!G698</f>
        <v>STRONG</v>
      </c>
      <c r="L698" s="6" t="str">
        <f>OBV!H698</f>
        <v>BULLISH DIVERGENCE</v>
      </c>
    </row>
    <row r="699" spans="1:12" ht="13.5" x14ac:dyDescent="0.25">
      <c r="A699" s="3">
        <f>RSI!A699</f>
        <v>43320</v>
      </c>
      <c r="B699" s="2">
        <f>RSI!B699</f>
        <v>37.496699999999997</v>
      </c>
      <c r="C699" s="2">
        <f>RSI!I699</f>
        <v>42.354172306631597</v>
      </c>
      <c r="D699" s="2">
        <f>MACD!E699</f>
        <v>0.12138964910325001</v>
      </c>
      <c r="E699" s="2">
        <f>MACD!F699</f>
        <v>6.3862969126497721E-2</v>
      </c>
      <c r="F699" s="2">
        <f>'Moving Avg'!D699</f>
        <v>37.479259999999996</v>
      </c>
      <c r="G699" s="2">
        <f>'Moving Avg'!F699</f>
        <v>37.969884999999998</v>
      </c>
      <c r="H699" s="2">
        <f>'Moving Avg'!G699</f>
        <v>37.76385599999999</v>
      </c>
      <c r="I699" s="2">
        <f>'Moving Avg'!H699</f>
        <v>37.173502499999991</v>
      </c>
      <c r="J699" s="6" t="str">
        <f>OBV!F699</f>
        <v>BULLISH</v>
      </c>
      <c r="K699" s="6" t="str">
        <f>OBV!G699</f>
        <v>STRONG</v>
      </c>
      <c r="L699" s="6" t="str">
        <f>OBV!H699</f>
        <v>BULLISH DIVERGENCE</v>
      </c>
    </row>
    <row r="700" spans="1:12" ht="13.5" x14ac:dyDescent="0.25">
      <c r="A700" s="3">
        <f>RSI!A700</f>
        <v>43321</v>
      </c>
      <c r="B700" s="2">
        <f>RSI!B700</f>
        <v>37.496699999999997</v>
      </c>
      <c r="C700" s="2">
        <f>RSI!I700</f>
        <v>42.354172306631597</v>
      </c>
      <c r="D700" s="2">
        <f>MACD!E700</f>
        <v>0.17702988063647496</v>
      </c>
      <c r="E700" s="2">
        <f>MACD!F700</f>
        <v>8.6496351428493171E-2</v>
      </c>
      <c r="F700" s="2">
        <f>'Moving Avg'!D700</f>
        <v>37.496699999999997</v>
      </c>
      <c r="G700" s="2">
        <f>'Moving Avg'!F700</f>
        <v>37.936465000000005</v>
      </c>
      <c r="H700" s="2">
        <f>'Moving Avg'!G700</f>
        <v>37.756493999999989</v>
      </c>
      <c r="I700" s="2">
        <f>'Moving Avg'!H700</f>
        <v>37.215687499999987</v>
      </c>
      <c r="J700" s="6" t="str">
        <f>OBV!F700</f>
        <v>BULLISH</v>
      </c>
      <c r="K700" s="6" t="str">
        <f>OBV!G700</f>
        <v>STRONG</v>
      </c>
      <c r="L700" s="6" t="str">
        <f>OBV!H700</f>
        <v>CONFIRMED BULLISH</v>
      </c>
    </row>
    <row r="701" spans="1:12" ht="13.5" x14ac:dyDescent="0.25">
      <c r="A701" s="3">
        <f>RSI!A701</f>
        <v>43322</v>
      </c>
      <c r="B701" s="2">
        <f>RSI!B701</f>
        <v>38.261899999999997</v>
      </c>
      <c r="C701" s="2">
        <f>RSI!I701</f>
        <v>57.295639147701081</v>
      </c>
      <c r="D701" s="2">
        <f>MACD!E701</f>
        <v>0.18443314032049329</v>
      </c>
      <c r="E701" s="2">
        <f>MACD!F701</f>
        <v>0.1060837092068932</v>
      </c>
      <c r="F701" s="2">
        <f>'Moving Avg'!D701</f>
        <v>37.649739999999994</v>
      </c>
      <c r="G701" s="2">
        <f>'Moving Avg'!F701</f>
        <v>37.941305000000007</v>
      </c>
      <c r="H701" s="2">
        <f>'Moving Avg'!G701</f>
        <v>37.764435999999989</v>
      </c>
      <c r="I701" s="2">
        <f>'Moving Avg'!H701</f>
        <v>37.261698499999994</v>
      </c>
      <c r="J701" s="6" t="str">
        <f>OBV!F701</f>
        <v>BULLISH</v>
      </c>
      <c r="K701" s="6" t="str">
        <f>OBV!G701</f>
        <v>NEUTRAL</v>
      </c>
      <c r="L701" s="6" t="str">
        <f>OBV!H701</f>
        <v>CONFIRMED BULLISH</v>
      </c>
    </row>
    <row r="702" spans="1:12" ht="13.5" x14ac:dyDescent="0.25">
      <c r="A702" s="3">
        <f>RSI!A702</f>
        <v>43326</v>
      </c>
      <c r="B702" s="2">
        <f>RSI!B702</f>
        <v>38.261899999999997</v>
      </c>
      <c r="C702" s="2">
        <f>RSI!I702</f>
        <v>57.295639147701081</v>
      </c>
      <c r="D702" s="2">
        <f>MACD!E702</f>
        <v>0.18813161283280522</v>
      </c>
      <c r="E702" s="2">
        <f>MACD!F702</f>
        <v>0.12249328993207562</v>
      </c>
      <c r="F702" s="2">
        <f>'Moving Avg'!D702</f>
        <v>37.802779999999998</v>
      </c>
      <c r="G702" s="2">
        <f>'Moving Avg'!F702</f>
        <v>37.946145000000001</v>
      </c>
      <c r="H702" s="2">
        <f>'Moving Avg'!G702</f>
        <v>37.772377999999989</v>
      </c>
      <c r="I702" s="2">
        <f>'Moving Avg'!H702</f>
        <v>37.307709499999994</v>
      </c>
      <c r="J702" s="6" t="str">
        <f>OBV!F702</f>
        <v>BULLISH</v>
      </c>
      <c r="K702" s="6" t="str">
        <f>OBV!G702</f>
        <v>NEUTRAL</v>
      </c>
      <c r="L702" s="6" t="str">
        <f>OBV!H702</f>
        <v>CONFIRMED BULLISH</v>
      </c>
    </row>
    <row r="703" spans="1:12" ht="13.5" x14ac:dyDescent="0.25">
      <c r="A703" s="3">
        <f>RSI!A703</f>
        <v>43327</v>
      </c>
      <c r="B703" s="2">
        <f>RSI!B703</f>
        <v>38.261899999999997</v>
      </c>
      <c r="C703" s="2">
        <f>RSI!I703</f>
        <v>57.295639147701081</v>
      </c>
      <c r="D703" s="2">
        <f>MACD!E703</f>
        <v>0.18888532647826395</v>
      </c>
      <c r="E703" s="2">
        <f>MACD!F703</f>
        <v>0.13577169724131327</v>
      </c>
      <c r="F703" s="2">
        <f>'Moving Avg'!D703</f>
        <v>37.955820000000003</v>
      </c>
      <c r="G703" s="2">
        <f>'Moving Avg'!F703</f>
        <v>37.951954999999991</v>
      </c>
      <c r="H703" s="2">
        <f>'Moving Avg'!G703</f>
        <v>37.780319999999989</v>
      </c>
      <c r="I703" s="2">
        <f>'Moving Avg'!H703</f>
        <v>37.350329999999992</v>
      </c>
      <c r="J703" s="6" t="str">
        <f>OBV!F703</f>
        <v>BULLISH</v>
      </c>
      <c r="K703" s="6" t="str">
        <f>OBV!G703</f>
        <v>NEUTRAL</v>
      </c>
      <c r="L703" s="6" t="str">
        <f>OBV!H703</f>
        <v>CONFIRMED BULLISH</v>
      </c>
    </row>
    <row r="704" spans="1:12" ht="13.5" x14ac:dyDescent="0.25">
      <c r="A704" s="3">
        <f>RSI!A704</f>
        <v>43328</v>
      </c>
      <c r="B704" s="2">
        <f>RSI!B704</f>
        <v>37.496699999999997</v>
      </c>
      <c r="C704" s="2">
        <f>RSI!I704</f>
        <v>43.283564924370779</v>
      </c>
      <c r="D704" s="2">
        <f>MACD!E704</f>
        <v>0.24400478501555511</v>
      </c>
      <c r="E704" s="2">
        <f>MACD!F704</f>
        <v>0.15741831479616164</v>
      </c>
      <c r="F704" s="2">
        <f>'Moving Avg'!D704</f>
        <v>37.955820000000003</v>
      </c>
      <c r="G704" s="2">
        <f>'Moving Avg'!F704</f>
        <v>37.919504999999994</v>
      </c>
      <c r="H704" s="2">
        <f>'Moving Avg'!G704</f>
        <v>37.774895999999991</v>
      </c>
      <c r="I704" s="2">
        <f>'Moving Avg'!H704</f>
        <v>37.389124499999987</v>
      </c>
      <c r="J704" s="6" t="str">
        <f>OBV!F704</f>
        <v>BULLISH</v>
      </c>
      <c r="K704" s="6" t="str">
        <f>OBV!G704</f>
        <v>NEUTRAL</v>
      </c>
      <c r="L704" s="6" t="str">
        <f>OBV!H704</f>
        <v>NEUTRAL</v>
      </c>
    </row>
    <row r="705" spans="1:12" ht="13.5" x14ac:dyDescent="0.25">
      <c r="A705" s="3">
        <f>RSI!A705</f>
        <v>43329</v>
      </c>
      <c r="B705" s="2">
        <f>RSI!B705</f>
        <v>37.496699999999997</v>
      </c>
      <c r="C705" s="2">
        <f>RSI!I705</f>
        <v>43.283564924370772</v>
      </c>
      <c r="D705" s="2">
        <f>MACD!E705</f>
        <v>0.16199063104887301</v>
      </c>
      <c r="E705" s="2">
        <f>MACD!F705</f>
        <v>0.15833277804670393</v>
      </c>
      <c r="F705" s="2">
        <f>'Moving Avg'!D705</f>
        <v>37.955820000000003</v>
      </c>
      <c r="G705" s="2">
        <f>'Moving Avg'!F705</f>
        <v>37.887054999999989</v>
      </c>
      <c r="H705" s="2">
        <f>'Moving Avg'!G705</f>
        <v>37.771215999999988</v>
      </c>
      <c r="I705" s="2">
        <f>'Moving Avg'!H705</f>
        <v>37.43130949999999</v>
      </c>
      <c r="J705" s="6" t="str">
        <f>OBV!F705</f>
        <v>BULLISH</v>
      </c>
      <c r="K705" s="6" t="str">
        <f>OBV!G705</f>
        <v>NEUTRAL</v>
      </c>
      <c r="L705" s="6" t="str">
        <f>OBV!H705</f>
        <v>NEUTRAL</v>
      </c>
    </row>
    <row r="706" spans="1:12" ht="13.5" x14ac:dyDescent="0.25">
      <c r="A706" s="3">
        <f>RSI!A706</f>
        <v>43332</v>
      </c>
      <c r="B706" s="2">
        <f>RSI!B706</f>
        <v>38.116599999999998</v>
      </c>
      <c r="C706" s="2">
        <f>RSI!I706</f>
        <v>53.880524190136697</v>
      </c>
      <c r="D706" s="2">
        <f>MACD!E706</f>
        <v>6.2391614339368573E-2</v>
      </c>
      <c r="E706" s="2">
        <f>MACD!F706</f>
        <v>0.13914454530523684</v>
      </c>
      <c r="F706" s="2">
        <f>'Moving Avg'!D706</f>
        <v>37.926760000000002</v>
      </c>
      <c r="G706" s="2">
        <f>'Moving Avg'!F706</f>
        <v>37.88559999999999</v>
      </c>
      <c r="H706" s="2">
        <f>'Moving Avg'!G706</f>
        <v>37.780319999999989</v>
      </c>
      <c r="I706" s="2">
        <f>'Moving Avg'!H706</f>
        <v>37.476351999999991</v>
      </c>
      <c r="J706" s="6" t="str">
        <f>OBV!F706</f>
        <v>BEARISH</v>
      </c>
      <c r="K706" s="6" t="str">
        <f>OBV!G706</f>
        <v>NEUTRAL</v>
      </c>
      <c r="L706" s="6" t="str">
        <f>OBV!H706</f>
        <v>CONFIRMED BEARISH</v>
      </c>
    </row>
    <row r="707" spans="1:12" ht="13.5" x14ac:dyDescent="0.25">
      <c r="A707" s="3">
        <f>RSI!A707</f>
        <v>43335</v>
      </c>
      <c r="B707" s="2">
        <f>RSI!B707</f>
        <v>38.116599999999998</v>
      </c>
      <c r="C707" s="2">
        <f>RSI!I707</f>
        <v>53.880524190136697</v>
      </c>
      <c r="D707" s="2">
        <f>MACD!E707</f>
        <v>-2.3417206322939421E-2</v>
      </c>
      <c r="E707" s="2">
        <f>MACD!F707</f>
        <v>0.10663219497960159</v>
      </c>
      <c r="F707" s="2">
        <f>'Moving Avg'!D707</f>
        <v>37.8977</v>
      </c>
      <c r="G707" s="2">
        <f>'Moving Avg'!F707</f>
        <v>37.88414499999999</v>
      </c>
      <c r="H707" s="2">
        <f>'Moving Avg'!G707</f>
        <v>37.806471999999992</v>
      </c>
      <c r="I707" s="2">
        <f>'Moving Avg'!H707</f>
        <v>37.517035499999992</v>
      </c>
      <c r="J707" s="6" t="str">
        <f>OBV!F707</f>
        <v>BEARISH</v>
      </c>
      <c r="K707" s="6" t="str">
        <f>OBV!G707</f>
        <v>NEUTRAL</v>
      </c>
      <c r="L707" s="6" t="str">
        <f>OBV!H707</f>
        <v>CONFIRMED BEARISH</v>
      </c>
    </row>
    <row r="708" spans="1:12" ht="13.5" x14ac:dyDescent="0.25">
      <c r="A708" s="3">
        <f>RSI!A708</f>
        <v>43336</v>
      </c>
      <c r="B708" s="2">
        <f>RSI!B708</f>
        <v>38.116599999999998</v>
      </c>
      <c r="C708" s="2">
        <f>RSI!I708</f>
        <v>53.880524190136697</v>
      </c>
      <c r="D708" s="2">
        <f>MACD!E708</f>
        <v>-9.7443864034744365E-2</v>
      </c>
      <c r="E708" s="2">
        <f>MACD!F708</f>
        <v>6.5816983176732416E-2</v>
      </c>
      <c r="F708" s="2">
        <f>'Moving Avg'!D708</f>
        <v>37.868639999999999</v>
      </c>
      <c r="G708" s="2">
        <f>'Moving Avg'!F708</f>
        <v>37.881719999999987</v>
      </c>
      <c r="H708" s="2">
        <f>'Moving Avg'!G708</f>
        <v>37.832431999999997</v>
      </c>
      <c r="I708" s="2">
        <f>'Moving Avg'!H708</f>
        <v>37.550986499999993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</row>
    <row r="709" spans="1:12" ht="13.5" x14ac:dyDescent="0.25">
      <c r="A709" s="3">
        <f>RSI!A709</f>
        <v>43339</v>
      </c>
      <c r="B709" s="2">
        <f>RSI!B709</f>
        <v>37.496699999999997</v>
      </c>
      <c r="C709" s="2">
        <f>RSI!I709</f>
        <v>43.685967446983653</v>
      </c>
      <c r="D709" s="2">
        <f>MACD!E709</f>
        <v>-0.11547735524445102</v>
      </c>
      <c r="E709" s="2">
        <f>MACD!F709</f>
        <v>2.9558115492495735E-2</v>
      </c>
      <c r="F709" s="2">
        <f>'Moving Avg'!D709</f>
        <v>37.868639999999999</v>
      </c>
      <c r="G709" s="2">
        <f>'Moving Avg'!F709</f>
        <v>37.88656499999999</v>
      </c>
      <c r="H709" s="2">
        <f>'Moving Avg'!G709</f>
        <v>37.830687999999988</v>
      </c>
      <c r="I709" s="2">
        <f>'Moving Avg'!H709</f>
        <v>37.5748155</v>
      </c>
      <c r="J709" s="6" t="str">
        <f>OBV!F709</f>
        <v>BEARISH</v>
      </c>
      <c r="K709" s="6" t="str">
        <f>OBV!G709</f>
        <v>NEUTRAL</v>
      </c>
      <c r="L709" s="6" t="str">
        <f>OBV!H709</f>
        <v>NEUTRAL</v>
      </c>
    </row>
    <row r="710" spans="1:12" ht="13.5" x14ac:dyDescent="0.25">
      <c r="A710" s="3">
        <f>RSI!A710</f>
        <v>43340</v>
      </c>
      <c r="B710" s="2">
        <f>RSI!B710</f>
        <v>37.506399999999999</v>
      </c>
      <c r="C710" s="2">
        <f>RSI!I710</f>
        <v>43.864947835770295</v>
      </c>
      <c r="D710" s="2">
        <f>MACD!E710</f>
        <v>-0.12900869616095179</v>
      </c>
      <c r="E710" s="2">
        <f>MACD!F710</f>
        <v>-2.1552468381937674E-3</v>
      </c>
      <c r="F710" s="2">
        <f>'Moving Avg'!D710</f>
        <v>37.870579999999997</v>
      </c>
      <c r="G710" s="2">
        <f>'Moving Avg'!F710</f>
        <v>37.853629999999988</v>
      </c>
      <c r="H710" s="2">
        <f>'Moving Avg'!G710</f>
        <v>37.829137999999993</v>
      </c>
      <c r="I710" s="2">
        <f>'Moving Avg'!H710</f>
        <v>37.597676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</row>
    <row r="711" spans="1:12" ht="13.5" x14ac:dyDescent="0.25">
      <c r="A711" s="3">
        <f>RSI!A711</f>
        <v>43341</v>
      </c>
      <c r="B711" s="2">
        <f>RSI!B711</f>
        <v>37.535400000000003</v>
      </c>
      <c r="C711" s="2">
        <f>RSI!I711</f>
        <v>44.433555067227765</v>
      </c>
      <c r="D711" s="2">
        <f>MACD!E711</f>
        <v>-2.2675602050959753E-2</v>
      </c>
      <c r="E711" s="2">
        <f>MACD!F711</f>
        <v>-6.2593178807469653E-3</v>
      </c>
      <c r="F711" s="2">
        <f>'Moving Avg'!D711</f>
        <v>37.754339999999999</v>
      </c>
      <c r="G711" s="2">
        <f>'Moving Avg'!F711</f>
        <v>37.817304999999983</v>
      </c>
      <c r="H711" s="2">
        <f>'Moving Avg'!G711</f>
        <v>37.828167999999998</v>
      </c>
      <c r="I711" s="2">
        <f>'Moving Avg'!H711</f>
        <v>37.615837999999997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</row>
    <row r="712" spans="1:12" ht="13.5" x14ac:dyDescent="0.25">
      <c r="A712" s="3">
        <f>RSI!A712</f>
        <v>43342</v>
      </c>
      <c r="B712" s="2">
        <f>RSI!B712</f>
        <v>37.5548</v>
      </c>
      <c r="C712" s="2">
        <f>RSI!I712</f>
        <v>44.836106682323987</v>
      </c>
      <c r="D712" s="2">
        <f>MACD!E712</f>
        <v>6.7734378827815078E-2</v>
      </c>
      <c r="E712" s="2">
        <f>MACD!F712</f>
        <v>8.5394214609654431E-3</v>
      </c>
      <c r="F712" s="2">
        <f>'Moving Avg'!D712</f>
        <v>37.641980000000004</v>
      </c>
      <c r="G712" s="2">
        <f>'Moving Avg'!F712</f>
        <v>37.781949999999981</v>
      </c>
      <c r="H712" s="2">
        <f>'Moving Avg'!G712</f>
        <v>37.843083999999998</v>
      </c>
      <c r="I712" s="2">
        <f>'Moving Avg'!H712</f>
        <v>37.63409699999999</v>
      </c>
      <c r="J712" s="6" t="str">
        <f>OBV!F712</f>
        <v>BULLISH</v>
      </c>
      <c r="K712" s="6" t="str">
        <f>OBV!G712</f>
        <v>NEUTRAL</v>
      </c>
      <c r="L712" s="6" t="str">
        <f>OBV!H712</f>
        <v>BULLISH DIVERGENCE</v>
      </c>
    </row>
    <row r="713" spans="1:12" ht="13.5" x14ac:dyDescent="0.25">
      <c r="A713" s="3">
        <f>RSI!A713</f>
        <v>43343</v>
      </c>
      <c r="B713" s="2">
        <f>RSI!B713</f>
        <v>37.5565</v>
      </c>
      <c r="C713" s="2">
        <f>RSI!I713</f>
        <v>44.87379432184833</v>
      </c>
      <c r="D713" s="2">
        <f>MACD!E713</f>
        <v>0.14572870141000749</v>
      </c>
      <c r="E713" s="2">
        <f>MACD!F713</f>
        <v>3.5977277450773851E-2</v>
      </c>
      <c r="F713" s="2">
        <f>'Moving Avg'!D713</f>
        <v>37.529960000000003</v>
      </c>
      <c r="G713" s="2">
        <f>'Moving Avg'!F713</f>
        <v>37.746679999999991</v>
      </c>
      <c r="H713" s="2">
        <f>'Moving Avg'!G713</f>
        <v>37.842535999999996</v>
      </c>
      <c r="I713" s="2">
        <f>'Moving Avg'!H713</f>
        <v>37.652364499999997</v>
      </c>
      <c r="J713" s="6" t="str">
        <f>OBV!F713</f>
        <v>BULLISH</v>
      </c>
      <c r="K713" s="6" t="str">
        <f>OBV!G713</f>
        <v>NEUTRAL</v>
      </c>
      <c r="L713" s="6" t="str">
        <f>OBV!H713</f>
        <v>BULLISH DIVERGENCE</v>
      </c>
    </row>
    <row r="714" spans="1:12" ht="13.5" x14ac:dyDescent="0.25">
      <c r="A714" s="3">
        <f>RSI!A714</f>
        <v>43346</v>
      </c>
      <c r="B714" s="2">
        <f>RSI!B714</f>
        <v>38.0794</v>
      </c>
      <c r="C714" s="2">
        <f>RSI!I714</f>
        <v>55.046986370734707</v>
      </c>
      <c r="D714" s="2">
        <f>MACD!E714</f>
        <v>5.6756974642098612E-2</v>
      </c>
      <c r="E714" s="2">
        <f>MACD!F714</f>
        <v>4.0133216889038807E-2</v>
      </c>
      <c r="F714" s="2">
        <f>'Moving Avg'!D714</f>
        <v>37.646499999999996</v>
      </c>
      <c r="G714" s="2">
        <f>'Moving Avg'!F714</f>
        <v>37.737554999999993</v>
      </c>
      <c r="H714" s="2">
        <f>'Moving Avg'!G714</f>
        <v>37.852445999999993</v>
      </c>
      <c r="I714" s="2">
        <f>'Moving Avg'!H714</f>
        <v>37.678816499999996</v>
      </c>
      <c r="J714" s="6" t="str">
        <f>OBV!F714</f>
        <v>BULLISH</v>
      </c>
      <c r="K714" s="6" t="str">
        <f>OBV!G714</f>
        <v>STRONG</v>
      </c>
      <c r="L714" s="6" t="str">
        <f>OBV!H714</f>
        <v>BULLISH DIVERGENCE</v>
      </c>
    </row>
    <row r="715" spans="1:12" ht="13.5" x14ac:dyDescent="0.25">
      <c r="A715" s="3">
        <f>RSI!A715</f>
        <v>43347</v>
      </c>
      <c r="B715" s="2">
        <f>RSI!B715</f>
        <v>38.0794</v>
      </c>
      <c r="C715" s="2">
        <f>RSI!I715</f>
        <v>55.046986370734714</v>
      </c>
      <c r="D715" s="2">
        <f>MACD!E715</f>
        <v>-2.0237477664863945E-2</v>
      </c>
      <c r="E715" s="2">
        <f>MACD!F715</f>
        <v>2.8059077978258261E-2</v>
      </c>
      <c r="F715" s="2">
        <f>'Moving Avg'!D715</f>
        <v>37.761099999999999</v>
      </c>
      <c r="G715" s="2">
        <f>'Moving Avg'!F715</f>
        <v>37.771049999999988</v>
      </c>
      <c r="H715" s="2">
        <f>'Moving Avg'!G715</f>
        <v>37.876691999999998</v>
      </c>
      <c r="I715" s="2">
        <f>'Moving Avg'!H715</f>
        <v>37.701441999999986</v>
      </c>
      <c r="J715" s="6" t="str">
        <f>OBV!F715</f>
        <v>BULLISH</v>
      </c>
      <c r="K715" s="6" t="str">
        <f>OBV!G715</f>
        <v>STRONG</v>
      </c>
      <c r="L715" s="6" t="str">
        <f>OBV!H715</f>
        <v>BULLISH DIVERGENCE</v>
      </c>
    </row>
    <row r="716" spans="1:12" ht="13.5" x14ac:dyDescent="0.25">
      <c r="A716" s="3">
        <f>RSI!A716</f>
        <v>43348</v>
      </c>
      <c r="B716" s="2">
        <f>RSI!B716</f>
        <v>38.089199999999998</v>
      </c>
      <c r="C716" s="2">
        <f>RSI!I716</f>
        <v>55.226582176719567</v>
      </c>
      <c r="D716" s="2">
        <f>MACD!E716</f>
        <v>7.6727090196015979E-3</v>
      </c>
      <c r="E716" s="2">
        <f>MACD!F716</f>
        <v>2.3981804186526928E-2</v>
      </c>
      <c r="F716" s="2">
        <f>'Moving Avg'!D716</f>
        <v>37.871859999999998</v>
      </c>
      <c r="G716" s="2">
        <f>'Moving Avg'!F716</f>
        <v>37.800674999999998</v>
      </c>
      <c r="H716" s="2">
        <f>'Moving Avg'!G716</f>
        <v>37.887767999999994</v>
      </c>
      <c r="I716" s="2">
        <f>'Moving Avg'!H716</f>
        <v>37.72823349999998</v>
      </c>
      <c r="J716" s="6" t="str">
        <f>OBV!F716</f>
        <v>BULLISH</v>
      </c>
      <c r="K716" s="6" t="str">
        <f>OBV!G716</f>
        <v>STRONG</v>
      </c>
      <c r="L716" s="6" t="str">
        <f>OBV!H716</f>
        <v>BULLISH DIVERGENCE</v>
      </c>
    </row>
    <row r="717" spans="1:12" ht="13.5" x14ac:dyDescent="0.25">
      <c r="A717" s="3">
        <f>RSI!A717</f>
        <v>43349</v>
      </c>
      <c r="B717" s="2">
        <f>RSI!B717</f>
        <v>38.089199999999998</v>
      </c>
      <c r="C717" s="2">
        <f>RSI!I717</f>
        <v>55.226582176719567</v>
      </c>
      <c r="D717" s="2">
        <f>MACD!E717</f>
        <v>2.9764476831985576E-2</v>
      </c>
      <c r="E717" s="2">
        <f>MACD!F717</f>
        <v>2.5138338715618658E-2</v>
      </c>
      <c r="F717" s="2">
        <f>'Moving Avg'!D717</f>
        <v>37.978740000000002</v>
      </c>
      <c r="G717" s="2">
        <f>'Moving Avg'!F717</f>
        <v>37.830299999999994</v>
      </c>
      <c r="H717" s="2">
        <f>'Moving Avg'!G717</f>
        <v>37.898843999999997</v>
      </c>
      <c r="I717" s="2">
        <f>'Moving Avg'!H717</f>
        <v>37.755024999999989</v>
      </c>
      <c r="J717" s="6" t="str">
        <f>OBV!F717</f>
        <v>BULLISH</v>
      </c>
      <c r="K717" s="6" t="str">
        <f>OBV!G717</f>
        <v>STRONG</v>
      </c>
      <c r="L717" s="6" t="str">
        <f>OBV!H717</f>
        <v>BULLISH DIVERGENCE</v>
      </c>
    </row>
    <row r="718" spans="1:12" ht="13.5" x14ac:dyDescent="0.25">
      <c r="A718" s="3">
        <f>RSI!A718</f>
        <v>43350</v>
      </c>
      <c r="B718" s="2">
        <f>RSI!B718</f>
        <v>38.158299999999997</v>
      </c>
      <c r="C718" s="2">
        <f>RSI!I718</f>
        <v>56.643083880687627</v>
      </c>
      <c r="D718" s="2">
        <f>MACD!E718</f>
        <v>4.1927377803723687E-2</v>
      </c>
      <c r="E718" s="2">
        <f>MACD!F718</f>
        <v>2.8496146533239668E-2</v>
      </c>
      <c r="F718" s="2">
        <f>'Moving Avg'!D718</f>
        <v>38.0991</v>
      </c>
      <c r="G718" s="2">
        <f>'Moving Avg'!F718</f>
        <v>37.863379999999992</v>
      </c>
      <c r="H718" s="2">
        <f>'Moving Avg'!G718</f>
        <v>37.911301999999992</v>
      </c>
      <c r="I718" s="2">
        <f>'Moving Avg'!H718</f>
        <v>37.782161999999992</v>
      </c>
      <c r="J718" s="6" t="str">
        <f>OBV!F718</f>
        <v>BULLISH</v>
      </c>
      <c r="K718" s="6" t="str">
        <f>OBV!G718</f>
        <v>STRONG</v>
      </c>
      <c r="L718" s="6" t="str">
        <f>OBV!H718</f>
        <v>CONFIRMED BULLISH</v>
      </c>
    </row>
    <row r="719" spans="1:12" ht="13.5" x14ac:dyDescent="0.25">
      <c r="A719" s="3">
        <f>RSI!A719</f>
        <v>43353</v>
      </c>
      <c r="B719" s="2">
        <f>RSI!B719</f>
        <v>38.158299999999997</v>
      </c>
      <c r="C719" s="2">
        <f>RSI!I719</f>
        <v>56.643083880687627</v>
      </c>
      <c r="D719" s="2">
        <f>MACD!E719</f>
        <v>-4.4865533147813608E-2</v>
      </c>
      <c r="E719" s="2">
        <f>MACD!F719</f>
        <v>1.3823810597029014E-2</v>
      </c>
      <c r="F719" s="2">
        <f>'Moving Avg'!D719</f>
        <v>38.114879999999999</v>
      </c>
      <c r="G719" s="2">
        <f>'Moving Avg'!F719</f>
        <v>37.896460000000005</v>
      </c>
      <c r="H719" s="2">
        <f>'Moving Avg'!G719</f>
        <v>37.923759999999987</v>
      </c>
      <c r="I719" s="2">
        <f>'Moving Avg'!H719</f>
        <v>37.809008499999983</v>
      </c>
      <c r="J719" s="6" t="str">
        <f>OBV!F719</f>
        <v>BULLISH</v>
      </c>
      <c r="K719" s="6" t="str">
        <f>OBV!G719</f>
        <v>STRONG</v>
      </c>
      <c r="L719" s="6" t="str">
        <f>OBV!H719</f>
        <v>CONFIRMED BULLISH</v>
      </c>
    </row>
    <row r="720" spans="1:12" ht="13.5" x14ac:dyDescent="0.25">
      <c r="A720" s="3">
        <f>RSI!A720</f>
        <v>43355</v>
      </c>
      <c r="B720" s="2">
        <f>RSI!B720</f>
        <v>38.256999999999998</v>
      </c>
      <c r="C720" s="2">
        <f>RSI!I720</f>
        <v>58.802215828087746</v>
      </c>
      <c r="D720" s="2">
        <f>MACD!E720</f>
        <v>-0.1257127934870752</v>
      </c>
      <c r="E720" s="2">
        <f>MACD!F720</f>
        <v>-1.4083510219791829E-2</v>
      </c>
      <c r="F720" s="2">
        <f>'Moving Avg'!D720</f>
        <v>38.150400000000005</v>
      </c>
      <c r="G720" s="2">
        <f>'Moving Avg'!F720</f>
        <v>37.934474999999992</v>
      </c>
      <c r="H720" s="2">
        <f>'Moving Avg'!G720</f>
        <v>37.938577999999993</v>
      </c>
      <c r="I720" s="2">
        <f>'Moving Avg'!H720</f>
        <v>37.835621999999987</v>
      </c>
      <c r="J720" s="6" t="str">
        <f>OBV!F720</f>
        <v>BULLISH</v>
      </c>
      <c r="K720" s="6" t="str">
        <f>OBV!G720</f>
        <v>STRONG</v>
      </c>
      <c r="L720" s="6" t="str">
        <f>OBV!H720</f>
        <v>CONFIRMED BULLISH</v>
      </c>
    </row>
    <row r="721" spans="1:12" ht="13.5" x14ac:dyDescent="0.25">
      <c r="A721" s="3">
        <f>RSI!A721</f>
        <v>43356</v>
      </c>
      <c r="B721" s="2">
        <f>RSI!B721</f>
        <v>38.256999999999998</v>
      </c>
      <c r="C721" s="2">
        <f>RSI!I721</f>
        <v>58.802215828087746</v>
      </c>
      <c r="D721" s="2">
        <f>MACD!E721</f>
        <v>-0.19171434738835558</v>
      </c>
      <c r="E721" s="2">
        <f>MACD!F721</f>
        <v>-4.9609677653504582E-2</v>
      </c>
      <c r="F721" s="2">
        <f>'Moving Avg'!D721</f>
        <v>38.183959999999999</v>
      </c>
      <c r="G721" s="2">
        <f>'Moving Avg'!F721</f>
        <v>37.934229999999999</v>
      </c>
      <c r="H721" s="2">
        <f>'Moving Avg'!G721</f>
        <v>37.954171999999993</v>
      </c>
      <c r="I721" s="2">
        <f>'Moving Avg'!H721</f>
        <v>37.859813499999987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</row>
    <row r="722" spans="1:12" ht="13.5" x14ac:dyDescent="0.25">
      <c r="A722" s="3">
        <f>RSI!A722</f>
        <v>43357</v>
      </c>
      <c r="B722" s="2">
        <f>RSI!B722</f>
        <v>38.256999999999998</v>
      </c>
      <c r="C722" s="2">
        <f>RSI!I722</f>
        <v>58.802215828087746</v>
      </c>
      <c r="D722" s="2">
        <f>MACD!E722</f>
        <v>-0.24647893409290589</v>
      </c>
      <c r="E722" s="2">
        <f>MACD!F722</f>
        <v>-8.8983528941384851E-2</v>
      </c>
      <c r="F722" s="2">
        <f>'Moving Avg'!D722</f>
        <v>38.21752</v>
      </c>
      <c r="G722" s="2">
        <f>'Moving Avg'!F722</f>
        <v>37.933985</v>
      </c>
      <c r="H722" s="2">
        <f>'Moving Avg'!G722</f>
        <v>37.963760000000001</v>
      </c>
      <c r="I722" s="2">
        <f>'Moving Avg'!H722</f>
        <v>37.880759999999988</v>
      </c>
      <c r="J722" s="6" t="str">
        <f>OBV!F722</f>
        <v>BULLISH</v>
      </c>
      <c r="K722" s="6" t="str">
        <f>OBV!G722</f>
        <v>NEUTRAL</v>
      </c>
      <c r="L722" s="6" t="str">
        <f>OBV!H722</f>
        <v>CONFIRMED BULLISH</v>
      </c>
    </row>
    <row r="723" spans="1:12" ht="13.5" x14ac:dyDescent="0.25">
      <c r="A723" s="3">
        <f>RSI!A723</f>
        <v>43360</v>
      </c>
      <c r="B723" s="2">
        <f>RSI!B723</f>
        <v>38.256999999999998</v>
      </c>
      <c r="C723" s="2">
        <f>RSI!I723</f>
        <v>58.802215828087739</v>
      </c>
      <c r="D723" s="2">
        <f>MACD!E723</f>
        <v>-0.29431752556692459</v>
      </c>
      <c r="E723" s="2">
        <f>MACD!F723</f>
        <v>-0.13005032826649282</v>
      </c>
      <c r="F723" s="2">
        <f>'Moving Avg'!D723</f>
        <v>38.237260000000006</v>
      </c>
      <c r="G723" s="2">
        <f>'Moving Avg'!F723</f>
        <v>37.933739999999986</v>
      </c>
      <c r="H723" s="2">
        <f>'Moving Avg'!G723</f>
        <v>37.965598000000007</v>
      </c>
      <c r="I723" s="2">
        <f>'Moving Avg'!H723</f>
        <v>37.897444499999985</v>
      </c>
      <c r="J723" s="6" t="str">
        <f>OBV!F723</f>
        <v>BULLISH</v>
      </c>
      <c r="K723" s="6" t="str">
        <f>OBV!G723</f>
        <v>NEUTRAL</v>
      </c>
      <c r="L723" s="6" t="str">
        <f>OBV!H723</f>
        <v>CONFIRMED BULLISH</v>
      </c>
    </row>
    <row r="724" spans="1:12" ht="13.5" x14ac:dyDescent="0.25">
      <c r="A724" s="3">
        <f>RSI!A724</f>
        <v>43361</v>
      </c>
      <c r="B724" s="2">
        <f>RSI!B724</f>
        <v>38.256999999999998</v>
      </c>
      <c r="C724" s="2">
        <f>RSI!I724</f>
        <v>58.802215828087739</v>
      </c>
      <c r="D724" s="2">
        <f>MACD!E724</f>
        <v>-0.25598060976375336</v>
      </c>
      <c r="E724" s="2">
        <f>MACD!F724</f>
        <v>-0.15523638456594493</v>
      </c>
      <c r="F724" s="2">
        <f>'Moving Avg'!D724</f>
        <v>38.256999999999998</v>
      </c>
      <c r="G724" s="2">
        <f>'Moving Avg'!F724</f>
        <v>37.971754999999987</v>
      </c>
      <c r="H724" s="2">
        <f>'Moving Avg'!G724</f>
        <v>37.967435999999999</v>
      </c>
      <c r="I724" s="2">
        <f>'Moving Avg'!H724</f>
        <v>37.914128999999988</v>
      </c>
      <c r="J724" s="6" t="str">
        <f>OBV!F724</f>
        <v>BULLISH</v>
      </c>
      <c r="K724" s="6" t="str">
        <f>OBV!G724</f>
        <v>NEUTRAL</v>
      </c>
      <c r="L724" s="6" t="str">
        <f>OBV!H724</f>
        <v>CONFIRMED BULLISH</v>
      </c>
    </row>
    <row r="725" spans="1:12" ht="13.5" x14ac:dyDescent="0.25">
      <c r="A725" s="3">
        <f>RSI!A725</f>
        <v>43362</v>
      </c>
      <c r="B725" s="2">
        <f>RSI!B725</f>
        <v>38.256999999999998</v>
      </c>
      <c r="C725" s="2">
        <f>RSI!I725</f>
        <v>58.802215828087739</v>
      </c>
      <c r="D725" s="2">
        <f>MACD!E725</f>
        <v>-0.22505133829672275</v>
      </c>
      <c r="E725" s="2">
        <f>MACD!F725</f>
        <v>-0.1691993753121005</v>
      </c>
      <c r="F725" s="2">
        <f>'Moving Avg'!D725</f>
        <v>38.256999999999998</v>
      </c>
      <c r="G725" s="2">
        <f>'Moving Avg'!F725</f>
        <v>38.009769999999989</v>
      </c>
      <c r="H725" s="2">
        <f>'Moving Avg'!G725</f>
        <v>37.969273999999999</v>
      </c>
      <c r="I725" s="2">
        <f>'Moving Avg'!H725</f>
        <v>37.926212499999991</v>
      </c>
      <c r="J725" s="6" t="str">
        <f>OBV!F725</f>
        <v>NEUTRAL</v>
      </c>
      <c r="K725" s="6" t="str">
        <f>OBV!G725</f>
        <v>NEUTRAL</v>
      </c>
      <c r="L725" s="6" t="str">
        <f>OBV!H725</f>
        <v>NEUTRAL</v>
      </c>
    </row>
    <row r="726" spans="1:12" ht="13.5" x14ac:dyDescent="0.25">
      <c r="A726" s="3">
        <f>RSI!A726</f>
        <v>43363</v>
      </c>
      <c r="B726" s="2">
        <f>RSI!B726</f>
        <v>38.276699999999998</v>
      </c>
      <c r="C726" s="2">
        <f>RSI!I726</f>
        <v>59.431243382819098</v>
      </c>
      <c r="D726" s="2">
        <f>MACD!E726</f>
        <v>-0.20022981406133766</v>
      </c>
      <c r="E726" s="2">
        <f>MACD!F726</f>
        <v>-0.17540546306194793</v>
      </c>
      <c r="F726" s="2">
        <f>'Moving Avg'!D726</f>
        <v>38.260939999999998</v>
      </c>
      <c r="G726" s="2">
        <f>'Moving Avg'!F726</f>
        <v>38.017774999999986</v>
      </c>
      <c r="H726" s="2">
        <f>'Moving Avg'!G726</f>
        <v>37.971506000000005</v>
      </c>
      <c r="I726" s="2">
        <f>'Moving Avg'!H726</f>
        <v>37.938878999999993</v>
      </c>
      <c r="J726" s="6" t="str">
        <f>OBV!F726</f>
        <v>BULLISH</v>
      </c>
      <c r="K726" s="6" t="str">
        <f>OBV!G726</f>
        <v>NEUTRAL</v>
      </c>
      <c r="L726" s="6" t="str">
        <f>OBV!H726</f>
        <v>CONFIRMED BULLISH</v>
      </c>
    </row>
    <row r="727" spans="1:12" ht="13.5" x14ac:dyDescent="0.25">
      <c r="A727" s="3">
        <f>RSI!A727</f>
        <v>43364</v>
      </c>
      <c r="B727" s="2">
        <f>RSI!B727</f>
        <v>38.3063</v>
      </c>
      <c r="C727" s="2">
        <f>RSI!I727</f>
        <v>60.409377288002148</v>
      </c>
      <c r="D727" s="2">
        <f>MACD!E727</f>
        <v>-0.18283027440043753</v>
      </c>
      <c r="E727" s="2">
        <f>MACD!F727</f>
        <v>-0.17689042532964586</v>
      </c>
      <c r="F727" s="2">
        <f>'Moving Avg'!D727</f>
        <v>38.270799999999994</v>
      </c>
      <c r="G727" s="2">
        <f>'Moving Avg'!F727</f>
        <v>38.027259999999991</v>
      </c>
      <c r="H727" s="2">
        <f>'Moving Avg'!G727</f>
        <v>37.974330000000002</v>
      </c>
      <c r="I727" s="2">
        <f>'Moving Avg'!H727</f>
        <v>37.95169349999999</v>
      </c>
      <c r="J727" s="6" t="str">
        <f>OBV!F727</f>
        <v>BULLISH</v>
      </c>
      <c r="K727" s="6" t="str">
        <f>OBV!G727</f>
        <v>STRONG</v>
      </c>
      <c r="L727" s="6" t="str">
        <f>OBV!H727</f>
        <v>CONFIRMED BULLISH</v>
      </c>
    </row>
    <row r="728" spans="1:12" ht="13.5" x14ac:dyDescent="0.25">
      <c r="A728" s="3">
        <f>RSI!A728</f>
        <v>43367</v>
      </c>
      <c r="B728" s="2">
        <f>RSI!B728</f>
        <v>38.473999999999997</v>
      </c>
      <c r="C728" s="2">
        <f>RSI!I728</f>
        <v>65.486540700943465</v>
      </c>
      <c r="D728" s="2">
        <f>MACD!E728</f>
        <v>-0.17138014760742237</v>
      </c>
      <c r="E728" s="2">
        <f>MACD!F728</f>
        <v>-0.17578836978520118</v>
      </c>
      <c r="F728" s="2">
        <f>'Moving Avg'!D728</f>
        <v>38.314199999999992</v>
      </c>
      <c r="G728" s="2">
        <f>'Moving Avg'!F728</f>
        <v>38.045129999999993</v>
      </c>
      <c r="H728" s="2">
        <f>'Moving Avg'!G728</f>
        <v>38.001820000000002</v>
      </c>
      <c r="I728" s="2">
        <f>'Moving Avg'!H728</f>
        <v>37.965346499999981</v>
      </c>
      <c r="J728" s="6" t="str">
        <f>OBV!F728</f>
        <v>BULLISH</v>
      </c>
      <c r="K728" s="6" t="str">
        <f>OBV!G728</f>
        <v>STRONG</v>
      </c>
      <c r="L728" s="6" t="str">
        <f>OBV!H728</f>
        <v>CONFIRMED BULLISH</v>
      </c>
    </row>
    <row r="729" spans="1:12" ht="13.5" x14ac:dyDescent="0.25">
      <c r="A729" s="3">
        <f>RSI!A729</f>
        <v>43368</v>
      </c>
      <c r="B729" s="2">
        <f>RSI!B729</f>
        <v>38.473999999999997</v>
      </c>
      <c r="C729" s="2">
        <f>RSI!I729</f>
        <v>65.486540700943451</v>
      </c>
      <c r="D729" s="2">
        <f>MACD!E729</f>
        <v>-0.16405392122990037</v>
      </c>
      <c r="E729" s="2">
        <f>MACD!F729</f>
        <v>-0.17344148007414104</v>
      </c>
      <c r="F729" s="2">
        <f>'Moving Avg'!D729</f>
        <v>38.357599999999998</v>
      </c>
      <c r="G729" s="2">
        <f>'Moving Avg'!F729</f>
        <v>38.093994999999993</v>
      </c>
      <c r="H729" s="2">
        <f>'Moving Avg'!G729</f>
        <v>38.007998000000001</v>
      </c>
      <c r="I729" s="2">
        <f>'Moving Avg'!H729</f>
        <v>37.978999499999986</v>
      </c>
      <c r="J729" s="6" t="str">
        <f>OBV!F729</f>
        <v>BULLISH</v>
      </c>
      <c r="K729" s="6" t="str">
        <f>OBV!G729</f>
        <v>STRONG</v>
      </c>
      <c r="L729" s="6" t="str">
        <f>OBV!H729</f>
        <v>CONFIRMED BULLISH</v>
      </c>
    </row>
    <row r="730" spans="1:12" ht="13.5" x14ac:dyDescent="0.25">
      <c r="A730" s="3">
        <f>RSI!A730</f>
        <v>43369</v>
      </c>
      <c r="B730" s="2">
        <f>RSI!B730</f>
        <v>38.473999999999997</v>
      </c>
      <c r="C730" s="2">
        <f>RSI!I730</f>
        <v>65.486540700943465</v>
      </c>
      <c r="D730" s="2">
        <f>MACD!E730</f>
        <v>-0.14485754533605899</v>
      </c>
      <c r="E730" s="2">
        <f>MACD!F730</f>
        <v>-0.16772469312652463</v>
      </c>
      <c r="F730" s="2">
        <f>'Moving Avg'!D730</f>
        <v>38.400999999999996</v>
      </c>
      <c r="G730" s="2">
        <f>'Moving Avg'!F730</f>
        <v>38.142375000000001</v>
      </c>
      <c r="H730" s="2">
        <f>'Moving Avg'!G730</f>
        <v>38.014175999999999</v>
      </c>
      <c r="I730" s="2">
        <f>'Moving Avg'!H730</f>
        <v>37.987372999999984</v>
      </c>
      <c r="J730" s="6" t="str">
        <f>OBV!F730</f>
        <v>BULLISH</v>
      </c>
      <c r="K730" s="6" t="str">
        <f>OBV!G730</f>
        <v>STRONG</v>
      </c>
      <c r="L730" s="6" t="str">
        <f>OBV!H730</f>
        <v>CONFIRMED BULLISH</v>
      </c>
    </row>
    <row r="731" spans="1:12" ht="13.5" x14ac:dyDescent="0.25">
      <c r="A731" s="3">
        <f>RSI!A731</f>
        <v>43370</v>
      </c>
      <c r="B731" s="2">
        <f>RSI!B731</f>
        <v>38.473999999999997</v>
      </c>
      <c r="C731" s="2">
        <f>RSI!I731</f>
        <v>65.486540700943465</v>
      </c>
      <c r="D731" s="2">
        <f>MACD!E731</f>
        <v>-0.13063978592822423</v>
      </c>
      <c r="E731" s="2">
        <f>MACD!F731</f>
        <v>-0.16030771168686456</v>
      </c>
      <c r="F731" s="2">
        <f>'Moving Avg'!D731</f>
        <v>38.440459999999995</v>
      </c>
      <c r="G731" s="2">
        <f>'Moving Avg'!F731</f>
        <v>38.189305000000004</v>
      </c>
      <c r="H731" s="2">
        <f>'Moving Avg'!G731</f>
        <v>38.020353999999998</v>
      </c>
      <c r="I731" s="2">
        <f>'Moving Avg'!H731</f>
        <v>37.990903499999988</v>
      </c>
      <c r="J731" s="6" t="str">
        <f>OBV!F731</f>
        <v>BULLISH</v>
      </c>
      <c r="K731" s="6" t="str">
        <f>OBV!G731</f>
        <v>STRONG</v>
      </c>
      <c r="L731" s="6" t="str">
        <f>OBV!H731</f>
        <v>CONFIRMED BULLISH</v>
      </c>
    </row>
    <row r="732" spans="1:12" ht="13.5" x14ac:dyDescent="0.25">
      <c r="A732" s="3">
        <f>RSI!A732</f>
        <v>43371</v>
      </c>
      <c r="B732" s="2">
        <f>RSI!B732</f>
        <v>38.473999999999997</v>
      </c>
      <c r="C732" s="2">
        <f>RSI!I732</f>
        <v>65.486540700943465</v>
      </c>
      <c r="D732" s="2">
        <f>MACD!E732</f>
        <v>-0.12048467772061855</v>
      </c>
      <c r="E732" s="2">
        <f>MACD!F732</f>
        <v>-0.15234310489361536</v>
      </c>
      <c r="F732" s="2">
        <f>'Moving Avg'!D732</f>
        <v>38.473999999999997</v>
      </c>
      <c r="G732" s="2">
        <f>'Moving Avg'!F732</f>
        <v>38.235265000000012</v>
      </c>
      <c r="H732" s="2">
        <f>'Moving Avg'!G732</f>
        <v>38.026531999999996</v>
      </c>
      <c r="I732" s="2">
        <f>'Moving Avg'!H732</f>
        <v>37.994433999999984</v>
      </c>
      <c r="J732" s="6" t="str">
        <f>OBV!F732</f>
        <v>BULLISH</v>
      </c>
      <c r="K732" s="6" t="str">
        <f>OBV!G732</f>
        <v>NEUTRAL</v>
      </c>
      <c r="L732" s="6" t="str">
        <f>OBV!H732</f>
        <v>CONFIRMED BULLISH</v>
      </c>
    </row>
    <row r="733" spans="1:12" ht="13.5" x14ac:dyDescent="0.25">
      <c r="A733" s="3">
        <f>RSI!A733</f>
        <v>43374</v>
      </c>
      <c r="B733" s="2">
        <f>RSI!B733</f>
        <v>38.473999999999997</v>
      </c>
      <c r="C733" s="2">
        <f>RSI!I733</f>
        <v>65.486540700943465</v>
      </c>
      <c r="D733" s="2">
        <f>MACD!E733</f>
        <v>-0.11362828607397546</v>
      </c>
      <c r="E733" s="2">
        <f>MACD!F733</f>
        <v>-0.14460014112968739</v>
      </c>
      <c r="F733" s="2">
        <f>'Moving Avg'!D733</f>
        <v>38.473999999999997</v>
      </c>
      <c r="G733" s="2">
        <f>'Moving Avg'!F733</f>
        <v>38.281140000000015</v>
      </c>
      <c r="H733" s="2">
        <f>'Moving Avg'!G733</f>
        <v>38.033097999999988</v>
      </c>
      <c r="I733" s="2">
        <f>'Moving Avg'!H733</f>
        <v>37.998061499999991</v>
      </c>
      <c r="J733" s="6" t="str">
        <f>OBV!F733</f>
        <v>NEUTRAL</v>
      </c>
      <c r="K733" s="6" t="str">
        <f>OBV!G733</f>
        <v>NEUTRAL</v>
      </c>
      <c r="L733" s="6" t="str">
        <f>OBV!H733</f>
        <v>NEUTRAL</v>
      </c>
    </row>
    <row r="734" spans="1:12" ht="13.5" x14ac:dyDescent="0.25">
      <c r="A734" s="3">
        <f>RSI!A734</f>
        <v>43375</v>
      </c>
      <c r="B734" s="2">
        <f>RSI!B734</f>
        <v>38.473999999999997</v>
      </c>
      <c r="C734" s="2">
        <f>RSI!I734</f>
        <v>65.486540700943451</v>
      </c>
      <c r="D734" s="2">
        <f>MACD!E734</f>
        <v>-0.10943449448672737</v>
      </c>
      <c r="E734" s="2">
        <f>MACD!F734</f>
        <v>-0.13756701180109537</v>
      </c>
      <c r="F734" s="2">
        <f>'Moving Avg'!D734</f>
        <v>38.473999999999997</v>
      </c>
      <c r="G734" s="2">
        <f>'Moving Avg'!F734</f>
        <v>38.300870000000018</v>
      </c>
      <c r="H734" s="2">
        <f>'Moving Avg'!G734</f>
        <v>38.039663999999988</v>
      </c>
      <c r="I734" s="2">
        <f>'Moving Avg'!H734</f>
        <v>38.001688999999999</v>
      </c>
      <c r="J734" s="6" t="str">
        <f>OBV!F734</f>
        <v>NEUTRAL</v>
      </c>
      <c r="K734" s="6" t="str">
        <f>OBV!G734</f>
        <v>NEUTRAL</v>
      </c>
      <c r="L734" s="6" t="str">
        <f>OBV!H734</f>
        <v>NEUTRAL</v>
      </c>
    </row>
    <row r="735" spans="1:12" ht="13.5" x14ac:dyDescent="0.25">
      <c r="A735" s="3">
        <f>RSI!A735</f>
        <v>43376</v>
      </c>
      <c r="B735" s="2">
        <f>RSI!B735</f>
        <v>38.483899999999998</v>
      </c>
      <c r="C735" s="2">
        <f>RSI!I735</f>
        <v>65.919975348716349</v>
      </c>
      <c r="D735" s="2">
        <f>MACD!E735</f>
        <v>-0.10810791139715548</v>
      </c>
      <c r="E735" s="2">
        <f>MACD!F735</f>
        <v>-0.13167519172030739</v>
      </c>
      <c r="F735" s="2">
        <f>'Moving Avg'!D735</f>
        <v>38.47598</v>
      </c>
      <c r="G735" s="2">
        <f>'Moving Avg'!F735</f>
        <v>38.321095000000014</v>
      </c>
      <c r="H735" s="2">
        <f>'Moving Avg'!G735</f>
        <v>38.046427999999985</v>
      </c>
      <c r="I735" s="2">
        <f>'Moving Avg'!H735</f>
        <v>38.014907000000001</v>
      </c>
      <c r="J735" s="6" t="str">
        <f>OBV!F735</f>
        <v>BULLISH</v>
      </c>
      <c r="K735" s="6" t="str">
        <f>OBV!G735</f>
        <v>NEUTRAL</v>
      </c>
      <c r="L735" s="6" t="str">
        <f>OBV!H735</f>
        <v>CONFIRMED BULLISH</v>
      </c>
    </row>
    <row r="736" spans="1:12" ht="13.5" x14ac:dyDescent="0.25">
      <c r="A736" s="3">
        <f>RSI!A736</f>
        <v>43377</v>
      </c>
      <c r="B736" s="2">
        <f>RSI!B736</f>
        <v>38.473999999999997</v>
      </c>
      <c r="C736" s="2">
        <f>RSI!I736</f>
        <v>65.040340106548371</v>
      </c>
      <c r="D736" s="2">
        <f>MACD!E736</f>
        <v>-0.10465821910307938</v>
      </c>
      <c r="E736" s="2">
        <f>MACD!F736</f>
        <v>-0.1262717971968618</v>
      </c>
      <c r="F736" s="2">
        <f>'Moving Avg'!D736</f>
        <v>38.47598</v>
      </c>
      <c r="G736" s="2">
        <f>'Moving Avg'!F736</f>
        <v>38.34033500000001</v>
      </c>
      <c r="H736" s="2">
        <f>'Moving Avg'!G736</f>
        <v>38.052993999999984</v>
      </c>
      <c r="I736" s="2">
        <f>'Moving Avg'!H736</f>
        <v>38.027591000000001</v>
      </c>
      <c r="J736" s="6" t="str">
        <f>OBV!F736</f>
        <v>BEARISH</v>
      </c>
      <c r="K736" s="6" t="str">
        <f>OBV!G736</f>
        <v>NEUTRAL</v>
      </c>
      <c r="L736" s="6" t="str">
        <f>OBV!H736</f>
        <v>NEUTRAL</v>
      </c>
    </row>
    <row r="737" spans="1:12" ht="13.5" x14ac:dyDescent="0.25">
      <c r="A737" s="3">
        <f>RSI!A737</f>
        <v>43378</v>
      </c>
      <c r="B737" s="2">
        <f>RSI!B737</f>
        <v>38.473999999999997</v>
      </c>
      <c r="C737" s="2">
        <f>RSI!I737</f>
        <v>65.040340106548371</v>
      </c>
      <c r="D737" s="2">
        <f>MACD!E737</f>
        <v>-9.8457369367224601E-2</v>
      </c>
      <c r="E737" s="2">
        <f>MACD!F737</f>
        <v>-0.12070891163093436</v>
      </c>
      <c r="F737" s="2">
        <f>'Moving Avg'!D737</f>
        <v>38.475979999999993</v>
      </c>
      <c r="G737" s="2">
        <f>'Moving Avg'!F737</f>
        <v>38.359575000000014</v>
      </c>
      <c r="H737" s="2">
        <f>'Moving Avg'!G737</f>
        <v>38.059559999999983</v>
      </c>
      <c r="I737" s="2">
        <f>'Moving Avg'!H737</f>
        <v>38.034705500000008</v>
      </c>
      <c r="J737" s="6" t="str">
        <f>OBV!F737</f>
        <v>BEARISH</v>
      </c>
      <c r="K737" s="6" t="str">
        <f>OBV!G737</f>
        <v>NEUTRAL</v>
      </c>
      <c r="L737" s="6" t="str">
        <f>OBV!H737</f>
        <v>NEUTRAL</v>
      </c>
    </row>
    <row r="738" spans="1:12" ht="13.5" x14ac:dyDescent="0.25">
      <c r="A738" s="3">
        <f>RSI!A738</f>
        <v>43381</v>
      </c>
      <c r="B738" s="2">
        <f>RSI!B738</f>
        <v>38.473999999999997</v>
      </c>
      <c r="C738" s="2">
        <f>RSI!I738</f>
        <v>65.040340106548371</v>
      </c>
      <c r="D738" s="2">
        <f>MACD!E738</f>
        <v>-6.8588243569998042E-2</v>
      </c>
      <c r="E738" s="2">
        <f>MACD!F738</f>
        <v>-0.1102847780187471</v>
      </c>
      <c r="F738" s="2">
        <f>'Moving Avg'!D738</f>
        <v>38.475979999999993</v>
      </c>
      <c r="G738" s="2">
        <f>'Moving Avg'!F738</f>
        <v>38.375360000000015</v>
      </c>
      <c r="H738" s="2">
        <f>'Moving Avg'!G738</f>
        <v>38.065737999999982</v>
      </c>
      <c r="I738" s="2">
        <f>'Moving Avg'!H738</f>
        <v>38.039301500000008</v>
      </c>
      <c r="J738" s="6" t="str">
        <f>OBV!F738</f>
        <v>BEARISH</v>
      </c>
      <c r="K738" s="6" t="str">
        <f>OBV!G738</f>
        <v>NEUTRAL</v>
      </c>
      <c r="L738" s="6" t="str">
        <f>OBV!H738</f>
        <v>NEUTRAL</v>
      </c>
    </row>
    <row r="739" spans="1:12" ht="13.5" x14ac:dyDescent="0.25">
      <c r="A739" s="3">
        <f>RSI!A739</f>
        <v>43382</v>
      </c>
      <c r="B739" s="2">
        <f>RSI!B739</f>
        <v>38.473999999999997</v>
      </c>
      <c r="C739" s="2">
        <f>RSI!I739</f>
        <v>65.040340106548371</v>
      </c>
      <c r="D739" s="2">
        <f>MACD!E739</f>
        <v>-4.4404874428920493E-2</v>
      </c>
      <c r="E739" s="2">
        <f>MACD!F739</f>
        <v>-9.7108797300781785E-2</v>
      </c>
      <c r="F739" s="2">
        <f>'Moving Avg'!D739</f>
        <v>38.475979999999993</v>
      </c>
      <c r="G739" s="2">
        <f>'Moving Avg'!F739</f>
        <v>38.391145000000009</v>
      </c>
      <c r="H739" s="2">
        <f>'Moving Avg'!G739</f>
        <v>38.087221999999983</v>
      </c>
      <c r="I739" s="2">
        <f>'Moving Avg'!H739</f>
        <v>38.045156500000012</v>
      </c>
      <c r="J739" s="6" t="str">
        <f>OBV!F739</f>
        <v>BEARISH</v>
      </c>
      <c r="K739" s="6" t="str">
        <f>OBV!G739</f>
        <v>NEUTRAL</v>
      </c>
      <c r="L739" s="6" t="str">
        <f>OBV!H739</f>
        <v>NEUTRAL</v>
      </c>
    </row>
    <row r="740" spans="1:12" ht="13.5" x14ac:dyDescent="0.25">
      <c r="A740" s="3">
        <f>RSI!A740</f>
        <v>43383</v>
      </c>
      <c r="B740" s="2">
        <f>RSI!B740</f>
        <v>38.473999999999997</v>
      </c>
      <c r="C740" s="2">
        <f>RSI!I740</f>
        <v>65.040340106548371</v>
      </c>
      <c r="D740" s="2">
        <f>MACD!E740</f>
        <v>-2.4951751888998785E-2</v>
      </c>
      <c r="E740" s="2">
        <f>MACD!F740</f>
        <v>-8.2677388218425185E-2</v>
      </c>
      <c r="F740" s="2">
        <f>'Moving Avg'!D740</f>
        <v>38.473999999999997</v>
      </c>
      <c r="G740" s="2">
        <f>'Moving Avg'!F740</f>
        <v>38.401995000000007</v>
      </c>
      <c r="H740" s="2">
        <f>'Moving Avg'!G740</f>
        <v>38.093399999999981</v>
      </c>
      <c r="I740" s="2">
        <f>'Moving Avg'!H740</f>
        <v>38.051060000000014</v>
      </c>
      <c r="J740" s="6" t="str">
        <f>OBV!F740</f>
        <v>BEARISH</v>
      </c>
      <c r="K740" s="6" t="str">
        <f>OBV!G740</f>
        <v>WEAK</v>
      </c>
      <c r="L740" s="6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38.473999999999997</v>
      </c>
      <c r="C741" s="2">
        <f>RSI!I741</f>
        <v>65.040340106548371</v>
      </c>
      <c r="D741" s="2">
        <f>MACD!E741</f>
        <v>-9.4263510171117559E-3</v>
      </c>
      <c r="E741" s="2">
        <f>MACD!F741</f>
        <v>-6.8027180778162513E-2</v>
      </c>
      <c r="F741" s="2">
        <f>'Moving Avg'!D741</f>
        <v>38.473999999999997</v>
      </c>
      <c r="G741" s="2">
        <f>'Moving Avg'!F741</f>
        <v>38.412845000000011</v>
      </c>
      <c r="H741" s="2">
        <f>'Moving Avg'!G741</f>
        <v>38.097641999999979</v>
      </c>
      <c r="I741" s="2">
        <f>'Moving Avg'!H741</f>
        <v>38.056963500000016</v>
      </c>
      <c r="J741" s="6" t="str">
        <f>OBV!F741</f>
        <v>NEUTRAL</v>
      </c>
      <c r="K741" s="6" t="str">
        <f>OBV!G741</f>
        <v>NEUTRAL</v>
      </c>
      <c r="L741" s="6" t="str">
        <f>OBV!H741</f>
        <v>NEUTRAL</v>
      </c>
    </row>
    <row r="742" spans="1:12" ht="13.5" x14ac:dyDescent="0.25">
      <c r="A742" s="3">
        <f>RSI!A742</f>
        <v>43385</v>
      </c>
      <c r="B742" s="2">
        <f>RSI!B742</f>
        <v>38.473999999999997</v>
      </c>
      <c r="C742" s="2">
        <f>RSI!I742</f>
        <v>65.040340106548371</v>
      </c>
      <c r="D742" s="2">
        <f>MACD!E742</f>
        <v>2.8448473983857525E-3</v>
      </c>
      <c r="E742" s="2">
        <f>MACD!F742</f>
        <v>-5.3852775142852867E-2</v>
      </c>
      <c r="F742" s="2">
        <f>'Moving Avg'!D742</f>
        <v>38.473999999999997</v>
      </c>
      <c r="G742" s="2">
        <f>'Moving Avg'!F742</f>
        <v>38.423695000000009</v>
      </c>
      <c r="H742" s="2">
        <f>'Moving Avg'!G742</f>
        <v>38.101883999999977</v>
      </c>
      <c r="I742" s="2">
        <f>'Moving Avg'!H742</f>
        <v>38.062867000000011</v>
      </c>
      <c r="J742" s="6" t="str">
        <f>OBV!F742</f>
        <v>NEUTRAL</v>
      </c>
      <c r="K742" s="6" t="str">
        <f>OBV!G742</f>
        <v>NEUTRAL</v>
      </c>
      <c r="L742" s="6" t="str">
        <f>OBV!H742</f>
        <v>NEUTRAL</v>
      </c>
    </row>
    <row r="743" spans="1:12" ht="13.5" x14ac:dyDescent="0.25">
      <c r="A743" s="3">
        <f>RSI!A743</f>
        <v>43389</v>
      </c>
      <c r="B743" s="2">
        <f>RSI!B743</f>
        <v>38.473999999999997</v>
      </c>
      <c r="C743" s="2">
        <f>RSI!I743</f>
        <v>65.040340106548371</v>
      </c>
      <c r="D743" s="2">
        <f>MACD!E743</f>
        <v>1.2426614277778469E-2</v>
      </c>
      <c r="E743" s="2">
        <f>MACD!F743</f>
        <v>-4.0596897258726602E-2</v>
      </c>
      <c r="F743" s="2">
        <f>'Moving Avg'!D743</f>
        <v>38.473999999999997</v>
      </c>
      <c r="G743" s="2">
        <f>'Moving Avg'!F743</f>
        <v>38.434545000000007</v>
      </c>
      <c r="H743" s="2">
        <f>'Moving Avg'!G743</f>
        <v>38.106125999999975</v>
      </c>
      <c r="I743" s="2">
        <f>'Moving Avg'!H743</f>
        <v>38.06659100000001</v>
      </c>
      <c r="J743" s="6" t="str">
        <f>OBV!F743</f>
        <v>NEUTRAL</v>
      </c>
      <c r="K743" s="6" t="str">
        <f>OBV!G743</f>
        <v>NEUTRAL</v>
      </c>
      <c r="L743" s="6" t="str">
        <f>OBV!H743</f>
        <v>NEUTRAL</v>
      </c>
    </row>
    <row r="744" spans="1:12" ht="13.5" x14ac:dyDescent="0.25">
      <c r="A744" s="3">
        <f>RSI!A744</f>
        <v>43390</v>
      </c>
      <c r="B744" s="2">
        <f>RSI!B744</f>
        <v>37.980699999999999</v>
      </c>
      <c r="C744" s="2">
        <f>RSI!I744</f>
        <v>29.524521092524637</v>
      </c>
      <c r="D744" s="2">
        <f>MACD!E744</f>
        <v>5.6332823493512763E-2</v>
      </c>
      <c r="E744" s="2">
        <f>MACD!F744</f>
        <v>-2.1210953108278731E-2</v>
      </c>
      <c r="F744" s="2">
        <f>'Moving Avg'!D744</f>
        <v>38.375339999999994</v>
      </c>
      <c r="G744" s="2">
        <f>'Moving Avg'!F744</f>
        <v>38.420730000000006</v>
      </c>
      <c r="H744" s="2">
        <f>'Moving Avg'!G744</f>
        <v>38.100501999999977</v>
      </c>
      <c r="I744" s="2">
        <f>'Moving Avg'!H744</f>
        <v>38.067848500000011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</row>
    <row r="745" spans="1:12" ht="13.5" x14ac:dyDescent="0.25">
      <c r="A745" s="3">
        <f>RSI!A745</f>
        <v>43391</v>
      </c>
      <c r="B745" s="2">
        <f>RSI!B745</f>
        <v>37.980699999999999</v>
      </c>
      <c r="C745" s="2">
        <f>RSI!I745</f>
        <v>29.524521092524637</v>
      </c>
      <c r="D745" s="2">
        <f>MACD!E745</f>
        <v>9.7235035004487713E-2</v>
      </c>
      <c r="E745" s="2">
        <f>MACD!F745</f>
        <v>2.4782445142745579E-3</v>
      </c>
      <c r="F745" s="2">
        <f>'Moving Avg'!D745</f>
        <v>38.276679999999999</v>
      </c>
      <c r="G745" s="2">
        <f>'Moving Avg'!F745</f>
        <v>38.406915000000005</v>
      </c>
      <c r="H745" s="2">
        <f>'Moving Avg'!G745</f>
        <v>38.111925999999976</v>
      </c>
      <c r="I745" s="2">
        <f>'Moving Avg'!H745</f>
        <v>38.069106000000012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</row>
    <row r="746" spans="1:12" ht="13.5" x14ac:dyDescent="0.25">
      <c r="A746" s="3">
        <f>RSI!A746</f>
        <v>43392</v>
      </c>
      <c r="B746" s="2">
        <f>RSI!B746</f>
        <v>38.473999999999997</v>
      </c>
      <c r="C746" s="2">
        <f>RSI!I746</f>
        <v>56.850824995641929</v>
      </c>
      <c r="D746" s="2">
        <f>MACD!E746</f>
        <v>9.5843490917602026E-2</v>
      </c>
      <c r="E746" s="2">
        <f>MACD!F746</f>
        <v>2.1151293794940053E-2</v>
      </c>
      <c r="F746" s="2">
        <f>'Moving Avg'!D746</f>
        <v>38.276679999999999</v>
      </c>
      <c r="G746" s="2">
        <f>'Moving Avg'!F746</f>
        <v>38.416780000000003</v>
      </c>
      <c r="H746" s="2">
        <f>'Moving Avg'!G746</f>
        <v>38.131471999999974</v>
      </c>
      <c r="I746" s="2">
        <f>'Moving Avg'!H746</f>
        <v>38.071377000000012</v>
      </c>
      <c r="J746" s="6" t="str">
        <f>OBV!F746</f>
        <v>BEARISH</v>
      </c>
      <c r="K746" s="6" t="str">
        <f>OBV!G746</f>
        <v>NEUTRAL</v>
      </c>
      <c r="L746" s="6" t="str">
        <f>OBV!H746</f>
        <v>NEUTRAL</v>
      </c>
    </row>
    <row r="747" spans="1:12" ht="13.5" x14ac:dyDescent="0.25">
      <c r="A747" s="3">
        <f>RSI!A747</f>
        <v>43395</v>
      </c>
      <c r="B747" s="2">
        <f>RSI!B747</f>
        <v>38.473999999999997</v>
      </c>
      <c r="C747" s="2">
        <f>RSI!I747</f>
        <v>56.850824995641936</v>
      </c>
      <c r="D747" s="2">
        <f>MACD!E747</f>
        <v>9.3661016309155798E-2</v>
      </c>
      <c r="E747" s="2">
        <f>MACD!F747</f>
        <v>3.5653238297783205E-2</v>
      </c>
      <c r="F747" s="2">
        <f>'Moving Avg'!D747</f>
        <v>38.276679999999999</v>
      </c>
      <c r="G747" s="2">
        <f>'Moving Avg'!F747</f>
        <v>38.425165000000007</v>
      </c>
      <c r="H747" s="2">
        <f>'Moving Avg'!G747</f>
        <v>38.151017999999972</v>
      </c>
      <c r="I747" s="2">
        <f>'Moving Avg'!H747</f>
        <v>38.072437500000007</v>
      </c>
      <c r="J747" s="6" t="str">
        <f>OBV!F747</f>
        <v>BEARISH</v>
      </c>
      <c r="K747" s="6" t="str">
        <f>OBV!G747</f>
        <v>NEUTRAL</v>
      </c>
      <c r="L747" s="6" t="str">
        <f>OBV!H747</f>
        <v>NEUTRAL</v>
      </c>
    </row>
    <row r="748" spans="1:12" ht="13.5" x14ac:dyDescent="0.25">
      <c r="A748" s="3">
        <f>RSI!A748</f>
        <v>43396</v>
      </c>
      <c r="B748" s="2">
        <f>RSI!B748</f>
        <v>38.473999999999997</v>
      </c>
      <c r="C748" s="2">
        <f>RSI!I748</f>
        <v>56.850824995641929</v>
      </c>
      <c r="D748" s="2">
        <f>MACD!E748</f>
        <v>9.0883738296163585E-2</v>
      </c>
      <c r="E748" s="2">
        <f>MACD!F748</f>
        <v>4.6699338297459286E-2</v>
      </c>
      <c r="F748" s="2">
        <f>'Moving Avg'!D748</f>
        <v>38.276679999999992</v>
      </c>
      <c r="G748" s="2">
        <f>'Moving Avg'!F748</f>
        <v>38.425165</v>
      </c>
      <c r="H748" s="2">
        <f>'Moving Avg'!G748</f>
        <v>38.17056399999997</v>
      </c>
      <c r="I748" s="2">
        <f>'Moving Avg'!H748</f>
        <v>38.077857000000016</v>
      </c>
      <c r="J748" s="6" t="str">
        <f>OBV!F748</f>
        <v>BEARISH</v>
      </c>
      <c r="K748" s="6" t="str">
        <f>OBV!G748</f>
        <v>NEUTRAL</v>
      </c>
      <c r="L748" s="6" t="str">
        <f>OBV!H748</f>
        <v>NEUTRAL</v>
      </c>
    </row>
    <row r="749" spans="1:12" ht="13.5" x14ac:dyDescent="0.25">
      <c r="A749" s="3">
        <f>RSI!A749</f>
        <v>43397</v>
      </c>
      <c r="B749" s="2">
        <f>RSI!B749</f>
        <v>38.473999999999997</v>
      </c>
      <c r="C749" s="2">
        <f>RSI!I749</f>
        <v>56.850824995641929</v>
      </c>
      <c r="D749" s="2">
        <f>MACD!E749</f>
        <v>8.7672096111667486E-2</v>
      </c>
      <c r="E749" s="2">
        <f>MACD!F749</f>
        <v>5.4893889860300929E-2</v>
      </c>
      <c r="F749" s="2">
        <f>'Moving Avg'!D749</f>
        <v>38.375339999999994</v>
      </c>
      <c r="G749" s="2">
        <f>'Moving Avg'!F749</f>
        <v>38.425165000000007</v>
      </c>
      <c r="H749" s="2">
        <f>'Moving Avg'!G749</f>
        <v>38.190109999999969</v>
      </c>
      <c r="I749" s="2">
        <f>'Moving Avg'!H749</f>
        <v>38.081339000000007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</row>
    <row r="750" spans="1:12" ht="13.5" x14ac:dyDescent="0.25">
      <c r="A750" s="3">
        <f>RSI!A750</f>
        <v>43398</v>
      </c>
      <c r="B750" s="2">
        <f>RSI!B750</f>
        <v>38.967199999999998</v>
      </c>
      <c r="C750" s="2">
        <f>RSI!I750</f>
        <v>71.639011248543838</v>
      </c>
      <c r="D750" s="2">
        <f>MACD!E750</f>
        <v>4.7623406695187498E-2</v>
      </c>
      <c r="E750" s="2">
        <f>MACD!F750</f>
        <v>5.3439793227278244E-2</v>
      </c>
      <c r="F750" s="2">
        <f>'Moving Avg'!D750</f>
        <v>38.572639999999993</v>
      </c>
      <c r="G750" s="2">
        <f>'Moving Avg'!F750</f>
        <v>38.449825000000004</v>
      </c>
      <c r="H750" s="2">
        <f>'Moving Avg'!G750</f>
        <v>38.219519999999967</v>
      </c>
      <c r="I750" s="2">
        <f>'Moving Avg'!H750</f>
        <v>38.087287000000018</v>
      </c>
      <c r="J750" s="6" t="str">
        <f>OBV!F750</f>
        <v>BULLISH</v>
      </c>
      <c r="K750" s="6" t="str">
        <f>OBV!G750</f>
        <v>NEUTRAL</v>
      </c>
      <c r="L750" s="6" t="str">
        <f>OBV!H750</f>
        <v>CONFIRMED BULLISH</v>
      </c>
    </row>
    <row r="751" spans="1:12" ht="13.5" x14ac:dyDescent="0.25">
      <c r="A751" s="3">
        <f>RSI!A751</f>
        <v>43399</v>
      </c>
      <c r="B751" s="2">
        <f>RSI!B751</f>
        <v>38.967199999999998</v>
      </c>
      <c r="C751" s="2">
        <f>RSI!I751</f>
        <v>71.639011248543824</v>
      </c>
      <c r="D751" s="2">
        <f>MACD!E751</f>
        <v>1.0082998671499865E-2</v>
      </c>
      <c r="E751" s="2">
        <f>MACD!F751</f>
        <v>4.4768434316122575E-2</v>
      </c>
      <c r="F751" s="2">
        <f>'Moving Avg'!D751</f>
        <v>38.671279999999996</v>
      </c>
      <c r="G751" s="2">
        <f>'Moving Avg'!F751</f>
        <v>38.474485000000008</v>
      </c>
      <c r="H751" s="2">
        <f>'Moving Avg'!G751</f>
        <v>38.23362599999998</v>
      </c>
      <c r="I751" s="2">
        <f>'Moving Avg'!H751</f>
        <v>38.095656500000011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</row>
    <row r="752" spans="1:12" ht="13.5" x14ac:dyDescent="0.25">
      <c r="A752" s="3">
        <f>RSI!A752</f>
        <v>43402</v>
      </c>
      <c r="B752" s="2">
        <f>RSI!B752</f>
        <v>38.967199999999998</v>
      </c>
      <c r="C752" s="2">
        <f>RSI!I752</f>
        <v>71.639011248543824</v>
      </c>
      <c r="D752" s="2">
        <f>MACD!E752</f>
        <v>-2.5064420705135149E-2</v>
      </c>
      <c r="E752" s="2">
        <f>MACD!F752</f>
        <v>3.0801863311871031E-2</v>
      </c>
      <c r="F752" s="2">
        <f>'Moving Avg'!D752</f>
        <v>38.769919999999999</v>
      </c>
      <c r="G752" s="2">
        <f>'Moving Avg'!F752</f>
        <v>38.499145000000013</v>
      </c>
      <c r="H752" s="2">
        <f>'Moving Avg'!G752</f>
        <v>38.247731999999978</v>
      </c>
      <c r="I752" s="2">
        <f>'Moving Avg'!H752</f>
        <v>38.104026000000019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</row>
    <row r="753" spans="1:12" ht="13.5" x14ac:dyDescent="0.25">
      <c r="A753" s="3">
        <f>RSI!A753</f>
        <v>43403</v>
      </c>
      <c r="B753" s="2">
        <f>RSI!B753</f>
        <v>38.868600000000001</v>
      </c>
      <c r="C753" s="2">
        <f>RSI!I753</f>
        <v>65.991725103296801</v>
      </c>
      <c r="D753" s="2">
        <f>MACD!E753</f>
        <v>-5.0632747331206929E-2</v>
      </c>
      <c r="E753" s="2">
        <f>MACD!F753</f>
        <v>1.451494118325544E-2</v>
      </c>
      <c r="F753" s="2">
        <f>'Moving Avg'!D753</f>
        <v>38.848839999999996</v>
      </c>
      <c r="G753" s="2">
        <f>'Moving Avg'!F753</f>
        <v>38.518875000000008</v>
      </c>
      <c r="H753" s="2">
        <f>'Moving Avg'!G753</f>
        <v>38.259865999999981</v>
      </c>
      <c r="I753" s="2">
        <f>'Moving Avg'!H753</f>
        <v>38.111854000000015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</row>
    <row r="754" spans="1:12" ht="13.5" x14ac:dyDescent="0.25">
      <c r="A754" s="3">
        <f>RSI!A754</f>
        <v>43404</v>
      </c>
      <c r="B754" s="2">
        <f>RSI!B754</f>
        <v>38.868600000000001</v>
      </c>
      <c r="C754" s="2">
        <f>RSI!I754</f>
        <v>65.991725103296801</v>
      </c>
      <c r="D754" s="2">
        <f>MACD!E754</f>
        <v>-0.15047707449031122</v>
      </c>
      <c r="E754" s="2">
        <f>MACD!F754</f>
        <v>-1.8483461951457895E-2</v>
      </c>
      <c r="F754" s="2">
        <f>'Moving Avg'!D754</f>
        <v>38.927759999999999</v>
      </c>
      <c r="G754" s="2">
        <f>'Moving Avg'!F754</f>
        <v>38.538605000000004</v>
      </c>
      <c r="H754" s="2">
        <f>'Moving Avg'!G754</f>
        <v>38.287303999999978</v>
      </c>
      <c r="I754" s="2">
        <f>'Moving Avg'!H754</f>
        <v>38.119682000000019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</row>
    <row r="755" spans="1:12" ht="13.5" x14ac:dyDescent="0.25">
      <c r="A755" s="3">
        <f>RSI!A755</f>
        <v>43405</v>
      </c>
      <c r="B755" s="2">
        <f>RSI!B755</f>
        <v>39.095500000000001</v>
      </c>
      <c r="C755" s="2">
        <f>RSI!I755</f>
        <v>71.902954497437193</v>
      </c>
      <c r="D755" s="2">
        <f>MACD!E755</f>
        <v>-0.25391377440710272</v>
      </c>
      <c r="E755" s="2">
        <f>MACD!F755</f>
        <v>-6.556952444258686E-2</v>
      </c>
      <c r="F755" s="2">
        <f>'Moving Avg'!D755</f>
        <v>38.953420000000008</v>
      </c>
      <c r="G755" s="2">
        <f>'Moving Avg'!F755</f>
        <v>38.569185000000012</v>
      </c>
      <c r="H755" s="2">
        <f>'Moving Avg'!G755</f>
        <v>38.319279999999978</v>
      </c>
      <c r="I755" s="2">
        <f>'Moving Avg'!H755</f>
        <v>38.123850000000019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</row>
    <row r="756" spans="1:12" ht="13.5" x14ac:dyDescent="0.25">
      <c r="A756" s="3">
        <f>RSI!A756</f>
        <v>43406</v>
      </c>
      <c r="B756" s="2">
        <f>RSI!B756</f>
        <v>39.095500000000001</v>
      </c>
      <c r="C756" s="2">
        <f>RSI!I756</f>
        <v>71.902954497437193</v>
      </c>
      <c r="D756" s="2">
        <f>MACD!E756</f>
        <v>-0.26887228545977138</v>
      </c>
      <c r="E756" s="2">
        <f>MACD!F756</f>
        <v>-0.10623007664602377</v>
      </c>
      <c r="F756" s="2">
        <f>'Moving Avg'!D756</f>
        <v>38.979079999999996</v>
      </c>
      <c r="G756" s="2">
        <f>'Moving Avg'!F756</f>
        <v>38.600260000000006</v>
      </c>
      <c r="H756" s="2">
        <f>'Moving Avg'!G756</f>
        <v>38.338857999999981</v>
      </c>
      <c r="I756" s="2">
        <f>'Moving Avg'!H756</f>
        <v>38.128018000000019</v>
      </c>
      <c r="J756" s="6" t="str">
        <f>OBV!F756</f>
        <v>BULLISH</v>
      </c>
      <c r="K756" s="6" t="str">
        <f>OBV!G756</f>
        <v>NEUTRAL</v>
      </c>
      <c r="L756" s="6" t="str">
        <f>OBV!H756</f>
        <v>CONFIRMED BULLISH</v>
      </c>
    </row>
    <row r="757" spans="1:12" ht="13.5" x14ac:dyDescent="0.25">
      <c r="A757" s="3">
        <f>RSI!A757</f>
        <v>43409</v>
      </c>
      <c r="B757" s="2">
        <f>RSI!B757</f>
        <v>39.302700000000002</v>
      </c>
      <c r="C757" s="2">
        <f>RSI!I757</f>
        <v>76.271085920111503</v>
      </c>
      <c r="D757" s="2">
        <f>MACD!E757</f>
        <v>-0.29995861422799663</v>
      </c>
      <c r="E757" s="2">
        <f>MACD!F757</f>
        <v>-0.14497578416241835</v>
      </c>
      <c r="F757" s="2">
        <f>'Moving Avg'!D757</f>
        <v>39.046180000000007</v>
      </c>
      <c r="G757" s="2">
        <f>'Moving Avg'!F757</f>
        <v>38.641694999999999</v>
      </c>
      <c r="H757" s="2">
        <f>'Moving Avg'!G757</f>
        <v>38.362579999999987</v>
      </c>
      <c r="I757" s="2">
        <f>'Moving Avg'!H757</f>
        <v>38.132979500000019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</row>
    <row r="758" spans="1:12" ht="13.5" x14ac:dyDescent="0.25">
      <c r="A758" s="3">
        <f>RSI!A758</f>
        <v>43410</v>
      </c>
      <c r="B758" s="2">
        <f>RSI!B758</f>
        <v>39.302700000000002</v>
      </c>
      <c r="C758" s="2">
        <f>RSI!I758</f>
        <v>76.271085920111503</v>
      </c>
      <c r="D758" s="2">
        <f>MACD!E758</f>
        <v>-0.33033954287286349</v>
      </c>
      <c r="E758" s="2">
        <f>MACD!F758</f>
        <v>-0.1820485359045074</v>
      </c>
      <c r="F758" s="2">
        <f>'Moving Avg'!D758</f>
        <v>39.133000000000003</v>
      </c>
      <c r="G758" s="2">
        <f>'Moving Avg'!F758</f>
        <v>38.683129999999991</v>
      </c>
      <c r="H758" s="2">
        <f>'Moving Avg'!G758</f>
        <v>38.386301999999986</v>
      </c>
      <c r="I758" s="2">
        <f>'Moving Avg'!H758</f>
        <v>38.140605000000022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</row>
    <row r="759" spans="1:12" ht="13.5" x14ac:dyDescent="0.25">
      <c r="A759" s="3">
        <f>RSI!A759</f>
        <v>43411</v>
      </c>
      <c r="B759" s="2">
        <f>RSI!B759</f>
        <v>39.302700000000002</v>
      </c>
      <c r="C759" s="2">
        <f>RSI!I759</f>
        <v>76.271085920111503</v>
      </c>
      <c r="D759" s="2">
        <f>MACD!E759</f>
        <v>-0.35982158619436433</v>
      </c>
      <c r="E759" s="2">
        <f>MACD!F759</f>
        <v>-0.21760314596247879</v>
      </c>
      <c r="F759" s="2">
        <f>'Moving Avg'!D759</f>
        <v>39.219820000000006</v>
      </c>
      <c r="G759" s="2">
        <f>'Moving Avg'!F759</f>
        <v>38.724564999999991</v>
      </c>
      <c r="H759" s="2">
        <f>'Moving Avg'!G759</f>
        <v>38.42242199999999</v>
      </c>
      <c r="I759" s="2">
        <f>'Moving Avg'!H759</f>
        <v>38.148230500000025</v>
      </c>
      <c r="J759" s="6" t="str">
        <f>OBV!F759</f>
        <v>BULLISH</v>
      </c>
      <c r="K759" s="6" t="str">
        <f>OBV!G759</f>
        <v>NEUTRAL</v>
      </c>
      <c r="L759" s="6" t="str">
        <f>OBV!H759</f>
        <v>CONFIRMED BULLISH</v>
      </c>
    </row>
    <row r="760" spans="1:12" ht="13.5" x14ac:dyDescent="0.25">
      <c r="A760" s="3">
        <f>RSI!A760</f>
        <v>43412</v>
      </c>
      <c r="B760" s="2">
        <f>RSI!B760</f>
        <v>38.967199999999998</v>
      </c>
      <c r="C760" s="2">
        <f>RSI!I760</f>
        <v>58.027004016036059</v>
      </c>
      <c r="D760" s="2">
        <f>MACD!E760</f>
        <v>-0.28753462200244684</v>
      </c>
      <c r="E760" s="2">
        <f>MACD!F760</f>
        <v>-0.23158944117047242</v>
      </c>
      <c r="F760" s="2">
        <f>'Moving Avg'!D760</f>
        <v>39.194159999999997</v>
      </c>
      <c r="G760" s="2">
        <f>'Moving Avg'!F760</f>
        <v>38.749224999999996</v>
      </c>
      <c r="H760" s="2">
        <f>'Moving Avg'!G760</f>
        <v>38.451637999999996</v>
      </c>
      <c r="I760" s="2">
        <f>'Moving Avg'!H760</f>
        <v>38.154178500000029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</row>
    <row r="761" spans="1:12" ht="13.5" x14ac:dyDescent="0.25">
      <c r="A761" s="3">
        <f>RSI!A761</f>
        <v>43413</v>
      </c>
      <c r="B761" s="2">
        <f>RSI!B761</f>
        <v>38.967199999999998</v>
      </c>
      <c r="C761" s="2">
        <f>RSI!I761</f>
        <v>58.027004016036059</v>
      </c>
      <c r="D761" s="2">
        <f>MACD!E761</f>
        <v>-0.22762278826801463</v>
      </c>
      <c r="E761" s="2">
        <f>MACD!F761</f>
        <v>-0.2307961105899809</v>
      </c>
      <c r="F761" s="2">
        <f>'Moving Avg'!D761</f>
        <v>39.168500000000002</v>
      </c>
      <c r="G761" s="2">
        <f>'Moving Avg'!F761</f>
        <v>38.773884999999993</v>
      </c>
      <c r="H761" s="2">
        <f>'Moving Avg'!G761</f>
        <v>38.480273999999994</v>
      </c>
      <c r="I761" s="2">
        <f>'Moving Avg'!H761</f>
        <v>38.16012650000004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</row>
    <row r="762" spans="1:12" ht="13.5" x14ac:dyDescent="0.25">
      <c r="A762" s="3">
        <f>RSI!A762</f>
        <v>43416</v>
      </c>
      <c r="B762" s="2">
        <f>RSI!B762</f>
        <v>38.967199999999998</v>
      </c>
      <c r="C762" s="2">
        <f>RSI!I762</f>
        <v>58.027004016036059</v>
      </c>
      <c r="D762" s="2">
        <f>MACD!E762</f>
        <v>-0.17808932550435941</v>
      </c>
      <c r="E762" s="2">
        <f>MACD!F762</f>
        <v>-0.22025475357285662</v>
      </c>
      <c r="F762" s="2">
        <f>'Moving Avg'!D762</f>
        <v>39.101399999999998</v>
      </c>
      <c r="G762" s="2">
        <f>'Moving Avg'!F762</f>
        <v>38.798545000000004</v>
      </c>
      <c r="H762" s="2">
        <f>'Moving Avg'!G762</f>
        <v>38.508521999999999</v>
      </c>
      <c r="I762" s="2">
        <f>'Moving Avg'!H762</f>
        <v>38.168496000000033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</row>
    <row r="763" spans="1:12" ht="13.5" x14ac:dyDescent="0.25">
      <c r="A763" s="3">
        <f>RSI!A763</f>
        <v>43417</v>
      </c>
      <c r="B763" s="2">
        <f>RSI!B763</f>
        <v>38.967199999999998</v>
      </c>
      <c r="C763" s="2">
        <f>RSI!I763</f>
        <v>58.027004016036059</v>
      </c>
      <c r="D763" s="2">
        <f>MACD!E763</f>
        <v>-0.15242077974361479</v>
      </c>
      <c r="E763" s="2">
        <f>MACD!F763</f>
        <v>-0.20668795880700824</v>
      </c>
      <c r="F763" s="2">
        <f>'Moving Avg'!D763</f>
        <v>39.034299999999995</v>
      </c>
      <c r="G763" s="2">
        <f>'Moving Avg'!F763</f>
        <v>38.823205000000009</v>
      </c>
      <c r="H763" s="2">
        <f>'Moving Avg'!G763</f>
        <v>38.536736000000005</v>
      </c>
      <c r="I763" s="2">
        <f>'Moving Avg'!H763</f>
        <v>38.176865500000034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</row>
    <row r="764" spans="1:12" ht="13.5" x14ac:dyDescent="0.25">
      <c r="A764" s="3">
        <f>RSI!A764</f>
        <v>43418</v>
      </c>
      <c r="B764" s="2">
        <f>RSI!B764</f>
        <v>38.967199999999998</v>
      </c>
      <c r="C764" s="2">
        <f>RSI!I764</f>
        <v>58.027004016036059</v>
      </c>
      <c r="D764" s="2">
        <f>MACD!E764</f>
        <v>-0.13169675352373389</v>
      </c>
      <c r="E764" s="2">
        <f>MACD!F764</f>
        <v>-0.19168971775035337</v>
      </c>
      <c r="F764" s="2">
        <f>'Moving Avg'!D764</f>
        <v>38.967199999999998</v>
      </c>
      <c r="G764" s="2">
        <f>'Moving Avg'!F764</f>
        <v>38.872530000000012</v>
      </c>
      <c r="H764" s="2">
        <f>'Moving Avg'!G764</f>
        <v>38.554492000000003</v>
      </c>
      <c r="I764" s="2">
        <f>'Moving Avg'!H764</f>
        <v>38.183298000000036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</row>
    <row r="765" spans="1:12" ht="13.5" x14ac:dyDescent="0.25">
      <c r="A765" s="3">
        <f>RSI!A765</f>
        <v>43419</v>
      </c>
      <c r="B765" s="2">
        <f>RSI!B765</f>
        <v>38.967199999999998</v>
      </c>
      <c r="C765" s="2">
        <f>RSI!I765</f>
        <v>58.027004016036059</v>
      </c>
      <c r="D765" s="2">
        <f>MACD!E765</f>
        <v>-8.0175117556315456E-2</v>
      </c>
      <c r="E765" s="2">
        <f>MACD!F765</f>
        <v>-0.1693867977115458</v>
      </c>
      <c r="F765" s="2">
        <f>'Moving Avg'!D765</f>
        <v>38.967199999999998</v>
      </c>
      <c r="G765" s="2">
        <f>'Moving Avg'!F765</f>
        <v>38.921855000000015</v>
      </c>
      <c r="H765" s="2">
        <f>'Moving Avg'!G765</f>
        <v>38.572248000000009</v>
      </c>
      <c r="I765" s="2">
        <f>'Moving Avg'!H765</f>
        <v>38.189246000000033</v>
      </c>
      <c r="J765" s="6" t="str">
        <f>OBV!F765</f>
        <v>NEUTRAL</v>
      </c>
      <c r="K765" s="6" t="str">
        <f>OBV!G765</f>
        <v>NEUTRAL</v>
      </c>
      <c r="L765" s="6" t="str">
        <f>OBV!H765</f>
        <v>NEUTRAL</v>
      </c>
    </row>
    <row r="766" spans="1:12" ht="13.5" x14ac:dyDescent="0.25">
      <c r="A766" s="3">
        <f>RSI!A766</f>
        <v>43420</v>
      </c>
      <c r="B766" s="2">
        <f>RSI!B766</f>
        <v>38.967199999999998</v>
      </c>
      <c r="C766" s="2">
        <f>RSI!I766</f>
        <v>58.027004016036059</v>
      </c>
      <c r="D766" s="2">
        <f>MACD!E766</f>
        <v>-3.7433378635334691E-2</v>
      </c>
      <c r="E766" s="2">
        <f>MACD!F766</f>
        <v>-0.14299611389630357</v>
      </c>
      <c r="F766" s="2">
        <f>'Moving Avg'!D766</f>
        <v>38.967199999999998</v>
      </c>
      <c r="G766" s="2">
        <f>'Moving Avg'!F766</f>
        <v>38.946515000000019</v>
      </c>
      <c r="H766" s="2">
        <f>'Moving Avg'!G766</f>
        <v>38.589808000000012</v>
      </c>
      <c r="I766" s="2">
        <f>'Moving Avg'!H766</f>
        <v>38.195194000000036</v>
      </c>
      <c r="J766" s="6" t="str">
        <f>OBV!F766</f>
        <v>NEUTRAL</v>
      </c>
      <c r="K766" s="6" t="str">
        <f>OBV!G766</f>
        <v>NEUTRAL</v>
      </c>
      <c r="L766" s="6" t="str">
        <f>OBV!H766</f>
        <v>NEUTRAL</v>
      </c>
    </row>
    <row r="767" spans="1:12" ht="13.5" x14ac:dyDescent="0.25">
      <c r="A767" s="3">
        <f>RSI!A767</f>
        <v>43423</v>
      </c>
      <c r="B767" s="2">
        <f>RSI!B767</f>
        <v>38.967199999999998</v>
      </c>
      <c r="C767" s="2">
        <f>RSI!I767</f>
        <v>58.027004016036059</v>
      </c>
      <c r="D767" s="2">
        <f>MACD!E767</f>
        <v>2.9819361301441916E-2</v>
      </c>
      <c r="E767" s="2">
        <f>MACD!F767</f>
        <v>-0.10843301885675448</v>
      </c>
      <c r="F767" s="2">
        <f>'Moving Avg'!D767</f>
        <v>38.967199999999998</v>
      </c>
      <c r="G767" s="2">
        <f>'Moving Avg'!F767</f>
        <v>38.971175000000017</v>
      </c>
      <c r="H767" s="2">
        <f>'Moving Avg'!G767</f>
        <v>38.607368000000008</v>
      </c>
      <c r="I767" s="2">
        <f>'Moving Avg'!H767</f>
        <v>38.203854000000035</v>
      </c>
      <c r="J767" s="6" t="str">
        <f>OBV!F767</f>
        <v>NEUTRAL</v>
      </c>
      <c r="K767" s="6" t="str">
        <f>OBV!G767</f>
        <v>NEUTRAL</v>
      </c>
      <c r="L767" s="6" t="str">
        <f>OBV!H767</f>
        <v>NEUTRAL</v>
      </c>
    </row>
    <row r="768" spans="1:12" ht="13.5" x14ac:dyDescent="0.25">
      <c r="A768" s="3">
        <f>RSI!A768</f>
        <v>43425</v>
      </c>
      <c r="B768" s="2">
        <f>RSI!B768</f>
        <v>38.967199999999998</v>
      </c>
      <c r="C768" s="2">
        <f>RSI!I768</f>
        <v>58.027004016036059</v>
      </c>
      <c r="D768" s="2">
        <f>MACD!E768</f>
        <v>8.599379445644928E-2</v>
      </c>
      <c r="E768" s="2">
        <f>MACD!F768</f>
        <v>-6.9547656194113738E-2</v>
      </c>
      <c r="F768" s="2">
        <f>'Moving Avg'!D768</f>
        <v>38.967199999999998</v>
      </c>
      <c r="G768" s="2">
        <f>'Moving Avg'!F768</f>
        <v>38.995835000000014</v>
      </c>
      <c r="H768" s="2">
        <f>'Moving Avg'!G768</f>
        <v>38.623546000000012</v>
      </c>
      <c r="I768" s="2">
        <f>'Moving Avg'!H768</f>
        <v>38.212514000000034</v>
      </c>
      <c r="J768" s="6" t="str">
        <f>OBV!F768</f>
        <v>NEUTRAL</v>
      </c>
      <c r="K768" s="6" t="str">
        <f>OBV!G768</f>
        <v>NEUTRAL</v>
      </c>
      <c r="L768" s="6" t="str">
        <f>OBV!H768</f>
        <v>NEUTRAL</v>
      </c>
    </row>
    <row r="769" spans="1:12" ht="13.5" x14ac:dyDescent="0.25">
      <c r="A769" s="3">
        <f>RSI!A769</f>
        <v>43426</v>
      </c>
      <c r="B769" s="2">
        <f>RSI!B769</f>
        <v>37.980699999999999</v>
      </c>
      <c r="C769" s="2">
        <f>RSI!I769</f>
        <v>24.480440853069638</v>
      </c>
      <c r="D769" s="2">
        <f>MACD!E769</f>
        <v>0.20592255211970922</v>
      </c>
      <c r="E769" s="2">
        <f>MACD!F769</f>
        <v>-1.4453614531349149E-2</v>
      </c>
      <c r="F769" s="2">
        <f>'Moving Avg'!D769</f>
        <v>38.769899999999993</v>
      </c>
      <c r="G769" s="2">
        <f>'Moving Avg'!F769</f>
        <v>38.971170000000015</v>
      </c>
      <c r="H769" s="2">
        <f>'Moving Avg'!G769</f>
        <v>38.619994000000005</v>
      </c>
      <c r="I769" s="2">
        <f>'Moving Avg'!H769</f>
        <v>38.220794500000032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</row>
    <row r="770" spans="1:12" ht="13.5" x14ac:dyDescent="0.25">
      <c r="A770" s="3">
        <f>RSI!A770</f>
        <v>43427</v>
      </c>
      <c r="B770" s="2">
        <f>RSI!B770</f>
        <v>38.9574</v>
      </c>
      <c r="C770" s="2">
        <f>RSI!I770</f>
        <v>53.27932970496974</v>
      </c>
      <c r="D770" s="2">
        <f>MACD!E770</f>
        <v>0.18863912804255278</v>
      </c>
      <c r="E770" s="2">
        <f>MACD!F770</f>
        <v>2.6164933983431241E-2</v>
      </c>
      <c r="F770" s="2">
        <f>'Moving Avg'!D770</f>
        <v>38.767939999999996</v>
      </c>
      <c r="G770" s="2">
        <f>'Moving Avg'!F770</f>
        <v>38.970680000000009</v>
      </c>
      <c r="H770" s="2">
        <f>'Moving Avg'!G770</f>
        <v>38.63400200000001</v>
      </c>
      <c r="I770" s="2">
        <f>'Moving Avg'!H770</f>
        <v>38.230326000000034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</row>
    <row r="771" spans="1:12" ht="13.5" x14ac:dyDescent="0.25">
      <c r="A771" s="3">
        <f>RSI!A771</f>
        <v>43430</v>
      </c>
      <c r="B771" s="2">
        <f>RSI!B771</f>
        <v>38.9574</v>
      </c>
      <c r="C771" s="2">
        <f>RSI!I771</f>
        <v>53.279329704969733</v>
      </c>
      <c r="D771" s="2">
        <f>MACD!E771</f>
        <v>0.17305993108133322</v>
      </c>
      <c r="E771" s="2">
        <f>MACD!F771</f>
        <v>5.5543933403011642E-2</v>
      </c>
      <c r="F771" s="2">
        <f>'Moving Avg'!D771</f>
        <v>38.765979999999999</v>
      </c>
      <c r="G771" s="2">
        <f>'Moving Avg'!F771</f>
        <v>38.970190000000009</v>
      </c>
      <c r="H771" s="2">
        <f>'Moving Avg'!G771</f>
        <v>38.648010000000014</v>
      </c>
      <c r="I771" s="2">
        <f>'Moving Avg'!H771</f>
        <v>38.239857500000035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</row>
    <row r="772" spans="1:12" ht="13.5" x14ac:dyDescent="0.25">
      <c r="A772" s="3">
        <f>RSI!A772</f>
        <v>43431</v>
      </c>
      <c r="B772" s="2">
        <f>RSI!B772</f>
        <v>38.9574</v>
      </c>
      <c r="C772" s="2">
        <f>RSI!I772</f>
        <v>53.279329704969733</v>
      </c>
      <c r="D772" s="2">
        <f>MACD!E772</f>
        <v>0.15899349550110031</v>
      </c>
      <c r="E772" s="2">
        <f>MACD!F772</f>
        <v>7.6233845822629376E-2</v>
      </c>
      <c r="F772" s="2">
        <f>'Moving Avg'!D772</f>
        <v>38.764020000000002</v>
      </c>
      <c r="G772" s="2">
        <f>'Moving Avg'!F772</f>
        <v>38.969700000000003</v>
      </c>
      <c r="H772" s="2">
        <f>'Moving Avg'!G772</f>
        <v>38.66201800000001</v>
      </c>
      <c r="I772" s="2">
        <f>'Moving Avg'!H772</f>
        <v>38.254474500000036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</row>
    <row r="773" spans="1:12" ht="13.5" x14ac:dyDescent="0.25">
      <c r="A773" s="3">
        <f>RSI!A773</f>
        <v>43432</v>
      </c>
      <c r="B773" s="2">
        <f>RSI!B773</f>
        <v>38.9574</v>
      </c>
      <c r="C773" s="2">
        <f>RSI!I773</f>
        <v>53.279329704969733</v>
      </c>
      <c r="D773" s="2">
        <f>MACD!E773</f>
        <v>0.14627257308922026</v>
      </c>
      <c r="E773" s="2">
        <f>MACD!F773</f>
        <v>9.0241591275947552E-2</v>
      </c>
      <c r="F773" s="2">
        <f>'Moving Avg'!D773</f>
        <v>38.762060000000005</v>
      </c>
      <c r="G773" s="2">
        <f>'Moving Avg'!F773</f>
        <v>38.974139999999998</v>
      </c>
      <c r="H773" s="2">
        <f>'Moving Avg'!G773</f>
        <v>38.676026000000007</v>
      </c>
      <c r="I773" s="2">
        <f>'Moving Avg'!H773</f>
        <v>38.265701000000035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</row>
    <row r="774" spans="1:12" ht="13.5" x14ac:dyDescent="0.25">
      <c r="A774" s="3">
        <f>RSI!A774</f>
        <v>43433</v>
      </c>
      <c r="B774" s="2">
        <f>RSI!B774</f>
        <v>38.9574</v>
      </c>
      <c r="C774" s="2">
        <f>RSI!I774</f>
        <v>53.27932970496974</v>
      </c>
      <c r="D774" s="2">
        <f>MACD!E774</f>
        <v>0.13475079543787416</v>
      </c>
      <c r="E774" s="2">
        <f>MACD!F774</f>
        <v>9.9143432108332888E-2</v>
      </c>
      <c r="F774" s="2">
        <f>'Moving Avg'!D774</f>
        <v>38.9574</v>
      </c>
      <c r="G774" s="2">
        <f>'Moving Avg'!F774</f>
        <v>38.978580000000001</v>
      </c>
      <c r="H774" s="2">
        <f>'Moving Avg'!G774</f>
        <v>38.690034000000011</v>
      </c>
      <c r="I774" s="2">
        <f>'Moving Avg'!H774</f>
        <v>38.280269500000038</v>
      </c>
      <c r="J774" s="6" t="str">
        <f>OBV!F774</f>
        <v>BULLISH</v>
      </c>
      <c r="K774" s="6" t="str">
        <f>OBV!G774</f>
        <v>NEUTRAL</v>
      </c>
      <c r="L774" s="6" t="str">
        <f>OBV!H774</f>
        <v>CONFIRMED BULLISH</v>
      </c>
    </row>
    <row r="775" spans="1:12" ht="13.5" x14ac:dyDescent="0.25">
      <c r="A775" s="3">
        <f>RSI!A775</f>
        <v>43434</v>
      </c>
      <c r="B775" s="2">
        <f>RSI!B775</f>
        <v>38.671300000000002</v>
      </c>
      <c r="C775" s="2">
        <f>RSI!I775</f>
        <v>45.859033084908127</v>
      </c>
      <c r="D775" s="2">
        <f>MACD!E775</f>
        <v>0.14549241356928633</v>
      </c>
      <c r="E775" s="2">
        <f>MACD!F775</f>
        <v>0.10841322840052359</v>
      </c>
      <c r="F775" s="2">
        <f>'Moving Avg'!D775</f>
        <v>38.900179999999999</v>
      </c>
      <c r="G775" s="2">
        <f>'Moving Avg'!F775</f>
        <v>38.957369999999997</v>
      </c>
      <c r="H775" s="2">
        <f>'Moving Avg'!G775</f>
        <v>38.69832000000001</v>
      </c>
      <c r="I775" s="2">
        <f>'Moving Avg'!H775</f>
        <v>38.30067250000004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</row>
    <row r="776" spans="1:12" ht="13.5" x14ac:dyDescent="0.25">
      <c r="A776" s="3">
        <f>RSI!A776</f>
        <v>43437</v>
      </c>
      <c r="B776" s="2">
        <f>RSI!B776</f>
        <v>38.671300000000002</v>
      </c>
      <c r="C776" s="2">
        <f>RSI!I776</f>
        <v>45.859033084908127</v>
      </c>
      <c r="D776" s="2">
        <f>MACD!E776</f>
        <v>0.15562225781960848</v>
      </c>
      <c r="E776" s="2">
        <f>MACD!F776</f>
        <v>0.11785503428434058</v>
      </c>
      <c r="F776" s="2">
        <f>'Moving Avg'!D776</f>
        <v>38.842959999999998</v>
      </c>
      <c r="G776" s="2">
        <f>'Moving Avg'!F776</f>
        <v>38.936159999999994</v>
      </c>
      <c r="H776" s="2">
        <f>'Moving Avg'!G776</f>
        <v>38.706212000000008</v>
      </c>
      <c r="I776" s="2">
        <f>'Moving Avg'!H776</f>
        <v>38.320881500000034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</row>
    <row r="777" spans="1:12" ht="13.5" x14ac:dyDescent="0.25">
      <c r="A777" s="3">
        <f>RSI!A777</f>
        <v>43438</v>
      </c>
      <c r="B777" s="2">
        <f>RSI!B777</f>
        <v>38.671300000000002</v>
      </c>
      <c r="C777" s="2">
        <f>RSI!I777</f>
        <v>45.859033084908127</v>
      </c>
      <c r="D777" s="2">
        <f>MACD!E777</f>
        <v>0.16515735222861139</v>
      </c>
      <c r="E777" s="2">
        <f>MACD!F777</f>
        <v>0.12731549787319474</v>
      </c>
      <c r="F777" s="2">
        <f>'Moving Avg'!D777</f>
        <v>38.785740000000004</v>
      </c>
      <c r="G777" s="2">
        <f>'Moving Avg'!F777</f>
        <v>38.904589999999999</v>
      </c>
      <c r="H777" s="2">
        <f>'Moving Avg'!G777</f>
        <v>38.713512000000009</v>
      </c>
      <c r="I777" s="2">
        <f>'Moving Avg'!H777</f>
        <v>38.336199000000036</v>
      </c>
      <c r="J777" s="6" t="str">
        <f>OBV!F777</f>
        <v>BEARISH</v>
      </c>
      <c r="K777" s="6" t="str">
        <f>OBV!G777</f>
        <v>NEUTRAL</v>
      </c>
      <c r="L777" s="6" t="str">
        <f>OBV!H777</f>
        <v>CONFIRMED BEARISH</v>
      </c>
    </row>
    <row r="778" spans="1:12" ht="13.5" x14ac:dyDescent="0.25">
      <c r="A778" s="3">
        <f>RSI!A778</f>
        <v>43439</v>
      </c>
      <c r="B778" s="2">
        <f>RSI!B778</f>
        <v>37.980699999999999</v>
      </c>
      <c r="C778" s="2">
        <f>RSI!I778</f>
        <v>32.297821102263754</v>
      </c>
      <c r="D778" s="2">
        <f>MACD!E778</f>
        <v>0.22527336805072906</v>
      </c>
      <c r="E778" s="2">
        <f>MACD!F778</f>
        <v>0.14690707190870161</v>
      </c>
      <c r="F778" s="2">
        <f>'Moving Avg'!D778</f>
        <v>38.590400000000002</v>
      </c>
      <c r="G778" s="2">
        <f>'Moving Avg'!F778</f>
        <v>38.838489999999993</v>
      </c>
      <c r="H778" s="2">
        <f>'Moving Avg'!G778</f>
        <v>38.703646000000006</v>
      </c>
      <c r="I778" s="2">
        <f>'Moving Avg'!H778</f>
        <v>38.343220000000038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</row>
    <row r="779" spans="1:12" ht="13.5" x14ac:dyDescent="0.25">
      <c r="A779" s="3">
        <f>RSI!A779</f>
        <v>43440</v>
      </c>
      <c r="B779" s="2">
        <f>RSI!B779</f>
        <v>38.671300000000002</v>
      </c>
      <c r="C779" s="2">
        <f>RSI!I779</f>
        <v>48.650660061269541</v>
      </c>
      <c r="D779" s="2">
        <f>MACD!E779</f>
        <v>7.8122971694249088E-2</v>
      </c>
      <c r="E779" s="2">
        <f>MACD!F779</f>
        <v>0.13315025186581111</v>
      </c>
      <c r="F779" s="2">
        <f>'Moving Avg'!D779</f>
        <v>38.533180000000002</v>
      </c>
      <c r="G779" s="2">
        <f>'Moving Avg'!F779</f>
        <v>38.806919999999991</v>
      </c>
      <c r="H779" s="2">
        <f>'Moving Avg'!G779</f>
        <v>38.707592000000012</v>
      </c>
      <c r="I779" s="2">
        <f>'Moving Avg'!H779</f>
        <v>38.354227000000037</v>
      </c>
      <c r="J779" s="6" t="str">
        <f>OBV!F779</f>
        <v>BEARISH</v>
      </c>
      <c r="K779" s="6" t="str">
        <f>OBV!G779</f>
        <v>NEUTRAL</v>
      </c>
      <c r="L779" s="6" t="str">
        <f>OBV!H779</f>
        <v>CONFIRMED BEARISH</v>
      </c>
    </row>
    <row r="780" spans="1:12" ht="13.5" x14ac:dyDescent="0.25">
      <c r="A780" s="3">
        <f>RSI!A780</f>
        <v>43441</v>
      </c>
      <c r="B780" s="2">
        <f>RSI!B780</f>
        <v>38.671300000000002</v>
      </c>
      <c r="C780" s="2">
        <f>RSI!I780</f>
        <v>48.650660061269541</v>
      </c>
      <c r="D780" s="2">
        <f>MACD!E780</f>
        <v>0.1043353623358243</v>
      </c>
      <c r="E780" s="2">
        <f>MACD!F780</f>
        <v>0.12738727395981375</v>
      </c>
      <c r="F780" s="2">
        <f>'Moving Avg'!D780</f>
        <v>38.533180000000002</v>
      </c>
      <c r="G780" s="2">
        <f>'Moving Avg'!F780</f>
        <v>38.792124999999992</v>
      </c>
      <c r="H780" s="2">
        <f>'Moving Avg'!G780</f>
        <v>38.711538000000012</v>
      </c>
      <c r="I780" s="2">
        <f>'Moving Avg'!H780</f>
        <v>38.365282500000035</v>
      </c>
      <c r="J780" s="6" t="str">
        <f>OBV!F780</f>
        <v>BEARISH</v>
      </c>
      <c r="K780" s="6" t="str">
        <f>OBV!G780</f>
        <v>NEUTRAL</v>
      </c>
      <c r="L780" s="6" t="str">
        <f>OBV!H780</f>
        <v>NEUTRAL</v>
      </c>
    </row>
    <row r="781" spans="1:12" ht="13.5" x14ac:dyDescent="0.25">
      <c r="A781" s="3">
        <f>RSI!A781</f>
        <v>43444</v>
      </c>
      <c r="B781" s="2">
        <f>RSI!B781</f>
        <v>38.671300000000002</v>
      </c>
      <c r="C781" s="2">
        <f>RSI!I781</f>
        <v>48.650660061269541</v>
      </c>
      <c r="D781" s="2">
        <f>MACD!E781</f>
        <v>0.12694352751271509</v>
      </c>
      <c r="E781" s="2">
        <f>MACD!F781</f>
        <v>0.12729852467039404</v>
      </c>
      <c r="F781" s="2">
        <f>'Moving Avg'!D781</f>
        <v>38.533180000000002</v>
      </c>
      <c r="G781" s="2">
        <f>'Moving Avg'!F781</f>
        <v>38.777329999999992</v>
      </c>
      <c r="H781" s="2">
        <f>'Moving Avg'!G781</f>
        <v>38.715484000000018</v>
      </c>
      <c r="I781" s="2">
        <f>'Moving Avg'!H781</f>
        <v>38.37217250000004</v>
      </c>
      <c r="J781" s="6" t="str">
        <f>OBV!F781</f>
        <v>BEARISH</v>
      </c>
      <c r="K781" s="6" t="str">
        <f>OBV!G781</f>
        <v>NEUTRAL</v>
      </c>
      <c r="L781" s="6" t="str">
        <f>OBV!H781</f>
        <v>NEUTRAL</v>
      </c>
    </row>
    <row r="782" spans="1:12" ht="13.5" x14ac:dyDescent="0.25">
      <c r="A782" s="3">
        <f>RSI!A782</f>
        <v>43445</v>
      </c>
      <c r="B782" s="2">
        <f>RSI!B782</f>
        <v>38.671300000000002</v>
      </c>
      <c r="C782" s="2">
        <f>RSI!I782</f>
        <v>48.650660061269541</v>
      </c>
      <c r="D782" s="2">
        <f>MACD!E782</f>
        <v>0.14647022641185004</v>
      </c>
      <c r="E782" s="2">
        <f>MACD!F782</f>
        <v>0.13113286501868526</v>
      </c>
      <c r="F782" s="2">
        <f>'Moving Avg'!D782</f>
        <v>38.533180000000002</v>
      </c>
      <c r="G782" s="2">
        <f>'Moving Avg'!F782</f>
        <v>38.762534999999993</v>
      </c>
      <c r="H782" s="2">
        <f>'Moving Avg'!G782</f>
        <v>38.71943000000001</v>
      </c>
      <c r="I782" s="2">
        <f>'Moving Avg'!H782</f>
        <v>38.379208000000041</v>
      </c>
      <c r="J782" s="6" t="str">
        <f>OBV!F782</f>
        <v>BEARISH</v>
      </c>
      <c r="K782" s="6" t="str">
        <f>OBV!G782</f>
        <v>NEUTRAL</v>
      </c>
      <c r="L782" s="6" t="str">
        <f>OBV!H782</f>
        <v>NEUTRAL</v>
      </c>
    </row>
    <row r="783" spans="1:12" ht="13.5" x14ac:dyDescent="0.25">
      <c r="A783" s="3">
        <f>RSI!A783</f>
        <v>43446</v>
      </c>
      <c r="B783" s="2">
        <f>RSI!B783</f>
        <v>38.671300000000002</v>
      </c>
      <c r="C783" s="2">
        <f>RSI!I783</f>
        <v>48.650660061269541</v>
      </c>
      <c r="D783" s="2">
        <f>MACD!E783</f>
        <v>0.16336014462157777</v>
      </c>
      <c r="E783" s="2">
        <f>MACD!F783</f>
        <v>0.13757832093926378</v>
      </c>
      <c r="F783" s="2">
        <f>'Moving Avg'!D783</f>
        <v>38.671300000000002</v>
      </c>
      <c r="G783" s="2">
        <f>'Moving Avg'!F783</f>
        <v>38.747739999999986</v>
      </c>
      <c r="H783" s="2">
        <f>'Moving Avg'!G783</f>
        <v>38.723376000000009</v>
      </c>
      <c r="I783" s="2">
        <f>'Moving Avg'!H783</f>
        <v>38.386243500000035</v>
      </c>
      <c r="J783" s="6" t="str">
        <f>OBV!F783</f>
        <v>BULLISH</v>
      </c>
      <c r="K783" s="6" t="str">
        <f>OBV!G783</f>
        <v>NEUTRAL</v>
      </c>
      <c r="L783" s="6" t="str">
        <f>OBV!H783</f>
        <v>CONFIRMED BULLISH</v>
      </c>
    </row>
    <row r="784" spans="1:12" ht="13.5" x14ac:dyDescent="0.25">
      <c r="A784" s="3">
        <f>RSI!A784</f>
        <v>43447</v>
      </c>
      <c r="B784" s="2">
        <f>RSI!B784</f>
        <v>38.671300000000002</v>
      </c>
      <c r="C784" s="2">
        <f>RSI!I784</f>
        <v>48.650660061269548</v>
      </c>
      <c r="D784" s="2">
        <f>MACD!E784</f>
        <v>0.17799173131442103</v>
      </c>
      <c r="E784" s="2">
        <f>MACD!F784</f>
        <v>0.14566100301429524</v>
      </c>
      <c r="F784" s="2">
        <f>'Moving Avg'!D784</f>
        <v>38.671300000000002</v>
      </c>
      <c r="G784" s="2">
        <f>'Moving Avg'!F784</f>
        <v>38.732944999999987</v>
      </c>
      <c r="H784" s="2">
        <f>'Moving Avg'!G784</f>
        <v>38.727322000000008</v>
      </c>
      <c r="I784" s="2">
        <f>'Moving Avg'!H784</f>
        <v>38.393618000000039</v>
      </c>
      <c r="J784" s="6" t="str">
        <f>OBV!F784</f>
        <v>NEUTRAL</v>
      </c>
      <c r="K784" s="6" t="str">
        <f>OBV!G784</f>
        <v>NEUTRAL</v>
      </c>
      <c r="L784" s="6" t="str">
        <f>OBV!H784</f>
        <v>NEUTRAL</v>
      </c>
    </row>
    <row r="785" spans="1:12" ht="13.5" x14ac:dyDescent="0.25">
      <c r="A785" s="3">
        <f>RSI!A785</f>
        <v>43448</v>
      </c>
      <c r="B785" s="2">
        <f>RSI!B785</f>
        <v>37.980699999999999</v>
      </c>
      <c r="C785" s="2">
        <f>RSI!I785</f>
        <v>35.336313583432684</v>
      </c>
      <c r="D785" s="2">
        <f>MACD!E785</f>
        <v>0.19782739916421122</v>
      </c>
      <c r="E785" s="2">
        <f>MACD!F785</f>
        <v>0.15609428224427846</v>
      </c>
      <c r="F785" s="2">
        <f>'Moving Avg'!D785</f>
        <v>38.533180000000002</v>
      </c>
      <c r="G785" s="2">
        <f>'Moving Avg'!F785</f>
        <v>38.683619999999991</v>
      </c>
      <c r="H785" s="2">
        <f>'Moving Avg'!G785</f>
        <v>38.717258000000008</v>
      </c>
      <c r="I785" s="2">
        <f>'Moving Avg'!H785</f>
        <v>38.397539500000036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</row>
    <row r="786" spans="1:12" ht="13.5" x14ac:dyDescent="0.25">
      <c r="A786" s="3">
        <f>RSI!A786</f>
        <v>43451</v>
      </c>
      <c r="B786" s="2">
        <f>RSI!B786</f>
        <v>37.980699999999999</v>
      </c>
      <c r="C786" s="2">
        <f>RSI!I786</f>
        <v>35.336313583432684</v>
      </c>
      <c r="D786" s="2">
        <f>MACD!E786</f>
        <v>0.21898380674836204</v>
      </c>
      <c r="E786" s="2">
        <f>MACD!F786</f>
        <v>0.16867218714509519</v>
      </c>
      <c r="F786" s="2">
        <f>'Moving Avg'!D786</f>
        <v>38.395060000000001</v>
      </c>
      <c r="G786" s="2">
        <f>'Moving Avg'!F786</f>
        <v>38.634294999999995</v>
      </c>
      <c r="H786" s="2">
        <f>'Moving Avg'!G786</f>
        <v>38.707392000000006</v>
      </c>
      <c r="I786" s="2">
        <f>'Moving Avg'!H786</f>
        <v>38.400976500000034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</row>
    <row r="787" spans="1:12" ht="13.5" x14ac:dyDescent="0.25">
      <c r="A787" s="3">
        <f>RSI!A787</f>
        <v>43452</v>
      </c>
      <c r="B787" s="2">
        <f>RSI!B787</f>
        <v>37.980699999999999</v>
      </c>
      <c r="C787" s="2">
        <f>RSI!I787</f>
        <v>35.336313583432684</v>
      </c>
      <c r="D787" s="2">
        <f>MACD!E787</f>
        <v>0.240933883268724</v>
      </c>
      <c r="E787" s="2">
        <f>MACD!F787</f>
        <v>0.18312452636982096</v>
      </c>
      <c r="F787" s="2">
        <f>'Moving Avg'!D787</f>
        <v>38.25694</v>
      </c>
      <c r="G787" s="2">
        <f>'Moving Avg'!F787</f>
        <v>38.584969999999984</v>
      </c>
      <c r="H787" s="2">
        <f>'Moving Avg'!G787</f>
        <v>38.697526000000011</v>
      </c>
      <c r="I787" s="2">
        <f>'Moving Avg'!H787</f>
        <v>38.402040500000027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</row>
    <row r="788" spans="1:12" ht="13.5" x14ac:dyDescent="0.25">
      <c r="A788" s="3">
        <f>RSI!A788</f>
        <v>43453</v>
      </c>
      <c r="B788" s="2">
        <f>RSI!B788</f>
        <v>37.980699999999999</v>
      </c>
      <c r="C788" s="2">
        <f>RSI!I788</f>
        <v>35.33631358343267</v>
      </c>
      <c r="D788" s="2">
        <f>MACD!E788</f>
        <v>0.15700948301238071</v>
      </c>
      <c r="E788" s="2">
        <f>MACD!F788</f>
        <v>0.1779015176983329</v>
      </c>
      <c r="F788" s="2">
        <f>'Moving Avg'!D788</f>
        <v>38.118820000000007</v>
      </c>
      <c r="G788" s="2">
        <f>'Moving Avg'!F788</f>
        <v>38.535644999999988</v>
      </c>
      <c r="H788" s="2">
        <f>'Moving Avg'!G788</f>
        <v>38.687660000000008</v>
      </c>
      <c r="I788" s="2">
        <f>'Moving Avg'!H788</f>
        <v>38.403104500000026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</row>
    <row r="789" spans="1:12" ht="13.5" x14ac:dyDescent="0.25">
      <c r="A789" s="3">
        <f>RSI!A789</f>
        <v>43454</v>
      </c>
      <c r="B789" s="2">
        <f>RSI!B789</f>
        <v>37.980699999999999</v>
      </c>
      <c r="C789" s="2">
        <f>RSI!I789</f>
        <v>35.336313583432684</v>
      </c>
      <c r="D789" s="2">
        <f>MACD!E789</f>
        <v>0.19571361975727086</v>
      </c>
      <c r="E789" s="2">
        <f>MACD!F789</f>
        <v>0.18146393811012052</v>
      </c>
      <c r="F789" s="2">
        <f>'Moving Avg'!D789</f>
        <v>37.980699999999999</v>
      </c>
      <c r="G789" s="2">
        <f>'Moving Avg'!F789</f>
        <v>38.535644999999981</v>
      </c>
      <c r="H789" s="2">
        <f>'Moving Avg'!G789</f>
        <v>38.677794000000006</v>
      </c>
      <c r="I789" s="2">
        <f>'Moving Avg'!H789</f>
        <v>38.399761000000034</v>
      </c>
      <c r="J789" s="6" t="str">
        <f>OBV!F789</f>
        <v>BEARISH</v>
      </c>
      <c r="K789" s="6" t="str">
        <f>OBV!G789</f>
        <v>NEUTRAL</v>
      </c>
      <c r="L789" s="6" t="str">
        <f>OBV!H789</f>
        <v>CONFIRMED BEARISH</v>
      </c>
    </row>
    <row r="790" spans="1:12" ht="13.5" x14ac:dyDescent="0.25">
      <c r="A790" s="3">
        <f>RSI!A790</f>
        <v>43455</v>
      </c>
      <c r="B790" s="2">
        <f>RSI!B790</f>
        <v>37.980699999999999</v>
      </c>
      <c r="C790" s="2">
        <f>RSI!I790</f>
        <v>35.336313583432684</v>
      </c>
      <c r="D790" s="2">
        <f>MACD!E790</f>
        <v>0.23167710444620582</v>
      </c>
      <c r="E790" s="2">
        <f>MACD!F790</f>
        <v>0.19150657137733759</v>
      </c>
      <c r="F790" s="2">
        <f>'Moving Avg'!D790</f>
        <v>37.980699999999999</v>
      </c>
      <c r="G790" s="2">
        <f>'Moving Avg'!F790</f>
        <v>38.486809999999977</v>
      </c>
      <c r="H790" s="2">
        <f>'Moving Avg'!G790</f>
        <v>38.667928000000011</v>
      </c>
      <c r="I790" s="2">
        <f>'Moving Avg'!H790</f>
        <v>38.398355000000031</v>
      </c>
      <c r="J790" s="6" t="str">
        <f>OBV!F790</f>
        <v>NEUTRAL</v>
      </c>
      <c r="K790" s="6" t="str">
        <f>OBV!G790</f>
        <v>NEUTRAL</v>
      </c>
      <c r="L790" s="6" t="str">
        <f>OBV!H790</f>
        <v>NEUTRAL</v>
      </c>
    </row>
    <row r="791" spans="1:12" ht="13.5" x14ac:dyDescent="0.25">
      <c r="A791" s="3">
        <f>RSI!A791</f>
        <v>43458</v>
      </c>
      <c r="B791" s="2">
        <f>RSI!B791</f>
        <v>37.980699999999999</v>
      </c>
      <c r="C791" s="2">
        <f>RSI!I791</f>
        <v>35.336313583432684</v>
      </c>
      <c r="D791" s="2">
        <f>MACD!E791</f>
        <v>0.26508351433700739</v>
      </c>
      <c r="E791" s="2">
        <f>MACD!F791</f>
        <v>0.20622195996927156</v>
      </c>
      <c r="F791" s="2">
        <f>'Moving Avg'!D791</f>
        <v>37.980699999999999</v>
      </c>
      <c r="G791" s="2">
        <f>'Moving Avg'!F791</f>
        <v>38.43797499999998</v>
      </c>
      <c r="H791" s="2">
        <f>'Moving Avg'!G791</f>
        <v>38.658062000000015</v>
      </c>
      <c r="I791" s="2">
        <f>'Moving Avg'!H791</f>
        <v>38.394527000000032</v>
      </c>
      <c r="J791" s="6" t="str">
        <f>OBV!F791</f>
        <v>NEUTRAL</v>
      </c>
      <c r="K791" s="6" t="str">
        <f>OBV!G791</f>
        <v>NEUTRAL</v>
      </c>
      <c r="L791" s="6" t="str">
        <f>OBV!H791</f>
        <v>NEUTRAL</v>
      </c>
    </row>
    <row r="792" spans="1:12" ht="13.5" x14ac:dyDescent="0.25">
      <c r="A792" s="3">
        <f>RSI!A792</f>
        <v>43459</v>
      </c>
      <c r="B792" s="2">
        <f>RSI!B792</f>
        <v>37.980699999999999</v>
      </c>
      <c r="C792" s="2">
        <f>RSI!I792</f>
        <v>35.33631358343267</v>
      </c>
      <c r="D792" s="2">
        <f>MACD!E792</f>
        <v>0.29610581821912518</v>
      </c>
      <c r="E792" s="2">
        <f>MACD!F792</f>
        <v>0.22419873161924231</v>
      </c>
      <c r="F792" s="2">
        <f>'Moving Avg'!D792</f>
        <v>37.980699999999999</v>
      </c>
      <c r="G792" s="2">
        <f>'Moving Avg'!F792</f>
        <v>38.389139999999983</v>
      </c>
      <c r="H792" s="2">
        <f>'Moving Avg'!G792</f>
        <v>38.648196000000013</v>
      </c>
      <c r="I792" s="2">
        <f>'Moving Avg'!H792</f>
        <v>38.391183500000039</v>
      </c>
      <c r="J792" s="6" t="str">
        <f>OBV!F792</f>
        <v>NEUTRAL</v>
      </c>
      <c r="K792" s="6" t="str">
        <f>OBV!G792</f>
        <v>NEUTRAL</v>
      </c>
      <c r="L792" s="6" t="str">
        <f>OBV!H792</f>
        <v>NEUTRAL</v>
      </c>
    </row>
    <row r="793" spans="1:12" ht="13.5" x14ac:dyDescent="0.25">
      <c r="A793" s="3">
        <f>RSI!A793</f>
        <v>43460</v>
      </c>
      <c r="B793" s="2">
        <f>RSI!B793</f>
        <v>37.980699999999999</v>
      </c>
      <c r="C793" s="2">
        <f>RSI!I793</f>
        <v>35.33631358343267</v>
      </c>
      <c r="D793" s="2">
        <f>MACD!E793</f>
        <v>0.3249067022496277</v>
      </c>
      <c r="E793" s="2">
        <f>MACD!F793</f>
        <v>0.24434032574531939</v>
      </c>
      <c r="F793" s="2">
        <f>'Moving Avg'!D793</f>
        <v>37.980699999999999</v>
      </c>
      <c r="G793" s="2">
        <f>'Moving Avg'!F793</f>
        <v>38.340304999999987</v>
      </c>
      <c r="H793" s="2">
        <f>'Moving Avg'!G793</f>
        <v>38.638330000000018</v>
      </c>
      <c r="I793" s="2">
        <f>'Moving Avg'!H793</f>
        <v>38.38784000000004</v>
      </c>
      <c r="J793" s="6" t="str">
        <f>OBV!F793</f>
        <v>NEUTRAL</v>
      </c>
      <c r="K793" s="6" t="str">
        <f>OBV!G793</f>
        <v>NEUTRAL</v>
      </c>
      <c r="L793" s="6" t="str">
        <f>OBV!H793</f>
        <v>NEUTRAL</v>
      </c>
    </row>
    <row r="794" spans="1:12" ht="13.5" x14ac:dyDescent="0.25">
      <c r="A794" s="3">
        <f>RSI!A794</f>
        <v>43461</v>
      </c>
      <c r="B794" s="2">
        <f>RSI!B794</f>
        <v>37.980699999999999</v>
      </c>
      <c r="C794" s="2">
        <f>RSI!I794</f>
        <v>35.33631358343267</v>
      </c>
      <c r="D794" s="2">
        <f>MACD!E794</f>
        <v>0.35163894241883042</v>
      </c>
      <c r="E794" s="2">
        <f>MACD!F794</f>
        <v>0.26580004908002164</v>
      </c>
      <c r="F794" s="2">
        <f>'Moving Avg'!D794</f>
        <v>37.980699999999999</v>
      </c>
      <c r="G794" s="2">
        <f>'Moving Avg'!F794</f>
        <v>38.29146999999999</v>
      </c>
      <c r="H794" s="2">
        <f>'Moving Avg'!G794</f>
        <v>38.638330000000018</v>
      </c>
      <c r="I794" s="2">
        <f>'Moving Avg'!H794</f>
        <v>38.38449650000004</v>
      </c>
      <c r="J794" s="6" t="str">
        <f>OBV!F794</f>
        <v>NEUTRAL</v>
      </c>
      <c r="K794" s="6" t="str">
        <f>OBV!G794</f>
        <v>NEUTRAL</v>
      </c>
      <c r="L794" s="6" t="str">
        <f>OBV!H794</f>
        <v>NEUTRAL</v>
      </c>
    </row>
    <row r="795" spans="1:12" ht="13.5" x14ac:dyDescent="0.25">
      <c r="A795" s="3">
        <f>RSI!A795</f>
        <v>43462</v>
      </c>
      <c r="B795" s="2">
        <f>RSI!B795</f>
        <v>37.980699999999999</v>
      </c>
      <c r="C795" s="2">
        <f>RSI!I795</f>
        <v>35.33631358343267</v>
      </c>
      <c r="D795" s="2">
        <f>MACD!E795</f>
        <v>0.27019965545830615</v>
      </c>
      <c r="E795" s="2">
        <f>MACD!F795</f>
        <v>0.26667997035567853</v>
      </c>
      <c r="F795" s="2">
        <f>'Moving Avg'!D795</f>
        <v>37.980699999999999</v>
      </c>
      <c r="G795" s="2">
        <f>'Moving Avg'!F795</f>
        <v>38.256939999999986</v>
      </c>
      <c r="H795" s="2">
        <f>'Moving Avg'!G795</f>
        <v>38.638330000000018</v>
      </c>
      <c r="I795" s="2">
        <f>'Moving Avg'!H795</f>
        <v>38.383090500000037</v>
      </c>
      <c r="J795" s="6" t="str">
        <f>OBV!F795</f>
        <v>NEUTRAL</v>
      </c>
      <c r="K795" s="6" t="str">
        <f>OBV!G795</f>
        <v>NEUTRAL</v>
      </c>
      <c r="L795" s="6" t="str">
        <f>OBV!H795</f>
        <v>NEUTRAL</v>
      </c>
    </row>
    <row r="796" spans="1:12" ht="13.5" x14ac:dyDescent="0.25">
      <c r="A796" s="3">
        <f>RSI!A796</f>
        <v>43465</v>
      </c>
      <c r="B796" s="2">
        <f>RSI!B796</f>
        <v>37.980699999999999</v>
      </c>
      <c r="C796" s="2">
        <f>RSI!I796</f>
        <v>35.33631358343267</v>
      </c>
      <c r="D796" s="2">
        <f>MACD!E796</f>
        <v>0.20331474794839721</v>
      </c>
      <c r="E796" s="2">
        <f>MACD!F796</f>
        <v>0.25400692587422224</v>
      </c>
      <c r="F796" s="2">
        <f>'Moving Avg'!D796</f>
        <v>37.980699999999999</v>
      </c>
      <c r="G796" s="2">
        <f>'Moving Avg'!F796</f>
        <v>38.222409999999989</v>
      </c>
      <c r="H796" s="2">
        <f>'Moving Avg'!G796</f>
        <v>38.628464000000022</v>
      </c>
      <c r="I796" s="2">
        <f>'Moving Avg'!H796</f>
        <v>38.379311000000037</v>
      </c>
      <c r="J796" s="6" t="str">
        <f>OBV!F796</f>
        <v>NEUTRAL</v>
      </c>
      <c r="K796" s="6" t="str">
        <f>OBV!G796</f>
        <v>NEUTRAL</v>
      </c>
      <c r="L796" s="6" t="str">
        <f>OBV!H796</f>
        <v>NEUTRAL</v>
      </c>
    </row>
    <row r="797" spans="1:12" ht="13.5" x14ac:dyDescent="0.25">
      <c r="A797" s="3">
        <f>RSI!A797</f>
        <v>43467</v>
      </c>
      <c r="B797" s="2">
        <f>RSI!B797</f>
        <v>38.473999999999997</v>
      </c>
      <c r="C797" s="2">
        <f>RSI!I797</f>
        <v>56.180966029948728</v>
      </c>
      <c r="D797" s="2">
        <f>MACD!E797</f>
        <v>0.11205432470902821</v>
      </c>
      <c r="E797" s="2">
        <f>MACD!F797</f>
        <v>0.22561640564118343</v>
      </c>
      <c r="F797" s="2">
        <f>'Moving Avg'!D797</f>
        <v>38.079359999999994</v>
      </c>
      <c r="G797" s="2">
        <f>'Moving Avg'!F797</f>
        <v>38.212544999999992</v>
      </c>
      <c r="H797" s="2">
        <f>'Moving Avg'!G797</f>
        <v>38.628464000000015</v>
      </c>
      <c r="I797" s="2">
        <f>'Moving Avg'!H797</f>
        <v>38.377998000000041</v>
      </c>
      <c r="J797" s="6" t="str">
        <f>OBV!F797</f>
        <v>BULLISH</v>
      </c>
      <c r="K797" s="6" t="str">
        <f>OBV!G797</f>
        <v>NEUTRAL</v>
      </c>
      <c r="L797" s="6" t="str">
        <f>OBV!H797</f>
        <v>CONFIRMED BULLISH</v>
      </c>
    </row>
    <row r="798" spans="1:12" ht="13.5" x14ac:dyDescent="0.25">
      <c r="A798" s="3">
        <f>RSI!A798</f>
        <v>43468</v>
      </c>
      <c r="B798" s="2">
        <f>RSI!B798</f>
        <v>38.473999999999997</v>
      </c>
      <c r="C798" s="2">
        <f>RSI!I798</f>
        <v>56.180966029948742</v>
      </c>
      <c r="D798" s="2">
        <f>MACD!E798</f>
        <v>3.3655368328219026E-2</v>
      </c>
      <c r="E798" s="2">
        <f>MACD!F798</f>
        <v>0.18722419817859054</v>
      </c>
      <c r="F798" s="2">
        <f>'Moving Avg'!D798</f>
        <v>38.178019999999997</v>
      </c>
      <c r="G798" s="2">
        <f>'Moving Avg'!F798</f>
        <v>38.237209999999997</v>
      </c>
      <c r="H798" s="2">
        <f>'Moving Avg'!G798</f>
        <v>38.628464000000015</v>
      </c>
      <c r="I798" s="2">
        <f>'Moving Avg'!H798</f>
        <v>38.379058500000049</v>
      </c>
      <c r="J798" s="6" t="str">
        <f>OBV!F798</f>
        <v>BULLISH</v>
      </c>
      <c r="K798" s="6" t="str">
        <f>OBV!G798</f>
        <v>NEUTRAL</v>
      </c>
      <c r="L798" s="6" t="str">
        <f>OBV!H798</f>
        <v>CONFIRMED BULLISH</v>
      </c>
    </row>
    <row r="799" spans="1:12" ht="13.5" x14ac:dyDescent="0.25">
      <c r="A799" s="3">
        <f>RSI!A799</f>
        <v>43469</v>
      </c>
      <c r="B799" s="2">
        <f>RSI!B799</f>
        <v>38.473999999999997</v>
      </c>
      <c r="C799" s="2">
        <f>RSI!I799</f>
        <v>56.180966029948728</v>
      </c>
      <c r="D799" s="2">
        <f>MACD!E799</f>
        <v>-3.3773504828573664E-2</v>
      </c>
      <c r="E799" s="2">
        <f>MACD!F799</f>
        <v>0.14302465757715771</v>
      </c>
      <c r="F799" s="2">
        <f>'Moving Avg'!D799</f>
        <v>38.276679999999992</v>
      </c>
      <c r="G799" s="2">
        <f>'Moving Avg'!F799</f>
        <v>38.227345</v>
      </c>
      <c r="H799" s="2">
        <f>'Moving Avg'!G799</f>
        <v>38.628464000000015</v>
      </c>
      <c r="I799" s="2">
        <f>'Moving Avg'!H799</f>
        <v>38.38011900000005</v>
      </c>
      <c r="J799" s="6" t="str">
        <f>OBV!F799</f>
        <v>BULLISH</v>
      </c>
      <c r="K799" s="6" t="str">
        <f>OBV!G799</f>
        <v>NEUTRAL</v>
      </c>
      <c r="L799" s="6" t="str">
        <f>OBV!H799</f>
        <v>CONFIRMED BULLISH</v>
      </c>
    </row>
    <row r="800" spans="1:12" ht="13.5" x14ac:dyDescent="0.25">
      <c r="A800" s="3">
        <f>RSI!A800</f>
        <v>43472</v>
      </c>
      <c r="B800" s="2">
        <f>RSI!B800</f>
        <v>37.980699999999999</v>
      </c>
      <c r="C800" s="2">
        <f>RSI!I800</f>
        <v>40.054490537013329</v>
      </c>
      <c r="D800" s="2">
        <f>MACD!E800</f>
        <v>-5.5298422488988308E-2</v>
      </c>
      <c r="E800" s="2">
        <f>MACD!F800</f>
        <v>0.10336004156392851</v>
      </c>
      <c r="F800" s="2">
        <f>'Moving Avg'!D800</f>
        <v>38.276679999999999</v>
      </c>
      <c r="G800" s="2">
        <f>'Moving Avg'!F800</f>
        <v>38.19281500000001</v>
      </c>
      <c r="H800" s="2">
        <f>'Moving Avg'!G800</f>
        <v>38.60873400000002</v>
      </c>
      <c r="I800" s="2">
        <f>'Moving Avg'!H800</f>
        <v>38.378713000000047</v>
      </c>
      <c r="J800" s="6" t="str">
        <f>OBV!F800</f>
        <v>BULLISH</v>
      </c>
      <c r="K800" s="6" t="str">
        <f>OBV!G800</f>
        <v>NEUTRAL</v>
      </c>
      <c r="L800" s="6" t="str">
        <f>OBV!H800</f>
        <v>NEUTRAL</v>
      </c>
    </row>
    <row r="801" spans="1:12" ht="13.5" x14ac:dyDescent="0.25">
      <c r="A801" s="3">
        <f>RSI!A801</f>
        <v>43473</v>
      </c>
      <c r="B801" s="2">
        <f>RSI!B801</f>
        <v>36.846200000000003</v>
      </c>
      <c r="C801" s="2">
        <f>RSI!I801</f>
        <v>23.410913136724716</v>
      </c>
      <c r="D801" s="2">
        <f>MACD!E801</f>
        <v>1.2504544272673002E-2</v>
      </c>
      <c r="E801" s="2">
        <f>MACD!F801</f>
        <v>8.5188942105677429E-2</v>
      </c>
      <c r="F801" s="2">
        <f>'Moving Avg'!D801</f>
        <v>38.049779999999998</v>
      </c>
      <c r="G801" s="2">
        <f>'Moving Avg'!F801</f>
        <v>38.101560000000006</v>
      </c>
      <c r="H801" s="2">
        <f>'Moving Avg'!G801</f>
        <v>38.566314000000013</v>
      </c>
      <c r="I801" s="2">
        <f>'Moving Avg'!H801</f>
        <v>38.371634500000049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</row>
    <row r="802" spans="1:12" ht="13.5" x14ac:dyDescent="0.25">
      <c r="A802" s="3">
        <f>RSI!A802</f>
        <v>43474</v>
      </c>
      <c r="B802" s="2">
        <f>RSI!B802</f>
        <v>37.911700000000003</v>
      </c>
      <c r="C802" s="2">
        <f>RSI!I802</f>
        <v>46.074303089452215</v>
      </c>
      <c r="D802" s="2">
        <f>MACD!E802</f>
        <v>-5.1312614793630473E-4</v>
      </c>
      <c r="E802" s="2">
        <f>MACD!F802</f>
        <v>6.8048528454954682E-2</v>
      </c>
      <c r="F802" s="2">
        <f>'Moving Avg'!D802</f>
        <v>37.93732</v>
      </c>
      <c r="G802" s="2">
        <f>'Moving Avg'!F802</f>
        <v>38.063580000000009</v>
      </c>
      <c r="H802" s="2">
        <f>'Moving Avg'!G802</f>
        <v>38.545204000000012</v>
      </c>
      <c r="I802" s="2">
        <f>'Moving Avg'!H802</f>
        <v>38.369835000000045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</row>
    <row r="803" spans="1:12" ht="13.5" x14ac:dyDescent="0.25">
      <c r="A803" s="3">
        <f>RSI!A803</f>
        <v>43475</v>
      </c>
      <c r="B803" s="2">
        <f>RSI!B803</f>
        <v>38.375300000000003</v>
      </c>
      <c r="C803" s="2">
        <f>RSI!I803</f>
        <v>52.640843152475377</v>
      </c>
      <c r="D803" s="2">
        <f>MACD!E803</f>
        <v>-4.4260724042736399E-2</v>
      </c>
      <c r="E803" s="2">
        <f>MACD!F803</f>
        <v>4.5586677955416474E-2</v>
      </c>
      <c r="F803" s="2">
        <f>'Moving Avg'!D803</f>
        <v>37.917580000000001</v>
      </c>
      <c r="G803" s="2">
        <f>'Moving Avg'!F803</f>
        <v>38.048780000000008</v>
      </c>
      <c r="H803" s="2">
        <f>'Moving Avg'!G803</f>
        <v>38.53533800000001</v>
      </c>
      <c r="I803" s="2">
        <f>'Moving Avg'!H803</f>
        <v>38.370402000000041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</row>
    <row r="804" spans="1:12" ht="13.5" x14ac:dyDescent="0.25">
      <c r="A804" s="3">
        <f>RSI!A804</f>
        <v>43476</v>
      </c>
      <c r="B804" s="2">
        <f>RSI!B804</f>
        <v>38.355600000000003</v>
      </c>
      <c r="C804" s="2">
        <f>RSI!I804</f>
        <v>52.349128816394433</v>
      </c>
      <c r="D804" s="2">
        <f>MACD!E804</f>
        <v>-8.1069118700568765E-2</v>
      </c>
      <c r="E804" s="2">
        <f>MACD!F804</f>
        <v>2.025551862421943E-2</v>
      </c>
      <c r="F804" s="2">
        <f>'Moving Avg'!D804</f>
        <v>37.893900000000002</v>
      </c>
      <c r="G804" s="2">
        <f>'Moving Avg'!F804</f>
        <v>38.032995000000007</v>
      </c>
      <c r="H804" s="2">
        <f>'Moving Avg'!G804</f>
        <v>38.525078000000015</v>
      </c>
      <c r="I804" s="2">
        <f>'Moving Avg'!H804</f>
        <v>38.370386000000046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</row>
    <row r="805" spans="1:12" ht="13.5" x14ac:dyDescent="0.25">
      <c r="A805" s="3">
        <f>RSI!A805</f>
        <v>43480</v>
      </c>
      <c r="B805" s="2">
        <f>RSI!B805</f>
        <v>38.355600000000003</v>
      </c>
      <c r="C805" s="2">
        <f>RSI!I805</f>
        <v>52.349128816394433</v>
      </c>
      <c r="D805" s="2">
        <f>MACD!E805</f>
        <v>-0.11325610461538815</v>
      </c>
      <c r="E805" s="2">
        <f>MACD!F805</f>
        <v>-6.4468060237020883E-3</v>
      </c>
      <c r="F805" s="2">
        <f>'Moving Avg'!D805</f>
        <v>37.968880000000006</v>
      </c>
      <c r="G805" s="2">
        <f>'Moving Avg'!F805</f>
        <v>38.051740000000002</v>
      </c>
      <c r="H805" s="2">
        <f>'Moving Avg'!G805</f>
        <v>38.510280000000009</v>
      </c>
      <c r="I805" s="2">
        <f>'Moving Avg'!H805</f>
        <v>38.370854500000043</v>
      </c>
      <c r="J805" s="6" t="str">
        <f>OBV!F805</f>
        <v>BEARISH</v>
      </c>
      <c r="K805" s="6" t="str">
        <f>OBV!G805</f>
        <v>NEUTRAL</v>
      </c>
      <c r="L805" s="6" t="str">
        <f>OBV!H805</f>
        <v>BEARISH DIVERGENCE</v>
      </c>
    </row>
    <row r="806" spans="1:12" ht="13.5" x14ac:dyDescent="0.25">
      <c r="A806" s="3">
        <f>RSI!A806</f>
        <v>43481</v>
      </c>
      <c r="B806" s="2">
        <f>RSI!B806</f>
        <v>38.355600000000003</v>
      </c>
      <c r="C806" s="2">
        <f>RSI!I806</f>
        <v>52.349128816394433</v>
      </c>
      <c r="D806" s="2">
        <f>MACD!E806</f>
        <v>-0.14145552543622841</v>
      </c>
      <c r="E806" s="2">
        <f>MACD!F806</f>
        <v>-3.3448549906207353E-2</v>
      </c>
      <c r="F806" s="2">
        <f>'Moving Avg'!D806</f>
        <v>38.27076000000001</v>
      </c>
      <c r="G806" s="2">
        <f>'Moving Avg'!F806</f>
        <v>38.070484999999998</v>
      </c>
      <c r="H806" s="2">
        <f>'Moving Avg'!G806</f>
        <v>38.495482000000017</v>
      </c>
      <c r="I806" s="2">
        <f>'Moving Avg'!H806</f>
        <v>38.371323000000046</v>
      </c>
      <c r="J806" s="6" t="str">
        <f>OBV!F806</f>
        <v>BULLISH</v>
      </c>
      <c r="K806" s="6" t="str">
        <f>OBV!G806</f>
        <v>NEUTRAL</v>
      </c>
      <c r="L806" s="6" t="str">
        <f>OBV!H806</f>
        <v>CONFIRMED BULLISH</v>
      </c>
    </row>
    <row r="807" spans="1:12" ht="13.5" x14ac:dyDescent="0.25">
      <c r="A807" s="3">
        <f>RSI!A807</f>
        <v>43482</v>
      </c>
      <c r="B807" s="2">
        <f>RSI!B807</f>
        <v>38.355600000000003</v>
      </c>
      <c r="C807" s="2">
        <f>RSI!I807</f>
        <v>52.349128816394433</v>
      </c>
      <c r="D807" s="2">
        <f>MACD!E807</f>
        <v>-9.031711695755007E-2</v>
      </c>
      <c r="E807" s="2">
        <f>MACD!F807</f>
        <v>-4.4822263316475902E-2</v>
      </c>
      <c r="F807" s="2">
        <f>'Moving Avg'!D807</f>
        <v>38.359540000000003</v>
      </c>
      <c r="G807" s="2">
        <f>'Moving Avg'!F807</f>
        <v>38.089230000000001</v>
      </c>
      <c r="H807" s="2">
        <f>'Moving Avg'!G807</f>
        <v>38.476540000000021</v>
      </c>
      <c r="I807" s="2">
        <f>'Moving Avg'!H807</f>
        <v>38.371791500000043</v>
      </c>
      <c r="J807" s="6" t="str">
        <f>OBV!F807</f>
        <v>BEARISH</v>
      </c>
      <c r="K807" s="6" t="str">
        <f>OBV!G807</f>
        <v>NEUTRAL</v>
      </c>
      <c r="L807" s="6" t="str">
        <f>OBV!H807</f>
        <v>BEARISH DIVERGENCE</v>
      </c>
    </row>
    <row r="808" spans="1:12" ht="13.5" x14ac:dyDescent="0.25">
      <c r="A808" s="3">
        <f>RSI!A808</f>
        <v>43483</v>
      </c>
      <c r="B808" s="2">
        <f>RSI!B808</f>
        <v>38.365499999999997</v>
      </c>
      <c r="C808" s="2">
        <f>RSI!I808</f>
        <v>52.526952560095992</v>
      </c>
      <c r="D808" s="2">
        <f>MACD!E808</f>
        <v>-4.8606202998961123E-2</v>
      </c>
      <c r="E808" s="2">
        <f>MACD!F808</f>
        <v>-4.5579051252972944E-2</v>
      </c>
      <c r="F808" s="2">
        <f>'Moving Avg'!D808</f>
        <v>38.357579999999999</v>
      </c>
      <c r="G808" s="2">
        <f>'Moving Avg'!F808</f>
        <v>38.108469999999997</v>
      </c>
      <c r="H808" s="2">
        <f>'Moving Avg'!G808</f>
        <v>38.457796000000016</v>
      </c>
      <c r="I808" s="2">
        <f>'Moving Avg'!H808</f>
        <v>38.369936000000045</v>
      </c>
      <c r="J808" s="6" t="str">
        <f>OBV!F808</f>
        <v>NEUTRAL</v>
      </c>
      <c r="K808" s="6" t="str">
        <f>OBV!G808</f>
        <v>NEUTRAL</v>
      </c>
      <c r="L808" s="6" t="str">
        <f>OBV!H808</f>
        <v>NEUTRAL</v>
      </c>
    </row>
    <row r="809" spans="1:12" ht="13.5" x14ac:dyDescent="0.25">
      <c r="A809" s="3">
        <f>RSI!A809</f>
        <v>43486</v>
      </c>
      <c r="B809" s="2">
        <f>RSI!B809</f>
        <v>38.365499999999997</v>
      </c>
      <c r="C809" s="2">
        <f>RSI!I809</f>
        <v>52.526952560095992</v>
      </c>
      <c r="D809" s="2">
        <f>MACD!E809</f>
        <v>-1.4136327926003389E-2</v>
      </c>
      <c r="E809" s="2">
        <f>MACD!F809</f>
        <v>-3.929050658757903E-2</v>
      </c>
      <c r="F809" s="2">
        <f>'Moving Avg'!D809</f>
        <v>38.359560000000002</v>
      </c>
      <c r="G809" s="2">
        <f>'Moving Avg'!F809</f>
        <v>38.127709999999993</v>
      </c>
      <c r="H809" s="2">
        <f>'Moving Avg'!G809</f>
        <v>38.439052000000011</v>
      </c>
      <c r="I809" s="2">
        <f>'Moving Avg'!H809</f>
        <v>38.370454000000038</v>
      </c>
      <c r="J809" s="6" t="str">
        <f>OBV!F809</f>
        <v>BULLISH</v>
      </c>
      <c r="K809" s="6" t="str">
        <f>OBV!G809</f>
        <v>NEUTRAL</v>
      </c>
      <c r="L809" s="6" t="str">
        <f>OBV!H809</f>
        <v>CONFIRMED BULLISH</v>
      </c>
    </row>
    <row r="810" spans="1:12" ht="13.5" x14ac:dyDescent="0.25">
      <c r="A810" s="3">
        <f>RSI!A810</f>
        <v>43487</v>
      </c>
      <c r="B810" s="2">
        <f>RSI!B810</f>
        <v>38.355600000000003</v>
      </c>
      <c r="C810" s="2">
        <f>RSI!I810</f>
        <v>52.300595053748303</v>
      </c>
      <c r="D810" s="2">
        <f>MACD!E810</f>
        <v>-6.0891424915261894E-2</v>
      </c>
      <c r="E810" s="2">
        <f>MACD!F810</f>
        <v>-4.3610690253115605E-2</v>
      </c>
      <c r="F810" s="2">
        <f>'Moving Avg'!D810</f>
        <v>38.359560000000002</v>
      </c>
      <c r="G810" s="2">
        <f>'Moving Avg'!F810</f>
        <v>38.146454999999996</v>
      </c>
      <c r="H810" s="2">
        <f>'Moving Avg'!G810</f>
        <v>38.426820000000014</v>
      </c>
      <c r="I810" s="2">
        <f>'Moving Avg'!H810</f>
        <v>38.368597500000035</v>
      </c>
      <c r="J810" s="6" t="str">
        <f>OBV!F810</f>
        <v>BULLISH</v>
      </c>
      <c r="K810" s="6" t="str">
        <f>OBV!G810</f>
        <v>NEUTRAL</v>
      </c>
      <c r="L810" s="6" t="str">
        <f>OBV!H810</f>
        <v>NEUTRAL</v>
      </c>
    </row>
    <row r="811" spans="1:12" ht="13.5" x14ac:dyDescent="0.25">
      <c r="A811" s="3">
        <f>RSI!A811</f>
        <v>43488</v>
      </c>
      <c r="B811" s="2">
        <f>RSI!B811</f>
        <v>38.355600000000003</v>
      </c>
      <c r="C811" s="2">
        <f>RSI!I811</f>
        <v>52.300595053748303</v>
      </c>
      <c r="D811" s="2">
        <f>MACD!E811</f>
        <v>-0.27563981799897874</v>
      </c>
      <c r="E811" s="2">
        <f>MACD!F811</f>
        <v>-9.0016515802288227E-2</v>
      </c>
      <c r="F811" s="2">
        <f>'Moving Avg'!D811</f>
        <v>38.359560000000002</v>
      </c>
      <c r="G811" s="2">
        <f>'Moving Avg'!F811</f>
        <v>38.165199999999992</v>
      </c>
      <c r="H811" s="2">
        <f>'Moving Avg'!G811</f>
        <v>38.414588000000009</v>
      </c>
      <c r="I811" s="2">
        <f>'Moving Avg'!H811</f>
        <v>38.364803500000036</v>
      </c>
      <c r="J811" s="6" t="str">
        <f>OBV!F811</f>
        <v>BULLISH</v>
      </c>
      <c r="K811" s="6" t="str">
        <f>OBV!G811</f>
        <v>NEUTRAL</v>
      </c>
      <c r="L811" s="6" t="str">
        <f>OBV!H811</f>
        <v>NEUTRAL</v>
      </c>
    </row>
    <row r="812" spans="1:12" ht="13.5" x14ac:dyDescent="0.25">
      <c r="A812" s="3">
        <f>RSI!A812</f>
        <v>43489</v>
      </c>
      <c r="B812" s="2">
        <f>RSI!B812</f>
        <v>38.345700000000001</v>
      </c>
      <c r="C812" s="2">
        <f>RSI!I812</f>
        <v>52.040505107062835</v>
      </c>
      <c r="D812" s="2">
        <f>MACD!E812</f>
        <v>-0.29329351835804118</v>
      </c>
      <c r="E812" s="2">
        <f>MACD!F812</f>
        <v>-0.13067191631343883</v>
      </c>
      <c r="F812" s="2">
        <f>'Moving Avg'!D812</f>
        <v>38.357579999999999</v>
      </c>
      <c r="G812" s="2">
        <f>'Moving Avg'!F812</f>
        <v>38.183449999999993</v>
      </c>
      <c r="H812" s="2">
        <f>'Moving Avg'!G812</f>
        <v>38.402158000000014</v>
      </c>
      <c r="I812" s="2">
        <f>'Moving Avg'!H812</f>
        <v>38.36100850000004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</row>
    <row r="813" spans="1:12" ht="13.5" x14ac:dyDescent="0.25">
      <c r="A813" s="3">
        <f>RSI!A813</f>
        <v>43490</v>
      </c>
      <c r="B813" s="2">
        <f>RSI!B813</f>
        <v>38.345700000000001</v>
      </c>
      <c r="C813" s="2">
        <f>RSI!I813</f>
        <v>52.040505107062835</v>
      </c>
      <c r="D813" s="2">
        <f>MACD!E813</f>
        <v>-0.23740518082330198</v>
      </c>
      <c r="E813" s="2">
        <f>MACD!F813</f>
        <v>-0.15201856921541146</v>
      </c>
      <c r="F813" s="2">
        <f>'Moving Avg'!D813</f>
        <v>38.353619999999999</v>
      </c>
      <c r="G813" s="2">
        <f>'Moving Avg'!F813</f>
        <v>38.201699999999988</v>
      </c>
      <c r="H813" s="2">
        <f>'Moving Avg'!G813</f>
        <v>38.389728000000005</v>
      </c>
      <c r="I813" s="2">
        <f>'Moving Avg'!H813</f>
        <v>38.354162500000037</v>
      </c>
      <c r="J813" s="6" t="str">
        <f>OBV!F813</f>
        <v>BEARISH</v>
      </c>
      <c r="K813" s="6" t="str">
        <f>OBV!G813</f>
        <v>NEUTRAL</v>
      </c>
      <c r="L813" s="6" t="str">
        <f>OBV!H813</f>
        <v>CONFIRMED BEARISH</v>
      </c>
    </row>
    <row r="814" spans="1:12" ht="13.5" x14ac:dyDescent="0.25">
      <c r="A814" s="3">
        <f>RSI!A814</f>
        <v>43493</v>
      </c>
      <c r="B814" s="2">
        <f>RSI!B814</f>
        <v>38.345700000000001</v>
      </c>
      <c r="C814" s="2">
        <f>RSI!I814</f>
        <v>52.040505107062835</v>
      </c>
      <c r="D814" s="2">
        <f>MACD!E814</f>
        <v>-0.19360599693343516</v>
      </c>
      <c r="E814" s="2">
        <f>MACD!F814</f>
        <v>-0.16033605475901622</v>
      </c>
      <c r="F814" s="2">
        <f>'Moving Avg'!D814</f>
        <v>38.34966</v>
      </c>
      <c r="G814" s="2">
        <f>'Moving Avg'!F814</f>
        <v>38.219949999999983</v>
      </c>
      <c r="H814" s="2">
        <f>'Moving Avg'!G814</f>
        <v>38.377298000000003</v>
      </c>
      <c r="I814" s="2">
        <f>'Moving Avg'!H814</f>
        <v>38.343926000000039</v>
      </c>
      <c r="J814" s="6" t="str">
        <f>OBV!F814</f>
        <v>BEARISH</v>
      </c>
      <c r="K814" s="6" t="str">
        <f>OBV!G814</f>
        <v>NEUTRAL</v>
      </c>
      <c r="L814" s="6" t="str">
        <f>OBV!H814</f>
        <v>CONFIRMED BEARISH</v>
      </c>
    </row>
    <row r="815" spans="1:12" ht="13.5" x14ac:dyDescent="0.25">
      <c r="A815" s="3">
        <f>RSI!A815</f>
        <v>43494</v>
      </c>
      <c r="B815" s="2">
        <f>RSI!B815</f>
        <v>38.345700000000001</v>
      </c>
      <c r="C815" s="2">
        <f>RSI!I815</f>
        <v>52.040505107062835</v>
      </c>
      <c r="D815" s="2">
        <f>MACD!E815</f>
        <v>-0.15697124035950338</v>
      </c>
      <c r="E815" s="2">
        <f>MACD!F815</f>
        <v>-0.15966309187911365</v>
      </c>
      <c r="F815" s="2">
        <f>'Moving Avg'!D815</f>
        <v>38.347679999999997</v>
      </c>
      <c r="G815" s="2">
        <f>'Moving Avg'!F815</f>
        <v>38.238199999999985</v>
      </c>
      <c r="H815" s="2">
        <f>'Moving Avg'!G815</f>
        <v>38.364868000000008</v>
      </c>
      <c r="I815" s="2">
        <f>'Moving Avg'!H815</f>
        <v>38.332285000000041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</row>
    <row r="816" spans="1:12" ht="13.5" x14ac:dyDescent="0.25">
      <c r="A816" s="3">
        <f>RSI!A816</f>
        <v>43495</v>
      </c>
      <c r="B816" s="2">
        <f>RSI!B816</f>
        <v>38.345700000000001</v>
      </c>
      <c r="C816" s="2">
        <f>RSI!I816</f>
        <v>52.040505107062835</v>
      </c>
      <c r="D816" s="2">
        <f>MACD!E816</f>
        <v>-0.12636712919349691</v>
      </c>
      <c r="E816" s="2">
        <f>MACD!F816</f>
        <v>-0.1530038993419903</v>
      </c>
      <c r="F816" s="2">
        <f>'Moving Avg'!D816</f>
        <v>38.345700000000001</v>
      </c>
      <c r="G816" s="2">
        <f>'Moving Avg'!F816</f>
        <v>38.256449999999987</v>
      </c>
      <c r="H816" s="2">
        <f>'Moving Avg'!G816</f>
        <v>38.352438000000006</v>
      </c>
      <c r="I816" s="2">
        <f>'Moving Avg'!H816</f>
        <v>38.320644000000044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</row>
    <row r="817" spans="1:12" ht="13.5" x14ac:dyDescent="0.25">
      <c r="A817" s="3">
        <f>RSI!A817</f>
        <v>43496</v>
      </c>
      <c r="B817" s="2">
        <f>RSI!B817</f>
        <v>36.629199999999997</v>
      </c>
      <c r="C817" s="2">
        <f>RSI!I817</f>
        <v>23.139796215307754</v>
      </c>
      <c r="D817" s="2">
        <f>MACD!E817</f>
        <v>2.6311500685217482E-2</v>
      </c>
      <c r="E817" s="2">
        <f>MACD!F817</f>
        <v>-0.11714081933654874</v>
      </c>
      <c r="F817" s="2">
        <f>'Moving Avg'!D817</f>
        <v>38.002400000000002</v>
      </c>
      <c r="G817" s="2">
        <f>'Moving Avg'!F817</f>
        <v>38.164209999999983</v>
      </c>
      <c r="H817" s="2">
        <f>'Moving Avg'!G817</f>
        <v>38.305678000000007</v>
      </c>
      <c r="I817" s="2">
        <f>'Moving Avg'!H817</f>
        <v>38.300566000000046</v>
      </c>
      <c r="J817" s="6" t="str">
        <f>OBV!F817</f>
        <v>BEARISH</v>
      </c>
      <c r="K817" s="6" t="str">
        <f>OBV!G817</f>
        <v>NEUTRAL</v>
      </c>
      <c r="L817" s="6" t="str">
        <f>OBV!H817</f>
        <v>CONFIRMED BEARISH</v>
      </c>
    </row>
    <row r="818" spans="1:12" ht="13.5" x14ac:dyDescent="0.25">
      <c r="A818" s="3">
        <f>RSI!A818</f>
        <v>43497</v>
      </c>
      <c r="B818" s="2">
        <f>RSI!B818</f>
        <v>36.599600000000002</v>
      </c>
      <c r="C818" s="2">
        <f>RSI!I818</f>
        <v>22.903583637544969</v>
      </c>
      <c r="D818" s="2">
        <f>MACD!E818</f>
        <v>0.16902140727753334</v>
      </c>
      <c r="E818" s="2">
        <f>MACD!F818</f>
        <v>-5.9908374013732328E-2</v>
      </c>
      <c r="F818" s="2">
        <f>'Moving Avg'!D818</f>
        <v>37.653180000000006</v>
      </c>
      <c r="G818" s="2">
        <f>'Moving Avg'!F818</f>
        <v>38.070489999999992</v>
      </c>
      <c r="H818" s="2">
        <f>'Moving Avg'!G818</f>
        <v>38.258326000000004</v>
      </c>
      <c r="I818" s="2">
        <f>'Moving Avg'!H818</f>
        <v>38.280340000000045</v>
      </c>
      <c r="J818" s="6" t="str">
        <f>OBV!F818</f>
        <v>BEARISH</v>
      </c>
      <c r="K818" s="6" t="str">
        <f>OBV!G818</f>
        <v>NEUTRAL</v>
      </c>
      <c r="L818" s="6" t="str">
        <f>OBV!H818</f>
        <v>CONFIRMED BEARISH</v>
      </c>
    </row>
    <row r="819" spans="1:12" ht="13.5" x14ac:dyDescent="0.25">
      <c r="A819" s="3">
        <f>RSI!A819</f>
        <v>43500</v>
      </c>
      <c r="B819" s="2">
        <f>RSI!B819</f>
        <v>36.599600000000002</v>
      </c>
      <c r="C819" s="2">
        <f>RSI!I819</f>
        <v>22.903583637544969</v>
      </c>
      <c r="D819" s="2">
        <f>MACD!E819</f>
        <v>0.29902920979541392</v>
      </c>
      <c r="E819" s="2">
        <f>MACD!F819</f>
        <v>1.187914274809692E-2</v>
      </c>
      <c r="F819" s="2">
        <f>'Moving Avg'!D819</f>
        <v>37.303960000000004</v>
      </c>
      <c r="G819" s="2">
        <f>'Moving Avg'!F819</f>
        <v>37.976769999999995</v>
      </c>
      <c r="H819" s="2">
        <f>'Moving Avg'!G819</f>
        <v>38.230704000000003</v>
      </c>
      <c r="I819" s="2">
        <f>'Moving Avg'!H819</f>
        <v>38.260114000000037</v>
      </c>
      <c r="J819" s="6" t="str">
        <f>OBV!F819</f>
        <v>BEARISH</v>
      </c>
      <c r="K819" s="6" t="str">
        <f>OBV!G819</f>
        <v>NEUTRAL</v>
      </c>
      <c r="L819" s="6" t="str">
        <f>OBV!H819</f>
        <v>CONFIRMED BEARISH</v>
      </c>
    </row>
    <row r="820" spans="1:12" ht="13.5" x14ac:dyDescent="0.25">
      <c r="A820" s="3">
        <f>RSI!A820</f>
        <v>43501</v>
      </c>
      <c r="B820" s="2">
        <f>RSI!B820</f>
        <v>36.599600000000002</v>
      </c>
      <c r="C820" s="2">
        <f>RSI!I820</f>
        <v>22.903583637544969</v>
      </c>
      <c r="D820" s="2">
        <f>MACD!E820</f>
        <v>0.41608057404965137</v>
      </c>
      <c r="E820" s="2">
        <f>MACD!F820</f>
        <v>9.2719429008407822E-2</v>
      </c>
      <c r="F820" s="2">
        <f>'Moving Avg'!D820</f>
        <v>36.954740000000001</v>
      </c>
      <c r="G820" s="2">
        <f>'Moving Avg'!F820</f>
        <v>37.907714999999996</v>
      </c>
      <c r="H820" s="2">
        <f>'Moving Avg'!G820</f>
        <v>38.183548000000002</v>
      </c>
      <c r="I820" s="2">
        <f>'Moving Avg'!H820</f>
        <v>38.239888000000036</v>
      </c>
      <c r="J820" s="6" t="str">
        <f>OBV!F820</f>
        <v>BEARISH</v>
      </c>
      <c r="K820" s="6" t="str">
        <f>OBV!G820</f>
        <v>NEUTRAL</v>
      </c>
      <c r="L820" s="6" t="str">
        <f>OBV!H820</f>
        <v>CONFIRMED BEARISH</v>
      </c>
    </row>
    <row r="821" spans="1:12" ht="13.5" x14ac:dyDescent="0.25">
      <c r="A821" s="3">
        <f>RSI!A821</f>
        <v>43502</v>
      </c>
      <c r="B821" s="2">
        <f>RSI!B821</f>
        <v>36.599600000000002</v>
      </c>
      <c r="C821" s="2">
        <f>RSI!I821</f>
        <v>22.903583637544969</v>
      </c>
      <c r="D821" s="2">
        <f>MACD!E821</f>
        <v>0.52305722041351288</v>
      </c>
      <c r="E821" s="2">
        <f>MACD!F821</f>
        <v>0.17878698728942882</v>
      </c>
      <c r="F821" s="2">
        <f>'Moving Avg'!D821</f>
        <v>36.605520000000006</v>
      </c>
      <c r="G821" s="2">
        <f>'Moving Avg'!F821</f>
        <v>37.895385000000005</v>
      </c>
      <c r="H821" s="2">
        <f>'Moving Avg'!G821</f>
        <v>38.136392000000008</v>
      </c>
      <c r="I821" s="2">
        <f>'Moving Avg'!H821</f>
        <v>38.219662000000035</v>
      </c>
      <c r="J821" s="6" t="str">
        <f>OBV!F821</f>
        <v>BEARISH</v>
      </c>
      <c r="K821" s="6" t="str">
        <f>OBV!G821</f>
        <v>NEUTRAL</v>
      </c>
      <c r="L821" s="6" t="str">
        <f>OBV!H821</f>
        <v>CONFIRMED BEARISH</v>
      </c>
    </row>
    <row r="822" spans="1:12" ht="13.5" x14ac:dyDescent="0.25">
      <c r="A822" s="3">
        <f>RSI!A822</f>
        <v>43503</v>
      </c>
      <c r="B822" s="2">
        <f>RSI!B822</f>
        <v>36.599600000000002</v>
      </c>
      <c r="C822" s="2">
        <f>RSI!I822</f>
        <v>22.903583637544969</v>
      </c>
      <c r="D822" s="2">
        <f>MACD!E822</f>
        <v>0.61939838528077473</v>
      </c>
      <c r="E822" s="2">
        <f>MACD!F822</f>
        <v>0.266909266887698</v>
      </c>
      <c r="F822" s="2">
        <f>'Moving Avg'!D822</f>
        <v>36.599600000000002</v>
      </c>
      <c r="G822" s="2">
        <f>'Moving Avg'!F822</f>
        <v>37.829780000000007</v>
      </c>
      <c r="H822" s="2">
        <f>'Moving Avg'!G822</f>
        <v>38.089236000000007</v>
      </c>
      <c r="I822" s="2">
        <f>'Moving Avg'!H822</f>
        <v>38.202632500000028</v>
      </c>
      <c r="J822" s="6" t="str">
        <f>OBV!F822</f>
        <v>BEARISH</v>
      </c>
      <c r="K822" s="6" t="str">
        <f>OBV!G822</f>
        <v>NEUTRAL</v>
      </c>
      <c r="L822" s="6" t="str">
        <f>OBV!H822</f>
        <v>CONFIRMED BEARISH</v>
      </c>
    </row>
    <row r="823" spans="1:12" ht="13.5" x14ac:dyDescent="0.25">
      <c r="A823" s="3">
        <f>RSI!A823</f>
        <v>43504</v>
      </c>
      <c r="B823" s="2">
        <f>RSI!B823</f>
        <v>36.491100000000003</v>
      </c>
      <c r="C823" s="2">
        <f>RSI!I823</f>
        <v>21.726018143927433</v>
      </c>
      <c r="D823" s="2">
        <f>MACD!E823</f>
        <v>0.71575629638439864</v>
      </c>
      <c r="E823" s="2">
        <f>MACD!F823</f>
        <v>0.35667867278703813</v>
      </c>
      <c r="F823" s="2">
        <f>'Moving Avg'!D823</f>
        <v>36.5779</v>
      </c>
      <c r="G823" s="2">
        <f>'Moving Avg'!F823</f>
        <v>37.73557000000001</v>
      </c>
      <c r="H823" s="2">
        <f>'Moving Avg'!G823</f>
        <v>38.039910000000013</v>
      </c>
      <c r="I823" s="2">
        <f>'Moving Avg'!H823</f>
        <v>38.185060500000034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</row>
    <row r="824" spans="1:12" ht="13.5" x14ac:dyDescent="0.25">
      <c r="A824" s="3">
        <f>RSI!A824</f>
        <v>43507</v>
      </c>
      <c r="B824" s="2">
        <f>RSI!B824</f>
        <v>36.491100000000003</v>
      </c>
      <c r="C824" s="2">
        <f>RSI!I824</f>
        <v>21.726018143927433</v>
      </c>
      <c r="D824" s="2">
        <f>MACD!E824</f>
        <v>0.80422866210508204</v>
      </c>
      <c r="E824" s="2">
        <f>MACD!F824</f>
        <v>0.44618867065064693</v>
      </c>
      <c r="F824" s="2">
        <f>'Moving Avg'!D824</f>
        <v>36.556200000000004</v>
      </c>
      <c r="G824" s="2">
        <f>'Moving Avg'!F824</f>
        <v>37.642345000000006</v>
      </c>
      <c r="H824" s="2">
        <f>'Moving Avg'!G824</f>
        <v>37.99058400000002</v>
      </c>
      <c r="I824" s="2">
        <f>'Moving Avg'!H824</f>
        <v>38.16434050000003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</row>
    <row r="825" spans="1:12" ht="13.5" x14ac:dyDescent="0.25">
      <c r="A825" s="3">
        <f>RSI!A825</f>
        <v>43508</v>
      </c>
      <c r="B825" s="2">
        <f>RSI!B825</f>
        <v>36.491100000000003</v>
      </c>
      <c r="C825" s="2">
        <f>RSI!I825</f>
        <v>21.726018143927433</v>
      </c>
      <c r="D825" s="2">
        <f>MACD!E825</f>
        <v>0.88551466189074546</v>
      </c>
      <c r="E825" s="2">
        <f>MACD!F825</f>
        <v>0.53405386889866668</v>
      </c>
      <c r="F825" s="2">
        <f>'Moving Avg'!D825</f>
        <v>36.534500000000001</v>
      </c>
      <c r="G825" s="2">
        <f>'Moving Avg'!F825</f>
        <v>37.549120000000002</v>
      </c>
      <c r="H825" s="2">
        <f>'Moving Avg'!G825</f>
        <v>37.946980000000011</v>
      </c>
      <c r="I825" s="2">
        <f>'Moving Avg'!H825</f>
        <v>38.14580000000003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</row>
    <row r="826" spans="1:12" ht="13.5" x14ac:dyDescent="0.25">
      <c r="A826" s="3">
        <f>RSI!A826</f>
        <v>43509</v>
      </c>
      <c r="B826" s="2">
        <f>RSI!B826</f>
        <v>36.491100000000003</v>
      </c>
      <c r="C826" s="2">
        <f>RSI!I826</f>
        <v>21.726018143927448</v>
      </c>
      <c r="D826" s="2">
        <f>MACD!E826</f>
        <v>0.96024398181523196</v>
      </c>
      <c r="E826" s="2">
        <f>MACD!F826</f>
        <v>0.61929189148197983</v>
      </c>
      <c r="F826" s="2">
        <f>'Moving Avg'!D826</f>
        <v>36.512800000000006</v>
      </c>
      <c r="G826" s="2">
        <f>'Moving Avg'!F826</f>
        <v>37.455894999999998</v>
      </c>
      <c r="H826" s="2">
        <f>'Moving Avg'!G826</f>
        <v>37.903376000000016</v>
      </c>
      <c r="I826" s="2">
        <f>'Moving Avg'!H826</f>
        <v>38.127259500000029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</row>
    <row r="827" spans="1:12" ht="13.5" x14ac:dyDescent="0.25">
      <c r="A827" s="3">
        <f>RSI!A827</f>
        <v>43510</v>
      </c>
      <c r="B827" s="2">
        <f>RSI!B827</f>
        <v>36.491100000000003</v>
      </c>
      <c r="C827" s="2">
        <f>RSI!I827</f>
        <v>21.726018143927433</v>
      </c>
      <c r="D827" s="2">
        <f>MACD!E827</f>
        <v>0.76490776259007731</v>
      </c>
      <c r="E827" s="2">
        <f>MACD!F827</f>
        <v>0.64841506570359941</v>
      </c>
      <c r="F827" s="2">
        <f>'Moving Avg'!D827</f>
        <v>36.491100000000003</v>
      </c>
      <c r="G827" s="2">
        <f>'Moving Avg'!F827</f>
        <v>37.362669999999994</v>
      </c>
      <c r="H827" s="2">
        <f>'Moving Avg'!G827</f>
        <v>37.859772000000014</v>
      </c>
      <c r="I827" s="2">
        <f>'Moving Avg'!H827</f>
        <v>38.108815500000027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</row>
    <row r="828" spans="1:12" ht="13.5" x14ac:dyDescent="0.25">
      <c r="A828" s="3">
        <f>RSI!A828</f>
        <v>43511</v>
      </c>
      <c r="B828" s="2">
        <f>RSI!B828</f>
        <v>36.491100000000003</v>
      </c>
      <c r="C828" s="2">
        <f>RSI!I828</f>
        <v>21.726018143927433</v>
      </c>
      <c r="D828" s="2">
        <f>MACD!E828</f>
        <v>0.60016961063202245</v>
      </c>
      <c r="E828" s="2">
        <f>MACD!F828</f>
        <v>0.63876597468928409</v>
      </c>
      <c r="F828" s="2">
        <f>'Moving Avg'!D828</f>
        <v>36.491100000000003</v>
      </c>
      <c r="G828" s="2">
        <f>'Moving Avg'!F828</f>
        <v>37.26894999999999</v>
      </c>
      <c r="H828" s="2">
        <f>'Moving Avg'!G828</f>
        <v>37.829980000000013</v>
      </c>
      <c r="I828" s="2">
        <f>'Moving Avg'!H828</f>
        <v>38.096377500000031</v>
      </c>
      <c r="J828" s="6" t="str">
        <f>OBV!F828</f>
        <v>NEUTRAL</v>
      </c>
      <c r="K828" s="6" t="str">
        <f>OBV!G828</f>
        <v>NEUTRAL</v>
      </c>
      <c r="L828" s="6" t="str">
        <f>OBV!H828</f>
        <v>NEUTRAL</v>
      </c>
    </row>
    <row r="829" spans="1:12" ht="13.5" x14ac:dyDescent="0.25">
      <c r="A829" s="3">
        <f>RSI!A829</f>
        <v>43514</v>
      </c>
      <c r="B829" s="2">
        <f>RSI!B829</f>
        <v>36.491100000000003</v>
      </c>
      <c r="C829" s="2">
        <f>RSI!I829</f>
        <v>21.726018143927433</v>
      </c>
      <c r="D829" s="2">
        <f>MACD!E829</f>
        <v>0.4654981854725051</v>
      </c>
      <c r="E829" s="2">
        <f>MACD!F829</f>
        <v>0.60411241684592842</v>
      </c>
      <c r="F829" s="2">
        <f>'Moving Avg'!D829</f>
        <v>36.491100000000003</v>
      </c>
      <c r="G829" s="2">
        <f>'Moving Avg'!F829</f>
        <v>37.175229999999985</v>
      </c>
      <c r="H829" s="2">
        <f>'Moving Avg'!G829</f>
        <v>37.786376000000004</v>
      </c>
      <c r="I829" s="2">
        <f>'Moving Avg'!H829</f>
        <v>38.083939500000035</v>
      </c>
      <c r="J829" s="6" t="str">
        <f>OBV!F829</f>
        <v>NEUTRAL</v>
      </c>
      <c r="K829" s="6" t="str">
        <f>OBV!G829</f>
        <v>NEUTRAL</v>
      </c>
      <c r="L829" s="6" t="str">
        <f>OBV!H829</f>
        <v>NEUTRAL</v>
      </c>
    </row>
    <row r="830" spans="1:12" ht="13.5" x14ac:dyDescent="0.25">
      <c r="A830" s="3">
        <f>RSI!A830</f>
        <v>43515</v>
      </c>
      <c r="B830" s="2">
        <f>RSI!B830</f>
        <v>35.405900000000003</v>
      </c>
      <c r="C830" s="2">
        <f>RSI!I830</f>
        <v>11.656326581408962</v>
      </c>
      <c r="D830" s="2">
        <f>MACD!E830</f>
        <v>0.43630321492903335</v>
      </c>
      <c r="E830" s="2">
        <f>MACD!F830</f>
        <v>0.57055057646254947</v>
      </c>
      <c r="F830" s="2">
        <f>'Moving Avg'!D830</f>
        <v>36.274060000000006</v>
      </c>
      <c r="G830" s="2">
        <f>'Moving Avg'!F830</f>
        <v>37.027744999999996</v>
      </c>
      <c r="H830" s="2">
        <f>'Moving Avg'!G830</f>
        <v>37.721068000000002</v>
      </c>
      <c r="I830" s="2">
        <f>'Moving Avg'!H830</f>
        <v>38.069659500000029</v>
      </c>
      <c r="J830" s="6" t="str">
        <f>OBV!F830</f>
        <v>NEUTRAL</v>
      </c>
      <c r="K830" s="6" t="str">
        <f>OBV!G830</f>
        <v>NEUTRAL</v>
      </c>
      <c r="L830" s="6" t="str">
        <f>OBV!H830</f>
        <v>NEUTRAL</v>
      </c>
    </row>
    <row r="831" spans="1:12" ht="13.5" x14ac:dyDescent="0.25">
      <c r="A831" s="3">
        <f>RSI!A831</f>
        <v>43516</v>
      </c>
      <c r="B831" s="2">
        <f>RSI!B831</f>
        <v>34.3504</v>
      </c>
      <c r="C831" s="2">
        <f>RSI!I831</f>
        <v>7.8468546716481882</v>
      </c>
      <c r="D831" s="2">
        <f>MACD!E831</f>
        <v>0.50024615008808837</v>
      </c>
      <c r="E831" s="2">
        <f>MACD!F831</f>
        <v>0.55648969118765734</v>
      </c>
      <c r="F831" s="2">
        <f>'Moving Avg'!D831</f>
        <v>35.845920000000007</v>
      </c>
      <c r="G831" s="2">
        <f>'Moving Avg'!F831</f>
        <v>36.827484999999996</v>
      </c>
      <c r="H831" s="2">
        <f>'Moving Avg'!G831</f>
        <v>37.634650000000008</v>
      </c>
      <c r="I831" s="2">
        <f>'Moving Avg'!H831</f>
        <v>38.046711500000029</v>
      </c>
      <c r="J831" s="6" t="str">
        <f>OBV!F831</f>
        <v>BEARISH</v>
      </c>
      <c r="K831" s="6" t="str">
        <f>OBV!G831</f>
        <v>NEUTRAL</v>
      </c>
      <c r="L831" s="6" t="str">
        <f>OBV!H831</f>
        <v>CONFIRMED BEARISH</v>
      </c>
    </row>
    <row r="832" spans="1:12" ht="13.5" x14ac:dyDescent="0.25">
      <c r="A832" s="3">
        <f>RSI!A832</f>
        <v>43517</v>
      </c>
      <c r="B832" s="2">
        <f>RSI!B832</f>
        <v>34.3504</v>
      </c>
      <c r="C832" s="2">
        <f>RSI!I832</f>
        <v>7.8468546716481882</v>
      </c>
      <c r="D832" s="2">
        <f>MACD!E832</f>
        <v>0.5702749893142709</v>
      </c>
      <c r="E832" s="2">
        <f>MACD!F832</f>
        <v>0.55924675081298014</v>
      </c>
      <c r="F832" s="2">
        <f>'Moving Avg'!D832</f>
        <v>35.417780000000008</v>
      </c>
      <c r="G832" s="2">
        <f>'Moving Avg'!F832</f>
        <v>36.627719999999997</v>
      </c>
      <c r="H832" s="2">
        <f>'Moving Avg'!G832</f>
        <v>37.548232000000013</v>
      </c>
      <c r="I832" s="2">
        <f>'Moving Avg'!H832</f>
        <v>38.024829000000032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</row>
    <row r="833" spans="1:12" ht="13.5" x14ac:dyDescent="0.25">
      <c r="A833" s="3">
        <f>RSI!A833</f>
        <v>43518</v>
      </c>
      <c r="B833" s="2">
        <f>RSI!B833</f>
        <v>33.541400000000003</v>
      </c>
      <c r="C833" s="2">
        <f>RSI!I833</f>
        <v>6.0804240411379737</v>
      </c>
      <c r="D833" s="2">
        <f>MACD!E833</f>
        <v>0.68750755578134459</v>
      </c>
      <c r="E833" s="2">
        <f>MACD!F833</f>
        <v>0.5848989118066531</v>
      </c>
      <c r="F833" s="2">
        <f>'Moving Avg'!D833</f>
        <v>34.827840000000002</v>
      </c>
      <c r="G833" s="2">
        <f>'Moving Avg'!F833</f>
        <v>36.387504999999997</v>
      </c>
      <c r="H833" s="2">
        <f>'Moving Avg'!G833</f>
        <v>37.445634000000013</v>
      </c>
      <c r="I833" s="2">
        <f>'Moving Avg'!H833</f>
        <v>37.998901500000031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</row>
    <row r="834" spans="1:12" ht="13.5" x14ac:dyDescent="0.25">
      <c r="A834" s="3">
        <f>RSI!A834</f>
        <v>43521</v>
      </c>
      <c r="B834" s="2">
        <f>RSI!B834</f>
        <v>33.541400000000003</v>
      </c>
      <c r="C834" s="2">
        <f>RSI!I834</f>
        <v>6.0804240411379737</v>
      </c>
      <c r="D834" s="2">
        <f>MACD!E834</f>
        <v>0.80513640351729521</v>
      </c>
      <c r="E834" s="2">
        <f>MACD!F834</f>
        <v>0.62894641014878161</v>
      </c>
      <c r="F834" s="2">
        <f>'Moving Avg'!D834</f>
        <v>34.23790000000001</v>
      </c>
      <c r="G834" s="2">
        <f>'Moving Avg'!F834</f>
        <v>36.147289999999998</v>
      </c>
      <c r="H834" s="2">
        <f>'Moving Avg'!G834</f>
        <v>37.343036000000012</v>
      </c>
      <c r="I834" s="2">
        <f>'Moving Avg'!H834</f>
        <v>37.97384600000003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</row>
    <row r="835" spans="1:12" ht="13.5" x14ac:dyDescent="0.25">
      <c r="A835" s="3">
        <f>RSI!A835</f>
        <v>43522</v>
      </c>
      <c r="B835" s="2">
        <f>RSI!B835</f>
        <v>34.320799999999998</v>
      </c>
      <c r="C835" s="2">
        <f>RSI!I835</f>
        <v>24.955930082037696</v>
      </c>
      <c r="D835" s="2">
        <f>MACD!E835</f>
        <v>0.86400189500822933</v>
      </c>
      <c r="E835" s="2">
        <f>MACD!F835</f>
        <v>0.67595750712067126</v>
      </c>
      <c r="F835" s="2">
        <f>'Moving Avg'!D835</f>
        <v>34.020879999999998</v>
      </c>
      <c r="G835" s="2">
        <f>'Moving Avg'!F835</f>
        <v>35.946045000000005</v>
      </c>
      <c r="H835" s="2">
        <f>'Moving Avg'!G835</f>
        <v>37.269838000000007</v>
      </c>
      <c r="I835" s="2">
        <f>'Moving Avg'!H835</f>
        <v>37.959952500000028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</row>
    <row r="836" spans="1:12" ht="13.5" x14ac:dyDescent="0.25">
      <c r="A836" s="3">
        <f>RSI!A836</f>
        <v>43523</v>
      </c>
      <c r="B836" s="2">
        <f>RSI!B836</f>
        <v>33.294800000000002</v>
      </c>
      <c r="C836" s="2">
        <f>RSI!I836</f>
        <v>19.422253812898546</v>
      </c>
      <c r="D836" s="2">
        <f>MACD!E836</f>
        <v>1.0010081701648517</v>
      </c>
      <c r="E836" s="2">
        <f>MACD!F836</f>
        <v>0.7409676397295073</v>
      </c>
      <c r="F836" s="2">
        <f>'Moving Avg'!D836</f>
        <v>33.809759999999997</v>
      </c>
      <c r="G836" s="2">
        <f>'Moving Avg'!F836</f>
        <v>35.693500000000007</v>
      </c>
      <c r="H836" s="2">
        <f>'Moving Avg'!G836</f>
        <v>37.176119999999997</v>
      </c>
      <c r="I836" s="2">
        <f>'Moving Avg'!H836</f>
        <v>37.937538500000031</v>
      </c>
      <c r="J836" s="6" t="str">
        <f>OBV!F836</f>
        <v>BEARISH</v>
      </c>
      <c r="K836" s="6" t="str">
        <f>OBV!G836</f>
        <v>WEAK</v>
      </c>
      <c r="L836" s="6" t="str">
        <f>OBV!H836</f>
        <v>CONFIRMED BEARISH</v>
      </c>
    </row>
    <row r="837" spans="1:12" ht="13.5" x14ac:dyDescent="0.25">
      <c r="A837" s="3">
        <f>RSI!A837</f>
        <v>43524</v>
      </c>
      <c r="B837" s="2">
        <f>RSI!B837</f>
        <v>34.291200000000003</v>
      </c>
      <c r="C837" s="2">
        <f>RSI!I837</f>
        <v>34.59096752863951</v>
      </c>
      <c r="D837" s="2">
        <f>MACD!E837</f>
        <v>1.0595594322372506</v>
      </c>
      <c r="E837" s="2">
        <f>MACD!F837</f>
        <v>0.80468599823105591</v>
      </c>
      <c r="F837" s="2">
        <f>'Moving Avg'!D837</f>
        <v>33.797920000000005</v>
      </c>
      <c r="G837" s="2">
        <f>'Moving Avg'!F837</f>
        <v>35.576599999999999</v>
      </c>
      <c r="H837" s="2">
        <f>'Moving Avg'!G837</f>
        <v>37.102330000000002</v>
      </c>
      <c r="I837" s="2">
        <f>'Moving Avg'!H837</f>
        <v>37.920106500000024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</row>
    <row r="838" spans="1:12" ht="13.5" x14ac:dyDescent="0.25">
      <c r="A838" s="3">
        <f>RSI!A838</f>
        <v>43525</v>
      </c>
      <c r="B838" s="2">
        <f>RSI!B838</f>
        <v>35.317100000000003</v>
      </c>
      <c r="C838" s="2">
        <f>RSI!I838</f>
        <v>45.886253618306064</v>
      </c>
      <c r="D838" s="2">
        <f>MACD!E838</f>
        <v>1.0424356696758821</v>
      </c>
      <c r="E838" s="2">
        <f>MACD!F838</f>
        <v>0.85223593252002128</v>
      </c>
      <c r="F838" s="2">
        <f>'Moving Avg'!D838</f>
        <v>34.153060000000004</v>
      </c>
      <c r="G838" s="2">
        <f>'Moving Avg'!F838</f>
        <v>35.512474999999995</v>
      </c>
      <c r="H838" s="2">
        <f>'Moving Avg'!G838</f>
        <v>37.049058000000002</v>
      </c>
      <c r="I838" s="2">
        <f>'Moving Avg'!H838</f>
        <v>37.906351000000029</v>
      </c>
      <c r="J838" s="6" t="str">
        <f>OBV!F838</f>
        <v>BEARISH</v>
      </c>
      <c r="K838" s="6" t="str">
        <f>OBV!G838</f>
        <v>NEUTRAL</v>
      </c>
      <c r="L838" s="6" t="str">
        <f>OBV!H838</f>
        <v>BEARISH DIVERGENCE</v>
      </c>
    </row>
    <row r="839" spans="1:12" ht="13.5" x14ac:dyDescent="0.25">
      <c r="A839" s="3">
        <f>RSI!A839</f>
        <v>43528</v>
      </c>
      <c r="B839" s="2">
        <f>RSI!B839</f>
        <v>35.514499999999998</v>
      </c>
      <c r="C839" s="2">
        <f>RSI!I839</f>
        <v>47.755750756935676</v>
      </c>
      <c r="D839" s="2">
        <f>MACD!E839</f>
        <v>1.0158967027725225</v>
      </c>
      <c r="E839" s="2">
        <f>MACD!F839</f>
        <v>0.88496808657052151</v>
      </c>
      <c r="F839" s="2">
        <f>'Moving Avg'!D839</f>
        <v>34.54768</v>
      </c>
      <c r="G839" s="2">
        <f>'Moving Avg'!F839</f>
        <v>35.458219999999997</v>
      </c>
      <c r="H839" s="2">
        <f>'Moving Avg'!G839</f>
        <v>36.999733999999989</v>
      </c>
      <c r="I839" s="2">
        <f>'Moving Avg'!H839</f>
        <v>37.89309800000003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</row>
    <row r="840" spans="1:12" ht="13.5" x14ac:dyDescent="0.25">
      <c r="A840" s="3">
        <f>RSI!A840</f>
        <v>43529</v>
      </c>
      <c r="B840" s="2">
        <f>RSI!B840</f>
        <v>35.514499999999998</v>
      </c>
      <c r="C840" s="2">
        <f>RSI!I840</f>
        <v>47.755750756935676</v>
      </c>
      <c r="D840" s="2">
        <f>MACD!E840</f>
        <v>0.82770239305880722</v>
      </c>
      <c r="E840" s="2">
        <f>MACD!F840</f>
        <v>0.87351494786817874</v>
      </c>
      <c r="F840" s="2">
        <f>'Moving Avg'!D840</f>
        <v>34.786420000000007</v>
      </c>
      <c r="G840" s="2">
        <f>'Moving Avg'!F840</f>
        <v>35.403964999999999</v>
      </c>
      <c r="H840" s="2">
        <f>'Moving Avg'!G840</f>
        <v>36.950409999999991</v>
      </c>
      <c r="I840" s="2">
        <f>'Moving Avg'!H840</f>
        <v>37.879845000000024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</row>
    <row r="841" spans="1:12" ht="13.5" x14ac:dyDescent="0.25">
      <c r="A841" s="3">
        <f>RSI!A841</f>
        <v>43530</v>
      </c>
      <c r="B841" s="2">
        <f>RSI!B841</f>
        <v>35.514499999999998</v>
      </c>
      <c r="C841" s="2">
        <f>RSI!I841</f>
        <v>47.75575075693569</v>
      </c>
      <c r="D841" s="2">
        <f>MACD!E841</f>
        <v>0.5072019806841439</v>
      </c>
      <c r="E841" s="2">
        <f>MACD!F841</f>
        <v>0.80025235443137177</v>
      </c>
      <c r="F841" s="2">
        <f>'Moving Avg'!D841</f>
        <v>35.230360000000005</v>
      </c>
      <c r="G841" s="2">
        <f>'Moving Avg'!F841</f>
        <v>35.349710000000002</v>
      </c>
      <c r="H841" s="2">
        <f>'Moving Avg'!G841</f>
        <v>36.901085999999985</v>
      </c>
      <c r="I841" s="2">
        <f>'Moving Avg'!H841</f>
        <v>37.866592000000026</v>
      </c>
      <c r="J841" s="6" t="str">
        <f>OBV!F841</f>
        <v>BULLISH</v>
      </c>
      <c r="K841" s="6" t="str">
        <f>OBV!G841</f>
        <v>STRONG</v>
      </c>
      <c r="L841" s="6" t="str">
        <f>OBV!H841</f>
        <v>CONFIRMED BULLISH</v>
      </c>
    </row>
    <row r="842" spans="1:12" ht="13.5" x14ac:dyDescent="0.25">
      <c r="A842" s="3">
        <f>RSI!A842</f>
        <v>43531</v>
      </c>
      <c r="B842" s="2">
        <f>RSI!B842</f>
        <v>35.514499999999998</v>
      </c>
      <c r="C842" s="2">
        <f>RSI!I842</f>
        <v>47.75575075693569</v>
      </c>
      <c r="D842" s="2">
        <f>MACD!E842</f>
        <v>0.23705149257654057</v>
      </c>
      <c r="E842" s="2">
        <f>MACD!F842</f>
        <v>0.68761218206040553</v>
      </c>
      <c r="F842" s="2">
        <f>'Moving Avg'!D842</f>
        <v>35.475020000000001</v>
      </c>
      <c r="G842" s="2">
        <f>'Moving Avg'!F842</f>
        <v>35.295455000000004</v>
      </c>
      <c r="H842" s="2">
        <f>'Moving Avg'!G842</f>
        <v>36.851761999999987</v>
      </c>
      <c r="I842" s="2">
        <f>'Moving Avg'!H842</f>
        <v>37.849271000000023</v>
      </c>
      <c r="J842" s="6" t="str">
        <f>OBV!F842</f>
        <v>BULLISH</v>
      </c>
      <c r="K842" s="6" t="str">
        <f>OBV!G842</f>
        <v>STRONG</v>
      </c>
      <c r="L842" s="6" t="str">
        <f>OBV!H842</f>
        <v>CONFIRMED BULLISH</v>
      </c>
    </row>
    <row r="843" spans="1:12" ht="13.5" x14ac:dyDescent="0.25">
      <c r="A843" s="3">
        <f>RSI!A843</f>
        <v>43532</v>
      </c>
      <c r="B843" s="2">
        <f>RSI!B843</f>
        <v>35.514499999999998</v>
      </c>
      <c r="C843" s="2">
        <f>RSI!I843</f>
        <v>47.75575075693569</v>
      </c>
      <c r="D843" s="2">
        <f>MACD!E843</f>
        <v>-0.11503394958840829</v>
      </c>
      <c r="E843" s="2">
        <f>MACD!F843</f>
        <v>0.52708295573064279</v>
      </c>
      <c r="F843" s="2">
        <f>'Moving Avg'!D843</f>
        <v>35.514499999999998</v>
      </c>
      <c r="G843" s="2">
        <f>'Moving Avg'!F843</f>
        <v>35.246625000000009</v>
      </c>
      <c r="H843" s="2">
        <f>'Moving Avg'!G843</f>
        <v>36.802437999999981</v>
      </c>
      <c r="I843" s="2">
        <f>'Moving Avg'!H843</f>
        <v>37.831950000000028</v>
      </c>
      <c r="J843" s="6" t="str">
        <f>OBV!F843</f>
        <v>BULLISH</v>
      </c>
      <c r="K843" s="6" t="str">
        <f>OBV!G843</f>
        <v>NEUTRAL</v>
      </c>
      <c r="L843" s="6" t="str">
        <f>OBV!H843</f>
        <v>CONFIRMED BULLISH</v>
      </c>
    </row>
    <row r="844" spans="1:12" ht="13.5" x14ac:dyDescent="0.25">
      <c r="A844" s="3">
        <f>RSI!A844</f>
        <v>43535</v>
      </c>
      <c r="B844" s="2">
        <f>RSI!B844</f>
        <v>35.514499999999998</v>
      </c>
      <c r="C844" s="2">
        <f>RSI!I844</f>
        <v>47.75575075693569</v>
      </c>
      <c r="D844" s="2">
        <f>MACD!E844</f>
        <v>-0.41205890912404186</v>
      </c>
      <c r="E844" s="2">
        <f>MACD!F844</f>
        <v>0.33925458275970588</v>
      </c>
      <c r="F844" s="2">
        <f>'Moving Avg'!D844</f>
        <v>35.514499999999998</v>
      </c>
      <c r="G844" s="2">
        <f>'Moving Avg'!F844</f>
        <v>35.197794999999999</v>
      </c>
      <c r="H844" s="2">
        <f>'Moving Avg'!G844</f>
        <v>36.753113999999982</v>
      </c>
      <c r="I844" s="2">
        <f>'Moving Avg'!H844</f>
        <v>37.814629000000025</v>
      </c>
      <c r="J844" s="6" t="str">
        <f>OBV!F844</f>
        <v>NEUTRAL</v>
      </c>
      <c r="K844" s="6" t="str">
        <f>OBV!G844</f>
        <v>NEUTRAL</v>
      </c>
      <c r="L844" s="6" t="str">
        <f>OBV!H844</f>
        <v>NEUTRAL</v>
      </c>
    </row>
    <row r="845" spans="1:12" ht="13.5" x14ac:dyDescent="0.25">
      <c r="A845" s="3">
        <f>RSI!A845</f>
        <v>43536</v>
      </c>
      <c r="B845" s="2">
        <f>RSI!B845</f>
        <v>35.504600000000003</v>
      </c>
      <c r="C845" s="2">
        <f>RSI!I845</f>
        <v>47.627024601084841</v>
      </c>
      <c r="D845" s="2">
        <f>MACD!E845</f>
        <v>-0.54191938842832599</v>
      </c>
      <c r="E845" s="2">
        <f>MACD!F845</f>
        <v>0.16301978852209953</v>
      </c>
      <c r="F845" s="2">
        <f>'Moving Avg'!D845</f>
        <v>35.512520000000002</v>
      </c>
      <c r="G845" s="2">
        <f>'Moving Avg'!F845</f>
        <v>35.148469999999996</v>
      </c>
      <c r="H845" s="2">
        <f>'Moving Avg'!G845</f>
        <v>36.703591999999986</v>
      </c>
      <c r="I845" s="2">
        <f>'Moving Avg'!H845</f>
        <v>37.802779500000028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</row>
    <row r="846" spans="1:12" ht="13.5" x14ac:dyDescent="0.25">
      <c r="A846" s="3">
        <f>RSI!A846</f>
        <v>43537</v>
      </c>
      <c r="B846" s="2">
        <f>RSI!B846</f>
        <v>35.504600000000003</v>
      </c>
      <c r="C846" s="2">
        <f>RSI!I846</f>
        <v>47.627024601084834</v>
      </c>
      <c r="D846" s="2">
        <f>MACD!E846</f>
        <v>-0.80882296180429591</v>
      </c>
      <c r="E846" s="2">
        <f>MACD!F846</f>
        <v>-3.134876154317956E-2</v>
      </c>
      <c r="F846" s="2">
        <f>'Moving Avg'!D846</f>
        <v>35.510540000000006</v>
      </c>
      <c r="G846" s="2">
        <f>'Moving Avg'!F846</f>
        <v>35.099145</v>
      </c>
      <c r="H846" s="2">
        <f>'Moving Avg'!G846</f>
        <v>36.65406999999999</v>
      </c>
      <c r="I846" s="2">
        <f>'Moving Avg'!H846</f>
        <v>37.790930000000031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</row>
    <row r="847" spans="1:12" ht="13.5" x14ac:dyDescent="0.25">
      <c r="A847" s="3">
        <f>RSI!A847</f>
        <v>43538</v>
      </c>
      <c r="B847" s="2">
        <f>RSI!B847</f>
        <v>35.504600000000003</v>
      </c>
      <c r="C847" s="2">
        <f>RSI!I847</f>
        <v>47.627024601084834</v>
      </c>
      <c r="D847" s="2">
        <f>MACD!E847</f>
        <v>-0.88060869066804059</v>
      </c>
      <c r="E847" s="2">
        <f>MACD!F847</f>
        <v>-0.20120074736815177</v>
      </c>
      <c r="F847" s="2">
        <f>'Moving Avg'!D847</f>
        <v>35.508560000000003</v>
      </c>
      <c r="G847" s="2">
        <f>'Moving Avg'!F847</f>
        <v>35.049819999999997</v>
      </c>
      <c r="H847" s="2">
        <f>'Moving Avg'!G847</f>
        <v>36.594681999999992</v>
      </c>
      <c r="I847" s="2">
        <f>'Moving Avg'!H847</f>
        <v>37.783924000000034</v>
      </c>
      <c r="J847" s="6" t="str">
        <f>OBV!F847</f>
        <v>BEARISH</v>
      </c>
      <c r="K847" s="6" t="str">
        <f>OBV!G847</f>
        <v>NEUTRAL</v>
      </c>
      <c r="L847" s="6" t="str">
        <f>OBV!H847</f>
        <v>CONFIRMED BEARISH</v>
      </c>
    </row>
    <row r="848" spans="1:12" ht="13.5" x14ac:dyDescent="0.25">
      <c r="A848" s="3">
        <f>RSI!A848</f>
        <v>43539</v>
      </c>
      <c r="B848" s="2">
        <f>RSI!B848</f>
        <v>35.504600000000003</v>
      </c>
      <c r="C848" s="2">
        <f>RSI!I848</f>
        <v>47.627024601084834</v>
      </c>
      <c r="D848" s="2">
        <f>MACD!E848</f>
        <v>-0.78281279515481828</v>
      </c>
      <c r="E848" s="2">
        <f>MACD!F848</f>
        <v>-0.31752315692548511</v>
      </c>
      <c r="F848" s="2">
        <f>'Moving Avg'!D848</f>
        <v>35.506580000000007</v>
      </c>
      <c r="G848" s="2">
        <f>'Moving Avg'!F848</f>
        <v>35.000494999999994</v>
      </c>
      <c r="H848" s="2">
        <f>'Moving Avg'!G848</f>
        <v>36.535293999999993</v>
      </c>
      <c r="I848" s="2">
        <f>'Moving Avg'!H848</f>
        <v>37.776385000000033</v>
      </c>
      <c r="J848" s="6" t="str">
        <f>OBV!F848</f>
        <v>BEARISH</v>
      </c>
      <c r="K848" s="6" t="str">
        <f>OBV!G848</f>
        <v>NEUTRAL</v>
      </c>
      <c r="L848" s="6" t="str">
        <f>OBV!H848</f>
        <v>CONFIRMED BEARISH</v>
      </c>
    </row>
    <row r="849" spans="1:12" ht="13.5" x14ac:dyDescent="0.25">
      <c r="A849" s="3">
        <f>RSI!A849</f>
        <v>43542</v>
      </c>
      <c r="B849" s="2">
        <f>RSI!B849</f>
        <v>35.504600000000003</v>
      </c>
      <c r="C849" s="2">
        <f>RSI!I849</f>
        <v>47.627024601084834</v>
      </c>
      <c r="D849" s="2">
        <f>MACD!E849</f>
        <v>-0.66903865712987454</v>
      </c>
      <c r="E849" s="2">
        <f>MACD!F849</f>
        <v>-0.38782625696636303</v>
      </c>
      <c r="F849" s="2">
        <f>'Moving Avg'!D849</f>
        <v>35.504600000000003</v>
      </c>
      <c r="G849" s="2">
        <f>'Moving Avg'!F849</f>
        <v>34.951169999999998</v>
      </c>
      <c r="H849" s="2">
        <f>'Moving Avg'!G849</f>
        <v>36.475905999999995</v>
      </c>
      <c r="I849" s="2">
        <f>'Moving Avg'!H849</f>
        <v>37.764584000000028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</row>
    <row r="850" spans="1:12" ht="13.5" x14ac:dyDescent="0.25">
      <c r="A850" s="3">
        <f>RSI!A850</f>
        <v>43543</v>
      </c>
      <c r="B850" s="2">
        <f>RSI!B850</f>
        <v>35.504600000000003</v>
      </c>
      <c r="C850" s="2">
        <f>RSI!I850</f>
        <v>47.627024601084834</v>
      </c>
      <c r="D850" s="2">
        <f>MACD!E850</f>
        <v>-0.57216218252764861</v>
      </c>
      <c r="E850" s="2">
        <f>MACD!F850</f>
        <v>-0.42469344207862014</v>
      </c>
      <c r="F850" s="2">
        <f>'Moving Avg'!D850</f>
        <v>35.504600000000003</v>
      </c>
      <c r="G850" s="2">
        <f>'Moving Avg'!F850</f>
        <v>34.956104999999994</v>
      </c>
      <c r="H850" s="2">
        <f>'Moving Avg'!G850</f>
        <v>36.426383999999992</v>
      </c>
      <c r="I850" s="2">
        <f>'Moving Avg'!H850</f>
        <v>37.752783000000029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</row>
    <row r="851" spans="1:12" ht="13.5" x14ac:dyDescent="0.25">
      <c r="A851" s="3">
        <f>RSI!A851</f>
        <v>43545</v>
      </c>
      <c r="B851" s="2">
        <f>RSI!B851</f>
        <v>35.504600000000003</v>
      </c>
      <c r="C851" s="2">
        <f>RSI!I851</f>
        <v>47.627024601084834</v>
      </c>
      <c r="D851" s="2">
        <f>MACD!E851</f>
        <v>-0.48962862342303026</v>
      </c>
      <c r="E851" s="2">
        <f>MACD!F851</f>
        <v>-0.43768047834750223</v>
      </c>
      <c r="F851" s="2">
        <f>'Moving Avg'!D851</f>
        <v>35.504600000000003</v>
      </c>
      <c r="G851" s="2">
        <f>'Moving Avg'!F851</f>
        <v>35.013814999999994</v>
      </c>
      <c r="H851" s="2">
        <f>'Moving Avg'!G851</f>
        <v>36.399551999999993</v>
      </c>
      <c r="I851" s="2">
        <f>'Moving Avg'!H851</f>
        <v>37.740982000000031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</row>
    <row r="852" spans="1:12" ht="13.5" x14ac:dyDescent="0.25">
      <c r="A852" s="3">
        <f>RSI!A852</f>
        <v>43546</v>
      </c>
      <c r="B852" s="2">
        <f>RSI!B852</f>
        <v>35.504600000000003</v>
      </c>
      <c r="C852" s="2">
        <f>RSI!I852</f>
        <v>47.627024601084841</v>
      </c>
      <c r="D852" s="2">
        <f>MACD!E852</f>
        <v>-0.41927294465533294</v>
      </c>
      <c r="E852" s="2">
        <f>MACD!F852</f>
        <v>-0.43399897160906842</v>
      </c>
      <c r="F852" s="2">
        <f>'Moving Avg'!D852</f>
        <v>35.504600000000003</v>
      </c>
      <c r="G852" s="2">
        <f>'Moving Avg'!F852</f>
        <v>35.071524999999994</v>
      </c>
      <c r="H852" s="2">
        <f>'Moving Avg'!G852</f>
        <v>36.351409999999994</v>
      </c>
      <c r="I852" s="2">
        <f>'Moving Avg'!H852</f>
        <v>37.729181000000032</v>
      </c>
      <c r="J852" s="6" t="str">
        <f>OBV!F852</f>
        <v>NEUTRAL</v>
      </c>
      <c r="K852" s="6" t="str">
        <f>OBV!G852</f>
        <v>NEUTRAL</v>
      </c>
      <c r="L852" s="6" t="str">
        <f>OBV!H852</f>
        <v>NEUTRAL</v>
      </c>
    </row>
    <row r="853" spans="1:12" ht="13.5" x14ac:dyDescent="0.25">
      <c r="A853" s="3">
        <f>RSI!A853</f>
        <v>43549</v>
      </c>
      <c r="B853" s="2">
        <f>RSI!B853</f>
        <v>35.504600000000003</v>
      </c>
      <c r="C853" s="2">
        <f>RSI!I853</f>
        <v>47.627024601084841</v>
      </c>
      <c r="D853" s="2">
        <f>MACD!E853</f>
        <v>-0.35926011434268901</v>
      </c>
      <c r="E853" s="2">
        <f>MACD!F853</f>
        <v>-0.41905120015579256</v>
      </c>
      <c r="F853" s="2">
        <f>'Moving Avg'!D853</f>
        <v>35.504600000000003</v>
      </c>
      <c r="G853" s="2">
        <f>'Moving Avg'!F853</f>
        <v>35.169684999999994</v>
      </c>
      <c r="H853" s="2">
        <f>'Moving Avg'!G853</f>
        <v>36.293996</v>
      </c>
      <c r="I853" s="2">
        <f>'Moving Avg'!H853</f>
        <v>37.717380000000034</v>
      </c>
      <c r="J853" s="6" t="str">
        <f>OBV!F853</f>
        <v>NEUTRAL</v>
      </c>
      <c r="K853" s="6" t="str">
        <f>OBV!G853</f>
        <v>NEUTRAL</v>
      </c>
      <c r="L853" s="6" t="str">
        <f>OBV!H853</f>
        <v>NEUTRAL</v>
      </c>
    </row>
    <row r="854" spans="1:12" ht="13.5" x14ac:dyDescent="0.25">
      <c r="A854" s="3">
        <f>RSI!A854</f>
        <v>43550</v>
      </c>
      <c r="B854" s="2">
        <f>RSI!B854</f>
        <v>35.011299999999999</v>
      </c>
      <c r="C854" s="2">
        <f>RSI!I854</f>
        <v>37.748737834498577</v>
      </c>
      <c r="D854" s="2">
        <f>MACD!E854</f>
        <v>-0.27149382148414958</v>
      </c>
      <c r="E854" s="2">
        <f>MACD!F854</f>
        <v>-0.38953972442146401</v>
      </c>
      <c r="F854" s="2">
        <f>'Moving Avg'!D854</f>
        <v>35.405940000000001</v>
      </c>
      <c r="G854" s="2">
        <f>'Moving Avg'!F854</f>
        <v>35.243179999999995</v>
      </c>
      <c r="H854" s="2">
        <f>'Moving Avg'!G854</f>
        <v>36.227109999999989</v>
      </c>
      <c r="I854" s="2">
        <f>'Moving Avg'!H854</f>
        <v>37.703597000000038</v>
      </c>
      <c r="J854" s="6" t="str">
        <f>OBV!F854</f>
        <v>BEARISH</v>
      </c>
      <c r="K854" s="6" t="str">
        <f>OBV!G854</f>
        <v>NEUTRAL</v>
      </c>
      <c r="L854" s="6" t="str">
        <f>OBV!H854</f>
        <v>CONFIRMED BEARISH</v>
      </c>
    </row>
    <row r="855" spans="1:12" ht="13.5" x14ac:dyDescent="0.25">
      <c r="A855" s="3">
        <f>RSI!A855</f>
        <v>43551</v>
      </c>
      <c r="B855" s="2">
        <f>RSI!B855</f>
        <v>35.011299999999999</v>
      </c>
      <c r="C855" s="2">
        <f>RSI!I855</f>
        <v>37.74873783449857</v>
      </c>
      <c r="D855" s="2">
        <f>MACD!E855</f>
        <v>-0.19542571372906536</v>
      </c>
      <c r="E855" s="2">
        <f>MACD!F855</f>
        <v>-0.35071692228298434</v>
      </c>
      <c r="F855" s="2">
        <f>'Moving Avg'!D855</f>
        <v>35.307280000000006</v>
      </c>
      <c r="G855" s="2">
        <f>'Moving Avg'!F855</f>
        <v>35.27770499999999</v>
      </c>
      <c r="H855" s="2">
        <f>'Moving Avg'!G855</f>
        <v>36.160223999999992</v>
      </c>
      <c r="I855" s="2">
        <f>'Moving Avg'!H855</f>
        <v>37.690250000000034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</row>
    <row r="856" spans="1:12" ht="13.5" x14ac:dyDescent="0.25">
      <c r="A856" s="3">
        <f>RSI!A856</f>
        <v>43552</v>
      </c>
      <c r="B856" s="2">
        <f>RSI!B856</f>
        <v>35.011299999999999</v>
      </c>
      <c r="C856" s="2">
        <f>RSI!I856</f>
        <v>37.74873783449857</v>
      </c>
      <c r="D856" s="2">
        <f>MACD!E856</f>
        <v>-0.12797946732575127</v>
      </c>
      <c r="E856" s="2">
        <f>MACD!F856</f>
        <v>-0.30616943129153773</v>
      </c>
      <c r="F856" s="2">
        <f>'Moving Avg'!D856</f>
        <v>35.208620000000003</v>
      </c>
      <c r="G856" s="2">
        <f>'Moving Avg'!F856</f>
        <v>35.36352999999999</v>
      </c>
      <c r="H856" s="2">
        <f>'Moving Avg'!G856</f>
        <v>36.093337999999981</v>
      </c>
      <c r="I856" s="2">
        <f>'Moving Avg'!H856</f>
        <v>37.676999500000036</v>
      </c>
      <c r="J856" s="6" t="str">
        <f>OBV!F856</f>
        <v>BEARISH</v>
      </c>
      <c r="K856" s="6" t="str">
        <f>OBV!G856</f>
        <v>NEUTRAL</v>
      </c>
      <c r="L856" s="6" t="str">
        <f>OBV!H856</f>
        <v>CONFIRMED BEARISH</v>
      </c>
    </row>
    <row r="857" spans="1:12" ht="13.5" x14ac:dyDescent="0.25">
      <c r="A857" s="3">
        <f>RSI!A857</f>
        <v>43553</v>
      </c>
      <c r="B857" s="2">
        <f>RSI!B857</f>
        <v>35.011299999999999</v>
      </c>
      <c r="C857" s="2">
        <f>RSI!I857</f>
        <v>37.748737834498563</v>
      </c>
      <c r="D857" s="2">
        <f>MACD!E857</f>
        <v>-6.8056858692656874E-2</v>
      </c>
      <c r="E857" s="2">
        <f>MACD!F857</f>
        <v>-0.25854691677176156</v>
      </c>
      <c r="F857" s="2">
        <f>'Moving Avg'!D857</f>
        <v>35.109960000000001</v>
      </c>
      <c r="G857" s="2">
        <f>'Moving Avg'!F857</f>
        <v>35.399535</v>
      </c>
      <c r="H857" s="2">
        <f>'Moving Avg'!G857</f>
        <v>36.026451999999978</v>
      </c>
      <c r="I857" s="2">
        <f>'Moving Avg'!H857</f>
        <v>37.668011000000035</v>
      </c>
      <c r="J857" s="6" t="str">
        <f>OBV!F857</f>
        <v>BEARISH</v>
      </c>
      <c r="K857" s="6" t="str">
        <f>OBV!G857</f>
        <v>NEUTRAL</v>
      </c>
      <c r="L857" s="6" t="str">
        <f>OBV!H857</f>
        <v>CONFIRMED BEARISH</v>
      </c>
    </row>
    <row r="858" spans="1:12" ht="13.5" x14ac:dyDescent="0.25">
      <c r="A858" s="3">
        <f>RSI!A858</f>
        <v>43556</v>
      </c>
      <c r="B858" s="2">
        <f>RSI!B858</f>
        <v>36.057000000000002</v>
      </c>
      <c r="C858" s="2">
        <f>RSI!I858</f>
        <v>60.882089289533099</v>
      </c>
      <c r="D858" s="2">
        <f>MACD!E858</f>
        <v>-9.2170976046297426E-2</v>
      </c>
      <c r="E858" s="2">
        <f>MACD!F858</f>
        <v>-0.22527172862666875</v>
      </c>
      <c r="F858" s="2">
        <f>'Moving Avg'!D858</f>
        <v>35.220439999999996</v>
      </c>
      <c r="G858" s="2">
        <f>'Moving Avg'!F858</f>
        <v>35.436529999999998</v>
      </c>
      <c r="H858" s="2">
        <f>'Moving Avg'!G858</f>
        <v>35.980281999999981</v>
      </c>
      <c r="I858" s="2">
        <f>'Moving Avg'!H858</f>
        <v>37.664203000000036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</row>
    <row r="859" spans="1:12" ht="13.5" x14ac:dyDescent="0.25">
      <c r="A859" s="3">
        <f>RSI!A859</f>
        <v>43557</v>
      </c>
      <c r="B859" s="2">
        <f>RSI!B859</f>
        <v>34.981699999999996</v>
      </c>
      <c r="C859" s="2">
        <f>RSI!I859</f>
        <v>43.132096413282305</v>
      </c>
      <c r="D859" s="2">
        <f>MACD!E859</f>
        <v>-3.665672638267381E-2</v>
      </c>
      <c r="E859" s="2">
        <f>MACD!F859</f>
        <v>-0.18754872817786977</v>
      </c>
      <c r="F859" s="2">
        <f>'Moving Avg'!D859</f>
        <v>35.214519999999993</v>
      </c>
      <c r="G859" s="2">
        <f>'Moving Avg'!F859</f>
        <v>35.409889999999997</v>
      </c>
      <c r="H859" s="2">
        <f>'Moving Avg'!G859</f>
        <v>35.912605999999982</v>
      </c>
      <c r="I859" s="2">
        <f>'Moving Avg'!H859</f>
        <v>37.65119200000003</v>
      </c>
      <c r="J859" s="6" t="str">
        <f>OBV!F859</f>
        <v>BULLISH</v>
      </c>
      <c r="K859" s="6" t="str">
        <f>OBV!G859</f>
        <v>NEUTRAL</v>
      </c>
      <c r="L859" s="6" t="str">
        <f>OBV!H859</f>
        <v>BULLISH DIVERGENCE</v>
      </c>
    </row>
    <row r="860" spans="1:12" ht="13.5" x14ac:dyDescent="0.25">
      <c r="A860" s="3">
        <f>RSI!A860</f>
        <v>43558</v>
      </c>
      <c r="B860" s="2">
        <f>RSI!B860</f>
        <v>33.936</v>
      </c>
      <c r="C860" s="2">
        <f>RSI!I860</f>
        <v>33.043035965764318</v>
      </c>
      <c r="D860" s="2">
        <f>MACD!E860</f>
        <v>9.0673317956444066E-2</v>
      </c>
      <c r="E860" s="2">
        <f>MACD!F860</f>
        <v>-0.13190431895100702</v>
      </c>
      <c r="F860" s="2">
        <f>'Moving Avg'!D860</f>
        <v>34.999459999999999</v>
      </c>
      <c r="G860" s="2">
        <f>'Moving Avg'!F860</f>
        <v>35.330965000000006</v>
      </c>
      <c r="H860" s="2">
        <f>'Moving Avg'!G860</f>
        <v>35.824213999999984</v>
      </c>
      <c r="I860" s="2">
        <f>'Moving Avg'!H860</f>
        <v>37.63295250000003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</row>
    <row r="861" spans="1:12" ht="13.5" x14ac:dyDescent="0.25">
      <c r="A861" s="3">
        <f>RSI!A861</f>
        <v>43559</v>
      </c>
      <c r="B861" s="2">
        <f>RSI!B861</f>
        <v>34.922499999999999</v>
      </c>
      <c r="C861" s="2">
        <f>RSI!I861</f>
        <v>45.899609103600341</v>
      </c>
      <c r="D861" s="2">
        <f>MACD!E861</f>
        <v>0.13420171944199666</v>
      </c>
      <c r="E861" s="2">
        <f>MACD!F861</f>
        <v>-7.8683111272406292E-2</v>
      </c>
      <c r="F861" s="2">
        <f>'Moving Avg'!D861</f>
        <v>34.981700000000004</v>
      </c>
      <c r="G861" s="2">
        <f>'Moving Avg'!F861</f>
        <v>35.301365000000004</v>
      </c>
      <c r="H861" s="2">
        <f>'Moving Avg'!G861</f>
        <v>35.755551999999987</v>
      </c>
      <c r="I861" s="2">
        <f>'Moving Avg'!H861</f>
        <v>37.619645500000033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</row>
    <row r="862" spans="1:12" ht="13.5" x14ac:dyDescent="0.25">
      <c r="A862" s="3">
        <f>RSI!A862</f>
        <v>43560</v>
      </c>
      <c r="B862" s="2">
        <f>RSI!B862</f>
        <v>34.922499999999999</v>
      </c>
      <c r="C862" s="2">
        <f>RSI!I862</f>
        <v>45.899609103600341</v>
      </c>
      <c r="D862" s="2">
        <f>MACD!E862</f>
        <v>0.17340942180883445</v>
      </c>
      <c r="E862" s="2">
        <f>MACD!F862</f>
        <v>-2.826460465615814E-2</v>
      </c>
      <c r="F862" s="2">
        <f>'Moving Avg'!D862</f>
        <v>34.963940000000001</v>
      </c>
      <c r="G862" s="2">
        <f>'Moving Avg'!F862</f>
        <v>35.271765000000002</v>
      </c>
      <c r="H862" s="2">
        <f>'Moving Avg'!G862</f>
        <v>35.687087999999981</v>
      </c>
      <c r="I862" s="2">
        <f>'Moving Avg'!H862</f>
        <v>37.610213000000037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</row>
    <row r="863" spans="1:12" ht="13.5" x14ac:dyDescent="0.25">
      <c r="A863" s="3">
        <f>RSI!A863</f>
        <v>43563</v>
      </c>
      <c r="B863" s="2">
        <f>RSI!B863</f>
        <v>34.922499999999999</v>
      </c>
      <c r="C863" s="2">
        <f>RSI!I863</f>
        <v>45.899609103600341</v>
      </c>
      <c r="D863" s="2">
        <f>MACD!E863</f>
        <v>0.20878514962548422</v>
      </c>
      <c r="E863" s="2">
        <f>MACD!F863</f>
        <v>1.9145346200170332E-2</v>
      </c>
      <c r="F863" s="2">
        <f>'Moving Avg'!D863</f>
        <v>34.73704</v>
      </c>
      <c r="G863" s="2">
        <f>'Moving Avg'!F863</f>
        <v>35.242165000000007</v>
      </c>
      <c r="H863" s="2">
        <f>'Moving Avg'!G863</f>
        <v>35.618623999999976</v>
      </c>
      <c r="I863" s="2">
        <f>'Moving Avg'!H863</f>
        <v>37.596906000000025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</row>
    <row r="864" spans="1:12" ht="13.5" x14ac:dyDescent="0.25">
      <c r="A864" s="3">
        <f>RSI!A864</f>
        <v>43565</v>
      </c>
      <c r="B864" s="2">
        <f>RSI!B864</f>
        <v>34.922499999999999</v>
      </c>
      <c r="C864" s="2">
        <f>RSI!I864</f>
        <v>45.899609103600341</v>
      </c>
      <c r="D864" s="2">
        <f>MACD!E864</f>
        <v>0.16486316828952141</v>
      </c>
      <c r="E864" s="2">
        <f>MACD!F864</f>
        <v>4.8288910618040547E-2</v>
      </c>
      <c r="F864" s="2">
        <f>'Moving Avg'!D864</f>
        <v>34.725199999999994</v>
      </c>
      <c r="G864" s="2">
        <f>'Moving Avg'!F864</f>
        <v>35.212565000000005</v>
      </c>
      <c r="H864" s="2">
        <f>'Moving Avg'!G864</f>
        <v>35.550159999999977</v>
      </c>
      <c r="I864" s="2">
        <f>'Moving Avg'!H864</f>
        <v>37.583599000000021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</row>
    <row r="865" spans="1:12" ht="13.5" x14ac:dyDescent="0.25">
      <c r="A865" s="3">
        <f>RSI!A865</f>
        <v>43566</v>
      </c>
      <c r="B865" s="2">
        <f>RSI!B865</f>
        <v>34.922499999999999</v>
      </c>
      <c r="C865" s="2">
        <f>RSI!I865</f>
        <v>45.899609103600341</v>
      </c>
      <c r="D865" s="2">
        <f>MACD!E865</f>
        <v>0.12958454281787368</v>
      </c>
      <c r="E865" s="2">
        <f>MACD!F865</f>
        <v>6.4548037058007185E-2</v>
      </c>
      <c r="F865" s="2">
        <f>'Moving Avg'!D865</f>
        <v>34.922499999999999</v>
      </c>
      <c r="G865" s="2">
        <f>'Moving Avg'!F865</f>
        <v>35.183460000000011</v>
      </c>
      <c r="H865" s="2">
        <f>'Moving Avg'!G865</f>
        <v>35.481695999999978</v>
      </c>
      <c r="I865" s="2">
        <f>'Moving Avg'!H865</f>
        <v>37.57387600000002</v>
      </c>
      <c r="J865" s="6" t="str">
        <f>OBV!F865</f>
        <v>BULLISH</v>
      </c>
      <c r="K865" s="6" t="str">
        <f>OBV!G865</f>
        <v>NEUTRAL</v>
      </c>
      <c r="L865" s="6" t="str">
        <f>OBV!H865</f>
        <v>CONFIRMED BULLISH</v>
      </c>
    </row>
    <row r="866" spans="1:12" ht="13.5" x14ac:dyDescent="0.25">
      <c r="A866" s="3">
        <f>RSI!A866</f>
        <v>43567</v>
      </c>
      <c r="B866" s="2">
        <f>RSI!B866</f>
        <v>34.922499999999999</v>
      </c>
      <c r="C866" s="2">
        <f>RSI!I866</f>
        <v>45.899609103600341</v>
      </c>
      <c r="D866" s="2">
        <f>MACD!E866</f>
        <v>0.10147981297178887</v>
      </c>
      <c r="E866" s="2">
        <f>MACD!F866</f>
        <v>7.193439224076352E-2</v>
      </c>
      <c r="F866" s="2">
        <f>'Moving Avg'!D866</f>
        <v>34.922499999999999</v>
      </c>
      <c r="G866" s="2">
        <f>'Moving Avg'!F866</f>
        <v>35.154355000000002</v>
      </c>
      <c r="H866" s="2">
        <f>'Moving Avg'!G866</f>
        <v>35.413231999999979</v>
      </c>
      <c r="I866" s="2">
        <f>'Moving Avg'!H866</f>
        <v>37.560811500000014</v>
      </c>
      <c r="J866" s="6" t="str">
        <f>OBV!F866</f>
        <v>NEUTRAL</v>
      </c>
      <c r="K866" s="6" t="str">
        <f>OBV!G866</f>
        <v>NEUTRAL</v>
      </c>
      <c r="L866" s="6" t="str">
        <f>OBV!H866</f>
        <v>NEUTRAL</v>
      </c>
    </row>
    <row r="867" spans="1:12" ht="13.5" x14ac:dyDescent="0.25">
      <c r="A867" s="3">
        <f>RSI!A867</f>
        <v>43570</v>
      </c>
      <c r="B867" s="2">
        <f>RSI!B867</f>
        <v>34.922499999999999</v>
      </c>
      <c r="C867" s="2">
        <f>RSI!I867</f>
        <v>45.899609103600341</v>
      </c>
      <c r="D867" s="2">
        <f>MACD!E867</f>
        <v>7.9315938443130563E-2</v>
      </c>
      <c r="E867" s="2">
        <f>MACD!F867</f>
        <v>7.3410701481236934E-2</v>
      </c>
      <c r="F867" s="2">
        <f>'Moving Avg'!D867</f>
        <v>34.922499999999999</v>
      </c>
      <c r="G867" s="2">
        <f>'Moving Avg'!F867</f>
        <v>35.125250000000008</v>
      </c>
      <c r="H867" s="2">
        <f>'Moving Avg'!G867</f>
        <v>35.379097999999971</v>
      </c>
      <c r="I867" s="2">
        <f>'Moving Avg'!H867</f>
        <v>37.547747000000015</v>
      </c>
      <c r="J867" s="6" t="str">
        <f>OBV!F867</f>
        <v>NEUTRAL</v>
      </c>
      <c r="K867" s="6" t="str">
        <f>OBV!G867</f>
        <v>NEUTRAL</v>
      </c>
      <c r="L867" s="6" t="str">
        <f>OBV!H867</f>
        <v>NEUTRAL</v>
      </c>
    </row>
    <row r="868" spans="1:12" ht="13.5" x14ac:dyDescent="0.25">
      <c r="A868" s="3">
        <f>RSI!A868</f>
        <v>43571</v>
      </c>
      <c r="B868" s="2">
        <f>RSI!B868</f>
        <v>34.922499999999999</v>
      </c>
      <c r="C868" s="2">
        <f>RSI!I868</f>
        <v>45.899609103600341</v>
      </c>
      <c r="D868" s="2">
        <f>MACD!E868</f>
        <v>0.22293608303243673</v>
      </c>
      <c r="E868" s="2">
        <f>MACD!F868</f>
        <v>0.1033157777914769</v>
      </c>
      <c r="F868" s="2">
        <f>'Moving Avg'!D868</f>
        <v>34.922499999999999</v>
      </c>
      <c r="G868" s="2">
        <f>'Moving Avg'!F868</f>
        <v>35.096145000000007</v>
      </c>
      <c r="H868" s="2">
        <f>'Moving Avg'!G868</f>
        <v>35.345555999999966</v>
      </c>
      <c r="I868" s="2">
        <f>'Moving Avg'!H868</f>
        <v>37.534682500000009</v>
      </c>
      <c r="J868" s="6" t="str">
        <f>OBV!F868</f>
        <v>NEUTRAL</v>
      </c>
      <c r="K868" s="6" t="str">
        <f>OBV!G868</f>
        <v>NEUTRAL</v>
      </c>
      <c r="L868" s="6" t="str">
        <f>OBV!H868</f>
        <v>NEUTRAL</v>
      </c>
    </row>
    <row r="869" spans="1:12" ht="13.5" x14ac:dyDescent="0.25">
      <c r="A869" s="3">
        <f>RSI!A869</f>
        <v>43572</v>
      </c>
      <c r="B869" s="2">
        <f>RSI!B869</f>
        <v>34.922499999999999</v>
      </c>
      <c r="C869" s="2">
        <f>RSI!I869</f>
        <v>45.899609103600341</v>
      </c>
      <c r="D869" s="2">
        <f>MACD!E869</f>
        <v>0.18041641189262947</v>
      </c>
      <c r="E869" s="2">
        <f>MACD!F869</f>
        <v>0.11873590461170741</v>
      </c>
      <c r="F869" s="2">
        <f>'Moving Avg'!D869</f>
        <v>34.922499999999999</v>
      </c>
      <c r="G869" s="2">
        <f>'Moving Avg'!F869</f>
        <v>35.067040000000006</v>
      </c>
      <c r="H869" s="2">
        <f>'Moving Avg'!G869</f>
        <v>35.312013999999969</v>
      </c>
      <c r="I869" s="2">
        <f>'Moving Avg'!H869</f>
        <v>37.521618000000011</v>
      </c>
      <c r="J869" s="6" t="str">
        <f>OBV!F869</f>
        <v>NEUTRAL</v>
      </c>
      <c r="K869" s="6" t="str">
        <f>OBV!G869</f>
        <v>NEUTRAL</v>
      </c>
      <c r="L869" s="6" t="str">
        <f>OBV!H869</f>
        <v>NEUTRAL</v>
      </c>
    </row>
    <row r="870" spans="1:12" ht="13.5" x14ac:dyDescent="0.25">
      <c r="A870" s="3">
        <f>RSI!A870</f>
        <v>43573</v>
      </c>
      <c r="B870" s="2">
        <f>RSI!B870</f>
        <v>34.922499999999999</v>
      </c>
      <c r="C870" s="2">
        <f>RSI!I870</f>
        <v>45.899609103600341</v>
      </c>
      <c r="D870" s="2">
        <f>MACD!E870</f>
        <v>-1.5155027454994752E-2</v>
      </c>
      <c r="E870" s="2">
        <f>MACD!F870</f>
        <v>9.1957718198366983E-2</v>
      </c>
      <c r="F870" s="2">
        <f>'Moving Avg'!D870</f>
        <v>34.922499999999999</v>
      </c>
      <c r="G870" s="2">
        <f>'Moving Avg'!F870</f>
        <v>35.037935000000004</v>
      </c>
      <c r="H870" s="2">
        <f>'Moving Avg'!G870</f>
        <v>35.278471999999972</v>
      </c>
      <c r="I870" s="2">
        <f>'Moving Avg'!H870</f>
        <v>37.50865000000001</v>
      </c>
      <c r="J870" s="6" t="str">
        <f>OBV!F870</f>
        <v>NEUTRAL</v>
      </c>
      <c r="K870" s="6" t="str">
        <f>OBV!G870</f>
        <v>NEUTRAL</v>
      </c>
      <c r="L870" s="6" t="str">
        <f>OBV!H870</f>
        <v>NEUTRAL</v>
      </c>
    </row>
    <row r="871" spans="1:12" ht="13.5" x14ac:dyDescent="0.25">
      <c r="A871" s="3">
        <f>RSI!A871</f>
        <v>43574</v>
      </c>
      <c r="B871" s="2">
        <f>RSI!B871</f>
        <v>34.922499999999999</v>
      </c>
      <c r="C871" s="2">
        <f>RSI!I871</f>
        <v>45.899609103600341</v>
      </c>
      <c r="D871" s="2">
        <f>MACD!E871</f>
        <v>-2.7680741730712555E-2</v>
      </c>
      <c r="E871" s="2">
        <f>MACD!F871</f>
        <v>6.8030026212551081E-2</v>
      </c>
      <c r="F871" s="2">
        <f>'Moving Avg'!D871</f>
        <v>34.922499999999999</v>
      </c>
      <c r="G871" s="2">
        <f>'Moving Avg'!F871</f>
        <v>35.008830000000003</v>
      </c>
      <c r="H871" s="2">
        <f>'Moving Avg'!G871</f>
        <v>35.244929999999968</v>
      </c>
      <c r="I871" s="2">
        <f>'Moving Avg'!H871</f>
        <v>37.495876000000003</v>
      </c>
      <c r="J871" s="6" t="str">
        <f>OBV!F871</f>
        <v>NEUTRAL</v>
      </c>
      <c r="K871" s="6" t="str">
        <f>OBV!G871</f>
        <v>NEUTRAL</v>
      </c>
      <c r="L871" s="6" t="str">
        <f>OBV!H871</f>
        <v>NEUTRAL</v>
      </c>
    </row>
    <row r="872" spans="1:12" ht="13.5" x14ac:dyDescent="0.25">
      <c r="A872" s="3">
        <f>RSI!A872</f>
        <v>43577</v>
      </c>
      <c r="B872" s="2">
        <f>RSI!B872</f>
        <v>34.922499999999999</v>
      </c>
      <c r="C872" s="2">
        <f>RSI!I872</f>
        <v>45.899609103600341</v>
      </c>
      <c r="D872" s="2">
        <f>MACD!E872</f>
        <v>-3.7178885488259539E-2</v>
      </c>
      <c r="E872" s="2">
        <f>MACD!F872</f>
        <v>4.6988243872388966E-2</v>
      </c>
      <c r="F872" s="2">
        <f>'Moving Avg'!D872</f>
        <v>34.922499999999999</v>
      </c>
      <c r="G872" s="2">
        <f>'Moving Avg'!F872</f>
        <v>34.979725000000009</v>
      </c>
      <c r="H872" s="2">
        <f>'Moving Avg'!G872</f>
        <v>35.211387999999964</v>
      </c>
      <c r="I872" s="2">
        <f>'Moving Avg'!H872</f>
        <v>37.481600500000006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</row>
    <row r="873" spans="1:12" ht="13.5" x14ac:dyDescent="0.25">
      <c r="A873" s="3">
        <f>RSI!A873</f>
        <v>43578</v>
      </c>
      <c r="B873" s="2">
        <f>RSI!B873</f>
        <v>34.922499999999999</v>
      </c>
      <c r="C873" s="2">
        <f>RSI!I873</f>
        <v>45.899609103600348</v>
      </c>
      <c r="D873" s="2">
        <f>MACD!E873</f>
        <v>-4.4196760107553246E-2</v>
      </c>
      <c r="E873" s="2">
        <f>MACD!F873</f>
        <v>2.8751243076400528E-2</v>
      </c>
      <c r="F873" s="2">
        <f>'Moving Avg'!D873</f>
        <v>34.922499999999999</v>
      </c>
      <c r="G873" s="2">
        <f>'Moving Avg'!F873</f>
        <v>34.950620000000001</v>
      </c>
      <c r="H873" s="2">
        <f>'Moving Avg'!G873</f>
        <v>35.180015999999966</v>
      </c>
      <c r="I873" s="2">
        <f>'Moving Avg'!H873</f>
        <v>37.465387500000006</v>
      </c>
      <c r="J873" s="6" t="str">
        <f>OBV!F873</f>
        <v>NEUTRAL</v>
      </c>
      <c r="K873" s="6" t="str">
        <f>OBV!G873</f>
        <v>NEUTRAL</v>
      </c>
      <c r="L873" s="6" t="str">
        <f>OBV!H873</f>
        <v>NEUTRAL</v>
      </c>
    </row>
    <row r="874" spans="1:12" ht="13.5" x14ac:dyDescent="0.25">
      <c r="A874" s="3">
        <f>RSI!A874</f>
        <v>43579</v>
      </c>
      <c r="B874" s="2">
        <f>RSI!B874</f>
        <v>34.330599999999997</v>
      </c>
      <c r="C874" s="2">
        <f>RSI!I874</f>
        <v>35.255515697337543</v>
      </c>
      <c r="D874" s="2">
        <f>MACD!E874</f>
        <v>-5.3469836969455287E-3</v>
      </c>
      <c r="E874" s="2">
        <f>MACD!F874</f>
        <v>2.1931597721731318E-2</v>
      </c>
      <c r="F874" s="2">
        <f>'Moving Avg'!D874</f>
        <v>34.804119999999998</v>
      </c>
      <c r="G874" s="2">
        <f>'Moving Avg'!F874</f>
        <v>34.916585000000005</v>
      </c>
      <c r="H874" s="2">
        <f>'Moving Avg'!G874</f>
        <v>35.136805999999964</v>
      </c>
      <c r="I874" s="2">
        <f>'Moving Avg'!H874</f>
        <v>37.446215000000009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</row>
    <row r="875" spans="1:12" ht="13.5" x14ac:dyDescent="0.25">
      <c r="A875" s="3">
        <f>RSI!A875</f>
        <v>43580</v>
      </c>
      <c r="B875" s="2">
        <f>RSI!B875</f>
        <v>34.518099999999997</v>
      </c>
      <c r="C875" s="2">
        <f>RSI!I875</f>
        <v>40.002020562213588</v>
      </c>
      <c r="D875" s="2">
        <f>MACD!E875</f>
        <v>1.8008219857769348E-2</v>
      </c>
      <c r="E875" s="2">
        <f>MACD!F875</f>
        <v>2.1146922148938926E-2</v>
      </c>
      <c r="F875" s="2">
        <f>'Moving Avg'!D875</f>
        <v>34.723239999999997</v>
      </c>
      <c r="G875" s="2">
        <f>'Moving Avg'!F875</f>
        <v>34.891925000000008</v>
      </c>
      <c r="H875" s="2">
        <f>'Moving Avg'!G875</f>
        <v>35.097345999999966</v>
      </c>
      <c r="I875" s="2">
        <f>'Moving Avg'!H875</f>
        <v>37.427980000000005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</row>
    <row r="876" spans="1:12" ht="13.5" x14ac:dyDescent="0.25">
      <c r="A876" s="3">
        <f>RSI!A876</f>
        <v>43581</v>
      </c>
      <c r="B876" s="2">
        <f>RSI!B876</f>
        <v>33.541400000000003</v>
      </c>
      <c r="C876" s="2">
        <f>RSI!I876</f>
        <v>28.34491151874191</v>
      </c>
      <c r="D876" s="2">
        <f>MACD!E876</f>
        <v>0.11305792953901062</v>
      </c>
      <c r="E876" s="2">
        <f>MACD!F876</f>
        <v>3.9529123626953266E-2</v>
      </c>
      <c r="F876" s="2">
        <f>'Moving Avg'!D876</f>
        <v>34.447020000000002</v>
      </c>
      <c r="G876" s="2">
        <f>'Moving Avg'!F876</f>
        <v>34.818430000000006</v>
      </c>
      <c r="H876" s="2">
        <f>'Moving Avg'!G876</f>
        <v>35.038351999999968</v>
      </c>
      <c r="I876" s="2">
        <f>'Moving Avg'!H876</f>
        <v>37.40486150000001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43584</v>
      </c>
      <c r="B877" s="2">
        <f>RSI!B877</f>
        <v>33.985399999999998</v>
      </c>
      <c r="C877" s="2">
        <f>RSI!I877</f>
        <v>37.291217809297571</v>
      </c>
      <c r="D877" s="2">
        <f>MACD!E877</f>
        <v>0.16908880829738138</v>
      </c>
      <c r="E877" s="2">
        <f>MACD!F877</f>
        <v>6.5441060561038891E-2</v>
      </c>
      <c r="F877" s="2">
        <f>'Moving Avg'!D877</f>
        <v>34.259599999999999</v>
      </c>
      <c r="G877" s="2">
        <f>'Moving Avg'!F877</f>
        <v>34.76713500000001</v>
      </c>
      <c r="H877" s="2">
        <f>'Moving Avg'!G877</f>
        <v>34.988237999999974</v>
      </c>
      <c r="I877" s="2">
        <f>'Moving Avg'!H877</f>
        <v>37.383963000000001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</row>
    <row r="878" spans="1:12" ht="13.5" x14ac:dyDescent="0.25">
      <c r="A878" s="3">
        <f>RSI!A878</f>
        <v>43585</v>
      </c>
      <c r="B878" s="2">
        <f>RSI!B878</f>
        <v>33.985399999999998</v>
      </c>
      <c r="C878" s="2">
        <f>RSI!I878</f>
        <v>37.291217809297571</v>
      </c>
      <c r="D878" s="2">
        <f>MACD!E878</f>
        <v>0.22173990922433973</v>
      </c>
      <c r="E878" s="2">
        <f>MACD!F878</f>
        <v>9.6700830293699067E-2</v>
      </c>
      <c r="F878" s="2">
        <f>'Moving Avg'!D878</f>
        <v>34.072179999999996</v>
      </c>
      <c r="G878" s="2">
        <f>'Moving Avg'!F878</f>
        <v>34.663555000000009</v>
      </c>
      <c r="H878" s="2">
        <f>'Moving Avg'!G878</f>
        <v>34.938123999999974</v>
      </c>
      <c r="I878" s="2">
        <f>'Moving Avg'!H878</f>
        <v>37.368392499999999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</row>
    <row r="879" spans="1:12" ht="13.5" x14ac:dyDescent="0.25">
      <c r="A879" s="3">
        <f>RSI!A879</f>
        <v>43587</v>
      </c>
      <c r="B879" s="2">
        <f>RSI!B879</f>
        <v>33.985399999999998</v>
      </c>
      <c r="C879" s="2">
        <f>RSI!I879</f>
        <v>37.291217809297571</v>
      </c>
      <c r="D879" s="2">
        <f>MACD!E879</f>
        <v>0.27114302352067909</v>
      </c>
      <c r="E879" s="2">
        <f>MACD!F879</f>
        <v>0.13158926893909506</v>
      </c>
      <c r="F879" s="2">
        <f>'Moving Avg'!D879</f>
        <v>34.003140000000002</v>
      </c>
      <c r="G879" s="2">
        <f>'Moving Avg'!F879</f>
        <v>34.613740000000007</v>
      </c>
      <c r="H879" s="2">
        <f>'Moving Avg'!G879</f>
        <v>34.888009999999973</v>
      </c>
      <c r="I879" s="2">
        <f>'Moving Avg'!H879</f>
        <v>37.34749399999999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</row>
    <row r="880" spans="1:12" ht="13.5" x14ac:dyDescent="0.25">
      <c r="A880" s="3">
        <f>RSI!A880</f>
        <v>43588</v>
      </c>
      <c r="B880" s="2">
        <f>RSI!B880</f>
        <v>33.344099999999997</v>
      </c>
      <c r="C880" s="2">
        <f>RSI!I880</f>
        <v>30.436059732286239</v>
      </c>
      <c r="D880" s="2">
        <f>MACD!E880</f>
        <v>0.36494212419705718</v>
      </c>
      <c r="E880" s="2">
        <f>MACD!F880</f>
        <v>0.17825983999068751</v>
      </c>
      <c r="F880" s="2">
        <f>'Moving Avg'!D880</f>
        <v>33.768340000000002</v>
      </c>
      <c r="G880" s="2">
        <f>'Moving Avg'!F880</f>
        <v>34.584145000000007</v>
      </c>
      <c r="H880" s="2">
        <f>'Moving Avg'!G880</f>
        <v>34.846773999999975</v>
      </c>
      <c r="I880" s="2">
        <f>'Moving Avg'!H880</f>
        <v>37.323388999999992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</row>
    <row r="881" spans="1:12" ht="13.5" x14ac:dyDescent="0.25">
      <c r="A881" s="3">
        <f>RSI!A881</f>
        <v>43591</v>
      </c>
      <c r="B881" s="2">
        <f>RSI!B881</f>
        <v>34.340499999999999</v>
      </c>
      <c r="C881" s="2">
        <f>RSI!I881</f>
        <v>46.799764193153756</v>
      </c>
      <c r="D881" s="2">
        <f>MACD!E881</f>
        <v>0.37845262046263173</v>
      </c>
      <c r="E881" s="2">
        <f>MACD!F881</f>
        <v>0.21829839608507637</v>
      </c>
      <c r="F881" s="2">
        <f>'Moving Avg'!D881</f>
        <v>33.928159999999998</v>
      </c>
      <c r="G881" s="2">
        <f>'Moving Avg'!F881</f>
        <v>34.555045000000014</v>
      </c>
      <c r="H881" s="2">
        <f>'Moving Avg'!G881</f>
        <v>34.846575999999978</v>
      </c>
      <c r="I881" s="2">
        <f>'Moving Avg'!H881</f>
        <v>37.304265999999991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</row>
    <row r="882" spans="1:12" ht="13.5" x14ac:dyDescent="0.25">
      <c r="A882" s="3">
        <f>RSI!A882</f>
        <v>43592</v>
      </c>
      <c r="B882" s="2">
        <f>RSI!B882</f>
        <v>34.518099999999997</v>
      </c>
      <c r="C882" s="2">
        <f>RSI!I882</f>
        <v>49.098160205262737</v>
      </c>
      <c r="D882" s="2">
        <f>MACD!E882</f>
        <v>0.37820183981073541</v>
      </c>
      <c r="E882" s="2">
        <f>MACD!F882</f>
        <v>0.25027908483020816</v>
      </c>
      <c r="F882" s="2">
        <f>'Moving Avg'!D882</f>
        <v>34.034700000000001</v>
      </c>
      <c r="G882" s="2">
        <f>'Moving Avg'!F882</f>
        <v>34.534825000000012</v>
      </c>
      <c r="H882" s="2">
        <f>'Moving Avg'!G882</f>
        <v>34.849929999999979</v>
      </c>
      <c r="I882" s="2">
        <f>'Moving Avg'!H882</f>
        <v>37.286030999999994</v>
      </c>
      <c r="J882" s="6" t="str">
        <f>OBV!F882</f>
        <v>BULLISH</v>
      </c>
      <c r="K882" s="6" t="str">
        <f>OBV!G882</f>
        <v>NEUTRAL</v>
      </c>
      <c r="L882" s="6" t="str">
        <f>OBV!H882</f>
        <v>CONFIRMED BULLISH</v>
      </c>
    </row>
    <row r="883" spans="1:12" ht="13.5" x14ac:dyDescent="0.25">
      <c r="A883" s="3">
        <f>RSI!A883</f>
        <v>43593</v>
      </c>
      <c r="B883" s="2">
        <f>RSI!B883</f>
        <v>34.034700000000001</v>
      </c>
      <c r="C883" s="2">
        <f>RSI!I883</f>
        <v>43.579406849245167</v>
      </c>
      <c r="D883" s="2">
        <f>MACD!E883</f>
        <v>0.41411132118248162</v>
      </c>
      <c r="E883" s="2">
        <f>MACD!F883</f>
        <v>0.28304553210066286</v>
      </c>
      <c r="F883" s="2">
        <f>'Moving Avg'!D883</f>
        <v>34.044560000000004</v>
      </c>
      <c r="G883" s="2">
        <f>'Moving Avg'!F883</f>
        <v>34.490435000000012</v>
      </c>
      <c r="H883" s="2">
        <f>'Moving Avg'!G883</f>
        <v>34.859795999999982</v>
      </c>
      <c r="I883" s="2">
        <f>'Moving Avg'!H883</f>
        <v>37.265475999999992</v>
      </c>
      <c r="J883" s="6" t="str">
        <f>OBV!F883</f>
        <v>BEARISH</v>
      </c>
      <c r="K883" s="6" t="str">
        <f>OBV!G883</f>
        <v>NEUTRAL</v>
      </c>
      <c r="L883" s="6" t="str">
        <f>OBV!H883</f>
        <v>BEARISH DIVERGENCE</v>
      </c>
    </row>
    <row r="884" spans="1:12" ht="13.5" x14ac:dyDescent="0.25">
      <c r="A884" s="3">
        <f>RSI!A884</f>
        <v>43594</v>
      </c>
      <c r="B884" s="2">
        <f>RSI!B884</f>
        <v>34.034700000000001</v>
      </c>
      <c r="C884" s="2">
        <f>RSI!I884</f>
        <v>43.579406849245167</v>
      </c>
      <c r="D884" s="2">
        <f>MACD!E884</f>
        <v>0.35658215335485011</v>
      </c>
      <c r="E884" s="2">
        <f>MACD!F884</f>
        <v>0.29775285635150034</v>
      </c>
      <c r="F884" s="2">
        <f>'Moving Avg'!D884</f>
        <v>34.054419999999993</v>
      </c>
      <c r="G884" s="2">
        <f>'Moving Avg'!F884</f>
        <v>34.446045000000012</v>
      </c>
      <c r="H884" s="2">
        <f>'Moving Avg'!G884</f>
        <v>34.869661999999984</v>
      </c>
      <c r="I884" s="2">
        <f>'Moving Avg'!H884</f>
        <v>37.244920999999991</v>
      </c>
      <c r="J884" s="6" t="str">
        <f>OBV!F884</f>
        <v>BEARISH</v>
      </c>
      <c r="K884" s="6" t="str">
        <f>OBV!G884</f>
        <v>NEUTRAL</v>
      </c>
      <c r="L884" s="6" t="str">
        <f>OBV!H884</f>
        <v>BEARISH DIVERGENCE</v>
      </c>
    </row>
    <row r="885" spans="1:12" ht="13.5" x14ac:dyDescent="0.25">
      <c r="A885" s="3">
        <f>RSI!A885</f>
        <v>43595</v>
      </c>
      <c r="B885" s="2">
        <f>RSI!B885</f>
        <v>34.034700000000001</v>
      </c>
      <c r="C885" s="2">
        <f>RSI!I885</f>
        <v>43.579406849245167</v>
      </c>
      <c r="D885" s="2">
        <f>MACD!E885</f>
        <v>0.33966406285337314</v>
      </c>
      <c r="E885" s="2">
        <f>MACD!F885</f>
        <v>0.30613509765187491</v>
      </c>
      <c r="F885" s="2">
        <f>'Moving Avg'!D885</f>
        <v>34.192539999999994</v>
      </c>
      <c r="G885" s="2">
        <f>'Moving Avg'!F885</f>
        <v>34.401655000000019</v>
      </c>
      <c r="H885" s="2">
        <f>'Moving Avg'!G885</f>
        <v>34.863939999999985</v>
      </c>
      <c r="I885" s="2">
        <f>'Moving Avg'!H885</f>
        <v>37.224365999999989</v>
      </c>
      <c r="J885" s="6" t="str">
        <f>OBV!F885</f>
        <v>BEARISH</v>
      </c>
      <c r="K885" s="6" t="str">
        <f>OBV!G885</f>
        <v>NEUTRAL</v>
      </c>
      <c r="L885" s="6" t="str">
        <f>OBV!H885</f>
        <v>BEARISH DIVERGENCE</v>
      </c>
    </row>
    <row r="886" spans="1:12" ht="13.5" x14ac:dyDescent="0.25">
      <c r="A886" s="3">
        <f>RSI!A886</f>
        <v>43598</v>
      </c>
      <c r="B886" s="2">
        <f>RSI!B886</f>
        <v>34.034700000000001</v>
      </c>
      <c r="C886" s="2">
        <f>RSI!I886</f>
        <v>43.579406849245174</v>
      </c>
      <c r="D886" s="2">
        <f>MACD!E886</f>
        <v>0.17778562655901453</v>
      </c>
      <c r="E886" s="2">
        <f>MACD!F886</f>
        <v>0.28046520343330283</v>
      </c>
      <c r="F886" s="2">
        <f>'Moving Avg'!D886</f>
        <v>34.13138</v>
      </c>
      <c r="G886" s="2">
        <f>'Moving Avg'!F886</f>
        <v>34.357265000000019</v>
      </c>
      <c r="H886" s="2">
        <f>'Moving Avg'!G886</f>
        <v>34.878737999999984</v>
      </c>
      <c r="I886" s="2">
        <f>'Moving Avg'!H886</f>
        <v>37.203810999999995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</row>
    <row r="887" spans="1:12" ht="13.5" x14ac:dyDescent="0.25">
      <c r="A887" s="3">
        <f>RSI!A887</f>
        <v>43599</v>
      </c>
      <c r="B887" s="2">
        <f>RSI!B887</f>
        <v>34.034700000000001</v>
      </c>
      <c r="C887" s="2">
        <f>RSI!I887</f>
        <v>43.579406849245181</v>
      </c>
      <c r="D887" s="2">
        <f>MACD!E887</f>
        <v>0.11161778471518602</v>
      </c>
      <c r="E887" s="2">
        <f>MACD!F887</f>
        <v>0.24669571968967949</v>
      </c>
      <c r="F887" s="2">
        <f>'Moving Avg'!D887</f>
        <v>34.034700000000001</v>
      </c>
      <c r="G887" s="2">
        <f>'Moving Avg'!F887</f>
        <v>34.31287500000002</v>
      </c>
      <c r="H887" s="2">
        <f>'Moving Avg'!G887</f>
        <v>34.873607999999983</v>
      </c>
      <c r="I887" s="2">
        <f>'Moving Avg'!H887</f>
        <v>37.183255999999986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</row>
    <row r="888" spans="1:12" ht="13.5" x14ac:dyDescent="0.25">
      <c r="A888" s="3">
        <f>RSI!A888</f>
        <v>43600</v>
      </c>
      <c r="B888" s="2">
        <f>RSI!B888</f>
        <v>34.005099999999999</v>
      </c>
      <c r="C888" s="2">
        <f>RSI!I888</f>
        <v>43.149219933548622</v>
      </c>
      <c r="D888" s="2">
        <f>MACD!E888</f>
        <v>6.0135654669849714E-2</v>
      </c>
      <c r="E888" s="2">
        <f>MACD!F888</f>
        <v>0.20938370668571354</v>
      </c>
      <c r="F888" s="2">
        <f>'Moving Avg'!D888</f>
        <v>34.028779999999998</v>
      </c>
      <c r="G888" s="2">
        <f>'Moving Avg'!F888</f>
        <v>34.267005000000019</v>
      </c>
      <c r="H888" s="2">
        <f>'Moving Avg'!G888</f>
        <v>34.847367999999989</v>
      </c>
      <c r="I888" s="2">
        <f>'Moving Avg'!H888</f>
        <v>37.162455999999992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43601</v>
      </c>
      <c r="B889" s="2">
        <f>RSI!B889</f>
        <v>34.005099999999999</v>
      </c>
      <c r="C889" s="2">
        <f>RSI!I889</f>
        <v>43.149219933548615</v>
      </c>
      <c r="D889" s="2">
        <f>MACD!E889</f>
        <v>1.8890844467151169E-2</v>
      </c>
      <c r="E889" s="2">
        <f>MACD!F889</f>
        <v>0.17128513424200109</v>
      </c>
      <c r="F889" s="2">
        <f>'Moving Avg'!D889</f>
        <v>34.022859999999994</v>
      </c>
      <c r="G889" s="2">
        <f>'Moving Avg'!F889</f>
        <v>34.221135000000011</v>
      </c>
      <c r="H889" s="2">
        <f>'Moving Avg'!G889</f>
        <v>34.817179999999993</v>
      </c>
      <c r="I889" s="2">
        <f>'Moving Avg'!H889</f>
        <v>37.145482499999986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43602</v>
      </c>
      <c r="B890" s="2">
        <f>RSI!B890</f>
        <v>34.005099999999999</v>
      </c>
      <c r="C890" s="2">
        <f>RSI!I890</f>
        <v>43.149219933548615</v>
      </c>
      <c r="D890" s="2">
        <f>MACD!E890</f>
        <v>-0.11252478568558644</v>
      </c>
      <c r="E890" s="2">
        <f>MACD!F890</f>
        <v>0.1145231502564836</v>
      </c>
      <c r="F890" s="2">
        <f>'Moving Avg'!D890</f>
        <v>34.016939999999998</v>
      </c>
      <c r="G890" s="2">
        <f>'Moving Avg'!F890</f>
        <v>34.175265000000003</v>
      </c>
      <c r="H890" s="2">
        <f>'Moving Avg'!G890</f>
        <v>34.786991999999998</v>
      </c>
      <c r="I890" s="2">
        <f>'Moving Avg'!H890</f>
        <v>37.124682499999992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</row>
    <row r="891" spans="1:12" ht="13.5" x14ac:dyDescent="0.25">
      <c r="A891" s="3">
        <f>RSI!A891</f>
        <v>43605</v>
      </c>
      <c r="B891" s="2">
        <f>RSI!B891</f>
        <v>34.005099999999999</v>
      </c>
      <c r="C891" s="2">
        <f>RSI!I891</f>
        <v>43.149219933548615</v>
      </c>
      <c r="D891" s="2">
        <f>MACD!E891</f>
        <v>-6.8443871580910809E-2</v>
      </c>
      <c r="E891" s="2">
        <f>MACD!F891</f>
        <v>7.7929745889004726E-2</v>
      </c>
      <c r="F891" s="2">
        <f>'Moving Avg'!D891</f>
        <v>34.011020000000002</v>
      </c>
      <c r="G891" s="2">
        <f>'Moving Avg'!F891</f>
        <v>34.129394999999995</v>
      </c>
      <c r="H891" s="2">
        <f>'Moving Avg'!G891</f>
        <v>34.756804000000002</v>
      </c>
      <c r="I891" s="2">
        <f>'Moving Avg'!H891</f>
        <v>37.103398499999997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</row>
    <row r="892" spans="1:12" ht="13.5" x14ac:dyDescent="0.25">
      <c r="A892" s="3">
        <f>RSI!A892</f>
        <v>43606</v>
      </c>
      <c r="B892" s="2">
        <f>RSI!B892</f>
        <v>34.024799999999999</v>
      </c>
      <c r="C892" s="2">
        <f>RSI!I892</f>
        <v>43.647191670660838</v>
      </c>
      <c r="D892" s="2">
        <f>MACD!E892</f>
        <v>-3.4415158398601875E-3</v>
      </c>
      <c r="E892" s="2">
        <f>MACD!F892</f>
        <v>6.1655493543231743E-2</v>
      </c>
      <c r="F892" s="2">
        <f>'Moving Avg'!D892</f>
        <v>34.009039999999999</v>
      </c>
      <c r="G892" s="2">
        <f>'Moving Avg'!F892</f>
        <v>34.084509999999995</v>
      </c>
      <c r="H892" s="2">
        <f>'Moving Avg'!G892</f>
        <v>34.727010000000007</v>
      </c>
      <c r="I892" s="2">
        <f>'Moving Avg'!H892</f>
        <v>37.082212999999996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</row>
    <row r="893" spans="1:12" ht="13.5" x14ac:dyDescent="0.25">
      <c r="A893" s="3">
        <f>RSI!A893</f>
        <v>43607</v>
      </c>
      <c r="B893" s="2">
        <f>RSI!B893</f>
        <v>34.024799999999999</v>
      </c>
      <c r="C893" s="2">
        <f>RSI!I893</f>
        <v>43.647191670660838</v>
      </c>
      <c r="D893" s="2">
        <f>MACD!E893</f>
        <v>-2.1222103041715457E-2</v>
      </c>
      <c r="E893" s="2">
        <f>MACD!F893</f>
        <v>4.5079974226242304E-2</v>
      </c>
      <c r="F893" s="2">
        <f>'Moving Avg'!D893</f>
        <v>34.012979999999999</v>
      </c>
      <c r="G893" s="2">
        <f>'Moving Avg'!F893</f>
        <v>34.039624999999994</v>
      </c>
      <c r="H893" s="2">
        <f>'Moving Avg'!G893</f>
        <v>34.697216000000004</v>
      </c>
      <c r="I893" s="2">
        <f>'Moving Avg'!H893</f>
        <v>37.061027499999994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</row>
    <row r="894" spans="1:12" ht="13.5" x14ac:dyDescent="0.25">
      <c r="A894" s="3">
        <f>RSI!A894</f>
        <v>43608</v>
      </c>
      <c r="B894" s="2">
        <f>RSI!B894</f>
        <v>34.024799999999999</v>
      </c>
      <c r="C894" s="2">
        <f>RSI!I894</f>
        <v>43.647191670660838</v>
      </c>
      <c r="D894" s="2">
        <f>MACD!E894</f>
        <v>-3.4798094689421077E-2</v>
      </c>
      <c r="E894" s="2">
        <f>MACD!F894</f>
        <v>2.9104360443109628E-2</v>
      </c>
      <c r="F894" s="2">
        <f>'Moving Avg'!D894</f>
        <v>34.016919999999999</v>
      </c>
      <c r="G894" s="2">
        <f>'Moving Avg'!F894</f>
        <v>34.024334999999994</v>
      </c>
      <c r="H894" s="2">
        <f>'Moving Avg'!G894</f>
        <v>34.667422000000002</v>
      </c>
      <c r="I894" s="2">
        <f>'Moving Avg'!H894</f>
        <v>37.039841999999993</v>
      </c>
      <c r="J894" s="6" t="str">
        <f>OBV!F894</f>
        <v>BULLISH</v>
      </c>
      <c r="K894" s="6" t="str">
        <f>OBV!G894</f>
        <v>NEUTRAL</v>
      </c>
      <c r="L894" s="6" t="str">
        <f>OBV!H894</f>
        <v>CONFIRMED BULLISH</v>
      </c>
    </row>
    <row r="895" spans="1:12" ht="13.5" x14ac:dyDescent="0.25">
      <c r="A895" s="3">
        <f>RSI!A895</f>
        <v>43609</v>
      </c>
      <c r="B895" s="2">
        <f>RSI!B895</f>
        <v>34.024799999999999</v>
      </c>
      <c r="C895" s="2">
        <f>RSI!I895</f>
        <v>43.647191670660838</v>
      </c>
      <c r="D895" s="2">
        <f>MACD!E895</f>
        <v>-4.4925175385607474E-2</v>
      </c>
      <c r="E895" s="2">
        <f>MACD!F895</f>
        <v>1.4298453277366209E-2</v>
      </c>
      <c r="F895" s="2">
        <f>'Moving Avg'!D895</f>
        <v>34.020859999999999</v>
      </c>
      <c r="G895" s="2">
        <f>'Moving Avg'!F895</f>
        <v>33.999669999999995</v>
      </c>
      <c r="H895" s="2">
        <f>'Moving Avg'!G895</f>
        <v>34.637825999999997</v>
      </c>
      <c r="I895" s="2">
        <f>'Moving Avg'!H895</f>
        <v>37.022918499999989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</row>
    <row r="896" spans="1:12" ht="13.5" x14ac:dyDescent="0.25">
      <c r="A896" s="3">
        <f>RSI!A896</f>
        <v>43612</v>
      </c>
      <c r="B896" s="2">
        <f>RSI!B896</f>
        <v>34.024799999999999</v>
      </c>
      <c r="C896" s="2">
        <f>RSI!I896</f>
        <v>43.647191670660838</v>
      </c>
      <c r="D896" s="2">
        <f>MACD!E896</f>
        <v>-5.2234709544890734E-2</v>
      </c>
      <c r="E896" s="2">
        <f>MACD!F896</f>
        <v>9.9182071291482009E-4</v>
      </c>
      <c r="F896" s="2">
        <f>'Moving Avg'!D896</f>
        <v>34.024799999999999</v>
      </c>
      <c r="G896" s="2">
        <f>'Moving Avg'!F896</f>
        <v>34.02384</v>
      </c>
      <c r="H896" s="2">
        <f>'Moving Avg'!G896</f>
        <v>34.608229999999999</v>
      </c>
      <c r="I896" s="2">
        <f>'Moving Avg'!H896</f>
        <v>37.005558999999991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</row>
    <row r="897" spans="1:12" ht="13.5" x14ac:dyDescent="0.25">
      <c r="A897" s="3">
        <f>RSI!A897</f>
        <v>43613</v>
      </c>
      <c r="B897" s="2">
        <f>RSI!B897</f>
        <v>34.024799999999999</v>
      </c>
      <c r="C897" s="2">
        <f>RSI!I897</f>
        <v>43.647191670660838</v>
      </c>
      <c r="D897" s="2">
        <f>MACD!E897</f>
        <v>-5.7253464689118516E-2</v>
      </c>
      <c r="E897" s="2">
        <f>MACD!F897</f>
        <v>-1.0657236367491848E-2</v>
      </c>
      <c r="F897" s="2">
        <f>'Moving Avg'!D897</f>
        <v>34.024799999999999</v>
      </c>
      <c r="G897" s="2">
        <f>'Moving Avg'!F897</f>
        <v>34.02581</v>
      </c>
      <c r="H897" s="2">
        <f>'Moving Avg'!G897</f>
        <v>34.578633999999994</v>
      </c>
      <c r="I897" s="2">
        <f>'Moving Avg'!H897</f>
        <v>36.988199499999993</v>
      </c>
      <c r="J897" s="6" t="str">
        <f>OBV!F897</f>
        <v>NEUTRAL</v>
      </c>
      <c r="K897" s="6" t="str">
        <f>OBV!G897</f>
        <v>NEUTRAL</v>
      </c>
      <c r="L897" s="6" t="str">
        <f>OBV!H897</f>
        <v>NEUTRAL</v>
      </c>
    </row>
    <row r="898" spans="1:12" ht="13.5" x14ac:dyDescent="0.25">
      <c r="A898" s="3">
        <f>RSI!A898</f>
        <v>43614</v>
      </c>
      <c r="B898" s="2">
        <f>RSI!B898</f>
        <v>33.906399999999998</v>
      </c>
      <c r="C898" s="2">
        <f>RSI!I898</f>
        <v>40.334799528577243</v>
      </c>
      <c r="D898" s="2">
        <f>MACD!E898</f>
        <v>-5.6203731942410684E-2</v>
      </c>
      <c r="E898" s="2">
        <f>MACD!F898</f>
        <v>-1.9766535482475617E-2</v>
      </c>
      <c r="F898" s="2">
        <f>'Moving Avg'!D898</f>
        <v>34.00112</v>
      </c>
      <c r="G898" s="2">
        <f>'Moving Avg'!F898</f>
        <v>34.021859999999997</v>
      </c>
      <c r="H898" s="2">
        <f>'Moving Avg'!G898</f>
        <v>34.546669999999992</v>
      </c>
      <c r="I898" s="2">
        <f>'Moving Avg'!H898</f>
        <v>36.970247999999998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</row>
    <row r="899" spans="1:12" ht="13.5" x14ac:dyDescent="0.25">
      <c r="A899" s="3">
        <f>RSI!A899</f>
        <v>43615</v>
      </c>
      <c r="B899" s="2">
        <f>RSI!B899</f>
        <v>33.906399999999998</v>
      </c>
      <c r="C899" s="2">
        <f>RSI!I899</f>
        <v>40.334799528577243</v>
      </c>
      <c r="D899" s="2">
        <f>MACD!E899</f>
        <v>-5.3616007061748405E-2</v>
      </c>
      <c r="E899" s="2">
        <f>MACD!F899</f>
        <v>-2.6536429798330173E-2</v>
      </c>
      <c r="F899" s="2">
        <f>'Moving Avg'!D899</f>
        <v>33.977439999999994</v>
      </c>
      <c r="G899" s="2">
        <f>'Moving Avg'!F899</f>
        <v>34.017909999999993</v>
      </c>
      <c r="H899" s="2">
        <f>'Moving Avg'!G899</f>
        <v>34.514705999999997</v>
      </c>
      <c r="I899" s="2">
        <f>'Moving Avg'!H899</f>
        <v>36.952296499999996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</row>
    <row r="900" spans="1:12" ht="13.5" x14ac:dyDescent="0.25">
      <c r="A900" s="3">
        <f>RSI!A900</f>
        <v>43616</v>
      </c>
      <c r="B900" s="2">
        <f>RSI!B900</f>
        <v>33.906399999999998</v>
      </c>
      <c r="C900" s="2">
        <f>RSI!I900</f>
        <v>40.334799528577243</v>
      </c>
      <c r="D900" s="2">
        <f>MACD!E900</f>
        <v>-4.9852792331179785E-2</v>
      </c>
      <c r="E900" s="2">
        <f>MACD!F900</f>
        <v>-3.1199702304900098E-2</v>
      </c>
      <c r="F900" s="2">
        <f>'Moving Avg'!D900</f>
        <v>33.953759999999996</v>
      </c>
      <c r="G900" s="2">
        <f>'Moving Avg'!F900</f>
        <v>34.046025</v>
      </c>
      <c r="H900" s="2">
        <f>'Moving Avg'!G900</f>
        <v>34.482742000000002</v>
      </c>
      <c r="I900" s="2">
        <f>'Moving Avg'!H900</f>
        <v>36.934345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</row>
    <row r="901" spans="1:12" ht="13.5" x14ac:dyDescent="0.25">
      <c r="A901" s="3">
        <f>RSI!A901</f>
        <v>43619</v>
      </c>
      <c r="B901" s="2">
        <f>RSI!B901</f>
        <v>33.906399999999998</v>
      </c>
      <c r="C901" s="2">
        <f>RSI!I901</f>
        <v>40.33479952857725</v>
      </c>
      <c r="D901" s="2">
        <f>MACD!E901</f>
        <v>-4.5211495407443181E-2</v>
      </c>
      <c r="E901" s="2">
        <f>MACD!F901</f>
        <v>-3.4002060925408716E-2</v>
      </c>
      <c r="F901" s="2">
        <f>'Moving Avg'!D901</f>
        <v>33.93007999999999</v>
      </c>
      <c r="G901" s="2">
        <f>'Moving Avg'!F901</f>
        <v>34.024320000000003</v>
      </c>
      <c r="H901" s="2">
        <f>'Moving Avg'!G901</f>
        <v>34.450778</v>
      </c>
      <c r="I901" s="2">
        <f>'Moving Avg'!H901</f>
        <v>36.912567500000002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</row>
    <row r="902" spans="1:12" ht="13.5" x14ac:dyDescent="0.25">
      <c r="A902" s="3">
        <f>RSI!A902</f>
        <v>43623</v>
      </c>
      <c r="B902" s="2">
        <f>RSI!B902</f>
        <v>33.906399999999998</v>
      </c>
      <c r="C902" s="2">
        <f>RSI!I902</f>
        <v>40.33479952857725</v>
      </c>
      <c r="D902" s="2">
        <f>MACD!E902</f>
        <v>-3.6904365391322358E-2</v>
      </c>
      <c r="E902" s="2">
        <f>MACD!F902</f>
        <v>-3.458252181859145E-2</v>
      </c>
      <c r="F902" s="2">
        <f>'Moving Avg'!D902</f>
        <v>33.906399999999998</v>
      </c>
      <c r="G902" s="2">
        <f>'Moving Avg'!F902</f>
        <v>33.993735000000001</v>
      </c>
      <c r="H902" s="2">
        <f>'Moving Avg'!G902</f>
        <v>34.418814000000005</v>
      </c>
      <c r="I902" s="2">
        <f>'Moving Avg'!H902</f>
        <v>36.890789999999996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</row>
    <row r="903" spans="1:12" ht="13.5" x14ac:dyDescent="0.25">
      <c r="A903" s="3">
        <f>RSI!A903</f>
        <v>43626</v>
      </c>
      <c r="B903" s="2">
        <f>RSI!B903</f>
        <v>33.906399999999998</v>
      </c>
      <c r="C903" s="2">
        <f>RSI!I903</f>
        <v>40.334799528577243</v>
      </c>
      <c r="D903" s="2">
        <f>MACD!E903</f>
        <v>-2.862607987565724E-2</v>
      </c>
      <c r="E903" s="2">
        <f>MACD!F903</f>
        <v>-3.3391233430004608E-2</v>
      </c>
      <c r="F903" s="2">
        <f>'Moving Avg'!D903</f>
        <v>33.906399999999998</v>
      </c>
      <c r="G903" s="2">
        <f>'Moving Avg'!F903</f>
        <v>33.987319999999997</v>
      </c>
      <c r="H903" s="2">
        <f>'Moving Avg'!G903</f>
        <v>34.386850000000003</v>
      </c>
      <c r="I903" s="2">
        <f>'Moving Avg'!H903</f>
        <v>36.869012499999997</v>
      </c>
      <c r="J903" s="6" t="str">
        <f>OBV!F903</f>
        <v>NEUTRAL</v>
      </c>
      <c r="K903" s="6" t="str">
        <f>OBV!G903</f>
        <v>NEUTRAL</v>
      </c>
      <c r="L903" s="6" t="str">
        <f>OBV!H903</f>
        <v>NEUTRAL</v>
      </c>
    </row>
    <row r="904" spans="1:12" ht="13.5" x14ac:dyDescent="0.25">
      <c r="A904" s="3">
        <f>RSI!A904</f>
        <v>43627</v>
      </c>
      <c r="B904" s="2">
        <f>RSI!B904</f>
        <v>33.906399999999998</v>
      </c>
      <c r="C904" s="2">
        <f>RSI!I904</f>
        <v>40.334799528577243</v>
      </c>
      <c r="D904" s="2">
        <f>MACD!E904</f>
        <v>-2.0464732763663562E-2</v>
      </c>
      <c r="E904" s="2">
        <f>MACD!F904</f>
        <v>-3.08059332967364E-2</v>
      </c>
      <c r="F904" s="2">
        <f>'Moving Avg'!D904</f>
        <v>33.906399999999998</v>
      </c>
      <c r="G904" s="2">
        <f>'Moving Avg'!F904</f>
        <v>33.980904999999993</v>
      </c>
      <c r="H904" s="2">
        <f>'Moving Avg'!G904</f>
        <v>34.36475200000001</v>
      </c>
      <c r="I904" s="2">
        <f>'Moving Avg'!H904</f>
        <v>36.851060999999994</v>
      </c>
      <c r="J904" s="6" t="str">
        <f>OBV!F904</f>
        <v>NEUTRAL</v>
      </c>
      <c r="K904" s="6" t="str">
        <f>OBV!G904</f>
        <v>NEUTRAL</v>
      </c>
      <c r="L904" s="6" t="str">
        <f>OBV!H904</f>
        <v>NEUTRAL</v>
      </c>
    </row>
    <row r="905" spans="1:12" ht="13.5" x14ac:dyDescent="0.25">
      <c r="A905" s="3">
        <f>RSI!A905</f>
        <v>43628</v>
      </c>
      <c r="B905" s="2">
        <f>RSI!B905</f>
        <v>33.906399999999998</v>
      </c>
      <c r="C905" s="2">
        <f>RSI!I905</f>
        <v>40.33479952857725</v>
      </c>
      <c r="D905" s="2">
        <f>MACD!E905</f>
        <v>-1.2488010863798138E-2</v>
      </c>
      <c r="E905" s="2">
        <f>MACD!F905</f>
        <v>-2.714234881014875E-2</v>
      </c>
      <c r="F905" s="2">
        <f>'Moving Avg'!D905</f>
        <v>33.906399999999998</v>
      </c>
      <c r="G905" s="2">
        <f>'Moving Avg'!F905</f>
        <v>33.974490000000003</v>
      </c>
      <c r="H905" s="2">
        <f>'Moving Avg'!G905</f>
        <v>34.34265400000001</v>
      </c>
      <c r="I905" s="2">
        <f>'Moving Avg'!H905</f>
        <v>36.833109499999999</v>
      </c>
      <c r="J905" s="6" t="str">
        <f>OBV!F905</f>
        <v>NEUTRAL</v>
      </c>
      <c r="K905" s="6" t="str">
        <f>OBV!G905</f>
        <v>NEUTRAL</v>
      </c>
      <c r="L905" s="6" t="str">
        <f>OBV!H905</f>
        <v>NEUTRAL</v>
      </c>
    </row>
    <row r="906" spans="1:12" ht="13.5" x14ac:dyDescent="0.25">
      <c r="A906" s="3">
        <f>RSI!A906</f>
        <v>43629</v>
      </c>
      <c r="B906" s="2">
        <f>RSI!B906</f>
        <v>33.896599999999999</v>
      </c>
      <c r="C906" s="2">
        <f>RSI!I906</f>
        <v>39.881578946412645</v>
      </c>
      <c r="D906" s="2">
        <f>MACD!E906</f>
        <v>-4.0209152343990695E-3</v>
      </c>
      <c r="E906" s="2">
        <f>MACD!F906</f>
        <v>-2.2518062094998813E-2</v>
      </c>
      <c r="F906" s="2">
        <f>'Moving Avg'!D906</f>
        <v>33.904440000000001</v>
      </c>
      <c r="G906" s="2">
        <f>'Moving Avg'!F906</f>
        <v>33.967585</v>
      </c>
      <c r="H906" s="2">
        <f>'Moving Avg'!G906</f>
        <v>34.320360000000015</v>
      </c>
      <c r="I906" s="2">
        <f>'Moving Avg'!H906</f>
        <v>36.812009499999995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</row>
    <row r="907" spans="1:12" ht="13.5" x14ac:dyDescent="0.25">
      <c r="A907" s="3">
        <f>RSI!A907</f>
        <v>43630</v>
      </c>
      <c r="B907" s="2">
        <f>RSI!B907</f>
        <v>33.906399999999998</v>
      </c>
      <c r="C907" s="2">
        <f>RSI!I907</f>
        <v>40.60036261123971</v>
      </c>
      <c r="D907" s="2">
        <f>MACD!E907</f>
        <v>3.3937142784807861E-3</v>
      </c>
      <c r="E907" s="2">
        <f>MACD!F907</f>
        <v>-1.7335706820302894E-2</v>
      </c>
      <c r="F907" s="2">
        <f>'Moving Avg'!D907</f>
        <v>33.904440000000001</v>
      </c>
      <c r="G907" s="2">
        <f>'Moving Avg'!F907</f>
        <v>33.961170000000003</v>
      </c>
      <c r="H907" s="2">
        <f>'Moving Avg'!G907</f>
        <v>34.298262000000015</v>
      </c>
      <c r="I907" s="2">
        <f>'Moving Avg'!H907</f>
        <v>36.790958499999995</v>
      </c>
      <c r="J907" s="6" t="str">
        <f>OBV!F907</f>
        <v>BEARISH</v>
      </c>
      <c r="K907" s="6" t="str">
        <f>OBV!G907</f>
        <v>NEUTRAL</v>
      </c>
      <c r="L907" s="6" t="str">
        <f>OBV!H907</f>
        <v>NEUTRAL</v>
      </c>
    </row>
    <row r="908" spans="1:12" ht="13.5" x14ac:dyDescent="0.25">
      <c r="A908" s="3">
        <f>RSI!A908</f>
        <v>43633</v>
      </c>
      <c r="B908" s="2">
        <f>RSI!B908</f>
        <v>33.906399999999998</v>
      </c>
      <c r="C908" s="2">
        <f>RSI!I908</f>
        <v>40.60036261123971</v>
      </c>
      <c r="D908" s="2">
        <f>MACD!E908</f>
        <v>-7.7018747274237853E-3</v>
      </c>
      <c r="E908" s="2">
        <f>MACD!F908</f>
        <v>-1.5408940401727073E-2</v>
      </c>
      <c r="F908" s="2">
        <f>'Moving Avg'!D908</f>
        <v>33.904439999999994</v>
      </c>
      <c r="G908" s="2">
        <f>'Moving Avg'!F908</f>
        <v>33.956235</v>
      </c>
      <c r="H908" s="2">
        <f>'Moving Avg'!G908</f>
        <v>34.255250000000018</v>
      </c>
      <c r="I908" s="2">
        <f>'Moving Avg'!H908</f>
        <v>36.769907499999995</v>
      </c>
      <c r="J908" s="6" t="str">
        <f>OBV!F908</f>
        <v>BEARISH</v>
      </c>
      <c r="K908" s="6" t="str">
        <f>OBV!G908</f>
        <v>NEUTRAL</v>
      </c>
      <c r="L908" s="6" t="str">
        <f>OBV!H908</f>
        <v>NEUTRAL</v>
      </c>
    </row>
    <row r="909" spans="1:12" ht="13.5" x14ac:dyDescent="0.25">
      <c r="A909" s="3">
        <f>RSI!A909</f>
        <v>43634</v>
      </c>
      <c r="B909" s="2">
        <f>RSI!B909</f>
        <v>33.906399999999998</v>
      </c>
      <c r="C909" s="2">
        <f>RSI!I909</f>
        <v>40.60036261123971</v>
      </c>
      <c r="D909" s="2">
        <f>MACD!E909</f>
        <v>-1.6307229364784348E-2</v>
      </c>
      <c r="E909" s="2">
        <f>MACD!F909</f>
        <v>-1.5588598194338528E-2</v>
      </c>
      <c r="F909" s="2">
        <f>'Moving Avg'!D909</f>
        <v>33.904439999999994</v>
      </c>
      <c r="G909" s="2">
        <f>'Moving Avg'!F909</f>
        <v>33.951300000000003</v>
      </c>
      <c r="H909" s="2">
        <f>'Moving Avg'!G909</f>
        <v>34.233744000000023</v>
      </c>
      <c r="I909" s="2">
        <f>'Moving Avg'!H909</f>
        <v>36.751955999999993</v>
      </c>
      <c r="J909" s="6" t="str">
        <f>OBV!F909</f>
        <v>BEARISH</v>
      </c>
      <c r="K909" s="6" t="str">
        <f>OBV!G909</f>
        <v>NEUTRAL</v>
      </c>
      <c r="L909" s="6" t="str">
        <f>OBV!H909</f>
        <v>NEUTRAL</v>
      </c>
    </row>
    <row r="910" spans="1:12" ht="13.5" x14ac:dyDescent="0.25">
      <c r="A910" s="3">
        <f>RSI!A910</f>
        <v>43635</v>
      </c>
      <c r="B910" s="2">
        <f>RSI!B910</f>
        <v>33.906399999999998</v>
      </c>
      <c r="C910" s="2">
        <f>RSI!I910</f>
        <v>40.60036261123971</v>
      </c>
      <c r="D910" s="2">
        <f>MACD!E910</f>
        <v>-2.2863478959699535E-2</v>
      </c>
      <c r="E910" s="2">
        <f>MACD!F910</f>
        <v>-1.7043574347410731E-2</v>
      </c>
      <c r="F910" s="2">
        <f>'Moving Avg'!D910</f>
        <v>33.904439999999994</v>
      </c>
      <c r="G910" s="2">
        <f>'Moving Avg'!F910</f>
        <v>33.946365</v>
      </c>
      <c r="H910" s="2">
        <f>'Moving Avg'!G910</f>
        <v>34.233152000000018</v>
      </c>
      <c r="I910" s="2">
        <f>'Moving Avg'!H910</f>
        <v>36.733955999999992</v>
      </c>
      <c r="J910" s="6" t="str">
        <f>OBV!F910</f>
        <v>BEARISH</v>
      </c>
      <c r="K910" s="6" t="str">
        <f>OBV!G910</f>
        <v>NEUTRAL</v>
      </c>
      <c r="L910" s="6" t="str">
        <f>OBV!H910</f>
        <v>NEUTRAL</v>
      </c>
    </row>
    <row r="911" spans="1:12" ht="13.5" x14ac:dyDescent="0.25">
      <c r="A911" s="3">
        <f>RSI!A911</f>
        <v>43636</v>
      </c>
      <c r="B911" s="2">
        <f>RSI!B911</f>
        <v>32.890300000000003</v>
      </c>
      <c r="C911" s="2">
        <f>RSI!I911</f>
        <v>15.220951424402742</v>
      </c>
      <c r="D911" s="2">
        <f>MACD!E911</f>
        <v>4.7527077385701944E-2</v>
      </c>
      <c r="E911" s="2">
        <f>MACD!F911</f>
        <v>-4.1294440007881954E-3</v>
      </c>
      <c r="F911" s="2">
        <f>'Moving Avg'!D911</f>
        <v>33.703179999999996</v>
      </c>
      <c r="G911" s="2">
        <f>'Moving Avg'!F911</f>
        <v>33.890625</v>
      </c>
      <c r="H911" s="2">
        <f>'Moving Avg'!G911</f>
        <v>34.192508000000018</v>
      </c>
      <c r="I911" s="2">
        <f>'Moving Avg'!H911</f>
        <v>36.71073049999999</v>
      </c>
      <c r="J911" s="6" t="str">
        <f>OBV!F911</f>
        <v>BULLISH</v>
      </c>
      <c r="K911" s="6" t="str">
        <f>OBV!G911</f>
        <v>NEUTRAL</v>
      </c>
      <c r="L911" s="6" t="str">
        <f>OBV!H911</f>
        <v>BULLISH DIVERGENCE</v>
      </c>
    </row>
    <row r="912" spans="1:12" ht="13.5" x14ac:dyDescent="0.25">
      <c r="A912" s="3">
        <f>RSI!A912</f>
        <v>43637</v>
      </c>
      <c r="B912" s="2">
        <f>RSI!B912</f>
        <v>31.9038</v>
      </c>
      <c r="C912" s="2">
        <f>RSI!I912</f>
        <v>9.2048624179266056</v>
      </c>
      <c r="D912" s="2">
        <f>MACD!E912</f>
        <v>0.18678831580577082</v>
      </c>
      <c r="E912" s="2">
        <f>MACD!F912</f>
        <v>3.4054107960523612E-2</v>
      </c>
      <c r="F912" s="2">
        <f>'Moving Avg'!D912</f>
        <v>33.302659999999996</v>
      </c>
      <c r="G912" s="2">
        <f>'Moving Avg'!F912</f>
        <v>33.784575000000004</v>
      </c>
      <c r="H912" s="2">
        <f>'Moving Avg'!G912</f>
        <v>34.132134000000022</v>
      </c>
      <c r="I912" s="2">
        <f>'Moving Avg'!H912</f>
        <v>36.682475499999995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</row>
    <row r="913" spans="1:12" ht="13.5" x14ac:dyDescent="0.25">
      <c r="A913" s="3">
        <f>RSI!A913</f>
        <v>43640</v>
      </c>
      <c r="B913" s="2">
        <f>RSI!B913</f>
        <v>31.9038</v>
      </c>
      <c r="C913" s="2">
        <f>RSI!I913</f>
        <v>9.2048624179266056</v>
      </c>
      <c r="D913" s="2">
        <f>MACD!E913</f>
        <v>0.31658913433082603</v>
      </c>
      <c r="E913" s="2">
        <f>MACD!F913</f>
        <v>9.0561113234584101E-2</v>
      </c>
      <c r="F913" s="2">
        <f>'Moving Avg'!D913</f>
        <v>32.902139999999996</v>
      </c>
      <c r="G913" s="2">
        <f>'Moving Avg'!F913</f>
        <v>33.678525000000008</v>
      </c>
      <c r="H913" s="2">
        <f>'Moving Avg'!G913</f>
        <v>34.071760000000019</v>
      </c>
      <c r="I913" s="2">
        <f>'Moving Avg'!H913</f>
        <v>36.654212000000001</v>
      </c>
      <c r="J913" s="6" t="str">
        <f>OBV!F913</f>
        <v>BEARISH</v>
      </c>
      <c r="K913" s="6" t="str">
        <f>OBV!G913</f>
        <v>NEUTRAL</v>
      </c>
      <c r="L913" s="6" t="str">
        <f>OBV!H913</f>
        <v>CONFIRMED BEARISH</v>
      </c>
    </row>
    <row r="914" spans="1:12" ht="13.5" x14ac:dyDescent="0.25">
      <c r="A914" s="3">
        <f>RSI!A914</f>
        <v>43641</v>
      </c>
      <c r="B914" s="2">
        <f>RSI!B914</f>
        <v>31.9038</v>
      </c>
      <c r="C914" s="2">
        <f>RSI!I914</f>
        <v>9.2048624179266056</v>
      </c>
      <c r="D914" s="2">
        <f>MACD!E914</f>
        <v>0.43749873135951134</v>
      </c>
      <c r="E914" s="2">
        <f>MACD!F914</f>
        <v>0.15994863685956956</v>
      </c>
      <c r="F914" s="2">
        <f>'Moving Avg'!D914</f>
        <v>32.501619999999996</v>
      </c>
      <c r="G914" s="2">
        <f>'Moving Avg'!F914</f>
        <v>33.572475000000011</v>
      </c>
      <c r="H914" s="2">
        <f>'Moving Avg'!G914</f>
        <v>34.011386000000023</v>
      </c>
      <c r="I914" s="2">
        <f>'Moving Avg'!H914</f>
        <v>36.623334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</row>
    <row r="915" spans="1:12" ht="13.5" x14ac:dyDescent="0.25">
      <c r="A915" s="3">
        <f>RSI!A915</f>
        <v>43642</v>
      </c>
      <c r="B915" s="2">
        <f>RSI!B915</f>
        <v>31.9038</v>
      </c>
      <c r="C915" s="2">
        <f>RSI!I915</f>
        <v>9.2048624179266056</v>
      </c>
      <c r="D915" s="2">
        <f>MACD!E915</f>
        <v>0.55006438451464135</v>
      </c>
      <c r="E915" s="2">
        <f>MACD!F915</f>
        <v>0.23797178639058392</v>
      </c>
      <c r="F915" s="2">
        <f>'Moving Avg'!D915</f>
        <v>32.101099999999995</v>
      </c>
      <c r="G915" s="2">
        <f>'Moving Avg'!F915</f>
        <v>33.466425000000008</v>
      </c>
      <c r="H915" s="2">
        <f>'Moving Avg'!G915</f>
        <v>33.951012000000027</v>
      </c>
      <c r="I915" s="2">
        <f>'Moving Avg'!H915</f>
        <v>36.592456000000006</v>
      </c>
      <c r="J915" s="6" t="str">
        <f>OBV!F915</f>
        <v>BEARISH</v>
      </c>
      <c r="K915" s="6" t="str">
        <f>OBV!G915</f>
        <v>NEUTRAL</v>
      </c>
      <c r="L915" s="6" t="str">
        <f>OBV!H915</f>
        <v>CONFIRMED BEARISH</v>
      </c>
    </row>
    <row r="916" spans="1:12" ht="13.5" x14ac:dyDescent="0.25">
      <c r="A916" s="3">
        <f>RSI!A916</f>
        <v>43643</v>
      </c>
      <c r="B916" s="2">
        <f>RSI!B916</f>
        <v>31.9038</v>
      </c>
      <c r="C916" s="2">
        <f>RSI!I916</f>
        <v>9.2048624179266056</v>
      </c>
      <c r="D916" s="2">
        <f>MACD!E916</f>
        <v>0.65330226793231105</v>
      </c>
      <c r="E916" s="2">
        <f>MACD!F916</f>
        <v>0.32103788269892936</v>
      </c>
      <c r="F916" s="2">
        <f>'Moving Avg'!D916</f>
        <v>31.9038</v>
      </c>
      <c r="G916" s="2">
        <f>'Moving Avg'!F916</f>
        <v>33.360375000000012</v>
      </c>
      <c r="H916" s="2">
        <f>'Moving Avg'!G916</f>
        <v>33.890638000000031</v>
      </c>
      <c r="I916" s="2">
        <f>'Moving Avg'!H916</f>
        <v>36.561529000000007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</row>
    <row r="917" spans="1:12" ht="13.5" x14ac:dyDescent="0.25">
      <c r="A917" s="3">
        <f>RSI!A917</f>
        <v>43644</v>
      </c>
      <c r="B917" s="2">
        <f>RSI!B917</f>
        <v>32.515500000000003</v>
      </c>
      <c r="C917" s="2">
        <f>RSI!I917</f>
        <v>32.992878464859615</v>
      </c>
      <c r="D917" s="2">
        <f>MACD!E917</f>
        <v>0.70564816214350401</v>
      </c>
      <c r="E917" s="2">
        <f>MACD!F917</f>
        <v>0.39795993858784429</v>
      </c>
      <c r="F917" s="2">
        <f>'Moving Avg'!D917</f>
        <v>32.026139999999998</v>
      </c>
      <c r="G917" s="2">
        <f>'Moving Avg'!F917</f>
        <v>33.284910000000011</v>
      </c>
      <c r="H917" s="2">
        <f>'Moving Avg'!G917</f>
        <v>33.842498000000035</v>
      </c>
      <c r="I917" s="2">
        <f>'Moving Avg'!H917</f>
        <v>36.533660500000011</v>
      </c>
      <c r="J917" s="6" t="str">
        <f>OBV!F917</f>
        <v>BULLISH</v>
      </c>
      <c r="K917" s="6" t="str">
        <f>OBV!G917</f>
        <v>NEUTRAL</v>
      </c>
      <c r="L917" s="6" t="str">
        <f>OBV!H917</f>
        <v>CONFIRMED BULLISH</v>
      </c>
    </row>
    <row r="918" spans="1:12" ht="13.5" x14ac:dyDescent="0.25">
      <c r="A918" s="3">
        <f>RSI!A918</f>
        <v>43647</v>
      </c>
      <c r="B918" s="2">
        <f>RSI!B918</f>
        <v>32.357599999999998</v>
      </c>
      <c r="C918" s="2">
        <f>RSI!I918</f>
        <v>30.753062501838784</v>
      </c>
      <c r="D918" s="2">
        <f>MACD!E918</f>
        <v>0.76616533667201026</v>
      </c>
      <c r="E918" s="2">
        <f>MACD!F918</f>
        <v>0.47160101820467754</v>
      </c>
      <c r="F918" s="2">
        <f>'Moving Avg'!D918</f>
        <v>32.116900000000001</v>
      </c>
      <c r="G918" s="2">
        <f>'Moving Avg'!F918</f>
        <v>33.207470000000008</v>
      </c>
      <c r="H918" s="2">
        <f>'Moving Avg'!G918</f>
        <v>33.791200000000032</v>
      </c>
      <c r="I918" s="2">
        <f>'Moving Avg'!H918</f>
        <v>36.504657000000009</v>
      </c>
      <c r="J918" s="6" t="str">
        <f>OBV!F918</f>
        <v>BULLISH</v>
      </c>
      <c r="K918" s="6" t="str">
        <f>OBV!G918</f>
        <v>NEUTRAL</v>
      </c>
      <c r="L918" s="6" t="str">
        <f>OBV!H918</f>
        <v>CONFIRMED BULLISH</v>
      </c>
    </row>
    <row r="919" spans="1:12" ht="13.5" x14ac:dyDescent="0.25">
      <c r="A919" s="3">
        <f>RSI!A919</f>
        <v>43648</v>
      </c>
      <c r="B919" s="2">
        <f>RSI!B919</f>
        <v>33.314500000000002</v>
      </c>
      <c r="C919" s="2">
        <f>RSI!I919</f>
        <v>52.013775255905941</v>
      </c>
      <c r="D919" s="2">
        <f>MACD!E919</f>
        <v>0.75161650946018455</v>
      </c>
      <c r="E919" s="2">
        <f>MACD!F919</f>
        <v>0.52760411645577898</v>
      </c>
      <c r="F919" s="2">
        <f>'Moving Avg'!D919</f>
        <v>32.399039999999999</v>
      </c>
      <c r="G919" s="2">
        <f>'Moving Avg'!F919</f>
        <v>33.177875000000007</v>
      </c>
      <c r="H919" s="2">
        <f>'Moving Avg'!G919</f>
        <v>33.759040000000027</v>
      </c>
      <c r="I919" s="2">
        <f>'Moving Avg'!H919</f>
        <v>36.480438000000014</v>
      </c>
      <c r="J919" s="6" t="str">
        <f>OBV!F919</f>
        <v>BULLISH</v>
      </c>
      <c r="K919" s="6" t="str">
        <f>OBV!G919</f>
        <v>NEUTRAL</v>
      </c>
      <c r="L919" s="6" t="str">
        <f>OBV!H919</f>
        <v>CONFIRMED BULLISH</v>
      </c>
    </row>
    <row r="920" spans="1:12" ht="13.5" x14ac:dyDescent="0.25">
      <c r="A920" s="3">
        <f>RSI!A920</f>
        <v>43649</v>
      </c>
      <c r="B920" s="2">
        <f>RSI!B920</f>
        <v>34.310899999999997</v>
      </c>
      <c r="C920" s="2">
        <f>RSI!I920</f>
        <v>64.303764747824388</v>
      </c>
      <c r="D920" s="2">
        <f>MACD!E920</f>
        <v>0.66459031709240435</v>
      </c>
      <c r="E920" s="2">
        <f>MACD!F920</f>
        <v>0.55500135658310412</v>
      </c>
      <c r="F920" s="2">
        <f>'Moving Avg'!D920</f>
        <v>32.880460000000006</v>
      </c>
      <c r="G920" s="2">
        <f>'Moving Avg'!F920</f>
        <v>33.198099999999997</v>
      </c>
      <c r="H920" s="2">
        <f>'Moving Avg'!G920</f>
        <v>33.746808000000016</v>
      </c>
      <c r="I920" s="2">
        <f>'Moving Avg'!H920</f>
        <v>36.460707500000019</v>
      </c>
      <c r="J920" s="6" t="str">
        <f>OBV!F920</f>
        <v>BULLISH</v>
      </c>
      <c r="K920" s="6" t="str">
        <f>OBV!G920</f>
        <v>NEUTRAL</v>
      </c>
      <c r="L920" s="6" t="str">
        <f>OBV!H920</f>
        <v>CONFIRMED BULLISH</v>
      </c>
    </row>
    <row r="921" spans="1:12" ht="13.5" x14ac:dyDescent="0.25">
      <c r="A921" s="3">
        <f>RSI!A921</f>
        <v>43650</v>
      </c>
      <c r="B921" s="2">
        <f>RSI!B921</f>
        <v>34.310899999999997</v>
      </c>
      <c r="C921" s="2">
        <f>RSI!I921</f>
        <v>64.303764747824374</v>
      </c>
      <c r="D921" s="2">
        <f>MACD!E921</f>
        <v>0.42790096048410931</v>
      </c>
      <c r="E921" s="2">
        <f>MACD!F921</f>
        <v>0.52958127736330518</v>
      </c>
      <c r="F921" s="2">
        <f>'Moving Avg'!D921</f>
        <v>33.361879999999999</v>
      </c>
      <c r="G921" s="2">
        <f>'Moving Avg'!F921</f>
        <v>33.218324999999993</v>
      </c>
      <c r="H921" s="2">
        <f>'Moving Avg'!G921</f>
        <v>33.734576000000011</v>
      </c>
      <c r="I921" s="2">
        <f>'Moving Avg'!H921</f>
        <v>36.440977000000018</v>
      </c>
      <c r="J921" s="6" t="str">
        <f>OBV!F921</f>
        <v>BULLISH</v>
      </c>
      <c r="K921" s="6" t="str">
        <f>OBV!G921</f>
        <v>NEUTRAL</v>
      </c>
      <c r="L921" s="6" t="str">
        <f>OBV!H921</f>
        <v>CONFIRMED BULLISH</v>
      </c>
    </row>
    <row r="922" spans="1:12" ht="13.5" x14ac:dyDescent="0.25">
      <c r="A922" s="3">
        <f>RSI!A922</f>
        <v>43651</v>
      </c>
      <c r="B922" s="2">
        <f>RSI!B922</f>
        <v>34.310899999999997</v>
      </c>
      <c r="C922" s="2">
        <f>RSI!I922</f>
        <v>64.303764747824374</v>
      </c>
      <c r="D922" s="2">
        <f>MACD!E922</f>
        <v>6.962581259460876E-2</v>
      </c>
      <c r="E922" s="2">
        <f>MACD!F922</f>
        <v>0.43759018440956587</v>
      </c>
      <c r="F922" s="2">
        <f>'Moving Avg'!D922</f>
        <v>33.720960000000005</v>
      </c>
      <c r="G922" s="2">
        <f>'Moving Avg'!F922</f>
        <v>33.238549999999989</v>
      </c>
      <c r="H922" s="2">
        <f>'Moving Avg'!G922</f>
        <v>33.722344000000007</v>
      </c>
      <c r="I922" s="2">
        <f>'Moving Avg'!H922</f>
        <v>36.421246500000024</v>
      </c>
      <c r="J922" s="6" t="str">
        <f>OBV!F922</f>
        <v>BULLISH</v>
      </c>
      <c r="K922" s="6" t="str">
        <f>OBV!G922</f>
        <v>NEUTRAL</v>
      </c>
      <c r="L922" s="6" t="str">
        <f>OBV!H922</f>
        <v>CONFIRMED BULLISH</v>
      </c>
    </row>
    <row r="923" spans="1:12" ht="13.5" x14ac:dyDescent="0.25">
      <c r="A923" s="3">
        <f>RSI!A923</f>
        <v>43654</v>
      </c>
      <c r="B923" s="2">
        <f>RSI!B923</f>
        <v>34.310899999999997</v>
      </c>
      <c r="C923" s="2">
        <f>RSI!I923</f>
        <v>64.303764747824374</v>
      </c>
      <c r="D923" s="2">
        <f>MACD!E923</f>
        <v>-0.23929888518314613</v>
      </c>
      <c r="E923" s="2">
        <f>MACD!F923</f>
        <v>0.30221237049102345</v>
      </c>
      <c r="F923" s="2">
        <f>'Moving Avg'!D923</f>
        <v>34.111620000000002</v>
      </c>
      <c r="G923" s="2">
        <f>'Moving Avg'!F923</f>
        <v>33.258774999999986</v>
      </c>
      <c r="H923" s="2">
        <f>'Moving Avg'!G923</f>
        <v>33.710112000000002</v>
      </c>
      <c r="I923" s="2">
        <f>'Moving Avg'!H923</f>
        <v>36.401516000000029</v>
      </c>
      <c r="J923" s="6" t="str">
        <f>OBV!F923</f>
        <v>BULLISH</v>
      </c>
      <c r="K923" s="6" t="str">
        <f>OBV!G923</f>
        <v>NEUTRAL</v>
      </c>
      <c r="L923" s="6" t="str">
        <f>OBV!H923</f>
        <v>CONFIRMED BULLISH</v>
      </c>
    </row>
    <row r="924" spans="1:12" ht="13.5" x14ac:dyDescent="0.25">
      <c r="A924" s="3">
        <f>RSI!A924</f>
        <v>43655</v>
      </c>
      <c r="B924" s="2">
        <f>RSI!B924</f>
        <v>34.310899999999997</v>
      </c>
      <c r="C924" s="2">
        <f>RSI!I924</f>
        <v>64.303764747824374</v>
      </c>
      <c r="D924" s="2">
        <f>MACD!E924</f>
        <v>-0.50603819101833381</v>
      </c>
      <c r="E924" s="2">
        <f>MACD!F924</f>
        <v>0.140562258189152</v>
      </c>
      <c r="F924" s="2">
        <f>'Moving Avg'!D924</f>
        <v>34.310899999999997</v>
      </c>
      <c r="G924" s="2">
        <f>'Moving Avg'!F924</f>
        <v>33.278999999999982</v>
      </c>
      <c r="H924" s="2">
        <f>'Moving Avg'!G924</f>
        <v>33.709718000000002</v>
      </c>
      <c r="I924" s="2">
        <f>'Moving Avg'!H924</f>
        <v>36.381785500000028</v>
      </c>
      <c r="J924" s="6" t="str">
        <f>OBV!F924</f>
        <v>BULLISH</v>
      </c>
      <c r="K924" s="6" t="str">
        <f>OBV!G924</f>
        <v>NEUTRAL</v>
      </c>
      <c r="L924" s="6" t="str">
        <f>OBV!H924</f>
        <v>CONFIRMED BULLISH</v>
      </c>
    </row>
    <row r="925" spans="1:12" ht="13.5" x14ac:dyDescent="0.25">
      <c r="A925" s="3">
        <f>RSI!A925</f>
        <v>43656</v>
      </c>
      <c r="B925" s="2">
        <f>RSI!B925</f>
        <v>34.310899999999997</v>
      </c>
      <c r="C925" s="2">
        <f>RSI!I925</f>
        <v>64.303764747824374</v>
      </c>
      <c r="D925" s="2">
        <f>MACD!E925</f>
        <v>-0.73668649968101363</v>
      </c>
      <c r="E925" s="2">
        <f>MACD!F925</f>
        <v>-3.4887493384881132E-2</v>
      </c>
      <c r="F925" s="2">
        <f>'Moving Avg'!D925</f>
        <v>34.310899999999997</v>
      </c>
      <c r="G925" s="2">
        <f>'Moving Avg'!F925</f>
        <v>33.299224999999986</v>
      </c>
      <c r="H925" s="2">
        <f>'Moving Avg'!G925</f>
        <v>33.705573999999999</v>
      </c>
      <c r="I925" s="2">
        <f>'Moving Avg'!H925</f>
        <v>36.362055000000026</v>
      </c>
      <c r="J925" s="6" t="str">
        <f>OBV!F925</f>
        <v>NEUTRAL</v>
      </c>
      <c r="K925" s="6" t="str">
        <f>OBV!G925</f>
        <v>NEUTRAL</v>
      </c>
      <c r="L925" s="6" t="str">
        <f>OBV!H925</f>
        <v>NEUTRAL</v>
      </c>
    </row>
    <row r="926" spans="1:12" ht="13.5" x14ac:dyDescent="0.25">
      <c r="A926" s="3">
        <f>RSI!A926</f>
        <v>43657</v>
      </c>
      <c r="B926" s="2">
        <f>RSI!B926</f>
        <v>33.7881</v>
      </c>
      <c r="C926" s="2">
        <f>RSI!I926</f>
        <v>53.160044013606317</v>
      </c>
      <c r="D926" s="2">
        <f>MACD!E926</f>
        <v>-0.89770398937763929</v>
      </c>
      <c r="E926" s="2">
        <f>MACD!F926</f>
        <v>-0.2074507925834328</v>
      </c>
      <c r="F926" s="2">
        <f>'Moving Avg'!D926</f>
        <v>34.206339999999997</v>
      </c>
      <c r="G926" s="2">
        <f>'Moving Avg'!F926</f>
        <v>33.29379999999999</v>
      </c>
      <c r="H926" s="2">
        <f>'Moving Avg'!G926</f>
        <v>33.710507999999997</v>
      </c>
      <c r="I926" s="2">
        <f>'Moving Avg'!H926</f>
        <v>36.339612000000024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</row>
    <row r="927" spans="1:12" ht="13.5" x14ac:dyDescent="0.25">
      <c r="A927" s="3">
        <f>RSI!A927</f>
        <v>43658</v>
      </c>
      <c r="B927" s="2">
        <f>RSI!B927</f>
        <v>33.7881</v>
      </c>
      <c r="C927" s="2">
        <f>RSI!I927</f>
        <v>53.160044013606317</v>
      </c>
      <c r="D927" s="2">
        <f>MACD!E927</f>
        <v>-0.94099286034362706</v>
      </c>
      <c r="E927" s="2">
        <f>MACD!F927</f>
        <v>-0.35415920613547169</v>
      </c>
      <c r="F927" s="2">
        <f>'Moving Avg'!D927</f>
        <v>34.101779999999998</v>
      </c>
      <c r="G927" s="2">
        <f>'Moving Avg'!F927</f>
        <v>33.287884999999996</v>
      </c>
      <c r="H927" s="2">
        <f>'Moving Avg'!G927</f>
        <v>33.706561999999991</v>
      </c>
      <c r="I927" s="2">
        <f>'Moving Avg'!H927</f>
        <v>36.317021000000025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</row>
    <row r="928" spans="1:12" ht="13.5" x14ac:dyDescent="0.25">
      <c r="A928" s="3">
        <f>RSI!A928</f>
        <v>43661</v>
      </c>
      <c r="B928" s="2">
        <f>RSI!B928</f>
        <v>33.7881</v>
      </c>
      <c r="C928" s="2">
        <f>RSI!I928</f>
        <v>53.160044013606324</v>
      </c>
      <c r="D928" s="2">
        <f>MACD!E928</f>
        <v>-1.0029799488743194</v>
      </c>
      <c r="E928" s="2">
        <f>MACD!F928</f>
        <v>-0.48392335468324121</v>
      </c>
      <c r="F928" s="2">
        <f>'Moving Avg'!D928</f>
        <v>33.997219999999992</v>
      </c>
      <c r="G928" s="2">
        <f>'Moving Avg'!F928</f>
        <v>33.281969999999987</v>
      </c>
      <c r="H928" s="2">
        <f>'Moving Avg'!G928</f>
        <v>33.702615999999992</v>
      </c>
      <c r="I928" s="2">
        <f>'Moving Avg'!H928</f>
        <v>36.293591500000019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</row>
    <row r="929" spans="1:12" ht="13.5" x14ac:dyDescent="0.25">
      <c r="A929" s="3">
        <f>RSI!A929</f>
        <v>43662</v>
      </c>
      <c r="B929" s="2">
        <f>RSI!B929</f>
        <v>33.7881</v>
      </c>
      <c r="C929" s="2">
        <f>RSI!I929</f>
        <v>53.160044013606317</v>
      </c>
      <c r="D929" s="2">
        <f>MACD!E929</f>
        <v>-0.90920197038555273</v>
      </c>
      <c r="E929" s="2">
        <f>MACD!F929</f>
        <v>-0.56897907782370361</v>
      </c>
      <c r="F929" s="2">
        <f>'Moving Avg'!D929</f>
        <v>33.892659999999999</v>
      </c>
      <c r="G929" s="2">
        <f>'Moving Avg'!F929</f>
        <v>33.276054999999999</v>
      </c>
      <c r="H929" s="2">
        <f>'Moving Avg'!G929</f>
        <v>33.698669999999986</v>
      </c>
      <c r="I929" s="2">
        <f>'Moving Avg'!H929</f>
        <v>36.27016200000002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</row>
    <row r="930" spans="1:12" ht="13.5" x14ac:dyDescent="0.25">
      <c r="A930" s="3">
        <f>RSI!A930</f>
        <v>43663</v>
      </c>
      <c r="B930" s="2">
        <f>RSI!B930</f>
        <v>33.7881</v>
      </c>
      <c r="C930" s="2">
        <f>RSI!I930</f>
        <v>53.160044013606317</v>
      </c>
      <c r="D930" s="2">
        <f>MACD!E930</f>
        <v>-0.67747276250534583</v>
      </c>
      <c r="E930" s="2">
        <f>MACD!F930</f>
        <v>-0.59067781476003201</v>
      </c>
      <c r="F930" s="2">
        <f>'Moving Avg'!D930</f>
        <v>33.7881</v>
      </c>
      <c r="G930" s="2">
        <f>'Moving Avg'!F930</f>
        <v>33.270139999999998</v>
      </c>
      <c r="H930" s="2">
        <f>'Moving Avg'!G930</f>
        <v>33.707549999999991</v>
      </c>
      <c r="I930" s="2">
        <f>'Moving Avg'!H930</f>
        <v>36.246732500000029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43664</v>
      </c>
      <c r="B931" s="2">
        <f>RSI!B931</f>
        <v>33.7881</v>
      </c>
      <c r="C931" s="2">
        <f>RSI!I931</f>
        <v>53.16004401360631</v>
      </c>
      <c r="D931" s="2">
        <f>MACD!E931</f>
        <v>-0.4822402177273446</v>
      </c>
      <c r="E931" s="2">
        <f>MACD!F931</f>
        <v>-0.56899029535349455</v>
      </c>
      <c r="F931" s="2">
        <f>'Moving Avg'!D931</f>
        <v>33.7881</v>
      </c>
      <c r="G931" s="2">
        <f>'Moving Avg'!F931</f>
        <v>33.315029999999993</v>
      </c>
      <c r="H931" s="2">
        <f>'Moving Avg'!G931</f>
        <v>33.696501999999988</v>
      </c>
      <c r="I931" s="2">
        <f>'Moving Avg'!H931</f>
        <v>36.223303000000023</v>
      </c>
      <c r="J931" s="6" t="str">
        <f>OBV!F931</f>
        <v>NEUTRAL</v>
      </c>
      <c r="K931" s="6" t="str">
        <f>OBV!G931</f>
        <v>NEUTRAL</v>
      </c>
      <c r="L931" s="6" t="str">
        <f>OBV!H931</f>
        <v>NEUTRAL</v>
      </c>
    </row>
    <row r="932" spans="1:12" ht="13.5" x14ac:dyDescent="0.25">
      <c r="A932" s="3">
        <f>RSI!A932</f>
        <v>43665</v>
      </c>
      <c r="B932" s="2">
        <f>RSI!B932</f>
        <v>33.7881</v>
      </c>
      <c r="C932" s="2">
        <f>RSI!I932</f>
        <v>53.160044013606324</v>
      </c>
      <c r="D932" s="2">
        <f>MACD!E932</f>
        <v>-0.31782679697275995</v>
      </c>
      <c r="E932" s="2">
        <f>MACD!F932</f>
        <v>-0.51875759567734758</v>
      </c>
      <c r="F932" s="2">
        <f>'Moving Avg'!D932</f>
        <v>33.7881</v>
      </c>
      <c r="G932" s="2">
        <f>'Moving Avg'!F932</f>
        <v>33.409244999999999</v>
      </c>
      <c r="H932" s="2">
        <f>'Moving Avg'!G932</f>
        <v>33.681901999999994</v>
      </c>
      <c r="I932" s="2">
        <f>'Moving Avg'!H932</f>
        <v>36.199873500000024</v>
      </c>
      <c r="J932" s="6" t="str">
        <f>OBV!F932</f>
        <v>NEUTRAL</v>
      </c>
      <c r="K932" s="6" t="str">
        <f>OBV!G932</f>
        <v>NEUTRAL</v>
      </c>
      <c r="L932" s="6" t="str">
        <f>OBV!H932</f>
        <v>NEUTRAL</v>
      </c>
    </row>
    <row r="933" spans="1:12" ht="13.5" x14ac:dyDescent="0.25">
      <c r="A933" s="3">
        <f>RSI!A933</f>
        <v>43668</v>
      </c>
      <c r="B933" s="2">
        <f>RSI!B933</f>
        <v>33.7881</v>
      </c>
      <c r="C933" s="2">
        <f>RSI!I933</f>
        <v>53.160044013606324</v>
      </c>
      <c r="D933" s="2">
        <f>MACD!E933</f>
        <v>-0.17943307077503334</v>
      </c>
      <c r="E933" s="2">
        <f>MACD!F933</f>
        <v>-0.45089269069688476</v>
      </c>
      <c r="F933" s="2">
        <f>'Moving Avg'!D933</f>
        <v>33.7881</v>
      </c>
      <c r="G933" s="2">
        <f>'Moving Avg'!F933</f>
        <v>33.503459999999997</v>
      </c>
      <c r="H933" s="2">
        <f>'Moving Avg'!G933</f>
        <v>33.67696999999999</v>
      </c>
      <c r="I933" s="2">
        <f>'Moving Avg'!H933</f>
        <v>36.176444000000018</v>
      </c>
      <c r="J933" s="6" t="str">
        <f>OBV!F933</f>
        <v>NEUTRAL</v>
      </c>
      <c r="K933" s="6" t="str">
        <f>OBV!G933</f>
        <v>NEUTRAL</v>
      </c>
      <c r="L933" s="6" t="str">
        <f>OBV!H933</f>
        <v>NEUTRAL</v>
      </c>
    </row>
    <row r="934" spans="1:12" ht="13.5" x14ac:dyDescent="0.25">
      <c r="A934" s="3">
        <f>RSI!A934</f>
        <v>43669</v>
      </c>
      <c r="B934" s="2">
        <f>RSI!B934</f>
        <v>33.7881</v>
      </c>
      <c r="C934" s="2">
        <f>RSI!I934</f>
        <v>53.160044013606324</v>
      </c>
      <c r="D934" s="2">
        <f>MACD!E934</f>
        <v>-6.3002281636926227E-2</v>
      </c>
      <c r="E934" s="2">
        <f>MACD!F934</f>
        <v>-0.3733146088848931</v>
      </c>
      <c r="F934" s="2">
        <f>'Moving Avg'!D934</f>
        <v>33.7881</v>
      </c>
      <c r="G934" s="2">
        <f>'Moving Avg'!F934</f>
        <v>33.597674999999995</v>
      </c>
      <c r="H934" s="2">
        <f>'Moving Avg'!G934</f>
        <v>33.672037999999986</v>
      </c>
      <c r="I934" s="2">
        <f>'Moving Avg'!H934</f>
        <v>36.153014500000019</v>
      </c>
      <c r="J934" s="6" t="str">
        <f>OBV!F934</f>
        <v>NEUTRAL</v>
      </c>
      <c r="K934" s="6" t="str">
        <f>OBV!G934</f>
        <v>NEUTRAL</v>
      </c>
      <c r="L934" s="6" t="str">
        <f>OBV!H934</f>
        <v>NEUTRAL</v>
      </c>
    </row>
    <row r="935" spans="1:12" ht="13.5" x14ac:dyDescent="0.25">
      <c r="A935" s="3">
        <f>RSI!A935</f>
        <v>43670</v>
      </c>
      <c r="B935" s="2">
        <f>RSI!B935</f>
        <v>33.7881</v>
      </c>
      <c r="C935" s="2">
        <f>RSI!I935</f>
        <v>53.160044013606317</v>
      </c>
      <c r="D935" s="2">
        <f>MACD!E935</f>
        <v>3.4894231581098722E-2</v>
      </c>
      <c r="E935" s="2">
        <f>MACD!F935</f>
        <v>-0.29167284079169475</v>
      </c>
      <c r="F935" s="2">
        <f>'Moving Avg'!D935</f>
        <v>33.7881</v>
      </c>
      <c r="G935" s="2">
        <f>'Moving Avg'!F935</f>
        <v>33.691889999999994</v>
      </c>
      <c r="H935" s="2">
        <f>'Moving Avg'!G935</f>
        <v>33.667105999999997</v>
      </c>
      <c r="I935" s="2">
        <f>'Moving Avg'!H935</f>
        <v>36.129535500000017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</row>
    <row r="936" spans="1:12" ht="13.5" x14ac:dyDescent="0.25">
      <c r="A936" s="3">
        <f>RSI!A936</f>
        <v>43672</v>
      </c>
      <c r="B936" s="2">
        <f>RSI!B936</f>
        <v>33.541400000000003</v>
      </c>
      <c r="C936" s="2">
        <f>RSI!I936</f>
        <v>45.374544183538127</v>
      </c>
      <c r="D936" s="2">
        <f>MACD!E936</f>
        <v>5.4997263514529493E-2</v>
      </c>
      <c r="E936" s="2">
        <f>MACD!F936</f>
        <v>-0.22233881993044993</v>
      </c>
      <c r="F936" s="2">
        <f>'Moving Avg'!D936</f>
        <v>33.738759999999999</v>
      </c>
      <c r="G936" s="2">
        <f>'Moving Avg'!F936</f>
        <v>33.773769999999992</v>
      </c>
      <c r="H936" s="2">
        <f>'Moving Avg'!G936</f>
        <v>33.657239999999994</v>
      </c>
      <c r="I936" s="2">
        <f>'Moving Avg'!H936</f>
        <v>36.104872500000013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</row>
    <row r="937" spans="1:12" ht="13.5" x14ac:dyDescent="0.25">
      <c r="A937" s="3">
        <f>RSI!A937</f>
        <v>43675</v>
      </c>
      <c r="B937" s="2">
        <f>RSI!B937</f>
        <v>33.541400000000003</v>
      </c>
      <c r="C937" s="2">
        <f>RSI!I937</f>
        <v>45.374544183538127</v>
      </c>
      <c r="D937" s="2">
        <f>MACD!E937</f>
        <v>7.2932148778448891E-2</v>
      </c>
      <c r="E937" s="2">
        <f>MACD!F937</f>
        <v>-0.16328462618867018</v>
      </c>
      <c r="F937" s="2">
        <f>'Moving Avg'!D937</f>
        <v>33.689419999999998</v>
      </c>
      <c r="G937" s="2">
        <f>'Moving Avg'!F937</f>
        <v>33.825064999999988</v>
      </c>
      <c r="H937" s="2">
        <f>'Moving Avg'!G937</f>
        <v>33.647373999999992</v>
      </c>
      <c r="I937" s="2">
        <f>'Moving Avg'!H937</f>
        <v>36.080209500000016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</row>
    <row r="938" spans="1:12" ht="13.5" x14ac:dyDescent="0.25">
      <c r="A938" s="3">
        <f>RSI!A938</f>
        <v>43676</v>
      </c>
      <c r="B938" s="2">
        <f>RSI!B938</f>
        <v>33.541400000000003</v>
      </c>
      <c r="C938" s="2">
        <f>RSI!I938</f>
        <v>45.374544183538134</v>
      </c>
      <c r="D938" s="2">
        <f>MACD!E938</f>
        <v>8.8963957474923916E-2</v>
      </c>
      <c r="E938" s="2">
        <f>MACD!F938</f>
        <v>-0.11283490945595137</v>
      </c>
      <c r="F938" s="2">
        <f>'Moving Avg'!D938</f>
        <v>33.640080000000005</v>
      </c>
      <c r="G938" s="2">
        <f>'Moving Avg'!F938</f>
        <v>33.884254999999989</v>
      </c>
      <c r="H938" s="2">
        <f>'Moving Avg'!G938</f>
        <v>33.638100000000001</v>
      </c>
      <c r="I938" s="2">
        <f>'Moving Avg'!H938</f>
        <v>36.055546500000013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</row>
    <row r="939" spans="1:12" ht="13.5" x14ac:dyDescent="0.25">
      <c r="A939" s="3">
        <f>RSI!A939</f>
        <v>43677</v>
      </c>
      <c r="B939" s="2">
        <f>RSI!B939</f>
        <v>33.541400000000003</v>
      </c>
      <c r="C939" s="2">
        <f>RSI!I939</f>
        <v>45.374544183538134</v>
      </c>
      <c r="D939" s="2">
        <f>MACD!E939</f>
        <v>0.10332205309211417</v>
      </c>
      <c r="E939" s="2">
        <f>MACD!F939</f>
        <v>-6.9603516946338262E-2</v>
      </c>
      <c r="F939" s="2">
        <f>'Moving Avg'!D939</f>
        <v>33.590740000000004</v>
      </c>
      <c r="G939" s="2">
        <f>'Moving Avg'!F939</f>
        <v>33.895599999999988</v>
      </c>
      <c r="H939" s="2">
        <f>'Moving Avg'!G939</f>
        <v>33.628826000000004</v>
      </c>
      <c r="I939" s="2">
        <f>'Moving Avg'!H939</f>
        <v>36.030883500000016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43678</v>
      </c>
      <c r="B940" s="2">
        <f>RSI!B940</f>
        <v>33.541400000000003</v>
      </c>
      <c r="C940" s="2">
        <f>RSI!I940</f>
        <v>45.374544183538134</v>
      </c>
      <c r="D940" s="2">
        <f>MACD!E940</f>
        <v>0.11620521002190287</v>
      </c>
      <c r="E940" s="2">
        <f>MACD!F940</f>
        <v>-3.2441771552690034E-2</v>
      </c>
      <c r="F940" s="2">
        <f>'Moving Avg'!D940</f>
        <v>33.541400000000003</v>
      </c>
      <c r="G940" s="2">
        <f>'Moving Avg'!F940</f>
        <v>33.857124999999982</v>
      </c>
      <c r="H940" s="2">
        <f>'Moving Avg'!G940</f>
        <v>33.619552000000006</v>
      </c>
      <c r="I940" s="2">
        <f>'Moving Avg'!H940</f>
        <v>36.006220500000019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43679</v>
      </c>
      <c r="B941" s="2">
        <f>RSI!B941</f>
        <v>33.541400000000003</v>
      </c>
      <c r="C941" s="2">
        <f>RSI!I941</f>
        <v>45.374544183538134</v>
      </c>
      <c r="D941" s="2">
        <f>MACD!E941</f>
        <v>0.12778597160481553</v>
      </c>
      <c r="E941" s="2">
        <f>MACD!F941</f>
        <v>-3.9622292118891844E-4</v>
      </c>
      <c r="F941" s="2">
        <f>'Moving Avg'!D941</f>
        <v>33.541400000000003</v>
      </c>
      <c r="G941" s="2">
        <f>'Moving Avg'!F941</f>
        <v>33.818649999999984</v>
      </c>
      <c r="H941" s="2">
        <f>'Moving Avg'!G941</f>
        <v>33.610278000000001</v>
      </c>
      <c r="I941" s="2">
        <f>'Moving Avg'!H941</f>
        <v>35.981557500000015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</row>
    <row r="942" spans="1:12" ht="13.5" x14ac:dyDescent="0.25">
      <c r="A942" s="3">
        <f>RSI!A942</f>
        <v>43682</v>
      </c>
      <c r="B942" s="2">
        <f>RSI!B942</f>
        <v>33.541400000000003</v>
      </c>
      <c r="C942" s="2">
        <f>RSI!I942</f>
        <v>45.374544183538134</v>
      </c>
      <c r="D942" s="2">
        <f>MACD!E942</f>
        <v>0.13821436348198546</v>
      </c>
      <c r="E942" s="2">
        <f>MACD!F942</f>
        <v>2.7325894359445956E-2</v>
      </c>
      <c r="F942" s="2">
        <f>'Moving Avg'!D942</f>
        <v>33.541400000000003</v>
      </c>
      <c r="G942" s="2">
        <f>'Moving Avg'!F942</f>
        <v>33.780174999999986</v>
      </c>
      <c r="H942" s="2">
        <f>'Moving Avg'!G942</f>
        <v>33.600610000000003</v>
      </c>
      <c r="I942" s="2">
        <f>'Moving Avg'!H942</f>
        <v>35.956894500000018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</row>
    <row r="943" spans="1:12" ht="13.5" x14ac:dyDescent="0.25">
      <c r="A943" s="3">
        <f>RSI!A943</f>
        <v>43683</v>
      </c>
      <c r="B943" s="2">
        <f>RSI!B943</f>
        <v>33.541400000000003</v>
      </c>
      <c r="C943" s="2">
        <f>RSI!I943</f>
        <v>45.374544183538134</v>
      </c>
      <c r="D943" s="2">
        <f>MACD!E943</f>
        <v>0.14762105952840443</v>
      </c>
      <c r="E943" s="2">
        <f>MACD!F943</f>
        <v>5.1384927393237648E-2</v>
      </c>
      <c r="F943" s="2">
        <f>'Moving Avg'!D943</f>
        <v>33.541400000000003</v>
      </c>
      <c r="G943" s="2">
        <f>'Moving Avg'!F943</f>
        <v>33.741699999999987</v>
      </c>
      <c r="H943" s="2">
        <f>'Moving Avg'!G943</f>
        <v>33.590942000000013</v>
      </c>
      <c r="I943" s="2">
        <f>'Moving Avg'!H943</f>
        <v>35.932231500000015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</row>
    <row r="944" spans="1:12" ht="13.5" x14ac:dyDescent="0.25">
      <c r="A944" s="3">
        <f>RSI!A944</f>
        <v>43684</v>
      </c>
      <c r="B944" s="2">
        <f>RSI!B944</f>
        <v>32.535200000000003</v>
      </c>
      <c r="C944" s="2">
        <f>RSI!I944</f>
        <v>21.807641791242673</v>
      </c>
      <c r="D944" s="2">
        <f>MACD!E944</f>
        <v>0.23065341615134116</v>
      </c>
      <c r="E944" s="2">
        <f>MACD!F944</f>
        <v>8.7238625144858362E-2</v>
      </c>
      <c r="F944" s="2">
        <f>'Moving Avg'!D944</f>
        <v>33.340160000000004</v>
      </c>
      <c r="G944" s="2">
        <f>'Moving Avg'!F944</f>
        <v>33.652914999999993</v>
      </c>
      <c r="H944" s="2">
        <f>'Moving Avg'!G944</f>
        <v>33.561150000000005</v>
      </c>
      <c r="I944" s="2">
        <f>'Moving Avg'!H944</f>
        <v>35.905004000000019</v>
      </c>
      <c r="J944" s="6" t="str">
        <f>OBV!F944</f>
        <v>NEUTRAL</v>
      </c>
      <c r="K944" s="6" t="str">
        <f>OBV!G944</f>
        <v>NEUTRAL</v>
      </c>
      <c r="L944" s="6" t="str">
        <f>OBV!H944</f>
        <v>NEUTRAL</v>
      </c>
    </row>
    <row r="945" spans="1:12" ht="13.5" x14ac:dyDescent="0.25">
      <c r="A945" s="3">
        <f>RSI!A945</f>
        <v>43685</v>
      </c>
      <c r="B945" s="2">
        <f>RSI!B945</f>
        <v>31.5684</v>
      </c>
      <c r="C945" s="2">
        <f>RSI!I945</f>
        <v>14.184416954592848</v>
      </c>
      <c r="D945" s="2">
        <f>MACD!E945</f>
        <v>0.37897160534422625</v>
      </c>
      <c r="E945" s="2">
        <f>MACD!F945</f>
        <v>0.14558522118473194</v>
      </c>
      <c r="F945" s="2">
        <f>'Moving Avg'!D945</f>
        <v>32.94556</v>
      </c>
      <c r="G945" s="2">
        <f>'Moving Avg'!F945</f>
        <v>33.515789999999996</v>
      </c>
      <c r="H945" s="2">
        <f>'Moving Avg'!G945</f>
        <v>33.512022000000009</v>
      </c>
      <c r="I945" s="2">
        <f>'Moving Avg'!H945</f>
        <v>35.872942500000015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</row>
    <row r="946" spans="1:12" ht="13.5" x14ac:dyDescent="0.25">
      <c r="A946" s="3">
        <f>RSI!A946</f>
        <v>43686</v>
      </c>
      <c r="B946" s="2">
        <f>RSI!B946</f>
        <v>32.515500000000003</v>
      </c>
      <c r="C946" s="2">
        <f>RSI!I946</f>
        <v>37.305312210303683</v>
      </c>
      <c r="D946" s="2">
        <f>MACD!E946</f>
        <v>0.40804287487888757</v>
      </c>
      <c r="E946" s="2">
        <f>MACD!F946</f>
        <v>0.19807675192356305</v>
      </c>
      <c r="F946" s="2">
        <f>'Moving Avg'!D946</f>
        <v>32.740380000000002</v>
      </c>
      <c r="G946" s="2">
        <f>'Moving Avg'!F946</f>
        <v>33.452159999999999</v>
      </c>
      <c r="H946" s="2">
        <f>'Moving Avg'!G946</f>
        <v>33.481836000000008</v>
      </c>
      <c r="I946" s="2">
        <f>'Moving Avg'!H946</f>
        <v>35.843150000000016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</row>
    <row r="947" spans="1:12" ht="13.5" x14ac:dyDescent="0.25">
      <c r="A947" s="3">
        <f>RSI!A947</f>
        <v>43691</v>
      </c>
      <c r="B947" s="2">
        <f>RSI!B947</f>
        <v>32.554900000000004</v>
      </c>
      <c r="C947" s="2">
        <f>RSI!I947</f>
        <v>38.053040058094936</v>
      </c>
      <c r="D947" s="2">
        <f>MACD!E947</f>
        <v>0.43494209887465729</v>
      </c>
      <c r="E947" s="2">
        <f>MACD!F947</f>
        <v>0.24544982131378193</v>
      </c>
      <c r="F947" s="2">
        <f>'Moving Avg'!D947</f>
        <v>32.543080000000003</v>
      </c>
      <c r="G947" s="2">
        <f>'Moving Avg'!F947</f>
        <v>33.390499999999996</v>
      </c>
      <c r="H947" s="2">
        <f>'Moving Avg'!G947</f>
        <v>33.452438000000008</v>
      </c>
      <c r="I947" s="2">
        <f>'Moving Avg'!H947</f>
        <v>35.813554500000016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</row>
    <row r="948" spans="1:12" ht="13.5" x14ac:dyDescent="0.25">
      <c r="A948" s="3">
        <f>RSI!A948</f>
        <v>43692</v>
      </c>
      <c r="B948" s="2">
        <f>RSI!B948</f>
        <v>32.554900000000004</v>
      </c>
      <c r="C948" s="2">
        <f>RSI!I948</f>
        <v>38.053040058094936</v>
      </c>
      <c r="D948" s="2">
        <f>MACD!E948</f>
        <v>0.46230254959642281</v>
      </c>
      <c r="E948" s="2">
        <f>MACD!F948</f>
        <v>0.28882036697031011</v>
      </c>
      <c r="F948" s="2">
        <f>'Moving Avg'!D948</f>
        <v>32.345780000000005</v>
      </c>
      <c r="G948" s="2">
        <f>'Moving Avg'!F948</f>
        <v>33.32884</v>
      </c>
      <c r="H948" s="2">
        <f>'Moving Avg'!G948</f>
        <v>33.425408000000012</v>
      </c>
      <c r="I948" s="2">
        <f>'Moving Avg'!H948</f>
        <v>35.783959000000017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</row>
    <row r="949" spans="1:12" ht="13.5" x14ac:dyDescent="0.25">
      <c r="A949" s="3">
        <f>RSI!A949</f>
        <v>43693</v>
      </c>
      <c r="B949" s="2">
        <f>RSI!B949</f>
        <v>32.554900000000004</v>
      </c>
      <c r="C949" s="2">
        <f>RSI!I949</f>
        <v>38.053040058094936</v>
      </c>
      <c r="D949" s="2">
        <f>MACD!E949</f>
        <v>0.4897125602804735</v>
      </c>
      <c r="E949" s="2">
        <f>MACD!F949</f>
        <v>0.32899880563234279</v>
      </c>
      <c r="F949" s="2">
        <f>'Moving Avg'!D949</f>
        <v>32.349720000000005</v>
      </c>
      <c r="G949" s="2">
        <f>'Moving Avg'!F949</f>
        <v>33.267179999999996</v>
      </c>
      <c r="H949" s="2">
        <f>'Moving Avg'!G949</f>
        <v>33.398378000000008</v>
      </c>
      <c r="I949" s="2">
        <f>'Moving Avg'!H949</f>
        <v>35.754363500000018</v>
      </c>
      <c r="J949" s="6" t="str">
        <f>OBV!F949</f>
        <v>BEARISH</v>
      </c>
      <c r="K949" s="6" t="str">
        <f>OBV!G949</f>
        <v>NEUTRAL</v>
      </c>
      <c r="L949" s="6" t="str">
        <f>OBV!H949</f>
        <v>BEARISH DIVERGENCE</v>
      </c>
    </row>
    <row r="950" spans="1:12" ht="13.5" x14ac:dyDescent="0.25">
      <c r="A950" s="3">
        <f>RSI!A950</f>
        <v>43696</v>
      </c>
      <c r="B950" s="2">
        <f>RSI!B950</f>
        <v>31.667100000000001</v>
      </c>
      <c r="C950" s="2">
        <f>RSI!I950</f>
        <v>28.490292545379219</v>
      </c>
      <c r="D950" s="2">
        <f>MACD!E950</f>
        <v>0.58261199816362819</v>
      </c>
      <c r="E950" s="2">
        <f>MACD!F950</f>
        <v>0.37972144413859987</v>
      </c>
      <c r="F950" s="2">
        <f>'Moving Avg'!D950</f>
        <v>32.369460000000004</v>
      </c>
      <c r="G950" s="2">
        <f>'Moving Avg'!F950</f>
        <v>33.16113</v>
      </c>
      <c r="H950" s="2">
        <f>'Moving Avg'!G950</f>
        <v>33.353592000000006</v>
      </c>
      <c r="I950" s="2">
        <f>'Moving Avg'!H950</f>
        <v>35.717863000000015</v>
      </c>
      <c r="J950" s="6" t="str">
        <f>OBV!F950</f>
        <v>BEARISH</v>
      </c>
      <c r="K950" s="6" t="str">
        <f>OBV!G950</f>
        <v>NEUTRAL</v>
      </c>
      <c r="L950" s="6" t="str">
        <f>OBV!H950</f>
        <v>BEARISH DIVERGENCE</v>
      </c>
    </row>
    <row r="951" spans="1:12" ht="13.5" x14ac:dyDescent="0.25">
      <c r="A951" s="3">
        <f>RSI!A951</f>
        <v>43697</v>
      </c>
      <c r="B951" s="2">
        <f>RSI!B951</f>
        <v>31.5684</v>
      </c>
      <c r="C951" s="2">
        <f>RSI!I951</f>
        <v>27.658139905330657</v>
      </c>
      <c r="D951" s="2">
        <f>MACD!E951</f>
        <v>0.67742766034372437</v>
      </c>
      <c r="E951" s="2">
        <f>MACD!F951</f>
        <v>0.43926268737962482</v>
      </c>
      <c r="F951" s="2">
        <f>'Moving Avg'!D951</f>
        <v>32.180040000000005</v>
      </c>
      <c r="G951" s="2">
        <f>'Moving Avg'!F951</f>
        <v>33.050145000000001</v>
      </c>
      <c r="H951" s="2">
        <f>'Moving Avg'!G951</f>
        <v>33.306832000000007</v>
      </c>
      <c r="I951" s="2">
        <f>'Moving Avg'!H951</f>
        <v>35.680869000000015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</row>
    <row r="952" spans="1:12" ht="13.5" x14ac:dyDescent="0.25">
      <c r="A952" s="3">
        <f>RSI!A952</f>
        <v>43698</v>
      </c>
      <c r="B952" s="2">
        <f>RSI!B952</f>
        <v>31.5684</v>
      </c>
      <c r="C952" s="2">
        <f>RSI!I952</f>
        <v>27.658139905330657</v>
      </c>
      <c r="D952" s="2">
        <f>MACD!E952</f>
        <v>0.76647779270313521</v>
      </c>
      <c r="E952" s="2">
        <f>MACD!F952</f>
        <v>0.50470570844432694</v>
      </c>
      <c r="F952" s="2">
        <f>'Moving Avg'!D952</f>
        <v>31.98274</v>
      </c>
      <c r="G952" s="2">
        <f>'Moving Avg'!F952</f>
        <v>32.939160000000001</v>
      </c>
      <c r="H952" s="2">
        <f>'Moving Avg'!G952</f>
        <v>33.260072000000015</v>
      </c>
      <c r="I952" s="2">
        <f>'Moving Avg'!H952</f>
        <v>35.643875000000023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</row>
    <row r="953" spans="1:12" ht="13.5" x14ac:dyDescent="0.25">
      <c r="A953" s="3">
        <f>RSI!A953</f>
        <v>43699</v>
      </c>
      <c r="B953" s="2">
        <f>RSI!B953</f>
        <v>31.5684</v>
      </c>
      <c r="C953" s="2">
        <f>RSI!I953</f>
        <v>27.658139905330657</v>
      </c>
      <c r="D953" s="2">
        <f>MACD!E953</f>
        <v>0.84999595574593911</v>
      </c>
      <c r="E953" s="2">
        <f>MACD!F953</f>
        <v>0.5737637579046494</v>
      </c>
      <c r="F953" s="2">
        <f>'Moving Avg'!D953</f>
        <v>31.785440000000001</v>
      </c>
      <c r="G953" s="2">
        <f>'Moving Avg'!F953</f>
        <v>32.828175000000002</v>
      </c>
      <c r="H953" s="2">
        <f>'Moving Avg'!G953</f>
        <v>33.213312000000016</v>
      </c>
      <c r="I953" s="2">
        <f>'Moving Avg'!H953</f>
        <v>35.607374000000029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43700</v>
      </c>
      <c r="B954" s="2">
        <f>RSI!B954</f>
        <v>31.5684</v>
      </c>
      <c r="C954" s="2">
        <f>RSI!I954</f>
        <v>27.658139905330657</v>
      </c>
      <c r="D954" s="2">
        <f>MACD!E954</f>
        <v>0.77342818085644893</v>
      </c>
      <c r="E954" s="2">
        <f>MACD!F954</f>
        <v>0.61369664249500933</v>
      </c>
      <c r="F954" s="2">
        <f>'Moving Avg'!D954</f>
        <v>31.588139999999999</v>
      </c>
      <c r="G954" s="2">
        <f>'Moving Avg'!F954</f>
        <v>32.717190000000002</v>
      </c>
      <c r="H954" s="2">
        <f>'Moving Avg'!G954</f>
        <v>33.166552000000017</v>
      </c>
      <c r="I954" s="2">
        <f>'Moving Avg'!H954</f>
        <v>35.570873000000034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</row>
    <row r="955" spans="1:12" ht="13.5" x14ac:dyDescent="0.25">
      <c r="A955" s="3">
        <f>RSI!A955</f>
        <v>43703</v>
      </c>
      <c r="B955" s="2">
        <f>RSI!B955</f>
        <v>31.5684</v>
      </c>
      <c r="C955" s="2">
        <f>RSI!I955</f>
        <v>27.658139905330657</v>
      </c>
      <c r="D955" s="2">
        <f>MACD!E955</f>
        <v>0.5669043893520751</v>
      </c>
      <c r="E955" s="2">
        <f>MACD!F955</f>
        <v>0.60433819186642257</v>
      </c>
      <c r="F955" s="2">
        <f>'Moving Avg'!D955</f>
        <v>31.568400000000004</v>
      </c>
      <c r="G955" s="2">
        <f>'Moving Avg'!F955</f>
        <v>32.606204999999996</v>
      </c>
      <c r="H955" s="2">
        <f>'Moving Avg'!G955</f>
        <v>33.119792000000018</v>
      </c>
      <c r="I955" s="2">
        <f>'Moving Avg'!H955</f>
        <v>35.533237500000034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43704</v>
      </c>
      <c r="B956" s="2">
        <f>RSI!B956</f>
        <v>31.5684</v>
      </c>
      <c r="C956" s="2">
        <f>RSI!I956</f>
        <v>27.658139905330657</v>
      </c>
      <c r="D956" s="2">
        <f>MACD!E956</f>
        <v>0.54434524342298829</v>
      </c>
      <c r="E956" s="2">
        <f>MACD!F956</f>
        <v>0.59233960217773574</v>
      </c>
      <c r="F956" s="2">
        <f>'Moving Avg'!D956</f>
        <v>31.568400000000004</v>
      </c>
      <c r="G956" s="2">
        <f>'Moving Avg'!F956</f>
        <v>32.507554999999996</v>
      </c>
      <c r="H956" s="2">
        <f>'Moving Avg'!G956</f>
        <v>33.073228000000015</v>
      </c>
      <c r="I956" s="2">
        <f>'Moving Avg'!H956</f>
        <v>35.495602000000034</v>
      </c>
      <c r="J956" s="6" t="str">
        <f>OBV!F956</f>
        <v>NEUTRAL</v>
      </c>
      <c r="K956" s="6" t="str">
        <f>OBV!G956</f>
        <v>NEUTRAL</v>
      </c>
      <c r="L956" s="6" t="str">
        <f>OBV!H956</f>
        <v>NEUTRAL</v>
      </c>
    </row>
    <row r="957" spans="1:12" ht="13.5" x14ac:dyDescent="0.25">
      <c r="A957" s="3">
        <f>RSI!A957</f>
        <v>43705</v>
      </c>
      <c r="B957" s="2">
        <f>RSI!B957</f>
        <v>32.5075</v>
      </c>
      <c r="C957" s="2">
        <f>RSI!I957</f>
        <v>49.535497686556283</v>
      </c>
      <c r="D957" s="2">
        <f>MACD!E957</f>
        <v>0.46775907218597013</v>
      </c>
      <c r="E957" s="2">
        <f>MACD!F957</f>
        <v>0.5674234961793827</v>
      </c>
      <c r="F957" s="2">
        <f>'Moving Avg'!D957</f>
        <v>31.756220000000003</v>
      </c>
      <c r="G957" s="2">
        <f>'Moving Avg'!F957</f>
        <v>32.455860000000001</v>
      </c>
      <c r="H957" s="2">
        <f>'Moving Avg'!G957</f>
        <v>33.045250000000017</v>
      </c>
      <c r="I957" s="2">
        <f>'Moving Avg'!H957</f>
        <v>35.461626000000045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</row>
    <row r="958" spans="1:12" ht="13.5" x14ac:dyDescent="0.25">
      <c r="A958" s="3">
        <f>RSI!A958</f>
        <v>43706</v>
      </c>
      <c r="B958" s="2">
        <f>RSI!B958</f>
        <v>32.5075</v>
      </c>
      <c r="C958" s="2">
        <f>RSI!I958</f>
        <v>49.535497686556283</v>
      </c>
      <c r="D958" s="2">
        <f>MACD!E958</f>
        <v>0.40296524489559005</v>
      </c>
      <c r="E958" s="2">
        <f>MACD!F958</f>
        <v>0.53453184592262426</v>
      </c>
      <c r="F958" s="2">
        <f>'Moving Avg'!D958</f>
        <v>31.944040000000001</v>
      </c>
      <c r="G958" s="2">
        <f>'Moving Avg'!F958</f>
        <v>32.404164999999999</v>
      </c>
      <c r="H958" s="2">
        <f>'Moving Avg'!G958</f>
        <v>33.017272000000013</v>
      </c>
      <c r="I958" s="2">
        <f>'Moving Avg'!H958</f>
        <v>35.427650000000042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</row>
    <row r="959" spans="1:12" ht="13.5" x14ac:dyDescent="0.25">
      <c r="A959" s="3">
        <f>RSI!A959</f>
        <v>43707</v>
      </c>
      <c r="B959" s="2">
        <f>RSI!B959</f>
        <v>32.5075</v>
      </c>
      <c r="C959" s="2">
        <f>RSI!I959</f>
        <v>49.53549768655629</v>
      </c>
      <c r="D959" s="2">
        <f>MACD!E959</f>
        <v>0.34814882471201258</v>
      </c>
      <c r="E959" s="2">
        <f>MACD!F959</f>
        <v>0.49725524168050195</v>
      </c>
      <c r="F959" s="2">
        <f>'Moving Avg'!D959</f>
        <v>32.131860000000003</v>
      </c>
      <c r="G959" s="2">
        <f>'Moving Avg'!F959</f>
        <v>32.352470000000004</v>
      </c>
      <c r="H959" s="2">
        <f>'Moving Avg'!G959</f>
        <v>32.989294000000015</v>
      </c>
      <c r="I959" s="2">
        <f>'Moving Avg'!H959</f>
        <v>35.393674000000047</v>
      </c>
      <c r="J959" s="6" t="str">
        <f>OBV!F959</f>
        <v>BULLISH</v>
      </c>
      <c r="K959" s="6" t="str">
        <f>OBV!G959</f>
        <v>NEUTRAL</v>
      </c>
      <c r="L959" s="6" t="str">
        <f>OBV!H959</f>
        <v>CONFIRMED BULLISH</v>
      </c>
    </row>
    <row r="960" spans="1:12" ht="13.5" x14ac:dyDescent="0.25">
      <c r="A960" s="3">
        <f>RSI!A960</f>
        <v>43710</v>
      </c>
      <c r="B960" s="2">
        <f>RSI!B960</f>
        <v>33.456499999999998</v>
      </c>
      <c r="C960" s="2">
        <f>RSI!I960</f>
        <v>63.476314358227143</v>
      </c>
      <c r="D960" s="2">
        <f>MACD!E960</f>
        <v>9.4893238246676503E-2</v>
      </c>
      <c r="E960" s="2">
        <f>MACD!F960</f>
        <v>0.41678284099373691</v>
      </c>
      <c r="F960" s="2">
        <f>'Moving Avg'!D960</f>
        <v>32.509480000000003</v>
      </c>
      <c r="G960" s="2">
        <f>'Moving Avg'!F960</f>
        <v>32.348225000000006</v>
      </c>
      <c r="H960" s="2">
        <f>'Moving Avg'!G960</f>
        <v>32.98029600000001</v>
      </c>
      <c r="I960" s="2">
        <f>'Moving Avg'!H960</f>
        <v>35.366120500000051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</row>
    <row r="961" spans="1:12" ht="13.5" x14ac:dyDescent="0.25">
      <c r="A961" s="3">
        <f>RSI!A961</f>
        <v>43711</v>
      </c>
      <c r="B961" s="2">
        <f>RSI!B961</f>
        <v>33.456499999999998</v>
      </c>
      <c r="C961" s="2">
        <f>RSI!I961</f>
        <v>63.476314358227143</v>
      </c>
      <c r="D961" s="2">
        <f>MACD!E961</f>
        <v>-0.14018442337997783</v>
      </c>
      <c r="E961" s="2">
        <f>MACD!F961</f>
        <v>0.30538938811899397</v>
      </c>
      <c r="F961" s="2">
        <f>'Moving Avg'!D961</f>
        <v>32.887100000000004</v>
      </c>
      <c r="G961" s="2">
        <f>'Moving Avg'!F961</f>
        <v>32.343980000000009</v>
      </c>
      <c r="H961" s="2">
        <f>'Moving Avg'!G961</f>
        <v>32.991620000000005</v>
      </c>
      <c r="I961" s="2">
        <f>'Moving Avg'!H961</f>
        <v>35.338567000000054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</row>
    <row r="962" spans="1:12" ht="13.5" x14ac:dyDescent="0.25">
      <c r="A962" s="3">
        <f>RSI!A962</f>
        <v>43712</v>
      </c>
      <c r="B962" s="2">
        <f>RSI!B962</f>
        <v>33.456499999999998</v>
      </c>
      <c r="C962" s="2">
        <f>RSI!I962</f>
        <v>63.47631435822715</v>
      </c>
      <c r="D962" s="2">
        <f>MACD!E962</f>
        <v>-0.34428134433100155</v>
      </c>
      <c r="E962" s="2">
        <f>MACD!F962</f>
        <v>0.17545524162899484</v>
      </c>
      <c r="F962" s="2">
        <f>'Moving Avg'!D962</f>
        <v>33.076900000000002</v>
      </c>
      <c r="G962" s="2">
        <f>'Moving Avg'!F962</f>
        <v>32.339735000000005</v>
      </c>
      <c r="H962" s="2">
        <f>'Moving Avg'!G962</f>
        <v>33.022674000000009</v>
      </c>
      <c r="I962" s="2">
        <f>'Moving Avg'!H962</f>
        <v>35.311013500000051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</row>
    <row r="963" spans="1:12" ht="13.5" x14ac:dyDescent="0.25">
      <c r="A963" s="3">
        <f>RSI!A963</f>
        <v>43713</v>
      </c>
      <c r="B963" s="2">
        <f>RSI!B963</f>
        <v>32.966999999999999</v>
      </c>
      <c r="C963" s="2">
        <f>RSI!I963</f>
        <v>53.886265085095609</v>
      </c>
      <c r="D963" s="2">
        <f>MACD!E963</f>
        <v>-0.48552045511221564</v>
      </c>
      <c r="E963" s="2">
        <f>MACD!F963</f>
        <v>4.3260102280752749E-2</v>
      </c>
      <c r="F963" s="2">
        <f>'Moving Avg'!D963</f>
        <v>33.168799999999997</v>
      </c>
      <c r="G963" s="2">
        <f>'Moving Avg'!F963</f>
        <v>32.311015000000005</v>
      </c>
      <c r="H963" s="2">
        <f>'Moving Avg'!G963</f>
        <v>33.043938000000004</v>
      </c>
      <c r="I963" s="2">
        <f>'Moving Avg'!H963</f>
        <v>35.281012500000053</v>
      </c>
      <c r="J963" s="6" t="str">
        <f>OBV!F963</f>
        <v>NEUTRAL</v>
      </c>
      <c r="K963" s="6" t="str">
        <f>OBV!G963</f>
        <v>NEUTRAL</v>
      </c>
      <c r="L963" s="6" t="str">
        <f>OBV!H963</f>
        <v>NEUTRAL</v>
      </c>
    </row>
    <row r="964" spans="1:12" ht="13.5" x14ac:dyDescent="0.25">
      <c r="A964" s="3">
        <f>RSI!A964</f>
        <v>43714</v>
      </c>
      <c r="B964" s="2">
        <f>RSI!B964</f>
        <v>32.966999999999999</v>
      </c>
      <c r="C964" s="2">
        <f>RSI!I964</f>
        <v>53.886265085095609</v>
      </c>
      <c r="D964" s="2">
        <f>MACD!E964</f>
        <v>-0.60658334298795324</v>
      </c>
      <c r="E964" s="2">
        <f>MACD!F964</f>
        <v>-8.6708586772988455E-2</v>
      </c>
      <c r="F964" s="2">
        <f>'Moving Avg'!D964</f>
        <v>33.2607</v>
      </c>
      <c r="G964" s="2">
        <f>'Moving Avg'!F964</f>
        <v>32.332604999999994</v>
      </c>
      <c r="H964" s="2">
        <f>'Moving Avg'!G964</f>
        <v>33.065202000000006</v>
      </c>
      <c r="I964" s="2">
        <f>'Moving Avg'!H964</f>
        <v>35.251011500000047</v>
      </c>
      <c r="J964" s="6" t="str">
        <f>OBV!F964</f>
        <v>NEUTRAL</v>
      </c>
      <c r="K964" s="6" t="str">
        <f>OBV!G964</f>
        <v>NEUTRAL</v>
      </c>
      <c r="L964" s="6" t="str">
        <f>OBV!H964</f>
        <v>NEUTRAL</v>
      </c>
    </row>
    <row r="965" spans="1:12" ht="13.5" x14ac:dyDescent="0.25">
      <c r="A965" s="3">
        <f>RSI!A965</f>
        <v>43717</v>
      </c>
      <c r="B965" s="2">
        <f>RSI!B965</f>
        <v>32.966999999999999</v>
      </c>
      <c r="C965" s="2">
        <f>RSI!I965</f>
        <v>53.886265085095609</v>
      </c>
      <c r="D965" s="2">
        <f>MACD!E965</f>
        <v>-0.71045901476538376</v>
      </c>
      <c r="E965" s="2">
        <f>MACD!F965</f>
        <v>-0.21145867237146751</v>
      </c>
      <c r="F965" s="2">
        <f>'Moving Avg'!D965</f>
        <v>33.16279999999999</v>
      </c>
      <c r="G965" s="2">
        <f>'Moving Avg'!F965</f>
        <v>32.402534999999993</v>
      </c>
      <c r="H965" s="2">
        <f>'Moving Avg'!G965</f>
        <v>33.086466000000009</v>
      </c>
      <c r="I965" s="2">
        <f>'Moving Avg'!H965</f>
        <v>35.221010500000048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43718</v>
      </c>
      <c r="B966" s="2">
        <f>RSI!B966</f>
        <v>32.966999999999999</v>
      </c>
      <c r="C966" s="2">
        <f>RSI!I966</f>
        <v>53.886265085095609</v>
      </c>
      <c r="D966" s="2">
        <f>MACD!E966</f>
        <v>-0.79968515060507883</v>
      </c>
      <c r="E966" s="2">
        <f>MACD!F966</f>
        <v>-0.32910396801818981</v>
      </c>
      <c r="F966" s="2">
        <f>'Moving Avg'!D966</f>
        <v>33.064900000000002</v>
      </c>
      <c r="G966" s="2">
        <f>'Moving Avg'!F966</f>
        <v>32.425109999999997</v>
      </c>
      <c r="H966" s="2">
        <f>'Moving Avg'!G966</f>
        <v>33.107730000000011</v>
      </c>
      <c r="I966" s="2">
        <f>'Moving Avg'!H966</f>
        <v>35.191009500000042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43719</v>
      </c>
      <c r="B967" s="2">
        <f>RSI!B967</f>
        <v>32.966999999999999</v>
      </c>
      <c r="C967" s="2">
        <f>RSI!I967</f>
        <v>53.886265085095609</v>
      </c>
      <c r="D967" s="2">
        <f>MACD!E967</f>
        <v>-0.73193998466062027</v>
      </c>
      <c r="E967" s="2">
        <f>MACD!F967</f>
        <v>-0.40967117134667591</v>
      </c>
      <c r="F967" s="2">
        <f>'Moving Avg'!D967</f>
        <v>32.966999999999999</v>
      </c>
      <c r="G967" s="2">
        <f>'Moving Avg'!F967</f>
        <v>32.445714999999993</v>
      </c>
      <c r="H967" s="2">
        <f>'Moving Avg'!G967</f>
        <v>33.116760000000006</v>
      </c>
      <c r="I967" s="2">
        <f>'Moving Avg'!H967</f>
        <v>35.161008500000051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43720</v>
      </c>
      <c r="B968" s="2">
        <f>RSI!B968</f>
        <v>32.957000000000001</v>
      </c>
      <c r="C968" s="2">
        <f>RSI!I968</f>
        <v>53.646425619460729</v>
      </c>
      <c r="D968" s="2">
        <f>MACD!E968</f>
        <v>-0.67501781778492642</v>
      </c>
      <c r="E968" s="2">
        <f>MACD!F968</f>
        <v>-0.46274050063432604</v>
      </c>
      <c r="F968" s="2">
        <f>'Moving Avg'!D968</f>
        <v>32.964999999999996</v>
      </c>
      <c r="G968" s="2">
        <f>'Moving Avg'!F968</f>
        <v>32.465819999999994</v>
      </c>
      <c r="H968" s="2">
        <f>'Moving Avg'!G968</f>
        <v>33.128748000000009</v>
      </c>
      <c r="I968" s="2">
        <f>'Moving Avg'!H968</f>
        <v>35.130957500000044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</row>
    <row r="969" spans="1:12" ht="13.5" x14ac:dyDescent="0.25">
      <c r="A969" s="3">
        <f>RSI!A969</f>
        <v>43721</v>
      </c>
      <c r="B969" s="2">
        <f>RSI!B969</f>
        <v>32.957000000000001</v>
      </c>
      <c r="C969" s="2">
        <f>RSI!I969</f>
        <v>53.646425619460729</v>
      </c>
      <c r="D969" s="2">
        <f>MACD!E969</f>
        <v>-0.62785067487337187</v>
      </c>
      <c r="E969" s="2">
        <f>MACD!F969</f>
        <v>-0.49576253548213522</v>
      </c>
      <c r="F969" s="2">
        <f>'Moving Avg'!D969</f>
        <v>32.963000000000001</v>
      </c>
      <c r="G969" s="2">
        <f>'Moving Avg'!F969</f>
        <v>32.485924999999995</v>
      </c>
      <c r="H969" s="2">
        <f>'Moving Avg'!G969</f>
        <v>33.121598000000013</v>
      </c>
      <c r="I969" s="2">
        <f>'Moving Avg'!H969</f>
        <v>35.105839000000046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</row>
    <row r="970" spans="1:12" ht="13.5" x14ac:dyDescent="0.25">
      <c r="A970" s="3">
        <f>RSI!A970</f>
        <v>43724</v>
      </c>
      <c r="B970" s="2">
        <f>RSI!B970</f>
        <v>32.957000000000001</v>
      </c>
      <c r="C970" s="2">
        <f>RSI!I970</f>
        <v>53.646425619460736</v>
      </c>
      <c r="D970" s="2">
        <f>MACD!E970</f>
        <v>-0.44286387430308594</v>
      </c>
      <c r="E970" s="2">
        <f>MACD!F970</f>
        <v>-0.4851828032463254</v>
      </c>
      <c r="F970" s="2">
        <f>'Moving Avg'!D970</f>
        <v>32.960999999999999</v>
      </c>
      <c r="G970" s="2">
        <f>'Moving Avg'!F970</f>
        <v>32.550419999999995</v>
      </c>
      <c r="H970" s="2">
        <f>'Moving Avg'!G970</f>
        <v>33.094520000000017</v>
      </c>
      <c r="I970" s="2">
        <f>'Moving Avg'!H970</f>
        <v>35.075837000000043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</row>
    <row r="971" spans="1:12" ht="13.5" x14ac:dyDescent="0.25">
      <c r="A971" s="3">
        <f>RSI!A971</f>
        <v>43725</v>
      </c>
      <c r="B971" s="2">
        <f>RSI!B971</f>
        <v>32.957000000000001</v>
      </c>
      <c r="C971" s="2">
        <f>RSI!I971</f>
        <v>53.646425619460729</v>
      </c>
      <c r="D971" s="2">
        <f>MACD!E971</f>
        <v>-0.28719200634285613</v>
      </c>
      <c r="E971" s="2">
        <f>MACD!F971</f>
        <v>-0.44558464386563157</v>
      </c>
      <c r="F971" s="2">
        <f>'Moving Avg'!D971</f>
        <v>32.958999999999996</v>
      </c>
      <c r="G971" s="2">
        <f>'Moving Avg'!F971</f>
        <v>32.61985</v>
      </c>
      <c r="H971" s="2">
        <f>'Moving Avg'!G971</f>
        <v>33.067442000000014</v>
      </c>
      <c r="I971" s="2">
        <f>'Moving Avg'!H971</f>
        <v>35.045835000000039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</row>
    <row r="972" spans="1:12" ht="13.5" x14ac:dyDescent="0.25">
      <c r="A972" s="3">
        <f>RSI!A972</f>
        <v>43726</v>
      </c>
      <c r="B972" s="2">
        <f>RSI!B972</f>
        <v>32.957000000000001</v>
      </c>
      <c r="C972" s="2">
        <f>RSI!I972</f>
        <v>53.646425619460729</v>
      </c>
      <c r="D972" s="2">
        <f>MACD!E972</f>
        <v>-0.15626171655814147</v>
      </c>
      <c r="E972" s="2">
        <f>MACD!F972</f>
        <v>-0.38772005840413359</v>
      </c>
      <c r="F972" s="2">
        <f>'Moving Avg'!D972</f>
        <v>32.957000000000001</v>
      </c>
      <c r="G972" s="2">
        <f>'Moving Avg'!F972</f>
        <v>32.689279999999997</v>
      </c>
      <c r="H972" s="2">
        <f>'Moving Avg'!G972</f>
        <v>33.040364000000018</v>
      </c>
      <c r="I972" s="2">
        <f>'Moving Avg'!H972</f>
        <v>35.015833000000043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</row>
    <row r="973" spans="1:12" ht="13.5" x14ac:dyDescent="0.25">
      <c r="A973" s="3">
        <f>RSI!A973</f>
        <v>43727</v>
      </c>
      <c r="B973" s="2">
        <f>RSI!B973</f>
        <v>32.957000000000001</v>
      </c>
      <c r="C973" s="2">
        <f>RSI!I973</f>
        <v>53.646425619460736</v>
      </c>
      <c r="D973" s="2">
        <f>MACD!E973</f>
        <v>-0.12151562950107575</v>
      </c>
      <c r="E973" s="2">
        <f>MACD!F973</f>
        <v>-0.33447917262352206</v>
      </c>
      <c r="F973" s="2">
        <f>'Moving Avg'!D973</f>
        <v>32.957000000000001</v>
      </c>
      <c r="G973" s="2">
        <f>'Moving Avg'!F973</f>
        <v>32.758709999999994</v>
      </c>
      <c r="H973" s="2">
        <f>'Moving Avg'!G973</f>
        <v>33.013286000000015</v>
      </c>
      <c r="I973" s="2">
        <f>'Moving Avg'!H973</f>
        <v>34.985831000000047</v>
      </c>
      <c r="J973" s="6" t="str">
        <f>OBV!F973</f>
        <v>NEUTRAL</v>
      </c>
      <c r="K973" s="6" t="str">
        <f>OBV!G973</f>
        <v>NEUTRAL</v>
      </c>
      <c r="L973" s="6" t="str">
        <f>OBV!H973</f>
        <v>NEUTRAL</v>
      </c>
    </row>
    <row r="974" spans="1:12" ht="13.5" x14ac:dyDescent="0.25">
      <c r="A974" s="3">
        <f>RSI!A974</f>
        <v>43728</v>
      </c>
      <c r="B974" s="2">
        <f>RSI!B974</f>
        <v>32.957000000000001</v>
      </c>
      <c r="C974" s="2">
        <f>RSI!I974</f>
        <v>53.646425619460743</v>
      </c>
      <c r="D974" s="2">
        <f>MACD!E974</f>
        <v>-9.2794158108780778E-2</v>
      </c>
      <c r="E974" s="2">
        <f>MACD!F974</f>
        <v>-0.28614216972057382</v>
      </c>
      <c r="F974" s="2">
        <f>'Moving Avg'!D974</f>
        <v>32.957000000000001</v>
      </c>
      <c r="G974" s="2">
        <f>'Moving Avg'!F974</f>
        <v>32.828139999999998</v>
      </c>
      <c r="H974" s="2">
        <f>'Moving Avg'!G974</f>
        <v>32.986208000000019</v>
      </c>
      <c r="I974" s="2">
        <f>'Moving Avg'!H974</f>
        <v>34.955829000000051</v>
      </c>
      <c r="J974" s="6" t="str">
        <f>OBV!F974</f>
        <v>NEUTRAL</v>
      </c>
      <c r="K974" s="6" t="str">
        <f>OBV!G974</f>
        <v>NEUTRAL</v>
      </c>
      <c r="L974" s="6" t="str">
        <f>OBV!H974</f>
        <v>NEUTRAL</v>
      </c>
    </row>
    <row r="975" spans="1:12" ht="13.5" x14ac:dyDescent="0.25">
      <c r="A975" s="3">
        <f>RSI!A975</f>
        <v>43731</v>
      </c>
      <c r="B975" s="2">
        <f>RSI!B975</f>
        <v>32.957000000000001</v>
      </c>
      <c r="C975" s="2">
        <f>RSI!I975</f>
        <v>53.646425619460743</v>
      </c>
      <c r="D975" s="2">
        <f>MACD!E975</f>
        <v>-6.9120137409875326E-2</v>
      </c>
      <c r="E975" s="2">
        <f>MACD!F975</f>
        <v>-0.24273776325843413</v>
      </c>
      <c r="F975" s="2">
        <f>'Moving Avg'!D975</f>
        <v>32.957000000000001</v>
      </c>
      <c r="G975" s="2">
        <f>'Moving Avg'!F975</f>
        <v>32.897569999999995</v>
      </c>
      <c r="H975" s="2">
        <f>'Moving Avg'!G975</f>
        <v>32.959130000000016</v>
      </c>
      <c r="I975" s="2">
        <f>'Moving Avg'!H975</f>
        <v>34.927257500000046</v>
      </c>
      <c r="J975" s="6" t="str">
        <f>OBV!F975</f>
        <v>NEUTRAL</v>
      </c>
      <c r="K975" s="6" t="str">
        <f>OBV!G975</f>
        <v>NEUTRAL</v>
      </c>
      <c r="L975" s="6" t="str">
        <f>OBV!H975</f>
        <v>NEUTRAL</v>
      </c>
    </row>
    <row r="976" spans="1:12" ht="13.5" x14ac:dyDescent="0.25">
      <c r="A976" s="3">
        <f>RSI!A976</f>
        <v>43732</v>
      </c>
      <c r="B976" s="2">
        <f>RSI!B976</f>
        <v>32.957000000000001</v>
      </c>
      <c r="C976" s="2">
        <f>RSI!I976</f>
        <v>53.646425619460743</v>
      </c>
      <c r="D976" s="2">
        <f>MACD!E976</f>
        <v>-4.9670461507190566E-2</v>
      </c>
      <c r="E976" s="2">
        <f>MACD!F976</f>
        <v>-0.20412430290818542</v>
      </c>
      <c r="F976" s="2">
        <f>'Moving Avg'!D976</f>
        <v>32.957000000000001</v>
      </c>
      <c r="G976" s="2">
        <f>'Moving Avg'!F976</f>
        <v>32.966999999999999</v>
      </c>
      <c r="H976" s="2">
        <f>'Moving Avg'!G976</f>
        <v>32.942508000000025</v>
      </c>
      <c r="I976" s="2">
        <f>'Moving Avg'!H976</f>
        <v>34.898686000000041</v>
      </c>
      <c r="J976" s="6" t="str">
        <f>OBV!F976</f>
        <v>NEUTRAL</v>
      </c>
      <c r="K976" s="6" t="str">
        <f>OBV!G976</f>
        <v>NEUTRAL</v>
      </c>
      <c r="L976" s="6" t="str">
        <f>OBV!H976</f>
        <v>NEUTRAL</v>
      </c>
    </row>
    <row r="977" spans="1:12" ht="13.5" x14ac:dyDescent="0.25">
      <c r="A977" s="3">
        <f>RSI!A977</f>
        <v>43733</v>
      </c>
      <c r="B977" s="2">
        <f>RSI!B977</f>
        <v>31.978000000000002</v>
      </c>
      <c r="C977" s="2">
        <f>RSI!I977</f>
        <v>29.014373212313899</v>
      </c>
      <c r="D977" s="2">
        <f>MACD!E977</f>
        <v>3.8766412336876499E-2</v>
      </c>
      <c r="E977" s="2">
        <f>MACD!F977</f>
        <v>-0.15554615985917306</v>
      </c>
      <c r="F977" s="2">
        <f>'Moving Avg'!D977</f>
        <v>32.761200000000002</v>
      </c>
      <c r="G977" s="2">
        <f>'Moving Avg'!F977</f>
        <v>32.940524999999994</v>
      </c>
      <c r="H977" s="2">
        <f>'Moving Avg'!G977</f>
        <v>32.906306000000029</v>
      </c>
      <c r="I977" s="2">
        <f>'Moving Avg'!H977</f>
        <v>34.865219500000052</v>
      </c>
      <c r="J977" s="6" t="str">
        <f>OBV!F977</f>
        <v>NEUTRAL</v>
      </c>
      <c r="K977" s="6" t="str">
        <f>OBV!G977</f>
        <v>NEUTRAL</v>
      </c>
      <c r="L977" s="6" t="str">
        <f>OBV!H977</f>
        <v>NEUTRAL</v>
      </c>
    </row>
    <row r="978" spans="1:12" ht="13.5" x14ac:dyDescent="0.25">
      <c r="A978" s="3">
        <f>RSI!A978</f>
        <v>43734</v>
      </c>
      <c r="B978" s="2">
        <f>RSI!B978</f>
        <v>31.978000000000002</v>
      </c>
      <c r="C978" s="2">
        <f>RSI!I978</f>
        <v>29.014373212313899</v>
      </c>
      <c r="D978" s="2">
        <f>MACD!E978</f>
        <v>0.11734497261541321</v>
      </c>
      <c r="E978" s="2">
        <f>MACD!F978</f>
        <v>-0.10096793336425582</v>
      </c>
      <c r="F978" s="2">
        <f>'Moving Avg'!D978</f>
        <v>32.565400000000004</v>
      </c>
      <c r="G978" s="2">
        <f>'Moving Avg'!F978</f>
        <v>32.914049999999989</v>
      </c>
      <c r="H978" s="2">
        <f>'Moving Avg'!G978</f>
        <v>32.870104000000033</v>
      </c>
      <c r="I978" s="2">
        <f>'Moving Avg'!H978</f>
        <v>34.835206000000042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</row>
    <row r="979" spans="1:12" ht="13.5" x14ac:dyDescent="0.25">
      <c r="A979" s="3">
        <f>RSI!A979</f>
        <v>43735</v>
      </c>
      <c r="B979" s="2">
        <f>RSI!B979</f>
        <v>31.978000000000002</v>
      </c>
      <c r="C979" s="2">
        <f>RSI!I979</f>
        <v>29.014373212313899</v>
      </c>
      <c r="D979" s="2">
        <f>MACD!E979</f>
        <v>0.18872880220555288</v>
      </c>
      <c r="E979" s="2">
        <f>MACD!F979</f>
        <v>-4.3028586250294071E-2</v>
      </c>
      <c r="F979" s="2">
        <f>'Moving Avg'!D979</f>
        <v>32.369600000000005</v>
      </c>
      <c r="G979" s="2">
        <f>'Moving Avg'!F979</f>
        <v>32.887574999999984</v>
      </c>
      <c r="H979" s="2">
        <f>'Moving Avg'!G979</f>
        <v>32.833902000000037</v>
      </c>
      <c r="I979" s="2">
        <f>'Moving Avg'!H979</f>
        <v>34.801739500000039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</row>
    <row r="980" spans="1:12" ht="13.5" x14ac:dyDescent="0.25">
      <c r="A980" s="3">
        <f>RSI!A980</f>
        <v>43738</v>
      </c>
      <c r="B980" s="2">
        <f>RSI!B980</f>
        <v>30.539400000000001</v>
      </c>
      <c r="C980" s="2">
        <f>RSI!I980</f>
        <v>15.745605529565353</v>
      </c>
      <c r="D980" s="2">
        <f>MACD!E980</f>
        <v>0.36022520656015189</v>
      </c>
      <c r="E980" s="2">
        <f>MACD!F980</f>
        <v>3.762217231179512E-2</v>
      </c>
      <c r="F980" s="2">
        <f>'Moving Avg'!D980</f>
        <v>31.886080000000003</v>
      </c>
      <c r="G980" s="2">
        <f>'Moving Avg'!F980</f>
        <v>32.741719999999987</v>
      </c>
      <c r="H980" s="2">
        <f>'Moving Avg'!G980</f>
        <v>32.768928000000031</v>
      </c>
      <c r="I980" s="2">
        <f>'Moving Avg'!H980</f>
        <v>34.761080000000035</v>
      </c>
      <c r="J980" s="6" t="str">
        <f>OBV!F980</f>
        <v>NEUTRAL</v>
      </c>
      <c r="K980" s="6" t="str">
        <f>OBV!G980</f>
        <v>NEUTRAL</v>
      </c>
      <c r="L980" s="6" t="str">
        <f>OBV!H980</f>
        <v>NEUTRAL</v>
      </c>
    </row>
    <row r="981" spans="1:12" ht="13.5" x14ac:dyDescent="0.25">
      <c r="A981" s="3">
        <f>RSI!A981</f>
        <v>43739</v>
      </c>
      <c r="B981" s="2">
        <f>RSI!B981</f>
        <v>29.630299999999998</v>
      </c>
      <c r="C981" s="2">
        <f>RSI!I981</f>
        <v>12.008322260330303</v>
      </c>
      <c r="D981" s="2">
        <f>MACD!E981</f>
        <v>0.58537509365780238</v>
      </c>
      <c r="E981" s="2">
        <f>MACD!F981</f>
        <v>0.14717275658099657</v>
      </c>
      <c r="F981" s="2">
        <f>'Moving Avg'!D981</f>
        <v>31.220739999999999</v>
      </c>
      <c r="G981" s="2">
        <f>'Moving Avg'!F981</f>
        <v>32.550409999999992</v>
      </c>
      <c r="H981" s="2">
        <f>'Moving Avg'!G981</f>
        <v>32.685772000000036</v>
      </c>
      <c r="I981" s="2">
        <f>'Moving Avg'!H981</f>
        <v>34.71587500000004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</row>
    <row r="982" spans="1:12" ht="13.5" x14ac:dyDescent="0.25">
      <c r="A982" s="3">
        <f>RSI!A982</f>
        <v>43740</v>
      </c>
      <c r="B982" s="2">
        <f>RSI!B982</f>
        <v>29.630299999999998</v>
      </c>
      <c r="C982" s="2">
        <f>RSI!I982</f>
        <v>12.008322260330303</v>
      </c>
      <c r="D982" s="2">
        <f>MACD!E982</f>
        <v>0.79301474772395864</v>
      </c>
      <c r="E982" s="2">
        <f>MACD!F982</f>
        <v>0.27634115480958898</v>
      </c>
      <c r="F982" s="2">
        <f>'Moving Avg'!D982</f>
        <v>30.751200000000001</v>
      </c>
      <c r="G982" s="2">
        <f>'Moving Avg'!F982</f>
        <v>32.359099999999998</v>
      </c>
      <c r="H982" s="2">
        <f>'Moving Avg'!G982</f>
        <v>32.602616000000033</v>
      </c>
      <c r="I982" s="2">
        <f>'Moving Avg'!H982</f>
        <v>34.670670000000037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</row>
    <row r="983" spans="1:12" ht="13.5" x14ac:dyDescent="0.25">
      <c r="A983" s="3">
        <f>RSI!A983</f>
        <v>43741</v>
      </c>
      <c r="B983" s="2">
        <f>RSI!B983</f>
        <v>29.630299999999998</v>
      </c>
      <c r="C983" s="2">
        <f>RSI!I983</f>
        <v>12.008322260330303</v>
      </c>
      <c r="D983" s="2">
        <f>MACD!E983</f>
        <v>0.98456929438292917</v>
      </c>
      <c r="E983" s="2">
        <f>MACD!F983</f>
        <v>0.41798678272425704</v>
      </c>
      <c r="F983" s="2">
        <f>'Moving Avg'!D983</f>
        <v>30.281659999999999</v>
      </c>
      <c r="G983" s="2">
        <f>'Moving Avg'!F983</f>
        <v>32.192265000000006</v>
      </c>
      <c r="H983" s="2">
        <f>'Moving Avg'!G983</f>
        <v>32.519460000000031</v>
      </c>
      <c r="I983" s="2">
        <f>'Moving Avg'!H983</f>
        <v>34.625465000000041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</row>
    <row r="984" spans="1:12" ht="13.5" x14ac:dyDescent="0.25">
      <c r="A984" s="3">
        <f>RSI!A984</f>
        <v>43742</v>
      </c>
      <c r="B984" s="2">
        <f>RSI!B984</f>
        <v>28.7712</v>
      </c>
      <c r="C984" s="2">
        <f>RSI!I984</f>
        <v>9.380439679508271</v>
      </c>
      <c r="D984" s="2">
        <f>MACD!E984</f>
        <v>1.2249756281541124</v>
      </c>
      <c r="E984" s="2">
        <f>MACD!F984</f>
        <v>0.57938455181022808</v>
      </c>
      <c r="F984" s="2">
        <f>'Moving Avg'!D984</f>
        <v>29.640299999999996</v>
      </c>
      <c r="G984" s="2">
        <f>'Moving Avg'!F984</f>
        <v>31.982475000000004</v>
      </c>
      <c r="H984" s="2">
        <f>'Moving Avg'!G984</f>
        <v>32.419122000000023</v>
      </c>
      <c r="I984" s="2">
        <f>'Moving Avg'!H984</f>
        <v>34.575964500000033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</row>
    <row r="985" spans="1:12" ht="13.5" x14ac:dyDescent="0.25">
      <c r="A985" s="3">
        <f>RSI!A985</f>
        <v>43745</v>
      </c>
      <c r="B985" s="2">
        <f>RSI!B985</f>
        <v>27.912099999999999</v>
      </c>
      <c r="C985" s="2">
        <f>RSI!I985</f>
        <v>7.5913659695099227</v>
      </c>
      <c r="D985" s="2">
        <f>MACD!E985</f>
        <v>1.510706794178212</v>
      </c>
      <c r="E985" s="2">
        <f>MACD!F985</f>
        <v>0.76564900028382488</v>
      </c>
      <c r="F985" s="2">
        <f>'Moving Avg'!D985</f>
        <v>29.114839999999997</v>
      </c>
      <c r="G985" s="2">
        <f>'Moving Avg'!F985</f>
        <v>31.729730000000007</v>
      </c>
      <c r="H985" s="2">
        <f>'Moving Avg'!G985</f>
        <v>32.301602000000024</v>
      </c>
      <c r="I985" s="2">
        <f>'Moving Avg'!H985</f>
        <v>34.525621500000035</v>
      </c>
      <c r="J985" s="6" t="str">
        <f>OBV!F985</f>
        <v>BEARISH</v>
      </c>
      <c r="K985" s="6" t="str">
        <f>OBV!G985</f>
        <v>NEUTRAL</v>
      </c>
      <c r="L985" s="6" t="str">
        <f>OBV!H985</f>
        <v>CONFIRMED BEARISH</v>
      </c>
    </row>
    <row r="986" spans="1:12" ht="13.5" x14ac:dyDescent="0.25">
      <c r="A986" s="3">
        <f>RSI!A986</f>
        <v>43746</v>
      </c>
      <c r="B986" s="2">
        <f>RSI!B986</f>
        <v>27.082899999999999</v>
      </c>
      <c r="C986" s="2">
        <f>RSI!I986</f>
        <v>6.3353964653675803</v>
      </c>
      <c r="D986" s="2">
        <f>MACD!E986</f>
        <v>1.8362681716138702</v>
      </c>
      <c r="E986" s="2">
        <f>MACD!F986</f>
        <v>0.97977283454983399</v>
      </c>
      <c r="F986" s="2">
        <f>'Moving Avg'!D986</f>
        <v>28.605360000000001</v>
      </c>
      <c r="G986" s="2">
        <f>'Moving Avg'!F986</f>
        <v>31.435525000000002</v>
      </c>
      <c r="H986" s="2">
        <f>'Moving Avg'!G986</f>
        <v>32.172432000000022</v>
      </c>
      <c r="I986" s="2">
        <f>'Moving Avg'!H986</f>
        <v>34.471132500000039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</row>
    <row r="987" spans="1:12" ht="13.5" x14ac:dyDescent="0.25">
      <c r="A987" s="3">
        <f>RSI!A987</f>
        <v>43747</v>
      </c>
      <c r="B987" s="2">
        <f>RSI!B987</f>
        <v>26.323699999999999</v>
      </c>
      <c r="C987" s="2">
        <f>RSI!I987</f>
        <v>5.4468393982355821</v>
      </c>
      <c r="D987" s="2">
        <f>MACD!E987</f>
        <v>2.0429744568228401</v>
      </c>
      <c r="E987" s="2">
        <f>MACD!F987</f>
        <v>1.1924131590044353</v>
      </c>
      <c r="F987" s="2">
        <f>'Moving Avg'!D987</f>
        <v>27.944039999999994</v>
      </c>
      <c r="G987" s="2">
        <f>'Moving Avg'!F987</f>
        <v>31.103359999999999</v>
      </c>
      <c r="H987" s="2">
        <f>'Moving Avg'!G987</f>
        <v>32.028078000000022</v>
      </c>
      <c r="I987" s="2">
        <f>'Moving Avg'!H987</f>
        <v>34.412847500000026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</row>
    <row r="988" spans="1:12" ht="13.5" x14ac:dyDescent="0.25">
      <c r="A988" s="3">
        <f>RSI!A988</f>
        <v>43748</v>
      </c>
      <c r="B988" s="2">
        <f>RSI!B988</f>
        <v>25.1448</v>
      </c>
      <c r="C988" s="2">
        <f>RSI!I988</f>
        <v>4.4120395122306633</v>
      </c>
      <c r="D988" s="2">
        <f>MACD!E988</f>
        <v>2.3334044585469904</v>
      </c>
      <c r="E988" s="2">
        <f>MACD!F988</f>
        <v>1.4206114189129464</v>
      </c>
      <c r="F988" s="2">
        <f>'Moving Avg'!D988</f>
        <v>27.046939999999999</v>
      </c>
      <c r="G988" s="2">
        <f>'Moving Avg'!F988</f>
        <v>30.71275</v>
      </c>
      <c r="H988" s="2">
        <f>'Moving Avg'!G988</f>
        <v>31.860146000000018</v>
      </c>
      <c r="I988" s="2">
        <f>'Moving Avg'!H988</f>
        <v>34.348668000000032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</row>
    <row r="989" spans="1:12" ht="13.5" x14ac:dyDescent="0.25">
      <c r="A989" s="3">
        <f>RSI!A989</f>
        <v>43749</v>
      </c>
      <c r="B989" s="2">
        <f>RSI!B989</f>
        <v>24.395600000000002</v>
      </c>
      <c r="C989" s="2">
        <f>RSI!I989</f>
        <v>3.9043832711438711</v>
      </c>
      <c r="D989" s="2">
        <f>MACD!E989</f>
        <v>2.6677253492591042</v>
      </c>
      <c r="E989" s="2">
        <f>MACD!F989</f>
        <v>1.6700342049821781</v>
      </c>
      <c r="F989" s="2">
        <f>'Moving Avg'!D989</f>
        <v>26.171820000000004</v>
      </c>
      <c r="G989" s="2">
        <f>'Moving Avg'!F989</f>
        <v>30.284680000000002</v>
      </c>
      <c r="H989" s="2">
        <f>'Moving Avg'!G989</f>
        <v>31.677230000000019</v>
      </c>
      <c r="I989" s="2">
        <f>'Moving Avg'!H989</f>
        <v>34.280742500000024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</row>
    <row r="990" spans="1:12" ht="13.5" x14ac:dyDescent="0.25">
      <c r="A990" s="3">
        <f>RSI!A990</f>
        <v>43752</v>
      </c>
      <c r="B990" s="2">
        <f>RSI!B990</f>
        <v>23.007000000000001</v>
      </c>
      <c r="C990" s="2">
        <f>RSI!I990</f>
        <v>3.1751606725520105</v>
      </c>
      <c r="D990" s="2">
        <f>MACD!E990</f>
        <v>2.8672015417058141</v>
      </c>
      <c r="E990" s="2">
        <f>MACD!F990</f>
        <v>1.9094676723269055</v>
      </c>
      <c r="F990" s="2">
        <f>'Moving Avg'!D990</f>
        <v>25.190800000000003</v>
      </c>
      <c r="G990" s="2">
        <f>'Moving Avg'!F990</f>
        <v>29.787179999999996</v>
      </c>
      <c r="H990" s="2">
        <f>'Moving Avg'!G990</f>
        <v>31.466542000000018</v>
      </c>
      <c r="I990" s="2">
        <f>'Moving Avg'!H990</f>
        <v>34.205874000000023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43754</v>
      </c>
      <c r="B991" s="2">
        <f>RSI!B991</f>
        <v>22.977</v>
      </c>
      <c r="C991" s="2">
        <f>RSI!I991</f>
        <v>3.1614228141463911</v>
      </c>
      <c r="D991" s="2">
        <f>MACD!E991</f>
        <v>2.9390116464238289</v>
      </c>
      <c r="E991" s="2">
        <f>MACD!F991</f>
        <v>2.11537646714629</v>
      </c>
      <c r="F991" s="2">
        <f>'Moving Avg'!D991</f>
        <v>24.369620000000005</v>
      </c>
      <c r="G991" s="2">
        <f>'Moving Avg'!F991</f>
        <v>29.28817999999999</v>
      </c>
      <c r="H991" s="2">
        <f>'Moving Avg'!G991</f>
        <v>31.255254000000019</v>
      </c>
      <c r="I991" s="2">
        <f>'Moving Avg'!H991</f>
        <v>34.130855500000024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</row>
    <row r="992" spans="1:12" ht="13.5" x14ac:dyDescent="0.25">
      <c r="A992" s="3">
        <f>RSI!A992</f>
        <v>43755</v>
      </c>
      <c r="B992" s="2">
        <f>RSI!B992</f>
        <v>23.676300000000001</v>
      </c>
      <c r="C992" s="2">
        <f>RSI!I992</f>
        <v>12.648859007822807</v>
      </c>
      <c r="D992" s="2">
        <f>MACD!E992</f>
        <v>2.9858011968846796</v>
      </c>
      <c r="E992" s="2">
        <f>MACD!F992</f>
        <v>2.2894614130939681</v>
      </c>
      <c r="F992" s="2">
        <f>'Moving Avg'!D992</f>
        <v>23.840140000000002</v>
      </c>
      <c r="G992" s="2">
        <f>'Moving Avg'!F992</f>
        <v>28.824144999999994</v>
      </c>
      <c r="H992" s="2">
        <f>'Moving Avg'!G992</f>
        <v>31.057952000000018</v>
      </c>
      <c r="I992" s="2">
        <f>'Moving Avg'!H992</f>
        <v>34.059333500000022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</row>
    <row r="993" spans="1:12" ht="13.5" x14ac:dyDescent="0.25">
      <c r="A993" s="3">
        <f>RSI!A993</f>
        <v>43756</v>
      </c>
      <c r="B993" s="2">
        <f>RSI!B993</f>
        <v>24.3856</v>
      </c>
      <c r="C993" s="2">
        <f>RSI!I993</f>
        <v>21.093204429900851</v>
      </c>
      <c r="D993" s="2">
        <f>MACD!E993</f>
        <v>3.0037445632356636</v>
      </c>
      <c r="E993" s="2">
        <f>MACD!F993</f>
        <v>2.4323180431223075</v>
      </c>
      <c r="F993" s="2">
        <f>'Moving Avg'!D993</f>
        <v>23.688300000000002</v>
      </c>
      <c r="G993" s="2">
        <f>'Moving Avg'!F993</f>
        <v>28.395574999999997</v>
      </c>
      <c r="H993" s="2">
        <f>'Moving Avg'!G993</f>
        <v>30.87483600000002</v>
      </c>
      <c r="I993" s="2">
        <f>'Moving Avg'!H993</f>
        <v>33.991358000000012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</row>
    <row r="994" spans="1:12" ht="13.5" x14ac:dyDescent="0.25">
      <c r="A994" s="3">
        <f>RSI!A994</f>
        <v>43759</v>
      </c>
      <c r="B994" s="2">
        <f>RSI!B994</f>
        <v>25.114899999999999</v>
      </c>
      <c r="C994" s="2">
        <f>RSI!I994</f>
        <v>28.722918359974088</v>
      </c>
      <c r="D994" s="2">
        <f>MACD!E994</f>
        <v>2.8571492569495582</v>
      </c>
      <c r="E994" s="2">
        <f>MACD!F994</f>
        <v>2.517284285887758</v>
      </c>
      <c r="F994" s="2">
        <f>'Moving Avg'!D994</f>
        <v>23.832159999999998</v>
      </c>
      <c r="G994" s="2">
        <f>'Moving Avg'!F994</f>
        <v>28.00347</v>
      </c>
      <c r="H994" s="2">
        <f>'Moving Avg'!G994</f>
        <v>30.726430000000015</v>
      </c>
      <c r="I994" s="2">
        <f>'Moving Avg'!H994</f>
        <v>33.927029000000012</v>
      </c>
      <c r="J994" s="6" t="str">
        <f>OBV!F994</f>
        <v>BEARISH</v>
      </c>
      <c r="K994" s="6" t="str">
        <f>OBV!G994</f>
        <v>NEUTRAL</v>
      </c>
      <c r="L994" s="6" t="str">
        <f>OBV!H994</f>
        <v>BEARISH DIVERGENCE</v>
      </c>
    </row>
    <row r="995" spans="1:12" ht="13.5" x14ac:dyDescent="0.25">
      <c r="A995" s="3">
        <f>RSI!A995</f>
        <v>43760</v>
      </c>
      <c r="B995" s="2">
        <f>RSI!B995</f>
        <v>25.114899999999999</v>
      </c>
      <c r="C995" s="2">
        <f>RSI!I995</f>
        <v>28.722918359974074</v>
      </c>
      <c r="D995" s="2">
        <f>MACD!E995</f>
        <v>2.6192332847088835</v>
      </c>
      <c r="E995" s="2">
        <f>MACD!F995</f>
        <v>2.5376740856519833</v>
      </c>
      <c r="F995" s="2">
        <f>'Moving Avg'!D995</f>
        <v>24.253740000000001</v>
      </c>
      <c r="G995" s="2">
        <f>'Moving Avg'!F995</f>
        <v>27.611364999999999</v>
      </c>
      <c r="H995" s="2">
        <f>'Moving Avg'!G995</f>
        <v>30.597360000000013</v>
      </c>
      <c r="I995" s="2">
        <f>'Moving Avg'!H995</f>
        <v>33.862700000000011</v>
      </c>
      <c r="J995" s="6" t="str">
        <f>OBV!F995</f>
        <v>BULLISH</v>
      </c>
      <c r="K995" s="6" t="str">
        <f>OBV!G995</f>
        <v>NEUTRAL</v>
      </c>
      <c r="L995" s="6" t="str">
        <f>OBV!H995</f>
        <v>CONFIRMED BULLISH</v>
      </c>
    </row>
    <row r="996" spans="1:12" ht="13.5" x14ac:dyDescent="0.25">
      <c r="A996" s="3">
        <f>RSI!A996</f>
        <v>43761</v>
      </c>
      <c r="B996" s="2">
        <f>RSI!B996</f>
        <v>25.864100000000001</v>
      </c>
      <c r="C996" s="2">
        <f>RSI!I996</f>
        <v>36.085865490346286</v>
      </c>
      <c r="D996" s="2">
        <f>MACD!E996</f>
        <v>2.2517944656062561</v>
      </c>
      <c r="E996" s="2">
        <f>MACD!F996</f>
        <v>2.4804981616428381</v>
      </c>
      <c r="F996" s="2">
        <f>'Moving Avg'!D996</f>
        <v>24.831160000000001</v>
      </c>
      <c r="G996" s="2">
        <f>'Moving Avg'!F996</f>
        <v>27.256719999999994</v>
      </c>
      <c r="H996" s="2">
        <f>'Moving Avg'!G996</f>
        <v>30.464332000000002</v>
      </c>
      <c r="I996" s="2">
        <f>'Moving Avg'!H996</f>
        <v>33.802117000000003</v>
      </c>
      <c r="J996" s="6" t="str">
        <f>OBV!F996</f>
        <v>BULLISH</v>
      </c>
      <c r="K996" s="6" t="str">
        <f>OBV!G996</f>
        <v>NEUTRAL</v>
      </c>
      <c r="L996" s="6" t="str">
        <f>OBV!H996</f>
        <v>CONFIRMED BULLISH</v>
      </c>
    </row>
    <row r="997" spans="1:12" ht="13.5" x14ac:dyDescent="0.25">
      <c r="A997" s="3">
        <f>RSI!A997</f>
        <v>43762</v>
      </c>
      <c r="B997" s="2">
        <f>RSI!B997</f>
        <v>25.474499999999999</v>
      </c>
      <c r="C997" s="2">
        <f>RSI!I997</f>
        <v>34.112441346964999</v>
      </c>
      <c r="D997" s="2">
        <f>MACD!E997</f>
        <v>1.8642022914876044</v>
      </c>
      <c r="E997" s="2">
        <f>MACD!F997</f>
        <v>2.3572389876117912</v>
      </c>
      <c r="F997" s="2">
        <f>'Moving Avg'!D997</f>
        <v>25.190800000000003</v>
      </c>
      <c r="G997" s="2">
        <f>'Moving Avg'!F997</f>
        <v>26.931545</v>
      </c>
      <c r="H997" s="2">
        <f>'Moving Avg'!G997</f>
        <v>30.322724000000004</v>
      </c>
      <c r="I997" s="2">
        <f>'Moving Avg'!H997</f>
        <v>33.737119500000006</v>
      </c>
      <c r="J997" s="6" t="str">
        <f>OBV!F997</f>
        <v>BEARISH</v>
      </c>
      <c r="K997" s="6" t="str">
        <f>OBV!G997</f>
        <v>NEUTRAL</v>
      </c>
      <c r="L997" s="6" t="str">
        <f>OBV!H997</f>
        <v>BEARISH DIVERGENCE</v>
      </c>
    </row>
    <row r="998" spans="1:12" ht="13.5" x14ac:dyDescent="0.25">
      <c r="A998" s="3">
        <f>RSI!A998</f>
        <v>43763</v>
      </c>
      <c r="B998" s="2">
        <f>RSI!B998</f>
        <v>25.864100000000001</v>
      </c>
      <c r="C998" s="2">
        <f>RSI!I998</f>
        <v>37.776978194766201</v>
      </c>
      <c r="D998" s="2">
        <f>MACD!E998</f>
        <v>1.3387377414916521</v>
      </c>
      <c r="E998" s="2">
        <f>MACD!F998</f>
        <v>2.1535387383877636</v>
      </c>
      <c r="F998" s="2">
        <f>'Moving Avg'!D998</f>
        <v>25.486499999999999</v>
      </c>
      <c r="G998" s="2">
        <f>'Moving Avg'!F998</f>
        <v>26.625849999999996</v>
      </c>
      <c r="H998" s="2">
        <f>'Moving Avg'!G998</f>
        <v>30.188908000000005</v>
      </c>
      <c r="I998" s="2">
        <f>'Moving Avg'!H998</f>
        <v>33.67407</v>
      </c>
      <c r="J998" s="6" t="str">
        <f>OBV!F998</f>
        <v>BEARISH</v>
      </c>
      <c r="K998" s="6" t="str">
        <f>OBV!G998</f>
        <v>NEUTRAL</v>
      </c>
      <c r="L998" s="6" t="str">
        <f>OBV!H998</f>
        <v>BEARISH DIVERGENCE</v>
      </c>
    </row>
    <row r="999" spans="1:12" ht="13.5" x14ac:dyDescent="0.25">
      <c r="A999" s="3">
        <f>RSI!A999</f>
        <v>43766</v>
      </c>
      <c r="B999" s="2">
        <f>RSI!B999</f>
        <v>26.633299999999998</v>
      </c>
      <c r="C999" s="2">
        <f>RSI!I999</f>
        <v>44.357052733388542</v>
      </c>
      <c r="D999" s="2">
        <f>MACD!E999</f>
        <v>0.73135625370004576</v>
      </c>
      <c r="E999" s="2">
        <f>MACD!F999</f>
        <v>1.8691022414502201</v>
      </c>
      <c r="F999" s="2">
        <f>'Moving Avg'!D999</f>
        <v>25.790179999999999</v>
      </c>
      <c r="G999" s="2">
        <f>'Moving Avg'!F999</f>
        <v>26.358614999999997</v>
      </c>
      <c r="H999" s="2">
        <f>'Moving Avg'!G999</f>
        <v>30.070476000000003</v>
      </c>
      <c r="I999" s="2">
        <f>'Moving Avg'!H999</f>
        <v>33.614866500000005</v>
      </c>
      <c r="J999" s="6" t="str">
        <f>OBV!F999</f>
        <v>BEARISH</v>
      </c>
      <c r="K999" s="6" t="str">
        <f>OBV!G999</f>
        <v>NEUTRAL</v>
      </c>
      <c r="L999" s="6" t="str">
        <f>OBV!H999</f>
        <v>BEARISH DIVERGENCE</v>
      </c>
    </row>
    <row r="1000" spans="1:12" ht="13.5" x14ac:dyDescent="0.25">
      <c r="A1000" s="3">
        <f>RSI!A1000</f>
        <v>43767</v>
      </c>
      <c r="B1000" s="2">
        <f>RSI!B1000</f>
        <v>27.772200000000002</v>
      </c>
      <c r="C1000" s="2">
        <f>RSI!I1000</f>
        <v>52.385790829807405</v>
      </c>
      <c r="D1000" s="2">
        <f>MACD!E1000</f>
        <v>-7.6341564412466312E-2</v>
      </c>
      <c r="E1000" s="2">
        <f>MACD!F1000</f>
        <v>1.4800134802776828</v>
      </c>
      <c r="F1000" s="2">
        <f>'Moving Avg'!D1000</f>
        <v>26.321639999999995</v>
      </c>
      <c r="G1000" s="2">
        <f>'Moving Avg'!F1000</f>
        <v>26.220254999999998</v>
      </c>
      <c r="H1000" s="2">
        <f>'Moving Avg'!G1000</f>
        <v>29.992578000000009</v>
      </c>
      <c r="I1000" s="2">
        <f>'Moving Avg'!H1000</f>
        <v>33.563824000000004</v>
      </c>
      <c r="J1000" s="6" t="str">
        <f>OBV!F1000</f>
        <v>BULLISH</v>
      </c>
      <c r="K1000" s="6" t="str">
        <f>OBV!G1000</f>
        <v>NEUTRAL</v>
      </c>
      <c r="L1000" s="6" t="str">
        <f>OBV!H1000</f>
        <v>CONFIRMED BULLISH</v>
      </c>
    </row>
    <row r="1001" spans="1:12" ht="13.5" x14ac:dyDescent="0.25">
      <c r="A1001" s="3">
        <f>RSI!A1001</f>
        <v>43768</v>
      </c>
      <c r="B1001" s="2">
        <f>RSI!B1001</f>
        <v>28.601400000000002</v>
      </c>
      <c r="C1001" s="2">
        <f>RSI!I1001</f>
        <v>57.225111848234967</v>
      </c>
      <c r="D1001" s="2">
        <f>MACD!E1001</f>
        <v>-0.82862513627369339</v>
      </c>
      <c r="E1001" s="2">
        <f>MACD!F1001</f>
        <v>1.0182857569674075</v>
      </c>
      <c r="F1001" s="2">
        <f>'Moving Avg'!D1001</f>
        <v>26.869100000000003</v>
      </c>
      <c r="G1001" s="2">
        <f>'Moving Avg'!F1001</f>
        <v>26.168810000000001</v>
      </c>
      <c r="H1001" s="2">
        <f>'Moving Avg'!G1001</f>
        <v>29.933238000000006</v>
      </c>
      <c r="I1001" s="2">
        <f>'Moving Avg'!H1001</f>
        <v>33.522600000000004</v>
      </c>
      <c r="J1001" s="6" t="str">
        <f>OBV!F1001</f>
        <v>BULLISH</v>
      </c>
      <c r="K1001" s="6" t="str">
        <f>OBV!G1001</f>
        <v>NEUTRAL</v>
      </c>
      <c r="L1001" s="6" t="str">
        <f>OBV!H1001</f>
        <v>CONFIRMED BULLISH</v>
      </c>
    </row>
    <row r="1002" spans="1:12" ht="13.5" x14ac:dyDescent="0.25">
      <c r="A1002" s="3">
        <f>RSI!A1002</f>
        <v>43769</v>
      </c>
      <c r="B1002" s="2">
        <f>RSI!B1002</f>
        <v>28.601400000000002</v>
      </c>
      <c r="C1002" s="2">
        <f>RSI!I1002</f>
        <v>57.225111848234967</v>
      </c>
      <c r="D1002" s="2">
        <f>MACD!E1002</f>
        <v>-1.3650891867487438</v>
      </c>
      <c r="E1002" s="2">
        <f>MACD!F1002</f>
        <v>0.54161076822417731</v>
      </c>
      <c r="F1002" s="2">
        <f>'Moving Avg'!D1002</f>
        <v>27.494479999999999</v>
      </c>
      <c r="G1002" s="2">
        <f>'Moving Avg'!F1002</f>
        <v>26.117364999999999</v>
      </c>
      <c r="H1002" s="2">
        <f>'Moving Avg'!G1002</f>
        <v>29.873898000000008</v>
      </c>
      <c r="I1002" s="2">
        <f>'Moving Avg'!H1002</f>
        <v>33.476048499999997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</row>
    <row r="1003" spans="1:12" ht="13.5" x14ac:dyDescent="0.25">
      <c r="A1003" s="3">
        <f>RSI!A1003</f>
        <v>43770</v>
      </c>
      <c r="B1003" s="2">
        <f>RSI!B1003</f>
        <v>28.451499999999999</v>
      </c>
      <c r="C1003" s="2">
        <f>RSI!I1003</f>
        <v>56.031153635566369</v>
      </c>
      <c r="D1003" s="2">
        <f>MACD!E1003</f>
        <v>-1.7057389221722339</v>
      </c>
      <c r="E1003" s="2">
        <f>MACD!F1003</f>
        <v>9.2140830144895047E-2</v>
      </c>
      <c r="F1003" s="2">
        <f>'Moving Avg'!D1003</f>
        <v>28.011959999999998</v>
      </c>
      <c r="G1003" s="2">
        <f>'Moving Avg'!F1003</f>
        <v>26.058425</v>
      </c>
      <c r="H1003" s="2">
        <f>'Moving Avg'!G1003</f>
        <v>29.811560000000007</v>
      </c>
      <c r="I1003" s="2">
        <f>'Moving Avg'!H1003</f>
        <v>33.426429499999998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</row>
    <row r="1004" spans="1:12" ht="13.5" x14ac:dyDescent="0.25">
      <c r="A1004" s="3">
        <f>RSI!A1004</f>
        <v>43773</v>
      </c>
      <c r="B1004" s="2">
        <f>RSI!B1004</f>
        <v>28.451499999999999</v>
      </c>
      <c r="C1004" s="2">
        <f>RSI!I1004</f>
        <v>56.031153635566369</v>
      </c>
      <c r="D1004" s="2">
        <f>MACD!E1004</f>
        <v>-1.8873261630633174</v>
      </c>
      <c r="E1004" s="2">
        <f>MACD!F1004</f>
        <v>-0.30375256849674748</v>
      </c>
      <c r="F1004" s="2">
        <f>'Moving Avg'!D1004</f>
        <v>28.375600000000002</v>
      </c>
      <c r="G1004" s="2">
        <f>'Moving Avg'!F1004</f>
        <v>26.042440000000006</v>
      </c>
      <c r="H1004" s="2">
        <f>'Moving Avg'!G1004</f>
        <v>29.749222000000003</v>
      </c>
      <c r="I1004" s="2">
        <f>'Moving Avg'!H1004</f>
        <v>33.376908999999991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</row>
    <row r="1005" spans="1:12" ht="13.5" x14ac:dyDescent="0.25">
      <c r="A1005" s="3">
        <f>RSI!A1005</f>
        <v>43774</v>
      </c>
      <c r="B1005" s="2">
        <f>RSI!B1005</f>
        <v>27.972000000000001</v>
      </c>
      <c r="C1005" s="2">
        <f>RSI!I1005</f>
        <v>52.005743532001468</v>
      </c>
      <c r="D1005" s="2">
        <f>MACD!E1005</f>
        <v>-2.0105927915328152</v>
      </c>
      <c r="E1005" s="2">
        <f>MACD!F1005</f>
        <v>-0.64512061310396107</v>
      </c>
      <c r="F1005" s="2">
        <f>'Moving Avg'!D1005</f>
        <v>28.415559999999999</v>
      </c>
      <c r="G1005" s="2">
        <f>'Moving Avg'!F1005</f>
        <v>26.045435000000005</v>
      </c>
      <c r="H1005" s="2">
        <f>'Moving Avg'!G1005</f>
        <v>29.677294000000007</v>
      </c>
      <c r="I1005" s="2">
        <f>'Moving Avg'!H1005</f>
        <v>33.324990999999983</v>
      </c>
      <c r="J1005" s="6" t="str">
        <f>OBV!F1005</f>
        <v>BEARISH</v>
      </c>
      <c r="K1005" s="6" t="str">
        <f>OBV!G1005</f>
        <v>NEUTRAL</v>
      </c>
      <c r="L1005" s="6" t="str">
        <f>OBV!H1005</f>
        <v>BEARISH DIVERGENCE</v>
      </c>
    </row>
    <row r="1006" spans="1:12" ht="13.5" x14ac:dyDescent="0.25">
      <c r="A1006" s="3">
        <f>RSI!A1006</f>
        <v>43775</v>
      </c>
      <c r="B1006" s="2">
        <f>RSI!B1006</f>
        <v>27.972000000000001</v>
      </c>
      <c r="C1006" s="2">
        <f>RSI!I1006</f>
        <v>52.005743532001468</v>
      </c>
      <c r="D1006" s="2">
        <f>MACD!E1006</f>
        <v>-2.0015544771823315</v>
      </c>
      <c r="E1006" s="2">
        <f>MACD!F1006</f>
        <v>-0.91640738591963511</v>
      </c>
      <c r="F1006" s="2">
        <f>'Moving Avg'!D1006</f>
        <v>28.289680000000004</v>
      </c>
      <c r="G1006" s="2">
        <f>'Moving Avg'!F1006</f>
        <v>26.089890000000004</v>
      </c>
      <c r="H1006" s="2">
        <f>'Moving Avg'!G1006</f>
        <v>29.605366000000004</v>
      </c>
      <c r="I1006" s="2">
        <f>'Moving Avg'!H1006</f>
        <v>33.273072999999982</v>
      </c>
      <c r="J1006" s="6" t="str">
        <f>OBV!F1006</f>
        <v>BEARISH</v>
      </c>
      <c r="K1006" s="6" t="str">
        <f>OBV!G1006</f>
        <v>NEUTRAL</v>
      </c>
      <c r="L1006" s="6" t="str">
        <f>OBV!H1006</f>
        <v>CONFIRMED BEARISH</v>
      </c>
    </row>
    <row r="1007" spans="1:12" ht="13.5" x14ac:dyDescent="0.25">
      <c r="A1007" s="3">
        <f>RSI!A1007</f>
        <v>43776</v>
      </c>
      <c r="B1007" s="2">
        <f>RSI!B1007</f>
        <v>27.972000000000001</v>
      </c>
      <c r="C1007" s="2">
        <f>RSI!I1007</f>
        <v>52.005743532001468</v>
      </c>
      <c r="D1007" s="2">
        <f>MACD!E1007</f>
        <v>-2.0556235530936924</v>
      </c>
      <c r="E1007" s="2">
        <f>MACD!F1007</f>
        <v>-1.1442506193544466</v>
      </c>
      <c r="F1007" s="2">
        <f>'Moving Avg'!D1007</f>
        <v>28.163800000000002</v>
      </c>
      <c r="G1007" s="2">
        <f>'Moving Avg'!F1007</f>
        <v>26.172305000000005</v>
      </c>
      <c r="H1007" s="2">
        <f>'Moving Avg'!G1007</f>
        <v>29.514656000000006</v>
      </c>
      <c r="I1007" s="2">
        <f>'Moving Avg'!H1007</f>
        <v>33.221154999999975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</row>
    <row r="1008" spans="1:12" ht="13.5" x14ac:dyDescent="0.25">
      <c r="A1008" s="3">
        <f>RSI!A1008</f>
        <v>43777</v>
      </c>
      <c r="B1008" s="2">
        <f>RSI!B1008</f>
        <v>27.972000000000001</v>
      </c>
      <c r="C1008" s="2">
        <f>RSI!I1008</f>
        <v>52.005743532001468</v>
      </c>
      <c r="D1008" s="2">
        <f>MACD!E1008</f>
        <v>-2.0430825321912707</v>
      </c>
      <c r="E1008" s="2">
        <f>MACD!F1008</f>
        <v>-1.3240170019218114</v>
      </c>
      <c r="F1008" s="2">
        <f>'Moving Avg'!D1008</f>
        <v>28.067900000000002</v>
      </c>
      <c r="G1008" s="2">
        <f>'Moving Avg'!F1008</f>
        <v>26.313665000000004</v>
      </c>
      <c r="H1008" s="2">
        <f>'Moving Avg'!G1008</f>
        <v>29.423946000000001</v>
      </c>
      <c r="I1008" s="2">
        <f>'Moving Avg'!H1008</f>
        <v>33.169187499999978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</row>
    <row r="1009" spans="1:12" ht="13.5" x14ac:dyDescent="0.25">
      <c r="A1009" s="3">
        <f>RSI!A1009</f>
        <v>43780</v>
      </c>
      <c r="B1009" s="2">
        <f>RSI!B1009</f>
        <v>27.972000000000001</v>
      </c>
      <c r="C1009" s="2">
        <f>RSI!I1009</f>
        <v>52.005743532001468</v>
      </c>
      <c r="D1009" s="2">
        <f>MACD!E1009</f>
        <v>-1.9156571450775068</v>
      </c>
      <c r="E1009" s="2">
        <f>MACD!F1009</f>
        <v>-1.4423450305529506</v>
      </c>
      <c r="F1009" s="2">
        <f>'Moving Avg'!D1009</f>
        <v>27.972000000000001</v>
      </c>
      <c r="G1009" s="2">
        <f>'Moving Avg'!F1009</f>
        <v>26.492484999999999</v>
      </c>
      <c r="H1009" s="2">
        <f>'Moving Avg'!G1009</f>
        <v>29.333235999999992</v>
      </c>
      <c r="I1009" s="2">
        <f>'Moving Avg'!H1009</f>
        <v>33.117219999999975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</row>
    <row r="1010" spans="1:12" ht="13.5" x14ac:dyDescent="0.25">
      <c r="A1010" s="3">
        <f>RSI!A1010</f>
        <v>43781</v>
      </c>
      <c r="B1010" s="2">
        <f>RSI!B1010</f>
        <v>27.1328</v>
      </c>
      <c r="C1010" s="2">
        <f>RSI!I1010</f>
        <v>43.993262435120911</v>
      </c>
      <c r="D1010" s="2">
        <f>MACD!E1010</f>
        <v>-1.5718690822951871</v>
      </c>
      <c r="E1010" s="2">
        <f>MACD!F1010</f>
        <v>-1.468249840901398</v>
      </c>
      <c r="F1010" s="2">
        <f>'Moving Avg'!D1010</f>
        <v>27.804160000000003</v>
      </c>
      <c r="G1010" s="2">
        <f>'Moving Avg'!F1010</f>
        <v>26.698774999999994</v>
      </c>
      <c r="H1010" s="2">
        <f>'Moving Avg'!G1010</f>
        <v>29.206761999999994</v>
      </c>
      <c r="I1010" s="2">
        <f>'Moving Avg'!H1010</f>
        <v>33.061105999999974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</row>
    <row r="1011" spans="1:12" ht="13.5" x14ac:dyDescent="0.25">
      <c r="A1011" s="3">
        <f>RSI!A1011</f>
        <v>43782</v>
      </c>
      <c r="B1011" s="2">
        <f>RSI!B1011</f>
        <v>27.912099999999999</v>
      </c>
      <c r="C1011" s="2">
        <f>RSI!I1011</f>
        <v>51.470563106363521</v>
      </c>
      <c r="D1011" s="2">
        <f>MACD!E1011</f>
        <v>-1.2074765079523964</v>
      </c>
      <c r="E1011" s="2">
        <f>MACD!F1011</f>
        <v>-1.4160951743115977</v>
      </c>
      <c r="F1011" s="2">
        <f>'Moving Avg'!D1011</f>
        <v>27.792180000000002</v>
      </c>
      <c r="G1011" s="2">
        <f>'Moving Avg'!F1011</f>
        <v>26.945529999999998</v>
      </c>
      <c r="H1011" s="2">
        <f>'Moving Avg'!G1011</f>
        <v>29.095873999999998</v>
      </c>
      <c r="I1011" s="2">
        <f>'Moving Avg'!H1011</f>
        <v>33.008888499999976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</row>
    <row r="1012" spans="1:12" ht="13.5" x14ac:dyDescent="0.25">
      <c r="A1012" s="3">
        <f>RSI!A1012</f>
        <v>43783</v>
      </c>
      <c r="B1012" s="2">
        <f>RSI!B1012</f>
        <v>27.072900000000001</v>
      </c>
      <c r="C1012" s="2">
        <f>RSI!I1012</f>
        <v>44.569887814804147</v>
      </c>
      <c r="D1012" s="2">
        <f>MACD!E1012</f>
        <v>-0.83820510061314479</v>
      </c>
      <c r="E1012" s="2">
        <f>MACD!F1012</f>
        <v>-1.3005171595719072</v>
      </c>
      <c r="F1012" s="2">
        <f>'Moving Avg'!D1012</f>
        <v>27.612360000000002</v>
      </c>
      <c r="G1012" s="2">
        <f>'Moving Avg'!F1012</f>
        <v>27.115359999999992</v>
      </c>
      <c r="H1012" s="2">
        <f>'Moving Avg'!G1012</f>
        <v>28.968201999999998</v>
      </c>
      <c r="I1012" s="2">
        <f>'Moving Avg'!H1012</f>
        <v>32.952524499999981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43784</v>
      </c>
      <c r="B1013" s="2">
        <f>RSI!B1013</f>
        <v>25.494499999999999</v>
      </c>
      <c r="C1013" s="2">
        <f>RSI!I1013</f>
        <v>35.051290309698942</v>
      </c>
      <c r="D1013" s="2">
        <f>MACD!E1013</f>
        <v>-0.42806191707825647</v>
      </c>
      <c r="E1013" s="2">
        <f>MACD!F1013</f>
        <v>-1.1260261110731771</v>
      </c>
      <c r="F1013" s="2">
        <f>'Moving Avg'!D1013</f>
        <v>27.116859999999996</v>
      </c>
      <c r="G1013" s="2">
        <f>'Moving Avg'!F1013</f>
        <v>27.170804999999994</v>
      </c>
      <c r="H1013" s="2">
        <f>'Moving Avg'!G1013</f>
        <v>28.818752</v>
      </c>
      <c r="I1013" s="2">
        <f>'Moving Avg'!H1013</f>
        <v>32.888268499999981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</row>
    <row r="1014" spans="1:12" ht="13.5" x14ac:dyDescent="0.25">
      <c r="A1014" s="3">
        <f>RSI!A1014</f>
        <v>43787</v>
      </c>
      <c r="B1014" s="2">
        <f>RSI!B1014</f>
        <v>23.966000000000001</v>
      </c>
      <c r="C1014" s="2">
        <f>RSI!I1014</f>
        <v>28.666590066144352</v>
      </c>
      <c r="D1014" s="2">
        <f>MACD!E1014</f>
        <v>4.5073761384443856E-2</v>
      </c>
      <c r="E1014" s="2">
        <f>MACD!F1014</f>
        <v>-0.89180613658165298</v>
      </c>
      <c r="F1014" s="2">
        <f>'Moving Avg'!D1014</f>
        <v>26.315660000000001</v>
      </c>
      <c r="G1014" s="2">
        <f>'Moving Avg'!F1014</f>
        <v>27.113359999999993</v>
      </c>
      <c r="H1014" s="2">
        <f>'Moving Avg'!G1014</f>
        <v>28.638731999999994</v>
      </c>
      <c r="I1014" s="2">
        <f>'Moving Avg'!H1014</f>
        <v>32.816369999999985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43788</v>
      </c>
      <c r="B1015" s="2">
        <f>RSI!B1015</f>
        <v>23.975999999999999</v>
      </c>
      <c r="C1015" s="2">
        <f>RSI!I1015</f>
        <v>28.758020697693865</v>
      </c>
      <c r="D1015" s="2">
        <f>MACD!E1015</f>
        <v>0.39185728426679134</v>
      </c>
      <c r="E1015" s="2">
        <f>MACD!F1015</f>
        <v>-0.63507345241196411</v>
      </c>
      <c r="F1015" s="2">
        <f>'Moving Avg'!D1015</f>
        <v>25.6843</v>
      </c>
      <c r="G1015" s="2">
        <f>'Moving Avg'!F1015</f>
        <v>27.056414999999998</v>
      </c>
      <c r="H1015" s="2">
        <f>'Moving Avg'!G1015</f>
        <v>28.458911999999991</v>
      </c>
      <c r="I1015" s="2">
        <f>'Moving Avg'!H1015</f>
        <v>32.744521499999983</v>
      </c>
      <c r="J1015" s="6" t="str">
        <f>OBV!F1015</f>
        <v>BULLISH</v>
      </c>
      <c r="K1015" s="6" t="str">
        <f>OBV!G1015</f>
        <v>NEUTRAL</v>
      </c>
      <c r="L1015" s="6" t="str">
        <f>OBV!H1015</f>
        <v>BULLISH DIVERGENCE</v>
      </c>
    </row>
    <row r="1016" spans="1:12" ht="13.5" x14ac:dyDescent="0.25">
      <c r="A1016" s="3">
        <f>RSI!A1016</f>
        <v>43789</v>
      </c>
      <c r="B1016" s="2">
        <f>RSI!B1016</f>
        <v>23.256699999999999</v>
      </c>
      <c r="C1016" s="2">
        <f>RSI!I1016</f>
        <v>26.160606083552111</v>
      </c>
      <c r="D1016" s="2">
        <f>MACD!E1016</f>
        <v>0.75790810949635912</v>
      </c>
      <c r="E1016" s="2">
        <f>MACD!F1016</f>
        <v>-0.35647714003029951</v>
      </c>
      <c r="F1016" s="2">
        <f>'Moving Avg'!D1016</f>
        <v>24.753219999999999</v>
      </c>
      <c r="G1016" s="2">
        <f>'Moving Avg'!F1016</f>
        <v>26.926045000000006</v>
      </c>
      <c r="H1016" s="2">
        <f>'Moving Avg'!G1016</f>
        <v>28.264705999999986</v>
      </c>
      <c r="I1016" s="2">
        <f>'Moving Avg'!H1016</f>
        <v>32.669076499999989</v>
      </c>
      <c r="J1016" s="6" t="str">
        <f>OBV!F1016</f>
        <v>BULLISH</v>
      </c>
      <c r="K1016" s="6" t="str">
        <f>OBV!G1016</f>
        <v>NEUTRAL</v>
      </c>
      <c r="L1016" s="6" t="str">
        <f>OBV!H1016</f>
        <v>BULLISH DIVERGENCE</v>
      </c>
    </row>
    <row r="1017" spans="1:12" ht="13.5" x14ac:dyDescent="0.25">
      <c r="A1017" s="3">
        <f>RSI!A1017</f>
        <v>43790</v>
      </c>
      <c r="B1017" s="2">
        <f>RSI!B1017</f>
        <v>24.2957</v>
      </c>
      <c r="C1017" s="2">
        <f>RSI!I1017</f>
        <v>35.256926885684777</v>
      </c>
      <c r="D1017" s="2">
        <f>MACD!E1017</f>
        <v>1.0128355867047532</v>
      </c>
      <c r="E1017" s="2">
        <f>MACD!F1017</f>
        <v>-8.2614594683288994E-2</v>
      </c>
      <c r="F1017" s="2">
        <f>'Moving Avg'!D1017</f>
        <v>24.197779999999998</v>
      </c>
      <c r="G1017" s="2">
        <f>'Moving Avg'!F1017</f>
        <v>26.867104999999999</v>
      </c>
      <c r="H1017" s="2">
        <f>'Moving Avg'!G1017</f>
        <v>28.091279999999994</v>
      </c>
      <c r="I1017" s="2">
        <f>'Moving Avg'!H1017</f>
        <v>32.607408999999983</v>
      </c>
      <c r="J1017" s="6" t="str">
        <f>OBV!F1017</f>
        <v>BULLISH</v>
      </c>
      <c r="K1017" s="6" t="str">
        <f>OBV!G1017</f>
        <v>NEUTRAL</v>
      </c>
      <c r="L1017" s="6" t="str">
        <f>OBV!H1017</f>
        <v>BULLISH DIVERGENCE</v>
      </c>
    </row>
    <row r="1018" spans="1:12" ht="13.5" x14ac:dyDescent="0.25">
      <c r="A1018" s="3">
        <f>RSI!A1018</f>
        <v>43791</v>
      </c>
      <c r="B1018" s="2">
        <f>RSI!B1018</f>
        <v>24.975000000000001</v>
      </c>
      <c r="C1018" s="2">
        <f>RSI!I1018</f>
        <v>40.424384612841273</v>
      </c>
      <c r="D1018" s="2">
        <f>MACD!E1018</f>
        <v>1.1925994439283691</v>
      </c>
      <c r="E1018" s="2">
        <f>MACD!F1018</f>
        <v>0.17242821303904265</v>
      </c>
      <c r="F1018" s="2">
        <f>'Moving Avg'!D1018</f>
        <v>24.093880000000002</v>
      </c>
      <c r="G1018" s="2">
        <f>'Moving Avg'!F1018</f>
        <v>26.822650000000003</v>
      </c>
      <c r="H1018" s="2">
        <f>'Moving Avg'!G1018</f>
        <v>27.931639999999984</v>
      </c>
      <c r="I1018" s="2">
        <f>'Moving Avg'!H1018</f>
        <v>32.549285999999981</v>
      </c>
      <c r="J1018" s="6" t="str">
        <f>OBV!F1018</f>
        <v>BULLISH</v>
      </c>
      <c r="K1018" s="6" t="str">
        <f>OBV!G1018</f>
        <v>NEUTRAL</v>
      </c>
      <c r="L1018" s="6" t="str">
        <f>OBV!H1018</f>
        <v>BULLISH DIVERGENCE</v>
      </c>
    </row>
    <row r="1019" spans="1:12" ht="13.5" x14ac:dyDescent="0.25">
      <c r="A1019" s="3">
        <f>RSI!A1019</f>
        <v>43794</v>
      </c>
      <c r="B1019" s="2">
        <f>RSI!B1019</f>
        <v>25.724299999999999</v>
      </c>
      <c r="C1019" s="2">
        <f>RSI!I1019</f>
        <v>45.58369301119906</v>
      </c>
      <c r="D1019" s="2">
        <f>MACD!E1019</f>
        <v>1.298499338403527</v>
      </c>
      <c r="E1019" s="2">
        <f>MACD!F1019</f>
        <v>0.39764243811193956</v>
      </c>
      <c r="F1019" s="2">
        <f>'Moving Avg'!D1019</f>
        <v>24.445540000000001</v>
      </c>
      <c r="G1019" s="2">
        <f>'Moving Avg'!F1019</f>
        <v>26.777200000000004</v>
      </c>
      <c r="H1019" s="2">
        <f>'Moving Avg'!G1019</f>
        <v>27.786985999999999</v>
      </c>
      <c r="I1019" s="2">
        <f>'Moving Avg'!H1019</f>
        <v>32.494909499999984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</row>
    <row r="1020" spans="1:12" ht="13.5" x14ac:dyDescent="0.25">
      <c r="A1020" s="3">
        <f>RSI!A1020</f>
        <v>43795</v>
      </c>
      <c r="B1020" s="2">
        <f>RSI!B1020</f>
        <v>27.282699999999998</v>
      </c>
      <c r="C1020" s="2">
        <f>RSI!I1020</f>
        <v>54.423994914806329</v>
      </c>
      <c r="D1020" s="2">
        <f>MACD!E1020</f>
        <v>1.1477417134093848</v>
      </c>
      <c r="E1020" s="2">
        <f>MACD!F1020</f>
        <v>0.54766229317142856</v>
      </c>
      <c r="F1020" s="2">
        <f>'Moving Avg'!D1020</f>
        <v>25.10688</v>
      </c>
      <c r="G1020" s="2">
        <f>'Moving Avg'!F1020</f>
        <v>26.752725000000005</v>
      </c>
      <c r="H1020" s="2">
        <f>'Moving Avg'!G1020</f>
        <v>27.67349999999999</v>
      </c>
      <c r="I1020" s="2">
        <f>'Moving Avg'!H1020</f>
        <v>32.448324999999983</v>
      </c>
      <c r="J1020" s="6" t="str">
        <f>OBV!F1020</f>
        <v>BULLISH</v>
      </c>
      <c r="K1020" s="6" t="str">
        <f>OBV!G1020</f>
        <v>STRONG</v>
      </c>
      <c r="L1020" s="6" t="str">
        <f>OBV!H1020</f>
        <v>CONFIRMED BULLISH</v>
      </c>
    </row>
    <row r="1021" spans="1:12" ht="13.5" x14ac:dyDescent="0.25">
      <c r="A1021" s="3">
        <f>RSI!A1021</f>
        <v>43796</v>
      </c>
      <c r="B1021" s="2">
        <f>RSI!B1021</f>
        <v>28.940999999999999</v>
      </c>
      <c r="C1021" s="2">
        <f>RSI!I1021</f>
        <v>61.577133491310775</v>
      </c>
      <c r="D1021" s="2">
        <f>MACD!E1021</f>
        <v>1.0118940959534655</v>
      </c>
      <c r="E1021" s="2">
        <f>MACD!F1021</f>
        <v>0.64050865372783594</v>
      </c>
      <c r="F1021" s="2">
        <f>'Moving Avg'!D1021</f>
        <v>26.243740000000003</v>
      </c>
      <c r="G1021" s="2">
        <f>'Moving Avg'!F1021</f>
        <v>26.769705000000005</v>
      </c>
      <c r="H1021" s="2">
        <f>'Moving Avg'!G1021</f>
        <v>27.593179999999993</v>
      </c>
      <c r="I1021" s="2">
        <f>'Moving Avg'!H1021</f>
        <v>32.41003199999998</v>
      </c>
      <c r="J1021" s="6" t="str">
        <f>OBV!F1021</f>
        <v>BULLISH</v>
      </c>
      <c r="K1021" s="6" t="str">
        <f>OBV!G1021</f>
        <v>STRONG</v>
      </c>
      <c r="L1021" s="6" t="str">
        <f>OBV!H1021</f>
        <v>CONFIRMED BULLISH</v>
      </c>
    </row>
    <row r="1022" spans="1:12" ht="13.5" x14ac:dyDescent="0.25">
      <c r="A1022" s="3">
        <f>RSI!A1022</f>
        <v>43797</v>
      </c>
      <c r="B1022" s="2">
        <f>RSI!B1022</f>
        <v>30.6693</v>
      </c>
      <c r="C1022" s="2">
        <f>RSI!I1022</f>
        <v>67.331869189160301</v>
      </c>
      <c r="D1022" s="2">
        <f>MACD!E1022</f>
        <v>0.62507395012955769</v>
      </c>
      <c r="E1022" s="2">
        <f>MACD!F1022</f>
        <v>0.63742171300818029</v>
      </c>
      <c r="F1022" s="2">
        <f>'Moving Avg'!D1022</f>
        <v>27.518459999999997</v>
      </c>
      <c r="G1022" s="2">
        <f>'Moving Avg'!F1022</f>
        <v>26.873100000000001</v>
      </c>
      <c r="H1022" s="2">
        <f>'Moving Avg'!G1022</f>
        <v>27.547425999999994</v>
      </c>
      <c r="I1022" s="2">
        <f>'Moving Avg'!H1022</f>
        <v>32.38038049999998</v>
      </c>
      <c r="J1022" s="6" t="str">
        <f>OBV!F1022</f>
        <v>BULLISH</v>
      </c>
      <c r="K1022" s="6" t="str">
        <f>OBV!G1022</f>
        <v>STRONG</v>
      </c>
      <c r="L1022" s="6" t="str">
        <f>OBV!H1022</f>
        <v>CONFIRMED BULLISH</v>
      </c>
    </row>
    <row r="1023" spans="1:12" ht="13.5" x14ac:dyDescent="0.25">
      <c r="A1023" s="3">
        <f>RSI!A1023</f>
        <v>43798</v>
      </c>
      <c r="B1023" s="2">
        <f>RSI!B1023</f>
        <v>32.5075</v>
      </c>
      <c r="C1023" s="2">
        <f>RSI!I1023</f>
        <v>72.11549193839366</v>
      </c>
      <c r="D1023" s="2">
        <f>MACD!E1023</f>
        <v>-0.10509196412141719</v>
      </c>
      <c r="E1023" s="2">
        <f>MACD!F1023</f>
        <v>0.48891897758226088</v>
      </c>
      <c r="F1023" s="2">
        <f>'Moving Avg'!D1023</f>
        <v>29.02496</v>
      </c>
      <c r="G1023" s="2">
        <f>'Moving Avg'!F1023</f>
        <v>27.075900000000001</v>
      </c>
      <c r="H1023" s="2">
        <f>'Moving Avg'!G1023</f>
        <v>27.538435999999987</v>
      </c>
      <c r="I1023" s="2">
        <f>'Moving Avg'!H1023</f>
        <v>32.360462499999983</v>
      </c>
      <c r="J1023" s="6" t="str">
        <f>OBV!F1023</f>
        <v>BULLISH</v>
      </c>
      <c r="K1023" s="6" t="str">
        <f>OBV!G1023</f>
        <v>STRONG</v>
      </c>
      <c r="L1023" s="6" t="str">
        <f>OBV!H1023</f>
        <v>CONFIRMED BULLISH</v>
      </c>
    </row>
    <row r="1024" spans="1:12" ht="13.5" x14ac:dyDescent="0.25">
      <c r="A1024" s="3">
        <f>RSI!A1024</f>
        <v>43801</v>
      </c>
      <c r="B1024" s="2">
        <f>RSI!B1024</f>
        <v>33.966000000000001</v>
      </c>
      <c r="C1024" s="2">
        <f>RSI!I1024</f>
        <v>75.216441203424523</v>
      </c>
      <c r="D1024" s="2">
        <f>MACD!E1024</f>
        <v>-1.0990727577468711</v>
      </c>
      <c r="E1024" s="2">
        <f>MACD!F1024</f>
        <v>0.17132063051643448</v>
      </c>
      <c r="F1024" s="2">
        <f>'Moving Avg'!D1024</f>
        <v>30.673300000000001</v>
      </c>
      <c r="G1024" s="2">
        <f>'Moving Avg'!F1024</f>
        <v>27.351625000000002</v>
      </c>
      <c r="H1024" s="2">
        <f>'Moving Avg'!G1024</f>
        <v>27.558615999999986</v>
      </c>
      <c r="I1024" s="2">
        <f>'Moving Avg'!H1024</f>
        <v>32.347836999999984</v>
      </c>
      <c r="J1024" s="6" t="str">
        <f>OBV!F1024</f>
        <v>BULLISH</v>
      </c>
      <c r="K1024" s="6" t="str">
        <f>OBV!G1024</f>
        <v>STRONG</v>
      </c>
      <c r="L1024" s="6" t="str">
        <f>OBV!H1024</f>
        <v>CONFIRMED BULLISH</v>
      </c>
    </row>
    <row r="1025" spans="1:12" ht="13.5" x14ac:dyDescent="0.25">
      <c r="A1025" s="3">
        <f>RSI!A1025</f>
        <v>43802</v>
      </c>
      <c r="B1025" s="2">
        <f>RSI!B1025</f>
        <v>32.966999999999999</v>
      </c>
      <c r="C1025" s="2">
        <f>RSI!I1025</f>
        <v>69.514159264531742</v>
      </c>
      <c r="D1025" s="2">
        <f>MACD!E1025</f>
        <v>-1.9037292455417756</v>
      </c>
      <c r="E1025" s="2">
        <f>MACD!F1025</f>
        <v>-0.24368934469520753</v>
      </c>
      <c r="F1025" s="2">
        <f>'Moving Avg'!D1025</f>
        <v>31.810159999999996</v>
      </c>
      <c r="G1025" s="2">
        <f>'Moving Avg'!F1025</f>
        <v>27.601375000000001</v>
      </c>
      <c r="H1025" s="2">
        <f>'Moving Avg'!G1025</f>
        <v>27.558815999999993</v>
      </c>
      <c r="I1025" s="2">
        <f>'Moving Avg'!H1025</f>
        <v>32.330216499999977</v>
      </c>
      <c r="J1025" s="6" t="str">
        <f>OBV!F1025</f>
        <v>BULLISH</v>
      </c>
      <c r="K1025" s="6" t="str">
        <f>OBV!G1025</f>
        <v>STRONG</v>
      </c>
      <c r="L1025" s="6" t="str">
        <f>OBV!H1025</f>
        <v>CONFIRMED BULLISH</v>
      </c>
    </row>
    <row r="1026" spans="1:12" ht="13.5" x14ac:dyDescent="0.25">
      <c r="A1026" s="3">
        <f>RSI!A1026</f>
        <v>43803</v>
      </c>
      <c r="B1026" s="2">
        <f>RSI!B1026</f>
        <v>32.767200000000003</v>
      </c>
      <c r="C1026" s="2">
        <f>RSI!I1026</f>
        <v>68.397322542165156</v>
      </c>
      <c r="D1026" s="2">
        <f>MACD!E1026</f>
        <v>-2.7107862744917242</v>
      </c>
      <c r="E1026" s="2">
        <f>MACD!F1026</f>
        <v>-0.73710873065451088</v>
      </c>
      <c r="F1026" s="2">
        <f>'Moving Avg'!D1026</f>
        <v>32.575400000000002</v>
      </c>
      <c r="G1026" s="2">
        <f>'Moving Avg'!F1026</f>
        <v>27.841135000000001</v>
      </c>
      <c r="H1026" s="2">
        <f>'Moving Avg'!G1026</f>
        <v>27.555019999999995</v>
      </c>
      <c r="I1026" s="2">
        <f>'Moving Avg'!H1026</f>
        <v>32.311596999999978</v>
      </c>
      <c r="J1026" s="6" t="str">
        <f>OBV!F1026</f>
        <v>BULLISH</v>
      </c>
      <c r="K1026" s="6" t="str">
        <f>OBV!G1026</f>
        <v>STRONG</v>
      </c>
      <c r="L1026" s="6" t="str">
        <f>OBV!H1026</f>
        <v>CONFIRMED BULLISH</v>
      </c>
    </row>
    <row r="1027" spans="1:12" ht="13.5" x14ac:dyDescent="0.25">
      <c r="A1027" s="3">
        <f>RSI!A1027</f>
        <v>43804</v>
      </c>
      <c r="B1027" s="2">
        <f>RSI!B1027</f>
        <v>32.757199999999997</v>
      </c>
      <c r="C1027" s="2">
        <f>RSI!I1027</f>
        <v>68.33814338358448</v>
      </c>
      <c r="D1027" s="2">
        <f>MACD!E1027</f>
        <v>-3.2599986330765311</v>
      </c>
      <c r="E1027" s="2">
        <f>MACD!F1027</f>
        <v>-1.2416867111389149</v>
      </c>
      <c r="F1027" s="2">
        <f>'Moving Avg'!D1027</f>
        <v>32.992980000000003</v>
      </c>
      <c r="G1027" s="2">
        <f>'Moving Avg'!F1027</f>
        <v>28.080394999999999</v>
      </c>
      <c r="H1027" s="2">
        <f>'Moving Avg'!G1027</f>
        <v>27.570603999999992</v>
      </c>
      <c r="I1027" s="2">
        <f>'Moving Avg'!H1027</f>
        <v>32.292927499999976</v>
      </c>
      <c r="J1027" s="6" t="str">
        <f>OBV!F1027</f>
        <v>BULLISH</v>
      </c>
      <c r="K1027" s="6" t="str">
        <f>OBV!G1027</f>
        <v>STRONG</v>
      </c>
      <c r="L1027" s="6" t="str">
        <f>OBV!H1027</f>
        <v>CONFIRMED BULLISH</v>
      </c>
    </row>
    <row r="1028" spans="1:12" ht="13.5" x14ac:dyDescent="0.25">
      <c r="A1028" s="3">
        <f>RSI!A1028</f>
        <v>43805</v>
      </c>
      <c r="B1028" s="2">
        <f>RSI!B1028</f>
        <v>33.346600000000002</v>
      </c>
      <c r="C1028" s="2">
        <f>RSI!I1028</f>
        <v>69.98646390341068</v>
      </c>
      <c r="D1028" s="2">
        <f>MACD!E1028</f>
        <v>-3.6887211518187435</v>
      </c>
      <c r="E1028" s="2">
        <f>MACD!F1028</f>
        <v>-1.7310935992748808</v>
      </c>
      <c r="F1028" s="2">
        <f>'Moving Avg'!D1028</f>
        <v>33.160800000000002</v>
      </c>
      <c r="G1028" s="2">
        <f>'Moving Avg'!F1028</f>
        <v>28.349124999999997</v>
      </c>
      <c r="H1028" s="2">
        <f>'Moving Avg'!G1028</f>
        <v>27.597975999999999</v>
      </c>
      <c r="I1028" s="2">
        <f>'Moving Avg'!H1028</f>
        <v>32.277204999999974</v>
      </c>
      <c r="J1028" s="6" t="str">
        <f>OBV!F1028</f>
        <v>BULLISH</v>
      </c>
      <c r="K1028" s="6" t="str">
        <f>OBV!G1028</f>
        <v>STRONG</v>
      </c>
      <c r="L1028" s="6" t="str">
        <f>OBV!H1028</f>
        <v>CONFIRMED BULLISH</v>
      </c>
    </row>
    <row r="1029" spans="1:12" ht="13.5" x14ac:dyDescent="0.25">
      <c r="A1029" s="3">
        <f>RSI!A1029</f>
        <v>43808</v>
      </c>
      <c r="B1029" s="2">
        <f>RSI!B1029</f>
        <v>33.2667</v>
      </c>
      <c r="C1029" s="2">
        <f>RSI!I1029</f>
        <v>69.45856299105445</v>
      </c>
      <c r="D1029" s="2">
        <f>MACD!E1029</f>
        <v>-3.9567855622085837</v>
      </c>
      <c r="E1029" s="2">
        <f>MACD!F1029</f>
        <v>-2.1762319918616218</v>
      </c>
      <c r="F1029" s="2">
        <f>'Moving Avg'!D1029</f>
        <v>33.020939999999996</v>
      </c>
      <c r="G1029" s="2">
        <f>'Moving Avg'!F1029</f>
        <v>28.613859999999999</v>
      </c>
      <c r="H1029" s="2">
        <f>'Moving Avg'!G1029</f>
        <v>27.623750000000001</v>
      </c>
      <c r="I1029" s="2">
        <f>'Moving Avg'!H1029</f>
        <v>32.261082999999978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43809</v>
      </c>
      <c r="B1030" s="2">
        <f>RSI!B1030</f>
        <v>32.966999999999999</v>
      </c>
      <c r="C1030" s="2">
        <f>RSI!I1030</f>
        <v>67.404783895393962</v>
      </c>
      <c r="D1030" s="2">
        <f>MACD!E1030</f>
        <v>-3.9457153930016666</v>
      </c>
      <c r="E1030" s="2">
        <f>MACD!F1030</f>
        <v>-2.530128672089631</v>
      </c>
      <c r="F1030" s="2">
        <f>'Moving Avg'!D1030</f>
        <v>33.020939999999996</v>
      </c>
      <c r="G1030" s="2">
        <f>'Moving Avg'!F1030</f>
        <v>28.905570000000001</v>
      </c>
      <c r="H1030" s="2">
        <f>'Moving Avg'!G1030</f>
        <v>27.672301999999998</v>
      </c>
      <c r="I1030" s="2">
        <f>'Moving Avg'!H1030</f>
        <v>32.248888499999978</v>
      </c>
      <c r="J1030" s="6" t="str">
        <f>OBV!F1030</f>
        <v>BEARISH</v>
      </c>
      <c r="K1030" s="6" t="str">
        <f>OBV!G1030</f>
        <v>NEUTRAL</v>
      </c>
      <c r="L1030" s="6" t="str">
        <f>OBV!H1030</f>
        <v>NEUTRAL</v>
      </c>
    </row>
    <row r="1031" spans="1:12" ht="13.5" x14ac:dyDescent="0.25">
      <c r="A1031" s="3">
        <f>RSI!A1031</f>
        <v>43810</v>
      </c>
      <c r="B1031" s="2">
        <f>RSI!B1031</f>
        <v>32.467500000000001</v>
      </c>
      <c r="C1031" s="2">
        <f>RSI!I1031</f>
        <v>64.007794203032645</v>
      </c>
      <c r="D1031" s="2">
        <f>MACD!E1031</f>
        <v>-3.6647320365802756</v>
      </c>
      <c r="E1031" s="2">
        <f>MACD!F1031</f>
        <v>-2.75704934498776</v>
      </c>
      <c r="F1031" s="2">
        <f>'Moving Avg'!D1031</f>
        <v>32.960999999999999</v>
      </c>
      <c r="G1031" s="2">
        <f>'Moving Avg'!F1031</f>
        <v>29.133339999999997</v>
      </c>
      <c r="H1031" s="2">
        <f>'Moving Avg'!G1031</f>
        <v>27.729046000000004</v>
      </c>
      <c r="I1031" s="2">
        <f>'Moving Avg'!H1031</f>
        <v>32.23947399999998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43811</v>
      </c>
      <c r="B1032" s="2">
        <f>RSI!B1032</f>
        <v>32.5075</v>
      </c>
      <c r="C1032" s="2">
        <f>RSI!I1032</f>
        <v>64.163547662022722</v>
      </c>
      <c r="D1032" s="2">
        <f>MACD!E1032</f>
        <v>-3.1800837426708597</v>
      </c>
      <c r="E1032" s="2">
        <f>MACD!F1032</f>
        <v>-2.8416562245243804</v>
      </c>
      <c r="F1032" s="2">
        <f>'Moving Avg'!D1032</f>
        <v>32.911059999999999</v>
      </c>
      <c r="G1032" s="2">
        <f>'Moving Avg'!F1032</f>
        <v>29.405070000000006</v>
      </c>
      <c r="H1032" s="2">
        <f>'Moving Avg'!G1032</f>
        <v>27.786589999999997</v>
      </c>
      <c r="I1032" s="2">
        <f>'Moving Avg'!H1032</f>
        <v>32.230259499999981</v>
      </c>
      <c r="J1032" s="6" t="str">
        <f>OBV!F1032</f>
        <v>BULLISH</v>
      </c>
      <c r="K1032" s="6" t="str">
        <f>OBV!G1032</f>
        <v>NEUTRAL</v>
      </c>
      <c r="L1032" s="6" t="str">
        <f>OBV!H1032</f>
        <v>BULLISH DIVERGENCE</v>
      </c>
    </row>
    <row r="1033" spans="1:12" ht="13.5" x14ac:dyDescent="0.25">
      <c r="A1033" s="3">
        <f>RSI!A1033</f>
        <v>43812</v>
      </c>
      <c r="B1033" s="2">
        <f>RSI!B1033</f>
        <v>31.957999999999998</v>
      </c>
      <c r="C1033" s="2">
        <f>RSI!I1033</f>
        <v>60.302902875450748</v>
      </c>
      <c r="D1033" s="2">
        <f>MACD!E1033</f>
        <v>-2.4615777147626723</v>
      </c>
      <c r="E1033" s="2">
        <f>MACD!F1033</f>
        <v>-2.7656405225720389</v>
      </c>
      <c r="F1033" s="2">
        <f>'Moving Avg'!D1033</f>
        <v>32.633339999999997</v>
      </c>
      <c r="G1033" s="2">
        <f>'Moving Avg'!F1033</f>
        <v>29.728245000000005</v>
      </c>
      <c r="H1033" s="2">
        <f>'Moving Avg'!G1033</f>
        <v>27.833143999999997</v>
      </c>
      <c r="I1033" s="2">
        <f>'Moving Avg'!H1033</f>
        <v>32.222342499999975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43815</v>
      </c>
      <c r="B1034" s="2">
        <f>RSI!B1034</f>
        <v>30.969000000000001</v>
      </c>
      <c r="C1034" s="2">
        <f>RSI!I1034</f>
        <v>54.004704334229515</v>
      </c>
      <c r="D1034" s="2">
        <f>MACD!E1034</f>
        <v>-1.5666874910196498</v>
      </c>
      <c r="E1034" s="2">
        <f>MACD!F1034</f>
        <v>-2.5258499162615609</v>
      </c>
      <c r="F1034" s="2">
        <f>'Moving Avg'!D1034</f>
        <v>32.1738</v>
      </c>
      <c r="G1034" s="2">
        <f>'Moving Avg'!F1034</f>
        <v>30.078395000000008</v>
      </c>
      <c r="H1034" s="2">
        <f>'Moving Avg'!G1034</f>
        <v>27.877100000000006</v>
      </c>
      <c r="I1034" s="2">
        <f>'Moving Avg'!H1034</f>
        <v>32.209480499999977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43816</v>
      </c>
      <c r="B1035" s="2">
        <f>RSI!B1035</f>
        <v>30.039899999999999</v>
      </c>
      <c r="C1035" s="2">
        <f>RSI!I1035</f>
        <v>48.843664409417045</v>
      </c>
      <c r="D1035" s="2">
        <f>MACD!E1035</f>
        <v>-0.89842492266235752</v>
      </c>
      <c r="E1035" s="2">
        <f>MACD!F1035</f>
        <v>-2.2003649175417204</v>
      </c>
      <c r="F1035" s="2">
        <f>'Moving Avg'!D1035</f>
        <v>31.588379999999994</v>
      </c>
      <c r="G1035" s="2">
        <f>'Moving Avg'!F1035</f>
        <v>30.381590000000006</v>
      </c>
      <c r="H1035" s="2">
        <f>'Moving Avg'!G1035</f>
        <v>27.919656000000003</v>
      </c>
      <c r="I1035" s="2">
        <f>'Moving Avg'!H1035</f>
        <v>32.188075999999981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</row>
    <row r="1036" spans="1:12" ht="13.5" x14ac:dyDescent="0.25">
      <c r="A1036" s="3">
        <f>RSI!A1036</f>
        <v>43817</v>
      </c>
      <c r="B1036" s="2">
        <f>RSI!B1036</f>
        <v>30.6693</v>
      </c>
      <c r="C1036" s="2">
        <f>RSI!I1036</f>
        <v>52.17780632828137</v>
      </c>
      <c r="D1036" s="2">
        <f>MACD!E1036</f>
        <v>-0.40862234149738441</v>
      </c>
      <c r="E1036" s="2">
        <f>MACD!F1036</f>
        <v>-1.8420164023328534</v>
      </c>
      <c r="F1036" s="2">
        <f>'Moving Avg'!D1036</f>
        <v>31.228739999999998</v>
      </c>
      <c r="G1036" s="2">
        <f>'Moving Avg'!F1036</f>
        <v>30.752220000000005</v>
      </c>
      <c r="H1036" s="2">
        <f>'Moving Avg'!G1036</f>
        <v>27.991384000000007</v>
      </c>
      <c r="I1036" s="2">
        <f>'Moving Avg'!H1036</f>
        <v>32.174948499999978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</row>
    <row r="1037" spans="1:12" ht="13.5" x14ac:dyDescent="0.25">
      <c r="A1037" s="3">
        <f>RSI!A1037</f>
        <v>43818</v>
      </c>
      <c r="B1037" s="2">
        <f>RSI!B1037</f>
        <v>30.659300000000002</v>
      </c>
      <c r="C1037" s="2">
        <f>RSI!I1037</f>
        <v>52.119683816892802</v>
      </c>
      <c r="D1037" s="2">
        <f>MACD!E1037</f>
        <v>2.8927558996407754E-3</v>
      </c>
      <c r="E1037" s="2">
        <f>MACD!F1037</f>
        <v>-1.4730345706863546</v>
      </c>
      <c r="F1037" s="2">
        <f>'Moving Avg'!D1037</f>
        <v>30.859100000000002</v>
      </c>
      <c r="G1037" s="2">
        <f>'Moving Avg'!F1037</f>
        <v>31.070400000000006</v>
      </c>
      <c r="H1037" s="2">
        <f>'Moving Avg'!G1037</f>
        <v>28.078096000000006</v>
      </c>
      <c r="I1037" s="2">
        <f>'Moving Avg'!H1037</f>
        <v>32.156788999999982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</row>
    <row r="1038" spans="1:12" ht="13.5" x14ac:dyDescent="0.25">
      <c r="A1038" s="3">
        <f>RSI!A1038</f>
        <v>43819</v>
      </c>
      <c r="B1038" s="2">
        <f>RSI!B1038</f>
        <v>30.659300000000002</v>
      </c>
      <c r="C1038" s="2">
        <f>RSI!I1038</f>
        <v>52.119683816892802</v>
      </c>
      <c r="D1038" s="2">
        <f>MACD!E1038</f>
        <v>0.4398565187503074</v>
      </c>
      <c r="E1038" s="2">
        <f>MACD!F1038</f>
        <v>-1.0904563527990221</v>
      </c>
      <c r="F1038" s="2">
        <f>'Moving Avg'!D1038</f>
        <v>30.599360000000001</v>
      </c>
      <c r="G1038" s="2">
        <f>'Moving Avg'!F1038</f>
        <v>31.354615000000006</v>
      </c>
      <c r="H1038" s="2">
        <f>'Moving Avg'!G1038</f>
        <v>28.188386000000005</v>
      </c>
      <c r="I1038" s="2">
        <f>'Moving Avg'!H1038</f>
        <v>32.133499999999984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</row>
    <row r="1039" spans="1:12" ht="13.5" x14ac:dyDescent="0.25">
      <c r="A1039" s="3">
        <f>RSI!A1039</f>
        <v>43822</v>
      </c>
      <c r="B1039" s="2">
        <f>RSI!B1039</f>
        <v>29.2807</v>
      </c>
      <c r="C1039" s="2">
        <f>RSI!I1039</f>
        <v>44.240423155546743</v>
      </c>
      <c r="D1039" s="2">
        <f>MACD!E1039</f>
        <v>0.89764514755068348</v>
      </c>
      <c r="E1039" s="2">
        <f>MACD!F1039</f>
        <v>-0.692836052729081</v>
      </c>
      <c r="F1039" s="2">
        <f>'Moving Avg'!D1039</f>
        <v>30.261700000000001</v>
      </c>
      <c r="G1039" s="2">
        <f>'Moving Avg'!F1039</f>
        <v>31.532435000000003</v>
      </c>
      <c r="H1039" s="2">
        <f>'Moving Avg'!G1039</f>
        <v>28.286088000000003</v>
      </c>
      <c r="I1039" s="2">
        <f>'Moving Avg'!H1039</f>
        <v>32.102330999999985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</row>
    <row r="1040" spans="1:12" ht="13.5" x14ac:dyDescent="0.25">
      <c r="A1040" s="3">
        <f>RSI!A1040</f>
        <v>43823</v>
      </c>
      <c r="B1040" s="2">
        <f>RSI!B1040</f>
        <v>30.069900000000001</v>
      </c>
      <c r="C1040" s="2">
        <f>RSI!I1040</f>
        <v>48.994179515680905</v>
      </c>
      <c r="D1040" s="2">
        <f>MACD!E1040</f>
        <v>1.1869394276928489</v>
      </c>
      <c r="E1040" s="2">
        <f>MACD!F1040</f>
        <v>-0.31688095664469496</v>
      </c>
      <c r="F1040" s="2">
        <f>'Moving Avg'!D1040</f>
        <v>30.267699999999998</v>
      </c>
      <c r="G1040" s="2">
        <f>'Moving Avg'!F1040</f>
        <v>31.671795000000003</v>
      </c>
      <c r="H1040" s="2">
        <f>'Moving Avg'!G1040</f>
        <v>28.427346000000004</v>
      </c>
      <c r="I1040" s="2">
        <f>'Moving Avg'!H1040</f>
        <v>32.075107999999986</v>
      </c>
      <c r="J1040" s="6" t="str">
        <f>OBV!F1040</f>
        <v>BEARISH</v>
      </c>
      <c r="K1040" s="6" t="str">
        <f>OBV!G1040</f>
        <v>NEUTRAL</v>
      </c>
      <c r="L1040" s="6" t="str">
        <f>OBV!H1040</f>
        <v>BEARISH DIVERGENCE</v>
      </c>
    </row>
    <row r="1041" spans="1:12" ht="13.5" x14ac:dyDescent="0.25">
      <c r="A1041" s="3">
        <f>RSI!A1041</f>
        <v>43824</v>
      </c>
      <c r="B1041" s="2">
        <f>RSI!B1041</f>
        <v>29.97</v>
      </c>
      <c r="C1041" s="2">
        <f>RSI!I1041</f>
        <v>48.431311238830091</v>
      </c>
      <c r="D1041" s="2">
        <f>MACD!E1041</f>
        <v>1.3636373460071667</v>
      </c>
      <c r="E1041" s="2">
        <f>MACD!F1041</f>
        <v>1.9222703885677372E-2</v>
      </c>
      <c r="F1041" s="2">
        <f>'Moving Avg'!D1041</f>
        <v>30.127840000000003</v>
      </c>
      <c r="G1041" s="2">
        <f>'Moving Avg'!F1041</f>
        <v>31.723245000000002</v>
      </c>
      <c r="H1041" s="2">
        <f>'Moving Avg'!G1041</f>
        <v>28.567206000000006</v>
      </c>
      <c r="I1041" s="2">
        <f>'Moving Avg'!H1041</f>
        <v>32.04738549999999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43825</v>
      </c>
      <c r="B1042" s="2">
        <f>RSI!B1042</f>
        <v>29.870100000000001</v>
      </c>
      <c r="C1042" s="2">
        <f>RSI!I1042</f>
        <v>47.839432168500615</v>
      </c>
      <c r="D1042" s="2">
        <f>MACD!E1042</f>
        <v>1.5285512438772741</v>
      </c>
      <c r="E1042" s="2">
        <f>MACD!F1042</f>
        <v>0.32108841188399673</v>
      </c>
      <c r="F1042" s="2">
        <f>'Moving Avg'!D1042</f>
        <v>29.97</v>
      </c>
      <c r="G1042" s="2">
        <f>'Moving Avg'!F1042</f>
        <v>31.683285000000001</v>
      </c>
      <c r="H1042" s="2">
        <f>'Moving Avg'!G1042</f>
        <v>28.691082000000005</v>
      </c>
      <c r="I1042" s="2">
        <f>'Moving Avg'!H1042</f>
        <v>32.019163499999991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</row>
    <row r="1043" spans="1:12" ht="13.5" x14ac:dyDescent="0.25">
      <c r="A1043" s="3">
        <f>RSI!A1043</f>
        <v>43826</v>
      </c>
      <c r="B1043" s="2">
        <f>RSI!B1043</f>
        <v>28.981000000000002</v>
      </c>
      <c r="C1043" s="2">
        <f>RSI!I1043</f>
        <v>42.823426948307265</v>
      </c>
      <c r="D1043" s="2">
        <f>MACD!E1043</f>
        <v>1.65171453999913</v>
      </c>
      <c r="E1043" s="2">
        <f>MACD!F1043</f>
        <v>0.58721363750702338</v>
      </c>
      <c r="F1043" s="2">
        <f>'Moving Avg'!D1043</f>
        <v>29.634339999999998</v>
      </c>
      <c r="G1043" s="2">
        <f>'Moving Avg'!F1043</f>
        <v>31.506959999999999</v>
      </c>
      <c r="H1043" s="2">
        <f>'Moving Avg'!G1043</f>
        <v>28.782990000000005</v>
      </c>
      <c r="I1043" s="2">
        <f>'Moving Avg'!H1043</f>
        <v>31.986495999999992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</row>
    <row r="1044" spans="1:12" ht="13.5" x14ac:dyDescent="0.25">
      <c r="A1044" s="3">
        <f>RSI!A1044</f>
        <v>43829</v>
      </c>
      <c r="B1044" s="2">
        <f>RSI!B1044</f>
        <v>28.981000000000002</v>
      </c>
      <c r="C1044" s="2">
        <f>RSI!I1044</f>
        <v>42.823426948307265</v>
      </c>
      <c r="D1044" s="2">
        <f>MACD!E1044</f>
        <v>1.6111591219749535</v>
      </c>
      <c r="E1044" s="2">
        <f>MACD!F1044</f>
        <v>0.79200273440060942</v>
      </c>
      <c r="F1044" s="2">
        <f>'Moving Avg'!D1044</f>
        <v>29.574399999999997</v>
      </c>
      <c r="G1044" s="2">
        <f>'Moving Avg'!F1044</f>
        <v>31.257709999999996</v>
      </c>
      <c r="H1044" s="2">
        <f>'Moving Avg'!G1044</f>
        <v>28.860312000000004</v>
      </c>
      <c r="I1044" s="2">
        <f>'Moving Avg'!H1044</f>
        <v>31.953828499999997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</row>
    <row r="1045" spans="1:12" ht="13.5" x14ac:dyDescent="0.25">
      <c r="A1045" s="3">
        <f>RSI!A1045</f>
        <v>43830</v>
      </c>
      <c r="B1045" s="2">
        <f>RSI!B1045</f>
        <v>28.111899999999999</v>
      </c>
      <c r="C1045" s="2">
        <f>RSI!I1045</f>
        <v>38.273928593077095</v>
      </c>
      <c r="D1045" s="2">
        <f>MACD!E1045</f>
        <v>1.5051187332440392</v>
      </c>
      <c r="E1045" s="2">
        <f>MACD!F1045</f>
        <v>0.93462593416929551</v>
      </c>
      <c r="F1045" s="2">
        <f>'Moving Avg'!D1045</f>
        <v>29.182799999999997</v>
      </c>
      <c r="G1045" s="2">
        <f>'Moving Avg'!F1045</f>
        <v>31.014954999999997</v>
      </c>
      <c r="H1045" s="2">
        <f>'Moving Avg'!G1045</f>
        <v>28.920252000000009</v>
      </c>
      <c r="I1045" s="2">
        <f>'Moving Avg'!H1045</f>
        <v>31.916864999999998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</row>
    <row r="1046" spans="1:12" ht="13.5" x14ac:dyDescent="0.25">
      <c r="A1046" s="3">
        <f>RSI!A1046</f>
        <v>43832</v>
      </c>
      <c r="B1046" s="2">
        <f>RSI!B1046</f>
        <v>29.3706</v>
      </c>
      <c r="C1046" s="2">
        <f>RSI!I1046</f>
        <v>47.048008019778315</v>
      </c>
      <c r="D1046" s="2">
        <f>MACD!E1046</f>
        <v>1.4304515485318596</v>
      </c>
      <c r="E1046" s="2">
        <f>MACD!F1046</f>
        <v>1.0337910570418085</v>
      </c>
      <c r="F1046" s="2">
        <f>'Moving Avg'!D1046</f>
        <v>29.062919999999998</v>
      </c>
      <c r="G1046" s="2">
        <f>'Moving Avg'!F1046</f>
        <v>30.845125000000003</v>
      </c>
      <c r="H1046" s="2">
        <f>'Moving Avg'!G1046</f>
        <v>28.990382000000007</v>
      </c>
      <c r="I1046" s="2">
        <f>'Moving Avg'!H1046</f>
        <v>31.886195000000001</v>
      </c>
      <c r="J1046" s="6" t="str">
        <f>OBV!F1046</f>
        <v>BULLISH</v>
      </c>
      <c r="K1046" s="6" t="str">
        <f>OBV!G1046</f>
        <v>NEUTRAL</v>
      </c>
      <c r="L1046" s="6" t="str">
        <f>OBV!H1046</f>
        <v>BULLISH DIVERGENCE</v>
      </c>
    </row>
    <row r="1047" spans="1:12" ht="13.5" x14ac:dyDescent="0.25">
      <c r="A1047" s="3">
        <f>RSI!A1047</f>
        <v>43833</v>
      </c>
      <c r="B1047" s="2">
        <f>RSI!B1047</f>
        <v>29.920100000000001</v>
      </c>
      <c r="C1047" s="2">
        <f>RSI!I1047</f>
        <v>50.365047804259163</v>
      </c>
      <c r="D1047" s="2">
        <f>MACD!E1047</f>
        <v>1.3282080100988765</v>
      </c>
      <c r="E1047" s="2">
        <f>MACD!F1047</f>
        <v>1.0926744476532222</v>
      </c>
      <c r="F1047" s="2">
        <f>'Moving Avg'!D1047</f>
        <v>29.07292</v>
      </c>
      <c r="G1047" s="2">
        <f>'Moving Avg'!F1047</f>
        <v>30.703270000000003</v>
      </c>
      <c r="H1047" s="2">
        <f>'Moving Avg'!G1047</f>
        <v>29.079294000000008</v>
      </c>
      <c r="I1047" s="2">
        <f>'Moving Avg'!H1047</f>
        <v>31.858272499999998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</row>
    <row r="1048" spans="1:12" ht="13.5" x14ac:dyDescent="0.25">
      <c r="A1048" s="3">
        <f>RSI!A1048</f>
        <v>43836</v>
      </c>
      <c r="B1048" s="2">
        <f>RSI!B1048</f>
        <v>29.920100000000001</v>
      </c>
      <c r="C1048" s="2">
        <f>RSI!I1048</f>
        <v>50.365047804259149</v>
      </c>
      <c r="D1048" s="2">
        <f>MACD!E1048</f>
        <v>1.2413903317243253</v>
      </c>
      <c r="E1048" s="2">
        <f>MACD!F1048</f>
        <v>1.1224176244674429</v>
      </c>
      <c r="F1048" s="2">
        <f>'Moving Avg'!D1048</f>
        <v>29.260739999999998</v>
      </c>
      <c r="G1048" s="2">
        <f>'Moving Avg'!F1048</f>
        <v>30.531945</v>
      </c>
      <c r="H1048" s="2">
        <f>'Moving Avg'!G1048</f>
        <v>29.16041400000001</v>
      </c>
      <c r="I1048" s="2">
        <f>'Moving Avg'!H1048</f>
        <v>31.830349999999999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</row>
    <row r="1049" spans="1:12" ht="13.5" x14ac:dyDescent="0.25">
      <c r="A1049" s="3">
        <f>RSI!A1049</f>
        <v>43837</v>
      </c>
      <c r="B1049" s="2">
        <f>RSI!B1049</f>
        <v>29.030899999999999</v>
      </c>
      <c r="C1049" s="2">
        <f>RSI!I1049</f>
        <v>45.066865965361451</v>
      </c>
      <c r="D1049" s="2">
        <f>MACD!E1049</f>
        <v>1.0214221753713417</v>
      </c>
      <c r="E1049" s="2">
        <f>MACD!F1049</f>
        <v>1.1022185346482227</v>
      </c>
      <c r="F1049" s="2">
        <f>'Moving Avg'!D1049</f>
        <v>29.270720000000001</v>
      </c>
      <c r="G1049" s="2">
        <f>'Moving Avg'!F1049</f>
        <v>30.320155</v>
      </c>
      <c r="H1049" s="2">
        <f>'Moving Avg'!G1049</f>
        <v>29.208366000000009</v>
      </c>
      <c r="I1049" s="2">
        <f>'Moving Avg'!H1049</f>
        <v>31.797981499999995</v>
      </c>
      <c r="J1049" s="6" t="str">
        <f>OBV!F1049</f>
        <v>BEARISH</v>
      </c>
      <c r="K1049" s="6" t="str">
        <f>OBV!G1049</f>
        <v>NEUTRAL</v>
      </c>
      <c r="L1049" s="6" t="str">
        <f>OBV!H1049</f>
        <v>BEARISH DIVERGENCE</v>
      </c>
    </row>
    <row r="1050" spans="1:12" ht="13.5" x14ac:dyDescent="0.25">
      <c r="A1050" s="3">
        <f>RSI!A1050</f>
        <v>43838</v>
      </c>
      <c r="B1050" s="2">
        <f>RSI!B1050</f>
        <v>29.870100000000001</v>
      </c>
      <c r="C1050" s="2">
        <f>RSI!I1050</f>
        <v>50.372868873180863</v>
      </c>
      <c r="D1050" s="2">
        <f>MACD!E1050</f>
        <v>0.89954145828143339</v>
      </c>
      <c r="E1050" s="2">
        <f>MACD!F1050</f>
        <v>1.0616831193748648</v>
      </c>
      <c r="F1050" s="2">
        <f>'Moving Avg'!D1050</f>
        <v>29.622360000000004</v>
      </c>
      <c r="G1050" s="2">
        <f>'Moving Avg'!F1050</f>
        <v>30.165309999999998</v>
      </c>
      <c r="H1050" s="2">
        <f>'Moving Avg'!G1050</f>
        <v>29.25032400000001</v>
      </c>
      <c r="I1050" s="2">
        <f>'Moving Avg'!H1050</f>
        <v>31.769808999999995</v>
      </c>
      <c r="J1050" s="6" t="str">
        <f>OBV!F1050</f>
        <v>BEARISH</v>
      </c>
      <c r="K1050" s="6" t="str">
        <f>OBV!G1050</f>
        <v>NEUTRAL</v>
      </c>
      <c r="L1050" s="6" t="str">
        <f>OBV!H1050</f>
        <v>BEARISH DIVERGENCE</v>
      </c>
    </row>
    <row r="1051" spans="1:12" ht="13.5" x14ac:dyDescent="0.25">
      <c r="A1051" s="3">
        <f>RSI!A1051</f>
        <v>43839</v>
      </c>
      <c r="B1051" s="2">
        <f>RSI!B1051</f>
        <v>29.97</v>
      </c>
      <c r="C1051" s="2">
        <f>RSI!I1051</f>
        <v>50.979873816498497</v>
      </c>
      <c r="D1051" s="2">
        <f>MACD!E1051</f>
        <v>0.7733073755667661</v>
      </c>
      <c r="E1051" s="2">
        <f>MACD!F1051</f>
        <v>1.0040079706132452</v>
      </c>
      <c r="F1051" s="2">
        <f>'Moving Avg'!D1051</f>
        <v>29.742239999999999</v>
      </c>
      <c r="G1051" s="2">
        <f>'Moving Avg'!F1051</f>
        <v>30.040435000000002</v>
      </c>
      <c r="H1051" s="2">
        <f>'Moving Avg'!G1051</f>
        <v>29.277696000000009</v>
      </c>
      <c r="I1051" s="2">
        <f>'Moving Avg'!H1051</f>
        <v>31.742135999999995</v>
      </c>
      <c r="J1051" s="6" t="str">
        <f>OBV!F1051</f>
        <v>BEARISH</v>
      </c>
      <c r="K1051" s="6" t="str">
        <f>OBV!G1051</f>
        <v>NEUTRAL</v>
      </c>
      <c r="L1051" s="6" t="str">
        <f>OBV!H1051</f>
        <v>BEARISH DIVERGENCE</v>
      </c>
    </row>
    <row r="1052" spans="1:12" ht="13.5" x14ac:dyDescent="0.25">
      <c r="A1052" s="3">
        <f>RSI!A1052</f>
        <v>43840</v>
      </c>
      <c r="B1052" s="2">
        <f>RSI!B1052</f>
        <v>29.97</v>
      </c>
      <c r="C1052" s="2">
        <f>RSI!I1052</f>
        <v>50.979873816498497</v>
      </c>
      <c r="D1052" s="2">
        <f>MACD!E1052</f>
        <v>0.65022417827673706</v>
      </c>
      <c r="E1052" s="2">
        <f>MACD!F1052</f>
        <v>0.93325121214594364</v>
      </c>
      <c r="F1052" s="2">
        <f>'Moving Avg'!D1052</f>
        <v>29.752220000000001</v>
      </c>
      <c r="G1052" s="2">
        <f>'Moving Avg'!F1052</f>
        <v>29.91356</v>
      </c>
      <c r="H1052" s="2">
        <f>'Moving Avg'!G1052</f>
        <v>29.305068000000009</v>
      </c>
      <c r="I1052" s="2">
        <f>'Moving Avg'!H1052</f>
        <v>31.714462999999995</v>
      </c>
      <c r="J1052" s="6" t="str">
        <f>OBV!F1052</f>
        <v>BEARISH</v>
      </c>
      <c r="K1052" s="6" t="str">
        <f>OBV!G1052</f>
        <v>NEUTRAL</v>
      </c>
      <c r="L1052" s="6" t="str">
        <f>OBV!H1052</f>
        <v>BEARISH DIVERGENCE</v>
      </c>
    </row>
    <row r="1053" spans="1:12" ht="13.5" x14ac:dyDescent="0.25">
      <c r="A1053" s="3">
        <f>RSI!A1053</f>
        <v>43843</v>
      </c>
      <c r="B1053" s="2">
        <f>RSI!B1053</f>
        <v>29.97</v>
      </c>
      <c r="C1053" s="2">
        <f>RSI!I1053</f>
        <v>50.979873816498497</v>
      </c>
      <c r="D1053" s="2">
        <f>MACD!E1053</f>
        <v>0.4084584347785416</v>
      </c>
      <c r="E1053" s="2">
        <f>MACD!F1053</f>
        <v>0.82829265667246332</v>
      </c>
      <c r="F1053" s="2">
        <f>'Moving Avg'!D1053</f>
        <v>29.762199999999996</v>
      </c>
      <c r="G1053" s="2">
        <f>'Moving Avg'!F1053</f>
        <v>29.814159999999998</v>
      </c>
      <c r="H1053" s="2">
        <f>'Moving Avg'!G1053</f>
        <v>29.335438000000007</v>
      </c>
      <c r="I1053" s="2">
        <f>'Moving Avg'!H1053</f>
        <v>31.686789999999995</v>
      </c>
      <c r="J1053" s="6" t="str">
        <f>OBV!F1053</f>
        <v>BEARISH</v>
      </c>
      <c r="K1053" s="6" t="str">
        <f>OBV!G1053</f>
        <v>NEUTRAL</v>
      </c>
      <c r="L1053" s="6" t="str">
        <f>OBV!H1053</f>
        <v>BEARISH DIVERGENCE</v>
      </c>
    </row>
    <row r="1054" spans="1:12" ht="13.5" x14ac:dyDescent="0.25">
      <c r="A1054" s="3">
        <f>RSI!A1054</f>
        <v>43845</v>
      </c>
      <c r="B1054" s="2">
        <f>RSI!B1054</f>
        <v>29.97</v>
      </c>
      <c r="C1054" s="2">
        <f>RSI!I1054</f>
        <v>50.979873816498497</v>
      </c>
      <c r="D1054" s="2">
        <f>MACD!E1054</f>
        <v>0.20311537722550099</v>
      </c>
      <c r="E1054" s="2">
        <f>MACD!F1054</f>
        <v>0.70325720078307097</v>
      </c>
      <c r="F1054" s="2">
        <f>'Moving Avg'!D1054</f>
        <v>29.950020000000002</v>
      </c>
      <c r="G1054" s="2">
        <f>'Moving Avg'!F1054</f>
        <v>29.764210000000002</v>
      </c>
      <c r="H1054" s="2">
        <f>'Moving Avg'!G1054</f>
        <v>29.365808000000012</v>
      </c>
      <c r="I1054" s="2">
        <f>'Moving Avg'!H1054</f>
        <v>31.661583499999992</v>
      </c>
      <c r="J1054" s="6" t="str">
        <f>OBV!F1054</f>
        <v>BULLISH</v>
      </c>
      <c r="K1054" s="6" t="str">
        <f>OBV!G1054</f>
        <v>NEUTRAL</v>
      </c>
      <c r="L1054" s="6" t="str">
        <f>OBV!H1054</f>
        <v>CONFIRMED BULLISH</v>
      </c>
    </row>
    <row r="1055" spans="1:12" ht="13.5" x14ac:dyDescent="0.25">
      <c r="A1055" s="3">
        <f>RSI!A1055</f>
        <v>43846</v>
      </c>
      <c r="B1055" s="2">
        <f>RSI!B1055</f>
        <v>28.201799999999999</v>
      </c>
      <c r="C1055" s="2">
        <f>RSI!I1055</f>
        <v>39.482834575940593</v>
      </c>
      <c r="D1055" s="2">
        <f>MACD!E1055</f>
        <v>2.5918789373683637E-2</v>
      </c>
      <c r="E1055" s="2">
        <f>MACD!F1055</f>
        <v>0.56778951850119352</v>
      </c>
      <c r="F1055" s="2">
        <f>'Moving Avg'!D1055</f>
        <v>29.616359999999997</v>
      </c>
      <c r="G1055" s="2">
        <f>'Moving Avg'!F1055</f>
        <v>29.672305000000005</v>
      </c>
      <c r="H1055" s="2">
        <f>'Moving Avg'!G1055</f>
        <v>29.370404000000011</v>
      </c>
      <c r="I1055" s="2">
        <f>'Moving Avg'!H1055</f>
        <v>31.627535999999992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</row>
    <row r="1056" spans="1:12" ht="13.5" x14ac:dyDescent="0.25">
      <c r="A1056" s="3">
        <f>RSI!A1056</f>
        <v>43847</v>
      </c>
      <c r="B1056" s="2">
        <f>RSI!B1056</f>
        <v>29.9101</v>
      </c>
      <c r="C1056" s="2">
        <f>RSI!I1056</f>
        <v>50.984015288354072</v>
      </c>
      <c r="D1056" s="2">
        <f>MACD!E1056</f>
        <v>-4.7124905260918837E-2</v>
      </c>
      <c r="E1056" s="2">
        <f>MACD!F1056</f>
        <v>0.44480663374877111</v>
      </c>
      <c r="F1056" s="2">
        <f>'Moving Avg'!D1056</f>
        <v>29.604379999999999</v>
      </c>
      <c r="G1056" s="2">
        <f>'Moving Avg'!F1056</f>
        <v>29.634345000000007</v>
      </c>
      <c r="H1056" s="2">
        <f>'Moving Avg'!G1056</f>
        <v>29.409166000000013</v>
      </c>
      <c r="I1056" s="2">
        <f>'Moving Avg'!H1056</f>
        <v>31.602029999999996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</row>
    <row r="1057" spans="1:12" ht="13.5" x14ac:dyDescent="0.25">
      <c r="A1057" s="3">
        <f>RSI!A1057</f>
        <v>43850</v>
      </c>
      <c r="B1057" s="2">
        <f>RSI!B1057</f>
        <v>29.070900000000002</v>
      </c>
      <c r="C1057" s="2">
        <f>RSI!I1057</f>
        <v>46.326255713390978</v>
      </c>
      <c r="D1057" s="2">
        <f>MACD!E1057</f>
        <v>3.6737441167932872E-2</v>
      </c>
      <c r="E1057" s="2">
        <f>MACD!F1057</f>
        <v>0.36319279523260345</v>
      </c>
      <c r="F1057" s="2">
        <f>'Moving Avg'!D1057</f>
        <v>29.424559999999996</v>
      </c>
      <c r="G1057" s="2">
        <f>'Moving Avg'!F1057</f>
        <v>29.554925000000008</v>
      </c>
      <c r="H1057" s="2">
        <f>'Moving Avg'!G1057</f>
        <v>29.431144000000007</v>
      </c>
      <c r="I1057" s="2">
        <f>'Moving Avg'!H1057</f>
        <v>31.572327999999992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</row>
    <row r="1058" spans="1:12" ht="13.5" x14ac:dyDescent="0.25">
      <c r="A1058" s="3">
        <f>RSI!A1058</f>
        <v>43851</v>
      </c>
      <c r="B1058" s="2">
        <f>RSI!B1058</f>
        <v>29.97</v>
      </c>
      <c r="C1058" s="2">
        <f>RSI!I1058</f>
        <v>51.444368416197101</v>
      </c>
      <c r="D1058" s="2">
        <f>MACD!E1058</f>
        <v>4.5100391319682132E-2</v>
      </c>
      <c r="E1058" s="2">
        <f>MACD!F1058</f>
        <v>0.2995743144500192</v>
      </c>
      <c r="F1058" s="2">
        <f>'Moving Avg'!D1058</f>
        <v>29.424559999999996</v>
      </c>
      <c r="G1058" s="2">
        <f>'Moving Avg'!F1058</f>
        <v>29.520460000000003</v>
      </c>
      <c r="H1058" s="2">
        <f>'Moving Avg'!G1058</f>
        <v>29.471104000000011</v>
      </c>
      <c r="I1058" s="2">
        <f>'Moving Avg'!H1058</f>
        <v>31.541893000000002</v>
      </c>
      <c r="J1058" s="6" t="str">
        <f>OBV!F1058</f>
        <v>BULLISH</v>
      </c>
      <c r="K1058" s="6" t="str">
        <f>OBV!G1058</f>
        <v>NEUTRAL</v>
      </c>
      <c r="L1058" s="6" t="str">
        <f>OBV!H1058</f>
        <v>NEUTRAL</v>
      </c>
    </row>
    <row r="1059" spans="1:12" ht="13.5" x14ac:dyDescent="0.25">
      <c r="A1059" s="3">
        <f>RSI!A1059</f>
        <v>43852</v>
      </c>
      <c r="B1059" s="2">
        <f>RSI!B1059</f>
        <v>29.070900000000002</v>
      </c>
      <c r="C1059" s="2">
        <f>RSI!I1059</f>
        <v>46.653473756510628</v>
      </c>
      <c r="D1059" s="2">
        <f>MACD!E1059</f>
        <v>-1.9630065300109578E-2</v>
      </c>
      <c r="E1059" s="2">
        <f>MACD!F1059</f>
        <v>0.23573343849999345</v>
      </c>
      <c r="F1059" s="2">
        <f>'Moving Avg'!D1059</f>
        <v>29.24474</v>
      </c>
      <c r="G1059" s="2">
        <f>'Moving Avg'!F1059</f>
        <v>29.509970000000003</v>
      </c>
      <c r="H1059" s="2">
        <f>'Moving Avg'!G1059</f>
        <v>29.493082000000008</v>
      </c>
      <c r="I1059" s="2">
        <f>'Moving Avg'!H1059</f>
        <v>31.512338999999997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</row>
    <row r="1060" spans="1:12" ht="13.5" x14ac:dyDescent="0.25">
      <c r="A1060" s="3">
        <f>RSI!A1060</f>
        <v>43853</v>
      </c>
      <c r="B1060" s="2">
        <f>RSI!B1060</f>
        <v>30.369599999999998</v>
      </c>
      <c r="C1060" s="2">
        <f>RSI!I1060</f>
        <v>53.403664864708482</v>
      </c>
      <c r="D1060" s="2">
        <f>MACD!E1060</f>
        <v>-3.7669254215330739E-2</v>
      </c>
      <c r="E1060" s="2">
        <f>MACD!F1060</f>
        <v>0.18105289995692861</v>
      </c>
      <c r="F1060" s="2">
        <f>'Moving Avg'!D1060</f>
        <v>29.678299999999997</v>
      </c>
      <c r="G1060" s="2">
        <f>'Moving Avg'!F1060</f>
        <v>29.524954999999999</v>
      </c>
      <c r="H1060" s="2">
        <f>'Moving Avg'!G1060</f>
        <v>29.557818000000008</v>
      </c>
      <c r="I1060" s="2">
        <f>'Moving Avg'!H1060</f>
        <v>31.494506999999999</v>
      </c>
      <c r="J1060" s="6" t="str">
        <f>OBV!F1060</f>
        <v>BULLISH</v>
      </c>
      <c r="K1060" s="6" t="str">
        <f>OBV!G1060</f>
        <v>NEUTRAL</v>
      </c>
      <c r="L1060" s="6" t="str">
        <f>OBV!H1060</f>
        <v>CONFIRMED BULLISH</v>
      </c>
    </row>
    <row r="1061" spans="1:12" ht="13.5" x14ac:dyDescent="0.25">
      <c r="A1061" s="3">
        <f>RSI!A1061</f>
        <v>43854</v>
      </c>
      <c r="B1061" s="2">
        <f>RSI!B1061</f>
        <v>31.278700000000001</v>
      </c>
      <c r="C1061" s="2">
        <f>RSI!I1061</f>
        <v>57.461373741434059</v>
      </c>
      <c r="D1061" s="2">
        <f>MACD!E1061</f>
        <v>-0.10903706029745663</v>
      </c>
      <c r="E1061" s="2">
        <f>MACD!F1061</f>
        <v>0.12303490790605157</v>
      </c>
      <c r="F1061" s="2">
        <f>'Moving Avg'!D1061</f>
        <v>29.952020000000005</v>
      </c>
      <c r="G1061" s="2">
        <f>'Moving Avg'!F1061</f>
        <v>29.590390000000003</v>
      </c>
      <c r="H1061" s="2">
        <f>'Moving Avg'!G1061</f>
        <v>29.625150000000009</v>
      </c>
      <c r="I1061" s="2">
        <f>'Moving Avg'!H1061</f>
        <v>31.476287999999997</v>
      </c>
      <c r="J1061" s="6" t="str">
        <f>OBV!F1061</f>
        <v>BULLISH</v>
      </c>
      <c r="K1061" s="6" t="str">
        <f>OBV!G1061</f>
        <v>STRONG</v>
      </c>
      <c r="L1061" s="6" t="str">
        <f>OBV!H1061</f>
        <v>CONFIRMED BULLISH</v>
      </c>
    </row>
    <row r="1062" spans="1:12" ht="13.5" x14ac:dyDescent="0.25">
      <c r="A1062" s="3">
        <f>RSI!A1062</f>
        <v>43857</v>
      </c>
      <c r="B1062" s="2">
        <f>RSI!B1062</f>
        <v>31.968</v>
      </c>
      <c r="C1062" s="2">
        <f>RSI!I1062</f>
        <v>60.285350772434505</v>
      </c>
      <c r="D1062" s="2">
        <f>MACD!E1062</f>
        <v>-0.22968263987407411</v>
      </c>
      <c r="E1062" s="2">
        <f>MACD!F1062</f>
        <v>5.249139835002644E-2</v>
      </c>
      <c r="F1062" s="2">
        <f>'Moving Avg'!D1062</f>
        <v>30.531439999999996</v>
      </c>
      <c r="G1062" s="2">
        <f>'Moving Avg'!F1062</f>
        <v>29.695285000000002</v>
      </c>
      <c r="H1062" s="2">
        <f>'Moving Avg'!G1062</f>
        <v>29.72305200000001</v>
      </c>
      <c r="I1062" s="2">
        <f>'Moving Avg'!H1062</f>
        <v>31.461515499999997</v>
      </c>
      <c r="J1062" s="6" t="str">
        <f>OBV!F1062</f>
        <v>BULLISH</v>
      </c>
      <c r="K1062" s="6" t="str">
        <f>OBV!G1062</f>
        <v>STRONG</v>
      </c>
      <c r="L1062" s="6" t="str">
        <f>OBV!H1062</f>
        <v>CONFIRMED BULLISH</v>
      </c>
    </row>
    <row r="1063" spans="1:12" ht="13.5" x14ac:dyDescent="0.25">
      <c r="A1063" s="3">
        <f>RSI!A1063</f>
        <v>43858</v>
      </c>
      <c r="B1063" s="2">
        <f>RSI!B1063</f>
        <v>31.968</v>
      </c>
      <c r="C1063" s="2">
        <f>RSI!I1063</f>
        <v>60.285350772434512</v>
      </c>
      <c r="D1063" s="2">
        <f>MACD!E1063</f>
        <v>-0.34435729464351539</v>
      </c>
      <c r="E1063" s="2">
        <f>MACD!F1063</f>
        <v>-2.687834024868193E-2</v>
      </c>
      <c r="F1063" s="2">
        <f>'Moving Avg'!D1063</f>
        <v>30.931040000000003</v>
      </c>
      <c r="G1063" s="2">
        <f>'Moving Avg'!F1063</f>
        <v>29.844634999999993</v>
      </c>
      <c r="H1063" s="2">
        <f>'Moving Avg'!G1063</f>
        <v>29.852522000000011</v>
      </c>
      <c r="I1063" s="2">
        <f>'Moving Avg'!H1063</f>
        <v>31.446742999999998</v>
      </c>
      <c r="J1063" s="6" t="str">
        <f>OBV!F1063</f>
        <v>BULLISH</v>
      </c>
      <c r="K1063" s="6" t="str">
        <f>OBV!G1063</f>
        <v>STRONG</v>
      </c>
      <c r="L1063" s="6" t="str">
        <f>OBV!H1063</f>
        <v>CONFIRMED BULLISH</v>
      </c>
    </row>
    <row r="1064" spans="1:12" ht="13.5" x14ac:dyDescent="0.25">
      <c r="A1064" s="3">
        <f>RSI!A1064</f>
        <v>43859</v>
      </c>
      <c r="B1064" s="2">
        <f>RSI!B1064</f>
        <v>31.968</v>
      </c>
      <c r="C1064" s="2">
        <f>RSI!I1064</f>
        <v>60.285350772434512</v>
      </c>
      <c r="D1064" s="2">
        <f>MACD!E1064</f>
        <v>-0.45304704074899504</v>
      </c>
      <c r="E1064" s="2">
        <f>MACD!F1064</f>
        <v>-0.11211208034874455</v>
      </c>
      <c r="F1064" s="2">
        <f>'Moving Avg'!D1064</f>
        <v>31.510460000000002</v>
      </c>
      <c r="G1064" s="2">
        <f>'Moving Avg'!F1064</f>
        <v>29.993984999999991</v>
      </c>
      <c r="H1064" s="2">
        <f>'Moving Avg'!G1064</f>
        <v>30.012562000000017</v>
      </c>
      <c r="I1064" s="2">
        <f>'Moving Avg'!H1064</f>
        <v>31.431970499999991</v>
      </c>
      <c r="J1064" s="6" t="str">
        <f>OBV!F1064</f>
        <v>BULLISH</v>
      </c>
      <c r="K1064" s="6" t="str">
        <f>OBV!G1064</f>
        <v>STRONG</v>
      </c>
      <c r="L1064" s="6" t="str">
        <f>OBV!H1064</f>
        <v>CONFIRMED BULLISH</v>
      </c>
    </row>
    <row r="1065" spans="1:12" ht="13.5" x14ac:dyDescent="0.25">
      <c r="A1065" s="3">
        <f>RSI!A1065</f>
        <v>43860</v>
      </c>
      <c r="B1065" s="2">
        <f>RSI!B1065</f>
        <v>31.957999999999998</v>
      </c>
      <c r="C1065" s="2">
        <f>RSI!I1065</f>
        <v>60.212921658617688</v>
      </c>
      <c r="D1065" s="2">
        <f>MACD!E1065</f>
        <v>-0.82709915475472329</v>
      </c>
      <c r="E1065" s="2">
        <f>MACD!F1065</f>
        <v>-0.25510949522994031</v>
      </c>
      <c r="F1065" s="2">
        <f>'Moving Avg'!D1065</f>
        <v>31.828140000000001</v>
      </c>
      <c r="G1065" s="2">
        <f>'Moving Avg'!F1065</f>
        <v>30.186289999999996</v>
      </c>
      <c r="H1065" s="2">
        <f>'Moving Avg'!G1065</f>
        <v>30.172202000000016</v>
      </c>
      <c r="I1065" s="2">
        <f>'Moving Avg'!H1065</f>
        <v>31.417147999999994</v>
      </c>
      <c r="J1065" s="6" t="str">
        <f>OBV!F1065</f>
        <v>BULLISH</v>
      </c>
      <c r="K1065" s="6" t="str">
        <f>OBV!G1065</f>
        <v>STRONG</v>
      </c>
      <c r="L1065" s="6" t="str">
        <f>OBV!H1065</f>
        <v>CONFIRMED BULLISH</v>
      </c>
    </row>
    <row r="1066" spans="1:12" ht="13.5" x14ac:dyDescent="0.25">
      <c r="A1066" s="3">
        <f>RSI!A1066</f>
        <v>43861</v>
      </c>
      <c r="B1066" s="2">
        <f>RSI!B1066</f>
        <v>31.957999999999998</v>
      </c>
      <c r="C1066" s="2">
        <f>RSI!I1066</f>
        <v>60.212921658617695</v>
      </c>
      <c r="D1066" s="2">
        <f>MACD!E1066</f>
        <v>-0.89072460983322799</v>
      </c>
      <c r="E1066" s="2">
        <f>MACD!F1066</f>
        <v>-0.38223251815059789</v>
      </c>
      <c r="F1066" s="2">
        <f>'Moving Avg'!D1066</f>
        <v>31.963999999999999</v>
      </c>
      <c r="G1066" s="2">
        <f>'Moving Avg'!F1066</f>
        <v>30.315659999999998</v>
      </c>
      <c r="H1066" s="2">
        <f>'Moving Avg'!G1066</f>
        <v>30.346228000000014</v>
      </c>
      <c r="I1066" s="2">
        <f>'Moving Avg'!H1066</f>
        <v>31.402325499999993</v>
      </c>
      <c r="J1066" s="6" t="str">
        <f>OBV!F1066</f>
        <v>BULLISH</v>
      </c>
      <c r="K1066" s="6" t="str">
        <f>OBV!G1066</f>
        <v>STRONG</v>
      </c>
      <c r="L1066" s="6" t="str">
        <f>OBV!H1066</f>
        <v>CONFIRMED BULLISH</v>
      </c>
    </row>
    <row r="1067" spans="1:12" ht="13.5" x14ac:dyDescent="0.25">
      <c r="A1067" s="3">
        <f>RSI!A1067</f>
        <v>43864</v>
      </c>
      <c r="B1067" s="2">
        <f>RSI!B1067</f>
        <v>31.957999999999998</v>
      </c>
      <c r="C1067" s="2">
        <f>RSI!I1067</f>
        <v>60.212921658617702</v>
      </c>
      <c r="D1067" s="2">
        <f>MACD!E1067</f>
        <v>-1.0828684893410845</v>
      </c>
      <c r="E1067" s="2">
        <f>MACD!F1067</f>
        <v>-0.52235971238869516</v>
      </c>
      <c r="F1067" s="2">
        <f>'Moving Avg'!D1067</f>
        <v>31.962</v>
      </c>
      <c r="G1067" s="2">
        <f>'Moving Avg'!F1067</f>
        <v>30.417554999999993</v>
      </c>
      <c r="H1067" s="2">
        <f>'Moving Avg'!G1067</f>
        <v>30.499474000000014</v>
      </c>
      <c r="I1067" s="2">
        <f>'Moving Avg'!H1067</f>
        <v>31.387502999999988</v>
      </c>
      <c r="J1067" s="6" t="str">
        <f>OBV!F1067</f>
        <v>BEARISH</v>
      </c>
      <c r="K1067" s="6" t="str">
        <f>OBV!G1067</f>
        <v>NEUTRAL</v>
      </c>
      <c r="L1067" s="6" t="str">
        <f>OBV!H1067</f>
        <v>CONFIRMED BEARISH</v>
      </c>
    </row>
    <row r="1068" spans="1:12" ht="13.5" x14ac:dyDescent="0.25">
      <c r="A1068" s="3">
        <f>RSI!A1068</f>
        <v>43865</v>
      </c>
      <c r="B1068" s="2">
        <f>RSI!B1068</f>
        <v>31.957999999999998</v>
      </c>
      <c r="C1068" s="2">
        <f>RSI!I1068</f>
        <v>60.212921658617695</v>
      </c>
      <c r="D1068" s="2">
        <f>MACD!E1068</f>
        <v>-1.1156465318120148</v>
      </c>
      <c r="E1068" s="2">
        <f>MACD!F1068</f>
        <v>-0.64101707627335913</v>
      </c>
      <c r="F1068" s="2">
        <f>'Moving Avg'!D1068</f>
        <v>31.96</v>
      </c>
      <c r="G1068" s="2">
        <f>'Moving Avg'!F1068</f>
        <v>30.519449999999999</v>
      </c>
      <c r="H1068" s="2">
        <f>'Moving Avg'!G1068</f>
        <v>30.639134000000016</v>
      </c>
      <c r="I1068" s="2">
        <f>'Moving Avg'!H1068</f>
        <v>31.372680499999987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</row>
    <row r="1069" spans="1:12" ht="13.5" x14ac:dyDescent="0.25">
      <c r="A1069" s="3">
        <f>RSI!A1069</f>
        <v>43866</v>
      </c>
      <c r="B1069" s="2">
        <f>RSI!B1069</f>
        <v>31.957999999999998</v>
      </c>
      <c r="C1069" s="2">
        <f>RSI!I1069</f>
        <v>60.212921658617695</v>
      </c>
      <c r="D1069" s="2">
        <f>MACD!E1069</f>
        <v>-1.2895917613056262</v>
      </c>
      <c r="E1069" s="2">
        <f>MACD!F1069</f>
        <v>-0.77073201327981256</v>
      </c>
      <c r="F1069" s="2">
        <f>'Moving Avg'!D1069</f>
        <v>31.957999999999998</v>
      </c>
      <c r="G1069" s="2">
        <f>'Moving Avg'!F1069</f>
        <v>30.665804999999995</v>
      </c>
      <c r="H1069" s="2">
        <f>'Moving Avg'!G1069</f>
        <v>30.763808000000019</v>
      </c>
      <c r="I1069" s="2">
        <f>'Moving Avg'!H1069</f>
        <v>31.357857999999986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</row>
    <row r="1070" spans="1:12" ht="13.5" x14ac:dyDescent="0.25">
      <c r="A1070" s="3">
        <f>RSI!A1070</f>
        <v>43867</v>
      </c>
      <c r="B1070" s="2">
        <f>RSI!B1070</f>
        <v>31.957999999999998</v>
      </c>
      <c r="C1070" s="2">
        <f>RSI!I1070</f>
        <v>60.212921658617702</v>
      </c>
      <c r="D1070" s="2">
        <f>MACD!E1070</f>
        <v>-1.2442788583583919</v>
      </c>
      <c r="E1070" s="2">
        <f>MACD!F1070</f>
        <v>-0.86544138229552847</v>
      </c>
      <c r="F1070" s="2">
        <f>'Moving Avg'!D1070</f>
        <v>31.957999999999998</v>
      </c>
      <c r="G1070" s="2">
        <f>'Moving Avg'!F1070</f>
        <v>30.770199999999996</v>
      </c>
      <c r="H1070" s="2">
        <f>'Moving Avg'!G1070</f>
        <v>30.85731400000002</v>
      </c>
      <c r="I1070" s="2">
        <f>'Moving Avg'!H1070</f>
        <v>31.343035499999981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</row>
    <row r="1071" spans="1:12" ht="13.5" x14ac:dyDescent="0.25">
      <c r="A1071" s="3">
        <f>RSI!A1071</f>
        <v>43868</v>
      </c>
      <c r="B1071" s="2">
        <f>RSI!B1071</f>
        <v>31.957999999999998</v>
      </c>
      <c r="C1071" s="2">
        <f>RSI!I1071</f>
        <v>60.212921658617702</v>
      </c>
      <c r="D1071" s="2">
        <f>MACD!E1071</f>
        <v>-1.0728373662104644</v>
      </c>
      <c r="E1071" s="2">
        <f>MACD!F1071</f>
        <v>-0.90692057907851575</v>
      </c>
      <c r="F1071" s="2">
        <f>'Moving Avg'!D1071</f>
        <v>31.957999999999998</v>
      </c>
      <c r="G1071" s="2">
        <f>'Moving Avg'!F1071</f>
        <v>30.869599999999991</v>
      </c>
      <c r="H1071" s="2">
        <f>'Moving Avg'!G1071</f>
        <v>30.91765400000002</v>
      </c>
      <c r="I1071" s="2">
        <f>'Moving Avg'!H1071</f>
        <v>31.328212999999977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</row>
    <row r="1072" spans="1:12" ht="13.5" x14ac:dyDescent="0.25">
      <c r="A1072" s="3">
        <f>RSI!A1072</f>
        <v>43871</v>
      </c>
      <c r="B1072" s="2">
        <f>RSI!B1072</f>
        <v>31.957999999999998</v>
      </c>
      <c r="C1072" s="2">
        <f>RSI!I1072</f>
        <v>60.212921658617702</v>
      </c>
      <c r="D1072" s="2">
        <f>MACD!E1072</f>
        <v>-0.82798619867336498</v>
      </c>
      <c r="E1072" s="2">
        <f>MACD!F1072</f>
        <v>-0.89113370299748562</v>
      </c>
      <c r="F1072" s="2">
        <f>'Moving Avg'!D1072</f>
        <v>31.957999999999998</v>
      </c>
      <c r="G1072" s="2">
        <f>'Moving Avg'!F1072</f>
        <v>30.968999999999987</v>
      </c>
      <c r="H1072" s="2">
        <f>'Moving Avg'!G1072</f>
        <v>30.943428000000022</v>
      </c>
      <c r="I1072" s="2">
        <f>'Moving Avg'!H1072</f>
        <v>31.313390499999969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</row>
    <row r="1073" spans="1:12" ht="13.5" x14ac:dyDescent="0.25">
      <c r="A1073" s="3">
        <f>RSI!A1073</f>
        <v>43872</v>
      </c>
      <c r="B1073" s="2">
        <f>RSI!B1073</f>
        <v>31.957999999999998</v>
      </c>
      <c r="C1073" s="2">
        <f>RSI!I1073</f>
        <v>60.212921658617702</v>
      </c>
      <c r="D1073" s="2">
        <f>MACD!E1073</f>
        <v>-0.62660153808248964</v>
      </c>
      <c r="E1073" s="2">
        <f>MACD!F1073</f>
        <v>-0.83822727001448649</v>
      </c>
      <c r="F1073" s="2">
        <f>'Moving Avg'!D1073</f>
        <v>31.957999999999998</v>
      </c>
      <c r="G1073" s="2">
        <f>'Moving Avg'!F1073</f>
        <v>31.06839999999999</v>
      </c>
      <c r="H1073" s="2">
        <f>'Moving Avg'!G1073</f>
        <v>30.932438000000019</v>
      </c>
      <c r="I1073" s="2">
        <f>'Moving Avg'!H1073</f>
        <v>31.298567999999964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</row>
    <row r="1074" spans="1:12" ht="13.5" x14ac:dyDescent="0.25">
      <c r="A1074" s="3">
        <f>RSI!A1074</f>
        <v>43873</v>
      </c>
      <c r="B1074" s="2">
        <f>RSI!B1074</f>
        <v>31.957999999999998</v>
      </c>
      <c r="C1074" s="2">
        <f>RSI!I1074</f>
        <v>60.212921658617702</v>
      </c>
      <c r="D1074" s="2">
        <f>MACD!E1074</f>
        <v>-0.46156681496334429</v>
      </c>
      <c r="E1074" s="2">
        <f>MACD!F1074</f>
        <v>-0.76289517900425818</v>
      </c>
      <c r="F1074" s="2">
        <f>'Moving Avg'!D1074</f>
        <v>31.957999999999998</v>
      </c>
      <c r="G1074" s="2">
        <f>'Moving Avg'!F1074</f>
        <v>31.167799999999989</v>
      </c>
      <c r="H1074" s="2">
        <f>'Moving Avg'!G1074</f>
        <v>30.892278000000022</v>
      </c>
      <c r="I1074" s="2">
        <f>'Moving Avg'!H1074</f>
        <v>31.286704999999966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</row>
    <row r="1075" spans="1:12" ht="13.5" x14ac:dyDescent="0.25">
      <c r="A1075" s="3">
        <f>RSI!A1075</f>
        <v>43874</v>
      </c>
      <c r="B1075" s="2">
        <f>RSI!B1075</f>
        <v>31.957999999999998</v>
      </c>
      <c r="C1075" s="2">
        <f>RSI!I1075</f>
        <v>60.212921658617702</v>
      </c>
      <c r="D1075" s="2">
        <f>MACD!E1075</f>
        <v>-0.32843058670801994</v>
      </c>
      <c r="E1075" s="2">
        <f>MACD!F1075</f>
        <v>-0.67600226054501056</v>
      </c>
      <c r="F1075" s="2">
        <f>'Moving Avg'!D1075</f>
        <v>31.957999999999998</v>
      </c>
      <c r="G1075" s="2">
        <f>'Moving Avg'!F1075</f>
        <v>31.355609999999984</v>
      </c>
      <c r="H1075" s="2">
        <f>'Moving Avg'!G1075</f>
        <v>30.87209800000003</v>
      </c>
      <c r="I1075" s="2">
        <f>'Moving Avg'!H1075</f>
        <v>31.273904499999961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</row>
    <row r="1076" spans="1:12" ht="13.5" x14ac:dyDescent="0.25">
      <c r="A1076" s="3">
        <f>RSI!A1076</f>
        <v>43875</v>
      </c>
      <c r="B1076" s="2">
        <f>RSI!B1076</f>
        <v>31.957999999999998</v>
      </c>
      <c r="C1076" s="2">
        <f>RSI!I1076</f>
        <v>60.212921658617702</v>
      </c>
      <c r="D1076" s="2">
        <f>MACD!E1076</f>
        <v>-0.22037877725774635</v>
      </c>
      <c r="E1076" s="2">
        <f>MACD!F1076</f>
        <v>-0.58487756388755774</v>
      </c>
      <c r="F1076" s="2">
        <f>'Moving Avg'!D1076</f>
        <v>31.957999999999998</v>
      </c>
      <c r="G1076" s="2">
        <f>'Moving Avg'!F1076</f>
        <v>31.458004999999986</v>
      </c>
      <c r="H1076" s="2">
        <f>'Moving Avg'!G1076</f>
        <v>30.855914000000034</v>
      </c>
      <c r="I1076" s="2">
        <f>'Moving Avg'!H1076</f>
        <v>31.265987499999959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</row>
    <row r="1077" spans="1:12" ht="13.5" x14ac:dyDescent="0.25">
      <c r="A1077" s="3">
        <f>RSI!A1077</f>
        <v>43878</v>
      </c>
      <c r="B1077" s="2">
        <f>RSI!B1077</f>
        <v>31.009</v>
      </c>
      <c r="C1077" s="2">
        <f>RSI!I1077</f>
        <v>47.135269381548518</v>
      </c>
      <c r="D1077" s="2">
        <f>MACD!E1077</f>
        <v>-6.2915065839348472E-2</v>
      </c>
      <c r="E1077" s="2">
        <f>MACD!F1077</f>
        <v>-0.48048506427791593</v>
      </c>
      <c r="F1077" s="2">
        <f>'Moving Avg'!D1077</f>
        <v>31.7682</v>
      </c>
      <c r="G1077" s="2">
        <f>'Moving Avg'!F1077</f>
        <v>31.554909999999985</v>
      </c>
      <c r="H1077" s="2">
        <f>'Moving Avg'!G1077</f>
        <v>30.820950000000035</v>
      </c>
      <c r="I1077" s="2">
        <f>'Moving Avg'!H1077</f>
        <v>31.251105499999962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</row>
    <row r="1078" spans="1:12" ht="13.5" x14ac:dyDescent="0.25">
      <c r="A1078" s="3">
        <f>RSI!A1078</f>
        <v>43879</v>
      </c>
      <c r="B1078" s="2">
        <f>RSI!B1078</f>
        <v>29.6204</v>
      </c>
      <c r="C1078" s="2">
        <f>RSI!I1078</f>
        <v>35.116769285563933</v>
      </c>
      <c r="D1078" s="2">
        <f>MACD!E1078</f>
        <v>0.17484499371454376</v>
      </c>
      <c r="E1078" s="2">
        <f>MACD!F1078</f>
        <v>-0.34941905267942402</v>
      </c>
      <c r="F1078" s="2">
        <f>'Moving Avg'!D1078</f>
        <v>31.30068</v>
      </c>
      <c r="G1078" s="2">
        <f>'Moving Avg'!F1078</f>
        <v>31.53742999999999</v>
      </c>
      <c r="H1078" s="2">
        <f>'Moving Avg'!G1078</f>
        <v>30.746426000000028</v>
      </c>
      <c r="I1078" s="2">
        <f>'Moving Avg'!H1078</f>
        <v>31.229280499999962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</row>
    <row r="1079" spans="1:12" ht="13.5" x14ac:dyDescent="0.25">
      <c r="A1079" s="3">
        <f>RSI!A1079</f>
        <v>43880</v>
      </c>
      <c r="B1079" s="2">
        <f>RSI!B1079</f>
        <v>29.6204</v>
      </c>
      <c r="C1079" s="2">
        <f>RSI!I1079</f>
        <v>35.116769285563933</v>
      </c>
      <c r="D1079" s="2">
        <f>MACD!E1079</f>
        <v>0.38577102335118241</v>
      </c>
      <c r="E1079" s="2">
        <f>MACD!F1079</f>
        <v>-0.20238103747330277</v>
      </c>
      <c r="F1079" s="2">
        <f>'Moving Avg'!D1079</f>
        <v>30.833159999999999</v>
      </c>
      <c r="G1079" s="2">
        <f>'Moving Avg'!F1079</f>
        <v>31.564904999999992</v>
      </c>
      <c r="H1079" s="2">
        <f>'Moving Avg'!G1079</f>
        <v>30.673500000000026</v>
      </c>
      <c r="I1079" s="2">
        <f>'Moving Avg'!H1079</f>
        <v>31.207455499999966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</row>
    <row r="1080" spans="1:12" ht="13.5" x14ac:dyDescent="0.25">
      <c r="A1080" s="3">
        <f>RSI!A1080</f>
        <v>43881</v>
      </c>
      <c r="B1080" s="2">
        <f>RSI!B1080</f>
        <v>30.499500000000001</v>
      </c>
      <c r="C1080" s="2">
        <f>RSI!I1080</f>
        <v>45.348256880750469</v>
      </c>
      <c r="D1080" s="2">
        <f>MACD!E1080</f>
        <v>0.50815100641862898</v>
      </c>
      <c r="E1080" s="2">
        <f>MACD!F1080</f>
        <v>-6.0274628694916427E-2</v>
      </c>
      <c r="F1080" s="2">
        <f>'Moving Avg'!D1080</f>
        <v>30.541460000000001</v>
      </c>
      <c r="G1080" s="2">
        <f>'Moving Avg'!F1080</f>
        <v>31.571399999999993</v>
      </c>
      <c r="H1080" s="2">
        <f>'Moving Avg'!G1080</f>
        <v>30.624150000000022</v>
      </c>
      <c r="I1080" s="2">
        <f>'Moving Avg'!H1080</f>
        <v>31.193232499999969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</row>
    <row r="1081" spans="1:12" ht="13.5" x14ac:dyDescent="0.25">
      <c r="A1081" s="3">
        <f>RSI!A1081</f>
        <v>43882</v>
      </c>
      <c r="B1081" s="2">
        <f>RSI!B1081</f>
        <v>30.499500000000001</v>
      </c>
      <c r="C1081" s="2">
        <f>RSI!I1081</f>
        <v>45.348256880750469</v>
      </c>
      <c r="D1081" s="2">
        <f>MACD!E1081</f>
        <v>0.61486294749519033</v>
      </c>
      <c r="E1081" s="2">
        <f>MACD!F1081</f>
        <v>7.4752886543104927E-2</v>
      </c>
      <c r="F1081" s="2">
        <f>'Moving Avg'!D1081</f>
        <v>30.249760000000002</v>
      </c>
      <c r="G1081" s="2">
        <f>'Moving Avg'!F1081</f>
        <v>31.532439999999998</v>
      </c>
      <c r="H1081" s="2">
        <f>'Moving Avg'!G1081</f>
        <v>30.584790000000019</v>
      </c>
      <c r="I1081" s="2">
        <f>'Moving Avg'!H1081</f>
        <v>31.174027499999966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</row>
    <row r="1082" spans="1:12" ht="13.5" x14ac:dyDescent="0.25">
      <c r="A1082" s="3">
        <f>RSI!A1082</f>
        <v>43885</v>
      </c>
      <c r="B1082" s="2">
        <f>RSI!B1082</f>
        <v>30.499500000000001</v>
      </c>
      <c r="C1082" s="2">
        <f>RSI!I1082</f>
        <v>45.348256880750469</v>
      </c>
      <c r="D1082" s="2">
        <f>MACD!E1082</f>
        <v>0.70808326660080922</v>
      </c>
      <c r="E1082" s="2">
        <f>MACD!F1082</f>
        <v>0.20141896255464581</v>
      </c>
      <c r="F1082" s="2">
        <f>'Moving Avg'!D1082</f>
        <v>30.147860000000001</v>
      </c>
      <c r="G1082" s="2">
        <f>'Moving Avg'!F1082</f>
        <v>31.459015000000001</v>
      </c>
      <c r="H1082" s="2">
        <f>'Moving Avg'!G1082</f>
        <v>30.544630000000012</v>
      </c>
      <c r="I1082" s="2">
        <f>'Moving Avg'!H1082</f>
        <v>31.153934499999963</v>
      </c>
      <c r="J1082" s="6" t="str">
        <f>OBV!F1082</f>
        <v>NEUTRAL</v>
      </c>
      <c r="K1082" s="6" t="str">
        <f>OBV!G1082</f>
        <v>NEUTRAL</v>
      </c>
      <c r="L1082" s="6" t="str">
        <f>OBV!H1082</f>
        <v>NEUTRAL</v>
      </c>
    </row>
    <row r="1083" spans="1:12" ht="13.5" x14ac:dyDescent="0.25">
      <c r="A1083" s="3">
        <f>RSI!A1083</f>
        <v>43886</v>
      </c>
      <c r="B1083" s="2">
        <f>RSI!B1083</f>
        <v>29.670300000000001</v>
      </c>
      <c r="C1083" s="2">
        <f>RSI!I1083</f>
        <v>38.243640868402665</v>
      </c>
      <c r="D1083" s="2">
        <f>MACD!E1083</f>
        <v>0.85109310901574275</v>
      </c>
      <c r="E1083" s="2">
        <f>MACD!F1083</f>
        <v>0.3313537918468652</v>
      </c>
      <c r="F1083" s="2">
        <f>'Moving Avg'!D1083</f>
        <v>30.15784</v>
      </c>
      <c r="G1083" s="2">
        <f>'Moving Avg'!F1083</f>
        <v>31.34413</v>
      </c>
      <c r="H1083" s="2">
        <f>'Moving Avg'!G1083</f>
        <v>30.49887600000001</v>
      </c>
      <c r="I1083" s="2">
        <f>'Moving Avg'!H1083</f>
        <v>31.132112499999966</v>
      </c>
      <c r="J1083" s="6" t="str">
        <f>OBV!F1083</f>
        <v>BEARISH</v>
      </c>
      <c r="K1083" s="6" t="str">
        <f>OBV!G1083</f>
        <v>NEUTRAL</v>
      </c>
      <c r="L1083" s="6" t="str">
        <f>OBV!H1083</f>
        <v>BEARISH DIVERGENCE</v>
      </c>
    </row>
    <row r="1084" spans="1:12" ht="13.5" x14ac:dyDescent="0.25">
      <c r="A1084" s="3">
        <f>RSI!A1084</f>
        <v>43887</v>
      </c>
      <c r="B1084" s="2">
        <f>RSI!B1084</f>
        <v>29.97</v>
      </c>
      <c r="C1084" s="2">
        <f>RSI!I1084</f>
        <v>41.793134165024235</v>
      </c>
      <c r="D1084" s="2">
        <f>MACD!E1084</f>
        <v>0.95730944584778044</v>
      </c>
      <c r="E1084" s="2">
        <f>MACD!F1084</f>
        <v>0.45654492264704827</v>
      </c>
      <c r="F1084" s="2">
        <f>'Moving Avg'!D1084</f>
        <v>30.22776</v>
      </c>
      <c r="G1084" s="2">
        <f>'Moving Avg'!F1084</f>
        <v>31.244229999999998</v>
      </c>
      <c r="H1084" s="2">
        <f>'Moving Avg'!G1084</f>
        <v>30.47889600000001</v>
      </c>
      <c r="I1084" s="2">
        <f>'Moving Avg'!H1084</f>
        <v>31.111788999999966</v>
      </c>
      <c r="J1084" s="6" t="str">
        <f>OBV!F1084</f>
        <v>BULLISH</v>
      </c>
      <c r="K1084" s="6" t="str">
        <f>OBV!G1084</f>
        <v>NEUTRAL</v>
      </c>
      <c r="L1084" s="6" t="str">
        <f>OBV!H1084</f>
        <v>CONFIRMED BULLISH</v>
      </c>
    </row>
    <row r="1085" spans="1:12" ht="13.5" x14ac:dyDescent="0.25">
      <c r="A1085" s="3">
        <f>RSI!A1085</f>
        <v>43888</v>
      </c>
      <c r="B1085" s="2">
        <f>RSI!B1085</f>
        <v>29.97</v>
      </c>
      <c r="C1085" s="2">
        <f>RSI!I1085</f>
        <v>41.793134165024242</v>
      </c>
      <c r="D1085" s="2">
        <f>MACD!E1085</f>
        <v>1.0522731348660699</v>
      </c>
      <c r="E1085" s="2">
        <f>MACD!F1085</f>
        <v>0.57569056509085259</v>
      </c>
      <c r="F1085" s="2">
        <f>'Moving Avg'!D1085</f>
        <v>30.121860000000005</v>
      </c>
      <c r="G1085" s="2">
        <f>'Moving Avg'!F1085</f>
        <v>31.144830000000002</v>
      </c>
      <c r="H1085" s="2">
        <f>'Moving Avg'!G1085</f>
        <v>30.477498000000011</v>
      </c>
      <c r="I1085" s="2">
        <f>'Moving Avg'!H1085</f>
        <v>31.091465499999973</v>
      </c>
      <c r="J1085" s="6" t="str">
        <f>OBV!F1085</f>
        <v>BULLISH</v>
      </c>
      <c r="K1085" s="6" t="str">
        <f>OBV!G1085</f>
        <v>NEUTRAL</v>
      </c>
      <c r="L1085" s="6" t="str">
        <f>OBV!H1085</f>
        <v>BULLISH DIVERGENCE</v>
      </c>
    </row>
    <row r="1086" spans="1:12" ht="13.5" x14ac:dyDescent="0.25">
      <c r="A1086" s="3">
        <f>RSI!A1086</f>
        <v>43889</v>
      </c>
      <c r="B1086" s="2">
        <f>RSI!B1086</f>
        <v>29.97</v>
      </c>
      <c r="C1086" s="2">
        <f>RSI!I1086</f>
        <v>41.793134165024242</v>
      </c>
      <c r="D1086" s="2">
        <f>MACD!E1086</f>
        <v>1.1373384395400414</v>
      </c>
      <c r="E1086" s="2">
        <f>MACD!F1086</f>
        <v>0.68802013998069045</v>
      </c>
      <c r="F1086" s="2">
        <f>'Moving Avg'!D1086</f>
        <v>30.01596</v>
      </c>
      <c r="G1086" s="2">
        <f>'Moving Avg'!F1086</f>
        <v>31.045430000000003</v>
      </c>
      <c r="H1086" s="2">
        <f>'Moving Avg'!G1086</f>
        <v>30.463512000000005</v>
      </c>
      <c r="I1086" s="2">
        <f>'Moving Avg'!H1086</f>
        <v>31.071141999999973</v>
      </c>
      <c r="J1086" s="6" t="str">
        <f>OBV!F1086</f>
        <v>BULLISH</v>
      </c>
      <c r="K1086" s="6" t="str">
        <f>OBV!G1086</f>
        <v>NEUTRAL</v>
      </c>
      <c r="L1086" s="6" t="str">
        <f>OBV!H1086</f>
        <v>BULLISH DIVERGENCE</v>
      </c>
    </row>
    <row r="1087" spans="1:12" ht="13.5" x14ac:dyDescent="0.25">
      <c r="A1087" s="3">
        <f>RSI!A1087</f>
        <v>43892</v>
      </c>
      <c r="B1087" s="2">
        <f>RSI!B1087</f>
        <v>29.97</v>
      </c>
      <c r="C1087" s="2">
        <f>RSI!I1087</f>
        <v>41.793134165024242</v>
      </c>
      <c r="D1087" s="2">
        <f>MACD!E1087</f>
        <v>1.0676791946032402</v>
      </c>
      <c r="E1087" s="2">
        <f>MACD!F1087</f>
        <v>0.76395195090520052</v>
      </c>
      <c r="F1087" s="2">
        <f>'Moving Avg'!D1087</f>
        <v>29.910059999999998</v>
      </c>
      <c r="G1087" s="2">
        <f>'Moving Avg'!F1087</f>
        <v>30.946030000000007</v>
      </c>
      <c r="H1087" s="2">
        <f>'Moving Avg'!G1087</f>
        <v>30.449726000000005</v>
      </c>
      <c r="I1087" s="2">
        <f>'Moving Avg'!H1087</f>
        <v>31.050818499999973</v>
      </c>
      <c r="J1087" s="6" t="str">
        <f>OBV!F1087</f>
        <v>BULLISH</v>
      </c>
      <c r="K1087" s="6" t="str">
        <f>OBV!G1087</f>
        <v>NEUTRAL</v>
      </c>
      <c r="L1087" s="6" t="str">
        <f>OBV!H1087</f>
        <v>BULLISH DIVERGENCE</v>
      </c>
    </row>
    <row r="1088" spans="1:12" ht="13.5" x14ac:dyDescent="0.25">
      <c r="A1088" s="3">
        <f>RSI!A1088</f>
        <v>43893</v>
      </c>
      <c r="B1088" s="2">
        <f>RSI!B1088</f>
        <v>29.97</v>
      </c>
      <c r="C1088" s="2">
        <f>RSI!I1088</f>
        <v>41.793134165024242</v>
      </c>
      <c r="D1088" s="2">
        <f>MACD!E1088</f>
        <v>0.7991452654407567</v>
      </c>
      <c r="E1088" s="2">
        <f>MACD!F1088</f>
        <v>0.77099061381231182</v>
      </c>
      <c r="F1088" s="2">
        <f>'Moving Avg'!D1088</f>
        <v>29.97</v>
      </c>
      <c r="G1088" s="2">
        <f>'Moving Avg'!F1088</f>
        <v>30.846630000000012</v>
      </c>
      <c r="H1088" s="2">
        <f>'Moving Avg'!G1088</f>
        <v>30.435940000000002</v>
      </c>
      <c r="I1088" s="2">
        <f>'Moving Avg'!H1088</f>
        <v>31.030642999999976</v>
      </c>
      <c r="J1088" s="6" t="str">
        <f>OBV!F1088</f>
        <v>BULLISH</v>
      </c>
      <c r="K1088" s="6" t="str">
        <f>OBV!G1088</f>
        <v>NEUTRAL</v>
      </c>
      <c r="L1088" s="6" t="str">
        <f>OBV!H1088</f>
        <v>CONFIRMED BULLISH</v>
      </c>
    </row>
    <row r="1089" spans="1:12" ht="13.5" x14ac:dyDescent="0.25">
      <c r="A1089" s="3">
        <f>RSI!A1089</f>
        <v>43894</v>
      </c>
      <c r="B1089" s="2">
        <f>RSI!B1089</f>
        <v>29.97</v>
      </c>
      <c r="C1089" s="2">
        <f>RSI!I1089</f>
        <v>41.793134165024235</v>
      </c>
      <c r="D1089" s="2">
        <f>MACD!E1089</f>
        <v>0.57566432076426466</v>
      </c>
      <c r="E1089" s="2">
        <f>MACD!F1089</f>
        <v>0.73192535520270241</v>
      </c>
      <c r="F1089" s="2">
        <f>'Moving Avg'!D1089</f>
        <v>29.97</v>
      </c>
      <c r="G1089" s="2">
        <f>'Moving Avg'!F1089</f>
        <v>30.747230000000009</v>
      </c>
      <c r="H1089" s="2">
        <f>'Moving Avg'!G1089</f>
        <v>30.449725999999995</v>
      </c>
      <c r="I1089" s="2">
        <f>'Moving Avg'!H1089</f>
        <v>31.010467499999976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</row>
    <row r="1090" spans="1:12" ht="13.5" x14ac:dyDescent="0.25">
      <c r="A1090" s="3">
        <f>RSI!A1090</f>
        <v>43895</v>
      </c>
      <c r="B1090" s="2">
        <f>RSI!B1090</f>
        <v>29.97</v>
      </c>
      <c r="C1090" s="2">
        <f>RSI!I1090</f>
        <v>41.793134165024235</v>
      </c>
      <c r="D1090" s="2">
        <f>MACD!E1090</f>
        <v>0.52527424364435049</v>
      </c>
      <c r="E1090" s="2">
        <f>MACD!F1090</f>
        <v>0.69059513289103203</v>
      </c>
      <c r="F1090" s="2">
        <f>'Moving Avg'!D1090</f>
        <v>29.97</v>
      </c>
      <c r="G1090" s="2">
        <f>'Moving Avg'!F1090</f>
        <v>30.64783000000001</v>
      </c>
      <c r="H1090" s="2">
        <f>'Moving Avg'!G1090</f>
        <v>30.447727999999994</v>
      </c>
      <c r="I1090" s="2">
        <f>'Moving Avg'!H1090</f>
        <v>30.990291999999982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</row>
    <row r="1091" spans="1:12" ht="13.5" x14ac:dyDescent="0.25">
      <c r="A1091" s="3">
        <f>RSI!A1091</f>
        <v>43896</v>
      </c>
      <c r="B1091" s="2">
        <f>RSI!B1091</f>
        <v>29.97</v>
      </c>
      <c r="C1091" s="2">
        <f>RSI!I1091</f>
        <v>41.793134165024235</v>
      </c>
      <c r="D1091" s="2">
        <f>MACD!E1091</f>
        <v>0.48584299526100239</v>
      </c>
      <c r="E1091" s="2">
        <f>MACD!F1091</f>
        <v>0.64964470536502605</v>
      </c>
      <c r="F1091" s="2">
        <f>'Moving Avg'!D1091</f>
        <v>29.97</v>
      </c>
      <c r="G1091" s="2">
        <f>'Moving Avg'!F1091</f>
        <v>30.548430000000007</v>
      </c>
      <c r="H1091" s="2">
        <f>'Moving Avg'!G1091</f>
        <v>30.447727999999994</v>
      </c>
      <c r="I1091" s="2">
        <f>'Moving Avg'!H1091</f>
        <v>30.970116499999982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</row>
    <row r="1092" spans="1:12" ht="13.5" x14ac:dyDescent="0.25">
      <c r="A1092" s="3">
        <f>RSI!A1092</f>
        <v>43899</v>
      </c>
      <c r="B1092" s="2">
        <f>RSI!B1092</f>
        <v>29.97</v>
      </c>
      <c r="C1092" s="2">
        <f>RSI!I1092</f>
        <v>41.793134165024235</v>
      </c>
      <c r="D1092" s="2">
        <f>MACD!E1092</f>
        <v>0.4554470827639534</v>
      </c>
      <c r="E1092" s="2">
        <f>MACD!F1092</f>
        <v>0.6108051808448115</v>
      </c>
      <c r="F1092" s="2">
        <f>'Moving Avg'!D1092</f>
        <v>29.97</v>
      </c>
      <c r="G1092" s="2">
        <f>'Moving Avg'!F1092</f>
        <v>30.449030000000011</v>
      </c>
      <c r="H1092" s="2">
        <f>'Moving Avg'!G1092</f>
        <v>30.449725999999991</v>
      </c>
      <c r="I1092" s="2">
        <f>'Moving Avg'!H1092</f>
        <v>30.949842499999985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</row>
    <row r="1093" spans="1:12" ht="13.5" x14ac:dyDescent="0.25">
      <c r="A1093" s="3">
        <f>RSI!A1093</f>
        <v>43900</v>
      </c>
      <c r="B1093" s="2">
        <f>RSI!B1093</f>
        <v>29.96</v>
      </c>
      <c r="C1093" s="2">
        <f>RSI!I1093</f>
        <v>41.637557188982456</v>
      </c>
      <c r="D1093" s="2">
        <f>MACD!E1093</f>
        <v>0.30564803926610296</v>
      </c>
      <c r="E1093" s="2">
        <f>MACD!F1093</f>
        <v>0.54977375252906979</v>
      </c>
      <c r="F1093" s="2">
        <f>'Moving Avg'!D1093</f>
        <v>29.968</v>
      </c>
      <c r="G1093" s="2">
        <f>'Moving Avg'!F1093</f>
        <v>30.349130000000013</v>
      </c>
      <c r="H1093" s="2">
        <f>'Moving Avg'!G1093</f>
        <v>30.469305999999989</v>
      </c>
      <c r="I1093" s="2">
        <f>'Moving Avg'!H1093</f>
        <v>30.929518499999986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</row>
    <row r="1094" spans="1:12" ht="13.5" x14ac:dyDescent="0.25">
      <c r="A1094" s="3">
        <f>RSI!A1094</f>
        <v>43901</v>
      </c>
      <c r="B1094" s="2">
        <f>RSI!B1094</f>
        <v>29.96</v>
      </c>
      <c r="C1094" s="2">
        <f>RSI!I1094</f>
        <v>41.637557188982456</v>
      </c>
      <c r="D1094" s="2">
        <f>MACD!E1094</f>
        <v>0.22760721556532815</v>
      </c>
      <c r="E1094" s="2">
        <f>MACD!F1094</f>
        <v>0.48534044513632146</v>
      </c>
      <c r="F1094" s="2">
        <f>'Moving Avg'!D1094</f>
        <v>29.966000000000001</v>
      </c>
      <c r="G1094" s="2">
        <f>'Moving Avg'!F1094</f>
        <v>30.249230000000018</v>
      </c>
      <c r="H1094" s="2">
        <f>'Moving Avg'!G1094</f>
        <v>30.48888599999999</v>
      </c>
      <c r="I1094" s="2">
        <f>'Moving Avg'!H1094</f>
        <v>30.909194499999984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29.96</v>
      </c>
      <c r="C1095" s="2">
        <f>RSI!I1095</f>
        <v>41.637557188982456</v>
      </c>
      <c r="D1095" s="2">
        <f>MACD!E1095</f>
        <v>0.1639842657648245</v>
      </c>
      <c r="E1095" s="2">
        <f>MACD!F1095</f>
        <v>0.42106920926202207</v>
      </c>
      <c r="F1095" s="2">
        <f>'Moving Avg'!D1095</f>
        <v>29.964000000000006</v>
      </c>
      <c r="G1095" s="2">
        <f>'Moving Avg'!F1095</f>
        <v>30.149330000000013</v>
      </c>
      <c r="H1095" s="2">
        <f>'Moving Avg'!G1095</f>
        <v>30.525847999999993</v>
      </c>
      <c r="I1095" s="2">
        <f>'Moving Avg'!H1095</f>
        <v>30.888870499999985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29.96</v>
      </c>
      <c r="C1096" s="2">
        <f>RSI!I1096</f>
        <v>41.637557188982456</v>
      </c>
      <c r="D1096" s="2">
        <f>MACD!E1096</f>
        <v>0.11238241887537725</v>
      </c>
      <c r="E1096" s="2">
        <f>MACD!F1096</f>
        <v>0.35933185118469313</v>
      </c>
      <c r="F1096" s="2">
        <f>'Moving Avg'!D1096</f>
        <v>29.962</v>
      </c>
      <c r="G1096" s="2">
        <f>'Moving Avg'!F1096</f>
        <v>30.049430000000012</v>
      </c>
      <c r="H1096" s="2">
        <f>'Moving Avg'!G1096</f>
        <v>30.537635999999999</v>
      </c>
      <c r="I1096" s="2">
        <f>'Moving Avg'!H1096</f>
        <v>30.868546499999983</v>
      </c>
      <c r="J1096" s="6" t="str">
        <f>OBV!F1096</f>
        <v>BEARISH</v>
      </c>
      <c r="K1096" s="6" t="str">
        <f>OBV!G1096</f>
        <v>NEUTRAL</v>
      </c>
      <c r="L1096" s="6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29.96</v>
      </c>
      <c r="C1097" s="2">
        <f>RSI!I1097</f>
        <v>41.637557188982456</v>
      </c>
      <c r="D1097" s="2">
        <f>MACD!E1097</f>
        <v>7.0786870242610433E-2</v>
      </c>
      <c r="E1097" s="2">
        <f>MACD!F1097</f>
        <v>0.30162285499627661</v>
      </c>
      <c r="F1097" s="2">
        <f>'Moving Avg'!D1097</f>
        <v>29.96</v>
      </c>
      <c r="G1097" s="2">
        <f>'Moving Avg'!F1097</f>
        <v>29.996980000000015</v>
      </c>
      <c r="H1097" s="2">
        <f>'Moving Avg'!G1097</f>
        <v>30.538433999999999</v>
      </c>
      <c r="I1097" s="2">
        <f>'Moving Avg'!H1097</f>
        <v>30.848222499999984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28.621400000000001</v>
      </c>
      <c r="C1098" s="2">
        <f>RSI!I1098</f>
        <v>24.182627390436807</v>
      </c>
      <c r="D1098" s="2">
        <f>MACD!E1098</f>
        <v>0.1366605928779947</v>
      </c>
      <c r="E1098" s="2">
        <f>MACD!F1098</f>
        <v>0.26863040257262022</v>
      </c>
      <c r="F1098" s="2">
        <f>'Moving Avg'!D1098</f>
        <v>29.69228</v>
      </c>
      <c r="G1098" s="2">
        <f>'Moving Avg'!F1098</f>
        <v>29.947030000000002</v>
      </c>
      <c r="H1098" s="2">
        <f>'Moving Avg'!G1098</f>
        <v>30.512460000000004</v>
      </c>
      <c r="I1098" s="2">
        <f>'Moving Avg'!H1098</f>
        <v>30.821797499999988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</row>
    <row r="1099" spans="1:12" ht="13.5" x14ac:dyDescent="0.25">
      <c r="A1099" s="3">
        <f>RSI!A1099</f>
        <v>43908</v>
      </c>
      <c r="B1099" s="2">
        <f>RSI!B1099</f>
        <v>28.971</v>
      </c>
      <c r="C1099" s="2">
        <f>RSI!I1099</f>
        <v>32.179153457575595</v>
      </c>
      <c r="D1099" s="2">
        <f>MACD!E1099</f>
        <v>0.17618603832875479</v>
      </c>
      <c r="E1099" s="2">
        <f>MACD!F1099</f>
        <v>0.25014152972384712</v>
      </c>
      <c r="F1099" s="2">
        <f>'Moving Avg'!D1099</f>
        <v>29.494479999999999</v>
      </c>
      <c r="G1099" s="2">
        <f>'Moving Avg'!F1099</f>
        <v>29.914560000000002</v>
      </c>
      <c r="H1099" s="2">
        <f>'Moving Avg'!G1099</f>
        <v>30.511262000000006</v>
      </c>
      <c r="I1099" s="2">
        <f>'Moving Avg'!H1099</f>
        <v>30.797120499999988</v>
      </c>
      <c r="J1099" s="6" t="str">
        <f>OBV!F1099</f>
        <v>BULLISH</v>
      </c>
      <c r="K1099" s="6" t="str">
        <f>OBV!G1099</f>
        <v>NEUTRAL</v>
      </c>
      <c r="L1099" s="6" t="str">
        <f>OBV!H1099</f>
        <v>BULLISH DIVERGENCE</v>
      </c>
    </row>
    <row r="1100" spans="1:12" ht="13.5" x14ac:dyDescent="0.25">
      <c r="A1100" s="3">
        <f>RSI!A1100</f>
        <v>43909</v>
      </c>
      <c r="B1100" s="2">
        <f>RSI!B1100</f>
        <v>28.461500000000001</v>
      </c>
      <c r="C1100" s="2">
        <f>RSI!I1100</f>
        <v>27.608909997873354</v>
      </c>
      <c r="D1100" s="2">
        <f>MACD!E1100</f>
        <v>0.25427080569526339</v>
      </c>
      <c r="E1100" s="2">
        <f>MACD!F1100</f>
        <v>0.25096738491813037</v>
      </c>
      <c r="F1100" s="2">
        <f>'Moving Avg'!D1100</f>
        <v>29.194780000000002</v>
      </c>
      <c r="G1100" s="2">
        <f>'Moving Avg'!F1100</f>
        <v>29.812660000000001</v>
      </c>
      <c r="H1100" s="2">
        <f>'Moving Avg'!G1100</f>
        <v>30.483090000000001</v>
      </c>
      <c r="I1100" s="2">
        <f>'Moving Avg'!H1100</f>
        <v>30.769895999999996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</row>
    <row r="1101" spans="1:12" ht="13.5" x14ac:dyDescent="0.25">
      <c r="A1101" s="3">
        <f>RSI!A1101</f>
        <v>43913</v>
      </c>
      <c r="B1101" s="2">
        <f>RSI!B1101</f>
        <v>28.461500000000001</v>
      </c>
      <c r="C1101" s="2">
        <f>RSI!I1101</f>
        <v>27.60890999787334</v>
      </c>
      <c r="D1101" s="2">
        <f>MACD!E1101</f>
        <v>0.32974154017677293</v>
      </c>
      <c r="E1101" s="2">
        <f>MACD!F1101</f>
        <v>0.2667222159698589</v>
      </c>
      <c r="F1101" s="2">
        <f>'Moving Avg'!D1101</f>
        <v>28.89508</v>
      </c>
      <c r="G1101" s="2">
        <f>'Moving Avg'!F1101</f>
        <v>29.710759999999993</v>
      </c>
      <c r="H1101" s="2">
        <f>'Moving Avg'!G1101</f>
        <v>30.452920000000002</v>
      </c>
      <c r="I1101" s="2">
        <f>'Moving Avg'!H1101</f>
        <v>30.742671499999993</v>
      </c>
      <c r="J1101" s="6" t="str">
        <f>OBV!F1101</f>
        <v>BEARISH</v>
      </c>
      <c r="K1101" s="6" t="str">
        <f>OBV!G1101</f>
        <v>NEUTRAL</v>
      </c>
      <c r="L1101" s="6" t="str">
        <f>OBV!H1101</f>
        <v>CONFIRMED BEARISH</v>
      </c>
    </row>
    <row r="1102" spans="1:12" ht="13.5" x14ac:dyDescent="0.25">
      <c r="A1102" s="3">
        <f>RSI!A1102</f>
        <v>43914</v>
      </c>
      <c r="B1102" s="2">
        <f>RSI!B1102</f>
        <v>29.070900000000002</v>
      </c>
      <c r="C1102" s="2">
        <f>RSI!I1102</f>
        <v>39.52349761607173</v>
      </c>
      <c r="D1102" s="2">
        <f>MACD!E1102</f>
        <v>0.35716343710471676</v>
      </c>
      <c r="E1102" s="2">
        <f>MACD!F1102</f>
        <v>0.28481046019683048</v>
      </c>
      <c r="F1102" s="2">
        <f>'Moving Avg'!D1102</f>
        <v>28.71726</v>
      </c>
      <c r="G1102" s="2">
        <f>'Moving Avg'!F1102</f>
        <v>29.639329999999994</v>
      </c>
      <c r="H1102" s="2">
        <f>'Moving Avg'!G1102</f>
        <v>30.434937999999999</v>
      </c>
      <c r="I1102" s="2">
        <f>'Moving Avg'!H1102</f>
        <v>30.718493999999993</v>
      </c>
      <c r="J1102" s="6" t="str">
        <f>OBV!F1102</f>
        <v>BEARISH</v>
      </c>
      <c r="K1102" s="6" t="str">
        <f>OBV!G1102</f>
        <v>NEUTRAL</v>
      </c>
      <c r="L1102" s="6" t="str">
        <f>OBV!H1102</f>
        <v>CONFIRMED BEARISH</v>
      </c>
    </row>
    <row r="1103" spans="1:12" ht="13.5" x14ac:dyDescent="0.25">
      <c r="A1103" s="3">
        <f>RSI!A1103</f>
        <v>43915</v>
      </c>
      <c r="B1103" s="2">
        <f>RSI!B1103</f>
        <v>29.070900000000002</v>
      </c>
      <c r="C1103" s="2">
        <f>RSI!I1103</f>
        <v>39.52349761607173</v>
      </c>
      <c r="D1103" s="2">
        <f>MACD!E1103</f>
        <v>0.38328528299293652</v>
      </c>
      <c r="E1103" s="2">
        <f>MACD!F1103</f>
        <v>0.30450542475605169</v>
      </c>
      <c r="F1103" s="2">
        <f>'Moving Avg'!D1103</f>
        <v>28.80716</v>
      </c>
      <c r="G1103" s="2">
        <f>'Moving Avg'!F1103</f>
        <v>29.609360000000002</v>
      </c>
      <c r="H1103" s="2">
        <f>'Moving Avg'!G1103</f>
        <v>30.416955999999999</v>
      </c>
      <c r="I1103" s="2">
        <f>'Moving Avg'!H1103</f>
        <v>30.694316499999996</v>
      </c>
      <c r="J1103" s="6" t="str">
        <f>OBV!F1103</f>
        <v>BEARISH</v>
      </c>
      <c r="K1103" s="6" t="str">
        <f>OBV!G1103</f>
        <v>NEUTRAL</v>
      </c>
      <c r="L1103" s="6" t="str">
        <f>OBV!H1103</f>
        <v>BEARISH DIVERGENCE</v>
      </c>
    </row>
    <row r="1104" spans="1:12" ht="13.5" x14ac:dyDescent="0.25">
      <c r="A1104" s="3">
        <f>RSI!A1104</f>
        <v>43916</v>
      </c>
      <c r="B1104" s="2">
        <f>RSI!B1104</f>
        <v>29.070900000000002</v>
      </c>
      <c r="C1104" s="2">
        <f>RSI!I1104</f>
        <v>39.52349761607173</v>
      </c>
      <c r="D1104" s="2">
        <f>MACD!E1104</f>
        <v>0.4095153869453263</v>
      </c>
      <c r="E1104" s="2">
        <f>MACD!F1104</f>
        <v>0.32550741719390663</v>
      </c>
      <c r="F1104" s="2">
        <f>'Moving Avg'!D1104</f>
        <v>28.827139999999996</v>
      </c>
      <c r="G1104" s="2">
        <f>'Moving Avg'!F1104</f>
        <v>29.564405000000001</v>
      </c>
      <c r="H1104" s="2">
        <f>'Moving Avg'!G1104</f>
        <v>30.398973999999995</v>
      </c>
      <c r="I1104" s="2">
        <f>'Moving Avg'!H1104</f>
        <v>30.670138999999995</v>
      </c>
      <c r="J1104" s="6" t="str">
        <f>OBV!F1104</f>
        <v>BEARISH</v>
      </c>
      <c r="K1104" s="6" t="str">
        <f>OBV!G1104</f>
        <v>NEUTRAL</v>
      </c>
      <c r="L1104" s="6" t="str">
        <f>OBV!H1104</f>
        <v>BEARISH DIVERGENCE</v>
      </c>
    </row>
    <row r="1105" spans="1:12" ht="13.5" x14ac:dyDescent="0.25">
      <c r="A1105" s="3">
        <f>RSI!A1105</f>
        <v>43917</v>
      </c>
      <c r="B1105" s="2">
        <f>RSI!B1105</f>
        <v>29.070900000000002</v>
      </c>
      <c r="C1105" s="2">
        <f>RSI!I1105</f>
        <v>39.52349761607173</v>
      </c>
      <c r="D1105" s="2">
        <f>MACD!E1105</f>
        <v>0.43553138990580109</v>
      </c>
      <c r="E1105" s="2">
        <f>MACD!F1105</f>
        <v>0.34751221173628555</v>
      </c>
      <c r="F1105" s="2">
        <f>'Moving Avg'!D1105</f>
        <v>28.949020000000001</v>
      </c>
      <c r="G1105" s="2">
        <f>'Moving Avg'!F1105</f>
        <v>29.519449999999999</v>
      </c>
      <c r="H1105" s="2">
        <f>'Moving Avg'!G1105</f>
        <v>30.416355999999997</v>
      </c>
      <c r="I1105" s="2">
        <f>'Moving Avg'!H1105</f>
        <v>30.645961499999988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</row>
    <row r="1106" spans="1:12" ht="13.5" x14ac:dyDescent="0.25">
      <c r="A1106" s="3">
        <f>RSI!A1106</f>
        <v>43920</v>
      </c>
      <c r="B1106" s="2">
        <f>RSI!B1106</f>
        <v>29.070900000000002</v>
      </c>
      <c r="C1106" s="2">
        <f>RSI!I1106</f>
        <v>39.52349761607173</v>
      </c>
      <c r="D1106" s="2">
        <f>MACD!E1106</f>
        <v>0.46108317125767329</v>
      </c>
      <c r="E1106" s="2">
        <f>MACD!F1106</f>
        <v>0.37022640364056308</v>
      </c>
      <c r="F1106" s="2">
        <f>'Moving Avg'!D1106</f>
        <v>29.070900000000002</v>
      </c>
      <c r="G1106" s="2">
        <f>'Moving Avg'!F1106</f>
        <v>29.474495000000001</v>
      </c>
      <c r="H1106" s="2">
        <f>'Moving Avg'!G1106</f>
        <v>30.399571999999992</v>
      </c>
      <c r="I1106" s="2">
        <f>'Moving Avg'!H1106</f>
        <v>30.621832999999988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</row>
    <row r="1107" spans="1:12" ht="13.5" x14ac:dyDescent="0.25">
      <c r="A1107" s="3">
        <f>RSI!A1107</f>
        <v>43921</v>
      </c>
      <c r="B1107" s="2">
        <f>RSI!B1107</f>
        <v>29.070900000000002</v>
      </c>
      <c r="C1107" s="2">
        <f>RSI!I1107</f>
        <v>39.523497616071722</v>
      </c>
      <c r="D1107" s="2">
        <f>MACD!E1107</f>
        <v>0.48598005782956122</v>
      </c>
      <c r="E1107" s="2">
        <f>MACD!F1107</f>
        <v>0.3933771344783627</v>
      </c>
      <c r="F1107" s="2">
        <f>'Moving Avg'!D1107</f>
        <v>29.070900000000002</v>
      </c>
      <c r="G1107" s="2">
        <f>'Moving Avg'!F1107</f>
        <v>29.429540000000003</v>
      </c>
      <c r="H1107" s="2">
        <f>'Moving Avg'!G1107</f>
        <v>30.399571999999988</v>
      </c>
      <c r="I1107" s="2">
        <f>'Moving Avg'!H1107</f>
        <v>30.597655499999984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</row>
    <row r="1108" spans="1:12" ht="13.5" x14ac:dyDescent="0.25">
      <c r="A1108" s="3">
        <f>RSI!A1108</f>
        <v>43922</v>
      </c>
      <c r="B1108" s="2">
        <f>RSI!B1108</f>
        <v>29.070900000000002</v>
      </c>
      <c r="C1108" s="2">
        <f>RSI!I1108</f>
        <v>39.52349761607173</v>
      </c>
      <c r="D1108" s="2">
        <f>MACD!E1108</f>
        <v>0.30414166345904903</v>
      </c>
      <c r="E1108" s="2">
        <f>MACD!F1108</f>
        <v>0.37553004027449999</v>
      </c>
      <c r="F1108" s="2">
        <f>'Moving Avg'!D1108</f>
        <v>29.070900000000002</v>
      </c>
      <c r="G1108" s="2">
        <f>'Moving Avg'!F1108</f>
        <v>29.384585000000005</v>
      </c>
      <c r="H1108" s="2">
        <f>'Moving Avg'!G1108</f>
        <v>30.381589999999992</v>
      </c>
      <c r="I1108" s="2">
        <f>'Moving Avg'!H1108</f>
        <v>30.573477999999977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</row>
    <row r="1109" spans="1:12" ht="13.5" x14ac:dyDescent="0.25">
      <c r="A1109" s="3">
        <f>RSI!A1109</f>
        <v>43923</v>
      </c>
      <c r="B1109" s="2">
        <f>RSI!B1109</f>
        <v>29.94</v>
      </c>
      <c r="C1109" s="2">
        <f>RSI!I1109</f>
        <v>56.626672162773509</v>
      </c>
      <c r="D1109" s="2">
        <f>MACD!E1109</f>
        <v>0.14249401358518554</v>
      </c>
      <c r="E1109" s="2">
        <f>MACD!F1109</f>
        <v>0.3289228349366371</v>
      </c>
      <c r="F1109" s="2">
        <f>'Moving Avg'!D1109</f>
        <v>29.244720000000001</v>
      </c>
      <c r="G1109" s="2">
        <f>'Moving Avg'!F1109</f>
        <v>29.383085000000005</v>
      </c>
      <c r="H1109" s="2">
        <f>'Moving Avg'!G1109</f>
        <v>30.398972000000001</v>
      </c>
      <c r="I1109" s="2">
        <f>'Moving Avg'!H1109</f>
        <v>30.553645999999979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</row>
    <row r="1110" spans="1:12" ht="13.5" x14ac:dyDescent="0.25">
      <c r="A1110" s="3">
        <f>RSI!A1110</f>
        <v>43924</v>
      </c>
      <c r="B1110" s="2">
        <f>RSI!B1110</f>
        <v>30.769200000000001</v>
      </c>
      <c r="C1110" s="2">
        <f>RSI!I1110</f>
        <v>66.39235071917787</v>
      </c>
      <c r="D1110" s="2">
        <f>MACD!E1110</f>
        <v>-0.13662644159901305</v>
      </c>
      <c r="E1110" s="2">
        <f>MACD!F1110</f>
        <v>0.23581297962950706</v>
      </c>
      <c r="F1110" s="2">
        <f>'Moving Avg'!D1110</f>
        <v>29.584380000000003</v>
      </c>
      <c r="G1110" s="2">
        <f>'Moving Avg'!F1110</f>
        <v>29.423045000000002</v>
      </c>
      <c r="H1110" s="2">
        <f>'Moving Avg'!G1110</f>
        <v>30.406963999999999</v>
      </c>
      <c r="I1110" s="2">
        <f>'Moving Avg'!H1110</f>
        <v>30.53795999999998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</row>
    <row r="1111" spans="1:12" ht="13.5" x14ac:dyDescent="0.25">
      <c r="A1111" s="3">
        <f>RSI!A1111</f>
        <v>43927</v>
      </c>
      <c r="B1111" s="2">
        <f>RSI!B1111</f>
        <v>29.850100000000001</v>
      </c>
      <c r="C1111" s="2">
        <f>RSI!I1111</f>
        <v>52.328452163785762</v>
      </c>
      <c r="D1111" s="2">
        <f>MACD!E1111</f>
        <v>-0.31197065644020228</v>
      </c>
      <c r="E1111" s="2">
        <f>MACD!F1111</f>
        <v>0.12625625241556521</v>
      </c>
      <c r="F1111" s="2">
        <f>'Moving Avg'!D1111</f>
        <v>29.740220000000001</v>
      </c>
      <c r="G1111" s="2">
        <f>'Moving Avg'!F1111</f>
        <v>29.417049999999996</v>
      </c>
      <c r="H1111" s="2">
        <f>'Moving Avg'!G1111</f>
        <v>30.378391999999995</v>
      </c>
      <c r="I1111" s="2">
        <f>'Moving Avg'!H1111</f>
        <v>30.522758999999983</v>
      </c>
      <c r="J1111" s="6" t="str">
        <f>OBV!F1111</f>
        <v>BULLISH</v>
      </c>
      <c r="K1111" s="6" t="str">
        <f>OBV!G1111</f>
        <v>NEUTRAL</v>
      </c>
      <c r="L1111" s="6" t="str">
        <f>OBV!H1111</f>
        <v>CONFIRMED BULLISH</v>
      </c>
    </row>
    <row r="1112" spans="1:12" ht="13.5" x14ac:dyDescent="0.25">
      <c r="A1112" s="3">
        <f>RSI!A1112</f>
        <v>43928</v>
      </c>
      <c r="B1112" s="2">
        <f>RSI!B1112</f>
        <v>29.850100000000001</v>
      </c>
      <c r="C1112" s="2">
        <f>RSI!I1112</f>
        <v>52.328452163785762</v>
      </c>
      <c r="D1112" s="2">
        <f>MACD!E1112</f>
        <v>-0.36786403665549017</v>
      </c>
      <c r="E1112" s="2">
        <f>MACD!F1112</f>
        <v>2.7432194601354126E-2</v>
      </c>
      <c r="F1112" s="2">
        <f>'Moving Avg'!D1112</f>
        <v>29.896059999999999</v>
      </c>
      <c r="G1112" s="2">
        <f>'Moving Avg'!F1112</f>
        <v>29.411054999999998</v>
      </c>
      <c r="H1112" s="2">
        <f>'Moving Avg'!G1112</f>
        <v>30.336033999999998</v>
      </c>
      <c r="I1112" s="2">
        <f>'Moving Avg'!H1112</f>
        <v>30.512490499999981</v>
      </c>
      <c r="J1112" s="6" t="str">
        <f>OBV!F1112</f>
        <v>BULLISH</v>
      </c>
      <c r="K1112" s="6" t="str">
        <f>OBV!G1112</f>
        <v>NEUTRAL</v>
      </c>
      <c r="L1112" s="6" t="str">
        <f>OBV!H1112</f>
        <v>CONFIRMED BULLISH</v>
      </c>
    </row>
    <row r="1113" spans="1:12" ht="13.5" x14ac:dyDescent="0.25">
      <c r="A1113" s="3">
        <f>RSI!A1113</f>
        <v>43929</v>
      </c>
      <c r="B1113" s="2">
        <f>RSI!B1113</f>
        <v>29.0609</v>
      </c>
      <c r="C1113" s="2">
        <f>RSI!I1113</f>
        <v>43.212695667270395</v>
      </c>
      <c r="D1113" s="2">
        <f>MACD!E1113</f>
        <v>-0.35788347657737773</v>
      </c>
      <c r="E1113" s="2">
        <f>MACD!F1113</f>
        <v>-4.9630939634392246E-2</v>
      </c>
      <c r="F1113" s="2">
        <f>'Moving Avg'!D1113</f>
        <v>29.894060000000003</v>
      </c>
      <c r="G1113" s="2">
        <f>'Moving Avg'!F1113</f>
        <v>29.366099999999999</v>
      </c>
      <c r="H1113" s="2">
        <f>'Moving Avg'!G1113</f>
        <v>30.277892000000001</v>
      </c>
      <c r="I1113" s="2">
        <f>'Moving Avg'!H1113</f>
        <v>30.498275999999983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</row>
    <row r="1114" spans="1:12" ht="13.5" x14ac:dyDescent="0.25">
      <c r="A1114" s="3">
        <f>RSI!A1114</f>
        <v>43934</v>
      </c>
      <c r="B1114" s="2">
        <f>RSI!B1114</f>
        <v>29.0609</v>
      </c>
      <c r="C1114" s="2">
        <f>RSI!I1114</f>
        <v>43.212695667270395</v>
      </c>
      <c r="D1114" s="2">
        <f>MACD!E1114</f>
        <v>-0.34587154515917007</v>
      </c>
      <c r="E1114" s="2">
        <f>MACD!F1114</f>
        <v>-0.1088790607393478</v>
      </c>
      <c r="F1114" s="2">
        <f>'Moving Avg'!D1114</f>
        <v>29.718240000000002</v>
      </c>
      <c r="G1114" s="2">
        <f>'Moving Avg'!F1114</f>
        <v>29.321144999999994</v>
      </c>
      <c r="H1114" s="2">
        <f>'Moving Avg'!G1114</f>
        <v>30.219750000000005</v>
      </c>
      <c r="I1114" s="2">
        <f>'Moving Avg'!H1114</f>
        <v>30.484061499999985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</row>
    <row r="1115" spans="1:12" ht="13.5" x14ac:dyDescent="0.25">
      <c r="A1115" s="3">
        <f>RSI!A1115</f>
        <v>43935</v>
      </c>
      <c r="B1115" s="2">
        <f>RSI!B1115</f>
        <v>29.0609</v>
      </c>
      <c r="C1115" s="2">
        <f>RSI!I1115</f>
        <v>43.212695667270395</v>
      </c>
      <c r="D1115" s="2">
        <f>MACD!E1115</f>
        <v>-0.33240497159608395</v>
      </c>
      <c r="E1115" s="2">
        <f>MACD!F1115</f>
        <v>-0.15358424291069506</v>
      </c>
      <c r="F1115" s="2">
        <f>'Moving Avg'!D1115</f>
        <v>29.376580000000001</v>
      </c>
      <c r="G1115" s="2">
        <f>'Moving Avg'!F1115</f>
        <v>29.276189999999993</v>
      </c>
      <c r="H1115" s="2">
        <f>'Moving Avg'!G1115</f>
        <v>30.161808000000001</v>
      </c>
      <c r="I1115" s="2">
        <f>'Moving Avg'!H1115</f>
        <v>30.469846999999987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</row>
    <row r="1116" spans="1:12" ht="13.5" x14ac:dyDescent="0.25">
      <c r="A1116" s="3">
        <f>RSI!A1116</f>
        <v>43936</v>
      </c>
      <c r="B1116" s="2">
        <f>RSI!B1116</f>
        <v>28.191800000000001</v>
      </c>
      <c r="C1116" s="2">
        <f>RSI!I1116</f>
        <v>34.860119854915496</v>
      </c>
      <c r="D1116" s="2">
        <f>MACD!E1116</f>
        <v>-0.25357440858687141</v>
      </c>
      <c r="E1116" s="2">
        <f>MACD!F1116</f>
        <v>-0.17358227604593035</v>
      </c>
      <c r="F1116" s="2">
        <f>'Moving Avg'!D1116</f>
        <v>29.044920000000001</v>
      </c>
      <c r="G1116" s="2">
        <f>'Moving Avg'!F1116</f>
        <v>29.187779999999997</v>
      </c>
      <c r="H1116" s="2">
        <f>'Moving Avg'!G1116</f>
        <v>30.086483999999999</v>
      </c>
      <c r="I1116" s="2">
        <f>'Moving Avg'!H1116</f>
        <v>30.451286999999983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</row>
    <row r="1117" spans="1:12" ht="13.5" x14ac:dyDescent="0.25">
      <c r="A1117" s="3">
        <f>RSI!A1117</f>
        <v>43937</v>
      </c>
      <c r="B1117" s="2">
        <f>RSI!B1117</f>
        <v>28.191800000000001</v>
      </c>
      <c r="C1117" s="2">
        <f>RSI!I1117</f>
        <v>34.86011985491551</v>
      </c>
      <c r="D1117" s="2">
        <f>MACD!E1117</f>
        <v>-0.17890460100316474</v>
      </c>
      <c r="E1117" s="2">
        <f>MACD!F1117</f>
        <v>-0.17464674103737723</v>
      </c>
      <c r="F1117" s="2">
        <f>'Moving Avg'!D1117</f>
        <v>28.713260000000002</v>
      </c>
      <c r="G1117" s="2">
        <f>'Moving Avg'!F1117</f>
        <v>29.09937</v>
      </c>
      <c r="H1117" s="2">
        <f>'Moving Avg'!G1117</f>
        <v>30.011160000000004</v>
      </c>
      <c r="I1117" s="2">
        <f>'Moving Avg'!H1117</f>
        <v>30.429668499999977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</row>
    <row r="1118" spans="1:12" ht="13.5" x14ac:dyDescent="0.25">
      <c r="A1118" s="3">
        <f>RSI!A1118</f>
        <v>43938</v>
      </c>
      <c r="B1118" s="2">
        <f>RSI!B1118</f>
        <v>28.191800000000001</v>
      </c>
      <c r="C1118" s="2">
        <f>RSI!I1118</f>
        <v>34.86011985491551</v>
      </c>
      <c r="D1118" s="2">
        <f>MACD!E1118</f>
        <v>-0.1083455825144739</v>
      </c>
      <c r="E1118" s="2">
        <f>MACD!F1118</f>
        <v>-0.16138650933279658</v>
      </c>
      <c r="F1118" s="2">
        <f>'Moving Avg'!D1118</f>
        <v>28.539440000000003</v>
      </c>
      <c r="G1118" s="2">
        <f>'Moving Avg'!F1118</f>
        <v>29.077890000000004</v>
      </c>
      <c r="H1118" s="2">
        <f>'Moving Avg'!G1118</f>
        <v>29.935836000000009</v>
      </c>
      <c r="I1118" s="2">
        <f>'Moving Avg'!H1118</f>
        <v>30.408839499999971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</row>
    <row r="1119" spans="1:12" ht="13.5" x14ac:dyDescent="0.25">
      <c r="A1119" s="3">
        <f>RSI!A1119</f>
        <v>43941</v>
      </c>
      <c r="B1119" s="2">
        <f>RSI!B1119</f>
        <v>29.030899999999999</v>
      </c>
      <c r="C1119" s="2">
        <f>RSI!I1119</f>
        <v>47.173077820405005</v>
      </c>
      <c r="D1119" s="2">
        <f>MACD!E1119</f>
        <v>2.9740777640647309E-2</v>
      </c>
      <c r="E1119" s="2">
        <f>MACD!F1119</f>
        <v>-0.12316105193810781</v>
      </c>
      <c r="F1119" s="2">
        <f>'Moving Avg'!D1119</f>
        <v>28.533440000000002</v>
      </c>
      <c r="G1119" s="2">
        <f>'Moving Avg'!F1119</f>
        <v>29.080885000000002</v>
      </c>
      <c r="H1119" s="2">
        <f>'Moving Avg'!G1119</f>
        <v>29.877294000000006</v>
      </c>
      <c r="I1119" s="2">
        <f>'Moving Avg'!H1119</f>
        <v>30.38742149999997</v>
      </c>
      <c r="J1119" s="6" t="str">
        <f>OBV!F1119</f>
        <v>BULLISH</v>
      </c>
      <c r="K1119" s="6" t="str">
        <f>OBV!G1119</f>
        <v>NEUTRAL</v>
      </c>
      <c r="L1119" s="6" t="str">
        <f>OBV!H1119</f>
        <v>BULLISH DIVERGENCE</v>
      </c>
    </row>
    <row r="1120" spans="1:12" ht="13.5" x14ac:dyDescent="0.25">
      <c r="A1120" s="3">
        <f>RSI!A1120</f>
        <v>43942</v>
      </c>
      <c r="B1120" s="2">
        <f>RSI!B1120</f>
        <v>28.161799999999999</v>
      </c>
      <c r="C1120" s="2">
        <f>RSI!I1120</f>
        <v>38.958919684411704</v>
      </c>
      <c r="D1120" s="2">
        <f>MACD!E1120</f>
        <v>0.33989629311670555</v>
      </c>
      <c r="E1120" s="2">
        <f>MACD!F1120</f>
        <v>-3.054958292714513E-2</v>
      </c>
      <c r="F1120" s="2">
        <f>'Moving Avg'!D1120</f>
        <v>28.353619999999999</v>
      </c>
      <c r="G1120" s="2">
        <f>'Moving Avg'!F1120</f>
        <v>29.065899999999999</v>
      </c>
      <c r="H1120" s="2">
        <f>'Moving Avg'!G1120</f>
        <v>29.801370000000009</v>
      </c>
      <c r="I1120" s="2">
        <f>'Moving Avg'!H1120</f>
        <v>30.356675999999972</v>
      </c>
      <c r="J1120" s="6" t="str">
        <f>OBV!F1120</f>
        <v>BEARISH</v>
      </c>
      <c r="K1120" s="6" t="str">
        <f>OBV!G1120</f>
        <v>NEUTRAL</v>
      </c>
      <c r="L1120" s="6" t="str">
        <f>OBV!H1120</f>
        <v>CONFIRMED BEARISH</v>
      </c>
    </row>
    <row r="1121" spans="1:12" ht="13.5" x14ac:dyDescent="0.25">
      <c r="A1121" s="3">
        <f>RSI!A1121</f>
        <v>43943</v>
      </c>
      <c r="B1121" s="2">
        <f>RSI!B1121</f>
        <v>29.001000000000001</v>
      </c>
      <c r="C1121" s="2">
        <f>RSI!I1121</f>
        <v>48.317186128888807</v>
      </c>
      <c r="D1121" s="2">
        <f>MACD!E1121</f>
        <v>0.40517316372482526</v>
      </c>
      <c r="E1121" s="2">
        <f>MACD!F1121</f>
        <v>5.6594966403248952E-2</v>
      </c>
      <c r="F1121" s="2">
        <f>'Moving Avg'!D1121</f>
        <v>28.515460000000001</v>
      </c>
      <c r="G1121" s="2">
        <f>'Moving Avg'!F1121</f>
        <v>29.092874999999999</v>
      </c>
      <c r="H1121" s="2">
        <f>'Moving Avg'!G1121</f>
        <v>29.742230000000013</v>
      </c>
      <c r="I1121" s="2">
        <f>'Moving Avg'!H1121</f>
        <v>30.33012649999997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</row>
    <row r="1122" spans="1:12" ht="13.5" x14ac:dyDescent="0.25">
      <c r="A1122" s="3">
        <f>RSI!A1122</f>
        <v>43944</v>
      </c>
      <c r="B1122" s="2">
        <f>RSI!B1122</f>
        <v>28.131799999999998</v>
      </c>
      <c r="C1122" s="2">
        <f>RSI!I1122</f>
        <v>41.261251935425278</v>
      </c>
      <c r="D1122" s="2">
        <f>MACD!E1122</f>
        <v>0.52576019153774212</v>
      </c>
      <c r="E1122" s="2">
        <f>MACD!F1122</f>
        <v>0.15042801143014761</v>
      </c>
      <c r="F1122" s="2">
        <f>'Moving Avg'!D1122</f>
        <v>28.50346</v>
      </c>
      <c r="G1122" s="2">
        <f>'Moving Avg'!F1122</f>
        <v>29.045920000000002</v>
      </c>
      <c r="H1122" s="2">
        <f>'Moving Avg'!G1122</f>
        <v>29.665706000000018</v>
      </c>
      <c r="I1122" s="2">
        <f>'Moving Avg'!H1122</f>
        <v>30.299230999999974</v>
      </c>
      <c r="J1122" s="6" t="str">
        <f>OBV!F1122</f>
        <v>BULLISH</v>
      </c>
      <c r="K1122" s="6" t="str">
        <f>OBV!G1122</f>
        <v>NEUTRAL</v>
      </c>
      <c r="L1122" s="6" t="str">
        <f>OBV!H1122</f>
        <v>BULLISH DIVERGENCE</v>
      </c>
    </row>
    <row r="1123" spans="1:12" ht="13.5" x14ac:dyDescent="0.25">
      <c r="A1123" s="3">
        <f>RSI!A1123</f>
        <v>43945</v>
      </c>
      <c r="B1123" s="2">
        <f>RSI!B1123</f>
        <v>27.2927</v>
      </c>
      <c r="C1123" s="2">
        <f>RSI!I1123</f>
        <v>35.82262813176331</v>
      </c>
      <c r="D1123" s="2">
        <f>MACD!E1123</f>
        <v>0.5745675758180866</v>
      </c>
      <c r="E1123" s="2">
        <f>MACD!F1123</f>
        <v>0.2352559243077354</v>
      </c>
      <c r="F1123" s="2">
        <f>'Moving Avg'!D1123</f>
        <v>28.323640000000001</v>
      </c>
      <c r="G1123" s="2">
        <f>'Moving Avg'!F1123</f>
        <v>28.957009999999997</v>
      </c>
      <c r="H1123" s="2">
        <f>'Moving Avg'!G1123</f>
        <v>29.572400000000016</v>
      </c>
      <c r="I1123" s="2">
        <f>'Moving Avg'!H1123</f>
        <v>30.264139999999969</v>
      </c>
      <c r="J1123" s="6" t="str">
        <f>OBV!F1123</f>
        <v>BULLISH</v>
      </c>
      <c r="K1123" s="6" t="str">
        <f>OBV!G1123</f>
        <v>NEUTRAL</v>
      </c>
      <c r="L1123" s="6" t="str">
        <f>OBV!H1123</f>
        <v>BULLISH DIVERGENCE</v>
      </c>
    </row>
    <row r="1124" spans="1:12" ht="13.5" x14ac:dyDescent="0.25">
      <c r="A1124" s="3">
        <f>RSI!A1124</f>
        <v>43948</v>
      </c>
      <c r="B1124" s="2">
        <f>RSI!B1124</f>
        <v>27.8721</v>
      </c>
      <c r="C1124" s="2">
        <f>RSI!I1124</f>
        <v>41.551503993208222</v>
      </c>
      <c r="D1124" s="2">
        <f>MACD!E1124</f>
        <v>0.58349110964664419</v>
      </c>
      <c r="E1124" s="2">
        <f>MACD!F1124</f>
        <v>0.30490296137551715</v>
      </c>
      <c r="F1124" s="2">
        <f>'Moving Avg'!D1124</f>
        <v>28.091879999999996</v>
      </c>
      <c r="G1124" s="2">
        <f>'Moving Avg'!F1124</f>
        <v>28.897069999999996</v>
      </c>
      <c r="H1124" s="2">
        <f>'Moving Avg'!G1124</f>
        <v>29.490682000000024</v>
      </c>
      <c r="I1124" s="2">
        <f>'Moving Avg'!H1124</f>
        <v>30.231945999999972</v>
      </c>
      <c r="J1124" s="6" t="str">
        <f>OBV!F1124</f>
        <v>BULLISH</v>
      </c>
      <c r="K1124" s="6" t="str">
        <f>OBV!G1124</f>
        <v>NEUTRAL</v>
      </c>
      <c r="L1124" s="6" t="str">
        <f>OBV!H1124</f>
        <v>BULLISH DIVERGENCE</v>
      </c>
    </row>
    <row r="1125" spans="1:12" ht="13.5" x14ac:dyDescent="0.25">
      <c r="A1125" s="3">
        <f>RSI!A1125</f>
        <v>43949</v>
      </c>
      <c r="B1125" s="2">
        <f>RSI!B1125</f>
        <v>27.042899999999999</v>
      </c>
      <c r="C1125" s="2">
        <f>RSI!I1125</f>
        <v>36.526249601221572</v>
      </c>
      <c r="D1125" s="2">
        <f>MACD!E1125</f>
        <v>0.65880281153913245</v>
      </c>
      <c r="E1125" s="2">
        <f>MACD!F1125</f>
        <v>0.37568293140824022</v>
      </c>
      <c r="F1125" s="2">
        <f>'Moving Avg'!D1125</f>
        <v>27.868099999999998</v>
      </c>
      <c r="G1125" s="2">
        <f>'Moving Avg'!F1125</f>
        <v>28.795670000000001</v>
      </c>
      <c r="H1125" s="2">
        <f>'Moving Avg'!G1125</f>
        <v>29.392380000000021</v>
      </c>
      <c r="I1125" s="2">
        <f>'Moving Avg'!H1125</f>
        <v>30.195605999999977</v>
      </c>
      <c r="J1125" s="6" t="str">
        <f>OBV!F1125</f>
        <v>BULLISH</v>
      </c>
      <c r="K1125" s="6" t="str">
        <f>OBV!G1125</f>
        <v>NEUTRAL</v>
      </c>
      <c r="L1125" s="6" t="str">
        <f>OBV!H1125</f>
        <v>BULLISH DIVERGENCE</v>
      </c>
    </row>
    <row r="1126" spans="1:12" ht="13.5" x14ac:dyDescent="0.25">
      <c r="A1126" s="3">
        <f>RSI!A1126</f>
        <v>43950</v>
      </c>
      <c r="B1126" s="2">
        <f>RSI!B1126</f>
        <v>26.233699999999999</v>
      </c>
      <c r="C1126" s="2">
        <f>RSI!I1126</f>
        <v>32.40722477818899</v>
      </c>
      <c r="D1126" s="2">
        <f>MACD!E1126</f>
        <v>0.65953018126642604</v>
      </c>
      <c r="E1126" s="2">
        <f>MACD!F1126</f>
        <v>0.4324523813798774</v>
      </c>
      <c r="F1126" s="2">
        <f>'Moving Avg'!D1126</f>
        <v>27.314639999999997</v>
      </c>
      <c r="G1126" s="2">
        <f>'Moving Avg'!F1126</f>
        <v>28.65381</v>
      </c>
      <c r="H1126" s="2">
        <f>'Moving Avg'!G1126</f>
        <v>29.277894000000018</v>
      </c>
      <c r="I1126" s="2">
        <f>'Moving Avg'!H1126</f>
        <v>30.157833999999976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</row>
    <row r="1127" spans="1:12" ht="13.5" x14ac:dyDescent="0.25">
      <c r="A1127" s="3">
        <f>RSI!A1127</f>
        <v>43951</v>
      </c>
      <c r="B1127" s="2">
        <f>RSI!B1127</f>
        <v>25.454499999999999</v>
      </c>
      <c r="C1127" s="2">
        <f>RSI!I1127</f>
        <v>29.014265406928089</v>
      </c>
      <c r="D1127" s="2">
        <f>MACD!E1127</f>
        <v>0.73261709280471266</v>
      </c>
      <c r="E1127" s="2">
        <f>MACD!F1127</f>
        <v>0.49248532366484449</v>
      </c>
      <c r="F1127" s="2">
        <f>'Moving Avg'!D1127</f>
        <v>26.779180000000004</v>
      </c>
      <c r="G1127" s="2">
        <f>'Moving Avg'!F1127</f>
        <v>28.472990000000003</v>
      </c>
      <c r="H1127" s="2">
        <f>'Moving Avg'!G1127</f>
        <v>29.16680400000001</v>
      </c>
      <c r="I1127" s="2">
        <f>'Moving Avg'!H1127</f>
        <v>30.116165999999975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24.6953</v>
      </c>
      <c r="C1128" s="2">
        <f>RSI!I1128</f>
        <v>26.14233964423137</v>
      </c>
      <c r="D1128" s="2">
        <f>MACD!E1128</f>
        <v>0.86896134437682093</v>
      </c>
      <c r="E1128" s="2">
        <f>MACD!F1128</f>
        <v>0.56778052780723987</v>
      </c>
      <c r="F1128" s="2">
        <f>'Moving Avg'!D1128</f>
        <v>26.259699999999999</v>
      </c>
      <c r="G1128" s="2">
        <f>'Moving Avg'!F1128</f>
        <v>28.254209999999993</v>
      </c>
      <c r="H1128" s="2">
        <f>'Moving Avg'!G1128</f>
        <v>29.068302000000006</v>
      </c>
      <c r="I1128" s="2">
        <f>'Moving Avg'!H1128</f>
        <v>30.070701999999979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</row>
    <row r="1129" spans="1:12" ht="13.5" x14ac:dyDescent="0.25">
      <c r="A1129" s="3">
        <f>RSI!A1129</f>
        <v>43956</v>
      </c>
      <c r="B1129" s="2">
        <f>RSI!B1129</f>
        <v>25.4345</v>
      </c>
      <c r="C1129" s="2">
        <f>RSI!I1129</f>
        <v>33.087167522291239</v>
      </c>
      <c r="D1129" s="2">
        <f>MACD!E1129</f>
        <v>1.0800639762993995</v>
      </c>
      <c r="E1129" s="2">
        <f>MACD!F1129</f>
        <v>0.67023721750567189</v>
      </c>
      <c r="F1129" s="2">
        <f>'Moving Avg'!D1129</f>
        <v>25.772180000000002</v>
      </c>
      <c r="G1129" s="2">
        <f>'Moving Avg'!F1129</f>
        <v>28.028934999999997</v>
      </c>
      <c r="H1129" s="2">
        <f>'Moving Avg'!G1129</f>
        <v>28.984584000000012</v>
      </c>
      <c r="I1129" s="2">
        <f>'Moving Avg'!H1129</f>
        <v>30.028933999999982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43957</v>
      </c>
      <c r="B1130" s="2">
        <f>RSI!B1130</f>
        <v>26.1938</v>
      </c>
      <c r="C1130" s="2">
        <f>RSI!I1130</f>
        <v>39.391453880659355</v>
      </c>
      <c r="D1130" s="2">
        <f>MACD!E1130</f>
        <v>1.0841818334888877</v>
      </c>
      <c r="E1130" s="2">
        <f>MACD!F1130</f>
        <v>0.75302614070231511</v>
      </c>
      <c r="F1130" s="2">
        <f>'Moving Avg'!D1130</f>
        <v>25.602359999999997</v>
      </c>
      <c r="G1130" s="2">
        <f>'Moving Avg'!F1130</f>
        <v>27.800164999999993</v>
      </c>
      <c r="H1130" s="2">
        <f>'Moving Avg'!G1130</f>
        <v>28.898470000000017</v>
      </c>
      <c r="I1130" s="2">
        <f>'Moving Avg'!H1130</f>
        <v>29.990962499999981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</row>
    <row r="1131" spans="1:12" ht="13.5" x14ac:dyDescent="0.25">
      <c r="A1131" s="3">
        <f>RSI!A1131</f>
        <v>43958</v>
      </c>
      <c r="B1131" s="2">
        <f>RSI!B1131</f>
        <v>26.473500000000001</v>
      </c>
      <c r="C1131" s="2">
        <f>RSI!I1131</f>
        <v>41.575129017915408</v>
      </c>
      <c r="D1131" s="2">
        <f>MACD!E1131</f>
        <v>1.2058692505633992</v>
      </c>
      <c r="E1131" s="2">
        <f>MACD!F1131</f>
        <v>0.84359476267453204</v>
      </c>
      <c r="F1131" s="2">
        <f>'Moving Avg'!D1131</f>
        <v>25.650320000000001</v>
      </c>
      <c r="G1131" s="2">
        <f>'Moving Avg'!F1131</f>
        <v>27.631335</v>
      </c>
      <c r="H1131" s="2">
        <f>'Moving Avg'!G1131</f>
        <v>28.81795000000001</v>
      </c>
      <c r="I1131" s="2">
        <f>'Moving Avg'!H1131</f>
        <v>29.954389499999987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</row>
    <row r="1132" spans="1:12" ht="13.5" x14ac:dyDescent="0.25">
      <c r="A1132" s="3">
        <f>RSI!A1132</f>
        <v>43959</v>
      </c>
      <c r="B1132" s="2">
        <f>RSI!B1132</f>
        <v>27.262699999999999</v>
      </c>
      <c r="C1132" s="2">
        <f>RSI!I1132</f>
        <v>47.340295755855649</v>
      </c>
      <c r="D1132" s="2">
        <f>MACD!E1132</f>
        <v>1.1240873778945613</v>
      </c>
      <c r="E1132" s="2">
        <f>MACD!F1132</f>
        <v>0.89969328571853802</v>
      </c>
      <c r="F1132" s="2">
        <f>'Moving Avg'!D1132</f>
        <v>26.011959999999998</v>
      </c>
      <c r="G1132" s="2">
        <f>'Moving Avg'!F1132</f>
        <v>27.501964999999995</v>
      </c>
      <c r="H1132" s="2">
        <f>'Moving Avg'!G1132</f>
        <v>28.75321400000001</v>
      </c>
      <c r="I1132" s="2">
        <f>'Moving Avg'!H1132</f>
        <v>29.921762499999989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</row>
    <row r="1133" spans="1:12" ht="13.5" x14ac:dyDescent="0.25">
      <c r="A1133" s="3">
        <f>RSI!A1133</f>
        <v>43962</v>
      </c>
      <c r="B1133" s="2">
        <f>RSI!B1133</f>
        <v>26.473500000000001</v>
      </c>
      <c r="C1133" s="2">
        <f>RSI!I1133</f>
        <v>42.792826547540521</v>
      </c>
      <c r="D1133" s="2">
        <f>MACD!E1133</f>
        <v>0.98647437363385038</v>
      </c>
      <c r="E1133" s="2">
        <f>MACD!F1133</f>
        <v>0.91704950330160051</v>
      </c>
      <c r="F1133" s="2">
        <f>'Moving Avg'!D1133</f>
        <v>26.367599999999999</v>
      </c>
      <c r="G1133" s="2">
        <f>'Moving Avg'!F1133</f>
        <v>27.372595</v>
      </c>
      <c r="H1133" s="2">
        <f>'Moving Avg'!G1133</f>
        <v>28.689278000000009</v>
      </c>
      <c r="I1133" s="2">
        <f>'Moving Avg'!H1133</f>
        <v>29.885189499999992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</row>
    <row r="1134" spans="1:12" ht="13.5" x14ac:dyDescent="0.25">
      <c r="A1134" s="3">
        <f>RSI!A1134</f>
        <v>43963</v>
      </c>
      <c r="B1134" s="2">
        <f>RSI!B1134</f>
        <v>26.4635</v>
      </c>
      <c r="C1134" s="2">
        <f>RSI!I1134</f>
        <v>42.736807144049479</v>
      </c>
      <c r="D1134" s="2">
        <f>MACD!E1134</f>
        <v>0.96663085891524148</v>
      </c>
      <c r="E1134" s="2">
        <f>MACD!F1134</f>
        <v>0.92696577442432881</v>
      </c>
      <c r="F1134" s="2">
        <f>'Moving Avg'!D1134</f>
        <v>26.573399999999999</v>
      </c>
      <c r="G1134" s="2">
        <f>'Moving Avg'!F1134</f>
        <v>27.242724999999997</v>
      </c>
      <c r="H1134" s="2">
        <f>'Moving Avg'!G1134</f>
        <v>28.619148000000013</v>
      </c>
      <c r="I1134" s="2">
        <f>'Moving Avg'!H1134</f>
        <v>29.848566499999993</v>
      </c>
      <c r="J1134" s="6" t="str">
        <f>OBV!F1134</f>
        <v>BEARISH</v>
      </c>
      <c r="K1134" s="6" t="str">
        <f>OBV!G1134</f>
        <v>NEUTRAL</v>
      </c>
      <c r="L1134" s="6" t="str">
        <f>OBV!H1134</f>
        <v>BEARISH DIVERGENCE</v>
      </c>
    </row>
    <row r="1135" spans="1:12" ht="13.5" x14ac:dyDescent="0.25">
      <c r="A1135" s="3">
        <f>RSI!A1135</f>
        <v>43964</v>
      </c>
      <c r="B1135" s="2">
        <f>RSI!B1135</f>
        <v>26.2637</v>
      </c>
      <c r="C1135" s="2">
        <f>RSI!I1135</f>
        <v>41.56599857517201</v>
      </c>
      <c r="D1135" s="2">
        <f>MACD!E1135</f>
        <v>0.84335140027342348</v>
      </c>
      <c r="E1135" s="2">
        <f>MACD!F1135</f>
        <v>0.91024289959414784</v>
      </c>
      <c r="F1135" s="2">
        <f>'Moving Avg'!D1135</f>
        <v>26.587379999999996</v>
      </c>
      <c r="G1135" s="2">
        <f>'Moving Avg'!F1135</f>
        <v>27.102864999999998</v>
      </c>
      <c r="H1135" s="2">
        <f>'Moving Avg'!G1135</f>
        <v>28.545022000000007</v>
      </c>
      <c r="I1135" s="2">
        <f>'Moving Avg'!H1135</f>
        <v>29.810944499999994</v>
      </c>
      <c r="J1135" s="6" t="str">
        <f>OBV!F1135</f>
        <v>BEARISH</v>
      </c>
      <c r="K1135" s="6" t="str">
        <f>OBV!G1135</f>
        <v>NEUTRAL</v>
      </c>
      <c r="L1135" s="6" t="str">
        <f>OBV!H1135</f>
        <v>BEARISH DIVERGENCE</v>
      </c>
    </row>
    <row r="1136" spans="1:12" ht="13.5" x14ac:dyDescent="0.25">
      <c r="A1136" s="3">
        <f>RSI!A1136</f>
        <v>43965</v>
      </c>
      <c r="B1136" s="2">
        <f>RSI!B1136</f>
        <v>26.972999999999999</v>
      </c>
      <c r="C1136" s="2">
        <f>RSI!I1136</f>
        <v>47.105994377321046</v>
      </c>
      <c r="D1136" s="2">
        <f>MACD!E1136</f>
        <v>0.56900081130591929</v>
      </c>
      <c r="E1136" s="2">
        <f>MACD!F1136</f>
        <v>0.84199448193650217</v>
      </c>
      <c r="F1136" s="2">
        <f>'Moving Avg'!D1136</f>
        <v>26.687279999999998</v>
      </c>
      <c r="G1136" s="2">
        <f>'Moving Avg'!F1136</f>
        <v>27.041924999999999</v>
      </c>
      <c r="H1136" s="2">
        <f>'Moving Avg'!G1136</f>
        <v>28.485082000000013</v>
      </c>
      <c r="I1136" s="2">
        <f>'Moving Avg'!H1136</f>
        <v>29.778102499999996</v>
      </c>
      <c r="J1136" s="6" t="str">
        <f>OBV!F1136</f>
        <v>BEARISH</v>
      </c>
      <c r="K1136" s="6" t="str">
        <f>OBV!G1136</f>
        <v>NEUTRAL</v>
      </c>
      <c r="L1136" s="6" t="str">
        <f>OBV!H1136</f>
        <v>BEARISH DIVERGENCE</v>
      </c>
    </row>
    <row r="1137" spans="1:12" ht="13.5" x14ac:dyDescent="0.25">
      <c r="A1137" s="3">
        <f>RSI!A1137</f>
        <v>43966</v>
      </c>
      <c r="B1137" s="2">
        <f>RSI!B1137</f>
        <v>26.163799999999998</v>
      </c>
      <c r="C1137" s="2">
        <f>RSI!I1137</f>
        <v>42.19149463114789</v>
      </c>
      <c r="D1137" s="2">
        <f>MACD!E1137</f>
        <v>0.27920817537632558</v>
      </c>
      <c r="E1137" s="2">
        <f>MACD!F1137</f>
        <v>0.72943722062446681</v>
      </c>
      <c r="F1137" s="2">
        <f>'Moving Avg'!D1137</f>
        <v>26.467500000000001</v>
      </c>
      <c r="G1137" s="2">
        <f>'Moving Avg'!F1137</f>
        <v>26.940525000000001</v>
      </c>
      <c r="H1137" s="2">
        <f>'Moving Avg'!G1137</f>
        <v>28.408958000000005</v>
      </c>
      <c r="I1137" s="2">
        <f>'Moving Avg'!H1137</f>
        <v>29.741214500000002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</row>
    <row r="1138" spans="1:12" ht="13.5" x14ac:dyDescent="0.25">
      <c r="A1138" s="3">
        <f>RSI!A1138</f>
        <v>43969</v>
      </c>
      <c r="B1138" s="2">
        <f>RSI!B1138</f>
        <v>26.163799999999998</v>
      </c>
      <c r="C1138" s="2">
        <f>RSI!I1138</f>
        <v>42.191494631147883</v>
      </c>
      <c r="D1138" s="2">
        <f>MACD!E1138</f>
        <v>-7.5902387535762728E-2</v>
      </c>
      <c r="E1138" s="2">
        <f>MACD!F1138</f>
        <v>0.56836929899242095</v>
      </c>
      <c r="F1138" s="2">
        <f>'Moving Avg'!D1138</f>
        <v>26.405559999999998</v>
      </c>
      <c r="G1138" s="2">
        <f>'Moving Avg'!F1138</f>
        <v>26.839125000000003</v>
      </c>
      <c r="H1138" s="2">
        <f>'Moving Avg'!G1138</f>
        <v>28.332834000000005</v>
      </c>
      <c r="I1138" s="2">
        <f>'Moving Avg'!H1138</f>
        <v>29.704326500000001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</row>
    <row r="1139" spans="1:12" ht="13.5" x14ac:dyDescent="0.25">
      <c r="A1139" s="3">
        <f>RSI!A1139</f>
        <v>43970</v>
      </c>
      <c r="B1139" s="2">
        <f>RSI!B1139</f>
        <v>26.163799999999998</v>
      </c>
      <c r="C1139" s="2">
        <f>RSI!I1139</f>
        <v>42.191494631147883</v>
      </c>
      <c r="D1139" s="2">
        <f>MACD!E1139</f>
        <v>-0.25626989537246203</v>
      </c>
      <c r="E1139" s="2">
        <f>MACD!F1139</f>
        <v>0.40344146011944437</v>
      </c>
      <c r="F1139" s="2">
        <f>'Moving Avg'!D1139</f>
        <v>26.345619999999997</v>
      </c>
      <c r="G1139" s="2">
        <f>'Moving Avg'!F1139</f>
        <v>26.69577</v>
      </c>
      <c r="H1139" s="2">
        <f>'Moving Avg'!G1139</f>
        <v>28.256710000000009</v>
      </c>
      <c r="I1139" s="2">
        <f>'Moving Avg'!H1139</f>
        <v>29.667438500000003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</row>
    <row r="1140" spans="1:12" ht="13.5" x14ac:dyDescent="0.25">
      <c r="A1140" s="3">
        <f>RSI!A1140</f>
        <v>43971</v>
      </c>
      <c r="B1140" s="2">
        <f>RSI!B1140</f>
        <v>25.974</v>
      </c>
      <c r="C1140" s="2">
        <f>RSI!I1140</f>
        <v>40.940233817266794</v>
      </c>
      <c r="D1140" s="2">
        <f>MACD!E1140</f>
        <v>-0.27209948247674021</v>
      </c>
      <c r="E1140" s="2">
        <f>MACD!F1140</f>
        <v>0.26833327160020748</v>
      </c>
      <c r="F1140" s="2">
        <f>'Moving Avg'!D1140</f>
        <v>26.287679999999995</v>
      </c>
      <c r="G1140" s="2">
        <f>'Moving Avg'!F1140</f>
        <v>26.586380000000002</v>
      </c>
      <c r="H1140" s="2">
        <f>'Moving Avg'!G1140</f>
        <v>28.176790000000004</v>
      </c>
      <c r="I1140" s="2">
        <f>'Moving Avg'!H1140</f>
        <v>29.629601500000003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</row>
    <row r="1141" spans="1:12" ht="13.5" x14ac:dyDescent="0.25">
      <c r="A1141" s="3">
        <f>RSI!A1141</f>
        <v>43972</v>
      </c>
      <c r="B1141" s="2">
        <f>RSI!B1141</f>
        <v>25.194800000000001</v>
      </c>
      <c r="C1141" s="2">
        <f>RSI!I1141</f>
        <v>36.194504264749739</v>
      </c>
      <c r="D1141" s="2">
        <f>MACD!E1141</f>
        <v>-0.17814660077808142</v>
      </c>
      <c r="E1141" s="2">
        <f>MACD!F1141</f>
        <v>0.17903729712454972</v>
      </c>
      <c r="F1141" s="2">
        <f>'Moving Avg'!D1141</f>
        <v>25.932040000000001</v>
      </c>
      <c r="G1141" s="2">
        <f>'Moving Avg'!F1141</f>
        <v>26.396069999999998</v>
      </c>
      <c r="H1141" s="2">
        <f>'Moving Avg'!G1141</f>
        <v>28.081285999999999</v>
      </c>
      <c r="I1141" s="2">
        <f>'Moving Avg'!H1141</f>
        <v>29.58786850000001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</row>
    <row r="1142" spans="1:12" ht="13.5" x14ac:dyDescent="0.25">
      <c r="A1142" s="3">
        <f>RSI!A1142</f>
        <v>43973</v>
      </c>
      <c r="B1142" s="2">
        <f>RSI!B1142</f>
        <v>24.445499999999999</v>
      </c>
      <c r="C1142" s="2">
        <f>RSI!I1142</f>
        <v>32.315222785502542</v>
      </c>
      <c r="D1142" s="2">
        <f>MACD!E1142</f>
        <v>8.8984535604382131E-2</v>
      </c>
      <c r="E1142" s="2">
        <f>MACD!F1142</f>
        <v>0.16102674482051621</v>
      </c>
      <c r="F1142" s="2">
        <f>'Moving Avg'!D1142</f>
        <v>25.588379999999997</v>
      </c>
      <c r="G1142" s="2">
        <f>'Moving Avg'!F1142</f>
        <v>26.211755</v>
      </c>
      <c r="H1142" s="2">
        <f>'Moving Avg'!G1142</f>
        <v>27.970796000000004</v>
      </c>
      <c r="I1142" s="2">
        <f>'Moving Avg'!H1142</f>
        <v>29.542389000000007</v>
      </c>
      <c r="J1142" s="6" t="str">
        <f>OBV!F1142</f>
        <v>BEARISH</v>
      </c>
      <c r="K1142" s="6" t="str">
        <f>OBV!G1142</f>
        <v>NEUTRAL</v>
      </c>
      <c r="L1142" s="6" t="str">
        <f>OBV!H1142</f>
        <v>CONFIRMED BEARISH</v>
      </c>
    </row>
    <row r="1143" spans="1:12" ht="13.5" x14ac:dyDescent="0.25">
      <c r="A1143" s="3">
        <f>RSI!A1143</f>
        <v>43977</v>
      </c>
      <c r="B1143" s="2">
        <f>RSI!B1143</f>
        <v>24.445499999999999</v>
      </c>
      <c r="C1143" s="2">
        <f>RSI!I1143</f>
        <v>32.315222785502542</v>
      </c>
      <c r="D1143" s="2">
        <f>MACD!E1143</f>
        <v>0.20795070188005127</v>
      </c>
      <c r="E1143" s="2">
        <f>MACD!F1143</f>
        <v>0.17041153623242322</v>
      </c>
      <c r="F1143" s="2">
        <f>'Moving Avg'!D1143</f>
        <v>25.244719999999997</v>
      </c>
      <c r="G1143" s="2">
        <f>'Moving Avg'!F1143</f>
        <v>26.069394999999997</v>
      </c>
      <c r="H1143" s="2">
        <f>'Moving Avg'!G1143</f>
        <v>27.860506000000004</v>
      </c>
      <c r="I1143" s="2">
        <f>'Moving Avg'!H1143</f>
        <v>29.496909500000005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</row>
    <row r="1144" spans="1:12" ht="13.5" x14ac:dyDescent="0.25">
      <c r="A1144" s="3">
        <f>RSI!A1144</f>
        <v>43978</v>
      </c>
      <c r="B1144" s="2">
        <f>RSI!B1144</f>
        <v>24.445499999999999</v>
      </c>
      <c r="C1144" s="2">
        <f>RSI!I1144</f>
        <v>32.315222785502542</v>
      </c>
      <c r="D1144" s="2">
        <f>MACD!E1144</f>
        <v>0.32036065321420892</v>
      </c>
      <c r="E1144" s="2">
        <f>MACD!F1144</f>
        <v>0.20040135962878036</v>
      </c>
      <c r="F1144" s="2">
        <f>'Moving Avg'!D1144</f>
        <v>24.901059999999998</v>
      </c>
      <c r="G1144" s="2">
        <f>'Moving Avg'!F1144</f>
        <v>25.898064999999995</v>
      </c>
      <c r="H1144" s="2">
        <f>'Moving Avg'!G1144</f>
        <v>27.750216000000002</v>
      </c>
      <c r="I1144" s="2">
        <f>'Moving Avg'!H1144</f>
        <v>29.456461000000004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</row>
    <row r="1145" spans="1:12" ht="13.5" x14ac:dyDescent="0.25">
      <c r="A1145" s="3">
        <f>RSI!A1145</f>
        <v>43979</v>
      </c>
      <c r="B1145" s="2">
        <f>RSI!B1145</f>
        <v>25.174800000000001</v>
      </c>
      <c r="C1145" s="2">
        <f>RSI!I1145</f>
        <v>40.117368677644258</v>
      </c>
      <c r="D1145" s="2">
        <f>MACD!E1145</f>
        <v>0.34301676148781723</v>
      </c>
      <c r="E1145" s="2">
        <f>MACD!F1145</f>
        <v>0.22892444000058776</v>
      </c>
      <c r="F1145" s="2">
        <f>'Moving Avg'!D1145</f>
        <v>24.741219999999998</v>
      </c>
      <c r="G1145" s="2">
        <f>'Moving Avg'!F1145</f>
        <v>25.804659999999995</v>
      </c>
      <c r="H1145" s="2">
        <f>'Moving Avg'!G1145</f>
        <v>27.654512</v>
      </c>
      <c r="I1145" s="2">
        <f>'Moving Avg'!H1145</f>
        <v>29.424493000000002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</row>
    <row r="1146" spans="1:12" ht="13.5" x14ac:dyDescent="0.25">
      <c r="A1146" s="3">
        <f>RSI!A1146</f>
        <v>43980</v>
      </c>
      <c r="B1146" s="2">
        <f>RSI!B1146</f>
        <v>24.465499999999999</v>
      </c>
      <c r="C1146" s="2">
        <f>RSI!I1146</f>
        <v>35.795603359839632</v>
      </c>
      <c r="D1146" s="2">
        <f>MACD!E1146</f>
        <v>0.53093118521798743</v>
      </c>
      <c r="E1146" s="2">
        <f>MACD!F1146</f>
        <v>0.28932578904406769</v>
      </c>
      <c r="F1146" s="2">
        <f>'Moving Avg'!D1146</f>
        <v>24.595359999999999</v>
      </c>
      <c r="G1146" s="2">
        <f>'Moving Avg'!F1146</f>
        <v>25.716249999999992</v>
      </c>
      <c r="H1146" s="2">
        <f>'Moving Avg'!G1146</f>
        <v>27.544622000000004</v>
      </c>
      <c r="I1146" s="2">
        <f>'Moving Avg'!H1146</f>
        <v>29.384243000000001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43983</v>
      </c>
      <c r="B1147" s="2">
        <f>RSI!B1147</f>
        <v>24.4755</v>
      </c>
      <c r="C1147" s="2">
        <f>RSI!I1147</f>
        <v>35.900446125979869</v>
      </c>
      <c r="D1147" s="2">
        <f>MACD!E1147</f>
        <v>0.57544953788159248</v>
      </c>
      <c r="E1147" s="2">
        <f>MACD!F1147</f>
        <v>0.34655053881157266</v>
      </c>
      <c r="F1147" s="2">
        <f>'Moving Avg'!D1147</f>
        <v>24.601359999999996</v>
      </c>
      <c r="G1147" s="2">
        <f>'Moving Avg'!F1147</f>
        <v>25.667299999999994</v>
      </c>
      <c r="H1147" s="2">
        <f>'Moving Avg'!G1147</f>
        <v>27.434932000000003</v>
      </c>
      <c r="I1147" s="2">
        <f>'Moving Avg'!H1147</f>
        <v>29.343845999999999</v>
      </c>
      <c r="J1147" s="6" t="str">
        <f>OBV!F1147</f>
        <v>BULLISH</v>
      </c>
      <c r="K1147" s="6" t="str">
        <f>OBV!G1147</f>
        <v>NEUTRAL</v>
      </c>
      <c r="L1147" s="6" t="str">
        <f>OBV!H1147</f>
        <v>CONFIRMED BULLISH</v>
      </c>
    </row>
    <row r="1148" spans="1:12" ht="13.5" x14ac:dyDescent="0.25">
      <c r="A1148" s="3">
        <f>RSI!A1148</f>
        <v>43984</v>
      </c>
      <c r="B1148" s="2">
        <f>RSI!B1148</f>
        <v>24.4755</v>
      </c>
      <c r="C1148" s="2">
        <f>RSI!I1148</f>
        <v>35.900446125979869</v>
      </c>
      <c r="D1148" s="2">
        <f>MACD!E1148</f>
        <v>0.62301064566212361</v>
      </c>
      <c r="E1148" s="2">
        <f>MACD!F1148</f>
        <v>0.40184256018168291</v>
      </c>
      <c r="F1148" s="2">
        <f>'Moving Avg'!D1148</f>
        <v>24.60736</v>
      </c>
      <c r="G1148" s="2">
        <f>'Moving Avg'!F1148</f>
        <v>25.656309999999998</v>
      </c>
      <c r="H1148" s="2">
        <f>'Moving Avg'!G1148</f>
        <v>27.352014000000004</v>
      </c>
      <c r="I1148" s="2">
        <f>'Moving Avg'!H1148</f>
        <v>29.30344899999999</v>
      </c>
      <c r="J1148" s="6" t="str">
        <f>OBV!F1148</f>
        <v>BULLISH</v>
      </c>
      <c r="K1148" s="6" t="str">
        <f>OBV!G1148</f>
        <v>NEUTRAL</v>
      </c>
      <c r="L1148" s="6" t="str">
        <f>OBV!H1148</f>
        <v>CONFIRMED BULLISH</v>
      </c>
    </row>
    <row r="1149" spans="1:12" ht="13.5" x14ac:dyDescent="0.25">
      <c r="A1149" s="3">
        <f>RSI!A1149</f>
        <v>43985</v>
      </c>
      <c r="B1149" s="2">
        <f>RSI!B1149</f>
        <v>24.965</v>
      </c>
      <c r="C1149" s="2">
        <f>RSI!I1149</f>
        <v>41.338562140211977</v>
      </c>
      <c r="D1149" s="2">
        <f>MACD!E1149</f>
        <v>0.63615441220627389</v>
      </c>
      <c r="E1149" s="2">
        <f>MACD!F1149</f>
        <v>0.4487049305866011</v>
      </c>
      <c r="F1149" s="2">
        <f>'Moving Avg'!D1149</f>
        <v>24.711259999999999</v>
      </c>
      <c r="G1149" s="2">
        <f>'Moving Avg'!F1149</f>
        <v>25.632835</v>
      </c>
      <c r="H1149" s="2">
        <f>'Moving Avg'!G1149</f>
        <v>27.271894000000003</v>
      </c>
      <c r="I1149" s="2">
        <f>'Moving Avg'!H1149</f>
        <v>29.26549949999999</v>
      </c>
      <c r="J1149" s="6" t="str">
        <f>OBV!F1149</f>
        <v>BULLISH</v>
      </c>
      <c r="K1149" s="6" t="str">
        <f>OBV!G1149</f>
        <v>NEUTRAL</v>
      </c>
      <c r="L1149" s="6" t="str">
        <f>OBV!H1149</f>
        <v>CONFIRMED BULLISH</v>
      </c>
    </row>
    <row r="1150" spans="1:12" ht="13.5" x14ac:dyDescent="0.25">
      <c r="A1150" s="3">
        <f>RSI!A1150</f>
        <v>43986</v>
      </c>
      <c r="B1150" s="2">
        <f>RSI!B1150</f>
        <v>24.954999999999998</v>
      </c>
      <c r="C1150" s="2">
        <f>RSI!I1150</f>
        <v>41.261547912438225</v>
      </c>
      <c r="D1150" s="2">
        <f>MACD!E1150</f>
        <v>0.62440489126842991</v>
      </c>
      <c r="E1150" s="2">
        <f>MACD!F1150</f>
        <v>0.48384492272296692</v>
      </c>
      <c r="F1150" s="2">
        <f>'Moving Avg'!D1150</f>
        <v>24.667300000000001</v>
      </c>
      <c r="G1150" s="2">
        <f>'Moving Avg'!F1150</f>
        <v>25.570895</v>
      </c>
      <c r="H1150" s="2">
        <f>'Moving Avg'!G1150</f>
        <v>27.201763999999997</v>
      </c>
      <c r="I1150" s="2">
        <f>'Moving Avg'!H1150</f>
        <v>29.23193899999999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</row>
    <row r="1151" spans="1:12" ht="13.5" x14ac:dyDescent="0.25">
      <c r="A1151" s="3">
        <f>RSI!A1151</f>
        <v>43987</v>
      </c>
      <c r="B1151" s="2">
        <f>RSI!B1151</f>
        <v>24.945</v>
      </c>
      <c r="C1151" s="2">
        <f>RSI!I1151</f>
        <v>41.178929786938809</v>
      </c>
      <c r="D1151" s="2">
        <f>MACD!E1151</f>
        <v>0.50056005416591631</v>
      </c>
      <c r="E1151" s="2">
        <f>MACD!F1151</f>
        <v>0.48718794901155682</v>
      </c>
      <c r="F1151" s="2">
        <f>'Moving Avg'!D1151</f>
        <v>24.763200000000001</v>
      </c>
      <c r="G1151" s="2">
        <f>'Moving Avg'!F1151</f>
        <v>25.49447</v>
      </c>
      <c r="H1151" s="2">
        <f>'Moving Avg'!G1151</f>
        <v>27.131433999999995</v>
      </c>
      <c r="I1151" s="2">
        <f>'Moving Avg'!H1151</f>
        <v>29.198821999999986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</row>
    <row r="1152" spans="1:12" ht="13.5" x14ac:dyDescent="0.25">
      <c r="A1152" s="3">
        <f>RSI!A1152</f>
        <v>43990</v>
      </c>
      <c r="B1152" s="2">
        <f>RSI!B1152</f>
        <v>24.2058</v>
      </c>
      <c r="C1152" s="2">
        <f>RSI!I1152</f>
        <v>35.517581786526932</v>
      </c>
      <c r="D1152" s="2">
        <f>MACD!E1152</f>
        <v>0.3401515914312867</v>
      </c>
      <c r="E1152" s="2">
        <f>MACD!F1152</f>
        <v>0.45778067749550283</v>
      </c>
      <c r="F1152" s="2">
        <f>'Moving Avg'!D1152</f>
        <v>24.709259999999997</v>
      </c>
      <c r="G1152" s="2">
        <f>'Moving Avg'!F1152</f>
        <v>25.341625000000001</v>
      </c>
      <c r="H1152" s="2">
        <f>'Moving Avg'!G1152</f>
        <v>27.034131999999996</v>
      </c>
      <c r="I1152" s="2">
        <f>'Moving Avg'!H1152</f>
        <v>29.16200899999998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</row>
    <row r="1153" spans="1:12" ht="13.5" x14ac:dyDescent="0.25">
      <c r="A1153" s="3">
        <f>RSI!A1153</f>
        <v>43991</v>
      </c>
      <c r="B1153" s="2">
        <f>RSI!B1153</f>
        <v>24.915099999999999</v>
      </c>
      <c r="C1153" s="2">
        <f>RSI!I1153</f>
        <v>43.538917314516098</v>
      </c>
      <c r="D1153" s="2">
        <f>MACD!E1153</f>
        <v>0.16078995719268718</v>
      </c>
      <c r="E1153" s="2">
        <f>MACD!F1153</f>
        <v>0.39838253343493973</v>
      </c>
      <c r="F1153" s="2">
        <f>'Moving Avg'!D1153</f>
        <v>24.797180000000001</v>
      </c>
      <c r="G1153" s="2">
        <f>'Moving Avg'!F1153</f>
        <v>25.263704999999998</v>
      </c>
      <c r="H1153" s="2">
        <f>'Moving Avg'!G1153</f>
        <v>26.951015999999999</v>
      </c>
      <c r="I1153" s="2">
        <f>'Moving Avg'!H1153</f>
        <v>29.128742499999976</v>
      </c>
      <c r="J1153" s="6" t="str">
        <f>OBV!F1153</f>
        <v>BEARISH</v>
      </c>
      <c r="K1153" s="6" t="str">
        <f>OBV!G1153</f>
        <v>NEUTRAL</v>
      </c>
      <c r="L1153" s="6" t="str">
        <f>OBV!H1153</f>
        <v>BEARISH DIVERGENCE</v>
      </c>
    </row>
    <row r="1154" spans="1:12" ht="13.5" x14ac:dyDescent="0.25">
      <c r="A1154" s="3">
        <f>RSI!A1154</f>
        <v>43992</v>
      </c>
      <c r="B1154" s="2">
        <f>RSI!B1154</f>
        <v>24.915099999999999</v>
      </c>
      <c r="C1154" s="2">
        <f>RSI!I1154</f>
        <v>43.538917314516098</v>
      </c>
      <c r="D1154" s="2">
        <f>MACD!E1154</f>
        <v>1.3080529146005659E-2</v>
      </c>
      <c r="E1154" s="2">
        <f>MACD!F1154</f>
        <v>0.32132213257715292</v>
      </c>
      <c r="F1154" s="2">
        <f>'Moving Avg'!D1154</f>
        <v>24.787199999999999</v>
      </c>
      <c r="G1154" s="2">
        <f>'Moving Avg'!F1154</f>
        <v>25.186284999999998</v>
      </c>
      <c r="H1154" s="2">
        <f>'Moving Avg'!G1154</f>
        <v>26.867899999999995</v>
      </c>
      <c r="I1154" s="2">
        <f>'Moving Avg'!H1154</f>
        <v>29.095475999999977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</row>
    <row r="1155" spans="1:12" ht="13.5" x14ac:dyDescent="0.25">
      <c r="A1155" s="3">
        <f>RSI!A1155</f>
        <v>43993</v>
      </c>
      <c r="B1155" s="2">
        <f>RSI!B1155</f>
        <v>24.915099999999999</v>
      </c>
      <c r="C1155" s="2">
        <f>RSI!I1155</f>
        <v>43.538917314516098</v>
      </c>
      <c r="D1155" s="2">
        <f>MACD!E1155</f>
        <v>4.05313646959371E-3</v>
      </c>
      <c r="E1155" s="2">
        <f>MACD!F1155</f>
        <v>0.25786833335564108</v>
      </c>
      <c r="F1155" s="2">
        <f>'Moving Avg'!D1155</f>
        <v>24.779219999999999</v>
      </c>
      <c r="G1155" s="2">
        <f>'Moving Avg'!F1155</f>
        <v>25.118855</v>
      </c>
      <c r="H1155" s="2">
        <f>'Moving Avg'!G1155</f>
        <v>26.784783999999995</v>
      </c>
      <c r="I1155" s="2">
        <f>'Moving Avg'!H1155</f>
        <v>29.062209499999977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</row>
    <row r="1156" spans="1:12" ht="13.5" x14ac:dyDescent="0.25">
      <c r="A1156" s="3">
        <f>RSI!A1156</f>
        <v>43994</v>
      </c>
      <c r="B1156" s="2">
        <f>RSI!B1156</f>
        <v>24.915099999999999</v>
      </c>
      <c r="C1156" s="2">
        <f>RSI!I1156</f>
        <v>43.538917314516098</v>
      </c>
      <c r="D1156" s="2">
        <f>MACD!E1156</f>
        <v>-0.10922932943323005</v>
      </c>
      <c r="E1156" s="2">
        <f>MACD!F1156</f>
        <v>0.18444880079786685</v>
      </c>
      <c r="F1156" s="2">
        <f>'Moving Avg'!D1156</f>
        <v>24.773239999999998</v>
      </c>
      <c r="G1156" s="2">
        <f>'Moving Avg'!F1156</f>
        <v>25.01596</v>
      </c>
      <c r="H1156" s="2">
        <f>'Moving Avg'!G1156</f>
        <v>26.701667999999994</v>
      </c>
      <c r="I1156" s="2">
        <f>'Moving Avg'!H1156</f>
        <v>29.028942999999977</v>
      </c>
      <c r="J1156" s="6" t="str">
        <f>OBV!F1156</f>
        <v>BULLISH</v>
      </c>
      <c r="K1156" s="6" t="str">
        <f>OBV!G1156</f>
        <v>NEUTRAL</v>
      </c>
      <c r="L1156" s="6" t="str">
        <f>OBV!H1156</f>
        <v>BULLISH DIVERGENCE</v>
      </c>
    </row>
    <row r="1157" spans="1:12" ht="13.5" x14ac:dyDescent="0.25">
      <c r="A1157" s="3">
        <f>RSI!A1157</f>
        <v>43997</v>
      </c>
      <c r="B1157" s="2">
        <f>RSI!B1157</f>
        <v>24.215800000000002</v>
      </c>
      <c r="C1157" s="2">
        <f>RSI!I1157</f>
        <v>37.373756362874204</v>
      </c>
      <c r="D1157" s="2">
        <f>MACD!E1157</f>
        <v>-0.14852380466269821</v>
      </c>
      <c r="E1157" s="2">
        <f>MACD!F1157</f>
        <v>0.11785427970575384</v>
      </c>
      <c r="F1157" s="2">
        <f>'Moving Avg'!D1157</f>
        <v>24.77524</v>
      </c>
      <c r="G1157" s="2">
        <f>'Moving Avg'!F1157</f>
        <v>24.918559999999996</v>
      </c>
      <c r="H1157" s="2">
        <f>'Moving Avg'!G1157</f>
        <v>26.604565999999995</v>
      </c>
      <c r="I1157" s="2">
        <f>'Moving Avg'!H1157</f>
        <v>28.987484499999972</v>
      </c>
      <c r="J1157" s="6" t="str">
        <f>OBV!F1157</f>
        <v>BULLISH</v>
      </c>
      <c r="K1157" s="6" t="str">
        <f>OBV!G1157</f>
        <v>NEUTRAL</v>
      </c>
      <c r="L1157" s="6" t="str">
        <f>OBV!H1157</f>
        <v>CONFIRMED BULLISH</v>
      </c>
    </row>
    <row r="1158" spans="1:12" ht="13.5" x14ac:dyDescent="0.25">
      <c r="A1158" s="3">
        <f>RSI!A1158</f>
        <v>43998</v>
      </c>
      <c r="B1158" s="2">
        <f>RSI!B1158</f>
        <v>23.496500000000001</v>
      </c>
      <c r="C1158" s="2">
        <f>RSI!I1158</f>
        <v>32.306348278501446</v>
      </c>
      <c r="D1158" s="2">
        <f>MACD!E1158</f>
        <v>-0.12137646981783945</v>
      </c>
      <c r="E1158" s="2">
        <f>MACD!F1158</f>
        <v>7.0008129801035185E-2</v>
      </c>
      <c r="F1158" s="2">
        <f>'Moving Avg'!D1158</f>
        <v>24.491520000000001</v>
      </c>
      <c r="G1158" s="2">
        <f>'Moving Avg'!F1158</f>
        <v>24.785194999999998</v>
      </c>
      <c r="H1158" s="2">
        <f>'Moving Avg'!G1158</f>
        <v>26.49307799999999</v>
      </c>
      <c r="I1158" s="2">
        <f>'Moving Avg'!H1158</f>
        <v>28.942429499999974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</row>
    <row r="1159" spans="1:12" ht="13.5" x14ac:dyDescent="0.25">
      <c r="A1159" s="3">
        <f>RSI!A1159</f>
        <v>43999</v>
      </c>
      <c r="B1159" s="2">
        <f>RSI!B1159</f>
        <v>23.476500000000001</v>
      </c>
      <c r="C1159" s="2">
        <f>RSI!I1159</f>
        <v>32.175715560646097</v>
      </c>
      <c r="D1159" s="2">
        <f>MACD!E1159</f>
        <v>-1.0778113801862332E-2</v>
      </c>
      <c r="E1159" s="2">
        <f>MACD!F1159</f>
        <v>5.385088108045568E-2</v>
      </c>
      <c r="F1159" s="2">
        <f>'Moving Avg'!D1159</f>
        <v>24.203799999999998</v>
      </c>
      <c r="G1159" s="2">
        <f>'Moving Avg'!F1159</f>
        <v>24.650829999999999</v>
      </c>
      <c r="H1159" s="2">
        <f>'Moving Avg'!G1159</f>
        <v>26.363807999999992</v>
      </c>
      <c r="I1159" s="2">
        <f>'Moving Avg'!H1159</f>
        <v>28.89727449999997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</row>
    <row r="1160" spans="1:12" ht="13.5" x14ac:dyDescent="0.25">
      <c r="A1160" s="3">
        <f>RSI!A1160</f>
        <v>44000</v>
      </c>
      <c r="B1160" s="2">
        <f>RSI!B1160</f>
        <v>23.476500000000001</v>
      </c>
      <c r="C1160" s="2">
        <f>RSI!I1160</f>
        <v>32.175715560646097</v>
      </c>
      <c r="D1160" s="2">
        <f>MACD!E1160</f>
        <v>9.1420348761104719E-2</v>
      </c>
      <c r="E1160" s="2">
        <f>MACD!F1160</f>
        <v>6.1364774616585495E-2</v>
      </c>
      <c r="F1160" s="2">
        <f>'Moving Avg'!D1160</f>
        <v>23.916080000000001</v>
      </c>
      <c r="G1160" s="2">
        <f>'Moving Avg'!F1160</f>
        <v>24.525955</v>
      </c>
      <c r="H1160" s="2">
        <f>'Moving Avg'!G1160</f>
        <v>26.217953999999992</v>
      </c>
      <c r="I1160" s="2">
        <f>'Moving Avg'!H1160</f>
        <v>28.847374499999972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</row>
    <row r="1161" spans="1:12" ht="13.5" x14ac:dyDescent="0.25">
      <c r="A1161" s="3">
        <f>RSI!A1161</f>
        <v>44001</v>
      </c>
      <c r="B1161" s="2">
        <f>RSI!B1161</f>
        <v>23.226800000000001</v>
      </c>
      <c r="C1161" s="2">
        <f>RSI!I1161</f>
        <v>30.396047060483681</v>
      </c>
      <c r="D1161" s="2">
        <f>MACD!E1161</f>
        <v>0.20425537955817674</v>
      </c>
      <c r="E1161" s="2">
        <f>MACD!F1161</f>
        <v>8.9942895604903747E-2</v>
      </c>
      <c r="F1161" s="2">
        <f>'Moving Avg'!D1161</f>
        <v>23.578420000000001</v>
      </c>
      <c r="G1161" s="2">
        <f>'Moving Avg'!F1161</f>
        <v>24.427555000000002</v>
      </c>
      <c r="H1161" s="2">
        <f>'Moving Avg'!G1161</f>
        <v>26.085487999999994</v>
      </c>
      <c r="I1161" s="2">
        <f>'Moving Avg'!H1161</f>
        <v>28.796225999999976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</row>
    <row r="1162" spans="1:12" ht="13.5" x14ac:dyDescent="0.25">
      <c r="A1162" s="3">
        <f>RSI!A1162</f>
        <v>44004</v>
      </c>
      <c r="B1162" s="2">
        <f>RSI!B1162</f>
        <v>22.986999999999998</v>
      </c>
      <c r="C1162" s="2">
        <f>RSI!I1162</f>
        <v>28.751355213405162</v>
      </c>
      <c r="D1162" s="2">
        <f>MACD!E1162</f>
        <v>0.21395170990279766</v>
      </c>
      <c r="E1162" s="2">
        <f>MACD!F1162</f>
        <v>0.11474465846448254</v>
      </c>
      <c r="F1162" s="2">
        <f>'Moving Avg'!D1162</f>
        <v>23.332659999999997</v>
      </c>
      <c r="G1162" s="2">
        <f>'Moving Avg'!F1162</f>
        <v>24.35463</v>
      </c>
      <c r="H1162" s="2">
        <f>'Moving Avg'!G1162</f>
        <v>25.948225999999995</v>
      </c>
      <c r="I1162" s="2">
        <f>'Moving Avg'!H1162</f>
        <v>28.743878499999973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</row>
    <row r="1163" spans="1:12" ht="13.5" x14ac:dyDescent="0.25">
      <c r="A1163" s="3">
        <f>RSI!A1163</f>
        <v>44005</v>
      </c>
      <c r="B1163" s="2">
        <f>RSI!B1163</f>
        <v>22.577400000000001</v>
      </c>
      <c r="C1163" s="2">
        <f>RSI!I1163</f>
        <v>26.148719906547655</v>
      </c>
      <c r="D1163" s="2">
        <f>MACD!E1163</f>
        <v>0.37246363014541473</v>
      </c>
      <c r="E1163" s="2">
        <f>MACD!F1163</f>
        <v>0.16628845280066901</v>
      </c>
      <c r="F1163" s="2">
        <f>'Moving Avg'!D1163</f>
        <v>23.14884</v>
      </c>
      <c r="G1163" s="2">
        <f>'Moving Avg'!F1163</f>
        <v>24.261225000000003</v>
      </c>
      <c r="H1163" s="2">
        <f>'Moving Avg'!G1163</f>
        <v>25.818555999999997</v>
      </c>
      <c r="I1163" s="2">
        <f>'Moving Avg'!H1163</f>
        <v>28.69193049999997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</row>
    <row r="1164" spans="1:12" ht="13.5" x14ac:dyDescent="0.25">
      <c r="A1164" s="3">
        <f>RSI!A1164</f>
        <v>44006</v>
      </c>
      <c r="B1164" s="2">
        <f>RSI!B1164</f>
        <v>22.557400000000001</v>
      </c>
      <c r="C1164" s="2">
        <f>RSI!I1164</f>
        <v>26.024840872411161</v>
      </c>
      <c r="D1164" s="2">
        <f>MACD!E1164</f>
        <v>0.52053121859595208</v>
      </c>
      <c r="E1164" s="2">
        <f>MACD!F1164</f>
        <v>0.23713700595972562</v>
      </c>
      <c r="F1164" s="2">
        <f>'Moving Avg'!D1164</f>
        <v>22.965019999999999</v>
      </c>
      <c r="G1164" s="2">
        <f>'Moving Avg'!F1164</f>
        <v>24.166820000000001</v>
      </c>
      <c r="H1164" s="2">
        <f>'Moving Avg'!G1164</f>
        <v>25.688485999999997</v>
      </c>
      <c r="I1164" s="2">
        <f>'Moving Avg'!H1164</f>
        <v>28.63988249999997</v>
      </c>
      <c r="J1164" s="6" t="str">
        <f>OBV!F1164</f>
        <v>BEARISH</v>
      </c>
      <c r="K1164" s="6" t="str">
        <f>OBV!G1164</f>
        <v>WEAK</v>
      </c>
      <c r="L1164" s="6" t="str">
        <f>OBV!H1164</f>
        <v>CONFIRMED BEARISH</v>
      </c>
    </row>
    <row r="1165" spans="1:12" ht="13.5" x14ac:dyDescent="0.25">
      <c r="A1165" s="3">
        <f>RSI!A1165</f>
        <v>44007</v>
      </c>
      <c r="B1165" s="2">
        <f>RSI!B1165</f>
        <v>21.8781</v>
      </c>
      <c r="C1165" s="2">
        <f>RSI!I1165</f>
        <v>22.181155385153843</v>
      </c>
      <c r="D1165" s="2">
        <f>MACD!E1165</f>
        <v>0.7077935033524021</v>
      </c>
      <c r="E1165" s="2">
        <f>MACD!F1165</f>
        <v>0.33126830543826091</v>
      </c>
      <c r="F1165" s="2">
        <f>'Moving Avg'!D1165</f>
        <v>22.645340000000001</v>
      </c>
      <c r="G1165" s="2">
        <f>'Moving Avg'!F1165</f>
        <v>24.001985000000001</v>
      </c>
      <c r="H1165" s="2">
        <f>'Moving Avg'!G1165</f>
        <v>25.544829999999997</v>
      </c>
      <c r="I1165" s="2">
        <f>'Moving Avg'!H1165</f>
        <v>28.584437999999974</v>
      </c>
      <c r="J1165" s="6" t="str">
        <f>OBV!F1165</f>
        <v>BEARISH</v>
      </c>
      <c r="K1165" s="6" t="str">
        <f>OBV!G1165</f>
        <v>WEAK</v>
      </c>
      <c r="L1165" s="6" t="str">
        <f>OBV!H1165</f>
        <v>CONFIRMED BEARISH</v>
      </c>
    </row>
    <row r="1166" spans="1:12" ht="13.5" x14ac:dyDescent="0.25">
      <c r="A1166" s="3">
        <f>RSI!A1166</f>
        <v>44008</v>
      </c>
      <c r="B1166" s="2">
        <f>RSI!B1166</f>
        <v>22.5275</v>
      </c>
      <c r="C1166" s="2">
        <f>RSI!I1166</f>
        <v>32.45202976734204</v>
      </c>
      <c r="D1166" s="2">
        <f>MACD!E1166</f>
        <v>0.8329489286931846</v>
      </c>
      <c r="E1166" s="2">
        <f>MACD!F1166</f>
        <v>0.43160443008924565</v>
      </c>
      <c r="F1166" s="2">
        <f>'Moving Avg'!D1166</f>
        <v>22.505480000000002</v>
      </c>
      <c r="G1166" s="2">
        <f>'Moving Avg'!F1166</f>
        <v>23.905085000000007</v>
      </c>
      <c r="H1166" s="2">
        <f>'Moving Avg'!G1166</f>
        <v>25.431543999999999</v>
      </c>
      <c r="I1166" s="2">
        <f>'Moving Avg'!H1166</f>
        <v>28.532240499999975</v>
      </c>
      <c r="J1166" s="6" t="str">
        <f>OBV!F1166</f>
        <v>BEARISH</v>
      </c>
      <c r="K1166" s="6" t="str">
        <f>OBV!G1166</f>
        <v>WEAK</v>
      </c>
      <c r="L1166" s="6" t="str">
        <f>OBV!H1166</f>
        <v>CONFIRMED BEARISH</v>
      </c>
    </row>
    <row r="1167" spans="1:12" ht="13.5" x14ac:dyDescent="0.25">
      <c r="A1167" s="3">
        <f>RSI!A1167</f>
        <v>44011</v>
      </c>
      <c r="B1167" s="2">
        <f>RSI!B1167</f>
        <v>22.517499999999998</v>
      </c>
      <c r="C1167" s="2">
        <f>RSI!I1167</f>
        <v>32.381155695735004</v>
      </c>
      <c r="D1167" s="2">
        <f>MACD!E1167</f>
        <v>0.84187812029985665</v>
      </c>
      <c r="E1167" s="2">
        <f>MACD!F1167</f>
        <v>0.51365916813136792</v>
      </c>
      <c r="F1167" s="2">
        <f>'Moving Avg'!D1167</f>
        <v>22.411580000000001</v>
      </c>
      <c r="G1167" s="2">
        <f>'Moving Avg'!F1167</f>
        <v>23.807184999999997</v>
      </c>
      <c r="H1167" s="2">
        <f>'Moving Avg'!G1167</f>
        <v>25.318058000000001</v>
      </c>
      <c r="I1167" s="2">
        <f>'Moving Avg'!H1167</f>
        <v>28.479992999999983</v>
      </c>
      <c r="J1167" s="6" t="str">
        <f>OBV!F1167</f>
        <v>BEARISH</v>
      </c>
      <c r="K1167" s="6" t="str">
        <f>OBV!G1167</f>
        <v>WEAK</v>
      </c>
      <c r="L1167" s="6" t="str">
        <f>OBV!H1167</f>
        <v>CONFIRMED BEARISH</v>
      </c>
    </row>
    <row r="1168" spans="1:12" ht="13.5" x14ac:dyDescent="0.25">
      <c r="A1168" s="3">
        <f>RSI!A1168</f>
        <v>44012</v>
      </c>
      <c r="B1168" s="2">
        <f>RSI!B1168</f>
        <v>21.8781</v>
      </c>
      <c r="C1168" s="2">
        <f>RSI!I1168</f>
        <v>28.148117494195603</v>
      </c>
      <c r="D1168" s="2">
        <f>MACD!E1168</f>
        <v>0.79533514369198244</v>
      </c>
      <c r="E1168" s="2">
        <f>MACD!F1168</f>
        <v>0.56999436324349084</v>
      </c>
      <c r="F1168" s="2">
        <f>'Moving Avg'!D1168</f>
        <v>22.271720000000002</v>
      </c>
      <c r="G1168" s="2">
        <f>'Moving Avg'!F1168</f>
        <v>23.677315000000004</v>
      </c>
      <c r="H1168" s="2">
        <f>'Moving Avg'!G1168</f>
        <v>25.191783999999998</v>
      </c>
      <c r="I1168" s="2">
        <f>'Moving Avg'!H1168</f>
        <v>28.424598499999984</v>
      </c>
      <c r="J1168" s="6" t="str">
        <f>OBV!F1168</f>
        <v>BEARISH</v>
      </c>
      <c r="K1168" s="6" t="str">
        <f>OBV!G1168</f>
        <v>WEAK</v>
      </c>
      <c r="L1168" s="6" t="str">
        <f>OBV!H1168</f>
        <v>CONFIRMED BEARISH</v>
      </c>
    </row>
    <row r="1169" spans="1:12" ht="13.5" x14ac:dyDescent="0.25">
      <c r="A1169" s="3">
        <f>RSI!A1169</f>
        <v>44013</v>
      </c>
      <c r="B1169" s="2">
        <f>RSI!B1169</f>
        <v>21.8781</v>
      </c>
      <c r="C1169" s="2">
        <f>RSI!I1169</f>
        <v>28.148117494195603</v>
      </c>
      <c r="D1169" s="2">
        <f>MACD!E1169</f>
        <v>0.76517258203405092</v>
      </c>
      <c r="E1169" s="2">
        <f>MACD!F1169</f>
        <v>0.60903000700160292</v>
      </c>
      <c r="F1169" s="2">
        <f>'Moving Avg'!D1169</f>
        <v>22.135860000000001</v>
      </c>
      <c r="G1169" s="2">
        <f>'Moving Avg'!F1169</f>
        <v>23.522970000000004</v>
      </c>
      <c r="H1169" s="2">
        <f>'Moving Avg'!G1169</f>
        <v>25.048727999999997</v>
      </c>
      <c r="I1169" s="2">
        <f>'Moving Avg'!H1169</f>
        <v>28.369203999999986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</row>
    <row r="1170" spans="1:12" ht="13.5" x14ac:dyDescent="0.25">
      <c r="A1170" s="3">
        <f>RSI!A1170</f>
        <v>44014</v>
      </c>
      <c r="B1170" s="2">
        <f>RSI!B1170</f>
        <v>22.5275</v>
      </c>
      <c r="C1170" s="2">
        <f>RSI!I1170</f>
        <v>37.735678148481398</v>
      </c>
      <c r="D1170" s="2">
        <f>MACD!E1170</f>
        <v>0.70293271085437325</v>
      </c>
      <c r="E1170" s="2">
        <f>MACD!F1170</f>
        <v>0.62781054777215706</v>
      </c>
      <c r="F1170" s="2">
        <f>'Moving Avg'!D1170</f>
        <v>22.265740000000001</v>
      </c>
      <c r="G1170" s="2">
        <f>'Moving Avg'!F1170</f>
        <v>23.401595</v>
      </c>
      <c r="H1170" s="2">
        <f>'Moving Avg'!G1170</f>
        <v>24.936041999999993</v>
      </c>
      <c r="I1170" s="2">
        <f>'Moving Avg'!H1170</f>
        <v>28.317056499999989</v>
      </c>
      <c r="J1170" s="6" t="str">
        <f>OBV!F1170</f>
        <v>BEARISH</v>
      </c>
      <c r="K1170" s="6" t="str">
        <f>OBV!G1170</f>
        <v>NEUTRAL</v>
      </c>
      <c r="L1170" s="6" t="str">
        <f>OBV!H1170</f>
        <v>BEARISH DIVERGENCE</v>
      </c>
    </row>
    <row r="1171" spans="1:12" ht="13.5" x14ac:dyDescent="0.25">
      <c r="A1171" s="3">
        <f>RSI!A1171</f>
        <v>44015</v>
      </c>
      <c r="B1171" s="2">
        <f>RSI!B1171</f>
        <v>23.1968</v>
      </c>
      <c r="C1171" s="2">
        <f>RSI!I1171</f>
        <v>45.767641034370648</v>
      </c>
      <c r="D1171" s="2">
        <f>MACD!E1171</f>
        <v>0.56898030225656981</v>
      </c>
      <c r="E1171" s="2">
        <f>MACD!F1171</f>
        <v>0.61604449866903965</v>
      </c>
      <c r="F1171" s="2">
        <f>'Moving Avg'!D1171</f>
        <v>22.3996</v>
      </c>
      <c r="G1171" s="2">
        <f>'Moving Avg'!F1171</f>
        <v>23.314184999999998</v>
      </c>
      <c r="H1171" s="2">
        <f>'Moving Avg'!G1171</f>
        <v>24.819957999999993</v>
      </c>
      <c r="I1171" s="2">
        <f>'Moving Avg'!H1171</f>
        <v>28.268255499999992</v>
      </c>
      <c r="J1171" s="6" t="str">
        <f>OBV!F1171</f>
        <v>BEARISH</v>
      </c>
      <c r="K1171" s="6" t="str">
        <f>OBV!G1171</f>
        <v>NEUTRAL</v>
      </c>
      <c r="L1171" s="6" t="str">
        <f>OBV!H1171</f>
        <v>BEARISH DIVERGENCE</v>
      </c>
    </row>
    <row r="1172" spans="1:12" ht="13.5" x14ac:dyDescent="0.25">
      <c r="A1172" s="3">
        <f>RSI!A1172</f>
        <v>44018</v>
      </c>
      <c r="B1172" s="2">
        <f>RSI!B1172</f>
        <v>23.975999999999999</v>
      </c>
      <c r="C1172" s="2">
        <f>RSI!I1172</f>
        <v>53.317657122153427</v>
      </c>
      <c r="D1172" s="2">
        <f>MACD!E1172</f>
        <v>0.36327878210436992</v>
      </c>
      <c r="E1172" s="2">
        <f>MACD!F1172</f>
        <v>0.56549135535610573</v>
      </c>
      <c r="F1172" s="2">
        <f>'Moving Avg'!D1172</f>
        <v>22.691299999999998</v>
      </c>
      <c r="G1172" s="2">
        <f>'Moving Avg'!F1172</f>
        <v>23.302695</v>
      </c>
      <c r="H1172" s="2">
        <f>'Moving Avg'!G1172</f>
        <v>24.736841999999989</v>
      </c>
      <c r="I1172" s="2">
        <f>'Moving Avg'!H1172</f>
        <v>28.223350499999992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</row>
    <row r="1173" spans="1:12" ht="13.5" x14ac:dyDescent="0.25">
      <c r="A1173" s="3">
        <f>RSI!A1173</f>
        <v>44019</v>
      </c>
      <c r="B1173" s="2">
        <f>RSI!B1173</f>
        <v>24.4755</v>
      </c>
      <c r="C1173" s="2">
        <f>RSI!I1173</f>
        <v>57.410827439656494</v>
      </c>
      <c r="D1173" s="2">
        <f>MACD!E1173</f>
        <v>8.6690653414137842E-2</v>
      </c>
      <c r="E1173" s="2">
        <f>MACD!F1173</f>
        <v>0.4697312149677122</v>
      </c>
      <c r="F1173" s="2">
        <f>'Moving Avg'!D1173</f>
        <v>23.21078</v>
      </c>
      <c r="G1173" s="2">
        <f>'Moving Avg'!F1173</f>
        <v>23.280714999999997</v>
      </c>
      <c r="H1173" s="2">
        <f>'Moving Avg'!G1173</f>
        <v>24.680497999999996</v>
      </c>
      <c r="I1173" s="2">
        <f>'Moving Avg'!H1173</f>
        <v>28.180942999999989</v>
      </c>
      <c r="J1173" s="6" t="str">
        <f>OBV!F1173</f>
        <v>BULLISH</v>
      </c>
      <c r="K1173" s="6" t="str">
        <f>OBV!G1173</f>
        <v>NEUTRAL</v>
      </c>
      <c r="L1173" s="6" t="str">
        <f>OBV!H1173</f>
        <v>CONFIRMED BULLISH</v>
      </c>
    </row>
    <row r="1174" spans="1:12" ht="13.5" x14ac:dyDescent="0.25">
      <c r="A1174" s="3">
        <f>RSI!A1174</f>
        <v>44020</v>
      </c>
      <c r="B1174" s="2">
        <f>RSI!B1174</f>
        <v>25.943999999999999</v>
      </c>
      <c r="C1174" s="2">
        <f>RSI!I1174</f>
        <v>66.664886247866662</v>
      </c>
      <c r="D1174" s="2">
        <f>MACD!E1174</f>
        <v>-0.26448284517125131</v>
      </c>
      <c r="E1174" s="2">
        <f>MACD!F1174</f>
        <v>0.32288840293991949</v>
      </c>
      <c r="F1174" s="2">
        <f>'Moving Avg'!D1174</f>
        <v>24.023959999999999</v>
      </c>
      <c r="G1174" s="2">
        <f>'Moving Avg'!F1174</f>
        <v>23.332159999999998</v>
      </c>
      <c r="H1174" s="2">
        <f>'Moving Avg'!G1174</f>
        <v>24.641935999999998</v>
      </c>
      <c r="I1174" s="2">
        <f>'Moving Avg'!H1174</f>
        <v>28.145877999999989</v>
      </c>
      <c r="J1174" s="6" t="str">
        <f>OBV!F1174</f>
        <v>BULLISH</v>
      </c>
      <c r="K1174" s="6" t="str">
        <f>OBV!G1174</f>
        <v>NEUTRAL</v>
      </c>
      <c r="L1174" s="6" t="str">
        <f>OBV!H1174</f>
        <v>CONFIRMED BULLISH</v>
      </c>
    </row>
    <row r="1175" spans="1:12" ht="13.5" x14ac:dyDescent="0.25">
      <c r="A1175" s="3">
        <f>RSI!A1175</f>
        <v>44021</v>
      </c>
      <c r="B1175" s="2">
        <f>RSI!B1175</f>
        <v>26.3736</v>
      </c>
      <c r="C1175" s="2">
        <f>RSI!I1175</f>
        <v>68.800651806168304</v>
      </c>
      <c r="D1175" s="2">
        <f>MACD!E1175</f>
        <v>-0.71152837431739613</v>
      </c>
      <c r="E1175" s="2">
        <f>MACD!F1175</f>
        <v>0.11600504748845636</v>
      </c>
      <c r="F1175" s="2">
        <f>'Moving Avg'!D1175</f>
        <v>24.79318</v>
      </c>
      <c r="G1175" s="2">
        <f>'Moving Avg'!F1175</f>
        <v>23.405085000000003</v>
      </c>
      <c r="H1175" s="2">
        <f>'Moving Avg'!G1175</f>
        <v>24.628549999999997</v>
      </c>
      <c r="I1175" s="2">
        <f>'Moving Avg'!H1175</f>
        <v>28.112960999999988</v>
      </c>
      <c r="J1175" s="6" t="str">
        <f>OBV!F1175</f>
        <v>BULLISH</v>
      </c>
      <c r="K1175" s="6" t="str">
        <f>OBV!G1175</f>
        <v>NEUTRAL</v>
      </c>
      <c r="L1175" s="6" t="str">
        <f>OBV!H1175</f>
        <v>CONFIRMED BULLISH</v>
      </c>
    </row>
    <row r="1176" spans="1:12" ht="13.5" x14ac:dyDescent="0.25">
      <c r="A1176" s="3">
        <f>RSI!A1176</f>
        <v>44022</v>
      </c>
      <c r="B1176" s="2">
        <f>RSI!B1176</f>
        <v>26.3536</v>
      </c>
      <c r="C1176" s="2">
        <f>RSI!I1176</f>
        <v>68.580358250332353</v>
      </c>
      <c r="D1176" s="2">
        <f>MACD!E1176</f>
        <v>-1.0035107304938045</v>
      </c>
      <c r="E1176" s="2">
        <f>MACD!F1176</f>
        <v>-0.10789810810799583</v>
      </c>
      <c r="F1176" s="2">
        <f>'Moving Avg'!D1176</f>
        <v>25.42454</v>
      </c>
      <c r="G1176" s="2">
        <f>'Moving Avg'!F1176</f>
        <v>23.47701</v>
      </c>
      <c r="H1176" s="2">
        <f>'Moving Avg'!G1176</f>
        <v>24.630948</v>
      </c>
      <c r="I1176" s="2">
        <f>'Moving Avg'!H1176</f>
        <v>28.07994399999999</v>
      </c>
      <c r="J1176" s="6" t="str">
        <f>OBV!F1176</f>
        <v>BULLISH</v>
      </c>
      <c r="K1176" s="6" t="str">
        <f>OBV!G1176</f>
        <v>NEUTRAL</v>
      </c>
      <c r="L1176" s="6" t="str">
        <f>OBV!H1176</f>
        <v>CONFIRMED BULLISH</v>
      </c>
    </row>
    <row r="1177" spans="1:12" ht="13.5" x14ac:dyDescent="0.25">
      <c r="A1177" s="3">
        <f>RSI!A1177</f>
        <v>44025</v>
      </c>
      <c r="B1177" s="2">
        <f>RSI!B1177</f>
        <v>26.3536</v>
      </c>
      <c r="C1177" s="2">
        <f>RSI!I1177</f>
        <v>68.580358250332353</v>
      </c>
      <c r="D1177" s="2">
        <f>MACD!E1177</f>
        <v>-1.2659765567802346</v>
      </c>
      <c r="E1177" s="2">
        <f>MACD!F1177</f>
        <v>-0.33951379784244362</v>
      </c>
      <c r="F1177" s="2">
        <f>'Moving Avg'!D1177</f>
        <v>25.900059999999996</v>
      </c>
      <c r="G1177" s="2">
        <f>'Moving Avg'!F1177</f>
        <v>23.5839</v>
      </c>
      <c r="H1177" s="2">
        <f>'Moving Avg'!G1177</f>
        <v>24.648929999999993</v>
      </c>
      <c r="I1177" s="2">
        <f>'Moving Avg'!H1177</f>
        <v>28.051821999999994</v>
      </c>
      <c r="J1177" s="6" t="str">
        <f>OBV!F1177</f>
        <v>BULLISH</v>
      </c>
      <c r="K1177" s="6" t="str">
        <f>OBV!G1177</f>
        <v>NEUTRAL</v>
      </c>
      <c r="L1177" s="6" t="str">
        <f>OBV!H1177</f>
        <v>CONFIRMED BULLISH</v>
      </c>
    </row>
    <row r="1178" spans="1:12" ht="13.5" x14ac:dyDescent="0.25">
      <c r="A1178" s="3">
        <f>RSI!A1178</f>
        <v>44026</v>
      </c>
      <c r="B1178" s="2">
        <f>RSI!B1178</f>
        <v>26.473500000000001</v>
      </c>
      <c r="C1178" s="2">
        <f>RSI!I1178</f>
        <v>69.264595522103463</v>
      </c>
      <c r="D1178" s="2">
        <f>MACD!E1178</f>
        <v>-1.6081520439644166</v>
      </c>
      <c r="E1178" s="2">
        <f>MACD!F1178</f>
        <v>-0.59324144706683823</v>
      </c>
      <c r="F1178" s="2">
        <f>'Moving Avg'!D1178</f>
        <v>26.299659999999999</v>
      </c>
      <c r="G1178" s="2">
        <f>'Moving Avg'!F1178</f>
        <v>23.732750000000003</v>
      </c>
      <c r="H1178" s="2">
        <f>'Moving Avg'!G1178</f>
        <v>24.684494000000004</v>
      </c>
      <c r="I1178" s="2">
        <f>'Moving Avg'!H1178</f>
        <v>28.024299499999998</v>
      </c>
      <c r="J1178" s="6" t="str">
        <f>OBV!F1178</f>
        <v>BULLISH</v>
      </c>
      <c r="K1178" s="6" t="str">
        <f>OBV!G1178</f>
        <v>NEUTRAL</v>
      </c>
      <c r="L1178" s="6" t="str">
        <f>OBV!H1178</f>
        <v>CONFIRMED BULLISH</v>
      </c>
    </row>
    <row r="1179" spans="1:12" ht="13.5" x14ac:dyDescent="0.25">
      <c r="A1179" s="3">
        <f>RSI!A1179</f>
        <v>44027</v>
      </c>
      <c r="B1179" s="2">
        <f>RSI!B1179</f>
        <v>26.943000000000001</v>
      </c>
      <c r="C1179" s="2">
        <f>RSI!I1179</f>
        <v>71.849762821354005</v>
      </c>
      <c r="D1179" s="2">
        <f>MACD!E1179</f>
        <v>-1.9450587413997233</v>
      </c>
      <c r="E1179" s="2">
        <f>MACD!F1179</f>
        <v>-0.86360490593341521</v>
      </c>
      <c r="F1179" s="2">
        <f>'Moving Avg'!D1179</f>
        <v>26.499459999999999</v>
      </c>
      <c r="G1179" s="2">
        <f>'Moving Avg'!F1179</f>
        <v>23.906075000000001</v>
      </c>
      <c r="H1179" s="2">
        <f>'Moving Avg'!G1179</f>
        <v>24.714663999999999</v>
      </c>
      <c r="I1179" s="2">
        <f>'Moving Avg'!H1179</f>
        <v>27.999124500000008</v>
      </c>
      <c r="J1179" s="6" t="str">
        <f>OBV!F1179</f>
        <v>BEARISH</v>
      </c>
      <c r="K1179" s="6" t="str">
        <f>OBV!G1179</f>
        <v>NEUTRAL</v>
      </c>
      <c r="L1179" s="6" t="str">
        <f>OBV!H1179</f>
        <v>BEARISH DIVERGENCE</v>
      </c>
    </row>
    <row r="1180" spans="1:12" ht="13.5" x14ac:dyDescent="0.25">
      <c r="A1180" s="3">
        <f>RSI!A1180</f>
        <v>44028</v>
      </c>
      <c r="B1180" s="2">
        <f>RSI!B1180</f>
        <v>26.873100000000001</v>
      </c>
      <c r="C1180" s="2">
        <f>RSI!I1180</f>
        <v>70.893706089404873</v>
      </c>
      <c r="D1180" s="2">
        <f>MACD!E1180</f>
        <v>-2.139485256582379</v>
      </c>
      <c r="E1180" s="2">
        <f>MACD!F1180</f>
        <v>-1.1187809760632081</v>
      </c>
      <c r="F1180" s="2">
        <f>'Moving Avg'!D1180</f>
        <v>26.599360000000001</v>
      </c>
      <c r="G1180" s="2">
        <f>'Moving Avg'!F1180</f>
        <v>24.075905000000002</v>
      </c>
      <c r="H1180" s="2">
        <f>'Moving Avg'!G1180</f>
        <v>24.728250000000003</v>
      </c>
      <c r="I1180" s="2">
        <f>'Moving Avg'!H1180</f>
        <v>27.980793000000002</v>
      </c>
      <c r="J1180" s="6" t="str">
        <f>OBV!F1180</f>
        <v>BEARISH</v>
      </c>
      <c r="K1180" s="6" t="str">
        <f>OBV!G1180</f>
        <v>NEUTRAL</v>
      </c>
      <c r="L1180" s="6" t="str">
        <f>OBV!H1180</f>
        <v>BEARISH DIVERGENCE</v>
      </c>
    </row>
    <row r="1181" spans="1:12" ht="13.5" x14ac:dyDescent="0.25">
      <c r="A1181" s="3">
        <f>RSI!A1181</f>
        <v>44029</v>
      </c>
      <c r="B1181" s="2">
        <f>RSI!B1181</f>
        <v>26.873100000000001</v>
      </c>
      <c r="C1181" s="2">
        <f>RSI!I1181</f>
        <v>70.893706089404873</v>
      </c>
      <c r="D1181" s="2">
        <f>MACD!E1181</f>
        <v>-2.2139854008812385</v>
      </c>
      <c r="E1181" s="2">
        <f>MACD!F1181</f>
        <v>-1.3378218610268142</v>
      </c>
      <c r="F1181" s="2">
        <f>'Moving Avg'!D1181</f>
        <v>26.70326</v>
      </c>
      <c r="G1181" s="2">
        <f>'Moving Avg'!F1181</f>
        <v>24.258220000000001</v>
      </c>
      <c r="H1181" s="2">
        <f>'Moving Avg'!G1181</f>
        <v>24.736242000000001</v>
      </c>
      <c r="I1181" s="2">
        <f>'Moving Avg'!H1181</f>
        <v>27.967007000000002</v>
      </c>
      <c r="J1181" s="6" t="str">
        <f>OBV!F1181</f>
        <v>BEARISH</v>
      </c>
      <c r="K1181" s="6" t="str">
        <f>OBV!G1181</f>
        <v>NEUTRAL</v>
      </c>
      <c r="L1181" s="6" t="str">
        <f>OBV!H1181</f>
        <v>BEARISH DIVERGENCE</v>
      </c>
    </row>
    <row r="1182" spans="1:12" ht="13.5" x14ac:dyDescent="0.25">
      <c r="A1182" s="3">
        <f>RSI!A1182</f>
        <v>44032</v>
      </c>
      <c r="B1182" s="2">
        <f>RSI!B1182</f>
        <v>26.873100000000001</v>
      </c>
      <c r="C1182" s="2">
        <f>RSI!I1182</f>
        <v>70.893706089404887</v>
      </c>
      <c r="D1182" s="2">
        <f>MACD!E1182</f>
        <v>-2.1691420905640335</v>
      </c>
      <c r="E1182" s="2">
        <f>MACD!F1182</f>
        <v>-1.504085906934258</v>
      </c>
      <c r="F1182" s="2">
        <f>'Moving Avg'!D1182</f>
        <v>26.80716</v>
      </c>
      <c r="G1182" s="2">
        <f>'Moving Avg'!F1182</f>
        <v>24.452525000000005</v>
      </c>
      <c r="H1182" s="2">
        <f>'Moving Avg'!G1182</f>
        <v>24.728450000000002</v>
      </c>
      <c r="I1182" s="2">
        <f>'Moving Avg'!H1182</f>
        <v>27.953221000000003</v>
      </c>
      <c r="J1182" s="6" t="str">
        <f>OBV!F1182</f>
        <v>BEARISH</v>
      </c>
      <c r="K1182" s="6" t="str">
        <f>OBV!G1182</f>
        <v>NEUTRAL</v>
      </c>
      <c r="L1182" s="6" t="str">
        <f>OBV!H1182</f>
        <v>BEARISH DIVERGENCE</v>
      </c>
    </row>
    <row r="1183" spans="1:12" ht="13.5" x14ac:dyDescent="0.25">
      <c r="A1183" s="3">
        <f>RSI!A1183</f>
        <v>44033</v>
      </c>
      <c r="B1183" s="2">
        <f>RSI!B1183</f>
        <v>26.873100000000001</v>
      </c>
      <c r="C1183" s="2">
        <f>RSI!I1183</f>
        <v>70.893706089404873</v>
      </c>
      <c r="D1183" s="2">
        <f>MACD!E1183</f>
        <v>-2.0654581056652077</v>
      </c>
      <c r="E1183" s="2">
        <f>MACD!F1183</f>
        <v>-1.6163603466804481</v>
      </c>
      <c r="F1183" s="2">
        <f>'Moving Avg'!D1183</f>
        <v>26.887079999999997</v>
      </c>
      <c r="G1183" s="2">
        <f>'Moving Avg'!F1183</f>
        <v>24.667310000000008</v>
      </c>
      <c r="H1183" s="2">
        <f>'Moving Avg'!G1183</f>
        <v>24.736442000000007</v>
      </c>
      <c r="I1183" s="2">
        <f>'Moving Avg'!H1183</f>
        <v>27.939435000000003</v>
      </c>
      <c r="J1183" s="6" t="str">
        <f>OBV!F1183</f>
        <v>BEARISH</v>
      </c>
      <c r="K1183" s="6" t="str">
        <f>OBV!G1183</f>
        <v>NEUTRAL</v>
      </c>
      <c r="L1183" s="6" t="str">
        <f>OBV!H1183</f>
        <v>BEARISH DIVERGENCE</v>
      </c>
    </row>
    <row r="1184" spans="1:12" ht="13.5" x14ac:dyDescent="0.25">
      <c r="A1184" s="3">
        <f>RSI!A1184</f>
        <v>44034</v>
      </c>
      <c r="B1184" s="2">
        <f>RSI!B1184</f>
        <v>26.873100000000001</v>
      </c>
      <c r="C1184" s="2">
        <f>RSI!I1184</f>
        <v>70.893706089404873</v>
      </c>
      <c r="D1184" s="2">
        <f>MACD!E1184</f>
        <v>-1.7620862302525673</v>
      </c>
      <c r="E1184" s="2">
        <f>MACD!F1184</f>
        <v>-1.6455055233948721</v>
      </c>
      <c r="F1184" s="2">
        <f>'Moving Avg'!D1184</f>
        <v>26.873100000000001</v>
      </c>
      <c r="G1184" s="2">
        <f>'Moving Avg'!F1184</f>
        <v>24.883095000000004</v>
      </c>
      <c r="H1184" s="2">
        <f>'Moving Avg'!G1184</f>
        <v>24.744634000000005</v>
      </c>
      <c r="I1184" s="2">
        <f>'Moving Avg'!H1184</f>
        <v>27.929944500000005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</row>
    <row r="1185" spans="1:12" ht="13.5" x14ac:dyDescent="0.25">
      <c r="A1185" s="3">
        <f>RSI!A1185</f>
        <v>44035</v>
      </c>
      <c r="B1185" s="2">
        <f>RSI!B1185</f>
        <v>26.873100000000001</v>
      </c>
      <c r="C1185" s="2">
        <f>RSI!I1185</f>
        <v>70.893706089404887</v>
      </c>
      <c r="D1185" s="2">
        <f>MACD!E1185</f>
        <v>-1.4488166842141439</v>
      </c>
      <c r="E1185" s="2">
        <f>MACD!F1185</f>
        <v>-1.6061677555587266</v>
      </c>
      <c r="F1185" s="2">
        <f>'Moving Avg'!D1185</f>
        <v>26.873100000000001</v>
      </c>
      <c r="G1185" s="2">
        <f>'Moving Avg'!F1185</f>
        <v>25.132845000000007</v>
      </c>
      <c r="H1185" s="2">
        <f>'Moving Avg'!G1185</f>
        <v>24.756822000000007</v>
      </c>
      <c r="I1185" s="2">
        <f>'Moving Avg'!H1185</f>
        <v>27.924749500000004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</row>
    <row r="1186" spans="1:12" ht="13.5" x14ac:dyDescent="0.25">
      <c r="A1186" s="3">
        <f>RSI!A1186</f>
        <v>44036</v>
      </c>
      <c r="B1186" s="2">
        <f>RSI!B1186</f>
        <v>26.873100000000001</v>
      </c>
      <c r="C1186" s="2">
        <f>RSI!I1186</f>
        <v>70.893706089404887</v>
      </c>
      <c r="D1186" s="2">
        <f>MACD!E1186</f>
        <v>-1.1956360805177795</v>
      </c>
      <c r="E1186" s="2">
        <f>MACD!F1186</f>
        <v>-1.5240614205505372</v>
      </c>
      <c r="F1186" s="2">
        <f>'Moving Avg'!D1186</f>
        <v>26.873100000000001</v>
      </c>
      <c r="G1186" s="2">
        <f>'Moving Avg'!F1186</f>
        <v>25.350125000000006</v>
      </c>
      <c r="H1186" s="2">
        <f>'Moving Avg'!G1186</f>
        <v>24.754824000000006</v>
      </c>
      <c r="I1186" s="2">
        <f>'Moving Avg'!H1186</f>
        <v>27.923700500000006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</row>
    <row r="1187" spans="1:12" ht="13.5" x14ac:dyDescent="0.25">
      <c r="A1187" s="3">
        <f>RSI!A1187</f>
        <v>44039</v>
      </c>
      <c r="B1187" s="2">
        <f>RSI!B1187</f>
        <v>26.673300000000001</v>
      </c>
      <c r="C1187" s="2">
        <f>RSI!I1187</f>
        <v>66.635975510224569</v>
      </c>
      <c r="D1187" s="2">
        <f>MACD!E1187</f>
        <v>-0.97476995419706114</v>
      </c>
      <c r="E1187" s="2">
        <f>MACD!F1187</f>
        <v>-1.4142031272798421</v>
      </c>
      <c r="F1187" s="2">
        <f>'Moving Avg'!D1187</f>
        <v>26.833140000000004</v>
      </c>
      <c r="G1187" s="2">
        <f>'Moving Avg'!F1187</f>
        <v>25.557915000000005</v>
      </c>
      <c r="H1187" s="2">
        <f>'Moving Avg'!G1187</f>
        <v>24.765014000000004</v>
      </c>
      <c r="I1187" s="2">
        <f>'Moving Avg'!H1187</f>
        <v>27.925448500000002</v>
      </c>
      <c r="J1187" s="6" t="str">
        <f>OBV!F1187</f>
        <v>BEARISH</v>
      </c>
      <c r="K1187" s="6" t="str">
        <f>OBV!G1187</f>
        <v>NEUTRAL</v>
      </c>
      <c r="L1187" s="6" t="str">
        <f>OBV!H1187</f>
        <v>CONFIRMED BEARISH</v>
      </c>
    </row>
    <row r="1188" spans="1:12" ht="13.5" x14ac:dyDescent="0.25">
      <c r="A1188" s="3">
        <f>RSI!A1188</f>
        <v>44040</v>
      </c>
      <c r="B1188" s="2">
        <f>RSI!B1188</f>
        <v>26.673300000000001</v>
      </c>
      <c r="C1188" s="2">
        <f>RSI!I1188</f>
        <v>66.635975510224554</v>
      </c>
      <c r="D1188" s="2">
        <f>MACD!E1188</f>
        <v>-0.77581535432531012</v>
      </c>
      <c r="E1188" s="2">
        <f>MACD!F1188</f>
        <v>-1.2865255726889357</v>
      </c>
      <c r="F1188" s="2">
        <f>'Moving Avg'!D1188</f>
        <v>26.79318</v>
      </c>
      <c r="G1188" s="2">
        <f>'Moving Avg'!F1188</f>
        <v>25.797675000000009</v>
      </c>
      <c r="H1188" s="2">
        <f>'Moving Avg'!G1188</f>
        <v>24.775204000000002</v>
      </c>
      <c r="I1188" s="2">
        <f>'Moving Avg'!H1188</f>
        <v>27.933091000000001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</row>
    <row r="1189" spans="1:12" ht="13.5" x14ac:dyDescent="0.25">
      <c r="A1189" s="3">
        <f>RSI!A1189</f>
        <v>44041</v>
      </c>
      <c r="B1189" s="2">
        <f>RSI!B1189</f>
        <v>26.673300000000001</v>
      </c>
      <c r="C1189" s="2">
        <f>RSI!I1189</f>
        <v>66.635975510224554</v>
      </c>
      <c r="D1189" s="2">
        <f>MACD!E1189</f>
        <v>-0.54114419654174029</v>
      </c>
      <c r="E1189" s="2">
        <f>MACD!F1189</f>
        <v>-1.1374492974594967</v>
      </c>
      <c r="F1189" s="2">
        <f>'Moving Avg'!D1189</f>
        <v>26.753219999999999</v>
      </c>
      <c r="G1189" s="2">
        <f>'Moving Avg'!F1189</f>
        <v>26.037435000000006</v>
      </c>
      <c r="H1189" s="2">
        <f>'Moving Avg'!G1189</f>
        <v>24.785394000000007</v>
      </c>
      <c r="I1189" s="2">
        <f>'Moving Avg'!H1189</f>
        <v>27.944479500000003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</row>
    <row r="1190" spans="1:12" ht="13.5" x14ac:dyDescent="0.25">
      <c r="A1190" s="3">
        <f>RSI!A1190</f>
        <v>44042</v>
      </c>
      <c r="B1190" s="2">
        <f>RSI!B1190</f>
        <v>26.673300000000001</v>
      </c>
      <c r="C1190" s="2">
        <f>RSI!I1190</f>
        <v>66.635975510224554</v>
      </c>
      <c r="D1190" s="2">
        <f>MACD!E1190</f>
        <v>-0.35879848378775492</v>
      </c>
      <c r="E1190" s="2">
        <f>MACD!F1190</f>
        <v>-0.98171913472514849</v>
      </c>
      <c r="F1190" s="2">
        <f>'Moving Avg'!D1190</f>
        <v>26.713260000000002</v>
      </c>
      <c r="G1190" s="2">
        <f>'Moving Avg'!F1190</f>
        <v>26.244725000000006</v>
      </c>
      <c r="H1190" s="2">
        <f>'Moving Avg'!G1190</f>
        <v>24.799379999999999</v>
      </c>
      <c r="I1190" s="2">
        <f>'Moving Avg'!H1190</f>
        <v>27.962811000000006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</row>
    <row r="1191" spans="1:12" ht="13.5" x14ac:dyDescent="0.25">
      <c r="A1191" s="3">
        <f>RSI!A1191</f>
        <v>44046</v>
      </c>
      <c r="B1191" s="2">
        <f>RSI!B1191</f>
        <v>26.673300000000001</v>
      </c>
      <c r="C1191" s="2">
        <f>RSI!I1191</f>
        <v>66.635975510224554</v>
      </c>
      <c r="D1191" s="2">
        <f>MACD!E1191</f>
        <v>-0.20956923893733759</v>
      </c>
      <c r="E1191" s="2">
        <f>MACD!F1191</f>
        <v>-0.82728915556758642</v>
      </c>
      <c r="F1191" s="2">
        <f>'Moving Avg'!D1191</f>
        <v>26.673300000000001</v>
      </c>
      <c r="G1191" s="2">
        <f>'Moving Avg'!F1191</f>
        <v>26.418550000000003</v>
      </c>
      <c r="H1191" s="2">
        <f>'Moving Avg'!G1191</f>
        <v>24.828949999999999</v>
      </c>
      <c r="I1191" s="2">
        <f>'Moving Avg'!H1191</f>
        <v>27.981292500000009</v>
      </c>
      <c r="J1191" s="6" t="str">
        <f>OBV!F1191</f>
        <v>BEARISH</v>
      </c>
      <c r="K1191" s="6" t="str">
        <f>OBV!G1191</f>
        <v>NEUTRAL</v>
      </c>
      <c r="L1191" s="6" t="str">
        <f>OBV!H1191</f>
        <v>CONFIRMED BEARISH</v>
      </c>
    </row>
    <row r="1192" spans="1:12" ht="13.5" x14ac:dyDescent="0.25">
      <c r="A1192" s="3">
        <f>RSI!A1192</f>
        <v>44047</v>
      </c>
      <c r="B1192" s="2">
        <f>RSI!B1192</f>
        <v>26.673300000000001</v>
      </c>
      <c r="C1192" s="2">
        <f>RSI!I1192</f>
        <v>66.635975510224554</v>
      </c>
      <c r="D1192" s="2">
        <f>MACD!E1192</f>
        <v>-8.7986562898546339E-2</v>
      </c>
      <c r="E1192" s="2">
        <f>MACD!F1192</f>
        <v>-0.67942863703377854</v>
      </c>
      <c r="F1192" s="2">
        <f>'Moving Avg'!D1192</f>
        <v>26.673300000000001</v>
      </c>
      <c r="G1192" s="2">
        <f>'Moving Avg'!F1192</f>
        <v>26.553415000000001</v>
      </c>
      <c r="H1192" s="2">
        <f>'Moving Avg'!G1192</f>
        <v>24.873505999999999</v>
      </c>
      <c r="I1192" s="2">
        <f>'Moving Avg'!H1192</f>
        <v>27.996277500000009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</row>
    <row r="1193" spans="1:12" ht="13.5" x14ac:dyDescent="0.25">
      <c r="A1193" s="3">
        <f>RSI!A1193</f>
        <v>44048</v>
      </c>
      <c r="B1193" s="2">
        <f>RSI!B1193</f>
        <v>26.673300000000001</v>
      </c>
      <c r="C1193" s="2">
        <f>RSI!I1193</f>
        <v>66.635975510224554</v>
      </c>
      <c r="D1193" s="2">
        <f>MACD!E1193</f>
        <v>1.0550138418437882E-2</v>
      </c>
      <c r="E1193" s="2">
        <f>MACD!F1193</f>
        <v>-0.54143288194333528</v>
      </c>
      <c r="F1193" s="2">
        <f>'Moving Avg'!D1193</f>
        <v>26.673300000000001</v>
      </c>
      <c r="G1193" s="2">
        <f>'Moving Avg'!F1193</f>
        <v>26.663304999999998</v>
      </c>
      <c r="H1193" s="2">
        <f>'Moving Avg'!G1193</f>
        <v>24.918061999999999</v>
      </c>
      <c r="I1193" s="2">
        <f>'Moving Avg'!H1193</f>
        <v>28.007716000000013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</row>
    <row r="1194" spans="1:12" ht="13.5" x14ac:dyDescent="0.25">
      <c r="A1194" s="3">
        <f>RSI!A1194</f>
        <v>44049</v>
      </c>
      <c r="B1194" s="2">
        <f>RSI!B1194</f>
        <v>26.673300000000001</v>
      </c>
      <c r="C1194" s="2">
        <f>RSI!I1194</f>
        <v>66.635975510224554</v>
      </c>
      <c r="D1194" s="2">
        <f>MACD!E1194</f>
        <v>8.9907951263153763E-2</v>
      </c>
      <c r="E1194" s="2">
        <f>MACD!F1194</f>
        <v>-0.41516471530203752</v>
      </c>
      <c r="F1194" s="2">
        <f>'Moving Avg'!D1194</f>
        <v>26.673300000000001</v>
      </c>
      <c r="G1194" s="2">
        <f>'Moving Avg'!F1194</f>
        <v>26.699769999999994</v>
      </c>
      <c r="H1194" s="2">
        <f>'Moving Avg'!G1194</f>
        <v>24.962617999999999</v>
      </c>
      <c r="I1194" s="2">
        <f>'Moving Avg'!H1194</f>
        <v>28.015508000000015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</row>
    <row r="1195" spans="1:12" ht="13.5" x14ac:dyDescent="0.25">
      <c r="A1195" s="3">
        <f>RSI!A1195</f>
        <v>44050</v>
      </c>
      <c r="B1195" s="2">
        <f>RSI!B1195</f>
        <v>26.673300000000001</v>
      </c>
      <c r="C1195" s="2">
        <f>RSI!I1195</f>
        <v>66.635975510224554</v>
      </c>
      <c r="D1195" s="2">
        <f>MACD!E1195</f>
        <v>0.15333520689632962</v>
      </c>
      <c r="E1195" s="2">
        <f>MACD!F1195</f>
        <v>-0.30146473086236414</v>
      </c>
      <c r="F1195" s="2">
        <f>'Moving Avg'!D1195</f>
        <v>26.673300000000001</v>
      </c>
      <c r="G1195" s="2">
        <f>'Moving Avg'!F1195</f>
        <v>26.714754999999997</v>
      </c>
      <c r="H1195" s="2">
        <f>'Moving Avg'!G1195</f>
        <v>24.992587999999991</v>
      </c>
      <c r="I1195" s="2">
        <f>'Moving Avg'!H1195</f>
        <v>28.023300000000017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</row>
    <row r="1196" spans="1:12" ht="13.5" x14ac:dyDescent="0.25">
      <c r="A1196" s="3">
        <f>RSI!A1196</f>
        <v>44053</v>
      </c>
      <c r="B1196" s="2">
        <f>RSI!B1196</f>
        <v>26.673300000000001</v>
      </c>
      <c r="C1196" s="2">
        <f>RSI!I1196</f>
        <v>66.635975510224554</v>
      </c>
      <c r="D1196" s="2">
        <f>MACD!E1196</f>
        <v>0.20355843900897597</v>
      </c>
      <c r="E1196" s="2">
        <f>MACD!F1196</f>
        <v>-0.20046009688809613</v>
      </c>
      <c r="F1196" s="2">
        <f>'Moving Avg'!D1196</f>
        <v>26.673300000000001</v>
      </c>
      <c r="G1196" s="2">
        <f>'Moving Avg'!F1196</f>
        <v>26.73073999999999</v>
      </c>
      <c r="H1196" s="2">
        <f>'Moving Avg'!G1196</f>
        <v>25.036743999999999</v>
      </c>
      <c r="I1196" s="2">
        <f>'Moving Avg'!H1196</f>
        <v>28.027346000000019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</row>
    <row r="1197" spans="1:12" ht="13.5" x14ac:dyDescent="0.25">
      <c r="A1197" s="3">
        <f>RSI!A1197</f>
        <v>44054</v>
      </c>
      <c r="B1197" s="2">
        <f>RSI!B1197</f>
        <v>26.673300000000001</v>
      </c>
      <c r="C1197" s="2">
        <f>RSI!I1197</f>
        <v>66.635975510224554</v>
      </c>
      <c r="D1197" s="2">
        <f>MACD!E1197</f>
        <v>0.21212583238487781</v>
      </c>
      <c r="E1197" s="2">
        <f>MACD!F1197</f>
        <v>-0.11794291103350135</v>
      </c>
      <c r="F1197" s="2">
        <f>'Moving Avg'!D1197</f>
        <v>26.673300000000001</v>
      </c>
      <c r="G1197" s="2">
        <f>'Moving Avg'!F1197</f>
        <v>26.746724999999991</v>
      </c>
      <c r="H1197" s="2">
        <f>'Moving Avg'!G1197</f>
        <v>25.080699999999993</v>
      </c>
      <c r="I1197" s="2">
        <f>'Moving Avg'!H1197</f>
        <v>28.033340000000017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44055</v>
      </c>
      <c r="B1198" s="2">
        <f>RSI!B1198</f>
        <v>26.673300000000001</v>
      </c>
      <c r="C1198" s="2">
        <f>RSI!I1198</f>
        <v>66.635975510224554</v>
      </c>
      <c r="D1198" s="2">
        <f>MACD!E1198</f>
        <v>0.21642078921916053</v>
      </c>
      <c r="E1198" s="2">
        <f>MACD!F1198</f>
        <v>-5.1070170982968982E-2</v>
      </c>
      <c r="F1198" s="2">
        <f>'Moving Avg'!D1198</f>
        <v>26.673300000000001</v>
      </c>
      <c r="G1198" s="2">
        <f>'Moving Avg'!F1198</f>
        <v>26.756714999999993</v>
      </c>
      <c r="H1198" s="2">
        <f>'Moving Avg'!G1198</f>
        <v>25.124656000000002</v>
      </c>
      <c r="I1198" s="2">
        <f>'Moving Avg'!H1198</f>
        <v>28.037386000000019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</row>
    <row r="1199" spans="1:12" ht="13.5" x14ac:dyDescent="0.25">
      <c r="A1199" s="3">
        <f>RSI!A1199</f>
        <v>44057</v>
      </c>
      <c r="B1199" s="2">
        <f>RSI!B1199</f>
        <v>26.673300000000001</v>
      </c>
      <c r="C1199" s="2">
        <f>RSI!I1199</f>
        <v>66.635975510224569</v>
      </c>
      <c r="D1199" s="2">
        <f>MACD!E1199</f>
        <v>0.2173194501096205</v>
      </c>
      <c r="E1199" s="2">
        <f>MACD!F1199</f>
        <v>2.607753235548918E-3</v>
      </c>
      <c r="F1199" s="2">
        <f>'Moving Avg'!D1199</f>
        <v>26.673300000000001</v>
      </c>
      <c r="G1199" s="2">
        <f>'Moving Avg'!F1199</f>
        <v>26.743229999999993</v>
      </c>
      <c r="H1199" s="2">
        <f>'Moving Avg'!G1199</f>
        <v>25.158821999999997</v>
      </c>
      <c r="I1199" s="2">
        <f>'Moving Avg'!H1199</f>
        <v>28.037586000000015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</row>
    <row r="1200" spans="1:12" ht="13.5" x14ac:dyDescent="0.25">
      <c r="A1200" s="3">
        <f>RSI!A1200</f>
        <v>44060</v>
      </c>
      <c r="B1200" s="2">
        <f>RSI!B1200</f>
        <v>26.673300000000001</v>
      </c>
      <c r="C1200" s="2">
        <f>RSI!I1200</f>
        <v>66.635975510224554</v>
      </c>
      <c r="D1200" s="2">
        <f>MACD!E1200</f>
        <v>0.21554695422482695</v>
      </c>
      <c r="E1200" s="2">
        <f>MACD!F1200</f>
        <v>4.5195593433404527E-2</v>
      </c>
      <c r="F1200" s="2">
        <f>'Moving Avg'!D1200</f>
        <v>26.673300000000001</v>
      </c>
      <c r="G1200" s="2">
        <f>'Moving Avg'!F1200</f>
        <v>26.733239999999995</v>
      </c>
      <c r="H1200" s="2">
        <f>'Moving Avg'!G1200</f>
        <v>25.193187999999996</v>
      </c>
      <c r="I1200" s="2">
        <f>'Moving Avg'!H1200</f>
        <v>28.032091500000021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</row>
    <row r="1201" spans="1:12" ht="13.5" x14ac:dyDescent="0.25">
      <c r="A1201" s="3">
        <f>RSI!A1201</f>
        <v>44061</v>
      </c>
      <c r="B1201" s="2">
        <f>RSI!B1201</f>
        <v>26.673300000000001</v>
      </c>
      <c r="C1201" s="2">
        <f>RSI!I1201</f>
        <v>66.635975510224554</v>
      </c>
      <c r="D1201" s="2">
        <f>MACD!E1201</f>
        <v>0.21170187107605898</v>
      </c>
      <c r="E1201" s="2">
        <f>MACD!F1201</f>
        <v>7.8496848961935428E-2</v>
      </c>
      <c r="F1201" s="2">
        <f>'Moving Avg'!D1201</f>
        <v>26.673300000000001</v>
      </c>
      <c r="G1201" s="2">
        <f>'Moving Avg'!F1201</f>
        <v>26.723249999999997</v>
      </c>
      <c r="H1201" s="2">
        <f>'Moving Avg'!G1201</f>
        <v>25.227753999999994</v>
      </c>
      <c r="I1201" s="2">
        <f>'Moving Avg'!H1201</f>
        <v>28.022451000000018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</row>
    <row r="1202" spans="1:12" ht="13.5" x14ac:dyDescent="0.25">
      <c r="A1202" s="3">
        <f>RSI!A1202</f>
        <v>44062</v>
      </c>
      <c r="B1202" s="2">
        <f>RSI!B1202</f>
        <v>26.673300000000001</v>
      </c>
      <c r="C1202" s="2">
        <f>RSI!I1202</f>
        <v>66.635975510224569</v>
      </c>
      <c r="D1202" s="2">
        <f>MACD!E1202</f>
        <v>0.20627678460821031</v>
      </c>
      <c r="E1202" s="2">
        <f>MACD!F1202</f>
        <v>0.10405283609119041</v>
      </c>
      <c r="F1202" s="2">
        <f>'Moving Avg'!D1202</f>
        <v>26.673300000000001</v>
      </c>
      <c r="G1202" s="2">
        <f>'Moving Avg'!F1202</f>
        <v>26.713259999999998</v>
      </c>
      <c r="H1202" s="2">
        <f>'Moving Avg'!G1202</f>
        <v>25.277103999999998</v>
      </c>
      <c r="I1202" s="2">
        <f>'Moving Avg'!H1202</f>
        <v>28.012810500000022</v>
      </c>
      <c r="J1202" s="6" t="str">
        <f>OBV!F1202</f>
        <v>NEUTRAL</v>
      </c>
      <c r="K1202" s="6" t="str">
        <f>OBV!G1202</f>
        <v>NEUTRAL</v>
      </c>
      <c r="L1202" s="6" t="str">
        <f>OBV!H1202</f>
        <v>NEUTRAL</v>
      </c>
    </row>
    <row r="1203" spans="1:12" ht="13.5" x14ac:dyDescent="0.25">
      <c r="A1203" s="3">
        <f>RSI!A1203</f>
        <v>44064</v>
      </c>
      <c r="B1203" s="2">
        <f>RSI!B1203</f>
        <v>26.673300000000001</v>
      </c>
      <c r="C1203" s="2">
        <f>RSI!I1203</f>
        <v>66.635975510224569</v>
      </c>
      <c r="D1203" s="2">
        <f>MACD!E1203</f>
        <v>0.19967562814926154</v>
      </c>
      <c r="E1203" s="2">
        <f>MACD!F1203</f>
        <v>0.12317739450280464</v>
      </c>
      <c r="F1203" s="2">
        <f>'Moving Avg'!D1203</f>
        <v>26.673300000000001</v>
      </c>
      <c r="G1203" s="2">
        <f>'Moving Avg'!F1203</f>
        <v>26.703269999999996</v>
      </c>
      <c r="H1203" s="2">
        <f>'Moving Avg'!G1203</f>
        <v>25.312267999999996</v>
      </c>
      <c r="I1203" s="2">
        <f>'Moving Avg'!H1203</f>
        <v>28.003919500000023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</row>
    <row r="1204" spans="1:12" ht="13.5" x14ac:dyDescent="0.25">
      <c r="A1204" s="3">
        <f>RSI!A1204</f>
        <v>44067</v>
      </c>
      <c r="B1204" s="2">
        <f>RSI!B1204</f>
        <v>26.673300000000001</v>
      </c>
      <c r="C1204" s="2">
        <f>RSI!I1204</f>
        <v>66.635975510224554</v>
      </c>
      <c r="D1204" s="2">
        <f>MACD!E1204</f>
        <v>0.1922282761868459</v>
      </c>
      <c r="E1204" s="2">
        <f>MACD!F1204</f>
        <v>0.13698757083961291</v>
      </c>
      <c r="F1204" s="2">
        <f>'Moving Avg'!D1204</f>
        <v>26.673300000000001</v>
      </c>
      <c r="G1204" s="2">
        <f>'Moving Avg'!F1204</f>
        <v>26.693279999999994</v>
      </c>
      <c r="H1204" s="2">
        <f>'Moving Avg'!G1204</f>
        <v>25.347431999999994</v>
      </c>
      <c r="I1204" s="2">
        <f>'Moving Avg'!H1204</f>
        <v>27.995028500000025</v>
      </c>
      <c r="J1204" s="6" t="str">
        <f>OBV!F1204</f>
        <v>NEUTRAL</v>
      </c>
      <c r="K1204" s="6" t="str">
        <f>OBV!G1204</f>
        <v>NEUTRAL</v>
      </c>
      <c r="L1204" s="6" t="str">
        <f>OBV!H1204</f>
        <v>NEUTRAL</v>
      </c>
    </row>
    <row r="1205" spans="1:12" ht="13.5" x14ac:dyDescent="0.25">
      <c r="A1205" s="3">
        <f>RSI!A1205</f>
        <v>44068</v>
      </c>
      <c r="B1205" s="2">
        <f>RSI!B1205</f>
        <v>26.673300000000001</v>
      </c>
      <c r="C1205" s="2">
        <f>RSI!I1205</f>
        <v>66.635975510224569</v>
      </c>
      <c r="D1205" s="2">
        <f>MACD!E1205</f>
        <v>0.1842028206472115</v>
      </c>
      <c r="E1205" s="2">
        <f>MACD!F1205</f>
        <v>0.14643062080113264</v>
      </c>
      <c r="F1205" s="2">
        <f>'Moving Avg'!D1205</f>
        <v>26.673300000000001</v>
      </c>
      <c r="G1205" s="2">
        <f>'Moving Avg'!F1205</f>
        <v>26.683289999999992</v>
      </c>
      <c r="H1205" s="2">
        <f>'Moving Avg'!G1205</f>
        <v>25.382595999999999</v>
      </c>
      <c r="I1205" s="2">
        <f>'Moving Avg'!H1205</f>
        <v>27.988535000000027</v>
      </c>
      <c r="J1205" s="6" t="str">
        <f>OBV!F1205</f>
        <v>NEUTRAL</v>
      </c>
      <c r="K1205" s="6" t="str">
        <f>OBV!G1205</f>
        <v>NEUTRAL</v>
      </c>
      <c r="L1205" s="6" t="str">
        <f>OBV!H1205</f>
        <v>NEUTRAL</v>
      </c>
    </row>
    <row r="1206" spans="1:12" ht="13.5" x14ac:dyDescent="0.25">
      <c r="A1206" s="3">
        <f>RSI!A1206</f>
        <v>44069</v>
      </c>
      <c r="B1206" s="2">
        <f>RSI!B1206</f>
        <v>26.673300000000001</v>
      </c>
      <c r="C1206" s="2">
        <f>RSI!I1206</f>
        <v>66.635975510224569</v>
      </c>
      <c r="D1206" s="2">
        <f>MACD!E1206</f>
        <v>0.17581589313727264</v>
      </c>
      <c r="E1206" s="2">
        <f>MACD!F1206</f>
        <v>0.15230767526836064</v>
      </c>
      <c r="F1206" s="2">
        <f>'Moving Avg'!D1206</f>
        <v>26.673300000000001</v>
      </c>
      <c r="G1206" s="2">
        <f>'Moving Avg'!F1206</f>
        <v>26.673299999999994</v>
      </c>
      <c r="H1206" s="2">
        <f>'Moving Avg'!G1206</f>
        <v>25.417759999999998</v>
      </c>
      <c r="I1206" s="2">
        <f>'Moving Avg'!H1206</f>
        <v>27.982041500000026</v>
      </c>
      <c r="J1206" s="6" t="str">
        <f>OBV!F1206</f>
        <v>NEUTRAL</v>
      </c>
      <c r="K1206" s="6" t="str">
        <f>OBV!G1206</f>
        <v>NEUTRAL</v>
      </c>
      <c r="L1206" s="6" t="str">
        <f>OBV!H1206</f>
        <v>NEUTRAL</v>
      </c>
    </row>
    <row r="1207" spans="1:12" ht="13.5" x14ac:dyDescent="0.25">
      <c r="A1207" s="3">
        <f>RSI!A1207</f>
        <v>44070</v>
      </c>
      <c r="B1207" s="2">
        <f>RSI!B1207</f>
        <v>26.673300000000001</v>
      </c>
      <c r="C1207" s="2">
        <f>RSI!I1207</f>
        <v>66.635975510224569</v>
      </c>
      <c r="D1207" s="2">
        <f>MACD!E1207</f>
        <v>0.16724133861367463</v>
      </c>
      <c r="E1207" s="2">
        <f>MACD!F1207</f>
        <v>0.15529440793742344</v>
      </c>
      <c r="F1207" s="2">
        <f>'Moving Avg'!D1207</f>
        <v>26.673300000000001</v>
      </c>
      <c r="G1207" s="2">
        <f>'Moving Avg'!F1207</f>
        <v>26.673299999999994</v>
      </c>
      <c r="H1207" s="2">
        <f>'Moving Avg'!G1207</f>
        <v>25.466909999999999</v>
      </c>
      <c r="I1207" s="2">
        <f>'Moving Avg'!H1207</f>
        <v>27.975548000000032</v>
      </c>
      <c r="J1207" s="6" t="str">
        <f>OBV!F1207</f>
        <v>NEUTRAL</v>
      </c>
      <c r="K1207" s="6" t="str">
        <f>OBV!G1207</f>
        <v>NEUTRAL</v>
      </c>
      <c r="L1207" s="6" t="str">
        <f>OBV!H1207</f>
        <v>NEUTRAL</v>
      </c>
    </row>
    <row r="1208" spans="1:12" ht="13.5" x14ac:dyDescent="0.25">
      <c r="A1208" s="3">
        <f>RSI!A1208</f>
        <v>44071</v>
      </c>
      <c r="B1208" s="2">
        <f>RSI!B1208</f>
        <v>26.673300000000001</v>
      </c>
      <c r="C1208" s="2">
        <f>RSI!I1208</f>
        <v>66.635975510224569</v>
      </c>
      <c r="D1208" s="2">
        <f>MACD!E1208</f>
        <v>0.15861749858961716</v>
      </c>
      <c r="E1208" s="2">
        <f>MACD!F1208</f>
        <v>0.15595902606786219</v>
      </c>
      <c r="F1208" s="2">
        <f>'Moving Avg'!D1208</f>
        <v>26.673300000000001</v>
      </c>
      <c r="G1208" s="2">
        <f>'Moving Avg'!F1208</f>
        <v>26.673299999999994</v>
      </c>
      <c r="H1208" s="2">
        <f>'Moving Avg'!G1208</f>
        <v>25.530445999999998</v>
      </c>
      <c r="I1208" s="2">
        <f>'Moving Avg'!H1208</f>
        <v>27.969054500000038</v>
      </c>
      <c r="J1208" s="6" t="str">
        <f>OBV!F1208</f>
        <v>NEUTRAL</v>
      </c>
      <c r="K1208" s="6" t="str">
        <f>OBV!G1208</f>
        <v>NEUTRAL</v>
      </c>
      <c r="L1208" s="6" t="str">
        <f>OBV!H1208</f>
        <v>NEUTRAL</v>
      </c>
    </row>
    <row r="1209" spans="1:12" ht="13.5" x14ac:dyDescent="0.25">
      <c r="A1209" s="3">
        <f>RSI!A1209</f>
        <v>44074</v>
      </c>
      <c r="B1209" s="2">
        <f>RSI!B1209</f>
        <v>26.673300000000001</v>
      </c>
      <c r="C1209" s="2">
        <f>RSI!I1209</f>
        <v>66.635975510224569</v>
      </c>
      <c r="D1209" s="2">
        <f>MACD!E1209</f>
        <v>0.15005332194866483</v>
      </c>
      <c r="E1209" s="2">
        <f>MACD!F1209</f>
        <v>0.15477788524402272</v>
      </c>
      <c r="F1209" s="2">
        <f>'Moving Avg'!D1209</f>
        <v>26.673300000000001</v>
      </c>
      <c r="G1209" s="2">
        <f>'Moving Avg'!F1209</f>
        <v>26.673299999999994</v>
      </c>
      <c r="H1209" s="2">
        <f>'Moving Avg'!G1209</f>
        <v>25.594382</v>
      </c>
      <c r="I1209" s="2">
        <f>'Moving Avg'!H1209</f>
        <v>27.96256100000004</v>
      </c>
      <c r="J1209" s="6" t="str">
        <f>OBV!F1209</f>
        <v>NEUTRAL</v>
      </c>
      <c r="K1209" s="6" t="str">
        <f>OBV!G1209</f>
        <v>NEUTRAL</v>
      </c>
      <c r="L1209" s="6" t="str">
        <f>OBV!H1209</f>
        <v>NEUTRAL</v>
      </c>
    </row>
    <row r="1210" spans="1:12" ht="13.5" x14ac:dyDescent="0.25">
      <c r="A1210" s="3">
        <f>RSI!A1210</f>
        <v>44075</v>
      </c>
      <c r="B1210" s="2">
        <f>RSI!B1210</f>
        <v>26.1738</v>
      </c>
      <c r="C1210" s="2">
        <f>RSI!I1210</f>
        <v>36.501298658051816</v>
      </c>
      <c r="D1210" s="2">
        <f>MACD!E1210</f>
        <v>0.17863348757813569</v>
      </c>
      <c r="E1210" s="2">
        <f>MACD!F1210</f>
        <v>0.15954900571084532</v>
      </c>
      <c r="F1210" s="2">
        <f>'Moving Avg'!D1210</f>
        <v>26.573400000000003</v>
      </c>
      <c r="G1210" s="2">
        <f>'Moving Avg'!F1210</f>
        <v>26.648324999999993</v>
      </c>
      <c r="H1210" s="2">
        <f>'Moving Avg'!G1210</f>
        <v>25.648328000000003</v>
      </c>
      <c r="I1210" s="2">
        <f>'Moving Avg'!H1210</f>
        <v>27.957766000000039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</row>
    <row r="1211" spans="1:12" ht="13.5" x14ac:dyDescent="0.25">
      <c r="A1211" s="3">
        <f>RSI!A1211</f>
        <v>44076</v>
      </c>
      <c r="B1211" s="2">
        <f>RSI!B1211</f>
        <v>26.1738</v>
      </c>
      <c r="C1211" s="2">
        <f>RSI!I1211</f>
        <v>36.501298658051823</v>
      </c>
      <c r="D1211" s="2">
        <f>MACD!E1211</f>
        <v>0.20468195366870745</v>
      </c>
      <c r="E1211" s="2">
        <f>MACD!F1211</f>
        <v>0.16857559530241775</v>
      </c>
      <c r="F1211" s="2">
        <f>'Moving Avg'!D1211</f>
        <v>26.473500000000001</v>
      </c>
      <c r="G1211" s="2">
        <f>'Moving Avg'!F1211</f>
        <v>26.623349999999999</v>
      </c>
      <c r="H1211" s="2">
        <f>'Moving Avg'!G1211</f>
        <v>25.707268000000003</v>
      </c>
      <c r="I1211" s="2">
        <f>'Moving Avg'!H1211</f>
        <v>27.949074500000037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</row>
    <row r="1212" spans="1:12" ht="13.5" x14ac:dyDescent="0.25">
      <c r="A1212" s="3">
        <f>RSI!A1212</f>
        <v>44077</v>
      </c>
      <c r="B1212" s="2">
        <f>RSI!B1212</f>
        <v>26.1738</v>
      </c>
      <c r="C1212" s="2">
        <f>RSI!I1212</f>
        <v>36.501298658051823</v>
      </c>
      <c r="D1212" s="2">
        <f>MACD!E1212</f>
        <v>0.22845004586310225</v>
      </c>
      <c r="E1212" s="2">
        <f>MACD!F1212</f>
        <v>0.18055048541455465</v>
      </c>
      <c r="F1212" s="2">
        <f>'Moving Avg'!D1212</f>
        <v>26.3736</v>
      </c>
      <c r="G1212" s="2">
        <f>'Moving Avg'!F1212</f>
        <v>26.598374999999997</v>
      </c>
      <c r="H1212" s="2">
        <f>'Moving Avg'!G1212</f>
        <v>25.771004000000008</v>
      </c>
      <c r="I1212" s="2">
        <f>'Moving Avg'!H1212</f>
        <v>27.944579000000036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</row>
    <row r="1213" spans="1:12" ht="13.5" x14ac:dyDescent="0.25">
      <c r="A1213" s="3">
        <f>RSI!A1213</f>
        <v>44078</v>
      </c>
      <c r="B1213" s="2">
        <f>RSI!B1213</f>
        <v>26.1738</v>
      </c>
      <c r="C1213" s="2">
        <f>RSI!I1213</f>
        <v>36.501298658051823</v>
      </c>
      <c r="D1213" s="2">
        <f>MACD!E1213</f>
        <v>0.25016065888306471</v>
      </c>
      <c r="E1213" s="2">
        <f>MACD!F1213</f>
        <v>0.19447252010825666</v>
      </c>
      <c r="F1213" s="2">
        <f>'Moving Avg'!D1213</f>
        <v>26.273699999999998</v>
      </c>
      <c r="G1213" s="2">
        <f>'Moving Avg'!F1213</f>
        <v>26.573400000000003</v>
      </c>
      <c r="H1213" s="2">
        <f>'Moving Avg'!G1213</f>
        <v>25.842932000000008</v>
      </c>
      <c r="I1213" s="2">
        <f>'Moving Avg'!H1213</f>
        <v>27.947975500000034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</row>
    <row r="1214" spans="1:12" ht="13.5" x14ac:dyDescent="0.25">
      <c r="A1214" s="3">
        <f>RSI!A1214</f>
        <v>44081</v>
      </c>
      <c r="B1214" s="2">
        <f>RSI!B1214</f>
        <v>25.974</v>
      </c>
      <c r="C1214" s="2">
        <f>RSI!I1214</f>
        <v>29.358209526835822</v>
      </c>
      <c r="D1214" s="2">
        <f>MACD!E1214</f>
        <v>0.284811872401459</v>
      </c>
      <c r="E1214" s="2">
        <f>MACD!F1214</f>
        <v>0.21254039056689716</v>
      </c>
      <c r="F1214" s="2">
        <f>'Moving Avg'!D1214</f>
        <v>26.133839999999999</v>
      </c>
      <c r="G1214" s="2">
        <f>'Moving Avg'!F1214</f>
        <v>26.538435000000003</v>
      </c>
      <c r="H1214" s="2">
        <f>'Moving Avg'!G1214</f>
        <v>25.91126400000001</v>
      </c>
      <c r="I1214" s="2">
        <f>'Moving Avg'!H1214</f>
        <v>27.958015500000034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</row>
    <row r="1215" spans="1:12" ht="13.5" x14ac:dyDescent="0.25">
      <c r="A1215" s="3">
        <f>RSI!A1215</f>
        <v>44082</v>
      </c>
      <c r="B1215" s="2">
        <f>RSI!B1215</f>
        <v>25.954000000000001</v>
      </c>
      <c r="C1215" s="2">
        <f>RSI!I1215</f>
        <v>28.751668748253124</v>
      </c>
      <c r="D1215" s="2">
        <f>MACD!E1215</f>
        <v>0.31816525196827428</v>
      </c>
      <c r="E1215" s="2">
        <f>MACD!F1215</f>
        <v>0.2336653628471726</v>
      </c>
      <c r="F1215" s="2">
        <f>'Moving Avg'!D1215</f>
        <v>26.089880000000001</v>
      </c>
      <c r="G1215" s="2">
        <f>'Moving Avg'!F1215</f>
        <v>26.502470000000006</v>
      </c>
      <c r="H1215" s="2">
        <f>'Moving Avg'!G1215</f>
        <v>25.992782000000012</v>
      </c>
      <c r="I1215" s="2">
        <f>'Moving Avg'!H1215</f>
        <v>27.96790550000004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</row>
    <row r="1216" spans="1:12" ht="13.5" x14ac:dyDescent="0.25">
      <c r="A1216" s="3">
        <f>RSI!A1216</f>
        <v>44083</v>
      </c>
      <c r="B1216" s="2">
        <f>RSI!B1216</f>
        <v>25.844100000000001</v>
      </c>
      <c r="C1216" s="2">
        <f>RSI!I1216</f>
        <v>25.619446554375855</v>
      </c>
      <c r="D1216" s="2">
        <f>MACD!E1216</f>
        <v>0.35700889405660163</v>
      </c>
      <c r="E1216" s="2">
        <f>MACD!F1216</f>
        <v>0.25833406908905843</v>
      </c>
      <c r="F1216" s="2">
        <f>'Moving Avg'!D1216</f>
        <v>26.02394</v>
      </c>
      <c r="G1216" s="2">
        <f>'Moving Avg'!F1216</f>
        <v>26.461010000000005</v>
      </c>
      <c r="H1216" s="2">
        <f>'Moving Avg'!G1216</f>
        <v>26.059114000000012</v>
      </c>
      <c r="I1216" s="2">
        <f>'Moving Avg'!H1216</f>
        <v>27.98084250000003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</row>
    <row r="1217" spans="1:12" ht="13.5" x14ac:dyDescent="0.25">
      <c r="A1217" s="3">
        <f>RSI!A1217</f>
        <v>44084</v>
      </c>
      <c r="B1217" s="2">
        <f>RSI!B1217</f>
        <v>25.7742</v>
      </c>
      <c r="C1217" s="2">
        <f>RSI!I1217</f>
        <v>23.840476626706945</v>
      </c>
      <c r="D1217" s="2">
        <f>MACD!E1217</f>
        <v>0.39800081997701042</v>
      </c>
      <c r="E1217" s="2">
        <f>MACD!F1217</f>
        <v>0.28626741926664884</v>
      </c>
      <c r="F1217" s="2">
        <f>'Moving Avg'!D1217</f>
        <v>25.944020000000002</v>
      </c>
      <c r="G1217" s="2">
        <f>'Moving Avg'!F1217</f>
        <v>26.416055000000007</v>
      </c>
      <c r="H1217" s="2">
        <f>'Moving Avg'!G1217</f>
        <v>26.124248000000016</v>
      </c>
      <c r="I1217" s="2">
        <f>'Moving Avg'!H1217</f>
        <v>27.988235000000035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</row>
    <row r="1218" spans="1:12" ht="13.5" x14ac:dyDescent="0.25">
      <c r="A1218" s="3">
        <f>RSI!A1218</f>
        <v>44085</v>
      </c>
      <c r="B1218" s="2">
        <f>RSI!B1218</f>
        <v>25.464500000000001</v>
      </c>
      <c r="C1218" s="2">
        <f>RSI!I1218</f>
        <v>17.907398427139427</v>
      </c>
      <c r="D1218" s="2">
        <f>MACD!E1218</f>
        <v>0.45876827396049791</v>
      </c>
      <c r="E1218" s="2">
        <f>MACD!F1218</f>
        <v>0.32076759020541867</v>
      </c>
      <c r="F1218" s="2">
        <f>'Moving Avg'!D1218</f>
        <v>25.802160000000004</v>
      </c>
      <c r="G1218" s="2">
        <f>'Moving Avg'!F1218</f>
        <v>26.355615000000007</v>
      </c>
      <c r="H1218" s="2">
        <f>'Moving Avg'!G1218</f>
        <v>26.195976000000019</v>
      </c>
      <c r="I1218" s="2">
        <f>'Moving Avg'!H1218</f>
        <v>27.990682500000037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</row>
    <row r="1219" spans="1:12" ht="13.5" x14ac:dyDescent="0.25">
      <c r="A1219" s="3">
        <f>RSI!A1219</f>
        <v>44088</v>
      </c>
      <c r="B1219" s="2">
        <f>RSI!B1219</f>
        <v>25.364599999999999</v>
      </c>
      <c r="C1219" s="2">
        <f>RSI!I1219</f>
        <v>16.482459888311809</v>
      </c>
      <c r="D1219" s="2">
        <f>MACD!E1219</f>
        <v>0.52232547267735541</v>
      </c>
      <c r="E1219" s="2">
        <f>MACD!F1219</f>
        <v>0.36107916669980605</v>
      </c>
      <c r="F1219" s="2">
        <f>'Moving Avg'!D1219</f>
        <v>25.680280000000003</v>
      </c>
      <c r="G1219" s="2">
        <f>'Moving Avg'!F1219</f>
        <v>26.29018000000001</v>
      </c>
      <c r="H1219" s="2">
        <f>'Moving Avg'!G1219</f>
        <v>26.265706000000019</v>
      </c>
      <c r="I1219" s="2">
        <f>'Moving Avg'!H1219</f>
        <v>27.988884000000038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</row>
    <row r="1220" spans="1:12" ht="13.5" x14ac:dyDescent="0.25">
      <c r="A1220" s="3">
        <f>RSI!A1220</f>
        <v>44089</v>
      </c>
      <c r="B1220" s="2">
        <f>RSI!B1220</f>
        <v>25.354600000000001</v>
      </c>
      <c r="C1220" s="2">
        <f>RSI!I1220</f>
        <v>16.342276873649922</v>
      </c>
      <c r="D1220" s="2">
        <f>MACD!E1220</f>
        <v>0.50497711870705686</v>
      </c>
      <c r="E1220" s="2">
        <f>MACD!F1220</f>
        <v>0.38985875710125628</v>
      </c>
      <c r="F1220" s="2">
        <f>'Moving Avg'!D1220</f>
        <v>25.560400000000001</v>
      </c>
      <c r="G1220" s="2">
        <f>'Moving Avg'!F1220</f>
        <v>26.224245000000007</v>
      </c>
      <c r="H1220" s="2">
        <f>'Moving Avg'!G1220</f>
        <v>26.322248000000016</v>
      </c>
      <c r="I1220" s="2">
        <f>'Moving Avg'!H1220</f>
        <v>27.979243500000038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</row>
    <row r="1221" spans="1:12" ht="13.5" x14ac:dyDescent="0.25">
      <c r="A1221" s="3">
        <f>RSI!A1221</f>
        <v>44090</v>
      </c>
      <c r="B1221" s="2">
        <f>RSI!B1221</f>
        <v>24.975000000000001</v>
      </c>
      <c r="C1221" s="2">
        <f>RSI!I1221</f>
        <v>12.126196680367741</v>
      </c>
      <c r="D1221" s="2">
        <f>MACD!E1221</f>
        <v>0.5230845095427803</v>
      </c>
      <c r="E1221" s="2">
        <f>MACD!F1221</f>
        <v>0.41650390758956107</v>
      </c>
      <c r="F1221" s="2">
        <f>'Moving Avg'!D1221</f>
        <v>25.386580000000002</v>
      </c>
      <c r="G1221" s="2">
        <f>'Moving Avg'!F1221</f>
        <v>26.139330000000008</v>
      </c>
      <c r="H1221" s="2">
        <f>'Moving Avg'!G1221</f>
        <v>26.357812000000017</v>
      </c>
      <c r="I1221" s="2">
        <f>'Moving Avg'!H1221</f>
        <v>27.959413500000043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</row>
    <row r="1222" spans="1:12" ht="13.5" x14ac:dyDescent="0.25">
      <c r="A1222" s="3">
        <f>RSI!A1222</f>
        <v>44091</v>
      </c>
      <c r="B1222" s="2">
        <f>RSI!B1222</f>
        <v>23.975999999999999</v>
      </c>
      <c r="C1222" s="2">
        <f>RSI!I1222</f>
        <v>7.0046120496320441</v>
      </c>
      <c r="D1222" s="2">
        <f>MACD!E1222</f>
        <v>0.61897167319421342</v>
      </c>
      <c r="E1222" s="2">
        <f>MACD!F1222</f>
        <v>0.45699746071049158</v>
      </c>
      <c r="F1222" s="2">
        <f>'Moving Avg'!D1222</f>
        <v>25.026940000000003</v>
      </c>
      <c r="G1222" s="2">
        <f>'Moving Avg'!F1222</f>
        <v>26.004465000000003</v>
      </c>
      <c r="H1222" s="2">
        <f>'Moving Avg'!G1222</f>
        <v>26.357812000000013</v>
      </c>
      <c r="I1222" s="2">
        <f>'Moving Avg'!H1222</f>
        <v>27.925947000000043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</row>
    <row r="1223" spans="1:12" ht="13.5" x14ac:dyDescent="0.25">
      <c r="A1223" s="3">
        <f>RSI!A1223</f>
        <v>44092</v>
      </c>
      <c r="B1223" s="2">
        <f>RSI!B1223</f>
        <v>24.975000000000001</v>
      </c>
      <c r="C1223" s="2">
        <f>RSI!I1223</f>
        <v>36.078880746696434</v>
      </c>
      <c r="D1223" s="2">
        <f>MACD!E1223</f>
        <v>0.63808928946591337</v>
      </c>
      <c r="E1223" s="2">
        <f>MACD!F1223</f>
        <v>0.49321582646157591</v>
      </c>
      <c r="F1223" s="2">
        <f>'Moving Avg'!D1223</f>
        <v>24.929039999999997</v>
      </c>
      <c r="G1223" s="2">
        <f>'Moving Avg'!F1223</f>
        <v>25.919550000000005</v>
      </c>
      <c r="H1223" s="2">
        <f>'Moving Avg'!G1223</f>
        <v>26.367802000000012</v>
      </c>
      <c r="I1223" s="2">
        <f>'Moving Avg'!H1223</f>
        <v>27.88828450000004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</row>
    <row r="1224" spans="1:12" ht="13.5" x14ac:dyDescent="0.25">
      <c r="A1224" s="3">
        <f>RSI!A1224</f>
        <v>44095</v>
      </c>
      <c r="B1224" s="2">
        <f>RSI!B1224</f>
        <v>24.2258</v>
      </c>
      <c r="C1224" s="2">
        <f>RSI!I1224</f>
        <v>28.805453888682464</v>
      </c>
      <c r="D1224" s="2">
        <f>MACD!E1224</f>
        <v>0.6842151792575244</v>
      </c>
      <c r="E1224" s="2">
        <f>MACD!F1224</f>
        <v>0.53141569702076563</v>
      </c>
      <c r="F1224" s="2">
        <f>'Moving Avg'!D1224</f>
        <v>24.701279999999997</v>
      </c>
      <c r="G1224" s="2">
        <f>'Moving Avg'!F1224</f>
        <v>25.797175000000003</v>
      </c>
      <c r="H1224" s="2">
        <f>'Moving Avg'!G1224</f>
        <v>26.333438000000012</v>
      </c>
      <c r="I1224" s="2">
        <f>'Moving Avg'!H1224</f>
        <v>27.83958350000005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</row>
    <row r="1225" spans="1:12" ht="13.5" x14ac:dyDescent="0.25">
      <c r="A1225" s="3">
        <f>RSI!A1225</f>
        <v>44096</v>
      </c>
      <c r="B1225" s="2">
        <f>RSI!B1225</f>
        <v>24.8751</v>
      </c>
      <c r="C1225" s="2">
        <f>RSI!I1225</f>
        <v>40.07980499010322</v>
      </c>
      <c r="D1225" s="2">
        <f>MACD!E1225</f>
        <v>0.68130566066966836</v>
      </c>
      <c r="E1225" s="2">
        <f>MACD!F1225</f>
        <v>0.56139368975054615</v>
      </c>
      <c r="F1225" s="2">
        <f>'Moving Avg'!D1225</f>
        <v>24.605380000000004</v>
      </c>
      <c r="G1225" s="2">
        <f>'Moving Avg'!F1225</f>
        <v>25.707265</v>
      </c>
      <c r="H1225" s="2">
        <f>'Moving Avg'!G1225</f>
        <v>26.303468000000013</v>
      </c>
      <c r="I1225" s="2">
        <f>'Moving Avg'!H1225</f>
        <v>27.799124000000052</v>
      </c>
      <c r="J1225" s="6" t="str">
        <f>OBV!F1225</f>
        <v>BEARISH</v>
      </c>
      <c r="K1225" s="6" t="str">
        <f>OBV!G1225</f>
        <v>NEUTRAL</v>
      </c>
      <c r="L1225" s="6" t="str">
        <f>OBV!H1225</f>
        <v>CONFIRMED BEARISH</v>
      </c>
    </row>
    <row r="1226" spans="1:12" ht="13.5" x14ac:dyDescent="0.25">
      <c r="A1226" s="3">
        <f>RSI!A1226</f>
        <v>44097</v>
      </c>
      <c r="B1226" s="2">
        <f>RSI!B1226</f>
        <v>24.815200000000001</v>
      </c>
      <c r="C1226" s="2">
        <f>RSI!I1226</f>
        <v>39.458997455181873</v>
      </c>
      <c r="D1226" s="2">
        <f>MACD!E1226</f>
        <v>0.67108645766585795</v>
      </c>
      <c r="E1226" s="2">
        <f>MACD!F1226</f>
        <v>0.58333224333360856</v>
      </c>
      <c r="F1226" s="2">
        <f>'Moving Avg'!D1226</f>
        <v>24.573420000000002</v>
      </c>
      <c r="G1226" s="2">
        <f>'Moving Avg'!F1226</f>
        <v>25.614359999999998</v>
      </c>
      <c r="H1226" s="2">
        <f>'Moving Avg'!G1226</f>
        <v>26.272700000000004</v>
      </c>
      <c r="I1226" s="2">
        <f>'Moving Avg'!H1226</f>
        <v>27.759364000000051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</row>
    <row r="1227" spans="1:12" ht="13.5" x14ac:dyDescent="0.25">
      <c r="A1227" s="3">
        <f>RSI!A1227</f>
        <v>44098</v>
      </c>
      <c r="B1227" s="2">
        <f>RSI!B1227</f>
        <v>24.015999999999998</v>
      </c>
      <c r="C1227" s="2">
        <f>RSI!I1227</f>
        <v>32.275746874088085</v>
      </c>
      <c r="D1227" s="2">
        <f>MACD!E1227</f>
        <v>0.7156037606381922</v>
      </c>
      <c r="E1227" s="2">
        <f>MACD!F1227</f>
        <v>0.60978654679452526</v>
      </c>
      <c r="F1227" s="2">
        <f>'Moving Avg'!D1227</f>
        <v>24.581420000000001</v>
      </c>
      <c r="G1227" s="2">
        <f>'Moving Avg'!F1227</f>
        <v>25.481495000000002</v>
      </c>
      <c r="H1227" s="2">
        <f>'Moving Avg'!G1227</f>
        <v>26.225948000000006</v>
      </c>
      <c r="I1227" s="2">
        <f>'Moving Avg'!H1227</f>
        <v>27.715658000000047</v>
      </c>
      <c r="J1227" s="6" t="str">
        <f>OBV!F1227</f>
        <v>BEARISH</v>
      </c>
      <c r="K1227" s="6" t="str">
        <f>OBV!G1227</f>
        <v>NEUTRAL</v>
      </c>
      <c r="L1227" s="6" t="str">
        <f>OBV!H1227</f>
        <v>BEARISH DIVERGENCE</v>
      </c>
    </row>
    <row r="1228" spans="1:12" ht="13.5" x14ac:dyDescent="0.25">
      <c r="A1228" s="3">
        <f>RSI!A1228</f>
        <v>44099</v>
      </c>
      <c r="B1228" s="2">
        <f>RSI!B1228</f>
        <v>23.966000000000001</v>
      </c>
      <c r="C1228" s="2">
        <f>RSI!I1228</f>
        <v>31.88467536087596</v>
      </c>
      <c r="D1228" s="2">
        <f>MACD!E1228</f>
        <v>0.7184209779454207</v>
      </c>
      <c r="E1228" s="2">
        <f>MACD!F1228</f>
        <v>0.63151343302470442</v>
      </c>
      <c r="F1228" s="2">
        <f>'Moving Avg'!D1228</f>
        <v>24.379619999999999</v>
      </c>
      <c r="G1228" s="2">
        <f>'Moving Avg'!F1228</f>
        <v>25.346130000000002</v>
      </c>
      <c r="H1228" s="2">
        <f>'Moving Avg'!G1228</f>
        <v>26.175798000000004</v>
      </c>
      <c r="I1228" s="2">
        <f>'Moving Avg'!H1228</f>
        <v>27.668755000000054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</row>
    <row r="1229" spans="1:12" ht="13.5" x14ac:dyDescent="0.25">
      <c r="A1229" s="3">
        <f>RSI!A1229</f>
        <v>44102</v>
      </c>
      <c r="B1229" s="2">
        <f>RSI!B1229</f>
        <v>23.2667</v>
      </c>
      <c r="C1229" s="2">
        <f>RSI!I1229</f>
        <v>26.963830467113638</v>
      </c>
      <c r="D1229" s="2">
        <f>MACD!E1229</f>
        <v>0.76594875813831464</v>
      </c>
      <c r="E1229" s="2">
        <f>MACD!F1229</f>
        <v>0.65840049804742651</v>
      </c>
      <c r="F1229" s="2">
        <f>'Moving Avg'!D1229</f>
        <v>24.187800000000003</v>
      </c>
      <c r="G1229" s="2">
        <f>'Moving Avg'!F1229</f>
        <v>25.175800000000002</v>
      </c>
      <c r="H1229" s="2">
        <f>'Moving Avg'!G1229</f>
        <v>26.102271999999999</v>
      </c>
      <c r="I1229" s="2">
        <f>'Moving Avg'!H1229</f>
        <v>27.618755000000057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</row>
    <row r="1230" spans="1:12" ht="13.5" x14ac:dyDescent="0.25">
      <c r="A1230" s="3">
        <f>RSI!A1230</f>
        <v>44103</v>
      </c>
      <c r="B1230" s="2">
        <f>RSI!B1230</f>
        <v>23.2667</v>
      </c>
      <c r="C1230" s="2">
        <f>RSI!I1230</f>
        <v>26.963830467113638</v>
      </c>
      <c r="D1230" s="2">
        <f>MACD!E1230</f>
        <v>0.8168260929545319</v>
      </c>
      <c r="E1230" s="2">
        <f>MACD!F1230</f>
        <v>0.69008561702884763</v>
      </c>
      <c r="F1230" s="2">
        <f>'Moving Avg'!D1230</f>
        <v>23.866120000000002</v>
      </c>
      <c r="G1230" s="2">
        <f>'Moving Avg'!F1230</f>
        <v>25.030445000000004</v>
      </c>
      <c r="H1230" s="2">
        <f>'Moving Avg'!G1230</f>
        <v>26.030144</v>
      </c>
      <c r="I1230" s="2">
        <f>'Moving Avg'!H1230</f>
        <v>27.570253500000053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</row>
    <row r="1231" spans="1:12" ht="13.5" x14ac:dyDescent="0.25">
      <c r="A1231" s="3">
        <f>RSI!A1231</f>
        <v>44104</v>
      </c>
      <c r="B1231" s="2">
        <f>RSI!B1231</f>
        <v>23.2667</v>
      </c>
      <c r="C1231" s="2">
        <f>RSI!I1231</f>
        <v>26.963830467113624</v>
      </c>
      <c r="D1231" s="2">
        <f>MACD!E1231</f>
        <v>0.81277242544069139</v>
      </c>
      <c r="E1231" s="2">
        <f>MACD!F1231</f>
        <v>0.71462297871121638</v>
      </c>
      <c r="F1231" s="2">
        <f>'Moving Avg'!D1231</f>
        <v>23.556419999999999</v>
      </c>
      <c r="G1231" s="2">
        <f>'Moving Avg'!F1231</f>
        <v>24.885090000000005</v>
      </c>
      <c r="H1231" s="2">
        <f>'Moving Avg'!G1231</f>
        <v>25.958015999999994</v>
      </c>
      <c r="I1231" s="2">
        <f>'Moving Avg'!H1231</f>
        <v>27.52424950000005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</row>
    <row r="1232" spans="1:12" ht="13.5" x14ac:dyDescent="0.25">
      <c r="A1232" s="3">
        <f>RSI!A1232</f>
        <v>44105</v>
      </c>
      <c r="B1232" s="2">
        <f>RSI!B1232</f>
        <v>23.2667</v>
      </c>
      <c r="C1232" s="2">
        <f>RSI!I1232</f>
        <v>26.963830467113624</v>
      </c>
      <c r="D1232" s="2">
        <f>MACD!E1232</f>
        <v>0.66610960986215062</v>
      </c>
      <c r="E1232" s="2">
        <f>MACD!F1232</f>
        <v>0.70492030494140323</v>
      </c>
      <c r="F1232" s="2">
        <f>'Moving Avg'!D1232</f>
        <v>23.406560000000002</v>
      </c>
      <c r="G1232" s="2">
        <f>'Moving Avg'!F1232</f>
        <v>24.739735000000003</v>
      </c>
      <c r="H1232" s="2">
        <f>'Moving Avg'!G1232</f>
        <v>25.885887999999994</v>
      </c>
      <c r="I1232" s="2">
        <f>'Moving Avg'!H1232</f>
        <v>27.47804550000005</v>
      </c>
      <c r="J1232" s="6" t="str">
        <f>OBV!F1232</f>
        <v>BEARISH</v>
      </c>
      <c r="K1232" s="6" t="str">
        <f>OBV!G1232</f>
        <v>NEUTRAL</v>
      </c>
      <c r="L1232" s="6" t="str">
        <f>OBV!H1232</f>
        <v>CONFIRMED BEARISH</v>
      </c>
    </row>
    <row r="1233" spans="1:12" ht="13.5" x14ac:dyDescent="0.25">
      <c r="A1233" s="3">
        <f>RSI!A1233</f>
        <v>44106</v>
      </c>
      <c r="B1233" s="2">
        <f>RSI!B1233</f>
        <v>23.2667</v>
      </c>
      <c r="C1233" s="2">
        <f>RSI!I1233</f>
        <v>26.963830467113624</v>
      </c>
      <c r="D1233" s="2">
        <f>MACD!E1233</f>
        <v>0.70538735139050601</v>
      </c>
      <c r="E1233" s="2">
        <f>MACD!F1233</f>
        <v>0.70501371423122383</v>
      </c>
      <c r="F1233" s="2">
        <f>'Moving Avg'!D1233</f>
        <v>23.2667</v>
      </c>
      <c r="G1233" s="2">
        <f>'Moving Avg'!F1233</f>
        <v>24.594380000000005</v>
      </c>
      <c r="H1233" s="2">
        <f>'Moving Avg'!G1233</f>
        <v>25.813759999999991</v>
      </c>
      <c r="I1233" s="2">
        <f>'Moving Avg'!H1233</f>
        <v>27.434589000000052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</row>
    <row r="1234" spans="1:12" ht="13.5" x14ac:dyDescent="0.25">
      <c r="A1234" s="3">
        <f>RSI!A1234</f>
        <v>44109</v>
      </c>
      <c r="B1234" s="2">
        <f>RSI!B1234</f>
        <v>23.876100000000001</v>
      </c>
      <c r="C1234" s="2">
        <f>RSI!I1234</f>
        <v>38.872348665782084</v>
      </c>
      <c r="D1234" s="2">
        <f>MACD!E1234</f>
        <v>0.58718743547807151</v>
      </c>
      <c r="E1234" s="2">
        <f>MACD!F1234</f>
        <v>0.68144845848059343</v>
      </c>
      <c r="F1234" s="2">
        <f>'Moving Avg'!D1234</f>
        <v>23.388580000000001</v>
      </c>
      <c r="G1234" s="2">
        <f>'Moving Avg'!F1234</f>
        <v>24.489485000000005</v>
      </c>
      <c r="H1234" s="2">
        <f>'Moving Avg'!G1234</f>
        <v>25.75381999999999</v>
      </c>
      <c r="I1234" s="2">
        <f>'Moving Avg'!H1234</f>
        <v>27.399124500000053</v>
      </c>
      <c r="J1234" s="6" t="str">
        <f>OBV!F1234</f>
        <v>BULLISH</v>
      </c>
      <c r="K1234" s="6" t="str">
        <f>OBV!G1234</f>
        <v>NEUTRAL</v>
      </c>
      <c r="L1234" s="6" t="str">
        <f>OBV!H1234</f>
        <v>CONFIRMED BULLISH</v>
      </c>
    </row>
    <row r="1235" spans="1:12" ht="13.5" x14ac:dyDescent="0.25">
      <c r="A1235" s="3">
        <f>RSI!A1235</f>
        <v>44110</v>
      </c>
      <c r="B1235" s="2">
        <f>RSI!B1235</f>
        <v>23.876100000000001</v>
      </c>
      <c r="C1235" s="2">
        <f>RSI!I1235</f>
        <v>38.872348665782084</v>
      </c>
      <c r="D1235" s="2">
        <f>MACD!E1235</f>
        <v>0.59176656192299504</v>
      </c>
      <c r="E1235" s="2">
        <f>MACD!F1235</f>
        <v>0.66351207916907373</v>
      </c>
      <c r="F1235" s="2">
        <f>'Moving Avg'!D1235</f>
        <v>23.510460000000002</v>
      </c>
      <c r="G1235" s="2">
        <f>'Moving Avg'!F1235</f>
        <v>24.385590000000004</v>
      </c>
      <c r="H1235" s="2">
        <f>'Moving Avg'!G1235</f>
        <v>25.693879999999993</v>
      </c>
      <c r="I1235" s="2">
        <f>'Moving Avg'!H1235</f>
        <v>27.368305500000051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</row>
    <row r="1236" spans="1:12" ht="13.5" x14ac:dyDescent="0.25">
      <c r="A1236" s="3">
        <f>RSI!A1236</f>
        <v>44111</v>
      </c>
      <c r="B1236" s="2">
        <f>RSI!B1236</f>
        <v>23.166799999999999</v>
      </c>
      <c r="C1236" s="2">
        <f>RSI!I1236</f>
        <v>31.86001478202931</v>
      </c>
      <c r="D1236" s="2">
        <f>MACD!E1236</f>
        <v>0.64332038962858817</v>
      </c>
      <c r="E1236" s="2">
        <f>MACD!F1236</f>
        <v>0.65947374126097669</v>
      </c>
      <c r="F1236" s="2">
        <f>'Moving Avg'!D1236</f>
        <v>23.490480000000002</v>
      </c>
      <c r="G1236" s="2">
        <f>'Moving Avg'!F1236</f>
        <v>24.251725000000008</v>
      </c>
      <c r="H1236" s="2">
        <f>'Moving Avg'!G1236</f>
        <v>25.61975399999999</v>
      </c>
      <c r="I1236" s="2">
        <f>'Moving Avg'!H1236</f>
        <v>27.330793000000053</v>
      </c>
      <c r="J1236" s="6" t="str">
        <f>OBV!F1236</f>
        <v>BULLISH</v>
      </c>
      <c r="K1236" s="6" t="str">
        <f>OBV!G1236</f>
        <v>NEUTRAL</v>
      </c>
      <c r="L1236" s="6" t="str">
        <f>OBV!H1236</f>
        <v>BULLISH DIVERGENCE</v>
      </c>
    </row>
    <row r="1237" spans="1:12" ht="13.5" x14ac:dyDescent="0.25">
      <c r="A1237" s="3">
        <f>RSI!A1237</f>
        <v>44112</v>
      </c>
      <c r="B1237" s="2">
        <f>RSI!B1237</f>
        <v>22.966999999999999</v>
      </c>
      <c r="C1237" s="2">
        <f>RSI!I1237</f>
        <v>30.206989640847809</v>
      </c>
      <c r="D1237" s="2">
        <f>MACD!E1237</f>
        <v>0.58701161772124522</v>
      </c>
      <c r="E1237" s="2">
        <f>MACD!F1237</f>
        <v>0.64498131655303048</v>
      </c>
      <c r="F1237" s="2">
        <f>'Moving Avg'!D1237</f>
        <v>23.430540000000001</v>
      </c>
      <c r="G1237" s="2">
        <f>'Moving Avg'!F1237</f>
        <v>24.111365000000003</v>
      </c>
      <c r="H1237" s="2">
        <f>'Moving Avg'!G1237</f>
        <v>25.545627999999994</v>
      </c>
      <c r="I1237" s="2">
        <f>'Moving Avg'!H1237</f>
        <v>27.292331500000046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</row>
    <row r="1238" spans="1:12" ht="13.5" x14ac:dyDescent="0.25">
      <c r="A1238" s="3">
        <f>RSI!A1238</f>
        <v>44113</v>
      </c>
      <c r="B1238" s="2">
        <f>RSI!B1238</f>
        <v>22.977</v>
      </c>
      <c r="C1238" s="2">
        <f>RSI!I1238</f>
        <v>30.401625019802978</v>
      </c>
      <c r="D1238" s="2">
        <f>MACD!E1238</f>
        <v>0.53972683497080354</v>
      </c>
      <c r="E1238" s="2">
        <f>MACD!F1238</f>
        <v>0.62393042023658507</v>
      </c>
      <c r="F1238" s="2">
        <f>'Moving Avg'!D1238</f>
        <v>23.372599999999998</v>
      </c>
      <c r="G1238" s="2">
        <f>'Moving Avg'!F1238</f>
        <v>23.986990000000002</v>
      </c>
      <c r="H1238" s="2">
        <f>'Moving Avg'!G1238</f>
        <v>25.47170199999999</v>
      </c>
      <c r="I1238" s="2">
        <f>'Moving Avg'!H1238</f>
        <v>27.253920000000043</v>
      </c>
      <c r="J1238" s="6" t="str">
        <f>OBV!F1238</f>
        <v>BULLISH</v>
      </c>
      <c r="K1238" s="6" t="str">
        <f>OBV!G1238</f>
        <v>NEUTRAL</v>
      </c>
      <c r="L1238" s="6" t="str">
        <f>OBV!H1238</f>
        <v>BULLISH DIVERGENCE</v>
      </c>
    </row>
    <row r="1239" spans="1:12" ht="13.5" x14ac:dyDescent="0.25">
      <c r="A1239" s="3">
        <f>RSI!A1239</f>
        <v>44116</v>
      </c>
      <c r="B1239" s="2">
        <f>RSI!B1239</f>
        <v>22.287700000000001</v>
      </c>
      <c r="C1239" s="2">
        <f>RSI!I1239</f>
        <v>25.187435949544138</v>
      </c>
      <c r="D1239" s="2">
        <f>MACD!E1239</f>
        <v>0.45127491874216119</v>
      </c>
      <c r="E1239" s="2">
        <f>MACD!F1239</f>
        <v>0.58939931993770034</v>
      </c>
      <c r="F1239" s="2">
        <f>'Moving Avg'!D1239</f>
        <v>23.054920000000003</v>
      </c>
      <c r="G1239" s="2">
        <f>'Moving Avg'!F1239</f>
        <v>23.833145000000002</v>
      </c>
      <c r="H1239" s="2">
        <f>'Moving Avg'!G1239</f>
        <v>25.383989999999994</v>
      </c>
      <c r="I1239" s="2">
        <f>'Moving Avg'!H1239</f>
        <v>27.218955000000037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</row>
    <row r="1240" spans="1:12" ht="13.5" x14ac:dyDescent="0.25">
      <c r="A1240" s="3">
        <f>RSI!A1240</f>
        <v>44117</v>
      </c>
      <c r="B1240" s="2">
        <f>RSI!B1240</f>
        <v>22.946999999999999</v>
      </c>
      <c r="C1240" s="2">
        <f>RSI!I1240</f>
        <v>36.419803877108706</v>
      </c>
      <c r="D1240" s="2">
        <f>MACD!E1240</f>
        <v>0.33915190837792863</v>
      </c>
      <c r="E1240" s="2">
        <f>MACD!F1240</f>
        <v>0.53934983762574606</v>
      </c>
      <c r="F1240" s="2">
        <f>'Moving Avg'!D1240</f>
        <v>22.8691</v>
      </c>
      <c r="G1240" s="2">
        <f>'Moving Avg'!F1240</f>
        <v>23.712765000000001</v>
      </c>
      <c r="H1240" s="2">
        <f>'Moving Avg'!G1240</f>
        <v>25.309463999999995</v>
      </c>
      <c r="I1240" s="2">
        <f>'Moving Avg'!H1240</f>
        <v>27.183340500000035</v>
      </c>
      <c r="J1240" s="6" t="str">
        <f>OBV!F1240</f>
        <v>BULLISH</v>
      </c>
      <c r="K1240" s="6" t="str">
        <f>OBV!G1240</f>
        <v>NEUTRAL</v>
      </c>
      <c r="L1240" s="6" t="str">
        <f>OBV!H1240</f>
        <v>BULLISH DIVERGENCE</v>
      </c>
    </row>
    <row r="1241" spans="1:12" ht="13.5" x14ac:dyDescent="0.25">
      <c r="A1241" s="3">
        <f>RSI!A1241</f>
        <v>44118</v>
      </c>
      <c r="B1241" s="2">
        <f>RSI!B1241</f>
        <v>22.946999999999999</v>
      </c>
      <c r="C1241" s="2">
        <f>RSI!I1241</f>
        <v>36.419803877108706</v>
      </c>
      <c r="D1241" s="2">
        <f>MACD!E1241</f>
        <v>0.25108457081759994</v>
      </c>
      <c r="E1241" s="2">
        <f>MACD!F1241</f>
        <v>0.48169678426411683</v>
      </c>
      <c r="F1241" s="2">
        <f>'Moving Avg'!D1241</f>
        <v>22.825140000000001</v>
      </c>
      <c r="G1241" s="2">
        <f>'Moving Avg'!F1241</f>
        <v>23.611365000000006</v>
      </c>
      <c r="H1241" s="2">
        <f>'Moving Avg'!G1241</f>
        <v>25.234937999999996</v>
      </c>
      <c r="I1241" s="2">
        <f>'Moving Avg'!H1241</f>
        <v>27.148225500000031</v>
      </c>
      <c r="J1241" s="6" t="str">
        <f>OBV!F1241</f>
        <v>BULLISH</v>
      </c>
      <c r="K1241" s="6" t="str">
        <f>OBV!G1241</f>
        <v>NEUTRAL</v>
      </c>
      <c r="L1241" s="6" t="str">
        <f>OBV!H1241</f>
        <v>BULLISH DIVERGENCE</v>
      </c>
    </row>
    <row r="1242" spans="1:12" ht="13.5" x14ac:dyDescent="0.25">
      <c r="A1242" s="3">
        <f>RSI!A1242</f>
        <v>44120</v>
      </c>
      <c r="B1242" s="2">
        <f>RSI!B1242</f>
        <v>22.946999999999999</v>
      </c>
      <c r="C1242" s="2">
        <f>RSI!I1242</f>
        <v>36.419803877108706</v>
      </c>
      <c r="D1242" s="2">
        <f>MACD!E1242</f>
        <v>0.18286788673679766</v>
      </c>
      <c r="E1242" s="2">
        <f>MACD!F1242</f>
        <v>0.42193100475865303</v>
      </c>
      <c r="F1242" s="2">
        <f>'Moving Avg'!D1242</f>
        <v>22.821140000000003</v>
      </c>
      <c r="G1242" s="2">
        <f>'Moving Avg'!F1242</f>
        <v>23.559915000000007</v>
      </c>
      <c r="H1242" s="2">
        <f>'Moving Avg'!G1242</f>
        <v>25.160411999999997</v>
      </c>
      <c r="I1242" s="2">
        <f>'Moving Avg'!H1242</f>
        <v>27.11361000000003</v>
      </c>
      <c r="J1242" s="6" t="str">
        <f>OBV!F1242</f>
        <v>BULLISH</v>
      </c>
      <c r="K1242" s="6" t="str">
        <f>OBV!G1242</f>
        <v>NEUTRAL</v>
      </c>
      <c r="L1242" s="6" t="str">
        <f>OBV!H1242</f>
        <v>BULLISH DIVERGENCE</v>
      </c>
    </row>
    <row r="1243" spans="1:12" ht="13.5" x14ac:dyDescent="0.25">
      <c r="A1243" s="3">
        <f>RSI!A1243</f>
        <v>44123</v>
      </c>
      <c r="B1243" s="2">
        <f>RSI!B1243</f>
        <v>22.267700000000001</v>
      </c>
      <c r="C1243" s="2">
        <f>RSI!I1243</f>
        <v>30.522545909714154</v>
      </c>
      <c r="D1243" s="2">
        <f>MACD!E1243</f>
        <v>0.18129962557107859</v>
      </c>
      <c r="E1243" s="2">
        <f>MACD!F1243</f>
        <v>0.37380472892113814</v>
      </c>
      <c r="F1243" s="2">
        <f>'Moving Avg'!D1243</f>
        <v>22.679280000000002</v>
      </c>
      <c r="G1243" s="2">
        <f>'Moving Avg'!F1243</f>
        <v>23.424550000000004</v>
      </c>
      <c r="H1243" s="2">
        <f>'Moving Avg'!G1243</f>
        <v>25.072300000000006</v>
      </c>
      <c r="I1243" s="2">
        <f>'Moving Avg'!H1243</f>
        <v>27.080043500000023</v>
      </c>
      <c r="J1243" s="6" t="str">
        <f>OBV!F1243</f>
        <v>BEARISH</v>
      </c>
      <c r="K1243" s="6" t="str">
        <f>OBV!G1243</f>
        <v>NEUTRAL</v>
      </c>
      <c r="L1243" s="6" t="str">
        <f>OBV!H1243</f>
        <v>CONFIRMED BEARISH</v>
      </c>
    </row>
    <row r="1244" spans="1:12" ht="13.5" x14ac:dyDescent="0.25">
      <c r="A1244" s="3">
        <f>RSI!A1244</f>
        <v>44124</v>
      </c>
      <c r="B1244" s="2">
        <f>RSI!B1244</f>
        <v>22.267700000000001</v>
      </c>
      <c r="C1244" s="2">
        <f>RSI!I1244</f>
        <v>30.522545909714154</v>
      </c>
      <c r="D1244" s="2">
        <f>MACD!E1244</f>
        <v>0.28314329986493192</v>
      </c>
      <c r="E1244" s="2">
        <f>MACD!F1244</f>
        <v>0.35567244310989693</v>
      </c>
      <c r="F1244" s="2">
        <f>'Moving Avg'!D1244</f>
        <v>22.675280000000001</v>
      </c>
      <c r="G1244" s="2">
        <f>'Moving Avg'!F1244</f>
        <v>23.326645000000003</v>
      </c>
      <c r="H1244" s="2">
        <f>'Moving Avg'!G1244</f>
        <v>24.984188000000003</v>
      </c>
      <c r="I1244" s="2">
        <f>'Moving Avg'!H1244</f>
        <v>27.046477000000028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</row>
    <row r="1245" spans="1:12" ht="13.5" x14ac:dyDescent="0.25">
      <c r="A1245" s="3">
        <f>RSI!A1245</f>
        <v>44125</v>
      </c>
      <c r="B1245" s="2">
        <f>RSI!B1245</f>
        <v>22.2178</v>
      </c>
      <c r="C1245" s="2">
        <f>RSI!I1245</f>
        <v>30.107217687113334</v>
      </c>
      <c r="D1245" s="2">
        <f>MACD!E1245</f>
        <v>0.38173428912804042</v>
      </c>
      <c r="E1245" s="2">
        <f>MACD!F1245</f>
        <v>0.36088481231352565</v>
      </c>
      <c r="F1245" s="2">
        <f>'Moving Avg'!D1245</f>
        <v>22.529440000000001</v>
      </c>
      <c r="G1245" s="2">
        <f>'Moving Avg'!F1245</f>
        <v>23.193780000000004</v>
      </c>
      <c r="H1245" s="2">
        <f>'Moving Avg'!G1245</f>
        <v>24.895078000000002</v>
      </c>
      <c r="I1245" s="2">
        <f>'Moving Avg'!H1245</f>
        <v>27.017006500000026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</row>
    <row r="1246" spans="1:12" ht="13.5" x14ac:dyDescent="0.25">
      <c r="A1246" s="3">
        <f>RSI!A1246</f>
        <v>44126</v>
      </c>
      <c r="B1246" s="2">
        <f>RSI!B1246</f>
        <v>22.1678</v>
      </c>
      <c r="C1246" s="2">
        <f>RSI!I1246</f>
        <v>29.671540396476942</v>
      </c>
      <c r="D1246" s="2">
        <f>MACD!E1246</f>
        <v>0.36810632585408598</v>
      </c>
      <c r="E1246" s="2">
        <f>MACD!F1246</f>
        <v>0.36232911502163773</v>
      </c>
      <c r="F1246" s="2">
        <f>'Moving Avg'!D1246</f>
        <v>22.3736</v>
      </c>
      <c r="G1246" s="2">
        <f>'Moving Avg'!F1246</f>
        <v>23.061409999999999</v>
      </c>
      <c r="H1246" s="2">
        <f>'Moving Avg'!G1246</f>
        <v>24.804967999999999</v>
      </c>
      <c r="I1246" s="2">
        <f>'Moving Avg'!H1246</f>
        <v>26.980992500000028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</row>
    <row r="1247" spans="1:12" ht="13.5" x14ac:dyDescent="0.25">
      <c r="A1247" s="3">
        <f>RSI!A1247</f>
        <v>44127</v>
      </c>
      <c r="B1247" s="2">
        <f>RSI!B1247</f>
        <v>21.528500000000001</v>
      </c>
      <c r="C1247" s="2">
        <f>RSI!I1247</f>
        <v>24.741601924308284</v>
      </c>
      <c r="D1247" s="2">
        <f>MACD!E1247</f>
        <v>0.38123591216817942</v>
      </c>
      <c r="E1247" s="2">
        <f>MACD!F1247</f>
        <v>0.36611047445094608</v>
      </c>
      <c r="F1247" s="2">
        <f>'Moving Avg'!D1247</f>
        <v>22.0899</v>
      </c>
      <c r="G1247" s="2">
        <f>'Moving Avg'!F1247</f>
        <v>22.937035000000002</v>
      </c>
      <c r="H1247" s="2">
        <f>'Moving Avg'!G1247</f>
        <v>24.702071999999998</v>
      </c>
      <c r="I1247" s="2">
        <f>'Moving Avg'!H1247</f>
        <v>26.939034500000027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</row>
    <row r="1248" spans="1:12" ht="13.5" x14ac:dyDescent="0.25">
      <c r="A1248" s="3">
        <f>RSI!A1248</f>
        <v>44130</v>
      </c>
      <c r="B1248" s="2">
        <f>RSI!B1248</f>
        <v>21.528500000000001</v>
      </c>
      <c r="C1248" s="2">
        <f>RSI!I1248</f>
        <v>24.741601924308284</v>
      </c>
      <c r="D1248" s="2">
        <f>MACD!E1248</f>
        <v>0.40510968022431371</v>
      </c>
      <c r="E1248" s="2">
        <f>MACD!F1248</f>
        <v>0.3739103156056196</v>
      </c>
      <c r="F1248" s="2">
        <f>'Moving Avg'!D1248</f>
        <v>21.942060000000005</v>
      </c>
      <c r="G1248" s="2">
        <f>'Moving Avg'!F1248</f>
        <v>22.815159999999999</v>
      </c>
      <c r="H1248" s="2">
        <f>'Moving Avg'!G1248</f>
        <v>24.599175999999993</v>
      </c>
      <c r="I1248" s="2">
        <f>'Moving Avg'!H1248</f>
        <v>26.897076500000029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</row>
    <row r="1249" spans="1:12" ht="13.5" x14ac:dyDescent="0.25">
      <c r="A1249" s="3">
        <f>RSI!A1249</f>
        <v>44131</v>
      </c>
      <c r="B1249" s="2">
        <f>RSI!B1249</f>
        <v>21.528500000000001</v>
      </c>
      <c r="C1249" s="2">
        <f>RSI!I1249</f>
        <v>24.741601924308284</v>
      </c>
      <c r="D1249" s="2">
        <f>MACD!E1249</f>
        <v>0.32965853348510876</v>
      </c>
      <c r="E1249" s="2">
        <f>MACD!F1249</f>
        <v>0.36505995918151746</v>
      </c>
      <c r="F1249" s="2">
        <f>'Moving Avg'!D1249</f>
        <v>21.794220000000003</v>
      </c>
      <c r="G1249" s="2">
        <f>'Moving Avg'!F1249</f>
        <v>22.728250000000003</v>
      </c>
      <c r="H1249" s="2">
        <f>'Moving Avg'!G1249</f>
        <v>24.496279999999992</v>
      </c>
      <c r="I1249" s="2">
        <f>'Moving Avg'!H1249</f>
        <v>26.859564500000022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</row>
    <row r="1250" spans="1:12" ht="13.5" x14ac:dyDescent="0.25">
      <c r="A1250" s="3">
        <f>RSI!A1250</f>
        <v>44132</v>
      </c>
      <c r="B1250" s="2">
        <f>RSI!B1250</f>
        <v>20.978999999999999</v>
      </c>
      <c r="C1250" s="2">
        <f>RSI!I1250</f>
        <v>20.996487464851413</v>
      </c>
      <c r="D1250" s="2">
        <f>MACD!E1250</f>
        <v>0.41757391956140566</v>
      </c>
      <c r="E1250" s="2">
        <f>MACD!F1250</f>
        <v>0.37556275125749511</v>
      </c>
      <c r="F1250" s="2">
        <f>'Moving Avg'!D1250</f>
        <v>21.54646</v>
      </c>
      <c r="G1250" s="2">
        <f>'Moving Avg'!F1250</f>
        <v>22.613865000000001</v>
      </c>
      <c r="H1250" s="2">
        <f>'Moving Avg'!G1250</f>
        <v>24.382393999999994</v>
      </c>
      <c r="I1250" s="2">
        <f>'Moving Avg'!H1250</f>
        <v>26.815109000000021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</row>
    <row r="1251" spans="1:12" ht="13.5" x14ac:dyDescent="0.25">
      <c r="A1251" s="3">
        <f>RSI!A1251</f>
        <v>44134</v>
      </c>
      <c r="B1251" s="2">
        <f>RSI!B1251</f>
        <v>20.978999999999999</v>
      </c>
      <c r="C1251" s="2">
        <f>RSI!I1251</f>
        <v>20.996487464851413</v>
      </c>
      <c r="D1251" s="2">
        <f>MACD!E1251</f>
        <v>0.50412216882845229</v>
      </c>
      <c r="E1251" s="2">
        <f>MACD!F1251</f>
        <v>0.40127463477168657</v>
      </c>
      <c r="F1251" s="2">
        <f>'Moving Avg'!D1251</f>
        <v>21.308699999999998</v>
      </c>
      <c r="G1251" s="2">
        <f>'Moving Avg'!F1251</f>
        <v>22.499479999999998</v>
      </c>
      <c r="H1251" s="2">
        <f>'Moving Avg'!G1251</f>
        <v>24.268507999999997</v>
      </c>
      <c r="I1251" s="2">
        <f>'Moving Avg'!H1251</f>
        <v>26.770154000000026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</row>
    <row r="1252" spans="1:12" ht="13.5" x14ac:dyDescent="0.25">
      <c r="A1252" s="3">
        <f>RSI!A1252</f>
        <v>44137</v>
      </c>
      <c r="B1252" s="2">
        <f>RSI!B1252</f>
        <v>20.479500000000002</v>
      </c>
      <c r="C1252" s="2">
        <f>RSI!I1252</f>
        <v>18.106999256614841</v>
      </c>
      <c r="D1252" s="2">
        <f>MACD!E1252</f>
        <v>0.6256129946778124</v>
      </c>
      <c r="E1252" s="2">
        <f>MACD!F1252</f>
        <v>0.44614230675291178</v>
      </c>
      <c r="F1252" s="2">
        <f>'Moving Avg'!D1252</f>
        <v>21.0989</v>
      </c>
      <c r="G1252" s="2">
        <f>'Moving Avg'!F1252</f>
        <v>22.360120000000002</v>
      </c>
      <c r="H1252" s="2">
        <f>'Moving Avg'!G1252</f>
        <v>24.144631999999991</v>
      </c>
      <c r="I1252" s="2">
        <f>'Moving Avg'!H1252</f>
        <v>26.722701500000021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</row>
    <row r="1253" spans="1:12" ht="13.5" x14ac:dyDescent="0.25">
      <c r="A1253" s="3">
        <f>RSI!A1253</f>
        <v>44138</v>
      </c>
      <c r="B1253" s="2">
        <f>RSI!B1253</f>
        <v>20.479500000000002</v>
      </c>
      <c r="C1253" s="2">
        <f>RSI!I1253</f>
        <v>18.106999256614841</v>
      </c>
      <c r="D1253" s="2">
        <f>MACD!E1253</f>
        <v>0.63728058764037954</v>
      </c>
      <c r="E1253" s="2">
        <f>MACD!F1253</f>
        <v>0.48436996293040535</v>
      </c>
      <c r="F1253" s="2">
        <f>'Moving Avg'!D1253</f>
        <v>20.889100000000003</v>
      </c>
      <c r="G1253" s="2">
        <f>'Moving Avg'!F1253</f>
        <v>22.220760000000002</v>
      </c>
      <c r="H1253" s="2">
        <f>'Moving Avg'!G1253</f>
        <v>24.020755999999988</v>
      </c>
      <c r="I1253" s="2">
        <f>'Moving Avg'!H1253</f>
        <v>26.675249000000022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</row>
    <row r="1254" spans="1:12" ht="13.5" x14ac:dyDescent="0.25">
      <c r="A1254" s="3">
        <f>RSI!A1254</f>
        <v>44139</v>
      </c>
      <c r="B1254" s="2">
        <f>RSI!B1254</f>
        <v>20.479500000000002</v>
      </c>
      <c r="C1254" s="2">
        <f>RSI!I1254</f>
        <v>18.106999256614841</v>
      </c>
      <c r="D1254" s="2">
        <f>MACD!E1254</f>
        <v>0.65953775491714595</v>
      </c>
      <c r="E1254" s="2">
        <f>MACD!F1254</f>
        <v>0.51940352132775347</v>
      </c>
      <c r="F1254" s="2">
        <f>'Moving Avg'!D1254</f>
        <v>20.679300000000001</v>
      </c>
      <c r="G1254" s="2">
        <f>'Moving Avg'!F1254</f>
        <v>22.050930000000005</v>
      </c>
      <c r="H1254" s="2">
        <f>'Moving Avg'!G1254</f>
        <v>23.896879999999989</v>
      </c>
      <c r="I1254" s="2">
        <f>'Moving Avg'!H1254</f>
        <v>26.627796500000017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</row>
    <row r="1255" spans="1:12" ht="13.5" x14ac:dyDescent="0.25">
      <c r="A1255" s="3">
        <f>RSI!A1255</f>
        <v>44140</v>
      </c>
      <c r="B1255" s="2">
        <f>RSI!B1255</f>
        <v>19.880099999999999</v>
      </c>
      <c r="C1255" s="2">
        <f>RSI!I1255</f>
        <v>15.01089153502042</v>
      </c>
      <c r="D1255" s="2">
        <f>MACD!E1255</f>
        <v>0.72656103121755322</v>
      </c>
      <c r="E1255" s="2">
        <f>MACD!F1255</f>
        <v>0.56083502330571344</v>
      </c>
      <c r="F1255" s="2">
        <f>'Moving Avg'!D1255</f>
        <v>20.459520000000001</v>
      </c>
      <c r="G1255" s="2">
        <f>'Moving Avg'!F1255</f>
        <v>21.851130000000001</v>
      </c>
      <c r="H1255" s="2">
        <f>'Moving Avg'!G1255</f>
        <v>23.761015999999994</v>
      </c>
      <c r="I1255" s="2">
        <f>'Moving Avg'!H1255</f>
        <v>26.586188000000021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44141</v>
      </c>
      <c r="B1256" s="2">
        <f>RSI!B1256</f>
        <v>19.380600000000001</v>
      </c>
      <c r="C1256" s="2">
        <f>RSI!I1256</f>
        <v>13.013883027937055</v>
      </c>
      <c r="D1256" s="2">
        <f>MACD!E1256</f>
        <v>0.82674039548462019</v>
      </c>
      <c r="E1256" s="2">
        <f>MACD!F1256</f>
        <v>0.61401609774149479</v>
      </c>
      <c r="F1256" s="2">
        <f>'Moving Avg'!D1256</f>
        <v>20.13984</v>
      </c>
      <c r="G1256" s="2">
        <f>'Moving Avg'!F1256</f>
        <v>21.661820000000002</v>
      </c>
      <c r="H1256" s="2">
        <f>'Moving Avg'!G1256</f>
        <v>23.615161999999991</v>
      </c>
      <c r="I1256" s="2">
        <f>'Moving Avg'!H1256</f>
        <v>26.533540500000019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44144</v>
      </c>
      <c r="B1257" s="2">
        <f>RSI!B1257</f>
        <v>18.8811</v>
      </c>
      <c r="C1257" s="2">
        <f>RSI!I1257</f>
        <v>11.383026164968555</v>
      </c>
      <c r="D1257" s="2">
        <f>MACD!E1257</f>
        <v>0.86621607523250432</v>
      </c>
      <c r="E1257" s="2">
        <f>MACD!F1257</f>
        <v>0.66445609323969679</v>
      </c>
      <c r="F1257" s="2">
        <f>'Moving Avg'!D1257</f>
        <v>19.820160000000001</v>
      </c>
      <c r="G1257" s="2">
        <f>'Moving Avg'!F1257</f>
        <v>21.457525000000004</v>
      </c>
      <c r="H1257" s="2">
        <f>'Moving Avg'!G1257</f>
        <v>23.459317999999993</v>
      </c>
      <c r="I1257" s="2">
        <f>'Moving Avg'!H1257</f>
        <v>26.482591500000012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</row>
    <row r="1258" spans="1:12" ht="13.5" x14ac:dyDescent="0.25">
      <c r="A1258" s="3">
        <f>RSI!A1258</f>
        <v>44145</v>
      </c>
      <c r="B1258" s="2">
        <f>RSI!B1258</f>
        <v>18.3416</v>
      </c>
      <c r="C1258" s="2">
        <f>RSI!I1258</f>
        <v>9.9348805418465389</v>
      </c>
      <c r="D1258" s="2">
        <f>MACD!E1258</f>
        <v>0.95740566961921658</v>
      </c>
      <c r="E1258" s="2">
        <f>MACD!F1258</f>
        <v>0.72304600851560086</v>
      </c>
      <c r="F1258" s="2">
        <f>'Moving Avg'!D1258</f>
        <v>19.392580000000002</v>
      </c>
      <c r="G1258" s="2">
        <f>'Moving Avg'!F1258</f>
        <v>21.225755000000003</v>
      </c>
      <c r="H1258" s="2">
        <f>'Moving Avg'!G1258</f>
        <v>23.292683999999994</v>
      </c>
      <c r="I1258" s="2">
        <f>'Moving Avg'!H1258</f>
        <v>26.424449500000009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</row>
    <row r="1259" spans="1:12" ht="13.5" x14ac:dyDescent="0.25">
      <c r="A1259" s="3">
        <f>RSI!A1259</f>
        <v>44146</v>
      </c>
      <c r="B1259" s="2">
        <f>RSI!B1259</f>
        <v>18.8811</v>
      </c>
      <c r="C1259" s="2">
        <f>RSI!I1259</f>
        <v>20.787463306198077</v>
      </c>
      <c r="D1259" s="2">
        <f>MACD!E1259</f>
        <v>1.0142948883595899</v>
      </c>
      <c r="E1259" s="2">
        <f>MACD!F1259</f>
        <v>0.78129578448439863</v>
      </c>
      <c r="F1259" s="2">
        <f>'Moving Avg'!D1259</f>
        <v>19.072900000000001</v>
      </c>
      <c r="G1259" s="2">
        <f>'Moving Avg'!F1259</f>
        <v>21.055425</v>
      </c>
      <c r="H1259" s="2">
        <f>'Moving Avg'!G1259</f>
        <v>23.136840000000003</v>
      </c>
      <c r="I1259" s="2">
        <f>'Moving Avg'!H1259</f>
        <v>26.373500500000006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</row>
    <row r="1260" spans="1:12" ht="13.5" x14ac:dyDescent="0.25">
      <c r="A1260" s="3">
        <f>RSI!A1260</f>
        <v>44147</v>
      </c>
      <c r="B1260" s="2">
        <f>RSI!B1260</f>
        <v>18.871099999999998</v>
      </c>
      <c r="C1260" s="2">
        <f>RSI!I1260</f>
        <v>20.73758314459964</v>
      </c>
      <c r="D1260" s="2">
        <f>MACD!E1260</f>
        <v>0.99367937724894517</v>
      </c>
      <c r="E1260" s="2">
        <f>MACD!F1260</f>
        <v>0.82377250303730798</v>
      </c>
      <c r="F1260" s="2">
        <f>'Moving Avg'!D1260</f>
        <v>18.871100000000002</v>
      </c>
      <c r="G1260" s="2">
        <f>'Moving Avg'!F1260</f>
        <v>20.85163</v>
      </c>
      <c r="H1260" s="2">
        <f>'Moving Avg'!G1260</f>
        <v>22.990786000000007</v>
      </c>
      <c r="I1260" s="2">
        <f>'Moving Avg'!H1260</f>
        <v>26.316008000000011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</row>
    <row r="1261" spans="1:12" ht="13.5" x14ac:dyDescent="0.25">
      <c r="A1261" s="3">
        <f>RSI!A1261</f>
        <v>44148</v>
      </c>
      <c r="B1261" s="2">
        <f>RSI!B1261</f>
        <v>18.871099999999998</v>
      </c>
      <c r="C1261" s="2">
        <f>RSI!I1261</f>
        <v>20.73758314459964</v>
      </c>
      <c r="D1261" s="2">
        <f>MACD!E1261</f>
        <v>0.99022529444431839</v>
      </c>
      <c r="E1261" s="2">
        <f>MACD!F1261</f>
        <v>0.85706306131871013</v>
      </c>
      <c r="F1261" s="2">
        <f>'Moving Avg'!D1261</f>
        <v>18.769200000000001</v>
      </c>
      <c r="G1261" s="2">
        <f>'Moving Avg'!F1261</f>
        <v>20.647835000000001</v>
      </c>
      <c r="H1261" s="2">
        <f>'Moving Avg'!G1261</f>
        <v>22.844732000000008</v>
      </c>
      <c r="I1261" s="2">
        <f>'Moving Avg'!H1261</f>
        <v>26.253970000000013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</row>
    <row r="1262" spans="1:12" ht="13.5" x14ac:dyDescent="0.25">
      <c r="A1262" s="3">
        <f>RSI!A1262</f>
        <v>44151</v>
      </c>
      <c r="B1262" s="2">
        <f>RSI!B1262</f>
        <v>18.8811</v>
      </c>
      <c r="C1262" s="2">
        <f>RSI!I1262</f>
        <v>20.957549429173554</v>
      </c>
      <c r="D1262" s="2">
        <f>MACD!E1262</f>
        <v>0.92266924330742839</v>
      </c>
      <c r="E1262" s="2">
        <f>MACD!F1262</f>
        <v>0.87018429771645389</v>
      </c>
      <c r="F1262" s="2">
        <f>'Moving Avg'!D1262</f>
        <v>18.769200000000001</v>
      </c>
      <c r="G1262" s="2">
        <f>'Moving Avg'!F1262</f>
        <v>20.44454</v>
      </c>
      <c r="H1262" s="2">
        <f>'Moving Avg'!G1262</f>
        <v>22.698878000000004</v>
      </c>
      <c r="I1262" s="2">
        <f>'Moving Avg'!H1262</f>
        <v>26.188535500000011</v>
      </c>
      <c r="J1262" s="6" t="str">
        <f>OBV!F1262</f>
        <v>BULLISH</v>
      </c>
      <c r="K1262" s="6" t="str">
        <f>OBV!G1262</f>
        <v>NEUTRAL</v>
      </c>
      <c r="L1262" s="6" t="str">
        <f>OBV!H1262</f>
        <v>NEUTRAL</v>
      </c>
    </row>
    <row r="1263" spans="1:12" ht="13.5" x14ac:dyDescent="0.25">
      <c r="A1263" s="3">
        <f>RSI!A1263</f>
        <v>44152</v>
      </c>
      <c r="B1263" s="2">
        <f>RSI!B1263</f>
        <v>18.871099999999998</v>
      </c>
      <c r="C1263" s="2">
        <f>RSI!I1263</f>
        <v>20.895101509213774</v>
      </c>
      <c r="D1263" s="2">
        <f>MACD!E1263</f>
        <v>0.87818208935906483</v>
      </c>
      <c r="E1263" s="2">
        <f>MACD!F1263</f>
        <v>0.8717838560449761</v>
      </c>
      <c r="F1263" s="2">
        <f>'Moving Avg'!D1263</f>
        <v>18.8751</v>
      </c>
      <c r="G1263" s="2">
        <f>'Moving Avg'!F1263</f>
        <v>20.274710000000002</v>
      </c>
      <c r="H1263" s="2">
        <f>'Moving Avg'!G1263</f>
        <v>22.552824000000005</v>
      </c>
      <c r="I1263" s="2">
        <f>'Moving Avg'!H1263</f>
        <v>26.123051000000014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</row>
    <row r="1264" spans="1:12" ht="13.5" x14ac:dyDescent="0.25">
      <c r="A1264" s="3">
        <f>RSI!A1264</f>
        <v>44153</v>
      </c>
      <c r="B1264" s="2">
        <f>RSI!B1264</f>
        <v>18.871099999999998</v>
      </c>
      <c r="C1264" s="2">
        <f>RSI!I1264</f>
        <v>20.895101509213774</v>
      </c>
      <c r="D1264" s="2">
        <f>MACD!E1264</f>
        <v>0.85164905319599882</v>
      </c>
      <c r="E1264" s="2">
        <f>MACD!F1264</f>
        <v>0.86775689547518065</v>
      </c>
      <c r="F1264" s="2">
        <f>'Moving Avg'!D1264</f>
        <v>18.873100000000001</v>
      </c>
      <c r="G1264" s="2">
        <f>'Moving Avg'!F1264</f>
        <v>20.104880000000001</v>
      </c>
      <c r="H1264" s="2">
        <f>'Moving Avg'!G1264</f>
        <v>22.41076600000001</v>
      </c>
      <c r="I1264" s="2">
        <f>'Moving Avg'!H1264</f>
        <v>26.057566500000021</v>
      </c>
      <c r="J1264" s="6" t="str">
        <f>OBV!F1264</f>
        <v>BULLISH</v>
      </c>
      <c r="K1264" s="6" t="str">
        <f>OBV!G1264</f>
        <v>NEUTRAL</v>
      </c>
      <c r="L1264" s="6" t="str">
        <f>OBV!H1264</f>
        <v>BULLISH DIVERGENCE</v>
      </c>
    </row>
    <row r="1265" spans="1:12" ht="13.5" x14ac:dyDescent="0.25">
      <c r="A1265" s="3">
        <f>RSI!A1265</f>
        <v>44154</v>
      </c>
      <c r="B1265" s="2">
        <f>RSI!B1265</f>
        <v>19.0809</v>
      </c>
      <c r="C1265" s="2">
        <f>RSI!I1265</f>
        <v>26.242683318642463</v>
      </c>
      <c r="D1265" s="2">
        <f>MACD!E1265</f>
        <v>0.73172887895774608</v>
      </c>
      <c r="E1265" s="2">
        <f>MACD!F1265</f>
        <v>0.84055129217169378</v>
      </c>
      <c r="F1265" s="2">
        <f>'Moving Avg'!D1265</f>
        <v>18.91506</v>
      </c>
      <c r="G1265" s="2">
        <f>'Moving Avg'!F1265</f>
        <v>19.948035000000001</v>
      </c>
      <c r="H1265" s="2">
        <f>'Moving Avg'!G1265</f>
        <v>22.273304000000003</v>
      </c>
      <c r="I1265" s="2">
        <f>'Moving Avg'!H1265</f>
        <v>25.993181000000021</v>
      </c>
      <c r="J1265" s="6" t="str">
        <f>OBV!F1265</f>
        <v>BULLISH</v>
      </c>
      <c r="K1265" s="6" t="str">
        <f>OBV!G1265</f>
        <v>STRONG</v>
      </c>
      <c r="L1265" s="6" t="str">
        <f>OBV!H1265</f>
        <v>CONFIRMED BULLISH</v>
      </c>
    </row>
    <row r="1266" spans="1:12" ht="13.5" x14ac:dyDescent="0.25">
      <c r="A1266" s="3">
        <f>RSI!A1266</f>
        <v>44155</v>
      </c>
      <c r="B1266" s="2">
        <f>RSI!B1266</f>
        <v>19.93</v>
      </c>
      <c r="C1266" s="2">
        <f>RSI!I1266</f>
        <v>43.028717294275658</v>
      </c>
      <c r="D1266" s="2">
        <f>MACD!E1266</f>
        <v>0.49880077801372735</v>
      </c>
      <c r="E1266" s="2">
        <f>MACD!F1266</f>
        <v>0.77220118934010062</v>
      </c>
      <c r="F1266" s="2">
        <f>'Moving Avg'!D1266</f>
        <v>19.126839999999998</v>
      </c>
      <c r="G1266" s="2">
        <f>'Moving Avg'!F1266</f>
        <v>19.836145000000002</v>
      </c>
      <c r="H1266" s="2">
        <f>'Moving Avg'!G1266</f>
        <v>22.155022000000002</v>
      </c>
      <c r="I1266" s="2">
        <f>'Moving Avg'!H1266</f>
        <v>25.933041000000021</v>
      </c>
      <c r="J1266" s="6" t="str">
        <f>OBV!F1266</f>
        <v>BULLISH</v>
      </c>
      <c r="K1266" s="6" t="str">
        <f>OBV!G1266</f>
        <v>STRONG</v>
      </c>
      <c r="L1266" s="6" t="str">
        <f>OBV!H1266</f>
        <v>CONFIRMED BULLISH</v>
      </c>
    </row>
    <row r="1267" spans="1:12" ht="13.5" x14ac:dyDescent="0.25">
      <c r="A1267" s="3">
        <f>RSI!A1267</f>
        <v>44158</v>
      </c>
      <c r="B1267" s="2">
        <f>RSI!B1267</f>
        <v>20.819199999999999</v>
      </c>
      <c r="C1267" s="2">
        <f>RSI!I1267</f>
        <v>54.664736514791244</v>
      </c>
      <c r="D1267" s="2">
        <f>MACD!E1267</f>
        <v>0.16164912310871316</v>
      </c>
      <c r="E1267" s="2">
        <f>MACD!F1267</f>
        <v>0.65009077609382315</v>
      </c>
      <c r="F1267" s="2">
        <f>'Moving Avg'!D1267</f>
        <v>19.514459999999996</v>
      </c>
      <c r="G1267" s="2">
        <f>'Moving Avg'!F1267</f>
        <v>19.800680000000003</v>
      </c>
      <c r="H1267" s="2">
        <f>'Moving Avg'!G1267</f>
        <v>22.055921999999999</v>
      </c>
      <c r="I1267" s="2">
        <f>'Moving Avg'!H1267</f>
        <v>25.877347000000022</v>
      </c>
      <c r="J1267" s="6" t="str">
        <f>OBV!F1267</f>
        <v>BULLISH</v>
      </c>
      <c r="K1267" s="6" t="str">
        <f>OBV!G1267</f>
        <v>STRONG</v>
      </c>
      <c r="L1267" s="6" t="str">
        <f>OBV!H1267</f>
        <v>CONFIRMED BULLISH</v>
      </c>
    </row>
    <row r="1268" spans="1:12" ht="13.5" x14ac:dyDescent="0.25">
      <c r="A1268" s="3">
        <f>RSI!A1268</f>
        <v>44159</v>
      </c>
      <c r="B1268" s="2">
        <f>RSI!B1268</f>
        <v>21.748200000000001</v>
      </c>
      <c r="C1268" s="2">
        <f>RSI!I1268</f>
        <v>63.136057781966791</v>
      </c>
      <c r="D1268" s="2">
        <f>MACD!E1268</f>
        <v>-0.27824461361867492</v>
      </c>
      <c r="E1268" s="2">
        <f>MACD!F1268</f>
        <v>0.46442369815132356</v>
      </c>
      <c r="F1268" s="2">
        <f>'Moving Avg'!D1268</f>
        <v>20.089880000000001</v>
      </c>
      <c r="G1268" s="2">
        <f>'Moving Avg'!F1268</f>
        <v>19.811665000000001</v>
      </c>
      <c r="H1268" s="2">
        <f>'Moving Avg'!G1268</f>
        <v>21.981595999999996</v>
      </c>
      <c r="I1268" s="2">
        <f>'Moving Avg'!H1268</f>
        <v>25.826298000000023</v>
      </c>
      <c r="J1268" s="6" t="str">
        <f>OBV!F1268</f>
        <v>BULLISH</v>
      </c>
      <c r="K1268" s="6" t="str">
        <f>OBV!G1268</f>
        <v>STRONG</v>
      </c>
      <c r="L1268" s="6" t="str">
        <f>OBV!H1268</f>
        <v>CONFIRMED BULLISH</v>
      </c>
    </row>
    <row r="1269" spans="1:12" ht="13.5" x14ac:dyDescent="0.25">
      <c r="A1269" s="3">
        <f>RSI!A1269</f>
        <v>44160</v>
      </c>
      <c r="B1269" s="2">
        <f>RSI!B1269</f>
        <v>22.717300000000002</v>
      </c>
      <c r="C1269" s="2">
        <f>RSI!I1269</f>
        <v>69.531902458709709</v>
      </c>
      <c r="D1269" s="2">
        <f>MACD!E1269</f>
        <v>-0.64732666246641912</v>
      </c>
      <c r="E1269" s="2">
        <f>MACD!F1269</f>
        <v>0.24207362602777507</v>
      </c>
      <c r="F1269" s="2">
        <f>'Moving Avg'!D1269</f>
        <v>20.859120000000001</v>
      </c>
      <c r="G1269" s="2">
        <f>'Moving Avg'!F1269</f>
        <v>19.871105000000004</v>
      </c>
      <c r="H1269" s="2">
        <f>'Moving Avg'!G1269</f>
        <v>21.928649999999994</v>
      </c>
      <c r="I1269" s="2">
        <f>'Moving Avg'!H1269</f>
        <v>25.780094500000029</v>
      </c>
      <c r="J1269" s="6" t="str">
        <f>OBV!F1269</f>
        <v>BULLISH</v>
      </c>
      <c r="K1269" s="6" t="str">
        <f>OBV!G1269</f>
        <v>STRONG</v>
      </c>
      <c r="L1269" s="6" t="str">
        <f>OBV!H1269</f>
        <v>CONFIRMED BULLISH</v>
      </c>
    </row>
    <row r="1270" spans="1:12" ht="13.5" x14ac:dyDescent="0.25">
      <c r="A1270" s="3">
        <f>RSI!A1270</f>
        <v>44161</v>
      </c>
      <c r="B1270" s="2">
        <f>RSI!B1270</f>
        <v>22.567399999999999</v>
      </c>
      <c r="C1270" s="2">
        <f>RSI!I1270</f>
        <v>67.578803045182354</v>
      </c>
      <c r="D1270" s="2">
        <f>MACD!E1270</f>
        <v>-0.96326870458397806</v>
      </c>
      <c r="E1270" s="2">
        <f>MACD!F1270</f>
        <v>1.0051599054244353E-3</v>
      </c>
      <c r="F1270" s="2">
        <f>'Moving Avg'!D1270</f>
        <v>21.556419999999996</v>
      </c>
      <c r="G1270" s="2">
        <f>'Moving Avg'!F1270</f>
        <v>19.950525000000006</v>
      </c>
      <c r="H1270" s="2">
        <f>'Moving Avg'!G1270</f>
        <v>21.872905999999993</v>
      </c>
      <c r="I1270" s="2">
        <f>'Moving Avg'!H1270</f>
        <v>25.733141500000031</v>
      </c>
      <c r="J1270" s="6" t="str">
        <f>OBV!F1270</f>
        <v>BULLISH</v>
      </c>
      <c r="K1270" s="6" t="str">
        <f>OBV!G1270</f>
        <v>STRONG</v>
      </c>
      <c r="L1270" s="6" t="str">
        <f>OBV!H1270</f>
        <v>CONFIRMED BULLISH</v>
      </c>
    </row>
    <row r="1271" spans="1:12" ht="13.5" x14ac:dyDescent="0.25">
      <c r="A1271" s="3">
        <f>RSI!A1271</f>
        <v>44162</v>
      </c>
      <c r="B1271" s="2">
        <f>RSI!B1271</f>
        <v>21.978000000000002</v>
      </c>
      <c r="C1271" s="2">
        <f>RSI!I1271</f>
        <v>60.395295830519935</v>
      </c>
      <c r="D1271" s="2">
        <f>MACD!E1271</f>
        <v>-1.198288040093928</v>
      </c>
      <c r="E1271" s="2">
        <f>MACD!F1271</f>
        <v>-0.23885348009444607</v>
      </c>
      <c r="F1271" s="2">
        <f>'Moving Avg'!D1271</f>
        <v>21.966020000000004</v>
      </c>
      <c r="G1271" s="2">
        <f>'Moving Avg'!F1271</f>
        <v>20.000475000000005</v>
      </c>
      <c r="H1271" s="2">
        <f>'Moving Avg'!G1271</f>
        <v>21.812965999999996</v>
      </c>
      <c r="I1271" s="2">
        <f>'Moving Avg'!H1271</f>
        <v>25.683241500000026</v>
      </c>
      <c r="J1271" s="6" t="str">
        <f>OBV!F1271</f>
        <v>BULLISH</v>
      </c>
      <c r="K1271" s="6" t="str">
        <f>OBV!G1271</f>
        <v>NEUTRAL</v>
      </c>
      <c r="L1271" s="6" t="str">
        <f>OBV!H1271</f>
        <v>CONFIRMED BULLISH</v>
      </c>
    </row>
    <row r="1272" spans="1:12" ht="13.5" x14ac:dyDescent="0.25">
      <c r="A1272" s="3">
        <f>RSI!A1272</f>
        <v>44165</v>
      </c>
      <c r="B1272" s="2">
        <f>RSI!B1272</f>
        <v>21.4785</v>
      </c>
      <c r="C1272" s="2">
        <f>RSI!I1272</f>
        <v>55.054242965625022</v>
      </c>
      <c r="D1272" s="2">
        <f>MACD!E1272</f>
        <v>-1.3656321002217418</v>
      </c>
      <c r="E1272" s="2">
        <f>MACD!F1272</f>
        <v>-0.46420920411990518</v>
      </c>
      <c r="F1272" s="2">
        <f>'Moving Avg'!D1272</f>
        <v>22.097880000000004</v>
      </c>
      <c r="G1272" s="2">
        <f>'Moving Avg'!F1272</f>
        <v>20.050425000000004</v>
      </c>
      <c r="H1272" s="2">
        <f>'Moving Avg'!G1272</f>
        <v>21.763015999999997</v>
      </c>
      <c r="I1272" s="2">
        <f>'Moving Avg'!H1272</f>
        <v>25.630844000000028</v>
      </c>
      <c r="J1272" s="6" t="str">
        <f>OBV!F1272</f>
        <v>BULLISH</v>
      </c>
      <c r="K1272" s="6" t="str">
        <f>OBV!G1272</f>
        <v>NEUTRAL</v>
      </c>
      <c r="L1272" s="6" t="str">
        <f>OBV!H1272</f>
        <v>CONFIRMED BULLISH</v>
      </c>
    </row>
    <row r="1273" spans="1:12" ht="13.5" x14ac:dyDescent="0.25">
      <c r="A1273" s="3">
        <f>RSI!A1273</f>
        <v>44166</v>
      </c>
      <c r="B1273" s="2">
        <f>RSI!B1273</f>
        <v>20.8491</v>
      </c>
      <c r="C1273" s="2">
        <f>RSI!I1273</f>
        <v>49.155350366560633</v>
      </c>
      <c r="D1273" s="2">
        <f>MACD!E1273</f>
        <v>-1.4656955991797496</v>
      </c>
      <c r="E1273" s="2">
        <f>MACD!F1273</f>
        <v>-0.6645064831318741</v>
      </c>
      <c r="F1273" s="2">
        <f>'Moving Avg'!D1273</f>
        <v>21.918059999999997</v>
      </c>
      <c r="G1273" s="2">
        <f>'Moving Avg'!F1273</f>
        <v>20.068905000000008</v>
      </c>
      <c r="H1273" s="2">
        <f>'Moving Avg'!G1273</f>
        <v>21.680497999999996</v>
      </c>
      <c r="I1273" s="2">
        <f>'Moving Avg'!H1273</f>
        <v>25.575299500000032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</row>
    <row r="1274" spans="1:12" ht="13.5" x14ac:dyDescent="0.25">
      <c r="A1274" s="3">
        <f>RSI!A1274</f>
        <v>44167</v>
      </c>
      <c r="B1274" s="2">
        <f>RSI!B1274</f>
        <v>20.479500000000002</v>
      </c>
      <c r="C1274" s="2">
        <f>RSI!I1274</f>
        <v>46.03597965133217</v>
      </c>
      <c r="D1274" s="2">
        <f>MACD!E1274</f>
        <v>-1.5225533764354005</v>
      </c>
      <c r="E1274" s="2">
        <f>MACD!F1274</f>
        <v>-0.83611586179257935</v>
      </c>
      <c r="F1274" s="2">
        <f>'Moving Avg'!D1274</f>
        <v>21.470499999999998</v>
      </c>
      <c r="G1274" s="2">
        <f>'Moving Avg'!F1274</f>
        <v>20.068905000000008</v>
      </c>
      <c r="H1274" s="2">
        <f>'Moving Avg'!G1274</f>
        <v>21.605571999999992</v>
      </c>
      <c r="I1274" s="2">
        <f>'Moving Avg'!H1274</f>
        <v>25.51790700000004</v>
      </c>
      <c r="J1274" s="6" t="str">
        <f>OBV!F1274</f>
        <v>BEARISH</v>
      </c>
      <c r="K1274" s="6" t="str">
        <f>OBV!G1274</f>
        <v>WEAK</v>
      </c>
      <c r="L1274" s="6" t="str">
        <f>OBV!H1274</f>
        <v>CONFIRMED BEARISH</v>
      </c>
    </row>
    <row r="1275" spans="1:12" ht="13.5" x14ac:dyDescent="0.25">
      <c r="A1275" s="3">
        <f>RSI!A1275</f>
        <v>44168</v>
      </c>
      <c r="B1275" s="2">
        <f>RSI!B1275</f>
        <v>20.479500000000002</v>
      </c>
      <c r="C1275" s="2">
        <f>RSI!I1275</f>
        <v>46.03597965133217</v>
      </c>
      <c r="D1275" s="2">
        <f>MACD!E1275</f>
        <v>-1.535801454040989</v>
      </c>
      <c r="E1275" s="2">
        <f>MACD!F1275</f>
        <v>-0.97605298024226139</v>
      </c>
      <c r="F1275" s="2">
        <f>'Moving Avg'!D1275</f>
        <v>21.05292</v>
      </c>
      <c r="G1275" s="2">
        <f>'Moving Avg'!F1275</f>
        <v>20.098875000000003</v>
      </c>
      <c r="H1275" s="2">
        <f>'Moving Avg'!G1275</f>
        <v>21.517659999999992</v>
      </c>
      <c r="I1275" s="2">
        <f>'Moving Avg'!H1275</f>
        <v>25.460514500000041</v>
      </c>
      <c r="J1275" s="6" t="str">
        <f>OBV!F1275</f>
        <v>BEARISH</v>
      </c>
      <c r="K1275" s="6" t="str">
        <f>OBV!G1275</f>
        <v>WEAK</v>
      </c>
      <c r="L1275" s="6" t="str">
        <f>OBV!H1275</f>
        <v>CONFIRMED BEARISH</v>
      </c>
    </row>
    <row r="1276" spans="1:12" ht="13.5" x14ac:dyDescent="0.25">
      <c r="A1276" s="3">
        <f>RSI!A1276</f>
        <v>44169</v>
      </c>
      <c r="B1276" s="2">
        <f>RSI!B1276</f>
        <v>20.4695</v>
      </c>
      <c r="C1276" s="2">
        <f>RSI!I1276</f>
        <v>45.944491038296924</v>
      </c>
      <c r="D1276" s="2">
        <f>MACD!E1276</f>
        <v>-1.4132459427172677</v>
      </c>
      <c r="E1276" s="2">
        <f>MACD!F1276</f>
        <v>-1.0634915727372627</v>
      </c>
      <c r="F1276" s="2">
        <f>'Moving Avg'!D1276</f>
        <v>20.75122</v>
      </c>
      <c r="G1276" s="2">
        <f>'Moving Avg'!F1276</f>
        <v>20.153320000000004</v>
      </c>
      <c r="H1276" s="2">
        <f>'Moving Avg'!G1276</f>
        <v>21.430745999999989</v>
      </c>
      <c r="I1276" s="2">
        <f>'Moving Avg'!H1276</f>
        <v>25.403072000000037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</row>
    <row r="1277" spans="1:12" ht="13.5" x14ac:dyDescent="0.25">
      <c r="A1277" s="3">
        <f>RSI!A1277</f>
        <v>44172</v>
      </c>
      <c r="B1277" s="2">
        <f>RSI!B1277</f>
        <v>19.5504</v>
      </c>
      <c r="C1277" s="2">
        <f>RSI!I1277</f>
        <v>38.392470490524218</v>
      </c>
      <c r="D1277" s="2">
        <f>MACD!E1277</f>
        <v>-1.102387967261734</v>
      </c>
      <c r="E1277" s="2">
        <f>MACD!F1277</f>
        <v>-1.071270851642157</v>
      </c>
      <c r="F1277" s="2">
        <f>'Moving Avg'!D1277</f>
        <v>20.365600000000001</v>
      </c>
      <c r="G1277" s="2">
        <f>'Moving Avg'!F1277</f>
        <v>20.186785000000004</v>
      </c>
      <c r="H1277" s="2">
        <f>'Moving Avg'!G1277</f>
        <v>21.341433999999996</v>
      </c>
      <c r="I1277" s="2">
        <f>'Moving Avg'!H1277</f>
        <v>25.345779000000036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</row>
    <row r="1278" spans="1:12" ht="13.5" x14ac:dyDescent="0.25">
      <c r="A1278" s="3">
        <f>RSI!A1278</f>
        <v>44173</v>
      </c>
      <c r="B1278" s="2">
        <f>RSI!B1278</f>
        <v>19.650300000000001</v>
      </c>
      <c r="C1278" s="2">
        <f>RSI!I1278</f>
        <v>39.555455804412347</v>
      </c>
      <c r="D1278" s="2">
        <f>MACD!E1278</f>
        <v>-0.69629310937193623</v>
      </c>
      <c r="E1278" s="2">
        <f>MACD!F1278</f>
        <v>-0.99627530318811286</v>
      </c>
      <c r="F1278" s="2">
        <f>'Moving Avg'!D1278</f>
        <v>20.12584</v>
      </c>
      <c r="G1278" s="2">
        <f>'Moving Avg'!F1278</f>
        <v>20.252220000000001</v>
      </c>
      <c r="H1278" s="2">
        <f>'Moving Avg'!G1278</f>
        <v>21.255119999999998</v>
      </c>
      <c r="I1278" s="2">
        <f>'Moving Avg'!H1278</f>
        <v>25.295928500000038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</row>
    <row r="1279" spans="1:12" ht="13.5" x14ac:dyDescent="0.25">
      <c r="A1279" s="3">
        <f>RSI!A1279</f>
        <v>44174</v>
      </c>
      <c r="B1279" s="2">
        <f>RSI!B1279</f>
        <v>19.6403</v>
      </c>
      <c r="C1279" s="2">
        <f>RSI!I1279</f>
        <v>39.475124809882338</v>
      </c>
      <c r="D1279" s="2">
        <f>MACD!E1279</f>
        <v>-0.19645191747112989</v>
      </c>
      <c r="E1279" s="2">
        <f>MACD!F1279</f>
        <v>-0.83631062604471629</v>
      </c>
      <c r="F1279" s="2">
        <f>'Moving Avg'!D1279</f>
        <v>19.957999999999998</v>
      </c>
      <c r="G1279" s="2">
        <f>'Moving Avg'!F1279</f>
        <v>20.290180000000003</v>
      </c>
      <c r="H1279" s="2">
        <f>'Moving Avg'!G1279</f>
        <v>21.182591999999996</v>
      </c>
      <c r="I1279" s="2">
        <f>'Moving Avg'!H1279</f>
        <v>25.246028000000035</v>
      </c>
      <c r="J1279" s="6" t="str">
        <f>OBV!F1279</f>
        <v>BULLISH</v>
      </c>
      <c r="K1279" s="6" t="str">
        <f>OBV!G1279</f>
        <v>NEUTRAL</v>
      </c>
      <c r="L1279" s="6" t="str">
        <f>OBV!H1279</f>
        <v>BULLISH DIVERGENCE</v>
      </c>
    </row>
    <row r="1280" spans="1:12" ht="13.5" x14ac:dyDescent="0.25">
      <c r="A1280" s="3">
        <f>RSI!A1280</f>
        <v>44175</v>
      </c>
      <c r="B1280" s="2">
        <f>RSI!B1280</f>
        <v>19.480499999999999</v>
      </c>
      <c r="C1280" s="2">
        <f>RSI!I1280</f>
        <v>38.142086426453083</v>
      </c>
      <c r="D1280" s="2">
        <f>MACD!E1280</f>
        <v>0.22124134589811817</v>
      </c>
      <c r="E1280" s="2">
        <f>MACD!F1280</f>
        <v>-0.6248002316561494</v>
      </c>
      <c r="F1280" s="2">
        <f>'Moving Avg'!D1280</f>
        <v>19.758199999999999</v>
      </c>
      <c r="G1280" s="2">
        <f>'Moving Avg'!F1280</f>
        <v>20.320650000000008</v>
      </c>
      <c r="H1280" s="2">
        <f>'Moving Avg'!G1280</f>
        <v>21.106867999999995</v>
      </c>
      <c r="I1280" s="2">
        <f>'Moving Avg'!H1280</f>
        <v>25.190933000000033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44176</v>
      </c>
      <c r="B1281" s="2">
        <f>RSI!B1281</f>
        <v>20.059899999999999</v>
      </c>
      <c r="C1281" s="2">
        <f>RSI!I1281</f>
        <v>45.348330616519256</v>
      </c>
      <c r="D1281" s="2">
        <f>MACD!E1281</f>
        <v>0.44755553975267759</v>
      </c>
      <c r="E1281" s="2">
        <f>MACD!F1281</f>
        <v>-0.41032907737438401</v>
      </c>
      <c r="F1281" s="2">
        <f>'Moving Avg'!D1281</f>
        <v>19.676279999999998</v>
      </c>
      <c r="G1281" s="2">
        <f>'Moving Avg'!F1281</f>
        <v>20.380090000000003</v>
      </c>
      <c r="H1281" s="2">
        <f>'Moving Avg'!G1281</f>
        <v>21.042731999999997</v>
      </c>
      <c r="I1281" s="2">
        <f>'Moving Avg'!H1281</f>
        <v>25.138735000000029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44179</v>
      </c>
      <c r="B1282" s="2">
        <f>RSI!B1282</f>
        <v>19.4605</v>
      </c>
      <c r="C1282" s="2">
        <f>RSI!I1282</f>
        <v>40.13877422102469</v>
      </c>
      <c r="D1282" s="2">
        <f>MACD!E1282</f>
        <v>0.6091794176757368</v>
      </c>
      <c r="E1282" s="2">
        <f>MACD!F1282</f>
        <v>-0.20642737836435987</v>
      </c>
      <c r="F1282" s="2">
        <f>'Moving Avg'!D1282</f>
        <v>19.658299999999997</v>
      </c>
      <c r="G1282" s="2">
        <f>'Moving Avg'!F1282</f>
        <v>20.40906</v>
      </c>
      <c r="H1282" s="2">
        <f>'Moving Avg'!G1282</f>
        <v>20.966607999999997</v>
      </c>
      <c r="I1282" s="2">
        <f>'Moving Avg'!H1282</f>
        <v>25.083540000000031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</row>
    <row r="1283" spans="1:12" ht="13.5" x14ac:dyDescent="0.25">
      <c r="A1283" s="3">
        <f>RSI!A1283</f>
        <v>44180</v>
      </c>
      <c r="B1283" s="2">
        <f>RSI!B1283</f>
        <v>19.380600000000001</v>
      </c>
      <c r="C1283" s="2">
        <f>RSI!I1283</f>
        <v>39.487573886221149</v>
      </c>
      <c r="D1283" s="2">
        <f>MACD!E1283</f>
        <v>0.66095049675874762</v>
      </c>
      <c r="E1283" s="2">
        <f>MACD!F1283</f>
        <v>-3.2951803339738378E-2</v>
      </c>
      <c r="F1283" s="2">
        <f>'Moving Avg'!D1283</f>
        <v>19.60436</v>
      </c>
      <c r="G1283" s="2">
        <f>'Moving Avg'!F1283</f>
        <v>20.434535000000004</v>
      </c>
      <c r="H1283" s="2">
        <f>'Moving Avg'!G1283</f>
        <v>20.888885999999999</v>
      </c>
      <c r="I1283" s="2">
        <f>'Moving Avg'!H1283</f>
        <v>25.032091500000028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</row>
    <row r="1284" spans="1:12" ht="13.5" x14ac:dyDescent="0.25">
      <c r="A1284" s="3">
        <f>RSI!A1284</f>
        <v>44181</v>
      </c>
      <c r="B1284" s="2">
        <f>RSI!B1284</f>
        <v>18.6813</v>
      </c>
      <c r="C1284" s="2">
        <f>RSI!I1284</f>
        <v>34.250184569380238</v>
      </c>
      <c r="D1284" s="2">
        <f>MACD!E1284</f>
        <v>0.70565318838493596</v>
      </c>
      <c r="E1284" s="2">
        <f>MACD!F1284</f>
        <v>0.11476919500519649</v>
      </c>
      <c r="F1284" s="2">
        <f>'Moving Avg'!D1284</f>
        <v>19.412560000000003</v>
      </c>
      <c r="G1284" s="2">
        <f>'Moving Avg'!F1284</f>
        <v>20.425045000000004</v>
      </c>
      <c r="H1284" s="2">
        <f>'Moving Avg'!G1284</f>
        <v>20.784989999999997</v>
      </c>
      <c r="I1284" s="2">
        <f>'Moving Avg'!H1284</f>
        <v>24.975648000000028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44182</v>
      </c>
      <c r="B1285" s="2">
        <f>RSI!B1285</f>
        <v>17.981999999999999</v>
      </c>
      <c r="C1285" s="2">
        <f>RSI!I1285</f>
        <v>29.969453770624497</v>
      </c>
      <c r="D1285" s="2">
        <f>MACD!E1285</f>
        <v>0.80492734064608129</v>
      </c>
      <c r="E1285" s="2">
        <f>MACD!F1285</f>
        <v>0.25280082413337346</v>
      </c>
      <c r="F1285" s="2">
        <f>'Moving Avg'!D1285</f>
        <v>19.112860000000001</v>
      </c>
      <c r="G1285" s="2">
        <f>'Moving Avg'!F1285</f>
        <v>20.370100000000001</v>
      </c>
      <c r="H1285" s="2">
        <f>'Moving Avg'!G1285</f>
        <v>20.667107999999999</v>
      </c>
      <c r="I1285" s="2">
        <f>'Moving Avg'!H1285</f>
        <v>24.915708000000027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</row>
    <row r="1286" spans="1:12" ht="13.5" x14ac:dyDescent="0.25">
      <c r="A1286" s="3">
        <f>RSI!A1286</f>
        <v>44183</v>
      </c>
      <c r="B1286" s="2">
        <f>RSI!B1286</f>
        <v>18.7912</v>
      </c>
      <c r="C1286" s="2">
        <f>RSI!I1286</f>
        <v>39.406913389570967</v>
      </c>
      <c r="D1286" s="2">
        <f>MACD!E1286</f>
        <v>0.84051560990315366</v>
      </c>
      <c r="E1286" s="2">
        <f>MACD!F1286</f>
        <v>0.37034378128732948</v>
      </c>
      <c r="F1286" s="2">
        <f>'Moving Avg'!D1286</f>
        <v>18.859120000000001</v>
      </c>
      <c r="G1286" s="2">
        <f>'Moving Avg'!F1286</f>
        <v>20.313160000000003</v>
      </c>
      <c r="H1286" s="2">
        <f>'Moving Avg'!G1286</f>
        <v>20.579595999999995</v>
      </c>
      <c r="I1286" s="2">
        <f>'Moving Avg'!H1286</f>
        <v>24.859814000000025</v>
      </c>
      <c r="J1286" s="6" t="str">
        <f>OBV!F1286</f>
        <v>BEARISH</v>
      </c>
      <c r="K1286" s="6" t="str">
        <f>OBV!G1286</f>
        <v>NEUTRAL</v>
      </c>
      <c r="L1286" s="6" t="str">
        <f>OBV!H1286</f>
        <v>CONFIRMED BEARISH</v>
      </c>
    </row>
    <row r="1287" spans="1:12" ht="13.5" x14ac:dyDescent="0.25">
      <c r="A1287" s="3">
        <f>RSI!A1287</f>
        <v>44186</v>
      </c>
      <c r="B1287" s="2">
        <f>RSI!B1287</f>
        <v>19.3506</v>
      </c>
      <c r="C1287" s="2">
        <f>RSI!I1287</f>
        <v>44.931758097381866</v>
      </c>
      <c r="D1287" s="2">
        <f>MACD!E1287</f>
        <v>0.69510852046179039</v>
      </c>
      <c r="E1287" s="2">
        <f>MACD!F1287</f>
        <v>0.43529672912222167</v>
      </c>
      <c r="F1287" s="2">
        <f>'Moving Avg'!D1287</f>
        <v>18.837139999999998</v>
      </c>
      <c r="G1287" s="2">
        <f>'Moving Avg'!F1287</f>
        <v>20.239730000000002</v>
      </c>
      <c r="H1287" s="2">
        <f>'Moving Avg'!G1287</f>
        <v>20.507268000000003</v>
      </c>
      <c r="I1287" s="2">
        <f>'Moving Avg'!H1287</f>
        <v>24.806717000000017</v>
      </c>
      <c r="J1287" s="6" t="str">
        <f>OBV!F1287</f>
        <v>BEARISH</v>
      </c>
      <c r="K1287" s="6" t="str">
        <f>OBV!G1287</f>
        <v>NEUTRAL</v>
      </c>
      <c r="L1287" s="6" t="str">
        <f>OBV!H1287</f>
        <v>CONFIRMED BEARISH</v>
      </c>
    </row>
    <row r="1288" spans="1:12" ht="13.5" x14ac:dyDescent="0.25">
      <c r="A1288" s="3">
        <f>RSI!A1288</f>
        <v>44187</v>
      </c>
      <c r="B1288" s="2">
        <f>RSI!B1288</f>
        <v>19.3706</v>
      </c>
      <c r="C1288" s="2">
        <f>RSI!I1288</f>
        <v>45.124407841316966</v>
      </c>
      <c r="D1288" s="2">
        <f>MACD!E1288</f>
        <v>0.58942879488281008</v>
      </c>
      <c r="E1288" s="2">
        <f>MACD!F1288</f>
        <v>0.46612314227433937</v>
      </c>
      <c r="F1288" s="2">
        <f>'Moving Avg'!D1288</f>
        <v>18.835139999999999</v>
      </c>
      <c r="G1288" s="2">
        <f>'Moving Avg'!F1288</f>
        <v>20.120850000000004</v>
      </c>
      <c r="H1288" s="2">
        <f>'Moving Avg'!G1288</f>
        <v>20.435140000000001</v>
      </c>
      <c r="I1288" s="2">
        <f>'Moving Avg'!H1288</f>
        <v>24.753720000000015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</row>
    <row r="1289" spans="1:12" ht="13.5" x14ac:dyDescent="0.25">
      <c r="A1289" s="3">
        <f>RSI!A1289</f>
        <v>44188</v>
      </c>
      <c r="B1289" s="2">
        <f>RSI!B1289</f>
        <v>19.3706</v>
      </c>
      <c r="C1289" s="2">
        <f>RSI!I1289</f>
        <v>45.124407841316966</v>
      </c>
      <c r="D1289" s="2">
        <f>MACD!E1289</f>
        <v>0.50156315467269508</v>
      </c>
      <c r="E1289" s="2">
        <f>MACD!F1289</f>
        <v>0.47321114475401055</v>
      </c>
      <c r="F1289" s="2">
        <f>'Moving Avg'!D1289</f>
        <v>18.972999999999999</v>
      </c>
      <c r="G1289" s="2">
        <f>'Moving Avg'!F1289</f>
        <v>19.953515000000003</v>
      </c>
      <c r="H1289" s="2">
        <f>'Moving Avg'!G1289</f>
        <v>20.376798000000001</v>
      </c>
      <c r="I1289" s="2">
        <f>'Moving Avg'!H1289</f>
        <v>24.700723000000018</v>
      </c>
      <c r="J1289" s="6" t="str">
        <f>OBV!F1289</f>
        <v>BEARISH</v>
      </c>
      <c r="K1289" s="6" t="str">
        <f>OBV!G1289</f>
        <v>NEUTRAL</v>
      </c>
      <c r="L1289" s="6" t="str">
        <f>OBV!H1289</f>
        <v>BEARISH DIVERGENCE</v>
      </c>
    </row>
    <row r="1290" spans="1:12" ht="13.5" x14ac:dyDescent="0.25">
      <c r="A1290" s="3">
        <f>RSI!A1290</f>
        <v>44189</v>
      </c>
      <c r="B1290" s="2">
        <f>RSI!B1290</f>
        <v>19.3706</v>
      </c>
      <c r="C1290" s="2">
        <f>RSI!I1290</f>
        <v>45.124407841316959</v>
      </c>
      <c r="D1290" s="2">
        <f>MACD!E1290</f>
        <v>0.40549562283089102</v>
      </c>
      <c r="E1290" s="2">
        <f>MACD!F1290</f>
        <v>0.45966804036938669</v>
      </c>
      <c r="F1290" s="2">
        <f>'Moving Avg'!D1290</f>
        <v>19.250719999999998</v>
      </c>
      <c r="G1290" s="2">
        <f>'Moving Avg'!F1290</f>
        <v>19.793675000000004</v>
      </c>
      <c r="H1290" s="2">
        <f>'Moving Avg'!G1290</f>
        <v>20.30527</v>
      </c>
      <c r="I1290" s="2">
        <f>'Moving Avg'!H1290</f>
        <v>24.647726000000013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</row>
    <row r="1291" spans="1:12" ht="13.5" x14ac:dyDescent="0.25">
      <c r="A1291" s="3">
        <f>RSI!A1291</f>
        <v>44190</v>
      </c>
      <c r="B1291" s="2">
        <f>RSI!B1291</f>
        <v>19.3706</v>
      </c>
      <c r="C1291" s="2">
        <f>RSI!I1291</f>
        <v>45.124407841316966</v>
      </c>
      <c r="D1291" s="2">
        <f>MACD!E1291</f>
        <v>0.41599888850662126</v>
      </c>
      <c r="E1291" s="2">
        <f>MACD!F1291</f>
        <v>0.45093420999683365</v>
      </c>
      <c r="F1291" s="2">
        <f>'Moving Avg'!D1291</f>
        <v>19.366599999999998</v>
      </c>
      <c r="G1291" s="2">
        <f>'Moving Avg'!F1291</f>
        <v>19.663305000000001</v>
      </c>
      <c r="H1291" s="2">
        <f>'Moving Avg'!G1291</f>
        <v>20.233741999999999</v>
      </c>
      <c r="I1291" s="2">
        <f>'Moving Avg'!H1291</f>
        <v>24.594729000000008</v>
      </c>
      <c r="J1291" s="6" t="str">
        <f>OBV!F1291</f>
        <v>BULLISH</v>
      </c>
      <c r="K1291" s="6" t="str">
        <f>OBV!G1291</f>
        <v>NEUTRAL</v>
      </c>
      <c r="L1291" s="6" t="str">
        <f>OBV!H1291</f>
        <v>CONFIRMED BULLISH</v>
      </c>
    </row>
    <row r="1292" spans="1:12" ht="13.5" x14ac:dyDescent="0.25">
      <c r="A1292" s="3">
        <f>RSI!A1292</f>
        <v>44193</v>
      </c>
      <c r="B1292" s="2">
        <f>RSI!B1292</f>
        <v>19.3706</v>
      </c>
      <c r="C1292" s="2">
        <f>RSI!I1292</f>
        <v>45.124407841316959</v>
      </c>
      <c r="D1292" s="2">
        <f>MACD!E1292</f>
        <v>0.33512710077670604</v>
      </c>
      <c r="E1292" s="2">
        <f>MACD!F1292</f>
        <v>0.42777278815280817</v>
      </c>
      <c r="F1292" s="2">
        <f>'Moving Avg'!D1292</f>
        <v>19.3706</v>
      </c>
      <c r="G1292" s="2">
        <f>'Moving Avg'!F1292</f>
        <v>19.557910000000007</v>
      </c>
      <c r="H1292" s="2">
        <f>'Moving Avg'!G1292</f>
        <v>20.162213999999999</v>
      </c>
      <c r="I1292" s="2">
        <f>'Moving Avg'!H1292</f>
        <v>24.541732000000007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</row>
    <row r="1293" spans="1:12" ht="13.5" x14ac:dyDescent="0.25">
      <c r="A1293" s="3">
        <f>RSI!A1293</f>
        <v>44194</v>
      </c>
      <c r="B1293" s="2">
        <f>RSI!B1293</f>
        <v>19.3706</v>
      </c>
      <c r="C1293" s="2">
        <f>RSI!I1293</f>
        <v>45.124407841316959</v>
      </c>
      <c r="D1293" s="2">
        <f>MACD!E1293</f>
        <v>0.25667909499655295</v>
      </c>
      <c r="E1293" s="2">
        <f>MACD!F1293</f>
        <v>0.39355404952155715</v>
      </c>
      <c r="F1293" s="2">
        <f>'Moving Avg'!D1293</f>
        <v>19.3706</v>
      </c>
      <c r="G1293" s="2">
        <f>'Moving Avg'!F1293</f>
        <v>19.483985000000008</v>
      </c>
      <c r="H1293" s="2">
        <f>'Moving Avg'!G1293</f>
        <v>20.104271999999998</v>
      </c>
      <c r="I1293" s="2">
        <f>'Moving Avg'!H1293</f>
        <v>24.488785000000004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</row>
    <row r="1294" spans="1:12" ht="13.5" x14ac:dyDescent="0.25">
      <c r="A1294" s="3">
        <f>RSI!A1294</f>
        <v>44195</v>
      </c>
      <c r="B1294" s="2">
        <f>RSI!B1294</f>
        <v>19.9101</v>
      </c>
      <c r="C1294" s="2">
        <f>RSI!I1294</f>
        <v>52.166036884723582</v>
      </c>
      <c r="D1294" s="2">
        <f>MACD!E1294</f>
        <v>4.4858246080519137E-2</v>
      </c>
      <c r="E1294" s="2">
        <f>MACD!F1294</f>
        <v>0.32381488883334958</v>
      </c>
      <c r="F1294" s="2">
        <f>'Moving Avg'!D1294</f>
        <v>19.4785</v>
      </c>
      <c r="G1294" s="2">
        <f>'Moving Avg'!F1294</f>
        <v>19.455515000000005</v>
      </c>
      <c r="H1294" s="2">
        <f>'Moving Avg'!G1294</f>
        <v>20.057120000000001</v>
      </c>
      <c r="I1294" s="2">
        <f>'Moving Avg'!H1294</f>
        <v>24.438535499999997</v>
      </c>
      <c r="J1294" s="6" t="str">
        <f>OBV!F1294</f>
        <v>BULLISH</v>
      </c>
      <c r="K1294" s="6" t="str">
        <f>OBV!G1294</f>
        <v>NEUTRAL</v>
      </c>
      <c r="L1294" s="6" t="str">
        <f>OBV!H1294</f>
        <v>CONFIRMED BULLISH</v>
      </c>
    </row>
    <row r="1295" spans="1:12" ht="13.5" x14ac:dyDescent="0.25">
      <c r="A1295" s="3">
        <f>RSI!A1295</f>
        <v>44196</v>
      </c>
      <c r="B1295" s="2">
        <f>RSI!B1295</f>
        <v>19.3706</v>
      </c>
      <c r="C1295" s="2">
        <f>RSI!I1295</f>
        <v>45.832425055015456</v>
      </c>
      <c r="D1295" s="2">
        <f>MACD!E1295</f>
        <v>-0.20323453578908612</v>
      </c>
      <c r="E1295" s="2">
        <f>MACD!F1295</f>
        <v>0.21840500390886247</v>
      </c>
      <c r="F1295" s="2">
        <f>'Moving Avg'!D1295</f>
        <v>19.4785</v>
      </c>
      <c r="G1295" s="2">
        <f>'Moving Avg'!F1295</f>
        <v>19.400070000000007</v>
      </c>
      <c r="H1295" s="2">
        <f>'Moving Avg'!G1295</f>
        <v>20.000175999999996</v>
      </c>
      <c r="I1295" s="2">
        <f>'Moving Avg'!H1295</f>
        <v>24.385588499999994</v>
      </c>
      <c r="J1295" s="6" t="str">
        <f>OBV!F1295</f>
        <v>BULLISH</v>
      </c>
      <c r="K1295" s="6" t="str">
        <f>OBV!G1295</f>
        <v>NEUTRAL</v>
      </c>
      <c r="L1295" s="6" t="str">
        <f>OBV!H1295</f>
        <v>NEUTRAL</v>
      </c>
    </row>
    <row r="1296" spans="1:12" ht="13.5" x14ac:dyDescent="0.25">
      <c r="A1296" s="3">
        <f>RSI!A1296</f>
        <v>44200</v>
      </c>
      <c r="B1296" s="2">
        <f>RSI!B1296</f>
        <v>18.5015</v>
      </c>
      <c r="C1296" s="2">
        <f>RSI!I1296</f>
        <v>37.858229484492789</v>
      </c>
      <c r="D1296" s="2">
        <f>MACD!E1296</f>
        <v>-0.22224757530756278</v>
      </c>
      <c r="E1296" s="2">
        <f>MACD!F1296</f>
        <v>0.13027448806557743</v>
      </c>
      <c r="F1296" s="2">
        <f>'Moving Avg'!D1296</f>
        <v>19.304680000000001</v>
      </c>
      <c r="G1296" s="2">
        <f>'Moving Avg'!F1296</f>
        <v>19.301670000000005</v>
      </c>
      <c r="H1296" s="2">
        <f>'Moving Avg'!G1296</f>
        <v>19.926849999999998</v>
      </c>
      <c r="I1296" s="2">
        <f>'Moving Avg'!H1296</f>
        <v>24.328296000000002</v>
      </c>
      <c r="J1296" s="6" t="str">
        <f>OBV!F1296</f>
        <v>BULLISH</v>
      </c>
      <c r="K1296" s="6" t="str">
        <f>OBV!G1296</f>
        <v>NEUTRAL</v>
      </c>
      <c r="L1296" s="6" t="str">
        <f>OBV!H1296</f>
        <v>BULLISH DIVERGENCE</v>
      </c>
    </row>
    <row r="1297" spans="1:12" ht="13.5" x14ac:dyDescent="0.25">
      <c r="A1297" s="3">
        <f>RSI!A1297</f>
        <v>44201</v>
      </c>
      <c r="B1297" s="2">
        <f>RSI!B1297</f>
        <v>19.050899999999999</v>
      </c>
      <c r="C1297" s="2">
        <f>RSI!I1297</f>
        <v>44.439148239586402</v>
      </c>
      <c r="D1297" s="2">
        <f>MACD!E1297</f>
        <v>-0.18594442877294881</v>
      </c>
      <c r="E1297" s="2">
        <f>MACD!F1297</f>
        <v>6.7030704697872173E-2</v>
      </c>
      <c r="F1297" s="2">
        <f>'Moving Avg'!D1297</f>
        <v>19.240739999999995</v>
      </c>
      <c r="G1297" s="2">
        <f>'Moving Avg'!F1297</f>
        <v>19.276695000000004</v>
      </c>
      <c r="H1297" s="2">
        <f>'Moving Avg'!G1297</f>
        <v>19.877297999999993</v>
      </c>
      <c r="I1297" s="2">
        <f>'Moving Avg'!H1297</f>
        <v>24.273750500000002</v>
      </c>
      <c r="J1297" s="6" t="str">
        <f>OBV!F1297</f>
        <v>BULLISH</v>
      </c>
      <c r="K1297" s="6" t="str">
        <f>OBV!G1297</f>
        <v>NEUTRAL</v>
      </c>
      <c r="L1297" s="6" t="str">
        <f>OBV!H1297</f>
        <v>BULLISH DIVERGENCE</v>
      </c>
    </row>
    <row r="1298" spans="1:12" ht="13.5" x14ac:dyDescent="0.25">
      <c r="A1298" s="3">
        <f>RSI!A1298</f>
        <v>44202</v>
      </c>
      <c r="B1298" s="2">
        <f>RSI!B1298</f>
        <v>19.270700000000001</v>
      </c>
      <c r="C1298" s="2">
        <f>RSI!I1298</f>
        <v>46.863627778542345</v>
      </c>
      <c r="D1298" s="2">
        <f>MACD!E1298</f>
        <v>-0.16517194155895965</v>
      </c>
      <c r="E1298" s="2">
        <f>MACD!F1298</f>
        <v>2.0590175446505814E-2</v>
      </c>
      <c r="F1298" s="2">
        <f>'Moving Avg'!D1298</f>
        <v>19.220760000000002</v>
      </c>
      <c r="G1298" s="2">
        <f>'Moving Avg'!F1298</f>
        <v>19.257715000000005</v>
      </c>
      <c r="H1298" s="2">
        <f>'Moving Avg'!G1298</f>
        <v>19.832141999999997</v>
      </c>
      <c r="I1298" s="2">
        <f>'Moving Avg'!H1298</f>
        <v>24.226997000000001</v>
      </c>
      <c r="J1298" s="6" t="str">
        <f>OBV!F1298</f>
        <v>BULLISH</v>
      </c>
      <c r="K1298" s="6" t="str">
        <f>OBV!G1298</f>
        <v>NEUTRAL</v>
      </c>
      <c r="L1298" s="6" t="str">
        <f>OBV!H1298</f>
        <v>BULLISH DIVERGENCE</v>
      </c>
    </row>
    <row r="1299" spans="1:12" ht="13.5" x14ac:dyDescent="0.25">
      <c r="A1299" s="3">
        <f>RSI!A1299</f>
        <v>44203</v>
      </c>
      <c r="B1299" s="2">
        <f>RSI!B1299</f>
        <v>19.270700000000001</v>
      </c>
      <c r="C1299" s="2">
        <f>RSI!I1299</f>
        <v>46.863627778542345</v>
      </c>
      <c r="D1299" s="2">
        <f>MACD!E1299</f>
        <v>-0.14587643799746886</v>
      </c>
      <c r="E1299" s="2">
        <f>MACD!F1299</f>
        <v>-1.2703147242289121E-2</v>
      </c>
      <c r="F1299" s="2">
        <f>'Moving Avg'!D1299</f>
        <v>19.092880000000001</v>
      </c>
      <c r="G1299" s="2">
        <f>'Moving Avg'!F1299</f>
        <v>19.239235000000001</v>
      </c>
      <c r="H1299" s="2">
        <f>'Moving Avg'!G1299</f>
        <v>19.786985999999995</v>
      </c>
      <c r="I1299" s="2">
        <f>'Moving Avg'!H1299</f>
        <v>24.1784955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</row>
    <row r="1300" spans="1:12" ht="13.5" x14ac:dyDescent="0.25">
      <c r="A1300" s="3">
        <f>RSI!A1300</f>
        <v>44204</v>
      </c>
      <c r="B1300" s="2">
        <f>RSI!B1300</f>
        <v>18.981000000000002</v>
      </c>
      <c r="C1300" s="2">
        <f>RSI!I1300</f>
        <v>43.933189770160368</v>
      </c>
      <c r="D1300" s="2">
        <f>MACD!E1300</f>
        <v>-0.10649874787952029</v>
      </c>
      <c r="E1300" s="2">
        <f>MACD!F1300</f>
        <v>-3.1462267369735356E-2</v>
      </c>
      <c r="F1300" s="2">
        <f>'Moving Avg'!D1300</f>
        <v>19.014960000000002</v>
      </c>
      <c r="G1300" s="2">
        <f>'Moving Avg'!F1300</f>
        <v>19.214259999999999</v>
      </c>
      <c r="H1300" s="2">
        <f>'Moving Avg'!G1300</f>
        <v>19.747025999999998</v>
      </c>
      <c r="I1300" s="2">
        <f>'Moving Avg'!H1300</f>
        <v>24.131092999999996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</row>
    <row r="1301" spans="1:12" ht="13.5" x14ac:dyDescent="0.25">
      <c r="A1301" s="3">
        <f>RSI!A1301</f>
        <v>44207</v>
      </c>
      <c r="B1301" s="2">
        <f>RSI!B1301</f>
        <v>18.981000000000002</v>
      </c>
      <c r="C1301" s="2">
        <f>RSI!I1301</f>
        <v>43.933189770160368</v>
      </c>
      <c r="D1301" s="2">
        <f>MACD!E1301</f>
        <v>-6.9993734278511965E-2</v>
      </c>
      <c r="E1301" s="2">
        <f>MACD!F1301</f>
        <v>-3.916856075149068E-2</v>
      </c>
      <c r="F1301" s="2">
        <f>'Moving Avg'!D1301</f>
        <v>19.110860000000002</v>
      </c>
      <c r="G1301" s="2">
        <f>'Moving Avg'!F1301</f>
        <v>19.160315000000001</v>
      </c>
      <c r="H1301" s="2">
        <f>'Moving Avg'!G1301</f>
        <v>19.707065999999998</v>
      </c>
      <c r="I1301" s="2">
        <f>'Moving Avg'!H1301</f>
        <v>24.083690499999992</v>
      </c>
      <c r="J1301" s="6" t="str">
        <f>OBV!F1301</f>
        <v>BEARISH</v>
      </c>
      <c r="K1301" s="6" t="str">
        <f>OBV!G1301</f>
        <v>NEUTRAL</v>
      </c>
      <c r="L1301" s="6" t="str">
        <f>OBV!H1301</f>
        <v>BEARISH DIVERGENCE</v>
      </c>
    </row>
    <row r="1302" spans="1:12" ht="13.5" x14ac:dyDescent="0.25">
      <c r="A1302" s="3">
        <f>RSI!A1302</f>
        <v>44208</v>
      </c>
      <c r="B1302" s="2">
        <f>RSI!B1302</f>
        <v>18.981000000000002</v>
      </c>
      <c r="C1302" s="2">
        <f>RSI!I1302</f>
        <v>43.933189770160375</v>
      </c>
      <c r="D1302" s="2">
        <f>MACD!E1302</f>
        <v>-3.6155404713294814E-2</v>
      </c>
      <c r="E1302" s="2">
        <f>MACD!F1302</f>
        <v>-3.8565929543851511E-2</v>
      </c>
      <c r="F1302" s="2">
        <f>'Moving Avg'!D1302</f>
        <v>19.096879999999999</v>
      </c>
      <c r="G1302" s="2">
        <f>'Moving Avg'!F1302</f>
        <v>19.136339999999997</v>
      </c>
      <c r="H1302" s="2">
        <f>'Moving Avg'!G1302</f>
        <v>19.677095999999995</v>
      </c>
      <c r="I1302" s="2">
        <f>'Moving Avg'!H1302</f>
        <v>24.03324099999999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</row>
    <row r="1303" spans="1:12" ht="13.5" x14ac:dyDescent="0.25">
      <c r="A1303" s="3">
        <f>RSI!A1303</f>
        <v>44209</v>
      </c>
      <c r="B1303" s="2">
        <f>RSI!B1303</f>
        <v>18.4116</v>
      </c>
      <c r="C1303" s="2">
        <f>RSI!I1303</f>
        <v>38.086725647353788</v>
      </c>
      <c r="D1303" s="2">
        <f>MACD!E1303</f>
        <v>3.7385798276126536E-2</v>
      </c>
      <c r="E1303" s="2">
        <f>MACD!F1303</f>
        <v>-2.3375583979855903E-2</v>
      </c>
      <c r="F1303" s="2">
        <f>'Moving Avg'!D1303</f>
        <v>18.925060000000002</v>
      </c>
      <c r="G1303" s="2">
        <f>'Moving Avg'!F1303</f>
        <v>19.087889999999994</v>
      </c>
      <c r="H1303" s="2">
        <f>'Moving Avg'!G1303</f>
        <v>19.635737999999996</v>
      </c>
      <c r="I1303" s="2">
        <f>'Moving Avg'!H1303</f>
        <v>23.979944499999998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</row>
    <row r="1304" spans="1:12" ht="13.5" x14ac:dyDescent="0.25">
      <c r="A1304" s="3">
        <f>RSI!A1304</f>
        <v>44211</v>
      </c>
      <c r="B1304" s="2">
        <f>RSI!B1304</f>
        <v>18.4116</v>
      </c>
      <c r="C1304" s="2">
        <f>RSI!I1304</f>
        <v>38.086725647353795</v>
      </c>
      <c r="D1304" s="2">
        <f>MACD!E1304</f>
        <v>0.18850627585158719</v>
      </c>
      <c r="E1304" s="2">
        <f>MACD!F1304</f>
        <v>1.9000787986432722E-2</v>
      </c>
      <c r="F1304" s="2">
        <f>'Moving Avg'!D1304</f>
        <v>18.753239999999998</v>
      </c>
      <c r="G1304" s="2">
        <f>'Moving Avg'!F1304</f>
        <v>19.074404999999999</v>
      </c>
      <c r="H1304" s="2">
        <f>'Moving Avg'!G1304</f>
        <v>19.594379999999997</v>
      </c>
      <c r="I1304" s="2">
        <f>'Moving Avg'!H1304</f>
        <v>23.926647999999997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</row>
    <row r="1305" spans="1:12" ht="13.5" x14ac:dyDescent="0.25">
      <c r="A1305" s="3">
        <f>RSI!A1305</f>
        <v>44214</v>
      </c>
      <c r="B1305" s="2">
        <f>RSI!B1305</f>
        <v>17.981999999999999</v>
      </c>
      <c r="C1305" s="2">
        <f>RSI!I1305</f>
        <v>34.114321167543665</v>
      </c>
      <c r="D1305" s="2">
        <f>MACD!E1305</f>
        <v>0.27065643605057588</v>
      </c>
      <c r="E1305" s="2">
        <f>MACD!F1305</f>
        <v>6.9331917599261356E-2</v>
      </c>
      <c r="F1305" s="2">
        <f>'Moving Avg'!D1305</f>
        <v>18.553440000000002</v>
      </c>
      <c r="G1305" s="2">
        <f>'Moving Avg'!F1305</f>
        <v>19.074405000000002</v>
      </c>
      <c r="H1305" s="2">
        <f>'Moving Avg'!G1305</f>
        <v>19.556417999999997</v>
      </c>
      <c r="I1305" s="2">
        <f>'Moving Avg'!H1305</f>
        <v>23.871203499999996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44215</v>
      </c>
      <c r="B1306" s="2">
        <f>RSI!B1306</f>
        <v>18.5215</v>
      </c>
      <c r="C1306" s="2">
        <f>RSI!I1306</f>
        <v>42.259033243118878</v>
      </c>
      <c r="D1306" s="2">
        <f>MACD!E1306</f>
        <v>0.17408853949934766</v>
      </c>
      <c r="E1306" s="2">
        <f>MACD!F1306</f>
        <v>9.0283241979278617E-2</v>
      </c>
      <c r="F1306" s="2">
        <f>'Moving Avg'!D1306</f>
        <v>18.461540000000003</v>
      </c>
      <c r="G1306" s="2">
        <f>'Moving Avg'!F1306</f>
        <v>19.060920000000003</v>
      </c>
      <c r="H1306" s="2">
        <f>'Moving Avg'!G1306</f>
        <v>19.539235999999995</v>
      </c>
      <c r="I1306" s="2">
        <f>'Moving Avg'!H1306</f>
        <v>23.818456499999996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44216</v>
      </c>
      <c r="B1307" s="2">
        <f>RSI!B1307</f>
        <v>18.5215</v>
      </c>
      <c r="C1307" s="2">
        <f>RSI!I1307</f>
        <v>42.259033243118878</v>
      </c>
      <c r="D1307" s="2">
        <f>MACD!E1307</f>
        <v>0.18074117280537294</v>
      </c>
      <c r="E1307" s="2">
        <f>MACD!F1307</f>
        <v>0.10837482814449749</v>
      </c>
      <c r="F1307" s="2">
        <f>'Moving Avg'!D1307</f>
        <v>18.36964</v>
      </c>
      <c r="G1307" s="2">
        <f>'Moving Avg'!F1307</f>
        <v>19.019465000000004</v>
      </c>
      <c r="H1307" s="2">
        <f>'Moving Avg'!G1307</f>
        <v>19.532043999999996</v>
      </c>
      <c r="I1307" s="2">
        <f>'Moving Avg'!H1307</f>
        <v>23.7657095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</row>
    <row r="1308" spans="1:12" ht="13.5" x14ac:dyDescent="0.25">
      <c r="A1308" s="3">
        <f>RSI!A1308</f>
        <v>44217</v>
      </c>
      <c r="B1308" s="2">
        <f>RSI!B1308</f>
        <v>17.992000000000001</v>
      </c>
      <c r="C1308" s="2">
        <f>RSI!I1308</f>
        <v>37.046216539163197</v>
      </c>
      <c r="D1308" s="2">
        <f>MACD!E1308</f>
        <v>0.26296427670262901</v>
      </c>
      <c r="E1308" s="2">
        <f>MACD!F1308</f>
        <v>0.13929271785612379</v>
      </c>
      <c r="F1308" s="2">
        <f>'Moving Avg'!D1308</f>
        <v>18.285720000000001</v>
      </c>
      <c r="G1308" s="2">
        <f>'Moving Avg'!F1308</f>
        <v>18.950535000000006</v>
      </c>
      <c r="H1308" s="2">
        <f>'Moving Avg'!G1308</f>
        <v>19.525051999999995</v>
      </c>
      <c r="I1308" s="2">
        <f>'Moving Avg'!H1308</f>
        <v>23.710314999999991</v>
      </c>
      <c r="J1308" s="6" t="str">
        <f>OBV!F1308</f>
        <v>BEARISH</v>
      </c>
      <c r="K1308" s="6" t="str">
        <f>OBV!G1308</f>
        <v>NEUTRAL</v>
      </c>
      <c r="L1308" s="6" t="str">
        <f>OBV!H1308</f>
        <v>CONFIRMED BEARISH</v>
      </c>
    </row>
    <row r="1309" spans="1:12" ht="13.5" x14ac:dyDescent="0.25">
      <c r="A1309" s="3">
        <f>RSI!A1309</f>
        <v>44218</v>
      </c>
      <c r="B1309" s="2">
        <f>RSI!B1309</f>
        <v>18.4815</v>
      </c>
      <c r="C1309" s="2">
        <f>RSI!I1309</f>
        <v>43.931802526136423</v>
      </c>
      <c r="D1309" s="2">
        <f>MACD!E1309</f>
        <v>0.3027001640671152</v>
      </c>
      <c r="E1309" s="2">
        <f>MACD!F1309</f>
        <v>0.17197420709832209</v>
      </c>
      <c r="F1309" s="2">
        <f>'Moving Avg'!D1309</f>
        <v>18.299700000000001</v>
      </c>
      <c r="G1309" s="2">
        <f>'Moving Avg'!F1309</f>
        <v>18.906079999999999</v>
      </c>
      <c r="H1309" s="2">
        <f>'Moving Avg'!G1309</f>
        <v>19.517059999999994</v>
      </c>
      <c r="I1309" s="2">
        <f>'Moving Avg'!H1309</f>
        <v>23.653022499999988</v>
      </c>
      <c r="J1309" s="6" t="str">
        <f>OBV!F1309</f>
        <v>BEARISH</v>
      </c>
      <c r="K1309" s="6" t="str">
        <f>OBV!G1309</f>
        <v>NEUTRAL</v>
      </c>
      <c r="L1309" s="6" t="str">
        <f>OBV!H1309</f>
        <v>BEARISH DIVERGENCE</v>
      </c>
    </row>
    <row r="1310" spans="1:12" ht="13.5" x14ac:dyDescent="0.25">
      <c r="A1310" s="3">
        <f>RSI!A1310</f>
        <v>44221</v>
      </c>
      <c r="B1310" s="2">
        <f>RSI!B1310</f>
        <v>18.981000000000002</v>
      </c>
      <c r="C1310" s="2">
        <f>RSI!I1310</f>
        <v>49.947825672502653</v>
      </c>
      <c r="D1310" s="2">
        <f>MACD!E1310</f>
        <v>0.25780719645733186</v>
      </c>
      <c r="E1310" s="2">
        <f>MACD!F1310</f>
        <v>0.18914080497012403</v>
      </c>
      <c r="F1310" s="2">
        <f>'Moving Avg'!D1310</f>
        <v>18.499500000000001</v>
      </c>
      <c r="G1310" s="2">
        <f>'Moving Avg'!F1310</f>
        <v>18.886600000000001</v>
      </c>
      <c r="H1310" s="2">
        <f>'Moving Avg'!G1310</f>
        <v>19.519257999999994</v>
      </c>
      <c r="I1310" s="2">
        <f>'Moving Avg'!H1310</f>
        <v>23.594081499999987</v>
      </c>
      <c r="J1310" s="6" t="str">
        <f>OBV!F1310</f>
        <v>BEARISH</v>
      </c>
      <c r="K1310" s="6" t="str">
        <f>OBV!G1310</f>
        <v>NEUTRAL</v>
      </c>
      <c r="L1310" s="6" t="str">
        <f>OBV!H1310</f>
        <v>BEARISH DIVERGENCE</v>
      </c>
    </row>
    <row r="1311" spans="1:12" ht="13.5" x14ac:dyDescent="0.25">
      <c r="A1311" s="3">
        <f>RSI!A1311</f>
        <v>44222</v>
      </c>
      <c r="B1311" s="2">
        <f>RSI!B1311</f>
        <v>18.981000000000002</v>
      </c>
      <c r="C1311" s="2">
        <f>RSI!I1311</f>
        <v>49.947825672502653</v>
      </c>
      <c r="D1311" s="2">
        <f>MACD!E1311</f>
        <v>0.2196966697378997</v>
      </c>
      <c r="E1311" s="2">
        <f>MACD!F1311</f>
        <v>0.19525197792367915</v>
      </c>
      <c r="F1311" s="2">
        <f>'Moving Avg'!D1311</f>
        <v>18.5914</v>
      </c>
      <c r="G1311" s="2">
        <f>'Moving Avg'!F1311</f>
        <v>18.867119999999996</v>
      </c>
      <c r="H1311" s="2">
        <f>'Moving Avg'!G1311</f>
        <v>19.521455999999993</v>
      </c>
      <c r="I1311" s="2">
        <f>'Moving Avg'!H1311</f>
        <v>23.539735999999984</v>
      </c>
      <c r="J1311" s="6" t="str">
        <f>OBV!F1311</f>
        <v>BEARISH</v>
      </c>
      <c r="K1311" s="6" t="str">
        <f>OBV!G1311</f>
        <v>NEUTRAL</v>
      </c>
      <c r="L1311" s="6" t="str">
        <f>OBV!H1311</f>
        <v>BEARISH DIVERGENCE</v>
      </c>
    </row>
    <row r="1312" spans="1:12" ht="13.5" x14ac:dyDescent="0.25">
      <c r="A1312" s="3">
        <f>RSI!A1312</f>
        <v>44223</v>
      </c>
      <c r="B1312" s="2">
        <f>RSI!B1312</f>
        <v>18.4116</v>
      </c>
      <c r="C1312" s="2">
        <f>RSI!I1312</f>
        <v>43.742709438220942</v>
      </c>
      <c r="D1312" s="2">
        <f>MACD!E1312</f>
        <v>0.22951210698349911</v>
      </c>
      <c r="E1312" s="2">
        <f>MACD!F1312</f>
        <v>0.20210400373564313</v>
      </c>
      <c r="F1312" s="2">
        <f>'Moving Avg'!D1312</f>
        <v>18.569420000000001</v>
      </c>
      <c r="G1312" s="2">
        <f>'Moving Avg'!F1312</f>
        <v>18.819169999999996</v>
      </c>
      <c r="H1312" s="2">
        <f>'Moving Avg'!G1312</f>
        <v>19.512065999999994</v>
      </c>
      <c r="I1312" s="2">
        <f>'Moving Avg'!H1312</f>
        <v>23.482543499999988</v>
      </c>
      <c r="J1312" s="6" t="str">
        <f>OBV!F1312</f>
        <v>BEARISH</v>
      </c>
      <c r="K1312" s="6" t="str">
        <f>OBV!G1312</f>
        <v>NEUTRAL</v>
      </c>
      <c r="L1312" s="6" t="str">
        <f>OBV!H1312</f>
        <v>CONFIRMED BEARISH</v>
      </c>
    </row>
    <row r="1313" spans="1:12" ht="13.5" x14ac:dyDescent="0.25">
      <c r="A1313" s="3">
        <f>RSI!A1313</f>
        <v>44224</v>
      </c>
      <c r="B1313" s="2">
        <f>RSI!B1313</f>
        <v>18.4116</v>
      </c>
      <c r="C1313" s="2">
        <f>RSI!I1313</f>
        <v>43.742709438220942</v>
      </c>
      <c r="D1313" s="2">
        <f>MACD!E1313</f>
        <v>0.15347563067183501</v>
      </c>
      <c r="E1313" s="2">
        <f>MACD!F1313</f>
        <v>0.19237832912288153</v>
      </c>
      <c r="F1313" s="2">
        <f>'Moving Avg'!D1313</f>
        <v>18.653340000000004</v>
      </c>
      <c r="G1313" s="2">
        <f>'Moving Avg'!F1313</f>
        <v>18.77122</v>
      </c>
      <c r="H1313" s="2">
        <f>'Moving Avg'!G1313</f>
        <v>19.502875999999997</v>
      </c>
      <c r="I1313" s="2">
        <f>'Moving Avg'!H1313</f>
        <v>23.429296999999991</v>
      </c>
      <c r="J1313" s="6" t="str">
        <f>OBV!F1313</f>
        <v>BEARISH</v>
      </c>
      <c r="K1313" s="6" t="str">
        <f>OBV!G1313</f>
        <v>NEUTRAL</v>
      </c>
      <c r="L1313" s="6" t="str">
        <f>OBV!H1313</f>
        <v>BEARISH DIVERGENCE</v>
      </c>
    </row>
    <row r="1314" spans="1:12" ht="13.5" x14ac:dyDescent="0.25">
      <c r="A1314" s="3">
        <f>RSI!A1314</f>
        <v>44225</v>
      </c>
      <c r="B1314" s="2">
        <f>RSI!B1314</f>
        <v>18.960999999999999</v>
      </c>
      <c r="C1314" s="2">
        <f>RSI!I1314</f>
        <v>50.608993538846946</v>
      </c>
      <c r="D1314" s="2">
        <f>MACD!E1314</f>
        <v>5.1457586488375284E-2</v>
      </c>
      <c r="E1314" s="2">
        <f>MACD!F1314</f>
        <v>0.16419418059598029</v>
      </c>
      <c r="F1314" s="2">
        <f>'Moving Avg'!D1314</f>
        <v>18.74924</v>
      </c>
      <c r="G1314" s="2">
        <f>'Moving Avg'!F1314</f>
        <v>18.723765</v>
      </c>
      <c r="H1314" s="2">
        <f>'Moving Avg'!G1314</f>
        <v>19.504673999999994</v>
      </c>
      <c r="I1314" s="2">
        <f>'Moving Avg'!H1314</f>
        <v>23.37879749999999</v>
      </c>
      <c r="J1314" s="6" t="str">
        <f>OBV!F1314</f>
        <v>BEARISH</v>
      </c>
      <c r="K1314" s="6" t="str">
        <f>OBV!G1314</f>
        <v>NEUTRAL</v>
      </c>
      <c r="L1314" s="6" t="str">
        <f>OBV!H1314</f>
        <v>BEARISH DIVERGENCE</v>
      </c>
    </row>
    <row r="1315" spans="1:12" ht="13.5" x14ac:dyDescent="0.25">
      <c r="A1315" s="3">
        <f>RSI!A1315</f>
        <v>44228</v>
      </c>
      <c r="B1315" s="2">
        <f>RSI!B1315</f>
        <v>18.960999999999999</v>
      </c>
      <c r="C1315" s="2">
        <f>RSI!I1315</f>
        <v>50.608993538846946</v>
      </c>
      <c r="D1315" s="2">
        <f>MACD!E1315</f>
        <v>-0.10141076820223915</v>
      </c>
      <c r="E1315" s="2">
        <f>MACD!F1315</f>
        <v>0.11107319083633641</v>
      </c>
      <c r="F1315" s="2">
        <f>'Moving Avg'!D1315</f>
        <v>18.745239999999999</v>
      </c>
      <c r="G1315" s="2">
        <f>'Moving Avg'!F1315</f>
        <v>18.703285000000001</v>
      </c>
      <c r="H1315" s="2">
        <f>'Moving Avg'!G1315</f>
        <v>19.502275999999998</v>
      </c>
      <c r="I1315" s="2">
        <f>'Moving Avg'!H1315</f>
        <v>23.328297999999997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44229</v>
      </c>
      <c r="B1316" s="2">
        <f>RSI!B1316</f>
        <v>18.8811</v>
      </c>
      <c r="C1316" s="2">
        <f>RSI!I1316</f>
        <v>49.588174943657769</v>
      </c>
      <c r="D1316" s="2">
        <f>MACD!E1316</f>
        <v>-0.14226192053018849</v>
      </c>
      <c r="E1316" s="2">
        <f>MACD!F1316</f>
        <v>6.0406168563031423E-2</v>
      </c>
      <c r="F1316" s="2">
        <f>'Moving Avg'!D1316</f>
        <v>18.725259999999999</v>
      </c>
      <c r="G1316" s="2">
        <f>'Moving Avg'!F1316</f>
        <v>18.722265000000004</v>
      </c>
      <c r="H1316" s="2">
        <f>'Moving Avg'!G1316</f>
        <v>19.481297999999999</v>
      </c>
      <c r="I1316" s="2">
        <f>'Moving Avg'!H1316</f>
        <v>23.281744499999995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</row>
    <row r="1317" spans="1:12" ht="13.5" x14ac:dyDescent="0.25">
      <c r="A1317" s="3">
        <f>RSI!A1317</f>
        <v>44230</v>
      </c>
      <c r="B1317" s="2">
        <f>RSI!B1317</f>
        <v>18.381599999999999</v>
      </c>
      <c r="C1317" s="2">
        <f>RSI!I1317</f>
        <v>43.659315061757127</v>
      </c>
      <c r="D1317" s="2">
        <f>MACD!E1317</f>
        <v>-0.13974459633664083</v>
      </c>
      <c r="E1317" s="2">
        <f>MACD!F1317</f>
        <v>2.0376015583096974E-2</v>
      </c>
      <c r="F1317" s="2">
        <f>'Moving Avg'!D1317</f>
        <v>18.719259999999998</v>
      </c>
      <c r="G1317" s="2">
        <f>'Moving Avg'!F1317</f>
        <v>18.688800000000004</v>
      </c>
      <c r="H1317" s="2">
        <f>'Moving Avg'!G1317</f>
        <v>19.432546000000002</v>
      </c>
      <c r="I1317" s="2">
        <f>'Moving Avg'!H1317</f>
        <v>23.232693499999996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</row>
    <row r="1318" spans="1:12" ht="13.5" x14ac:dyDescent="0.25">
      <c r="A1318" s="3">
        <f>RSI!A1318</f>
        <v>44231</v>
      </c>
      <c r="B1318" s="2">
        <f>RSI!B1318</f>
        <v>18.381599999999999</v>
      </c>
      <c r="C1318" s="2">
        <f>RSI!I1318</f>
        <v>43.659315061757127</v>
      </c>
      <c r="D1318" s="2">
        <f>MACD!E1318</f>
        <v>-0.21604703924669266</v>
      </c>
      <c r="E1318" s="2">
        <f>MACD!F1318</f>
        <v>-2.6908595382860955E-2</v>
      </c>
      <c r="F1318" s="2">
        <f>'Moving Avg'!D1318</f>
        <v>18.713259999999998</v>
      </c>
      <c r="G1318" s="2">
        <f>'Moving Avg'!F1318</f>
        <v>18.644345000000001</v>
      </c>
      <c r="H1318" s="2">
        <f>'Moving Avg'!G1318</f>
        <v>19.365214000000002</v>
      </c>
      <c r="I1318" s="2">
        <f>'Moving Avg'!H1318</f>
        <v>23.183642499999998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</row>
    <row r="1319" spans="1:12" ht="13.5" x14ac:dyDescent="0.25">
      <c r="A1319" s="3">
        <f>RSI!A1319</f>
        <v>44232</v>
      </c>
      <c r="B1319" s="2">
        <f>RSI!B1319</f>
        <v>18.381599999999999</v>
      </c>
      <c r="C1319" s="2">
        <f>RSI!I1319</f>
        <v>43.659315061757127</v>
      </c>
      <c r="D1319" s="2">
        <f>MACD!E1319</f>
        <v>-0.20249827469762494</v>
      </c>
      <c r="E1319" s="2">
        <f>MACD!F1319</f>
        <v>-6.2026531245813754E-2</v>
      </c>
      <c r="F1319" s="2">
        <f>'Moving Avg'!D1319</f>
        <v>18.597379999999998</v>
      </c>
      <c r="G1319" s="2">
        <f>'Moving Avg'!F1319</f>
        <v>18.599889999999998</v>
      </c>
      <c r="H1319" s="2">
        <f>'Moving Avg'!G1319</f>
        <v>19.278500000000005</v>
      </c>
      <c r="I1319" s="2">
        <f>'Moving Avg'!H1319</f>
        <v>23.13039599999999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</row>
    <row r="1320" spans="1:12" ht="13.5" x14ac:dyDescent="0.25">
      <c r="A1320" s="3">
        <f>RSI!A1320</f>
        <v>44235</v>
      </c>
      <c r="B1320" s="2">
        <f>RSI!B1320</f>
        <v>18.381599999999999</v>
      </c>
      <c r="C1320" s="2">
        <f>RSI!I1320</f>
        <v>43.659315061757134</v>
      </c>
      <c r="D1320" s="2">
        <f>MACD!E1320</f>
        <v>-0.11159085774666977</v>
      </c>
      <c r="E1320" s="2">
        <f>MACD!F1320</f>
        <v>-7.1939396545984954E-2</v>
      </c>
      <c r="F1320" s="2">
        <f>'Moving Avg'!D1320</f>
        <v>18.4815</v>
      </c>
      <c r="G1320" s="2">
        <f>'Moving Avg'!F1320</f>
        <v>18.56992</v>
      </c>
      <c r="H1320" s="2">
        <f>'Moving Avg'!G1320</f>
        <v>19.194784000000006</v>
      </c>
      <c r="I1320" s="2">
        <f>'Moving Avg'!H1320</f>
        <v>23.08149499999999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</row>
    <row r="1321" spans="1:12" ht="13.5" x14ac:dyDescent="0.25">
      <c r="A1321" s="3">
        <f>RSI!A1321</f>
        <v>44236</v>
      </c>
      <c r="B1321" s="2">
        <f>RSI!B1321</f>
        <v>18.381599999999999</v>
      </c>
      <c r="C1321" s="2">
        <f>RSI!I1321</f>
        <v>43.659315061757134</v>
      </c>
      <c r="D1321" s="2">
        <f>MACD!E1321</f>
        <v>-3.2264638109921862E-2</v>
      </c>
      <c r="E1321" s="2">
        <f>MACD!F1321</f>
        <v>-6.4004444858772339E-2</v>
      </c>
      <c r="F1321" s="2">
        <f>'Moving Avg'!D1321</f>
        <v>18.381599999999999</v>
      </c>
      <c r="G1321" s="2">
        <f>'Moving Avg'!F1321</f>
        <v>18.539949999999997</v>
      </c>
      <c r="H1321" s="2">
        <f>'Moving Avg'!G1321</f>
        <v>19.122856000000006</v>
      </c>
      <c r="I1321" s="2">
        <f>'Moving Avg'!H1321</f>
        <v>23.028397999999989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</row>
    <row r="1322" spans="1:12" ht="13.5" x14ac:dyDescent="0.25">
      <c r="A1322" s="3">
        <f>RSI!A1322</f>
        <v>44237</v>
      </c>
      <c r="B1322" s="2">
        <f>RSI!B1322</f>
        <v>18.381599999999999</v>
      </c>
      <c r="C1322" s="2">
        <f>RSI!I1322</f>
        <v>43.659315061757134</v>
      </c>
      <c r="D1322" s="2">
        <f>MACD!E1322</f>
        <v>-5.0516008615492325E-2</v>
      </c>
      <c r="E1322" s="2">
        <f>MACD!F1322</f>
        <v>-6.1306757610116336E-2</v>
      </c>
      <c r="F1322" s="2">
        <f>'Moving Avg'!D1322</f>
        <v>18.381599999999999</v>
      </c>
      <c r="G1322" s="2">
        <f>'Moving Avg'!F1322</f>
        <v>18.509979999999999</v>
      </c>
      <c r="H1322" s="2">
        <f>'Moving Avg'!G1322</f>
        <v>19.060918000000004</v>
      </c>
      <c r="I1322" s="2">
        <f>'Moving Avg'!H1322</f>
        <v>22.979646999999986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</row>
    <row r="1323" spans="1:12" ht="13.5" x14ac:dyDescent="0.25">
      <c r="A1323" s="3">
        <f>RSI!A1323</f>
        <v>44238</v>
      </c>
      <c r="B1323" s="2">
        <f>RSI!B1323</f>
        <v>18.381599999999999</v>
      </c>
      <c r="C1323" s="2">
        <f>RSI!I1323</f>
        <v>43.659315061757134</v>
      </c>
      <c r="D1323" s="2">
        <f>MACD!E1323</f>
        <v>-6.389795407010368E-2</v>
      </c>
      <c r="E1323" s="2">
        <f>MACD!F1323</f>
        <v>-6.1824996902113807E-2</v>
      </c>
      <c r="F1323" s="2">
        <f>'Moving Avg'!D1323</f>
        <v>18.381599999999999</v>
      </c>
      <c r="G1323" s="2">
        <f>'Moving Avg'!F1323</f>
        <v>18.508479999999999</v>
      </c>
      <c r="H1323" s="2">
        <f>'Moving Avg'!G1323</f>
        <v>19.011568000000008</v>
      </c>
      <c r="I1323" s="2">
        <f>'Moving Avg'!H1323</f>
        <v>22.935091499999984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</row>
    <row r="1324" spans="1:12" ht="13.5" x14ac:dyDescent="0.25">
      <c r="A1324" s="3">
        <f>RSI!A1324</f>
        <v>44239</v>
      </c>
      <c r="B1324" s="2">
        <f>RSI!B1324</f>
        <v>18.381599999999999</v>
      </c>
      <c r="C1324" s="2">
        <f>RSI!I1324</f>
        <v>43.659315061757134</v>
      </c>
      <c r="D1324" s="2">
        <f>MACD!E1324</f>
        <v>1.1210754808132606E-2</v>
      </c>
      <c r="E1324" s="2">
        <f>MACD!F1324</f>
        <v>-4.721784656006453E-2</v>
      </c>
      <c r="F1324" s="2">
        <f>'Moving Avg'!D1324</f>
        <v>18.381599999999999</v>
      </c>
      <c r="G1324" s="2">
        <f>'Moving Avg'!F1324</f>
        <v>18.506979999999995</v>
      </c>
      <c r="H1324" s="2">
        <f>'Moving Avg'!G1324</f>
        <v>18.969610000000007</v>
      </c>
      <c r="I1324" s="2">
        <f>'Moving Avg'!H1324</f>
        <v>22.887638999999986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</row>
    <row r="1325" spans="1:12" ht="13.5" x14ac:dyDescent="0.25">
      <c r="A1325" s="3">
        <f>RSI!A1325</f>
        <v>44242</v>
      </c>
      <c r="B1325" s="2">
        <f>RSI!B1325</f>
        <v>18.381599999999999</v>
      </c>
      <c r="C1325" s="2">
        <f>RSI!I1325</f>
        <v>43.659315061757141</v>
      </c>
      <c r="D1325" s="2">
        <f>MACD!E1325</f>
        <v>7.6531700455660712E-2</v>
      </c>
      <c r="E1325" s="2">
        <f>MACD!F1325</f>
        <v>-2.2467937156919485E-2</v>
      </c>
      <c r="F1325" s="2">
        <f>'Moving Avg'!D1325</f>
        <v>18.381599999999999</v>
      </c>
      <c r="G1325" s="2">
        <f>'Moving Avg'!F1325</f>
        <v>18.526959999999995</v>
      </c>
      <c r="H1325" s="2">
        <f>'Moving Avg'!G1325</f>
        <v>18.927652000000009</v>
      </c>
      <c r="I1325" s="2">
        <f>'Moving Avg'!H1325</f>
        <v>22.844332499999986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</row>
    <row r="1326" spans="1:12" ht="13.5" x14ac:dyDescent="0.25">
      <c r="A1326" s="3">
        <f>RSI!A1326</f>
        <v>44243</v>
      </c>
      <c r="B1326" s="2">
        <f>RSI!B1326</f>
        <v>18.6813</v>
      </c>
      <c r="C1326" s="2">
        <f>RSI!I1326</f>
        <v>50.568268780819928</v>
      </c>
      <c r="D1326" s="2">
        <f>MACD!E1326</f>
        <v>9.8947464704231436E-2</v>
      </c>
      <c r="E1326" s="2">
        <f>MACD!F1326</f>
        <v>1.8151432153107015E-3</v>
      </c>
      <c r="F1326" s="2">
        <f>'Moving Avg'!D1326</f>
        <v>18.441539999999996</v>
      </c>
      <c r="G1326" s="2">
        <f>'Moving Avg'!F1326</f>
        <v>18.534949999999998</v>
      </c>
      <c r="H1326" s="2">
        <f>'Moving Avg'!G1326</f>
        <v>18.891888000000005</v>
      </c>
      <c r="I1326" s="2">
        <f>'Moving Avg'!H1326</f>
        <v>22.806570499999989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</row>
    <row r="1327" spans="1:12" ht="13.5" x14ac:dyDescent="0.25">
      <c r="A1327" s="3">
        <f>RSI!A1327</f>
        <v>44244</v>
      </c>
      <c r="B1327" s="2">
        <f>RSI!B1327</f>
        <v>18.381599999999999</v>
      </c>
      <c r="C1327" s="2">
        <f>RSI!I1327</f>
        <v>44.669205290178191</v>
      </c>
      <c r="D1327" s="2">
        <f>MACD!E1327</f>
        <v>6.3012835956481439E-2</v>
      </c>
      <c r="E1327" s="2">
        <f>MACD!F1327</f>
        <v>1.405468176354485E-2</v>
      </c>
      <c r="F1327" s="2">
        <f>'Moving Avg'!D1327</f>
        <v>18.441539999999996</v>
      </c>
      <c r="G1327" s="2">
        <f>'Moving Avg'!F1327</f>
        <v>18.527954999999999</v>
      </c>
      <c r="H1327" s="2">
        <f>'Moving Avg'!G1327</f>
        <v>18.868512000000006</v>
      </c>
      <c r="I1327" s="2">
        <f>'Moving Avg'!H1327</f>
        <v>22.771205999999989</v>
      </c>
      <c r="J1327" s="6" t="str">
        <f>OBV!F1327</f>
        <v>BULLISH</v>
      </c>
      <c r="K1327" s="6" t="str">
        <f>OBV!G1327</f>
        <v>NEUTRAL</v>
      </c>
      <c r="L1327" s="6" t="str">
        <f>OBV!H1327</f>
        <v>NEUTRAL</v>
      </c>
    </row>
    <row r="1328" spans="1:12" ht="13.5" x14ac:dyDescent="0.25">
      <c r="A1328" s="3">
        <f>RSI!A1328</f>
        <v>44245</v>
      </c>
      <c r="B1328" s="2">
        <f>RSI!B1328</f>
        <v>18.6813</v>
      </c>
      <c r="C1328" s="2">
        <f>RSI!I1328</f>
        <v>50.844551759721227</v>
      </c>
      <c r="D1328" s="2">
        <f>MACD!E1328</f>
        <v>1.1940829547768317E-2</v>
      </c>
      <c r="E1328" s="2">
        <f>MACD!F1328</f>
        <v>1.3631911320389545E-2</v>
      </c>
      <c r="F1328" s="2">
        <f>'Moving Avg'!D1328</f>
        <v>18.501479999999997</v>
      </c>
      <c r="G1328" s="2">
        <f>'Moving Avg'!F1328</f>
        <v>18.562419999999999</v>
      </c>
      <c r="H1328" s="2">
        <f>'Moving Avg'!G1328</f>
        <v>18.849132000000008</v>
      </c>
      <c r="I1328" s="2">
        <f>'Moving Avg'!H1328</f>
        <v>22.741135999999994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</row>
    <row r="1329" spans="1:12" ht="13.5" x14ac:dyDescent="0.25">
      <c r="A1329" s="3">
        <f>RSI!A1329</f>
        <v>44246</v>
      </c>
      <c r="B1329" s="2">
        <f>RSI!B1329</f>
        <v>18.6813</v>
      </c>
      <c r="C1329" s="2">
        <f>RSI!I1329</f>
        <v>50.844551759721227</v>
      </c>
      <c r="D1329" s="2">
        <f>MACD!E1329</f>
        <v>-3.1624313131967341E-2</v>
      </c>
      <c r="E1329" s="2">
        <f>MACD!F1329</f>
        <v>4.5806664299181676E-3</v>
      </c>
      <c r="F1329" s="2">
        <f>'Moving Avg'!D1329</f>
        <v>18.561419999999998</v>
      </c>
      <c r="G1329" s="2">
        <f>'Moving Avg'!F1329</f>
        <v>18.572409999999998</v>
      </c>
      <c r="H1329" s="2">
        <f>'Moving Avg'!G1329</f>
        <v>18.829952000000006</v>
      </c>
      <c r="I1329" s="2">
        <f>'Moving Avg'!H1329</f>
        <v>22.70736999999999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</row>
    <row r="1330" spans="1:12" ht="13.5" x14ac:dyDescent="0.25">
      <c r="A1330" s="3">
        <f>RSI!A1330</f>
        <v>44249</v>
      </c>
      <c r="B1330" s="2">
        <f>RSI!B1330</f>
        <v>18.6813</v>
      </c>
      <c r="C1330" s="2">
        <f>RSI!I1330</f>
        <v>50.844551759721227</v>
      </c>
      <c r="D1330" s="2">
        <f>MACD!E1330</f>
        <v>-6.8811541007747223E-2</v>
      </c>
      <c r="E1330" s="2">
        <f>MACD!F1330</f>
        <v>-1.0097775057614911E-2</v>
      </c>
      <c r="F1330" s="2">
        <f>'Moving Avg'!D1330</f>
        <v>18.621359999999999</v>
      </c>
      <c r="G1330" s="2">
        <f>'Moving Avg'!F1330</f>
        <v>18.557425000000002</v>
      </c>
      <c r="H1330" s="2">
        <f>'Moving Avg'!G1330</f>
        <v>18.813968000000006</v>
      </c>
      <c r="I1330" s="2">
        <f>'Moving Avg'!H1330</f>
        <v>22.669807499999994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</row>
    <row r="1331" spans="1:12" ht="13.5" x14ac:dyDescent="0.25">
      <c r="A1331" s="3">
        <f>RSI!A1331</f>
        <v>44250</v>
      </c>
      <c r="B1331" s="2">
        <f>RSI!B1331</f>
        <v>18.6813</v>
      </c>
      <c r="C1331" s="2">
        <f>RSI!I1331</f>
        <v>50.844551759721227</v>
      </c>
      <c r="D1331" s="2">
        <f>MACD!E1331</f>
        <v>-0.10057804101290202</v>
      </c>
      <c r="E1331" s="2">
        <f>MACD!F1331</f>
        <v>-2.8193828248672333E-2</v>
      </c>
      <c r="F1331" s="2">
        <f>'Moving Avg'!D1331</f>
        <v>18.621359999999999</v>
      </c>
      <c r="G1331" s="2">
        <f>'Moving Avg'!F1331</f>
        <v>18.542440000000003</v>
      </c>
      <c r="H1331" s="2">
        <f>'Moving Avg'!G1331</f>
        <v>18.786396000000007</v>
      </c>
      <c r="I1331" s="2">
        <f>'Moving Avg'!H1331</f>
        <v>22.63084649999999</v>
      </c>
      <c r="J1331" s="6" t="str">
        <f>OBV!F1331</f>
        <v>BULLISH</v>
      </c>
      <c r="K1331" s="6" t="str">
        <f>OBV!G1331</f>
        <v>NEUTRAL</v>
      </c>
      <c r="L1331" s="6" t="str">
        <f>OBV!H1331</f>
        <v>NEUTRAL</v>
      </c>
    </row>
    <row r="1332" spans="1:12" ht="13.5" x14ac:dyDescent="0.25">
      <c r="A1332" s="3">
        <f>RSI!A1332</f>
        <v>44251</v>
      </c>
      <c r="B1332" s="2">
        <f>RSI!B1332</f>
        <v>18.6813</v>
      </c>
      <c r="C1332" s="2">
        <f>RSI!I1332</f>
        <v>50.844551759721227</v>
      </c>
      <c r="D1332" s="2">
        <f>MACD!E1332</f>
        <v>-0.12773552060653515</v>
      </c>
      <c r="E1332" s="2">
        <f>MACD!F1332</f>
        <v>-4.81021667202449E-2</v>
      </c>
      <c r="F1332" s="2">
        <f>'Moving Avg'!D1332</f>
        <v>18.6813</v>
      </c>
      <c r="G1332" s="2">
        <f>'Moving Avg'!F1332</f>
        <v>18.555925000000002</v>
      </c>
      <c r="H1332" s="2">
        <f>'Moving Avg'!G1332</f>
        <v>18.770812000000006</v>
      </c>
      <c r="I1332" s="2">
        <f>'Moving Avg'!H1332</f>
        <v>22.587939499999994</v>
      </c>
      <c r="J1332" s="6" t="str">
        <f>OBV!F1332</f>
        <v>BULLISH</v>
      </c>
      <c r="K1332" s="6" t="str">
        <f>OBV!G1332</f>
        <v>NEUTRAL</v>
      </c>
      <c r="L1332" s="6" t="str">
        <f>OBV!H1332</f>
        <v>CONFIRMED BULLISH</v>
      </c>
    </row>
    <row r="1333" spans="1:12" ht="13.5" x14ac:dyDescent="0.25">
      <c r="A1333" s="3">
        <f>RSI!A1333</f>
        <v>44252</v>
      </c>
      <c r="B1333" s="2">
        <f>RSI!B1333</f>
        <v>18.6813</v>
      </c>
      <c r="C1333" s="2">
        <f>RSI!I1333</f>
        <v>50.844551759721213</v>
      </c>
      <c r="D1333" s="2">
        <f>MACD!E1333</f>
        <v>-0.15097245737526421</v>
      </c>
      <c r="E1333" s="2">
        <f>MACD!F1333</f>
        <v>-6.8676224851248774E-2</v>
      </c>
      <c r="F1333" s="2">
        <f>'Moving Avg'!D1333</f>
        <v>18.6813</v>
      </c>
      <c r="G1333" s="2">
        <f>'Moving Avg'!F1333</f>
        <v>18.569410000000001</v>
      </c>
      <c r="H1333" s="2">
        <f>'Moving Avg'!G1333</f>
        <v>18.756826000000004</v>
      </c>
      <c r="I1333" s="2">
        <f>'Moving Avg'!H1333</f>
        <v>22.548978499999997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</row>
    <row r="1334" spans="1:12" ht="13.5" x14ac:dyDescent="0.25">
      <c r="A1334" s="3">
        <f>RSI!A1334</f>
        <v>44253</v>
      </c>
      <c r="B1334" s="2">
        <f>RSI!B1334</f>
        <v>18.6813</v>
      </c>
      <c r="C1334" s="2">
        <f>RSI!I1334</f>
        <v>50.844551759721213</v>
      </c>
      <c r="D1334" s="2">
        <f>MACD!E1334</f>
        <v>-0.17087293538637383</v>
      </c>
      <c r="E1334" s="2">
        <f>MACD!F1334</f>
        <v>-8.9115566958273801E-2</v>
      </c>
      <c r="F1334" s="2">
        <f>'Moving Avg'!D1334</f>
        <v>18.6813</v>
      </c>
      <c r="G1334" s="2">
        <f>'Moving Avg'!F1334</f>
        <v>18.555425000000003</v>
      </c>
      <c r="H1334" s="2">
        <f>'Moving Avg'!G1334</f>
        <v>18.756826000000004</v>
      </c>
      <c r="I1334" s="2">
        <f>'Moving Avg'!H1334</f>
        <v>22.510067499999995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</row>
    <row r="1335" spans="1:12" ht="13.5" x14ac:dyDescent="0.25">
      <c r="A1335" s="3">
        <f>RSI!A1335</f>
        <v>44256</v>
      </c>
      <c r="B1335" s="2">
        <f>RSI!B1335</f>
        <v>18.1219</v>
      </c>
      <c r="C1335" s="2">
        <f>RSI!I1335</f>
        <v>37.663645373829013</v>
      </c>
      <c r="D1335" s="2">
        <f>MACD!E1335</f>
        <v>-0.14649555564708194</v>
      </c>
      <c r="E1335" s="2">
        <f>MACD!F1335</f>
        <v>-0.10059156469603545</v>
      </c>
      <c r="F1335" s="2">
        <f>'Moving Avg'!D1335</f>
        <v>18.569420000000001</v>
      </c>
      <c r="G1335" s="2">
        <f>'Moving Avg'!F1335</f>
        <v>18.513470000000002</v>
      </c>
      <c r="H1335" s="2">
        <f>'Moving Avg'!G1335</f>
        <v>18.759624000000002</v>
      </c>
      <c r="I1335" s="2">
        <f>'Moving Avg'!H1335</f>
        <v>22.469358499999995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</row>
    <row r="1336" spans="1:12" ht="13.5" x14ac:dyDescent="0.25">
      <c r="A1336" s="3">
        <f>RSI!A1336</f>
        <v>44257</v>
      </c>
      <c r="B1336" s="2">
        <f>RSI!B1336</f>
        <v>18.1219</v>
      </c>
      <c r="C1336" s="2">
        <f>RSI!I1336</f>
        <v>37.66364537382902</v>
      </c>
      <c r="D1336" s="2">
        <f>MACD!E1336</f>
        <v>-7.6659767467898376E-2</v>
      </c>
      <c r="E1336" s="2">
        <f>MACD!F1336</f>
        <v>-9.5805205250408032E-2</v>
      </c>
      <c r="F1336" s="2">
        <f>'Moving Avg'!D1336</f>
        <v>18.457540000000002</v>
      </c>
      <c r="G1336" s="2">
        <f>'Moving Avg'!F1336</f>
        <v>18.47551</v>
      </c>
      <c r="H1336" s="2">
        <f>'Moving Avg'!G1336</f>
        <v>18.746238000000002</v>
      </c>
      <c r="I1336" s="2">
        <f>'Moving Avg'!H1336</f>
        <v>22.425102999999993</v>
      </c>
      <c r="J1336" s="6" t="str">
        <f>OBV!F1336</f>
        <v>BEARISH</v>
      </c>
      <c r="K1336" s="6" t="str">
        <f>OBV!G1336</f>
        <v>NEUTRAL</v>
      </c>
      <c r="L1336" s="6" t="str">
        <f>OBV!H1336</f>
        <v>CONFIRMED BEARISH</v>
      </c>
    </row>
    <row r="1337" spans="1:12" ht="13.5" x14ac:dyDescent="0.25">
      <c r="A1337" s="3">
        <f>RSI!A1337</f>
        <v>44258</v>
      </c>
      <c r="B1337" s="2">
        <f>RSI!B1337</f>
        <v>18.1219</v>
      </c>
      <c r="C1337" s="2">
        <f>RSI!I1337</f>
        <v>37.663645373829027</v>
      </c>
      <c r="D1337" s="2">
        <f>MACD!E1337</f>
        <v>-6.0804266558648123E-2</v>
      </c>
      <c r="E1337" s="2">
        <f>MACD!F1337</f>
        <v>-8.8805017512056064E-2</v>
      </c>
      <c r="F1337" s="2">
        <f>'Moving Avg'!D1337</f>
        <v>18.345659999999999</v>
      </c>
      <c r="G1337" s="2">
        <f>'Moving Avg'!F1337</f>
        <v>18.462524999999996</v>
      </c>
      <c r="H1337" s="2">
        <f>'Moving Avg'!G1337</f>
        <v>18.721664000000004</v>
      </c>
      <c r="I1337" s="2">
        <f>'Moving Avg'!H1337</f>
        <v>22.384893499999993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</row>
    <row r="1338" spans="1:12" ht="13.5" x14ac:dyDescent="0.25">
      <c r="A1338" s="3">
        <f>RSI!A1338</f>
        <v>44259</v>
      </c>
      <c r="B1338" s="2">
        <f>RSI!B1338</f>
        <v>18.1219</v>
      </c>
      <c r="C1338" s="2">
        <f>RSI!I1338</f>
        <v>37.66364537382902</v>
      </c>
      <c r="D1338" s="2">
        <f>MACD!E1338</f>
        <v>1.3782970204943013E-3</v>
      </c>
      <c r="E1338" s="2">
        <f>MACD!F1338</f>
        <v>-7.0768354605545994E-2</v>
      </c>
      <c r="F1338" s="2">
        <f>'Moving Avg'!D1338</f>
        <v>18.233779999999999</v>
      </c>
      <c r="G1338" s="2">
        <f>'Moving Avg'!F1338</f>
        <v>18.449539999999995</v>
      </c>
      <c r="H1338" s="2">
        <f>'Moving Avg'!G1338</f>
        <v>18.696690000000004</v>
      </c>
      <c r="I1338" s="2">
        <f>'Moving Avg'!H1338</f>
        <v>22.344683999999997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</row>
    <row r="1339" spans="1:12" ht="13.5" x14ac:dyDescent="0.25">
      <c r="A1339" s="3">
        <f>RSI!A1339</f>
        <v>44260</v>
      </c>
      <c r="B1339" s="2">
        <f>RSI!B1339</f>
        <v>18.281700000000001</v>
      </c>
      <c r="C1339" s="2">
        <f>RSI!I1339</f>
        <v>43.310380789152639</v>
      </c>
      <c r="D1339" s="2">
        <f>MACD!E1339</f>
        <v>4.4619014388533884E-2</v>
      </c>
      <c r="E1339" s="2">
        <f>MACD!F1339</f>
        <v>-4.7690880806730021E-2</v>
      </c>
      <c r="F1339" s="2">
        <f>'Moving Avg'!D1339</f>
        <v>18.153860000000002</v>
      </c>
      <c r="G1339" s="2">
        <f>'Moving Avg'!F1339</f>
        <v>18.444544999999994</v>
      </c>
      <c r="H1339" s="2">
        <f>'Moving Avg'!G1339</f>
        <v>18.674912000000003</v>
      </c>
      <c r="I1339" s="2">
        <f>'Moving Avg'!H1339</f>
        <v>22.305273500000002</v>
      </c>
      <c r="J1339" s="6" t="str">
        <f>OBV!F1339</f>
        <v>BULLISH</v>
      </c>
      <c r="K1339" s="6" t="str">
        <f>OBV!G1339</f>
        <v>NEUTRAL</v>
      </c>
      <c r="L1339" s="6" t="str">
        <f>OBV!H1339</f>
        <v>BULLISH DIVERGENCE</v>
      </c>
    </row>
    <row r="1340" spans="1:12" ht="13.5" x14ac:dyDescent="0.25">
      <c r="A1340" s="3">
        <f>RSI!A1340</f>
        <v>44263</v>
      </c>
      <c r="B1340" s="2">
        <f>RSI!B1340</f>
        <v>18.281700000000001</v>
      </c>
      <c r="C1340" s="2">
        <f>RSI!I1340</f>
        <v>43.310380789152639</v>
      </c>
      <c r="D1340" s="2">
        <f>MACD!E1340</f>
        <v>8.2542436663910479E-2</v>
      </c>
      <c r="E1340" s="2">
        <f>MACD!F1340</f>
        <v>-2.1644217312601924E-2</v>
      </c>
      <c r="F1340" s="2">
        <f>'Moving Avg'!D1340</f>
        <v>18.18582</v>
      </c>
      <c r="G1340" s="2">
        <f>'Moving Avg'!F1340</f>
        <v>18.439549999999993</v>
      </c>
      <c r="H1340" s="2">
        <f>'Moving Avg'!G1340</f>
        <v>18.653134000000001</v>
      </c>
      <c r="I1340" s="2">
        <f>'Moving Avg'!H1340</f>
        <v>22.266812000000002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</row>
    <row r="1341" spans="1:12" ht="13.5" x14ac:dyDescent="0.25">
      <c r="A1341" s="3">
        <f>RSI!A1341</f>
        <v>44264</v>
      </c>
      <c r="B1341" s="2">
        <f>RSI!B1341</f>
        <v>18.281700000000001</v>
      </c>
      <c r="C1341" s="2">
        <f>RSI!I1341</f>
        <v>43.310380789152639</v>
      </c>
      <c r="D1341" s="2">
        <f>MACD!E1341</f>
        <v>0.11586771124816408</v>
      </c>
      <c r="E1341" s="2">
        <f>MACD!F1341</f>
        <v>5.8581683995512814E-3</v>
      </c>
      <c r="F1341" s="2">
        <f>'Moving Avg'!D1341</f>
        <v>18.217779999999998</v>
      </c>
      <c r="G1341" s="2">
        <f>'Moving Avg'!F1341</f>
        <v>18.434554999999996</v>
      </c>
      <c r="H1341" s="2">
        <f>'Moving Avg'!G1341</f>
        <v>18.631356</v>
      </c>
      <c r="I1341" s="2">
        <f>'Moving Avg'!H1341</f>
        <v>22.232246500000002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</row>
    <row r="1342" spans="1:12" ht="13.5" x14ac:dyDescent="0.25">
      <c r="A1342" s="3">
        <f>RSI!A1342</f>
        <v>44265</v>
      </c>
      <c r="B1342" s="2">
        <f>RSI!B1342</f>
        <v>18.281700000000001</v>
      </c>
      <c r="C1342" s="2">
        <f>RSI!I1342</f>
        <v>43.310380789152639</v>
      </c>
      <c r="D1342" s="2">
        <f>MACD!E1342</f>
        <v>0.14521067325864223</v>
      </c>
      <c r="E1342" s="2">
        <f>MACD!F1342</f>
        <v>3.3728669371369473E-2</v>
      </c>
      <c r="F1342" s="2">
        <f>'Moving Avg'!D1342</f>
        <v>18.249739999999999</v>
      </c>
      <c r="G1342" s="2">
        <f>'Moving Avg'!F1342</f>
        <v>18.429559999999995</v>
      </c>
      <c r="H1342" s="2">
        <f>'Moving Avg'!G1342</f>
        <v>18.609577999999999</v>
      </c>
      <c r="I1342" s="2">
        <f>'Moving Avg'!H1342</f>
        <v>22.201427500000008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</row>
    <row r="1343" spans="1:12" ht="13.5" x14ac:dyDescent="0.25">
      <c r="A1343" s="3">
        <f>RSI!A1343</f>
        <v>44266</v>
      </c>
      <c r="B1343" s="2">
        <f>RSI!B1343</f>
        <v>18.281700000000001</v>
      </c>
      <c r="C1343" s="2">
        <f>RSI!I1343</f>
        <v>43.310380789152639</v>
      </c>
      <c r="D1343" s="2">
        <f>MACD!E1343</f>
        <v>0.1710991970758684</v>
      </c>
      <c r="E1343" s="2">
        <f>MACD!F1343</f>
        <v>6.1202774912269262E-2</v>
      </c>
      <c r="F1343" s="2">
        <f>'Moving Avg'!D1343</f>
        <v>18.281700000000001</v>
      </c>
      <c r="G1343" s="2">
        <f>'Moving Avg'!F1343</f>
        <v>18.424564999999998</v>
      </c>
      <c r="H1343" s="2">
        <f>'Moving Avg'!G1343</f>
        <v>18.587799999999998</v>
      </c>
      <c r="I1343" s="2">
        <f>'Moving Avg'!H1343</f>
        <v>22.170608500000007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</row>
    <row r="1344" spans="1:12" ht="13.5" x14ac:dyDescent="0.25">
      <c r="A1344" s="3">
        <f>RSI!A1344</f>
        <v>44267</v>
      </c>
      <c r="B1344" s="2">
        <f>RSI!B1344</f>
        <v>18.281700000000001</v>
      </c>
      <c r="C1344" s="2">
        <f>RSI!I1344</f>
        <v>43.310380789152639</v>
      </c>
      <c r="D1344" s="2">
        <f>MACD!E1344</f>
        <v>0.19398622631072371</v>
      </c>
      <c r="E1344" s="2">
        <f>MACD!F1344</f>
        <v>8.7759465191960151E-2</v>
      </c>
      <c r="F1344" s="2">
        <f>'Moving Avg'!D1344</f>
        <v>18.281700000000001</v>
      </c>
      <c r="G1344" s="2">
        <f>'Moving Avg'!F1344</f>
        <v>18.41957</v>
      </c>
      <c r="H1344" s="2">
        <f>'Moving Avg'!G1344</f>
        <v>18.555231999999997</v>
      </c>
      <c r="I1344" s="2">
        <f>'Moving Avg'!H1344</f>
        <v>22.139789499999996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</row>
    <row r="1345" spans="1:12" ht="13.5" x14ac:dyDescent="0.25">
      <c r="A1345" s="3">
        <f>RSI!A1345</f>
        <v>44270</v>
      </c>
      <c r="B1345" s="2">
        <f>RSI!B1345</f>
        <v>18.281700000000001</v>
      </c>
      <c r="C1345" s="2">
        <f>RSI!I1345</f>
        <v>43.310380789152639</v>
      </c>
      <c r="D1345" s="2">
        <f>MACD!E1345</f>
        <v>0.12819929791853468</v>
      </c>
      <c r="E1345" s="2">
        <f>MACD!F1345</f>
        <v>9.5847431737275057E-2</v>
      </c>
      <c r="F1345" s="2">
        <f>'Moving Avg'!D1345</f>
        <v>18.281700000000001</v>
      </c>
      <c r="G1345" s="2">
        <f>'Moving Avg'!F1345</f>
        <v>18.414575000000003</v>
      </c>
      <c r="H1345" s="2">
        <f>'Moving Avg'!G1345</f>
        <v>18.533453999999995</v>
      </c>
      <c r="I1345" s="2">
        <f>'Moving Avg'!H1345</f>
        <v>22.105324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</row>
    <row r="1346" spans="1:12" ht="13.5" x14ac:dyDescent="0.25">
      <c r="A1346" s="3">
        <f>RSI!A1346</f>
        <v>44271</v>
      </c>
      <c r="B1346" s="2">
        <f>RSI!B1346</f>
        <v>18.281700000000001</v>
      </c>
      <c r="C1346" s="2">
        <f>RSI!I1346</f>
        <v>43.310380789152639</v>
      </c>
      <c r="D1346" s="2">
        <f>MACD!E1346</f>
        <v>7.3374789372877558E-2</v>
      </c>
      <c r="E1346" s="2">
        <f>MACD!F1346</f>
        <v>9.135290326439556E-2</v>
      </c>
      <c r="F1346" s="2">
        <f>'Moving Avg'!D1346</f>
        <v>18.281700000000001</v>
      </c>
      <c r="G1346" s="2">
        <f>'Moving Avg'!F1346</f>
        <v>18.394595000000002</v>
      </c>
      <c r="H1346" s="2">
        <f>'Moving Avg'!G1346</f>
        <v>18.529057999999996</v>
      </c>
      <c r="I1346" s="2">
        <f>'Moving Avg'!H1346</f>
        <v>22.074404999999999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</row>
    <row r="1347" spans="1:12" ht="13.5" x14ac:dyDescent="0.25">
      <c r="A1347" s="3">
        <f>RSI!A1347</f>
        <v>44272</v>
      </c>
      <c r="B1347" s="2">
        <f>RSI!B1347</f>
        <v>18.281700000000001</v>
      </c>
      <c r="C1347" s="2">
        <f>RSI!I1347</f>
        <v>43.310380789152639</v>
      </c>
      <c r="D1347" s="2">
        <f>MACD!E1347</f>
        <v>2.776385202943743E-2</v>
      </c>
      <c r="E1347" s="2">
        <f>MACD!F1347</f>
        <v>7.8635093017403943E-2</v>
      </c>
      <c r="F1347" s="2">
        <f>'Moving Avg'!D1347</f>
        <v>18.281700000000001</v>
      </c>
      <c r="G1347" s="2">
        <f>'Moving Avg'!F1347</f>
        <v>18.389600000000002</v>
      </c>
      <c r="H1347" s="2">
        <f>'Moving Avg'!G1347</f>
        <v>18.513673999999995</v>
      </c>
      <c r="I1347" s="2">
        <f>'Moving Avg'!H1347</f>
        <v>22.043435999999993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</row>
    <row r="1348" spans="1:12" ht="13.5" x14ac:dyDescent="0.25">
      <c r="A1348" s="3">
        <f>RSI!A1348</f>
        <v>44273</v>
      </c>
      <c r="B1348" s="2">
        <f>RSI!B1348</f>
        <v>18.281700000000001</v>
      </c>
      <c r="C1348" s="2">
        <f>RSI!I1348</f>
        <v>43.310380789152639</v>
      </c>
      <c r="D1348" s="2">
        <f>MACD!E1348</f>
        <v>-1.0108692635984795E-2</v>
      </c>
      <c r="E1348" s="2">
        <f>MACD!F1348</f>
        <v>6.0886335886726192E-2</v>
      </c>
      <c r="F1348" s="2">
        <f>'Moving Avg'!D1348</f>
        <v>18.281700000000001</v>
      </c>
      <c r="G1348" s="2">
        <f>'Moving Avg'!F1348</f>
        <v>18.369620000000005</v>
      </c>
      <c r="H1348" s="2">
        <f>'Moving Avg'!G1348</f>
        <v>18.493893999999994</v>
      </c>
      <c r="I1348" s="2">
        <f>'Moving Avg'!H1348</f>
        <v>22.012466999999997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</row>
    <row r="1349" spans="1:12" ht="13.5" x14ac:dyDescent="0.25">
      <c r="A1349" s="3">
        <f>RSI!A1349</f>
        <v>44274</v>
      </c>
      <c r="B1349" s="2">
        <f>RSI!B1349</f>
        <v>18.271699999999999</v>
      </c>
      <c r="C1349" s="2">
        <f>RSI!I1349</f>
        <v>42.801304231289102</v>
      </c>
      <c r="D1349" s="2">
        <f>MACD!E1349</f>
        <v>-1.6161441959198442E-2</v>
      </c>
      <c r="E1349" s="2">
        <f>MACD!F1349</f>
        <v>4.5476780317541272E-2</v>
      </c>
      <c r="F1349" s="2">
        <f>'Moving Avg'!D1349</f>
        <v>18.279699999999998</v>
      </c>
      <c r="G1349" s="2">
        <f>'Moving Avg'!F1349</f>
        <v>18.349139999999998</v>
      </c>
      <c r="H1349" s="2">
        <f>'Moving Avg'!G1349</f>
        <v>18.473913999999994</v>
      </c>
      <c r="I1349" s="2">
        <f>'Moving Avg'!H1349</f>
        <v>21.979000499999998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</row>
    <row r="1350" spans="1:12" ht="13.5" x14ac:dyDescent="0.25">
      <c r="A1350" s="3">
        <f>RSI!A1350</f>
        <v>44277</v>
      </c>
      <c r="B1350" s="2">
        <f>RSI!B1350</f>
        <v>18.271699999999999</v>
      </c>
      <c r="C1350" s="2">
        <f>RSI!I1350</f>
        <v>42.801304231289102</v>
      </c>
      <c r="D1350" s="2">
        <f>MACD!E1350</f>
        <v>-2.0605488386681969E-2</v>
      </c>
      <c r="E1350" s="2">
        <f>MACD!F1350</f>
        <v>3.2260326576696627E-2</v>
      </c>
      <c r="F1350" s="2">
        <f>'Moving Avg'!D1350</f>
        <v>18.277699999999999</v>
      </c>
      <c r="G1350" s="2">
        <f>'Moving Avg'!F1350</f>
        <v>18.328660000000003</v>
      </c>
      <c r="H1350" s="2">
        <f>'Moving Avg'!G1350</f>
        <v>18.459727999999995</v>
      </c>
      <c r="I1350" s="2">
        <f>'Moving Avg'!H1350</f>
        <v>21.945584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</row>
    <row r="1351" spans="1:12" ht="13.5" x14ac:dyDescent="0.25">
      <c r="A1351" s="3">
        <f>RSI!A1351</f>
        <v>44278</v>
      </c>
      <c r="B1351" s="2">
        <f>RSI!B1351</f>
        <v>18.4815</v>
      </c>
      <c r="C1351" s="2">
        <f>RSI!I1351</f>
        <v>55.522007559562148</v>
      </c>
      <c r="D1351" s="2">
        <f>MACD!E1351</f>
        <v>-3.927925138956212E-2</v>
      </c>
      <c r="E1351" s="2">
        <f>MACD!F1351</f>
        <v>1.7952410983444876E-2</v>
      </c>
      <c r="F1351" s="2">
        <f>'Moving Avg'!D1351</f>
        <v>18.317659999999997</v>
      </c>
      <c r="G1351" s="2">
        <f>'Moving Avg'!F1351</f>
        <v>18.318670000000001</v>
      </c>
      <c r="H1351" s="2">
        <f>'Moving Avg'!G1351</f>
        <v>18.449737999999996</v>
      </c>
      <c r="I1351" s="2">
        <f>'Moving Avg'!H1351</f>
        <v>21.913266499999992</v>
      </c>
      <c r="J1351" s="6" t="str">
        <f>OBV!F1351</f>
        <v>BULLISH</v>
      </c>
      <c r="K1351" s="6" t="str">
        <f>OBV!G1351</f>
        <v>NEUTRAL</v>
      </c>
      <c r="L1351" s="6" t="str">
        <f>OBV!H1351</f>
        <v>CONFIRMED BULLISH</v>
      </c>
    </row>
    <row r="1352" spans="1:12" ht="13.5" x14ac:dyDescent="0.25">
      <c r="A1352" s="3">
        <f>RSI!A1352</f>
        <v>44279</v>
      </c>
      <c r="B1352" s="2">
        <f>RSI!B1352</f>
        <v>18.281700000000001</v>
      </c>
      <c r="C1352" s="2">
        <f>RSI!I1352</f>
        <v>45.210174671960125</v>
      </c>
      <c r="D1352" s="2">
        <f>MACD!E1352</f>
        <v>-4.0938988769145368E-2</v>
      </c>
      <c r="E1352" s="2">
        <f>MACD!F1352</f>
        <v>6.1741310329268273E-3</v>
      </c>
      <c r="F1352" s="2">
        <f>'Moving Avg'!D1352</f>
        <v>18.317659999999997</v>
      </c>
      <c r="G1352" s="2">
        <f>'Moving Avg'!F1352</f>
        <v>18.298690000000001</v>
      </c>
      <c r="H1352" s="2">
        <f>'Moving Avg'!G1352</f>
        <v>18.435751999999994</v>
      </c>
      <c r="I1352" s="2">
        <f>'Moving Avg'!H1352</f>
        <v>21.883645999999988</v>
      </c>
      <c r="J1352" s="6" t="str">
        <f>OBV!F1352</f>
        <v>BULLISH</v>
      </c>
      <c r="K1352" s="6" t="str">
        <f>OBV!G1352</f>
        <v>NEUTRAL</v>
      </c>
      <c r="L1352" s="6" t="str">
        <f>OBV!H1352</f>
        <v>NEUTRAL</v>
      </c>
    </row>
    <row r="1353" spans="1:12" ht="13.5" x14ac:dyDescent="0.25">
      <c r="A1353" s="3">
        <f>RSI!A1353</f>
        <v>44280</v>
      </c>
      <c r="B1353" s="2">
        <f>RSI!B1353</f>
        <v>18.271699999999999</v>
      </c>
      <c r="C1353" s="2">
        <f>RSI!I1353</f>
        <v>44.76207960779454</v>
      </c>
      <c r="D1353" s="2">
        <f>MACD!E1353</f>
        <v>-4.1032070889684746E-2</v>
      </c>
      <c r="E1353" s="2">
        <f>MACD!F1353</f>
        <v>-3.2671093515954878E-3</v>
      </c>
      <c r="F1353" s="2">
        <f>'Moving Avg'!D1353</f>
        <v>18.315660000000001</v>
      </c>
      <c r="G1353" s="2">
        <f>'Moving Avg'!F1353</f>
        <v>18.278210000000001</v>
      </c>
      <c r="H1353" s="2">
        <f>'Moving Avg'!G1353</f>
        <v>18.432953999999999</v>
      </c>
      <c r="I1353" s="2">
        <f>'Moving Avg'!H1353</f>
        <v>21.850428999999998</v>
      </c>
      <c r="J1353" s="6" t="str">
        <f>OBV!F1353</f>
        <v>BULLISH</v>
      </c>
      <c r="K1353" s="6" t="str">
        <f>OBV!G1353</f>
        <v>NEUTRAL</v>
      </c>
      <c r="L1353" s="6" t="str">
        <f>OBV!H1353</f>
        <v>BULLISH DIVERGENCE</v>
      </c>
    </row>
    <row r="1354" spans="1:12" ht="13.5" x14ac:dyDescent="0.25">
      <c r="A1354" s="3">
        <f>RSI!A1354</f>
        <v>44281</v>
      </c>
      <c r="B1354" s="2">
        <f>RSI!B1354</f>
        <v>17.732299999999999</v>
      </c>
      <c r="C1354" s="2">
        <f>RSI!I1354</f>
        <v>28.406944803723476</v>
      </c>
      <c r="D1354" s="2">
        <f>MACD!E1354</f>
        <v>-5.6788086002512728E-4</v>
      </c>
      <c r="E1354" s="2">
        <f>MACD!F1354</f>
        <v>-2.7272636532814157E-3</v>
      </c>
      <c r="F1354" s="2">
        <f>'Moving Avg'!D1354</f>
        <v>18.20778</v>
      </c>
      <c r="G1354" s="2">
        <f>'Moving Avg'!F1354</f>
        <v>18.23076</v>
      </c>
      <c r="H1354" s="2">
        <f>'Moving Avg'!G1354</f>
        <v>18.419367999999999</v>
      </c>
      <c r="I1354" s="2">
        <f>'Moving Avg'!H1354</f>
        <v>21.814514999999997</v>
      </c>
      <c r="J1354" s="6" t="str">
        <f>OBV!F1354</f>
        <v>BULLISH</v>
      </c>
      <c r="K1354" s="6" t="str">
        <f>OBV!G1354</f>
        <v>NEUTRAL</v>
      </c>
      <c r="L1354" s="6" t="str">
        <f>OBV!H1354</f>
        <v>BULLISH DIVERGENCE</v>
      </c>
    </row>
    <row r="1355" spans="1:12" ht="13.5" x14ac:dyDescent="0.25">
      <c r="A1355" s="3">
        <f>RSI!A1355</f>
        <v>44284</v>
      </c>
      <c r="B1355" s="2">
        <f>RSI!B1355</f>
        <v>17.732299999999999</v>
      </c>
      <c r="C1355" s="2">
        <f>RSI!I1355</f>
        <v>28.406944803723476</v>
      </c>
      <c r="D1355" s="2">
        <f>MACD!E1355</f>
        <v>3.7402272363898703E-2</v>
      </c>
      <c r="E1355" s="2">
        <f>MACD!F1355</f>
        <v>5.2986435501546081E-3</v>
      </c>
      <c r="F1355" s="2">
        <f>'Moving Avg'!D1355</f>
        <v>18.099899999999998</v>
      </c>
      <c r="G1355" s="2">
        <f>'Moving Avg'!F1355</f>
        <v>18.211280000000002</v>
      </c>
      <c r="H1355" s="2">
        <f>'Moving Avg'!G1355</f>
        <v>18.414373999999999</v>
      </c>
      <c r="I1355" s="2">
        <f>'Moving Avg'!H1355</f>
        <v>21.778600999999995</v>
      </c>
      <c r="J1355" s="6" t="str">
        <f>OBV!F1355</f>
        <v>BULLISH</v>
      </c>
      <c r="K1355" s="6" t="str">
        <f>OBV!G1355</f>
        <v>NEUTRAL</v>
      </c>
      <c r="L1355" s="6" t="str">
        <f>OBV!H1355</f>
        <v>BULLISH DIVERGENCE</v>
      </c>
    </row>
    <row r="1356" spans="1:12" ht="13.5" x14ac:dyDescent="0.25">
      <c r="A1356" s="3">
        <f>RSI!A1356</f>
        <v>44285</v>
      </c>
      <c r="B1356" s="2">
        <f>RSI!B1356</f>
        <v>17.732299999999999</v>
      </c>
      <c r="C1356" s="2">
        <f>RSI!I1356</f>
        <v>28.406944803723476</v>
      </c>
      <c r="D1356" s="2">
        <f>MACD!E1356</f>
        <v>7.2985699848580055E-2</v>
      </c>
      <c r="E1356" s="2">
        <f>MACD!F1356</f>
        <v>1.8836054809839697E-2</v>
      </c>
      <c r="F1356" s="2">
        <f>'Moving Avg'!D1356</f>
        <v>17.950059999999997</v>
      </c>
      <c r="G1356" s="2">
        <f>'Moving Avg'!F1356</f>
        <v>18.191800000000004</v>
      </c>
      <c r="H1356" s="2">
        <f>'Moving Avg'!G1356</f>
        <v>18.398590000000002</v>
      </c>
      <c r="I1356" s="2">
        <f>'Moving Avg'!H1356</f>
        <v>21.742687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</row>
    <row r="1357" spans="1:12" ht="13.5" x14ac:dyDescent="0.25">
      <c r="A1357" s="3">
        <f>RSI!A1357</f>
        <v>44286</v>
      </c>
      <c r="B1357" s="2">
        <f>RSI!B1357</f>
        <v>17.592400000000001</v>
      </c>
      <c r="C1357" s="2">
        <f>RSI!I1357</f>
        <v>25.400538835384097</v>
      </c>
      <c r="D1357" s="2">
        <f>MACD!E1357</f>
        <v>0.11665663933260717</v>
      </c>
      <c r="E1357" s="2">
        <f>MACD!F1357</f>
        <v>3.8400171714393194E-2</v>
      </c>
      <c r="F1357" s="2">
        <f>'Moving Avg'!D1357</f>
        <v>17.812199999999997</v>
      </c>
      <c r="G1357" s="2">
        <f>'Moving Avg'!F1357</f>
        <v>18.165325000000003</v>
      </c>
      <c r="H1357" s="2">
        <f>'Moving Avg'!G1357</f>
        <v>18.380008000000004</v>
      </c>
      <c r="I1357" s="2">
        <f>'Moving Avg'!H1357</f>
        <v>21.709570000000003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</row>
    <row r="1358" spans="1:12" ht="13.5" x14ac:dyDescent="0.25">
      <c r="A1358" s="3">
        <f>RSI!A1358</f>
        <v>44287</v>
      </c>
      <c r="B1358" s="2">
        <f>RSI!B1358</f>
        <v>17.592400000000001</v>
      </c>
      <c r="C1358" s="2">
        <f>RSI!I1358</f>
        <v>25.400538835384097</v>
      </c>
      <c r="D1358" s="2">
        <f>MACD!E1358</f>
        <v>0.15739761312399025</v>
      </c>
      <c r="E1358" s="2">
        <f>MACD!F1358</f>
        <v>6.2199659996312606E-2</v>
      </c>
      <c r="F1358" s="2">
        <f>'Moving Avg'!D1358</f>
        <v>17.67634</v>
      </c>
      <c r="G1358" s="2">
        <f>'Moving Avg'!F1358</f>
        <v>18.138850000000001</v>
      </c>
      <c r="H1358" s="2">
        <f>'Moving Avg'!G1358</f>
        <v>18.372016000000002</v>
      </c>
      <c r="I1358" s="2">
        <f>'Moving Avg'!H1358</f>
        <v>21.68004950000001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</row>
    <row r="1359" spans="1:12" ht="13.5" x14ac:dyDescent="0.25">
      <c r="A1359" s="3">
        <f>RSI!A1359</f>
        <v>44288</v>
      </c>
      <c r="B1359" s="2">
        <f>RSI!B1359</f>
        <v>17.592400000000001</v>
      </c>
      <c r="C1359" s="2">
        <f>RSI!I1359</f>
        <v>25.400538835384097</v>
      </c>
      <c r="D1359" s="2">
        <f>MACD!E1359</f>
        <v>0.19384028360870786</v>
      </c>
      <c r="E1359" s="2">
        <f>MACD!F1359</f>
        <v>8.8527784718791663E-2</v>
      </c>
      <c r="F1359" s="2">
        <f>'Moving Avg'!D1359</f>
        <v>17.64836</v>
      </c>
      <c r="G1359" s="2">
        <f>'Moving Avg'!F1359</f>
        <v>18.104385000000001</v>
      </c>
      <c r="H1359" s="2">
        <f>'Moving Avg'!G1359</f>
        <v>18.354234000000002</v>
      </c>
      <c r="I1359" s="2">
        <f>'Moving Avg'!H1359</f>
        <v>21.650629000000016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</row>
    <row r="1360" spans="1:12" ht="13.5" x14ac:dyDescent="0.25">
      <c r="A1360" s="3">
        <f>RSI!A1360</f>
        <v>44291</v>
      </c>
      <c r="B1360" s="2">
        <f>RSI!B1360</f>
        <v>17.592400000000001</v>
      </c>
      <c r="C1360" s="2">
        <f>RSI!I1360</f>
        <v>25.400538835384097</v>
      </c>
      <c r="D1360" s="2">
        <f>MACD!E1360</f>
        <v>0.2279245378789696</v>
      </c>
      <c r="E1360" s="2">
        <f>MACD!F1360</f>
        <v>0.11640713535082725</v>
      </c>
      <c r="F1360" s="2">
        <f>'Moving Avg'!D1360</f>
        <v>17.620380000000001</v>
      </c>
      <c r="G1360" s="2">
        <f>'Moving Avg'!F1360</f>
        <v>18.069920000000003</v>
      </c>
      <c r="H1360" s="2">
        <f>'Moving Avg'!G1360</f>
        <v>18.326462000000003</v>
      </c>
      <c r="I1360" s="2">
        <f>'Moving Avg'!H1360</f>
        <v>21.621208500000026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44292</v>
      </c>
      <c r="B1361" s="2">
        <f>RSI!B1361</f>
        <v>17.632400000000001</v>
      </c>
      <c r="C1361" s="2">
        <f>RSI!I1361</f>
        <v>28.318058987521226</v>
      </c>
      <c r="D1361" s="2">
        <f>MACD!E1361</f>
        <v>0.2890865657217212</v>
      </c>
      <c r="E1361" s="2">
        <f>MACD!F1361</f>
        <v>0.15094302142500604</v>
      </c>
      <c r="F1361" s="2">
        <f>'Moving Avg'!D1361</f>
        <v>17.6004</v>
      </c>
      <c r="G1361" s="2">
        <f>'Moving Avg'!F1361</f>
        <v>18.037455000000001</v>
      </c>
      <c r="H1361" s="2">
        <f>'Moving Avg'!G1361</f>
        <v>18.299490000000002</v>
      </c>
      <c r="I1361" s="2">
        <f>'Moving Avg'!H1361</f>
        <v>21.593236500000025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44293</v>
      </c>
      <c r="B1362" s="2">
        <f>RSI!B1362</f>
        <v>17.632400000000001</v>
      </c>
      <c r="C1362" s="2">
        <f>RSI!I1362</f>
        <v>28.318058987521241</v>
      </c>
      <c r="D1362" s="2">
        <f>MACD!E1362</f>
        <v>0.31264899134528079</v>
      </c>
      <c r="E1362" s="2">
        <f>MACD!F1362</f>
        <v>0.18328421540906101</v>
      </c>
      <c r="F1362" s="2">
        <f>'Moving Avg'!D1362</f>
        <v>17.608400000000003</v>
      </c>
      <c r="G1362" s="2">
        <f>'Moving Avg'!F1362</f>
        <v>18.004990000000003</v>
      </c>
      <c r="H1362" s="2">
        <f>'Moving Avg'!G1362</f>
        <v>18.283905999999998</v>
      </c>
      <c r="I1362" s="2">
        <f>'Moving Avg'!H1362</f>
        <v>21.566463500000022</v>
      </c>
      <c r="J1362" s="6" t="str">
        <f>OBV!F1362</f>
        <v>BULLISH</v>
      </c>
      <c r="K1362" s="6" t="str">
        <f>OBV!G1362</f>
        <v>NEUTRAL</v>
      </c>
      <c r="L1362" s="6" t="str">
        <f>OBV!H1362</f>
        <v>CONFIRMED BULLISH</v>
      </c>
    </row>
    <row r="1363" spans="1:12" ht="13.5" x14ac:dyDescent="0.25">
      <c r="A1363" s="3">
        <f>RSI!A1363</f>
        <v>44294</v>
      </c>
      <c r="B1363" s="2">
        <f>RSI!B1363</f>
        <v>17.972000000000001</v>
      </c>
      <c r="C1363" s="2">
        <f>RSI!I1363</f>
        <v>48.247216644797582</v>
      </c>
      <c r="D1363" s="2">
        <f>MACD!E1363</f>
        <v>0.30825204285838126</v>
      </c>
      <c r="E1363" s="2">
        <f>MACD!F1363</f>
        <v>0.20827778089892507</v>
      </c>
      <c r="F1363" s="2">
        <f>'Moving Avg'!D1363</f>
        <v>17.684320000000003</v>
      </c>
      <c r="G1363" s="2">
        <f>'Moving Avg'!F1363</f>
        <v>17.989505000000001</v>
      </c>
      <c r="H1363" s="2">
        <f>'Moving Avg'!G1363</f>
        <v>18.275113999999999</v>
      </c>
      <c r="I1363" s="2">
        <f>'Moving Avg'!H1363</f>
        <v>21.543436500000027</v>
      </c>
      <c r="J1363" s="6" t="str">
        <f>OBV!F1363</f>
        <v>BULLISH</v>
      </c>
      <c r="K1363" s="6" t="str">
        <f>OBV!G1363</f>
        <v>STRONG</v>
      </c>
      <c r="L1363" s="6" t="str">
        <f>OBV!H1363</f>
        <v>CONFIRMED BULLISH</v>
      </c>
    </row>
    <row r="1364" spans="1:12" ht="13.5" x14ac:dyDescent="0.25">
      <c r="A1364" s="3">
        <f>RSI!A1364</f>
        <v>44298</v>
      </c>
      <c r="B1364" s="2">
        <f>RSI!B1364</f>
        <v>17.972000000000001</v>
      </c>
      <c r="C1364" s="2">
        <f>RSI!I1364</f>
        <v>48.247216644797582</v>
      </c>
      <c r="D1364" s="2">
        <f>MACD!E1364</f>
        <v>0.22172506563521566</v>
      </c>
      <c r="E1364" s="2">
        <f>MACD!F1364</f>
        <v>0.21096723784618321</v>
      </c>
      <c r="F1364" s="2">
        <f>'Moving Avg'!D1364</f>
        <v>17.760240000000003</v>
      </c>
      <c r="G1364" s="2">
        <f>'Moving Avg'!F1364</f>
        <v>17.974020000000003</v>
      </c>
      <c r="H1364" s="2">
        <f>'Moving Avg'!G1364</f>
        <v>18.255333999999998</v>
      </c>
      <c r="I1364" s="2">
        <f>'Moving Avg'!H1364</f>
        <v>21.520509500000021</v>
      </c>
      <c r="J1364" s="6" t="str">
        <f>OBV!F1364</f>
        <v>BULLISH</v>
      </c>
      <c r="K1364" s="6" t="str">
        <f>OBV!G1364</f>
        <v>STRONG</v>
      </c>
      <c r="L1364" s="6" t="str">
        <f>OBV!H1364</f>
        <v>CONFIRMED BULLISH</v>
      </c>
    </row>
    <row r="1365" spans="1:12" ht="13.5" x14ac:dyDescent="0.25">
      <c r="A1365" s="3">
        <f>RSI!A1365</f>
        <v>44299</v>
      </c>
      <c r="B1365" s="2">
        <f>RSI!B1365</f>
        <v>18.471499999999999</v>
      </c>
      <c r="C1365" s="2">
        <f>RSI!I1365</f>
        <v>64.895752135022079</v>
      </c>
      <c r="D1365" s="2">
        <f>MACD!E1365</f>
        <v>0.11167486905712209</v>
      </c>
      <c r="E1365" s="2">
        <f>MACD!F1365</f>
        <v>0.19110876408837102</v>
      </c>
      <c r="F1365" s="2">
        <f>'Moving Avg'!D1365</f>
        <v>17.936059999999998</v>
      </c>
      <c r="G1365" s="2">
        <f>'Moving Avg'!F1365</f>
        <v>17.983510000000003</v>
      </c>
      <c r="H1365" s="2">
        <f>'Moving Avg'!G1365</f>
        <v>18.245543999999999</v>
      </c>
      <c r="I1365" s="2">
        <f>'Moving Avg'!H1365</f>
        <v>21.503476500000019</v>
      </c>
      <c r="J1365" s="6" t="str">
        <f>OBV!F1365</f>
        <v>BULLISH</v>
      </c>
      <c r="K1365" s="6" t="str">
        <f>OBV!G1365</f>
        <v>STRONG</v>
      </c>
      <c r="L1365" s="6" t="str">
        <f>OBV!H1365</f>
        <v>CONFIRMED BULLISH</v>
      </c>
    </row>
    <row r="1366" spans="1:12" ht="13.5" x14ac:dyDescent="0.25">
      <c r="A1366" s="3">
        <f>RSI!A1366</f>
        <v>44300</v>
      </c>
      <c r="B1366" s="2">
        <f>RSI!B1366</f>
        <v>18.471499999999999</v>
      </c>
      <c r="C1366" s="2">
        <f>RSI!I1366</f>
        <v>64.895752135022079</v>
      </c>
      <c r="D1366" s="2">
        <f>MACD!E1366</f>
        <v>1.5756625367082222E-2</v>
      </c>
      <c r="E1366" s="2">
        <f>MACD!F1366</f>
        <v>0.15603833634411327</v>
      </c>
      <c r="F1366" s="2">
        <f>'Moving Avg'!D1366</f>
        <v>18.103879999999997</v>
      </c>
      <c r="G1366" s="2">
        <f>'Moving Avg'!F1366</f>
        <v>17.992999999999999</v>
      </c>
      <c r="H1366" s="2">
        <f>'Moving Avg'!G1366</f>
        <v>18.237351999999998</v>
      </c>
      <c r="I1366" s="2">
        <f>'Moving Avg'!H1366</f>
        <v>21.483196500000023</v>
      </c>
      <c r="J1366" s="6" t="str">
        <f>OBV!F1366</f>
        <v>BULLISH</v>
      </c>
      <c r="K1366" s="6" t="str">
        <f>OBV!G1366</f>
        <v>STRONG</v>
      </c>
      <c r="L1366" s="6" t="str">
        <f>OBV!H1366</f>
        <v>CONFIRMED BULLISH</v>
      </c>
    </row>
    <row r="1367" spans="1:12" ht="13.5" x14ac:dyDescent="0.25">
      <c r="A1367" s="3">
        <f>RSI!A1367</f>
        <v>44301</v>
      </c>
      <c r="B1367" s="2">
        <f>RSI!B1367</f>
        <v>18.471499999999999</v>
      </c>
      <c r="C1367" s="2">
        <f>RSI!I1367</f>
        <v>64.895752135022079</v>
      </c>
      <c r="D1367" s="2">
        <f>MACD!E1367</f>
        <v>-8.9519566986847821E-2</v>
      </c>
      <c r="E1367" s="2">
        <f>MACD!F1367</f>
        <v>0.10692675567792105</v>
      </c>
      <c r="F1367" s="2">
        <f>'Moving Avg'!D1367</f>
        <v>18.271699999999999</v>
      </c>
      <c r="G1367" s="2">
        <f>'Moving Avg'!F1367</f>
        <v>18.002489999999995</v>
      </c>
      <c r="H1367" s="2">
        <f>'Moving Avg'!G1367</f>
        <v>18.239149999999999</v>
      </c>
      <c r="I1367" s="2">
        <f>'Moving Avg'!H1367</f>
        <v>21.462966500000025</v>
      </c>
      <c r="J1367" s="6" t="str">
        <f>OBV!F1367</f>
        <v>BULLISH</v>
      </c>
      <c r="K1367" s="6" t="str">
        <f>OBV!G1367</f>
        <v>STRONG</v>
      </c>
      <c r="L1367" s="6" t="str">
        <f>OBV!H1367</f>
        <v>CONFIRMED BULLISH</v>
      </c>
    </row>
    <row r="1368" spans="1:12" ht="13.5" x14ac:dyDescent="0.25">
      <c r="A1368" s="3">
        <f>RSI!A1368</f>
        <v>44302</v>
      </c>
      <c r="B1368" s="2">
        <f>RSI!B1368</f>
        <v>17.642299999999999</v>
      </c>
      <c r="C1368" s="2">
        <f>RSI!I1368</f>
        <v>38.92986829947418</v>
      </c>
      <c r="D1368" s="2">
        <f>MACD!E1368</f>
        <v>-0.11957675966315762</v>
      </c>
      <c r="E1368" s="2">
        <f>MACD!F1368</f>
        <v>6.1626052609705315E-2</v>
      </c>
      <c r="F1368" s="2">
        <f>'Moving Avg'!D1368</f>
        <v>18.205759999999998</v>
      </c>
      <c r="G1368" s="2">
        <f>'Moving Avg'!F1368</f>
        <v>17.970519999999993</v>
      </c>
      <c r="H1368" s="2">
        <f>'Moving Avg'!G1368</f>
        <v>18.224363999999994</v>
      </c>
      <c r="I1368" s="2">
        <f>'Moving Avg'!H1368</f>
        <v>21.441787500000022</v>
      </c>
      <c r="J1368" s="6" t="str">
        <f>OBV!F1368</f>
        <v>BULLISH</v>
      </c>
      <c r="K1368" s="6" t="str">
        <f>OBV!G1368</f>
        <v>NEUTRAL</v>
      </c>
      <c r="L1368" s="6" t="str">
        <f>OBV!H1368</f>
        <v>BULLISH DIVERGENCE</v>
      </c>
    </row>
    <row r="1369" spans="1:12" ht="13.5" x14ac:dyDescent="0.25">
      <c r="A1369" s="3">
        <f>RSI!A1369</f>
        <v>44305</v>
      </c>
      <c r="B1369" s="2">
        <f>RSI!B1369</f>
        <v>17.642299999999999</v>
      </c>
      <c r="C1369" s="2">
        <f>RSI!I1369</f>
        <v>38.92986829947418</v>
      </c>
      <c r="D1369" s="2">
        <f>MACD!E1369</f>
        <v>-0.14233180509715027</v>
      </c>
      <c r="E1369" s="2">
        <f>MACD!F1369</f>
        <v>2.0834481068334198E-2</v>
      </c>
      <c r="F1369" s="2">
        <f>'Moving Avg'!D1369</f>
        <v>18.139819999999997</v>
      </c>
      <c r="G1369" s="2">
        <f>'Moving Avg'!F1369</f>
        <v>17.939049999999995</v>
      </c>
      <c r="H1369" s="2">
        <f>'Moving Avg'!G1369</f>
        <v>18.209577999999993</v>
      </c>
      <c r="I1369" s="2">
        <f>'Moving Avg'!H1369</f>
        <v>21.420608500000021</v>
      </c>
      <c r="J1369" s="6" t="str">
        <f>OBV!F1369</f>
        <v>BULLISH</v>
      </c>
      <c r="K1369" s="6" t="str">
        <f>OBV!G1369</f>
        <v>NEUTRAL</v>
      </c>
      <c r="L1369" s="6" t="str">
        <f>OBV!H1369</f>
        <v>BULLISH DIVERGENCE</v>
      </c>
    </row>
    <row r="1370" spans="1:12" ht="13.5" x14ac:dyDescent="0.25">
      <c r="A1370" s="3">
        <f>RSI!A1370</f>
        <v>44306</v>
      </c>
      <c r="B1370" s="2">
        <f>RSI!B1370</f>
        <v>17.642299999999999</v>
      </c>
      <c r="C1370" s="2">
        <f>RSI!I1370</f>
        <v>38.92986829947418</v>
      </c>
      <c r="D1370" s="2">
        <f>MACD!E1370</f>
        <v>-0.15910647824233592</v>
      </c>
      <c r="E1370" s="2">
        <f>MACD!F1370</f>
        <v>-1.5153710793799829E-2</v>
      </c>
      <c r="F1370" s="2">
        <f>'Moving Avg'!D1370</f>
        <v>17.973980000000001</v>
      </c>
      <c r="G1370" s="2">
        <f>'Moving Avg'!F1370</f>
        <v>17.907579999999996</v>
      </c>
      <c r="H1370" s="2">
        <f>'Moving Avg'!G1370</f>
        <v>18.194791999999996</v>
      </c>
      <c r="I1370" s="2">
        <f>'Moving Avg'!H1370</f>
        <v>21.396182500000027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</row>
    <row r="1371" spans="1:12" ht="13.5" x14ac:dyDescent="0.25">
      <c r="A1371" s="3">
        <f>RSI!A1371</f>
        <v>44307</v>
      </c>
      <c r="B1371" s="2">
        <f>RSI!B1371</f>
        <v>17.682300000000001</v>
      </c>
      <c r="C1371" s="2">
        <f>RSI!I1371</f>
        <v>40.367425541180317</v>
      </c>
      <c r="D1371" s="2">
        <f>MACD!E1371</f>
        <v>-0.16781362696585589</v>
      </c>
      <c r="E1371" s="2">
        <f>MACD!F1371</f>
        <v>-4.5685694028211044E-2</v>
      </c>
      <c r="F1371" s="2">
        <f>'Moving Avg'!D1371</f>
        <v>17.816139999999997</v>
      </c>
      <c r="G1371" s="2">
        <f>'Moving Avg'!F1371</f>
        <v>17.867619999999995</v>
      </c>
      <c r="H1371" s="2">
        <f>'Moving Avg'!G1371</f>
        <v>18.180805999999997</v>
      </c>
      <c r="I1371" s="2">
        <f>'Moving Avg'!H1371</f>
        <v>21.368610000000022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</row>
    <row r="1372" spans="1:12" ht="13.5" x14ac:dyDescent="0.25">
      <c r="A1372" s="3">
        <f>RSI!A1372</f>
        <v>44308</v>
      </c>
      <c r="B1372" s="2">
        <f>RSI!B1372</f>
        <v>17.682300000000001</v>
      </c>
      <c r="C1372" s="2">
        <f>RSI!I1372</f>
        <v>40.367425541180317</v>
      </c>
      <c r="D1372" s="2">
        <f>MACD!E1372</f>
        <v>-0.17329172209721122</v>
      </c>
      <c r="E1372" s="2">
        <f>MACD!F1372</f>
        <v>-7.1206899642011073E-2</v>
      </c>
      <c r="F1372" s="2">
        <f>'Moving Avg'!D1372</f>
        <v>17.658300000000001</v>
      </c>
      <c r="G1372" s="2">
        <f>'Moving Avg'!F1372</f>
        <v>17.837649999999996</v>
      </c>
      <c r="H1372" s="2">
        <f>'Moving Avg'!G1372</f>
        <v>18.166819999999994</v>
      </c>
      <c r="I1372" s="2">
        <f>'Moving Avg'!H1372</f>
        <v>21.337141500000026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</row>
    <row r="1373" spans="1:12" ht="13.5" x14ac:dyDescent="0.25">
      <c r="A1373" s="3">
        <f>RSI!A1373</f>
        <v>44309</v>
      </c>
      <c r="B1373" s="2">
        <f>RSI!B1373</f>
        <v>17.682300000000001</v>
      </c>
      <c r="C1373" s="2">
        <f>RSI!I1373</f>
        <v>40.367425541180332</v>
      </c>
      <c r="D1373" s="2">
        <f>MACD!E1373</f>
        <v>-0.12393134965485686</v>
      </c>
      <c r="E1373" s="2">
        <f>MACD!F1373</f>
        <v>-8.1751789644580228E-2</v>
      </c>
      <c r="F1373" s="2">
        <f>'Moving Avg'!D1373</f>
        <v>17.6663</v>
      </c>
      <c r="G1373" s="2">
        <f>'Moving Avg'!F1373</f>
        <v>17.808179999999997</v>
      </c>
      <c r="H1373" s="2">
        <f>'Moving Avg'!G1373</f>
        <v>18.152833999999999</v>
      </c>
      <c r="I1373" s="2">
        <f>'Moving Avg'!H1373</f>
        <v>21.30317550000003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</row>
    <row r="1374" spans="1:12" ht="13.5" x14ac:dyDescent="0.25">
      <c r="A1374" s="3">
        <f>RSI!A1374</f>
        <v>44312</v>
      </c>
      <c r="B1374" s="2">
        <f>RSI!B1374</f>
        <v>17.682300000000001</v>
      </c>
      <c r="C1374" s="2">
        <f>RSI!I1374</f>
        <v>40.367425541180332</v>
      </c>
      <c r="D1374" s="2">
        <f>MACD!E1374</f>
        <v>-8.0544945608508556E-2</v>
      </c>
      <c r="E1374" s="2">
        <f>MACD!F1374</f>
        <v>-8.1510420837365899E-2</v>
      </c>
      <c r="F1374" s="2">
        <f>'Moving Avg'!D1374</f>
        <v>17.674299999999999</v>
      </c>
      <c r="G1374" s="2">
        <f>'Moving Avg'!F1374</f>
        <v>17.805679999999999</v>
      </c>
      <c r="H1374" s="2">
        <f>'Moving Avg'!G1374</f>
        <v>18.138847999999999</v>
      </c>
      <c r="I1374" s="2">
        <f>'Moving Avg'!H1374</f>
        <v>21.261867000000034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</row>
    <row r="1375" spans="1:12" ht="13.5" x14ac:dyDescent="0.25">
      <c r="A1375" s="3">
        <f>RSI!A1375</f>
        <v>44313</v>
      </c>
      <c r="B1375" s="2">
        <f>RSI!B1375</f>
        <v>17.682300000000001</v>
      </c>
      <c r="C1375" s="2">
        <f>RSI!I1375</f>
        <v>40.367425541180332</v>
      </c>
      <c r="D1375" s="2">
        <f>MACD!E1375</f>
        <v>3.4512720759522608E-2</v>
      </c>
      <c r="E1375" s="2">
        <f>MACD!F1375</f>
        <v>-5.8305792517988196E-2</v>
      </c>
      <c r="F1375" s="2">
        <f>'Moving Avg'!D1375</f>
        <v>17.682300000000001</v>
      </c>
      <c r="G1375" s="2">
        <f>'Moving Avg'!F1375</f>
        <v>17.803180000000001</v>
      </c>
      <c r="H1375" s="2">
        <f>'Moving Avg'!G1375</f>
        <v>18.124862000000004</v>
      </c>
      <c r="I1375" s="2">
        <f>'Moving Avg'!H1375</f>
        <v>21.218410500000036</v>
      </c>
      <c r="J1375" s="6" t="str">
        <f>OBV!F1375</f>
        <v>BULLISH</v>
      </c>
      <c r="K1375" s="6" t="str">
        <f>OBV!G1375</f>
        <v>NEUTRAL</v>
      </c>
      <c r="L1375" s="6" t="str">
        <f>OBV!H1375</f>
        <v>CONFIRMED BULLISH</v>
      </c>
    </row>
    <row r="1376" spans="1:12" ht="13.5" x14ac:dyDescent="0.25">
      <c r="A1376" s="3">
        <f>RSI!A1376</f>
        <v>44314</v>
      </c>
      <c r="B1376" s="2">
        <f>RSI!B1376</f>
        <v>17.682300000000001</v>
      </c>
      <c r="C1376" s="2">
        <f>RSI!I1376</f>
        <v>40.367425541180332</v>
      </c>
      <c r="D1376" s="2">
        <f>MACD!E1376</f>
        <v>0.13325804089675941</v>
      </c>
      <c r="E1376" s="2">
        <f>MACD!F1376</f>
        <v>-1.9993025835038678E-2</v>
      </c>
      <c r="F1376" s="2">
        <f>'Moving Avg'!D1376</f>
        <v>17.682300000000001</v>
      </c>
      <c r="G1376" s="2">
        <f>'Moving Avg'!F1376</f>
        <v>17.80068</v>
      </c>
      <c r="H1376" s="2">
        <f>'Moving Avg'!G1376</f>
        <v>18.104882000000003</v>
      </c>
      <c r="I1376" s="2">
        <f>'Moving Avg'!H1376</f>
        <v>21.175054000000035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</row>
    <row r="1377" spans="1:12" ht="13.5" x14ac:dyDescent="0.25">
      <c r="A1377" s="3">
        <f>RSI!A1377</f>
        <v>44315</v>
      </c>
      <c r="B1377" s="2">
        <f>RSI!B1377</f>
        <v>17.682300000000001</v>
      </c>
      <c r="C1377" s="2">
        <f>RSI!I1377</f>
        <v>40.367425541180332</v>
      </c>
      <c r="D1377" s="2">
        <f>MACD!E1377</f>
        <v>0.2180977299969129</v>
      </c>
      <c r="E1377" s="2">
        <f>MACD!F1377</f>
        <v>2.7625125331351644E-2</v>
      </c>
      <c r="F1377" s="2">
        <f>'Moving Avg'!D1377</f>
        <v>17.682300000000001</v>
      </c>
      <c r="G1377" s="2">
        <f>'Moving Avg'!F1377</f>
        <v>17.805174999999998</v>
      </c>
      <c r="H1377" s="2">
        <f>'Moving Avg'!G1377</f>
        <v>18.090896000000004</v>
      </c>
      <c r="I1377" s="2">
        <f>'Moving Avg'!H1377</f>
        <v>21.131697500000037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</row>
    <row r="1378" spans="1:12" ht="13.5" x14ac:dyDescent="0.25">
      <c r="A1378" s="3">
        <f>RSI!A1378</f>
        <v>44316</v>
      </c>
      <c r="B1378" s="2">
        <f>RSI!B1378</f>
        <v>17.682300000000001</v>
      </c>
      <c r="C1378" s="2">
        <f>RSI!I1378</f>
        <v>40.367425541180332</v>
      </c>
      <c r="D1378" s="2">
        <f>MACD!E1378</f>
        <v>0.16350662909250957</v>
      </c>
      <c r="E1378" s="2">
        <f>MACD!F1378</f>
        <v>5.4801426083583231E-2</v>
      </c>
      <c r="F1378" s="2">
        <f>'Moving Avg'!D1378</f>
        <v>17.682300000000001</v>
      </c>
      <c r="G1378" s="2">
        <f>'Moving Avg'!F1378</f>
        <v>17.809670000000001</v>
      </c>
      <c r="H1378" s="2">
        <f>'Moving Avg'!G1378</f>
        <v>18.070916000000008</v>
      </c>
      <c r="I1378" s="2">
        <f>'Moving Avg'!H1378</f>
        <v>21.087741500000039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</row>
    <row r="1379" spans="1:12" ht="13.5" x14ac:dyDescent="0.25">
      <c r="A1379" s="3">
        <f>RSI!A1379</f>
        <v>44319</v>
      </c>
      <c r="B1379" s="2">
        <f>RSI!B1379</f>
        <v>17.682300000000001</v>
      </c>
      <c r="C1379" s="2">
        <f>RSI!I1379</f>
        <v>40.367425541180332</v>
      </c>
      <c r="D1379" s="2">
        <f>MACD!E1379</f>
        <v>0.11841665967632409</v>
      </c>
      <c r="E1379" s="2">
        <f>MACD!F1379</f>
        <v>6.7524472802131405E-2</v>
      </c>
      <c r="F1379" s="2">
        <f>'Moving Avg'!D1379</f>
        <v>17.682300000000001</v>
      </c>
      <c r="G1379" s="2">
        <f>'Moving Avg'!F1379</f>
        <v>17.814164999999999</v>
      </c>
      <c r="H1379" s="2">
        <f>'Moving Avg'!G1379</f>
        <v>18.050936000000007</v>
      </c>
      <c r="I1379" s="2">
        <f>'Moving Avg'!H1379</f>
        <v>21.041438000000035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</row>
    <row r="1380" spans="1:12" ht="13.5" x14ac:dyDescent="0.25">
      <c r="A1380" s="3">
        <f>RSI!A1380</f>
        <v>44320</v>
      </c>
      <c r="B1380" s="2">
        <f>RSI!B1380</f>
        <v>17.682300000000001</v>
      </c>
      <c r="C1380" s="2">
        <f>RSI!I1380</f>
        <v>40.36742554118031</v>
      </c>
      <c r="D1380" s="2">
        <f>MACD!E1380</f>
        <v>8.1284442502088439E-2</v>
      </c>
      <c r="E1380" s="2">
        <f>MACD!F1380</f>
        <v>7.0276466742122817E-2</v>
      </c>
      <c r="F1380" s="2">
        <f>'Moving Avg'!D1380</f>
        <v>17.682300000000001</v>
      </c>
      <c r="G1380" s="2">
        <f>'Moving Avg'!F1380</f>
        <v>17.818660000000001</v>
      </c>
      <c r="H1380" s="2">
        <f>'Moving Avg'!G1380</f>
        <v>18.030956000000007</v>
      </c>
      <c r="I1380" s="2">
        <f>'Moving Avg'!H1380</f>
        <v>20.995484000000037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</row>
    <row r="1381" spans="1:12" ht="13.5" x14ac:dyDescent="0.25">
      <c r="A1381" s="3">
        <f>RSI!A1381</f>
        <v>44321</v>
      </c>
      <c r="B1381" s="2">
        <f>RSI!B1381</f>
        <v>17.682300000000001</v>
      </c>
      <c r="C1381" s="2">
        <f>RSI!I1381</f>
        <v>40.36742554118031</v>
      </c>
      <c r="D1381" s="2">
        <f>MACD!E1381</f>
        <v>5.6963936824246275E-2</v>
      </c>
      <c r="E1381" s="2">
        <f>MACD!F1381</f>
        <v>6.7613960758547503E-2</v>
      </c>
      <c r="F1381" s="2">
        <f>'Moving Avg'!D1381</f>
        <v>17.682300000000001</v>
      </c>
      <c r="G1381" s="2">
        <f>'Moving Avg'!F1381</f>
        <v>17.821154999999997</v>
      </c>
      <c r="H1381" s="2">
        <f>'Moving Avg'!G1381</f>
        <v>18.01097600000001</v>
      </c>
      <c r="I1381" s="2">
        <f>'Moving Avg'!H1381</f>
        <v>20.949530000000035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</row>
    <row r="1382" spans="1:12" ht="13.5" x14ac:dyDescent="0.25">
      <c r="A1382" s="3">
        <f>RSI!A1382</f>
        <v>44322</v>
      </c>
      <c r="B1382" s="2">
        <f>RSI!B1382</f>
        <v>17.682300000000001</v>
      </c>
      <c r="C1382" s="2">
        <f>RSI!I1382</f>
        <v>40.36742554118031</v>
      </c>
      <c r="D1382" s="2">
        <f>MACD!E1382</f>
        <v>3.7260247910563038E-2</v>
      </c>
      <c r="E1382" s="2">
        <f>MACD!F1382</f>
        <v>6.1543218188950616E-2</v>
      </c>
      <c r="F1382" s="2">
        <f>'Moving Avg'!D1382</f>
        <v>17.682300000000001</v>
      </c>
      <c r="G1382" s="2">
        <f>'Moving Avg'!F1382</f>
        <v>17.823650000000001</v>
      </c>
      <c r="H1382" s="2">
        <f>'Moving Avg'!G1382</f>
        <v>17.99099600000001</v>
      </c>
      <c r="I1382" s="2">
        <f>'Moving Avg'!H1382</f>
        <v>20.903576000000033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</row>
    <row r="1383" spans="1:12" ht="13.5" x14ac:dyDescent="0.25">
      <c r="A1383" s="3">
        <f>RSI!A1383</f>
        <v>44323</v>
      </c>
      <c r="B1383" s="2">
        <f>RSI!B1383</f>
        <v>17.682300000000001</v>
      </c>
      <c r="C1383" s="2">
        <f>RSI!I1383</f>
        <v>40.36742554118031</v>
      </c>
      <c r="D1383" s="2">
        <f>MACD!E1383</f>
        <v>2.1398266591742043E-2</v>
      </c>
      <c r="E1383" s="2">
        <f>MACD!F1383</f>
        <v>5.3514227869508907E-2</v>
      </c>
      <c r="F1383" s="2">
        <f>'Moving Avg'!D1383</f>
        <v>17.682300000000001</v>
      </c>
      <c r="G1383" s="2">
        <f>'Moving Avg'!F1383</f>
        <v>17.809165</v>
      </c>
      <c r="H1383" s="2">
        <f>'Moving Avg'!G1383</f>
        <v>17.971016000000013</v>
      </c>
      <c r="I1383" s="2">
        <f>'Moving Avg'!H1383</f>
        <v>20.857622000000035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</row>
    <row r="1384" spans="1:12" ht="13.5" x14ac:dyDescent="0.25">
      <c r="A1384" s="3">
        <f>RSI!A1384</f>
        <v>44326</v>
      </c>
      <c r="B1384" s="2">
        <f>RSI!B1384</f>
        <v>17.682300000000001</v>
      </c>
      <c r="C1384" s="2">
        <f>RSI!I1384</f>
        <v>40.36742554118031</v>
      </c>
      <c r="D1384" s="2">
        <f>MACD!E1384</f>
        <v>8.7269334605650783E-3</v>
      </c>
      <c r="E1384" s="2">
        <f>MACD!F1384</f>
        <v>4.4556768987720145E-2</v>
      </c>
      <c r="F1384" s="2">
        <f>'Moving Avg'!D1384</f>
        <v>17.682300000000001</v>
      </c>
      <c r="G1384" s="2">
        <f>'Moving Avg'!F1384</f>
        <v>17.79468</v>
      </c>
      <c r="H1384" s="2">
        <f>'Moving Avg'!G1384</f>
        <v>17.951036000000016</v>
      </c>
      <c r="I1384" s="2">
        <f>'Moving Avg'!H1384</f>
        <v>20.811668000000033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</row>
    <row r="1385" spans="1:12" ht="13.5" x14ac:dyDescent="0.25">
      <c r="A1385" s="3">
        <f>RSI!A1385</f>
        <v>44327</v>
      </c>
      <c r="B1385" s="2">
        <f>RSI!B1385</f>
        <v>17.682300000000001</v>
      </c>
      <c r="C1385" s="2">
        <f>RSI!I1385</f>
        <v>40.367425541180317</v>
      </c>
      <c r="D1385" s="2">
        <f>MACD!E1385</f>
        <v>-1.3002014252307958E-3</v>
      </c>
      <c r="E1385" s="2">
        <f>MACD!F1385</f>
        <v>3.5385374905129961E-2</v>
      </c>
      <c r="F1385" s="2">
        <f>'Moving Avg'!D1385</f>
        <v>17.682300000000001</v>
      </c>
      <c r="G1385" s="2">
        <f>'Moving Avg'!F1385</f>
        <v>17.755220000000001</v>
      </c>
      <c r="H1385" s="2">
        <f>'Moving Avg'!G1385</f>
        <v>17.942244000000017</v>
      </c>
      <c r="I1385" s="2">
        <f>'Moving Avg'!H1385</f>
        <v>20.765714000000031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</row>
    <row r="1386" spans="1:12" ht="13.5" x14ac:dyDescent="0.25">
      <c r="A1386" s="3">
        <f>RSI!A1386</f>
        <v>44333</v>
      </c>
      <c r="B1386" s="2">
        <f>RSI!B1386</f>
        <v>17.7822</v>
      </c>
      <c r="C1386" s="2">
        <f>RSI!I1386</f>
        <v>49.407255773026847</v>
      </c>
      <c r="D1386" s="2">
        <f>MACD!E1386</f>
        <v>-1.6541401675638667E-2</v>
      </c>
      <c r="E1386" s="2">
        <f>MACD!F1386</f>
        <v>2.5000019588976234E-2</v>
      </c>
      <c r="F1386" s="2">
        <f>'Moving Avg'!D1386</f>
        <v>17.702280000000002</v>
      </c>
      <c r="G1386" s="2">
        <f>'Moving Avg'!F1386</f>
        <v>17.720755</v>
      </c>
      <c r="H1386" s="2">
        <f>'Moving Avg'!G1386</f>
        <v>17.935450000000017</v>
      </c>
      <c r="I1386" s="2">
        <f>'Moving Avg'!H1386</f>
        <v>20.720259500000026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</row>
    <row r="1387" spans="1:12" ht="13.5" x14ac:dyDescent="0.25">
      <c r="A1387" s="3">
        <f>RSI!A1387</f>
        <v>44334</v>
      </c>
      <c r="B1387" s="2">
        <f>RSI!B1387</f>
        <v>17.7822</v>
      </c>
      <c r="C1387" s="2">
        <f>RSI!I1387</f>
        <v>49.407255773026847</v>
      </c>
      <c r="D1387" s="2">
        <f>MACD!E1387</f>
        <v>-2.9432468519402732E-2</v>
      </c>
      <c r="E1387" s="2">
        <f>MACD!F1387</f>
        <v>1.4113521967300442E-2</v>
      </c>
      <c r="F1387" s="2">
        <f>'Moving Avg'!D1387</f>
        <v>17.722260000000002</v>
      </c>
      <c r="G1387" s="2">
        <f>'Moving Avg'!F1387</f>
        <v>17.68629</v>
      </c>
      <c r="H1387" s="2">
        <f>'Moving Avg'!G1387</f>
        <v>17.928656000000014</v>
      </c>
      <c r="I1387" s="2">
        <f>'Moving Avg'!H1387</f>
        <v>20.675804000000021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</row>
    <row r="1388" spans="1:12" ht="13.5" x14ac:dyDescent="0.25">
      <c r="A1388" s="3">
        <f>RSI!A1388</f>
        <v>44335</v>
      </c>
      <c r="B1388" s="2">
        <f>RSI!B1388</f>
        <v>17.7822</v>
      </c>
      <c r="C1388" s="2">
        <f>RSI!I1388</f>
        <v>49.407255773026861</v>
      </c>
      <c r="D1388" s="2">
        <f>MACD!E1388</f>
        <v>-4.0335356006458767E-2</v>
      </c>
      <c r="E1388" s="2">
        <f>MACD!F1388</f>
        <v>3.2237463725485992E-3</v>
      </c>
      <c r="F1388" s="2">
        <f>'Moving Avg'!D1388</f>
        <v>17.742240000000002</v>
      </c>
      <c r="G1388" s="2">
        <f>'Moving Avg'!F1388</f>
        <v>17.693284999999996</v>
      </c>
      <c r="H1388" s="2">
        <f>'Moving Avg'!G1388</f>
        <v>17.921862000000015</v>
      </c>
      <c r="I1388" s="2">
        <f>'Moving Avg'!H1388</f>
        <v>20.631348500000016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</row>
    <row r="1389" spans="1:12" ht="13.5" x14ac:dyDescent="0.25">
      <c r="A1389" s="3">
        <f>RSI!A1389</f>
        <v>44336</v>
      </c>
      <c r="B1389" s="2">
        <f>RSI!B1389</f>
        <v>18.3017</v>
      </c>
      <c r="C1389" s="2">
        <f>RSI!I1389</f>
        <v>74.507072198720749</v>
      </c>
      <c r="D1389" s="2">
        <f>MACD!E1389</f>
        <v>-8.8037785165763438E-2</v>
      </c>
      <c r="E1389" s="2">
        <f>MACD!F1389</f>
        <v>-1.502855993511381E-2</v>
      </c>
      <c r="F1389" s="2">
        <f>'Moving Avg'!D1389</f>
        <v>17.866120000000002</v>
      </c>
      <c r="G1389" s="2">
        <f>'Moving Avg'!F1389</f>
        <v>17.726254999999998</v>
      </c>
      <c r="H1389" s="2">
        <f>'Moving Avg'!G1389</f>
        <v>17.922262000000014</v>
      </c>
      <c r="I1389" s="2">
        <f>'Moving Avg'!H1389</f>
        <v>20.589490500000021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</row>
    <row r="1390" spans="1:12" ht="13.5" x14ac:dyDescent="0.25">
      <c r="A1390" s="3">
        <f>RSI!A1390</f>
        <v>44337</v>
      </c>
      <c r="B1390" s="2">
        <f>RSI!B1390</f>
        <v>18.3017</v>
      </c>
      <c r="C1390" s="2">
        <f>RSI!I1390</f>
        <v>74.507072198720749</v>
      </c>
      <c r="D1390" s="2">
        <f>MACD!E1390</f>
        <v>-0.13146689308070592</v>
      </c>
      <c r="E1390" s="2">
        <f>MACD!F1390</f>
        <v>-3.8316226564232232E-2</v>
      </c>
      <c r="F1390" s="2">
        <f>'Moving Avg'!D1390</f>
        <v>17.989999999999998</v>
      </c>
      <c r="G1390" s="2">
        <f>'Moving Avg'!F1390</f>
        <v>17.759224999999997</v>
      </c>
      <c r="H1390" s="2">
        <f>'Moving Avg'!G1390</f>
        <v>17.922662000000013</v>
      </c>
      <c r="I1390" s="2">
        <f>'Moving Avg'!H1390</f>
        <v>20.547632500000024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</row>
    <row r="1391" spans="1:12" ht="13.5" x14ac:dyDescent="0.25">
      <c r="A1391" s="3">
        <f>RSI!A1391</f>
        <v>44340</v>
      </c>
      <c r="B1391" s="2">
        <f>RSI!B1391</f>
        <v>18.3017</v>
      </c>
      <c r="C1391" s="2">
        <f>RSI!I1391</f>
        <v>74.507072198720749</v>
      </c>
      <c r="D1391" s="2">
        <f>MACD!E1391</f>
        <v>-0.1710530386769662</v>
      </c>
      <c r="E1391" s="2">
        <f>MACD!F1391</f>
        <v>-6.4863588986779033E-2</v>
      </c>
      <c r="F1391" s="2">
        <f>'Moving Avg'!D1391</f>
        <v>18.093899999999998</v>
      </c>
      <c r="G1391" s="2">
        <f>'Moving Avg'!F1391</f>
        <v>17.790194999999997</v>
      </c>
      <c r="H1391" s="2">
        <f>'Moving Avg'!G1391</f>
        <v>17.923062000000012</v>
      </c>
      <c r="I1391" s="2">
        <f>'Moving Avg'!H1391</f>
        <v>20.505774500000026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</row>
    <row r="1392" spans="1:12" ht="13.5" x14ac:dyDescent="0.25">
      <c r="A1392" s="3">
        <f>RSI!A1392</f>
        <v>44341</v>
      </c>
      <c r="B1392" s="2">
        <f>RSI!B1392</f>
        <v>18.3017</v>
      </c>
      <c r="C1392" s="2">
        <f>RSI!I1392</f>
        <v>74.507072198720749</v>
      </c>
      <c r="D1392" s="2">
        <f>MACD!E1392</f>
        <v>-0.20717719219338449</v>
      </c>
      <c r="E1392" s="2">
        <f>MACD!F1392</f>
        <v>-9.3326309628100124E-2</v>
      </c>
      <c r="F1392" s="2">
        <f>'Moving Avg'!D1392</f>
        <v>18.197799999999997</v>
      </c>
      <c r="G1392" s="2">
        <f>'Moving Avg'!F1392</f>
        <v>17.821164999999997</v>
      </c>
      <c r="H1392" s="2">
        <f>'Moving Avg'!G1392</f>
        <v>17.923462000000015</v>
      </c>
      <c r="I1392" s="2">
        <f>'Moving Avg'!H1392</f>
        <v>20.463916500000025</v>
      </c>
      <c r="J1392" s="6" t="str">
        <f>OBV!F1392</f>
        <v>BULLISH</v>
      </c>
      <c r="K1392" s="6" t="str">
        <f>OBV!G1392</f>
        <v>NEUTRAL</v>
      </c>
      <c r="L1392" s="6" t="str">
        <f>OBV!H1392</f>
        <v>CONFIRMED BULLISH</v>
      </c>
    </row>
    <row r="1393" spans="1:12" ht="13.5" x14ac:dyDescent="0.25">
      <c r="A1393" s="3">
        <f>RSI!A1393</f>
        <v>44342</v>
      </c>
      <c r="B1393" s="2">
        <f>RSI!B1393</f>
        <v>18.3017</v>
      </c>
      <c r="C1393" s="2">
        <f>RSI!I1393</f>
        <v>74.507072198720749</v>
      </c>
      <c r="D1393" s="2">
        <f>MACD!E1393</f>
        <v>-0.24017728748751921</v>
      </c>
      <c r="E1393" s="2">
        <f>MACD!F1393</f>
        <v>-0.12269650519998394</v>
      </c>
      <c r="F1393" s="2">
        <f>'Moving Avg'!D1393</f>
        <v>18.3017</v>
      </c>
      <c r="G1393" s="2">
        <f>'Moving Avg'!F1393</f>
        <v>17.852134999999997</v>
      </c>
      <c r="H1393" s="2">
        <f>'Moving Avg'!G1393</f>
        <v>17.92386200000001</v>
      </c>
      <c r="I1393" s="2">
        <f>'Moving Avg'!H1393</f>
        <v>20.422058500000023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</row>
    <row r="1394" spans="1:12" ht="13.5" x14ac:dyDescent="0.25">
      <c r="A1394" s="3">
        <f>RSI!A1394</f>
        <v>44343</v>
      </c>
      <c r="B1394" s="2">
        <f>RSI!B1394</f>
        <v>18.3017</v>
      </c>
      <c r="C1394" s="2">
        <f>RSI!I1394</f>
        <v>74.507072198720749</v>
      </c>
      <c r="D1394" s="2">
        <f>MACD!E1394</f>
        <v>-0.27035368935628767</v>
      </c>
      <c r="E1394" s="2">
        <f>MACD!F1394</f>
        <v>-0.15222794203124471</v>
      </c>
      <c r="F1394" s="2">
        <f>'Moving Avg'!D1394</f>
        <v>18.3017</v>
      </c>
      <c r="G1394" s="2">
        <f>'Moving Avg'!F1394</f>
        <v>17.883104999999993</v>
      </c>
      <c r="H1394" s="2">
        <f>'Moving Avg'!G1394</f>
        <v>17.924262000000009</v>
      </c>
      <c r="I1394" s="2">
        <f>'Moving Avg'!H1394</f>
        <v>20.380200500000022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44344</v>
      </c>
      <c r="B1395" s="2">
        <f>RSI!B1395</f>
        <v>18.3017</v>
      </c>
      <c r="C1395" s="2">
        <f>RSI!I1395</f>
        <v>74.507072198720749</v>
      </c>
      <c r="D1395" s="2">
        <f>MACD!E1395</f>
        <v>-0.29797390518673339</v>
      </c>
      <c r="E1395" s="2">
        <f>MACD!F1395</f>
        <v>-0.18137713466234245</v>
      </c>
      <c r="F1395" s="2">
        <f>'Moving Avg'!D1395</f>
        <v>18.3017</v>
      </c>
      <c r="G1395" s="2">
        <f>'Moving Avg'!F1395</f>
        <v>17.914074999999993</v>
      </c>
      <c r="H1395" s="2">
        <f>'Moving Avg'!G1395</f>
        <v>17.924662000000009</v>
      </c>
      <c r="I1395" s="2">
        <f>'Moving Avg'!H1395</f>
        <v>20.338342500000021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</row>
    <row r="1396" spans="1:12" ht="13.5" x14ac:dyDescent="0.25">
      <c r="A1396" s="3">
        <f>RSI!A1396</f>
        <v>44347</v>
      </c>
      <c r="B1396" s="2">
        <f>RSI!B1396</f>
        <v>17.7822</v>
      </c>
      <c r="C1396" s="2">
        <f>RSI!I1396</f>
        <v>40.637824834974595</v>
      </c>
      <c r="D1396" s="2">
        <f>MACD!E1396</f>
        <v>-0.26942593861301489</v>
      </c>
      <c r="E1396" s="2">
        <f>MACD!F1396</f>
        <v>-0.19898689545247694</v>
      </c>
      <c r="F1396" s="2">
        <f>'Moving Avg'!D1396</f>
        <v>18.197800000000001</v>
      </c>
      <c r="G1396" s="2">
        <f>'Moving Avg'!F1396</f>
        <v>17.919069999999998</v>
      </c>
      <c r="H1396" s="2">
        <f>'Moving Avg'!G1396</f>
        <v>17.914672000000007</v>
      </c>
      <c r="I1396" s="2">
        <f>'Moving Avg'!H1396</f>
        <v>20.293887000000019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</row>
    <row r="1397" spans="1:12" ht="13.5" x14ac:dyDescent="0.25">
      <c r="A1397" s="3">
        <f>RSI!A1397</f>
        <v>44348</v>
      </c>
      <c r="B1397" s="2">
        <f>RSI!B1397</f>
        <v>17.682300000000001</v>
      </c>
      <c r="C1397" s="2">
        <f>RSI!I1397</f>
        <v>37.141350395978186</v>
      </c>
      <c r="D1397" s="2">
        <f>MACD!E1397</f>
        <v>-0.2365889170682145</v>
      </c>
      <c r="E1397" s="2">
        <f>MACD!F1397</f>
        <v>-0.20650729977562446</v>
      </c>
      <c r="F1397" s="2">
        <f>'Moving Avg'!D1397</f>
        <v>18.073920000000001</v>
      </c>
      <c r="G1397" s="2">
        <f>'Moving Avg'!F1397</f>
        <v>17.919069999999998</v>
      </c>
      <c r="H1397" s="2">
        <f>'Moving Avg'!G1397</f>
        <v>17.902684000000004</v>
      </c>
      <c r="I1397" s="2">
        <f>'Moving Avg'!H1397</f>
        <v>20.248932000000018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</row>
    <row r="1398" spans="1:12" ht="13.5" x14ac:dyDescent="0.25">
      <c r="A1398" s="3">
        <f>RSI!A1398</f>
        <v>44349</v>
      </c>
      <c r="B1398" s="2">
        <f>RSI!B1398</f>
        <v>17.432600000000001</v>
      </c>
      <c r="C1398" s="2">
        <f>RSI!I1398</f>
        <v>30.157003161210511</v>
      </c>
      <c r="D1398" s="2">
        <f>MACD!E1398</f>
        <v>-0.18853097805655494</v>
      </c>
      <c r="E1398" s="2">
        <f>MACD!F1398</f>
        <v>-0.20291203543181058</v>
      </c>
      <c r="F1398" s="2">
        <f>'Moving Avg'!D1398</f>
        <v>17.900099999999998</v>
      </c>
      <c r="G1398" s="2">
        <f>'Moving Avg'!F1398</f>
        <v>17.906585</v>
      </c>
      <c r="H1398" s="2">
        <f>'Moving Avg'!G1398</f>
        <v>17.885702000000002</v>
      </c>
      <c r="I1398" s="2">
        <f>'Moving Avg'!H1398</f>
        <v>20.202728500000017</v>
      </c>
      <c r="J1398" s="6" t="str">
        <f>OBV!F1398</f>
        <v>BEARISH</v>
      </c>
      <c r="K1398" s="6" t="str">
        <f>OBV!G1398</f>
        <v>WEAK</v>
      </c>
      <c r="L1398" s="6" t="str">
        <f>OBV!H1398</f>
        <v>CONFIRMED BEARISH</v>
      </c>
    </row>
    <row r="1399" spans="1:12" ht="13.5" x14ac:dyDescent="0.25">
      <c r="A1399" s="3">
        <f>RSI!A1399</f>
        <v>44350</v>
      </c>
      <c r="B1399" s="2">
        <f>RSI!B1399</f>
        <v>16.483499999999999</v>
      </c>
      <c r="C1399" s="2">
        <f>RSI!I1399</f>
        <v>17.040320593764946</v>
      </c>
      <c r="D1399" s="2">
        <f>MACD!E1399</f>
        <v>5.4805807480953206E-3</v>
      </c>
      <c r="E1399" s="2">
        <f>MACD!F1399</f>
        <v>-0.1612335121958294</v>
      </c>
      <c r="F1399" s="2">
        <f>'Moving Avg'!D1399</f>
        <v>17.536459999999998</v>
      </c>
      <c r="G1399" s="2">
        <f>'Moving Avg'!F1399</f>
        <v>17.846644999999999</v>
      </c>
      <c r="H1399" s="2">
        <f>'Moving Avg'!G1399</f>
        <v>17.849938000000005</v>
      </c>
      <c r="I1399" s="2">
        <f>'Moving Avg'!H1399</f>
        <v>20.151779500000014</v>
      </c>
      <c r="J1399" s="6" t="str">
        <f>OBV!F1399</f>
        <v>BEARISH</v>
      </c>
      <c r="K1399" s="6" t="str">
        <f>OBV!G1399</f>
        <v>WEAK</v>
      </c>
      <c r="L1399" s="6" t="str">
        <f>OBV!H1399</f>
        <v>CONFIRMED BEARISH</v>
      </c>
    </row>
    <row r="1400" spans="1:12" ht="13.5" x14ac:dyDescent="0.25">
      <c r="A1400" s="3">
        <f>RSI!A1400</f>
        <v>44351</v>
      </c>
      <c r="B1400" s="2">
        <f>RSI!B1400</f>
        <v>15.984</v>
      </c>
      <c r="C1400" s="2">
        <f>RSI!I1400</f>
        <v>13.670365238265973</v>
      </c>
      <c r="D1400" s="2">
        <f>MACD!E1400</f>
        <v>0.21514170994549175</v>
      </c>
      <c r="E1400" s="2">
        <f>MACD!F1400</f>
        <v>-8.5958467767565161E-2</v>
      </c>
      <c r="F1400" s="2">
        <f>'Moving Avg'!D1400</f>
        <v>17.07292</v>
      </c>
      <c r="G1400" s="2">
        <f>'Moving Avg'!F1400</f>
        <v>17.76173</v>
      </c>
      <c r="H1400" s="2">
        <f>'Moving Avg'!G1400</f>
        <v>17.804184000000006</v>
      </c>
      <c r="I1400" s="2">
        <f>'Moving Avg'!H1400</f>
        <v>20.098333000000014</v>
      </c>
      <c r="J1400" s="6" t="str">
        <f>OBV!F1400</f>
        <v>BEARISH</v>
      </c>
      <c r="K1400" s="6" t="str">
        <f>OBV!G1400</f>
        <v>WEAK</v>
      </c>
      <c r="L1400" s="6" t="str">
        <f>OBV!H1400</f>
        <v>CONFIRMED BEARISH</v>
      </c>
    </row>
    <row r="1401" spans="1:12" ht="13.5" x14ac:dyDescent="0.25">
      <c r="A1401" s="3">
        <f>RSI!A1401</f>
        <v>44354</v>
      </c>
      <c r="B1401" s="2">
        <f>RSI!B1401</f>
        <v>15.5045</v>
      </c>
      <c r="C1401" s="2">
        <f>RSI!I1401</f>
        <v>11.349894868294172</v>
      </c>
      <c r="D1401" s="2">
        <f>MACD!E1401</f>
        <v>0.43888542416059906</v>
      </c>
      <c r="E1401" s="2">
        <f>MACD!F1401</f>
        <v>1.9010310618067697E-2</v>
      </c>
      <c r="F1401" s="2">
        <f>'Moving Avg'!D1401</f>
        <v>16.617380000000004</v>
      </c>
      <c r="G1401" s="2">
        <f>'Moving Avg'!F1401</f>
        <v>17.652840000000005</v>
      </c>
      <c r="H1401" s="2">
        <f>'Moving Avg'!G1401</f>
        <v>17.744644000000005</v>
      </c>
      <c r="I1401" s="2">
        <f>'Moving Avg'!H1401</f>
        <v>20.04248900000001</v>
      </c>
      <c r="J1401" s="6" t="str">
        <f>OBV!F1401</f>
        <v>BEARISH</v>
      </c>
      <c r="K1401" s="6" t="str">
        <f>OBV!G1401</f>
        <v>WEAK</v>
      </c>
      <c r="L1401" s="6" t="str">
        <f>OBV!H1401</f>
        <v>CONFIRMED BEARISH</v>
      </c>
    </row>
    <row r="1402" spans="1:12" ht="13.5" x14ac:dyDescent="0.25">
      <c r="A1402" s="3">
        <f>RSI!A1402</f>
        <v>44355</v>
      </c>
      <c r="B1402" s="2">
        <f>RSI!B1402</f>
        <v>15.5045</v>
      </c>
      <c r="C1402" s="2">
        <f>RSI!I1402</f>
        <v>11.349894868294172</v>
      </c>
      <c r="D1402" s="2">
        <f>MACD!E1402</f>
        <v>0.64105858573470798</v>
      </c>
      <c r="E1402" s="2">
        <f>MACD!F1402</f>
        <v>0.14341996564139575</v>
      </c>
      <c r="F1402" s="2">
        <f>'Moving Avg'!D1402</f>
        <v>16.181819999999998</v>
      </c>
      <c r="G1402" s="2">
        <f>'Moving Avg'!F1402</f>
        <v>17.543950000000002</v>
      </c>
      <c r="H1402" s="2">
        <f>'Moving Avg'!G1402</f>
        <v>17.689100000000003</v>
      </c>
      <c r="I1402" s="2">
        <f>'Moving Avg'!H1402</f>
        <v>19.98664500000001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</row>
    <row r="1403" spans="1:12" ht="13.5" x14ac:dyDescent="0.25">
      <c r="A1403" s="3">
        <f>RSI!A1403</f>
        <v>44356</v>
      </c>
      <c r="B1403" s="2">
        <f>RSI!B1403</f>
        <v>16.1938</v>
      </c>
      <c r="C1403" s="2">
        <f>RSI!I1403</f>
        <v>30.903996624069734</v>
      </c>
      <c r="D1403" s="2">
        <f>MACD!E1403</f>
        <v>0.77296851476587847</v>
      </c>
      <c r="E1403" s="2">
        <f>MACD!F1403</f>
        <v>0.26932967546629233</v>
      </c>
      <c r="F1403" s="2">
        <f>'Moving Avg'!D1403</f>
        <v>15.934059999999999</v>
      </c>
      <c r="G1403" s="2">
        <f>'Moving Avg'!F1403</f>
        <v>17.469525000000001</v>
      </c>
      <c r="H1403" s="2">
        <f>'Moving Avg'!G1403</f>
        <v>17.647542000000001</v>
      </c>
      <c r="I1403" s="2">
        <f>'Moving Avg'!H1403</f>
        <v>19.934247500000012</v>
      </c>
      <c r="J1403" s="6" t="str">
        <f>OBV!F1403</f>
        <v>BULLISH</v>
      </c>
      <c r="K1403" s="6" t="str">
        <f>OBV!G1403</f>
        <v>NEUTRAL</v>
      </c>
      <c r="L1403" s="6" t="str">
        <f>OBV!H1403</f>
        <v>BULLISH DIVERGENCE</v>
      </c>
    </row>
    <row r="1404" spans="1:12" ht="13.5" x14ac:dyDescent="0.25">
      <c r="A1404" s="3">
        <f>RSI!A1404</f>
        <v>44357</v>
      </c>
      <c r="B1404" s="2">
        <f>RSI!B1404</f>
        <v>16.483499999999999</v>
      </c>
      <c r="C1404" s="2">
        <f>RSI!I1404</f>
        <v>37.176036989236231</v>
      </c>
      <c r="D1404" s="2">
        <f>MACD!E1404</f>
        <v>0.87007038492117417</v>
      </c>
      <c r="E1404" s="2">
        <f>MACD!F1404</f>
        <v>0.38947781735726872</v>
      </c>
      <c r="F1404" s="2">
        <f>'Moving Avg'!D1404</f>
        <v>15.934059999999999</v>
      </c>
      <c r="G1404" s="2">
        <f>'Moving Avg'!F1404</f>
        <v>17.409585</v>
      </c>
      <c r="H1404" s="2">
        <f>'Moving Avg'!G1404</f>
        <v>17.622566000000003</v>
      </c>
      <c r="I1404" s="2">
        <f>'Moving Avg'!H1404</f>
        <v>19.883298500000009</v>
      </c>
      <c r="J1404" s="6" t="str">
        <f>OBV!F1404</f>
        <v>BULLISH</v>
      </c>
      <c r="K1404" s="6" t="str">
        <f>OBV!G1404</f>
        <v>NEUTRAL</v>
      </c>
      <c r="L1404" s="6" t="str">
        <f>OBV!H1404</f>
        <v>NEUTRAL</v>
      </c>
    </row>
    <row r="1405" spans="1:12" ht="13.5" x14ac:dyDescent="0.25">
      <c r="A1405" s="3">
        <f>RSI!A1405</f>
        <v>44358</v>
      </c>
      <c r="B1405" s="2">
        <f>RSI!B1405</f>
        <v>16.483499999999999</v>
      </c>
      <c r="C1405" s="2">
        <f>RSI!I1405</f>
        <v>37.176036989236231</v>
      </c>
      <c r="D1405" s="2">
        <f>MACD!E1405</f>
        <v>0.95695224461639228</v>
      </c>
      <c r="E1405" s="2">
        <f>MACD!F1405</f>
        <v>0.50297270280909345</v>
      </c>
      <c r="F1405" s="2">
        <f>'Moving Avg'!D1405</f>
        <v>16.03396</v>
      </c>
      <c r="G1405" s="2">
        <f>'Moving Avg'!F1405</f>
        <v>17.349645000000002</v>
      </c>
      <c r="H1405" s="2">
        <f>'Moving Avg'!G1405</f>
        <v>17.597590000000004</v>
      </c>
      <c r="I1405" s="2">
        <f>'Moving Avg'!H1405</f>
        <v>19.83234950000001</v>
      </c>
      <c r="J1405" s="6" t="str">
        <f>OBV!F1405</f>
        <v>BULLISH</v>
      </c>
      <c r="K1405" s="6" t="str">
        <f>OBV!G1405</f>
        <v>NEUTRAL</v>
      </c>
      <c r="L1405" s="6" t="str">
        <f>OBV!H1405</f>
        <v>CONFIRMED BULLISH</v>
      </c>
    </row>
    <row r="1406" spans="1:12" ht="13.5" x14ac:dyDescent="0.25">
      <c r="A1406" s="3">
        <f>RSI!A1406</f>
        <v>44361</v>
      </c>
      <c r="B1406" s="2">
        <f>RSI!B1406</f>
        <v>16.483499999999999</v>
      </c>
      <c r="C1406" s="2">
        <f>RSI!I1406</f>
        <v>37.176036989236223</v>
      </c>
      <c r="D1406" s="2">
        <f>MACD!E1406</f>
        <v>0.95491379002299936</v>
      </c>
      <c r="E1406" s="2">
        <f>MACD!F1406</f>
        <v>0.5933609202518747</v>
      </c>
      <c r="F1406" s="2">
        <f>'Moving Avg'!D1406</f>
        <v>16.229759999999999</v>
      </c>
      <c r="G1406" s="2">
        <f>'Moving Avg'!F1406</f>
        <v>17.284709999999997</v>
      </c>
      <c r="H1406" s="2">
        <f>'Moving Avg'!G1406</f>
        <v>17.572614000000002</v>
      </c>
      <c r="I1406" s="2">
        <f>'Moving Avg'!H1406</f>
        <v>19.781400500000007</v>
      </c>
      <c r="J1406" s="6" t="str">
        <f>OBV!F1406</f>
        <v>BULLISH</v>
      </c>
      <c r="K1406" s="6" t="str">
        <f>OBV!G1406</f>
        <v>NEUTRAL</v>
      </c>
      <c r="L1406" s="6" t="str">
        <f>OBV!H1406</f>
        <v>CONFIRMED BULLISH</v>
      </c>
    </row>
    <row r="1407" spans="1:12" ht="13.5" x14ac:dyDescent="0.25">
      <c r="A1407" s="3">
        <f>RSI!A1407</f>
        <v>44362</v>
      </c>
      <c r="B1407" s="2">
        <f>RSI!B1407</f>
        <v>16.483499999999999</v>
      </c>
      <c r="C1407" s="2">
        <f>RSI!I1407</f>
        <v>37.176036989236223</v>
      </c>
      <c r="D1407" s="2">
        <f>MACD!E1407</f>
        <v>0.94186527101082262</v>
      </c>
      <c r="E1407" s="2">
        <f>MACD!F1407</f>
        <v>0.66306179040366431</v>
      </c>
      <c r="F1407" s="2">
        <f>'Moving Avg'!D1407</f>
        <v>16.425560000000001</v>
      </c>
      <c r="G1407" s="2">
        <f>'Moving Avg'!F1407</f>
        <v>17.219774999999998</v>
      </c>
      <c r="H1407" s="2">
        <f>'Moving Avg'!G1407</f>
        <v>17.550436000000005</v>
      </c>
      <c r="I1407" s="2">
        <f>'Moving Avg'!H1407</f>
        <v>19.730451500000004</v>
      </c>
      <c r="J1407" s="6" t="str">
        <f>OBV!F1407</f>
        <v>BULLISH</v>
      </c>
      <c r="K1407" s="6" t="str">
        <f>OBV!G1407</f>
        <v>NEUTRAL</v>
      </c>
      <c r="L1407" s="6" t="str">
        <f>OBV!H1407</f>
        <v>CONFIRMED BULLISH</v>
      </c>
    </row>
    <row r="1408" spans="1:12" ht="13.5" x14ac:dyDescent="0.25">
      <c r="A1408" s="3">
        <f>RSI!A1408</f>
        <v>44363</v>
      </c>
      <c r="B1408" s="2">
        <f>RSI!B1408</f>
        <v>16.983000000000001</v>
      </c>
      <c r="C1408" s="2">
        <f>RSI!I1408</f>
        <v>48.101429393831609</v>
      </c>
      <c r="D1408" s="2">
        <f>MACD!E1408</f>
        <v>0.85915471883876293</v>
      </c>
      <c r="E1408" s="2">
        <f>MACD!F1408</f>
        <v>0.70228037609068417</v>
      </c>
      <c r="F1408" s="2">
        <f>'Moving Avg'!D1408</f>
        <v>16.583400000000001</v>
      </c>
      <c r="G1408" s="2">
        <f>'Moving Avg'!F1408</f>
        <v>17.179814999999998</v>
      </c>
      <c r="H1408" s="2">
        <f>'Moving Avg'!G1408</f>
        <v>17.538248000000003</v>
      </c>
      <c r="I1408" s="2">
        <f>'Moving Avg'!H1408</f>
        <v>19.682000000000006</v>
      </c>
      <c r="J1408" s="6" t="str">
        <f>OBV!F1408</f>
        <v>BULLISH</v>
      </c>
      <c r="K1408" s="6" t="str">
        <f>OBV!G1408</f>
        <v>NEUTRAL</v>
      </c>
      <c r="L1408" s="6" t="str">
        <f>OBV!H1408</f>
        <v>CONFIRMED BULLISH</v>
      </c>
    </row>
    <row r="1409" spans="1:12" ht="13.5" x14ac:dyDescent="0.25">
      <c r="A1409" s="3">
        <f>RSI!A1409</f>
        <v>44364</v>
      </c>
      <c r="B1409" s="2">
        <f>RSI!B1409</f>
        <v>16.983000000000001</v>
      </c>
      <c r="C1409" s="2">
        <f>RSI!I1409</f>
        <v>48.101429393831609</v>
      </c>
      <c r="D1409" s="2">
        <f>MACD!E1409</f>
        <v>0.64367032931548351</v>
      </c>
      <c r="E1409" s="2">
        <f>MACD!F1409</f>
        <v>0.69055836673564408</v>
      </c>
      <c r="F1409" s="2">
        <f>'Moving Avg'!D1409</f>
        <v>16.683299999999999</v>
      </c>
      <c r="G1409" s="2">
        <f>'Moving Avg'!F1409</f>
        <v>17.113880000000002</v>
      </c>
      <c r="H1409" s="2">
        <f>'Moving Avg'!G1409</f>
        <v>17.526060000000001</v>
      </c>
      <c r="I1409" s="2">
        <f>'Moving Avg'!H1409</f>
        <v>19.633548500000007</v>
      </c>
      <c r="J1409" s="6" t="str">
        <f>OBV!F1409</f>
        <v>BULLISH</v>
      </c>
      <c r="K1409" s="6" t="str">
        <f>OBV!G1409</f>
        <v>NEUTRAL</v>
      </c>
      <c r="L1409" s="6" t="str">
        <f>OBV!H1409</f>
        <v>CONFIRMED BULLISH</v>
      </c>
    </row>
    <row r="1410" spans="1:12" ht="13.5" x14ac:dyDescent="0.25">
      <c r="A1410" s="3">
        <f>RSI!A1410</f>
        <v>44365</v>
      </c>
      <c r="B1410" s="2">
        <f>RSI!B1410</f>
        <v>16.983000000000001</v>
      </c>
      <c r="C1410" s="2">
        <f>RSI!I1410</f>
        <v>48.101429393831616</v>
      </c>
      <c r="D1410" s="2">
        <f>MACD!E1410</f>
        <v>0.38496979246031771</v>
      </c>
      <c r="E1410" s="2">
        <f>MACD!F1410</f>
        <v>0.62944065188057885</v>
      </c>
      <c r="F1410" s="2">
        <f>'Moving Avg'!D1410</f>
        <v>16.783200000000001</v>
      </c>
      <c r="G1410" s="2">
        <f>'Moving Avg'!F1410</f>
        <v>17.047945000000002</v>
      </c>
      <c r="H1410" s="2">
        <f>'Moving Avg'!G1410</f>
        <v>17.513872000000003</v>
      </c>
      <c r="I1410" s="2">
        <f>'Moving Avg'!H1410</f>
        <v>19.587594500000009</v>
      </c>
      <c r="J1410" s="6" t="str">
        <f>OBV!F1410</f>
        <v>BULLISH</v>
      </c>
      <c r="K1410" s="6" t="str">
        <f>OBV!G1410</f>
        <v>NEUTRAL</v>
      </c>
      <c r="L1410" s="6" t="str">
        <f>OBV!H1410</f>
        <v>CONFIRMED BULLISH</v>
      </c>
    </row>
    <row r="1411" spans="1:12" ht="13.5" x14ac:dyDescent="0.25">
      <c r="A1411" s="3">
        <f>RSI!A1411</f>
        <v>44368</v>
      </c>
      <c r="B1411" s="2">
        <f>RSI!B1411</f>
        <v>16.983000000000001</v>
      </c>
      <c r="C1411" s="2">
        <f>RSI!I1411</f>
        <v>48.101429393831623</v>
      </c>
      <c r="D1411" s="2">
        <f>MACD!E1411</f>
        <v>9.2743220366266144E-2</v>
      </c>
      <c r="E1411" s="2">
        <f>MACD!F1411</f>
        <v>0.52210116557771624</v>
      </c>
      <c r="F1411" s="2">
        <f>'Moving Avg'!D1411</f>
        <v>16.883100000000002</v>
      </c>
      <c r="G1411" s="2">
        <f>'Moving Avg'!F1411</f>
        <v>16.982010000000002</v>
      </c>
      <c r="H1411" s="2">
        <f>'Moving Avg'!G1411</f>
        <v>17.500883999999999</v>
      </c>
      <c r="I1411" s="2">
        <f>'Moving Avg'!H1411</f>
        <v>19.541640500000014</v>
      </c>
      <c r="J1411" s="6" t="str">
        <f>OBV!F1411</f>
        <v>BULLISH</v>
      </c>
      <c r="K1411" s="6" t="str">
        <f>OBV!G1411</f>
        <v>NEUTRAL</v>
      </c>
      <c r="L1411" s="6" t="str">
        <f>OBV!H1411</f>
        <v>CONFIRMED BULLISH</v>
      </c>
    </row>
    <row r="1412" spans="1:12" ht="13.5" x14ac:dyDescent="0.25">
      <c r="A1412" s="3">
        <f>RSI!A1412</f>
        <v>44369</v>
      </c>
      <c r="B1412" s="2">
        <f>RSI!B1412</f>
        <v>17.4925</v>
      </c>
      <c r="C1412" s="2">
        <f>RSI!I1412</f>
        <v>58.098796540288362</v>
      </c>
      <c r="D1412" s="2">
        <f>MACD!E1412</f>
        <v>-0.19185586854350589</v>
      </c>
      <c r="E1412" s="2">
        <f>MACD!F1412</f>
        <v>0.37930975875347184</v>
      </c>
      <c r="F1412" s="2">
        <f>'Moving Avg'!D1412</f>
        <v>17.084899999999998</v>
      </c>
      <c r="G1412" s="2">
        <f>'Moving Avg'!F1412</f>
        <v>16.941549999999999</v>
      </c>
      <c r="H1412" s="2">
        <f>'Moving Avg'!G1412</f>
        <v>17.498085999999997</v>
      </c>
      <c r="I1412" s="2">
        <f>'Moving Avg'!H1412</f>
        <v>19.498234000000011</v>
      </c>
      <c r="J1412" s="6" t="str">
        <f>OBV!F1412</f>
        <v>BULLISH</v>
      </c>
      <c r="K1412" s="6" t="str">
        <f>OBV!G1412</f>
        <v>STRONG</v>
      </c>
      <c r="L1412" s="6" t="str">
        <f>OBV!H1412</f>
        <v>CONFIRMED BULLISH</v>
      </c>
    </row>
    <row r="1413" spans="1:12" ht="13.5" x14ac:dyDescent="0.25">
      <c r="A1413" s="3">
        <f>RSI!A1413</f>
        <v>44370</v>
      </c>
      <c r="B1413" s="2">
        <f>RSI!B1413</f>
        <v>17.981999999999999</v>
      </c>
      <c r="C1413" s="2">
        <f>RSI!I1413</f>
        <v>65.062165661931914</v>
      </c>
      <c r="D1413" s="2">
        <f>MACD!E1413</f>
        <v>-0.36551434710764497</v>
      </c>
      <c r="E1413" s="2">
        <f>MACD!F1413</f>
        <v>0.23034493758124852</v>
      </c>
      <c r="F1413" s="2">
        <f>'Moving Avg'!D1413</f>
        <v>17.284699999999997</v>
      </c>
      <c r="G1413" s="2">
        <f>'Moving Avg'!F1413</f>
        <v>16.925564999999999</v>
      </c>
      <c r="H1413" s="2">
        <f>'Moving Avg'!G1413</f>
        <v>17.498285999999997</v>
      </c>
      <c r="I1413" s="2">
        <f>'Moving Avg'!H1413</f>
        <v>19.45727500000001</v>
      </c>
      <c r="J1413" s="6" t="str">
        <f>OBV!F1413</f>
        <v>BULLISH</v>
      </c>
      <c r="K1413" s="6" t="str">
        <f>OBV!G1413</f>
        <v>STRONG</v>
      </c>
      <c r="L1413" s="6" t="str">
        <f>OBV!H1413</f>
        <v>CONFIRMED BULLISH</v>
      </c>
    </row>
    <row r="1414" spans="1:12" ht="13.5" x14ac:dyDescent="0.25">
      <c r="A1414" s="3">
        <f>RSI!A1414</f>
        <v>44371</v>
      </c>
      <c r="B1414" s="2">
        <f>RSI!B1414</f>
        <v>17.981999999999999</v>
      </c>
      <c r="C1414" s="2">
        <f>RSI!I1414</f>
        <v>65.062165661931914</v>
      </c>
      <c r="D1414" s="2">
        <f>MACD!E1414</f>
        <v>-0.47321527080196901</v>
      </c>
      <c r="E1414" s="2">
        <f>MACD!F1414</f>
        <v>8.963289590460502E-2</v>
      </c>
      <c r="F1414" s="2">
        <f>'Moving Avg'!D1414</f>
        <v>17.484500000000001</v>
      </c>
      <c r="G1414" s="2">
        <f>'Moving Avg'!F1414</f>
        <v>16.909579999999998</v>
      </c>
      <c r="H1414" s="2">
        <f>'Moving Avg'!G1414</f>
        <v>17.498486</v>
      </c>
      <c r="I1414" s="2">
        <f>'Moving Avg'!H1414</f>
        <v>19.417315000000009</v>
      </c>
      <c r="J1414" s="6" t="str">
        <f>OBV!F1414</f>
        <v>BULLISH</v>
      </c>
      <c r="K1414" s="6" t="str">
        <f>OBV!G1414</f>
        <v>STRONG</v>
      </c>
      <c r="L1414" s="6" t="str">
        <f>OBV!H1414</f>
        <v>CONFIRMED BULLISH</v>
      </c>
    </row>
    <row r="1415" spans="1:12" ht="13.5" x14ac:dyDescent="0.25">
      <c r="A1415" s="3">
        <f>RSI!A1415</f>
        <v>44372</v>
      </c>
      <c r="B1415" s="2">
        <f>RSI!B1415</f>
        <v>17.981999999999999</v>
      </c>
      <c r="C1415" s="2">
        <f>RSI!I1415</f>
        <v>65.062165661931914</v>
      </c>
      <c r="D1415" s="2">
        <f>MACD!E1415</f>
        <v>-0.56928049283254012</v>
      </c>
      <c r="E1415" s="2">
        <f>MACD!F1415</f>
        <v>-4.2149781842824002E-2</v>
      </c>
      <c r="F1415" s="2">
        <f>'Moving Avg'!D1415</f>
        <v>17.6843</v>
      </c>
      <c r="G1415" s="2">
        <f>'Moving Avg'!F1415</f>
        <v>16.893594999999998</v>
      </c>
      <c r="H1415" s="2">
        <f>'Moving Avg'!G1415</f>
        <v>17.488695999999997</v>
      </c>
      <c r="I1415" s="2">
        <f>'Moving Avg'!H1415</f>
        <v>19.377455000000008</v>
      </c>
      <c r="J1415" s="6" t="str">
        <f>OBV!F1415</f>
        <v>BULLISH</v>
      </c>
      <c r="K1415" s="6" t="str">
        <f>OBV!G1415</f>
        <v>STRONG</v>
      </c>
      <c r="L1415" s="6" t="str">
        <f>OBV!H1415</f>
        <v>CONFIRMED BULLISH</v>
      </c>
    </row>
    <row r="1416" spans="1:12" ht="13.5" x14ac:dyDescent="0.25">
      <c r="A1416" s="3">
        <f>RSI!A1416</f>
        <v>44375</v>
      </c>
      <c r="B1416" s="2">
        <f>RSI!B1416</f>
        <v>17.981999999999999</v>
      </c>
      <c r="C1416" s="2">
        <f>RSI!I1416</f>
        <v>65.062165661931914</v>
      </c>
      <c r="D1416" s="2">
        <f>MACD!E1416</f>
        <v>-0.65513466402079246</v>
      </c>
      <c r="E1416" s="2">
        <f>MACD!F1416</f>
        <v>-0.1647467582784177</v>
      </c>
      <c r="F1416" s="2">
        <f>'Moving Avg'!D1416</f>
        <v>17.8841</v>
      </c>
      <c r="G1416" s="2">
        <f>'Moving Avg'!F1416</f>
        <v>16.903585</v>
      </c>
      <c r="H1416" s="2">
        <f>'Moving Avg'!G1416</f>
        <v>17.478905999999998</v>
      </c>
      <c r="I1416" s="2">
        <f>'Moving Avg'!H1416</f>
        <v>19.338144500000009</v>
      </c>
      <c r="J1416" s="6" t="str">
        <f>OBV!F1416</f>
        <v>BULLISH</v>
      </c>
      <c r="K1416" s="6" t="str">
        <f>OBV!G1416</f>
        <v>STRONG</v>
      </c>
      <c r="L1416" s="6" t="str">
        <f>OBV!H1416</f>
        <v>CONFIRMED BULLISH</v>
      </c>
    </row>
    <row r="1417" spans="1:12" ht="13.5" x14ac:dyDescent="0.25">
      <c r="A1417" s="3">
        <f>RSI!A1417</f>
        <v>44376</v>
      </c>
      <c r="B1417" s="2">
        <f>RSI!B1417</f>
        <v>17.981999999999999</v>
      </c>
      <c r="C1417" s="2">
        <f>RSI!I1417</f>
        <v>65.062165661931914</v>
      </c>
      <c r="D1417" s="2">
        <f>MACD!E1417</f>
        <v>-0.7320103290369957</v>
      </c>
      <c r="E1417" s="2">
        <f>MACD!F1417</f>
        <v>-0.27819947243013332</v>
      </c>
      <c r="F1417" s="2">
        <f>'Moving Avg'!D1417</f>
        <v>17.981999999999999</v>
      </c>
      <c r="G1417" s="2">
        <f>'Moving Avg'!F1417</f>
        <v>16.918569999999995</v>
      </c>
      <c r="H1417" s="2">
        <f>'Moving Avg'!G1417</f>
        <v>17.469115999999996</v>
      </c>
      <c r="I1417" s="2">
        <f>'Moving Avg'!H1417</f>
        <v>19.299183500000009</v>
      </c>
      <c r="J1417" s="6" t="str">
        <f>OBV!F1417</f>
        <v>BULLISH</v>
      </c>
      <c r="K1417" s="6" t="str">
        <f>OBV!G1417</f>
        <v>STRONG</v>
      </c>
      <c r="L1417" s="6" t="str">
        <f>OBV!H1417</f>
        <v>CONFIRMED BULLISH</v>
      </c>
    </row>
    <row r="1418" spans="1:12" ht="13.5" x14ac:dyDescent="0.25">
      <c r="A1418" s="3">
        <f>RSI!A1418</f>
        <v>44377</v>
      </c>
      <c r="B1418" s="2">
        <f>RSI!B1418</f>
        <v>17.981999999999999</v>
      </c>
      <c r="C1418" s="2">
        <f>RSI!I1418</f>
        <v>65.062165661931914</v>
      </c>
      <c r="D1418" s="2">
        <f>MACD!E1418</f>
        <v>-0.72412932209485348</v>
      </c>
      <c r="E1418" s="2">
        <f>MACD!F1418</f>
        <v>-0.36738544236307735</v>
      </c>
      <c r="F1418" s="2">
        <f>'Moving Avg'!D1418</f>
        <v>17.981999999999999</v>
      </c>
      <c r="G1418" s="2">
        <f>'Moving Avg'!F1418</f>
        <v>16.946039999999993</v>
      </c>
      <c r="H1418" s="2">
        <f>'Moving Avg'!G1418</f>
        <v>17.475909999999995</v>
      </c>
      <c r="I1418" s="2">
        <f>'Moving Avg'!H1418</f>
        <v>19.261771000000007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</row>
    <row r="1419" spans="1:12" ht="13.5" x14ac:dyDescent="0.25">
      <c r="A1419" s="3">
        <f>RSI!A1419</f>
        <v>44378</v>
      </c>
      <c r="B1419" s="2">
        <f>RSI!B1419</f>
        <v>17.981999999999999</v>
      </c>
      <c r="C1419" s="2">
        <f>RSI!I1419</f>
        <v>65.062165661931914</v>
      </c>
      <c r="D1419" s="2">
        <f>MACD!E1419</f>
        <v>-0.72108717338411665</v>
      </c>
      <c r="E1419" s="2">
        <f>MACD!F1419</f>
        <v>-0.43812578856728523</v>
      </c>
      <c r="F1419" s="2">
        <f>'Moving Avg'!D1419</f>
        <v>17.981999999999999</v>
      </c>
      <c r="G1419" s="2">
        <f>'Moving Avg'!F1419</f>
        <v>17.020964999999997</v>
      </c>
      <c r="H1419" s="2">
        <f>'Moving Avg'!G1419</f>
        <v>17.482703999999995</v>
      </c>
      <c r="I1419" s="2">
        <f>'Moving Avg'!H1419</f>
        <v>19.224858000000005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</row>
    <row r="1420" spans="1:12" ht="13.5" x14ac:dyDescent="0.25">
      <c r="A1420" s="3">
        <f>RSI!A1420</f>
        <v>44379</v>
      </c>
      <c r="B1420" s="2">
        <f>RSI!B1420</f>
        <v>17.992000000000001</v>
      </c>
      <c r="C1420" s="2">
        <f>RSI!I1420</f>
        <v>65.260299693111364</v>
      </c>
      <c r="D1420" s="2">
        <f>MACD!E1420</f>
        <v>-0.7226115620194733</v>
      </c>
      <c r="E1420" s="2">
        <f>MACD!F1420</f>
        <v>-0.49502294325772289</v>
      </c>
      <c r="F1420" s="2">
        <f>'Moving Avg'!D1420</f>
        <v>17.984000000000002</v>
      </c>
      <c r="G1420" s="2">
        <f>'Moving Avg'!F1420</f>
        <v>17.121365000000001</v>
      </c>
      <c r="H1420" s="2">
        <f>'Moving Avg'!G1420</f>
        <v>17.48969799999999</v>
      </c>
      <c r="I1420" s="2">
        <f>'Moving Avg'!H1420</f>
        <v>19.188045000000002</v>
      </c>
      <c r="J1420" s="6" t="str">
        <f>OBV!F1420</f>
        <v>BULLISH</v>
      </c>
      <c r="K1420" s="6" t="str">
        <f>OBV!G1420</f>
        <v>NEUTRAL</v>
      </c>
      <c r="L1420" s="6" t="str">
        <f>OBV!H1420</f>
        <v>CONFIRMED BULLISH</v>
      </c>
    </row>
    <row r="1421" spans="1:12" ht="13.5" x14ac:dyDescent="0.25">
      <c r="A1421" s="3">
        <f>RSI!A1421</f>
        <v>44382</v>
      </c>
      <c r="B1421" s="2">
        <f>RSI!B1421</f>
        <v>17.992000000000001</v>
      </c>
      <c r="C1421" s="2">
        <f>RSI!I1421</f>
        <v>65.260299693111364</v>
      </c>
      <c r="D1421" s="2">
        <f>MACD!E1421</f>
        <v>-0.72706956950279178</v>
      </c>
      <c r="E1421" s="2">
        <f>MACD!F1421</f>
        <v>-0.54143226850673676</v>
      </c>
      <c r="F1421" s="2">
        <f>'Moving Avg'!D1421</f>
        <v>17.986000000000001</v>
      </c>
      <c r="G1421" s="2">
        <f>'Moving Avg'!F1421</f>
        <v>17.245740000000001</v>
      </c>
      <c r="H1421" s="2">
        <f>'Moving Avg'!G1421</f>
        <v>17.495891999999991</v>
      </c>
      <c r="I1421" s="2">
        <f>'Moving Avg'!H1421</f>
        <v>19.153130000000004</v>
      </c>
      <c r="J1421" s="6" t="str">
        <f>OBV!F1421</f>
        <v>BULLISH</v>
      </c>
      <c r="K1421" s="6" t="str">
        <f>OBV!G1421</f>
        <v>NEUTRAL</v>
      </c>
      <c r="L1421" s="6" t="str">
        <f>OBV!H1421</f>
        <v>CONFIRMED BULLISH</v>
      </c>
    </row>
    <row r="1422" spans="1:12" ht="13.5" x14ac:dyDescent="0.25">
      <c r="A1422" s="3">
        <f>RSI!A1422</f>
        <v>44383</v>
      </c>
      <c r="B1422" s="2">
        <f>RSI!B1422</f>
        <v>17.992000000000001</v>
      </c>
      <c r="C1422" s="2">
        <f>RSI!I1422</f>
        <v>65.260299693111364</v>
      </c>
      <c r="D1422" s="2">
        <f>MACD!E1422</f>
        <v>-0.65539057742273954</v>
      </c>
      <c r="E1422" s="2">
        <f>MACD!F1422</f>
        <v>-0.56422393028993734</v>
      </c>
      <c r="F1422" s="2">
        <f>'Moving Avg'!D1422</f>
        <v>17.988000000000003</v>
      </c>
      <c r="G1422" s="2">
        <f>'Moving Avg'!F1422</f>
        <v>17.370115000000002</v>
      </c>
      <c r="H1422" s="2">
        <f>'Moving Avg'!G1422</f>
        <v>17.502085999999988</v>
      </c>
      <c r="I1422" s="2">
        <f>'Moving Avg'!H1422</f>
        <v>19.123210000000004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</row>
    <row r="1423" spans="1:12" ht="13.5" x14ac:dyDescent="0.25">
      <c r="A1423" s="3">
        <f>RSI!A1423</f>
        <v>44384</v>
      </c>
      <c r="B1423" s="2">
        <f>RSI!B1423</f>
        <v>17.981999999999999</v>
      </c>
      <c r="C1423" s="2">
        <f>RSI!I1423</f>
        <v>64.801312102282068</v>
      </c>
      <c r="D1423" s="2">
        <f>MACD!E1423</f>
        <v>-0.52140685909879636</v>
      </c>
      <c r="E1423" s="2">
        <f>MACD!F1423</f>
        <v>-0.55566051605170919</v>
      </c>
      <c r="F1423" s="2">
        <f>'Moving Avg'!D1423</f>
        <v>17.988000000000003</v>
      </c>
      <c r="G1423" s="2">
        <f>'Moving Avg'!F1423</f>
        <v>17.459525000000003</v>
      </c>
      <c r="H1423" s="2">
        <f>'Moving Avg'!G1423</f>
        <v>17.508079999999989</v>
      </c>
      <c r="I1423" s="2">
        <f>'Moving Avg'!H1423</f>
        <v>19.088245000000001</v>
      </c>
      <c r="J1423" s="6" t="str">
        <f>OBV!F1423</f>
        <v>BEARISH</v>
      </c>
      <c r="K1423" s="6" t="str">
        <f>OBV!G1423</f>
        <v>WEAK</v>
      </c>
      <c r="L1423" s="6" t="str">
        <f>OBV!H1423</f>
        <v>NEUTRAL</v>
      </c>
    </row>
    <row r="1424" spans="1:12" ht="13.5" x14ac:dyDescent="0.25">
      <c r="A1424" s="3">
        <f>RSI!A1424</f>
        <v>44385</v>
      </c>
      <c r="B1424" s="2">
        <f>RSI!B1424</f>
        <v>17.992000000000001</v>
      </c>
      <c r="C1424" s="2">
        <f>RSI!I1424</f>
        <v>65.06590976363708</v>
      </c>
      <c r="D1424" s="2">
        <f>MACD!E1424</f>
        <v>-0.41123264264443549</v>
      </c>
      <c r="E1424" s="2">
        <f>MACD!F1424</f>
        <v>-0.52677494137025449</v>
      </c>
      <c r="F1424" s="2">
        <f>'Moving Avg'!D1424</f>
        <v>17.990000000000002</v>
      </c>
      <c r="G1424" s="2">
        <f>'Moving Avg'!F1424</f>
        <v>17.534950000000006</v>
      </c>
      <c r="H1424" s="2">
        <f>'Moving Avg'!G1424</f>
        <v>17.514273999999986</v>
      </c>
      <c r="I1424" s="2">
        <f>'Moving Avg'!H1424</f>
        <v>19.057075999999999</v>
      </c>
      <c r="J1424" s="6" t="str">
        <f>OBV!F1424</f>
        <v>BEARISH</v>
      </c>
      <c r="K1424" s="6" t="str">
        <f>OBV!G1424</f>
        <v>WEAK</v>
      </c>
      <c r="L1424" s="6" t="str">
        <f>OBV!H1424</f>
        <v>BEARISH DIVERGENCE</v>
      </c>
    </row>
    <row r="1425" spans="1:12" ht="13.5" x14ac:dyDescent="0.25">
      <c r="A1425" s="3">
        <f>RSI!A1425</f>
        <v>44386</v>
      </c>
      <c r="B1425" s="2">
        <f>RSI!B1425</f>
        <v>18.001999999999999</v>
      </c>
      <c r="C1425" s="2">
        <f>RSI!I1425</f>
        <v>65.346447938670082</v>
      </c>
      <c r="D1425" s="2">
        <f>MACD!E1425</f>
        <v>-0.32108210106173729</v>
      </c>
      <c r="E1425" s="2">
        <f>MACD!F1425</f>
        <v>-0.48563637330855108</v>
      </c>
      <c r="F1425" s="2">
        <f>'Moving Avg'!D1425</f>
        <v>17.991999999999997</v>
      </c>
      <c r="G1425" s="2">
        <f>'Moving Avg'!F1425</f>
        <v>17.610875000000004</v>
      </c>
      <c r="H1425" s="2">
        <f>'Moving Avg'!G1425</f>
        <v>17.520667999999986</v>
      </c>
      <c r="I1425" s="2">
        <f>'Moving Avg'!H1425</f>
        <v>19.022710499999999</v>
      </c>
      <c r="J1425" s="6" t="str">
        <f>OBV!F1425</f>
        <v>BEARISH</v>
      </c>
      <c r="K1425" s="6" t="str">
        <f>OBV!G1425</f>
        <v>WEAK</v>
      </c>
      <c r="L1425" s="6" t="str">
        <f>OBV!H1425</f>
        <v>BEARISH DIVERGENCE</v>
      </c>
    </row>
    <row r="1426" spans="1:12" ht="13.5" x14ac:dyDescent="0.25">
      <c r="A1426" s="3">
        <f>RSI!A1426</f>
        <v>44389</v>
      </c>
      <c r="B1426" s="2">
        <f>RSI!B1426</f>
        <v>17.981999999999999</v>
      </c>
      <c r="C1426" s="2">
        <f>RSI!I1426</f>
        <v>64.235402907857477</v>
      </c>
      <c r="D1426" s="2">
        <f>MACD!E1426</f>
        <v>-0.24553871832815233</v>
      </c>
      <c r="E1426" s="2">
        <f>MACD!F1426</f>
        <v>-0.43761684231247139</v>
      </c>
      <c r="F1426" s="2">
        <f>'Moving Avg'!D1426</f>
        <v>17.990000000000002</v>
      </c>
      <c r="G1426" s="2">
        <f>'Moving Avg'!F1426</f>
        <v>17.6858</v>
      </c>
      <c r="H1426" s="2">
        <f>'Moving Avg'!G1426</f>
        <v>17.526661999999984</v>
      </c>
      <c r="I1426" s="2">
        <f>'Moving Avg'!H1426</f>
        <v>18.9885445</v>
      </c>
      <c r="J1426" s="6" t="str">
        <f>OBV!F1426</f>
        <v>BEARISH</v>
      </c>
      <c r="K1426" s="6" t="str">
        <f>OBV!G1426</f>
        <v>WEAK</v>
      </c>
      <c r="L1426" s="6" t="str">
        <f>OBV!H1426</f>
        <v>CONFIRMED BEARISH</v>
      </c>
    </row>
    <row r="1427" spans="1:12" ht="13.5" x14ac:dyDescent="0.25">
      <c r="A1427" s="3">
        <f>RSI!A1427</f>
        <v>44390</v>
      </c>
      <c r="B1427" s="2">
        <f>RSI!B1427</f>
        <v>18.4815</v>
      </c>
      <c r="C1427" s="2">
        <f>RSI!I1427</f>
        <v>75.4582914598152</v>
      </c>
      <c r="D1427" s="2">
        <f>MACD!E1427</f>
        <v>-0.22055414532231765</v>
      </c>
      <c r="E1427" s="2">
        <f>MACD!F1427</f>
        <v>-0.39420430291444064</v>
      </c>
      <c r="F1427" s="2">
        <f>'Moving Avg'!D1427</f>
        <v>18.087899999999998</v>
      </c>
      <c r="G1427" s="2">
        <f>'Moving Avg'!F1427</f>
        <v>17.785699999999999</v>
      </c>
      <c r="H1427" s="2">
        <f>'Moving Avg'!G1427</f>
        <v>17.542645999999984</v>
      </c>
      <c r="I1427" s="2">
        <f>'Moving Avg'!H1427</f>
        <v>18.960871999999995</v>
      </c>
      <c r="J1427" s="6" t="str">
        <f>OBV!F1427</f>
        <v>BEARISH</v>
      </c>
      <c r="K1427" s="6" t="str">
        <f>OBV!G1427</f>
        <v>WEAK</v>
      </c>
      <c r="L1427" s="6" t="str">
        <f>OBV!H1427</f>
        <v>BEARISH DIVERGENCE</v>
      </c>
    </row>
    <row r="1428" spans="1:12" ht="13.5" x14ac:dyDescent="0.25">
      <c r="A1428" s="3">
        <f>RSI!A1428</f>
        <v>44391</v>
      </c>
      <c r="B1428" s="2">
        <f>RSI!B1428</f>
        <v>18.4815</v>
      </c>
      <c r="C1428" s="2">
        <f>RSI!I1428</f>
        <v>75.4582914598152</v>
      </c>
      <c r="D1428" s="2">
        <f>MACD!E1428</f>
        <v>-0.20415820755053815</v>
      </c>
      <c r="E1428" s="2">
        <f>MACD!F1428</f>
        <v>-0.35619508384166021</v>
      </c>
      <c r="F1428" s="2">
        <f>'Moving Avg'!D1428</f>
        <v>18.187799999999999</v>
      </c>
      <c r="G1428" s="2">
        <f>'Moving Avg'!F1428</f>
        <v>17.860624999999999</v>
      </c>
      <c r="H1428" s="2">
        <f>'Moving Avg'!G1428</f>
        <v>17.558629999999983</v>
      </c>
      <c r="I1428" s="2">
        <f>'Moving Avg'!H1428</f>
        <v>18.933449499999995</v>
      </c>
      <c r="J1428" s="6" t="str">
        <f>OBV!F1428</f>
        <v>BULLISH</v>
      </c>
      <c r="K1428" s="6" t="str">
        <f>OBV!G1428</f>
        <v>NEUTRAL</v>
      </c>
      <c r="L1428" s="6" t="str">
        <f>OBV!H1428</f>
        <v>CONFIRMED BULLISH</v>
      </c>
    </row>
    <row r="1429" spans="1:12" ht="13.5" x14ac:dyDescent="0.25">
      <c r="A1429" s="3">
        <f>RSI!A1429</f>
        <v>44392</v>
      </c>
      <c r="B1429" s="2">
        <f>RSI!B1429</f>
        <v>19.030999999999999</v>
      </c>
      <c r="C1429" s="2">
        <f>RSI!I1429</f>
        <v>82.47474011193259</v>
      </c>
      <c r="D1429" s="2">
        <f>MACD!E1429</f>
        <v>-0.23538180949514853</v>
      </c>
      <c r="E1429" s="2">
        <f>MACD!F1429</f>
        <v>-0.33203242897235785</v>
      </c>
      <c r="F1429" s="2">
        <f>'Moving Avg'!D1429</f>
        <v>18.395599999999995</v>
      </c>
      <c r="G1429" s="2">
        <f>'Moving Avg'!F1429</f>
        <v>17.963024999999995</v>
      </c>
      <c r="H1429" s="2">
        <f>'Moving Avg'!G1429</f>
        <v>17.585603999999986</v>
      </c>
      <c r="I1429" s="2">
        <f>'Moving Avg'!H1429</f>
        <v>18.91227099999999</v>
      </c>
      <c r="J1429" s="6" t="str">
        <f>OBV!F1429</f>
        <v>BEARISH</v>
      </c>
      <c r="K1429" s="6" t="str">
        <f>OBV!G1429</f>
        <v>NEUTRAL</v>
      </c>
      <c r="L1429" s="6" t="str">
        <f>OBV!H1429</f>
        <v>BEARISH DIVERGENCE</v>
      </c>
    </row>
    <row r="1430" spans="1:12" ht="13.5" x14ac:dyDescent="0.25">
      <c r="A1430" s="3">
        <f>RSI!A1430</f>
        <v>44393</v>
      </c>
      <c r="B1430" s="2">
        <f>RSI!B1430</f>
        <v>18.181799999999999</v>
      </c>
      <c r="C1430" s="2">
        <f>RSI!I1430</f>
        <v>55.88414155804022</v>
      </c>
      <c r="D1430" s="2">
        <f>MACD!E1430</f>
        <v>-0.20467458242046632</v>
      </c>
      <c r="E1430" s="2">
        <f>MACD!F1430</f>
        <v>-0.30656085966197955</v>
      </c>
      <c r="F1430" s="2">
        <f>'Moving Avg'!D1430</f>
        <v>18.431559999999998</v>
      </c>
      <c r="G1430" s="2">
        <f>'Moving Avg'!F1430</f>
        <v>18.022964999999999</v>
      </c>
      <c r="H1430" s="2">
        <f>'Moving Avg'!G1430</f>
        <v>17.595593999999984</v>
      </c>
      <c r="I1430" s="2">
        <f>'Moving Avg'!H1430</f>
        <v>18.88684649999999</v>
      </c>
      <c r="J1430" s="6" t="str">
        <f>OBV!F1430</f>
        <v>BEARISH</v>
      </c>
      <c r="K1430" s="6" t="str">
        <f>OBV!G1430</f>
        <v>NEUTRAL</v>
      </c>
      <c r="L1430" s="6" t="str">
        <f>OBV!H1430</f>
        <v>BEARISH DIVERGENCE</v>
      </c>
    </row>
    <row r="1431" spans="1:12" ht="13.5" x14ac:dyDescent="0.25">
      <c r="A1431" s="3">
        <f>RSI!A1431</f>
        <v>44396</v>
      </c>
      <c r="B1431" s="2">
        <f>RSI!B1431</f>
        <v>18.181799999999999</v>
      </c>
      <c r="C1431" s="2">
        <f>RSI!I1431</f>
        <v>55.88414155804022</v>
      </c>
      <c r="D1431" s="2">
        <f>MACD!E1431</f>
        <v>-0.18044670271898866</v>
      </c>
      <c r="E1431" s="2">
        <f>MACD!F1431</f>
        <v>-0.28133802827338139</v>
      </c>
      <c r="F1431" s="2">
        <f>'Moving Avg'!D1431</f>
        <v>18.471519999999998</v>
      </c>
      <c r="G1431" s="2">
        <f>'Moving Avg'!F1431</f>
        <v>18.082904999999997</v>
      </c>
      <c r="H1431" s="2">
        <f>'Moving Avg'!G1431</f>
        <v>17.605583999999986</v>
      </c>
      <c r="I1431" s="2">
        <f>'Moving Avg'!H1431</f>
        <v>18.86142199999999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</row>
    <row r="1432" spans="1:12" ht="13.5" x14ac:dyDescent="0.25">
      <c r="A1432" s="3">
        <f>RSI!A1432</f>
        <v>44399</v>
      </c>
      <c r="B1432" s="2">
        <f>RSI!B1432</f>
        <v>18.181799999999999</v>
      </c>
      <c r="C1432" s="2">
        <f>RSI!I1432</f>
        <v>55.88414155804022</v>
      </c>
      <c r="D1432" s="2">
        <f>MACD!E1432</f>
        <v>-0.16157133597031859</v>
      </c>
      <c r="E1432" s="2">
        <f>MACD!F1432</f>
        <v>-0.25738468981276885</v>
      </c>
      <c r="F1432" s="2">
        <f>'Moving Avg'!D1432</f>
        <v>18.411579999999997</v>
      </c>
      <c r="G1432" s="2">
        <f>'Moving Avg'!F1432</f>
        <v>18.117370000000001</v>
      </c>
      <c r="H1432" s="2">
        <f>'Moving Avg'!G1432</f>
        <v>17.615573999999985</v>
      </c>
      <c r="I1432" s="2">
        <f>'Moving Avg'!H1432</f>
        <v>18.835997499999987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</row>
    <row r="1433" spans="1:12" ht="13.5" x14ac:dyDescent="0.25">
      <c r="A1433" s="3">
        <f>RSI!A1433</f>
        <v>44400</v>
      </c>
      <c r="B1433" s="2">
        <f>RSI!B1433</f>
        <v>18.181799999999999</v>
      </c>
      <c r="C1433" s="2">
        <f>RSI!I1433</f>
        <v>55.884141558040227</v>
      </c>
      <c r="D1433" s="2">
        <f>MACD!E1433</f>
        <v>-0.14864309893394889</v>
      </c>
      <c r="E1433" s="2">
        <f>MACD!F1433</f>
        <v>-0.23563637163700488</v>
      </c>
      <c r="F1433" s="2">
        <f>'Moving Avg'!D1433</f>
        <v>18.351639999999996</v>
      </c>
      <c r="G1433" s="2">
        <f>'Moving Avg'!F1433</f>
        <v>18.127360000000003</v>
      </c>
      <c r="H1433" s="2">
        <f>'Moving Avg'!G1433</f>
        <v>17.625563999999986</v>
      </c>
      <c r="I1433" s="2">
        <f>'Moving Avg'!H1433</f>
        <v>18.810572999999987</v>
      </c>
      <c r="J1433" s="6" t="str">
        <f>OBV!F1433</f>
        <v>NEUTRAL</v>
      </c>
      <c r="K1433" s="6" t="str">
        <f>OBV!G1433</f>
        <v>NEUTRAL</v>
      </c>
      <c r="L1433" s="6" t="str">
        <f>OBV!H1433</f>
        <v>NEUTRAL</v>
      </c>
    </row>
    <row r="1434" spans="1:12" ht="13.5" x14ac:dyDescent="0.25">
      <c r="A1434" s="3">
        <f>RSI!A1434</f>
        <v>44403</v>
      </c>
      <c r="B1434" s="2">
        <f>RSI!B1434</f>
        <v>18.181799999999999</v>
      </c>
      <c r="C1434" s="2">
        <f>RSI!I1434</f>
        <v>55.884141558040227</v>
      </c>
      <c r="D1434" s="2">
        <f>MACD!E1434</f>
        <v>-0.13755866138199124</v>
      </c>
      <c r="E1434" s="2">
        <f>MACD!F1434</f>
        <v>-0.21602082958600216</v>
      </c>
      <c r="F1434" s="2">
        <f>'Moving Avg'!D1434</f>
        <v>18.181799999999999</v>
      </c>
      <c r="G1434" s="2">
        <f>'Moving Avg'!F1434</f>
        <v>18.137350000000005</v>
      </c>
      <c r="H1434" s="2">
        <f>'Moving Avg'!G1434</f>
        <v>17.635553999999985</v>
      </c>
      <c r="I1434" s="2">
        <f>'Moving Avg'!H1434</f>
        <v>18.782101499999989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</row>
    <row r="1435" spans="1:12" ht="13.5" x14ac:dyDescent="0.25">
      <c r="A1435" s="3">
        <f>RSI!A1435</f>
        <v>44404</v>
      </c>
      <c r="B1435" s="2">
        <f>RSI!B1435</f>
        <v>17.981999999999999</v>
      </c>
      <c r="C1435" s="2">
        <f>RSI!I1435</f>
        <v>50.351546471144225</v>
      </c>
      <c r="D1435" s="2">
        <f>MACD!E1435</f>
        <v>-0.11313115433835819</v>
      </c>
      <c r="E1435" s="2">
        <f>MACD!F1435</f>
        <v>-0.1954428945364734</v>
      </c>
      <c r="F1435" s="2">
        <f>'Moving Avg'!D1435</f>
        <v>18.141839999999998</v>
      </c>
      <c r="G1435" s="2">
        <f>'Moving Avg'!F1435</f>
        <v>18.137350000000005</v>
      </c>
      <c r="H1435" s="2">
        <f>'Moving Avg'!G1435</f>
        <v>17.641547999999986</v>
      </c>
      <c r="I1435" s="2">
        <f>'Moving Avg'!H1435</f>
        <v>18.752630999999987</v>
      </c>
      <c r="J1435" s="6" t="str">
        <f>OBV!F1435</f>
        <v>BEARISH</v>
      </c>
      <c r="K1435" s="6" t="str">
        <f>OBV!G1435</f>
        <v>WEAK</v>
      </c>
      <c r="L1435" s="6" t="str">
        <f>OBV!H1435</f>
        <v>CONFIRMED BEARISH</v>
      </c>
    </row>
    <row r="1436" spans="1:12" ht="13.5" x14ac:dyDescent="0.25">
      <c r="A1436" s="3">
        <f>RSI!A1436</f>
        <v>44405</v>
      </c>
      <c r="B1436" s="2">
        <f>RSI!B1436</f>
        <v>17.981999999999999</v>
      </c>
      <c r="C1436" s="2">
        <f>RSI!I1436</f>
        <v>50.351546471144225</v>
      </c>
      <c r="D1436" s="2">
        <f>MACD!E1436</f>
        <v>-9.5552553043905419E-2</v>
      </c>
      <c r="E1436" s="2">
        <f>MACD!F1436</f>
        <v>-0.17546482623795981</v>
      </c>
      <c r="F1436" s="2">
        <f>'Moving Avg'!D1436</f>
        <v>18.101880000000001</v>
      </c>
      <c r="G1436" s="2">
        <f>'Moving Avg'!F1436</f>
        <v>18.137350000000005</v>
      </c>
      <c r="H1436" s="2">
        <f>'Moving Avg'!G1436</f>
        <v>17.645543999999983</v>
      </c>
      <c r="I1436" s="2">
        <f>'Moving Avg'!H1436</f>
        <v>18.726706999999987</v>
      </c>
      <c r="J1436" s="6" t="str">
        <f>OBV!F1436</f>
        <v>BEARISH</v>
      </c>
      <c r="K1436" s="6" t="str">
        <f>OBV!G1436</f>
        <v>WEAK</v>
      </c>
      <c r="L1436" s="6" t="str">
        <f>OBV!H1436</f>
        <v>CONFIRMED BEARISH</v>
      </c>
    </row>
    <row r="1437" spans="1:12" ht="13.5" x14ac:dyDescent="0.25">
      <c r="A1437" s="3">
        <f>RSI!A1437</f>
        <v>44406</v>
      </c>
      <c r="B1437" s="2">
        <f>RSI!B1437</f>
        <v>17.981999999999999</v>
      </c>
      <c r="C1437" s="2">
        <f>RSI!I1437</f>
        <v>50.351546471144225</v>
      </c>
      <c r="D1437" s="2">
        <f>MACD!E1437</f>
        <v>-3.8450727927674677E-3</v>
      </c>
      <c r="E1437" s="2">
        <f>MACD!F1437</f>
        <v>-0.14114087554892135</v>
      </c>
      <c r="F1437" s="2">
        <f>'Moving Avg'!D1437</f>
        <v>18.061919999999997</v>
      </c>
      <c r="G1437" s="2">
        <f>'Moving Avg'!F1437</f>
        <v>18.137350000000005</v>
      </c>
      <c r="H1437" s="2">
        <f>'Moving Avg'!G1437</f>
        <v>17.649539999999984</v>
      </c>
      <c r="I1437" s="2">
        <f>'Moving Avg'!H1437</f>
        <v>18.701781999999991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</row>
    <row r="1438" spans="1:12" ht="13.5" x14ac:dyDescent="0.25">
      <c r="A1438" s="3">
        <f>RSI!A1438</f>
        <v>44407</v>
      </c>
      <c r="B1438" s="2">
        <f>RSI!B1438</f>
        <v>17.981999999999999</v>
      </c>
      <c r="C1438" s="2">
        <f>RSI!I1438</f>
        <v>50.351546471144225</v>
      </c>
      <c r="D1438" s="2">
        <f>MACD!E1438</f>
        <v>7.3741643333256945E-2</v>
      </c>
      <c r="E1438" s="2">
        <f>MACD!F1438</f>
        <v>-9.8164371772485701E-2</v>
      </c>
      <c r="F1438" s="2">
        <f>'Moving Avg'!D1438</f>
        <v>18.02196</v>
      </c>
      <c r="G1438" s="2">
        <f>'Moving Avg'!F1438</f>
        <v>18.137349999999998</v>
      </c>
      <c r="H1438" s="2">
        <f>'Moving Avg'!G1438</f>
        <v>17.653535999999985</v>
      </c>
      <c r="I1438" s="2">
        <f>'Moving Avg'!H1438</f>
        <v>18.67680699999999</v>
      </c>
      <c r="J1438" s="6" t="str">
        <f>OBV!F1438</f>
        <v>BEARISH</v>
      </c>
      <c r="K1438" s="6" t="str">
        <f>OBV!G1438</f>
        <v>WEAK</v>
      </c>
      <c r="L1438" s="6" t="str">
        <f>OBV!H1438</f>
        <v>CONFIRMED BEARISH</v>
      </c>
    </row>
    <row r="1439" spans="1:12" ht="13.5" x14ac:dyDescent="0.25">
      <c r="A1439" s="3">
        <f>RSI!A1439</f>
        <v>44410</v>
      </c>
      <c r="B1439" s="2">
        <f>RSI!B1439</f>
        <v>17.981999999999999</v>
      </c>
      <c r="C1439" s="2">
        <f>RSI!I1439</f>
        <v>50.351546471144225</v>
      </c>
      <c r="D1439" s="2">
        <f>MACD!E1439</f>
        <v>0.22391936516038768</v>
      </c>
      <c r="E1439" s="2">
        <f>MACD!F1439</f>
        <v>-3.3747624385911029E-2</v>
      </c>
      <c r="F1439" s="2">
        <f>'Moving Avg'!D1439</f>
        <v>17.981999999999999</v>
      </c>
      <c r="G1439" s="2">
        <f>'Moving Avg'!F1439</f>
        <v>18.137349999999998</v>
      </c>
      <c r="H1439" s="2">
        <f>'Moving Avg'!G1439</f>
        <v>17.647141999999985</v>
      </c>
      <c r="I1439" s="2">
        <f>'Moving Avg'!H1439</f>
        <v>18.655278499999987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</row>
    <row r="1440" spans="1:12" ht="13.5" x14ac:dyDescent="0.25">
      <c r="A1440" s="3">
        <f>RSI!A1440</f>
        <v>44411</v>
      </c>
      <c r="B1440" s="2">
        <f>RSI!B1440</f>
        <v>17.981999999999999</v>
      </c>
      <c r="C1440" s="2">
        <f>RSI!I1440</f>
        <v>50.351546471144225</v>
      </c>
      <c r="D1440" s="2">
        <f>MACD!E1440</f>
        <v>0.22033644790061757</v>
      </c>
      <c r="E1440" s="2">
        <f>MACD!F1440</f>
        <v>1.706919007139469E-2</v>
      </c>
      <c r="F1440" s="2">
        <f>'Moving Avg'!D1440</f>
        <v>17.981999999999999</v>
      </c>
      <c r="G1440" s="2">
        <f>'Moving Avg'!F1440</f>
        <v>18.136849999999999</v>
      </c>
      <c r="H1440" s="2">
        <f>'Moving Avg'!G1440</f>
        <v>17.640747999999984</v>
      </c>
      <c r="I1440" s="2">
        <f>'Moving Avg'!H1440</f>
        <v>18.630453499999991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</row>
    <row r="1441" spans="1:12" ht="13.5" x14ac:dyDescent="0.25">
      <c r="A1441" s="3">
        <f>RSI!A1441</f>
        <v>44412</v>
      </c>
      <c r="B1441" s="2">
        <f>RSI!B1441</f>
        <v>17.981999999999999</v>
      </c>
      <c r="C1441" s="2">
        <f>RSI!I1441</f>
        <v>50.351546471144225</v>
      </c>
      <c r="D1441" s="2">
        <f>MACD!E1441</f>
        <v>0.21729528539907861</v>
      </c>
      <c r="E1441" s="2">
        <f>MACD!F1441</f>
        <v>5.7114409136931478E-2</v>
      </c>
      <c r="F1441" s="2">
        <f>'Moving Avg'!D1441</f>
        <v>17.981999999999999</v>
      </c>
      <c r="G1441" s="2">
        <f>'Moving Avg'!F1441</f>
        <v>18.136349999999993</v>
      </c>
      <c r="H1441" s="2">
        <f>'Moving Avg'!G1441</f>
        <v>17.634353999999984</v>
      </c>
      <c r="I1441" s="2">
        <f>'Moving Avg'!H1441</f>
        <v>18.605628499999987</v>
      </c>
      <c r="J1441" s="6" t="str">
        <f>OBV!F1441</f>
        <v>NEUTRAL</v>
      </c>
      <c r="K1441" s="6" t="str">
        <f>OBV!G1441</f>
        <v>NEUTRAL</v>
      </c>
      <c r="L1441" s="6" t="str">
        <f>OBV!H1441</f>
        <v>NEUTRAL</v>
      </c>
    </row>
    <row r="1442" spans="1:12" ht="13.5" x14ac:dyDescent="0.25">
      <c r="A1442" s="3">
        <f>RSI!A1442</f>
        <v>44413</v>
      </c>
      <c r="B1442" s="2">
        <f>RSI!B1442</f>
        <v>17.981999999999999</v>
      </c>
      <c r="C1442" s="2">
        <f>RSI!I1442</f>
        <v>50.351546471144225</v>
      </c>
      <c r="D1442" s="2">
        <f>MACD!E1442</f>
        <v>0.21471323175372348</v>
      </c>
      <c r="E1442" s="2">
        <f>MACD!F1442</f>
        <v>8.8634173660289889E-2</v>
      </c>
      <c r="F1442" s="2">
        <f>'Moving Avg'!D1442</f>
        <v>17.981999999999999</v>
      </c>
      <c r="G1442" s="2">
        <f>'Moving Avg'!F1442</f>
        <v>18.135849999999994</v>
      </c>
      <c r="H1442" s="2">
        <f>'Moving Avg'!G1442</f>
        <v>17.627959999999984</v>
      </c>
      <c r="I1442" s="2">
        <f>'Moving Avg'!H1442</f>
        <v>18.580803499999988</v>
      </c>
      <c r="J1442" s="6" t="str">
        <f>OBV!F1442</f>
        <v>NEUTRAL</v>
      </c>
      <c r="K1442" s="6" t="str">
        <f>OBV!G1442</f>
        <v>NEUTRAL</v>
      </c>
      <c r="L1442" s="6" t="str">
        <f>OBV!H1442</f>
        <v>NEUTRAL</v>
      </c>
    </row>
    <row r="1443" spans="1:12" ht="13.5" x14ac:dyDescent="0.25">
      <c r="A1443" s="3">
        <f>RSI!A1443</f>
        <v>44414</v>
      </c>
      <c r="B1443" s="2">
        <f>RSI!B1443</f>
        <v>17.981999999999999</v>
      </c>
      <c r="C1443" s="2">
        <f>RSI!I1443</f>
        <v>50.351546471144225</v>
      </c>
      <c r="D1443" s="2">
        <f>MACD!E1443</f>
        <v>0.21252030389193521</v>
      </c>
      <c r="E1443" s="2">
        <f>MACD!F1443</f>
        <v>0.11341139970661895</v>
      </c>
      <c r="F1443" s="2">
        <f>'Moving Avg'!D1443</f>
        <v>17.981999999999999</v>
      </c>
      <c r="G1443" s="2">
        <f>'Moving Avg'!F1443</f>
        <v>18.135849999999994</v>
      </c>
      <c r="H1443" s="2">
        <f>'Moving Avg'!G1443</f>
        <v>17.621565999999984</v>
      </c>
      <c r="I1443" s="2">
        <f>'Moving Avg'!H1443</f>
        <v>18.559374999999989</v>
      </c>
      <c r="J1443" s="6" t="str">
        <f>OBV!F1443</f>
        <v>NEUTRAL</v>
      </c>
      <c r="K1443" s="6" t="str">
        <f>OBV!G1443</f>
        <v>NEUTRAL</v>
      </c>
      <c r="L1443" s="6" t="str">
        <f>OBV!H1443</f>
        <v>NEUTRAL</v>
      </c>
    </row>
    <row r="1444" spans="1:12" ht="13.5" x14ac:dyDescent="0.25">
      <c r="A1444" s="3">
        <f>RSI!A1444</f>
        <v>44417</v>
      </c>
      <c r="B1444" s="2">
        <f>RSI!B1444</f>
        <v>17.981999999999999</v>
      </c>
      <c r="C1444" s="2">
        <f>RSI!I1444</f>
        <v>50.351546471144225</v>
      </c>
      <c r="D1444" s="2">
        <f>MACD!E1444</f>
        <v>0.2106572372892046</v>
      </c>
      <c r="E1444" s="2">
        <f>MACD!F1444</f>
        <v>0.13286056722313611</v>
      </c>
      <c r="F1444" s="2">
        <f>'Moving Avg'!D1444</f>
        <v>17.981999999999999</v>
      </c>
      <c r="G1444" s="2">
        <f>'Moving Avg'!F1444</f>
        <v>18.135349999999995</v>
      </c>
      <c r="H1444" s="2">
        <f>'Moving Avg'!G1444</f>
        <v>17.615171999999983</v>
      </c>
      <c r="I1444" s="2">
        <f>'Moving Avg'!H1444</f>
        <v>18.53794649999999</v>
      </c>
      <c r="J1444" s="6" t="str">
        <f>OBV!F1444</f>
        <v>NEUTRAL</v>
      </c>
      <c r="K1444" s="6" t="str">
        <f>OBV!G1444</f>
        <v>NEUTRAL</v>
      </c>
      <c r="L1444" s="6" t="str">
        <f>OBV!H1444</f>
        <v>NEUTRAL</v>
      </c>
    </row>
    <row r="1445" spans="1:12" ht="13.5" x14ac:dyDescent="0.25">
      <c r="A1445" s="3">
        <f>RSI!A1445</f>
        <v>44419</v>
      </c>
      <c r="B1445" s="2">
        <f>RSI!B1445</f>
        <v>17.981999999999999</v>
      </c>
      <c r="C1445" s="2">
        <f>RSI!I1445</f>
        <v>50.351546471144225</v>
      </c>
      <c r="D1445" s="2">
        <f>MACD!E1445</f>
        <v>0.17833537898462382</v>
      </c>
      <c r="E1445" s="2">
        <f>MACD!F1445</f>
        <v>0.14195552957543364</v>
      </c>
      <c r="F1445" s="2">
        <f>'Moving Avg'!D1445</f>
        <v>17.981999999999999</v>
      </c>
      <c r="G1445" s="2">
        <f>'Moving Avg'!F1445</f>
        <v>18.134349999999994</v>
      </c>
      <c r="H1445" s="2">
        <f>'Moving Avg'!G1445</f>
        <v>17.608777999999987</v>
      </c>
      <c r="I1445" s="2">
        <f>'Moving Avg'!H1445</f>
        <v>18.51676749999999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</row>
    <row r="1446" spans="1:12" ht="13.5" x14ac:dyDescent="0.25">
      <c r="A1446" s="3">
        <f>RSI!A1446</f>
        <v>44420</v>
      </c>
      <c r="B1446" s="2">
        <f>RSI!B1446</f>
        <v>17.981999999999999</v>
      </c>
      <c r="C1446" s="2">
        <f>RSI!I1446</f>
        <v>50.351546471144225</v>
      </c>
      <c r="D1446" s="2">
        <f>MACD!E1446</f>
        <v>0.15097967371482568</v>
      </c>
      <c r="E1446" s="2">
        <f>MACD!F1446</f>
        <v>0.14376035840331206</v>
      </c>
      <c r="F1446" s="2">
        <f>'Moving Avg'!D1446</f>
        <v>17.981999999999999</v>
      </c>
      <c r="G1446" s="2">
        <f>'Moving Avg'!F1446</f>
        <v>18.134349999999994</v>
      </c>
      <c r="H1446" s="2">
        <f>'Moving Avg'!G1446</f>
        <v>17.612773999999987</v>
      </c>
      <c r="I1446" s="2">
        <f>'Moving Avg'!H1446</f>
        <v>18.495838499999991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</row>
    <row r="1447" spans="1:12" ht="13.5" x14ac:dyDescent="0.25">
      <c r="A1447" s="3">
        <f>RSI!A1447</f>
        <v>44424</v>
      </c>
      <c r="B1447" s="2">
        <f>RSI!B1447</f>
        <v>17.981999999999999</v>
      </c>
      <c r="C1447" s="2">
        <f>RSI!I1447</f>
        <v>50.351546471144225</v>
      </c>
      <c r="D1447" s="2">
        <f>MACD!E1447</f>
        <v>0.12782657501382033</v>
      </c>
      <c r="E1447" s="2">
        <f>MACD!F1447</f>
        <v>0.14057360172541372</v>
      </c>
      <c r="F1447" s="2">
        <f>'Moving Avg'!D1447</f>
        <v>17.981999999999999</v>
      </c>
      <c r="G1447" s="2">
        <f>'Moving Avg'!F1447</f>
        <v>18.109374999999993</v>
      </c>
      <c r="H1447" s="2">
        <f>'Moving Avg'!G1447</f>
        <v>17.618767999999985</v>
      </c>
      <c r="I1447" s="2">
        <f>'Moving Avg'!H1447</f>
        <v>18.47810599999999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</row>
    <row r="1448" spans="1:12" ht="13.5" x14ac:dyDescent="0.25">
      <c r="A1448" s="3">
        <f>RSI!A1448</f>
        <v>44425</v>
      </c>
      <c r="B1448" s="2">
        <f>RSI!B1448</f>
        <v>17.981999999999999</v>
      </c>
      <c r="C1448" s="2">
        <f>RSI!I1448</f>
        <v>50.351546471144225</v>
      </c>
      <c r="D1448" s="2">
        <f>MACD!E1448</f>
        <v>0.10822996976358468</v>
      </c>
      <c r="E1448" s="2">
        <f>MACD!F1448</f>
        <v>0.13410487533304793</v>
      </c>
      <c r="F1448" s="2">
        <f>'Moving Avg'!D1448</f>
        <v>17.981999999999999</v>
      </c>
      <c r="G1448" s="2">
        <f>'Moving Avg'!F1448</f>
        <v>18.084399999999995</v>
      </c>
      <c r="H1448" s="2">
        <f>'Moving Avg'!G1448</f>
        <v>17.629755999999983</v>
      </c>
      <c r="I1448" s="2">
        <f>'Moving Avg'!H1448</f>
        <v>18.460373499999989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</row>
    <row r="1449" spans="1:12" ht="13.5" x14ac:dyDescent="0.25">
      <c r="A1449" s="3">
        <f>RSI!A1449</f>
        <v>44426</v>
      </c>
      <c r="B1449" s="2">
        <f>RSI!B1449</f>
        <v>17.981999999999999</v>
      </c>
      <c r="C1449" s="2">
        <f>RSI!I1449</f>
        <v>50.351546471144225</v>
      </c>
      <c r="D1449" s="2">
        <f>MACD!E1449</f>
        <v>9.1643114142875959E-2</v>
      </c>
      <c r="E1449" s="2">
        <f>MACD!F1449</f>
        <v>0.12561252309501356</v>
      </c>
      <c r="F1449" s="2">
        <f>'Moving Avg'!D1449</f>
        <v>17.981999999999999</v>
      </c>
      <c r="G1449" s="2">
        <f>'Moving Avg'!F1449</f>
        <v>18.031949999999995</v>
      </c>
      <c r="H1449" s="2">
        <f>'Moving Avg'!G1449</f>
        <v>17.659725999999985</v>
      </c>
      <c r="I1449" s="2">
        <f>'Moving Avg'!H1449</f>
        <v>18.442640999999988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</row>
    <row r="1450" spans="1:12" ht="13.5" x14ac:dyDescent="0.25">
      <c r="A1450" s="3">
        <f>RSI!A1450</f>
        <v>44427</v>
      </c>
      <c r="B1450" s="2">
        <f>RSI!B1450</f>
        <v>17.981999999999999</v>
      </c>
      <c r="C1450" s="2">
        <f>RSI!I1450</f>
        <v>50.351546471144225</v>
      </c>
      <c r="D1450" s="2">
        <f>MACD!E1450</f>
        <v>7.7603348466901423E-2</v>
      </c>
      <c r="E1450" s="2">
        <f>MACD!F1450</f>
        <v>0.11601068816939114</v>
      </c>
      <c r="F1450" s="2">
        <f>'Moving Avg'!D1450</f>
        <v>17.981999999999999</v>
      </c>
      <c r="G1450" s="2">
        <f>'Moving Avg'!F1450</f>
        <v>18.021959999999989</v>
      </c>
      <c r="H1450" s="2">
        <f>'Moving Avg'!G1450</f>
        <v>17.699685999999989</v>
      </c>
      <c r="I1450" s="2">
        <f>'Moving Avg'!H1450</f>
        <v>18.427655999999988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</row>
    <row r="1451" spans="1:12" ht="13.5" x14ac:dyDescent="0.25">
      <c r="A1451" s="3">
        <f>RSI!A1451</f>
        <v>44428</v>
      </c>
      <c r="B1451" s="2">
        <f>RSI!B1451</f>
        <v>17.981999999999999</v>
      </c>
      <c r="C1451" s="2">
        <f>RSI!I1451</f>
        <v>50.351546471144225</v>
      </c>
      <c r="D1451" s="2">
        <f>MACD!E1451</f>
        <v>6.5719163410605574E-2</v>
      </c>
      <c r="E1451" s="2">
        <f>MACD!F1451</f>
        <v>0.10595238321763403</v>
      </c>
      <c r="F1451" s="2">
        <f>'Moving Avg'!D1451</f>
        <v>17.981999999999999</v>
      </c>
      <c r="G1451" s="2">
        <f>'Moving Avg'!F1451</f>
        <v>18.011969999999991</v>
      </c>
      <c r="H1451" s="2">
        <f>'Moving Avg'!G1451</f>
        <v>17.749235999999986</v>
      </c>
      <c r="I1451" s="2">
        <f>'Moving Avg'!H1451</f>
        <v>18.412670999999989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</row>
    <row r="1452" spans="1:12" ht="13.5" x14ac:dyDescent="0.25">
      <c r="A1452" s="3">
        <f>RSI!A1452</f>
        <v>44431</v>
      </c>
      <c r="B1452" s="2">
        <f>RSI!B1452</f>
        <v>17.172799999999999</v>
      </c>
      <c r="C1452" s="2">
        <f>RSI!I1452</f>
        <v>20.864021215844829</v>
      </c>
      <c r="D1452" s="2">
        <f>MACD!E1452</f>
        <v>0.11559999661822928</v>
      </c>
      <c r="E1452" s="2">
        <f>MACD!F1452</f>
        <v>0.10788190589775309</v>
      </c>
      <c r="F1452" s="2">
        <f>'Moving Avg'!D1452</f>
        <v>17.820159999999998</v>
      </c>
      <c r="G1452" s="2">
        <f>'Moving Avg'!F1452</f>
        <v>17.961519999999993</v>
      </c>
      <c r="H1452" s="2">
        <f>'Moving Avg'!G1452</f>
        <v>17.78260199999999</v>
      </c>
      <c r="I1452" s="2">
        <f>'Moving Avg'!H1452</f>
        <v>18.396137499999988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</row>
    <row r="1453" spans="1:12" ht="13.5" x14ac:dyDescent="0.25">
      <c r="A1453" s="3">
        <f>RSI!A1453</f>
        <v>44432</v>
      </c>
      <c r="B1453" s="2">
        <f>RSI!B1453</f>
        <v>17.172799999999999</v>
      </c>
      <c r="C1453" s="2">
        <f>RSI!I1453</f>
        <v>20.864021215844829</v>
      </c>
      <c r="D1453" s="2">
        <f>MACD!E1453</f>
        <v>0.16258469503881301</v>
      </c>
      <c r="E1453" s="2">
        <f>MACD!F1453</f>
        <v>0.11882246372596508</v>
      </c>
      <c r="F1453" s="2">
        <f>'Moving Avg'!D1453</f>
        <v>17.658319999999996</v>
      </c>
      <c r="G1453" s="2">
        <f>'Moving Avg'!F1453</f>
        <v>17.911069999999995</v>
      </c>
      <c r="H1453" s="2">
        <f>'Moving Avg'!G1453</f>
        <v>17.802181999999991</v>
      </c>
      <c r="I1453" s="2">
        <f>'Moving Avg'!H1453</f>
        <v>18.379603999999986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</row>
    <row r="1454" spans="1:12" ht="13.5" x14ac:dyDescent="0.25">
      <c r="A1454" s="3">
        <f>RSI!A1454</f>
        <v>44433</v>
      </c>
      <c r="B1454" s="2">
        <f>RSI!B1454</f>
        <v>17.172799999999999</v>
      </c>
      <c r="C1454" s="2">
        <f>RSI!I1454</f>
        <v>20.864021215844829</v>
      </c>
      <c r="D1454" s="2">
        <f>MACD!E1454</f>
        <v>0.20676490382942347</v>
      </c>
      <c r="E1454" s="2">
        <f>MACD!F1454</f>
        <v>0.13641095174665677</v>
      </c>
      <c r="F1454" s="2">
        <f>'Moving Avg'!D1454</f>
        <v>17.496479999999998</v>
      </c>
      <c r="G1454" s="2">
        <f>'Moving Avg'!F1454</f>
        <v>17.860619999999997</v>
      </c>
      <c r="H1454" s="2">
        <f>'Moving Avg'!G1454</f>
        <v>17.815967999999994</v>
      </c>
      <c r="I1454" s="2">
        <f>'Moving Avg'!H1454</f>
        <v>18.363070499999985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</row>
    <row r="1455" spans="1:12" ht="13.5" x14ac:dyDescent="0.25">
      <c r="A1455" s="3">
        <f>RSI!A1455</f>
        <v>44434</v>
      </c>
      <c r="B1455" s="2">
        <f>RSI!B1455</f>
        <v>17.172799999999999</v>
      </c>
      <c r="C1455" s="2">
        <f>RSI!I1455</f>
        <v>20.864021215844829</v>
      </c>
      <c r="D1455" s="2">
        <f>MACD!E1455</f>
        <v>0.24824438474708899</v>
      </c>
      <c r="E1455" s="2">
        <f>MACD!F1455</f>
        <v>0.15877763834674322</v>
      </c>
      <c r="F1455" s="2">
        <f>'Moving Avg'!D1455</f>
        <v>17.334639999999997</v>
      </c>
      <c r="G1455" s="2">
        <f>'Moving Avg'!F1455</f>
        <v>17.820159999999998</v>
      </c>
      <c r="H1455" s="2">
        <f>'Moving Avg'!G1455</f>
        <v>17.829753999999994</v>
      </c>
      <c r="I1455" s="2">
        <f>'Moving Avg'!H1455</f>
        <v>18.349533999999984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</row>
    <row r="1456" spans="1:12" ht="13.5" x14ac:dyDescent="0.25">
      <c r="A1456" s="3">
        <f>RSI!A1456</f>
        <v>44435</v>
      </c>
      <c r="B1456" s="2">
        <f>RSI!B1456</f>
        <v>17.172799999999999</v>
      </c>
      <c r="C1456" s="2">
        <f>RSI!I1456</f>
        <v>20.864021215844829</v>
      </c>
      <c r="D1456" s="2">
        <f>MACD!E1456</f>
        <v>0.2871352101413045</v>
      </c>
      <c r="E1456" s="2">
        <f>MACD!F1456</f>
        <v>0.18444915270565548</v>
      </c>
      <c r="F1456" s="2">
        <f>'Moving Avg'!D1456</f>
        <v>17.172799999999999</v>
      </c>
      <c r="G1456" s="2">
        <f>'Moving Avg'!F1456</f>
        <v>17.779699999999998</v>
      </c>
      <c r="H1456" s="2">
        <f>'Moving Avg'!G1456</f>
        <v>17.843539999999997</v>
      </c>
      <c r="I1456" s="2">
        <f>'Moving Avg'!H1456</f>
        <v>18.33849499999998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</row>
    <row r="1457" spans="1:12" ht="13.5" x14ac:dyDescent="0.25">
      <c r="A1457" s="3">
        <f>RSI!A1457</f>
        <v>44438</v>
      </c>
      <c r="B1457" s="2">
        <f>RSI!B1457</f>
        <v>17.172799999999999</v>
      </c>
      <c r="C1457" s="2">
        <f>RSI!I1457</f>
        <v>20.864021215844829</v>
      </c>
      <c r="D1457" s="2">
        <f>MACD!E1457</f>
        <v>0.32355468633174667</v>
      </c>
      <c r="E1457" s="2">
        <f>MACD!F1457</f>
        <v>0.21227025943087374</v>
      </c>
      <c r="F1457" s="2">
        <f>'Moving Avg'!D1457</f>
        <v>17.172799999999999</v>
      </c>
      <c r="G1457" s="2">
        <f>'Moving Avg'!F1457</f>
        <v>17.739239999999999</v>
      </c>
      <c r="H1457" s="2">
        <f>'Moving Avg'!G1457</f>
        <v>17.857325999999997</v>
      </c>
      <c r="I1457" s="2">
        <f>'Moving Avg'!H1457</f>
        <v>18.329953499999977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</row>
    <row r="1458" spans="1:12" ht="13.5" x14ac:dyDescent="0.25">
      <c r="A1458" s="3">
        <f>RSI!A1458</f>
        <v>44439</v>
      </c>
      <c r="B1458" s="2">
        <f>RSI!B1458</f>
        <v>17.172799999999999</v>
      </c>
      <c r="C1458" s="2">
        <f>RSI!I1458</f>
        <v>20.864021215844829</v>
      </c>
      <c r="D1458" s="2">
        <f>MACD!E1458</f>
        <v>0.35762288350281324</v>
      </c>
      <c r="E1458" s="2">
        <f>MACD!F1458</f>
        <v>0.24134078424526167</v>
      </c>
      <c r="F1458" s="2">
        <f>'Moving Avg'!D1458</f>
        <v>17.172799999999999</v>
      </c>
      <c r="G1458" s="2">
        <f>'Moving Avg'!F1458</f>
        <v>17.698779999999999</v>
      </c>
      <c r="H1458" s="2">
        <f>'Moving Avg'!G1458</f>
        <v>17.861121999999998</v>
      </c>
      <c r="I1458" s="2">
        <f>'Moving Avg'!H1458</f>
        <v>18.324109499999977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</row>
    <row r="1459" spans="1:12" ht="13.5" x14ac:dyDescent="0.25">
      <c r="A1459" s="3">
        <f>RSI!A1459</f>
        <v>44440</v>
      </c>
      <c r="B1459" s="2">
        <f>RSI!B1459</f>
        <v>17.172799999999999</v>
      </c>
      <c r="C1459" s="2">
        <f>RSI!I1459</f>
        <v>20.864021215844829</v>
      </c>
      <c r="D1459" s="2">
        <f>MACD!E1459</f>
        <v>0.38946066893879916</v>
      </c>
      <c r="E1459" s="2">
        <f>MACD!F1459</f>
        <v>0.27096476118396917</v>
      </c>
      <c r="F1459" s="2">
        <f>'Moving Avg'!D1459</f>
        <v>17.172799999999999</v>
      </c>
      <c r="G1459" s="2">
        <f>'Moving Avg'!F1459</f>
        <v>17.658319999999996</v>
      </c>
      <c r="H1459" s="2">
        <f>'Moving Avg'!G1459</f>
        <v>17.864917999999999</v>
      </c>
      <c r="I1459" s="2">
        <f>'Moving Avg'!H1459</f>
        <v>18.315567999999978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</row>
    <row r="1460" spans="1:12" ht="13.5" x14ac:dyDescent="0.25">
      <c r="A1460" s="3">
        <f>RSI!A1460</f>
        <v>44441</v>
      </c>
      <c r="B1460" s="2">
        <f>RSI!B1460</f>
        <v>17.172799999999999</v>
      </c>
      <c r="C1460" s="2">
        <f>RSI!I1460</f>
        <v>20.864021215844829</v>
      </c>
      <c r="D1460" s="2">
        <f>MACD!E1460</f>
        <v>0.41918815702751999</v>
      </c>
      <c r="E1460" s="2">
        <f>MACD!F1460</f>
        <v>0.30060944035267934</v>
      </c>
      <c r="F1460" s="2">
        <f>'Moving Avg'!D1460</f>
        <v>17.172799999999999</v>
      </c>
      <c r="G1460" s="2">
        <f>'Moving Avg'!F1460</f>
        <v>17.61786</v>
      </c>
      <c r="H1460" s="2">
        <f>'Moving Avg'!G1460</f>
        <v>17.868714000000001</v>
      </c>
      <c r="I1460" s="2">
        <f>'Moving Avg'!H1460</f>
        <v>18.30707649999998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</row>
    <row r="1461" spans="1:12" ht="13.5" x14ac:dyDescent="0.25">
      <c r="A1461" s="3">
        <f>RSI!A1461</f>
        <v>44442</v>
      </c>
      <c r="B1461" s="2">
        <f>RSI!B1461</f>
        <v>17.172799999999999</v>
      </c>
      <c r="C1461" s="2">
        <f>RSI!I1461</f>
        <v>20.864021215844829</v>
      </c>
      <c r="D1461" s="2">
        <f>MACD!E1461</f>
        <v>0.44692350345569309</v>
      </c>
      <c r="E1461" s="2">
        <f>MACD!F1461</f>
        <v>0.3298722529732821</v>
      </c>
      <c r="F1461" s="2">
        <f>'Moving Avg'!D1461</f>
        <v>17.172799999999999</v>
      </c>
      <c r="G1461" s="2">
        <f>'Moving Avg'!F1461</f>
        <v>17.577399999999997</v>
      </c>
      <c r="H1461" s="2">
        <f>'Moving Avg'!G1461</f>
        <v>17.872509999999998</v>
      </c>
      <c r="I1461" s="2">
        <f>'Moving Avg'!H1461</f>
        <v>18.298584999999978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</row>
    <row r="1462" spans="1:12" ht="13.5" x14ac:dyDescent="0.25">
      <c r="A1462" s="3">
        <f>RSI!A1462</f>
        <v>44445</v>
      </c>
      <c r="B1462" s="2">
        <f>RSI!B1462</f>
        <v>17.172799999999999</v>
      </c>
      <c r="C1462" s="2">
        <f>RSI!I1462</f>
        <v>20.864021215844829</v>
      </c>
      <c r="D1462" s="2">
        <f>MACD!E1462</f>
        <v>0.34828967511929676</v>
      </c>
      <c r="E1462" s="2">
        <f>MACD!F1462</f>
        <v>0.33355573740248506</v>
      </c>
      <c r="F1462" s="2">
        <f>'Moving Avg'!D1462</f>
        <v>17.172799999999999</v>
      </c>
      <c r="G1462" s="2">
        <f>'Moving Avg'!F1462</f>
        <v>17.536939999999998</v>
      </c>
      <c r="H1462" s="2">
        <f>'Moving Avg'!G1462</f>
        <v>17.866116000000002</v>
      </c>
      <c r="I1462" s="2">
        <f>'Moving Avg'!H1462</f>
        <v>18.290043499999978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</row>
    <row r="1463" spans="1:12" ht="13.5" x14ac:dyDescent="0.25">
      <c r="A1463" s="3">
        <f>RSI!A1463</f>
        <v>44446</v>
      </c>
      <c r="B1463" s="2">
        <f>RSI!B1463</f>
        <v>17.172799999999999</v>
      </c>
      <c r="C1463" s="2">
        <f>RSI!I1463</f>
        <v>20.864021215844815</v>
      </c>
      <c r="D1463" s="2">
        <f>MACD!E1463</f>
        <v>0.26704334607945057</v>
      </c>
      <c r="E1463" s="2">
        <f>MACD!F1463</f>
        <v>0.32025325913787817</v>
      </c>
      <c r="F1463" s="2">
        <f>'Moving Avg'!D1463</f>
        <v>17.172799999999999</v>
      </c>
      <c r="G1463" s="2">
        <f>'Moving Avg'!F1463</f>
        <v>17.496479999999998</v>
      </c>
      <c r="H1463" s="2">
        <f>'Moving Avg'!G1463</f>
        <v>17.849932000000003</v>
      </c>
      <c r="I1463" s="2">
        <f>'Moving Avg'!H1463</f>
        <v>18.281551999999976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</row>
    <row r="1464" spans="1:12" ht="13.5" x14ac:dyDescent="0.25">
      <c r="A1464" s="3">
        <f>RSI!A1464</f>
        <v>44447</v>
      </c>
      <c r="B1464" s="2">
        <f>RSI!B1464</f>
        <v>17.172799999999999</v>
      </c>
      <c r="C1464" s="2">
        <f>RSI!I1464</f>
        <v>20.864021215844829</v>
      </c>
      <c r="D1464" s="2">
        <f>MACD!E1464</f>
        <v>0.20034558576527672</v>
      </c>
      <c r="E1464" s="2">
        <f>MACD!F1464</f>
        <v>0.29627172446335787</v>
      </c>
      <c r="F1464" s="2">
        <f>'Moving Avg'!D1464</f>
        <v>17.172799999999999</v>
      </c>
      <c r="G1464" s="2">
        <f>'Moving Avg'!F1464</f>
        <v>17.456019999999999</v>
      </c>
      <c r="H1464" s="2">
        <f>'Moving Avg'!G1464</f>
        <v>17.833748000000003</v>
      </c>
      <c r="I1464" s="2">
        <f>'Moving Avg'!H1464</f>
        <v>18.273060499999975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</row>
    <row r="1465" spans="1:12" ht="13.5" x14ac:dyDescent="0.25">
      <c r="A1465" s="3">
        <f>RSI!A1465</f>
        <v>44448</v>
      </c>
      <c r="B1465" s="2">
        <f>RSI!B1465</f>
        <v>16.983000000000001</v>
      </c>
      <c r="C1465" s="2">
        <f>RSI!I1465</f>
        <v>15.341526542338244</v>
      </c>
      <c r="D1465" s="2">
        <f>MACD!E1465</f>
        <v>0.15986562442778762</v>
      </c>
      <c r="E1465" s="2">
        <f>MACD!F1465</f>
        <v>0.26899050445624384</v>
      </c>
      <c r="F1465" s="2">
        <f>'Moving Avg'!D1465</f>
        <v>17.134840000000001</v>
      </c>
      <c r="G1465" s="2">
        <f>'Moving Avg'!F1465</f>
        <v>17.406069999999996</v>
      </c>
      <c r="H1465" s="2">
        <f>'Moving Avg'!G1465</f>
        <v>17.813768000000003</v>
      </c>
      <c r="I1465" s="2">
        <f>'Moving Avg'!H1465</f>
        <v>18.262570999999976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</row>
    <row r="1466" spans="1:12" ht="13.5" x14ac:dyDescent="0.25">
      <c r="A1466" s="3">
        <f>RSI!A1466</f>
        <v>44449</v>
      </c>
      <c r="B1466" s="2">
        <f>RSI!B1466</f>
        <v>16.983000000000001</v>
      </c>
      <c r="C1466" s="2">
        <f>RSI!I1466</f>
        <v>15.341526542338244</v>
      </c>
      <c r="D1466" s="2">
        <f>MACD!E1466</f>
        <v>0.1284916874889781</v>
      </c>
      <c r="E1466" s="2">
        <f>MACD!F1466</f>
        <v>0.24089074106279071</v>
      </c>
      <c r="F1466" s="2">
        <f>'Moving Avg'!D1466</f>
        <v>17.096880000000002</v>
      </c>
      <c r="G1466" s="2">
        <f>'Moving Avg'!F1466</f>
        <v>17.356119999999997</v>
      </c>
      <c r="H1466" s="2">
        <f>'Moving Avg'!G1466</f>
        <v>17.793788000000003</v>
      </c>
      <c r="I1466" s="2">
        <f>'Moving Avg'!H1466</f>
        <v>18.247835999999978</v>
      </c>
      <c r="J1466" s="6" t="str">
        <f>OBV!F1466</f>
        <v>BEARISH</v>
      </c>
      <c r="K1466" s="6" t="str">
        <f>OBV!G1466</f>
        <v>NEUTRAL</v>
      </c>
      <c r="L1466" s="6" t="str">
        <f>OBV!H1466</f>
        <v>CONFIRMED BEARISH</v>
      </c>
    </row>
    <row r="1467" spans="1:12" ht="13.5" x14ac:dyDescent="0.25">
      <c r="A1467" s="3">
        <f>RSI!A1467</f>
        <v>44452</v>
      </c>
      <c r="B1467" s="2">
        <f>RSI!B1467</f>
        <v>16.983000000000001</v>
      </c>
      <c r="C1467" s="2">
        <f>RSI!I1467</f>
        <v>15.341526542338244</v>
      </c>
      <c r="D1467" s="2">
        <f>MACD!E1467</f>
        <v>0.10460963789316935</v>
      </c>
      <c r="E1467" s="2">
        <f>MACD!F1467</f>
        <v>0.21363452042886644</v>
      </c>
      <c r="F1467" s="2">
        <f>'Moving Avg'!D1467</f>
        <v>17.058920000000001</v>
      </c>
      <c r="G1467" s="2">
        <f>'Moving Avg'!F1467</f>
        <v>17.306169999999998</v>
      </c>
      <c r="H1467" s="2">
        <f>'Moving Avg'!G1467</f>
        <v>17.773808000000002</v>
      </c>
      <c r="I1467" s="2">
        <f>'Moving Avg'!H1467</f>
        <v>18.228654999999982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</row>
    <row r="1468" spans="1:12" ht="13.5" x14ac:dyDescent="0.25">
      <c r="A1468" s="3">
        <f>RSI!A1468</f>
        <v>44453</v>
      </c>
      <c r="B1468" s="2">
        <f>RSI!B1468</f>
        <v>16.983000000000001</v>
      </c>
      <c r="C1468" s="2">
        <f>RSI!I1468</f>
        <v>15.341526542338244</v>
      </c>
      <c r="D1468" s="2">
        <f>MACD!E1468</f>
        <v>8.6869460712488689E-2</v>
      </c>
      <c r="E1468" s="2">
        <f>MACD!F1468</f>
        <v>0.18828150848559089</v>
      </c>
      <c r="F1468" s="2">
        <f>'Moving Avg'!D1468</f>
        <v>17.020960000000002</v>
      </c>
      <c r="G1468" s="2">
        <f>'Moving Avg'!F1468</f>
        <v>17.256219999999999</v>
      </c>
      <c r="H1468" s="2">
        <f>'Moving Avg'!G1468</f>
        <v>17.753828000000002</v>
      </c>
      <c r="I1468" s="2">
        <f>'Moving Avg'!H1468</f>
        <v>18.204828999999982</v>
      </c>
      <c r="J1468" s="6" t="str">
        <f>OBV!F1468</f>
        <v>BEARISH</v>
      </c>
      <c r="K1468" s="6" t="str">
        <f>OBV!G1468</f>
        <v>NEUTRAL</v>
      </c>
      <c r="L1468" s="6" t="str">
        <f>OBV!H1468</f>
        <v>CONFIRMED BEARISH</v>
      </c>
    </row>
    <row r="1469" spans="1:12" ht="13.5" x14ac:dyDescent="0.25">
      <c r="A1469" s="3">
        <f>RSI!A1469</f>
        <v>44454</v>
      </c>
      <c r="B1469" s="2">
        <f>RSI!B1469</f>
        <v>16.983000000000001</v>
      </c>
      <c r="C1469" s="2">
        <f>RSI!I1469</f>
        <v>15.341526542338244</v>
      </c>
      <c r="D1469" s="2">
        <f>MACD!E1469</f>
        <v>7.4143459095573405E-2</v>
      </c>
      <c r="E1469" s="2">
        <f>MACD!F1469</f>
        <v>0.16545389860758739</v>
      </c>
      <c r="F1469" s="2">
        <f>'Moving Avg'!D1469</f>
        <v>16.983000000000001</v>
      </c>
      <c r="G1469" s="2">
        <f>'Moving Avg'!F1469</f>
        <v>17.206269999999996</v>
      </c>
      <c r="H1469" s="2">
        <f>'Moving Avg'!G1469</f>
        <v>17.733848000000002</v>
      </c>
      <c r="I1469" s="2">
        <f>'Moving Avg'!H1469</f>
        <v>18.176157499999984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</row>
    <row r="1470" spans="1:12" ht="13.5" x14ac:dyDescent="0.25">
      <c r="A1470" s="3">
        <f>RSI!A1470</f>
        <v>44455</v>
      </c>
      <c r="B1470" s="2">
        <f>RSI!B1470</f>
        <v>17.482500000000002</v>
      </c>
      <c r="C1470" s="2">
        <f>RSI!I1470</f>
        <v>57.860821576491425</v>
      </c>
      <c r="D1470" s="2">
        <f>MACD!E1470</f>
        <v>2.8490968266414285E-2</v>
      </c>
      <c r="E1470" s="2">
        <f>MACD!F1470</f>
        <v>0.13806131253935278</v>
      </c>
      <c r="F1470" s="2">
        <f>'Moving Avg'!D1470</f>
        <v>17.082900000000002</v>
      </c>
      <c r="G1470" s="2">
        <f>'Moving Avg'!F1470</f>
        <v>17.181294999999999</v>
      </c>
      <c r="H1470" s="2">
        <f>'Moving Avg'!G1470</f>
        <v>17.723658</v>
      </c>
      <c r="I1470" s="2">
        <f>'Moving Avg'!H1470</f>
        <v>18.150732999999985</v>
      </c>
      <c r="J1470" s="6" t="str">
        <f>OBV!F1470</f>
        <v>BULLISH</v>
      </c>
      <c r="K1470" s="6" t="str">
        <f>OBV!G1470</f>
        <v>STRONG</v>
      </c>
      <c r="L1470" s="6" t="str">
        <f>OBV!H1470</f>
        <v>CONFIRMED BULLISH</v>
      </c>
    </row>
    <row r="1471" spans="1:12" ht="13.5" x14ac:dyDescent="0.25">
      <c r="A1471" s="3">
        <f>RSI!A1471</f>
        <v>44456</v>
      </c>
      <c r="B1471" s="2">
        <f>RSI!B1471</f>
        <v>17.482500000000002</v>
      </c>
      <c r="C1471" s="2">
        <f>RSI!I1471</f>
        <v>57.860821576491425</v>
      </c>
      <c r="D1471" s="2">
        <f>MACD!E1471</f>
        <v>-1.1130680881972665E-2</v>
      </c>
      <c r="E1471" s="2">
        <f>MACD!F1471</f>
        <v>0.1082229138550877</v>
      </c>
      <c r="F1471" s="2">
        <f>'Moving Avg'!D1471</f>
        <v>17.1828</v>
      </c>
      <c r="G1471" s="2">
        <f>'Moving Avg'!F1471</f>
        <v>17.156320000000001</v>
      </c>
      <c r="H1471" s="2">
        <f>'Moving Avg'!G1471</f>
        <v>17.713467999999999</v>
      </c>
      <c r="I1471" s="2">
        <f>'Moving Avg'!H1471</f>
        <v>18.128255499999987</v>
      </c>
      <c r="J1471" s="6" t="str">
        <f>OBV!F1471</f>
        <v>BULLISH</v>
      </c>
      <c r="K1471" s="6" t="str">
        <f>OBV!G1471</f>
        <v>STRONG</v>
      </c>
      <c r="L1471" s="6" t="str">
        <f>OBV!H1471</f>
        <v>CONFIRMED BULLISH</v>
      </c>
    </row>
    <row r="1472" spans="1:12" ht="13.5" x14ac:dyDescent="0.25">
      <c r="A1472" s="3">
        <f>RSI!A1472</f>
        <v>44459</v>
      </c>
      <c r="B1472" s="2">
        <f>RSI!B1472</f>
        <v>17.482500000000002</v>
      </c>
      <c r="C1472" s="2">
        <f>RSI!I1472</f>
        <v>57.860821576491425</v>
      </c>
      <c r="D1472" s="2">
        <f>MACD!E1472</f>
        <v>-4.557578285428221E-2</v>
      </c>
      <c r="E1472" s="2">
        <f>MACD!F1472</f>
        <v>7.7463174513213717E-2</v>
      </c>
      <c r="F1472" s="2">
        <f>'Moving Avg'!D1472</f>
        <v>17.282700000000002</v>
      </c>
      <c r="G1472" s="2">
        <f>'Moving Avg'!F1472</f>
        <v>17.171804999999999</v>
      </c>
      <c r="H1472" s="2">
        <f>'Moving Avg'!G1472</f>
        <v>17.703277999999997</v>
      </c>
      <c r="I1472" s="2">
        <f>'Moving Avg'!H1472</f>
        <v>18.108275499999987</v>
      </c>
      <c r="J1472" s="6" t="str">
        <f>OBV!F1472</f>
        <v>BULLISH</v>
      </c>
      <c r="K1472" s="6" t="str">
        <f>OBV!G1472</f>
        <v>STRONG</v>
      </c>
      <c r="L1472" s="6" t="str">
        <f>OBV!H1472</f>
        <v>CONFIRMED BULLISH</v>
      </c>
    </row>
    <row r="1473" spans="1:12" ht="13.5" x14ac:dyDescent="0.25">
      <c r="A1473" s="3">
        <f>RSI!A1473</f>
        <v>44460</v>
      </c>
      <c r="B1473" s="2">
        <f>RSI!B1473</f>
        <v>17.482500000000002</v>
      </c>
      <c r="C1473" s="2">
        <f>RSI!I1473</f>
        <v>57.860821576491425</v>
      </c>
      <c r="D1473" s="2">
        <f>MACD!E1473</f>
        <v>-7.5572648697491474E-2</v>
      </c>
      <c r="E1473" s="2">
        <f>MACD!F1473</f>
        <v>4.6856009871072676E-2</v>
      </c>
      <c r="F1473" s="2">
        <f>'Moving Avg'!D1473</f>
        <v>17.382600000000004</v>
      </c>
      <c r="G1473" s="2">
        <f>'Moving Avg'!F1473</f>
        <v>17.187290000000001</v>
      </c>
      <c r="H1473" s="2">
        <f>'Moving Avg'!G1473</f>
        <v>17.693287999999999</v>
      </c>
      <c r="I1473" s="2">
        <f>'Moving Avg'!H1473</f>
        <v>18.091442499999985</v>
      </c>
      <c r="J1473" s="6" t="str">
        <f>OBV!F1473</f>
        <v>BULLISH</v>
      </c>
      <c r="K1473" s="6" t="str">
        <f>OBV!G1473</f>
        <v>STRONG</v>
      </c>
      <c r="L1473" s="6" t="str">
        <f>OBV!H1473</f>
        <v>CONFIRMED BULLISH</v>
      </c>
    </row>
    <row r="1474" spans="1:12" ht="13.5" x14ac:dyDescent="0.25">
      <c r="A1474" s="3">
        <f>RSI!A1474</f>
        <v>44461</v>
      </c>
      <c r="B1474" s="2">
        <f>RSI!B1474</f>
        <v>17.482500000000002</v>
      </c>
      <c r="C1474" s="2">
        <f>RSI!I1474</f>
        <v>57.860821576491425</v>
      </c>
      <c r="D1474" s="2">
        <f>MACD!E1474</f>
        <v>-0.10174258462938113</v>
      </c>
      <c r="E1474" s="2">
        <f>MACD!F1474</f>
        <v>1.7136290970981918E-2</v>
      </c>
      <c r="F1474" s="2">
        <f>'Moving Avg'!D1474</f>
        <v>17.482500000000002</v>
      </c>
      <c r="G1474" s="2">
        <f>'Moving Avg'!F1474</f>
        <v>17.202775000000003</v>
      </c>
      <c r="H1474" s="2">
        <f>'Moving Avg'!G1474</f>
        <v>17.683097999999994</v>
      </c>
      <c r="I1474" s="2">
        <f>'Moving Avg'!H1474</f>
        <v>18.076457499999989</v>
      </c>
      <c r="J1474" s="6" t="str">
        <f>OBV!F1474</f>
        <v>BULLISH</v>
      </c>
      <c r="K1474" s="6" t="str">
        <f>OBV!G1474</f>
        <v>STRONG</v>
      </c>
      <c r="L1474" s="6" t="str">
        <f>OBV!H1474</f>
        <v>CONFIRMED BULLISH</v>
      </c>
    </row>
    <row r="1475" spans="1:12" ht="13.5" x14ac:dyDescent="0.25">
      <c r="A1475" s="3">
        <f>RSI!A1475</f>
        <v>44462</v>
      </c>
      <c r="B1475" s="2">
        <f>RSI!B1475</f>
        <v>17.482500000000002</v>
      </c>
      <c r="C1475" s="2">
        <f>RSI!I1475</f>
        <v>57.860821576491425</v>
      </c>
      <c r="D1475" s="2">
        <f>MACD!E1475</f>
        <v>-0.15381598076257674</v>
      </c>
      <c r="E1475" s="2">
        <f>MACD!F1475</f>
        <v>-1.7054163375729816E-2</v>
      </c>
      <c r="F1475" s="2">
        <f>'Moving Avg'!D1475</f>
        <v>17.482500000000002</v>
      </c>
      <c r="G1475" s="2">
        <f>'Moving Avg'!F1475</f>
        <v>17.218260000000004</v>
      </c>
      <c r="H1475" s="2">
        <f>'Moving Avg'!G1475</f>
        <v>17.672707999999997</v>
      </c>
      <c r="I1475" s="2">
        <f>'Moving Avg'!H1475</f>
        <v>18.061472499999986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</row>
    <row r="1476" spans="1:12" ht="13.5" x14ac:dyDescent="0.25">
      <c r="A1476" s="3">
        <f>RSI!A1476</f>
        <v>44463</v>
      </c>
      <c r="B1476" s="2">
        <f>RSI!B1476</f>
        <v>17.482500000000002</v>
      </c>
      <c r="C1476" s="2">
        <f>RSI!I1476</f>
        <v>57.860821576491425</v>
      </c>
      <c r="D1476" s="2">
        <f>MACD!E1476</f>
        <v>-0.19855364461892577</v>
      </c>
      <c r="E1476" s="2">
        <f>MACD!F1476</f>
        <v>-5.335405962436901E-2</v>
      </c>
      <c r="F1476" s="2">
        <f>'Moving Avg'!D1476</f>
        <v>17.482500000000002</v>
      </c>
      <c r="G1476" s="2">
        <f>'Moving Avg'!F1476</f>
        <v>17.233745000000006</v>
      </c>
      <c r="H1476" s="2">
        <f>'Moving Avg'!G1476</f>
        <v>17.662717999999995</v>
      </c>
      <c r="I1476" s="2">
        <f>'Moving Avg'!H1476</f>
        <v>18.046537499999985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</row>
    <row r="1477" spans="1:12" ht="13.5" x14ac:dyDescent="0.25">
      <c r="A1477" s="3">
        <f>RSI!A1477</f>
        <v>44466</v>
      </c>
      <c r="B1477" s="2">
        <f>RSI!B1477</f>
        <v>17.482500000000002</v>
      </c>
      <c r="C1477" s="2">
        <f>RSI!I1477</f>
        <v>57.860821576491425</v>
      </c>
      <c r="D1477" s="2">
        <f>MACD!E1477</f>
        <v>-0.23703410895516797</v>
      </c>
      <c r="E1477" s="2">
        <f>MACD!F1477</f>
        <v>-9.0090069490528807E-2</v>
      </c>
      <c r="F1477" s="2">
        <f>'Moving Avg'!D1477</f>
        <v>17.482500000000002</v>
      </c>
      <c r="G1477" s="2">
        <f>'Moving Avg'!F1477</f>
        <v>17.249230000000004</v>
      </c>
      <c r="H1477" s="2">
        <f>'Moving Avg'!G1477</f>
        <v>17.642737999999994</v>
      </c>
      <c r="I1477" s="2">
        <f>'Moving Avg'!H1477</f>
        <v>18.036197999999988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</row>
    <row r="1478" spans="1:12" ht="13.5" x14ac:dyDescent="0.25">
      <c r="A1478" s="3">
        <f>RSI!A1478</f>
        <v>44467</v>
      </c>
      <c r="B1478" s="2">
        <f>RSI!B1478</f>
        <v>16.983000000000001</v>
      </c>
      <c r="C1478" s="2">
        <f>RSI!I1478</f>
        <v>30.315168425182918</v>
      </c>
      <c r="D1478" s="2">
        <f>MACD!E1478</f>
        <v>-0.23317368518492287</v>
      </c>
      <c r="E1478" s="2">
        <f>MACD!F1478</f>
        <v>-0.11870679262940763</v>
      </c>
      <c r="F1478" s="2">
        <f>'Moving Avg'!D1478</f>
        <v>17.382600000000004</v>
      </c>
      <c r="G1478" s="2">
        <f>'Moving Avg'!F1478</f>
        <v>17.239740000000005</v>
      </c>
      <c r="H1478" s="2">
        <f>'Moving Avg'!G1478</f>
        <v>17.612767999999988</v>
      </c>
      <c r="I1478" s="2">
        <f>'Moving Avg'!H1478</f>
        <v>18.022861499999991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</row>
    <row r="1479" spans="1:12" ht="13.5" x14ac:dyDescent="0.25">
      <c r="A1479" s="3">
        <f>RSI!A1479</f>
        <v>44468</v>
      </c>
      <c r="B1479" s="2">
        <f>RSI!B1479</f>
        <v>16.983000000000001</v>
      </c>
      <c r="C1479" s="2">
        <f>RSI!I1479</f>
        <v>30.315168425182918</v>
      </c>
      <c r="D1479" s="2">
        <f>MACD!E1479</f>
        <v>-0.22749188667336639</v>
      </c>
      <c r="E1479" s="2">
        <f>MACD!F1479</f>
        <v>-0.14046381143819939</v>
      </c>
      <c r="F1479" s="2">
        <f>'Moving Avg'!D1479</f>
        <v>17.282700000000002</v>
      </c>
      <c r="G1479" s="2">
        <f>'Moving Avg'!F1479</f>
        <v>17.230250000000005</v>
      </c>
      <c r="H1479" s="2">
        <f>'Moving Avg'!G1479</f>
        <v>17.57180799999999</v>
      </c>
      <c r="I1479" s="2">
        <f>'Moving Avg'!H1479</f>
        <v>18.009574999999991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</row>
    <row r="1480" spans="1:12" ht="13.5" x14ac:dyDescent="0.25">
      <c r="A1480" s="3">
        <f>RSI!A1480</f>
        <v>44469</v>
      </c>
      <c r="B1480" s="2">
        <f>RSI!B1480</f>
        <v>16.983000000000001</v>
      </c>
      <c r="C1480" s="2">
        <f>RSI!I1480</f>
        <v>30.315168425182918</v>
      </c>
      <c r="D1480" s="2">
        <f>MACD!E1480</f>
        <v>-0.14360168115378968</v>
      </c>
      <c r="E1480" s="2">
        <f>MACD!F1480</f>
        <v>-0.14109138538131744</v>
      </c>
      <c r="F1480" s="2">
        <f>'Moving Avg'!D1480</f>
        <v>17.182800000000004</v>
      </c>
      <c r="G1480" s="2">
        <f>'Moving Avg'!F1480</f>
        <v>17.220760000000006</v>
      </c>
      <c r="H1480" s="2">
        <f>'Moving Avg'!G1480</f>
        <v>17.547831999999985</v>
      </c>
      <c r="I1480" s="2">
        <f>'Moving Avg'!H1480</f>
        <v>17.997087499999992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</row>
    <row r="1481" spans="1:12" ht="13.5" x14ac:dyDescent="0.25">
      <c r="A1481" s="3">
        <f>RSI!A1481</f>
        <v>44470</v>
      </c>
      <c r="B1481" s="2">
        <f>RSI!B1481</f>
        <v>16.983000000000001</v>
      </c>
      <c r="C1481" s="2">
        <f>RSI!I1481</f>
        <v>30.315168425182918</v>
      </c>
      <c r="D1481" s="2">
        <f>MACD!E1481</f>
        <v>-7.054694257116978E-2</v>
      </c>
      <c r="E1481" s="2">
        <f>MACD!F1481</f>
        <v>-0.12698249681928792</v>
      </c>
      <c r="F1481" s="2">
        <f>'Moving Avg'!D1481</f>
        <v>17.082900000000002</v>
      </c>
      <c r="G1481" s="2">
        <f>'Moving Avg'!F1481</f>
        <v>17.211270000000006</v>
      </c>
      <c r="H1481" s="2">
        <f>'Moving Avg'!G1481</f>
        <v>17.523855999999984</v>
      </c>
      <c r="I1481" s="2">
        <f>'Moving Avg'!H1481</f>
        <v>17.981702999999992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</row>
    <row r="1482" spans="1:12" ht="13.5" x14ac:dyDescent="0.25">
      <c r="A1482" s="3">
        <f>RSI!A1482</f>
        <v>44473</v>
      </c>
      <c r="B1482" s="2">
        <f>RSI!B1482</f>
        <v>16.983000000000001</v>
      </c>
      <c r="C1482" s="2">
        <f>RSI!I1482</f>
        <v>30.315168425182918</v>
      </c>
      <c r="D1482" s="2">
        <f>MACD!E1482</f>
        <v>-6.8140625697310497E-3</v>
      </c>
      <c r="E1482" s="2">
        <f>MACD!F1482</f>
        <v>-0.10294880996937655</v>
      </c>
      <c r="F1482" s="2">
        <f>'Moving Avg'!D1482</f>
        <v>16.983000000000001</v>
      </c>
      <c r="G1482" s="2">
        <f>'Moving Avg'!F1482</f>
        <v>17.201780000000007</v>
      </c>
      <c r="H1482" s="2">
        <f>'Moving Avg'!G1482</f>
        <v>17.499879999999983</v>
      </c>
      <c r="I1482" s="2">
        <f>'Moving Avg'!H1482</f>
        <v>17.96931549999999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</row>
    <row r="1483" spans="1:12" ht="13.5" x14ac:dyDescent="0.25">
      <c r="A1483" s="3">
        <f>RSI!A1483</f>
        <v>44474</v>
      </c>
      <c r="B1483" s="2">
        <f>RSI!B1483</f>
        <v>16.983000000000001</v>
      </c>
      <c r="C1483" s="2">
        <f>RSI!I1483</f>
        <v>30.315168425182918</v>
      </c>
      <c r="D1483" s="2">
        <f>MACD!E1483</f>
        <v>4.888906634956669E-2</v>
      </c>
      <c r="E1483" s="2">
        <f>MACD!F1483</f>
        <v>-7.2581234705587916E-2</v>
      </c>
      <c r="F1483" s="2">
        <f>'Moving Avg'!D1483</f>
        <v>16.983000000000001</v>
      </c>
      <c r="G1483" s="2">
        <f>'Moving Avg'!F1483</f>
        <v>17.192290000000007</v>
      </c>
      <c r="H1483" s="2">
        <f>'Moving Avg'!G1483</f>
        <v>17.475903999999982</v>
      </c>
      <c r="I1483" s="2">
        <f>'Moving Avg'!H1483</f>
        <v>17.957327499999991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</row>
    <row r="1484" spans="1:12" ht="13.5" x14ac:dyDescent="0.25">
      <c r="A1484" s="3">
        <f>RSI!A1484</f>
        <v>44475</v>
      </c>
      <c r="B1484" s="2">
        <f>RSI!B1484</f>
        <v>16.983000000000001</v>
      </c>
      <c r="C1484" s="2">
        <f>RSI!I1484</f>
        <v>30.315168425182918</v>
      </c>
      <c r="D1484" s="2">
        <f>MACD!E1484</f>
        <v>9.7666286256714585E-2</v>
      </c>
      <c r="E1484" s="2">
        <f>MACD!F1484</f>
        <v>-3.8531730513127416E-2</v>
      </c>
      <c r="F1484" s="2">
        <f>'Moving Avg'!D1484</f>
        <v>16.983000000000001</v>
      </c>
      <c r="G1484" s="2">
        <f>'Moving Avg'!F1484</f>
        <v>17.182800000000007</v>
      </c>
      <c r="H1484" s="2">
        <f>'Moving Avg'!G1484</f>
        <v>17.451927999999981</v>
      </c>
      <c r="I1484" s="2">
        <f>'Moving Avg'!H1484</f>
        <v>17.948835999999989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</row>
    <row r="1485" spans="1:12" ht="13.5" x14ac:dyDescent="0.25">
      <c r="A1485" s="3">
        <f>RSI!A1485</f>
        <v>44476</v>
      </c>
      <c r="B1485" s="2">
        <f>RSI!B1485</f>
        <v>16.983000000000001</v>
      </c>
      <c r="C1485" s="2">
        <f>RSI!I1485</f>
        <v>30.315168425182918</v>
      </c>
      <c r="D1485" s="2">
        <f>MACD!E1485</f>
        <v>0.14046135842036023</v>
      </c>
      <c r="E1485" s="2">
        <f>MACD!F1485</f>
        <v>-2.7331127264298878E-3</v>
      </c>
      <c r="F1485" s="2">
        <f>'Moving Avg'!D1485</f>
        <v>16.983000000000001</v>
      </c>
      <c r="G1485" s="2">
        <f>'Moving Avg'!F1485</f>
        <v>17.182800000000007</v>
      </c>
      <c r="H1485" s="2">
        <f>'Moving Avg'!G1485</f>
        <v>17.431947999999981</v>
      </c>
      <c r="I1485" s="2">
        <f>'Moving Avg'!H1485</f>
        <v>17.943840999999992</v>
      </c>
      <c r="J1485" s="6" t="str">
        <f>OBV!F1485</f>
        <v>NEUTRAL</v>
      </c>
      <c r="K1485" s="6" t="str">
        <f>OBV!G1485</f>
        <v>NEUTRAL</v>
      </c>
      <c r="L1485" s="6" t="str">
        <f>OBV!H1485</f>
        <v>NEUTRAL</v>
      </c>
    </row>
    <row r="1486" spans="1:12" ht="13.5" x14ac:dyDescent="0.25">
      <c r="A1486" s="3">
        <f>RSI!A1486</f>
        <v>44477</v>
      </c>
      <c r="B1486" s="2">
        <f>RSI!B1486</f>
        <v>16.983000000000001</v>
      </c>
      <c r="C1486" s="2">
        <f>RSI!I1486</f>
        <v>30.315168425182918</v>
      </c>
      <c r="D1486" s="2">
        <f>MACD!E1486</f>
        <v>0.17808186956372296</v>
      </c>
      <c r="E1486" s="2">
        <f>MACD!F1486</f>
        <v>3.3429883731600683E-2</v>
      </c>
      <c r="F1486" s="2">
        <f>'Moving Avg'!D1486</f>
        <v>16.983000000000001</v>
      </c>
      <c r="G1486" s="2">
        <f>'Moving Avg'!F1486</f>
        <v>17.182800000000004</v>
      </c>
      <c r="H1486" s="2">
        <f>'Moving Avg'!G1486</f>
        <v>17.41196799999998</v>
      </c>
      <c r="I1486" s="2">
        <f>'Moving Avg'!H1486</f>
        <v>17.934799999999992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</row>
    <row r="1487" spans="1:12" ht="13.5" x14ac:dyDescent="0.25">
      <c r="A1487" s="3">
        <f>RSI!A1487</f>
        <v>44480</v>
      </c>
      <c r="B1487" s="2">
        <f>RSI!B1487</f>
        <v>16.983000000000001</v>
      </c>
      <c r="C1487" s="2">
        <f>RSI!I1487</f>
        <v>30.315168425182918</v>
      </c>
      <c r="D1487" s="2">
        <f>MACD!E1487</f>
        <v>0.2112195136838686</v>
      </c>
      <c r="E1487" s="2">
        <f>MACD!F1487</f>
        <v>6.8987809722054275E-2</v>
      </c>
      <c r="F1487" s="2">
        <f>'Moving Avg'!D1487</f>
        <v>16.983000000000001</v>
      </c>
      <c r="G1487" s="2">
        <f>'Moving Avg'!F1487</f>
        <v>17.182800000000004</v>
      </c>
      <c r="H1487" s="2">
        <f>'Moving Avg'!G1487</f>
        <v>17.39198799999998</v>
      </c>
      <c r="I1487" s="2">
        <f>'Moving Avg'!H1487</f>
        <v>17.922961999999995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</row>
    <row r="1488" spans="1:12" ht="13.5" x14ac:dyDescent="0.25">
      <c r="A1488" s="3">
        <f>RSI!A1488</f>
        <v>44481</v>
      </c>
      <c r="B1488" s="2">
        <f>RSI!B1488</f>
        <v>16.983000000000001</v>
      </c>
      <c r="C1488" s="2">
        <f>RSI!I1488</f>
        <v>30.315168425182918</v>
      </c>
      <c r="D1488" s="2">
        <f>MACD!E1488</f>
        <v>0.16362114923459004</v>
      </c>
      <c r="E1488" s="2">
        <f>MACD!F1488</f>
        <v>8.7914477624561421E-2</v>
      </c>
      <c r="F1488" s="2">
        <f>'Moving Avg'!D1488</f>
        <v>16.983000000000001</v>
      </c>
      <c r="G1488" s="2">
        <f>'Moving Avg'!F1488</f>
        <v>17.182800000000004</v>
      </c>
      <c r="H1488" s="2">
        <f>'Moving Avg'!G1488</f>
        <v>17.37200799999998</v>
      </c>
      <c r="I1488" s="2">
        <f>'Moving Avg'!H1488</f>
        <v>17.911023999999998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</row>
    <row r="1489" spans="1:12" ht="13.5" x14ac:dyDescent="0.25">
      <c r="A1489" s="3">
        <f>RSI!A1489</f>
        <v>44482</v>
      </c>
      <c r="B1489" s="2">
        <f>RSI!B1489</f>
        <v>16.983000000000001</v>
      </c>
      <c r="C1489" s="2">
        <f>RSI!I1489</f>
        <v>30.315168425182918</v>
      </c>
      <c r="D1489" s="2">
        <f>MACD!E1489</f>
        <v>0.12446435487422036</v>
      </c>
      <c r="E1489" s="2">
        <f>MACD!F1489</f>
        <v>9.5224453074493218E-2</v>
      </c>
      <c r="F1489" s="2">
        <f>'Moving Avg'!D1489</f>
        <v>16.983000000000001</v>
      </c>
      <c r="G1489" s="2">
        <f>'Moving Avg'!F1489</f>
        <v>17.182800000000004</v>
      </c>
      <c r="H1489" s="2">
        <f>'Moving Avg'!G1489</f>
        <v>17.352027999999979</v>
      </c>
      <c r="I1489" s="2">
        <f>'Moving Avg'!H1489</f>
        <v>17.899085999999997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</row>
    <row r="1490" spans="1:12" ht="13.5" x14ac:dyDescent="0.25">
      <c r="A1490" s="3">
        <f>RSI!A1490</f>
        <v>44483</v>
      </c>
      <c r="B1490" s="2">
        <f>RSI!B1490</f>
        <v>16.503499999999999</v>
      </c>
      <c r="C1490" s="2">
        <f>RSI!I1490</f>
        <v>14.353198484141203</v>
      </c>
      <c r="D1490" s="2">
        <f>MACD!E1490</f>
        <v>0.12788607604630542</v>
      </c>
      <c r="E1490" s="2">
        <f>MACD!F1490</f>
        <v>0.10175677766885566</v>
      </c>
      <c r="F1490" s="2">
        <f>'Moving Avg'!D1490</f>
        <v>16.8871</v>
      </c>
      <c r="G1490" s="2">
        <f>'Moving Avg'!F1490</f>
        <v>17.133850000000002</v>
      </c>
      <c r="H1490" s="2">
        <f>'Moving Avg'!G1490</f>
        <v>17.32245799999998</v>
      </c>
      <c r="I1490" s="2">
        <f>'Moving Avg'!H1490</f>
        <v>17.884750499999996</v>
      </c>
      <c r="J1490" s="6" t="str">
        <f>OBV!F1490</f>
        <v>BEARISH</v>
      </c>
      <c r="K1490" s="6" t="str">
        <f>OBV!G1490</f>
        <v>NEUTRAL</v>
      </c>
      <c r="L1490" s="6" t="str">
        <f>OBV!H1490</f>
        <v>CONFIRMED BEARISH</v>
      </c>
    </row>
    <row r="1491" spans="1:12" ht="13.5" x14ac:dyDescent="0.25">
      <c r="A1491" s="3">
        <f>RSI!A1491</f>
        <v>44488</v>
      </c>
      <c r="B1491" s="2">
        <f>RSI!B1491</f>
        <v>15.984</v>
      </c>
      <c r="C1491" s="2">
        <f>RSI!I1491</f>
        <v>8.8910680933749831</v>
      </c>
      <c r="D1491" s="2">
        <f>MACD!E1491</f>
        <v>0.1730553894882938</v>
      </c>
      <c r="E1491" s="2">
        <f>MACD!F1491</f>
        <v>0.1160165000327433</v>
      </c>
      <c r="F1491" s="2">
        <f>'Moving Avg'!D1491</f>
        <v>16.6873</v>
      </c>
      <c r="G1491" s="2">
        <f>'Moving Avg'!F1491</f>
        <v>17.058924999999999</v>
      </c>
      <c r="H1491" s="2">
        <f>'Moving Avg'!G1491</f>
        <v>17.282497999999983</v>
      </c>
      <c r="I1491" s="2">
        <f>'Moving Avg'!H1491</f>
        <v>17.867817499999997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</row>
    <row r="1492" spans="1:12" ht="13.5" x14ac:dyDescent="0.25">
      <c r="A1492" s="3">
        <f>RSI!A1492</f>
        <v>44489</v>
      </c>
      <c r="B1492" s="2">
        <f>RSI!B1492</f>
        <v>15.984</v>
      </c>
      <c r="C1492" s="2">
        <f>RSI!I1492</f>
        <v>8.8910680933749831</v>
      </c>
      <c r="D1492" s="2">
        <f>MACD!E1492</f>
        <v>0.21785692692018443</v>
      </c>
      <c r="E1492" s="2">
        <f>MACD!F1492</f>
        <v>0.13638458541023152</v>
      </c>
      <c r="F1492" s="2">
        <f>'Moving Avg'!D1492</f>
        <v>16.487499999999997</v>
      </c>
      <c r="G1492" s="2">
        <f>'Moving Avg'!F1492</f>
        <v>16.983999999999998</v>
      </c>
      <c r="H1492" s="2">
        <f>'Moving Avg'!G1492</f>
        <v>17.242537999999985</v>
      </c>
      <c r="I1492" s="2">
        <f>'Moving Avg'!H1492</f>
        <v>17.850884499999996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</row>
    <row r="1493" spans="1:12" ht="13.5" x14ac:dyDescent="0.25">
      <c r="A1493" s="3">
        <f>RSI!A1493</f>
        <v>44490</v>
      </c>
      <c r="B1493" s="2">
        <f>RSI!B1493</f>
        <v>15.984</v>
      </c>
      <c r="C1493" s="2">
        <f>RSI!I1493</f>
        <v>8.8910680933749831</v>
      </c>
      <c r="D1493" s="2">
        <f>MACD!E1493</f>
        <v>0.26185976192328653</v>
      </c>
      <c r="E1493" s="2">
        <f>MACD!F1493</f>
        <v>0.16147962071284253</v>
      </c>
      <c r="F1493" s="2">
        <f>'Moving Avg'!D1493</f>
        <v>16.287699999999997</v>
      </c>
      <c r="G1493" s="2">
        <f>'Moving Avg'!F1493</f>
        <v>16.909074999999998</v>
      </c>
      <c r="H1493" s="2">
        <f>'Moving Avg'!G1493</f>
        <v>17.202577999999988</v>
      </c>
      <c r="I1493" s="2">
        <f>'Moving Avg'!H1493</f>
        <v>17.833951499999998</v>
      </c>
      <c r="J1493" s="6" t="str">
        <f>OBV!F1493</f>
        <v>BEARISH</v>
      </c>
      <c r="K1493" s="6" t="str">
        <f>OBV!G1493</f>
        <v>NEUTRAL</v>
      </c>
      <c r="L1493" s="6" t="str">
        <f>OBV!H1493</f>
        <v>CONFIRMED BEARISH</v>
      </c>
    </row>
    <row r="1494" spans="1:12" ht="13.5" x14ac:dyDescent="0.25">
      <c r="A1494" s="3">
        <f>RSI!A1494</f>
        <v>44491</v>
      </c>
      <c r="B1494" s="2">
        <f>RSI!B1494</f>
        <v>15.984</v>
      </c>
      <c r="C1494" s="2">
        <f>RSI!I1494</f>
        <v>8.8910680933749831</v>
      </c>
      <c r="D1494" s="2">
        <f>MACD!E1494</f>
        <v>0.30473537610607693</v>
      </c>
      <c r="E1494" s="2">
        <f>MACD!F1494</f>
        <v>0.19013077179148943</v>
      </c>
      <c r="F1494" s="2">
        <f>'Moving Avg'!D1494</f>
        <v>16.087899999999998</v>
      </c>
      <c r="G1494" s="2">
        <f>'Moving Avg'!F1494</f>
        <v>16.834149999999998</v>
      </c>
      <c r="H1494" s="2">
        <f>'Moving Avg'!G1494</f>
        <v>17.162617999999988</v>
      </c>
      <c r="I1494" s="2">
        <f>'Moving Avg'!H1494</f>
        <v>17.814320999999996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</row>
    <row r="1495" spans="1:12" ht="13.5" x14ac:dyDescent="0.25">
      <c r="A1495" s="3">
        <f>RSI!A1495</f>
        <v>44494</v>
      </c>
      <c r="B1495" s="2">
        <f>RSI!B1495</f>
        <v>15.984</v>
      </c>
      <c r="C1495" s="2">
        <f>RSI!I1495</f>
        <v>8.8910680933749831</v>
      </c>
      <c r="D1495" s="2">
        <f>MACD!E1495</f>
        <v>0.34623922908568616</v>
      </c>
      <c r="E1495" s="2">
        <f>MACD!F1495</f>
        <v>0.22135246325032881</v>
      </c>
      <c r="F1495" s="2">
        <f>'Moving Avg'!D1495</f>
        <v>15.984</v>
      </c>
      <c r="G1495" s="2">
        <f>'Moving Avg'!F1495</f>
        <v>16.759224999999997</v>
      </c>
      <c r="H1495" s="2">
        <f>'Moving Avg'!G1495</f>
        <v>17.122657999999991</v>
      </c>
      <c r="I1495" s="2">
        <f>'Moving Avg'!H1495</f>
        <v>17.797387999999998</v>
      </c>
      <c r="J1495" s="6" t="str">
        <f>OBV!F1495</f>
        <v>BEARISH</v>
      </c>
      <c r="K1495" s="6" t="str">
        <f>OBV!G1495</f>
        <v>NEUTRAL</v>
      </c>
      <c r="L1495" s="6" t="str">
        <f>OBV!H1495</f>
        <v>CONFIRMED BEARISH</v>
      </c>
    </row>
    <row r="1496" spans="1:12" ht="13.5" x14ac:dyDescent="0.25">
      <c r="A1496" s="3">
        <f>RSI!A1496</f>
        <v>44495</v>
      </c>
      <c r="B1496" s="2">
        <f>RSI!B1496</f>
        <v>15.984</v>
      </c>
      <c r="C1496" s="2">
        <f>RSI!I1496</f>
        <v>8.8910680933749831</v>
      </c>
      <c r="D1496" s="2">
        <f>MACD!E1496</f>
        <v>0.38619536200035753</v>
      </c>
      <c r="E1496" s="2">
        <f>MACD!F1496</f>
        <v>0.25432104300033459</v>
      </c>
      <c r="F1496" s="2">
        <f>'Moving Avg'!D1496</f>
        <v>15.984</v>
      </c>
      <c r="G1496" s="2">
        <f>'Moving Avg'!F1496</f>
        <v>16.6843</v>
      </c>
      <c r="H1496" s="2">
        <f>'Moving Avg'!G1496</f>
        <v>17.082697999999993</v>
      </c>
      <c r="I1496" s="2">
        <f>'Moving Avg'!H1496</f>
        <v>17.784800499999992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</row>
    <row r="1497" spans="1:12" ht="13.5" x14ac:dyDescent="0.25">
      <c r="A1497" s="3">
        <f>RSI!A1497</f>
        <v>44496</v>
      </c>
      <c r="B1497" s="2">
        <f>RSI!B1497</f>
        <v>15.984</v>
      </c>
      <c r="C1497" s="2">
        <f>RSI!I1497</f>
        <v>8.8910680933749831</v>
      </c>
      <c r="D1497" s="2">
        <f>MACD!E1497</f>
        <v>0.42448355317851494</v>
      </c>
      <c r="E1497" s="2">
        <f>MACD!F1497</f>
        <v>0.28835354503597066</v>
      </c>
      <c r="F1497" s="2">
        <f>'Moving Avg'!D1497</f>
        <v>15.984</v>
      </c>
      <c r="G1497" s="2">
        <f>'Moving Avg'!F1497</f>
        <v>16.609374999999996</v>
      </c>
      <c r="H1497" s="2">
        <f>'Moving Avg'!G1497</f>
        <v>17.042737999999996</v>
      </c>
      <c r="I1497" s="2">
        <f>'Moving Avg'!H1497</f>
        <v>17.769465999999991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44497</v>
      </c>
      <c r="B1498" s="2">
        <f>RSI!B1498</f>
        <v>15.8841</v>
      </c>
      <c r="C1498" s="2">
        <f>RSI!I1498</f>
        <v>7.9176839749526806</v>
      </c>
      <c r="D1498" s="2">
        <f>MACD!E1498</f>
        <v>0.46842861973486549</v>
      </c>
      <c r="E1498" s="2">
        <f>MACD!F1498</f>
        <v>0.32436855997574965</v>
      </c>
      <c r="F1498" s="2">
        <f>'Moving Avg'!D1498</f>
        <v>15.96402</v>
      </c>
      <c r="G1498" s="2">
        <f>'Moving Avg'!F1498</f>
        <v>16.55443</v>
      </c>
      <c r="H1498" s="2">
        <f>'Moving Avg'!G1498</f>
        <v>17.000779999999995</v>
      </c>
      <c r="I1498" s="2">
        <f>'Moving Avg'!H1498</f>
        <v>17.752532999999993</v>
      </c>
      <c r="J1498" s="6" t="str">
        <f>OBV!F1498</f>
        <v>BEARISH</v>
      </c>
      <c r="K1498" s="6" t="str">
        <f>OBV!G1498</f>
        <v>NEUTRAL</v>
      </c>
      <c r="L1498" s="6" t="str">
        <f>OBV!H1498</f>
        <v>CONFIRMED BEARISH</v>
      </c>
    </row>
    <row r="1499" spans="1:12" ht="13.5" x14ac:dyDescent="0.25">
      <c r="A1499" s="3">
        <f>RSI!A1499</f>
        <v>44498</v>
      </c>
      <c r="B1499" s="2">
        <f>RSI!B1499</f>
        <v>15.8841</v>
      </c>
      <c r="C1499" s="2">
        <f>RSI!I1499</f>
        <v>7.9176839749526806</v>
      </c>
      <c r="D1499" s="2">
        <f>MACD!E1499</f>
        <v>0.51004337421936086</v>
      </c>
      <c r="E1499" s="2">
        <f>MACD!F1499</f>
        <v>0.3615035228244719</v>
      </c>
      <c r="F1499" s="2">
        <f>'Moving Avg'!D1499</f>
        <v>15.944040000000001</v>
      </c>
      <c r="G1499" s="2">
        <f>'Moving Avg'!F1499</f>
        <v>16.499485</v>
      </c>
      <c r="H1499" s="2">
        <f>'Moving Avg'!G1499</f>
        <v>16.958821999999994</v>
      </c>
      <c r="I1499" s="2">
        <f>'Moving Avg'!H1499</f>
        <v>17.735599999999994</v>
      </c>
      <c r="J1499" s="6" t="str">
        <f>OBV!F1499</f>
        <v>BEARISH</v>
      </c>
      <c r="K1499" s="6" t="str">
        <f>OBV!G1499</f>
        <v>NEUTRAL</v>
      </c>
      <c r="L1499" s="6" t="str">
        <f>OBV!H1499</f>
        <v>CONFIRMED BEARISH</v>
      </c>
    </row>
    <row r="1500" spans="1:12" ht="13.5" x14ac:dyDescent="0.25">
      <c r="A1500" s="3">
        <f>RSI!A1500</f>
        <v>44501</v>
      </c>
      <c r="B1500" s="2">
        <f>RSI!B1500</f>
        <v>15.8841</v>
      </c>
      <c r="C1500" s="2">
        <f>RSI!I1500</f>
        <v>7.9176839749526806</v>
      </c>
      <c r="D1500" s="2">
        <f>MACD!E1500</f>
        <v>0.47558891264203496</v>
      </c>
      <c r="E1500" s="2">
        <f>MACD!F1500</f>
        <v>0.38432060078798458</v>
      </c>
      <c r="F1500" s="2">
        <f>'Moving Avg'!D1500</f>
        <v>15.924060000000001</v>
      </c>
      <c r="G1500" s="2">
        <f>'Moving Avg'!F1500</f>
        <v>16.44454</v>
      </c>
      <c r="H1500" s="2">
        <f>'Moving Avg'!G1500</f>
        <v>16.916863999999997</v>
      </c>
      <c r="I1500" s="2">
        <f>'Moving Avg'!H1500</f>
        <v>17.720115499999999</v>
      </c>
      <c r="J1500" s="6" t="str">
        <f>OBV!F1500</f>
        <v>BEARISH</v>
      </c>
      <c r="K1500" s="6" t="str">
        <f>OBV!G1500</f>
        <v>NEUTRAL</v>
      </c>
      <c r="L1500" s="6" t="str">
        <f>OBV!H1500</f>
        <v>CONFIRMED BEARISH</v>
      </c>
    </row>
    <row r="1501" spans="1:12" ht="13.5" x14ac:dyDescent="0.25">
      <c r="A1501" s="3">
        <f>RSI!A1501</f>
        <v>44502</v>
      </c>
      <c r="B1501" s="2">
        <f>RSI!B1501</f>
        <v>15.8841</v>
      </c>
      <c r="C1501" s="2">
        <f>RSI!I1501</f>
        <v>7.9176839749526806</v>
      </c>
      <c r="D1501" s="2">
        <f>MACD!E1501</f>
        <v>0.37031047223083036</v>
      </c>
      <c r="E1501" s="2">
        <f>MACD!F1501</f>
        <v>0.38151857507655373</v>
      </c>
      <c r="F1501" s="2">
        <f>'Moving Avg'!D1501</f>
        <v>15.904080000000002</v>
      </c>
      <c r="G1501" s="2">
        <f>'Moving Avg'!F1501</f>
        <v>16.389595</v>
      </c>
      <c r="H1501" s="2">
        <f>'Moving Avg'!G1501</f>
        <v>16.874905999999999</v>
      </c>
      <c r="I1501" s="2">
        <f>'Moving Avg'!H1501</f>
        <v>17.704630999999999</v>
      </c>
      <c r="J1501" s="6" t="str">
        <f>OBV!F1501</f>
        <v>BEARISH</v>
      </c>
      <c r="K1501" s="6" t="str">
        <f>OBV!G1501</f>
        <v>NEUTRAL</v>
      </c>
      <c r="L1501" s="6" t="str">
        <f>OBV!H1501</f>
        <v>CONFIRMED BEARISH</v>
      </c>
    </row>
    <row r="1502" spans="1:12" ht="13.5" x14ac:dyDescent="0.25">
      <c r="A1502" s="3">
        <f>RSI!A1502</f>
        <v>44503</v>
      </c>
      <c r="B1502" s="2">
        <f>RSI!B1502</f>
        <v>15.8841</v>
      </c>
      <c r="C1502" s="2">
        <f>RSI!I1502</f>
        <v>7.9176839749526806</v>
      </c>
      <c r="D1502" s="2">
        <f>MACD!E1502</f>
        <v>0.28474576282341246</v>
      </c>
      <c r="E1502" s="2">
        <f>MACD!F1502</f>
        <v>0.36216401262592546</v>
      </c>
      <c r="F1502" s="2">
        <f>'Moving Avg'!D1502</f>
        <v>15.8841</v>
      </c>
      <c r="G1502" s="2">
        <f>'Moving Avg'!F1502</f>
        <v>16.334650000000003</v>
      </c>
      <c r="H1502" s="2">
        <f>'Moving Avg'!G1502</f>
        <v>16.849132000000001</v>
      </c>
      <c r="I1502" s="2">
        <f>'Moving Avg'!H1502</f>
        <v>17.6891465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</row>
    <row r="1503" spans="1:12" ht="13.5" x14ac:dyDescent="0.25">
      <c r="A1503" s="3">
        <f>RSI!A1503</f>
        <v>44504</v>
      </c>
      <c r="B1503" s="2">
        <f>RSI!B1503</f>
        <v>15.8841</v>
      </c>
      <c r="C1503" s="2">
        <f>RSI!I1503</f>
        <v>7.917683974952709</v>
      </c>
      <c r="D1503" s="2">
        <f>MACD!E1503</f>
        <v>0.21560138066291756</v>
      </c>
      <c r="E1503" s="2">
        <f>MACD!F1503</f>
        <v>0.33285148623332389</v>
      </c>
      <c r="F1503" s="2">
        <f>'Moving Avg'!D1503</f>
        <v>15.8841</v>
      </c>
      <c r="G1503" s="2">
        <f>'Moving Avg'!F1503</f>
        <v>16.279705</v>
      </c>
      <c r="H1503" s="2">
        <f>'Moving Avg'!G1503</f>
        <v>16.823357999999999</v>
      </c>
      <c r="I1503" s="2">
        <f>'Moving Avg'!H1503</f>
        <v>17.676508999999999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44505</v>
      </c>
      <c r="B1504" s="2">
        <f>RSI!B1504</f>
        <v>15.484500000000001</v>
      </c>
      <c r="C1504" s="2">
        <f>RSI!I1504</f>
        <v>4.7041646087982087</v>
      </c>
      <c r="D1504" s="2">
        <f>MACD!E1504</f>
        <v>0.18970989742420485</v>
      </c>
      <c r="E1504" s="2">
        <f>MACD!F1504</f>
        <v>0.3042231684715001</v>
      </c>
      <c r="F1504" s="2">
        <f>'Moving Avg'!D1504</f>
        <v>15.804179999999999</v>
      </c>
      <c r="G1504" s="2">
        <f>'Moving Avg'!F1504</f>
        <v>16.204780000000003</v>
      </c>
      <c r="H1504" s="2">
        <f>'Moving Avg'!G1504</f>
        <v>16.789592000000003</v>
      </c>
      <c r="I1504" s="2">
        <f>'Moving Avg'!H1504</f>
        <v>17.661873500000002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</row>
    <row r="1505" spans="1:12" ht="13.5" x14ac:dyDescent="0.25">
      <c r="A1505" s="3">
        <f>RSI!A1505</f>
        <v>44508</v>
      </c>
      <c r="B1505" s="2">
        <f>RSI!B1505</f>
        <v>15.484500000000001</v>
      </c>
      <c r="C1505" s="2">
        <f>RSI!I1505</f>
        <v>4.7041646087982087</v>
      </c>
      <c r="D1505" s="2">
        <f>MACD!E1505</f>
        <v>0.17295491884772929</v>
      </c>
      <c r="E1505" s="2">
        <f>MACD!F1505</f>
        <v>0.27796951854674595</v>
      </c>
      <c r="F1505" s="2">
        <f>'Moving Avg'!D1505</f>
        <v>15.724259999999997</v>
      </c>
      <c r="G1505" s="2">
        <f>'Moving Avg'!F1505</f>
        <v>16.129854999999999</v>
      </c>
      <c r="H1505" s="2">
        <f>'Moving Avg'!G1505</f>
        <v>16.755826000000003</v>
      </c>
      <c r="I1505" s="2">
        <f>'Moving Avg'!H1505</f>
        <v>17.649386000000003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</row>
    <row r="1506" spans="1:12" ht="13.5" x14ac:dyDescent="0.25">
      <c r="A1506" s="3">
        <f>RSI!A1506</f>
        <v>44509</v>
      </c>
      <c r="B1506" s="2">
        <f>RSI!B1506</f>
        <v>15.484500000000001</v>
      </c>
      <c r="C1506" s="2">
        <f>RSI!I1506</f>
        <v>4.7041646087982087</v>
      </c>
      <c r="D1506" s="2">
        <f>MACD!E1506</f>
        <v>0.16354911034652631</v>
      </c>
      <c r="E1506" s="2">
        <f>MACD!F1506</f>
        <v>0.25508543690670205</v>
      </c>
      <c r="F1506" s="2">
        <f>'Moving Avg'!D1506</f>
        <v>15.64434</v>
      </c>
      <c r="G1506" s="2">
        <f>'Moving Avg'!F1506</f>
        <v>16.054930000000002</v>
      </c>
      <c r="H1506" s="2">
        <f>'Moving Avg'!G1506</f>
        <v>16.722060000000006</v>
      </c>
      <c r="I1506" s="2">
        <f>'Moving Avg'!H1506</f>
        <v>17.634201000000001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</row>
    <row r="1507" spans="1:12" ht="13.5" x14ac:dyDescent="0.25">
      <c r="A1507" s="3">
        <f>RSI!A1507</f>
        <v>44510</v>
      </c>
      <c r="B1507" s="2">
        <f>RSI!B1507</f>
        <v>15.484500000000001</v>
      </c>
      <c r="C1507" s="2">
        <f>RSI!I1507</f>
        <v>4.7041646087982087</v>
      </c>
      <c r="D1507" s="2">
        <f>MACD!E1507</f>
        <v>0.16000838732881562</v>
      </c>
      <c r="E1507" s="2">
        <f>MACD!F1507</f>
        <v>0.23607002699112478</v>
      </c>
      <c r="F1507" s="2">
        <f>'Moving Avg'!D1507</f>
        <v>15.564419999999998</v>
      </c>
      <c r="G1507" s="2">
        <f>'Moving Avg'!F1507</f>
        <v>15.980005000000002</v>
      </c>
      <c r="H1507" s="2">
        <f>'Moving Avg'!G1507</f>
        <v>16.688294000000006</v>
      </c>
      <c r="I1507" s="2">
        <f>'Moving Avg'!H1507</f>
        <v>17.619015999999998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</row>
    <row r="1508" spans="1:12" ht="13.5" x14ac:dyDescent="0.25">
      <c r="A1508" s="3">
        <f>RSI!A1508</f>
        <v>44511</v>
      </c>
      <c r="B1508" s="2">
        <f>RSI!B1508</f>
        <v>15.484500000000001</v>
      </c>
      <c r="C1508" s="2">
        <f>RSI!I1508</f>
        <v>4.7041646087982087</v>
      </c>
      <c r="D1508" s="2">
        <f>MACD!E1508</f>
        <v>0.14573393610606544</v>
      </c>
      <c r="E1508" s="2">
        <f>MACD!F1508</f>
        <v>0.21800280881411291</v>
      </c>
      <c r="F1508" s="2">
        <f>'Moving Avg'!D1508</f>
        <v>15.484500000000001</v>
      </c>
      <c r="G1508" s="2">
        <f>'Moving Avg'!F1508</f>
        <v>15.905080000000002</v>
      </c>
      <c r="H1508" s="2">
        <f>'Moving Avg'!G1508</f>
        <v>16.65452800000001</v>
      </c>
      <c r="I1508" s="2">
        <f>'Moving Avg'!H1508</f>
        <v>17.606478500000001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</row>
    <row r="1509" spans="1:12" ht="13.5" x14ac:dyDescent="0.25">
      <c r="A1509" s="3">
        <f>RSI!A1509</f>
        <v>44512</v>
      </c>
      <c r="B1509" s="2">
        <f>RSI!B1509</f>
        <v>15.484500000000001</v>
      </c>
      <c r="C1509" s="2">
        <f>RSI!I1509</f>
        <v>4.7041646087982087</v>
      </c>
      <c r="D1509" s="2">
        <f>MACD!E1509</f>
        <v>0.13744330980783204</v>
      </c>
      <c r="E1509" s="2">
        <f>MACD!F1509</f>
        <v>0.20189090901285675</v>
      </c>
      <c r="F1509" s="2">
        <f>'Moving Avg'!D1509</f>
        <v>15.484500000000001</v>
      </c>
      <c r="G1509" s="2">
        <f>'Moving Avg'!F1509</f>
        <v>15.830155</v>
      </c>
      <c r="H1509" s="2">
        <f>'Moving Avg'!G1509</f>
        <v>16.62076200000001</v>
      </c>
      <c r="I1509" s="2">
        <f>'Moving Avg'!H1509</f>
        <v>17.591493499999999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</row>
    <row r="1510" spans="1:12" ht="13.5" x14ac:dyDescent="0.25">
      <c r="A1510" s="3">
        <f>RSI!A1510</f>
        <v>44515</v>
      </c>
      <c r="B1510" s="2">
        <f>RSI!B1510</f>
        <v>15.384600000000001</v>
      </c>
      <c r="C1510" s="2">
        <f>RSI!I1510</f>
        <v>4.0613301329166234</v>
      </c>
      <c r="D1510" s="2">
        <f>MACD!E1510</f>
        <v>0.14133534550228788</v>
      </c>
      <c r="E1510" s="2">
        <f>MACD!F1510</f>
        <v>0.18977979631074299</v>
      </c>
      <c r="F1510" s="2">
        <f>'Moving Avg'!D1510</f>
        <v>15.464520000000002</v>
      </c>
      <c r="G1510" s="2">
        <f>'Moving Avg'!F1510</f>
        <v>15.77421</v>
      </c>
      <c r="H1510" s="2">
        <f>'Moving Avg'!G1510</f>
        <v>16.584998000000009</v>
      </c>
      <c r="I1510" s="2">
        <f>'Moving Avg'!H1510</f>
        <v>17.573511499999999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</row>
    <row r="1511" spans="1:12" ht="13.5" x14ac:dyDescent="0.25">
      <c r="A1511" s="3">
        <f>RSI!A1511</f>
        <v>44516</v>
      </c>
      <c r="B1511" s="2">
        <f>RSI!B1511</f>
        <v>15.384600000000001</v>
      </c>
      <c r="C1511" s="2">
        <f>RSI!I1511</f>
        <v>4.0613301329166234</v>
      </c>
      <c r="D1511" s="2">
        <f>MACD!E1511</f>
        <v>0.14846630970162167</v>
      </c>
      <c r="E1511" s="2">
        <f>MACD!F1511</f>
        <v>0.18151709898891874</v>
      </c>
      <c r="F1511" s="2">
        <f>'Moving Avg'!D1511</f>
        <v>15.44454</v>
      </c>
      <c r="G1511" s="2">
        <f>'Moving Avg'!F1511</f>
        <v>15.744239999999996</v>
      </c>
      <c r="H1511" s="2">
        <f>'Moving Avg'!G1511</f>
        <v>16.549234000000009</v>
      </c>
      <c r="I1511" s="2">
        <f>'Moving Avg'!H1511</f>
        <v>17.555529499999995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</row>
    <row r="1512" spans="1:12" ht="13.5" x14ac:dyDescent="0.25">
      <c r="A1512" s="3">
        <f>RSI!A1512</f>
        <v>44517</v>
      </c>
      <c r="B1512" s="2">
        <f>RSI!B1512</f>
        <v>15.384600000000001</v>
      </c>
      <c r="C1512" s="2">
        <f>RSI!I1512</f>
        <v>4.0613301329166234</v>
      </c>
      <c r="D1512" s="2">
        <f>MACD!E1512</f>
        <v>0.158053631399655</v>
      </c>
      <c r="E1512" s="2">
        <f>MACD!F1512</f>
        <v>0.17682440547106601</v>
      </c>
      <c r="F1512" s="2">
        <f>'Moving Avg'!D1512</f>
        <v>15.42456</v>
      </c>
      <c r="G1512" s="2">
        <f>'Moving Avg'!F1512</f>
        <v>15.714269999999996</v>
      </c>
      <c r="H1512" s="2">
        <f>'Moving Avg'!G1512</f>
        <v>16.513470000000005</v>
      </c>
      <c r="I1512" s="2">
        <f>'Moving Avg'!H1512</f>
        <v>17.540394499999994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</row>
    <row r="1513" spans="1:12" ht="13.5" x14ac:dyDescent="0.25">
      <c r="A1513" s="3">
        <f>RSI!A1513</f>
        <v>44518</v>
      </c>
      <c r="B1513" s="2">
        <f>RSI!B1513</f>
        <v>15.384600000000001</v>
      </c>
      <c r="C1513" s="2">
        <f>RSI!I1513</f>
        <v>4.0613301329166234</v>
      </c>
      <c r="D1513" s="2">
        <f>MACD!E1513</f>
        <v>0.16945619248615529</v>
      </c>
      <c r="E1513" s="2">
        <f>MACD!F1513</f>
        <v>0.17535076287408385</v>
      </c>
      <c r="F1513" s="2">
        <f>'Moving Avg'!D1513</f>
        <v>15.404580000000001</v>
      </c>
      <c r="G1513" s="2">
        <f>'Moving Avg'!F1513</f>
        <v>15.684299999999997</v>
      </c>
      <c r="H1513" s="2">
        <f>'Moving Avg'!G1513</f>
        <v>16.477706000000001</v>
      </c>
      <c r="I1513" s="2">
        <f>'Moving Avg'!H1513</f>
        <v>17.525259499999994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</row>
    <row r="1514" spans="1:12" ht="13.5" x14ac:dyDescent="0.25">
      <c r="A1514" s="3">
        <f>RSI!A1514</f>
        <v>44519</v>
      </c>
      <c r="B1514" s="2">
        <f>RSI!B1514</f>
        <v>15.384600000000001</v>
      </c>
      <c r="C1514" s="2">
        <f>RSI!I1514</f>
        <v>4.0613301329166234</v>
      </c>
      <c r="D1514" s="2">
        <f>MACD!E1514</f>
        <v>0.12067408288171855</v>
      </c>
      <c r="E1514" s="2">
        <f>MACD!F1514</f>
        <v>0.16441542687561078</v>
      </c>
      <c r="F1514" s="2">
        <f>'Moving Avg'!D1514</f>
        <v>15.384600000000001</v>
      </c>
      <c r="G1514" s="2">
        <f>'Moving Avg'!F1514</f>
        <v>15.654329999999996</v>
      </c>
      <c r="H1514" s="2">
        <f>'Moving Avg'!G1514</f>
        <v>16.441942000000001</v>
      </c>
      <c r="I1514" s="2">
        <f>'Moving Avg'!H1514</f>
        <v>17.507377499999997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</row>
    <row r="1515" spans="1:12" ht="13.5" x14ac:dyDescent="0.25">
      <c r="A1515" s="3">
        <f>RSI!A1515</f>
        <v>44522</v>
      </c>
      <c r="B1515" s="2">
        <f>RSI!B1515</f>
        <v>15.984</v>
      </c>
      <c r="C1515" s="2">
        <f>RSI!I1515</f>
        <v>56.145485450049016</v>
      </c>
      <c r="D1515" s="2">
        <f>MACD!E1515</f>
        <v>3.78177396545194E-2</v>
      </c>
      <c r="E1515" s="2">
        <f>MACD!F1515</f>
        <v>0.13909588943139251</v>
      </c>
      <c r="F1515" s="2">
        <f>'Moving Avg'!D1515</f>
        <v>15.504480000000001</v>
      </c>
      <c r="G1515" s="2">
        <f>'Moving Avg'!F1515</f>
        <v>15.654329999999996</v>
      </c>
      <c r="H1515" s="2">
        <f>'Moving Avg'!G1515</f>
        <v>16.421962000000001</v>
      </c>
      <c r="I1515" s="2">
        <f>'Moving Avg'!H1515</f>
        <v>17.492492499999997</v>
      </c>
      <c r="J1515" s="6" t="str">
        <f>OBV!F1515</f>
        <v>BULLISH</v>
      </c>
      <c r="K1515" s="6" t="str">
        <f>OBV!G1515</f>
        <v>NEUTRAL</v>
      </c>
      <c r="L1515" s="6" t="str">
        <f>OBV!H1515</f>
        <v>CONFIRMED BULLISH</v>
      </c>
    </row>
    <row r="1516" spans="1:12" ht="13.5" x14ac:dyDescent="0.25">
      <c r="A1516" s="3">
        <f>RSI!A1516</f>
        <v>44523</v>
      </c>
      <c r="B1516" s="2">
        <f>RSI!B1516</f>
        <v>15.984</v>
      </c>
      <c r="C1516" s="2">
        <f>RSI!I1516</f>
        <v>56.145485450049023</v>
      </c>
      <c r="D1516" s="2">
        <f>MACD!E1516</f>
        <v>-3.3221477855731152E-2</v>
      </c>
      <c r="E1516" s="2">
        <f>MACD!F1516</f>
        <v>0.10463241597396777</v>
      </c>
      <c r="F1516" s="2">
        <f>'Moving Avg'!D1516</f>
        <v>15.624360000000001</v>
      </c>
      <c r="G1516" s="2">
        <f>'Moving Avg'!F1516</f>
        <v>15.654329999999998</v>
      </c>
      <c r="H1516" s="2">
        <f>'Moving Avg'!G1516</f>
        <v>16.401982</v>
      </c>
      <c r="I1516" s="2">
        <f>'Moving Avg'!H1516</f>
        <v>17.478006999999998</v>
      </c>
      <c r="J1516" s="6" t="str">
        <f>OBV!F1516</f>
        <v>BULLISH</v>
      </c>
      <c r="K1516" s="6" t="str">
        <f>OBV!G1516</f>
        <v>NEUTRAL</v>
      </c>
      <c r="L1516" s="6" t="str">
        <f>OBV!H1516</f>
        <v>CONFIRMED BULLISH</v>
      </c>
    </row>
    <row r="1517" spans="1:12" ht="13.5" x14ac:dyDescent="0.25">
      <c r="A1517" s="3">
        <f>RSI!A1517</f>
        <v>44524</v>
      </c>
      <c r="B1517" s="2">
        <f>RSI!B1517</f>
        <v>15.984</v>
      </c>
      <c r="C1517" s="2">
        <f>RSI!I1517</f>
        <v>56.145485450049023</v>
      </c>
      <c r="D1517" s="2">
        <f>MACD!E1517</f>
        <v>-9.4192699804152014E-2</v>
      </c>
      <c r="E1517" s="2">
        <f>MACD!F1517</f>
        <v>6.4867392818343819E-2</v>
      </c>
      <c r="F1517" s="2">
        <f>'Moving Avg'!D1517</f>
        <v>15.74424</v>
      </c>
      <c r="G1517" s="2">
        <f>'Moving Avg'!F1517</f>
        <v>15.654329999999998</v>
      </c>
      <c r="H1517" s="2">
        <f>'Moving Avg'!G1517</f>
        <v>16.382002</v>
      </c>
      <c r="I1517" s="2">
        <f>'Moving Avg'!H1517</f>
        <v>17.466018999999999</v>
      </c>
      <c r="J1517" s="6" t="str">
        <f>OBV!F1517</f>
        <v>BULLISH</v>
      </c>
      <c r="K1517" s="6" t="str">
        <f>OBV!G1517</f>
        <v>NEUTRAL</v>
      </c>
      <c r="L1517" s="6" t="str">
        <f>OBV!H1517</f>
        <v>CONFIRMED BULLISH</v>
      </c>
    </row>
    <row r="1518" spans="1:12" ht="13.5" x14ac:dyDescent="0.25">
      <c r="A1518" s="3">
        <f>RSI!A1518</f>
        <v>44525</v>
      </c>
      <c r="B1518" s="2">
        <f>RSI!B1518</f>
        <v>15.984</v>
      </c>
      <c r="C1518" s="2">
        <f>RSI!I1518</f>
        <v>56.145485450049023</v>
      </c>
      <c r="D1518" s="2">
        <f>MACD!E1518</f>
        <v>-0.14658106230158552</v>
      </c>
      <c r="E1518" s="2">
        <f>MACD!F1518</f>
        <v>2.2577701794357953E-2</v>
      </c>
      <c r="F1518" s="2">
        <f>'Moving Avg'!D1518</f>
        <v>15.86412</v>
      </c>
      <c r="G1518" s="2">
        <f>'Moving Avg'!F1518</f>
        <v>15.659324999999999</v>
      </c>
      <c r="H1518" s="2">
        <f>'Moving Avg'!G1518</f>
        <v>16.362022000000003</v>
      </c>
      <c r="I1518" s="2">
        <f>'Moving Avg'!H1518</f>
        <v>17.454031000000001</v>
      </c>
      <c r="J1518" s="6" t="str">
        <f>OBV!F1518</f>
        <v>BULLISH</v>
      </c>
      <c r="K1518" s="6" t="str">
        <f>OBV!G1518</f>
        <v>NEUTRAL</v>
      </c>
      <c r="L1518" s="6" t="str">
        <f>OBV!H1518</f>
        <v>CONFIRMED BULLISH</v>
      </c>
    </row>
    <row r="1519" spans="1:12" ht="13.5" x14ac:dyDescent="0.25">
      <c r="A1519" s="3">
        <f>RSI!A1519</f>
        <v>44526</v>
      </c>
      <c r="B1519" s="2">
        <f>RSI!B1519</f>
        <v>15.984</v>
      </c>
      <c r="C1519" s="2">
        <f>RSI!I1519</f>
        <v>56.145485450049016</v>
      </c>
      <c r="D1519" s="2">
        <f>MACD!E1519</f>
        <v>-0.19164794389015505</v>
      </c>
      <c r="E1519" s="2">
        <f>MACD!F1519</f>
        <v>-2.026742734254465E-2</v>
      </c>
      <c r="F1519" s="2">
        <f>'Moving Avg'!D1519</f>
        <v>15.984</v>
      </c>
      <c r="G1519" s="2">
        <f>'Moving Avg'!F1519</f>
        <v>15.664319999999998</v>
      </c>
      <c r="H1519" s="2">
        <f>'Moving Avg'!G1519</f>
        <v>16.342042000000003</v>
      </c>
      <c r="I1519" s="2">
        <f>'Moving Avg'!H1519</f>
        <v>17.442043000000002</v>
      </c>
      <c r="J1519" s="6" t="str">
        <f>OBV!F1519</f>
        <v>BULLISH</v>
      </c>
      <c r="K1519" s="6" t="str">
        <f>OBV!G1519</f>
        <v>NEUTRAL</v>
      </c>
      <c r="L1519" s="6" t="str">
        <f>OBV!H1519</f>
        <v>CONFIRMED BULLISH</v>
      </c>
    </row>
    <row r="1520" spans="1:12" ht="13.5" x14ac:dyDescent="0.25">
      <c r="A1520" s="3">
        <f>RSI!A1520</f>
        <v>44529</v>
      </c>
      <c r="B1520" s="2">
        <f>RSI!B1520</f>
        <v>15.984</v>
      </c>
      <c r="C1520" s="2">
        <f>RSI!I1520</f>
        <v>56.145485450049016</v>
      </c>
      <c r="D1520" s="2">
        <f>MACD!E1520</f>
        <v>-0.24583427056051477</v>
      </c>
      <c r="E1520" s="2">
        <f>MACD!F1520</f>
        <v>-6.5380795986138676E-2</v>
      </c>
      <c r="F1520" s="2">
        <f>'Moving Avg'!D1520</f>
        <v>15.984</v>
      </c>
      <c r="G1520" s="2">
        <f>'Moving Avg'!F1520</f>
        <v>15.669314999999997</v>
      </c>
      <c r="H1520" s="2">
        <f>'Moving Avg'!G1520</f>
        <v>16.312072000000004</v>
      </c>
      <c r="I1520" s="2">
        <f>'Moving Avg'!H1520</f>
        <v>17.430055000000003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</row>
    <row r="1521" spans="1:12" ht="13.5" x14ac:dyDescent="0.25">
      <c r="A1521" s="3">
        <f>RSI!A1521</f>
        <v>44530</v>
      </c>
      <c r="B1521" s="2">
        <f>RSI!B1521</f>
        <v>15.984</v>
      </c>
      <c r="C1521" s="2">
        <f>RSI!I1521</f>
        <v>56.145485450049016</v>
      </c>
      <c r="D1521" s="2">
        <f>MACD!E1521</f>
        <v>-0.29231718438417964</v>
      </c>
      <c r="E1521" s="2">
        <f>MACD!F1521</f>
        <v>-0.11076807366574687</v>
      </c>
      <c r="F1521" s="2">
        <f>'Moving Avg'!D1521</f>
        <v>15.984</v>
      </c>
      <c r="G1521" s="2">
        <f>'Moving Avg'!F1521</f>
        <v>15.67431</v>
      </c>
      <c r="H1521" s="2">
        <f>'Moving Avg'!G1521</f>
        <v>16.282102000000002</v>
      </c>
      <c r="I1521" s="2">
        <f>'Moving Avg'!H1521</f>
        <v>17.418067000000004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</row>
    <row r="1522" spans="1:12" ht="13.5" x14ac:dyDescent="0.25">
      <c r="A1522" s="3">
        <f>RSI!A1522</f>
        <v>44531</v>
      </c>
      <c r="B1522" s="2">
        <f>RSI!B1522</f>
        <v>15.984</v>
      </c>
      <c r="C1522" s="2">
        <f>RSI!I1522</f>
        <v>56.145485450049016</v>
      </c>
      <c r="D1522" s="2">
        <f>MACD!E1522</f>
        <v>-0.33223494097669004</v>
      </c>
      <c r="E1522" s="2">
        <f>MACD!F1522</f>
        <v>-0.15506144712793551</v>
      </c>
      <c r="F1522" s="2">
        <f>'Moving Avg'!D1522</f>
        <v>15.984</v>
      </c>
      <c r="G1522" s="2">
        <f>'Moving Avg'!F1522</f>
        <v>15.679304999999999</v>
      </c>
      <c r="H1522" s="2">
        <f>'Moving Avg'!G1522</f>
        <v>16.252132000000003</v>
      </c>
      <c r="I1522" s="2">
        <f>'Moving Avg'!H1522</f>
        <v>17.406079000000002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</row>
    <row r="1523" spans="1:12" ht="13.5" x14ac:dyDescent="0.25">
      <c r="A1523" s="3">
        <f>RSI!A1523</f>
        <v>44532</v>
      </c>
      <c r="B1523" s="2">
        <f>RSI!B1523</f>
        <v>15.984</v>
      </c>
      <c r="C1523" s="2">
        <f>RSI!I1523</f>
        <v>56.145485450049001</v>
      </c>
      <c r="D1523" s="2">
        <f>MACD!E1523</f>
        <v>-0.3665541526548477</v>
      </c>
      <c r="E1523" s="2">
        <f>MACD!F1523</f>
        <v>-0.19735998823331796</v>
      </c>
      <c r="F1523" s="2">
        <f>'Moving Avg'!D1523</f>
        <v>15.984</v>
      </c>
      <c r="G1523" s="2">
        <f>'Moving Avg'!F1523</f>
        <v>15.684299999999999</v>
      </c>
      <c r="H1523" s="2">
        <f>'Moving Avg'!G1523</f>
        <v>16.222162000000004</v>
      </c>
      <c r="I1523" s="2">
        <f>'Moving Avg'!H1523</f>
        <v>17.394091000000003</v>
      </c>
      <c r="J1523" s="6" t="str">
        <f>OBV!F1523</f>
        <v>NEUTRAL</v>
      </c>
      <c r="K1523" s="6" t="str">
        <f>OBV!G1523</f>
        <v>NEUTRAL</v>
      </c>
      <c r="L1523" s="6" t="str">
        <f>OBV!H1523</f>
        <v>NEUTRAL</v>
      </c>
    </row>
    <row r="1524" spans="1:12" ht="13.5" x14ac:dyDescent="0.25">
      <c r="A1524" s="3">
        <f>RSI!A1524</f>
        <v>44533</v>
      </c>
      <c r="B1524" s="2">
        <f>RSI!B1524</f>
        <v>16.703299999999999</v>
      </c>
      <c r="C1524" s="2">
        <f>RSI!I1524</f>
        <v>80.674949066743935</v>
      </c>
      <c r="D1524" s="2">
        <f>MACD!E1524</f>
        <v>-0.44937741932400677</v>
      </c>
      <c r="E1524" s="2">
        <f>MACD!F1524</f>
        <v>-0.24776347445145575</v>
      </c>
      <c r="F1524" s="2">
        <f>'Moving Avg'!D1524</f>
        <v>16.127859999999998</v>
      </c>
      <c r="G1524" s="2">
        <f>'Moving Avg'!F1524</f>
        <v>15.745240000000001</v>
      </c>
      <c r="H1524" s="2">
        <f>'Moving Avg'!G1524</f>
        <v>16.206578000000004</v>
      </c>
      <c r="I1524" s="2">
        <f>'Moving Avg'!H1524</f>
        <v>17.385699500000005</v>
      </c>
      <c r="J1524" s="6" t="str">
        <f>OBV!F1524</f>
        <v>BULLISH</v>
      </c>
      <c r="K1524" s="6" t="str">
        <f>OBV!G1524</f>
        <v>NEUTRAL</v>
      </c>
      <c r="L1524" s="6" t="str">
        <f>OBV!H1524</f>
        <v>CONFIRMED BULLISH</v>
      </c>
    </row>
    <row r="1525" spans="1:12" ht="13.5" x14ac:dyDescent="0.25">
      <c r="A1525" s="3">
        <f>RSI!A1525</f>
        <v>44536</v>
      </c>
      <c r="B1525" s="2">
        <f>RSI!B1525</f>
        <v>16.703299999999999</v>
      </c>
      <c r="C1525" s="2">
        <f>RSI!I1525</f>
        <v>80.674949066743935</v>
      </c>
      <c r="D1525" s="2">
        <f>MACD!E1525</f>
        <v>-0.43195886848845966</v>
      </c>
      <c r="E1525" s="2">
        <f>MACD!F1525</f>
        <v>-0.28460255325885653</v>
      </c>
      <c r="F1525" s="2">
        <f>'Moving Avg'!D1525</f>
        <v>16.271719999999998</v>
      </c>
      <c r="G1525" s="2">
        <f>'Moving Avg'!F1525</f>
        <v>15.806180000000003</v>
      </c>
      <c r="H1525" s="2">
        <f>'Moving Avg'!G1525</f>
        <v>16.190994000000003</v>
      </c>
      <c r="I1525" s="2">
        <f>'Moving Avg'!H1525</f>
        <v>17.377308000000006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</row>
    <row r="1526" spans="1:12" ht="13.5" x14ac:dyDescent="0.25">
      <c r="A1526" s="3">
        <f>RSI!A1526</f>
        <v>44537</v>
      </c>
      <c r="B1526" s="2">
        <f>RSI!B1526</f>
        <v>16.703299999999999</v>
      </c>
      <c r="C1526" s="2">
        <f>RSI!I1526</f>
        <v>80.674949066743935</v>
      </c>
      <c r="D1526" s="2">
        <f>MACD!E1526</f>
        <v>-0.42158639853481361</v>
      </c>
      <c r="E1526" s="2">
        <f>MACD!F1526</f>
        <v>-0.31199932231404798</v>
      </c>
      <c r="F1526" s="2">
        <f>'Moving Avg'!D1526</f>
        <v>16.415579999999999</v>
      </c>
      <c r="G1526" s="2">
        <f>'Moving Avg'!F1526</f>
        <v>15.867120000000005</v>
      </c>
      <c r="H1526" s="2">
        <f>'Moving Avg'!G1526</f>
        <v>16.175410000000007</v>
      </c>
      <c r="I1526" s="2">
        <f>'Moving Avg'!H1526</f>
        <v>17.367418000000008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</row>
    <row r="1527" spans="1:12" ht="13.5" x14ac:dyDescent="0.25">
      <c r="A1527" s="3">
        <f>RSI!A1527</f>
        <v>44538</v>
      </c>
      <c r="B1527" s="2">
        <f>RSI!B1527</f>
        <v>16.703299999999999</v>
      </c>
      <c r="C1527" s="2">
        <f>RSI!I1527</f>
        <v>80.674949066743935</v>
      </c>
      <c r="D1527" s="2">
        <f>MACD!E1527</f>
        <v>-0.41685256710634633</v>
      </c>
      <c r="E1527" s="2">
        <f>MACD!F1527</f>
        <v>-0.33296997127250766</v>
      </c>
      <c r="F1527" s="2">
        <f>'Moving Avg'!D1527</f>
        <v>16.559439999999999</v>
      </c>
      <c r="G1527" s="2">
        <f>'Moving Avg'!F1527</f>
        <v>15.928060000000006</v>
      </c>
      <c r="H1527" s="2">
        <f>'Moving Avg'!G1527</f>
        <v>16.159826000000006</v>
      </c>
      <c r="I1527" s="2">
        <f>'Moving Avg'!H1527</f>
        <v>17.359026500000009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</row>
    <row r="1528" spans="1:12" ht="13.5" x14ac:dyDescent="0.25">
      <c r="A1528" s="3">
        <f>RSI!A1528</f>
        <v>44539</v>
      </c>
      <c r="B1528" s="2">
        <f>RSI!B1528</f>
        <v>16.703299999999999</v>
      </c>
      <c r="C1528" s="2">
        <f>RSI!I1528</f>
        <v>80.674949066743935</v>
      </c>
      <c r="D1528" s="2">
        <f>MACD!E1528</f>
        <v>-0.41659041921103679</v>
      </c>
      <c r="E1528" s="2">
        <f>MACD!F1528</f>
        <v>-0.34969406086021348</v>
      </c>
      <c r="F1528" s="2">
        <f>'Moving Avg'!D1528</f>
        <v>16.703299999999999</v>
      </c>
      <c r="G1528" s="2">
        <f>'Moving Avg'!F1528</f>
        <v>15.989000000000004</v>
      </c>
      <c r="H1528" s="2">
        <f>'Moving Avg'!G1528</f>
        <v>16.154232000000007</v>
      </c>
      <c r="I1528" s="2">
        <f>'Moving Avg'!H1528</f>
        <v>17.349136500000007</v>
      </c>
      <c r="J1528" s="6" t="str">
        <f>OBV!F1528</f>
        <v>BULLISH</v>
      </c>
      <c r="K1528" s="6" t="str">
        <f>OBV!G1528</f>
        <v>NEUTRAL</v>
      </c>
      <c r="L1528" s="6" t="str">
        <f>OBV!H1528</f>
        <v>CONFIRMED BULLISH</v>
      </c>
    </row>
    <row r="1529" spans="1:12" ht="13.5" x14ac:dyDescent="0.25">
      <c r="A1529" s="3">
        <f>RSI!A1529</f>
        <v>44540</v>
      </c>
      <c r="B1529" s="2">
        <f>RSI!B1529</f>
        <v>16.703299999999999</v>
      </c>
      <c r="C1529" s="2">
        <f>RSI!I1529</f>
        <v>80.674949066743935</v>
      </c>
      <c r="D1529" s="2">
        <f>MACD!E1529</f>
        <v>-0.4198347145157264</v>
      </c>
      <c r="E1529" s="2">
        <f>MACD!F1529</f>
        <v>-0.36372219159131608</v>
      </c>
      <c r="F1529" s="2">
        <f>'Moving Avg'!D1529</f>
        <v>16.703299999999999</v>
      </c>
      <c r="G1529" s="2">
        <f>'Moving Avg'!F1529</f>
        <v>16.049940000000003</v>
      </c>
      <c r="H1529" s="2">
        <f>'Moving Avg'!G1529</f>
        <v>16.148638000000009</v>
      </c>
      <c r="I1529" s="2">
        <f>'Moving Avg'!H1529</f>
        <v>17.339246500000012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44543</v>
      </c>
      <c r="B1530" s="2">
        <f>RSI!B1530</f>
        <v>16.703299999999999</v>
      </c>
      <c r="C1530" s="2">
        <f>RSI!I1530</f>
        <v>80.674949066743935</v>
      </c>
      <c r="D1530" s="2">
        <f>MACD!E1530</f>
        <v>-0.42578925112747967</v>
      </c>
      <c r="E1530" s="2">
        <f>MACD!F1530</f>
        <v>-0.3761356034985488</v>
      </c>
      <c r="F1530" s="2">
        <f>'Moving Avg'!D1530</f>
        <v>16.703299999999999</v>
      </c>
      <c r="G1530" s="2">
        <f>'Moving Avg'!F1530</f>
        <v>16.115875000000006</v>
      </c>
      <c r="H1530" s="2">
        <f>'Moving Avg'!G1530</f>
        <v>16.14304400000001</v>
      </c>
      <c r="I1530" s="2">
        <f>'Moving Avg'!H1530</f>
        <v>17.32935650000001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</row>
    <row r="1531" spans="1:12" ht="13.5" x14ac:dyDescent="0.25">
      <c r="A1531" s="3">
        <f>RSI!A1531</f>
        <v>44544</v>
      </c>
      <c r="B1531" s="2">
        <f>RSI!B1531</f>
        <v>16.703299999999999</v>
      </c>
      <c r="C1531" s="2">
        <f>RSI!I1531</f>
        <v>80.674949066743935</v>
      </c>
      <c r="D1531" s="2">
        <f>MACD!E1531</f>
        <v>-0.43379933820361316</v>
      </c>
      <c r="E1531" s="2">
        <f>MACD!F1531</f>
        <v>-0.38766835043956172</v>
      </c>
      <c r="F1531" s="2">
        <f>'Moving Avg'!D1531</f>
        <v>16.703299999999999</v>
      </c>
      <c r="G1531" s="2">
        <f>'Moving Avg'!F1531</f>
        <v>16.181810000000006</v>
      </c>
      <c r="H1531" s="2">
        <f>'Moving Avg'!G1531</f>
        <v>16.137450000000012</v>
      </c>
      <c r="I1531" s="2">
        <f>'Moving Avg'!H1531</f>
        <v>17.319466500000011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44545</v>
      </c>
      <c r="B1532" s="2">
        <f>RSI!B1532</f>
        <v>16.703299999999999</v>
      </c>
      <c r="C1532" s="2">
        <f>RSI!I1532</f>
        <v>80.674949066743949</v>
      </c>
      <c r="D1532" s="2">
        <f>MACD!E1532</f>
        <v>-0.44332861624669562</v>
      </c>
      <c r="E1532" s="2">
        <f>MACD!F1532</f>
        <v>-0.39880040360098851</v>
      </c>
      <c r="F1532" s="2">
        <f>'Moving Avg'!D1532</f>
        <v>16.703299999999999</v>
      </c>
      <c r="G1532" s="2">
        <f>'Moving Avg'!F1532</f>
        <v>16.247745000000005</v>
      </c>
      <c r="H1532" s="2">
        <f>'Moving Avg'!G1532</f>
        <v>16.131856000000013</v>
      </c>
      <c r="I1532" s="2">
        <f>'Moving Avg'!H1532</f>
        <v>17.309576500000009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</row>
    <row r="1533" spans="1:12" ht="13.5" x14ac:dyDescent="0.25">
      <c r="A1533" s="3">
        <f>RSI!A1533</f>
        <v>44546</v>
      </c>
      <c r="B1533" s="2">
        <f>RSI!B1533</f>
        <v>16.703299999999999</v>
      </c>
      <c r="C1533" s="2">
        <f>RSI!I1533</f>
        <v>80.674949066743949</v>
      </c>
      <c r="D1533" s="2">
        <f>MACD!E1533</f>
        <v>-0.45393954786168678</v>
      </c>
      <c r="E1533" s="2">
        <f>MACD!F1533</f>
        <v>-0.40982823245312816</v>
      </c>
      <c r="F1533" s="2">
        <f>'Moving Avg'!D1533</f>
        <v>16.703299999999999</v>
      </c>
      <c r="G1533" s="2">
        <f>'Moving Avg'!F1533</f>
        <v>16.313680000000005</v>
      </c>
      <c r="H1533" s="2">
        <f>'Moving Avg'!G1533</f>
        <v>16.126262000000008</v>
      </c>
      <c r="I1533" s="2">
        <f>'Moving Avg'!H1533</f>
        <v>17.299686500000011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44550</v>
      </c>
      <c r="B1534" s="2">
        <f>RSI!B1534</f>
        <v>16.703299999999999</v>
      </c>
      <c r="C1534" s="2">
        <f>RSI!I1534</f>
        <v>80.674949066743949</v>
      </c>
      <c r="D1534" s="2">
        <f>MACD!E1534</f>
        <v>-0.35461546809722932</v>
      </c>
      <c r="E1534" s="2">
        <f>MACD!F1534</f>
        <v>-0.39878567958194844</v>
      </c>
      <c r="F1534" s="2">
        <f>'Moving Avg'!D1534</f>
        <v>16.703299999999999</v>
      </c>
      <c r="G1534" s="2">
        <f>'Moving Avg'!F1534</f>
        <v>16.379615000000008</v>
      </c>
      <c r="H1534" s="2">
        <f>'Moving Avg'!G1534</f>
        <v>16.120668000000009</v>
      </c>
      <c r="I1534" s="2">
        <f>'Moving Avg'!H1534</f>
        <v>17.289796500000012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</row>
    <row r="1535" spans="1:12" ht="13.5" x14ac:dyDescent="0.25">
      <c r="A1535" s="3">
        <f>RSI!A1535</f>
        <v>44551</v>
      </c>
      <c r="B1535" s="2">
        <f>RSI!B1535</f>
        <v>16.633400000000002</v>
      </c>
      <c r="C1535" s="2">
        <f>RSI!I1535</f>
        <v>71.850236327791237</v>
      </c>
      <c r="D1535" s="2">
        <f>MACD!E1535</f>
        <v>-0.26757847719234462</v>
      </c>
      <c r="E1535" s="2">
        <f>MACD!F1535</f>
        <v>-0.37254423910402767</v>
      </c>
      <c r="F1535" s="2">
        <f>'Moving Avg'!D1535</f>
        <v>16.689319999999999</v>
      </c>
      <c r="G1535" s="2">
        <f>'Moving Avg'!F1535</f>
        <v>16.412085000000005</v>
      </c>
      <c r="H1535" s="2">
        <f>'Moving Avg'!G1535</f>
        <v>16.113676000000009</v>
      </c>
      <c r="I1535" s="2">
        <f>'Moving Avg'!H1535</f>
        <v>17.282354000000012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</row>
    <row r="1536" spans="1:12" ht="13.5" x14ac:dyDescent="0.25">
      <c r="A1536" s="3">
        <f>RSI!A1536</f>
        <v>44552</v>
      </c>
      <c r="B1536" s="2">
        <f>RSI!B1536</f>
        <v>16.633400000000002</v>
      </c>
      <c r="C1536" s="2">
        <f>RSI!I1536</f>
        <v>71.850236327791222</v>
      </c>
      <c r="D1536" s="2">
        <f>MACD!E1536</f>
        <v>-0.19554119397977487</v>
      </c>
      <c r="E1536" s="2">
        <f>MACD!F1536</f>
        <v>-0.33714363007917714</v>
      </c>
      <c r="F1536" s="2">
        <f>'Moving Avg'!D1536</f>
        <v>16.675339999999998</v>
      </c>
      <c r="G1536" s="2">
        <f>'Moving Avg'!F1536</f>
        <v>16.444555000000005</v>
      </c>
      <c r="H1536" s="2">
        <f>'Moving Avg'!G1536</f>
        <v>16.106684000000008</v>
      </c>
      <c r="I1536" s="2">
        <f>'Moving Avg'!H1536</f>
        <v>17.274911500000016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</row>
    <row r="1537" spans="1:12" ht="13.5" x14ac:dyDescent="0.25">
      <c r="A1537" s="3">
        <f>RSI!A1537</f>
        <v>44553</v>
      </c>
      <c r="B1537" s="2">
        <f>RSI!B1537</f>
        <v>16.633400000000002</v>
      </c>
      <c r="C1537" s="2">
        <f>RSI!I1537</f>
        <v>71.850236327791222</v>
      </c>
      <c r="D1537" s="2">
        <f>MACD!E1537</f>
        <v>-0.13607675620377435</v>
      </c>
      <c r="E1537" s="2">
        <f>MACD!F1537</f>
        <v>-0.29693025530409656</v>
      </c>
      <c r="F1537" s="2">
        <f>'Moving Avg'!D1537</f>
        <v>16.661360000000002</v>
      </c>
      <c r="G1537" s="2">
        <f>'Moving Avg'!F1537</f>
        <v>16.477025000000005</v>
      </c>
      <c r="H1537" s="2">
        <f>'Moving Avg'!G1537</f>
        <v>16.099692000000008</v>
      </c>
      <c r="I1537" s="2">
        <f>'Moving Avg'!H1537</f>
        <v>17.267469000000016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</row>
    <row r="1538" spans="1:12" ht="13.5" x14ac:dyDescent="0.25">
      <c r="A1538" s="3">
        <f>RSI!A1538</f>
        <v>44554</v>
      </c>
      <c r="B1538" s="2">
        <f>RSI!B1538</f>
        <v>16.633400000000002</v>
      </c>
      <c r="C1538" s="2">
        <f>RSI!I1538</f>
        <v>71.850236327791222</v>
      </c>
      <c r="D1538" s="2">
        <f>MACD!E1538</f>
        <v>-8.7140495767261683E-2</v>
      </c>
      <c r="E1538" s="2">
        <f>MACD!F1538</f>
        <v>-0.2549723033967296</v>
      </c>
      <c r="F1538" s="2">
        <f>'Moving Avg'!D1538</f>
        <v>16.647379999999998</v>
      </c>
      <c r="G1538" s="2">
        <f>'Moving Avg'!F1538</f>
        <v>16.509495000000005</v>
      </c>
      <c r="H1538" s="2">
        <f>'Moving Avg'!G1538</f>
        <v>16.092700000000004</v>
      </c>
      <c r="I1538" s="2">
        <f>'Moving Avg'!H1538</f>
        <v>17.260026500000016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</row>
    <row r="1539" spans="1:12" ht="13.5" x14ac:dyDescent="0.25">
      <c r="A1539" s="3">
        <f>RSI!A1539</f>
        <v>44557</v>
      </c>
      <c r="B1539" s="2">
        <f>RSI!B1539</f>
        <v>16.633400000000002</v>
      </c>
      <c r="C1539" s="2">
        <f>RSI!I1539</f>
        <v>71.850236327791237</v>
      </c>
      <c r="D1539" s="2">
        <f>MACD!E1539</f>
        <v>-4.7010485501992605E-2</v>
      </c>
      <c r="E1539" s="2">
        <f>MACD!F1539</f>
        <v>-0.21337993981778222</v>
      </c>
      <c r="F1539" s="2">
        <f>'Moving Avg'!D1539</f>
        <v>16.633400000000002</v>
      </c>
      <c r="G1539" s="2">
        <f>'Moving Avg'!F1539</f>
        <v>16.541965000000001</v>
      </c>
      <c r="H1539" s="2">
        <f>'Moving Avg'!G1539</f>
        <v>16.085708000000004</v>
      </c>
      <c r="I1539" s="2">
        <f>'Moving Avg'!H1539</f>
        <v>17.251785000000019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</row>
    <row r="1540" spans="1:12" ht="13.5" x14ac:dyDescent="0.25">
      <c r="A1540" s="3">
        <f>RSI!A1540</f>
        <v>44558</v>
      </c>
      <c r="B1540" s="2">
        <f>RSI!B1540</f>
        <v>16.633400000000002</v>
      </c>
      <c r="C1540" s="2">
        <f>RSI!I1540</f>
        <v>71.850236327791237</v>
      </c>
      <c r="D1540" s="2">
        <f>MACD!E1540</f>
        <v>-1.423728104342814E-2</v>
      </c>
      <c r="E1540" s="2">
        <f>MACD!F1540</f>
        <v>-0.17355140806291142</v>
      </c>
      <c r="F1540" s="2">
        <f>'Moving Avg'!D1540</f>
        <v>16.633400000000002</v>
      </c>
      <c r="G1540" s="2">
        <f>'Moving Avg'!F1540</f>
        <v>16.574435000000001</v>
      </c>
      <c r="H1540" s="2">
        <f>'Moving Avg'!G1540</f>
        <v>16.088306000000003</v>
      </c>
      <c r="I1540" s="2">
        <f>'Moving Avg'!H1540</f>
        <v>17.243543500000023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</row>
    <row r="1541" spans="1:12" ht="13.5" x14ac:dyDescent="0.25">
      <c r="A1541" s="3">
        <f>RSI!A1541</f>
        <v>44559</v>
      </c>
      <c r="B1541" s="2">
        <f>RSI!B1541</f>
        <v>16.613399999999999</v>
      </c>
      <c r="C1541" s="2">
        <f>RSI!I1541</f>
        <v>68.505600225391561</v>
      </c>
      <c r="D1541" s="2">
        <f>MACD!E1541</f>
        <v>1.3880041891841444E-2</v>
      </c>
      <c r="E1541" s="2">
        <f>MACD!F1541</f>
        <v>-0.13606511807196087</v>
      </c>
      <c r="F1541" s="2">
        <f>'Moving Avg'!D1541</f>
        <v>16.6294</v>
      </c>
      <c r="G1541" s="2">
        <f>'Moving Avg'!F1541</f>
        <v>16.605905</v>
      </c>
      <c r="H1541" s="2">
        <f>'Moving Avg'!G1541</f>
        <v>16.100894</v>
      </c>
      <c r="I1541" s="2">
        <f>'Moving Avg'!H1541</f>
        <v>17.235202000000022</v>
      </c>
      <c r="J1541" s="6" t="str">
        <f>OBV!F1541</f>
        <v>BEARISH</v>
      </c>
      <c r="K1541" s="6" t="str">
        <f>OBV!G1541</f>
        <v>NEUTRAL</v>
      </c>
      <c r="L1541" s="6" t="str">
        <f>OBV!H1541</f>
        <v>CONFIRMED BEARISH</v>
      </c>
    </row>
    <row r="1542" spans="1:12" ht="13.5" x14ac:dyDescent="0.25">
      <c r="A1542" s="3">
        <f>RSI!A1542</f>
        <v>44560</v>
      </c>
      <c r="B1542" s="2">
        <f>RSI!B1542</f>
        <v>16.613399999999999</v>
      </c>
      <c r="C1542" s="2">
        <f>RSI!I1542</f>
        <v>68.505600225391561</v>
      </c>
      <c r="D1542" s="2">
        <f>MACD!E1542</f>
        <v>3.6775607816718292E-2</v>
      </c>
      <c r="E1542" s="2">
        <f>MACD!F1542</f>
        <v>-0.10149697289422505</v>
      </c>
      <c r="F1542" s="2">
        <f>'Moving Avg'!D1542</f>
        <v>16.625399999999999</v>
      </c>
      <c r="G1542" s="2">
        <f>'Moving Avg'!F1542</f>
        <v>16.637374999999999</v>
      </c>
      <c r="H1542" s="2">
        <f>'Moving Avg'!G1542</f>
        <v>16.113482000000001</v>
      </c>
      <c r="I1542" s="2">
        <f>'Moving Avg'!H1542</f>
        <v>17.226860500000026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</row>
    <row r="1543" spans="1:12" ht="13.5" x14ac:dyDescent="0.25">
      <c r="A1543" s="3">
        <f>RSI!A1543</f>
        <v>44561</v>
      </c>
      <c r="B1543" s="2">
        <f>RSI!B1543</f>
        <v>16.613399999999999</v>
      </c>
      <c r="C1543" s="2">
        <f>RSI!I1543</f>
        <v>68.505600225391575</v>
      </c>
      <c r="D1543" s="2">
        <f>MACD!E1543</f>
        <v>5.5319135446559642E-2</v>
      </c>
      <c r="E1543" s="2">
        <f>MACD!F1543</f>
        <v>-7.0133751226068117E-2</v>
      </c>
      <c r="F1543" s="2">
        <f>'Moving Avg'!D1543</f>
        <v>16.621400000000001</v>
      </c>
      <c r="G1543" s="2">
        <f>'Moving Avg'!F1543</f>
        <v>16.668845000000001</v>
      </c>
      <c r="H1543" s="2">
        <f>'Moving Avg'!G1543</f>
        <v>16.126069999999999</v>
      </c>
      <c r="I1543" s="2">
        <f>'Moving Avg'!H1543</f>
        <v>17.218519000000025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</row>
    <row r="1544" spans="1:12" ht="13.5" x14ac:dyDescent="0.25">
      <c r="A1544" s="3">
        <f>RSI!A1544</f>
        <v>44564</v>
      </c>
      <c r="B1544" s="2">
        <f>RSI!B1544</f>
        <v>16.613399999999999</v>
      </c>
      <c r="C1544" s="2">
        <f>RSI!I1544</f>
        <v>68.505600225391575</v>
      </c>
      <c r="D1544" s="2">
        <f>MACD!E1544</f>
        <v>7.0241624211288212E-2</v>
      </c>
      <c r="E1544" s="2">
        <f>MACD!F1544</f>
        <v>-4.2058676138596859E-2</v>
      </c>
      <c r="F1544" s="2">
        <f>'Moving Avg'!D1544</f>
        <v>16.6174</v>
      </c>
      <c r="G1544" s="2">
        <f>'Moving Avg'!F1544</f>
        <v>16.664350000000002</v>
      </c>
      <c r="H1544" s="2">
        <f>'Moving Avg'!G1544</f>
        <v>16.138658</v>
      </c>
      <c r="I1544" s="2">
        <f>'Moving Avg'!H1544</f>
        <v>17.210177500000029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</row>
    <row r="1545" spans="1:12" ht="13.5" x14ac:dyDescent="0.25">
      <c r="A1545" s="3">
        <f>RSI!A1545</f>
        <v>44565</v>
      </c>
      <c r="B1545" s="2">
        <f>RSI!B1545</f>
        <v>16.613399999999999</v>
      </c>
      <c r="C1545" s="2">
        <f>RSI!I1545</f>
        <v>68.505600225391575</v>
      </c>
      <c r="D1545" s="2">
        <f>MACD!E1545</f>
        <v>7.1403213708311597E-2</v>
      </c>
      <c r="E1545" s="2">
        <f>MACD!F1545</f>
        <v>-1.9366298169215174E-2</v>
      </c>
      <c r="F1545" s="2">
        <f>'Moving Avg'!D1545</f>
        <v>16.613399999999999</v>
      </c>
      <c r="G1545" s="2">
        <f>'Moving Avg'!F1545</f>
        <v>16.659855</v>
      </c>
      <c r="H1545" s="2">
        <f>'Moving Avg'!G1545</f>
        <v>16.151246</v>
      </c>
      <c r="I1545" s="2">
        <f>'Moving Avg'!H1545</f>
        <v>17.201836000000029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</row>
    <row r="1546" spans="1:12" ht="13.5" x14ac:dyDescent="0.25">
      <c r="A1546" s="3">
        <f>RSI!A1546</f>
        <v>44566</v>
      </c>
      <c r="B1546" s="2">
        <f>RSI!B1546</f>
        <v>16.613399999999999</v>
      </c>
      <c r="C1546" s="2">
        <f>RSI!I1546</f>
        <v>68.505600225391575</v>
      </c>
      <c r="D1546" s="2">
        <f>MACD!E1546</f>
        <v>7.1727499340362044E-2</v>
      </c>
      <c r="E1546" s="2">
        <f>MACD!F1546</f>
        <v>-1.1475386672997294E-3</v>
      </c>
      <c r="F1546" s="2">
        <f>'Moving Avg'!D1546</f>
        <v>16.613399999999999</v>
      </c>
      <c r="G1546" s="2">
        <f>'Moving Avg'!F1546</f>
        <v>16.655360000000002</v>
      </c>
      <c r="H1546" s="2">
        <f>'Moving Avg'!G1546</f>
        <v>16.163833999999998</v>
      </c>
      <c r="I1546" s="2">
        <f>'Moving Avg'!H1546</f>
        <v>17.193494500000032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</row>
    <row r="1547" spans="1:12" ht="13.5" x14ac:dyDescent="0.25">
      <c r="A1547" s="3">
        <f>RSI!A1547</f>
        <v>44567</v>
      </c>
      <c r="B1547" s="2">
        <f>RSI!B1547</f>
        <v>16.613399999999999</v>
      </c>
      <c r="C1547" s="2">
        <f>RSI!I1547</f>
        <v>68.505600225391575</v>
      </c>
      <c r="D1547" s="2">
        <f>MACD!E1547</f>
        <v>7.1392082108030053E-2</v>
      </c>
      <c r="E1547" s="2">
        <f>MACD!F1547</f>
        <v>1.3360385487766227E-2</v>
      </c>
      <c r="F1547" s="2">
        <f>'Moving Avg'!D1547</f>
        <v>16.613399999999999</v>
      </c>
      <c r="G1547" s="2">
        <f>'Moving Avg'!F1547</f>
        <v>16.650865000000003</v>
      </c>
      <c r="H1547" s="2">
        <f>'Moving Avg'!G1547</f>
        <v>16.176421999999999</v>
      </c>
      <c r="I1547" s="2">
        <f>'Moving Avg'!H1547</f>
        <v>17.185153000000035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</row>
    <row r="1548" spans="1:12" ht="13.5" x14ac:dyDescent="0.25">
      <c r="A1548" s="3">
        <f>RSI!A1548</f>
        <v>44568</v>
      </c>
      <c r="B1548" s="2">
        <f>RSI!B1548</f>
        <v>16.613399999999999</v>
      </c>
      <c r="C1548" s="2">
        <f>RSI!I1548</f>
        <v>68.505600225391575</v>
      </c>
      <c r="D1548" s="2">
        <f>MACD!E1548</f>
        <v>7.0543626075767918E-2</v>
      </c>
      <c r="E1548" s="2">
        <f>MACD!F1548</f>
        <v>2.4797033605366565E-2</v>
      </c>
      <c r="F1548" s="2">
        <f>'Moving Avg'!D1548</f>
        <v>16.613399999999999</v>
      </c>
      <c r="G1548" s="2">
        <f>'Moving Avg'!F1548</f>
        <v>16.646370000000001</v>
      </c>
      <c r="H1548" s="2">
        <f>'Moving Avg'!G1548</f>
        <v>16.191008</v>
      </c>
      <c r="I1548" s="2">
        <f>'Moving Avg'!H1548</f>
        <v>17.176811500000035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</row>
    <row r="1549" spans="1:12" ht="13.5" x14ac:dyDescent="0.25">
      <c r="A1549" s="3">
        <f>RSI!A1549</f>
        <v>44571</v>
      </c>
      <c r="B1549" s="2">
        <f>RSI!B1549</f>
        <v>16.613399999999999</v>
      </c>
      <c r="C1549" s="2">
        <f>RSI!I1549</f>
        <v>68.505600225391589</v>
      </c>
      <c r="D1549" s="2">
        <f>MACD!E1549</f>
        <v>6.9302885582391838E-2</v>
      </c>
      <c r="E1549" s="2">
        <f>MACD!F1549</f>
        <v>3.3698204000771621E-2</v>
      </c>
      <c r="F1549" s="2">
        <f>'Moving Avg'!D1549</f>
        <v>16.613399999999999</v>
      </c>
      <c r="G1549" s="2">
        <f>'Moving Avg'!F1549</f>
        <v>16.641875000000006</v>
      </c>
      <c r="H1549" s="2">
        <f>'Moving Avg'!G1549</f>
        <v>16.205593999999998</v>
      </c>
      <c r="I1549" s="2">
        <f>'Moving Avg'!H1549</f>
        <v>17.168520000000036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</row>
    <row r="1550" spans="1:12" ht="13.5" x14ac:dyDescent="0.25">
      <c r="A1550" s="3">
        <f>RSI!A1550</f>
        <v>44572</v>
      </c>
      <c r="B1550" s="2">
        <f>RSI!B1550</f>
        <v>16.613399999999999</v>
      </c>
      <c r="C1550" s="2">
        <f>RSI!I1550</f>
        <v>68.505600225391589</v>
      </c>
      <c r="D1550" s="2">
        <f>MACD!E1550</f>
        <v>6.776893920629945E-2</v>
      </c>
      <c r="E1550" s="2">
        <f>MACD!F1550</f>
        <v>4.0512351041877191E-2</v>
      </c>
      <c r="F1550" s="2">
        <f>'Moving Avg'!D1550</f>
        <v>16.613399999999999</v>
      </c>
      <c r="G1550" s="2">
        <f>'Moving Avg'!F1550</f>
        <v>16.637380000000004</v>
      </c>
      <c r="H1550" s="2">
        <f>'Moving Avg'!G1550</f>
        <v>16.220179999999999</v>
      </c>
      <c r="I1550" s="2">
        <f>'Moving Avg'!H1550</f>
        <v>17.160228500000038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</row>
    <row r="1551" spans="1:12" ht="13.5" x14ac:dyDescent="0.25">
      <c r="A1551" s="3">
        <f>RSI!A1551</f>
        <v>44573</v>
      </c>
      <c r="B1551" s="2">
        <f>RSI!B1551</f>
        <v>16.613399999999999</v>
      </c>
      <c r="C1551" s="2">
        <f>RSI!I1551</f>
        <v>68.505600225391589</v>
      </c>
      <c r="D1551" s="2">
        <f>MACD!E1551</f>
        <v>6.2945830914991063E-2</v>
      </c>
      <c r="E1551" s="2">
        <f>MACD!F1551</f>
        <v>4.4999047016499968E-2</v>
      </c>
      <c r="F1551" s="2">
        <f>'Moving Avg'!D1551</f>
        <v>16.613399999999999</v>
      </c>
      <c r="G1551" s="2">
        <f>'Moving Avg'!F1551</f>
        <v>16.632885000000005</v>
      </c>
      <c r="H1551" s="2">
        <f>'Moving Avg'!G1551</f>
        <v>16.234765999999997</v>
      </c>
      <c r="I1551" s="2">
        <f>'Moving Avg'!H1551</f>
        <v>17.150888000000037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</row>
    <row r="1552" spans="1:12" ht="13.5" x14ac:dyDescent="0.25">
      <c r="A1552" s="3">
        <f>RSI!A1552</f>
        <v>44574</v>
      </c>
      <c r="B1552" s="2">
        <f>RSI!B1552</f>
        <v>16.613399999999999</v>
      </c>
      <c r="C1552" s="2">
        <f>RSI!I1552</f>
        <v>68.505600225391575</v>
      </c>
      <c r="D1552" s="2">
        <f>MACD!E1552</f>
        <v>5.844971096123075E-2</v>
      </c>
      <c r="E1552" s="2">
        <f>MACD!F1552</f>
        <v>4.7689179805446125E-2</v>
      </c>
      <c r="F1552" s="2">
        <f>'Moving Avg'!D1552</f>
        <v>16.613399999999999</v>
      </c>
      <c r="G1552" s="2">
        <f>'Moving Avg'!F1552</f>
        <v>16.628390000000007</v>
      </c>
      <c r="H1552" s="2">
        <f>'Moving Avg'!G1552</f>
        <v>16.249351999999998</v>
      </c>
      <c r="I1552" s="2">
        <f>'Moving Avg'!H1552</f>
        <v>17.142546500000034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</row>
    <row r="1553" spans="1:12" ht="13.5" x14ac:dyDescent="0.25">
      <c r="A1553" s="3">
        <f>RSI!A1553</f>
        <v>44575</v>
      </c>
      <c r="B1553" s="2">
        <f>RSI!B1553</f>
        <v>16.613399999999999</v>
      </c>
      <c r="C1553" s="2">
        <f>RSI!I1553</f>
        <v>68.505600225391575</v>
      </c>
      <c r="D1553" s="2">
        <f>MACD!E1553</f>
        <v>5.4261016285646946E-2</v>
      </c>
      <c r="E1553" s="2">
        <f>MACD!F1553</f>
        <v>4.9003547101486293E-2</v>
      </c>
      <c r="F1553" s="2">
        <f>'Moving Avg'!D1553</f>
        <v>16.613399999999999</v>
      </c>
      <c r="G1553" s="2">
        <f>'Moving Avg'!F1553</f>
        <v>16.623895000000008</v>
      </c>
      <c r="H1553" s="2">
        <f>'Moving Avg'!G1553</f>
        <v>16.263937999999996</v>
      </c>
      <c r="I1553" s="2">
        <f>'Moving Avg'!H1553</f>
        <v>17.134255000000032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</row>
    <row r="1554" spans="1:12" ht="13.5" x14ac:dyDescent="0.25">
      <c r="A1554" s="3">
        <f>RSI!A1554</f>
        <v>44578</v>
      </c>
      <c r="B1554" s="2">
        <f>RSI!B1554</f>
        <v>16.563400000000001</v>
      </c>
      <c r="C1554" s="2">
        <f>RSI!I1554</f>
        <v>52.495794051190551</v>
      </c>
      <c r="D1554" s="2">
        <f>MACD!E1554</f>
        <v>5.4064619986704088E-2</v>
      </c>
      <c r="E1554" s="2">
        <f>MACD!F1554</f>
        <v>5.0015761678529856E-2</v>
      </c>
      <c r="F1554" s="2">
        <f>'Moving Avg'!D1554</f>
        <v>16.603400000000001</v>
      </c>
      <c r="G1554" s="2">
        <f>'Moving Avg'!F1554</f>
        <v>16.616900000000008</v>
      </c>
      <c r="H1554" s="2">
        <f>'Moving Avg'!G1554</f>
        <v>16.285515999999994</v>
      </c>
      <c r="I1554" s="2">
        <f>'Moving Avg'!H1554</f>
        <v>17.128410500000033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</row>
    <row r="1555" spans="1:12" ht="13.5" x14ac:dyDescent="0.25">
      <c r="A1555" s="3">
        <f>RSI!A1555</f>
        <v>44579</v>
      </c>
      <c r="B1555" s="2">
        <f>RSI!B1555</f>
        <v>16.563400000000001</v>
      </c>
      <c r="C1555" s="2">
        <f>RSI!I1555</f>
        <v>52.495794051190551</v>
      </c>
      <c r="D1555" s="2">
        <f>MACD!E1555</f>
        <v>5.3864427786834312E-2</v>
      </c>
      <c r="E1555" s="2">
        <f>MACD!F1555</f>
        <v>5.0785494900190749E-2</v>
      </c>
      <c r="F1555" s="2">
        <f>'Moving Avg'!D1555</f>
        <v>16.593399999999999</v>
      </c>
      <c r="G1555" s="2">
        <f>'Moving Avg'!F1555</f>
        <v>16.613400000000006</v>
      </c>
      <c r="H1555" s="2">
        <f>'Moving Avg'!G1555</f>
        <v>16.307093999999996</v>
      </c>
      <c r="I1555" s="2">
        <f>'Moving Avg'!H1555</f>
        <v>17.122566000000035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</row>
    <row r="1556" spans="1:12" ht="13.5" x14ac:dyDescent="0.25">
      <c r="A1556" s="3">
        <f>RSI!A1556</f>
        <v>44580</v>
      </c>
      <c r="B1556" s="2">
        <f>RSI!B1556</f>
        <v>16.563400000000001</v>
      </c>
      <c r="C1556" s="2">
        <f>RSI!I1556</f>
        <v>52.495794051190551</v>
      </c>
      <c r="D1556" s="2">
        <f>MACD!E1556</f>
        <v>5.3663542983095169E-2</v>
      </c>
      <c r="E1556" s="2">
        <f>MACD!F1556</f>
        <v>5.1361104516771637E-2</v>
      </c>
      <c r="F1556" s="2">
        <f>'Moving Avg'!D1556</f>
        <v>16.583400000000001</v>
      </c>
      <c r="G1556" s="2">
        <f>'Moving Avg'!F1556</f>
        <v>16.609900000000003</v>
      </c>
      <c r="H1556" s="2">
        <f>'Moving Avg'!G1556</f>
        <v>16.328671999999994</v>
      </c>
      <c r="I1556" s="2">
        <f>'Moving Avg'!H1556</f>
        <v>17.116721500000033</v>
      </c>
      <c r="J1556" s="6" t="str">
        <f>OBV!F1556</f>
        <v>BEARISH</v>
      </c>
      <c r="K1556" s="6" t="str">
        <f>OBV!G1556</f>
        <v>NEUTRAL</v>
      </c>
      <c r="L1556" s="6" t="str">
        <f>OBV!H1556</f>
        <v>CONFIRMED BEARISH</v>
      </c>
    </row>
    <row r="1557" spans="1:12" ht="13.5" x14ac:dyDescent="0.25">
      <c r="A1557" s="3">
        <f>RSI!A1557</f>
        <v>44581</v>
      </c>
      <c r="B1557" s="2">
        <f>RSI!B1557</f>
        <v>16.563400000000001</v>
      </c>
      <c r="C1557" s="2">
        <f>RSI!I1557</f>
        <v>52.495794051190558</v>
      </c>
      <c r="D1557" s="2">
        <f>MACD!E1557</f>
        <v>5.3464404826513601E-2</v>
      </c>
      <c r="E1557" s="2">
        <f>MACD!F1557</f>
        <v>5.1781764578720031E-2</v>
      </c>
      <c r="F1557" s="2">
        <f>'Moving Avg'!D1557</f>
        <v>16.573399999999999</v>
      </c>
      <c r="G1557" s="2">
        <f>'Moving Avg'!F1557</f>
        <v>16.606400000000004</v>
      </c>
      <c r="H1557" s="2">
        <f>'Moving Avg'!G1557</f>
        <v>16.350249999999996</v>
      </c>
      <c r="I1557" s="2">
        <f>'Moving Avg'!H1557</f>
        <v>17.111576500000034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</row>
    <row r="1558" spans="1:12" ht="13.5" x14ac:dyDescent="0.25">
      <c r="A1558" s="3">
        <f>RSI!A1558</f>
        <v>44582</v>
      </c>
      <c r="B1558" s="2">
        <f>RSI!B1558</f>
        <v>16.563400000000001</v>
      </c>
      <c r="C1558" s="2">
        <f>RSI!I1558</f>
        <v>52.495794051190572</v>
      </c>
      <c r="D1558" s="2">
        <f>MACD!E1558</f>
        <v>5.3268904506378334E-2</v>
      </c>
      <c r="E1558" s="2">
        <f>MACD!F1558</f>
        <v>5.2079192564251697E-2</v>
      </c>
      <c r="F1558" s="2">
        <f>'Moving Avg'!D1558</f>
        <v>16.563400000000001</v>
      </c>
      <c r="G1558" s="2">
        <f>'Moving Avg'!F1558</f>
        <v>16.602900000000005</v>
      </c>
      <c r="H1558" s="2">
        <f>'Moving Avg'!G1558</f>
        <v>16.37182799999999</v>
      </c>
      <c r="I1558" s="2">
        <f>'Moving Avg'!H1558</f>
        <v>17.106431500000031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</row>
    <row r="1559" spans="1:12" ht="13.5" x14ac:dyDescent="0.25">
      <c r="A1559" s="3">
        <f>RSI!A1559</f>
        <v>44585</v>
      </c>
      <c r="B1559" s="2">
        <f>RSI!B1559</f>
        <v>16.563400000000001</v>
      </c>
      <c r="C1559" s="2">
        <f>RSI!I1559</f>
        <v>52.495794051190572</v>
      </c>
      <c r="D1559" s="2">
        <f>MACD!E1559</f>
        <v>5.3078482266883498E-2</v>
      </c>
      <c r="E1559" s="2">
        <f>MACD!F1559</f>
        <v>5.227905050477806E-2</v>
      </c>
      <c r="F1559" s="2">
        <f>'Moving Avg'!D1559</f>
        <v>16.563400000000001</v>
      </c>
      <c r="G1559" s="2">
        <f>'Moving Avg'!F1559</f>
        <v>16.599400000000003</v>
      </c>
      <c r="H1559" s="2">
        <f>'Moving Avg'!G1559</f>
        <v>16.393405999999992</v>
      </c>
      <c r="I1559" s="2">
        <f>'Moving Avg'!H1559</f>
        <v>17.101286500000032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44586</v>
      </c>
      <c r="B1560" s="2">
        <f>RSI!B1560</f>
        <v>16.563400000000001</v>
      </c>
      <c r="C1560" s="2">
        <f>RSI!I1560</f>
        <v>52.495794051190572</v>
      </c>
      <c r="D1560" s="2">
        <f>MACD!E1560</f>
        <v>5.2894208634612028E-2</v>
      </c>
      <c r="E1560" s="2">
        <f>MACD!F1560</f>
        <v>5.2402082130744862E-2</v>
      </c>
      <c r="F1560" s="2">
        <f>'Moving Avg'!D1560</f>
        <v>16.563400000000001</v>
      </c>
      <c r="G1560" s="2">
        <f>'Moving Avg'!F1560</f>
        <v>16.595900000000004</v>
      </c>
      <c r="H1560" s="2">
        <f>'Moving Avg'!G1560</f>
        <v>16.416981999999994</v>
      </c>
      <c r="I1560" s="2">
        <f>'Moving Avg'!H1560</f>
        <v>17.096141500000034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44587</v>
      </c>
      <c r="B1561" s="2">
        <f>RSI!B1561</f>
        <v>16.563400000000001</v>
      </c>
      <c r="C1561" s="2">
        <f>RSI!I1561</f>
        <v>52.495794051190572</v>
      </c>
      <c r="D1561" s="2">
        <f>MACD!E1561</f>
        <v>5.2716852271611714E-2</v>
      </c>
      <c r="E1561" s="2">
        <f>MACD!F1561</f>
        <v>5.2465036158918232E-2</v>
      </c>
      <c r="F1561" s="2">
        <f>'Moving Avg'!D1561</f>
        <v>16.563400000000001</v>
      </c>
      <c r="G1561" s="2">
        <f>'Moving Avg'!F1561</f>
        <v>16.593400000000003</v>
      </c>
      <c r="H1561" s="2">
        <f>'Moving Avg'!G1561</f>
        <v>16.440557999999996</v>
      </c>
      <c r="I1561" s="2">
        <f>'Moving Avg'!H1561</f>
        <v>17.090796500000032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44588</v>
      </c>
      <c r="B1562" s="2">
        <f>RSI!B1562</f>
        <v>16.563400000000001</v>
      </c>
      <c r="C1562" s="2">
        <f>RSI!I1562</f>
        <v>52.495794051190572</v>
      </c>
      <c r="D1562" s="2">
        <f>MACD!E1562</f>
        <v>5.2546936576703729E-2</v>
      </c>
      <c r="E1562" s="2">
        <f>MACD!F1562</f>
        <v>5.2481416242475334E-2</v>
      </c>
      <c r="F1562" s="2">
        <f>'Moving Avg'!D1562</f>
        <v>16.563400000000001</v>
      </c>
      <c r="G1562" s="2">
        <f>'Moving Avg'!F1562</f>
        <v>16.590900000000001</v>
      </c>
      <c r="H1562" s="2">
        <f>'Moving Avg'!G1562</f>
        <v>16.464133999999994</v>
      </c>
      <c r="I1562" s="2">
        <f>'Moving Avg'!H1562</f>
        <v>17.08545150000003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44589</v>
      </c>
      <c r="B1563" s="2">
        <f>RSI!B1563</f>
        <v>15.824199999999999</v>
      </c>
      <c r="C1563" s="2">
        <f>RSI!I1563</f>
        <v>6.7898282366704308</v>
      </c>
      <c r="D1563" s="2">
        <f>MACD!E1563</f>
        <v>0.10714034238181469</v>
      </c>
      <c r="E1563" s="2">
        <f>MACD!F1563</f>
        <v>6.3413201470343211E-2</v>
      </c>
      <c r="F1563" s="2">
        <f>'Moving Avg'!D1563</f>
        <v>16.415560000000003</v>
      </c>
      <c r="G1563" s="2">
        <f>'Moving Avg'!F1563</f>
        <v>16.551440000000003</v>
      </c>
      <c r="H1563" s="2">
        <f>'Moving Avg'!G1563</f>
        <v>16.472925999999994</v>
      </c>
      <c r="I1563" s="2">
        <f>'Moving Avg'!H1563</f>
        <v>17.074712500000029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44592</v>
      </c>
      <c r="B1564" s="2">
        <f>RSI!B1564</f>
        <v>15.824199999999999</v>
      </c>
      <c r="C1564" s="2">
        <f>RSI!I1564</f>
        <v>6.7898282366704308</v>
      </c>
      <c r="D1564" s="2">
        <f>MACD!E1564</f>
        <v>0.14999340570625463</v>
      </c>
      <c r="E1564" s="2">
        <f>MACD!F1564</f>
        <v>8.0729242317525499E-2</v>
      </c>
      <c r="F1564" s="2">
        <f>'Moving Avg'!D1564</f>
        <v>16.267720000000004</v>
      </c>
      <c r="G1564" s="2">
        <f>'Moving Avg'!F1564</f>
        <v>16.511980000000001</v>
      </c>
      <c r="H1564" s="2">
        <f>'Moving Avg'!G1564</f>
        <v>16.481717999999997</v>
      </c>
      <c r="I1564" s="2">
        <f>'Moving Avg'!H1564</f>
        <v>17.063973500000028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</row>
    <row r="1565" spans="1:12" ht="13.5" x14ac:dyDescent="0.25">
      <c r="A1565" s="3">
        <f>RSI!A1565</f>
        <v>44593</v>
      </c>
      <c r="B1565" s="2">
        <f>RSI!B1565</f>
        <v>15.1149</v>
      </c>
      <c r="C1565" s="2">
        <f>RSI!I1565</f>
        <v>3.4485123513862277</v>
      </c>
      <c r="D1565" s="2">
        <f>MACD!E1565</f>
        <v>0.24282308887262616</v>
      </c>
      <c r="E1565" s="2">
        <f>MACD!F1565</f>
        <v>0.11314801162854562</v>
      </c>
      <c r="F1565" s="2">
        <f>'Moving Avg'!D1565</f>
        <v>15.978020000000001</v>
      </c>
      <c r="G1565" s="2">
        <f>'Moving Avg'!F1565</f>
        <v>16.437055000000001</v>
      </c>
      <c r="H1565" s="2">
        <f>'Moving Avg'!G1565</f>
        <v>16.464335999999999</v>
      </c>
      <c r="I1565" s="2">
        <f>'Moving Avg'!H1565</f>
        <v>17.047190500000028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</row>
    <row r="1566" spans="1:12" ht="13.5" x14ac:dyDescent="0.25">
      <c r="A1566" s="3">
        <f>RSI!A1566</f>
        <v>44594</v>
      </c>
      <c r="B1566" s="2">
        <f>RSI!B1566</f>
        <v>14.984999999999999</v>
      </c>
      <c r="C1566" s="2">
        <f>RSI!I1566</f>
        <v>3.1434240252407051</v>
      </c>
      <c r="D1566" s="2">
        <f>MACD!E1566</f>
        <v>0.33891502766254433</v>
      </c>
      <c r="E1566" s="2">
        <f>MACD!F1566</f>
        <v>0.15830141483534538</v>
      </c>
      <c r="F1566" s="2">
        <f>'Moving Avg'!D1566</f>
        <v>15.66234</v>
      </c>
      <c r="G1566" s="2">
        <f>'Moving Avg'!F1566</f>
        <v>16.355634999999999</v>
      </c>
      <c r="H1566" s="2">
        <f>'Moving Avg'!G1566</f>
        <v>16.444355999999999</v>
      </c>
      <c r="I1566" s="2">
        <f>'Moving Avg'!H1566</f>
        <v>17.029758000000029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</row>
    <row r="1567" spans="1:12" ht="13.5" x14ac:dyDescent="0.25">
      <c r="A1567" s="3">
        <f>RSI!A1567</f>
        <v>44595</v>
      </c>
      <c r="B1567" s="2">
        <f>RSI!B1567</f>
        <v>14.984999999999999</v>
      </c>
      <c r="C1567" s="2">
        <f>RSI!I1567</f>
        <v>3.1434240252407051</v>
      </c>
      <c r="D1567" s="2">
        <f>MACD!E1567</f>
        <v>0.42832591956162602</v>
      </c>
      <c r="E1567" s="2">
        <f>MACD!F1567</f>
        <v>0.2123063157806015</v>
      </c>
      <c r="F1567" s="2">
        <f>'Moving Avg'!D1567</f>
        <v>15.34666</v>
      </c>
      <c r="G1567" s="2">
        <f>'Moving Avg'!F1567</f>
        <v>16.274215000000002</v>
      </c>
      <c r="H1567" s="2">
        <f>'Moving Avg'!G1567</f>
        <v>16.424375999999999</v>
      </c>
      <c r="I1567" s="2">
        <f>'Moving Avg'!H1567</f>
        <v>17.012325500000028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</row>
    <row r="1568" spans="1:12" ht="13.5" x14ac:dyDescent="0.25">
      <c r="A1568" s="3">
        <f>RSI!A1568</f>
        <v>44596</v>
      </c>
      <c r="B1568" s="2">
        <f>RSI!B1568</f>
        <v>14.984999999999999</v>
      </c>
      <c r="C1568" s="2">
        <f>RSI!I1568</f>
        <v>3.1434240252407051</v>
      </c>
      <c r="D1568" s="2">
        <f>MACD!E1568</f>
        <v>0.51148344547046065</v>
      </c>
      <c r="E1568" s="2">
        <f>MACD!F1568</f>
        <v>0.27214174171857336</v>
      </c>
      <c r="F1568" s="2">
        <f>'Moving Avg'!D1568</f>
        <v>15.178819999999998</v>
      </c>
      <c r="G1568" s="2">
        <f>'Moving Avg'!F1568</f>
        <v>16.192795</v>
      </c>
      <c r="H1568" s="2">
        <f>'Moving Avg'!G1568</f>
        <v>16.404396000000002</v>
      </c>
      <c r="I1568" s="2">
        <f>'Moving Avg'!H1568</f>
        <v>16.999039000000028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</row>
    <row r="1569" spans="1:12" ht="13.5" x14ac:dyDescent="0.25">
      <c r="A1569" s="3">
        <f>RSI!A1569</f>
        <v>44599</v>
      </c>
      <c r="B1569" s="2">
        <f>RSI!B1569</f>
        <v>14.3157</v>
      </c>
      <c r="C1569" s="2">
        <f>RSI!I1569</f>
        <v>2.003043303761757</v>
      </c>
      <c r="D1569" s="2">
        <f>MACD!E1569</f>
        <v>0.63837172422558375</v>
      </c>
      <c r="E1569" s="2">
        <f>MACD!F1569</f>
        <v>0.34538773821997548</v>
      </c>
      <c r="F1569" s="2">
        <f>'Moving Avg'!D1569</f>
        <v>14.87712</v>
      </c>
      <c r="G1569" s="2">
        <f>'Moving Avg'!F1569</f>
        <v>16.077909999999999</v>
      </c>
      <c r="H1569" s="2">
        <f>'Moving Avg'!G1569</f>
        <v>16.371030000000005</v>
      </c>
      <c r="I1569" s="2">
        <f>'Moving Avg'!H1569</f>
        <v>16.982406000000026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</row>
    <row r="1570" spans="1:12" ht="13.5" x14ac:dyDescent="0.25">
      <c r="A1570" s="3">
        <f>RSI!A1570</f>
        <v>44600</v>
      </c>
      <c r="B1570" s="2">
        <f>RSI!B1570</f>
        <v>14.3157</v>
      </c>
      <c r="C1570" s="2">
        <f>RSI!I1570</f>
        <v>2.003043303761757</v>
      </c>
      <c r="D1570" s="2">
        <f>MACD!E1570</f>
        <v>0.7561255412077923</v>
      </c>
      <c r="E1570" s="2">
        <f>MACD!F1570</f>
        <v>0.42753529881753882</v>
      </c>
      <c r="F1570" s="2">
        <f>'Moving Avg'!D1570</f>
        <v>14.717279999999999</v>
      </c>
      <c r="G1570" s="2">
        <f>'Moving Avg'!F1570</f>
        <v>15.963024999999998</v>
      </c>
      <c r="H1570" s="2">
        <f>'Moving Avg'!G1570</f>
        <v>16.337664000000004</v>
      </c>
      <c r="I1570" s="2">
        <f>'Moving Avg'!H1570</f>
        <v>16.965773000000024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</row>
    <row r="1571" spans="1:12" ht="13.5" x14ac:dyDescent="0.25">
      <c r="A1571" s="3">
        <f>RSI!A1571</f>
        <v>44601</v>
      </c>
      <c r="B1571" s="2">
        <f>RSI!B1571</f>
        <v>14.3157</v>
      </c>
      <c r="C1571" s="2">
        <f>RSI!I1571</f>
        <v>2.003043303761757</v>
      </c>
      <c r="D1571" s="2">
        <f>MACD!E1571</f>
        <v>0.8653808047555902</v>
      </c>
      <c r="E1571" s="2">
        <f>MACD!F1571</f>
        <v>0.51510440000514912</v>
      </c>
      <c r="F1571" s="2">
        <f>'Moving Avg'!D1571</f>
        <v>14.58342</v>
      </c>
      <c r="G1571" s="2">
        <f>'Moving Avg'!F1571</f>
        <v>15.848140000000001</v>
      </c>
      <c r="H1571" s="2">
        <f>'Moving Avg'!G1571</f>
        <v>16.304298000000003</v>
      </c>
      <c r="I1571" s="2">
        <f>'Moving Avg'!H1571</f>
        <v>16.948940000000022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</row>
    <row r="1572" spans="1:12" ht="13.5" x14ac:dyDescent="0.25">
      <c r="A1572" s="3">
        <f>RSI!A1572</f>
        <v>44602</v>
      </c>
      <c r="B1572" s="2">
        <f>RSI!B1572</f>
        <v>13.986000000000001</v>
      </c>
      <c r="C1572" s="2">
        <f>RSI!I1572</f>
        <v>1.6375402192920063</v>
      </c>
      <c r="D1572" s="2">
        <f>MACD!E1572</f>
        <v>0.99115480548670476</v>
      </c>
      <c r="E1572" s="2">
        <f>MACD!F1572</f>
        <v>0.61031448110146025</v>
      </c>
      <c r="F1572" s="2">
        <f>'Moving Avg'!D1572</f>
        <v>14.383619999999999</v>
      </c>
      <c r="G1572" s="2">
        <f>'Moving Avg'!F1572</f>
        <v>15.71677</v>
      </c>
      <c r="H1572" s="2">
        <f>'Moving Avg'!G1572</f>
        <v>16.264338000000006</v>
      </c>
      <c r="I1572" s="2">
        <f>'Moving Avg'!H1572</f>
        <v>16.930458500000022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</row>
    <row r="1573" spans="1:12" ht="13.5" x14ac:dyDescent="0.25">
      <c r="A1573" s="3">
        <f>RSI!A1573</f>
        <v>44603</v>
      </c>
      <c r="B1573" s="2">
        <f>RSI!B1573</f>
        <v>13.986000000000001</v>
      </c>
      <c r="C1573" s="2">
        <f>RSI!I1573</f>
        <v>1.6375402192920063</v>
      </c>
      <c r="D1573" s="2">
        <f>MACD!E1573</f>
        <v>0.9940494806408644</v>
      </c>
      <c r="E1573" s="2">
        <f>MACD!F1573</f>
        <v>0.68706148100934117</v>
      </c>
      <c r="F1573" s="2">
        <f>'Moving Avg'!D1573</f>
        <v>14.183820000000001</v>
      </c>
      <c r="G1573" s="2">
        <f>'Moving Avg'!F1573</f>
        <v>15.585399999999998</v>
      </c>
      <c r="H1573" s="2">
        <f>'Moving Avg'!G1573</f>
        <v>16.224378000000005</v>
      </c>
      <c r="I1573" s="2">
        <f>'Moving Avg'!H1573</f>
        <v>16.911977000000022</v>
      </c>
      <c r="J1573" s="6" t="str">
        <f>OBV!F1573</f>
        <v>BEARISH</v>
      </c>
      <c r="K1573" s="6" t="str">
        <f>OBV!G1573</f>
        <v>NEUTRAL</v>
      </c>
      <c r="L1573" s="6" t="str">
        <f>OBV!H1573</f>
        <v>CONFIRMED BEARISH</v>
      </c>
    </row>
    <row r="1574" spans="1:12" ht="13.5" x14ac:dyDescent="0.25">
      <c r="A1574" s="3">
        <f>RSI!A1574</f>
        <v>44606</v>
      </c>
      <c r="B1574" s="2">
        <f>RSI!B1574</f>
        <v>13.986000000000001</v>
      </c>
      <c r="C1574" s="2">
        <f>RSI!I1574</f>
        <v>1.6375402192920063</v>
      </c>
      <c r="D1574" s="2">
        <f>MACD!E1574</f>
        <v>1.0059373374637453</v>
      </c>
      <c r="E1574" s="2">
        <f>MACD!F1574</f>
        <v>0.75083665230022201</v>
      </c>
      <c r="F1574" s="2">
        <f>'Moving Avg'!D1574</f>
        <v>14.117880000000003</v>
      </c>
      <c r="G1574" s="2">
        <f>'Moving Avg'!F1574</f>
        <v>15.456529999999997</v>
      </c>
      <c r="H1574" s="2">
        <f>'Moving Avg'!G1574</f>
        <v>16.170032000000003</v>
      </c>
      <c r="I1574" s="2">
        <f>'Moving Avg'!H1574</f>
        <v>16.893495500000018</v>
      </c>
      <c r="J1574" s="6" t="str">
        <f>OBV!F1574</f>
        <v>BEARISH</v>
      </c>
      <c r="K1574" s="6" t="str">
        <f>OBV!G1574</f>
        <v>NEUTRAL</v>
      </c>
      <c r="L1574" s="6" t="str">
        <f>OBV!H1574</f>
        <v>CONFIRMED BEARISH</v>
      </c>
    </row>
    <row r="1575" spans="1:12" ht="13.5" x14ac:dyDescent="0.25">
      <c r="A1575" s="3">
        <f>RSI!A1575</f>
        <v>44607</v>
      </c>
      <c r="B1575" s="2">
        <f>RSI!B1575</f>
        <v>13.986000000000001</v>
      </c>
      <c r="C1575" s="2">
        <f>RSI!I1575</f>
        <v>1.6375402192920063</v>
      </c>
      <c r="D1575" s="2">
        <f>MACD!E1575</f>
        <v>0.91561258326555794</v>
      </c>
      <c r="E1575" s="2">
        <f>MACD!F1575</f>
        <v>0.78379183849328926</v>
      </c>
      <c r="F1575" s="2">
        <f>'Moving Avg'!D1575</f>
        <v>14.051940000000002</v>
      </c>
      <c r="G1575" s="2">
        <f>'Moving Avg'!F1575</f>
        <v>15.327659999999998</v>
      </c>
      <c r="H1575" s="2">
        <f>'Moving Avg'!G1575</f>
        <v>16.115686000000004</v>
      </c>
      <c r="I1575" s="2">
        <f>'Moving Avg'!H1575</f>
        <v>16.875014000000018</v>
      </c>
      <c r="J1575" s="6" t="str">
        <f>OBV!F1575</f>
        <v>BEARISH</v>
      </c>
      <c r="K1575" s="6" t="str">
        <f>OBV!G1575</f>
        <v>NEUTRAL</v>
      </c>
      <c r="L1575" s="6" t="str">
        <f>OBV!H1575</f>
        <v>CONFIRMED BEARISH</v>
      </c>
    </row>
    <row r="1576" spans="1:12" ht="13.5" x14ac:dyDescent="0.25">
      <c r="A1576" s="3">
        <f>RSI!A1576</f>
        <v>44608</v>
      </c>
      <c r="B1576" s="2">
        <f>RSI!B1576</f>
        <v>13.3666</v>
      </c>
      <c r="C1576" s="2">
        <f>RSI!I1576</f>
        <v>1.120761273786286</v>
      </c>
      <c r="D1576" s="2">
        <f>MACD!E1576</f>
        <v>0.87317281763147392</v>
      </c>
      <c r="E1576" s="2">
        <f>MACD!F1576</f>
        <v>0.80166803432092626</v>
      </c>
      <c r="F1576" s="2">
        <f>'Moving Avg'!D1576</f>
        <v>13.862120000000001</v>
      </c>
      <c r="G1576" s="2">
        <f>'Moving Avg'!F1576</f>
        <v>15.167820000000001</v>
      </c>
      <c r="H1576" s="2">
        <f>'Moving Avg'!G1576</f>
        <v>16.048952</v>
      </c>
      <c r="I1576" s="2">
        <f>'Moving Avg'!H1576</f>
        <v>16.853435500000018</v>
      </c>
      <c r="J1576" s="6" t="str">
        <f>OBV!F1576</f>
        <v>BEARISH</v>
      </c>
      <c r="K1576" s="6" t="str">
        <f>OBV!G1576</f>
        <v>NEUTRAL</v>
      </c>
      <c r="L1576" s="6" t="str">
        <f>OBV!H1576</f>
        <v>CONFIRMED BEARISH</v>
      </c>
    </row>
    <row r="1577" spans="1:12" ht="13.5" x14ac:dyDescent="0.25">
      <c r="A1577" s="3">
        <f>RSI!A1577</f>
        <v>44609</v>
      </c>
      <c r="B1577" s="2">
        <f>RSI!B1577</f>
        <v>13.3666</v>
      </c>
      <c r="C1577" s="2">
        <f>RSI!I1577</f>
        <v>1.120761273786286</v>
      </c>
      <c r="D1577" s="2">
        <f>MACD!E1577</f>
        <v>0.8484149064636739</v>
      </c>
      <c r="E1577" s="2">
        <f>MACD!F1577</f>
        <v>0.81101740874947592</v>
      </c>
      <c r="F1577" s="2">
        <f>'Moving Avg'!D1577</f>
        <v>13.738239999999999</v>
      </c>
      <c r="G1577" s="2">
        <f>'Moving Avg'!F1577</f>
        <v>15.00798</v>
      </c>
      <c r="H1577" s="2">
        <f>'Moving Avg'!G1577</f>
        <v>15.982218000000003</v>
      </c>
      <c r="I1577" s="2">
        <f>'Moving Avg'!H1577</f>
        <v>16.831857000000017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</row>
    <row r="1578" spans="1:12" ht="13.5" x14ac:dyDescent="0.25">
      <c r="A1578" s="3">
        <f>RSI!A1578</f>
        <v>44610</v>
      </c>
      <c r="B1578" s="2">
        <f>RSI!B1578</f>
        <v>13.3666</v>
      </c>
      <c r="C1578" s="2">
        <f>RSI!I1578</f>
        <v>1.120761273786286</v>
      </c>
      <c r="D1578" s="2">
        <f>MACD!E1578</f>
        <v>0.83779244151495647</v>
      </c>
      <c r="E1578" s="2">
        <f>MACD!F1578</f>
        <v>0.81637241530257199</v>
      </c>
      <c r="F1578" s="2">
        <f>'Moving Avg'!D1578</f>
        <v>13.61436</v>
      </c>
      <c r="G1578" s="2">
        <f>'Moving Avg'!F1578</f>
        <v>14.848140000000001</v>
      </c>
      <c r="H1578" s="2">
        <f>'Moving Avg'!G1578</f>
        <v>15.915483999999999</v>
      </c>
      <c r="I1578" s="2">
        <f>'Moving Avg'!H1578</f>
        <v>16.810278500000017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</row>
    <row r="1579" spans="1:12" ht="13.5" x14ac:dyDescent="0.25">
      <c r="A1579" s="3">
        <f>RSI!A1579</f>
        <v>44613</v>
      </c>
      <c r="B1579" s="2">
        <f>RSI!B1579</f>
        <v>13.3666</v>
      </c>
      <c r="C1579" s="2">
        <f>RSI!I1579</f>
        <v>1.120761273786286</v>
      </c>
      <c r="D1579" s="2">
        <f>MACD!E1579</f>
        <v>0.73539657932989222</v>
      </c>
      <c r="E1579" s="2">
        <f>MACD!F1579</f>
        <v>0.80017724810803603</v>
      </c>
      <c r="F1579" s="2">
        <f>'Moving Avg'!D1579</f>
        <v>13.49048</v>
      </c>
      <c r="G1579" s="2">
        <f>'Moving Avg'!F1579</f>
        <v>14.688299999999998</v>
      </c>
      <c r="H1579" s="2">
        <f>'Moving Avg'!G1579</f>
        <v>15.848750000000001</v>
      </c>
      <c r="I1579" s="2">
        <f>'Moving Avg'!H1579</f>
        <v>16.788700000000016</v>
      </c>
      <c r="J1579" s="6" t="str">
        <f>OBV!F1579</f>
        <v>BEARISH</v>
      </c>
      <c r="K1579" s="6" t="str">
        <f>OBV!G1579</f>
        <v>NEUTRAL</v>
      </c>
      <c r="L1579" s="6" t="str">
        <f>OBV!H1579</f>
        <v>CONFIRMED BEARISH</v>
      </c>
    </row>
    <row r="1580" spans="1:12" ht="13.5" x14ac:dyDescent="0.25">
      <c r="A1580" s="3">
        <f>RSI!A1580</f>
        <v>44614</v>
      </c>
      <c r="B1580" s="2">
        <f>RSI!B1580</f>
        <v>13.3666</v>
      </c>
      <c r="C1580" s="2">
        <f>RSI!I1580</f>
        <v>1.120761273786286</v>
      </c>
      <c r="D1580" s="2">
        <f>MACD!E1580</f>
        <v>0.65760726759709343</v>
      </c>
      <c r="E1580" s="2">
        <f>MACD!F1580</f>
        <v>0.77166325200584751</v>
      </c>
      <c r="F1580" s="2">
        <f>'Moving Avg'!D1580</f>
        <v>13.3666</v>
      </c>
      <c r="G1580" s="2">
        <f>'Moving Avg'!F1580</f>
        <v>14.528459999999999</v>
      </c>
      <c r="H1580" s="2">
        <f>'Moving Avg'!G1580</f>
        <v>15.782015999999999</v>
      </c>
      <c r="I1580" s="2">
        <f>'Moving Avg'!H1580</f>
        <v>16.767121500000016</v>
      </c>
      <c r="J1580" s="6" t="str">
        <f>OBV!F1580</f>
        <v>BEARISH</v>
      </c>
      <c r="K1580" s="6" t="str">
        <f>OBV!G1580</f>
        <v>NEUTRAL</v>
      </c>
      <c r="L1580" s="6" t="str">
        <f>OBV!H1580</f>
        <v>CONFIRMED BEARISH</v>
      </c>
    </row>
    <row r="1581" spans="1:12" ht="13.5" x14ac:dyDescent="0.25">
      <c r="A1581" s="3">
        <f>RSI!A1581</f>
        <v>44615</v>
      </c>
      <c r="B1581" s="2">
        <f>RSI!B1581</f>
        <v>13.3666</v>
      </c>
      <c r="C1581" s="2">
        <f>RSI!I1581</f>
        <v>1.120761273786286</v>
      </c>
      <c r="D1581" s="2">
        <f>MACD!E1581</f>
        <v>0.59998308014151647</v>
      </c>
      <c r="E1581" s="2">
        <f>MACD!F1581</f>
        <v>0.73732721763298126</v>
      </c>
      <c r="F1581" s="2">
        <f>'Moving Avg'!D1581</f>
        <v>13.3666</v>
      </c>
      <c r="G1581" s="2">
        <f>'Moving Avg'!F1581</f>
        <v>14.368619999999998</v>
      </c>
      <c r="H1581" s="2">
        <f>'Moving Avg'!G1581</f>
        <v>15.715281999999997</v>
      </c>
      <c r="I1581" s="2">
        <f>'Moving Avg'!H1581</f>
        <v>16.745543000000012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</row>
    <row r="1582" spans="1:12" ht="13.5" x14ac:dyDescent="0.25">
      <c r="A1582" s="3">
        <f>RSI!A1582</f>
        <v>44616</v>
      </c>
      <c r="B1582" s="2">
        <f>RSI!B1582</f>
        <v>13.3666</v>
      </c>
      <c r="C1582" s="2">
        <f>RSI!I1582</f>
        <v>1.120761273786286</v>
      </c>
      <c r="D1582" s="2">
        <f>MACD!E1582</f>
        <v>0.50809138820177147</v>
      </c>
      <c r="E1582" s="2">
        <f>MACD!F1582</f>
        <v>0.69148005174673943</v>
      </c>
      <c r="F1582" s="2">
        <f>'Moving Avg'!D1582</f>
        <v>13.3666</v>
      </c>
      <c r="G1582" s="2">
        <f>'Moving Avg'!F1582</f>
        <v>14.208779999999999</v>
      </c>
      <c r="H1582" s="2">
        <f>'Moving Avg'!G1582</f>
        <v>15.648547999999996</v>
      </c>
      <c r="I1582" s="2">
        <f>'Moving Avg'!H1582</f>
        <v>16.723964500000012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</row>
    <row r="1583" spans="1:12" ht="13.5" x14ac:dyDescent="0.25">
      <c r="A1583" s="3">
        <f>RSI!A1583</f>
        <v>44617</v>
      </c>
      <c r="B1583" s="2">
        <f>RSI!B1583</f>
        <v>13.3666</v>
      </c>
      <c r="C1583" s="2">
        <f>RSI!I1583</f>
        <v>1.120761273786286</v>
      </c>
      <c r="D1583" s="2">
        <f>MACD!E1583</f>
        <v>0.43736494707289353</v>
      </c>
      <c r="E1583" s="2">
        <f>MACD!F1583</f>
        <v>0.64065703081197023</v>
      </c>
      <c r="F1583" s="2">
        <f>'Moving Avg'!D1583</f>
        <v>13.3666</v>
      </c>
      <c r="G1583" s="2">
        <f>'Moving Avg'!F1583</f>
        <v>14.085899999999999</v>
      </c>
      <c r="H1583" s="2">
        <f>'Moving Avg'!G1583</f>
        <v>15.581813999999994</v>
      </c>
      <c r="I1583" s="2">
        <f>'Moving Avg'!H1583</f>
        <v>16.702386000000008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44620</v>
      </c>
      <c r="B1584" s="2">
        <f>RSI!B1584</f>
        <v>13.3666</v>
      </c>
      <c r="C1584" s="2">
        <f>RSI!I1584</f>
        <v>1.120761273786286</v>
      </c>
      <c r="D1584" s="2">
        <f>MACD!E1584</f>
        <v>0.38402696673462344</v>
      </c>
      <c r="E1584" s="2">
        <f>MACD!F1584</f>
        <v>0.58933101799650089</v>
      </c>
      <c r="F1584" s="2">
        <f>'Moving Avg'!D1584</f>
        <v>13.3666</v>
      </c>
      <c r="G1584" s="2">
        <f>'Moving Avg'!F1584</f>
        <v>13.96302</v>
      </c>
      <c r="H1584" s="2">
        <f>'Moving Avg'!G1584</f>
        <v>15.515079999999994</v>
      </c>
      <c r="I1584" s="2">
        <f>'Moving Avg'!H1584</f>
        <v>16.680807500000004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44621</v>
      </c>
      <c r="B1585" s="2">
        <f>RSI!B1585</f>
        <v>13.3666</v>
      </c>
      <c r="C1585" s="2">
        <f>RSI!I1585</f>
        <v>1.120761273786286</v>
      </c>
      <c r="D1585" s="2">
        <f>MACD!E1585</f>
        <v>0.34492026456948643</v>
      </c>
      <c r="E1585" s="2">
        <f>MACD!F1585</f>
        <v>0.54044886731109798</v>
      </c>
      <c r="F1585" s="2">
        <f>'Moving Avg'!D1585</f>
        <v>13.3666</v>
      </c>
      <c r="G1585" s="2">
        <f>'Moving Avg'!F1585</f>
        <v>13.875605000000002</v>
      </c>
      <c r="H1585" s="2">
        <f>'Moving Avg'!G1585</f>
        <v>15.449743999999992</v>
      </c>
      <c r="I1585" s="2">
        <f>'Moving Avg'!H1585</f>
        <v>16.659229000000003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</row>
    <row r="1586" spans="1:12" ht="13.5" x14ac:dyDescent="0.25">
      <c r="A1586" s="3">
        <f>RSI!A1586</f>
        <v>44622</v>
      </c>
      <c r="B1586" s="2">
        <f>RSI!B1586</f>
        <v>13.3666</v>
      </c>
      <c r="C1586" s="2">
        <f>RSI!I1586</f>
        <v>1.120761273786286</v>
      </c>
      <c r="D1586" s="2">
        <f>MACD!E1586</f>
        <v>0.22211677695213439</v>
      </c>
      <c r="E1586" s="2">
        <f>MACD!F1586</f>
        <v>0.47678244923930524</v>
      </c>
      <c r="F1586" s="2">
        <f>'Moving Avg'!D1586</f>
        <v>13.3666</v>
      </c>
      <c r="G1586" s="2">
        <f>'Moving Avg'!F1586</f>
        <v>13.794685000000005</v>
      </c>
      <c r="H1586" s="2">
        <f>'Moving Avg'!G1586</f>
        <v>15.38440799999999</v>
      </c>
      <c r="I1586" s="2">
        <f>'Moving Avg'!H1586</f>
        <v>16.637151000000003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</row>
    <row r="1587" spans="1:12" ht="13.5" x14ac:dyDescent="0.25">
      <c r="A1587" s="3">
        <f>RSI!A1587</f>
        <v>44623</v>
      </c>
      <c r="B1587" s="2">
        <f>RSI!B1587</f>
        <v>13.3666</v>
      </c>
      <c r="C1587" s="2">
        <f>RSI!I1587</f>
        <v>1.120761273786286</v>
      </c>
      <c r="D1587" s="2">
        <f>MACD!E1587</f>
        <v>0.12337197295617841</v>
      </c>
      <c r="E1587" s="2">
        <f>MACD!F1587</f>
        <v>0.40610035398267985</v>
      </c>
      <c r="F1587" s="2">
        <f>'Moving Avg'!D1587</f>
        <v>13.3666</v>
      </c>
      <c r="G1587" s="2">
        <f>'Moving Avg'!F1587</f>
        <v>13.713765000000004</v>
      </c>
      <c r="H1587" s="2">
        <f>'Moving Avg'!G1587</f>
        <v>15.31907199999999</v>
      </c>
      <c r="I1587" s="2">
        <f>'Moving Avg'!H1587</f>
        <v>16.615073000000002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</row>
    <row r="1588" spans="1:12" ht="13.5" x14ac:dyDescent="0.25">
      <c r="A1588" s="3">
        <f>RSI!A1588</f>
        <v>44624</v>
      </c>
      <c r="B1588" s="2">
        <f>RSI!B1588</f>
        <v>13.3666</v>
      </c>
      <c r="C1588" s="2">
        <f>RSI!I1588</f>
        <v>1.120761273786286</v>
      </c>
      <c r="D1588" s="2">
        <f>MACD!E1588</f>
        <v>4.4601861871527149E-2</v>
      </c>
      <c r="E1588" s="2">
        <f>MACD!F1588</f>
        <v>0.33380065556044936</v>
      </c>
      <c r="F1588" s="2">
        <f>'Moving Avg'!D1588</f>
        <v>13.3666</v>
      </c>
      <c r="G1588" s="2">
        <f>'Moving Avg'!F1588</f>
        <v>13.632845000000003</v>
      </c>
      <c r="H1588" s="2">
        <f>'Moving Avg'!G1588</f>
        <v>15.253735999999989</v>
      </c>
      <c r="I1588" s="2">
        <f>'Moving Avg'!H1588</f>
        <v>16.592995000000002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</row>
    <row r="1589" spans="1:12" ht="13.5" x14ac:dyDescent="0.25">
      <c r="A1589" s="3">
        <f>RSI!A1589</f>
        <v>44627</v>
      </c>
      <c r="B1589" s="2">
        <f>RSI!B1589</f>
        <v>13.3666</v>
      </c>
      <c r="C1589" s="2">
        <f>RSI!I1589</f>
        <v>1.120761273786286</v>
      </c>
      <c r="D1589" s="2">
        <f>MACD!E1589</f>
        <v>-1.7620895951164783E-2</v>
      </c>
      <c r="E1589" s="2">
        <f>MACD!F1589</f>
        <v>0.26351634525812656</v>
      </c>
      <c r="F1589" s="2">
        <f>'Moving Avg'!D1589</f>
        <v>13.3666</v>
      </c>
      <c r="G1589" s="2">
        <f>'Moving Avg'!F1589</f>
        <v>13.585390000000004</v>
      </c>
      <c r="H1589" s="2">
        <f>'Moving Avg'!G1589</f>
        <v>15.188399999999987</v>
      </c>
      <c r="I1589" s="2">
        <f>'Moving Avg'!H1589</f>
        <v>16.568319500000001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</row>
    <row r="1590" spans="1:12" ht="13.5" x14ac:dyDescent="0.25">
      <c r="A1590" s="3">
        <f>RSI!A1590</f>
        <v>44628</v>
      </c>
      <c r="B1590" s="2">
        <f>RSI!B1590</f>
        <v>13.3666</v>
      </c>
      <c r="C1590" s="2">
        <f>RSI!I1590</f>
        <v>1.120761273786286</v>
      </c>
      <c r="D1590" s="2">
        <f>MACD!E1590</f>
        <v>-6.6170111955255351E-2</v>
      </c>
      <c r="E1590" s="2">
        <f>MACD!F1590</f>
        <v>0.19757905381545018</v>
      </c>
      <c r="F1590" s="2">
        <f>'Moving Avg'!D1590</f>
        <v>13.3666</v>
      </c>
      <c r="G1590" s="2">
        <f>'Moving Avg'!F1590</f>
        <v>13.537935000000004</v>
      </c>
      <c r="H1590" s="2">
        <f>'Moving Avg'!G1590</f>
        <v>15.123063999999985</v>
      </c>
      <c r="I1590" s="2">
        <f>'Moving Avg'!H1590</f>
        <v>16.543644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</row>
    <row r="1591" spans="1:12" ht="13.5" x14ac:dyDescent="0.25">
      <c r="A1591" s="3">
        <f>RSI!A1591</f>
        <v>44629</v>
      </c>
      <c r="B1591" s="2">
        <f>RSI!B1591</f>
        <v>13.3666</v>
      </c>
      <c r="C1591" s="2">
        <f>RSI!I1591</f>
        <v>1.120761273786286</v>
      </c>
      <c r="D1591" s="2">
        <f>MACD!E1591</f>
        <v>-0.10345317165127632</v>
      </c>
      <c r="E1591" s="2">
        <f>MACD!F1591</f>
        <v>0.13737260872210488</v>
      </c>
      <c r="F1591" s="2">
        <f>'Moving Avg'!D1591</f>
        <v>13.3666</v>
      </c>
      <c r="G1591" s="2">
        <f>'Moving Avg'!F1591</f>
        <v>13.490480000000002</v>
      </c>
      <c r="H1591" s="2">
        <f>'Moving Avg'!G1591</f>
        <v>15.058127999999986</v>
      </c>
      <c r="I1591" s="2">
        <f>'Moving Avg'!H1591</f>
        <v>16.5189685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</row>
    <row r="1592" spans="1:12" ht="13.5" x14ac:dyDescent="0.25">
      <c r="A1592" s="3">
        <f>RSI!A1592</f>
        <v>44630</v>
      </c>
      <c r="B1592" s="2">
        <f>RSI!B1592</f>
        <v>12.987</v>
      </c>
      <c r="C1592" s="2">
        <f>RSI!I1592</f>
        <v>0.68630875970899297</v>
      </c>
      <c r="D1592" s="2">
        <f>MACD!E1592</f>
        <v>-0.10336607401538345</v>
      </c>
      <c r="E1592" s="2">
        <f>MACD!F1592</f>
        <v>8.9224872174607228E-2</v>
      </c>
      <c r="F1592" s="2">
        <f>'Moving Avg'!D1592</f>
        <v>13.29068</v>
      </c>
      <c r="G1592" s="2">
        <f>'Moving Avg'!F1592</f>
        <v>13.440530000000004</v>
      </c>
      <c r="H1592" s="2">
        <f>'Moving Avg'!G1592</f>
        <v>14.985599999999984</v>
      </c>
      <c r="I1592" s="2">
        <f>'Moving Avg'!H1592</f>
        <v>16.492395000000002</v>
      </c>
      <c r="J1592" s="6" t="str">
        <f>OBV!F1592</f>
        <v>BEARISH</v>
      </c>
      <c r="K1592" s="6" t="str">
        <f>OBV!G1592</f>
        <v>NEUTRAL</v>
      </c>
      <c r="L1592" s="6" t="str">
        <f>OBV!H1592</f>
        <v>CONFIRMED BEARISH</v>
      </c>
    </row>
    <row r="1593" spans="1:12" ht="13.5" x14ac:dyDescent="0.25">
      <c r="A1593" s="3">
        <f>RSI!A1593</f>
        <v>44631</v>
      </c>
      <c r="B1593" s="2">
        <f>RSI!B1593</f>
        <v>12.987</v>
      </c>
      <c r="C1593" s="2">
        <f>RSI!I1593</f>
        <v>0.68630875970899297</v>
      </c>
      <c r="D1593" s="2">
        <f>MACD!E1593</f>
        <v>-9.7793948243495521E-2</v>
      </c>
      <c r="E1593" s="2">
        <f>MACD!F1593</f>
        <v>5.1821108090986681E-2</v>
      </c>
      <c r="F1593" s="2">
        <f>'Moving Avg'!D1593</f>
        <v>13.214760000000002</v>
      </c>
      <c r="G1593" s="2">
        <f>'Moving Avg'!F1593</f>
        <v>13.390580000000003</v>
      </c>
      <c r="H1593" s="2">
        <f>'Moving Avg'!G1593</f>
        <v>14.913071999999984</v>
      </c>
      <c r="I1593" s="2">
        <f>'Moving Avg'!H1593</f>
        <v>16.465821500000004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</row>
    <row r="1594" spans="1:12" ht="13.5" x14ac:dyDescent="0.25">
      <c r="A1594" s="3">
        <f>RSI!A1594</f>
        <v>44634</v>
      </c>
      <c r="B1594" s="2">
        <f>RSI!B1594</f>
        <v>12.987</v>
      </c>
      <c r="C1594" s="2">
        <f>RSI!I1594</f>
        <v>0.68630875970899297</v>
      </c>
      <c r="D1594" s="2">
        <f>MACD!E1594</f>
        <v>-8.7987935764170189E-2</v>
      </c>
      <c r="E1594" s="2">
        <f>MACD!F1594</f>
        <v>2.3859299319955309E-2</v>
      </c>
      <c r="F1594" s="2">
        <f>'Moving Avg'!D1594</f>
        <v>13.138839999999998</v>
      </c>
      <c r="G1594" s="2">
        <f>'Moving Avg'!F1594</f>
        <v>13.340630000000001</v>
      </c>
      <c r="H1594" s="2">
        <f>'Moving Avg'!G1594</f>
        <v>14.840543999999984</v>
      </c>
      <c r="I1594" s="2">
        <f>'Moving Avg'!H1594</f>
        <v>16.439248000000006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</row>
    <row r="1595" spans="1:12" ht="13.5" x14ac:dyDescent="0.25">
      <c r="A1595" s="3">
        <f>RSI!A1595</f>
        <v>44635</v>
      </c>
      <c r="B1595" s="2">
        <f>RSI!B1595</f>
        <v>12.987</v>
      </c>
      <c r="C1595" s="2">
        <f>RSI!I1595</f>
        <v>0.68630875970899297</v>
      </c>
      <c r="D1595" s="2">
        <f>MACD!E1595</f>
        <v>-7.4976525009551764E-2</v>
      </c>
      <c r="E1595" s="2">
        <f>MACD!F1595</f>
        <v>4.0921344540538959E-3</v>
      </c>
      <c r="F1595" s="2">
        <f>'Moving Avg'!D1595</f>
        <v>13.06292</v>
      </c>
      <c r="G1595" s="2">
        <f>'Moving Avg'!F1595</f>
        <v>13.290680000000004</v>
      </c>
      <c r="H1595" s="2">
        <f>'Moving Avg'!G1595</f>
        <v>14.768015999999983</v>
      </c>
      <c r="I1595" s="2">
        <f>'Moving Avg'!H1595</f>
        <v>16.412674500000008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</row>
    <row r="1596" spans="1:12" ht="13.5" x14ac:dyDescent="0.25">
      <c r="A1596" s="3">
        <f>RSI!A1596</f>
        <v>44636</v>
      </c>
      <c r="B1596" s="2">
        <f>RSI!B1596</f>
        <v>12.987</v>
      </c>
      <c r="C1596" s="2">
        <f>RSI!I1596</f>
        <v>0.68630875970899297</v>
      </c>
      <c r="D1596" s="2">
        <f>MACD!E1596</f>
        <v>-5.9602040515084553E-2</v>
      </c>
      <c r="E1596" s="2">
        <f>MACD!F1596</f>
        <v>-8.6467005397737953E-3</v>
      </c>
      <c r="F1596" s="2">
        <f>'Moving Avg'!D1596</f>
        <v>12.987</v>
      </c>
      <c r="G1596" s="2">
        <f>'Moving Avg'!F1596</f>
        <v>13.271700000000001</v>
      </c>
      <c r="H1596" s="2">
        <f>'Moving Avg'!G1596</f>
        <v>14.695487999999985</v>
      </c>
      <c r="I1596" s="2">
        <f>'Moving Avg'!H1596</f>
        <v>16.388698500000011</v>
      </c>
      <c r="J1596" s="6" t="str">
        <f>OBV!F1596</f>
        <v>BEARISH</v>
      </c>
      <c r="K1596" s="6" t="str">
        <f>OBV!G1596</f>
        <v>NEUTRAL</v>
      </c>
      <c r="L1596" s="6" t="str">
        <f>OBV!H1596</f>
        <v>CONFIRMED BEARISH</v>
      </c>
    </row>
    <row r="1597" spans="1:12" ht="13.5" x14ac:dyDescent="0.25">
      <c r="A1597" s="3">
        <f>RSI!A1597</f>
        <v>44637</v>
      </c>
      <c r="B1597" s="2">
        <f>RSI!B1597</f>
        <v>12.987</v>
      </c>
      <c r="C1597" s="2">
        <f>RSI!I1597</f>
        <v>0.68630875970899297</v>
      </c>
      <c r="D1597" s="2">
        <f>MACD!E1597</f>
        <v>-4.2551352771383222E-2</v>
      </c>
      <c r="E1597" s="2">
        <f>MACD!F1597</f>
        <v>-1.542763098609568E-2</v>
      </c>
      <c r="F1597" s="2">
        <f>'Moving Avg'!D1597</f>
        <v>12.987</v>
      </c>
      <c r="G1597" s="2">
        <f>'Moving Avg'!F1597</f>
        <v>13.252720000000002</v>
      </c>
      <c r="H1597" s="2">
        <f>'Moving Avg'!G1597</f>
        <v>14.622959999999985</v>
      </c>
      <c r="I1597" s="2">
        <f>'Moving Avg'!H1597</f>
        <v>16.365222000000006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44638</v>
      </c>
      <c r="B1598" s="2">
        <f>RSI!B1598</f>
        <v>12.987</v>
      </c>
      <c r="C1598" s="2">
        <f>RSI!I1598</f>
        <v>0.68630875970899297</v>
      </c>
      <c r="D1598" s="2">
        <f>MACD!E1598</f>
        <v>-2.4381710205561902E-2</v>
      </c>
      <c r="E1598" s="2">
        <f>MACD!F1598</f>
        <v>-1.7218446829988927E-2</v>
      </c>
      <c r="F1598" s="2">
        <f>'Moving Avg'!D1598</f>
        <v>12.987</v>
      </c>
      <c r="G1598" s="2">
        <f>'Moving Avg'!F1598</f>
        <v>13.233740000000001</v>
      </c>
      <c r="H1598" s="2">
        <f>'Moving Avg'!G1598</f>
        <v>14.550431999999985</v>
      </c>
      <c r="I1598" s="2">
        <f>'Moving Avg'!H1598</f>
        <v>16.342994000000012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44641</v>
      </c>
      <c r="B1599" s="2">
        <f>RSI!B1599</f>
        <v>13.5664</v>
      </c>
      <c r="C1599" s="2">
        <f>RSI!I1599</f>
        <v>50.1930429778592</v>
      </c>
      <c r="D1599" s="2">
        <f>MACD!E1599</f>
        <v>-4.8460973606065494E-2</v>
      </c>
      <c r="E1599" s="2">
        <f>MACD!F1599</f>
        <v>-2.346695218520424E-2</v>
      </c>
      <c r="F1599" s="2">
        <f>'Moving Avg'!D1599</f>
        <v>13.102879999999999</v>
      </c>
      <c r="G1599" s="2">
        <f>'Moving Avg'!F1599</f>
        <v>13.243729999999999</v>
      </c>
      <c r="H1599" s="2">
        <f>'Moving Avg'!G1599</f>
        <v>14.489491999999986</v>
      </c>
      <c r="I1599" s="2">
        <f>'Moving Avg'!H1599</f>
        <v>16.328408500000009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44642</v>
      </c>
      <c r="B1600" s="2">
        <f>RSI!B1600</f>
        <v>12.957000000000001</v>
      </c>
      <c r="C1600" s="2">
        <f>RSI!I1600</f>
        <v>32.07982036341609</v>
      </c>
      <c r="D1600" s="2">
        <f>MACD!E1600</f>
        <v>-2.3910413893000637E-2</v>
      </c>
      <c r="E1600" s="2">
        <f>MACD!F1600</f>
        <v>-2.3555644526763522E-2</v>
      </c>
      <c r="F1600" s="2">
        <f>'Moving Avg'!D1600</f>
        <v>13.096879999999999</v>
      </c>
      <c r="G1600" s="2">
        <f>'Moving Avg'!F1600</f>
        <v>13.223249999999998</v>
      </c>
      <c r="H1600" s="2">
        <f>'Moving Avg'!G1600</f>
        <v>14.416363999999989</v>
      </c>
      <c r="I1600" s="2">
        <f>'Moving Avg'!H1600</f>
        <v>16.313273500000012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44643</v>
      </c>
      <c r="B1601" s="2">
        <f>RSI!B1601</f>
        <v>12.4176</v>
      </c>
      <c r="C1601" s="2">
        <f>RSI!I1601</f>
        <v>23.86909779054173</v>
      </c>
      <c r="D1601" s="2">
        <f>MACD!E1601</f>
        <v>4.0220200285530083E-2</v>
      </c>
      <c r="E1601" s="2">
        <f>MACD!F1601</f>
        <v>-1.0800475564304801E-2</v>
      </c>
      <c r="F1601" s="2">
        <f>'Moving Avg'!D1601</f>
        <v>12.982999999999999</v>
      </c>
      <c r="G1601" s="2">
        <f>'Moving Avg'!F1601</f>
        <v>13.175799999999999</v>
      </c>
      <c r="H1601" s="2">
        <f>'Moving Avg'!G1601</f>
        <v>14.332447999999991</v>
      </c>
      <c r="I1601" s="2">
        <f>'Moving Avg'!H1601</f>
        <v>16.297839000000014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44644</v>
      </c>
      <c r="B1602" s="2">
        <f>RSI!B1602</f>
        <v>12.4176</v>
      </c>
      <c r="C1602" s="2">
        <f>RSI!I1602</f>
        <v>23.86909779054173</v>
      </c>
      <c r="D1602" s="2">
        <f>MACD!E1602</f>
        <v>4.242144842785045E-2</v>
      </c>
      <c r="E1602" s="2">
        <f>MACD!F1602</f>
        <v>-1.5609076587375093E-4</v>
      </c>
      <c r="F1602" s="2">
        <f>'Moving Avg'!D1602</f>
        <v>12.869120000000001</v>
      </c>
      <c r="G1602" s="2">
        <f>'Moving Avg'!F1602</f>
        <v>13.128349999999998</v>
      </c>
      <c r="H1602" s="2">
        <f>'Moving Avg'!G1602</f>
        <v>14.24853199999999</v>
      </c>
      <c r="I1602" s="2">
        <f>'Moving Avg'!H1602</f>
        <v>16.282404500000013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</row>
    <row r="1603" spans="1:12" ht="13.5" x14ac:dyDescent="0.25">
      <c r="A1603" s="3">
        <f>RSI!A1603</f>
        <v>44645</v>
      </c>
      <c r="B1603" s="2">
        <f>RSI!B1603</f>
        <v>12.4176</v>
      </c>
      <c r="C1603" s="2">
        <f>RSI!I1603</f>
        <v>23.86909779054173</v>
      </c>
      <c r="D1603" s="2">
        <f>MACD!E1603</f>
        <v>5.0151526619949038E-2</v>
      </c>
      <c r="E1603" s="2">
        <f>MACD!F1603</f>
        <v>9.905432711290808E-3</v>
      </c>
      <c r="F1603" s="2">
        <f>'Moving Avg'!D1603</f>
        <v>12.755240000000001</v>
      </c>
      <c r="G1603" s="2">
        <f>'Moving Avg'!F1603</f>
        <v>13.080899999999996</v>
      </c>
      <c r="H1603" s="2">
        <f>'Moving Avg'!G1603</f>
        <v>14.164615999999992</v>
      </c>
      <c r="I1603" s="2">
        <f>'Moving Avg'!H1603</f>
        <v>16.263523500000012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</row>
    <row r="1604" spans="1:12" ht="13.5" x14ac:dyDescent="0.25">
      <c r="A1604" s="3">
        <f>RSI!A1604</f>
        <v>44648</v>
      </c>
      <c r="B1604" s="2">
        <f>RSI!B1604</f>
        <v>12.4176</v>
      </c>
      <c r="C1604" s="2">
        <f>RSI!I1604</f>
        <v>23.86909779054173</v>
      </c>
      <c r="D1604" s="2">
        <f>MACD!E1604</f>
        <v>6.2125217207832151E-2</v>
      </c>
      <c r="E1604" s="2">
        <f>MACD!F1604</f>
        <v>2.0349389610599077E-2</v>
      </c>
      <c r="F1604" s="2">
        <f>'Moving Avg'!D1604</f>
        <v>12.52548</v>
      </c>
      <c r="G1604" s="2">
        <f>'Moving Avg'!F1604</f>
        <v>13.033449999999997</v>
      </c>
      <c r="H1604" s="2">
        <f>'Moving Avg'!G1604</f>
        <v>14.081699999999994</v>
      </c>
      <c r="I1604" s="2">
        <f>'Moving Avg'!H1604</f>
        <v>16.243194000000013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</row>
    <row r="1605" spans="1:12" ht="13.5" x14ac:dyDescent="0.25">
      <c r="A1605" s="3">
        <f>RSI!A1605</f>
        <v>44649</v>
      </c>
      <c r="B1605" s="2">
        <f>RSI!B1605</f>
        <v>12.4176</v>
      </c>
      <c r="C1605" s="2">
        <f>RSI!I1605</f>
        <v>23.869097790541744</v>
      </c>
      <c r="D1605" s="2">
        <f>MACD!E1605</f>
        <v>7.7287223027878937E-2</v>
      </c>
      <c r="E1605" s="2">
        <f>MACD!F1605</f>
        <v>3.1736956294055055E-2</v>
      </c>
      <c r="F1605" s="2">
        <f>'Moving Avg'!D1605</f>
        <v>12.4176</v>
      </c>
      <c r="G1605" s="2">
        <f>'Moving Avg'!F1605</f>
        <v>12.985999999999995</v>
      </c>
      <c r="H1605" s="2">
        <f>'Moving Avg'!G1605</f>
        <v>13.998783999999995</v>
      </c>
      <c r="I1605" s="2">
        <f>'Moving Avg'!H1605</f>
        <v>16.222864500000014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</row>
    <row r="1606" spans="1:12" ht="13.5" x14ac:dyDescent="0.25">
      <c r="A1606" s="3">
        <f>RSI!A1606</f>
        <v>44650</v>
      </c>
      <c r="B1606" s="2">
        <f>RSI!B1606</f>
        <v>12.4176</v>
      </c>
      <c r="C1606" s="2">
        <f>RSI!I1606</f>
        <v>23.86909779054173</v>
      </c>
      <c r="D1606" s="2">
        <f>MACD!E1606</f>
        <v>9.4774410231304174E-2</v>
      </c>
      <c r="E1606" s="2">
        <f>MACD!F1606</f>
        <v>4.4344447081504881E-2</v>
      </c>
      <c r="F1606" s="2">
        <f>'Moving Avg'!D1606</f>
        <v>12.4176</v>
      </c>
      <c r="G1606" s="2">
        <f>'Moving Avg'!F1606</f>
        <v>12.938549999999996</v>
      </c>
      <c r="H1606" s="2">
        <f>'Moving Avg'!G1606</f>
        <v>13.915867999999998</v>
      </c>
      <c r="I1606" s="2">
        <f>'Moving Avg'!H1606</f>
        <v>16.202535000000015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</row>
    <row r="1607" spans="1:12" ht="13.5" x14ac:dyDescent="0.25">
      <c r="A1607" s="3">
        <f>RSI!A1607</f>
        <v>44651</v>
      </c>
      <c r="B1607" s="2">
        <f>RSI!B1607</f>
        <v>12.4176</v>
      </c>
      <c r="C1607" s="2">
        <f>RSI!I1607</f>
        <v>23.869097790541744</v>
      </c>
      <c r="D1607" s="2">
        <f>MACD!E1607</f>
        <v>0.11388403655613644</v>
      </c>
      <c r="E1607" s="2">
        <f>MACD!F1607</f>
        <v>5.8252364976431194E-2</v>
      </c>
      <c r="F1607" s="2">
        <f>'Moving Avg'!D1607</f>
        <v>12.4176</v>
      </c>
      <c r="G1607" s="2">
        <f>'Moving Avg'!F1607</f>
        <v>12.891099999999998</v>
      </c>
      <c r="H1607" s="2">
        <f>'Moving Avg'!G1607</f>
        <v>13.832951999999999</v>
      </c>
      <c r="I1607" s="2">
        <f>'Moving Avg'!H1607</f>
        <v>16.182205500000013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</row>
    <row r="1608" spans="1:12" ht="13.5" x14ac:dyDescent="0.25">
      <c r="A1608" s="3">
        <f>RSI!A1608</f>
        <v>44652</v>
      </c>
      <c r="B1608" s="2">
        <f>RSI!B1608</f>
        <v>12.4176</v>
      </c>
      <c r="C1608" s="2">
        <f>RSI!I1608</f>
        <v>23.86909779054173</v>
      </c>
      <c r="D1608" s="2">
        <f>MACD!E1608</f>
        <v>0.13404703112338368</v>
      </c>
      <c r="E1608" s="2">
        <f>MACD!F1608</f>
        <v>7.3411298205821693E-2</v>
      </c>
      <c r="F1608" s="2">
        <f>'Moving Avg'!D1608</f>
        <v>12.4176</v>
      </c>
      <c r="G1608" s="2">
        <f>'Moving Avg'!F1608</f>
        <v>12.843649999999997</v>
      </c>
      <c r="H1608" s="2">
        <f>'Moving Avg'!G1608</f>
        <v>13.750036</v>
      </c>
      <c r="I1608" s="2">
        <f>'Moving Avg'!H1608</f>
        <v>16.159378500000013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</row>
    <row r="1609" spans="1:12" ht="13.5" x14ac:dyDescent="0.25">
      <c r="A1609" s="3">
        <f>RSI!A1609</f>
        <v>44655</v>
      </c>
      <c r="B1609" s="2">
        <f>RSI!B1609</f>
        <v>12.4176</v>
      </c>
      <c r="C1609" s="2">
        <f>RSI!I1609</f>
        <v>23.86909779054173</v>
      </c>
      <c r="D1609" s="2">
        <f>MACD!E1609</f>
        <v>0.2439439980222442</v>
      </c>
      <c r="E1609" s="2">
        <f>MACD!F1609</f>
        <v>0.10751783816910621</v>
      </c>
      <c r="F1609" s="2">
        <f>'Moving Avg'!D1609</f>
        <v>12.4176</v>
      </c>
      <c r="G1609" s="2">
        <f>'Moving Avg'!F1609</f>
        <v>12.796199999999995</v>
      </c>
      <c r="H1609" s="2">
        <f>'Moving Avg'!G1609</f>
        <v>13.667120000000001</v>
      </c>
      <c r="I1609" s="2">
        <f>'Moving Avg'!H1609</f>
        <v>16.136551500000014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</row>
    <row r="1610" spans="1:12" ht="13.5" x14ac:dyDescent="0.25">
      <c r="A1610" s="3">
        <f>RSI!A1610</f>
        <v>44656</v>
      </c>
      <c r="B1610" s="2">
        <f>RSI!B1610</f>
        <v>12.4176</v>
      </c>
      <c r="C1610" s="2">
        <f>RSI!I1610</f>
        <v>23.86909779054173</v>
      </c>
      <c r="D1610" s="2">
        <f>MACD!E1610</f>
        <v>0.2466035134213822</v>
      </c>
      <c r="E1610" s="2">
        <f>MACD!F1610</f>
        <v>0.13533497321956142</v>
      </c>
      <c r="F1610" s="2">
        <f>'Moving Avg'!D1610</f>
        <v>12.4176</v>
      </c>
      <c r="G1610" s="2">
        <f>'Moving Avg'!F1610</f>
        <v>12.748749999999996</v>
      </c>
      <c r="H1610" s="2">
        <f>'Moving Avg'!G1610</f>
        <v>13.584204000000001</v>
      </c>
      <c r="I1610" s="2">
        <f>'Moving Avg'!H1610</f>
        <v>16.113724500000014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</row>
    <row r="1611" spans="1:12" ht="13.5" x14ac:dyDescent="0.25">
      <c r="A1611" s="3">
        <f>RSI!A1611</f>
        <v>44657</v>
      </c>
      <c r="B1611" s="2">
        <f>RSI!B1611</f>
        <v>12.4176</v>
      </c>
      <c r="C1611" s="2">
        <f>RSI!I1611</f>
        <v>23.86909779054173</v>
      </c>
      <c r="D1611" s="2">
        <f>MACD!E1611</f>
        <v>0.16903927604553459</v>
      </c>
      <c r="E1611" s="2">
        <f>MACD!F1611</f>
        <v>0.14207583378475605</v>
      </c>
      <c r="F1611" s="2">
        <f>'Moving Avg'!D1611</f>
        <v>12.4176</v>
      </c>
      <c r="G1611" s="2">
        <f>'Moving Avg'!F1611</f>
        <v>12.701299999999996</v>
      </c>
      <c r="H1611" s="2">
        <f>'Moving Avg'!G1611</f>
        <v>13.501288000000002</v>
      </c>
      <c r="I1611" s="2">
        <f>'Moving Avg'!H1611</f>
        <v>16.090897500000015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</row>
    <row r="1612" spans="1:12" ht="13.5" x14ac:dyDescent="0.25">
      <c r="A1612" s="3">
        <f>RSI!A1612</f>
        <v>44658</v>
      </c>
      <c r="B1612" s="2">
        <f>RSI!B1612</f>
        <v>12.4176</v>
      </c>
      <c r="C1612" s="2">
        <f>RSI!I1612</f>
        <v>23.86909779054173</v>
      </c>
      <c r="D1612" s="2">
        <f>MACD!E1612</f>
        <v>0.10634320088160187</v>
      </c>
      <c r="E1612" s="2">
        <f>MACD!F1612</f>
        <v>0.13492930720412522</v>
      </c>
      <c r="F1612" s="2">
        <f>'Moving Avg'!D1612</f>
        <v>12.4176</v>
      </c>
      <c r="G1612" s="2">
        <f>'Moving Avg'!F1612</f>
        <v>12.672829999999996</v>
      </c>
      <c r="H1612" s="2">
        <f>'Moving Avg'!G1612</f>
        <v>13.418372000000002</v>
      </c>
      <c r="I1612" s="2">
        <f>'Moving Avg'!H1612</f>
        <v>16.065523000000013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</row>
    <row r="1613" spans="1:12" ht="13.5" x14ac:dyDescent="0.25">
      <c r="A1613" s="3">
        <f>RSI!A1613</f>
        <v>44659</v>
      </c>
      <c r="B1613" s="2">
        <f>RSI!B1613</f>
        <v>12.4176</v>
      </c>
      <c r="C1613" s="2">
        <f>RSI!I1613</f>
        <v>23.86909779054173</v>
      </c>
      <c r="D1613" s="2">
        <f>MACD!E1613</f>
        <v>5.6010455942548276E-2</v>
      </c>
      <c r="E1613" s="2">
        <f>MACD!F1613</f>
        <v>0.11914553695180982</v>
      </c>
      <c r="F1613" s="2">
        <f>'Moving Avg'!D1613</f>
        <v>12.4176</v>
      </c>
      <c r="G1613" s="2">
        <f>'Moving Avg'!F1613</f>
        <v>12.644359999999995</v>
      </c>
      <c r="H1613" s="2">
        <f>'Moving Avg'!G1613</f>
        <v>13.350240000000001</v>
      </c>
      <c r="I1613" s="2">
        <f>'Moving Avg'!H1613</f>
        <v>16.037701000000013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</row>
    <row r="1614" spans="1:12" ht="13.5" x14ac:dyDescent="0.25">
      <c r="A1614" s="3">
        <f>RSI!A1614</f>
        <v>44662</v>
      </c>
      <c r="B1614" s="2">
        <f>RSI!B1614</f>
        <v>12.4176</v>
      </c>
      <c r="C1614" s="2">
        <f>RSI!I1614</f>
        <v>23.86909779054173</v>
      </c>
      <c r="D1614" s="2">
        <f>MACD!E1614</f>
        <v>1.593767337272034E-2</v>
      </c>
      <c r="E1614" s="2">
        <f>MACD!F1614</f>
        <v>9.8503964235991934E-2</v>
      </c>
      <c r="F1614" s="2">
        <f>'Moving Avg'!D1614</f>
        <v>12.4176</v>
      </c>
      <c r="G1614" s="2">
        <f>'Moving Avg'!F1614</f>
        <v>12.615889999999995</v>
      </c>
      <c r="H1614" s="2">
        <f>'Moving Avg'!G1614</f>
        <v>13.282108000000003</v>
      </c>
      <c r="I1614" s="2">
        <f>'Moving Avg'!H1614</f>
        <v>16.009879000000012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</row>
    <row r="1615" spans="1:12" ht="13.5" x14ac:dyDescent="0.25">
      <c r="A1615" s="3">
        <f>RSI!A1615</f>
        <v>44663</v>
      </c>
      <c r="B1615" s="2">
        <f>RSI!B1615</f>
        <v>12.4176</v>
      </c>
      <c r="C1615" s="2">
        <f>RSI!I1615</f>
        <v>23.86909779054173</v>
      </c>
      <c r="D1615" s="2">
        <f>MACD!E1615</f>
        <v>-1.5640007254614119E-2</v>
      </c>
      <c r="E1615" s="2">
        <f>MACD!F1615</f>
        <v>7.567516993787074E-2</v>
      </c>
      <c r="F1615" s="2">
        <f>'Moving Avg'!D1615</f>
        <v>12.4176</v>
      </c>
      <c r="G1615" s="2">
        <f>'Moving Avg'!F1615</f>
        <v>12.587419999999995</v>
      </c>
      <c r="H1615" s="2">
        <f>'Moving Avg'!G1615</f>
        <v>13.228162000000003</v>
      </c>
      <c r="I1615" s="2">
        <f>'Moving Avg'!H1615</f>
        <v>15.982057000000012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</row>
    <row r="1616" spans="1:12" ht="13.5" x14ac:dyDescent="0.25">
      <c r="A1616" s="3">
        <f>RSI!A1616</f>
        <v>44664</v>
      </c>
      <c r="B1616" s="2">
        <f>RSI!B1616</f>
        <v>11.988</v>
      </c>
      <c r="C1616" s="2">
        <f>RSI!I1616</f>
        <v>14.738148124630527</v>
      </c>
      <c r="D1616" s="2">
        <f>MACD!E1616</f>
        <v>-8.3798994013317696E-3</v>
      </c>
      <c r="E1616" s="2">
        <f>MACD!F1616</f>
        <v>5.8864156070030239E-2</v>
      </c>
      <c r="F1616" s="2">
        <f>'Moving Avg'!D1616</f>
        <v>12.33168</v>
      </c>
      <c r="G1616" s="2">
        <f>'Moving Avg'!F1616</f>
        <v>12.537469999999995</v>
      </c>
      <c r="H1616" s="2">
        <f>'Moving Avg'!G1616</f>
        <v>13.168222000000005</v>
      </c>
      <c r="I1616" s="2">
        <f>'Moving Avg'!H1616</f>
        <v>15.952087000000011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44665</v>
      </c>
      <c r="B1617" s="2">
        <f>RSI!B1617</f>
        <v>11.988</v>
      </c>
      <c r="C1617" s="2">
        <f>RSI!I1617</f>
        <v>14.738148124630527</v>
      </c>
      <c r="D1617" s="2">
        <f>MACD!E1617</f>
        <v>2.2994432119372021E-3</v>
      </c>
      <c r="E1617" s="2">
        <f>MACD!F1617</f>
        <v>4.7551213498411633E-2</v>
      </c>
      <c r="F1617" s="2">
        <f>'Moving Avg'!D1617</f>
        <v>12.245760000000001</v>
      </c>
      <c r="G1617" s="2">
        <f>'Moving Avg'!F1617</f>
        <v>12.487519999999996</v>
      </c>
      <c r="H1617" s="2">
        <f>'Moving Avg'!G1617</f>
        <v>13.108282000000004</v>
      </c>
      <c r="I1617" s="2">
        <f>'Moving Avg'!H1617</f>
        <v>15.922117000000007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44666</v>
      </c>
      <c r="B1618" s="2">
        <f>RSI!B1618</f>
        <v>11.988</v>
      </c>
      <c r="C1618" s="2">
        <f>RSI!I1618</f>
        <v>14.738148124630527</v>
      </c>
      <c r="D1618" s="2">
        <f>MACD!E1618</f>
        <v>1.5535971547553373E-2</v>
      </c>
      <c r="E1618" s="2">
        <f>MACD!F1618</f>
        <v>4.1148165108239987E-2</v>
      </c>
      <c r="F1618" s="2">
        <f>'Moving Avg'!D1618</f>
        <v>12.159839999999999</v>
      </c>
      <c r="G1618" s="2">
        <f>'Moving Avg'!F1618</f>
        <v>12.437569999999997</v>
      </c>
      <c r="H1618" s="2">
        <f>'Moving Avg'!G1618</f>
        <v>13.048342000000007</v>
      </c>
      <c r="I1618" s="2">
        <f>'Moving Avg'!H1618</f>
        <v>15.892147000000005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</row>
    <row r="1619" spans="1:12" ht="13.5" x14ac:dyDescent="0.25">
      <c r="A1619" s="3">
        <f>RSI!A1619</f>
        <v>44669</v>
      </c>
      <c r="B1619" s="2">
        <f>RSI!B1619</f>
        <v>11.988</v>
      </c>
      <c r="C1619" s="2">
        <f>RSI!I1619</f>
        <v>14.738148124630527</v>
      </c>
      <c r="D1619" s="2">
        <f>MACD!E1619</f>
        <v>3.0625149342721869E-2</v>
      </c>
      <c r="E1619" s="2">
        <f>MACD!F1619</f>
        <v>3.9043561955136363E-2</v>
      </c>
      <c r="F1619" s="2">
        <f>'Moving Avg'!D1619</f>
        <v>12.073919999999999</v>
      </c>
      <c r="G1619" s="2">
        <f>'Moving Avg'!F1619</f>
        <v>12.358649999999997</v>
      </c>
      <c r="H1619" s="2">
        <f>'Moving Avg'!G1619</f>
        <v>13.001788000000007</v>
      </c>
      <c r="I1619" s="2">
        <f>'Moving Avg'!H1619</f>
        <v>15.862177000000001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</row>
    <row r="1620" spans="1:12" ht="13.5" x14ac:dyDescent="0.25">
      <c r="A1620" s="3">
        <f>RSI!A1620</f>
        <v>44670</v>
      </c>
      <c r="B1620" s="2">
        <f>RSI!B1620</f>
        <v>11.648300000000001</v>
      </c>
      <c r="C1620" s="2">
        <f>RSI!I1620</f>
        <v>10.475882082765452</v>
      </c>
      <c r="D1620" s="2">
        <f>MACD!E1620</f>
        <v>7.215683964557229E-2</v>
      </c>
      <c r="E1620" s="2">
        <f>MACD!F1620</f>
        <v>4.5666217493223554E-2</v>
      </c>
      <c r="F1620" s="2">
        <f>'Moving Avg'!D1620</f>
        <v>11.920059999999999</v>
      </c>
      <c r="G1620" s="2">
        <f>'Moving Avg'!F1620</f>
        <v>12.293214999999998</v>
      </c>
      <c r="H1620" s="2">
        <f>'Moving Avg'!G1620</f>
        <v>12.948440000000007</v>
      </c>
      <c r="I1620" s="2">
        <f>'Moving Avg'!H1620</f>
        <v>15.830458499999999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</row>
    <row r="1621" spans="1:12" ht="13.5" x14ac:dyDescent="0.25">
      <c r="A1621" s="3">
        <f>RSI!A1621</f>
        <v>44671</v>
      </c>
      <c r="B1621" s="2">
        <f>RSI!B1621</f>
        <v>11.1289</v>
      </c>
      <c r="C1621" s="2">
        <f>RSI!I1621</f>
        <v>7.0965230418553062</v>
      </c>
      <c r="D1621" s="2">
        <f>MACD!E1621</f>
        <v>0.15111463871879494</v>
      </c>
      <c r="E1621" s="2">
        <f>MACD!F1621</f>
        <v>6.6755901738337842E-2</v>
      </c>
      <c r="F1621" s="2">
        <f>'Moving Avg'!D1621</f>
        <v>11.748239999999999</v>
      </c>
      <c r="G1621" s="2">
        <f>'Moving Avg'!F1621</f>
        <v>12.228779999999997</v>
      </c>
      <c r="H1621" s="2">
        <f>'Moving Avg'!G1621</f>
        <v>12.884704000000006</v>
      </c>
      <c r="I1621" s="2">
        <f>'Moving Avg'!H1621</f>
        <v>15.796142999999999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44672</v>
      </c>
      <c r="B1622" s="2">
        <f>RSI!B1622</f>
        <v>11.1289</v>
      </c>
      <c r="C1622" s="2">
        <f>RSI!I1622</f>
        <v>7.0965230418553062</v>
      </c>
      <c r="D1622" s="2">
        <f>MACD!E1622</f>
        <v>0.22594009795030701</v>
      </c>
      <c r="E1622" s="2">
        <f>MACD!F1622</f>
        <v>9.8592740980731675E-2</v>
      </c>
      <c r="F1622" s="2">
        <f>'Moving Avg'!D1622</f>
        <v>11.576420000000001</v>
      </c>
      <c r="G1622" s="2">
        <f>'Moving Avg'!F1622</f>
        <v>12.164344999999997</v>
      </c>
      <c r="H1622" s="2">
        <f>'Moving Avg'!G1622</f>
        <v>12.827562000000006</v>
      </c>
      <c r="I1622" s="2">
        <f>'Moving Avg'!H1622</f>
        <v>15.761827499999997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</row>
    <row r="1623" spans="1:12" ht="13.5" x14ac:dyDescent="0.25">
      <c r="A1623" s="3">
        <f>RSI!A1623</f>
        <v>44673</v>
      </c>
      <c r="B1623" s="2">
        <f>RSI!B1623</f>
        <v>11.1289</v>
      </c>
      <c r="C1623" s="2">
        <f>RSI!I1623</f>
        <v>7.0965230418553062</v>
      </c>
      <c r="D1623" s="2">
        <f>MACD!E1623</f>
        <v>0.29667525720063459</v>
      </c>
      <c r="E1623" s="2">
        <f>MACD!F1623</f>
        <v>0.13820924422471226</v>
      </c>
      <c r="F1623" s="2">
        <f>'Moving Avg'!D1623</f>
        <v>11.4046</v>
      </c>
      <c r="G1623" s="2">
        <f>'Moving Avg'!F1623</f>
        <v>12.099909999999998</v>
      </c>
      <c r="H1623" s="2">
        <f>'Moving Avg'!G1623</f>
        <v>12.770420000000009</v>
      </c>
      <c r="I1623" s="2">
        <f>'Moving Avg'!H1623</f>
        <v>15.727561999999999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</row>
    <row r="1624" spans="1:12" ht="13.5" x14ac:dyDescent="0.25">
      <c r="A1624" s="3">
        <f>RSI!A1624</f>
        <v>44676</v>
      </c>
      <c r="B1624" s="2">
        <f>RSI!B1624</f>
        <v>11.628399999999999</v>
      </c>
      <c r="C1624" s="2">
        <f>RSI!I1624</f>
        <v>33.04080070732158</v>
      </c>
      <c r="D1624" s="2">
        <f>MACD!E1624</f>
        <v>0.32639966678763699</v>
      </c>
      <c r="E1624" s="2">
        <f>MACD!F1624</f>
        <v>0.17584732873729719</v>
      </c>
      <c r="F1624" s="2">
        <f>'Moving Avg'!D1624</f>
        <v>11.33268</v>
      </c>
      <c r="G1624" s="2">
        <f>'Moving Avg'!F1624</f>
        <v>12.060449999999998</v>
      </c>
      <c r="H1624" s="2">
        <f>'Moving Avg'!G1624</f>
        <v>12.723268000000008</v>
      </c>
      <c r="I1624" s="2">
        <f>'Moving Avg'!H1624</f>
        <v>15.695743999999998</v>
      </c>
      <c r="J1624" s="6" t="str">
        <f>OBV!F1624</f>
        <v>BULLISH</v>
      </c>
      <c r="K1624" s="6" t="str">
        <f>OBV!G1624</f>
        <v>NEUTRAL</v>
      </c>
      <c r="L1624" s="6" t="str">
        <f>OBV!H1624</f>
        <v>BULLISH DIVERGENCE</v>
      </c>
    </row>
    <row r="1625" spans="1:12" ht="13.5" x14ac:dyDescent="0.25">
      <c r="A1625" s="3">
        <f>RSI!A1625</f>
        <v>44677</v>
      </c>
      <c r="B1625" s="2">
        <f>RSI!B1625</f>
        <v>11.628399999999999</v>
      </c>
      <c r="C1625" s="2">
        <f>RSI!I1625</f>
        <v>33.040800707321594</v>
      </c>
      <c r="D1625" s="2">
        <f>MACD!E1625</f>
        <v>0.35496209974853521</v>
      </c>
      <c r="E1625" s="2">
        <f>MACD!F1625</f>
        <v>0.21167028293954482</v>
      </c>
      <c r="F1625" s="2">
        <f>'Moving Avg'!D1625</f>
        <v>11.3287</v>
      </c>
      <c r="G1625" s="2">
        <f>'Moving Avg'!F1625</f>
        <v>12.020989999999998</v>
      </c>
      <c r="H1625" s="2">
        <f>'Moving Avg'!G1625</f>
        <v>12.676116000000006</v>
      </c>
      <c r="I1625" s="2">
        <f>'Moving Avg'!H1625</f>
        <v>15.663875999999995</v>
      </c>
      <c r="J1625" s="6" t="str">
        <f>OBV!F1625</f>
        <v>BULLISH</v>
      </c>
      <c r="K1625" s="6" t="str">
        <f>OBV!G1625</f>
        <v>NEUTRAL</v>
      </c>
      <c r="L1625" s="6" t="str">
        <f>OBV!H1625</f>
        <v>BULLISH DIVERGENCE</v>
      </c>
    </row>
    <row r="1626" spans="1:12" ht="13.5" x14ac:dyDescent="0.25">
      <c r="A1626" s="3">
        <f>RSI!A1626</f>
        <v>44678</v>
      </c>
      <c r="B1626" s="2">
        <f>RSI!B1626</f>
        <v>11.8881</v>
      </c>
      <c r="C1626" s="2">
        <f>RSI!I1626</f>
        <v>42.691037799556497</v>
      </c>
      <c r="D1626" s="2">
        <f>MACD!E1626</f>
        <v>0.29695930962104988</v>
      </c>
      <c r="E1626" s="2">
        <f>MACD!F1626</f>
        <v>0.22872808827584584</v>
      </c>
      <c r="F1626" s="2">
        <f>'Moving Avg'!D1626</f>
        <v>11.480540000000001</v>
      </c>
      <c r="G1626" s="2">
        <f>'Moving Avg'!F1626</f>
        <v>11.994514999999998</v>
      </c>
      <c r="H1626" s="2">
        <f>'Moving Avg'!G1626</f>
        <v>12.646546000000006</v>
      </c>
      <c r="I1626" s="2">
        <f>'Moving Avg'!H1626</f>
        <v>15.633406499999994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44679</v>
      </c>
      <c r="B1627" s="2">
        <f>RSI!B1627</f>
        <v>11.8881</v>
      </c>
      <c r="C1627" s="2">
        <f>RSI!I1627</f>
        <v>42.691037799556497</v>
      </c>
      <c r="D1627" s="2">
        <f>MACD!E1627</f>
        <v>0.24926983804400571</v>
      </c>
      <c r="E1627" s="2">
        <f>MACD!F1627</f>
        <v>0.23283643822947783</v>
      </c>
      <c r="F1627" s="2">
        <f>'Moving Avg'!D1627</f>
        <v>11.632380000000001</v>
      </c>
      <c r="G1627" s="2">
        <f>'Moving Avg'!F1627</f>
        <v>11.968039999999998</v>
      </c>
      <c r="H1627" s="2">
        <f>'Moving Avg'!G1627</f>
        <v>12.616976000000005</v>
      </c>
      <c r="I1627" s="2">
        <f>'Moving Avg'!H1627</f>
        <v>15.600439499999995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</row>
    <row r="1628" spans="1:12" ht="13.5" x14ac:dyDescent="0.25">
      <c r="A1628" s="3">
        <f>RSI!A1628</f>
        <v>44680</v>
      </c>
      <c r="B1628" s="2">
        <f>RSI!B1628</f>
        <v>11.8881</v>
      </c>
      <c r="C1628" s="2">
        <f>RSI!I1628</f>
        <v>42.691037799556497</v>
      </c>
      <c r="D1628" s="2">
        <f>MACD!E1628</f>
        <v>0.21020407156006549</v>
      </c>
      <c r="E1628" s="2">
        <f>MACD!F1628</f>
        <v>0.22830996489559538</v>
      </c>
      <c r="F1628" s="2">
        <f>'Moving Avg'!D1628</f>
        <v>11.784220000000001</v>
      </c>
      <c r="G1628" s="2">
        <f>'Moving Avg'!F1628</f>
        <v>11.941565000000001</v>
      </c>
      <c r="H1628" s="2">
        <f>'Moving Avg'!G1628</f>
        <v>12.587406000000003</v>
      </c>
      <c r="I1628" s="2">
        <f>'Moving Avg'!H1628</f>
        <v>15.567472499999994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</row>
    <row r="1629" spans="1:12" ht="13.5" x14ac:dyDescent="0.25">
      <c r="A1629" s="3">
        <f>RSI!A1629</f>
        <v>44685</v>
      </c>
      <c r="B1629" s="2">
        <f>RSI!B1629</f>
        <v>11.8881</v>
      </c>
      <c r="C1629" s="2">
        <f>RSI!I1629</f>
        <v>42.691037799556504</v>
      </c>
      <c r="D1629" s="2">
        <f>MACD!E1629</f>
        <v>0.17833996310045386</v>
      </c>
      <c r="E1629" s="2">
        <f>MACD!F1629</f>
        <v>0.21831596453656707</v>
      </c>
      <c r="F1629" s="2">
        <f>'Moving Avg'!D1629</f>
        <v>11.836160000000001</v>
      </c>
      <c r="G1629" s="2">
        <f>'Moving Avg'!F1629</f>
        <v>11.915089999999999</v>
      </c>
      <c r="H1629" s="2">
        <f>'Moving Avg'!G1629</f>
        <v>12.557836000000002</v>
      </c>
      <c r="I1629" s="2">
        <f>'Moving Avg'!H1629</f>
        <v>15.531757999999993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44686</v>
      </c>
      <c r="B1630" s="2">
        <f>RSI!B1630</f>
        <v>11.8881</v>
      </c>
      <c r="C1630" s="2">
        <f>RSI!I1630</f>
        <v>42.691037799556504</v>
      </c>
      <c r="D1630" s="2">
        <f>MACD!E1630</f>
        <v>0.10021976458536841</v>
      </c>
      <c r="E1630" s="2">
        <f>MACD!F1630</f>
        <v>0.19469672454632736</v>
      </c>
      <c r="F1630" s="2">
        <f>'Moving Avg'!D1630</f>
        <v>11.8881</v>
      </c>
      <c r="G1630" s="2">
        <f>'Moving Avg'!F1630</f>
        <v>11.888615</v>
      </c>
      <c r="H1630" s="2">
        <f>'Moving Avg'!G1630</f>
        <v>12.528266</v>
      </c>
      <c r="I1630" s="2">
        <f>'Moving Avg'!H1630</f>
        <v>15.500289499999992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</row>
    <row r="1631" spans="1:12" ht="13.5" x14ac:dyDescent="0.25">
      <c r="A1631" s="3">
        <f>RSI!A1631</f>
        <v>44687</v>
      </c>
      <c r="B1631" s="2">
        <f>RSI!B1631</f>
        <v>11.8881</v>
      </c>
      <c r="C1631" s="2">
        <f>RSI!I1631</f>
        <v>42.691037799556497</v>
      </c>
      <c r="D1631" s="2">
        <f>MACD!E1631</f>
        <v>-4.4768080571298441E-2</v>
      </c>
      <c r="E1631" s="2">
        <f>MACD!F1631</f>
        <v>0.14680376352280222</v>
      </c>
      <c r="F1631" s="2">
        <f>'Moving Avg'!D1631</f>
        <v>11.8881</v>
      </c>
      <c r="G1631" s="2">
        <f>'Moving Avg'!F1631</f>
        <v>11.862140000000002</v>
      </c>
      <c r="H1631" s="2">
        <f>'Moving Avg'!G1631</f>
        <v>12.498696000000001</v>
      </c>
      <c r="I1631" s="2">
        <f>'Moving Avg'!H1631</f>
        <v>15.468820999999991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</row>
    <row r="1632" spans="1:12" ht="13.5" x14ac:dyDescent="0.25">
      <c r="A1632" s="3">
        <f>RSI!A1632</f>
        <v>44690</v>
      </c>
      <c r="B1632" s="2">
        <f>RSI!B1632</f>
        <v>11.8881</v>
      </c>
      <c r="C1632" s="2">
        <f>RSI!I1632</f>
        <v>42.691037799556497</v>
      </c>
      <c r="D1632" s="2">
        <f>MACD!E1632</f>
        <v>-0.16650422044536661</v>
      </c>
      <c r="E1632" s="2">
        <f>MACD!F1632</f>
        <v>8.4142166729168466E-2</v>
      </c>
      <c r="F1632" s="2">
        <f>'Moving Avg'!D1632</f>
        <v>11.8881</v>
      </c>
      <c r="G1632" s="2">
        <f>'Moving Avg'!F1632</f>
        <v>11.835665000000002</v>
      </c>
      <c r="H1632" s="2">
        <f>'Moving Avg'!G1632</f>
        <v>12.469125999999999</v>
      </c>
      <c r="I1632" s="2">
        <f>'Moving Avg'!H1632</f>
        <v>15.437352499999992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</row>
    <row r="1633" spans="1:12" ht="13.5" x14ac:dyDescent="0.25">
      <c r="A1633" s="3">
        <f>RSI!A1633</f>
        <v>44691</v>
      </c>
      <c r="B1633" s="2">
        <f>RSI!B1633</f>
        <v>11.988</v>
      </c>
      <c r="C1633" s="2">
        <f>RSI!I1633</f>
        <v>47.573767705929399</v>
      </c>
      <c r="D1633" s="2">
        <f>MACD!E1633</f>
        <v>-0.27603590586869409</v>
      </c>
      <c r="E1633" s="2">
        <f>MACD!F1633</f>
        <v>1.2106552209595958E-2</v>
      </c>
      <c r="F1633" s="2">
        <f>'Moving Avg'!D1633</f>
        <v>11.90808</v>
      </c>
      <c r="G1633" s="2">
        <f>'Moving Avg'!F1633</f>
        <v>11.814185000000004</v>
      </c>
      <c r="H1633" s="2">
        <f>'Moving Avg'!G1633</f>
        <v>12.441553999999996</v>
      </c>
      <c r="I1633" s="2">
        <f>'Moving Avg'!H1633</f>
        <v>15.40638349999999</v>
      </c>
      <c r="J1633" s="6" t="str">
        <f>OBV!F1633</f>
        <v>BULLISH</v>
      </c>
      <c r="K1633" s="6" t="str">
        <f>OBV!G1633</f>
        <v>NEUTRAL</v>
      </c>
      <c r="L1633" s="6" t="str">
        <f>OBV!H1633</f>
        <v>CONFIRMED BULLISH</v>
      </c>
    </row>
    <row r="1634" spans="1:12" ht="13.5" x14ac:dyDescent="0.25">
      <c r="A1634" s="3">
        <f>RSI!A1634</f>
        <v>44692</v>
      </c>
      <c r="B1634" s="2">
        <f>RSI!B1634</f>
        <v>11.988</v>
      </c>
      <c r="C1634" s="2">
        <f>RSI!I1634</f>
        <v>47.573767705929399</v>
      </c>
      <c r="D1634" s="2">
        <f>MACD!E1634</f>
        <v>-0.29164978013633025</v>
      </c>
      <c r="E1634" s="2">
        <f>MACD!F1634</f>
        <v>-4.8644714259589286E-2</v>
      </c>
      <c r="F1634" s="2">
        <f>'Moving Avg'!D1634</f>
        <v>11.928059999999999</v>
      </c>
      <c r="G1634" s="2">
        <f>'Moving Avg'!F1634</f>
        <v>11.792705000000003</v>
      </c>
      <c r="H1634" s="2">
        <f>'Moving Avg'!G1634</f>
        <v>12.413981999999997</v>
      </c>
      <c r="I1634" s="2">
        <f>'Moving Avg'!H1634</f>
        <v>15.375414499999993</v>
      </c>
      <c r="J1634" s="6" t="str">
        <f>OBV!F1634</f>
        <v>BULLISH</v>
      </c>
      <c r="K1634" s="6" t="str">
        <f>OBV!G1634</f>
        <v>NEUTRAL</v>
      </c>
      <c r="L1634" s="6" t="str">
        <f>OBV!H1634</f>
        <v>CONFIRMED BULLISH</v>
      </c>
    </row>
    <row r="1635" spans="1:12" ht="13.5" x14ac:dyDescent="0.25">
      <c r="A1635" s="3">
        <f>RSI!A1635</f>
        <v>44693</v>
      </c>
      <c r="B1635" s="2">
        <f>RSI!B1635</f>
        <v>11.988</v>
      </c>
      <c r="C1635" s="2">
        <f>RSI!I1635</f>
        <v>47.573767705929392</v>
      </c>
      <c r="D1635" s="2">
        <f>MACD!E1635</f>
        <v>-0.30465723399118616</v>
      </c>
      <c r="E1635" s="2">
        <f>MACD!F1635</f>
        <v>-9.9847218205908667E-2</v>
      </c>
      <c r="F1635" s="2">
        <f>'Moving Avg'!D1635</f>
        <v>11.948040000000001</v>
      </c>
      <c r="G1635" s="2">
        <f>'Moving Avg'!F1635</f>
        <v>11.771225000000003</v>
      </c>
      <c r="H1635" s="2">
        <f>'Moving Avg'!G1635</f>
        <v>12.386410000000001</v>
      </c>
      <c r="I1635" s="2">
        <f>'Moving Avg'!H1635</f>
        <v>15.345444499999992</v>
      </c>
      <c r="J1635" s="6" t="str">
        <f>OBV!F1635</f>
        <v>BULLISH</v>
      </c>
      <c r="K1635" s="6" t="str">
        <f>OBV!G1635</f>
        <v>NEUTRAL</v>
      </c>
      <c r="L1635" s="6" t="str">
        <f>OBV!H1635</f>
        <v>CONFIRMED BULLISH</v>
      </c>
    </row>
    <row r="1636" spans="1:12" ht="13.5" x14ac:dyDescent="0.25">
      <c r="A1636" s="3">
        <f>RSI!A1636</f>
        <v>44694</v>
      </c>
      <c r="B1636" s="2">
        <f>RSI!B1636</f>
        <v>11.988</v>
      </c>
      <c r="C1636" s="2">
        <f>RSI!I1636</f>
        <v>47.573767705929392</v>
      </c>
      <c r="D1636" s="2">
        <f>MACD!E1636</f>
        <v>-0.27552054132486248</v>
      </c>
      <c r="E1636" s="2">
        <f>MACD!F1636</f>
        <v>-0.13498188282969945</v>
      </c>
      <c r="F1636" s="2">
        <f>'Moving Avg'!D1636</f>
        <v>11.968019999999999</v>
      </c>
      <c r="G1636" s="2">
        <f>'Moving Avg'!F1636</f>
        <v>11.771225000000001</v>
      </c>
      <c r="H1636" s="2">
        <f>'Moving Avg'!G1636</f>
        <v>12.358838</v>
      </c>
      <c r="I1636" s="2">
        <f>'Moving Avg'!H1636</f>
        <v>15.315474499999992</v>
      </c>
      <c r="J1636" s="6" t="str">
        <f>OBV!F1636</f>
        <v>BULLISH</v>
      </c>
      <c r="K1636" s="6" t="str">
        <f>OBV!G1636</f>
        <v>NEUTRAL</v>
      </c>
      <c r="L1636" s="6" t="str">
        <f>OBV!H1636</f>
        <v>CONFIRMED BULLISH</v>
      </c>
    </row>
    <row r="1637" spans="1:12" ht="13.5" x14ac:dyDescent="0.25">
      <c r="A1637" s="3">
        <f>RSI!A1637</f>
        <v>44697</v>
      </c>
      <c r="B1637" s="2">
        <f>RSI!B1637</f>
        <v>11.988</v>
      </c>
      <c r="C1637" s="2">
        <f>RSI!I1637</f>
        <v>47.573767705929392</v>
      </c>
      <c r="D1637" s="2">
        <f>MACD!E1637</f>
        <v>-0.25069127451991058</v>
      </c>
      <c r="E1637" s="2">
        <f>MACD!F1637</f>
        <v>-0.15812376116774168</v>
      </c>
      <c r="F1637" s="2">
        <f>'Moving Avg'!D1637</f>
        <v>11.988</v>
      </c>
      <c r="G1637" s="2">
        <f>'Moving Avg'!F1637</f>
        <v>11.771224999999999</v>
      </c>
      <c r="H1637" s="2">
        <f>'Moving Avg'!G1637</f>
        <v>12.331266000000001</v>
      </c>
      <c r="I1637" s="2">
        <f>'Moving Avg'!H1637</f>
        <v>15.285504499999991</v>
      </c>
      <c r="J1637" s="6" t="str">
        <f>OBV!F1637</f>
        <v>BULLISH</v>
      </c>
      <c r="K1637" s="6" t="str">
        <f>OBV!G1637</f>
        <v>NEUTRAL</v>
      </c>
      <c r="L1637" s="6" t="str">
        <f>OBV!H1637</f>
        <v>CONFIRMED BULLISH</v>
      </c>
    </row>
    <row r="1638" spans="1:12" ht="13.5" x14ac:dyDescent="0.25">
      <c r="A1638" s="3">
        <f>RSI!A1638</f>
        <v>44698</v>
      </c>
      <c r="B1638" s="2">
        <f>RSI!B1638</f>
        <v>11.988</v>
      </c>
      <c r="C1638" s="2">
        <f>RSI!I1638</f>
        <v>47.573767705929392</v>
      </c>
      <c r="D1638" s="2">
        <f>MACD!E1638</f>
        <v>-0.22951972617392258</v>
      </c>
      <c r="E1638" s="2">
        <f>MACD!F1638</f>
        <v>-0.17240295416897788</v>
      </c>
      <c r="F1638" s="2">
        <f>'Moving Avg'!D1638</f>
        <v>11.988</v>
      </c>
      <c r="G1638" s="2">
        <f>'Moving Avg'!F1638</f>
        <v>11.771224999999999</v>
      </c>
      <c r="H1638" s="2">
        <f>'Moving Avg'!G1638</f>
        <v>12.303694000000005</v>
      </c>
      <c r="I1638" s="2">
        <f>'Moving Avg'!H1638</f>
        <v>15.255534499999989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</row>
    <row r="1639" spans="1:12" ht="13.5" x14ac:dyDescent="0.25">
      <c r="A1639" s="3">
        <f>RSI!A1639</f>
        <v>44699</v>
      </c>
      <c r="B1639" s="2">
        <f>RSI!B1639</f>
        <v>11.988</v>
      </c>
      <c r="C1639" s="2">
        <f>RSI!I1639</f>
        <v>47.573767705929392</v>
      </c>
      <c r="D1639" s="2">
        <f>MACD!E1639</f>
        <v>-0.21145518286953013</v>
      </c>
      <c r="E1639" s="2">
        <f>MACD!F1639</f>
        <v>-0.18021339990908836</v>
      </c>
      <c r="F1639" s="2">
        <f>'Moving Avg'!D1639</f>
        <v>11.988</v>
      </c>
      <c r="G1639" s="2">
        <f>'Moving Avg'!F1639</f>
        <v>11.771224999999998</v>
      </c>
      <c r="H1639" s="2">
        <f>'Moving Avg'!G1639</f>
        <v>12.276122000000004</v>
      </c>
      <c r="I1639" s="2">
        <f>'Moving Avg'!H1639</f>
        <v>15.225564499999988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44700</v>
      </c>
      <c r="B1640" s="2">
        <f>RSI!B1640</f>
        <v>11.988</v>
      </c>
      <c r="C1640" s="2">
        <f>RSI!I1640</f>
        <v>47.573767705929384</v>
      </c>
      <c r="D1640" s="2">
        <f>MACD!E1640</f>
        <v>-0.19603076651572238</v>
      </c>
      <c r="E1640" s="2">
        <f>MACD!F1640</f>
        <v>-0.18337687323041515</v>
      </c>
      <c r="F1640" s="2">
        <f>'Moving Avg'!D1640</f>
        <v>11.988</v>
      </c>
      <c r="G1640" s="2">
        <f>'Moving Avg'!F1640</f>
        <v>11.788209999999998</v>
      </c>
      <c r="H1640" s="2">
        <f>'Moving Avg'!G1640</f>
        <v>12.248550000000005</v>
      </c>
      <c r="I1640" s="2">
        <f>'Moving Avg'!H1640</f>
        <v>15.195594499999988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</row>
    <row r="1641" spans="1:12" ht="13.5" x14ac:dyDescent="0.25">
      <c r="A1641" s="3">
        <f>RSI!A1641</f>
        <v>44701</v>
      </c>
      <c r="B1641" s="2">
        <f>RSI!B1641</f>
        <v>11.988</v>
      </c>
      <c r="C1641" s="2">
        <f>RSI!I1641</f>
        <v>47.573767705929384</v>
      </c>
      <c r="D1641" s="2">
        <f>MACD!E1641</f>
        <v>-0.18285060251754537</v>
      </c>
      <c r="E1641" s="2">
        <f>MACD!F1641</f>
        <v>-0.1832716190878412</v>
      </c>
      <c r="F1641" s="2">
        <f>'Moving Avg'!D1641</f>
        <v>11.988</v>
      </c>
      <c r="G1641" s="2">
        <f>'Moving Avg'!F1641</f>
        <v>11.831164999999999</v>
      </c>
      <c r="H1641" s="2">
        <f>'Moving Avg'!G1641</f>
        <v>12.220978000000009</v>
      </c>
      <c r="I1641" s="2">
        <f>'Moving Avg'!H1641</f>
        <v>15.165624499999987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</row>
    <row r="1642" spans="1:12" ht="13.5" x14ac:dyDescent="0.25">
      <c r="A1642" s="3">
        <f>RSI!A1642</f>
        <v>44704</v>
      </c>
      <c r="B1642" s="2">
        <f>RSI!B1642</f>
        <v>11.988</v>
      </c>
      <c r="C1642" s="2">
        <f>RSI!I1642</f>
        <v>47.573767705929392</v>
      </c>
      <c r="D1642" s="2">
        <f>MACD!E1642</f>
        <v>-0.17157895719113903</v>
      </c>
      <c r="E1642" s="2">
        <f>MACD!F1642</f>
        <v>-0.18093308670850078</v>
      </c>
      <c r="F1642" s="2">
        <f>'Moving Avg'!D1642</f>
        <v>11.988</v>
      </c>
      <c r="G1642" s="2">
        <f>'Moving Avg'!F1642</f>
        <v>11.87412</v>
      </c>
      <c r="H1642" s="2">
        <f>'Moving Avg'!G1642</f>
        <v>12.200998000000009</v>
      </c>
      <c r="I1642" s="2">
        <f>'Moving Avg'!H1642</f>
        <v>15.135654499999989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</row>
    <row r="1643" spans="1:12" ht="13.5" x14ac:dyDescent="0.25">
      <c r="A1643" s="3">
        <f>RSI!A1643</f>
        <v>44705</v>
      </c>
      <c r="B1643" s="2">
        <f>RSI!B1643</f>
        <v>12.5275</v>
      </c>
      <c r="C1643" s="2">
        <f>RSI!I1643</f>
        <v>73.325584192349936</v>
      </c>
      <c r="D1643" s="2">
        <f>MACD!E1643</f>
        <v>-0.18652477401870016</v>
      </c>
      <c r="E1643" s="2">
        <f>MACD!F1643</f>
        <v>-0.18205142417054065</v>
      </c>
      <c r="F1643" s="2">
        <f>'Moving Avg'!D1643</f>
        <v>12.0959</v>
      </c>
      <c r="G1643" s="2">
        <f>'Moving Avg'!F1643</f>
        <v>11.944050000000001</v>
      </c>
      <c r="H1643" s="2">
        <f>'Moving Avg'!G1643</f>
        <v>12.191808000000007</v>
      </c>
      <c r="I1643" s="2">
        <f>'Moving Avg'!H1643</f>
        <v>15.108381999999988</v>
      </c>
      <c r="J1643" s="6" t="str">
        <f>OBV!F1643</f>
        <v>BULLISH</v>
      </c>
      <c r="K1643" s="6" t="str">
        <f>OBV!G1643</f>
        <v>NEUTRAL</v>
      </c>
      <c r="L1643" s="6" t="str">
        <f>OBV!H1643</f>
        <v>CONFIRMED BULLISH</v>
      </c>
    </row>
    <row r="1644" spans="1:12" ht="13.5" x14ac:dyDescent="0.25">
      <c r="A1644" s="3">
        <f>RSI!A1644</f>
        <v>44706</v>
      </c>
      <c r="B1644" s="2">
        <f>RSI!B1644</f>
        <v>13.037000000000001</v>
      </c>
      <c r="C1644" s="2">
        <f>RSI!I1644</f>
        <v>82.211960895827787</v>
      </c>
      <c r="D1644" s="2">
        <f>MACD!E1644</f>
        <v>-0.23999771000588943</v>
      </c>
      <c r="E1644" s="2">
        <f>MACD!F1644</f>
        <v>-0.19364068133761042</v>
      </c>
      <c r="F1644" s="2">
        <f>'Moving Avg'!D1644</f>
        <v>12.3057</v>
      </c>
      <c r="G1644" s="2">
        <f>'Moving Avg'!F1644</f>
        <v>12.014480000000001</v>
      </c>
      <c r="H1644" s="2">
        <f>'Moving Avg'!G1644</f>
        <v>12.192808000000007</v>
      </c>
      <c r="I1644" s="2">
        <f>'Moving Avg'!H1644</f>
        <v>15.083656999999985</v>
      </c>
      <c r="J1644" s="6" t="str">
        <f>OBV!F1644</f>
        <v>BULLISH</v>
      </c>
      <c r="K1644" s="6" t="str">
        <f>OBV!G1644</f>
        <v>NEUTRAL</v>
      </c>
      <c r="L1644" s="6" t="str">
        <f>OBV!H1644</f>
        <v>CONFIRMED BULLISH</v>
      </c>
    </row>
    <row r="1645" spans="1:12" ht="13.5" x14ac:dyDescent="0.25">
      <c r="A1645" s="3">
        <f>RSI!A1645</f>
        <v>44707</v>
      </c>
      <c r="B1645" s="2">
        <f>RSI!B1645</f>
        <v>13.606400000000001</v>
      </c>
      <c r="C1645" s="2">
        <f>RSI!I1645</f>
        <v>87.302853129359775</v>
      </c>
      <c r="D1645" s="2">
        <f>MACD!E1645</f>
        <v>-0.33328963751715612</v>
      </c>
      <c r="E1645" s="2">
        <f>MACD!F1645</f>
        <v>-0.22157047257351958</v>
      </c>
      <c r="F1645" s="2">
        <f>'Moving Avg'!D1645</f>
        <v>12.629380000000001</v>
      </c>
      <c r="G1645" s="2">
        <f>'Moving Avg'!F1645</f>
        <v>12.113380000000001</v>
      </c>
      <c r="H1645" s="2">
        <f>'Moving Avg'!G1645</f>
        <v>12.205196000000006</v>
      </c>
      <c r="I1645" s="2">
        <f>'Moving Avg'!H1645</f>
        <v>15.061778999999985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</row>
    <row r="1646" spans="1:12" ht="13.5" x14ac:dyDescent="0.25">
      <c r="A1646" s="3">
        <f>RSI!A1646</f>
        <v>44708</v>
      </c>
      <c r="B1646" s="2">
        <f>RSI!B1646</f>
        <v>14.2158</v>
      </c>
      <c r="C1646" s="2">
        <f>RSI!I1646</f>
        <v>90.452299873356282</v>
      </c>
      <c r="D1646" s="2">
        <f>MACD!E1646</f>
        <v>-0.46616747659273727</v>
      </c>
      <c r="E1646" s="2">
        <f>MACD!F1646</f>
        <v>-0.27048987337736313</v>
      </c>
      <c r="F1646" s="2">
        <f>'Moving Avg'!D1646</f>
        <v>13.074940000000002</v>
      </c>
      <c r="G1646" s="2">
        <f>'Moving Avg'!F1646</f>
        <v>12.229765</v>
      </c>
      <c r="H1646" s="2">
        <f>'Moving Avg'!G1646</f>
        <v>12.229772000000002</v>
      </c>
      <c r="I1646" s="2">
        <f>'Moving Avg'!H1646</f>
        <v>15.042947999999985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</row>
    <row r="1647" spans="1:12" ht="13.5" x14ac:dyDescent="0.25">
      <c r="A1647" s="3">
        <f>RSI!A1647</f>
        <v>44711</v>
      </c>
      <c r="B1647" s="2">
        <f>RSI!B1647</f>
        <v>14.2158</v>
      </c>
      <c r="C1647" s="2">
        <f>RSI!I1647</f>
        <v>90.452299873356282</v>
      </c>
      <c r="D1647" s="2">
        <f>MACD!E1647</f>
        <v>-0.59034962998138063</v>
      </c>
      <c r="E1647" s="2">
        <f>MACD!F1647</f>
        <v>-0.33446182469816665</v>
      </c>
      <c r="F1647" s="2">
        <f>'Moving Avg'!D1647</f>
        <v>13.520500000000002</v>
      </c>
      <c r="G1647" s="2">
        <f>'Moving Avg'!F1647</f>
        <v>12.34615</v>
      </c>
      <c r="H1647" s="2">
        <f>'Moving Avg'!G1647</f>
        <v>12.254348</v>
      </c>
      <c r="I1647" s="2">
        <f>'Moving Avg'!H1647</f>
        <v>15.024116999999988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</row>
    <row r="1648" spans="1:12" ht="13.5" x14ac:dyDescent="0.25">
      <c r="A1648" s="3">
        <f>RSI!A1648</f>
        <v>44712</v>
      </c>
      <c r="B1648" s="2">
        <f>RSI!B1648</f>
        <v>14.2058</v>
      </c>
      <c r="C1648" s="2">
        <f>RSI!I1648</f>
        <v>90.027319024272174</v>
      </c>
      <c r="D1648" s="2">
        <f>MACD!E1648</f>
        <v>-0.70556300223765334</v>
      </c>
      <c r="E1648" s="2">
        <f>MACD!F1648</f>
        <v>-0.40868206020606401</v>
      </c>
      <c r="F1648" s="2">
        <f>'Moving Avg'!D1648</f>
        <v>13.856159999999999</v>
      </c>
      <c r="G1648" s="2">
        <f>'Moving Avg'!F1648</f>
        <v>12.462035000000002</v>
      </c>
      <c r="H1648" s="2">
        <f>'Moving Avg'!G1648</f>
        <v>12.278723999999997</v>
      </c>
      <c r="I1648" s="2">
        <f>'Moving Avg'!H1648</f>
        <v>15.005235999999989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</row>
    <row r="1649" spans="1:12" ht="13.5" x14ac:dyDescent="0.25">
      <c r="A1649" s="3">
        <f>RSI!A1649</f>
        <v>44713</v>
      </c>
      <c r="B1649" s="2">
        <f>RSI!B1649</f>
        <v>14.2058</v>
      </c>
      <c r="C1649" s="2">
        <f>RSI!I1649</f>
        <v>90.027319024272174</v>
      </c>
      <c r="D1649" s="2">
        <f>MACD!E1649</f>
        <v>-0.81306335939299323</v>
      </c>
      <c r="E1649" s="2">
        <f>MACD!F1649</f>
        <v>-0.4895583200434499</v>
      </c>
      <c r="F1649" s="2">
        <f>'Moving Avg'!D1649</f>
        <v>14.089920000000001</v>
      </c>
      <c r="G1649" s="2">
        <f>'Moving Avg'!F1649</f>
        <v>12.577920000000002</v>
      </c>
      <c r="H1649" s="2">
        <f>'Moving Avg'!G1649</f>
        <v>12.291511999999997</v>
      </c>
      <c r="I1649" s="2">
        <f>'Moving Avg'!H1649</f>
        <v>14.986354999999989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</row>
    <row r="1650" spans="1:12" ht="13.5" x14ac:dyDescent="0.25">
      <c r="A1650" s="3">
        <f>RSI!A1650</f>
        <v>44714</v>
      </c>
      <c r="B1650" s="2">
        <f>RSI!B1650</f>
        <v>14.2058</v>
      </c>
      <c r="C1650" s="2">
        <f>RSI!I1650</f>
        <v>90.027319024272174</v>
      </c>
      <c r="D1650" s="2">
        <f>MACD!E1650</f>
        <v>-0.91329568070395162</v>
      </c>
      <c r="E1650" s="2">
        <f>MACD!F1650</f>
        <v>-0.57430579217555033</v>
      </c>
      <c r="F1650" s="2">
        <f>'Moving Avg'!D1650</f>
        <v>14.209799999999998</v>
      </c>
      <c r="G1650" s="2">
        <f>'Moving Avg'!F1650</f>
        <v>12.693805000000003</v>
      </c>
      <c r="H1650" s="2">
        <f>'Moving Avg'!G1650</f>
        <v>12.316487999999994</v>
      </c>
      <c r="I1650" s="2">
        <f>'Moving Avg'!H1650</f>
        <v>14.967473999999992</v>
      </c>
      <c r="J1650" s="6" t="str">
        <f>OBV!F1650</f>
        <v>BEARISH</v>
      </c>
      <c r="K1650" s="6" t="str">
        <f>OBV!G1650</f>
        <v>NEUTRAL</v>
      </c>
      <c r="L1650" s="6" t="str">
        <f>OBV!H1650</f>
        <v>BEARISH DIVERGENCE</v>
      </c>
    </row>
    <row r="1651" spans="1:12" ht="13.5" x14ac:dyDescent="0.25">
      <c r="A1651" s="3">
        <f>RSI!A1651</f>
        <v>44715</v>
      </c>
      <c r="B1651" s="2">
        <f>RSI!B1651</f>
        <v>14.2058</v>
      </c>
      <c r="C1651" s="2">
        <f>RSI!I1651</f>
        <v>90.027319024272174</v>
      </c>
      <c r="D1651" s="2">
        <f>MACD!E1651</f>
        <v>-1.0066914232614952</v>
      </c>
      <c r="E1651" s="2">
        <f>MACD!F1651</f>
        <v>-0.66078291839273939</v>
      </c>
      <c r="F1651" s="2">
        <f>'Moving Avg'!D1651</f>
        <v>14.207799999999997</v>
      </c>
      <c r="G1651" s="2">
        <f>'Moving Avg'!F1651</f>
        <v>12.809690000000003</v>
      </c>
      <c r="H1651" s="2">
        <f>'Moving Avg'!G1651</f>
        <v>12.352251999999995</v>
      </c>
      <c r="I1651" s="2">
        <f>'Moving Avg'!H1651</f>
        <v>14.948592999999995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</row>
    <row r="1652" spans="1:12" ht="13.5" x14ac:dyDescent="0.25">
      <c r="A1652" s="3">
        <f>RSI!A1652</f>
        <v>44718</v>
      </c>
      <c r="B1652" s="2">
        <f>RSI!B1652</f>
        <v>14.2158</v>
      </c>
      <c r="C1652" s="2">
        <f>RSI!I1652</f>
        <v>90.089946438557774</v>
      </c>
      <c r="D1652" s="2">
        <f>MACD!E1652</f>
        <v>-1.0944072737181294</v>
      </c>
      <c r="E1652" s="2">
        <f>MACD!F1652</f>
        <v>-0.74750778945781737</v>
      </c>
      <c r="F1652" s="2">
        <f>'Moving Avg'!D1652</f>
        <v>14.207800000000001</v>
      </c>
      <c r="G1652" s="2">
        <f>'Moving Avg'!F1652</f>
        <v>12.926075000000003</v>
      </c>
      <c r="H1652" s="2">
        <f>'Moving Avg'!G1652</f>
        <v>12.388215999999991</v>
      </c>
      <c r="I1652" s="2">
        <f>'Moving Avg'!H1652</f>
        <v>14.933807999999997</v>
      </c>
      <c r="J1652" s="6" t="str">
        <f>OBV!F1652</f>
        <v>BEARISH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44719</v>
      </c>
      <c r="B1653" s="2">
        <f>RSI!B1653</f>
        <v>14.8551</v>
      </c>
      <c r="C1653" s="2">
        <f>RSI!I1653</f>
        <v>93.081293725528553</v>
      </c>
      <c r="D1653" s="2">
        <f>MACD!E1653</f>
        <v>-1.1404022303583048</v>
      </c>
      <c r="E1653" s="2">
        <f>MACD!F1653</f>
        <v>-0.82608667763791488</v>
      </c>
      <c r="F1653" s="2">
        <f>'Moving Avg'!D1653</f>
        <v>14.33766</v>
      </c>
      <c r="G1653" s="2">
        <f>'Moving Avg'!F1653</f>
        <v>13.069430000000002</v>
      </c>
      <c r="H1653" s="2">
        <f>'Moving Avg'!G1653</f>
        <v>12.436965999999993</v>
      </c>
      <c r="I1653" s="2">
        <f>'Moving Avg'!H1653</f>
        <v>14.922219499999999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</row>
    <row r="1654" spans="1:12" ht="13.5" x14ac:dyDescent="0.25">
      <c r="A1654" s="3">
        <f>RSI!A1654</f>
        <v>44720</v>
      </c>
      <c r="B1654" s="2">
        <f>RSI!B1654</f>
        <v>15.5145</v>
      </c>
      <c r="C1654" s="2">
        <f>RSI!I1654</f>
        <v>94.81857150680311</v>
      </c>
      <c r="D1654" s="2">
        <f>MACD!E1654</f>
        <v>-1.1604273134198859</v>
      </c>
      <c r="E1654" s="2">
        <f>MACD!F1654</f>
        <v>-0.89295480479430922</v>
      </c>
      <c r="F1654" s="2">
        <f>'Moving Avg'!D1654</f>
        <v>14.599399999999999</v>
      </c>
      <c r="G1654" s="2">
        <f>'Moving Avg'!F1654</f>
        <v>13.245755000000003</v>
      </c>
      <c r="H1654" s="2">
        <f>'Moving Avg'!G1654</f>
        <v>12.498903999999992</v>
      </c>
      <c r="I1654" s="2">
        <f>'Moving Avg'!H1654</f>
        <v>14.913928000000004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</row>
    <row r="1655" spans="1:12" ht="13.5" x14ac:dyDescent="0.25">
      <c r="A1655" s="3">
        <f>RSI!A1655</f>
        <v>44721</v>
      </c>
      <c r="B1655" s="2">
        <f>RSI!B1655</f>
        <v>16.203800000000001</v>
      </c>
      <c r="C1655" s="2">
        <f>RSI!I1655</f>
        <v>95.960453045246908</v>
      </c>
      <c r="D1655" s="2">
        <f>MACD!E1655</f>
        <v>-1.1545851156656273</v>
      </c>
      <c r="E1655" s="2">
        <f>MACD!F1655</f>
        <v>-0.94528086696857283</v>
      </c>
      <c r="F1655" s="2">
        <f>'Moving Avg'!D1655</f>
        <v>14.999000000000001</v>
      </c>
      <c r="G1655" s="2">
        <f>'Moving Avg'!F1655</f>
        <v>13.456545000000002</v>
      </c>
      <c r="H1655" s="2">
        <f>'Moving Avg'!G1655</f>
        <v>12.574627999999995</v>
      </c>
      <c r="I1655" s="2">
        <f>'Moving Avg'!H1655</f>
        <v>14.909083000000004</v>
      </c>
      <c r="J1655" s="6" t="str">
        <f>OBV!F1655</f>
        <v>BULLISH</v>
      </c>
      <c r="K1655" s="6" t="str">
        <f>OBV!G1655</f>
        <v>NEUTRAL</v>
      </c>
      <c r="L1655" s="6" t="str">
        <f>OBV!H1655</f>
        <v>CONFIRMED BULLISH</v>
      </c>
    </row>
    <row r="1656" spans="1:12" ht="13.5" x14ac:dyDescent="0.25">
      <c r="A1656" s="3">
        <f>RSI!A1656</f>
        <v>44722</v>
      </c>
      <c r="B1656" s="2">
        <f>RSI!B1656</f>
        <v>16.203800000000001</v>
      </c>
      <c r="C1656" s="2">
        <f>RSI!I1656</f>
        <v>95.960453045246908</v>
      </c>
      <c r="D1656" s="2">
        <f>MACD!E1656</f>
        <v>-1.0726963839132519</v>
      </c>
      <c r="E1656" s="2">
        <f>MACD!F1656</f>
        <v>-0.97076397035750872</v>
      </c>
      <c r="F1656" s="2">
        <f>'Moving Avg'!D1656</f>
        <v>15.398599999999998</v>
      </c>
      <c r="G1656" s="2">
        <f>'Moving Avg'!F1656</f>
        <v>13.667335000000003</v>
      </c>
      <c r="H1656" s="2">
        <f>'Moving Avg'!G1656</f>
        <v>12.650351999999996</v>
      </c>
      <c r="I1656" s="2">
        <f>'Moving Avg'!H1656</f>
        <v>14.90423800000001</v>
      </c>
      <c r="J1656" s="6" t="str">
        <f>OBV!F1656</f>
        <v>BULLISH</v>
      </c>
      <c r="K1656" s="6" t="str">
        <f>OBV!G1656</f>
        <v>NEUTRAL</v>
      </c>
      <c r="L1656" s="6" t="str">
        <f>OBV!H1656</f>
        <v>CONFIRMED BULLISH</v>
      </c>
    </row>
    <row r="1657" spans="1:12" ht="13.5" x14ac:dyDescent="0.25">
      <c r="A1657" s="3">
        <f>RSI!A1657</f>
        <v>44725</v>
      </c>
      <c r="B1657" s="2">
        <f>RSI!B1657</f>
        <v>16.203800000000001</v>
      </c>
      <c r="C1657" s="2">
        <f>RSI!I1657</f>
        <v>95.960453045246908</v>
      </c>
      <c r="D1657" s="2">
        <f>MACD!E1657</f>
        <v>-1.0189693560854565</v>
      </c>
      <c r="E1657" s="2">
        <f>MACD!F1657</f>
        <v>-0.98040504750309831</v>
      </c>
      <c r="F1657" s="2">
        <f>'Moving Avg'!D1657</f>
        <v>15.796199999999999</v>
      </c>
      <c r="G1657" s="2">
        <f>'Moving Avg'!F1657</f>
        <v>13.878125000000002</v>
      </c>
      <c r="H1657" s="2">
        <f>'Moving Avg'!G1657</f>
        <v>12.726075999999996</v>
      </c>
      <c r="I1657" s="2">
        <f>'Moving Avg'!H1657</f>
        <v>14.899393000000014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</row>
    <row r="1658" spans="1:12" ht="13.5" x14ac:dyDescent="0.25">
      <c r="A1658" s="3">
        <f>RSI!A1658</f>
        <v>44726</v>
      </c>
      <c r="B1658" s="2">
        <f>RSI!B1658</f>
        <v>16.203800000000001</v>
      </c>
      <c r="C1658" s="2">
        <f>RSI!I1658</f>
        <v>95.960453045246908</v>
      </c>
      <c r="D1658" s="2">
        <f>MACD!E1658</f>
        <v>-0.98945707666384486</v>
      </c>
      <c r="E1658" s="2">
        <f>MACD!F1658</f>
        <v>-0.98221545333524773</v>
      </c>
      <c r="F1658" s="2">
        <f>'Moving Avg'!D1658</f>
        <v>16.065940000000001</v>
      </c>
      <c r="G1658" s="2">
        <f>'Moving Avg'!F1658</f>
        <v>14.088915000000004</v>
      </c>
      <c r="H1658" s="2">
        <f>'Moving Avg'!G1658</f>
        <v>12.801799999999998</v>
      </c>
      <c r="I1658" s="2">
        <f>'Moving Avg'!H1658</f>
        <v>14.894548000000018</v>
      </c>
      <c r="J1658" s="6" t="str">
        <f>OBV!F1658</f>
        <v>BULLISH</v>
      </c>
      <c r="K1658" s="6" t="str">
        <f>OBV!G1658</f>
        <v>NEUTRAL</v>
      </c>
      <c r="L1658" s="6" t="str">
        <f>OBV!H1658</f>
        <v>CONFIRMED BULLISH</v>
      </c>
    </row>
    <row r="1659" spans="1:12" ht="13.5" x14ac:dyDescent="0.25">
      <c r="A1659" s="3">
        <f>RSI!A1659</f>
        <v>44727</v>
      </c>
      <c r="B1659" s="2">
        <f>RSI!B1659</f>
        <v>16.203800000000001</v>
      </c>
      <c r="C1659" s="2">
        <f>RSI!I1659</f>
        <v>95.960453045246908</v>
      </c>
      <c r="D1659" s="2">
        <f>MACD!E1659</f>
        <v>-0.97782828706954916</v>
      </c>
      <c r="E1659" s="2">
        <f>MACD!F1659</f>
        <v>-0.98133802008210813</v>
      </c>
      <c r="F1659" s="2">
        <f>'Moving Avg'!D1659</f>
        <v>16.203800000000001</v>
      </c>
      <c r="G1659" s="2">
        <f>'Moving Avg'!F1659</f>
        <v>14.299704999999999</v>
      </c>
      <c r="H1659" s="2">
        <f>'Moving Avg'!G1659</f>
        <v>12.877523999999999</v>
      </c>
      <c r="I1659" s="2">
        <f>'Moving Avg'!H1659</f>
        <v>14.889703000000019</v>
      </c>
      <c r="J1659" s="6" t="str">
        <f>OBV!F1659</f>
        <v>BULLISH</v>
      </c>
      <c r="K1659" s="6" t="str">
        <f>OBV!G1659</f>
        <v>NEUTRAL</v>
      </c>
      <c r="L1659" s="6" t="str">
        <f>OBV!H1659</f>
        <v>CONFIRMED BULLISH</v>
      </c>
    </row>
    <row r="1660" spans="1:12" ht="13.5" x14ac:dyDescent="0.25">
      <c r="A1660" s="3">
        <f>RSI!A1660</f>
        <v>44728</v>
      </c>
      <c r="B1660" s="2">
        <f>RSI!B1660</f>
        <v>16.203800000000001</v>
      </c>
      <c r="C1660" s="2">
        <f>RSI!I1660</f>
        <v>95.960453045246908</v>
      </c>
      <c r="D1660" s="2">
        <f>MACD!E1660</f>
        <v>-0.98034330049772755</v>
      </c>
      <c r="E1660" s="2">
        <f>MACD!F1660</f>
        <v>-0.98113907616523199</v>
      </c>
      <c r="F1660" s="2">
        <f>'Moving Avg'!D1660</f>
        <v>16.203800000000001</v>
      </c>
      <c r="G1660" s="2">
        <f>'Moving Avg'!F1660</f>
        <v>14.510495000000001</v>
      </c>
      <c r="H1660" s="2">
        <f>'Moving Avg'!G1660</f>
        <v>12.953247999999999</v>
      </c>
      <c r="I1660" s="2">
        <f>'Moving Avg'!H1660</f>
        <v>14.884858000000023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44729</v>
      </c>
      <c r="B1661" s="2">
        <f>RSI!B1661</f>
        <v>15.484500000000001</v>
      </c>
      <c r="C1661" s="2">
        <f>RSI!I1661</f>
        <v>70.624518669022819</v>
      </c>
      <c r="D1661" s="2">
        <f>MACD!E1661</f>
        <v>-0.94062949847709554</v>
      </c>
      <c r="E1661" s="2">
        <f>MACD!F1661</f>
        <v>-0.97303716062760481</v>
      </c>
      <c r="F1661" s="2">
        <f>'Moving Avg'!D1661</f>
        <v>16.059940000000001</v>
      </c>
      <c r="G1661" s="2">
        <f>'Moving Avg'!F1661</f>
        <v>14.685320000000001</v>
      </c>
      <c r="H1661" s="2">
        <f>'Moving Avg'!G1661</f>
        <v>13.014586000000001</v>
      </c>
      <c r="I1661" s="2">
        <f>'Moving Avg'!H1661</f>
        <v>14.876416500000026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</row>
    <row r="1662" spans="1:12" ht="13.5" x14ac:dyDescent="0.25">
      <c r="A1662" s="3">
        <f>RSI!A1662</f>
        <v>44732</v>
      </c>
      <c r="B1662" s="2">
        <f>RSI!B1662</f>
        <v>15.984</v>
      </c>
      <c r="C1662" s="2">
        <f>RSI!I1662</f>
        <v>75.468280137261772</v>
      </c>
      <c r="D1662" s="2">
        <f>MACD!E1662</f>
        <v>-0.94882889007372562</v>
      </c>
      <c r="E1662" s="2">
        <f>MACD!F1662</f>
        <v>-0.96819550651682906</v>
      </c>
      <c r="F1662" s="2">
        <f>'Moving Avg'!D1662</f>
        <v>16.015979999999999</v>
      </c>
      <c r="G1662" s="2">
        <f>'Moving Avg'!F1662</f>
        <v>14.885119999999997</v>
      </c>
      <c r="H1662" s="2">
        <f>'Moving Avg'!G1662</f>
        <v>13.085914000000002</v>
      </c>
      <c r="I1662" s="2">
        <f>'Moving Avg'!H1662</f>
        <v>14.870472500000023</v>
      </c>
      <c r="J1662" s="6" t="str">
        <f>OBV!F1662</f>
        <v>BULLISH</v>
      </c>
      <c r="K1662" s="6" t="str">
        <f>OBV!G1662</f>
        <v>NEUTRAL</v>
      </c>
      <c r="L1662" s="6" t="str">
        <f>OBV!H1662</f>
        <v>BULLISH DIVERGENCE</v>
      </c>
    </row>
    <row r="1663" spans="1:12" ht="13.5" x14ac:dyDescent="0.25">
      <c r="A1663" s="3">
        <f>RSI!A1663</f>
        <v>44733</v>
      </c>
      <c r="B1663" s="2">
        <f>RSI!B1663</f>
        <v>15.984</v>
      </c>
      <c r="C1663" s="2">
        <f>RSI!I1663</f>
        <v>75.468280137261786</v>
      </c>
      <c r="D1663" s="2">
        <f>MACD!E1663</f>
        <v>-0.86623663118135497</v>
      </c>
      <c r="E1663" s="2">
        <f>MACD!F1663</f>
        <v>-0.94780373144973429</v>
      </c>
      <c r="F1663" s="2">
        <f>'Moving Avg'!D1663</f>
        <v>15.972020000000001</v>
      </c>
      <c r="G1663" s="2">
        <f>'Moving Avg'!F1663</f>
        <v>15.057944999999998</v>
      </c>
      <c r="H1663" s="2">
        <f>'Moving Avg'!G1663</f>
        <v>13.157242000000004</v>
      </c>
      <c r="I1663" s="2">
        <f>'Moving Avg'!H1663</f>
        <v>14.864528500000027</v>
      </c>
      <c r="J1663" s="6" t="str">
        <f>OBV!F1663</f>
        <v>BULLISH</v>
      </c>
      <c r="K1663" s="6" t="str">
        <f>OBV!G1663</f>
        <v>NEUTRAL</v>
      </c>
      <c r="L1663" s="6" t="str">
        <f>OBV!H1663</f>
        <v>BULLISH DIVERGENCE</v>
      </c>
    </row>
    <row r="1664" spans="1:12" ht="13.5" x14ac:dyDescent="0.25">
      <c r="A1664" s="3">
        <f>RSI!A1664</f>
        <v>44734</v>
      </c>
      <c r="B1664" s="2">
        <f>RSI!B1664</f>
        <v>15.984</v>
      </c>
      <c r="C1664" s="2">
        <f>RSI!I1664</f>
        <v>75.468280137261786</v>
      </c>
      <c r="D1664" s="2">
        <f>MACD!E1664</f>
        <v>-0.70307475733483926</v>
      </c>
      <c r="E1664" s="2">
        <f>MACD!F1664</f>
        <v>-0.89885793662675539</v>
      </c>
      <c r="F1664" s="2">
        <f>'Moving Avg'!D1664</f>
        <v>15.928059999999999</v>
      </c>
      <c r="G1664" s="2">
        <f>'Moving Avg'!F1664</f>
        <v>15.205294999999998</v>
      </c>
      <c r="H1664" s="2">
        <f>'Moving Avg'!G1664</f>
        <v>13.228570000000005</v>
      </c>
      <c r="I1664" s="2">
        <f>'Moving Avg'!H1664</f>
        <v>14.858584500000024</v>
      </c>
      <c r="J1664" s="6" t="str">
        <f>OBV!F1664</f>
        <v>BULLISH</v>
      </c>
      <c r="K1664" s="6" t="str">
        <f>OBV!G1664</f>
        <v>NEUTRAL</v>
      </c>
      <c r="L1664" s="6" t="str">
        <f>OBV!H1664</f>
        <v>BULLISH DIVERGENCE</v>
      </c>
    </row>
    <row r="1665" spans="1:12" ht="13.5" x14ac:dyDescent="0.25">
      <c r="A1665" s="3">
        <f>RSI!A1665</f>
        <v>44735</v>
      </c>
      <c r="B1665" s="2">
        <f>RSI!B1665</f>
        <v>15.264699999999999</v>
      </c>
      <c r="C1665" s="2">
        <f>RSI!I1665</f>
        <v>58.206123565929026</v>
      </c>
      <c r="D1665" s="2">
        <f>MACD!E1665</f>
        <v>-0.41325192446551995</v>
      </c>
      <c r="E1665" s="2">
        <f>MACD!F1665</f>
        <v>-0.8017367341945083</v>
      </c>
      <c r="F1665" s="2">
        <f>'Moving Avg'!D1665</f>
        <v>15.74024</v>
      </c>
      <c r="G1665" s="2">
        <f>'Moving Avg'!F1665</f>
        <v>15.288209999999998</v>
      </c>
      <c r="H1665" s="2">
        <f>'Moving Avg'!G1665</f>
        <v>13.285512000000004</v>
      </c>
      <c r="I1665" s="2">
        <f>'Moving Avg'!H1665</f>
        <v>14.849993000000024</v>
      </c>
      <c r="J1665" s="6" t="str">
        <f>OBV!F1665</f>
        <v>BULLISH</v>
      </c>
      <c r="K1665" s="6" t="str">
        <f>OBV!G1665</f>
        <v>NEUTRAL</v>
      </c>
      <c r="L1665" s="6" t="str">
        <f>OBV!H1665</f>
        <v>BULLISH DIVERGENCE</v>
      </c>
    </row>
    <row r="1666" spans="1:12" ht="13.5" x14ac:dyDescent="0.25">
      <c r="A1666" s="3">
        <f>RSI!A1666</f>
        <v>44736</v>
      </c>
      <c r="B1666" s="2">
        <f>RSI!B1666</f>
        <v>15.264699999999999</v>
      </c>
      <c r="C1666" s="2">
        <f>RSI!I1666</f>
        <v>58.206123565929033</v>
      </c>
      <c r="D1666" s="2">
        <f>MACD!E1666</f>
        <v>-0.1707713354714322</v>
      </c>
      <c r="E1666" s="2">
        <f>MACD!F1666</f>
        <v>-0.67554365444989317</v>
      </c>
      <c r="F1666" s="2">
        <f>'Moving Avg'!D1666</f>
        <v>15.696279999999998</v>
      </c>
      <c r="G1666" s="2">
        <f>'Moving Avg'!F1666</f>
        <v>15.340654999999998</v>
      </c>
      <c r="H1666" s="2">
        <f>'Moving Avg'!G1666</f>
        <v>13.351046000000002</v>
      </c>
      <c r="I1666" s="2">
        <f>'Moving Avg'!H1666</f>
        <v>14.841401500000028</v>
      </c>
      <c r="J1666" s="6" t="str">
        <f>OBV!F1666</f>
        <v>BULLISH</v>
      </c>
      <c r="K1666" s="6" t="str">
        <f>OBV!G1666</f>
        <v>NEUTRAL</v>
      </c>
      <c r="L1666" s="6" t="str">
        <f>OBV!H1666</f>
        <v>BULLISH DIVERGENCE</v>
      </c>
    </row>
    <row r="1667" spans="1:12" ht="13.5" x14ac:dyDescent="0.25">
      <c r="A1667" s="3">
        <f>RSI!A1667</f>
        <v>44739</v>
      </c>
      <c r="B1667" s="2">
        <f>RSI!B1667</f>
        <v>15.264699999999999</v>
      </c>
      <c r="C1667" s="2">
        <f>RSI!I1667</f>
        <v>58.206123565929033</v>
      </c>
      <c r="D1667" s="2">
        <f>MACD!E1667</f>
        <v>3.1854440355518321E-2</v>
      </c>
      <c r="E1667" s="2">
        <f>MACD!F1667</f>
        <v>-0.53406403548881087</v>
      </c>
      <c r="F1667" s="2">
        <f>'Moving Avg'!D1667</f>
        <v>15.552420000000001</v>
      </c>
      <c r="G1667" s="2">
        <f>'Moving Avg'!F1667</f>
        <v>15.3931</v>
      </c>
      <c r="H1667" s="2">
        <f>'Moving Avg'!G1667</f>
        <v>13.41658</v>
      </c>
      <c r="I1667" s="2">
        <f>'Moving Avg'!H1667</f>
        <v>14.832810000000029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44740</v>
      </c>
      <c r="B1668" s="2">
        <f>RSI!B1668</f>
        <v>14.5854</v>
      </c>
      <c r="C1668" s="2">
        <f>RSI!I1668</f>
        <v>45.838940848683826</v>
      </c>
      <c r="D1668" s="2">
        <f>MACD!E1668</f>
        <v>0.25126432807913623</v>
      </c>
      <c r="E1668" s="2">
        <f>MACD!F1668</f>
        <v>-0.37699836277522147</v>
      </c>
      <c r="F1668" s="2">
        <f>'Moving Avg'!D1668</f>
        <v>15.272699999999997</v>
      </c>
      <c r="G1668" s="2">
        <f>'Moving Avg'!F1668</f>
        <v>15.41208</v>
      </c>
      <c r="H1668" s="2">
        <f>'Moving Avg'!G1668</f>
        <v>13.468528000000001</v>
      </c>
      <c r="I1668" s="2">
        <f>'Moving Avg'!H1668</f>
        <v>14.820822000000028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44741</v>
      </c>
      <c r="B1669" s="2">
        <f>RSI!B1669</f>
        <v>13.9361</v>
      </c>
      <c r="C1669" s="2">
        <f>RSI!I1669</f>
        <v>37.612643093751707</v>
      </c>
      <c r="D1669" s="2">
        <f>MACD!E1669</f>
        <v>0.48684285175913011</v>
      </c>
      <c r="E1669" s="2">
        <f>MACD!F1669</f>
        <v>-0.20423011986835118</v>
      </c>
      <c r="F1669" s="2">
        <f>'Moving Avg'!D1669</f>
        <v>14.86312</v>
      </c>
      <c r="G1669" s="2">
        <f>'Moving Avg'!F1669</f>
        <v>15.398595000000004</v>
      </c>
      <c r="H1669" s="2">
        <f>'Moving Avg'!G1669</f>
        <v>13.507490000000001</v>
      </c>
      <c r="I1669" s="2">
        <f>'Moving Avg'!H1669</f>
        <v>14.805587500000026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</row>
    <row r="1670" spans="1:12" ht="13.5" x14ac:dyDescent="0.25">
      <c r="A1670" s="3">
        <f>RSI!A1670</f>
        <v>44742</v>
      </c>
      <c r="B1670" s="2">
        <f>RSI!B1670</f>
        <v>13.4765</v>
      </c>
      <c r="C1670" s="2">
        <f>RSI!I1670</f>
        <v>33.086392740127636</v>
      </c>
      <c r="D1670" s="2">
        <f>MACD!E1670</f>
        <v>0.72575203296984903</v>
      </c>
      <c r="E1670" s="2">
        <f>MACD!F1670</f>
        <v>-1.8233689300711148E-2</v>
      </c>
      <c r="F1670" s="2">
        <f>'Moving Avg'!D1670</f>
        <v>14.50548</v>
      </c>
      <c r="G1670" s="2">
        <f>'Moving Avg'!F1670</f>
        <v>15.362130000000002</v>
      </c>
      <c r="H1670" s="2">
        <f>'Moving Avg'!G1670</f>
        <v>13.544053999999999</v>
      </c>
      <c r="I1670" s="2">
        <f>'Moving Avg'!H1670</f>
        <v>14.785557500000028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</row>
    <row r="1671" spans="1:12" ht="13.5" x14ac:dyDescent="0.25">
      <c r="A1671" s="3">
        <f>RSI!A1671</f>
        <v>44743</v>
      </c>
      <c r="B1671" s="2">
        <f>RSI!B1671</f>
        <v>12.997</v>
      </c>
      <c r="C1671" s="2">
        <f>RSI!I1671</f>
        <v>29.145700717918103</v>
      </c>
      <c r="D1671" s="2">
        <f>MACD!E1671</f>
        <v>0.86059823439739347</v>
      </c>
      <c r="E1671" s="2">
        <f>MACD!F1671</f>
        <v>0.15753269543890977</v>
      </c>
      <c r="F1671" s="2">
        <f>'Moving Avg'!D1671</f>
        <v>14.051939999999998</v>
      </c>
      <c r="G1671" s="2">
        <f>'Moving Avg'!F1671</f>
        <v>15.301690000000002</v>
      </c>
      <c r="H1671" s="2">
        <f>'Moving Avg'!G1671</f>
        <v>13.581415999999999</v>
      </c>
      <c r="I1671" s="2">
        <f>'Moving Avg'!H1671</f>
        <v>14.763130000000025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</row>
    <row r="1672" spans="1:12" ht="13.5" x14ac:dyDescent="0.25">
      <c r="A1672" s="3">
        <f>RSI!A1672</f>
        <v>44746</v>
      </c>
      <c r="B1672" s="2">
        <f>RSI!B1672</f>
        <v>13.5764</v>
      </c>
      <c r="C1672" s="2">
        <f>RSI!I1672</f>
        <v>38.653640683338836</v>
      </c>
      <c r="D1672" s="2">
        <f>MACD!E1672</f>
        <v>1.0187147940982051</v>
      </c>
      <c r="E1672" s="2">
        <f>MACD!F1672</f>
        <v>0.32976911517076885</v>
      </c>
      <c r="F1672" s="2">
        <f>'Moving Avg'!D1672</f>
        <v>13.714279999999999</v>
      </c>
      <c r="G1672" s="2">
        <f>'Moving Avg'!F1672</f>
        <v>15.269720000000001</v>
      </c>
      <c r="H1672" s="2">
        <f>'Moving Avg'!G1672</f>
        <v>13.630366000000002</v>
      </c>
      <c r="I1672" s="2">
        <f>'Moving Avg'!H1672</f>
        <v>14.743599500000025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</row>
    <row r="1673" spans="1:12" ht="13.5" x14ac:dyDescent="0.25">
      <c r="A1673" s="3">
        <f>RSI!A1673</f>
        <v>44747</v>
      </c>
      <c r="B1673" s="2">
        <f>RSI!B1673</f>
        <v>13.5764</v>
      </c>
      <c r="C1673" s="2">
        <f>RSI!I1673</f>
        <v>38.653640683338843</v>
      </c>
      <c r="D1673" s="2">
        <f>MACD!E1673</f>
        <v>1.158423041224502</v>
      </c>
      <c r="E1673" s="2">
        <f>MACD!F1673</f>
        <v>0.49549990038151548</v>
      </c>
      <c r="F1673" s="2">
        <f>'Moving Avg'!D1673</f>
        <v>13.51248</v>
      </c>
      <c r="G1673" s="2">
        <f>'Moving Avg'!F1673</f>
        <v>15.205785000000001</v>
      </c>
      <c r="H1673" s="2">
        <f>'Moving Avg'!G1673</f>
        <v>13.679316000000002</v>
      </c>
      <c r="I1673" s="2">
        <f>'Moving Avg'!H1673</f>
        <v>14.724069000000025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</row>
    <row r="1674" spans="1:12" ht="13.5" x14ac:dyDescent="0.25">
      <c r="A1674" s="3">
        <f>RSI!A1674</f>
        <v>44748</v>
      </c>
      <c r="B1674" s="2">
        <f>RSI!B1674</f>
        <v>13.5764</v>
      </c>
      <c r="C1674" s="2">
        <f>RSI!I1674</f>
        <v>38.653640683338836</v>
      </c>
      <c r="D1674" s="2">
        <f>MACD!E1674</f>
        <v>1.2821167044576463</v>
      </c>
      <c r="E1674" s="2">
        <f>MACD!F1674</f>
        <v>0.65282326119674172</v>
      </c>
      <c r="F1674" s="2">
        <f>'Moving Avg'!D1674</f>
        <v>13.440539999999999</v>
      </c>
      <c r="G1674" s="2">
        <f>'Moving Avg'!F1674</f>
        <v>15.108879999999999</v>
      </c>
      <c r="H1674" s="2">
        <f>'Moving Avg'!G1674</f>
        <v>13.718276000000003</v>
      </c>
      <c r="I1674" s="2">
        <f>'Moving Avg'!H1674</f>
        <v>14.704538500000023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</row>
    <row r="1675" spans="1:12" ht="13.5" x14ac:dyDescent="0.25">
      <c r="A1675" s="3">
        <f>RSI!A1675</f>
        <v>44749</v>
      </c>
      <c r="B1675" s="2">
        <f>RSI!B1675</f>
        <v>13.016999999999999</v>
      </c>
      <c r="C1675" s="2">
        <f>RSI!I1675</f>
        <v>33.27005357001326</v>
      </c>
      <c r="D1675" s="2">
        <f>MACD!E1675</f>
        <v>1.3226292132077422</v>
      </c>
      <c r="E1675" s="2">
        <f>MACD!F1675</f>
        <v>0.78678445159894184</v>
      </c>
      <c r="F1675" s="2">
        <f>'Moving Avg'!D1675</f>
        <v>13.34864</v>
      </c>
      <c r="G1675" s="2">
        <f>'Moving Avg'!F1675</f>
        <v>14.949539999999995</v>
      </c>
      <c r="H1675" s="2">
        <f>'Moving Avg'!G1675</f>
        <v>13.746048000000004</v>
      </c>
      <c r="I1675" s="2">
        <f>'Moving Avg'!H1675</f>
        <v>14.682211000000022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</row>
    <row r="1676" spans="1:12" ht="13.5" x14ac:dyDescent="0.25">
      <c r="A1676" s="3">
        <f>RSI!A1676</f>
        <v>44750</v>
      </c>
      <c r="B1676" s="2">
        <f>RSI!B1676</f>
        <v>13.016999999999999</v>
      </c>
      <c r="C1676" s="2">
        <f>RSI!I1676</f>
        <v>33.27005357001326</v>
      </c>
      <c r="D1676" s="2">
        <f>MACD!E1676</f>
        <v>1.3649118999696945</v>
      </c>
      <c r="E1676" s="2">
        <f>MACD!F1676</f>
        <v>0.90240994127309249</v>
      </c>
      <c r="F1676" s="2">
        <f>'Moving Avg'!D1676</f>
        <v>13.352639999999999</v>
      </c>
      <c r="G1676" s="2">
        <f>'Moving Avg'!F1676</f>
        <v>14.790199999999999</v>
      </c>
      <c r="H1676" s="2">
        <f>'Moving Avg'!G1676</f>
        <v>13.768626000000001</v>
      </c>
      <c r="I1676" s="2">
        <f>'Moving Avg'!H1676</f>
        <v>14.659883500000021</v>
      </c>
      <c r="J1676" s="6" t="str">
        <f>OBV!F1676</f>
        <v>BEARISH</v>
      </c>
      <c r="K1676" s="6" t="str">
        <f>OBV!G1676</f>
        <v>NEUTRAL</v>
      </c>
      <c r="L1676" s="6" t="str">
        <f>OBV!H1676</f>
        <v>BEARISH DIVERGENCE</v>
      </c>
    </row>
    <row r="1677" spans="1:12" ht="13.5" x14ac:dyDescent="0.25">
      <c r="A1677" s="3">
        <f>RSI!A1677</f>
        <v>44753</v>
      </c>
      <c r="B1677" s="2">
        <f>RSI!B1677</f>
        <v>13.016999999999999</v>
      </c>
      <c r="C1677" s="2">
        <f>RSI!I1677</f>
        <v>33.27005357001326</v>
      </c>
      <c r="D1677" s="2">
        <f>MACD!E1677</f>
        <v>1.4080996243561863</v>
      </c>
      <c r="E1677" s="2">
        <f>MACD!F1677</f>
        <v>1.0035478778897113</v>
      </c>
      <c r="F1677" s="2">
        <f>'Moving Avg'!D1677</f>
        <v>13.240759999999998</v>
      </c>
      <c r="G1677" s="2">
        <f>'Moving Avg'!F1677</f>
        <v>14.630860000000002</v>
      </c>
      <c r="H1677" s="2">
        <f>'Moving Avg'!G1677</f>
        <v>13.791204000000002</v>
      </c>
      <c r="I1677" s="2">
        <f>'Moving Avg'!H1677</f>
        <v>14.63755600000002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</row>
    <row r="1678" spans="1:12" ht="13.5" x14ac:dyDescent="0.25">
      <c r="A1678" s="3">
        <f>RSI!A1678</f>
        <v>44754</v>
      </c>
      <c r="B1678" s="2">
        <f>RSI!B1678</f>
        <v>13.016999999999999</v>
      </c>
      <c r="C1678" s="2">
        <f>RSI!I1678</f>
        <v>33.27005357001326</v>
      </c>
      <c r="D1678" s="2">
        <f>MACD!E1678</f>
        <v>1.3469965636976688</v>
      </c>
      <c r="E1678" s="2">
        <f>MACD!F1678</f>
        <v>1.0722376150513029</v>
      </c>
      <c r="F1678" s="2">
        <f>'Moving Avg'!D1678</f>
        <v>13.128879999999999</v>
      </c>
      <c r="G1678" s="2">
        <f>'Moving Avg'!F1678</f>
        <v>14.471520000000002</v>
      </c>
      <c r="H1678" s="2">
        <f>'Moving Avg'!G1678</f>
        <v>13.813782000000003</v>
      </c>
      <c r="I1678" s="2">
        <f>'Moving Avg'!H1678</f>
        <v>14.617726000000019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</row>
    <row r="1679" spans="1:12" ht="13.5" x14ac:dyDescent="0.25">
      <c r="A1679" s="3">
        <f>RSI!A1679</f>
        <v>44755</v>
      </c>
      <c r="B1679" s="2">
        <f>RSI!B1679</f>
        <v>13.016999999999999</v>
      </c>
      <c r="C1679" s="2">
        <f>RSI!I1679</f>
        <v>33.27005357001326</v>
      </c>
      <c r="D1679" s="2">
        <f>MACD!E1679</f>
        <v>1.2017546037663784</v>
      </c>
      <c r="E1679" s="2">
        <f>MACD!F1679</f>
        <v>1.0981410127943181</v>
      </c>
      <c r="F1679" s="2">
        <f>'Moving Avg'!D1679</f>
        <v>13.016999999999999</v>
      </c>
      <c r="G1679" s="2">
        <f>'Moving Avg'!F1679</f>
        <v>14.312180000000001</v>
      </c>
      <c r="H1679" s="2">
        <f>'Moving Avg'!G1679</f>
        <v>13.836360000000006</v>
      </c>
      <c r="I1679" s="2">
        <f>'Moving Avg'!H1679</f>
        <v>14.597896000000013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</row>
    <row r="1680" spans="1:12" ht="13.5" x14ac:dyDescent="0.25">
      <c r="A1680" s="3">
        <f>RSI!A1680</f>
        <v>44756</v>
      </c>
      <c r="B1680" s="2">
        <f>RSI!B1680</f>
        <v>13.016999999999999</v>
      </c>
      <c r="C1680" s="2">
        <f>RSI!I1680</f>
        <v>33.270053570013246</v>
      </c>
      <c r="D1680" s="2">
        <f>MACD!E1680</f>
        <v>1.0140322180223045</v>
      </c>
      <c r="E1680" s="2">
        <f>MACD!F1680</f>
        <v>1.0813192538399155</v>
      </c>
      <c r="F1680" s="2">
        <f>'Moving Avg'!D1680</f>
        <v>13.016999999999999</v>
      </c>
      <c r="G1680" s="2">
        <f>'Moving Avg'!F1680</f>
        <v>14.152840000000001</v>
      </c>
      <c r="H1680" s="2">
        <f>'Moving Avg'!G1680</f>
        <v>13.858938000000009</v>
      </c>
      <c r="I1680" s="2">
        <f>'Moving Avg'!H1680</f>
        <v>14.57806600000001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44757</v>
      </c>
      <c r="B1681" s="2">
        <f>RSI!B1681</f>
        <v>13.016999999999999</v>
      </c>
      <c r="C1681" s="2">
        <f>RSI!I1681</f>
        <v>33.270053570013246</v>
      </c>
      <c r="D1681" s="2">
        <f>MACD!E1681</f>
        <v>0.78686758853025474</v>
      </c>
      <c r="E1681" s="2">
        <f>MACD!F1681</f>
        <v>1.0224289207779833</v>
      </c>
      <c r="F1681" s="2">
        <f>'Moving Avg'!D1681</f>
        <v>13.016999999999999</v>
      </c>
      <c r="G1681" s="2">
        <f>'Moving Avg'!F1681</f>
        <v>14.029465000000002</v>
      </c>
      <c r="H1681" s="2">
        <f>'Moving Avg'!G1681</f>
        <v>13.88151600000001</v>
      </c>
      <c r="I1681" s="2">
        <f>'Moving Avg'!H1681</f>
        <v>14.558236000000013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44760</v>
      </c>
      <c r="B1682" s="2">
        <f>RSI!B1682</f>
        <v>13.016999999999999</v>
      </c>
      <c r="C1682" s="2">
        <f>RSI!I1682</f>
        <v>33.27005357001326</v>
      </c>
      <c r="D1682" s="2">
        <f>MACD!E1682</f>
        <v>0.68883299176548363</v>
      </c>
      <c r="E1682" s="2">
        <f>MACD!F1682</f>
        <v>0.9557097349754835</v>
      </c>
      <c r="F1682" s="2">
        <f>'Moving Avg'!D1682</f>
        <v>13.016999999999999</v>
      </c>
      <c r="G1682" s="2">
        <f>'Moving Avg'!F1682</f>
        <v>13.881114999999999</v>
      </c>
      <c r="H1682" s="2">
        <f>'Moving Avg'!G1682</f>
        <v>13.90409400000001</v>
      </c>
      <c r="I1682" s="2">
        <f>'Moving Avg'!H1682</f>
        <v>14.538406000000011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44761</v>
      </c>
      <c r="B1683" s="2">
        <f>RSI!B1683</f>
        <v>13.016999999999999</v>
      </c>
      <c r="C1683" s="2">
        <f>RSI!I1683</f>
        <v>33.27005357001326</v>
      </c>
      <c r="D1683" s="2">
        <f>MACD!E1683</f>
        <v>0.61055023940829223</v>
      </c>
      <c r="E1683" s="2">
        <f>MACD!F1683</f>
        <v>0.88667783586204529</v>
      </c>
      <c r="F1683" s="2">
        <f>'Moving Avg'!D1683</f>
        <v>13.016999999999999</v>
      </c>
      <c r="G1683" s="2">
        <f>'Moving Avg'!F1683</f>
        <v>13.732764999999997</v>
      </c>
      <c r="H1683" s="2">
        <f>'Moving Avg'!G1683</f>
        <v>13.924674000000012</v>
      </c>
      <c r="I1683" s="2">
        <f>'Moving Avg'!H1683</f>
        <v>14.518576000000014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44762</v>
      </c>
      <c r="B1684" s="2">
        <f>RSI!B1684</f>
        <v>13.016999999999999</v>
      </c>
      <c r="C1684" s="2">
        <f>RSI!I1684</f>
        <v>33.27005357001326</v>
      </c>
      <c r="D1684" s="2">
        <f>MACD!E1684</f>
        <v>0.54863468996139453</v>
      </c>
      <c r="E1684" s="2">
        <f>MACD!F1684</f>
        <v>0.81906920668191519</v>
      </c>
      <c r="F1684" s="2">
        <f>'Moving Avg'!D1684</f>
        <v>13.016999999999999</v>
      </c>
      <c r="G1684" s="2">
        <f>'Moving Avg'!F1684</f>
        <v>13.584414999999998</v>
      </c>
      <c r="H1684" s="2">
        <f>'Moving Avg'!G1684</f>
        <v>13.945254000000013</v>
      </c>
      <c r="I1684" s="2">
        <f>'Moving Avg'!H1684</f>
        <v>14.498746000000013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44763</v>
      </c>
      <c r="B1685" s="2">
        <f>RSI!B1685</f>
        <v>13.486499999999999</v>
      </c>
      <c r="C1685" s="2">
        <f>RSI!I1685</f>
        <v>46.413194771959141</v>
      </c>
      <c r="D1685" s="2">
        <f>MACD!E1685</f>
        <v>0.37940872170571716</v>
      </c>
      <c r="E1685" s="2">
        <f>MACD!F1685</f>
        <v>0.73113710968667567</v>
      </c>
      <c r="F1685" s="2">
        <f>'Moving Avg'!D1685</f>
        <v>13.110899999999997</v>
      </c>
      <c r="G1685" s="2">
        <f>'Moving Avg'!F1685</f>
        <v>13.495504999999998</v>
      </c>
      <c r="H1685" s="2">
        <f>'Moving Avg'!G1685</f>
        <v>13.975224000000011</v>
      </c>
      <c r="I1685" s="2">
        <f>'Moving Avg'!H1685</f>
        <v>14.481263500000011</v>
      </c>
      <c r="J1685" s="6" t="str">
        <f>OBV!F1685</f>
        <v>BULLISH</v>
      </c>
      <c r="K1685" s="6" t="str">
        <f>OBV!G1685</f>
        <v>NEUTRAL</v>
      </c>
      <c r="L1685" s="6" t="str">
        <f>OBV!H1685</f>
        <v>CONFIRMED BULLISH</v>
      </c>
    </row>
    <row r="1686" spans="1:12" ht="13.5" x14ac:dyDescent="0.25">
      <c r="A1686" s="3">
        <f>RSI!A1686</f>
        <v>44764</v>
      </c>
      <c r="B1686" s="2">
        <f>RSI!B1686</f>
        <v>12.987</v>
      </c>
      <c r="C1686" s="2">
        <f>RSI!I1686</f>
        <v>37.867785215818188</v>
      </c>
      <c r="D1686" s="2">
        <f>MACD!E1686</f>
        <v>0.2741501001754223</v>
      </c>
      <c r="E1686" s="2">
        <f>MACD!F1686</f>
        <v>0.63973970778442502</v>
      </c>
      <c r="F1686" s="2">
        <f>'Moving Avg'!D1686</f>
        <v>13.104900000000001</v>
      </c>
      <c r="G1686" s="2">
        <f>'Moving Avg'!F1686</f>
        <v>13.381619999999998</v>
      </c>
      <c r="H1686" s="2">
        <f>'Moving Avg'!G1686</f>
        <v>13.995204000000012</v>
      </c>
      <c r="I1686" s="2">
        <f>'Moving Avg'!H1686</f>
        <v>14.461283500000011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44768</v>
      </c>
      <c r="B1687" s="2">
        <f>RSI!B1687</f>
        <v>12.4076</v>
      </c>
      <c r="C1687" s="2">
        <f>RSI!I1687</f>
        <v>30.786933045804318</v>
      </c>
      <c r="D1687" s="2">
        <f>MACD!E1687</f>
        <v>0.23181870039897667</v>
      </c>
      <c r="E1687" s="2">
        <f>MACD!F1687</f>
        <v>0.55815550630733546</v>
      </c>
      <c r="F1687" s="2">
        <f>'Moving Avg'!D1687</f>
        <v>12.98302</v>
      </c>
      <c r="G1687" s="2">
        <f>'Moving Avg'!F1687</f>
        <v>13.238764999999997</v>
      </c>
      <c r="H1687" s="2">
        <f>'Moving Avg'!G1687</f>
        <v>14.003596000000011</v>
      </c>
      <c r="I1687" s="2">
        <f>'Moving Avg'!H1687</f>
        <v>14.43840650000001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</row>
    <row r="1688" spans="1:12" ht="13.5" x14ac:dyDescent="0.25">
      <c r="A1688" s="3">
        <f>RSI!A1688</f>
        <v>44769</v>
      </c>
      <c r="B1688" s="2">
        <f>RSI!B1688</f>
        <v>12.957000000000001</v>
      </c>
      <c r="C1688" s="2">
        <f>RSI!I1688</f>
        <v>41.883956632681333</v>
      </c>
      <c r="D1688" s="2">
        <f>MACD!E1688</f>
        <v>0.16225969829037545</v>
      </c>
      <c r="E1688" s="2">
        <f>MACD!F1688</f>
        <v>0.47897634470394346</v>
      </c>
      <c r="F1688" s="2">
        <f>'Moving Avg'!D1688</f>
        <v>12.971019999999999</v>
      </c>
      <c r="G1688" s="2">
        <f>'Moving Avg'!F1688</f>
        <v>13.157344999999998</v>
      </c>
      <c r="H1688" s="2">
        <f>'Moving Avg'!G1688</f>
        <v>14.022976000000011</v>
      </c>
      <c r="I1688" s="2">
        <f>'Moving Avg'!H1688</f>
        <v>14.418276500000005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</row>
    <row r="1689" spans="1:12" ht="13.5" x14ac:dyDescent="0.25">
      <c r="A1689" s="3">
        <f>RSI!A1689</f>
        <v>44770</v>
      </c>
      <c r="B1689" s="2">
        <f>RSI!B1689</f>
        <v>12.477499999999999</v>
      </c>
      <c r="C1689" s="2">
        <f>RSI!I1689</f>
        <v>36.398788066593788</v>
      </c>
      <c r="D1689" s="2">
        <f>MACD!E1689</f>
        <v>0.14211507044699623</v>
      </c>
      <c r="E1689" s="2">
        <f>MACD!F1689</f>
        <v>0.41160408985255403</v>
      </c>
      <c r="F1689" s="2">
        <f>'Moving Avg'!D1689</f>
        <v>12.86312</v>
      </c>
      <c r="G1689" s="2">
        <f>'Moving Avg'!F1689</f>
        <v>13.084414999999998</v>
      </c>
      <c r="H1689" s="2">
        <f>'Moving Avg'!G1689</f>
        <v>14.032766000000006</v>
      </c>
      <c r="I1689" s="2">
        <f>'Moving Avg'!H1689</f>
        <v>14.395749000000002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</row>
    <row r="1690" spans="1:12" ht="13.5" x14ac:dyDescent="0.25">
      <c r="A1690" s="3">
        <f>RSI!A1690</f>
        <v>44771</v>
      </c>
      <c r="B1690" s="2">
        <f>RSI!B1690</f>
        <v>12.477499999999999</v>
      </c>
      <c r="C1690" s="2">
        <f>RSI!I1690</f>
        <v>36.398788066593788</v>
      </c>
      <c r="D1690" s="2">
        <f>MACD!E1690</f>
        <v>0.13086084555036592</v>
      </c>
      <c r="E1690" s="2">
        <f>MACD!F1690</f>
        <v>0.35545544099211646</v>
      </c>
      <c r="F1690" s="2">
        <f>'Moving Avg'!D1690</f>
        <v>12.66132</v>
      </c>
      <c r="G1690" s="2">
        <f>'Moving Avg'!F1690</f>
        <v>13.034464999999997</v>
      </c>
      <c r="H1690" s="2">
        <f>'Moving Avg'!G1690</f>
        <v>14.042556000000005</v>
      </c>
      <c r="I1690" s="2">
        <f>'Moving Avg'!H1690</f>
        <v>14.375619000000004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</row>
    <row r="1691" spans="1:12" ht="13.5" x14ac:dyDescent="0.25">
      <c r="A1691" s="3">
        <f>RSI!A1691</f>
        <v>44774</v>
      </c>
      <c r="B1691" s="2">
        <f>RSI!B1691</f>
        <v>12.477499999999999</v>
      </c>
      <c r="C1691" s="2">
        <f>RSI!I1691</f>
        <v>36.398788066593788</v>
      </c>
      <c r="D1691" s="2">
        <f>MACD!E1691</f>
        <v>0.12670028934302735</v>
      </c>
      <c r="E1691" s="2">
        <f>MACD!F1691</f>
        <v>0.30970441066229865</v>
      </c>
      <c r="F1691" s="2">
        <f>'Moving Avg'!D1691</f>
        <v>12.559419999999999</v>
      </c>
      <c r="G1691" s="2">
        <f>'Moving Avg'!F1691</f>
        <v>13.008489999999998</v>
      </c>
      <c r="H1691" s="2">
        <f>'Moving Avg'!G1691</f>
        <v>14.052346000000002</v>
      </c>
      <c r="I1691" s="2">
        <f>'Moving Avg'!H1691</f>
        <v>14.358086499999997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</row>
    <row r="1692" spans="1:12" ht="13.5" x14ac:dyDescent="0.25">
      <c r="A1692" s="3">
        <f>RSI!A1692</f>
        <v>44775</v>
      </c>
      <c r="B1692" s="2">
        <f>RSI!B1692</f>
        <v>12.477499999999999</v>
      </c>
      <c r="C1692" s="2">
        <f>RSI!I1692</f>
        <v>36.398788066593788</v>
      </c>
      <c r="D1692" s="2">
        <f>MACD!E1692</f>
        <v>0.12814486451570772</v>
      </c>
      <c r="E1692" s="2">
        <f>MACD!F1692</f>
        <v>0.27339250143298049</v>
      </c>
      <c r="F1692" s="2">
        <f>'Moving Avg'!D1692</f>
        <v>12.573399999999999</v>
      </c>
      <c r="G1692" s="2">
        <f>'Moving Avg'!F1692</f>
        <v>12.953544999999997</v>
      </c>
      <c r="H1692" s="2">
        <f>'Moving Avg'!G1692</f>
        <v>14.062136000000001</v>
      </c>
      <c r="I1692" s="2">
        <f>'Moving Avg'!H1692</f>
        <v>14.340553999999999</v>
      </c>
      <c r="J1692" s="6" t="str">
        <f>OBV!F1692</f>
        <v>BEARISH</v>
      </c>
      <c r="K1692" s="6" t="str">
        <f>OBV!G1692</f>
        <v>NEUTRAL</v>
      </c>
      <c r="L1692" s="6" t="str">
        <f>OBV!H1692</f>
        <v>BEARISH DIVERGENCE</v>
      </c>
    </row>
    <row r="1693" spans="1:12" ht="13.5" x14ac:dyDescent="0.25">
      <c r="A1693" s="3">
        <f>RSI!A1693</f>
        <v>44776</v>
      </c>
      <c r="B1693" s="2">
        <f>RSI!B1693</f>
        <v>12.477499999999999</v>
      </c>
      <c r="C1693" s="2">
        <f>RSI!I1693</f>
        <v>36.398788066593788</v>
      </c>
      <c r="D1693" s="2">
        <f>MACD!E1693</f>
        <v>0.13396446199269896</v>
      </c>
      <c r="E1693" s="2">
        <f>MACD!F1693</f>
        <v>0.24550689354492419</v>
      </c>
      <c r="F1693" s="2">
        <f>'Moving Avg'!D1693</f>
        <v>12.477499999999999</v>
      </c>
      <c r="G1693" s="2">
        <f>'Moving Avg'!F1693</f>
        <v>12.898599999999997</v>
      </c>
      <c r="H1693" s="2">
        <f>'Moving Avg'!G1693</f>
        <v>14.061135999999999</v>
      </c>
      <c r="I1693" s="2">
        <f>'Moving Avg'!H1693</f>
        <v>14.323021499999998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</row>
    <row r="1694" spans="1:12" ht="13.5" x14ac:dyDescent="0.25">
      <c r="A1694" s="3">
        <f>RSI!A1694</f>
        <v>44777</v>
      </c>
      <c r="B1694" s="2">
        <f>RSI!B1694</f>
        <v>12.477499999999999</v>
      </c>
      <c r="C1694" s="2">
        <f>RSI!I1694</f>
        <v>36.398788066593788</v>
      </c>
      <c r="D1694" s="2">
        <f>MACD!E1694</f>
        <v>0.14314546329811684</v>
      </c>
      <c r="E1694" s="2">
        <f>MACD!F1694</f>
        <v>0.22503460749556276</v>
      </c>
      <c r="F1694" s="2">
        <f>'Moving Avg'!D1694</f>
        <v>12.477499999999999</v>
      </c>
      <c r="G1694" s="2">
        <f>'Moving Avg'!F1694</f>
        <v>12.843654999999998</v>
      </c>
      <c r="H1694" s="2">
        <f>'Moving Avg'!G1694</f>
        <v>14.049945999999998</v>
      </c>
      <c r="I1694" s="2">
        <f>'Moving Avg'!H1694</f>
        <v>14.305489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</row>
    <row r="1695" spans="1:12" ht="13.5" x14ac:dyDescent="0.25">
      <c r="A1695" s="3">
        <f>RSI!A1695</f>
        <v>44778</v>
      </c>
      <c r="B1695" s="2">
        <f>RSI!B1695</f>
        <v>12.477499999999999</v>
      </c>
      <c r="C1695" s="2">
        <f>RSI!I1695</f>
        <v>36.398788066593788</v>
      </c>
      <c r="D1695" s="2">
        <f>MACD!E1695</f>
        <v>0.22708618553685689</v>
      </c>
      <c r="E1695" s="2">
        <f>MACD!F1695</f>
        <v>0.22544492310382161</v>
      </c>
      <c r="F1695" s="2">
        <f>'Moving Avg'!D1695</f>
        <v>12.477499999999999</v>
      </c>
      <c r="G1695" s="2">
        <f>'Moving Avg'!F1695</f>
        <v>12.816679999999996</v>
      </c>
      <c r="H1695" s="2">
        <f>'Moving Avg'!G1695</f>
        <v>14.027367999999994</v>
      </c>
      <c r="I1695" s="2">
        <f>'Moving Avg'!H1695</f>
        <v>14.287956500000002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</row>
    <row r="1696" spans="1:12" ht="13.5" x14ac:dyDescent="0.25">
      <c r="A1696" s="3">
        <f>RSI!A1696</f>
        <v>44781</v>
      </c>
      <c r="B1696" s="2">
        <f>RSI!B1696</f>
        <v>12.018000000000001</v>
      </c>
      <c r="C1696" s="2">
        <f>RSI!I1696</f>
        <v>30.061028006416734</v>
      </c>
      <c r="D1696" s="2">
        <f>MACD!E1696</f>
        <v>0.25895329058958083</v>
      </c>
      <c r="E1696" s="2">
        <f>MACD!F1696</f>
        <v>0.23214659660097348</v>
      </c>
      <c r="F1696" s="2">
        <f>'Moving Avg'!D1696</f>
        <v>12.3856</v>
      </c>
      <c r="G1696" s="2">
        <f>'Moving Avg'!F1696</f>
        <v>12.766729999999995</v>
      </c>
      <c r="H1696" s="2">
        <f>'Moving Avg'!G1696</f>
        <v>13.983411999999994</v>
      </c>
      <c r="I1696" s="2">
        <f>'Moving Avg'!H1696</f>
        <v>14.268126500000005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</row>
    <row r="1697" spans="1:12" ht="13.5" x14ac:dyDescent="0.25">
      <c r="A1697" s="3">
        <f>RSI!A1697</f>
        <v>44782</v>
      </c>
      <c r="B1697" s="2">
        <f>RSI!B1697</f>
        <v>12.018000000000001</v>
      </c>
      <c r="C1697" s="2">
        <f>RSI!I1697</f>
        <v>30.061028006416734</v>
      </c>
      <c r="D1697" s="2">
        <f>MACD!E1697</f>
        <v>0.20287363454154672</v>
      </c>
      <c r="E1697" s="2">
        <f>MACD!F1697</f>
        <v>0.22629200418908815</v>
      </c>
      <c r="F1697" s="2">
        <f>'Moving Avg'!D1697</f>
        <v>12.293699999999999</v>
      </c>
      <c r="G1697" s="2">
        <f>'Moving Avg'!F1697</f>
        <v>12.716779999999996</v>
      </c>
      <c r="H1697" s="2">
        <f>'Moving Avg'!G1697</f>
        <v>13.939455999999996</v>
      </c>
      <c r="I1697" s="2">
        <f>'Moving Avg'!H1697</f>
        <v>14.248296500000007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</row>
    <row r="1698" spans="1:12" ht="13.5" x14ac:dyDescent="0.25">
      <c r="A1698" s="3">
        <f>RSI!A1698</f>
        <v>44783</v>
      </c>
      <c r="B1698" s="2">
        <f>RSI!B1698</f>
        <v>12.038</v>
      </c>
      <c r="C1698" s="2">
        <f>RSI!I1698</f>
        <v>30.67039849850859</v>
      </c>
      <c r="D1698" s="2">
        <f>MACD!E1698</f>
        <v>0.24410611331255616</v>
      </c>
      <c r="E1698" s="2">
        <f>MACD!F1698</f>
        <v>0.22985482601378177</v>
      </c>
      <c r="F1698" s="2">
        <f>'Moving Avg'!D1698</f>
        <v>12.2058</v>
      </c>
      <c r="G1698" s="2">
        <f>'Moving Avg'!F1698</f>
        <v>12.667829999999997</v>
      </c>
      <c r="H1698" s="2">
        <f>'Moving Avg'!G1698</f>
        <v>13.896099999999995</v>
      </c>
      <c r="I1698" s="2">
        <f>'Moving Avg'!H1698</f>
        <v>14.229066000000007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</row>
    <row r="1699" spans="1:12" ht="13.5" x14ac:dyDescent="0.25">
      <c r="A1699" s="3">
        <f>RSI!A1699</f>
        <v>44784</v>
      </c>
      <c r="B1699" s="2">
        <f>RSI!B1699</f>
        <v>12.038</v>
      </c>
      <c r="C1699" s="2">
        <f>RSI!I1699</f>
        <v>30.67039849850859</v>
      </c>
      <c r="D1699" s="2">
        <f>MACD!E1699</f>
        <v>0.21033262957688237</v>
      </c>
      <c r="E1699" s="2">
        <f>MACD!F1699</f>
        <v>0.22595038672640189</v>
      </c>
      <c r="F1699" s="2">
        <f>'Moving Avg'!D1699</f>
        <v>12.117900000000001</v>
      </c>
      <c r="G1699" s="2">
        <f>'Moving Avg'!F1699</f>
        <v>12.618879999999997</v>
      </c>
      <c r="H1699" s="2">
        <f>'Moving Avg'!G1699</f>
        <v>13.852743999999996</v>
      </c>
      <c r="I1699" s="2">
        <f>'Moving Avg'!H1699</f>
        <v>14.209835500000011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</row>
    <row r="1700" spans="1:12" ht="13.5" x14ac:dyDescent="0.25">
      <c r="A1700" s="3">
        <f>RSI!A1700</f>
        <v>44785</v>
      </c>
      <c r="B1700" s="2">
        <f>RSI!B1700</f>
        <v>12.038</v>
      </c>
      <c r="C1700" s="2">
        <f>RSI!I1700</f>
        <v>30.67039849850859</v>
      </c>
      <c r="D1700" s="2">
        <f>MACD!E1700</f>
        <v>0.18648351691130394</v>
      </c>
      <c r="E1700" s="2">
        <f>MACD!F1700</f>
        <v>0.21805701276338232</v>
      </c>
      <c r="F1700" s="2">
        <f>'Moving Avg'!D1700</f>
        <v>12.029999999999998</v>
      </c>
      <c r="G1700" s="2">
        <f>'Moving Avg'!F1700</f>
        <v>12.569929999999998</v>
      </c>
      <c r="H1700" s="2">
        <f>'Moving Avg'!G1700</f>
        <v>13.809387999999995</v>
      </c>
      <c r="I1700" s="2">
        <f>'Moving Avg'!H1700</f>
        <v>14.19060500000001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</row>
    <row r="1701" spans="1:12" ht="13.5" x14ac:dyDescent="0.25">
      <c r="A1701" s="3">
        <f>RSI!A1701</f>
        <v>44788</v>
      </c>
      <c r="B1701" s="2">
        <f>RSI!B1701</f>
        <v>12.038</v>
      </c>
      <c r="C1701" s="2">
        <f>RSI!I1701</f>
        <v>30.67039849850859</v>
      </c>
      <c r="D1701" s="2">
        <f>MACD!E1701</f>
        <v>0.1706816934050952</v>
      </c>
      <c r="E1701" s="2">
        <f>MACD!F1701</f>
        <v>0.20858194889172491</v>
      </c>
      <c r="F1701" s="2">
        <f>'Moving Avg'!D1701</f>
        <v>12.034000000000001</v>
      </c>
      <c r="G1701" s="2">
        <f>'Moving Avg'!F1701</f>
        <v>12.52098</v>
      </c>
      <c r="H1701" s="2">
        <f>'Moving Avg'!G1701</f>
        <v>13.766031999999996</v>
      </c>
      <c r="I1701" s="2">
        <f>'Moving Avg'!H1701</f>
        <v>14.171374500000008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</row>
    <row r="1702" spans="1:12" ht="13.5" x14ac:dyDescent="0.25">
      <c r="A1702" s="3">
        <f>RSI!A1702</f>
        <v>44789</v>
      </c>
      <c r="B1702" s="2">
        <f>RSI!B1702</f>
        <v>12.038</v>
      </c>
      <c r="C1702" s="2">
        <f>RSI!I1702</f>
        <v>30.670398498508575</v>
      </c>
      <c r="D1702" s="2">
        <f>MACD!E1702</f>
        <v>0.1613648038386355</v>
      </c>
      <c r="E1702" s="2">
        <f>MACD!F1702</f>
        <v>0.19913851988110703</v>
      </c>
      <c r="F1702" s="2">
        <f>'Moving Avg'!D1702</f>
        <v>12.038</v>
      </c>
      <c r="G1702" s="2">
        <f>'Moving Avg'!F1702</f>
        <v>12.47203</v>
      </c>
      <c r="H1702" s="2">
        <f>'Moving Avg'!G1702</f>
        <v>13.722475999999997</v>
      </c>
      <c r="I1702" s="2">
        <f>'Moving Avg'!H1702</f>
        <v>14.152144000000007</v>
      </c>
      <c r="J1702" s="6" t="str">
        <f>OBV!F1702</f>
        <v>BULLISH</v>
      </c>
      <c r="K1702" s="6" t="str">
        <f>OBV!G1702</f>
        <v>NEUTRAL</v>
      </c>
      <c r="L1702" s="6" t="str">
        <f>OBV!H1702</f>
        <v>CONFIRMED BULLISH</v>
      </c>
    </row>
    <row r="1703" spans="1:12" ht="13.5" x14ac:dyDescent="0.25">
      <c r="A1703" s="3">
        <f>RSI!A1703</f>
        <v>44790</v>
      </c>
      <c r="B1703" s="2">
        <f>RSI!B1703</f>
        <v>12.038</v>
      </c>
      <c r="C1703" s="2">
        <f>RSI!I1703</f>
        <v>30.670398498508575</v>
      </c>
      <c r="D1703" s="2">
        <f>MACD!E1703</f>
        <v>0.15723487835108152</v>
      </c>
      <c r="E1703" s="2">
        <f>MACD!F1703</f>
        <v>0.19075779157510195</v>
      </c>
      <c r="F1703" s="2">
        <f>'Moving Avg'!D1703</f>
        <v>12.038</v>
      </c>
      <c r="G1703" s="2">
        <f>'Moving Avg'!F1703</f>
        <v>12.423080000000001</v>
      </c>
      <c r="H1703" s="2">
        <f>'Moving Avg'!G1703</f>
        <v>13.666133999999998</v>
      </c>
      <c r="I1703" s="2">
        <f>'Moving Avg'!H1703</f>
        <v>14.132913500000011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44791</v>
      </c>
      <c r="B1704" s="2">
        <f>RSI!B1704</f>
        <v>12.038</v>
      </c>
      <c r="C1704" s="2">
        <f>RSI!I1704</f>
        <v>30.67039849850859</v>
      </c>
      <c r="D1704" s="2">
        <f>MACD!E1704</f>
        <v>0.15721587828703143</v>
      </c>
      <c r="E1704" s="2">
        <f>MACD!F1704</f>
        <v>0.18404940891748786</v>
      </c>
      <c r="F1704" s="2">
        <f>'Moving Avg'!D1704</f>
        <v>12.038</v>
      </c>
      <c r="G1704" s="2">
        <f>'Moving Avg'!F1704</f>
        <v>12.374130000000003</v>
      </c>
      <c r="H1704" s="2">
        <f>'Moving Avg'!G1704</f>
        <v>13.596603999999999</v>
      </c>
      <c r="I1704" s="2">
        <f>'Moving Avg'!H1704</f>
        <v>14.115681000000009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44792</v>
      </c>
      <c r="B1705" s="2">
        <f>RSI!B1705</f>
        <v>12.577400000000001</v>
      </c>
      <c r="C1705" s="2">
        <f>RSI!I1705</f>
        <v>50.292898744501748</v>
      </c>
      <c r="D1705" s="2">
        <f>MACD!E1705</f>
        <v>0.12046234970936176</v>
      </c>
      <c r="E1705" s="2">
        <f>MACD!F1705</f>
        <v>0.17133199707586266</v>
      </c>
      <c r="F1705" s="2">
        <f>'Moving Avg'!D1705</f>
        <v>12.14588</v>
      </c>
      <c r="G1705" s="2">
        <f>'Moving Avg'!F1705</f>
        <v>12.328675000000002</v>
      </c>
      <c r="H1705" s="2">
        <f>'Moving Avg'!G1705</f>
        <v>13.524076000000001</v>
      </c>
      <c r="I1705" s="2">
        <f>'Moving Avg'!H1705</f>
        <v>14.101145500000012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</row>
    <row r="1706" spans="1:12" ht="13.5" x14ac:dyDescent="0.25">
      <c r="A1706" s="3">
        <f>RSI!A1706</f>
        <v>44795</v>
      </c>
      <c r="B1706" s="2">
        <f>RSI!B1706</f>
        <v>12.577400000000001</v>
      </c>
      <c r="C1706" s="2">
        <f>RSI!I1706</f>
        <v>50.292898744501748</v>
      </c>
      <c r="D1706" s="2">
        <f>MACD!E1706</f>
        <v>1.8463290570624125E-2</v>
      </c>
      <c r="E1706" s="2">
        <f>MACD!F1706</f>
        <v>0.14075825577481496</v>
      </c>
      <c r="F1706" s="2">
        <f>'Moving Avg'!D1706</f>
        <v>12.25376</v>
      </c>
      <c r="G1706" s="2">
        <f>'Moving Avg'!F1706</f>
        <v>12.308195000000003</v>
      </c>
      <c r="H1706" s="2">
        <f>'Moving Avg'!G1706</f>
        <v>13.451548000000003</v>
      </c>
      <c r="I1706" s="2">
        <f>'Moving Avg'!H1706</f>
        <v>14.086610000000009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</row>
    <row r="1707" spans="1:12" ht="13.5" x14ac:dyDescent="0.25">
      <c r="A1707" s="3">
        <f>RSI!A1707</f>
        <v>44796</v>
      </c>
      <c r="B1707" s="2">
        <f>RSI!B1707</f>
        <v>12.577400000000001</v>
      </c>
      <c r="C1707" s="2">
        <f>RSI!I1707</f>
        <v>50.292898744501748</v>
      </c>
      <c r="D1707" s="2">
        <f>MACD!E1707</f>
        <v>-6.8035838846569163E-2</v>
      </c>
      <c r="E1707" s="2">
        <f>MACD!F1707</f>
        <v>9.8999436850538136E-2</v>
      </c>
      <c r="F1707" s="2">
        <f>'Moving Avg'!D1707</f>
        <v>12.36164</v>
      </c>
      <c r="G1707" s="2">
        <f>'Moving Avg'!F1707</f>
        <v>12.316685000000005</v>
      </c>
      <c r="H1707" s="2">
        <f>'Moving Avg'!G1707</f>
        <v>13.379020000000004</v>
      </c>
      <c r="I1707" s="2">
        <f>'Moving Avg'!H1707</f>
        <v>14.072074500000008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</row>
    <row r="1708" spans="1:12" ht="13.5" x14ac:dyDescent="0.25">
      <c r="A1708" s="3">
        <f>RSI!A1708</f>
        <v>44797</v>
      </c>
      <c r="B1708" s="2">
        <f>RSI!B1708</f>
        <v>12.577400000000001</v>
      </c>
      <c r="C1708" s="2">
        <f>RSI!I1708</f>
        <v>50.292898744501748</v>
      </c>
      <c r="D1708" s="2">
        <f>MACD!E1708</f>
        <v>-0.13832848053985103</v>
      </c>
      <c r="E1708" s="2">
        <f>MACD!F1708</f>
        <v>5.1533853372460303E-2</v>
      </c>
      <c r="F1708" s="2">
        <f>'Moving Avg'!D1708</f>
        <v>12.469519999999999</v>
      </c>
      <c r="G1708" s="2">
        <f>'Moving Avg'!F1708</f>
        <v>12.297705000000004</v>
      </c>
      <c r="H1708" s="2">
        <f>'Moving Avg'!G1708</f>
        <v>13.306492000000006</v>
      </c>
      <c r="I1708" s="2">
        <f>'Moving Avg'!H1708</f>
        <v>14.057539000000006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</row>
    <row r="1709" spans="1:12" ht="13.5" x14ac:dyDescent="0.25">
      <c r="A1709" s="3">
        <f>RSI!A1709</f>
        <v>44798</v>
      </c>
      <c r="B1709" s="2">
        <f>RSI!B1709</f>
        <v>12.577400000000001</v>
      </c>
      <c r="C1709" s="2">
        <f>RSI!I1709</f>
        <v>50.292898744501748</v>
      </c>
      <c r="D1709" s="2">
        <f>MACD!E1709</f>
        <v>-0.19797167866946097</v>
      </c>
      <c r="E1709" s="2">
        <f>MACD!F1709</f>
        <v>1.6327469640760456E-3</v>
      </c>
      <c r="F1709" s="2">
        <f>'Moving Avg'!D1709</f>
        <v>12.577400000000001</v>
      </c>
      <c r="G1709" s="2">
        <f>'Moving Avg'!F1709</f>
        <v>12.302700000000005</v>
      </c>
      <c r="H1709" s="2">
        <f>'Moving Avg'!G1709</f>
        <v>13.233964000000006</v>
      </c>
      <c r="I1709" s="2">
        <f>'Moving Avg'!H1709</f>
        <v>14.043003500000005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</row>
    <row r="1710" spans="1:12" ht="13.5" x14ac:dyDescent="0.25">
      <c r="A1710" s="3">
        <f>RSI!A1710</f>
        <v>44799</v>
      </c>
      <c r="B1710" s="2">
        <f>RSI!B1710</f>
        <v>12.8871</v>
      </c>
      <c r="C1710" s="2">
        <f>RSI!I1710</f>
        <v>59.764064241452715</v>
      </c>
      <c r="D1710" s="2">
        <f>MACD!E1710</f>
        <v>-0.27153234183460206</v>
      </c>
      <c r="E1710" s="2">
        <f>MACD!F1710</f>
        <v>-5.3000270795659575E-2</v>
      </c>
      <c r="F1710" s="2">
        <f>'Moving Avg'!D1710</f>
        <v>12.639340000000001</v>
      </c>
      <c r="G1710" s="2">
        <f>'Moving Avg'!F1710</f>
        <v>12.323180000000004</v>
      </c>
      <c r="H1710" s="2">
        <f>'Moving Avg'!G1710</f>
        <v>13.167630000000006</v>
      </c>
      <c r="I1710" s="2">
        <f>'Moving Avg'!H1710</f>
        <v>14.030516000000002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44802</v>
      </c>
      <c r="B1711" s="2">
        <f>RSI!B1711</f>
        <v>12.8871</v>
      </c>
      <c r="C1711" s="2">
        <f>RSI!I1711</f>
        <v>59.764064241452715</v>
      </c>
      <c r="D1711" s="2">
        <f>MACD!E1711</f>
        <v>-0.33574730765533012</v>
      </c>
      <c r="E1711" s="2">
        <f>MACD!F1711</f>
        <v>-0.1095496781675937</v>
      </c>
      <c r="F1711" s="2">
        <f>'Moving Avg'!D1711</f>
        <v>12.701280000000002</v>
      </c>
      <c r="G1711" s="2">
        <f>'Moving Avg'!F1711</f>
        <v>12.343660000000003</v>
      </c>
      <c r="H1711" s="2">
        <f>'Moving Avg'!G1711</f>
        <v>13.115682000000009</v>
      </c>
      <c r="I1711" s="2">
        <f>'Moving Avg'!H1711</f>
        <v>14.0180285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</row>
    <row r="1712" spans="1:12" ht="13.5" x14ac:dyDescent="0.25">
      <c r="A1712" s="3">
        <f>RSI!A1712</f>
        <v>44803</v>
      </c>
      <c r="B1712" s="2">
        <f>RSI!B1712</f>
        <v>12.307700000000001</v>
      </c>
      <c r="C1712" s="2">
        <f>RSI!I1712</f>
        <v>42.283297175292468</v>
      </c>
      <c r="D1712" s="2">
        <f>MACD!E1712</f>
        <v>-0.34898983292621288</v>
      </c>
      <c r="E1712" s="2">
        <f>MACD!F1712</f>
        <v>-0.15743770911931754</v>
      </c>
      <c r="F1712" s="2">
        <f>'Moving Avg'!D1712</f>
        <v>12.64734</v>
      </c>
      <c r="G1712" s="2">
        <f>'Moving Avg'!F1712</f>
        <v>12.335170000000003</v>
      </c>
      <c r="H1712" s="2">
        <f>'Moving Avg'!G1712</f>
        <v>13.042156000000007</v>
      </c>
      <c r="I1712" s="2">
        <f>'Moving Avg'!H1712</f>
        <v>14.002643999999998</v>
      </c>
      <c r="J1712" s="6" t="str">
        <f>OBV!F1712</f>
        <v>BULLISH</v>
      </c>
      <c r="K1712" s="6" t="str">
        <f>OBV!G1712</f>
        <v>NEUTRAL</v>
      </c>
      <c r="L1712" s="6" t="str">
        <f>OBV!H1712</f>
        <v>BULLISH DIVERGENCE</v>
      </c>
    </row>
    <row r="1713" spans="1:12" ht="13.5" x14ac:dyDescent="0.25">
      <c r="A1713" s="3">
        <f>RSI!A1713</f>
        <v>44804</v>
      </c>
      <c r="B1713" s="2">
        <f>RSI!B1713</f>
        <v>12.307700000000001</v>
      </c>
      <c r="C1713" s="2">
        <f>RSI!I1713</f>
        <v>42.283297175292468</v>
      </c>
      <c r="D1713" s="2">
        <f>MACD!E1713</f>
        <v>-0.35846144294839988</v>
      </c>
      <c r="E1713" s="2">
        <f>MACD!F1713</f>
        <v>-0.19764245588513402</v>
      </c>
      <c r="F1713" s="2">
        <f>'Moving Avg'!D1713</f>
        <v>12.593399999999999</v>
      </c>
      <c r="G1713" s="2">
        <f>'Moving Avg'!F1713</f>
        <v>12.326680000000003</v>
      </c>
      <c r="H1713" s="2">
        <f>'Moving Avg'!G1713</f>
        <v>12.968630000000005</v>
      </c>
      <c r="I1713" s="2">
        <f>'Moving Avg'!H1713</f>
        <v>13.987259499999995</v>
      </c>
      <c r="J1713" s="6" t="str">
        <f>OBV!F1713</f>
        <v>BULLISH</v>
      </c>
      <c r="K1713" s="6" t="str">
        <f>OBV!G1713</f>
        <v>NEUTRAL</v>
      </c>
      <c r="L1713" s="6" t="str">
        <f>OBV!H1713</f>
        <v>BULLISH DIVERGENCE</v>
      </c>
    </row>
    <row r="1714" spans="1:12" ht="13.5" x14ac:dyDescent="0.25">
      <c r="A1714" s="3">
        <f>RSI!A1714</f>
        <v>44805</v>
      </c>
      <c r="B1714" s="2">
        <f>RSI!B1714</f>
        <v>12.307700000000001</v>
      </c>
      <c r="C1714" s="2">
        <f>RSI!I1714</f>
        <v>42.283297175292468</v>
      </c>
      <c r="D1714" s="2">
        <f>MACD!E1714</f>
        <v>-0.36487069361594315</v>
      </c>
      <c r="E1714" s="2">
        <f>MACD!F1714</f>
        <v>-0.23108810343129588</v>
      </c>
      <c r="F1714" s="2">
        <f>'Moving Avg'!D1714</f>
        <v>12.53946</v>
      </c>
      <c r="G1714" s="2">
        <f>'Moving Avg'!F1714</f>
        <v>12.318190000000005</v>
      </c>
      <c r="H1714" s="2">
        <f>'Moving Avg'!G1714</f>
        <v>12.895104000000003</v>
      </c>
      <c r="I1714" s="2">
        <f>'Moving Avg'!H1714</f>
        <v>13.971874999999994</v>
      </c>
      <c r="J1714" s="6" t="str">
        <f>OBV!F1714</f>
        <v>BULLISH</v>
      </c>
      <c r="K1714" s="6" t="str">
        <f>OBV!G1714</f>
        <v>NEUTRAL</v>
      </c>
      <c r="L1714" s="6" t="str">
        <f>OBV!H1714</f>
        <v>BULLISH DIVERGENCE</v>
      </c>
    </row>
    <row r="1715" spans="1:12" ht="13.5" x14ac:dyDescent="0.25">
      <c r="A1715" s="3">
        <f>RSI!A1715</f>
        <v>44806</v>
      </c>
      <c r="B1715" s="2">
        <f>RSI!B1715</f>
        <v>12.3377</v>
      </c>
      <c r="C1715" s="2">
        <f>RSI!I1715</f>
        <v>43.354768449599405</v>
      </c>
      <c r="D1715" s="2">
        <f>MACD!E1715</f>
        <v>-0.288045226832784</v>
      </c>
      <c r="E1715" s="2">
        <f>MACD!F1715</f>
        <v>-0.24247952811159351</v>
      </c>
      <c r="F1715" s="2">
        <f>'Moving Avg'!D1715</f>
        <v>12.429579999999998</v>
      </c>
      <c r="G1715" s="2">
        <f>'Moving Avg'!F1715</f>
        <v>12.311200000000003</v>
      </c>
      <c r="H1715" s="2">
        <f>'Moving Avg'!G1715</f>
        <v>12.836564000000005</v>
      </c>
      <c r="I1715" s="2">
        <f>'Moving Avg'!H1715</f>
        <v>13.953643499999991</v>
      </c>
      <c r="J1715" s="6" t="str">
        <f>OBV!F1715</f>
        <v>BULLISH</v>
      </c>
      <c r="K1715" s="6" t="str">
        <f>OBV!G1715</f>
        <v>NEUTRAL</v>
      </c>
      <c r="L1715" s="6" t="str">
        <f>OBV!H1715</f>
        <v>BULLISH DIVERGENCE</v>
      </c>
    </row>
    <row r="1716" spans="1:12" ht="13.5" x14ac:dyDescent="0.25">
      <c r="A1716" s="3">
        <f>RSI!A1716</f>
        <v>44809</v>
      </c>
      <c r="B1716" s="2">
        <f>RSI!B1716</f>
        <v>12.3377</v>
      </c>
      <c r="C1716" s="2">
        <f>RSI!I1716</f>
        <v>43.354768449599405</v>
      </c>
      <c r="D1716" s="2">
        <f>MACD!E1716</f>
        <v>-0.2218401434347772</v>
      </c>
      <c r="E1716" s="2">
        <f>MACD!F1716</f>
        <v>-0.23835165117623025</v>
      </c>
      <c r="F1716" s="2">
        <f>'Moving Avg'!D1716</f>
        <v>12.319700000000001</v>
      </c>
      <c r="G1716" s="2">
        <f>'Moving Avg'!F1716</f>
        <v>12.327185000000004</v>
      </c>
      <c r="H1716" s="2">
        <f>'Moving Avg'!G1716</f>
        <v>12.778024000000006</v>
      </c>
      <c r="I1716" s="2">
        <f>'Moving Avg'!H1716</f>
        <v>13.935411999999992</v>
      </c>
      <c r="J1716" s="6" t="str">
        <f>OBV!F1716</f>
        <v>BULLISH</v>
      </c>
      <c r="K1716" s="6" t="str">
        <f>OBV!G1716</f>
        <v>NEUTRAL</v>
      </c>
      <c r="L1716" s="6" t="str">
        <f>OBV!H1716</f>
        <v>BULLISH DIVERGENCE</v>
      </c>
    </row>
    <row r="1717" spans="1:12" ht="13.5" x14ac:dyDescent="0.25">
      <c r="A1717" s="3">
        <f>RSI!A1717</f>
        <v>44810</v>
      </c>
      <c r="B1717" s="2">
        <f>RSI!B1717</f>
        <v>12.3377</v>
      </c>
      <c r="C1717" s="2">
        <f>RSI!I1717</f>
        <v>43.354768449599398</v>
      </c>
      <c r="D1717" s="2">
        <f>MACD!E1717</f>
        <v>-0.16471034711514321</v>
      </c>
      <c r="E1717" s="2">
        <f>MACD!F1717</f>
        <v>-0.22362339036401285</v>
      </c>
      <c r="F1717" s="2">
        <f>'Moving Avg'!D1717</f>
        <v>12.325699999999999</v>
      </c>
      <c r="G1717" s="2">
        <f>'Moving Avg'!F1717</f>
        <v>12.343170000000004</v>
      </c>
      <c r="H1717" s="2">
        <f>'Moving Avg'!G1717</f>
        <v>12.719484000000007</v>
      </c>
      <c r="I1717" s="2">
        <f>'Moving Avg'!H1717</f>
        <v>13.91718049999999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</row>
    <row r="1718" spans="1:12" ht="13.5" x14ac:dyDescent="0.25">
      <c r="A1718" s="3">
        <f>RSI!A1718</f>
        <v>44811</v>
      </c>
      <c r="B1718" s="2">
        <f>RSI!B1718</f>
        <v>12.477499999999999</v>
      </c>
      <c r="C1718" s="2">
        <f>RSI!I1718</f>
        <v>48.878385332134556</v>
      </c>
      <c r="D1718" s="2">
        <f>MACD!E1718</f>
        <v>-0.12569742581497323</v>
      </c>
      <c r="E1718" s="2">
        <f>MACD!F1718</f>
        <v>-0.20403819745420493</v>
      </c>
      <c r="F1718" s="2">
        <f>'Moving Avg'!D1718</f>
        <v>12.35966</v>
      </c>
      <c r="G1718" s="2">
        <f>'Moving Avg'!F1718</f>
        <v>12.365145000000002</v>
      </c>
      <c r="H1718" s="2">
        <f>'Moving Avg'!G1718</f>
        <v>12.677326000000004</v>
      </c>
      <c r="I1718" s="2">
        <f>'Moving Avg'!H1718</f>
        <v>13.899647999999992</v>
      </c>
      <c r="J1718" s="6" t="str">
        <f>OBV!F1718</f>
        <v>BULLISH</v>
      </c>
      <c r="K1718" s="6" t="str">
        <f>OBV!G1718</f>
        <v>NEUTRAL</v>
      </c>
      <c r="L1718" s="6" t="str">
        <f>OBV!H1718</f>
        <v>CONFIRMED BULLISH</v>
      </c>
    </row>
    <row r="1719" spans="1:12" ht="13.5" x14ac:dyDescent="0.25">
      <c r="A1719" s="3">
        <f>RSI!A1719</f>
        <v>44812</v>
      </c>
      <c r="B1719" s="2">
        <f>RSI!B1719</f>
        <v>12.487500000000001</v>
      </c>
      <c r="C1719" s="2">
        <f>RSI!I1719</f>
        <v>49.259532039294946</v>
      </c>
      <c r="D1719" s="2">
        <f>MACD!E1719</f>
        <v>-9.3301576638886274E-2</v>
      </c>
      <c r="E1719" s="2">
        <f>MACD!F1719</f>
        <v>-0.1818908732911412</v>
      </c>
      <c r="F1719" s="2">
        <f>'Moving Avg'!D1719</f>
        <v>12.395619999999999</v>
      </c>
      <c r="G1719" s="2">
        <f>'Moving Avg'!F1719</f>
        <v>12.387620000000002</v>
      </c>
      <c r="H1719" s="2">
        <f>'Moving Avg'!G1719</f>
        <v>12.648354000000005</v>
      </c>
      <c r="I1719" s="2">
        <f>'Moving Avg'!H1719</f>
        <v>13.882165499999992</v>
      </c>
      <c r="J1719" s="6" t="str">
        <f>OBV!F1719</f>
        <v>BULLISH</v>
      </c>
      <c r="K1719" s="6" t="str">
        <f>OBV!G1719</f>
        <v>NEUTRAL</v>
      </c>
      <c r="L1719" s="6" t="str">
        <f>OBV!H1719</f>
        <v>CONFIRMED BULLISH</v>
      </c>
    </row>
    <row r="1720" spans="1:12" ht="13.5" x14ac:dyDescent="0.25">
      <c r="A1720" s="3">
        <f>RSI!A1720</f>
        <v>44813</v>
      </c>
      <c r="B1720" s="2">
        <f>RSI!B1720</f>
        <v>12.487500000000001</v>
      </c>
      <c r="C1720" s="2">
        <f>RSI!I1720</f>
        <v>49.259532039294946</v>
      </c>
      <c r="D1720" s="2">
        <f>MACD!E1720</f>
        <v>-1.818629222299073E-2</v>
      </c>
      <c r="E1720" s="2">
        <f>MACD!F1720</f>
        <v>-0.14914995707751111</v>
      </c>
      <c r="F1720" s="2">
        <f>'Moving Avg'!D1720</f>
        <v>12.42558</v>
      </c>
      <c r="G1720" s="2">
        <f>'Moving Avg'!F1720</f>
        <v>12.410095000000004</v>
      </c>
      <c r="H1720" s="2">
        <f>'Moving Avg'!G1720</f>
        <v>12.628574</v>
      </c>
      <c r="I1720" s="2">
        <f>'Moving Avg'!H1720</f>
        <v>13.864682999999992</v>
      </c>
      <c r="J1720" s="6" t="str">
        <f>OBV!F1720</f>
        <v>BULLISH</v>
      </c>
      <c r="K1720" s="6" t="str">
        <f>OBV!G1720</f>
        <v>NEUTRAL</v>
      </c>
      <c r="L1720" s="6" t="str">
        <f>OBV!H1720</f>
        <v>CONFIRMED BULLISH</v>
      </c>
    </row>
    <row r="1721" spans="1:12" ht="13.5" x14ac:dyDescent="0.25">
      <c r="A1721" s="3">
        <f>RSI!A1721</f>
        <v>44816</v>
      </c>
      <c r="B1721" s="2">
        <f>RSI!B1721</f>
        <v>12.487500000000001</v>
      </c>
      <c r="C1721" s="2">
        <f>RSI!I1721</f>
        <v>49.259532039294946</v>
      </c>
      <c r="D1721" s="2">
        <f>MACD!E1721</f>
        <v>4.542581143302904E-2</v>
      </c>
      <c r="E1721" s="2">
        <f>MACD!F1721</f>
        <v>-0.11023480337540309</v>
      </c>
      <c r="F1721" s="2">
        <f>'Moving Avg'!D1721</f>
        <v>12.455539999999999</v>
      </c>
      <c r="G1721" s="2">
        <f>'Moving Avg'!F1721</f>
        <v>12.432570000000004</v>
      </c>
      <c r="H1721" s="2">
        <f>'Moving Avg'!G1721</f>
        <v>12.618383999999999</v>
      </c>
      <c r="I1721" s="2">
        <f>'Moving Avg'!H1721</f>
        <v>13.847200499999992</v>
      </c>
      <c r="J1721" s="6" t="str">
        <f>OBV!F1721</f>
        <v>BULLISH</v>
      </c>
      <c r="K1721" s="6" t="str">
        <f>OBV!G1721</f>
        <v>NEUTRAL</v>
      </c>
      <c r="L1721" s="6" t="str">
        <f>OBV!H1721</f>
        <v>CONFIRMED BULLISH</v>
      </c>
    </row>
    <row r="1722" spans="1:12" ht="13.5" x14ac:dyDescent="0.25">
      <c r="A1722" s="3">
        <f>RSI!A1722</f>
        <v>44817</v>
      </c>
      <c r="B1722" s="2">
        <f>RSI!B1722</f>
        <v>12.487500000000001</v>
      </c>
      <c r="C1722" s="2">
        <f>RSI!I1722</f>
        <v>49.259532039294946</v>
      </c>
      <c r="D1722" s="2">
        <f>MACD!E1722</f>
        <v>1.0162065734093062E-2</v>
      </c>
      <c r="E1722" s="2">
        <f>MACD!F1722</f>
        <v>-8.6155429553503873E-2</v>
      </c>
      <c r="F1722" s="2">
        <f>'Moving Avg'!D1722</f>
        <v>12.485499999999998</v>
      </c>
      <c r="G1722" s="2">
        <f>'Moving Avg'!F1722</f>
        <v>12.455045000000004</v>
      </c>
      <c r="H1722" s="2">
        <f>'Moving Avg'!G1722</f>
        <v>12.596606</v>
      </c>
      <c r="I1722" s="2">
        <f>'Moving Avg'!H1722</f>
        <v>13.829717999999991</v>
      </c>
      <c r="J1722" s="6" t="str">
        <f>OBV!F1722</f>
        <v>BULLISH</v>
      </c>
      <c r="K1722" s="6" t="str">
        <f>OBV!G1722</f>
        <v>NEUTRAL</v>
      </c>
      <c r="L1722" s="6" t="str">
        <f>OBV!H1722</f>
        <v>CONFIRMED BULLISH</v>
      </c>
    </row>
    <row r="1723" spans="1:12" ht="13.5" x14ac:dyDescent="0.25">
      <c r="A1723" s="3">
        <f>RSI!A1723</f>
        <v>44818</v>
      </c>
      <c r="B1723" s="2">
        <f>RSI!B1723</f>
        <v>12.487500000000001</v>
      </c>
      <c r="C1723" s="2">
        <f>RSI!I1723</f>
        <v>49.259532039294946</v>
      </c>
      <c r="D1723" s="2">
        <f>MACD!E1723</f>
        <v>-1.9631034921587798E-2</v>
      </c>
      <c r="E1723" s="2">
        <f>MACD!F1723</f>
        <v>-7.2850550627120661E-2</v>
      </c>
      <c r="F1723" s="2">
        <f>'Moving Avg'!D1723</f>
        <v>12.487500000000001</v>
      </c>
      <c r="G1723" s="2">
        <f>'Moving Avg'!F1723</f>
        <v>12.477520000000004</v>
      </c>
      <c r="H1723" s="2">
        <f>'Moving Avg'!G1723</f>
        <v>12.574827999999998</v>
      </c>
      <c r="I1723" s="2">
        <f>'Moving Avg'!H1723</f>
        <v>13.812235499999991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</row>
    <row r="1724" spans="1:12" ht="13.5" x14ac:dyDescent="0.25">
      <c r="A1724" s="3">
        <f>RSI!A1724</f>
        <v>44819</v>
      </c>
      <c r="B1724" s="2">
        <f>RSI!B1724</f>
        <v>12.487500000000001</v>
      </c>
      <c r="C1724" s="2">
        <f>RSI!I1724</f>
        <v>49.259532039294946</v>
      </c>
      <c r="D1724" s="2">
        <f>MACD!E1724</f>
        <v>-4.4798495151290751E-2</v>
      </c>
      <c r="E1724" s="2">
        <f>MACD!F1724</f>
        <v>-6.7240139531954679E-2</v>
      </c>
      <c r="F1724" s="2">
        <f>'Moving Avg'!D1724</f>
        <v>12.487500000000001</v>
      </c>
      <c r="G1724" s="2">
        <f>'Moving Avg'!F1724</f>
        <v>12.499995000000004</v>
      </c>
      <c r="H1724" s="2">
        <f>'Moving Avg'!G1724</f>
        <v>12.553049999999999</v>
      </c>
      <c r="I1724" s="2">
        <f>'Moving Avg'!H1724</f>
        <v>13.791156499999991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</row>
    <row r="1725" spans="1:12" ht="13.5" x14ac:dyDescent="0.25">
      <c r="A1725" s="3">
        <f>RSI!A1725</f>
        <v>44820</v>
      </c>
      <c r="B1725" s="2">
        <f>RSI!B1725</f>
        <v>12.487500000000001</v>
      </c>
      <c r="C1725" s="2">
        <f>RSI!I1725</f>
        <v>49.259532039294946</v>
      </c>
      <c r="D1725" s="2">
        <f>MACD!E1725</f>
        <v>-6.1439684845201015E-2</v>
      </c>
      <c r="E1725" s="2">
        <f>MACD!F1725</f>
        <v>-6.6080048594603952E-2</v>
      </c>
      <c r="F1725" s="2">
        <f>'Moving Avg'!D1725</f>
        <v>12.487500000000001</v>
      </c>
      <c r="G1725" s="2">
        <f>'Moving Avg'!F1725</f>
        <v>12.495500000000003</v>
      </c>
      <c r="H1725" s="2">
        <f>'Moving Avg'!G1725</f>
        <v>12.542459999999997</v>
      </c>
      <c r="I1725" s="2">
        <f>'Moving Avg'!H1725</f>
        <v>13.77007749999999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</row>
    <row r="1726" spans="1:12" ht="13.5" x14ac:dyDescent="0.25">
      <c r="A1726" s="3">
        <f>RSI!A1726</f>
        <v>44823</v>
      </c>
      <c r="B1726" s="2">
        <f>RSI!B1726</f>
        <v>12.487500000000001</v>
      </c>
      <c r="C1726" s="2">
        <f>RSI!I1726</f>
        <v>49.259532039294946</v>
      </c>
      <c r="D1726" s="2">
        <f>MACD!E1726</f>
        <v>-7.5484609137065561E-2</v>
      </c>
      <c r="E1726" s="2">
        <f>MACD!F1726</f>
        <v>-6.7960960703096276E-2</v>
      </c>
      <c r="F1726" s="2">
        <f>'Moving Avg'!D1726</f>
        <v>12.487500000000001</v>
      </c>
      <c r="G1726" s="2">
        <f>'Moving Avg'!F1726</f>
        <v>12.491005000000005</v>
      </c>
      <c r="H1726" s="2">
        <f>'Moving Avg'!G1726</f>
        <v>12.531869999999993</v>
      </c>
      <c r="I1726" s="2">
        <f>'Moving Avg'!H1726</f>
        <v>13.748998499999988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44824</v>
      </c>
      <c r="B1727" s="2">
        <f>RSI!B1727</f>
        <v>12.287699999999999</v>
      </c>
      <c r="C1727" s="2">
        <f>RSI!I1727</f>
        <v>38.802275632148671</v>
      </c>
      <c r="D1727" s="2">
        <f>MACD!E1727</f>
        <v>-7.2535366241668342E-2</v>
      </c>
      <c r="E1727" s="2">
        <f>MACD!F1727</f>
        <v>-6.887584181081069E-2</v>
      </c>
      <c r="F1727" s="2">
        <f>'Moving Avg'!D1727</f>
        <v>12.44754</v>
      </c>
      <c r="G1727" s="2">
        <f>'Moving Avg'!F1727</f>
        <v>12.476520000000004</v>
      </c>
      <c r="H1727" s="2">
        <f>'Moving Avg'!G1727</f>
        <v>12.517283999999991</v>
      </c>
      <c r="I1727" s="2">
        <f>'Moving Avg'!H1727</f>
        <v>13.72692049999999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</row>
    <row r="1728" spans="1:12" ht="13.5" x14ac:dyDescent="0.25">
      <c r="A1728" s="3">
        <f>RSI!A1728</f>
        <v>44825</v>
      </c>
      <c r="B1728" s="2">
        <f>RSI!B1728</f>
        <v>12.287699999999999</v>
      </c>
      <c r="C1728" s="2">
        <f>RSI!I1728</f>
        <v>38.802275632148671</v>
      </c>
      <c r="D1728" s="2">
        <f>MACD!E1728</f>
        <v>-4.7320599115737494E-2</v>
      </c>
      <c r="E1728" s="2">
        <f>MACD!F1728</f>
        <v>-6.4564793271796053E-2</v>
      </c>
      <c r="F1728" s="2">
        <f>'Moving Avg'!D1728</f>
        <v>12.407580000000001</v>
      </c>
      <c r="G1728" s="2">
        <f>'Moving Avg'!F1728</f>
        <v>12.462035000000004</v>
      </c>
      <c r="H1728" s="2">
        <f>'Moving Avg'!G1728</f>
        <v>12.502697999999992</v>
      </c>
      <c r="I1728" s="2">
        <f>'Moving Avg'!H1728</f>
        <v>13.704842499999989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44826</v>
      </c>
      <c r="B1729" s="2">
        <f>RSI!B1729</f>
        <v>12.287699999999999</v>
      </c>
      <c r="C1729" s="2">
        <f>RSI!I1729</f>
        <v>38.802275632148664</v>
      </c>
      <c r="D1729" s="2">
        <f>MACD!E1729</f>
        <v>-2.3324749098376785E-2</v>
      </c>
      <c r="E1729" s="2">
        <f>MACD!F1729</f>
        <v>-5.6316784437112202E-2</v>
      </c>
      <c r="F1729" s="2">
        <f>'Moving Avg'!D1729</f>
        <v>12.367620000000001</v>
      </c>
      <c r="G1729" s="2">
        <f>'Moving Avg'!F1729</f>
        <v>12.447550000000003</v>
      </c>
      <c r="H1729" s="2">
        <f>'Moving Avg'!G1729</f>
        <v>12.488111999999992</v>
      </c>
      <c r="I1729" s="2">
        <f>'Moving Avg'!H1729</f>
        <v>13.682764499999987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</row>
    <row r="1730" spans="1:12" ht="13.5" x14ac:dyDescent="0.25">
      <c r="A1730" s="3">
        <f>RSI!A1730</f>
        <v>44827</v>
      </c>
      <c r="B1730" s="2">
        <f>RSI!B1730</f>
        <v>12.287699999999999</v>
      </c>
      <c r="C1730" s="2">
        <f>RSI!I1730</f>
        <v>38.802275632148671</v>
      </c>
      <c r="D1730" s="2">
        <f>MACD!E1730</f>
        <v>-1.9818495223997701E-3</v>
      </c>
      <c r="E1730" s="2">
        <f>MACD!F1730</f>
        <v>-4.5449797454169723E-2</v>
      </c>
      <c r="F1730" s="2">
        <f>'Moving Avg'!D1730</f>
        <v>12.32766</v>
      </c>
      <c r="G1730" s="2">
        <f>'Moving Avg'!F1730</f>
        <v>12.417580000000003</v>
      </c>
      <c r="H1730" s="2">
        <f>'Moving Avg'!G1730</f>
        <v>12.473525999999993</v>
      </c>
      <c r="I1730" s="2">
        <f>'Moving Avg'!H1730</f>
        <v>13.660686499999986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44830</v>
      </c>
      <c r="B1731" s="2">
        <f>RSI!B1731</f>
        <v>12.2378</v>
      </c>
      <c r="C1731" s="2">
        <f>RSI!I1731</f>
        <v>36.219349887259888</v>
      </c>
      <c r="D1731" s="2">
        <f>MACD!E1731</f>
        <v>2.0735599997493637E-2</v>
      </c>
      <c r="E1731" s="2">
        <f>MACD!F1731</f>
        <v>-3.2212717963837054E-2</v>
      </c>
      <c r="F1731" s="2">
        <f>'Moving Avg'!D1731</f>
        <v>12.277719999999999</v>
      </c>
      <c r="G1731" s="2">
        <f>'Moving Avg'!F1731</f>
        <v>12.385115000000003</v>
      </c>
      <c r="H1731" s="2">
        <f>'Moving Avg'!G1731</f>
        <v>12.457941999999996</v>
      </c>
      <c r="I1731" s="2">
        <f>'Moving Avg'!H1731</f>
        <v>13.638358999999987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44831</v>
      </c>
      <c r="B1732" s="2">
        <f>RSI!B1732</f>
        <v>12.2378</v>
      </c>
      <c r="C1732" s="2">
        <f>RSI!I1732</f>
        <v>36.219349887259888</v>
      </c>
      <c r="D1732" s="2">
        <f>MACD!E1732</f>
        <v>4.1143452470373987E-2</v>
      </c>
      <c r="E1732" s="2">
        <f>MACD!F1732</f>
        <v>-1.7541483876994848E-2</v>
      </c>
      <c r="F1732" s="2">
        <f>'Moving Avg'!D1732</f>
        <v>12.26774</v>
      </c>
      <c r="G1732" s="2">
        <f>'Moving Avg'!F1732</f>
        <v>12.381620000000002</v>
      </c>
      <c r="H1732" s="2">
        <f>'Moving Avg'!G1732</f>
        <v>12.442357999999997</v>
      </c>
      <c r="I1732" s="2">
        <f>'Moving Avg'!H1732</f>
        <v>13.616031499999988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</row>
    <row r="1733" spans="1:12" ht="13.5" x14ac:dyDescent="0.25">
      <c r="A1733" s="3">
        <f>RSI!A1733</f>
        <v>44832</v>
      </c>
      <c r="B1733" s="2">
        <f>RSI!B1733</f>
        <v>11.997999999999999</v>
      </c>
      <c r="C1733" s="2">
        <f>RSI!I1733</f>
        <v>26.418217819790442</v>
      </c>
      <c r="D1733" s="2">
        <f>MACD!E1733</f>
        <v>7.7272186430946022E-2</v>
      </c>
      <c r="E1733" s="2">
        <f>MACD!F1733</f>
        <v>1.4212501845933256E-3</v>
      </c>
      <c r="F1733" s="2">
        <f>'Moving Avg'!D1733</f>
        <v>12.209799999999998</v>
      </c>
      <c r="G1733" s="2">
        <f>'Moving Avg'!F1733</f>
        <v>12.366135</v>
      </c>
      <c r="H1733" s="2">
        <f>'Moving Avg'!G1733</f>
        <v>12.421977999999999</v>
      </c>
      <c r="I1733" s="2">
        <f>'Moving Avg'!H1733</f>
        <v>13.59250499999999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</row>
    <row r="1734" spans="1:12" ht="13.5" x14ac:dyDescent="0.25">
      <c r="A1734" s="3">
        <f>RSI!A1734</f>
        <v>44833</v>
      </c>
      <c r="B1734" s="2">
        <f>RSI!B1734</f>
        <v>11.997999999999999</v>
      </c>
      <c r="C1734" s="2">
        <f>RSI!I1734</f>
        <v>26.418217819790442</v>
      </c>
      <c r="D1734" s="2">
        <f>MACD!E1734</f>
        <v>0.11027592743787906</v>
      </c>
      <c r="E1734" s="2">
        <f>MACD!F1734</f>
        <v>2.3192185635250474E-2</v>
      </c>
      <c r="F1734" s="2">
        <f>'Moving Avg'!D1734</f>
        <v>12.151859999999999</v>
      </c>
      <c r="G1734" s="2">
        <f>'Moving Avg'!F1734</f>
        <v>12.350649999999998</v>
      </c>
      <c r="H1734" s="2">
        <f>'Moving Avg'!G1734</f>
        <v>12.401598000000002</v>
      </c>
      <c r="I1734" s="2">
        <f>'Moving Avg'!H1734</f>
        <v>13.568978499999991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</row>
    <row r="1735" spans="1:12" ht="13.5" x14ac:dyDescent="0.25">
      <c r="A1735" s="3">
        <f>RSI!A1735</f>
        <v>44834</v>
      </c>
      <c r="B1735" s="2">
        <f>RSI!B1735</f>
        <v>11.997999999999999</v>
      </c>
      <c r="C1735" s="2">
        <f>RSI!I1735</f>
        <v>26.418217819790442</v>
      </c>
      <c r="D1735" s="2">
        <f>MACD!E1735</f>
        <v>0.14045520113347898</v>
      </c>
      <c r="E1735" s="2">
        <f>MACD!F1735</f>
        <v>4.6644788734896178E-2</v>
      </c>
      <c r="F1735" s="2">
        <f>'Moving Avg'!D1735</f>
        <v>12.093919999999999</v>
      </c>
      <c r="G1735" s="2">
        <f>'Moving Avg'!F1735</f>
        <v>12.333664999999998</v>
      </c>
      <c r="H1735" s="2">
        <f>'Moving Avg'!G1735</f>
        <v>12.371828000000002</v>
      </c>
      <c r="I1735" s="2">
        <f>'Moving Avg'!H1735</f>
        <v>13.545801499999993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</row>
    <row r="1736" spans="1:12" ht="13.5" x14ac:dyDescent="0.25">
      <c r="A1736" s="3">
        <f>RSI!A1736</f>
        <v>44837</v>
      </c>
      <c r="B1736" s="2">
        <f>RSI!B1736</f>
        <v>11.997999999999999</v>
      </c>
      <c r="C1736" s="2">
        <f>RSI!I1736</f>
        <v>26.418217819790442</v>
      </c>
      <c r="D1736" s="2">
        <f>MACD!E1736</f>
        <v>0.16807764974246986</v>
      </c>
      <c r="E1736" s="2">
        <f>MACD!F1736</f>
        <v>7.093136093641092E-2</v>
      </c>
      <c r="F1736" s="2">
        <f>'Moving Avg'!D1736</f>
        <v>12.045959999999997</v>
      </c>
      <c r="G1736" s="2">
        <f>'Moving Avg'!F1736</f>
        <v>12.316679999999996</v>
      </c>
      <c r="H1736" s="2">
        <f>'Moving Avg'!G1736</f>
        <v>12.352048000000003</v>
      </c>
      <c r="I1736" s="2">
        <f>'Moving Avg'!H1736</f>
        <v>13.522624499999996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</row>
    <row r="1737" spans="1:12" ht="13.5" x14ac:dyDescent="0.25">
      <c r="A1737" s="3">
        <f>RSI!A1737</f>
        <v>44838</v>
      </c>
      <c r="B1737" s="2">
        <f>RSI!B1737</f>
        <v>11.997999999999999</v>
      </c>
      <c r="C1737" s="2">
        <f>RSI!I1737</f>
        <v>26.418217819790442</v>
      </c>
      <c r="D1737" s="2">
        <f>MACD!E1737</f>
        <v>0.16264364053592395</v>
      </c>
      <c r="E1737" s="2">
        <f>MACD!F1737</f>
        <v>8.9273816856313526E-2</v>
      </c>
      <c r="F1737" s="2">
        <f>'Moving Avg'!D1737</f>
        <v>11.997999999999999</v>
      </c>
      <c r="G1737" s="2">
        <f>'Moving Avg'!F1737</f>
        <v>12.299694999999996</v>
      </c>
      <c r="H1737" s="2">
        <f>'Moving Avg'!G1737</f>
        <v>12.343856000000006</v>
      </c>
      <c r="I1737" s="2">
        <f>'Moving Avg'!H1737</f>
        <v>13.499447499999997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</row>
    <row r="1738" spans="1:12" ht="13.5" x14ac:dyDescent="0.25">
      <c r="A1738" s="3">
        <f>RSI!A1738</f>
        <v>44839</v>
      </c>
      <c r="B1738" s="2">
        <f>RSI!B1738</f>
        <v>11.997999999999999</v>
      </c>
      <c r="C1738" s="2">
        <f>RSI!I1738</f>
        <v>26.418217819790442</v>
      </c>
      <c r="D1738" s="2">
        <f>MACD!E1738</f>
        <v>0.15983416163579989</v>
      </c>
      <c r="E1738" s="2">
        <f>MACD!F1738</f>
        <v>0.10338588581221081</v>
      </c>
      <c r="F1738" s="2">
        <f>'Moving Avg'!D1738</f>
        <v>11.997999999999999</v>
      </c>
      <c r="G1738" s="2">
        <f>'Moving Avg'!F1738</f>
        <v>12.275719999999996</v>
      </c>
      <c r="H1738" s="2">
        <f>'Moving Avg'!G1738</f>
        <v>12.324676000000006</v>
      </c>
      <c r="I1738" s="2">
        <f>'Moving Avg'!H1738</f>
        <v>13.476270499999996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44840</v>
      </c>
      <c r="B1739" s="2">
        <f>RSI!B1739</f>
        <v>11.997999999999999</v>
      </c>
      <c r="C1739" s="2">
        <f>RSI!I1739</f>
        <v>26.418217819790442</v>
      </c>
      <c r="D1739" s="2">
        <f>MACD!E1739</f>
        <v>0.1591129555273163</v>
      </c>
      <c r="E1739" s="2">
        <f>MACD!F1739</f>
        <v>0.11453129975523191</v>
      </c>
      <c r="F1739" s="2">
        <f>'Moving Avg'!D1739</f>
        <v>11.997999999999999</v>
      </c>
      <c r="G1739" s="2">
        <f>'Moving Avg'!F1739</f>
        <v>12.251244999999995</v>
      </c>
      <c r="H1739" s="2">
        <f>'Moving Avg'!G1739</f>
        <v>12.315086000000008</v>
      </c>
      <c r="I1739" s="2">
        <f>'Moving Avg'!H1739</f>
        <v>13.453093499999996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44841</v>
      </c>
      <c r="B1740" s="2">
        <f>RSI!B1740</f>
        <v>11.4985</v>
      </c>
      <c r="C1740" s="2">
        <f>RSI!I1740</f>
        <v>13.56921519408742</v>
      </c>
      <c r="D1740" s="2">
        <f>MACD!E1740</f>
        <v>0.19703607945340629</v>
      </c>
      <c r="E1740" s="2">
        <f>MACD!F1740</f>
        <v>0.13103225569486679</v>
      </c>
      <c r="F1740" s="2">
        <f>'Moving Avg'!D1740</f>
        <v>11.898099999999999</v>
      </c>
      <c r="G1740" s="2">
        <f>'Moving Avg'!F1740</f>
        <v>12.201794999999997</v>
      </c>
      <c r="H1740" s="2">
        <f>'Moving Avg'!G1740</f>
        <v>12.29550600000001</v>
      </c>
      <c r="I1740" s="2">
        <f>'Moving Avg'!H1740</f>
        <v>13.427418999999997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</row>
    <row r="1741" spans="1:12" ht="13.5" x14ac:dyDescent="0.25">
      <c r="A1741" s="3">
        <f>RSI!A1741</f>
        <v>44844</v>
      </c>
      <c r="B1741" s="2">
        <f>RSI!B1741</f>
        <v>11.4985</v>
      </c>
      <c r="C1741" s="2">
        <f>RSI!I1741</f>
        <v>13.56921519408742</v>
      </c>
      <c r="D1741" s="2">
        <f>MACD!E1741</f>
        <v>0.22581931239318287</v>
      </c>
      <c r="E1741" s="2">
        <f>MACD!F1741</f>
        <v>0.14998966703453001</v>
      </c>
      <c r="F1741" s="2">
        <f>'Moving Avg'!D1741</f>
        <v>11.7982</v>
      </c>
      <c r="G1741" s="2">
        <f>'Moving Avg'!F1741</f>
        <v>12.152344999999997</v>
      </c>
      <c r="H1741" s="2">
        <f>'Moving Avg'!G1741</f>
        <v>12.275926000000009</v>
      </c>
      <c r="I1741" s="2">
        <f>'Moving Avg'!H1741</f>
        <v>13.401844499999999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</row>
    <row r="1742" spans="1:12" ht="13.5" x14ac:dyDescent="0.25">
      <c r="A1742" s="3">
        <f>RSI!A1742</f>
        <v>44845</v>
      </c>
      <c r="B1742" s="2">
        <f>RSI!B1742</f>
        <v>11.4985</v>
      </c>
      <c r="C1742" s="2">
        <f>RSI!I1742</f>
        <v>13.56921519408742</v>
      </c>
      <c r="D1742" s="2">
        <f>MACD!E1742</f>
        <v>0.25422191013923978</v>
      </c>
      <c r="E1742" s="2">
        <f>MACD!F1742</f>
        <v>0.17083611565547197</v>
      </c>
      <c r="F1742" s="2">
        <f>'Moving Avg'!D1742</f>
        <v>11.6983</v>
      </c>
      <c r="G1742" s="2">
        <f>'Moving Avg'!F1742</f>
        <v>12.102894999999998</v>
      </c>
      <c r="H1742" s="2">
        <f>'Moving Avg'!G1742</f>
        <v>12.256346000000008</v>
      </c>
      <c r="I1742" s="2">
        <f>'Moving Avg'!H1742</f>
        <v>13.37627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44846</v>
      </c>
      <c r="B1743" s="2">
        <f>RSI!B1743</f>
        <v>10.999000000000001</v>
      </c>
      <c r="C1743" s="2">
        <f>RSI!I1743</f>
        <v>8.4413848210527078</v>
      </c>
      <c r="D1743" s="2">
        <f>MACD!E1743</f>
        <v>0.28211030540878035</v>
      </c>
      <c r="E1743" s="2">
        <f>MACD!F1743</f>
        <v>0.19309095360613365</v>
      </c>
      <c r="F1743" s="2">
        <f>'Moving Avg'!D1743</f>
        <v>11.4985</v>
      </c>
      <c r="G1743" s="2">
        <f>'Moving Avg'!F1743</f>
        <v>12.028469999999999</v>
      </c>
      <c r="H1743" s="2">
        <f>'Moving Avg'!G1743</f>
        <v>12.226776000000006</v>
      </c>
      <c r="I1743" s="2">
        <f>'Moving Avg'!H1743</f>
        <v>13.348197999999998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44847</v>
      </c>
      <c r="B1744" s="2">
        <f>RSI!B1744</f>
        <v>10.999000000000001</v>
      </c>
      <c r="C1744" s="2">
        <f>RSI!I1744</f>
        <v>8.4413848210527078</v>
      </c>
      <c r="D1744" s="2">
        <f>MACD!E1744</f>
        <v>0.31212987087170951</v>
      </c>
      <c r="E1744" s="2">
        <f>MACD!F1744</f>
        <v>0.21689873705924884</v>
      </c>
      <c r="F1744" s="2">
        <f>'Moving Avg'!D1744</f>
        <v>11.2987</v>
      </c>
      <c r="G1744" s="2">
        <f>'Moving Avg'!F1744</f>
        <v>11.954044999999997</v>
      </c>
      <c r="H1744" s="2">
        <f>'Moving Avg'!G1744</f>
        <v>12.197206000000005</v>
      </c>
      <c r="I1744" s="2">
        <f>'Moving Avg'!H1744</f>
        <v>13.320125999999998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44848</v>
      </c>
      <c r="B1745" s="2">
        <f>RSI!B1745</f>
        <v>10.999000000000001</v>
      </c>
      <c r="C1745" s="2">
        <f>RSI!I1745</f>
        <v>8.4413848210527078</v>
      </c>
      <c r="D1745" s="2">
        <f>MACD!E1745</f>
        <v>0.34347705326150724</v>
      </c>
      <c r="E1745" s="2">
        <f>MACD!F1745</f>
        <v>0.24221440029970054</v>
      </c>
      <c r="F1745" s="2">
        <f>'Moving Avg'!D1745</f>
        <v>11.198800000000002</v>
      </c>
      <c r="G1745" s="2">
        <f>'Moving Avg'!F1745</f>
        <v>11.879619999999999</v>
      </c>
      <c r="H1745" s="2">
        <f>'Moving Avg'!G1745</f>
        <v>12.167636000000007</v>
      </c>
      <c r="I1745" s="2">
        <f>'Moving Avg'!H1745</f>
        <v>13.292053999999997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44851</v>
      </c>
      <c r="B1746" s="2">
        <f>RSI!B1746</f>
        <v>10.509499999999999</v>
      </c>
      <c r="C1746" s="2">
        <f>RSI!I1746</f>
        <v>5.7717255073034863</v>
      </c>
      <c r="D1746" s="2">
        <f>MACD!E1746</f>
        <v>0.41176641777474998</v>
      </c>
      <c r="E1746" s="2">
        <f>MACD!F1746</f>
        <v>0.27612480379471044</v>
      </c>
      <c r="F1746" s="2">
        <f>'Moving Avg'!D1746</f>
        <v>11.001000000000001</v>
      </c>
      <c r="G1746" s="2">
        <f>'Moving Avg'!F1746</f>
        <v>11.780719999999999</v>
      </c>
      <c r="H1746" s="2">
        <f>'Moving Avg'!G1746</f>
        <v>12.137466000000007</v>
      </c>
      <c r="I1746" s="2">
        <f>'Moving Avg'!H1746</f>
        <v>13.261534499999996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</row>
    <row r="1747" spans="1:12" ht="13.5" x14ac:dyDescent="0.25">
      <c r="A1747" s="3">
        <f>RSI!A1747</f>
        <v>44852</v>
      </c>
      <c r="B1747" s="2">
        <f>RSI!B1747</f>
        <v>10.0899</v>
      </c>
      <c r="C1747" s="2">
        <f>RSI!I1747</f>
        <v>4.46745006470249</v>
      </c>
      <c r="D1747" s="2">
        <f>MACD!E1747</f>
        <v>0.50862143079481292</v>
      </c>
      <c r="E1747" s="2">
        <f>MACD!F1747</f>
        <v>0.32262412919473094</v>
      </c>
      <c r="F1747" s="2">
        <f>'Moving Avg'!D1747</f>
        <v>10.719280000000001</v>
      </c>
      <c r="G1747" s="2">
        <f>'Moving Avg'!F1747</f>
        <v>11.67083</v>
      </c>
      <c r="H1747" s="2">
        <f>'Moving Avg'!G1747</f>
        <v>12.098904000000003</v>
      </c>
      <c r="I1747" s="2">
        <f>'Moving Avg'!H1747</f>
        <v>13.228916999999997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</row>
    <row r="1748" spans="1:12" ht="13.5" x14ac:dyDescent="0.25">
      <c r="A1748" s="3">
        <f>RSI!A1748</f>
        <v>44853</v>
      </c>
      <c r="B1748" s="2">
        <f>RSI!B1748</f>
        <v>10.0899</v>
      </c>
      <c r="C1748" s="2">
        <f>RSI!I1748</f>
        <v>4.46745006470249</v>
      </c>
      <c r="D1748" s="2">
        <f>MACD!E1748</f>
        <v>0.60045346172740111</v>
      </c>
      <c r="E1748" s="2">
        <f>MACD!F1748</f>
        <v>0.37818999570126499</v>
      </c>
      <c r="F1748" s="2">
        <f>'Moving Avg'!D1748</f>
        <v>10.537459999999999</v>
      </c>
      <c r="G1748" s="2">
        <f>'Moving Avg'!F1748</f>
        <v>11.56094</v>
      </c>
      <c r="H1748" s="2">
        <f>'Moving Avg'!G1748</f>
        <v>12.059942000000001</v>
      </c>
      <c r="I1748" s="2">
        <f>'Moving Avg'!H1748</f>
        <v>13.196299499999999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</row>
    <row r="1749" spans="1:12" ht="13.5" x14ac:dyDescent="0.25">
      <c r="A1749" s="3">
        <f>RSI!A1749</f>
        <v>44854</v>
      </c>
      <c r="B1749" s="2">
        <f>RSI!B1749</f>
        <v>10</v>
      </c>
      <c r="C1749" s="2">
        <f>RSI!I1749</f>
        <v>4.2299351238501544</v>
      </c>
      <c r="D1749" s="2">
        <f>MACD!E1749</f>
        <v>0.69396284822185272</v>
      </c>
      <c r="E1749" s="2">
        <f>MACD!F1749</f>
        <v>0.44134456620538254</v>
      </c>
      <c r="F1749" s="2">
        <f>'Moving Avg'!D1749</f>
        <v>10.33766</v>
      </c>
      <c r="G1749" s="2">
        <f>'Moving Avg'!F1749</f>
        <v>11.446555</v>
      </c>
      <c r="H1749" s="2">
        <f>'Moving Avg'!G1749</f>
        <v>12.019182000000001</v>
      </c>
      <c r="I1749" s="2">
        <f>'Moving Avg'!H1749</f>
        <v>13.163232499999998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</row>
    <row r="1750" spans="1:12" ht="13.5" x14ac:dyDescent="0.25">
      <c r="A1750" s="3">
        <f>RSI!A1750</f>
        <v>44855</v>
      </c>
      <c r="B1750" s="2">
        <f>RSI!B1750</f>
        <v>10</v>
      </c>
      <c r="C1750" s="2">
        <f>RSI!I1750</f>
        <v>4.2299351238501544</v>
      </c>
      <c r="D1750" s="2">
        <f>MACD!E1750</f>
        <v>0.70523985646426546</v>
      </c>
      <c r="E1750" s="2">
        <f>MACD!F1750</f>
        <v>0.49412362425715917</v>
      </c>
      <c r="F1750" s="2">
        <f>'Moving Avg'!D1750</f>
        <v>10.13786</v>
      </c>
      <c r="G1750" s="2">
        <f>'Moving Avg'!F1750</f>
        <v>11.332170000000001</v>
      </c>
      <c r="H1750" s="2">
        <f>'Moving Avg'!G1750</f>
        <v>11.978422</v>
      </c>
      <c r="I1750" s="2">
        <f>'Moving Avg'!H1750</f>
        <v>13.130165499999999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</row>
    <row r="1751" spans="1:12" ht="13.5" x14ac:dyDescent="0.25">
      <c r="A1751" s="3">
        <f>RSI!A1751</f>
        <v>44858</v>
      </c>
      <c r="B1751" s="2">
        <f>RSI!B1751</f>
        <v>10</v>
      </c>
      <c r="C1751" s="2">
        <f>RSI!I1751</f>
        <v>4.2299351238501544</v>
      </c>
      <c r="D1751" s="2">
        <f>MACD!E1751</f>
        <v>0.72311512096798758</v>
      </c>
      <c r="E1751" s="2">
        <f>MACD!F1751</f>
        <v>0.53992192359932489</v>
      </c>
      <c r="F1751" s="2">
        <f>'Moving Avg'!D1751</f>
        <v>10.035959999999999</v>
      </c>
      <c r="G1751" s="2">
        <f>'Moving Avg'!F1751</f>
        <v>11.220279999999999</v>
      </c>
      <c r="H1751" s="2">
        <f>'Moving Avg'!G1751</f>
        <v>11.937661999999996</v>
      </c>
      <c r="I1751" s="2">
        <f>'Moving Avg'!H1751</f>
        <v>13.0970985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</row>
    <row r="1752" spans="1:12" ht="13.5" x14ac:dyDescent="0.25">
      <c r="A1752" s="3">
        <f>RSI!A1752</f>
        <v>44859</v>
      </c>
      <c r="B1752" s="2">
        <f>RSI!B1752</f>
        <v>10</v>
      </c>
      <c r="C1752" s="2">
        <f>RSI!I1752</f>
        <v>4.2299351238501544</v>
      </c>
      <c r="D1752" s="2">
        <f>MACD!E1752</f>
        <v>0.74595625274761979</v>
      </c>
      <c r="E1752" s="2">
        <f>MACD!F1752</f>
        <v>0.58112878942898394</v>
      </c>
      <c r="F1752" s="2">
        <f>'Moving Avg'!D1752</f>
        <v>10.01798</v>
      </c>
      <c r="G1752" s="2">
        <f>'Moving Avg'!F1752</f>
        <v>11.10839</v>
      </c>
      <c r="H1752" s="2">
        <f>'Moving Avg'!G1752</f>
        <v>11.896901999999995</v>
      </c>
      <c r="I1752" s="2">
        <f>'Moving Avg'!H1752</f>
        <v>13.0640315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</row>
    <row r="1753" spans="1:12" ht="13.5" x14ac:dyDescent="0.25">
      <c r="A1753" s="3">
        <f>RSI!A1753</f>
        <v>44860</v>
      </c>
      <c r="B1753" s="2">
        <f>RSI!B1753</f>
        <v>10</v>
      </c>
      <c r="C1753" s="2">
        <f>RSI!I1753</f>
        <v>4.2299351238501544</v>
      </c>
      <c r="D1753" s="2">
        <f>MACD!E1753</f>
        <v>0.69558156963767281</v>
      </c>
      <c r="E1753" s="2">
        <f>MACD!F1753</f>
        <v>0.60401934547072178</v>
      </c>
      <c r="F1753" s="2">
        <f>'Moving Avg'!D1753</f>
        <v>10</v>
      </c>
      <c r="G1753" s="2">
        <f>'Moving Avg'!F1753</f>
        <v>11.00849</v>
      </c>
      <c r="H1753" s="2">
        <f>'Moving Avg'!G1753</f>
        <v>11.856141999999995</v>
      </c>
      <c r="I1753" s="2">
        <f>'Moving Avg'!H1753</f>
        <v>13.0309645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</row>
    <row r="1754" spans="1:12" ht="13.5" x14ac:dyDescent="0.25">
      <c r="A1754" s="3">
        <f>RSI!A1754</f>
        <v>44861</v>
      </c>
      <c r="B1754" s="2">
        <f>RSI!B1754</f>
        <v>10</v>
      </c>
      <c r="C1754" s="2">
        <f>RSI!I1754</f>
        <v>4.2299351238501544</v>
      </c>
      <c r="D1754" s="2">
        <f>MACD!E1754</f>
        <v>0.65957198521093297</v>
      </c>
      <c r="E1754" s="2">
        <f>MACD!F1754</f>
        <v>0.61512987341876402</v>
      </c>
      <c r="F1754" s="2">
        <f>'Moving Avg'!D1754</f>
        <v>10</v>
      </c>
      <c r="G1754" s="2">
        <f>'Moving Avg'!F1754</f>
        <v>10.90859</v>
      </c>
      <c r="H1754" s="2">
        <f>'Moving Avg'!G1754</f>
        <v>11.815382</v>
      </c>
      <c r="I1754" s="2">
        <f>'Moving Avg'!H1754</f>
        <v>12.9981475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</row>
    <row r="1755" spans="1:12" ht="13.5" x14ac:dyDescent="0.25">
      <c r="A1755" s="3">
        <f>RSI!A1755</f>
        <v>44862</v>
      </c>
      <c r="B1755" s="2">
        <f>RSI!B1755</f>
        <v>10</v>
      </c>
      <c r="C1755" s="2">
        <f>RSI!I1755</f>
        <v>4.2299351238501544</v>
      </c>
      <c r="D1755" s="2">
        <f>MACD!E1755</f>
        <v>0.63522747336421759</v>
      </c>
      <c r="E1755" s="2">
        <f>MACD!F1755</f>
        <v>0.6191493934078548</v>
      </c>
      <c r="F1755" s="2">
        <f>'Moving Avg'!D1755</f>
        <v>10</v>
      </c>
      <c r="G1755" s="2">
        <f>'Moving Avg'!F1755</f>
        <v>10.80869</v>
      </c>
      <c r="H1755" s="2">
        <f>'Moving Avg'!G1755</f>
        <v>11.763833999999997</v>
      </c>
      <c r="I1755" s="2">
        <f>'Moving Avg'!H1755</f>
        <v>12.9653305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</row>
    <row r="1756" spans="1:12" ht="13.5" x14ac:dyDescent="0.25">
      <c r="A1756" s="3">
        <f>RSI!A1756</f>
        <v>44865</v>
      </c>
      <c r="B1756" s="2">
        <f>RSI!B1756</f>
        <v>10</v>
      </c>
      <c r="C1756" s="2">
        <f>RSI!I1756</f>
        <v>4.2299351238501544</v>
      </c>
      <c r="D1756" s="2">
        <f>MACD!E1756</f>
        <v>0.54499200142318038</v>
      </c>
      <c r="E1756" s="2">
        <f>MACD!F1756</f>
        <v>0.60431791501091991</v>
      </c>
      <c r="F1756" s="2">
        <f>'Moving Avg'!D1756</f>
        <v>10</v>
      </c>
      <c r="G1756" s="2">
        <f>'Moving Avg'!F1756</f>
        <v>10.708789999999999</v>
      </c>
      <c r="H1756" s="2">
        <f>'Moving Avg'!G1756</f>
        <v>11.712285999999999</v>
      </c>
      <c r="I1756" s="2">
        <f>'Moving Avg'!H1756</f>
        <v>12.932513500000001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</row>
    <row r="1757" spans="1:12" ht="13.5" x14ac:dyDescent="0.25">
      <c r="A1757" s="3">
        <f>RSI!A1757</f>
        <v>44866</v>
      </c>
      <c r="B1757" s="2">
        <f>RSI!B1757</f>
        <v>10</v>
      </c>
      <c r="C1757" s="2">
        <f>RSI!I1757</f>
        <v>4.2299351238501544</v>
      </c>
      <c r="D1757" s="2">
        <f>MACD!E1757</f>
        <v>0.40933638094033853</v>
      </c>
      <c r="E1757" s="2">
        <f>MACD!F1757</f>
        <v>0.56532160819680366</v>
      </c>
      <c r="F1757" s="2">
        <f>'Moving Avg'!D1757</f>
        <v>10</v>
      </c>
      <c r="G1757" s="2">
        <f>'Moving Avg'!F1757</f>
        <v>10.608889999999999</v>
      </c>
      <c r="H1757" s="2">
        <f>'Moving Avg'!G1757</f>
        <v>11.660737999999998</v>
      </c>
      <c r="I1757" s="2">
        <f>'Moving Avg'!H1757</f>
        <v>12.899696499999999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</row>
    <row r="1758" spans="1:12" ht="13.5" x14ac:dyDescent="0.25">
      <c r="A1758" s="3">
        <f>RSI!A1758</f>
        <v>44867</v>
      </c>
      <c r="B1758" s="2">
        <f>RSI!B1758</f>
        <v>10</v>
      </c>
      <c r="C1758" s="2">
        <f>RSI!I1758</f>
        <v>4.2299351238501544</v>
      </c>
      <c r="D1758" s="2">
        <f>MACD!E1758</f>
        <v>0.29941318676215367</v>
      </c>
      <c r="E1758" s="2">
        <f>MACD!F1758</f>
        <v>0.51213992390987373</v>
      </c>
      <c r="F1758" s="2">
        <f>'Moving Avg'!D1758</f>
        <v>10</v>
      </c>
      <c r="G1758" s="2">
        <f>'Moving Avg'!F1758</f>
        <v>10.508990000000001</v>
      </c>
      <c r="H1758" s="2">
        <f>'Moving Avg'!G1758</f>
        <v>11.609189999999998</v>
      </c>
      <c r="I1758" s="2">
        <f>'Moving Avg'!H1758</f>
        <v>12.866879500000003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</row>
    <row r="1759" spans="1:12" ht="13.5" x14ac:dyDescent="0.25">
      <c r="A1759" s="3">
        <f>RSI!A1759</f>
        <v>44868</v>
      </c>
      <c r="B1759" s="2">
        <f>RSI!B1759</f>
        <v>10</v>
      </c>
      <c r="C1759" s="2">
        <f>RSI!I1759</f>
        <v>4.2299351238501544</v>
      </c>
      <c r="D1759" s="2">
        <f>MACD!E1759</f>
        <v>0.19707264218651233</v>
      </c>
      <c r="E1759" s="2">
        <f>MACD!F1759</f>
        <v>0.44912646756520147</v>
      </c>
      <c r="F1759" s="2">
        <f>'Moving Avg'!D1759</f>
        <v>10</v>
      </c>
      <c r="G1759" s="2">
        <f>'Moving Avg'!F1759</f>
        <v>10.409090000000001</v>
      </c>
      <c r="H1759" s="2">
        <f>'Moving Avg'!G1759</f>
        <v>11.557642000000001</v>
      </c>
      <c r="I1759" s="2">
        <f>'Moving Avg'!H1759</f>
        <v>12.834062500000002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44869</v>
      </c>
      <c r="B1760" s="2">
        <f>RSI!B1760</f>
        <v>10</v>
      </c>
      <c r="C1760" s="2">
        <f>RSI!I1760</f>
        <v>4.2299351238501544</v>
      </c>
      <c r="D1760" s="2">
        <f>MACD!E1760</f>
        <v>0.11464546176757473</v>
      </c>
      <c r="E1760" s="2">
        <f>MACD!F1760</f>
        <v>0.38223026640567614</v>
      </c>
      <c r="F1760" s="2">
        <f>'Moving Avg'!D1760</f>
        <v>10</v>
      </c>
      <c r="G1760" s="2">
        <f>'Moving Avg'!F1760</f>
        <v>10.334165</v>
      </c>
      <c r="H1760" s="2">
        <f>'Moving Avg'!G1760</f>
        <v>11.4999</v>
      </c>
      <c r="I1760" s="2">
        <f>'Moving Avg'!H1760</f>
        <v>12.801245500000002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</row>
    <row r="1761" spans="1:12" ht="13.5" x14ac:dyDescent="0.25">
      <c r="A1761" s="3">
        <f>RSI!A1761</f>
        <v>44872</v>
      </c>
      <c r="B1761" s="2">
        <f>RSI!B1761</f>
        <v>10</v>
      </c>
      <c r="C1761" s="2">
        <f>RSI!I1761</f>
        <v>4.2299351238501544</v>
      </c>
      <c r="D1761" s="2">
        <f>MACD!E1761</f>
        <v>4.8759261020343558E-2</v>
      </c>
      <c r="E1761" s="2">
        <f>MACD!F1761</f>
        <v>0.31553606532860967</v>
      </c>
      <c r="F1761" s="2">
        <f>'Moving Avg'!D1761</f>
        <v>10</v>
      </c>
      <c r="G1761" s="2">
        <f>'Moving Avg'!F1761</f>
        <v>10.25924</v>
      </c>
      <c r="H1761" s="2">
        <f>'Moving Avg'!G1761</f>
        <v>11.442157999999999</v>
      </c>
      <c r="I1761" s="2">
        <f>'Moving Avg'!H1761</f>
        <v>12.768428500000002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</row>
    <row r="1762" spans="1:12" ht="13.5" x14ac:dyDescent="0.25">
      <c r="A1762" s="3">
        <f>RSI!A1762</f>
        <v>44873</v>
      </c>
      <c r="B1762" s="2">
        <f>RSI!B1762</f>
        <v>10</v>
      </c>
      <c r="C1762" s="2">
        <f>RSI!I1762</f>
        <v>4.2299351238501544</v>
      </c>
      <c r="D1762" s="2">
        <f>MACD!E1762</f>
        <v>-3.416642824584315E-3</v>
      </c>
      <c r="E1762" s="2">
        <f>MACD!F1762</f>
        <v>0.25174552369797087</v>
      </c>
      <c r="F1762" s="2">
        <f>'Moving Avg'!D1762</f>
        <v>10</v>
      </c>
      <c r="G1762" s="2">
        <f>'Moving Avg'!F1762</f>
        <v>10.184315000000002</v>
      </c>
      <c r="H1762" s="2">
        <f>'Moving Avg'!G1762</f>
        <v>11.396003999999998</v>
      </c>
      <c r="I1762" s="2">
        <f>'Moving Avg'!H1762</f>
        <v>12.735611500000005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</row>
    <row r="1763" spans="1:12" ht="13.5" x14ac:dyDescent="0.25">
      <c r="A1763" s="3">
        <f>RSI!A1763</f>
        <v>44874</v>
      </c>
      <c r="B1763" s="2">
        <f>RSI!B1763</f>
        <v>10</v>
      </c>
      <c r="C1763" s="2">
        <f>RSI!I1763</f>
        <v>4.2299351238501544</v>
      </c>
      <c r="D1763" s="2">
        <f>MACD!E1763</f>
        <v>-4.4256263867481493E-2</v>
      </c>
      <c r="E1763" s="2">
        <f>MACD!F1763</f>
        <v>0.19254516618488041</v>
      </c>
      <c r="F1763" s="2">
        <f>'Moving Avg'!D1763</f>
        <v>10</v>
      </c>
      <c r="G1763" s="2">
        <f>'Moving Avg'!F1763</f>
        <v>10.134364999999999</v>
      </c>
      <c r="H1763" s="2">
        <f>'Moving Avg'!G1763</f>
        <v>11.349849999999998</v>
      </c>
      <c r="I1763" s="2">
        <f>'Moving Avg'!H1763</f>
        <v>12.706490500000003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44875</v>
      </c>
      <c r="B1764" s="2">
        <f>RSI!B1764</f>
        <v>10.4495</v>
      </c>
      <c r="C1764" s="2">
        <f>RSI!I1764</f>
        <v>47.027657680814542</v>
      </c>
      <c r="D1764" s="2">
        <f>MACD!E1764</f>
        <v>-0.10904506936983616</v>
      </c>
      <c r="E1764" s="2">
        <f>MACD!F1764</f>
        <v>0.13222711907393708</v>
      </c>
      <c r="F1764" s="2">
        <f>'Moving Avg'!D1764</f>
        <v>10.0899</v>
      </c>
      <c r="G1764" s="2">
        <f>'Moving Avg'!F1764</f>
        <v>10.10689</v>
      </c>
      <c r="H1764" s="2">
        <f>'Moving Avg'!G1764</f>
        <v>11.312685999999999</v>
      </c>
      <c r="I1764" s="2">
        <f>'Moving Avg'!H1764</f>
        <v>12.679617000000002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</row>
    <row r="1765" spans="1:12" ht="13.5" x14ac:dyDescent="0.25">
      <c r="A1765" s="3">
        <f>RSI!A1765</f>
        <v>44876</v>
      </c>
      <c r="B1765" s="2">
        <f>RSI!B1765</f>
        <v>10.9191</v>
      </c>
      <c r="C1765" s="2">
        <f>RSI!I1765</f>
        <v>64.75032459062777</v>
      </c>
      <c r="D1765" s="2">
        <f>MACD!E1765</f>
        <v>-0.19847054297572875</v>
      </c>
      <c r="E1765" s="2">
        <f>MACD!F1765</f>
        <v>6.6087586664003911E-2</v>
      </c>
      <c r="F1765" s="2">
        <f>'Moving Avg'!D1765</f>
        <v>10.273720000000001</v>
      </c>
      <c r="G1765" s="2">
        <f>'Moving Avg'!F1765</f>
        <v>10.102895</v>
      </c>
      <c r="H1765" s="2">
        <f>'Moving Avg'!G1765</f>
        <v>11.284313999999997</v>
      </c>
      <c r="I1765" s="2">
        <f>'Moving Avg'!H1765</f>
        <v>12.658638000000003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</row>
    <row r="1766" spans="1:12" ht="13.5" x14ac:dyDescent="0.25">
      <c r="A1766" s="3">
        <f>RSI!A1766</f>
        <v>44879</v>
      </c>
      <c r="B1766" s="2">
        <f>RSI!B1766</f>
        <v>10.9191</v>
      </c>
      <c r="C1766" s="2">
        <f>RSI!I1766</f>
        <v>64.75032459062777</v>
      </c>
      <c r="D1766" s="2">
        <f>MACD!E1766</f>
        <v>-0.27674553747634789</v>
      </c>
      <c r="E1766" s="2">
        <f>MACD!F1766</f>
        <v>-2.4790381640664508E-3</v>
      </c>
      <c r="F1766" s="2">
        <f>'Moving Avg'!D1766</f>
        <v>10.45754</v>
      </c>
      <c r="G1766" s="2">
        <f>'Moving Avg'!F1766</f>
        <v>10.123375000000001</v>
      </c>
      <c r="H1766" s="2">
        <f>'Moving Avg'!G1766</f>
        <v>11.255941999999996</v>
      </c>
      <c r="I1766" s="2">
        <f>'Moving Avg'!H1766</f>
        <v>12.638308500000003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</row>
    <row r="1767" spans="1:12" ht="13.5" x14ac:dyDescent="0.25">
      <c r="A1767" s="3">
        <f>RSI!A1767</f>
        <v>44880</v>
      </c>
      <c r="B1767" s="2">
        <f>RSI!B1767</f>
        <v>10.978999999999999</v>
      </c>
      <c r="C1767" s="2">
        <f>RSI!I1767</f>
        <v>66.412678067727768</v>
      </c>
      <c r="D1767" s="2">
        <f>MACD!E1767</f>
        <v>-0.34982941593152006</v>
      </c>
      <c r="E1767" s="2">
        <f>MACD!F1767</f>
        <v>-7.1949113717557175E-2</v>
      </c>
      <c r="F1767" s="2">
        <f>'Moving Avg'!D1767</f>
        <v>10.65334</v>
      </c>
      <c r="G1767" s="2">
        <f>'Moving Avg'!F1767</f>
        <v>10.16783</v>
      </c>
      <c r="H1767" s="2">
        <f>'Moving Avg'!G1767</f>
        <v>11.228767999999995</v>
      </c>
      <c r="I1767" s="2">
        <f>'Moving Avg'!H1767</f>
        <v>12.618278499999999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</row>
    <row r="1768" spans="1:12" ht="13.5" x14ac:dyDescent="0.25">
      <c r="A1768" s="3">
        <f>RSI!A1768</f>
        <v>44881</v>
      </c>
      <c r="B1768" s="2">
        <f>RSI!B1768</f>
        <v>10.978999999999999</v>
      </c>
      <c r="C1768" s="2">
        <f>RSI!I1768</f>
        <v>66.412678067727782</v>
      </c>
      <c r="D1768" s="2">
        <f>MACD!E1768</f>
        <v>-0.41425890000971322</v>
      </c>
      <c r="E1768" s="2">
        <f>MACD!F1768</f>
        <v>-0.1404110709759884</v>
      </c>
      <c r="F1768" s="2">
        <f>'Moving Avg'!D1768</f>
        <v>10.84914</v>
      </c>
      <c r="G1768" s="2">
        <f>'Moving Avg'!F1768</f>
        <v>10.212285</v>
      </c>
      <c r="H1768" s="2">
        <f>'Moving Avg'!G1768</f>
        <v>11.198797999999996</v>
      </c>
      <c r="I1768" s="2">
        <f>'Moving Avg'!H1768</f>
        <v>12.598248499999997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</row>
    <row r="1769" spans="1:12" ht="13.5" x14ac:dyDescent="0.25">
      <c r="A1769" s="3">
        <f>RSI!A1769</f>
        <v>44882</v>
      </c>
      <c r="B1769" s="2">
        <f>RSI!B1769</f>
        <v>10.978999999999999</v>
      </c>
      <c r="C1769" s="2">
        <f>RSI!I1769</f>
        <v>66.412678067727768</v>
      </c>
      <c r="D1769" s="2">
        <f>MACD!E1769</f>
        <v>-0.47117363653810251</v>
      </c>
      <c r="E1769" s="2">
        <f>MACD!F1769</f>
        <v>-0.20656358408841125</v>
      </c>
      <c r="F1769" s="2">
        <f>'Moving Avg'!D1769</f>
        <v>10.95504</v>
      </c>
      <c r="G1769" s="2">
        <f>'Moving Avg'!F1769</f>
        <v>10.261234999999999</v>
      </c>
      <c r="H1769" s="2">
        <f>'Moving Avg'!G1769</f>
        <v>11.168628000000002</v>
      </c>
      <c r="I1769" s="2">
        <f>'Moving Avg'!H1769</f>
        <v>12.581564999999996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</row>
    <row r="1770" spans="1:12" ht="13.5" x14ac:dyDescent="0.25">
      <c r="A1770" s="3">
        <f>RSI!A1770</f>
        <v>44883</v>
      </c>
      <c r="B1770" s="2">
        <f>RSI!B1770</f>
        <v>10.978999999999999</v>
      </c>
      <c r="C1770" s="2">
        <f>RSI!I1770</f>
        <v>66.412678067727768</v>
      </c>
      <c r="D1770" s="2">
        <f>MACD!E1770</f>
        <v>-0.5215521493562072</v>
      </c>
      <c r="E1770" s="2">
        <f>MACD!F1770</f>
        <v>-0.26956129714197047</v>
      </c>
      <c r="F1770" s="2">
        <f>'Moving Avg'!D1770</f>
        <v>10.96702</v>
      </c>
      <c r="G1770" s="2">
        <f>'Moving Avg'!F1770</f>
        <v>10.310184999999999</v>
      </c>
      <c r="H1770" s="2">
        <f>'Moving Avg'!G1770</f>
        <v>11.138458000000004</v>
      </c>
      <c r="I1770" s="2">
        <f>'Moving Avg'!H1770</f>
        <v>12.564881499999997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</row>
    <row r="1771" spans="1:12" ht="13.5" x14ac:dyDescent="0.25">
      <c r="A1771" s="3">
        <f>RSI!A1771</f>
        <v>44886</v>
      </c>
      <c r="B1771" s="2">
        <f>RSI!B1771</f>
        <v>10.978999999999999</v>
      </c>
      <c r="C1771" s="2">
        <f>RSI!I1771</f>
        <v>66.412678067727768</v>
      </c>
      <c r="D1771" s="2">
        <f>MACD!E1771</f>
        <v>-0.56623557507573352</v>
      </c>
      <c r="E1771" s="2">
        <f>MACD!F1771</f>
        <v>-0.32889615272872308</v>
      </c>
      <c r="F1771" s="2">
        <f>'Moving Avg'!D1771</f>
        <v>10.978999999999999</v>
      </c>
      <c r="G1771" s="2">
        <f>'Moving Avg'!F1771</f>
        <v>10.359134999999998</v>
      </c>
      <c r="H1771" s="2">
        <f>'Moving Avg'!G1771</f>
        <v>11.108288000000002</v>
      </c>
      <c r="I1771" s="2">
        <f>'Moving Avg'!H1771</f>
        <v>12.548197999999996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</row>
    <row r="1772" spans="1:12" ht="13.5" x14ac:dyDescent="0.25">
      <c r="A1772" s="3">
        <f>RSI!A1772</f>
        <v>44887</v>
      </c>
      <c r="B1772" s="2">
        <f>RSI!B1772</f>
        <v>10.978999999999999</v>
      </c>
      <c r="C1772" s="2">
        <f>RSI!I1772</f>
        <v>66.412678067727768</v>
      </c>
      <c r="D1772" s="2">
        <f>MACD!E1772</f>
        <v>-0.6059478251400261</v>
      </c>
      <c r="E1772" s="2">
        <f>MACD!F1772</f>
        <v>-0.3843064872109837</v>
      </c>
      <c r="F1772" s="2">
        <f>'Moving Avg'!D1772</f>
        <v>10.978999999999999</v>
      </c>
      <c r="G1772" s="2">
        <f>'Moving Avg'!F1772</f>
        <v>10.408084999999996</v>
      </c>
      <c r="H1772" s="2">
        <f>'Moving Avg'!G1772</f>
        <v>11.078118000000002</v>
      </c>
      <c r="I1772" s="2">
        <f>'Moving Avg'!H1772</f>
        <v>12.533162999999995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</row>
    <row r="1773" spans="1:12" ht="13.5" x14ac:dyDescent="0.25">
      <c r="A1773" s="3">
        <f>RSI!A1773</f>
        <v>44888</v>
      </c>
      <c r="B1773" s="2">
        <f>RSI!B1773</f>
        <v>10.978999999999999</v>
      </c>
      <c r="C1773" s="2">
        <f>RSI!I1773</f>
        <v>66.412678067727768</v>
      </c>
      <c r="D1773" s="2">
        <f>MACD!E1773</f>
        <v>-0.6413127182087468</v>
      </c>
      <c r="E1773" s="2">
        <f>MACD!F1773</f>
        <v>-0.43570773341053637</v>
      </c>
      <c r="F1773" s="2">
        <f>'Moving Avg'!D1773</f>
        <v>10.978999999999999</v>
      </c>
      <c r="G1773" s="2">
        <f>'Moving Avg'!F1773</f>
        <v>10.457034999999996</v>
      </c>
      <c r="H1773" s="2">
        <f>'Moving Avg'!G1773</f>
        <v>11.047948000000002</v>
      </c>
      <c r="I1773" s="2">
        <f>'Moving Avg'!H1773</f>
        <v>12.518127999999997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</row>
    <row r="1774" spans="1:12" ht="13.5" x14ac:dyDescent="0.25">
      <c r="A1774" s="3">
        <f>RSI!A1774</f>
        <v>44889</v>
      </c>
      <c r="B1774" s="2">
        <f>RSI!B1774</f>
        <v>10.978999999999999</v>
      </c>
      <c r="C1774" s="2">
        <f>RSI!I1774</f>
        <v>66.412678067727768</v>
      </c>
      <c r="D1774" s="2">
        <f>MACD!E1774</f>
        <v>-0.60371469747103568</v>
      </c>
      <c r="E1774" s="2">
        <f>MACD!F1774</f>
        <v>-0.46930912622263621</v>
      </c>
      <c r="F1774" s="2">
        <f>'Moving Avg'!D1774</f>
        <v>10.978999999999999</v>
      </c>
      <c r="G1774" s="2">
        <f>'Moving Avg'!F1774</f>
        <v>10.505984999999995</v>
      </c>
      <c r="H1774" s="2">
        <f>'Moving Avg'!G1774</f>
        <v>11.017778</v>
      </c>
      <c r="I1774" s="2">
        <f>'Moving Avg'!H1774</f>
        <v>12.503092999999996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</row>
    <row r="1775" spans="1:12" ht="13.5" x14ac:dyDescent="0.25">
      <c r="A1775" s="3">
        <f>RSI!A1775</f>
        <v>44890</v>
      </c>
      <c r="B1775" s="2">
        <f>RSI!B1775</f>
        <v>10.978999999999999</v>
      </c>
      <c r="C1775" s="2">
        <f>RSI!I1775</f>
        <v>66.412678067727768</v>
      </c>
      <c r="D1775" s="2">
        <f>MACD!E1775</f>
        <v>-0.50116565333213181</v>
      </c>
      <c r="E1775" s="2">
        <f>MACD!F1775</f>
        <v>-0.47568043164453533</v>
      </c>
      <c r="F1775" s="2">
        <f>'Moving Avg'!D1775</f>
        <v>10.978999999999999</v>
      </c>
      <c r="G1775" s="2">
        <f>'Moving Avg'!F1775</f>
        <v>10.554934999999995</v>
      </c>
      <c r="H1775" s="2">
        <f>'Moving Avg'!G1775</f>
        <v>10.987608000000002</v>
      </c>
      <c r="I1775" s="2">
        <f>'Moving Avg'!H1775</f>
        <v>12.488057999999993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</row>
    <row r="1776" spans="1:12" ht="13.5" x14ac:dyDescent="0.25">
      <c r="A1776" s="3">
        <f>RSI!A1776</f>
        <v>44893</v>
      </c>
      <c r="B1776" s="2">
        <f>RSI!B1776</f>
        <v>10.978999999999999</v>
      </c>
      <c r="C1776" s="2">
        <f>RSI!I1776</f>
        <v>66.412678067727768</v>
      </c>
      <c r="D1776" s="2">
        <f>MACD!E1776</f>
        <v>-0.41579229221667013</v>
      </c>
      <c r="E1776" s="2">
        <f>MACD!F1776</f>
        <v>-0.46370280375896233</v>
      </c>
      <c r="F1776" s="2">
        <f>'Moving Avg'!D1776</f>
        <v>10.978999999999999</v>
      </c>
      <c r="G1776" s="2">
        <f>'Moving Avg'!F1776</f>
        <v>10.603884999999995</v>
      </c>
      <c r="H1776" s="2">
        <f>'Moving Avg'!G1776</f>
        <v>10.957438000000002</v>
      </c>
      <c r="I1776" s="2">
        <f>'Moving Avg'!H1776</f>
        <v>12.476119999999995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</row>
    <row r="1777" spans="1:12" ht="13.5" x14ac:dyDescent="0.25">
      <c r="A1777" s="3">
        <f>RSI!A1777</f>
        <v>44894</v>
      </c>
      <c r="B1777" s="2">
        <f>RSI!B1777</f>
        <v>10.978999999999999</v>
      </c>
      <c r="C1777" s="2">
        <f>RSI!I1777</f>
        <v>66.412678067727768</v>
      </c>
      <c r="D1777" s="2">
        <f>MACD!E1777</f>
        <v>-0.33563319399553393</v>
      </c>
      <c r="E1777" s="2">
        <f>MACD!F1777</f>
        <v>-0.4380888818062767</v>
      </c>
      <c r="F1777" s="2">
        <f>'Moving Avg'!D1777</f>
        <v>10.978999999999999</v>
      </c>
      <c r="G1777" s="2">
        <f>'Moving Avg'!F1777</f>
        <v>10.652834999999996</v>
      </c>
      <c r="H1777" s="2">
        <f>'Moving Avg'!G1777</f>
        <v>10.931264000000001</v>
      </c>
      <c r="I1777" s="2">
        <f>'Moving Avg'!H1777</f>
        <v>12.464181999999992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</row>
    <row r="1778" spans="1:12" ht="13.5" x14ac:dyDescent="0.25">
      <c r="A1778" s="3">
        <f>RSI!A1778</f>
        <v>44895</v>
      </c>
      <c r="B1778" s="2">
        <f>RSI!B1778</f>
        <v>10.978999999999999</v>
      </c>
      <c r="C1778" s="2">
        <f>RSI!I1778</f>
        <v>66.412678067727768</v>
      </c>
      <c r="D1778" s="2">
        <f>MACD!E1778</f>
        <v>-0.26900560201036505</v>
      </c>
      <c r="E1778" s="2">
        <f>MACD!F1778</f>
        <v>-0.40427222584709438</v>
      </c>
      <c r="F1778" s="2">
        <f>'Moving Avg'!D1778</f>
        <v>10.978999999999999</v>
      </c>
      <c r="G1778" s="2">
        <f>'Moving Avg'!F1778</f>
        <v>10.701784999999996</v>
      </c>
      <c r="H1778" s="2">
        <f>'Moving Avg'!G1778</f>
        <v>10.90509</v>
      </c>
      <c r="I1778" s="2">
        <f>'Moving Avg'!H1778</f>
        <v>12.452243999999991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</row>
    <row r="1779" spans="1:12" ht="13.5" x14ac:dyDescent="0.25">
      <c r="A1779" s="3">
        <f>RSI!A1779</f>
        <v>44896</v>
      </c>
      <c r="B1779" s="2">
        <f>RSI!B1779</f>
        <v>10.978999999999999</v>
      </c>
      <c r="C1779" s="2">
        <f>RSI!I1779</f>
        <v>66.412678067727768</v>
      </c>
      <c r="D1779" s="2">
        <f>MACD!E1779</f>
        <v>-0.21373890627257808</v>
      </c>
      <c r="E1779" s="2">
        <f>MACD!F1779</f>
        <v>-0.36616556193219113</v>
      </c>
      <c r="F1779" s="2">
        <f>'Moving Avg'!D1779</f>
        <v>10.978999999999999</v>
      </c>
      <c r="G1779" s="2">
        <f>'Moving Avg'!F1779</f>
        <v>10.750734999999995</v>
      </c>
      <c r="H1779" s="2">
        <f>'Moving Avg'!G1779</f>
        <v>10.878915999999998</v>
      </c>
      <c r="I1779" s="2">
        <f>'Moving Avg'!H1779</f>
        <v>12.440305999999989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</row>
    <row r="1780" spans="1:12" ht="13.5" x14ac:dyDescent="0.25">
      <c r="A1780" s="3">
        <f>RSI!A1780</f>
        <v>44897</v>
      </c>
      <c r="B1780" s="2">
        <f>RSI!B1780</f>
        <v>10.4895</v>
      </c>
      <c r="C1780" s="2">
        <f>RSI!I1780</f>
        <v>33.042141177670928</v>
      </c>
      <c r="D1780" s="2">
        <f>MACD!E1780</f>
        <v>-0.13174375825838425</v>
      </c>
      <c r="E1780" s="2">
        <f>MACD!F1780</f>
        <v>-0.31928120119742975</v>
      </c>
      <c r="F1780" s="2">
        <f>'Moving Avg'!D1780</f>
        <v>10.8811</v>
      </c>
      <c r="G1780" s="2">
        <f>'Moving Avg'!F1780</f>
        <v>10.775209999999994</v>
      </c>
      <c r="H1780" s="2">
        <f>'Moving Avg'!G1780</f>
        <v>10.842952</v>
      </c>
      <c r="I1780" s="2">
        <f>'Moving Avg'!H1780</f>
        <v>12.425920499999991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</row>
    <row r="1781" spans="1:12" ht="13.5" x14ac:dyDescent="0.25">
      <c r="A1781" s="3">
        <f>RSI!A1781</f>
        <v>44900</v>
      </c>
      <c r="B1781" s="2">
        <f>RSI!B1781</f>
        <v>10.02</v>
      </c>
      <c r="C1781" s="2">
        <f>RSI!I1781</f>
        <v>21.752349008807272</v>
      </c>
      <c r="D1781" s="2">
        <f>MACD!E1781</f>
        <v>-2.5645066700160868E-2</v>
      </c>
      <c r="E1781" s="2">
        <f>MACD!F1781</f>
        <v>-0.260553974297976</v>
      </c>
      <c r="F1781" s="2">
        <f>'Moving Avg'!D1781</f>
        <v>10.689299999999999</v>
      </c>
      <c r="G1781" s="2">
        <f>'Moving Avg'!F1781</f>
        <v>10.776209999999995</v>
      </c>
      <c r="H1781" s="2">
        <f>'Moving Avg'!G1781</f>
        <v>10.798595999999998</v>
      </c>
      <c r="I1781" s="2">
        <f>'Moving Avg'!H1781</f>
        <v>12.409187499999989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</row>
    <row r="1782" spans="1:12" ht="13.5" x14ac:dyDescent="0.25">
      <c r="A1782" s="3">
        <f>RSI!A1782</f>
        <v>44901</v>
      </c>
      <c r="B1782" s="2">
        <f>RSI!B1782</f>
        <v>10</v>
      </c>
      <c r="C1782" s="2">
        <f>RSI!I1782</f>
        <v>21.416651272835196</v>
      </c>
      <c r="D1782" s="2">
        <f>MACD!E1782</f>
        <v>7.0183196676795845E-2</v>
      </c>
      <c r="E1782" s="2">
        <f>MACD!F1782</f>
        <v>-0.19440654010302164</v>
      </c>
      <c r="F1782" s="2">
        <f>'Moving Avg'!D1782</f>
        <v>10.493500000000001</v>
      </c>
      <c r="G1782" s="2">
        <f>'Moving Avg'!F1782</f>
        <v>10.776209999999997</v>
      </c>
      <c r="H1782" s="2">
        <f>'Moving Avg'!G1782</f>
        <v>10.753839999999995</v>
      </c>
      <c r="I1782" s="2">
        <f>'Moving Avg'!H1782</f>
        <v>12.392354499999987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</row>
    <row r="1783" spans="1:12" ht="13.5" x14ac:dyDescent="0.25">
      <c r="A1783" s="3">
        <f>RSI!A1783</f>
        <v>44902</v>
      </c>
      <c r="B1783" s="2">
        <f>RSI!B1783</f>
        <v>9.5503999999999998</v>
      </c>
      <c r="C1783" s="2">
        <f>RSI!I1783</f>
        <v>15.591461616321709</v>
      </c>
      <c r="D1783" s="2">
        <f>MACD!E1783</f>
        <v>0.18892291075644252</v>
      </c>
      <c r="E1783" s="2">
        <f>MACD!F1783</f>
        <v>-0.1177406499311288</v>
      </c>
      <c r="F1783" s="2">
        <f>'Moving Avg'!D1783</f>
        <v>10.20778</v>
      </c>
      <c r="G1783" s="2">
        <f>'Moving Avg'!F1783</f>
        <v>10.753729999999997</v>
      </c>
      <c r="H1783" s="2">
        <f>'Moving Avg'!G1783</f>
        <v>10.704887999999997</v>
      </c>
      <c r="I1783" s="2">
        <f>'Moving Avg'!H1783</f>
        <v>12.373273499999987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</row>
    <row r="1784" spans="1:12" ht="13.5" x14ac:dyDescent="0.25">
      <c r="A1784" s="3">
        <f>RSI!A1784</f>
        <v>44903</v>
      </c>
      <c r="B1784" s="2">
        <f>RSI!B1784</f>
        <v>9.98</v>
      </c>
      <c r="C1784" s="2">
        <f>RSI!I1784</f>
        <v>34.049955134981715</v>
      </c>
      <c r="D1784" s="2">
        <f>MACD!E1784</f>
        <v>0.26425775328885592</v>
      </c>
      <c r="E1784" s="2">
        <f>MACD!F1784</f>
        <v>-4.1340969287131858E-2</v>
      </c>
      <c r="F1784" s="2">
        <f>'Moving Avg'!D1784</f>
        <v>10.00798</v>
      </c>
      <c r="G1784" s="2">
        <f>'Moving Avg'!F1784</f>
        <v>10.730254999999996</v>
      </c>
      <c r="H1784" s="2">
        <f>'Moving Avg'!G1784</f>
        <v>10.664527999999995</v>
      </c>
      <c r="I1784" s="2">
        <f>'Moving Avg'!H1784</f>
        <v>12.356340499999989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</row>
    <row r="1785" spans="1:12" ht="13.5" x14ac:dyDescent="0.25">
      <c r="A1785" s="3">
        <f>RSI!A1785</f>
        <v>44904</v>
      </c>
      <c r="B1785" s="2">
        <f>RSI!B1785</f>
        <v>9.98</v>
      </c>
      <c r="C1785" s="2">
        <f>RSI!I1785</f>
        <v>34.049955134981715</v>
      </c>
      <c r="D1785" s="2">
        <f>MACD!E1785</f>
        <v>0.33165390908161285</v>
      </c>
      <c r="E1785" s="2">
        <f>MACD!F1785</f>
        <v>3.3258006386617085E-2</v>
      </c>
      <c r="F1785" s="2">
        <f>'Moving Avg'!D1785</f>
        <v>9.9060799999999993</v>
      </c>
      <c r="G1785" s="2">
        <f>'Moving Avg'!F1785</f>
        <v>10.683299999999999</v>
      </c>
      <c r="H1785" s="2">
        <f>'Moving Avg'!G1785</f>
        <v>10.624167999999997</v>
      </c>
      <c r="I1785" s="2">
        <f>'Moving Avg'!H1785</f>
        <v>12.339407499999991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</row>
    <row r="1786" spans="1:12" ht="13.5" x14ac:dyDescent="0.25">
      <c r="A1786" s="3">
        <f>RSI!A1786</f>
        <v>44907</v>
      </c>
      <c r="B1786" s="2">
        <f>RSI!B1786</f>
        <v>10.419600000000001</v>
      </c>
      <c r="C1786" s="2">
        <f>RSI!I1786</f>
        <v>47.638792585083742</v>
      </c>
      <c r="D1786" s="2">
        <f>MACD!E1786</f>
        <v>0.35949928573882595</v>
      </c>
      <c r="E1786" s="2">
        <f>MACD!F1786</f>
        <v>9.8506262257058858E-2</v>
      </c>
      <c r="F1786" s="2">
        <f>'Moving Avg'!D1786</f>
        <v>9.9860000000000007</v>
      </c>
      <c r="G1786" s="2">
        <f>'Moving Avg'!F1786</f>
        <v>10.658324999999998</v>
      </c>
      <c r="H1786" s="2">
        <f>'Moving Avg'!G1786</f>
        <v>10.592599999999996</v>
      </c>
      <c r="I1786" s="2">
        <f>'Moving Avg'!H1786</f>
        <v>12.324672499999993</v>
      </c>
      <c r="J1786" s="6" t="str">
        <f>OBV!F1786</f>
        <v>BEARISH</v>
      </c>
      <c r="K1786" s="6" t="str">
        <f>OBV!G1786</f>
        <v>NEUTRAL</v>
      </c>
      <c r="L1786" s="6" t="str">
        <f>OBV!H1786</f>
        <v>BEARISH DIVERGENCE</v>
      </c>
    </row>
    <row r="1787" spans="1:12" ht="13.5" x14ac:dyDescent="0.25">
      <c r="A1787" s="3">
        <f>RSI!A1787</f>
        <v>44908</v>
      </c>
      <c r="B1787" s="2">
        <f>RSI!B1787</f>
        <v>10.879099999999999</v>
      </c>
      <c r="C1787" s="2">
        <f>RSI!I1787</f>
        <v>57.497025009301801</v>
      </c>
      <c r="D1787" s="2">
        <f>MACD!E1787</f>
        <v>0.34955649781226938</v>
      </c>
      <c r="E1787" s="2">
        <f>MACD!F1787</f>
        <v>0.14871630936810099</v>
      </c>
      <c r="F1787" s="2">
        <f>'Moving Avg'!D1787</f>
        <v>10.161820000000001</v>
      </c>
      <c r="G1787" s="2">
        <f>'Moving Avg'!F1787</f>
        <v>10.653329999999999</v>
      </c>
      <c r="H1787" s="2">
        <f>'Moving Avg'!G1787</f>
        <v>10.570221999999996</v>
      </c>
      <c r="I1787" s="2">
        <f>'Moving Avg'!H1787</f>
        <v>12.312234999999994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</row>
    <row r="1788" spans="1:12" ht="13.5" x14ac:dyDescent="0.25">
      <c r="A1788" s="3">
        <f>RSI!A1788</f>
        <v>44909</v>
      </c>
      <c r="B1788" s="2">
        <f>RSI!B1788</f>
        <v>10.879099999999999</v>
      </c>
      <c r="C1788" s="2">
        <f>RSI!I1788</f>
        <v>57.497025009301801</v>
      </c>
      <c r="D1788" s="2">
        <f>MACD!E1788</f>
        <v>0.33892147595742017</v>
      </c>
      <c r="E1788" s="2">
        <f>MACD!F1788</f>
        <v>0.18675734268596483</v>
      </c>
      <c r="F1788" s="2">
        <f>'Moving Avg'!D1788</f>
        <v>10.427560000000001</v>
      </c>
      <c r="G1788" s="2">
        <f>'Moving Avg'!F1788</f>
        <v>10.648334999999999</v>
      </c>
      <c r="H1788" s="2">
        <f>'Moving Avg'!G1788</f>
        <v>10.547843999999998</v>
      </c>
      <c r="I1788" s="2">
        <f>'Moving Avg'!H1788</f>
        <v>12.299797499999995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</row>
    <row r="1789" spans="1:12" ht="13.5" x14ac:dyDescent="0.25">
      <c r="A1789" s="3">
        <f>RSI!A1789</f>
        <v>44910</v>
      </c>
      <c r="B1789" s="2">
        <f>RSI!B1789</f>
        <v>10.968999999999999</v>
      </c>
      <c r="C1789" s="2">
        <f>RSI!I1789</f>
        <v>59.238368711622762</v>
      </c>
      <c r="D1789" s="2">
        <f>MACD!E1789</f>
        <v>0.32120604315425005</v>
      </c>
      <c r="E1789" s="2">
        <f>MACD!F1789</f>
        <v>0.21364708277962191</v>
      </c>
      <c r="F1789" s="2">
        <f>'Moving Avg'!D1789</f>
        <v>10.625360000000001</v>
      </c>
      <c r="G1789" s="2">
        <f>'Moving Avg'!F1789</f>
        <v>10.647834999999997</v>
      </c>
      <c r="H1789" s="2">
        <f>'Moving Avg'!G1789</f>
        <v>10.527264000000001</v>
      </c>
      <c r="I1789" s="2">
        <f>'Moving Avg'!H1789</f>
        <v>12.287809499999995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</row>
    <row r="1790" spans="1:12" ht="13.5" x14ac:dyDescent="0.25">
      <c r="A1790" s="3">
        <f>RSI!A1790</f>
        <v>44911</v>
      </c>
      <c r="B1790" s="2">
        <f>RSI!B1790</f>
        <v>10.968999999999999</v>
      </c>
      <c r="C1790" s="2">
        <f>RSI!I1790</f>
        <v>59.238368711622762</v>
      </c>
      <c r="D1790" s="2">
        <f>MACD!E1790</f>
        <v>0.22847223063718758</v>
      </c>
      <c r="E1790" s="2">
        <f>MACD!F1790</f>
        <v>0.21661211235113503</v>
      </c>
      <c r="F1790" s="2">
        <f>'Moving Avg'!D1790</f>
        <v>10.82316</v>
      </c>
      <c r="G1790" s="2">
        <f>'Moving Avg'!F1790</f>
        <v>10.647334999999996</v>
      </c>
      <c r="H1790" s="2">
        <f>'Moving Avg'!G1790</f>
        <v>10.516673999999998</v>
      </c>
      <c r="I1790" s="2">
        <f>'Moving Avg'!H1790</f>
        <v>12.275821499999992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</row>
    <row r="1791" spans="1:12" ht="13.5" x14ac:dyDescent="0.25">
      <c r="A1791" s="3">
        <f>RSI!A1791</f>
        <v>44914</v>
      </c>
      <c r="B1791" s="2">
        <f>RSI!B1791</f>
        <v>10.968999999999999</v>
      </c>
      <c r="C1791" s="2">
        <f>RSI!I1791</f>
        <v>59.238368711622762</v>
      </c>
      <c r="D1791" s="2">
        <f>MACD!E1791</f>
        <v>7.5518705381515616E-2</v>
      </c>
      <c r="E1791" s="2">
        <f>MACD!F1791</f>
        <v>0.18839343095721117</v>
      </c>
      <c r="F1791" s="2">
        <f>'Moving Avg'!D1791</f>
        <v>10.93304</v>
      </c>
      <c r="G1791" s="2">
        <f>'Moving Avg'!F1791</f>
        <v>10.646834999999998</v>
      </c>
      <c r="H1791" s="2">
        <f>'Moving Avg'!G1791</f>
        <v>10.506083999999998</v>
      </c>
      <c r="I1791" s="2">
        <f>'Moving Avg'!H1791</f>
        <v>12.263833499999997</v>
      </c>
      <c r="J1791" s="6" t="str">
        <f>OBV!F1791</f>
        <v>BULLISH</v>
      </c>
      <c r="K1791" s="6" t="str">
        <f>OBV!G1791</f>
        <v>NEUTRAL</v>
      </c>
      <c r="L1791" s="6" t="str">
        <f>OBV!H1791</f>
        <v>CONFIRMED BULLISH</v>
      </c>
    </row>
    <row r="1792" spans="1:12" ht="13.5" x14ac:dyDescent="0.25">
      <c r="A1792" s="3">
        <f>RSI!A1792</f>
        <v>44915</v>
      </c>
      <c r="B1792" s="2">
        <f>RSI!B1792</f>
        <v>10.968999999999999</v>
      </c>
      <c r="C1792" s="2">
        <f>RSI!I1792</f>
        <v>59.238368711622762</v>
      </c>
      <c r="D1792" s="2">
        <f>MACD!E1792</f>
        <v>-5.9069027572434152E-2</v>
      </c>
      <c r="E1792" s="2">
        <f>MACD!F1792</f>
        <v>0.13890093925128214</v>
      </c>
      <c r="F1792" s="2">
        <f>'Moving Avg'!D1792</f>
        <v>10.95102</v>
      </c>
      <c r="G1792" s="2">
        <f>'Moving Avg'!F1792</f>
        <v>10.646334999999997</v>
      </c>
      <c r="H1792" s="2">
        <f>'Moving Avg'!G1792</f>
        <v>10.495493999999999</v>
      </c>
      <c r="I1792" s="2">
        <f>'Moving Avg'!H1792</f>
        <v>12.253743499999995</v>
      </c>
      <c r="J1792" s="6" t="str">
        <f>OBV!F1792</f>
        <v>BULLISH</v>
      </c>
      <c r="K1792" s="6" t="str">
        <f>OBV!G1792</f>
        <v>NEUTRAL</v>
      </c>
      <c r="L1792" s="6" t="str">
        <f>OBV!H1792</f>
        <v>CONFIRMED BULLISH</v>
      </c>
    </row>
    <row r="1793" spans="1:12" ht="13.5" x14ac:dyDescent="0.25">
      <c r="A1793" s="3">
        <f>RSI!A1793</f>
        <v>44916</v>
      </c>
      <c r="B1793" s="2">
        <f>RSI!B1793</f>
        <v>11.458500000000001</v>
      </c>
      <c r="C1793" s="2">
        <f>RSI!I1793</f>
        <v>68.64615952926448</v>
      </c>
      <c r="D1793" s="2">
        <f>MACD!E1793</f>
        <v>-0.28031333085461796</v>
      </c>
      <c r="E1793" s="2">
        <f>MACD!F1793</f>
        <v>5.5058085230102125E-2</v>
      </c>
      <c r="F1793" s="2">
        <f>'Moving Avg'!D1793</f>
        <v>11.0669</v>
      </c>
      <c r="G1793" s="2">
        <f>'Moving Avg'!F1793</f>
        <v>10.670309999999997</v>
      </c>
      <c r="H1793" s="2">
        <f>'Moving Avg'!G1793</f>
        <v>10.504683999999997</v>
      </c>
      <c r="I1793" s="2">
        <f>'Moving Avg'!H1793</f>
        <v>12.246100999999996</v>
      </c>
      <c r="J1793" s="6" t="str">
        <f>OBV!F1793</f>
        <v>BULLISH</v>
      </c>
      <c r="K1793" s="6" t="str">
        <f>OBV!G1793</f>
        <v>NEUTRAL</v>
      </c>
      <c r="L1793" s="6" t="str">
        <f>OBV!H1793</f>
        <v>CONFIRMED BULLISH</v>
      </c>
    </row>
    <row r="1794" spans="1:12" ht="13.5" x14ac:dyDescent="0.25">
      <c r="A1794" s="3">
        <f>RSI!A1794</f>
        <v>44917</v>
      </c>
      <c r="B1794" s="2">
        <f>RSI!B1794</f>
        <v>11.458500000000001</v>
      </c>
      <c r="C1794" s="2">
        <f>RSI!I1794</f>
        <v>68.64615952926448</v>
      </c>
      <c r="D1794" s="2">
        <f>MACD!E1794</f>
        <v>-0.40611085244773015</v>
      </c>
      <c r="E1794" s="2">
        <f>MACD!F1794</f>
        <v>-3.7175702305464339E-2</v>
      </c>
      <c r="F1794" s="2">
        <f>'Moving Avg'!D1794</f>
        <v>11.1648</v>
      </c>
      <c r="G1794" s="2">
        <f>'Moving Avg'!F1794</f>
        <v>10.694284999999999</v>
      </c>
      <c r="H1794" s="2">
        <f>'Moving Avg'!G1794</f>
        <v>10.513873999999996</v>
      </c>
      <c r="I1794" s="2">
        <f>'Moving Avg'!H1794</f>
        <v>12.238458499999997</v>
      </c>
      <c r="J1794" s="6" t="str">
        <f>OBV!F1794</f>
        <v>BULLISH</v>
      </c>
      <c r="K1794" s="6" t="str">
        <f>OBV!G1794</f>
        <v>NEUTRAL</v>
      </c>
      <c r="L1794" s="6" t="str">
        <f>OBV!H1794</f>
        <v>CONFIRMED BULLISH</v>
      </c>
    </row>
    <row r="1795" spans="1:12" ht="13.5" x14ac:dyDescent="0.25">
      <c r="A1795" s="3">
        <f>RSI!A1795</f>
        <v>44918</v>
      </c>
      <c r="B1795" s="2">
        <f>RSI!B1795</f>
        <v>11.458500000000001</v>
      </c>
      <c r="C1795" s="2">
        <f>RSI!I1795</f>
        <v>68.64615952926448</v>
      </c>
      <c r="D1795" s="2">
        <f>MACD!E1795</f>
        <v>-0.51689112318367059</v>
      </c>
      <c r="E1795" s="2">
        <f>MACD!F1795</f>
        <v>-0.13311878648110559</v>
      </c>
      <c r="F1795" s="2">
        <f>'Moving Avg'!D1795</f>
        <v>11.262700000000001</v>
      </c>
      <c r="G1795" s="2">
        <f>'Moving Avg'!F1795</f>
        <v>10.718260000000001</v>
      </c>
      <c r="H1795" s="2">
        <f>'Moving Avg'!G1795</f>
        <v>10.523063999999998</v>
      </c>
      <c r="I1795" s="2">
        <f>'Moving Avg'!H1795</f>
        <v>12.230815999999997</v>
      </c>
      <c r="J1795" s="6" t="str">
        <f>OBV!F1795</f>
        <v>BULLISH</v>
      </c>
      <c r="K1795" s="6" t="str">
        <f>OBV!G1795</f>
        <v>NEUTRAL</v>
      </c>
      <c r="L1795" s="6" t="str">
        <f>OBV!H1795</f>
        <v>CONFIRMED BULLISH</v>
      </c>
    </row>
    <row r="1796" spans="1:12" ht="13.5" x14ac:dyDescent="0.25">
      <c r="A1796" s="3">
        <f>RSI!A1796</f>
        <v>44921</v>
      </c>
      <c r="B1796" s="2">
        <f>RSI!B1796</f>
        <v>11.458500000000001</v>
      </c>
      <c r="C1796" s="2">
        <f>RSI!I1796</f>
        <v>68.64615952926448</v>
      </c>
      <c r="D1796" s="2">
        <f>MACD!E1796</f>
        <v>-0.5470125190801074</v>
      </c>
      <c r="E1796" s="2">
        <f>MACD!F1796</f>
        <v>-0.21589753300090597</v>
      </c>
      <c r="F1796" s="2">
        <f>'Moving Avg'!D1796</f>
        <v>11.360600000000002</v>
      </c>
      <c r="G1796" s="2">
        <f>'Moving Avg'!F1796</f>
        <v>10.742235000000003</v>
      </c>
      <c r="H1796" s="2">
        <f>'Moving Avg'!G1796</f>
        <v>10.542043999999997</v>
      </c>
      <c r="I1796" s="2">
        <f>'Moving Avg'!H1796</f>
        <v>12.223173499999998</v>
      </c>
      <c r="J1796" s="6" t="str">
        <f>OBV!F1796</f>
        <v>BULLISH</v>
      </c>
      <c r="K1796" s="6" t="str">
        <f>OBV!G1796</f>
        <v>NEUTRAL</v>
      </c>
      <c r="L1796" s="6" t="str">
        <f>OBV!H1796</f>
        <v>CONFIRMED BULLISH</v>
      </c>
    </row>
    <row r="1797" spans="1:12" ht="13.5" x14ac:dyDescent="0.25">
      <c r="A1797" s="3">
        <f>RSI!A1797</f>
        <v>44922</v>
      </c>
      <c r="B1797" s="2">
        <f>RSI!B1797</f>
        <v>11.458500000000001</v>
      </c>
      <c r="C1797" s="2">
        <f>RSI!I1797</f>
        <v>68.64615952926448</v>
      </c>
      <c r="D1797" s="2">
        <f>MACD!E1797</f>
        <v>-0.50552515097526118</v>
      </c>
      <c r="E1797" s="2">
        <f>MACD!F1797</f>
        <v>-0.27382305659577699</v>
      </c>
      <c r="F1797" s="2">
        <f>'Moving Avg'!D1797</f>
        <v>11.458500000000001</v>
      </c>
      <c r="G1797" s="2">
        <f>'Moving Avg'!F1797</f>
        <v>10.766210000000001</v>
      </c>
      <c r="H1797" s="2">
        <f>'Moving Avg'!G1797</f>
        <v>10.569415999999997</v>
      </c>
      <c r="I1797" s="2">
        <f>'Moving Avg'!H1797</f>
        <v>12.215530999999999</v>
      </c>
      <c r="J1797" s="6" t="str">
        <f>OBV!F1797</f>
        <v>BULLISH</v>
      </c>
      <c r="K1797" s="6" t="str">
        <f>OBV!G1797</f>
        <v>NEUTRAL</v>
      </c>
      <c r="L1797" s="6" t="str">
        <f>OBV!H1797</f>
        <v>CONFIRMED BULLISH</v>
      </c>
    </row>
    <row r="1798" spans="1:12" ht="13.5" x14ac:dyDescent="0.25">
      <c r="A1798" s="3">
        <f>RSI!A1798</f>
        <v>44923</v>
      </c>
      <c r="B1798" s="2">
        <f>RSI!B1798</f>
        <v>11.458500000000001</v>
      </c>
      <c r="C1798" s="2">
        <f>RSI!I1798</f>
        <v>68.64615952926448</v>
      </c>
      <c r="D1798" s="2">
        <f>MACD!E1798</f>
        <v>-0.47386268136633447</v>
      </c>
      <c r="E1798" s="2">
        <f>MACD!F1798</f>
        <v>-0.31383098154988853</v>
      </c>
      <c r="F1798" s="2">
        <f>'Moving Avg'!D1798</f>
        <v>11.458500000000001</v>
      </c>
      <c r="G1798" s="2">
        <f>'Moving Avg'!F1798</f>
        <v>10.790185000000003</v>
      </c>
      <c r="H1798" s="2">
        <f>'Moving Avg'!G1798</f>
        <v>10.596787999999997</v>
      </c>
      <c r="I1798" s="2">
        <f>'Moving Avg'!H1798</f>
        <v>12.207888499999999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</row>
    <row r="1799" spans="1:12" ht="13.5" x14ac:dyDescent="0.25">
      <c r="A1799" s="3">
        <f>RSI!A1799</f>
        <v>44924</v>
      </c>
      <c r="B1799" s="2">
        <f>RSI!B1799</f>
        <v>11.458500000000001</v>
      </c>
      <c r="C1799" s="2">
        <f>RSI!I1799</f>
        <v>68.64615952926448</v>
      </c>
      <c r="D1799" s="2">
        <f>MACD!E1799</f>
        <v>-0.43642783843778687</v>
      </c>
      <c r="E1799" s="2">
        <f>MACD!F1799</f>
        <v>-0.33835035292746818</v>
      </c>
      <c r="F1799" s="2">
        <f>'Moving Avg'!D1799</f>
        <v>11.458500000000001</v>
      </c>
      <c r="G1799" s="2">
        <f>'Moving Avg'!F1799</f>
        <v>10.814160000000005</v>
      </c>
      <c r="H1799" s="2">
        <f>'Moving Avg'!G1799</f>
        <v>10.625957999999999</v>
      </c>
      <c r="I1799" s="2">
        <f>'Moving Avg'!H1799</f>
        <v>12.197349000000001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44925</v>
      </c>
      <c r="B1800" s="2">
        <f>RSI!B1800</f>
        <v>10.949</v>
      </c>
      <c r="C1800" s="2">
        <f>RSI!I1800</f>
        <v>48.908206566668987</v>
      </c>
      <c r="D1800" s="2">
        <f>MACD!E1800</f>
        <v>-0.36996261576228306</v>
      </c>
      <c r="E1800" s="2">
        <f>MACD!F1800</f>
        <v>-0.34467280549443119</v>
      </c>
      <c r="F1800" s="2">
        <f>'Moving Avg'!D1800</f>
        <v>11.3566</v>
      </c>
      <c r="G1800" s="2">
        <f>'Moving Avg'!F1800</f>
        <v>10.837135000000004</v>
      </c>
      <c r="H1800" s="2">
        <f>'Moving Avg'!G1800</f>
        <v>10.644937999999998</v>
      </c>
      <c r="I1800" s="2">
        <f>'Moving Avg'!H1800</f>
        <v>12.187308999999997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</row>
    <row r="1801" spans="1:12" ht="13.5" x14ac:dyDescent="0.25">
      <c r="A1801" s="3">
        <f>RSI!A1801</f>
        <v>44928</v>
      </c>
      <c r="B1801" s="2">
        <f>RSI!B1801</f>
        <v>10.949</v>
      </c>
      <c r="C1801" s="2">
        <f>RSI!I1801</f>
        <v>48.90820656666898</v>
      </c>
      <c r="D1801" s="2">
        <f>MACD!E1801</f>
        <v>-0.31344470493945487</v>
      </c>
      <c r="E1801" s="2">
        <f>MACD!F1801</f>
        <v>-0.33842718538343591</v>
      </c>
      <c r="F1801" s="2">
        <f>'Moving Avg'!D1801</f>
        <v>11.2547</v>
      </c>
      <c r="G1801" s="2">
        <f>'Moving Avg'!F1801</f>
        <v>10.883585000000005</v>
      </c>
      <c r="H1801" s="2">
        <f>'Moving Avg'!G1801</f>
        <v>10.663917999999999</v>
      </c>
      <c r="I1801" s="2">
        <f>'Moving Avg'!H1801</f>
        <v>12.179966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</row>
    <row r="1802" spans="1:12" ht="13.5" x14ac:dyDescent="0.25">
      <c r="A1802" s="3">
        <f>RSI!A1802</f>
        <v>44929</v>
      </c>
      <c r="B1802" s="2">
        <f>RSI!B1802</f>
        <v>10.949</v>
      </c>
      <c r="C1802" s="2">
        <f>RSI!I1802</f>
        <v>48.90820656666898</v>
      </c>
      <c r="D1802" s="2">
        <f>MACD!E1802</f>
        <v>-0.26536435081969678</v>
      </c>
      <c r="E1802" s="2">
        <f>MACD!F1802</f>
        <v>-0.3238146184706881</v>
      </c>
      <c r="F1802" s="2">
        <f>'Moving Avg'!D1802</f>
        <v>11.152799999999999</v>
      </c>
      <c r="G1802" s="2">
        <f>'Moving Avg'!F1802</f>
        <v>10.931035000000005</v>
      </c>
      <c r="H1802" s="2">
        <f>'Moving Avg'!G1802</f>
        <v>10.682897999999998</v>
      </c>
      <c r="I1802" s="2">
        <f>'Moving Avg'!H1802</f>
        <v>12.172623000000002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</row>
    <row r="1803" spans="1:12" ht="13.5" x14ac:dyDescent="0.25">
      <c r="A1803" s="3">
        <f>RSI!A1803</f>
        <v>44930</v>
      </c>
      <c r="B1803" s="2">
        <f>RSI!B1803</f>
        <v>10.989000000000001</v>
      </c>
      <c r="C1803" s="2">
        <f>RSI!I1803</f>
        <v>50.309186215933742</v>
      </c>
      <c r="D1803" s="2">
        <f>MACD!E1803</f>
        <v>-0.15209781296723968</v>
      </c>
      <c r="E1803" s="2">
        <f>MACD!F1803</f>
        <v>-0.2894712573699984</v>
      </c>
      <c r="F1803" s="2">
        <f>'Moving Avg'!D1803</f>
        <v>11.0589</v>
      </c>
      <c r="G1803" s="2">
        <f>'Moving Avg'!F1803</f>
        <v>11.002965000000005</v>
      </c>
      <c r="H1803" s="2">
        <f>'Moving Avg'!G1803</f>
        <v>10.702677999999999</v>
      </c>
      <c r="I1803" s="2">
        <f>'Moving Avg'!H1803</f>
        <v>12.165480000000002</v>
      </c>
      <c r="J1803" s="6" t="str">
        <f>OBV!F1803</f>
        <v>BEARISH</v>
      </c>
      <c r="K1803" s="6" t="str">
        <f>OBV!G1803</f>
        <v>NEUTRAL</v>
      </c>
      <c r="L1803" s="6" t="str">
        <f>OBV!H1803</f>
        <v>CONFIRMED BEARISH</v>
      </c>
    </row>
    <row r="1804" spans="1:12" ht="13.5" x14ac:dyDescent="0.25">
      <c r="A1804" s="3">
        <f>RSI!A1804</f>
        <v>44931</v>
      </c>
      <c r="B1804" s="2">
        <f>RSI!B1804</f>
        <v>10.989000000000001</v>
      </c>
      <c r="C1804" s="2">
        <f>RSI!I1804</f>
        <v>50.309186215933742</v>
      </c>
      <c r="D1804" s="2">
        <f>MACD!E1804</f>
        <v>-5.6272487721383158E-2</v>
      </c>
      <c r="E1804" s="2">
        <f>MACD!F1804</f>
        <v>-0.24283150344027535</v>
      </c>
      <c r="F1804" s="2">
        <f>'Moving Avg'!D1804</f>
        <v>10.965</v>
      </c>
      <c r="G1804" s="2">
        <f>'Moving Avg'!F1804</f>
        <v>11.053415000000005</v>
      </c>
      <c r="H1804" s="2">
        <f>'Moving Avg'!G1804</f>
        <v>10.722458000000001</v>
      </c>
      <c r="I1804" s="2">
        <f>'Moving Avg'!H1804</f>
        <v>12.158337000000003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</row>
    <row r="1805" spans="1:12" ht="13.5" x14ac:dyDescent="0.25">
      <c r="A1805" s="3">
        <f>RSI!A1805</f>
        <v>44932</v>
      </c>
      <c r="B1805" s="2">
        <f>RSI!B1805</f>
        <v>10.989000000000001</v>
      </c>
      <c r="C1805" s="2">
        <f>RSI!I1805</f>
        <v>50.309186215933742</v>
      </c>
      <c r="D1805" s="2">
        <f>MACD!E1805</f>
        <v>2.4796043314216476E-2</v>
      </c>
      <c r="E1805" s="2">
        <f>MACD!F1805</f>
        <v>-0.18930599408937698</v>
      </c>
      <c r="F1805" s="2">
        <f>'Moving Avg'!D1805</f>
        <v>10.973000000000003</v>
      </c>
      <c r="G1805" s="2">
        <f>'Moving Avg'!F1805</f>
        <v>11.103865000000003</v>
      </c>
      <c r="H1805" s="2">
        <f>'Moving Avg'!G1805</f>
        <v>10.742238000000002</v>
      </c>
      <c r="I1805" s="2">
        <f>'Moving Avg'!H1805</f>
        <v>12.151194000000006</v>
      </c>
      <c r="J1805" s="6" t="str">
        <f>OBV!F1805</f>
        <v>BULLISH</v>
      </c>
      <c r="K1805" s="6" t="str">
        <f>OBV!G1805</f>
        <v>NEUTRAL</v>
      </c>
      <c r="L1805" s="6" t="str">
        <f>OBV!H1805</f>
        <v>CONFIRMED BULLISH</v>
      </c>
    </row>
    <row r="1806" spans="1:12" ht="13.5" x14ac:dyDescent="0.25">
      <c r="A1806" s="3">
        <f>RSI!A1806</f>
        <v>44935</v>
      </c>
      <c r="B1806" s="2">
        <f>RSI!B1806</f>
        <v>10.989000000000001</v>
      </c>
      <c r="C1806" s="2">
        <f>RSI!I1806</f>
        <v>50.309186215933742</v>
      </c>
      <c r="D1806" s="2">
        <f>MACD!E1806</f>
        <v>9.3379125540804964E-2</v>
      </c>
      <c r="E1806" s="2">
        <f>MACD!F1806</f>
        <v>-0.1327689701633406</v>
      </c>
      <c r="F1806" s="2">
        <f>'Moving Avg'!D1806</f>
        <v>10.981000000000003</v>
      </c>
      <c r="G1806" s="2">
        <f>'Moving Avg'!F1806</f>
        <v>11.132335000000003</v>
      </c>
      <c r="H1806" s="2">
        <f>'Moving Avg'!G1806</f>
        <v>10.762018000000001</v>
      </c>
      <c r="I1806" s="2">
        <f>'Moving Avg'!H1806</f>
        <v>12.144051000000008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</row>
    <row r="1807" spans="1:12" ht="13.5" x14ac:dyDescent="0.25">
      <c r="A1807" s="3">
        <f>RSI!A1807</f>
        <v>44936</v>
      </c>
      <c r="B1807" s="2">
        <f>RSI!B1807</f>
        <v>10.989000000000001</v>
      </c>
      <c r="C1807" s="2">
        <f>RSI!I1807</f>
        <v>50.309186215933742</v>
      </c>
      <c r="D1807" s="2">
        <f>MACD!E1807</f>
        <v>0.15139858739308032</v>
      </c>
      <c r="E1807" s="2">
        <f>MACD!F1807</f>
        <v>-7.5935458652056434E-2</v>
      </c>
      <c r="F1807" s="2">
        <f>'Moving Avg'!D1807</f>
        <v>10.989000000000001</v>
      </c>
      <c r="G1807" s="2">
        <f>'Moving Avg'!F1807</f>
        <v>11.137830000000005</v>
      </c>
      <c r="H1807" s="2">
        <f>'Moving Avg'!G1807</f>
        <v>10.781798000000002</v>
      </c>
      <c r="I1807" s="2">
        <f>'Moving Avg'!H1807</f>
        <v>12.136908000000011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</row>
    <row r="1808" spans="1:12" ht="13.5" x14ac:dyDescent="0.25">
      <c r="A1808" s="3">
        <f>RSI!A1808</f>
        <v>44937</v>
      </c>
      <c r="B1808" s="2">
        <f>RSI!B1808</f>
        <v>10.989000000000001</v>
      </c>
      <c r="C1808" s="2">
        <f>RSI!I1808</f>
        <v>50.309186215933742</v>
      </c>
      <c r="D1808" s="2">
        <f>MACD!E1808</f>
        <v>0.20048051804779199</v>
      </c>
      <c r="E1808" s="2">
        <f>MACD!F1808</f>
        <v>-2.0652263312086749E-2</v>
      </c>
      <c r="F1808" s="2">
        <f>'Moving Avg'!D1808</f>
        <v>10.989000000000001</v>
      </c>
      <c r="G1808" s="2">
        <f>'Moving Avg'!F1808</f>
        <v>11.143325000000003</v>
      </c>
      <c r="H1808" s="2">
        <f>'Moving Avg'!G1808</f>
        <v>10.801578000000001</v>
      </c>
      <c r="I1808" s="2">
        <f>'Moving Avg'!H1808</f>
        <v>12.129765000000011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44938</v>
      </c>
      <c r="B1809" s="2">
        <f>RSI!B1809</f>
        <v>10.989000000000001</v>
      </c>
      <c r="C1809" s="2">
        <f>RSI!I1809</f>
        <v>50.309186215933742</v>
      </c>
      <c r="D1809" s="2">
        <f>MACD!E1809</f>
        <v>0.24200077120407038</v>
      </c>
      <c r="E1809" s="2">
        <f>MACD!F1809</f>
        <v>3.1878343591144678E-2</v>
      </c>
      <c r="F1809" s="2">
        <f>'Moving Avg'!D1809</f>
        <v>10.989000000000001</v>
      </c>
      <c r="G1809" s="2">
        <f>'Moving Avg'!F1809</f>
        <v>11.144325000000002</v>
      </c>
      <c r="H1809" s="2">
        <f>'Moving Avg'!G1809</f>
        <v>10.821358</v>
      </c>
      <c r="I1809" s="2">
        <f>'Moving Avg'!H1809</f>
        <v>12.122622000000012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</row>
    <row r="1810" spans="1:12" ht="13.5" x14ac:dyDescent="0.25">
      <c r="A1810" s="3">
        <f>RSI!A1810</f>
        <v>44939</v>
      </c>
      <c r="B1810" s="2">
        <f>RSI!B1810</f>
        <v>10.989000000000001</v>
      </c>
      <c r="C1810" s="2">
        <f>RSI!I1810</f>
        <v>50.309186215933728</v>
      </c>
      <c r="D1810" s="2">
        <f>MACD!E1810</f>
        <v>0.19873885249512746</v>
      </c>
      <c r="E1810" s="2">
        <f>MACD!F1810</f>
        <v>6.5250445371941246E-2</v>
      </c>
      <c r="F1810" s="2">
        <f>'Moving Avg'!D1810</f>
        <v>10.989000000000001</v>
      </c>
      <c r="G1810" s="2">
        <f>'Moving Avg'!F1810</f>
        <v>11.145325000000003</v>
      </c>
      <c r="H1810" s="2">
        <f>'Moving Avg'!G1810</f>
        <v>10.841137999999999</v>
      </c>
      <c r="I1810" s="2">
        <f>'Moving Avg'!H1810</f>
        <v>12.115479000000015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44942</v>
      </c>
      <c r="B1811" s="2">
        <f>RSI!B1811</f>
        <v>10.989000000000001</v>
      </c>
      <c r="C1811" s="2">
        <f>RSI!I1811</f>
        <v>50.309186215933742</v>
      </c>
      <c r="D1811" s="2">
        <f>MACD!E1811</f>
        <v>0.16212351615626908</v>
      </c>
      <c r="E1811" s="2">
        <f>MACD!F1811</f>
        <v>8.4625059528806806E-2</v>
      </c>
      <c r="F1811" s="2">
        <f>'Moving Avg'!D1811</f>
        <v>10.989000000000001</v>
      </c>
      <c r="G1811" s="2">
        <f>'Moving Avg'!F1811</f>
        <v>11.146325000000001</v>
      </c>
      <c r="H1811" s="2">
        <f>'Moving Avg'!G1811</f>
        <v>10.860917999999996</v>
      </c>
      <c r="I1811" s="2">
        <f>'Moving Avg'!H1811</f>
        <v>12.108336000000016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44943</v>
      </c>
      <c r="B1812" s="2">
        <f>RSI!B1812</f>
        <v>10.989000000000001</v>
      </c>
      <c r="C1812" s="2">
        <f>RSI!I1812</f>
        <v>50.309186215933742</v>
      </c>
      <c r="D1812" s="2">
        <f>MACD!E1812</f>
        <v>0.13113288493743269</v>
      </c>
      <c r="E1812" s="2">
        <f>MACD!F1812</f>
        <v>9.3926624610531986E-2</v>
      </c>
      <c r="F1812" s="2">
        <f>'Moving Avg'!D1812</f>
        <v>10.989000000000001</v>
      </c>
      <c r="G1812" s="2">
        <f>'Moving Avg'!F1812</f>
        <v>11.147325000000002</v>
      </c>
      <c r="H1812" s="2">
        <f>'Moving Avg'!G1812</f>
        <v>10.880698000000001</v>
      </c>
      <c r="I1812" s="2">
        <f>'Moving Avg'!H1812</f>
        <v>12.101193000000016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44944</v>
      </c>
      <c r="B1813" s="2">
        <f>RSI!B1813</f>
        <v>10.989000000000001</v>
      </c>
      <c r="C1813" s="2">
        <f>RSI!I1813</f>
        <v>50.309186215933742</v>
      </c>
      <c r="D1813" s="2">
        <f>MACD!E1813</f>
        <v>0.11105608970971126</v>
      </c>
      <c r="E1813" s="2">
        <f>MACD!F1813</f>
        <v>9.7352517630367841E-2</v>
      </c>
      <c r="F1813" s="2">
        <f>'Moving Avg'!D1813</f>
        <v>10.989000000000001</v>
      </c>
      <c r="G1813" s="2">
        <f>'Moving Avg'!F1813</f>
        <v>11.123850000000001</v>
      </c>
      <c r="H1813" s="2">
        <f>'Moving Avg'!G1813</f>
        <v>10.900478</v>
      </c>
      <c r="I1813" s="2">
        <f>'Moving Avg'!H1813</f>
        <v>12.094050000000017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</row>
    <row r="1814" spans="1:12" ht="13.5" x14ac:dyDescent="0.25">
      <c r="A1814" s="3">
        <f>RSI!A1814</f>
        <v>44945</v>
      </c>
      <c r="B1814" s="2">
        <f>RSI!B1814</f>
        <v>10.989000000000001</v>
      </c>
      <c r="C1814" s="2">
        <f>RSI!I1814</f>
        <v>50.309186215933742</v>
      </c>
      <c r="D1814" s="2">
        <f>MACD!E1814</f>
        <v>9.4060810375061976E-2</v>
      </c>
      <c r="E1814" s="2">
        <f>MACD!F1814</f>
        <v>9.6694176179306673E-2</v>
      </c>
      <c r="F1814" s="2">
        <f>'Moving Avg'!D1814</f>
        <v>10.989000000000001</v>
      </c>
      <c r="G1814" s="2">
        <f>'Moving Avg'!F1814</f>
        <v>11.100375000000003</v>
      </c>
      <c r="H1814" s="2">
        <f>'Moving Avg'!G1814</f>
        <v>10.911268</v>
      </c>
      <c r="I1814" s="2">
        <f>'Moving Avg'!H1814</f>
        <v>12.086907000000018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</row>
    <row r="1815" spans="1:12" ht="13.5" x14ac:dyDescent="0.25">
      <c r="A1815" s="3">
        <f>RSI!A1815</f>
        <v>44946</v>
      </c>
      <c r="B1815" s="2">
        <f>RSI!B1815</f>
        <v>10.989000000000001</v>
      </c>
      <c r="C1815" s="2">
        <f>RSI!I1815</f>
        <v>50.309186215933742</v>
      </c>
      <c r="D1815" s="2">
        <f>MACD!E1815</f>
        <v>7.9673502516005357E-2</v>
      </c>
      <c r="E1815" s="2">
        <f>MACD!F1815</f>
        <v>9.3290041446646418E-2</v>
      </c>
      <c r="F1815" s="2">
        <f>'Moving Avg'!D1815</f>
        <v>10.989000000000001</v>
      </c>
      <c r="G1815" s="2">
        <f>'Moving Avg'!F1815</f>
        <v>11.076900000000002</v>
      </c>
      <c r="H1815" s="2">
        <f>'Moving Avg'!G1815</f>
        <v>10.912666</v>
      </c>
      <c r="I1815" s="2">
        <f>'Moving Avg'!H1815</f>
        <v>12.079764000000017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</row>
    <row r="1816" spans="1:12" ht="13.5" x14ac:dyDescent="0.25">
      <c r="A1816" s="3">
        <f>RSI!A1816</f>
        <v>44949</v>
      </c>
      <c r="B1816" s="2">
        <f>RSI!B1816</f>
        <v>10.989000000000001</v>
      </c>
      <c r="C1816" s="2">
        <f>RSI!I1816</f>
        <v>50.309186215933742</v>
      </c>
      <c r="D1816" s="2">
        <f>MACD!E1816</f>
        <v>6.7493435076389829E-2</v>
      </c>
      <c r="E1816" s="2">
        <f>MACD!F1816</f>
        <v>8.8130720172595101E-2</v>
      </c>
      <c r="F1816" s="2">
        <f>'Moving Avg'!D1816</f>
        <v>10.989000000000001</v>
      </c>
      <c r="G1816" s="2">
        <f>'Moving Avg'!F1816</f>
        <v>11.053425000000002</v>
      </c>
      <c r="H1816" s="2">
        <f>'Moving Avg'!G1816</f>
        <v>10.914063999999998</v>
      </c>
      <c r="I1816" s="2">
        <f>'Moving Avg'!H1816</f>
        <v>12.074769000000018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44950</v>
      </c>
      <c r="B1817" s="2">
        <f>RSI!B1817</f>
        <v>10.989000000000001</v>
      </c>
      <c r="C1817" s="2">
        <f>RSI!I1817</f>
        <v>50.309186215933742</v>
      </c>
      <c r="D1817" s="2">
        <f>MACD!E1817</f>
        <v>5.7181491241063753E-2</v>
      </c>
      <c r="E1817" s="2">
        <f>MACD!F1817</f>
        <v>8.1940874386288831E-2</v>
      </c>
      <c r="F1817" s="2">
        <f>'Moving Avg'!D1817</f>
        <v>10.989000000000001</v>
      </c>
      <c r="G1817" s="2">
        <f>'Moving Avg'!F1817</f>
        <v>11.029950000000003</v>
      </c>
      <c r="H1817" s="2">
        <f>'Moving Avg'!G1817</f>
        <v>10.914263999999998</v>
      </c>
      <c r="I1817" s="2">
        <f>'Moving Avg'!H1817</f>
        <v>12.069774000000017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44951</v>
      </c>
      <c r="B1818" s="2">
        <f>RSI!B1818</f>
        <v>10.989000000000001</v>
      </c>
      <c r="C1818" s="2">
        <f>RSI!I1818</f>
        <v>50.309186215933742</v>
      </c>
      <c r="D1818" s="2">
        <f>MACD!E1818</f>
        <v>4.8450692039699206E-2</v>
      </c>
      <c r="E1818" s="2">
        <f>MACD!F1818</f>
        <v>7.5242837916970923E-2</v>
      </c>
      <c r="F1818" s="2">
        <f>'Moving Avg'!D1818</f>
        <v>10.989000000000001</v>
      </c>
      <c r="G1818" s="2">
        <f>'Moving Avg'!F1818</f>
        <v>11.006475000000004</v>
      </c>
      <c r="H1818" s="2">
        <f>'Moving Avg'!G1818</f>
        <v>10.914463999999999</v>
      </c>
      <c r="I1818" s="2">
        <f>'Moving Avg'!H1818</f>
        <v>12.064779000000017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44952</v>
      </c>
      <c r="B1819" s="2">
        <f>RSI!B1819</f>
        <v>10.989000000000001</v>
      </c>
      <c r="C1819" s="2">
        <f>RSI!I1819</f>
        <v>50.309186215933742</v>
      </c>
      <c r="D1819" s="2">
        <f>MACD!E1819</f>
        <v>4.1058177656411843E-2</v>
      </c>
      <c r="E1819" s="2">
        <f>MACD!F1819</f>
        <v>6.8405905864859118E-2</v>
      </c>
      <c r="F1819" s="2">
        <f>'Moving Avg'!D1819</f>
        <v>10.989000000000001</v>
      </c>
      <c r="G1819" s="2">
        <f>'Moving Avg'!F1819</f>
        <v>10.983000000000002</v>
      </c>
      <c r="H1819" s="2">
        <f>'Moving Avg'!G1819</f>
        <v>10.914663999999998</v>
      </c>
      <c r="I1819" s="2">
        <f>'Moving Avg'!H1819</f>
        <v>12.059784000000015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44953</v>
      </c>
      <c r="B1820" s="2">
        <f>RSI!B1820</f>
        <v>10.5395</v>
      </c>
      <c r="C1820" s="2">
        <f>RSI!I1820</f>
        <v>24.115799188799201</v>
      </c>
      <c r="D1820" s="2">
        <f>MACD!E1820</f>
        <v>6.8094718493933115E-2</v>
      </c>
      <c r="E1820" s="2">
        <f>MACD!F1820</f>
        <v>6.834366839067392E-2</v>
      </c>
      <c r="F1820" s="2">
        <f>'Moving Avg'!D1820</f>
        <v>10.899100000000001</v>
      </c>
      <c r="G1820" s="2">
        <f>'Moving Avg'!F1820</f>
        <v>10.962525000000003</v>
      </c>
      <c r="H1820" s="2">
        <f>'Moving Avg'!G1820</f>
        <v>10.905873999999994</v>
      </c>
      <c r="I1820" s="2">
        <f>'Moving Avg'!H1820</f>
        <v>12.054240000000014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</row>
    <row r="1821" spans="1:12" ht="13.5" x14ac:dyDescent="0.25">
      <c r="A1821" s="3">
        <f>RSI!A1821</f>
        <v>44956</v>
      </c>
      <c r="B1821" s="2">
        <f>RSI!B1821</f>
        <v>10.589399999999999</v>
      </c>
      <c r="C1821" s="2">
        <f>RSI!I1821</f>
        <v>28.562386634523307</v>
      </c>
      <c r="D1821" s="2">
        <f>MACD!E1821</f>
        <v>8.9927396147331251E-2</v>
      </c>
      <c r="E1821" s="2">
        <f>MACD!F1821</f>
        <v>7.2660413942005397E-2</v>
      </c>
      <c r="F1821" s="2">
        <f>'Moving Avg'!D1821</f>
        <v>10.819179999999999</v>
      </c>
      <c r="G1821" s="2">
        <f>'Moving Avg'!F1821</f>
        <v>10.944545000000003</v>
      </c>
      <c r="H1821" s="2">
        <f>'Moving Avg'!G1821</f>
        <v>10.898081999999993</v>
      </c>
      <c r="I1821" s="2">
        <f>'Moving Avg'!H1821</f>
        <v>12.051542500000014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</row>
    <row r="1822" spans="1:12" ht="13.5" x14ac:dyDescent="0.25">
      <c r="A1822" s="3">
        <f>RSI!A1822</f>
        <v>44957</v>
      </c>
      <c r="B1822" s="2">
        <f>RSI!B1822</f>
        <v>10.999000000000001</v>
      </c>
      <c r="C1822" s="2">
        <f>RSI!I1822</f>
        <v>52.93927143429169</v>
      </c>
      <c r="D1822" s="2">
        <f>MACD!E1822</f>
        <v>8.0221062158999601E-2</v>
      </c>
      <c r="E1822" s="2">
        <f>MACD!F1822</f>
        <v>7.4172543585404246E-2</v>
      </c>
      <c r="F1822" s="2">
        <f>'Moving Avg'!D1822</f>
        <v>10.82118</v>
      </c>
      <c r="G1822" s="2">
        <f>'Moving Avg'!F1822</f>
        <v>10.947045000000003</v>
      </c>
      <c r="H1822" s="2">
        <f>'Moving Avg'!G1822</f>
        <v>10.898481999999992</v>
      </c>
      <c r="I1822" s="2">
        <f>'Moving Avg'!H1822</f>
        <v>12.050893000000013</v>
      </c>
      <c r="J1822" s="6" t="str">
        <f>OBV!F1822</f>
        <v>BEARISH</v>
      </c>
      <c r="K1822" s="6" t="str">
        <f>OBV!G1822</f>
        <v>NEUTRAL</v>
      </c>
      <c r="L1822" s="6" t="str">
        <f>OBV!H1822</f>
        <v>BEARISH DIVERGENCE</v>
      </c>
    </row>
    <row r="1823" spans="1:12" ht="13.5" x14ac:dyDescent="0.25">
      <c r="A1823" s="3">
        <f>RSI!A1823</f>
        <v>44958</v>
      </c>
      <c r="B1823" s="2">
        <f>RSI!B1823</f>
        <v>10.999000000000001</v>
      </c>
      <c r="C1823" s="2">
        <f>RSI!I1823</f>
        <v>52.93927143429169</v>
      </c>
      <c r="D1823" s="2">
        <f>MACD!E1823</f>
        <v>7.158822428028877E-2</v>
      </c>
      <c r="E1823" s="2">
        <f>MACD!F1823</f>
        <v>7.3655679724381154E-2</v>
      </c>
      <c r="F1823" s="2">
        <f>'Moving Avg'!D1823</f>
        <v>10.823180000000001</v>
      </c>
      <c r="G1823" s="2">
        <f>'Moving Avg'!F1823</f>
        <v>10.947545000000002</v>
      </c>
      <c r="H1823" s="2">
        <f>'Moving Avg'!G1823</f>
        <v>10.898881999999993</v>
      </c>
      <c r="I1823" s="2">
        <f>'Moving Avg'!H1823</f>
        <v>12.050243500000013</v>
      </c>
      <c r="J1823" s="6" t="str">
        <f>OBV!F1823</f>
        <v>BEARISH</v>
      </c>
      <c r="K1823" s="6" t="str">
        <f>OBV!G1823</f>
        <v>NEUTRAL</v>
      </c>
      <c r="L1823" s="6" t="str">
        <f>OBV!H1823</f>
        <v>BEARISH DIVERGENCE</v>
      </c>
    </row>
    <row r="1824" spans="1:12" ht="13.5" x14ac:dyDescent="0.25">
      <c r="A1824" s="3">
        <f>RSI!A1824</f>
        <v>44959</v>
      </c>
      <c r="B1824" s="2">
        <f>RSI!B1824</f>
        <v>10.999000000000001</v>
      </c>
      <c r="C1824" s="2">
        <f>RSI!I1824</f>
        <v>52.93927143429169</v>
      </c>
      <c r="D1824" s="2">
        <f>MACD!E1824</f>
        <v>6.3894824525966953E-2</v>
      </c>
      <c r="E1824" s="2">
        <f>MACD!F1824</f>
        <v>7.1703508684698325E-2</v>
      </c>
      <c r="F1824" s="2">
        <f>'Moving Avg'!D1824</f>
        <v>10.825180000000001</v>
      </c>
      <c r="G1824" s="2">
        <f>'Moving Avg'!F1824</f>
        <v>10.948045000000002</v>
      </c>
      <c r="H1824" s="2">
        <f>'Moving Avg'!G1824</f>
        <v>10.899281999999994</v>
      </c>
      <c r="I1824" s="2">
        <f>'Moving Avg'!H1824</f>
        <v>12.047096500000011</v>
      </c>
      <c r="J1824" s="6" t="str">
        <f>OBV!F1824</f>
        <v>BEARISH</v>
      </c>
      <c r="K1824" s="6" t="str">
        <f>OBV!G1824</f>
        <v>NEUTRAL</v>
      </c>
      <c r="L1824" s="6" t="str">
        <f>OBV!H1824</f>
        <v>BEARISH DIVERGENCE</v>
      </c>
    </row>
    <row r="1825" spans="1:12" ht="13.5" x14ac:dyDescent="0.25">
      <c r="A1825" s="3">
        <f>RSI!A1825</f>
        <v>44960</v>
      </c>
      <c r="B1825" s="2">
        <f>RSI!B1825</f>
        <v>10.999000000000001</v>
      </c>
      <c r="C1825" s="2">
        <f>RSI!I1825</f>
        <v>52.93927143429169</v>
      </c>
      <c r="D1825" s="2">
        <f>MACD!E1825</f>
        <v>5.7025125863454207E-2</v>
      </c>
      <c r="E1825" s="2">
        <f>MACD!F1825</f>
        <v>6.8767832120449512E-2</v>
      </c>
      <c r="F1825" s="2">
        <f>'Moving Avg'!D1825</f>
        <v>10.917080000000002</v>
      </c>
      <c r="G1825" s="2">
        <f>'Moving Avg'!F1825</f>
        <v>10.948545000000001</v>
      </c>
      <c r="H1825" s="2">
        <f>'Moving Avg'!G1825</f>
        <v>10.899681999999995</v>
      </c>
      <c r="I1825" s="2">
        <f>'Moving Avg'!H1825</f>
        <v>12.043949500000011</v>
      </c>
      <c r="J1825" s="6" t="str">
        <f>OBV!F1825</f>
        <v>BULLISH</v>
      </c>
      <c r="K1825" s="6" t="str">
        <f>OBV!G1825</f>
        <v>NEUTRAL</v>
      </c>
      <c r="L1825" s="6" t="str">
        <f>OBV!H1825</f>
        <v>CONFIRMED BULLISH</v>
      </c>
    </row>
    <row r="1826" spans="1:12" ht="13.5" x14ac:dyDescent="0.25">
      <c r="A1826" s="3">
        <f>RSI!A1826</f>
        <v>44963</v>
      </c>
      <c r="B1826" s="2">
        <f>RSI!B1826</f>
        <v>10.989000000000001</v>
      </c>
      <c r="C1826" s="2">
        <f>RSI!I1826</f>
        <v>52.352635578878754</v>
      </c>
      <c r="D1826" s="2">
        <f>MACD!E1826</f>
        <v>5.1619804964181171E-2</v>
      </c>
      <c r="E1826" s="2">
        <f>MACD!F1826</f>
        <v>6.5338226689195852E-2</v>
      </c>
      <c r="F1826" s="2">
        <f>'Moving Avg'!D1826</f>
        <v>10.997</v>
      </c>
      <c r="G1826" s="2">
        <f>'Moving Avg'!F1826</f>
        <v>10.948545000000001</v>
      </c>
      <c r="H1826" s="2">
        <f>'Moving Avg'!G1826</f>
        <v>10.899881999999996</v>
      </c>
      <c r="I1826" s="2">
        <f>'Moving Avg'!H1826</f>
        <v>12.039454000000008</v>
      </c>
      <c r="J1826" s="6" t="str">
        <f>OBV!F1826</f>
        <v>BULLISH</v>
      </c>
      <c r="K1826" s="6" t="str">
        <f>OBV!G1826</f>
        <v>NEUTRAL</v>
      </c>
      <c r="L1826" s="6" t="str">
        <f>OBV!H1826</f>
        <v>CONFIRMED BULLISH</v>
      </c>
    </row>
    <row r="1827" spans="1:12" ht="13.5" x14ac:dyDescent="0.25">
      <c r="A1827" s="3">
        <f>RSI!A1827</f>
        <v>44964</v>
      </c>
      <c r="B1827" s="2">
        <f>RSI!B1827</f>
        <v>11.4785</v>
      </c>
      <c r="C1827" s="2">
        <f>RSI!I1827</f>
        <v>69.922534433217095</v>
      </c>
      <c r="D1827" s="2">
        <f>MACD!E1827</f>
        <v>1.0537347792793028E-2</v>
      </c>
      <c r="E1827" s="2">
        <f>MACD!F1827</f>
        <v>5.4378050909915286E-2</v>
      </c>
      <c r="F1827" s="2">
        <f>'Moving Avg'!D1827</f>
        <v>11.0929</v>
      </c>
      <c r="G1827" s="2">
        <f>'Moving Avg'!F1827</f>
        <v>10.973020000000002</v>
      </c>
      <c r="H1827" s="2">
        <f>'Moving Avg'!G1827</f>
        <v>10.909871999999996</v>
      </c>
      <c r="I1827" s="2">
        <f>'Moving Avg'!H1827</f>
        <v>12.037406000000008</v>
      </c>
      <c r="J1827" s="6" t="str">
        <f>OBV!F1827</f>
        <v>BEARISH</v>
      </c>
      <c r="K1827" s="6" t="str">
        <f>OBV!G1827</f>
        <v>NEUTRAL</v>
      </c>
      <c r="L1827" s="6" t="str">
        <f>OBV!H1827</f>
        <v>BEARISH DIVERGENCE</v>
      </c>
    </row>
    <row r="1828" spans="1:12" ht="13.5" x14ac:dyDescent="0.25">
      <c r="A1828" s="3">
        <f>RSI!A1828</f>
        <v>44965</v>
      </c>
      <c r="B1828" s="2">
        <f>RSI!B1828</f>
        <v>11.4785</v>
      </c>
      <c r="C1828" s="2">
        <f>RSI!I1828</f>
        <v>69.922534433217095</v>
      </c>
      <c r="D1828" s="2">
        <f>MACD!E1828</f>
        <v>-2.7348193840547097E-2</v>
      </c>
      <c r="E1828" s="2">
        <f>MACD!F1828</f>
        <v>3.803280195982281E-2</v>
      </c>
      <c r="F1828" s="2">
        <f>'Moving Avg'!D1828</f>
        <v>11.188800000000001</v>
      </c>
      <c r="G1828" s="2">
        <f>'Moving Avg'!F1828</f>
        <v>10.997495000000001</v>
      </c>
      <c r="H1828" s="2">
        <f>'Moving Avg'!G1828</f>
        <v>10.919861999999998</v>
      </c>
      <c r="I1828" s="2">
        <f>'Moving Avg'!H1828</f>
        <v>12.035358000000008</v>
      </c>
      <c r="J1828" s="6" t="str">
        <f>OBV!F1828</f>
        <v>BEARISH</v>
      </c>
      <c r="K1828" s="6" t="str">
        <f>OBV!G1828</f>
        <v>NEUTRAL</v>
      </c>
      <c r="L1828" s="6" t="str">
        <f>OBV!H1828</f>
        <v>BEARISH DIVERGENCE</v>
      </c>
    </row>
    <row r="1829" spans="1:12" ht="13.5" x14ac:dyDescent="0.25">
      <c r="A1829" s="3">
        <f>RSI!A1829</f>
        <v>44966</v>
      </c>
      <c r="B1829" s="2">
        <f>RSI!B1829</f>
        <v>11.4785</v>
      </c>
      <c r="C1829" s="2">
        <f>RSI!I1829</f>
        <v>69.922534433217095</v>
      </c>
      <c r="D1829" s="2">
        <f>MACD!E1829</f>
        <v>-6.2297285503813526E-2</v>
      </c>
      <c r="E1829" s="2">
        <f>MACD!F1829</f>
        <v>1.7966784467095542E-2</v>
      </c>
      <c r="F1829" s="2">
        <f>'Moving Avg'!D1829</f>
        <v>11.284699999999997</v>
      </c>
      <c r="G1829" s="2">
        <f>'Moving Avg'!F1829</f>
        <v>11.02197</v>
      </c>
      <c r="H1829" s="2">
        <f>'Moving Avg'!G1829</f>
        <v>10.929851999999999</v>
      </c>
      <c r="I1829" s="2">
        <f>'Moving Avg'!H1829</f>
        <v>12.033310000000007</v>
      </c>
      <c r="J1829" s="6" t="str">
        <f>OBV!F1829</f>
        <v>BEARISH</v>
      </c>
      <c r="K1829" s="6" t="str">
        <f>OBV!G1829</f>
        <v>NEUTRAL</v>
      </c>
      <c r="L1829" s="6" t="str">
        <f>OBV!H1829</f>
        <v>BEARISH DIVERGENCE</v>
      </c>
    </row>
    <row r="1830" spans="1:12" ht="13.5" x14ac:dyDescent="0.25">
      <c r="A1830" s="3">
        <f>RSI!A1830</f>
        <v>44967</v>
      </c>
      <c r="B1830" s="2">
        <f>RSI!B1830</f>
        <v>11.4785</v>
      </c>
      <c r="C1830" s="2">
        <f>RSI!I1830</f>
        <v>69.922534433217095</v>
      </c>
      <c r="D1830" s="2">
        <f>MACD!E1830</f>
        <v>-0.16370130563310958</v>
      </c>
      <c r="E1830" s="2">
        <f>MACD!F1830</f>
        <v>-1.8366833552945487E-2</v>
      </c>
      <c r="F1830" s="2">
        <f>'Moving Avg'!D1830</f>
        <v>11.380599999999998</v>
      </c>
      <c r="G1830" s="2">
        <f>'Moving Avg'!F1830</f>
        <v>11.046445</v>
      </c>
      <c r="H1830" s="2">
        <f>'Moving Avg'!G1830</f>
        <v>10.949631999999999</v>
      </c>
      <c r="I1830" s="2">
        <f>'Moving Avg'!H1830</f>
        <v>12.031262000000011</v>
      </c>
      <c r="J1830" s="6" t="str">
        <f>OBV!F1830</f>
        <v>BEARISH</v>
      </c>
      <c r="K1830" s="6" t="str">
        <f>OBV!G1830</f>
        <v>NEUTRAL</v>
      </c>
      <c r="L1830" s="6" t="str">
        <f>OBV!H1830</f>
        <v>BEARISH DIVERGENCE</v>
      </c>
    </row>
    <row r="1831" spans="1:12" ht="13.5" x14ac:dyDescent="0.25">
      <c r="A1831" s="3">
        <f>RSI!A1831</f>
        <v>44970</v>
      </c>
      <c r="B1831" s="2">
        <f>RSI!B1831</f>
        <v>11.4785</v>
      </c>
      <c r="C1831" s="2">
        <f>RSI!I1831</f>
        <v>69.922534433217095</v>
      </c>
      <c r="D1831" s="2">
        <f>MACD!E1831</f>
        <v>-0.24430728943089797</v>
      </c>
      <c r="E1831" s="2">
        <f>MACD!F1831</f>
        <v>-6.3554924728535994E-2</v>
      </c>
      <c r="F1831" s="2">
        <f>'Moving Avg'!D1831</f>
        <v>11.4785</v>
      </c>
      <c r="G1831" s="2">
        <f>'Moving Avg'!F1831</f>
        <v>11.070919999999999</v>
      </c>
      <c r="H1831" s="2">
        <f>'Moving Avg'!G1831</f>
        <v>10.978802</v>
      </c>
      <c r="I1831" s="2">
        <f>'Moving Avg'!H1831</f>
        <v>12.02921400000001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</row>
    <row r="1832" spans="1:12" ht="13.5" x14ac:dyDescent="0.25">
      <c r="A1832" s="3">
        <f>RSI!A1832</f>
        <v>44971</v>
      </c>
      <c r="B1832" s="2">
        <f>RSI!B1832</f>
        <v>11.4785</v>
      </c>
      <c r="C1832" s="2">
        <f>RSI!I1832</f>
        <v>69.922534433217095</v>
      </c>
      <c r="D1832" s="2">
        <f>MACD!E1832</f>
        <v>-0.25179280620203315</v>
      </c>
      <c r="E1832" s="2">
        <f>MACD!F1832</f>
        <v>-0.10120250102323544</v>
      </c>
      <c r="F1832" s="2">
        <f>'Moving Avg'!D1832</f>
        <v>11.4785</v>
      </c>
      <c r="G1832" s="2">
        <f>'Moving Avg'!F1832</f>
        <v>11.095395</v>
      </c>
      <c r="H1832" s="2">
        <f>'Moving Avg'!G1832</f>
        <v>11.008372000000001</v>
      </c>
      <c r="I1832" s="2">
        <f>'Moving Avg'!H1832</f>
        <v>12.027166000000008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</row>
    <row r="1833" spans="1:12" ht="13.5" x14ac:dyDescent="0.25">
      <c r="A1833" s="3">
        <f>RSI!A1833</f>
        <v>44972</v>
      </c>
      <c r="B1833" s="2">
        <f>RSI!B1833</f>
        <v>11.4785</v>
      </c>
      <c r="C1833" s="2">
        <f>RSI!I1833</f>
        <v>69.922534433217095</v>
      </c>
      <c r="D1833" s="2">
        <f>MACD!E1833</f>
        <v>-0.2602524810944935</v>
      </c>
      <c r="E1833" s="2">
        <f>MACD!F1833</f>
        <v>-0.13301249703748708</v>
      </c>
      <c r="F1833" s="2">
        <f>'Moving Avg'!D1833</f>
        <v>11.4785</v>
      </c>
      <c r="G1833" s="2">
        <f>'Moving Avg'!F1833</f>
        <v>11.119869999999999</v>
      </c>
      <c r="H1833" s="2">
        <f>'Moving Avg'!G1833</f>
        <v>11.046934</v>
      </c>
      <c r="I1833" s="2">
        <f>'Moving Avg'!H1833</f>
        <v>12.02461850000001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</row>
    <row r="1834" spans="1:12" ht="13.5" x14ac:dyDescent="0.25">
      <c r="A1834" s="3">
        <f>RSI!A1834</f>
        <v>44973</v>
      </c>
      <c r="B1834" s="2">
        <f>RSI!B1834</f>
        <v>11.4785</v>
      </c>
      <c r="C1834" s="2">
        <f>RSI!I1834</f>
        <v>69.922534433217095</v>
      </c>
      <c r="D1834" s="2">
        <f>MACD!E1834</f>
        <v>-0.26937897873281003</v>
      </c>
      <c r="E1834" s="2">
        <f>MACD!F1834</f>
        <v>-0.16028579337655169</v>
      </c>
      <c r="F1834" s="2">
        <f>'Moving Avg'!D1834</f>
        <v>11.4785</v>
      </c>
      <c r="G1834" s="2">
        <f>'Moving Avg'!F1834</f>
        <v>11.144344999999998</v>
      </c>
      <c r="H1834" s="2">
        <f>'Moving Avg'!G1834</f>
        <v>11.076904000000003</v>
      </c>
      <c r="I1834" s="2">
        <f>'Moving Avg'!H1834</f>
        <v>12.022071000000013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</row>
    <row r="1835" spans="1:12" ht="13.5" x14ac:dyDescent="0.25">
      <c r="A1835" s="3">
        <f>RSI!A1835</f>
        <v>44974</v>
      </c>
      <c r="B1835" s="2">
        <f>RSI!B1835</f>
        <v>11.4785</v>
      </c>
      <c r="C1835" s="2">
        <f>RSI!I1835</f>
        <v>69.922534433217095</v>
      </c>
      <c r="D1835" s="2">
        <f>MACD!E1835</f>
        <v>-0.27892391017328144</v>
      </c>
      <c r="E1835" s="2">
        <f>MACD!F1835</f>
        <v>-0.18401341673589763</v>
      </c>
      <c r="F1835" s="2">
        <f>'Moving Avg'!D1835</f>
        <v>11.4785</v>
      </c>
      <c r="G1835" s="2">
        <f>'Moving Avg'!F1835</f>
        <v>11.168819999999998</v>
      </c>
      <c r="H1835" s="2">
        <f>'Moving Avg'!G1835</f>
        <v>11.106873999999999</v>
      </c>
      <c r="I1835" s="2">
        <f>'Moving Avg'!H1835</f>
        <v>12.019523500000014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</row>
    <row r="1836" spans="1:12" ht="13.5" x14ac:dyDescent="0.25">
      <c r="A1836" s="3">
        <f>RSI!A1836</f>
        <v>44977</v>
      </c>
      <c r="B1836" s="2">
        <f>RSI!B1836</f>
        <v>11.988</v>
      </c>
      <c r="C1836" s="2">
        <f>RSI!I1836</f>
        <v>82.791218542387668</v>
      </c>
      <c r="D1836" s="2">
        <f>MACD!E1836</f>
        <v>-0.32796710249646388</v>
      </c>
      <c r="E1836" s="2">
        <f>MACD!F1836</f>
        <v>-0.21280415388801088</v>
      </c>
      <c r="F1836" s="2">
        <f>'Moving Avg'!D1836</f>
        <v>11.580400000000001</v>
      </c>
      <c r="G1836" s="2">
        <f>'Moving Avg'!F1836</f>
        <v>11.218769999999997</v>
      </c>
      <c r="H1836" s="2">
        <f>'Moving Avg'!G1836</f>
        <v>11.138242</v>
      </c>
      <c r="I1836" s="2">
        <f>'Moving Avg'!H1836</f>
        <v>12.019523500000012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</row>
    <row r="1837" spans="1:12" ht="13.5" x14ac:dyDescent="0.25">
      <c r="A1837" s="3">
        <f>RSI!A1837</f>
        <v>44978</v>
      </c>
      <c r="B1837" s="2">
        <f>RSI!B1837</f>
        <v>11.988</v>
      </c>
      <c r="C1837" s="2">
        <f>RSI!I1837</f>
        <v>82.791218542387668</v>
      </c>
      <c r="D1837" s="2">
        <f>MACD!E1837</f>
        <v>-0.29873066226537759</v>
      </c>
      <c r="E1837" s="2">
        <f>MACD!F1837</f>
        <v>-0.22998945556348424</v>
      </c>
      <c r="F1837" s="2">
        <f>'Moving Avg'!D1837</f>
        <v>11.682300000000001</v>
      </c>
      <c r="G1837" s="2">
        <f>'Moving Avg'!F1837</f>
        <v>11.268719999999998</v>
      </c>
      <c r="H1837" s="2">
        <f>'Moving Avg'!G1837</f>
        <v>11.160419999999998</v>
      </c>
      <c r="I1837" s="2">
        <f>'Moving Avg'!H1837</f>
        <v>12.019523500000012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</row>
    <row r="1838" spans="1:12" ht="13.5" x14ac:dyDescent="0.25">
      <c r="A1838" s="3">
        <f>RSI!A1838</f>
        <v>44979</v>
      </c>
      <c r="B1838" s="2">
        <f>RSI!B1838</f>
        <v>11.988</v>
      </c>
      <c r="C1838" s="2">
        <f>RSI!I1838</f>
        <v>82.791218542387668</v>
      </c>
      <c r="D1838" s="2">
        <f>MACD!E1838</f>
        <v>-0.27822654912403877</v>
      </c>
      <c r="E1838" s="2">
        <f>MACD!F1838</f>
        <v>-0.23963687427559516</v>
      </c>
      <c r="F1838" s="2">
        <f>'Moving Avg'!D1838</f>
        <v>11.7842</v>
      </c>
      <c r="G1838" s="2">
        <f>'Moving Avg'!F1838</f>
        <v>11.318669999999999</v>
      </c>
      <c r="H1838" s="2">
        <f>'Moving Avg'!G1838</f>
        <v>11.182598000000002</v>
      </c>
      <c r="I1838" s="2">
        <f>'Moving Avg'!H1838</f>
        <v>12.019523500000009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</row>
    <row r="1839" spans="1:12" ht="13.5" x14ac:dyDescent="0.25">
      <c r="A1839" s="3">
        <f>RSI!A1839</f>
        <v>44980</v>
      </c>
      <c r="B1839" s="2">
        <f>RSI!B1839</f>
        <v>11.988</v>
      </c>
      <c r="C1839" s="2">
        <f>RSI!I1839</f>
        <v>82.791218542387654</v>
      </c>
      <c r="D1839" s="2">
        <f>MACD!E1839</f>
        <v>-0.26479766789793047</v>
      </c>
      <c r="E1839" s="2">
        <f>MACD!F1839</f>
        <v>-0.24466903300006224</v>
      </c>
      <c r="F1839" s="2">
        <f>'Moving Avg'!D1839</f>
        <v>11.886099999999999</v>
      </c>
      <c r="G1839" s="2">
        <f>'Moving Avg'!F1839</f>
        <v>11.36862</v>
      </c>
      <c r="H1839" s="2">
        <f>'Moving Avg'!G1839</f>
        <v>11.202978000000003</v>
      </c>
      <c r="I1839" s="2">
        <f>'Moving Avg'!H1839</f>
        <v>12.019523500000007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</row>
    <row r="1840" spans="1:12" ht="13.5" x14ac:dyDescent="0.25">
      <c r="A1840" s="3">
        <f>RSI!A1840</f>
        <v>44981</v>
      </c>
      <c r="B1840" s="2">
        <f>RSI!B1840</f>
        <v>11.988</v>
      </c>
      <c r="C1840" s="2">
        <f>RSI!I1840</f>
        <v>82.791218542387654</v>
      </c>
      <c r="D1840" s="2">
        <f>MACD!E1840</f>
        <v>-0.25706509522336773</v>
      </c>
      <c r="E1840" s="2">
        <f>MACD!F1840</f>
        <v>-0.24714824544472336</v>
      </c>
      <c r="F1840" s="2">
        <f>'Moving Avg'!D1840</f>
        <v>11.988</v>
      </c>
      <c r="G1840" s="2">
        <f>'Moving Avg'!F1840</f>
        <v>11.441044999999999</v>
      </c>
      <c r="H1840" s="2">
        <f>'Moving Avg'!G1840</f>
        <v>11.223358000000003</v>
      </c>
      <c r="I1840" s="2">
        <f>'Moving Avg'!H1840</f>
        <v>12.019523500000007</v>
      </c>
      <c r="J1840" s="6" t="str">
        <f>OBV!F1840</f>
        <v>BULLISH</v>
      </c>
      <c r="K1840" s="6" t="str">
        <f>OBV!G1840</f>
        <v>NEUTRAL</v>
      </c>
      <c r="L1840" s="6" t="str">
        <f>OBV!H1840</f>
        <v>CONFIRMED BULLISH</v>
      </c>
    </row>
    <row r="1841" spans="1:12" ht="13.5" x14ac:dyDescent="0.25">
      <c r="A1841" s="3">
        <f>RSI!A1841</f>
        <v>44984</v>
      </c>
      <c r="B1841" s="2">
        <f>RSI!B1841</f>
        <v>11.988</v>
      </c>
      <c r="C1841" s="2">
        <f>RSI!I1841</f>
        <v>82.791218542387668</v>
      </c>
      <c r="D1841" s="2">
        <f>MACD!E1841</f>
        <v>-0.25388356284046587</v>
      </c>
      <c r="E1841" s="2">
        <f>MACD!F1841</f>
        <v>-0.24849530892387189</v>
      </c>
      <c r="F1841" s="2">
        <f>'Moving Avg'!D1841</f>
        <v>11.988</v>
      </c>
      <c r="G1841" s="2">
        <f>'Moving Avg'!F1841</f>
        <v>11.510974999999998</v>
      </c>
      <c r="H1841" s="2">
        <f>'Moving Avg'!G1841</f>
        <v>11.243738000000002</v>
      </c>
      <c r="I1841" s="2">
        <f>'Moving Avg'!H1841</f>
        <v>12.019523500000005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44985</v>
      </c>
      <c r="B1842" s="2">
        <f>RSI!B1842</f>
        <v>11.988</v>
      </c>
      <c r="C1842" s="2">
        <f>RSI!I1842</f>
        <v>82.791218542387668</v>
      </c>
      <c r="D1842" s="2">
        <f>MACD!E1842</f>
        <v>-0.25430391709499567</v>
      </c>
      <c r="E1842" s="2">
        <f>MACD!F1842</f>
        <v>-0.24965703055809665</v>
      </c>
      <c r="F1842" s="2">
        <f>'Moving Avg'!D1842</f>
        <v>11.988</v>
      </c>
      <c r="G1842" s="2">
        <f>'Moving Avg'!F1842</f>
        <v>11.560424999999999</v>
      </c>
      <c r="H1842" s="2">
        <f>'Moving Avg'!G1842</f>
        <v>11.264118000000003</v>
      </c>
      <c r="I1842" s="2">
        <f>'Moving Avg'!H1842</f>
        <v>12.019523500000005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44986</v>
      </c>
      <c r="B1843" s="2">
        <f>RSI!B1843</f>
        <v>11.988</v>
      </c>
      <c r="C1843" s="2">
        <f>RSI!I1843</f>
        <v>82.791218542387668</v>
      </c>
      <c r="D1843" s="2">
        <f>MACD!E1843</f>
        <v>-0.25754147194290411</v>
      </c>
      <c r="E1843" s="2">
        <f>MACD!F1843</f>
        <v>-0.25123391883505819</v>
      </c>
      <c r="F1843" s="2">
        <f>'Moving Avg'!D1843</f>
        <v>11.988</v>
      </c>
      <c r="G1843" s="2">
        <f>'Moving Avg'!F1843</f>
        <v>11.609874999999999</v>
      </c>
      <c r="H1843" s="2">
        <f>'Moving Avg'!G1843</f>
        <v>11.274708000000006</v>
      </c>
      <c r="I1843" s="2">
        <f>'Moving Avg'!H1843</f>
        <v>12.016826000000004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</row>
    <row r="1844" spans="1:12" ht="13.5" x14ac:dyDescent="0.25">
      <c r="A1844" s="3">
        <f>RSI!A1844</f>
        <v>44987</v>
      </c>
      <c r="B1844" s="2">
        <f>RSI!B1844</f>
        <v>11.988</v>
      </c>
      <c r="C1844" s="2">
        <f>RSI!I1844</f>
        <v>82.791218542387654</v>
      </c>
      <c r="D1844" s="2">
        <f>MACD!E1844</f>
        <v>-0.2629493400209757</v>
      </c>
      <c r="E1844" s="2">
        <f>MACD!F1844</f>
        <v>-0.25357700307224168</v>
      </c>
      <c r="F1844" s="2">
        <f>'Moving Avg'!D1844</f>
        <v>11.988</v>
      </c>
      <c r="G1844" s="2">
        <f>'Moving Avg'!F1844</f>
        <v>11.659324999999999</v>
      </c>
      <c r="H1844" s="2">
        <f>'Moving Avg'!G1844</f>
        <v>11.285298000000006</v>
      </c>
      <c r="I1844" s="2">
        <f>'Moving Avg'!H1844</f>
        <v>12.011581000000003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</row>
    <row r="1845" spans="1:12" ht="13.5" x14ac:dyDescent="0.25">
      <c r="A1845" s="3">
        <f>RSI!A1845</f>
        <v>44988</v>
      </c>
      <c r="B1845" s="2">
        <f>RSI!B1845</f>
        <v>11.988</v>
      </c>
      <c r="C1845" s="2">
        <f>RSI!I1845</f>
        <v>82.791218542387654</v>
      </c>
      <c r="D1845" s="2">
        <f>MACD!E1845</f>
        <v>-0.26999596783119273</v>
      </c>
      <c r="E1845" s="2">
        <f>MACD!F1845</f>
        <v>-0.25686079602403189</v>
      </c>
      <c r="F1845" s="2">
        <f>'Moving Avg'!D1845</f>
        <v>11.988</v>
      </c>
      <c r="G1845" s="2">
        <f>'Moving Avg'!F1845</f>
        <v>11.708774999999999</v>
      </c>
      <c r="H1845" s="2">
        <f>'Moving Avg'!G1845</f>
        <v>11.295888000000005</v>
      </c>
      <c r="I1845" s="2">
        <f>'Moving Avg'!H1845</f>
        <v>12.003489000000002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</row>
    <row r="1846" spans="1:12" ht="13.5" x14ac:dyDescent="0.25">
      <c r="A1846" s="3">
        <f>RSI!A1846</f>
        <v>44991</v>
      </c>
      <c r="B1846" s="2">
        <f>RSI!B1846</f>
        <v>11.988</v>
      </c>
      <c r="C1846" s="2">
        <f>RSI!I1846</f>
        <v>82.791218542387654</v>
      </c>
      <c r="D1846" s="2">
        <f>MACD!E1846</f>
        <v>-0.19986160537103359</v>
      </c>
      <c r="E1846" s="2">
        <f>MACD!F1846</f>
        <v>-0.24546095789343225</v>
      </c>
      <c r="F1846" s="2">
        <f>'Moving Avg'!D1846</f>
        <v>11.988</v>
      </c>
      <c r="G1846" s="2">
        <f>'Moving Avg'!F1846</f>
        <v>11.758724999999998</v>
      </c>
      <c r="H1846" s="2">
        <f>'Moving Avg'!G1846</f>
        <v>11.306478000000006</v>
      </c>
      <c r="I1846" s="2">
        <f>'Moving Avg'!H1846</f>
        <v>11.992349999999998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</row>
    <row r="1847" spans="1:12" ht="13.5" x14ac:dyDescent="0.25">
      <c r="A1847" s="3">
        <f>RSI!A1847</f>
        <v>44992</v>
      </c>
      <c r="B1847" s="2">
        <f>RSI!B1847</f>
        <v>12.5275</v>
      </c>
      <c r="C1847" s="2">
        <f>RSI!I1847</f>
        <v>91.496367063486161</v>
      </c>
      <c r="D1847" s="2">
        <f>MACD!E1847</f>
        <v>-0.18259836862451806</v>
      </c>
      <c r="E1847" s="2">
        <f>MACD!F1847</f>
        <v>-0.23288844003964942</v>
      </c>
      <c r="F1847" s="2">
        <f>'Moving Avg'!D1847</f>
        <v>12.0959</v>
      </c>
      <c r="G1847" s="2">
        <f>'Moving Avg'!F1847</f>
        <v>11.811174999999999</v>
      </c>
      <c r="H1847" s="2">
        <f>'Moving Avg'!G1847</f>
        <v>11.327858000000003</v>
      </c>
      <c r="I1847" s="2">
        <f>'Moving Avg'!H1847</f>
        <v>11.9839085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</row>
    <row r="1848" spans="1:12" ht="13.5" x14ac:dyDescent="0.25">
      <c r="A1848" s="3">
        <f>RSI!A1848</f>
        <v>44993</v>
      </c>
      <c r="B1848" s="2">
        <f>RSI!B1848</f>
        <v>12.5275</v>
      </c>
      <c r="C1848" s="2">
        <f>RSI!I1848</f>
        <v>91.496367063486161</v>
      </c>
      <c r="D1848" s="2">
        <f>MACD!E1848</f>
        <v>-0.17314029574762202</v>
      </c>
      <c r="E1848" s="2">
        <f>MACD!F1848</f>
        <v>-0.22093881118124395</v>
      </c>
      <c r="F1848" s="2">
        <f>'Moving Avg'!D1848</f>
        <v>12.203800000000001</v>
      </c>
      <c r="G1848" s="2">
        <f>'Moving Avg'!F1848</f>
        <v>11.863624999999999</v>
      </c>
      <c r="H1848" s="2">
        <f>'Moving Avg'!G1848</f>
        <v>11.349238000000005</v>
      </c>
      <c r="I1848" s="2">
        <f>'Moving Avg'!H1848</f>
        <v>11.975517000000002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</row>
    <row r="1849" spans="1:12" ht="13.5" x14ac:dyDescent="0.25">
      <c r="A1849" s="3">
        <f>RSI!A1849</f>
        <v>44994</v>
      </c>
      <c r="B1849" s="2">
        <f>RSI!B1849</f>
        <v>12.5275</v>
      </c>
      <c r="C1849" s="2">
        <f>RSI!I1849</f>
        <v>91.496367063486161</v>
      </c>
      <c r="D1849" s="2">
        <f>MACD!E1849</f>
        <v>-0.16990516405492606</v>
      </c>
      <c r="E1849" s="2">
        <f>MACD!F1849</f>
        <v>-0.21073208175598038</v>
      </c>
      <c r="F1849" s="2">
        <f>'Moving Avg'!D1849</f>
        <v>12.311700000000002</v>
      </c>
      <c r="G1849" s="2">
        <f>'Moving Avg'!F1849</f>
        <v>11.916074999999999</v>
      </c>
      <c r="H1849" s="2">
        <f>'Moving Avg'!G1849</f>
        <v>11.370618000000002</v>
      </c>
      <c r="I1849" s="2">
        <f>'Moving Avg'!H1849</f>
        <v>11.967125500000003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</row>
    <row r="1850" spans="1:12" ht="13.5" x14ac:dyDescent="0.25">
      <c r="A1850" s="3">
        <f>RSI!A1850</f>
        <v>44995</v>
      </c>
      <c r="B1850" s="2">
        <f>RSI!B1850</f>
        <v>12.5275</v>
      </c>
      <c r="C1850" s="2">
        <f>RSI!I1850</f>
        <v>91.496367063486161</v>
      </c>
      <c r="D1850" s="2">
        <f>MACD!E1850</f>
        <v>-0.17158242367968057</v>
      </c>
      <c r="E1850" s="2">
        <f>MACD!F1850</f>
        <v>-0.20290215014072044</v>
      </c>
      <c r="F1850" s="2">
        <f>'Moving Avg'!D1850</f>
        <v>12.419599999999999</v>
      </c>
      <c r="G1850" s="2">
        <f>'Moving Avg'!F1850</f>
        <v>11.968525</v>
      </c>
      <c r="H1850" s="2">
        <f>'Moving Avg'!G1850</f>
        <v>11.402188000000002</v>
      </c>
      <c r="I1850" s="2">
        <f>'Moving Avg'!H1850</f>
        <v>11.958734000000003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</row>
    <row r="1851" spans="1:12" ht="13.5" x14ac:dyDescent="0.25">
      <c r="A1851" s="3">
        <f>RSI!A1851</f>
        <v>44998</v>
      </c>
      <c r="B1851" s="2">
        <f>RSI!B1851</f>
        <v>12.5275</v>
      </c>
      <c r="C1851" s="2">
        <f>RSI!I1851</f>
        <v>91.496367063486161</v>
      </c>
      <c r="D1851" s="2">
        <f>MACD!E1851</f>
        <v>-0.17708930887081564</v>
      </c>
      <c r="E1851" s="2">
        <f>MACD!F1851</f>
        <v>-0.19773958188673951</v>
      </c>
      <c r="F1851" s="2">
        <f>'Moving Avg'!D1851</f>
        <v>12.5275</v>
      </c>
      <c r="G1851" s="2">
        <f>'Moving Avg'!F1851</f>
        <v>12.020975</v>
      </c>
      <c r="H1851" s="2">
        <f>'Moving Avg'!G1851</f>
        <v>11.433758000000003</v>
      </c>
      <c r="I1851" s="2">
        <f>'Moving Avg'!H1851</f>
        <v>11.950342500000007</v>
      </c>
      <c r="J1851" s="6" t="str">
        <f>OBV!F1851</f>
        <v>BULLISH</v>
      </c>
      <c r="K1851" s="6" t="str">
        <f>OBV!G1851</f>
        <v>NEUTRAL</v>
      </c>
      <c r="L1851" s="6" t="str">
        <f>OBV!H1851</f>
        <v>CONFIRMED BULLISH</v>
      </c>
    </row>
    <row r="1852" spans="1:12" ht="13.5" x14ac:dyDescent="0.25">
      <c r="A1852" s="3">
        <f>RSI!A1852</f>
        <v>44999</v>
      </c>
      <c r="B1852" s="2">
        <f>RSI!B1852</f>
        <v>13.0869</v>
      </c>
      <c r="C1852" s="2">
        <f>RSI!I1852</f>
        <v>95.167750986362421</v>
      </c>
      <c r="D1852" s="2">
        <f>MACD!E1852</f>
        <v>-0.22697089346363342</v>
      </c>
      <c r="E1852" s="2">
        <f>MACD!F1852</f>
        <v>-0.20358584420211831</v>
      </c>
      <c r="F1852" s="2">
        <f>'Moving Avg'!D1852</f>
        <v>12.639379999999999</v>
      </c>
      <c r="G1852" s="2">
        <f>'Moving Avg'!F1852</f>
        <v>12.101395</v>
      </c>
      <c r="H1852" s="2">
        <f>'Moving Avg'!G1852</f>
        <v>11.476516000000002</v>
      </c>
      <c r="I1852" s="2">
        <f>'Moving Avg'!H1852</f>
        <v>11.944698000000006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</row>
    <row r="1853" spans="1:12" ht="13.5" x14ac:dyDescent="0.25">
      <c r="A1853" s="3">
        <f>RSI!A1853</f>
        <v>45000</v>
      </c>
      <c r="B1853" s="2">
        <f>RSI!B1853</f>
        <v>13.486499999999999</v>
      </c>
      <c r="C1853" s="2">
        <f>RSI!I1853</f>
        <v>96.372549643735084</v>
      </c>
      <c r="D1853" s="2">
        <f>MACD!E1853</f>
        <v>-0.30558842106810857</v>
      </c>
      <c r="E1853" s="2">
        <f>MACD!F1853</f>
        <v>-0.22398635957531637</v>
      </c>
      <c r="F1853" s="2">
        <f>'Moving Avg'!D1853</f>
        <v>12.83118</v>
      </c>
      <c r="G1853" s="2">
        <f>'Moving Avg'!F1853</f>
        <v>12.201795000000001</v>
      </c>
      <c r="H1853" s="2">
        <f>'Moving Avg'!G1853</f>
        <v>11.526466000000003</v>
      </c>
      <c r="I1853" s="2">
        <f>'Moving Avg'!H1853</f>
        <v>11.937855000000006</v>
      </c>
      <c r="J1853" s="6" t="str">
        <f>OBV!F1853</f>
        <v>BULLISH</v>
      </c>
      <c r="K1853" s="6" t="str">
        <f>OBV!G1853</f>
        <v>NEUTRAL</v>
      </c>
      <c r="L1853" s="6" t="str">
        <f>OBV!H1853</f>
        <v>CONFIRMED BULLISH</v>
      </c>
    </row>
    <row r="1854" spans="1:12" ht="13.5" x14ac:dyDescent="0.25">
      <c r="A1854" s="3">
        <f>RSI!A1854</f>
        <v>45001</v>
      </c>
      <c r="B1854" s="2">
        <f>RSI!B1854</f>
        <v>13.486499999999999</v>
      </c>
      <c r="C1854" s="2">
        <f>RSI!I1854</f>
        <v>96.372549643735084</v>
      </c>
      <c r="D1854" s="2">
        <f>MACD!E1854</f>
        <v>-0.38077778405089546</v>
      </c>
      <c r="E1854" s="2">
        <f>MACD!F1854</f>
        <v>-0.2553446444704322</v>
      </c>
      <c r="F1854" s="2">
        <f>'Moving Avg'!D1854</f>
        <v>13.02298</v>
      </c>
      <c r="G1854" s="2">
        <f>'Moving Avg'!F1854</f>
        <v>12.302195000000001</v>
      </c>
      <c r="H1854" s="2">
        <f>'Moving Avg'!G1854</f>
        <v>11.576416</v>
      </c>
      <c r="I1854" s="2">
        <f>'Moving Avg'!H1854</f>
        <v>11.927715000000008</v>
      </c>
      <c r="J1854" s="6" t="str">
        <f>OBV!F1854</f>
        <v>BULLISH</v>
      </c>
      <c r="K1854" s="6" t="str">
        <f>OBV!G1854</f>
        <v>NEUTRAL</v>
      </c>
      <c r="L1854" s="6" t="str">
        <f>OBV!H1854</f>
        <v>CONFIRMED BULLISH</v>
      </c>
    </row>
    <row r="1855" spans="1:12" ht="13.5" x14ac:dyDescent="0.25">
      <c r="A1855" s="3">
        <f>RSI!A1855</f>
        <v>45002</v>
      </c>
      <c r="B1855" s="2">
        <f>RSI!B1855</f>
        <v>13.486499999999999</v>
      </c>
      <c r="C1855" s="2">
        <f>RSI!I1855</f>
        <v>96.372549643735084</v>
      </c>
      <c r="D1855" s="2">
        <f>MACD!E1855</f>
        <v>-0.45242440423341002</v>
      </c>
      <c r="E1855" s="2">
        <f>MACD!F1855</f>
        <v>-0.29476059642302777</v>
      </c>
      <c r="F1855" s="2">
        <f>'Moving Avg'!D1855</f>
        <v>13.214779999999999</v>
      </c>
      <c r="G1855" s="2">
        <f>'Moving Avg'!F1855</f>
        <v>12.402595000000002</v>
      </c>
      <c r="H1855" s="2">
        <f>'Moving Avg'!G1855</f>
        <v>11.626365999999997</v>
      </c>
      <c r="I1855" s="2">
        <f>'Moving Avg'!H1855</f>
        <v>11.914128500000004</v>
      </c>
      <c r="J1855" s="6" t="str">
        <f>OBV!F1855</f>
        <v>BULLISH</v>
      </c>
      <c r="K1855" s="6" t="str">
        <f>OBV!G1855</f>
        <v>NEUTRAL</v>
      </c>
      <c r="L1855" s="6" t="str">
        <f>OBV!H1855</f>
        <v>CONFIRMED BULLISH</v>
      </c>
    </row>
    <row r="1856" spans="1:12" ht="13.5" x14ac:dyDescent="0.25">
      <c r="A1856" s="3">
        <f>RSI!A1856</f>
        <v>45006</v>
      </c>
      <c r="B1856" s="2">
        <f>RSI!B1856</f>
        <v>13.486499999999999</v>
      </c>
      <c r="C1856" s="2">
        <f>RSI!I1856</f>
        <v>96.372549643735084</v>
      </c>
      <c r="D1856" s="2">
        <f>MACD!E1856</f>
        <v>-0.5204788855247422</v>
      </c>
      <c r="E1856" s="2">
        <f>MACD!F1856</f>
        <v>-0.33990425424337067</v>
      </c>
      <c r="F1856" s="2">
        <f>'Moving Avg'!D1856</f>
        <v>13.40658</v>
      </c>
      <c r="G1856" s="2">
        <f>'Moving Avg'!F1856</f>
        <v>12.477520000000002</v>
      </c>
      <c r="H1856" s="2">
        <f>'Moving Avg'!G1856</f>
        <v>11.676315999999996</v>
      </c>
      <c r="I1856" s="2">
        <f>'Moving Avg'!H1856</f>
        <v>11.900542000000005</v>
      </c>
      <c r="J1856" s="6" t="str">
        <f>OBV!F1856</f>
        <v>BULLISH</v>
      </c>
      <c r="K1856" s="6" t="str">
        <f>OBV!G1856</f>
        <v>NEUTRAL</v>
      </c>
      <c r="L1856" s="6" t="str">
        <f>OBV!H1856</f>
        <v>CONFIRMED BULLISH</v>
      </c>
    </row>
    <row r="1857" spans="1:12" ht="13.5" x14ac:dyDescent="0.25">
      <c r="A1857" s="3">
        <f>RSI!A1857</f>
        <v>45007</v>
      </c>
      <c r="B1857" s="2">
        <f>RSI!B1857</f>
        <v>12.8871</v>
      </c>
      <c r="C1857" s="2">
        <f>RSI!I1857</f>
        <v>64.118783370150879</v>
      </c>
      <c r="D1857" s="2">
        <f>MACD!E1857</f>
        <v>-0.45754346333960605</v>
      </c>
      <c r="E1857" s="2">
        <f>MACD!F1857</f>
        <v>-0.36343209606261778</v>
      </c>
      <c r="F1857" s="2">
        <f>'Moving Avg'!D1857</f>
        <v>13.366620000000001</v>
      </c>
      <c r="G1857" s="2">
        <f>'Moving Avg'!F1857</f>
        <v>12.522475000000002</v>
      </c>
      <c r="H1857" s="2">
        <f>'Moving Avg'!G1857</f>
        <v>11.714277999999997</v>
      </c>
      <c r="I1857" s="2">
        <f>'Moving Avg'!H1857</f>
        <v>11.8839585</v>
      </c>
      <c r="J1857" s="6" t="str">
        <f>OBV!F1857</f>
        <v>BULLISH</v>
      </c>
      <c r="K1857" s="6" t="str">
        <f>OBV!G1857</f>
        <v>NEUTRAL</v>
      </c>
      <c r="L1857" s="6" t="str">
        <f>OBV!H1857</f>
        <v>BULLISH DIVERGENCE</v>
      </c>
    </row>
    <row r="1858" spans="1:12" ht="13.5" x14ac:dyDescent="0.25">
      <c r="A1858" s="3">
        <f>RSI!A1858</f>
        <v>45008</v>
      </c>
      <c r="B1858" s="2">
        <f>RSI!B1858</f>
        <v>12.8871</v>
      </c>
      <c r="C1858" s="2">
        <f>RSI!I1858</f>
        <v>64.118783370150894</v>
      </c>
      <c r="D1858" s="2">
        <f>MACD!E1858</f>
        <v>-0.40711891931034394</v>
      </c>
      <c r="E1858" s="2">
        <f>MACD!F1858</f>
        <v>-0.372169460712163</v>
      </c>
      <c r="F1858" s="2">
        <f>'Moving Avg'!D1858</f>
        <v>13.246739999999999</v>
      </c>
      <c r="G1858" s="2">
        <f>'Moving Avg'!F1858</f>
        <v>12.567430000000002</v>
      </c>
      <c r="H1858" s="2">
        <f>'Moving Avg'!G1858</f>
        <v>11.752239999999997</v>
      </c>
      <c r="I1858" s="2">
        <f>'Moving Avg'!H1858</f>
        <v>11.867374999999999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</row>
    <row r="1859" spans="1:12" ht="13.5" x14ac:dyDescent="0.25">
      <c r="A1859" s="3">
        <f>RSI!A1859</f>
        <v>45009</v>
      </c>
      <c r="B1859" s="2">
        <f>RSI!B1859</f>
        <v>12.8871</v>
      </c>
      <c r="C1859" s="2">
        <f>RSI!I1859</f>
        <v>64.118783370150879</v>
      </c>
      <c r="D1859" s="2">
        <f>MACD!E1859</f>
        <v>-0.36707098402462179</v>
      </c>
      <c r="E1859" s="2">
        <f>MACD!F1859</f>
        <v>-0.37114976537465483</v>
      </c>
      <c r="F1859" s="2">
        <f>'Moving Avg'!D1859</f>
        <v>13.126860000000002</v>
      </c>
      <c r="G1859" s="2">
        <f>'Moving Avg'!F1859</f>
        <v>12.612385000000002</v>
      </c>
      <c r="H1859" s="2">
        <f>'Moving Avg'!G1859</f>
        <v>11.790201999999999</v>
      </c>
      <c r="I1859" s="2">
        <f>'Moving Avg'!H1859</f>
        <v>11.850791499999998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</row>
    <row r="1860" spans="1:12" ht="13.5" x14ac:dyDescent="0.25">
      <c r="A1860" s="3">
        <f>RSI!A1860</f>
        <v>45012</v>
      </c>
      <c r="B1860" s="2">
        <f>RSI!B1860</f>
        <v>12.8871</v>
      </c>
      <c r="C1860" s="2">
        <f>RSI!I1860</f>
        <v>64.118783370150879</v>
      </c>
      <c r="D1860" s="2">
        <f>MACD!E1860</f>
        <v>-0.33560925713096879</v>
      </c>
      <c r="E1860" s="2">
        <f>MACD!F1860</f>
        <v>-0.36404166372591762</v>
      </c>
      <c r="F1860" s="2">
        <f>'Moving Avg'!D1860</f>
        <v>13.006980000000002</v>
      </c>
      <c r="G1860" s="2">
        <f>'Moving Avg'!F1860</f>
        <v>12.657340000000001</v>
      </c>
      <c r="H1860" s="2">
        <f>'Moving Avg'!G1860</f>
        <v>11.828163999999999</v>
      </c>
      <c r="I1860" s="2">
        <f>'Moving Avg'!H1860</f>
        <v>11.834207999999997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</row>
    <row r="1861" spans="1:12" ht="13.5" x14ac:dyDescent="0.25">
      <c r="A1861" s="3">
        <f>RSI!A1861</f>
        <v>45013</v>
      </c>
      <c r="B1861" s="2">
        <f>RSI!B1861</f>
        <v>12.307700000000001</v>
      </c>
      <c r="C1861" s="2">
        <f>RSI!I1861</f>
        <v>44.677764993945132</v>
      </c>
      <c r="D1861" s="2">
        <f>MACD!E1861</f>
        <v>-0.26831463626407981</v>
      </c>
      <c r="E1861" s="2">
        <f>MACD!F1861</f>
        <v>-0.34489625823355008</v>
      </c>
      <c r="F1861" s="2">
        <f>'Moving Avg'!D1861</f>
        <v>12.77122</v>
      </c>
      <c r="G1861" s="2">
        <f>'Moving Avg'!F1861</f>
        <v>12.673325000000002</v>
      </c>
      <c r="H1861" s="2">
        <f>'Moving Avg'!G1861</f>
        <v>11.854537999999998</v>
      </c>
      <c r="I1861" s="2">
        <f>'Moving Avg'!H1861</f>
        <v>11.818323999999997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</row>
    <row r="1862" spans="1:12" ht="13.5" x14ac:dyDescent="0.25">
      <c r="A1862" s="3">
        <f>RSI!A1862</f>
        <v>45014</v>
      </c>
      <c r="B1862" s="2">
        <f>RSI!B1862</f>
        <v>12.307700000000001</v>
      </c>
      <c r="C1862" s="2">
        <f>RSI!I1862</f>
        <v>44.677764993945139</v>
      </c>
      <c r="D1862" s="2">
        <f>MACD!E1862</f>
        <v>-0.12396683203772518</v>
      </c>
      <c r="E1862" s="2">
        <f>MACD!F1862</f>
        <v>-0.30071037299438513</v>
      </c>
      <c r="F1862" s="2">
        <f>'Moving Avg'!D1862</f>
        <v>12.655339999999999</v>
      </c>
      <c r="G1862" s="2">
        <f>'Moving Avg'!F1862</f>
        <v>12.689310000000003</v>
      </c>
      <c r="H1862" s="2">
        <f>'Moving Avg'!G1862</f>
        <v>11.880911999999997</v>
      </c>
      <c r="I1862" s="2">
        <f>'Moving Avg'!H1862</f>
        <v>11.7999425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</row>
    <row r="1863" spans="1:12" ht="13.5" x14ac:dyDescent="0.25">
      <c r="A1863" s="3">
        <f>RSI!A1863</f>
        <v>45015</v>
      </c>
      <c r="B1863" s="2">
        <f>RSI!B1863</f>
        <v>12.307700000000001</v>
      </c>
      <c r="C1863" s="2">
        <f>RSI!I1863</f>
        <v>44.677764993945139</v>
      </c>
      <c r="D1863" s="2">
        <f>MACD!E1863</f>
        <v>6.0895599558852709E-2</v>
      </c>
      <c r="E1863" s="2">
        <f>MACD!F1863</f>
        <v>-0.22838917848373758</v>
      </c>
      <c r="F1863" s="2">
        <f>'Moving Avg'!D1863</f>
        <v>12.53946</v>
      </c>
      <c r="G1863" s="2">
        <f>'Moving Avg'!F1863</f>
        <v>12.705295000000003</v>
      </c>
      <c r="H1863" s="2">
        <f>'Moving Avg'!G1863</f>
        <v>11.907285999999994</v>
      </c>
      <c r="I1863" s="2">
        <f>'Moving Avg'!H1863</f>
        <v>11.781561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</row>
    <row r="1864" spans="1:12" ht="13.5" x14ac:dyDescent="0.25">
      <c r="A1864" s="3">
        <f>RSI!A1864</f>
        <v>45016</v>
      </c>
      <c r="B1864" s="2">
        <f>RSI!B1864</f>
        <v>11.7582</v>
      </c>
      <c r="C1864" s="2">
        <f>RSI!I1864</f>
        <v>32.871820233877472</v>
      </c>
      <c r="D1864" s="2">
        <f>MACD!E1864</f>
        <v>0.25917419298000333</v>
      </c>
      <c r="E1864" s="2">
        <f>MACD!F1864</f>
        <v>-0.13087650419098942</v>
      </c>
      <c r="F1864" s="2">
        <f>'Moving Avg'!D1864</f>
        <v>12.31368</v>
      </c>
      <c r="G1864" s="2">
        <f>'Moving Avg'!F1864</f>
        <v>12.693805000000003</v>
      </c>
      <c r="H1864" s="2">
        <f>'Moving Avg'!G1864</f>
        <v>11.922669999999993</v>
      </c>
      <c r="I1864" s="2">
        <f>'Moving Avg'!H1864</f>
        <v>11.760432000000002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</row>
    <row r="1865" spans="1:12" ht="13.5" x14ac:dyDescent="0.25">
      <c r="A1865" s="3">
        <f>RSI!A1865</f>
        <v>45019</v>
      </c>
      <c r="B1865" s="2">
        <f>RSI!B1865</f>
        <v>11.4885</v>
      </c>
      <c r="C1865" s="2">
        <f>RSI!I1865</f>
        <v>28.843245969202371</v>
      </c>
      <c r="D1865" s="2">
        <f>MACD!E1865</f>
        <v>0.45124062152386557</v>
      </c>
      <c r="E1865" s="2">
        <f>MACD!F1865</f>
        <v>-1.4453079048018416E-2</v>
      </c>
      <c r="F1865" s="2">
        <f>'Moving Avg'!D1865</f>
        <v>12.033960000000002</v>
      </c>
      <c r="G1865" s="2">
        <f>'Moving Avg'!F1865</f>
        <v>12.668830000000003</v>
      </c>
      <c r="H1865" s="2">
        <f>'Moving Avg'!G1865</f>
        <v>11.932659999999991</v>
      </c>
      <c r="I1865" s="2">
        <f>'Moving Avg'!H1865</f>
        <v>11.741551000000005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</row>
    <row r="1866" spans="1:12" ht="13.5" x14ac:dyDescent="0.25">
      <c r="A1866" s="3">
        <f>RSI!A1866</f>
        <v>45020</v>
      </c>
      <c r="B1866" s="2">
        <f>RSI!B1866</f>
        <v>10.989000000000001</v>
      </c>
      <c r="C1866" s="2">
        <f>RSI!I1866</f>
        <v>23.177748012875057</v>
      </c>
      <c r="D1866" s="2">
        <f>MACD!E1866</f>
        <v>0.65634690461066647</v>
      </c>
      <c r="E1866" s="2">
        <f>MACD!F1866</f>
        <v>0.11970691768371858</v>
      </c>
      <c r="F1866" s="2">
        <f>'Moving Avg'!D1866</f>
        <v>11.77022</v>
      </c>
      <c r="G1866" s="2">
        <f>'Moving Avg'!F1866</f>
        <v>12.618880000000003</v>
      </c>
      <c r="H1866" s="2">
        <f>'Moving Avg'!G1866</f>
        <v>11.932659999999993</v>
      </c>
      <c r="I1866" s="2">
        <f>'Moving Avg'!H1866</f>
        <v>11.720172500000006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</row>
    <row r="1867" spans="1:12" ht="13.5" x14ac:dyDescent="0.25">
      <c r="A1867" s="3">
        <f>RSI!A1867</f>
        <v>45021</v>
      </c>
      <c r="B1867" s="2">
        <f>RSI!B1867</f>
        <v>11.4785</v>
      </c>
      <c r="C1867" s="2">
        <f>RSI!I1867</f>
        <v>36.368460927741481</v>
      </c>
      <c r="D1867" s="2">
        <f>MACD!E1867</f>
        <v>0.70954986823011978</v>
      </c>
      <c r="E1867" s="2">
        <f>MACD!F1867</f>
        <v>0.23767550779299881</v>
      </c>
      <c r="F1867" s="2">
        <f>'Moving Avg'!D1867</f>
        <v>11.604380000000001</v>
      </c>
      <c r="G1867" s="2">
        <f>'Moving Avg'!F1867</f>
        <v>12.566430000000002</v>
      </c>
      <c r="H1867" s="2">
        <f>'Moving Avg'!G1867</f>
        <v>11.942449999999994</v>
      </c>
      <c r="I1867" s="2">
        <f>'Moving Avg'!H1867</f>
        <v>11.701241500000007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</row>
    <row r="1868" spans="1:12" ht="13.5" x14ac:dyDescent="0.25">
      <c r="A1868" s="3">
        <f>RSI!A1868</f>
        <v>45022</v>
      </c>
      <c r="B1868" s="2">
        <f>RSI!B1868</f>
        <v>11.4885</v>
      </c>
      <c r="C1868" s="2">
        <f>RSI!I1868</f>
        <v>36.607929298691921</v>
      </c>
      <c r="D1868" s="2">
        <f>MACD!E1868</f>
        <v>0.75845874436239491</v>
      </c>
      <c r="E1868" s="2">
        <f>MACD!F1868</f>
        <v>0.34183215510687803</v>
      </c>
      <c r="F1868" s="2">
        <f>'Moving Avg'!D1868</f>
        <v>11.440540000000002</v>
      </c>
      <c r="G1868" s="2">
        <f>'Moving Avg'!F1868</f>
        <v>12.514480000000002</v>
      </c>
      <c r="H1868" s="2">
        <f>'Moving Avg'!G1868</f>
        <v>11.952439999999994</v>
      </c>
      <c r="I1868" s="2">
        <f>'Moving Avg'!H1868</f>
        <v>11.685757000000008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</row>
    <row r="1869" spans="1:12" ht="13.5" x14ac:dyDescent="0.25">
      <c r="A1869" s="3">
        <f>RSI!A1869</f>
        <v>45023</v>
      </c>
      <c r="B1869" s="2">
        <f>RSI!B1869</f>
        <v>11.4885</v>
      </c>
      <c r="C1869" s="2">
        <f>RSI!I1869</f>
        <v>36.607929298691921</v>
      </c>
      <c r="D1869" s="2">
        <f>MACD!E1869</f>
        <v>0.80407272145335362</v>
      </c>
      <c r="E1869" s="2">
        <f>MACD!F1869</f>
        <v>0.43428026837617317</v>
      </c>
      <c r="F1869" s="2">
        <f>'Moving Avg'!D1869</f>
        <v>11.386600000000001</v>
      </c>
      <c r="G1869" s="2">
        <f>'Moving Avg'!F1869</f>
        <v>12.462530000000001</v>
      </c>
      <c r="H1869" s="2">
        <f>'Moving Avg'!G1869</f>
        <v>11.962429999999998</v>
      </c>
      <c r="I1869" s="2">
        <f>'Moving Avg'!H1869</f>
        <v>11.673519000000008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</row>
    <row r="1870" spans="1:12" ht="13.5" x14ac:dyDescent="0.25">
      <c r="A1870" s="3">
        <f>RSI!A1870</f>
        <v>45026</v>
      </c>
      <c r="B1870" s="2">
        <f>RSI!B1870</f>
        <v>11.4885</v>
      </c>
      <c r="C1870" s="2">
        <f>RSI!I1870</f>
        <v>36.607929298691921</v>
      </c>
      <c r="D1870" s="2">
        <f>MACD!E1870</f>
        <v>0.84658540753369493</v>
      </c>
      <c r="E1870" s="2">
        <f>MACD!F1870</f>
        <v>0.5167412962076775</v>
      </c>
      <c r="F1870" s="2">
        <f>'Moving Avg'!D1870</f>
        <v>11.386600000000001</v>
      </c>
      <c r="G1870" s="2">
        <f>'Moving Avg'!F1870</f>
        <v>12.41058</v>
      </c>
      <c r="H1870" s="2">
        <f>'Moving Avg'!G1870</f>
        <v>11.981409999999999</v>
      </c>
      <c r="I1870" s="2">
        <f>'Moving Avg'!H1870</f>
        <v>11.663579000000006</v>
      </c>
      <c r="J1870" s="6" t="str">
        <f>OBV!F1870</f>
        <v>BEARISH</v>
      </c>
      <c r="K1870" s="6" t="str">
        <f>OBV!G1870</f>
        <v>NEUTRAL</v>
      </c>
      <c r="L1870" s="6" t="str">
        <f>OBV!H1870</f>
        <v>NEUTRAL</v>
      </c>
    </row>
    <row r="1871" spans="1:12" ht="13.5" x14ac:dyDescent="0.25">
      <c r="A1871" s="3">
        <f>RSI!A1871</f>
        <v>45027</v>
      </c>
      <c r="B1871" s="2">
        <f>RSI!B1871</f>
        <v>11.4885</v>
      </c>
      <c r="C1871" s="2">
        <f>RSI!I1871</f>
        <v>36.607929298691921</v>
      </c>
      <c r="D1871" s="2">
        <f>MACD!E1871</f>
        <v>0.79704537061619973</v>
      </c>
      <c r="E1871" s="2">
        <f>MACD!F1871</f>
        <v>0.57280211108938195</v>
      </c>
      <c r="F1871" s="2">
        <f>'Moving Avg'!D1871</f>
        <v>11.486500000000001</v>
      </c>
      <c r="G1871" s="2">
        <f>'Moving Avg'!F1871</f>
        <v>12.358629999999998</v>
      </c>
      <c r="H1871" s="2">
        <f>'Moving Avg'!G1871</f>
        <v>11.999392</v>
      </c>
      <c r="I1871" s="2">
        <f>'Moving Avg'!H1871</f>
        <v>11.656036500000004</v>
      </c>
      <c r="J1871" s="6" t="str">
        <f>OBV!F1871</f>
        <v>BULLISH</v>
      </c>
      <c r="K1871" s="6" t="str">
        <f>OBV!G1871</f>
        <v>NEUTRAL</v>
      </c>
      <c r="L1871" s="6" t="str">
        <f>OBV!H1871</f>
        <v>CONFIRMED BULLISH</v>
      </c>
    </row>
    <row r="1872" spans="1:12" ht="13.5" x14ac:dyDescent="0.25">
      <c r="A1872" s="3">
        <f>RSI!A1872</f>
        <v>45028</v>
      </c>
      <c r="B1872" s="2">
        <f>RSI!B1872</f>
        <v>11.4885</v>
      </c>
      <c r="C1872" s="2">
        <f>RSI!I1872</f>
        <v>36.607929298691921</v>
      </c>
      <c r="D1872" s="2">
        <f>MACD!E1872</f>
        <v>0.75848442578777764</v>
      </c>
      <c r="E1872" s="2">
        <f>MACD!F1872</f>
        <v>0.60993857402906104</v>
      </c>
      <c r="F1872" s="2">
        <f>'Moving Avg'!D1872</f>
        <v>11.4885</v>
      </c>
      <c r="G1872" s="2">
        <f>'Moving Avg'!F1872</f>
        <v>12.278709999999997</v>
      </c>
      <c r="H1872" s="2">
        <f>'Moving Avg'!G1872</f>
        <v>12.009182000000001</v>
      </c>
      <c r="I1872" s="2">
        <f>'Moving Avg'!H1872</f>
        <v>11.645597000000004</v>
      </c>
      <c r="J1872" s="6" t="str">
        <f>OBV!F1872</f>
        <v>BULLISH</v>
      </c>
      <c r="K1872" s="6" t="str">
        <f>OBV!G1872</f>
        <v>NEUTRAL</v>
      </c>
      <c r="L1872" s="6" t="str">
        <f>OBV!H1872</f>
        <v>CONFIRMED BULLISH</v>
      </c>
    </row>
    <row r="1873" spans="1:12" ht="13.5" x14ac:dyDescent="0.25">
      <c r="A1873" s="3">
        <f>RSI!A1873</f>
        <v>45029</v>
      </c>
      <c r="B1873" s="2">
        <f>RSI!B1873</f>
        <v>11.4885</v>
      </c>
      <c r="C1873" s="2">
        <f>RSI!I1873</f>
        <v>36.607929298691921</v>
      </c>
      <c r="D1873" s="2">
        <f>MACD!E1873</f>
        <v>0.72896477470240129</v>
      </c>
      <c r="E1873" s="2">
        <f>MACD!F1873</f>
        <v>0.63374381416372916</v>
      </c>
      <c r="F1873" s="2">
        <f>'Moving Avg'!D1873</f>
        <v>11.4885</v>
      </c>
      <c r="G1873" s="2">
        <f>'Moving Avg'!F1873</f>
        <v>12.178809999999995</v>
      </c>
      <c r="H1873" s="2">
        <f>'Moving Avg'!G1873</f>
        <v>12.018972000000002</v>
      </c>
      <c r="I1873" s="2">
        <f>'Moving Avg'!H1873</f>
        <v>11.635157500000002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</row>
    <row r="1874" spans="1:12" ht="13.5" x14ac:dyDescent="0.25">
      <c r="A1874" s="3">
        <f>RSI!A1874</f>
        <v>45030</v>
      </c>
      <c r="B1874" s="2">
        <f>RSI!B1874</f>
        <v>11.4885</v>
      </c>
      <c r="C1874" s="2">
        <f>RSI!I1874</f>
        <v>36.607929298691921</v>
      </c>
      <c r="D1874" s="2">
        <f>MACD!E1874</f>
        <v>0.62232670305770554</v>
      </c>
      <c r="E1874" s="2">
        <f>MACD!F1874</f>
        <v>0.63146039194252446</v>
      </c>
      <c r="F1874" s="2">
        <f>'Moving Avg'!D1874</f>
        <v>11.4885</v>
      </c>
      <c r="G1874" s="2">
        <f>'Moving Avg'!F1874</f>
        <v>12.078909999999997</v>
      </c>
      <c r="H1874" s="2">
        <f>'Moving Avg'!G1874</f>
        <v>12.028761999999999</v>
      </c>
      <c r="I1874" s="2">
        <f>'Moving Avg'!H1874</f>
        <v>11.624718000000003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</row>
    <row r="1875" spans="1:12" ht="13.5" x14ac:dyDescent="0.25">
      <c r="A1875" s="3">
        <f>RSI!A1875</f>
        <v>45033</v>
      </c>
      <c r="B1875" s="2">
        <f>RSI!B1875</f>
        <v>11.4885</v>
      </c>
      <c r="C1875" s="2">
        <f>RSI!I1875</f>
        <v>36.607929298691921</v>
      </c>
      <c r="D1875" s="2">
        <f>MACD!E1875</f>
        <v>0.49326751070863928</v>
      </c>
      <c r="E1875" s="2">
        <f>MACD!F1875</f>
        <v>0.60382181569574744</v>
      </c>
      <c r="F1875" s="2">
        <f>'Moving Avg'!D1875</f>
        <v>11.4885</v>
      </c>
      <c r="G1875" s="2">
        <f>'Moving Avg'!F1875</f>
        <v>11.979009999999995</v>
      </c>
      <c r="H1875" s="2">
        <f>'Moving Avg'!G1875</f>
        <v>12.038551999999999</v>
      </c>
      <c r="I1875" s="2">
        <f>'Moving Avg'!H1875</f>
        <v>11.617075500000004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</row>
    <row r="1876" spans="1:12" ht="13.5" x14ac:dyDescent="0.25">
      <c r="A1876" s="3">
        <f>RSI!A1876</f>
        <v>45034</v>
      </c>
      <c r="B1876" s="2">
        <f>RSI!B1876</f>
        <v>11.4885</v>
      </c>
      <c r="C1876" s="2">
        <f>RSI!I1876</f>
        <v>36.607929298691921</v>
      </c>
      <c r="D1876" s="2">
        <f>MACD!E1876</f>
        <v>0.30968532284873085</v>
      </c>
      <c r="E1876" s="2">
        <f>MACD!F1876</f>
        <v>0.54499451712634417</v>
      </c>
      <c r="F1876" s="2">
        <f>'Moving Avg'!D1876</f>
        <v>11.4885</v>
      </c>
      <c r="G1876" s="2">
        <f>'Moving Avg'!F1876</f>
        <v>11.879109999999994</v>
      </c>
      <c r="H1876" s="2">
        <f>'Moving Avg'!G1876</f>
        <v>12.048541999999999</v>
      </c>
      <c r="I1876" s="2">
        <f>'Moving Avg'!H1876</f>
        <v>11.609433000000001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</row>
    <row r="1877" spans="1:12" ht="13.5" x14ac:dyDescent="0.25">
      <c r="A1877" s="3">
        <f>RSI!A1877</f>
        <v>45035</v>
      </c>
      <c r="B1877" s="2">
        <f>RSI!B1877</f>
        <v>11.4885</v>
      </c>
      <c r="C1877" s="2">
        <f>RSI!I1877</f>
        <v>36.607929298691936</v>
      </c>
      <c r="D1877" s="2">
        <f>MACD!E1877</f>
        <v>0.23193933153001467</v>
      </c>
      <c r="E1877" s="2">
        <f>MACD!F1877</f>
        <v>0.48238348000707831</v>
      </c>
      <c r="F1877" s="2">
        <f>'Moving Avg'!D1877</f>
        <v>11.4885</v>
      </c>
      <c r="G1877" s="2">
        <f>'Moving Avg'!F1877</f>
        <v>11.809179999999994</v>
      </c>
      <c r="H1877" s="2">
        <f>'Moving Avg'!G1877</f>
        <v>12.048741999999999</v>
      </c>
      <c r="I1877" s="2">
        <f>'Moving Avg'!H1877</f>
        <v>11.601790500000002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</row>
    <row r="1878" spans="1:12" ht="13.5" x14ac:dyDescent="0.25">
      <c r="A1878" s="3">
        <f>RSI!A1878</f>
        <v>45036</v>
      </c>
      <c r="B1878" s="2">
        <f>RSI!B1878</f>
        <v>10.989000000000001</v>
      </c>
      <c r="C1878" s="2">
        <f>RSI!I1878</f>
        <v>26.253173399858056</v>
      </c>
      <c r="D1878" s="2">
        <f>MACD!E1878</f>
        <v>0.20680854822868433</v>
      </c>
      <c r="E1878" s="2">
        <f>MACD!F1878</f>
        <v>0.42726849365139957</v>
      </c>
      <c r="F1878" s="2">
        <f>'Moving Avg'!D1878</f>
        <v>11.3886</v>
      </c>
      <c r="G1878" s="2">
        <f>'Moving Avg'!F1878</f>
        <v>11.714274999999995</v>
      </c>
      <c r="H1878" s="2">
        <f>'Moving Avg'!G1878</f>
        <v>12.038952000000002</v>
      </c>
      <c r="I1878" s="2">
        <f>'Moving Avg'!H1878</f>
        <v>11.5916505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</row>
    <row r="1879" spans="1:12" ht="13.5" x14ac:dyDescent="0.25">
      <c r="A1879" s="3">
        <f>RSI!A1879</f>
        <v>45040</v>
      </c>
      <c r="B1879" s="2">
        <f>RSI!B1879</f>
        <v>10.989000000000001</v>
      </c>
      <c r="C1879" s="2">
        <f>RSI!I1879</f>
        <v>26.253173399858056</v>
      </c>
      <c r="D1879" s="2">
        <f>MACD!E1879</f>
        <v>0.19045470321221636</v>
      </c>
      <c r="E1879" s="2">
        <f>MACD!F1879</f>
        <v>0.37990573556356294</v>
      </c>
      <c r="F1879" s="2">
        <f>'Moving Avg'!D1879</f>
        <v>11.2887</v>
      </c>
      <c r="G1879" s="2">
        <f>'Moving Avg'!F1879</f>
        <v>11.619369999999996</v>
      </c>
      <c r="H1879" s="2">
        <f>'Moving Avg'!G1879</f>
        <v>12.029162000000001</v>
      </c>
      <c r="I1879" s="2">
        <f>'Moving Avg'!H1879</f>
        <v>11.581510500000002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</row>
    <row r="1880" spans="1:12" ht="13.5" x14ac:dyDescent="0.25">
      <c r="A1880" s="3">
        <f>RSI!A1880</f>
        <v>45041</v>
      </c>
      <c r="B1880" s="2">
        <f>RSI!B1880</f>
        <v>10.509499999999999</v>
      </c>
      <c r="C1880" s="2">
        <f>RSI!I1880</f>
        <v>19.965748802096613</v>
      </c>
      <c r="D1880" s="2">
        <f>MACD!E1880</f>
        <v>0.21668226391769174</v>
      </c>
      <c r="E1880" s="2">
        <f>MACD!F1880</f>
        <v>0.34726104123438872</v>
      </c>
      <c r="F1880" s="2">
        <f>'Moving Avg'!D1880</f>
        <v>11.0929</v>
      </c>
      <c r="G1880" s="2">
        <f>'Moving Avg'!F1880</f>
        <v>11.500489999999997</v>
      </c>
      <c r="H1880" s="2">
        <f>'Moving Avg'!G1880</f>
        <v>12.009782</v>
      </c>
      <c r="I1880" s="2">
        <f>'Moving Avg'!H1880</f>
        <v>11.568973000000002</v>
      </c>
      <c r="J1880" s="6" t="str">
        <f>OBV!F1880</f>
        <v>BEARISH</v>
      </c>
      <c r="K1880" s="6" t="str">
        <f>OBV!G1880</f>
        <v>NEUTRAL</v>
      </c>
      <c r="L1880" s="6" t="str">
        <f>OBV!H1880</f>
        <v>CONFIRMED BEARISH</v>
      </c>
    </row>
    <row r="1881" spans="1:12" ht="13.5" x14ac:dyDescent="0.25">
      <c r="A1881" s="3">
        <f>RSI!A1881</f>
        <v>45042</v>
      </c>
      <c r="B1881" s="2">
        <f>RSI!B1881</f>
        <v>10.509499999999999</v>
      </c>
      <c r="C1881" s="2">
        <f>RSI!I1881</f>
        <v>19.965748802096613</v>
      </c>
      <c r="D1881" s="2">
        <f>MACD!E1881</f>
        <v>0.24591830419785055</v>
      </c>
      <c r="E1881" s="2">
        <f>MACD!F1881</f>
        <v>0.32699249382708107</v>
      </c>
      <c r="F1881" s="2">
        <f>'Moving Avg'!D1881</f>
        <v>10.8971</v>
      </c>
      <c r="G1881" s="2">
        <f>'Moving Avg'!F1881</f>
        <v>11.41058</v>
      </c>
      <c r="H1881" s="2">
        <f>'Moving Avg'!G1881</f>
        <v>11.990402</v>
      </c>
      <c r="I1881" s="2">
        <f>'Moving Avg'!H1881</f>
        <v>11.556435500000003</v>
      </c>
      <c r="J1881" s="6" t="str">
        <f>OBV!F1881</f>
        <v>BEARISH</v>
      </c>
      <c r="K1881" s="6" t="str">
        <f>OBV!G1881</f>
        <v>NEUTRAL</v>
      </c>
      <c r="L1881" s="6" t="str">
        <f>OBV!H1881</f>
        <v>CONFIRMED BEARISH</v>
      </c>
    </row>
    <row r="1882" spans="1:12" ht="13.5" x14ac:dyDescent="0.25">
      <c r="A1882" s="3">
        <f>RSI!A1882</f>
        <v>45043</v>
      </c>
      <c r="B1882" s="2">
        <f>RSI!B1882</f>
        <v>10.509499999999999</v>
      </c>
      <c r="C1882" s="2">
        <f>RSI!I1882</f>
        <v>19.965748802096627</v>
      </c>
      <c r="D1882" s="2">
        <f>MACD!E1882</f>
        <v>0.27717824112164458</v>
      </c>
      <c r="E1882" s="2">
        <f>MACD!F1882</f>
        <v>0.31702964328599381</v>
      </c>
      <c r="F1882" s="2">
        <f>'Moving Avg'!D1882</f>
        <v>10.7013</v>
      </c>
      <c r="G1882" s="2">
        <f>'Moving Avg'!F1882</f>
        <v>11.32067</v>
      </c>
      <c r="H1882" s="2">
        <f>'Moving Avg'!G1882</f>
        <v>11.971021999999998</v>
      </c>
      <c r="I1882" s="2">
        <f>'Moving Avg'!H1882</f>
        <v>11.543898000000004</v>
      </c>
      <c r="J1882" s="6" t="str">
        <f>OBV!F1882</f>
        <v>BEARISH</v>
      </c>
      <c r="K1882" s="6" t="str">
        <f>OBV!G1882</f>
        <v>NEUTRAL</v>
      </c>
      <c r="L1882" s="6" t="str">
        <f>OBV!H1882</f>
        <v>CONFIRMED BEARISH</v>
      </c>
    </row>
    <row r="1883" spans="1:12" ht="13.5" x14ac:dyDescent="0.25">
      <c r="A1883" s="3">
        <f>RSI!A1883</f>
        <v>45044</v>
      </c>
      <c r="B1883" s="2">
        <f>RSI!B1883</f>
        <v>10.509499999999999</v>
      </c>
      <c r="C1883" s="2">
        <f>RSI!I1883</f>
        <v>19.965748802096627</v>
      </c>
      <c r="D1883" s="2">
        <f>MACD!E1883</f>
        <v>0.30966761345656479</v>
      </c>
      <c r="E1883" s="2">
        <f>MACD!F1883</f>
        <v>0.31555723732010804</v>
      </c>
      <c r="F1883" s="2">
        <f>'Moving Avg'!D1883</f>
        <v>10.605399999999999</v>
      </c>
      <c r="G1883" s="2">
        <f>'Moving Avg'!F1883</f>
        <v>11.23076</v>
      </c>
      <c r="H1883" s="2">
        <f>'Moving Avg'!G1883</f>
        <v>11.951641999999998</v>
      </c>
      <c r="I1883" s="2">
        <f>'Moving Avg'!H1883</f>
        <v>11.531360500000005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</row>
    <row r="1884" spans="1:12" ht="13.5" x14ac:dyDescent="0.25">
      <c r="A1884" s="3">
        <f>RSI!A1884</f>
        <v>45048</v>
      </c>
      <c r="B1884" s="2">
        <f>RSI!B1884</f>
        <v>10.509499999999999</v>
      </c>
      <c r="C1884" s="2">
        <f>RSI!I1884</f>
        <v>19.965748802096627</v>
      </c>
      <c r="D1884" s="2">
        <f>MACD!E1884</f>
        <v>0.34274996940607139</v>
      </c>
      <c r="E1884" s="2">
        <f>MACD!F1884</f>
        <v>0.32099578373730075</v>
      </c>
      <c r="F1884" s="2">
        <f>'Moving Avg'!D1884</f>
        <v>10.509499999999999</v>
      </c>
      <c r="G1884" s="2">
        <f>'Moving Avg'!F1884</f>
        <v>11.168325000000001</v>
      </c>
      <c r="H1884" s="2">
        <f>'Moving Avg'!G1884</f>
        <v>11.932261999999996</v>
      </c>
      <c r="I1884" s="2">
        <f>'Moving Avg'!H1884</f>
        <v>11.518823000000006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</row>
    <row r="1885" spans="1:12" ht="13.5" x14ac:dyDescent="0.25">
      <c r="A1885" s="3">
        <f>RSI!A1885</f>
        <v>45049</v>
      </c>
      <c r="B1885" s="2">
        <f>RSI!B1885</f>
        <v>10.509499999999999</v>
      </c>
      <c r="C1885" s="2">
        <f>RSI!I1885</f>
        <v>19.965748802096627</v>
      </c>
      <c r="D1885" s="2">
        <f>MACD!E1885</f>
        <v>0.37591990675219655</v>
      </c>
      <c r="E1885" s="2">
        <f>MACD!F1885</f>
        <v>0.33198060834027993</v>
      </c>
      <c r="F1885" s="2">
        <f>'Moving Avg'!D1885</f>
        <v>10.509499999999999</v>
      </c>
      <c r="G1885" s="2">
        <f>'Moving Avg'!F1885</f>
        <v>11.119375000000002</v>
      </c>
      <c r="H1885" s="2">
        <f>'Moving Avg'!G1885</f>
        <v>11.912881999999998</v>
      </c>
      <c r="I1885" s="2">
        <f>'Moving Avg'!H1885</f>
        <v>11.50393800000001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</row>
    <row r="1886" spans="1:12" ht="13.5" x14ac:dyDescent="0.25">
      <c r="A1886" s="3">
        <f>RSI!A1886</f>
        <v>45050</v>
      </c>
      <c r="B1886" s="2">
        <f>RSI!B1886</f>
        <v>10.509499999999999</v>
      </c>
      <c r="C1886" s="2">
        <f>RSI!I1886</f>
        <v>19.965748802096627</v>
      </c>
      <c r="D1886" s="2">
        <f>MACD!E1886</f>
        <v>0.40878045701765586</v>
      </c>
      <c r="E1886" s="2">
        <f>MACD!F1886</f>
        <v>0.34734057807575514</v>
      </c>
      <c r="F1886" s="2">
        <f>'Moving Avg'!D1886</f>
        <v>10.509499999999999</v>
      </c>
      <c r="G1886" s="2">
        <f>'Moving Avg'!F1886</f>
        <v>11.095400000000001</v>
      </c>
      <c r="H1886" s="2">
        <f>'Moving Avg'!G1886</f>
        <v>11.883311999999997</v>
      </c>
      <c r="I1886" s="2">
        <f>'Moving Avg'!H1886</f>
        <v>11.49155050000001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</row>
    <row r="1887" spans="1:12" ht="13.5" x14ac:dyDescent="0.25">
      <c r="A1887" s="3">
        <f>RSI!A1887</f>
        <v>45051</v>
      </c>
      <c r="B1887" s="2">
        <f>RSI!B1887</f>
        <v>10.509499999999999</v>
      </c>
      <c r="C1887" s="2">
        <f>RSI!I1887</f>
        <v>19.965748802096627</v>
      </c>
      <c r="D1887" s="2">
        <f>MACD!E1887</f>
        <v>0.44102413079238723</v>
      </c>
      <c r="E1887" s="2">
        <f>MACD!F1887</f>
        <v>0.36607728861908156</v>
      </c>
      <c r="F1887" s="2">
        <f>'Moving Avg'!D1887</f>
        <v>10.509499999999999</v>
      </c>
      <c r="G1887" s="2">
        <f>'Moving Avg'!F1887</f>
        <v>11.046950000000001</v>
      </c>
      <c r="H1887" s="2">
        <f>'Moving Avg'!G1887</f>
        <v>11.853741999999995</v>
      </c>
      <c r="I1887" s="2">
        <f>'Moving Avg'!H1887</f>
        <v>11.482060000000011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</row>
    <row r="1888" spans="1:12" ht="13.5" x14ac:dyDescent="0.25">
      <c r="A1888" s="3">
        <f>RSI!A1888</f>
        <v>45054</v>
      </c>
      <c r="B1888" s="2">
        <f>RSI!B1888</f>
        <v>10.509499999999999</v>
      </c>
      <c r="C1888" s="2">
        <f>RSI!I1888</f>
        <v>19.965748802096627</v>
      </c>
      <c r="D1888" s="2">
        <f>MACD!E1888</f>
        <v>0.39557089365529663</v>
      </c>
      <c r="E1888" s="2">
        <f>MACD!F1888</f>
        <v>0.3719760096263246</v>
      </c>
      <c r="F1888" s="2">
        <f>'Moving Avg'!D1888</f>
        <v>10.509499999999999</v>
      </c>
      <c r="G1888" s="2">
        <f>'Moving Avg'!F1888</f>
        <v>10.998000000000001</v>
      </c>
      <c r="H1888" s="2">
        <f>'Moving Avg'!G1888</f>
        <v>11.824171999999997</v>
      </c>
      <c r="I1888" s="2">
        <f>'Moving Avg'!H1888</f>
        <v>11.46982250000001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</row>
    <row r="1889" spans="1:12" ht="13.5" x14ac:dyDescent="0.25">
      <c r="A1889" s="3">
        <f>RSI!A1889</f>
        <v>45055</v>
      </c>
      <c r="B1889" s="2">
        <f>RSI!B1889</f>
        <v>10.039999999999999</v>
      </c>
      <c r="C1889" s="2">
        <f>RSI!I1889</f>
        <v>13.704476726987764</v>
      </c>
      <c r="D1889" s="2">
        <f>MACD!E1889</f>
        <v>0.39569361790794311</v>
      </c>
      <c r="E1889" s="2">
        <f>MACD!F1889</f>
        <v>0.37671953128264835</v>
      </c>
      <c r="F1889" s="2">
        <f>'Moving Avg'!D1889</f>
        <v>10.4156</v>
      </c>
      <c r="G1889" s="2">
        <f>'Moving Avg'!F1889</f>
        <v>10.925575</v>
      </c>
      <c r="H1889" s="2">
        <f>'Moving Avg'!G1889</f>
        <v>11.785211999999996</v>
      </c>
      <c r="I1889" s="2">
        <f>'Moving Avg'!H1889</f>
        <v>11.457635000000009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</row>
    <row r="1890" spans="1:12" ht="13.5" x14ac:dyDescent="0.25">
      <c r="A1890" s="3">
        <f>RSI!A1890</f>
        <v>45056</v>
      </c>
      <c r="B1890" s="2">
        <f>RSI!B1890</f>
        <v>9.99</v>
      </c>
      <c r="C1890" s="2">
        <f>RSI!I1890</f>
        <v>13.22868938537016</v>
      </c>
      <c r="D1890" s="2">
        <f>MACD!E1890</f>
        <v>0.33202972815821674</v>
      </c>
      <c r="E1890" s="2">
        <f>MACD!F1890</f>
        <v>0.36778157065776207</v>
      </c>
      <c r="F1890" s="2">
        <f>'Moving Avg'!D1890</f>
        <v>10.3117</v>
      </c>
      <c r="G1890" s="2">
        <f>'Moving Avg'!F1890</f>
        <v>10.850650000000002</v>
      </c>
      <c r="H1890" s="2">
        <f>'Moving Avg'!G1890</f>
        <v>11.745251999999995</v>
      </c>
      <c r="I1890" s="2">
        <f>'Moving Avg'!H1890</f>
        <v>11.445197500000008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</row>
    <row r="1891" spans="1:12" ht="13.5" x14ac:dyDescent="0.25">
      <c r="A1891" s="3">
        <f>RSI!A1891</f>
        <v>45057</v>
      </c>
      <c r="B1891" s="2">
        <f>RSI!B1891</f>
        <v>9.99</v>
      </c>
      <c r="C1891" s="2">
        <f>RSI!I1891</f>
        <v>13.22868938537016</v>
      </c>
      <c r="D1891" s="2">
        <f>MACD!E1891</f>
        <v>0.28428702561175534</v>
      </c>
      <c r="E1891" s="2">
        <f>MACD!F1891</f>
        <v>0.35108266164856072</v>
      </c>
      <c r="F1891" s="2">
        <f>'Moving Avg'!D1891</f>
        <v>10.207800000000001</v>
      </c>
      <c r="G1891" s="2">
        <f>'Moving Avg'!F1891</f>
        <v>10.775725000000001</v>
      </c>
      <c r="H1891" s="2">
        <f>'Moving Avg'!G1891</f>
        <v>11.705291999999996</v>
      </c>
      <c r="I1891" s="2">
        <f>'Moving Avg'!H1891</f>
        <v>11.432760000000007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</row>
    <row r="1892" spans="1:12" ht="13.5" x14ac:dyDescent="0.25">
      <c r="A1892" s="3">
        <f>RSI!A1892</f>
        <v>45058</v>
      </c>
      <c r="B1892" s="2">
        <f>RSI!B1892</f>
        <v>9.99</v>
      </c>
      <c r="C1892" s="2">
        <f>RSI!I1892</f>
        <v>13.22868938537016</v>
      </c>
      <c r="D1892" s="2">
        <f>MACD!E1892</f>
        <v>0.24956226406553306</v>
      </c>
      <c r="E1892" s="2">
        <f>MACD!F1892</f>
        <v>0.33077858213195521</v>
      </c>
      <c r="F1892" s="2">
        <f>'Moving Avg'!D1892</f>
        <v>10.103899999999999</v>
      </c>
      <c r="G1892" s="2">
        <f>'Moving Avg'!F1892</f>
        <v>10.700800000000003</v>
      </c>
      <c r="H1892" s="2">
        <f>'Moving Avg'!G1892</f>
        <v>11.665331999999996</v>
      </c>
      <c r="I1892" s="2">
        <f>'Moving Avg'!H1892</f>
        <v>11.420322500000006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</row>
    <row r="1893" spans="1:12" ht="13.5" x14ac:dyDescent="0.25">
      <c r="A1893" s="3">
        <f>RSI!A1893</f>
        <v>45061</v>
      </c>
      <c r="B1893" s="2">
        <f>RSI!B1893</f>
        <v>10</v>
      </c>
      <c r="C1893" s="2">
        <f>RSI!I1893</f>
        <v>13.974726669950059</v>
      </c>
      <c r="D1893" s="2">
        <f>MACD!E1893</f>
        <v>0.22469172708128049</v>
      </c>
      <c r="E1893" s="2">
        <f>MACD!F1893</f>
        <v>0.30956121112182033</v>
      </c>
      <c r="F1893" s="2">
        <f>'Moving Avg'!D1893</f>
        <v>10.002000000000001</v>
      </c>
      <c r="G1893" s="2">
        <f>'Moving Avg'!F1893</f>
        <v>10.626375000000001</v>
      </c>
      <c r="H1893" s="2">
        <f>'Moving Avg'!G1893</f>
        <v>11.625571999999998</v>
      </c>
      <c r="I1893" s="2">
        <f>'Moving Avg'!H1893</f>
        <v>11.407935000000004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45062</v>
      </c>
      <c r="B1894" s="2">
        <f>RSI!B1894</f>
        <v>10</v>
      </c>
      <c r="C1894" s="2">
        <f>RSI!I1894</f>
        <v>13.97472666995003</v>
      </c>
      <c r="D1894" s="2">
        <f>MACD!E1894</f>
        <v>0.20845194195593919</v>
      </c>
      <c r="E1894" s="2">
        <f>MACD!F1894</f>
        <v>0.28933935728864413</v>
      </c>
      <c r="F1894" s="2">
        <f>'Moving Avg'!D1894</f>
        <v>9.9939999999999998</v>
      </c>
      <c r="G1894" s="2">
        <f>'Moving Avg'!F1894</f>
        <v>10.551950000000001</v>
      </c>
      <c r="H1894" s="2">
        <f>'Moving Avg'!G1894</f>
        <v>11.585811999999997</v>
      </c>
      <c r="I1894" s="2">
        <f>'Moving Avg'!H1894</f>
        <v>11.395547500000005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</row>
    <row r="1895" spans="1:12" ht="13.5" x14ac:dyDescent="0.25">
      <c r="A1895" s="3">
        <f>RSI!A1895</f>
        <v>45063</v>
      </c>
      <c r="B1895" s="2">
        <f>RSI!B1895</f>
        <v>10</v>
      </c>
      <c r="C1895" s="2">
        <f>RSI!I1895</f>
        <v>13.97472666995003</v>
      </c>
      <c r="D1895" s="2">
        <f>MACD!E1895</f>
        <v>0.19915921068160181</v>
      </c>
      <c r="E1895" s="2">
        <f>MACD!F1895</f>
        <v>0.27130332796723566</v>
      </c>
      <c r="F1895" s="2">
        <f>'Moving Avg'!D1895</f>
        <v>9.9960000000000004</v>
      </c>
      <c r="G1895" s="2">
        <f>'Moving Avg'!F1895</f>
        <v>10.477525000000002</v>
      </c>
      <c r="H1895" s="2">
        <f>'Moving Avg'!G1895</f>
        <v>11.546051999999998</v>
      </c>
      <c r="I1895" s="2">
        <f>'Moving Avg'!H1895</f>
        <v>11.383160000000005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45064</v>
      </c>
      <c r="B1896" s="2">
        <f>RSI!B1896</f>
        <v>10</v>
      </c>
      <c r="C1896" s="2">
        <f>RSI!I1896</f>
        <v>13.97472666995003</v>
      </c>
      <c r="D1896" s="2">
        <f>MACD!E1896</f>
        <v>0.19541522793752897</v>
      </c>
      <c r="E1896" s="2">
        <f>MACD!F1896</f>
        <v>0.25612570796129436</v>
      </c>
      <c r="F1896" s="2">
        <f>'Moving Avg'!D1896</f>
        <v>9.9980000000000011</v>
      </c>
      <c r="G1896" s="2">
        <f>'Moving Avg'!F1896</f>
        <v>10.403100000000002</v>
      </c>
      <c r="H1896" s="2">
        <f>'Moving Avg'!G1896</f>
        <v>11.506291999999998</v>
      </c>
      <c r="I1896" s="2">
        <f>'Moving Avg'!H1896</f>
        <v>11.373070000000006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45065</v>
      </c>
      <c r="B1897" s="2">
        <f>RSI!B1897</f>
        <v>10</v>
      </c>
      <c r="C1897" s="2">
        <f>RSI!I1897</f>
        <v>13.97472666995003</v>
      </c>
      <c r="D1897" s="2">
        <f>MACD!E1897</f>
        <v>0.1960612217655342</v>
      </c>
      <c r="E1897" s="2">
        <f>MACD!F1897</f>
        <v>0.24411281072214236</v>
      </c>
      <c r="F1897" s="2">
        <f>'Moving Avg'!D1897</f>
        <v>10</v>
      </c>
      <c r="G1897" s="2">
        <f>'Moving Avg'!F1897</f>
        <v>10.328675000000002</v>
      </c>
      <c r="H1897" s="2">
        <f>'Moving Avg'!G1897</f>
        <v>11.455741999999997</v>
      </c>
      <c r="I1897" s="2">
        <f>'Moving Avg'!H1897</f>
        <v>11.362980000000002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</row>
    <row r="1898" spans="1:12" ht="13.5" x14ac:dyDescent="0.25">
      <c r="A1898" s="3">
        <f>RSI!A1898</f>
        <v>45068</v>
      </c>
      <c r="B1898" s="2">
        <f>RSI!B1898</f>
        <v>10</v>
      </c>
      <c r="C1898" s="2">
        <f>RSI!I1898</f>
        <v>13.97472666995003</v>
      </c>
      <c r="D1898" s="2">
        <f>MACD!E1898</f>
        <v>0.20013929417476284</v>
      </c>
      <c r="E1898" s="2">
        <f>MACD!F1898</f>
        <v>0.23531810741266648</v>
      </c>
      <c r="F1898" s="2">
        <f>'Moving Avg'!D1898</f>
        <v>10</v>
      </c>
      <c r="G1898" s="2">
        <f>'Moving Avg'!F1898</f>
        <v>10.279225</v>
      </c>
      <c r="H1898" s="2">
        <f>'Moving Avg'!G1898</f>
        <v>11.405192</v>
      </c>
      <c r="I1898" s="2">
        <f>'Moving Avg'!H1898</f>
        <v>11.352790000000002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</row>
    <row r="1899" spans="1:12" ht="13.5" x14ac:dyDescent="0.25">
      <c r="A1899" s="3">
        <f>RSI!A1899</f>
        <v>45069</v>
      </c>
      <c r="B1899" s="2">
        <f>RSI!B1899</f>
        <v>10</v>
      </c>
      <c r="C1899" s="2">
        <f>RSI!I1899</f>
        <v>13.97472666995003</v>
      </c>
      <c r="D1899" s="2">
        <f>MACD!E1899</f>
        <v>0.13462907404894864</v>
      </c>
      <c r="E1899" s="2">
        <f>MACD!F1899</f>
        <v>0.21518030073992292</v>
      </c>
      <c r="F1899" s="2">
        <f>'Moving Avg'!D1899</f>
        <v>10</v>
      </c>
      <c r="G1899" s="2">
        <f>'Moving Avg'!F1899</f>
        <v>10.229775</v>
      </c>
      <c r="H1899" s="2">
        <f>'Moving Avg'!G1899</f>
        <v>11.354641999999998</v>
      </c>
      <c r="I1899" s="2">
        <f>'Moving Avg'!H1899</f>
        <v>11.342600000000003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</row>
    <row r="1900" spans="1:12" ht="13.5" x14ac:dyDescent="0.25">
      <c r="A1900" s="3">
        <f>RSI!A1900</f>
        <v>45070</v>
      </c>
      <c r="B1900" s="2">
        <f>RSI!B1900</f>
        <v>10</v>
      </c>
      <c r="C1900" s="2">
        <f>RSI!I1900</f>
        <v>13.97472666995003</v>
      </c>
      <c r="D1900" s="2">
        <f>MACD!E1900</f>
        <v>7.4532701311641247E-2</v>
      </c>
      <c r="E1900" s="2">
        <f>MACD!F1900</f>
        <v>0.18705078085426657</v>
      </c>
      <c r="F1900" s="2">
        <f>'Moving Avg'!D1900</f>
        <v>10</v>
      </c>
      <c r="G1900" s="2">
        <f>'Moving Avg'!F1900</f>
        <v>10.2043</v>
      </c>
      <c r="H1900" s="2">
        <f>'Moving Avg'!G1900</f>
        <v>11.304091999999999</v>
      </c>
      <c r="I1900" s="2">
        <f>'Moving Avg'!H1900</f>
        <v>11.332410000000003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</row>
    <row r="1901" spans="1:12" ht="13.5" x14ac:dyDescent="0.25">
      <c r="A1901" s="3">
        <f>RSI!A1901</f>
        <v>45071</v>
      </c>
      <c r="B1901" s="2">
        <f>RSI!B1901</f>
        <v>10</v>
      </c>
      <c r="C1901" s="2">
        <f>RSI!I1901</f>
        <v>13.97472666995003</v>
      </c>
      <c r="D1901" s="2">
        <f>MACD!E1901</f>
        <v>2.6485312969743546E-2</v>
      </c>
      <c r="E1901" s="2">
        <f>MACD!F1901</f>
        <v>0.15493768727736199</v>
      </c>
      <c r="F1901" s="2">
        <f>'Moving Avg'!D1901</f>
        <v>10</v>
      </c>
      <c r="G1901" s="2">
        <f>'Moving Avg'!F1901</f>
        <v>10.178825</v>
      </c>
      <c r="H1901" s="2">
        <f>'Moving Avg'!G1901</f>
        <v>11.253541999999998</v>
      </c>
      <c r="I1901" s="2">
        <f>'Moving Avg'!H1901</f>
        <v>11.32222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</row>
    <row r="1902" spans="1:12" ht="13.5" x14ac:dyDescent="0.25">
      <c r="A1902" s="3">
        <f>RSI!A1902</f>
        <v>45072</v>
      </c>
      <c r="B1902" s="2">
        <f>RSI!B1902</f>
        <v>10</v>
      </c>
      <c r="C1902" s="2">
        <f>RSI!I1902</f>
        <v>13.97472666995003</v>
      </c>
      <c r="D1902" s="2">
        <f>MACD!E1902</f>
        <v>-1.1574439297779904E-2</v>
      </c>
      <c r="E1902" s="2">
        <f>MACD!F1902</f>
        <v>0.12163526196233361</v>
      </c>
      <c r="F1902" s="2">
        <f>'Moving Avg'!D1902</f>
        <v>10</v>
      </c>
      <c r="G1902" s="2">
        <f>'Moving Avg'!F1902</f>
        <v>10.15335</v>
      </c>
      <c r="H1902" s="2">
        <f>'Moving Avg'!G1902</f>
        <v>11.191803999999998</v>
      </c>
      <c r="I1902" s="2">
        <f>'Moving Avg'!H1902</f>
        <v>11.31203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</row>
    <row r="1903" spans="1:12" ht="13.5" x14ac:dyDescent="0.25">
      <c r="A1903" s="3">
        <f>RSI!A1903</f>
        <v>45075</v>
      </c>
      <c r="B1903" s="2">
        <f>RSI!B1903</f>
        <v>10</v>
      </c>
      <c r="C1903" s="2">
        <f>RSI!I1903</f>
        <v>13.97472666995003</v>
      </c>
      <c r="D1903" s="2">
        <f>MACD!E1903</f>
        <v>-3.9836929657832698E-2</v>
      </c>
      <c r="E1903" s="2">
        <f>MACD!F1903</f>
        <v>8.9340823638300357E-2</v>
      </c>
      <c r="F1903" s="2">
        <f>'Moving Avg'!D1903</f>
        <v>10</v>
      </c>
      <c r="G1903" s="2">
        <f>'Moving Avg'!F1903</f>
        <v>10.127875</v>
      </c>
      <c r="H1903" s="2">
        <f>'Moving Avg'!G1903</f>
        <v>11.122073999999998</v>
      </c>
      <c r="I1903" s="2">
        <f>'Moving Avg'!H1903</f>
        <v>11.301839999999997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45076</v>
      </c>
      <c r="B1904" s="2">
        <f>RSI!B1904</f>
        <v>10</v>
      </c>
      <c r="C1904" s="2">
        <f>RSI!I1904</f>
        <v>13.97472666995003</v>
      </c>
      <c r="D1904" s="2">
        <f>MACD!E1904</f>
        <v>-6.1525924331286674E-2</v>
      </c>
      <c r="E1904" s="2">
        <f>MACD!F1904</f>
        <v>5.916747404438296E-2</v>
      </c>
      <c r="F1904" s="2">
        <f>'Moving Avg'!D1904</f>
        <v>10</v>
      </c>
      <c r="G1904" s="2">
        <f>'Moving Avg'!F1904</f>
        <v>10.102399999999999</v>
      </c>
      <c r="H1904" s="2">
        <f>'Moving Avg'!G1904</f>
        <v>11.052343999999998</v>
      </c>
      <c r="I1904" s="2">
        <f>'Moving Avg'!H1904</f>
        <v>11.291649999999997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45077</v>
      </c>
      <c r="B1905" s="2">
        <f>RSI!B1905</f>
        <v>10.45</v>
      </c>
      <c r="C1905" s="2">
        <f>RSI!I1905</f>
        <v>55.690976945658804</v>
      </c>
      <c r="D1905" s="2">
        <f>MACD!E1905</f>
        <v>-0.1111509096243779</v>
      </c>
      <c r="E1905" s="2">
        <f>MACD!F1905</f>
        <v>2.5103797310630789E-2</v>
      </c>
      <c r="F1905" s="2">
        <f>'Moving Avg'!D1905</f>
        <v>10.09</v>
      </c>
      <c r="G1905" s="2">
        <f>'Moving Avg'!F1905</f>
        <v>10.099425</v>
      </c>
      <c r="H1905" s="2">
        <f>'Moving Avg'!G1905</f>
        <v>10.991614</v>
      </c>
      <c r="I1905" s="2">
        <f>'Moving Avg'!H1905</f>
        <v>11.281012999999994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</row>
    <row r="1906" spans="1:12" ht="13.5" x14ac:dyDescent="0.25">
      <c r="A1906" s="3">
        <f>RSI!A1906</f>
        <v>45078</v>
      </c>
      <c r="B1906" s="2">
        <f>RSI!B1906</f>
        <v>10.92</v>
      </c>
      <c r="C1906" s="2">
        <f>RSI!I1906</f>
        <v>71.329238177404903</v>
      </c>
      <c r="D1906" s="2">
        <f>MACD!E1906</f>
        <v>-0.18870722676712148</v>
      </c>
      <c r="E1906" s="2">
        <f>MACD!F1906</f>
        <v>-1.765840750491967E-2</v>
      </c>
      <c r="F1906" s="2">
        <f>'Moving Avg'!D1906</f>
        <v>10.274000000000001</v>
      </c>
      <c r="G1906" s="2">
        <f>'Moving Avg'!F1906</f>
        <v>10.119949999999999</v>
      </c>
      <c r="H1906" s="2">
        <f>'Moving Avg'!G1906</f>
        <v>10.940283999999998</v>
      </c>
      <c r="I1906" s="2">
        <f>'Moving Avg'!H1906</f>
        <v>11.272725999999993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45079</v>
      </c>
      <c r="B1907" s="2">
        <f>RSI!B1907</f>
        <v>10.99</v>
      </c>
      <c r="C1907" s="2">
        <f>RSI!I1907</f>
        <v>72.865291576350387</v>
      </c>
      <c r="D1907" s="2">
        <f>MACD!E1907</f>
        <v>-0.2629897290667973</v>
      </c>
      <c r="E1907" s="2">
        <f>MACD!F1907</f>
        <v>-6.6724671817295203E-2</v>
      </c>
      <c r="F1907" s="2">
        <f>'Moving Avg'!D1907</f>
        <v>10.472</v>
      </c>
      <c r="G1907" s="2">
        <f>'Moving Avg'!F1907</f>
        <v>10.143974999999999</v>
      </c>
      <c r="H1907" s="2">
        <f>'Moving Avg'!G1907</f>
        <v>10.902341999999999</v>
      </c>
      <c r="I1907" s="2">
        <f>'Moving Avg'!H1907</f>
        <v>11.264788999999992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</row>
    <row r="1908" spans="1:12" ht="13.5" x14ac:dyDescent="0.25">
      <c r="A1908" s="3">
        <f>RSI!A1908</f>
        <v>45082</v>
      </c>
      <c r="B1908" s="2">
        <f>RSI!B1908</f>
        <v>10.99</v>
      </c>
      <c r="C1908" s="2">
        <f>RSI!I1908</f>
        <v>72.865291576350387</v>
      </c>
      <c r="D1908" s="2">
        <f>MACD!E1908</f>
        <v>-0.32947328808714893</v>
      </c>
      <c r="E1908" s="2">
        <f>MACD!F1908</f>
        <v>-0.11927439507126594</v>
      </c>
      <c r="F1908" s="2">
        <f>'Moving Avg'!D1908</f>
        <v>10.67</v>
      </c>
      <c r="G1908" s="2">
        <f>'Moving Avg'!F1908</f>
        <v>10.167999999999999</v>
      </c>
      <c r="H1908" s="2">
        <f>'Moving Avg'!G1908</f>
        <v>10.864399999999998</v>
      </c>
      <c r="I1908" s="2">
        <f>'Moving Avg'!H1908</f>
        <v>11.25685199999999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</row>
    <row r="1909" spans="1:12" ht="13.5" x14ac:dyDescent="0.25">
      <c r="A1909" s="3">
        <f>RSI!A1909</f>
        <v>45083</v>
      </c>
      <c r="B1909" s="2">
        <f>RSI!B1909</f>
        <v>11.29</v>
      </c>
      <c r="C1909" s="2">
        <f>RSI!I1909</f>
        <v>78.571539460288477</v>
      </c>
      <c r="D1909" s="2">
        <f>MACD!E1909</f>
        <v>-0.41131113873742819</v>
      </c>
      <c r="E1909" s="2">
        <f>MACD!F1909</f>
        <v>-0.17768174380449842</v>
      </c>
      <c r="F1909" s="2">
        <f>'Moving Avg'!D1909</f>
        <v>10.928000000000001</v>
      </c>
      <c r="G1909" s="2">
        <f>'Moving Avg'!F1909</f>
        <v>10.230499999999999</v>
      </c>
      <c r="H1909" s="2">
        <f>'Moving Avg'!G1909</f>
        <v>10.832457999999999</v>
      </c>
      <c r="I1909" s="2">
        <f>'Moving Avg'!H1909</f>
        <v>11.25041499999999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</row>
    <row r="1910" spans="1:12" ht="13.5" x14ac:dyDescent="0.25">
      <c r="A1910" s="3">
        <f>RSI!A1910</f>
        <v>45084</v>
      </c>
      <c r="B1910" s="2">
        <f>RSI!B1910</f>
        <v>11.29</v>
      </c>
      <c r="C1910" s="2">
        <f>RSI!I1910</f>
        <v>78.571539460288477</v>
      </c>
      <c r="D1910" s="2">
        <f>MACD!E1910</f>
        <v>-0.48544266117012747</v>
      </c>
      <c r="E1910" s="2">
        <f>MACD!F1910</f>
        <v>-0.23923392727762424</v>
      </c>
      <c r="F1910" s="2">
        <f>'Moving Avg'!D1910</f>
        <v>11.096</v>
      </c>
      <c r="G1910" s="2">
        <f>'Moving Avg'!F1910</f>
        <v>10.295500000000001</v>
      </c>
      <c r="H1910" s="2">
        <f>'Moving Avg'!G1910</f>
        <v>10.800515999999998</v>
      </c>
      <c r="I1910" s="2">
        <f>'Moving Avg'!H1910</f>
        <v>11.242429499999989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</row>
    <row r="1911" spans="1:12" ht="13.5" x14ac:dyDescent="0.25">
      <c r="A1911" s="3">
        <f>RSI!A1911</f>
        <v>45085</v>
      </c>
      <c r="B1911" s="2">
        <f>RSI!B1911</f>
        <v>11.29</v>
      </c>
      <c r="C1911" s="2">
        <f>RSI!I1911</f>
        <v>78.571539460288477</v>
      </c>
      <c r="D1911" s="2">
        <f>MACD!E1911</f>
        <v>-0.55269165839038692</v>
      </c>
      <c r="E1911" s="2">
        <f>MACD!F1911</f>
        <v>-0.30192547350017679</v>
      </c>
      <c r="F1911" s="2">
        <f>'Moving Avg'!D1911</f>
        <v>11.169999999999998</v>
      </c>
      <c r="G1911" s="2">
        <f>'Moving Avg'!F1911</f>
        <v>10.360499999999998</v>
      </c>
      <c r="H1911" s="2">
        <f>'Moving Avg'!G1911</f>
        <v>10.780162000000001</v>
      </c>
      <c r="I1911" s="2">
        <f>'Moving Avg'!H1911</f>
        <v>11.234443999999989</v>
      </c>
      <c r="J1911" s="6" t="str">
        <f>OBV!F1911</f>
        <v>BULLISH</v>
      </c>
      <c r="K1911" s="6" t="str">
        <f>OBV!G1911</f>
        <v>NEUTRAL</v>
      </c>
      <c r="L1911" s="6" t="str">
        <f>OBV!H1911</f>
        <v>CONFIRMED BULLISH</v>
      </c>
    </row>
    <row r="1912" spans="1:12" ht="13.5" x14ac:dyDescent="0.25">
      <c r="A1912" s="3">
        <f>RSI!A1912</f>
        <v>45086</v>
      </c>
      <c r="B1912" s="2">
        <f>RSI!B1912</f>
        <v>11.29</v>
      </c>
      <c r="C1912" s="2">
        <f>RSI!I1912</f>
        <v>78.571539460288477</v>
      </c>
      <c r="D1912" s="2">
        <f>MACD!E1912</f>
        <v>-0.61378199343884887</v>
      </c>
      <c r="E1912" s="2">
        <f>MACD!F1912</f>
        <v>-0.36429677748791123</v>
      </c>
      <c r="F1912" s="2">
        <f>'Moving Avg'!D1912</f>
        <v>11.23</v>
      </c>
      <c r="G1912" s="2">
        <f>'Moving Avg'!F1912</f>
        <v>10.425499999999998</v>
      </c>
      <c r="H1912" s="2">
        <f>'Moving Avg'!G1912</f>
        <v>10.759808</v>
      </c>
      <c r="I1912" s="2">
        <f>'Moving Avg'!H1912</f>
        <v>11.229355499999988</v>
      </c>
      <c r="J1912" s="6" t="str">
        <f>OBV!F1912</f>
        <v>BULLISH</v>
      </c>
      <c r="K1912" s="6" t="str">
        <f>OBV!G1912</f>
        <v>NEUTRAL</v>
      </c>
      <c r="L1912" s="6" t="str">
        <f>OBV!H1912</f>
        <v>CONFIRMED BULLISH</v>
      </c>
    </row>
    <row r="1913" spans="1:12" ht="13.5" x14ac:dyDescent="0.25">
      <c r="A1913" s="3">
        <f>RSI!A1913</f>
        <v>45089</v>
      </c>
      <c r="B1913" s="2">
        <f>RSI!B1913</f>
        <v>11.3</v>
      </c>
      <c r="C1913" s="2">
        <f>RSI!I1913</f>
        <v>78.771690734562469</v>
      </c>
      <c r="D1913" s="2">
        <f>MACD!E1913</f>
        <v>-0.67009172040344112</v>
      </c>
      <c r="E1913" s="2">
        <f>MACD!F1913</f>
        <v>-0.42545576607101721</v>
      </c>
      <c r="F1913" s="2">
        <f>'Moving Avg'!D1913</f>
        <v>11.291999999999998</v>
      </c>
      <c r="G1913" s="2">
        <f>'Moving Avg'!F1913</f>
        <v>10.490500000000001</v>
      </c>
      <c r="H1913" s="2">
        <f>'Moving Avg'!G1913</f>
        <v>10.739654</v>
      </c>
      <c r="I1913" s="2">
        <f>'Moving Avg'!H1913</f>
        <v>11.224316999999992</v>
      </c>
      <c r="J1913" s="6" t="str">
        <f>OBV!F1913</f>
        <v>BULLISH</v>
      </c>
      <c r="K1913" s="6" t="str">
        <f>OBV!G1913</f>
        <v>NEUTRAL</v>
      </c>
      <c r="L1913" s="6" t="str">
        <f>OBV!H1913</f>
        <v>CONFIRMED BULLISH</v>
      </c>
    </row>
    <row r="1914" spans="1:12" ht="13.5" x14ac:dyDescent="0.25">
      <c r="A1914" s="3">
        <f>RSI!A1914</f>
        <v>45090</v>
      </c>
      <c r="B1914" s="2">
        <f>RSI!B1914</f>
        <v>11.3</v>
      </c>
      <c r="C1914" s="2">
        <f>RSI!I1914</f>
        <v>78.771690734562469</v>
      </c>
      <c r="D1914" s="2">
        <f>MACD!E1914</f>
        <v>-0.72138746978705726</v>
      </c>
      <c r="E1914" s="2">
        <f>MACD!F1914</f>
        <v>-0.48464210681422526</v>
      </c>
      <c r="F1914" s="2">
        <f>'Moving Avg'!D1914</f>
        <v>11.294</v>
      </c>
      <c r="G1914" s="2">
        <f>'Moving Avg'!F1914</f>
        <v>10.5555</v>
      </c>
      <c r="H1914" s="2">
        <f>'Moving Avg'!G1914</f>
        <v>10.730490000000001</v>
      </c>
      <c r="I1914" s="2">
        <f>'Moving Avg'!H1914</f>
        <v>11.219278499999991</v>
      </c>
      <c r="J1914" s="6" t="str">
        <f>OBV!F1914</f>
        <v>BULLISH</v>
      </c>
      <c r="K1914" s="6" t="str">
        <f>OBV!G1914</f>
        <v>NEUTRAL</v>
      </c>
      <c r="L1914" s="6" t="str">
        <f>OBV!H1914</f>
        <v>CONFIRMED BULLISH</v>
      </c>
    </row>
    <row r="1915" spans="1:12" ht="13.5" x14ac:dyDescent="0.25">
      <c r="A1915" s="3">
        <f>RSI!A1915</f>
        <v>45091</v>
      </c>
      <c r="B1915" s="2">
        <f>RSI!B1915</f>
        <v>10.8</v>
      </c>
      <c r="C1915" s="2">
        <f>RSI!I1915</f>
        <v>51.096198698215353</v>
      </c>
      <c r="D1915" s="2">
        <f>MACD!E1915</f>
        <v>-0.66190251594473892</v>
      </c>
      <c r="E1915" s="2">
        <f>MACD!F1915</f>
        <v>-0.52009418864032808</v>
      </c>
      <c r="F1915" s="2">
        <f>'Moving Avg'!D1915</f>
        <v>11.195999999999998</v>
      </c>
      <c r="G1915" s="2">
        <f>'Moving Avg'!F1915</f>
        <v>10.595499999999999</v>
      </c>
      <c r="H1915" s="2">
        <f>'Moving Avg'!G1915</f>
        <v>10.716720000000002</v>
      </c>
      <c r="I1915" s="2">
        <f>'Moving Avg'!H1915</f>
        <v>11.211589999999992</v>
      </c>
      <c r="J1915" s="6" t="str">
        <f>OBV!F1915</f>
        <v>BULLISH</v>
      </c>
      <c r="K1915" s="6" t="str">
        <f>OBV!G1915</f>
        <v>NEUTRAL</v>
      </c>
      <c r="L1915" s="6" t="str">
        <f>OBV!H1915</f>
        <v>BULLISH DIVERGENCE</v>
      </c>
    </row>
    <row r="1916" spans="1:12" ht="13.5" x14ac:dyDescent="0.25">
      <c r="A1916" s="3">
        <f>RSI!A1916</f>
        <v>45092</v>
      </c>
      <c r="B1916" s="2">
        <f>RSI!B1916</f>
        <v>10.32</v>
      </c>
      <c r="C1916" s="2">
        <f>RSI!I1916</f>
        <v>37.48172930449789</v>
      </c>
      <c r="D1916" s="2">
        <f>MACD!E1916</f>
        <v>-0.5038798026387088</v>
      </c>
      <c r="E1916" s="2">
        <f>MACD!F1916</f>
        <v>-0.51685131144000429</v>
      </c>
      <c r="F1916" s="2">
        <f>'Moving Avg'!D1916</f>
        <v>11.001999999999999</v>
      </c>
      <c r="G1916" s="2">
        <f>'Moving Avg'!F1916</f>
        <v>10.611499999999999</v>
      </c>
      <c r="H1916" s="2">
        <f>'Moving Avg'!G1916</f>
        <v>10.703340000000003</v>
      </c>
      <c r="I1916" s="2">
        <f>'Moving Avg'!H1916</f>
        <v>11.201501499999992</v>
      </c>
      <c r="J1916" s="6" t="str">
        <f>OBV!F1916</f>
        <v>BULLISH</v>
      </c>
      <c r="K1916" s="6" t="str">
        <f>OBV!G1916</f>
        <v>NEUTRAL</v>
      </c>
      <c r="L1916" s="6" t="str">
        <f>OBV!H1916</f>
        <v>BULLISH DIVERGENCE</v>
      </c>
    </row>
    <row r="1917" spans="1:12" ht="13.5" x14ac:dyDescent="0.25">
      <c r="A1917" s="3">
        <f>RSI!A1917</f>
        <v>45093</v>
      </c>
      <c r="B1917" s="2">
        <f>RSI!B1917</f>
        <v>10</v>
      </c>
      <c r="C1917" s="2">
        <f>RSI!I1917</f>
        <v>31.462989862796348</v>
      </c>
      <c r="D1917" s="2">
        <f>MACD!E1917</f>
        <v>-0.33302007224066443</v>
      </c>
      <c r="E1917" s="2">
        <f>MACD!F1917</f>
        <v>-0.48008506360013636</v>
      </c>
      <c r="F1917" s="2">
        <f>'Moving Avg'!D1917</f>
        <v>10.744000000000002</v>
      </c>
      <c r="G1917" s="2">
        <f>'Moving Avg'!F1917</f>
        <v>10.611499999999999</v>
      </c>
      <c r="H1917" s="2">
        <f>'Moving Avg'!G1917</f>
        <v>10.673770000000005</v>
      </c>
      <c r="I1917" s="2">
        <f>'Moving Avg'!H1917</f>
        <v>11.189812999999992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</row>
    <row r="1918" spans="1:12" ht="13.5" x14ac:dyDescent="0.25">
      <c r="A1918" s="3">
        <f>RSI!A1918</f>
        <v>45096</v>
      </c>
      <c r="B1918" s="2">
        <f>RSI!B1918</f>
        <v>10</v>
      </c>
      <c r="C1918" s="2">
        <f>RSI!I1918</f>
        <v>31.462989862796348</v>
      </c>
      <c r="D1918" s="2">
        <f>MACD!E1918</f>
        <v>-0.18407845928219047</v>
      </c>
      <c r="E1918" s="2">
        <f>MACD!F1918</f>
        <v>-0.42088374273654716</v>
      </c>
      <c r="F1918" s="2">
        <f>'Moving Avg'!D1918</f>
        <v>10.484</v>
      </c>
      <c r="G1918" s="2">
        <f>'Moving Avg'!F1918</f>
        <v>10.611499999999999</v>
      </c>
      <c r="H1918" s="2">
        <f>'Moving Avg'!G1918</f>
        <v>10.644000000000004</v>
      </c>
      <c r="I1918" s="2">
        <f>'Moving Avg'!H1918</f>
        <v>11.177425499999993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</row>
    <row r="1919" spans="1:12" ht="13.5" x14ac:dyDescent="0.25">
      <c r="A1919" s="3">
        <f>RSI!A1919</f>
        <v>45097</v>
      </c>
      <c r="B1919" s="2">
        <f>RSI!B1919</f>
        <v>10</v>
      </c>
      <c r="C1919" s="2">
        <f>RSI!I1919</f>
        <v>31.462989862796348</v>
      </c>
      <c r="D1919" s="2">
        <f>MACD!E1919</f>
        <v>-7.8526547217645515E-3</v>
      </c>
      <c r="E1919" s="2">
        <f>MACD!F1919</f>
        <v>-0.33827752513359066</v>
      </c>
      <c r="F1919" s="2">
        <f>'Moving Avg'!D1919</f>
        <v>10.224</v>
      </c>
      <c r="G1919" s="2">
        <f>'Moving Avg'!F1919</f>
        <v>10.611499999999999</v>
      </c>
      <c r="H1919" s="2">
        <f>'Moving Avg'!G1919</f>
        <v>10.614230000000003</v>
      </c>
      <c r="I1919" s="2">
        <f>'Moving Avg'!H1919</f>
        <v>11.164987999999994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</row>
    <row r="1920" spans="1:12" ht="13.5" x14ac:dyDescent="0.25">
      <c r="A1920" s="3">
        <f>RSI!A1920</f>
        <v>45098</v>
      </c>
      <c r="B1920" s="2">
        <f>RSI!B1920</f>
        <v>10</v>
      </c>
      <c r="C1920" s="2">
        <f>RSI!I1920</f>
        <v>31.462989862796348</v>
      </c>
      <c r="D1920" s="2">
        <f>MACD!E1920</f>
        <v>0.14500633921841732</v>
      </c>
      <c r="E1920" s="2">
        <f>MACD!F1920</f>
        <v>-0.24162075226318908</v>
      </c>
      <c r="F1920" s="2">
        <f>'Moving Avg'!D1920</f>
        <v>10.064</v>
      </c>
      <c r="G1920" s="2">
        <f>'Moving Avg'!F1920</f>
        <v>10.611499999999999</v>
      </c>
      <c r="H1920" s="2">
        <f>'Moving Avg'!G1920</f>
        <v>10.584460000000004</v>
      </c>
      <c r="I1920" s="2">
        <f>'Moving Avg'!H1920</f>
        <v>11.152550499999995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</row>
    <row r="1921" spans="1:12" ht="13.5" x14ac:dyDescent="0.25">
      <c r="A1921" s="3">
        <f>RSI!A1921</f>
        <v>45099</v>
      </c>
      <c r="B1921" s="2">
        <f>RSI!B1921</f>
        <v>10</v>
      </c>
      <c r="C1921" s="2">
        <f>RSI!I1921</f>
        <v>31.462989862796348</v>
      </c>
      <c r="D1921" s="2">
        <f>MACD!E1921</f>
        <v>0.27781602006364992</v>
      </c>
      <c r="E1921" s="2">
        <f>MACD!F1921</f>
        <v>-0.13773339779782129</v>
      </c>
      <c r="F1921" s="2">
        <f>'Moving Avg'!D1921</f>
        <v>10</v>
      </c>
      <c r="G1921" s="2">
        <f>'Moving Avg'!F1921</f>
        <v>10.611500000000001</v>
      </c>
      <c r="H1921" s="2">
        <f>'Moving Avg'!G1921</f>
        <v>10.554690000000003</v>
      </c>
      <c r="I1921" s="2">
        <f>'Moving Avg'!H1921</f>
        <v>11.140112999999994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</row>
    <row r="1922" spans="1:12" ht="13.5" x14ac:dyDescent="0.25">
      <c r="A1922" s="3">
        <f>RSI!A1922</f>
        <v>45100</v>
      </c>
      <c r="B1922" s="2">
        <f>RSI!B1922</f>
        <v>10.45</v>
      </c>
      <c r="C1922" s="2">
        <f>RSI!I1922</f>
        <v>48.355551701991992</v>
      </c>
      <c r="D1922" s="2">
        <f>MACD!E1922</f>
        <v>0.36007071565391868</v>
      </c>
      <c r="E1922" s="2">
        <f>MACD!F1922</f>
        <v>-3.8172575107473308E-2</v>
      </c>
      <c r="F1922" s="2">
        <f>'Moving Avg'!D1922</f>
        <v>10.09</v>
      </c>
      <c r="G1922" s="2">
        <f>'Moving Avg'!F1922</f>
        <v>10.633999999999999</v>
      </c>
      <c r="H1922" s="2">
        <f>'Moving Avg'!G1922</f>
        <v>10.533920000000006</v>
      </c>
      <c r="I1922" s="2">
        <f>'Moving Avg'!H1922</f>
        <v>11.129925499999992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45103</v>
      </c>
      <c r="B1923" s="2">
        <f>RSI!B1923</f>
        <v>10.45</v>
      </c>
      <c r="C1923" s="2">
        <f>RSI!I1923</f>
        <v>48.355551701991992</v>
      </c>
      <c r="D1923" s="2">
        <f>MACD!E1923</f>
        <v>0.43152301885821664</v>
      </c>
      <c r="E1923" s="2">
        <f>MACD!F1923</f>
        <v>5.5766543685664693E-2</v>
      </c>
      <c r="F1923" s="2">
        <f>'Moving Avg'!D1923</f>
        <v>10.180000000000001</v>
      </c>
      <c r="G1923" s="2">
        <f>'Moving Avg'!F1923</f>
        <v>10.656499999999998</v>
      </c>
      <c r="H1923" s="2">
        <f>'Moving Avg'!G1923</f>
        <v>10.513150000000005</v>
      </c>
      <c r="I1923" s="2">
        <f>'Moving Avg'!H1923</f>
        <v>11.119737999999993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</row>
    <row r="1924" spans="1:12" ht="13.5" x14ac:dyDescent="0.25">
      <c r="A1924" s="3">
        <f>RSI!A1924</f>
        <v>45104</v>
      </c>
      <c r="B1924" s="2">
        <f>RSI!B1924</f>
        <v>10.45</v>
      </c>
      <c r="C1924" s="2">
        <f>RSI!I1924</f>
        <v>48.355551701991992</v>
      </c>
      <c r="D1924" s="2">
        <f>MACD!E1924</f>
        <v>0.49227313653841343</v>
      </c>
      <c r="E1924" s="2">
        <f>MACD!F1924</f>
        <v>0.14306786225621443</v>
      </c>
      <c r="F1924" s="2">
        <f>'Moving Avg'!D1924</f>
        <v>10.27</v>
      </c>
      <c r="G1924" s="2">
        <f>'Moving Avg'!F1924</f>
        <v>10.678999999999998</v>
      </c>
      <c r="H1924" s="2">
        <f>'Moving Avg'!G1924</f>
        <v>10.492380000000004</v>
      </c>
      <c r="I1924" s="2">
        <f>'Moving Avg'!H1924</f>
        <v>11.109550499999994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</row>
    <row r="1925" spans="1:12" ht="13.5" x14ac:dyDescent="0.25">
      <c r="A1925" s="3">
        <f>RSI!A1925</f>
        <v>45107</v>
      </c>
      <c r="B1925" s="2">
        <f>RSI!B1925</f>
        <v>10.45</v>
      </c>
      <c r="C1925" s="2">
        <f>RSI!I1925</f>
        <v>48.355551701991992</v>
      </c>
      <c r="D1925" s="2">
        <f>MACD!E1925</f>
        <v>0.46702296507374186</v>
      </c>
      <c r="E1925" s="2">
        <f>MACD!F1925</f>
        <v>0.20785888281971993</v>
      </c>
      <c r="F1925" s="2">
        <f>'Moving Avg'!D1925</f>
        <v>10.36</v>
      </c>
      <c r="G1925" s="2">
        <f>'Moving Avg'!F1925</f>
        <v>10.678999999999998</v>
      </c>
      <c r="H1925" s="2">
        <f>'Moving Avg'!G1925</f>
        <v>10.471610000000005</v>
      </c>
      <c r="I1925" s="2">
        <f>'Moving Avg'!H1925</f>
        <v>11.099362999999993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</row>
    <row r="1926" spans="1:12" ht="13.5" x14ac:dyDescent="0.25">
      <c r="A1926" s="3">
        <f>RSI!A1926</f>
        <v>45110</v>
      </c>
      <c r="B1926" s="2">
        <f>RSI!B1926</f>
        <v>10.45</v>
      </c>
      <c r="C1926" s="2">
        <f>RSI!I1926</f>
        <v>48.355551701991992</v>
      </c>
      <c r="D1926" s="2">
        <f>MACD!E1926</f>
        <v>0.37206031831283148</v>
      </c>
      <c r="E1926" s="2">
        <f>MACD!F1926</f>
        <v>0.24069916991834223</v>
      </c>
      <c r="F1926" s="2">
        <f>'Moving Avg'!D1926</f>
        <v>10.45</v>
      </c>
      <c r="G1926" s="2">
        <f>'Moving Avg'!F1926</f>
        <v>10.655499999999996</v>
      </c>
      <c r="H1926" s="2">
        <f>'Moving Avg'!G1926</f>
        <v>10.450840000000003</v>
      </c>
      <c r="I1926" s="2">
        <f>'Moving Avg'!H1926</f>
        <v>11.089175499999993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</row>
    <row r="1927" spans="1:12" ht="13.5" x14ac:dyDescent="0.25">
      <c r="A1927" s="3">
        <f>RSI!A1927</f>
        <v>45111</v>
      </c>
      <c r="B1927" s="2">
        <f>RSI!B1927</f>
        <v>10.45</v>
      </c>
      <c r="C1927" s="2">
        <f>RSI!I1927</f>
        <v>48.355551701991992</v>
      </c>
      <c r="D1927" s="2">
        <f>MACD!E1927</f>
        <v>0.24270712990114518</v>
      </c>
      <c r="E1927" s="2">
        <f>MACD!F1927</f>
        <v>0.24110076191490282</v>
      </c>
      <c r="F1927" s="2">
        <f>'Moving Avg'!D1927</f>
        <v>10.45</v>
      </c>
      <c r="G1927" s="2">
        <f>'Moving Avg'!F1927</f>
        <v>10.628499999999997</v>
      </c>
      <c r="H1927" s="2">
        <f>'Moving Avg'!G1927</f>
        <v>10.430070000000002</v>
      </c>
      <c r="I1927" s="2">
        <f>'Moving Avg'!H1927</f>
        <v>11.07998699999999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</row>
    <row r="1928" spans="1:12" ht="13.5" x14ac:dyDescent="0.25">
      <c r="A1928" s="3">
        <f>RSI!A1928</f>
        <v>45112</v>
      </c>
      <c r="B1928" s="2">
        <f>RSI!B1928</f>
        <v>10.45</v>
      </c>
      <c r="C1928" s="2">
        <f>RSI!I1928</f>
        <v>48.355551701991999</v>
      </c>
      <c r="D1928" s="2">
        <f>MACD!E1928</f>
        <v>0.13346794091875758</v>
      </c>
      <c r="E1928" s="2">
        <f>MACD!F1928</f>
        <v>0.21957419771567377</v>
      </c>
      <c r="F1928" s="2">
        <f>'Moving Avg'!D1928</f>
        <v>10.45</v>
      </c>
      <c r="G1928" s="2">
        <f>'Moving Avg'!F1928</f>
        <v>10.601499999999996</v>
      </c>
      <c r="H1928" s="2">
        <f>'Moving Avg'!G1928</f>
        <v>10.419290000000004</v>
      </c>
      <c r="I1928" s="2">
        <f>'Moving Avg'!H1928</f>
        <v>11.070798499999988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</row>
    <row r="1929" spans="1:12" ht="13.5" x14ac:dyDescent="0.25">
      <c r="A1929" s="3">
        <f>RSI!A1929</f>
        <v>45113</v>
      </c>
      <c r="B1929" s="2">
        <f>RSI!B1929</f>
        <v>10.45</v>
      </c>
      <c r="C1929" s="2">
        <f>RSI!I1929</f>
        <v>48.355551701991999</v>
      </c>
      <c r="D1929" s="2">
        <f>MACD!E1929</f>
        <v>4.1232474440603184E-2</v>
      </c>
      <c r="E1929" s="2">
        <f>MACD!F1929</f>
        <v>0.18390585306065965</v>
      </c>
      <c r="F1929" s="2">
        <f>'Moving Avg'!D1929</f>
        <v>10.45</v>
      </c>
      <c r="G1929" s="2">
        <f>'Moving Avg'!F1929</f>
        <v>10.559499999999996</v>
      </c>
      <c r="H1929" s="2">
        <f>'Moving Avg'!G1929</f>
        <v>10.408510000000001</v>
      </c>
      <c r="I1929" s="2">
        <f>'Moving Avg'!H1929</f>
        <v>11.061609999999984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</row>
    <row r="1930" spans="1:12" ht="13.5" x14ac:dyDescent="0.25">
      <c r="A1930" s="3">
        <f>RSI!A1930</f>
        <v>45114</v>
      </c>
      <c r="B1930" s="2">
        <f>RSI!B1930</f>
        <v>10.45</v>
      </c>
      <c r="C1930" s="2">
        <f>RSI!I1930</f>
        <v>48.355551701991999</v>
      </c>
      <c r="D1930" s="2">
        <f>MACD!E1930</f>
        <v>-3.6629870799437469E-2</v>
      </c>
      <c r="E1930" s="2">
        <f>MACD!F1930</f>
        <v>0.13979870828864022</v>
      </c>
      <c r="F1930" s="2">
        <f>'Moving Avg'!D1930</f>
        <v>10.45</v>
      </c>
      <c r="G1930" s="2">
        <f>'Moving Avg'!F1930</f>
        <v>10.517499999999995</v>
      </c>
      <c r="H1930" s="2">
        <f>'Moving Avg'!G1930</f>
        <v>10.407320000000002</v>
      </c>
      <c r="I1930" s="2">
        <f>'Moving Avg'!H1930</f>
        <v>11.052421499999982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</row>
    <row r="1931" spans="1:12" ht="13.5" x14ac:dyDescent="0.25">
      <c r="A1931" s="3">
        <f>RSI!A1931</f>
        <v>45117</v>
      </c>
      <c r="B1931" s="2">
        <f>RSI!B1931</f>
        <v>10.45</v>
      </c>
      <c r="C1931" s="2">
        <f>RSI!I1931</f>
        <v>48.355551701991999</v>
      </c>
      <c r="D1931" s="2">
        <f>MACD!E1931</f>
        <v>-0.10234390344278133</v>
      </c>
      <c r="E1931" s="2">
        <f>MACD!F1931</f>
        <v>9.1370185942355908E-2</v>
      </c>
      <c r="F1931" s="2">
        <f>'Moving Avg'!D1931</f>
        <v>10.45</v>
      </c>
      <c r="G1931" s="2">
        <f>'Moving Avg'!F1931</f>
        <v>10.475499999999995</v>
      </c>
      <c r="H1931" s="2">
        <f>'Moving Avg'!G1931</f>
        <v>10.406130000000001</v>
      </c>
      <c r="I1931" s="2">
        <f>'Moving Avg'!H1931</f>
        <v>11.04348249999998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</row>
    <row r="1932" spans="1:12" ht="13.5" x14ac:dyDescent="0.25">
      <c r="A1932" s="3">
        <f>RSI!A1932</f>
        <v>45118</v>
      </c>
      <c r="B1932" s="2">
        <f>RSI!B1932</f>
        <v>10.4</v>
      </c>
      <c r="C1932" s="2">
        <f>RSI!I1932</f>
        <v>45.727967824540649</v>
      </c>
      <c r="D1932" s="2">
        <f>MACD!E1932</f>
        <v>-8.4856676557164334E-2</v>
      </c>
      <c r="E1932" s="2">
        <f>MACD!F1932</f>
        <v>5.6124813442451862E-2</v>
      </c>
      <c r="F1932" s="2">
        <f>'Moving Avg'!D1932</f>
        <v>10.44</v>
      </c>
      <c r="G1932" s="2">
        <f>'Moving Avg'!F1932</f>
        <v>10.430999999999997</v>
      </c>
      <c r="H1932" s="2">
        <f>'Moving Avg'!G1932</f>
        <v>10.40394</v>
      </c>
      <c r="I1932" s="2">
        <f>'Moving Avg'!H1932</f>
        <v>11.034293499999979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</row>
    <row r="1933" spans="1:12" ht="13.5" x14ac:dyDescent="0.25">
      <c r="A1933" s="3">
        <f>RSI!A1933</f>
        <v>45119</v>
      </c>
      <c r="B1933" s="2">
        <f>RSI!B1933</f>
        <v>10.4</v>
      </c>
      <c r="C1933" s="2">
        <f>RSI!I1933</f>
        <v>45.727967824540649</v>
      </c>
      <c r="D1933" s="2">
        <f>MACD!E1933</f>
        <v>-6.96190295492638E-2</v>
      </c>
      <c r="E1933" s="2">
        <f>MACD!F1933</f>
        <v>3.0976044844108735E-2</v>
      </c>
      <c r="F1933" s="2">
        <f>'Moving Avg'!D1933</f>
        <v>10.43</v>
      </c>
      <c r="G1933" s="2">
        <f>'Moving Avg'!F1933</f>
        <v>10.385999999999999</v>
      </c>
      <c r="H1933" s="2">
        <f>'Moving Avg'!G1933</f>
        <v>10.40175</v>
      </c>
      <c r="I1933" s="2">
        <f>'Moving Avg'!H1933</f>
        <v>11.026303499999981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</row>
    <row r="1934" spans="1:12" ht="13.5" x14ac:dyDescent="0.25">
      <c r="A1934" s="3">
        <f>RSI!A1934</f>
        <v>45120</v>
      </c>
      <c r="B1934" s="2">
        <f>RSI!B1934</f>
        <v>10.45</v>
      </c>
      <c r="C1934" s="2">
        <f>RSI!I1934</f>
        <v>48.945435472637634</v>
      </c>
      <c r="D1934" s="2">
        <f>MACD!E1934</f>
        <v>-6.0021226001200745E-2</v>
      </c>
      <c r="E1934" s="2">
        <f>MACD!F1934</f>
        <v>1.277659067504684E-2</v>
      </c>
      <c r="F1934" s="2">
        <f>'Moving Avg'!D1934</f>
        <v>10.429999999999998</v>
      </c>
      <c r="G1934" s="2">
        <f>'Moving Avg'!F1934</f>
        <v>10.343499999999999</v>
      </c>
      <c r="H1934" s="2">
        <f>'Moving Avg'!G1934</f>
        <v>10.400559999999999</v>
      </c>
      <c r="I1934" s="2">
        <f>'Moving Avg'!H1934</f>
        <v>11.018563499999981</v>
      </c>
      <c r="J1934" s="6" t="str">
        <f>OBV!F1934</f>
        <v>BULLISH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45121</v>
      </c>
      <c r="B1935" s="2">
        <f>RSI!B1935</f>
        <v>10.45</v>
      </c>
      <c r="C1935" s="2">
        <f>RSI!I1935</f>
        <v>48.945435472637634</v>
      </c>
      <c r="D1935" s="2">
        <f>MACD!E1935</f>
        <v>-5.1817576771222562E-2</v>
      </c>
      <c r="E1935" s="2">
        <f>MACD!F1935</f>
        <v>-1.4224281420703935E-4</v>
      </c>
      <c r="F1935" s="2">
        <f>'Moving Avg'!D1935</f>
        <v>10.430000000000001</v>
      </c>
      <c r="G1935" s="2">
        <f>'Moving Avg'!F1935</f>
        <v>10.325999999999997</v>
      </c>
      <c r="H1935" s="2">
        <f>'Moving Avg'!G1935</f>
        <v>10.399369999999999</v>
      </c>
      <c r="I1935" s="2">
        <f>'Moving Avg'!H1935</f>
        <v>11.010823499999981</v>
      </c>
      <c r="J1935" s="6" t="str">
        <f>OBV!F1935</f>
        <v>BULLISH</v>
      </c>
      <c r="K1935" s="6" t="str">
        <f>OBV!G1935</f>
        <v>NEUTRAL</v>
      </c>
      <c r="L1935" s="6" t="str">
        <f>OBV!H1935</f>
        <v>NEUTRAL</v>
      </c>
    </row>
    <row r="1936" spans="1:12" ht="13.5" x14ac:dyDescent="0.25">
      <c r="A1936" s="3">
        <f>RSI!A1936</f>
        <v>45124</v>
      </c>
      <c r="B1936" s="2">
        <f>RSI!B1936</f>
        <v>10.45</v>
      </c>
      <c r="C1936" s="2">
        <f>RSI!I1936</f>
        <v>48.945435472637634</v>
      </c>
      <c r="D1936" s="2">
        <f>MACD!E1936</f>
        <v>-4.479970256800847E-2</v>
      </c>
      <c r="E1936" s="2">
        <f>MACD!F1936</f>
        <v>-9.0737347649673256E-3</v>
      </c>
      <c r="F1936" s="2">
        <f>'Moving Avg'!D1936</f>
        <v>10.430000000000001</v>
      </c>
      <c r="G1936" s="2">
        <f>'Moving Avg'!F1936</f>
        <v>10.3325</v>
      </c>
      <c r="H1936" s="2">
        <f>'Moving Avg'!G1936</f>
        <v>10.398179999999998</v>
      </c>
      <c r="I1936" s="2">
        <f>'Moving Avg'!H1936</f>
        <v>11.003083499999979</v>
      </c>
      <c r="J1936" s="6" t="str">
        <f>OBV!F1936</f>
        <v>BULLISH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45125</v>
      </c>
      <c r="B1937" s="2">
        <f>RSI!B1937</f>
        <v>10.45</v>
      </c>
      <c r="C1937" s="2">
        <f>RSI!I1937</f>
        <v>48.945435472637634</v>
      </c>
      <c r="D1937" s="2">
        <f>MACD!E1937</f>
        <v>-3.8790830157306999E-2</v>
      </c>
      <c r="E1937" s="2">
        <f>MACD!F1937</f>
        <v>-1.5017153843435261E-2</v>
      </c>
      <c r="F1937" s="2">
        <f>'Moving Avg'!D1937</f>
        <v>10.440000000000001</v>
      </c>
      <c r="G1937" s="2">
        <f>'Moving Avg'!F1937</f>
        <v>10.354999999999999</v>
      </c>
      <c r="H1937" s="2">
        <f>'Moving Avg'!G1937</f>
        <v>10.396989999999995</v>
      </c>
      <c r="I1937" s="2">
        <f>'Moving Avg'!H1937</f>
        <v>10.995343499999981</v>
      </c>
      <c r="J1937" s="6" t="str">
        <f>OBV!F1937</f>
        <v>BULLISH</v>
      </c>
      <c r="K1937" s="6" t="str">
        <f>OBV!G1937</f>
        <v>NEUTRAL</v>
      </c>
      <c r="L1937" s="6" t="str">
        <f>OBV!H1937</f>
        <v>CONFIRMED BULLISH</v>
      </c>
    </row>
    <row r="1938" spans="1:12" ht="13.5" x14ac:dyDescent="0.25">
      <c r="A1938" s="3">
        <f>RSI!A1938</f>
        <v>45127</v>
      </c>
      <c r="B1938" s="2">
        <f>RSI!B1938</f>
        <v>10.45</v>
      </c>
      <c r="C1938" s="2">
        <f>RSI!I1938</f>
        <v>48.945435472637634</v>
      </c>
      <c r="D1938" s="2">
        <f>MACD!E1938</f>
        <v>-3.364096339499234E-2</v>
      </c>
      <c r="E1938" s="2">
        <f>MACD!F1938</f>
        <v>-1.8741915753746678E-2</v>
      </c>
      <c r="F1938" s="2">
        <f>'Moving Avg'!D1938</f>
        <v>10.45</v>
      </c>
      <c r="G1938" s="2">
        <f>'Moving Avg'!F1938</f>
        <v>10.3775</v>
      </c>
      <c r="H1938" s="2">
        <f>'Moving Avg'!G1938</f>
        <v>10.395799999999994</v>
      </c>
      <c r="I1938" s="2">
        <f>'Moving Avg'!H1938</f>
        <v>10.987603499999983</v>
      </c>
      <c r="J1938" s="6" t="str">
        <f>OBV!F1938</f>
        <v>BULLISH</v>
      </c>
      <c r="K1938" s="6" t="str">
        <f>OBV!G1938</f>
        <v>NEUTRAL</v>
      </c>
      <c r="L1938" s="6" t="str">
        <f>OBV!H1938</f>
        <v>CONFIRMED BULLISH</v>
      </c>
    </row>
    <row r="1939" spans="1:12" ht="13.5" x14ac:dyDescent="0.25">
      <c r="A1939" s="3">
        <f>RSI!A1939</f>
        <v>45128</v>
      </c>
      <c r="B1939" s="2">
        <f>RSI!B1939</f>
        <v>10.45</v>
      </c>
      <c r="C1939" s="2">
        <f>RSI!I1939</f>
        <v>48.945435472637634</v>
      </c>
      <c r="D1939" s="2">
        <f>MACD!E1939</f>
        <v>-2.9222794696371679E-2</v>
      </c>
      <c r="E1939" s="2">
        <f>MACD!F1939</f>
        <v>-2.0838091542271679E-2</v>
      </c>
      <c r="F1939" s="2">
        <f>'Moving Avg'!D1939</f>
        <v>10.45</v>
      </c>
      <c r="G1939" s="2">
        <f>'Moving Avg'!F1939</f>
        <v>10.399999999999997</v>
      </c>
      <c r="H1939" s="2">
        <f>'Moving Avg'!G1939</f>
        <v>10.403999999999996</v>
      </c>
      <c r="I1939" s="2">
        <f>'Moving Avg'!H1939</f>
        <v>10.979863499999983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</row>
    <row r="1940" spans="1:12" ht="13.5" x14ac:dyDescent="0.25">
      <c r="A1940" s="3">
        <f>RSI!A1940</f>
        <v>45131</v>
      </c>
      <c r="B1940" s="2">
        <f>RSI!B1940</f>
        <v>10.45</v>
      </c>
      <c r="C1940" s="2">
        <f>RSI!I1940</f>
        <v>48.945435472637634</v>
      </c>
      <c r="D1940" s="2">
        <f>MACD!E1940</f>
        <v>-2.5428243212308743E-2</v>
      </c>
      <c r="E1940" s="2">
        <f>MACD!F1940</f>
        <v>-2.1756121876279091E-2</v>
      </c>
      <c r="F1940" s="2">
        <f>'Moving Avg'!D1940</f>
        <v>10.45</v>
      </c>
      <c r="G1940" s="2">
        <f>'Moving Avg'!F1940</f>
        <v>10.422499999999996</v>
      </c>
      <c r="H1940" s="2">
        <f>'Moving Avg'!G1940</f>
        <v>10.413199999999994</v>
      </c>
      <c r="I1940" s="2">
        <f>'Moving Avg'!H1940</f>
        <v>10.974620999999983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</row>
    <row r="1941" spans="1:12" ht="13.5" x14ac:dyDescent="0.25">
      <c r="A1941" s="3">
        <f>RSI!A1941</f>
        <v>45133</v>
      </c>
      <c r="B1941" s="2">
        <f>RSI!B1941</f>
        <v>10.45</v>
      </c>
      <c r="C1941" s="2">
        <f>RSI!I1941</f>
        <v>48.945435472637634</v>
      </c>
      <c r="D1941" s="2">
        <f>MACD!E1941</f>
        <v>-2.2165523465963233E-2</v>
      </c>
      <c r="E1941" s="2">
        <f>MACD!F1941</f>
        <v>-2.183800219421592E-2</v>
      </c>
      <c r="F1941" s="2">
        <f>'Moving Avg'!D1941</f>
        <v>10.45</v>
      </c>
      <c r="G1941" s="2">
        <f>'Moving Avg'!F1941</f>
        <v>10.444999999999997</v>
      </c>
      <c r="H1941" s="2">
        <f>'Moving Avg'!G1941</f>
        <v>10.422399999999996</v>
      </c>
      <c r="I1941" s="2">
        <f>'Moving Avg'!H1941</f>
        <v>10.969378499999983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</row>
    <row r="1942" spans="1:12" ht="13.5" x14ac:dyDescent="0.25">
      <c r="A1942" s="3">
        <f>RSI!A1942</f>
        <v>45134</v>
      </c>
      <c r="B1942" s="2">
        <f>RSI!B1942</f>
        <v>10.45</v>
      </c>
      <c r="C1942" s="2">
        <f>RSI!I1942</f>
        <v>48.945435472637627</v>
      </c>
      <c r="D1942" s="2">
        <f>MACD!E1942</f>
        <v>-2.7048970690724872E-2</v>
      </c>
      <c r="E1942" s="2">
        <f>MACD!F1942</f>
        <v>-2.288019589351771E-2</v>
      </c>
      <c r="F1942" s="2">
        <f>'Moving Avg'!D1942</f>
        <v>10.45</v>
      </c>
      <c r="G1942" s="2">
        <f>'Moving Avg'!F1942</f>
        <v>10.444999999999997</v>
      </c>
      <c r="H1942" s="2">
        <f>'Moving Avg'!G1942</f>
        <v>10.431599999999996</v>
      </c>
      <c r="I1942" s="2">
        <f>'Moving Avg'!H1942</f>
        <v>10.964135999999986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</row>
    <row r="1943" spans="1:12" ht="13.5" x14ac:dyDescent="0.25">
      <c r="A1943" s="3">
        <f>RSI!A1943</f>
        <v>45135</v>
      </c>
      <c r="B1943" s="2">
        <f>RSI!B1943</f>
        <v>10.45</v>
      </c>
      <c r="C1943" s="2">
        <f>RSI!I1943</f>
        <v>48.94543547263762</v>
      </c>
      <c r="D1943" s="2">
        <f>MACD!E1943</f>
        <v>-3.1136583522766159E-2</v>
      </c>
      <c r="E1943" s="2">
        <f>MACD!F1943</f>
        <v>-2.45314734193674E-2</v>
      </c>
      <c r="F1943" s="2">
        <f>'Moving Avg'!D1943</f>
        <v>10.45</v>
      </c>
      <c r="G1943" s="2">
        <f>'Moving Avg'!F1943</f>
        <v>10.444999999999997</v>
      </c>
      <c r="H1943" s="2">
        <f>'Moving Avg'!G1943</f>
        <v>10.440599999999995</v>
      </c>
      <c r="I1943" s="2">
        <f>'Moving Avg'!H1943</f>
        <v>10.961390999999985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</row>
    <row r="1944" spans="1:12" ht="13.5" x14ac:dyDescent="0.25">
      <c r="A1944" s="3">
        <f>RSI!A1944</f>
        <v>45138</v>
      </c>
      <c r="B1944" s="2">
        <f>RSI!B1944</f>
        <v>10.45</v>
      </c>
      <c r="C1944" s="2">
        <f>RSI!I1944</f>
        <v>48.94543547263762</v>
      </c>
      <c r="D1944" s="2">
        <f>MACD!E1944</f>
        <v>-2.6861789205730346E-2</v>
      </c>
      <c r="E1944" s="2">
        <f>MACD!F1944</f>
        <v>-2.4997536576639993E-2</v>
      </c>
      <c r="F1944" s="2">
        <f>'Moving Avg'!D1944</f>
        <v>10.45</v>
      </c>
      <c r="G1944" s="2">
        <f>'Moving Avg'!F1944</f>
        <v>10.444999999999997</v>
      </c>
      <c r="H1944" s="2">
        <f>'Moving Avg'!G1944</f>
        <v>10.449599999999997</v>
      </c>
      <c r="I1944" s="2">
        <f>'Moving Avg'!H1944</f>
        <v>10.958645999999986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</row>
    <row r="1945" spans="1:12" ht="13.5" x14ac:dyDescent="0.25">
      <c r="A1945" s="3">
        <f>RSI!A1945</f>
        <v>45139</v>
      </c>
      <c r="B1945" s="2">
        <f>RSI!B1945</f>
        <v>10.45</v>
      </c>
      <c r="C1945" s="2">
        <f>RSI!I1945</f>
        <v>48.94543547263762</v>
      </c>
      <c r="D1945" s="2">
        <f>MACD!E1945</f>
        <v>-2.3206474123087517E-2</v>
      </c>
      <c r="E1945" s="2">
        <f>MACD!F1945</f>
        <v>-2.46393240859295E-2</v>
      </c>
      <c r="F1945" s="2">
        <f>'Moving Avg'!D1945</f>
        <v>10.45</v>
      </c>
      <c r="G1945" s="2">
        <f>'Moving Avg'!F1945</f>
        <v>10.444999999999997</v>
      </c>
      <c r="H1945" s="2">
        <f>'Moving Avg'!G1945</f>
        <v>10.458599999999997</v>
      </c>
      <c r="I1945" s="2">
        <f>'Moving Avg'!H1945</f>
        <v>10.955900999999985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</row>
    <row r="1946" spans="1:12" ht="13.5" x14ac:dyDescent="0.25">
      <c r="A1946" s="3">
        <f>RSI!A1946</f>
        <v>45140</v>
      </c>
      <c r="B1946" s="2">
        <f>RSI!B1946</f>
        <v>10.45</v>
      </c>
      <c r="C1946" s="2">
        <f>RSI!I1946</f>
        <v>48.94543547263762</v>
      </c>
      <c r="D1946" s="2">
        <f>MACD!E1946</f>
        <v>-2.0078162031294866E-2</v>
      </c>
      <c r="E1946" s="2">
        <f>MACD!F1946</f>
        <v>-2.3727091675002573E-2</v>
      </c>
      <c r="F1946" s="2">
        <f>'Moving Avg'!D1946</f>
        <v>10.45</v>
      </c>
      <c r="G1946" s="2">
        <f>'Moving Avg'!F1946</f>
        <v>10.444999999999997</v>
      </c>
      <c r="H1946" s="2">
        <f>'Moving Avg'!G1946</f>
        <v>10.467599999999996</v>
      </c>
      <c r="I1946" s="2">
        <f>'Moving Avg'!H1946</f>
        <v>10.955603499999985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</row>
    <row r="1947" spans="1:12" ht="13.5" x14ac:dyDescent="0.25">
      <c r="A1947" s="3">
        <f>RSI!A1947</f>
        <v>45141</v>
      </c>
      <c r="B1947" s="2">
        <f>RSI!B1947</f>
        <v>10.45</v>
      </c>
      <c r="C1947" s="2">
        <f>RSI!I1947</f>
        <v>48.94543547263762</v>
      </c>
      <c r="D1947" s="2">
        <f>MACD!E1947</f>
        <v>-1.7398394300901288E-2</v>
      </c>
      <c r="E1947" s="2">
        <f>MACD!F1947</f>
        <v>-2.2461352200182316E-2</v>
      </c>
      <c r="F1947" s="2">
        <f>'Moving Avg'!D1947</f>
        <v>10.45</v>
      </c>
      <c r="G1947" s="2">
        <f>'Moving Avg'!F1947</f>
        <v>10.444999999999997</v>
      </c>
      <c r="H1947" s="2">
        <f>'Moving Avg'!G1947</f>
        <v>10.476599999999996</v>
      </c>
      <c r="I1947" s="2">
        <f>'Moving Avg'!H1947</f>
        <v>10.957403999999986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</row>
    <row r="1948" spans="1:12" ht="13.5" x14ac:dyDescent="0.25">
      <c r="A1948" s="3">
        <f>RSI!A1948</f>
        <v>45142</v>
      </c>
      <c r="B1948" s="2">
        <f>RSI!B1948</f>
        <v>10.45</v>
      </c>
      <c r="C1948" s="2">
        <f>RSI!I1948</f>
        <v>48.94543547263762</v>
      </c>
      <c r="D1948" s="2">
        <f>MACD!E1948</f>
        <v>-1.5100588879072063E-2</v>
      </c>
      <c r="E1948" s="2">
        <f>MACD!F1948</f>
        <v>-2.0989199535960266E-2</v>
      </c>
      <c r="F1948" s="2">
        <f>'Moving Avg'!D1948</f>
        <v>10.45</v>
      </c>
      <c r="G1948" s="2">
        <f>'Moving Avg'!F1948</f>
        <v>10.444999999999997</v>
      </c>
      <c r="H1948" s="2">
        <f>'Moving Avg'!G1948</f>
        <v>10.485599999999994</v>
      </c>
      <c r="I1948" s="2">
        <f>'Moving Avg'!H1948</f>
        <v>10.959204499999984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45145</v>
      </c>
      <c r="B1949" s="2">
        <f>RSI!B1949</f>
        <v>10.45</v>
      </c>
      <c r="C1949" s="2">
        <f>RSI!I1949</f>
        <v>48.94543547263762</v>
      </c>
      <c r="D1949" s="2">
        <f>MACD!E1949</f>
        <v>-1.3128227492977373E-2</v>
      </c>
      <c r="E1949" s="2">
        <f>MACD!F1949</f>
        <v>-1.941700512736369E-2</v>
      </c>
      <c r="F1949" s="2">
        <f>'Moving Avg'!D1949</f>
        <v>10.45</v>
      </c>
      <c r="G1949" s="2">
        <f>'Moving Avg'!F1949</f>
        <v>10.444999999999997</v>
      </c>
      <c r="H1949" s="2">
        <f>'Moving Avg'!G1949</f>
        <v>10.494599999999997</v>
      </c>
      <c r="I1949" s="2">
        <f>'Moving Avg'!H1949</f>
        <v>10.961454499999986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</row>
    <row r="1950" spans="1:12" ht="13.5" x14ac:dyDescent="0.25">
      <c r="A1950" s="3">
        <f>RSI!A1950</f>
        <v>45146</v>
      </c>
      <c r="B1950" s="2">
        <f>RSI!B1950</f>
        <v>10.45</v>
      </c>
      <c r="C1950" s="2">
        <f>RSI!I1950</f>
        <v>48.94543547263762</v>
      </c>
      <c r="D1950" s="2">
        <f>MACD!E1950</f>
        <v>-1.1433320680591663E-2</v>
      </c>
      <c r="E1950" s="2">
        <f>MACD!F1950</f>
        <v>-1.7820268238009286E-2</v>
      </c>
      <c r="F1950" s="2">
        <f>'Moving Avg'!D1950</f>
        <v>10.45</v>
      </c>
      <c r="G1950" s="2">
        <f>'Moving Avg'!F1950</f>
        <v>10.444999999999997</v>
      </c>
      <c r="H1950" s="2">
        <f>'Moving Avg'!G1950</f>
        <v>10.503599999999995</v>
      </c>
      <c r="I1950" s="2">
        <f>'Moving Avg'!H1950</f>
        <v>10.963704499999984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</row>
    <row r="1951" spans="1:12" ht="13.5" x14ac:dyDescent="0.25">
      <c r="A1951" s="3">
        <f>RSI!A1951</f>
        <v>45147</v>
      </c>
      <c r="B1951" s="2">
        <f>RSI!B1951</f>
        <v>10.45</v>
      </c>
      <c r="C1951" s="2">
        <f>RSI!I1951</f>
        <v>48.94543547263762</v>
      </c>
      <c r="D1951" s="2">
        <f>MACD!E1951</f>
        <v>-9.9751079850687319E-3</v>
      </c>
      <c r="E1951" s="2">
        <f>MACD!F1951</f>
        <v>-1.6251236187421175E-2</v>
      </c>
      <c r="F1951" s="2">
        <f>'Moving Avg'!D1951</f>
        <v>10.45</v>
      </c>
      <c r="G1951" s="2">
        <f>'Moving Avg'!F1951</f>
        <v>10.444999999999997</v>
      </c>
      <c r="H1951" s="2">
        <f>'Moving Avg'!G1951</f>
        <v>10.512599999999996</v>
      </c>
      <c r="I1951" s="2">
        <f>'Moving Avg'!H1951</f>
        <v>10.965954499999986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</row>
    <row r="1952" spans="1:12" ht="13.5" x14ac:dyDescent="0.25">
      <c r="A1952" s="3">
        <f>RSI!A1952</f>
        <v>45148</v>
      </c>
      <c r="B1952" s="2">
        <f>RSI!B1952</f>
        <v>10.45</v>
      </c>
      <c r="C1952" s="2">
        <f>RSI!I1952</f>
        <v>48.94543547263762</v>
      </c>
      <c r="D1952" s="2">
        <f>MACD!E1952</f>
        <v>-8.7189572066943555E-3</v>
      </c>
      <c r="E1952" s="2">
        <f>MACD!F1952</f>
        <v>-1.4744780391275811E-2</v>
      </c>
      <c r="F1952" s="2">
        <f>'Moving Avg'!D1952</f>
        <v>10.45</v>
      </c>
      <c r="G1952" s="2">
        <f>'Moving Avg'!F1952</f>
        <v>10.447499999999996</v>
      </c>
      <c r="H1952" s="2">
        <f>'Moving Avg'!G1952</f>
        <v>10.521599999999994</v>
      </c>
      <c r="I1952" s="2">
        <f>'Moving Avg'!H1952</f>
        <v>10.968204499999988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</row>
    <row r="1953" spans="1:12" ht="13.5" x14ac:dyDescent="0.25">
      <c r="A1953" s="3">
        <f>RSI!A1953</f>
        <v>45149</v>
      </c>
      <c r="B1953" s="2">
        <f>RSI!B1953</f>
        <v>10.45</v>
      </c>
      <c r="C1953" s="2">
        <f>RSI!I1953</f>
        <v>48.945435472637612</v>
      </c>
      <c r="D1953" s="2">
        <f>MACD!E1953</f>
        <v>-7.6354321557552396E-3</v>
      </c>
      <c r="E1953" s="2">
        <f>MACD!F1953</f>
        <v>-1.3322910744171697E-2</v>
      </c>
      <c r="F1953" s="2">
        <f>'Moving Avg'!D1953</f>
        <v>10.45</v>
      </c>
      <c r="G1953" s="2">
        <f>'Moving Avg'!F1953</f>
        <v>10.449999999999998</v>
      </c>
      <c r="H1953" s="2">
        <f>'Moving Avg'!G1953</f>
        <v>10.530599999999994</v>
      </c>
      <c r="I1953" s="2">
        <f>'Moving Avg'!H1953</f>
        <v>10.970454499999986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</row>
    <row r="1954" spans="1:12" ht="13.5" x14ac:dyDescent="0.25">
      <c r="A1954" s="3">
        <f>RSI!A1954</f>
        <v>45152</v>
      </c>
      <c r="B1954" s="2">
        <f>RSI!B1954</f>
        <v>10.45</v>
      </c>
      <c r="C1954" s="2">
        <f>RSI!I1954</f>
        <v>48.945435472637605</v>
      </c>
      <c r="D1954" s="2">
        <f>MACD!E1954</f>
        <v>-6.6995030456951099E-3</v>
      </c>
      <c r="E1954" s="2">
        <f>MACD!F1954</f>
        <v>-1.1998229204476379E-2</v>
      </c>
      <c r="F1954" s="2">
        <f>'Moving Avg'!D1954</f>
        <v>10.45</v>
      </c>
      <c r="G1954" s="2">
        <f>'Moving Avg'!F1954</f>
        <v>10.449999999999998</v>
      </c>
      <c r="H1954" s="2">
        <f>'Moving Avg'!G1954</f>
        <v>10.539599999999993</v>
      </c>
      <c r="I1954" s="2">
        <f>'Moving Avg'!H1954</f>
        <v>10.972704499999987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</row>
    <row r="1955" spans="1:12" ht="13.5" x14ac:dyDescent="0.25">
      <c r="A1955" s="3">
        <f>RSI!A1955</f>
        <v>45153</v>
      </c>
      <c r="B1955" s="2">
        <f>RSI!B1955</f>
        <v>10.45</v>
      </c>
      <c r="C1955" s="2">
        <f>RSI!I1955</f>
        <v>48.945435472637612</v>
      </c>
      <c r="D1955" s="2">
        <f>MACD!E1955</f>
        <v>-5.8898776398574881E-3</v>
      </c>
      <c r="E1955" s="2">
        <f>MACD!F1955</f>
        <v>-1.0776558891552601E-2</v>
      </c>
      <c r="F1955" s="2">
        <f>'Moving Avg'!D1955</f>
        <v>10.45</v>
      </c>
      <c r="G1955" s="2">
        <f>'Moving Avg'!F1955</f>
        <v>10.449999999999998</v>
      </c>
      <c r="H1955" s="2">
        <f>'Moving Avg'!G1955</f>
        <v>10.539599999999993</v>
      </c>
      <c r="I1955" s="2">
        <f>'Moving Avg'!H1955</f>
        <v>10.974954499999988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</row>
    <row r="1956" spans="1:12" ht="13.5" x14ac:dyDescent="0.25">
      <c r="A1956" s="3">
        <f>RSI!A1956</f>
        <v>45154</v>
      </c>
      <c r="B1956" s="2">
        <f>RSI!B1956</f>
        <v>10.45</v>
      </c>
      <c r="C1956" s="2">
        <f>RSI!I1956</f>
        <v>48.94543547263762</v>
      </c>
      <c r="D1956" s="2">
        <f>MACD!E1956</f>
        <v>-5.1884346279891247E-3</v>
      </c>
      <c r="E1956" s="2">
        <f>MACD!F1956</f>
        <v>-9.6589340388399062E-3</v>
      </c>
      <c r="F1956" s="2">
        <f>'Moving Avg'!D1956</f>
        <v>10.45</v>
      </c>
      <c r="G1956" s="2">
        <f>'Moving Avg'!F1956</f>
        <v>10.449999999999998</v>
      </c>
      <c r="H1956" s="2">
        <f>'Moving Avg'!G1956</f>
        <v>10.530199999999994</v>
      </c>
      <c r="I1956" s="2">
        <f>'Moving Avg'!H1956</f>
        <v>10.977204499999988</v>
      </c>
      <c r="J1956" s="6" t="str">
        <f>OBV!F1956</f>
        <v>NEUTRAL</v>
      </c>
      <c r="K1956" s="6" t="str">
        <f>OBV!G1956</f>
        <v>NEUTRAL</v>
      </c>
      <c r="L1956" s="6" t="str">
        <f>OBV!H1956</f>
        <v>NEUTRAL</v>
      </c>
    </row>
    <row r="1957" spans="1:12" ht="13.5" x14ac:dyDescent="0.25">
      <c r="A1957" s="3">
        <f>RSI!A1957</f>
        <v>45155</v>
      </c>
      <c r="B1957" s="2">
        <f>RSI!B1957</f>
        <v>10.45</v>
      </c>
      <c r="C1957" s="2">
        <f>RSI!I1957</f>
        <v>48.945435472637612</v>
      </c>
      <c r="D1957" s="2">
        <f>MACD!E1957</f>
        <v>-4.5797435545562593E-3</v>
      </c>
      <c r="E1957" s="2">
        <f>MACD!F1957</f>
        <v>-8.6430959419831772E-3</v>
      </c>
      <c r="F1957" s="2">
        <f>'Moving Avg'!D1957</f>
        <v>10.45</v>
      </c>
      <c r="G1957" s="2">
        <f>'Moving Avg'!F1957</f>
        <v>10.449999999999998</v>
      </c>
      <c r="H1957" s="2">
        <f>'Moving Avg'!G1957</f>
        <v>10.519399999999994</v>
      </c>
      <c r="I1957" s="2">
        <f>'Moving Avg'!H1957</f>
        <v>10.97945449999999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</row>
    <row r="1958" spans="1:12" ht="13.5" x14ac:dyDescent="0.25">
      <c r="A1958" s="3">
        <f>RSI!A1958</f>
        <v>45156</v>
      </c>
      <c r="B1958" s="2">
        <f>RSI!B1958</f>
        <v>10.45</v>
      </c>
      <c r="C1958" s="2">
        <f>RSI!I1958</f>
        <v>48.945435472637612</v>
      </c>
      <c r="D1958" s="2">
        <f>MACD!E1958</f>
        <v>-4.050658029164822E-3</v>
      </c>
      <c r="E1958" s="2">
        <f>MACD!F1958</f>
        <v>-7.7246083594195072E-3</v>
      </c>
      <c r="F1958" s="2">
        <f>'Moving Avg'!D1958</f>
        <v>10.45</v>
      </c>
      <c r="G1958" s="2">
        <f>'Moving Avg'!F1958</f>
        <v>10.449999999999998</v>
      </c>
      <c r="H1958" s="2">
        <f>'Moving Avg'!G1958</f>
        <v>10.508599999999994</v>
      </c>
      <c r="I1958" s="2">
        <f>'Moving Avg'!H1958</f>
        <v>10.981704499999989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</row>
    <row r="1959" spans="1:12" ht="13.5" x14ac:dyDescent="0.25">
      <c r="A1959" s="3">
        <f>RSI!A1959</f>
        <v>45159</v>
      </c>
      <c r="B1959" s="2">
        <f>RSI!B1959</f>
        <v>10.45</v>
      </c>
      <c r="C1959" s="2">
        <f>RSI!I1959</f>
        <v>48.945435472637612</v>
      </c>
      <c r="D1959" s="2">
        <f>MACD!E1959</f>
        <v>-3.5899709875710784E-3</v>
      </c>
      <c r="E1959" s="2">
        <f>MACD!F1959</f>
        <v>-6.8976808850498214E-3</v>
      </c>
      <c r="F1959" s="2">
        <f>'Moving Avg'!D1959</f>
        <v>10.45</v>
      </c>
      <c r="G1959" s="2">
        <f>'Moving Avg'!F1959</f>
        <v>10.449999999999998</v>
      </c>
      <c r="H1959" s="2">
        <f>'Moving Avg'!G1959</f>
        <v>10.491799999999994</v>
      </c>
      <c r="I1959" s="2">
        <f>'Moving Avg'!H1959</f>
        <v>10.983954499999989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</row>
    <row r="1960" spans="1:12" ht="13.5" x14ac:dyDescent="0.25">
      <c r="A1960" s="3">
        <f>RSI!A1960</f>
        <v>45160</v>
      </c>
      <c r="B1960" s="2">
        <f>RSI!B1960</f>
        <v>10.45</v>
      </c>
      <c r="C1960" s="2">
        <f>RSI!I1960</f>
        <v>48.945435472637612</v>
      </c>
      <c r="D1960" s="2">
        <f>MACD!E1960</f>
        <v>-3.1881224964358523E-3</v>
      </c>
      <c r="E1960" s="2">
        <f>MACD!F1960</f>
        <v>-6.1557692073270281E-3</v>
      </c>
      <c r="F1960" s="2">
        <f>'Moving Avg'!D1960</f>
        <v>10.45</v>
      </c>
      <c r="G1960" s="2">
        <f>'Moving Avg'!F1960</f>
        <v>10.449999999999998</v>
      </c>
      <c r="H1960" s="2">
        <f>'Moving Avg'!G1960</f>
        <v>10.474999999999993</v>
      </c>
      <c r="I1960" s="2">
        <f>'Moving Avg'!H1960</f>
        <v>10.986204499999991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</row>
    <row r="1961" spans="1:12" ht="13.5" x14ac:dyDescent="0.25">
      <c r="A1961" s="3">
        <f>RSI!A1961</f>
        <v>45161</v>
      </c>
      <c r="B1961" s="2">
        <f>RSI!B1961</f>
        <v>10.45</v>
      </c>
      <c r="C1961" s="2">
        <f>RSI!I1961</f>
        <v>48.94543547263762</v>
      </c>
      <c r="D1961" s="2">
        <f>MACD!E1961</f>
        <v>-2.8369520547020244E-3</v>
      </c>
      <c r="E1961" s="2">
        <f>MACD!F1961</f>
        <v>-5.4920057768020275E-3</v>
      </c>
      <c r="F1961" s="2">
        <f>'Moving Avg'!D1961</f>
        <v>10.45</v>
      </c>
      <c r="G1961" s="2">
        <f>'Moving Avg'!F1961</f>
        <v>10.449999999999998</v>
      </c>
      <c r="H1961" s="2">
        <f>'Moving Avg'!G1961</f>
        <v>10.458199999999994</v>
      </c>
      <c r="I1961" s="2">
        <f>'Moving Avg'!H1961</f>
        <v>10.988454499999989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</row>
    <row r="1962" spans="1:12" ht="13.5" x14ac:dyDescent="0.25">
      <c r="A1962" s="3">
        <f>RSI!A1962</f>
        <v>45162</v>
      </c>
      <c r="B1962" s="2">
        <f>RSI!B1962</f>
        <v>10.45</v>
      </c>
      <c r="C1962" s="2">
        <f>RSI!I1962</f>
        <v>48.94543547263762</v>
      </c>
      <c r="D1962" s="2">
        <f>MACD!E1962</f>
        <v>-2.5294885797855216E-3</v>
      </c>
      <c r="E1962" s="2">
        <f>MACD!F1962</f>
        <v>-4.8995023373987262E-3</v>
      </c>
      <c r="F1962" s="2">
        <f>'Moving Avg'!D1962</f>
        <v>10.45</v>
      </c>
      <c r="G1962" s="2">
        <f>'Moving Avg'!F1962</f>
        <v>10.449999999999998</v>
      </c>
      <c r="H1962" s="2">
        <f>'Moving Avg'!G1962</f>
        <v>10.441399999999994</v>
      </c>
      <c r="I1962" s="2">
        <f>'Moving Avg'!H1962</f>
        <v>10.990704499999991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</row>
    <row r="1963" spans="1:12" ht="13.5" x14ac:dyDescent="0.25">
      <c r="A1963" s="3">
        <f>RSI!A1963</f>
        <v>45163</v>
      </c>
      <c r="B1963" s="2">
        <f>RSI!B1963</f>
        <v>10.45</v>
      </c>
      <c r="C1963" s="2">
        <f>RSI!I1963</f>
        <v>48.94543547263762</v>
      </c>
      <c r="D1963" s="2">
        <f>MACD!E1963</f>
        <v>-2.2597723122057545E-3</v>
      </c>
      <c r="E1963" s="2">
        <f>MACD!F1963</f>
        <v>-4.371556332360132E-3</v>
      </c>
      <c r="F1963" s="2">
        <f>'Moving Avg'!D1963</f>
        <v>10.45</v>
      </c>
      <c r="G1963" s="2">
        <f>'Moving Avg'!F1963</f>
        <v>10.449999999999998</v>
      </c>
      <c r="H1963" s="2">
        <f>'Moving Avg'!G1963</f>
        <v>10.424399999999993</v>
      </c>
      <c r="I1963" s="2">
        <f>'Moving Avg'!H1963</f>
        <v>10.992954499999991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</row>
    <row r="1964" spans="1:12" ht="13.5" x14ac:dyDescent="0.25">
      <c r="A1964" s="3">
        <f>RSI!A1964</f>
        <v>45166</v>
      </c>
      <c r="B1964" s="2">
        <f>RSI!B1964</f>
        <v>10.45</v>
      </c>
      <c r="C1964" s="2">
        <f>RSI!I1964</f>
        <v>48.94543547263762</v>
      </c>
      <c r="D1964" s="2">
        <f>MACD!E1964</f>
        <v>-2.0227037571256545E-3</v>
      </c>
      <c r="E1964" s="2">
        <f>MACD!F1964</f>
        <v>-3.9017858173132367E-3</v>
      </c>
      <c r="F1964" s="2">
        <f>'Moving Avg'!D1964</f>
        <v>10.45</v>
      </c>
      <c r="G1964" s="2">
        <f>'Moving Avg'!F1964</f>
        <v>10.449999999999998</v>
      </c>
      <c r="H1964" s="2">
        <f>'Moving Avg'!G1964</f>
        <v>10.407399999999994</v>
      </c>
      <c r="I1964" s="2">
        <f>'Moving Avg'!H1964</f>
        <v>10.99295699999999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</row>
    <row r="1965" spans="1:12" ht="13.5" x14ac:dyDescent="0.25">
      <c r="A1965" s="3">
        <f>RSI!A1965</f>
        <v>45167</v>
      </c>
      <c r="B1965" s="2">
        <f>RSI!B1965</f>
        <v>10.45</v>
      </c>
      <c r="C1965" s="2">
        <f>RSI!I1965</f>
        <v>48.945435472637612</v>
      </c>
      <c r="D1965" s="2">
        <f>MACD!E1965</f>
        <v>-1.8139155301302168E-3</v>
      </c>
      <c r="E1965" s="2">
        <f>MACD!F1965</f>
        <v>-3.484211759876633E-3</v>
      </c>
      <c r="F1965" s="2">
        <f>'Moving Avg'!D1965</f>
        <v>10.45</v>
      </c>
      <c r="G1965" s="2">
        <f>'Moving Avg'!F1965</f>
        <v>10.449999999999998</v>
      </c>
      <c r="H1965" s="2">
        <f>'Moving Avg'!G1965</f>
        <v>10.400399999999992</v>
      </c>
      <c r="I1965" s="2">
        <f>'Moving Avg'!H1965</f>
        <v>10.990611499999991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</row>
    <row r="1966" spans="1:12" ht="13.5" x14ac:dyDescent="0.25">
      <c r="A1966" s="3">
        <f>RSI!A1966</f>
        <v>45168</v>
      </c>
      <c r="B1966" s="2">
        <f>RSI!B1966</f>
        <v>10.45</v>
      </c>
      <c r="C1966" s="2">
        <f>RSI!I1966</f>
        <v>48.945435472637605</v>
      </c>
      <c r="D1966" s="2">
        <f>MACD!E1966</f>
        <v>-1.6296636083499294E-3</v>
      </c>
      <c r="E1966" s="2">
        <f>MACD!F1966</f>
        <v>-3.1133021295712926E-3</v>
      </c>
      <c r="F1966" s="2">
        <f>'Moving Avg'!D1966</f>
        <v>10.45</v>
      </c>
      <c r="G1966" s="2">
        <f>'Moving Avg'!F1966</f>
        <v>10.449999999999998</v>
      </c>
      <c r="H1966" s="2">
        <f>'Moving Avg'!G1966</f>
        <v>10.402999999999993</v>
      </c>
      <c r="I1966" s="2">
        <f>'Moving Avg'!H1966</f>
        <v>10.988265999999989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</row>
    <row r="1967" spans="1:12" ht="13.5" x14ac:dyDescent="0.25">
      <c r="A1967" s="3">
        <f>RSI!A1967</f>
        <v>45169</v>
      </c>
      <c r="B1967" s="2">
        <f>RSI!B1967</f>
        <v>10.92</v>
      </c>
      <c r="C1967" s="2">
        <f>RSI!I1967</f>
        <v>93.127900588436816</v>
      </c>
      <c r="D1967" s="2">
        <f>MACD!E1967</f>
        <v>-3.6281549839339178E-2</v>
      </c>
      <c r="E1967" s="2">
        <f>MACD!F1967</f>
        <v>-9.7469516715248707E-3</v>
      </c>
      <c r="F1967" s="2">
        <f>'Moving Avg'!D1967</f>
        <v>10.544</v>
      </c>
      <c r="G1967" s="2">
        <f>'Moving Avg'!F1967</f>
        <v>10.473499999999998</v>
      </c>
      <c r="H1967" s="2">
        <f>'Moving Avg'!G1967</f>
        <v>10.421399999999991</v>
      </c>
      <c r="I1967" s="2">
        <f>'Moving Avg'!H1967</f>
        <v>10.987970999999991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</row>
    <row r="1968" spans="1:12" ht="13.5" x14ac:dyDescent="0.25">
      <c r="A1968" s="3">
        <f>RSI!A1968</f>
        <v>45170</v>
      </c>
      <c r="B1968" s="2">
        <f>RSI!B1968</f>
        <v>10.92</v>
      </c>
      <c r="C1968" s="2">
        <f>RSI!I1968</f>
        <v>93.127900588436816</v>
      </c>
      <c r="D1968" s="2">
        <f>MACD!E1968</f>
        <v>-6.8373123953769266E-2</v>
      </c>
      <c r="E1968" s="2">
        <f>MACD!F1968</f>
        <v>-2.147218612797375E-2</v>
      </c>
      <c r="F1968" s="2">
        <f>'Moving Avg'!D1968</f>
        <v>10.638</v>
      </c>
      <c r="G1968" s="2">
        <f>'Moving Avg'!F1968</f>
        <v>10.496999999999996</v>
      </c>
      <c r="H1968" s="2">
        <f>'Moving Avg'!G1968</f>
        <v>10.439799999999993</v>
      </c>
      <c r="I1968" s="2">
        <f>'Moving Avg'!H1968</f>
        <v>10.987675999999995</v>
      </c>
      <c r="J1968" s="6" t="str">
        <f>OBV!F1968</f>
        <v>BULLISH</v>
      </c>
      <c r="K1968" s="6" t="str">
        <f>OBV!G1968</f>
        <v>NEUTRAL</v>
      </c>
      <c r="L1968" s="6" t="str">
        <f>OBV!H1968</f>
        <v>CONFIRMED BULLISH</v>
      </c>
    </row>
    <row r="1969" spans="1:12" ht="13.5" x14ac:dyDescent="0.25">
      <c r="A1969" s="3">
        <f>RSI!A1969</f>
        <v>45173</v>
      </c>
      <c r="B1969" s="2">
        <f>RSI!B1969</f>
        <v>10.92</v>
      </c>
      <c r="C1969" s="2">
        <f>RSI!I1969</f>
        <v>93.127900588436816</v>
      </c>
      <c r="D1969" s="2">
        <f>MACD!E1969</f>
        <v>-9.8093039582410668E-2</v>
      </c>
      <c r="E1969" s="2">
        <f>MACD!F1969</f>
        <v>-3.6796356818861134E-2</v>
      </c>
      <c r="F1969" s="2">
        <f>'Moving Avg'!D1969</f>
        <v>10.732000000000001</v>
      </c>
      <c r="G1969" s="2">
        <f>'Moving Avg'!F1969</f>
        <v>10.520499999999997</v>
      </c>
      <c r="H1969" s="2">
        <f>'Moving Avg'!G1969</f>
        <v>10.458199999999993</v>
      </c>
      <c r="I1969" s="2">
        <f>'Moving Avg'!H1969</f>
        <v>10.987380999999996</v>
      </c>
      <c r="J1969" s="6" t="str">
        <f>OBV!F1969</f>
        <v>BULLISH</v>
      </c>
      <c r="K1969" s="6" t="str">
        <f>OBV!G1969</f>
        <v>NEUTRAL</v>
      </c>
      <c r="L1969" s="6" t="str">
        <f>OBV!H1969</f>
        <v>CONFIRMED BULLISH</v>
      </c>
    </row>
    <row r="1970" spans="1:12" ht="13.5" x14ac:dyDescent="0.25">
      <c r="A1970" s="3">
        <f>RSI!A1970</f>
        <v>45174</v>
      </c>
      <c r="B1970" s="2">
        <f>RSI!B1970</f>
        <v>10.92</v>
      </c>
      <c r="C1970" s="2">
        <f>RSI!I1970</f>
        <v>93.127900588436816</v>
      </c>
      <c r="D1970" s="2">
        <f>MACD!E1970</f>
        <v>-0.12561612972356961</v>
      </c>
      <c r="E1970" s="2">
        <f>MACD!F1970</f>
        <v>-5.456031139980283E-2</v>
      </c>
      <c r="F1970" s="2">
        <f>'Moving Avg'!D1970</f>
        <v>10.826000000000001</v>
      </c>
      <c r="G1970" s="2">
        <f>'Moving Avg'!F1970</f>
        <v>10.543999999999997</v>
      </c>
      <c r="H1970" s="2">
        <f>'Moving Avg'!G1970</f>
        <v>10.476599999999992</v>
      </c>
      <c r="I1970" s="2">
        <f>'Moving Avg'!H1970</f>
        <v>10.987085999999998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</row>
    <row r="1971" spans="1:12" ht="13.5" x14ac:dyDescent="0.25">
      <c r="A1971" s="3">
        <f>RSI!A1971</f>
        <v>45175</v>
      </c>
      <c r="B1971" s="2">
        <f>RSI!B1971</f>
        <v>10.92</v>
      </c>
      <c r="C1971" s="2">
        <f>RSI!I1971</f>
        <v>93.127900588436816</v>
      </c>
      <c r="D1971" s="2">
        <f>MACD!E1971</f>
        <v>-0.15110440684586202</v>
      </c>
      <c r="E1971" s="2">
        <f>MACD!F1971</f>
        <v>-7.3869130489014667E-2</v>
      </c>
      <c r="F1971" s="2">
        <f>'Moving Avg'!D1971</f>
        <v>10.92</v>
      </c>
      <c r="G1971" s="2">
        <f>'Moving Avg'!F1971</f>
        <v>10.567499999999997</v>
      </c>
      <c r="H1971" s="2">
        <f>'Moving Avg'!G1971</f>
        <v>10.494999999999994</v>
      </c>
      <c r="I1971" s="2">
        <f>'Moving Avg'!H1971</f>
        <v>10.986790999999998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</row>
    <row r="1972" spans="1:12" ht="13.5" x14ac:dyDescent="0.25">
      <c r="A1972" s="3">
        <f>RSI!A1972</f>
        <v>45176</v>
      </c>
      <c r="B1972" s="2">
        <f>RSI!B1972</f>
        <v>10.92</v>
      </c>
      <c r="C1972" s="2">
        <f>RSI!I1972</f>
        <v>93.127900588436816</v>
      </c>
      <c r="D1972" s="2">
        <f>MACD!E1972</f>
        <v>-0.17470799254741998</v>
      </c>
      <c r="E1972" s="2">
        <f>MACD!F1972</f>
        <v>-9.4036902900695732E-2</v>
      </c>
      <c r="F1972" s="2">
        <f>'Moving Avg'!D1972</f>
        <v>10.92</v>
      </c>
      <c r="G1972" s="2">
        <f>'Moving Avg'!F1972</f>
        <v>10.590999999999998</v>
      </c>
      <c r="H1972" s="2">
        <f>'Moving Avg'!G1972</f>
        <v>10.504399999999993</v>
      </c>
      <c r="I1972" s="2">
        <f>'Moving Avg'!H1972</f>
        <v>10.986495999999999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</row>
    <row r="1973" spans="1:12" ht="13.5" x14ac:dyDescent="0.25">
      <c r="A1973" s="3">
        <f>RSI!A1973</f>
        <v>45177</v>
      </c>
      <c r="B1973" s="2">
        <f>RSI!B1973</f>
        <v>10.92</v>
      </c>
      <c r="C1973" s="2">
        <f>RSI!I1973</f>
        <v>93.127900588436816</v>
      </c>
      <c r="D1973" s="2">
        <f>MACD!E1973</f>
        <v>-0.19656598142986681</v>
      </c>
      <c r="E1973" s="2">
        <f>MACD!F1973</f>
        <v>-0.11454271860652995</v>
      </c>
      <c r="F1973" s="2">
        <f>'Moving Avg'!D1973</f>
        <v>10.92</v>
      </c>
      <c r="G1973" s="2">
        <f>'Moving Avg'!F1973</f>
        <v>10.614499999999996</v>
      </c>
      <c r="H1973" s="2">
        <f>'Moving Avg'!G1973</f>
        <v>10.513799999999994</v>
      </c>
      <c r="I1973" s="2">
        <f>'Moving Avg'!H1973</f>
        <v>10.986201000000001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</row>
    <row r="1974" spans="1:12" ht="13.5" x14ac:dyDescent="0.25">
      <c r="A1974" s="3">
        <f>RSI!A1974</f>
        <v>45180</v>
      </c>
      <c r="B1974" s="2">
        <f>RSI!B1974</f>
        <v>10.92</v>
      </c>
      <c r="C1974" s="2">
        <f>RSI!I1974</f>
        <v>93.127900588436816</v>
      </c>
      <c r="D1974" s="2">
        <f>MACD!E1974</f>
        <v>-0.21680724358642856</v>
      </c>
      <c r="E1974" s="2">
        <f>MACD!F1974</f>
        <v>-0.13499562360250966</v>
      </c>
      <c r="F1974" s="2">
        <f>'Moving Avg'!D1974</f>
        <v>10.92</v>
      </c>
      <c r="G1974" s="2">
        <f>'Moving Avg'!F1974</f>
        <v>10.637999999999996</v>
      </c>
      <c r="H1974" s="2">
        <f>'Moving Avg'!G1974</f>
        <v>10.523199999999996</v>
      </c>
      <c r="I1974" s="2">
        <f>'Moving Avg'!H1974</f>
        <v>10.985906000000002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</row>
    <row r="1975" spans="1:12" ht="13.5" x14ac:dyDescent="0.25">
      <c r="A1975" s="3">
        <f>RSI!A1975</f>
        <v>45181</v>
      </c>
      <c r="B1975" s="2">
        <f>RSI!B1975</f>
        <v>10.99</v>
      </c>
      <c r="C1975" s="2">
        <f>RSI!I1975</f>
        <v>94.427338854934504</v>
      </c>
      <c r="D1975" s="2">
        <f>MACD!E1975</f>
        <v>-0.24073635503574131</v>
      </c>
      <c r="E1975" s="2">
        <f>MACD!F1975</f>
        <v>-0.15614376988915601</v>
      </c>
      <c r="F1975" s="2">
        <f>'Moving Avg'!D1975</f>
        <v>10.934000000000001</v>
      </c>
      <c r="G1975" s="2">
        <f>'Moving Avg'!F1975</f>
        <v>10.664999999999997</v>
      </c>
      <c r="H1975" s="2">
        <f>'Moving Avg'!G1975</f>
        <v>10.533999999999997</v>
      </c>
      <c r="I1975" s="2">
        <f>'Moving Avg'!H1975</f>
        <v>10.985961000000001</v>
      </c>
      <c r="J1975" s="6" t="str">
        <f>OBV!F1975</f>
        <v>BULLISH</v>
      </c>
      <c r="K1975" s="6" t="str">
        <f>OBV!G1975</f>
        <v>NEUTRAL</v>
      </c>
      <c r="L1975" s="6" t="str">
        <f>OBV!H1975</f>
        <v>CONFIRMED BULLISH</v>
      </c>
    </row>
    <row r="1976" spans="1:12" ht="13.5" x14ac:dyDescent="0.25">
      <c r="A1976" s="3">
        <f>RSI!A1976</f>
        <v>45182</v>
      </c>
      <c r="B1976" s="2">
        <f>RSI!B1976</f>
        <v>10.99</v>
      </c>
      <c r="C1976" s="2">
        <f>RSI!I1976</f>
        <v>94.427338854934504</v>
      </c>
      <c r="D1976" s="2">
        <f>MACD!E1976</f>
        <v>-0.26289464628479742</v>
      </c>
      <c r="E1976" s="2">
        <f>MACD!F1976</f>
        <v>-0.17749394516828429</v>
      </c>
      <c r="F1976" s="2">
        <f>'Moving Avg'!D1976</f>
        <v>10.948</v>
      </c>
      <c r="G1976" s="2">
        <f>'Moving Avg'!F1976</f>
        <v>10.691999999999998</v>
      </c>
      <c r="H1976" s="2">
        <f>'Moving Avg'!G1976</f>
        <v>10.544799999999995</v>
      </c>
      <c r="I1976" s="2">
        <f>'Moving Avg'!H1976</f>
        <v>10.986016000000001</v>
      </c>
      <c r="J1976" s="6" t="str">
        <f>OBV!F1976</f>
        <v>BULLISH</v>
      </c>
      <c r="K1976" s="6" t="str">
        <f>OBV!G1976</f>
        <v>NEUTRAL</v>
      </c>
      <c r="L1976" s="6" t="str">
        <f>OBV!H1976</f>
        <v>CONFIRMED BULLISH</v>
      </c>
    </row>
    <row r="1977" spans="1:12" ht="13.5" x14ac:dyDescent="0.25">
      <c r="A1977" s="3">
        <f>RSI!A1977</f>
        <v>45183</v>
      </c>
      <c r="B1977" s="2">
        <f>RSI!B1977</f>
        <v>10.99</v>
      </c>
      <c r="C1977" s="2">
        <f>RSI!I1977</f>
        <v>94.427338854934504</v>
      </c>
      <c r="D1977" s="2">
        <f>MACD!E1977</f>
        <v>-0.21110533434277734</v>
      </c>
      <c r="E1977" s="2">
        <f>MACD!F1977</f>
        <v>-0.18421622300318291</v>
      </c>
      <c r="F1977" s="2">
        <f>'Moving Avg'!D1977</f>
        <v>10.962</v>
      </c>
      <c r="G1977" s="2">
        <f>'Moving Avg'!F1977</f>
        <v>10.718999999999999</v>
      </c>
      <c r="H1977" s="2">
        <f>'Moving Avg'!G1977</f>
        <v>10.555599999999997</v>
      </c>
      <c r="I1977" s="2">
        <f>'Moving Avg'!H1977</f>
        <v>10.986071000000004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</row>
    <row r="1978" spans="1:12" ht="13.5" x14ac:dyDescent="0.25">
      <c r="A1978" s="3">
        <f>RSI!A1978</f>
        <v>45184</v>
      </c>
      <c r="B1978" s="2">
        <f>RSI!B1978</f>
        <v>11.48</v>
      </c>
      <c r="C1978" s="2">
        <f>RSI!I1978</f>
        <v>97.899623920185178</v>
      </c>
      <c r="D1978" s="2">
        <f>MACD!E1978</f>
        <v>-0.20521792089141933</v>
      </c>
      <c r="E1978" s="2">
        <f>MACD!F1978</f>
        <v>-0.18841656258083023</v>
      </c>
      <c r="F1978" s="2">
        <f>'Moving Avg'!D1978</f>
        <v>11.074000000000002</v>
      </c>
      <c r="G1978" s="2">
        <f>'Moving Avg'!F1978</f>
        <v>10.7705</v>
      </c>
      <c r="H1978" s="2">
        <f>'Moving Avg'!G1978</f>
        <v>10.576199999999996</v>
      </c>
      <c r="I1978" s="2">
        <f>'Moving Avg'!H1978</f>
        <v>10.988576000000005</v>
      </c>
      <c r="J1978" s="6" t="str">
        <f>OBV!F1978</f>
        <v>BULLISH</v>
      </c>
      <c r="K1978" s="6" t="str">
        <f>OBV!G1978</f>
        <v>NEUTRAL</v>
      </c>
      <c r="L1978" s="6" t="str">
        <f>OBV!H1978</f>
        <v>CONFIRMED BULLISH</v>
      </c>
    </row>
    <row r="1979" spans="1:12" ht="13.5" x14ac:dyDescent="0.25">
      <c r="A1979" s="3">
        <f>RSI!A1979</f>
        <v>45187</v>
      </c>
      <c r="B1979" s="2">
        <f>RSI!B1979</f>
        <v>11.48</v>
      </c>
      <c r="C1979" s="2">
        <f>RSI!I1979</f>
        <v>97.899623920185178</v>
      </c>
      <c r="D1979" s="2">
        <f>MACD!E1979</f>
        <v>-0.20464837564159311</v>
      </c>
      <c r="E1979" s="2">
        <f>MACD!F1979</f>
        <v>-0.19166292519298284</v>
      </c>
      <c r="F1979" s="2">
        <f>'Moving Avg'!D1979</f>
        <v>11.186000000000002</v>
      </c>
      <c r="G1979" s="2">
        <f>'Moving Avg'!F1979</f>
        <v>10.821999999999999</v>
      </c>
      <c r="H1979" s="2">
        <f>'Moving Avg'!G1979</f>
        <v>10.596799999999998</v>
      </c>
      <c r="I1979" s="2">
        <f>'Moving Avg'!H1979</f>
        <v>10.991081000000007</v>
      </c>
      <c r="J1979" s="6" t="str">
        <f>OBV!F1979</f>
        <v>BULLISH</v>
      </c>
      <c r="K1979" s="6" t="str">
        <f>OBV!G1979</f>
        <v>NEUTRAL</v>
      </c>
      <c r="L1979" s="6" t="str">
        <f>OBV!H1979</f>
        <v>CONFIRMED BULLISH</v>
      </c>
    </row>
    <row r="1980" spans="1:12" ht="13.5" x14ac:dyDescent="0.25">
      <c r="A1980" s="3">
        <f>RSI!A1980</f>
        <v>45188</v>
      </c>
      <c r="B1980" s="2">
        <f>RSI!B1980</f>
        <v>11.48</v>
      </c>
      <c r="C1980" s="2">
        <f>RSI!I1980</f>
        <v>97.899623920185178</v>
      </c>
      <c r="D1980" s="2">
        <f>MACD!E1980</f>
        <v>-0.20825174189154083</v>
      </c>
      <c r="E1980" s="2">
        <f>MACD!F1980</f>
        <v>-0.19498068853269446</v>
      </c>
      <c r="F1980" s="2">
        <f>'Moving Avg'!D1980</f>
        <v>11.284000000000001</v>
      </c>
      <c r="G1980" s="2">
        <f>'Moving Avg'!F1980</f>
        <v>10.873499999999998</v>
      </c>
      <c r="H1980" s="2">
        <f>'Moving Avg'!G1980</f>
        <v>10.6174</v>
      </c>
      <c r="I1980" s="2">
        <f>'Moving Avg'!H1980</f>
        <v>10.996033500000008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</row>
    <row r="1981" spans="1:12" ht="13.5" x14ac:dyDescent="0.25">
      <c r="A1981" s="3">
        <f>RSI!A1981</f>
        <v>45189</v>
      </c>
      <c r="B1981" s="2">
        <f>RSI!B1981</f>
        <v>11.48</v>
      </c>
      <c r="C1981" s="2">
        <f>RSI!I1981</f>
        <v>97.899623920185178</v>
      </c>
      <c r="D1981" s="2">
        <f>MACD!E1981</f>
        <v>-0.21508341924529972</v>
      </c>
      <c r="E1981" s="2">
        <f>MACD!F1981</f>
        <v>-0.19900123467521552</v>
      </c>
      <c r="F1981" s="2">
        <f>'Moving Avg'!D1981</f>
        <v>11.382000000000001</v>
      </c>
      <c r="G1981" s="2">
        <f>'Moving Avg'!F1981</f>
        <v>10.924999999999999</v>
      </c>
      <c r="H1981" s="2">
        <f>'Moving Avg'!G1981</f>
        <v>10.638</v>
      </c>
      <c r="I1981" s="2">
        <f>'Moving Avg'!H1981</f>
        <v>11.003333500000007</v>
      </c>
      <c r="J1981" s="6" t="str">
        <f>OBV!F1981</f>
        <v>BULLISH</v>
      </c>
      <c r="K1981" s="6" t="str">
        <f>OBV!G1981</f>
        <v>NEUTRAL</v>
      </c>
      <c r="L1981" s="6" t="str">
        <f>OBV!H1981</f>
        <v>CONFIRMED BULLISH</v>
      </c>
    </row>
    <row r="1982" spans="1:12" ht="13.5" x14ac:dyDescent="0.25">
      <c r="A1982" s="3">
        <f>RSI!A1982</f>
        <v>45190</v>
      </c>
      <c r="B1982" s="2">
        <f>RSI!B1982</f>
        <v>11.48</v>
      </c>
      <c r="C1982" s="2">
        <f>RSI!I1982</f>
        <v>97.899623920185178</v>
      </c>
      <c r="D1982" s="2">
        <f>MACD!E1982</f>
        <v>-0.22436654629744268</v>
      </c>
      <c r="E1982" s="2">
        <f>MACD!F1982</f>
        <v>-0.20407429699966098</v>
      </c>
      <c r="F1982" s="2">
        <f>'Moving Avg'!D1982</f>
        <v>11.48</v>
      </c>
      <c r="G1982" s="2">
        <f>'Moving Avg'!F1982</f>
        <v>10.976499999999998</v>
      </c>
      <c r="H1982" s="2">
        <f>'Moving Avg'!G1982</f>
        <v>10.659600000000001</v>
      </c>
      <c r="I1982" s="2">
        <f>'Moving Avg'!H1982</f>
        <v>11.010733500000008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</row>
    <row r="1983" spans="1:12" ht="13.5" x14ac:dyDescent="0.25">
      <c r="A1983" s="3">
        <f>RSI!A1983</f>
        <v>45191</v>
      </c>
      <c r="B1983" s="2">
        <f>RSI!B1983</f>
        <v>11.48</v>
      </c>
      <c r="C1983" s="2">
        <f>RSI!I1983</f>
        <v>97.899623920185178</v>
      </c>
      <c r="D1983" s="2">
        <f>MACD!E1983</f>
        <v>-0.23546453420100377</v>
      </c>
      <c r="E1983" s="2">
        <f>MACD!F1983</f>
        <v>-0.21035234443992956</v>
      </c>
      <c r="F1983" s="2">
        <f>'Moving Avg'!D1983</f>
        <v>11.48</v>
      </c>
      <c r="G1983" s="2">
        <f>'Moving Avg'!F1983</f>
        <v>11.027999999999999</v>
      </c>
      <c r="H1983" s="2">
        <f>'Moving Avg'!G1983</f>
        <v>10.6812</v>
      </c>
      <c r="I1983" s="2">
        <f>'Moving Avg'!H1983</f>
        <v>11.020381500000008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</row>
    <row r="1984" spans="1:12" ht="13.5" x14ac:dyDescent="0.25">
      <c r="A1984" s="3">
        <f>RSI!A1984</f>
        <v>45194</v>
      </c>
      <c r="B1984" s="2">
        <f>RSI!B1984</f>
        <v>11.48</v>
      </c>
      <c r="C1984" s="2">
        <f>RSI!I1984</f>
        <v>97.899623920185178</v>
      </c>
      <c r="D1984" s="2">
        <f>MACD!E1984</f>
        <v>-0.24785794883540646</v>
      </c>
      <c r="E1984" s="2">
        <f>MACD!F1984</f>
        <v>-0.21785346531902494</v>
      </c>
      <c r="F1984" s="2">
        <f>'Moving Avg'!D1984</f>
        <v>11.48</v>
      </c>
      <c r="G1984" s="2">
        <f>'Moving Avg'!F1984</f>
        <v>11.079499999999998</v>
      </c>
      <c r="H1984" s="2">
        <f>'Moving Avg'!G1984</f>
        <v>10.7018</v>
      </c>
      <c r="I1984" s="2">
        <f>'Moving Avg'!H1984</f>
        <v>11.02788150000001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</row>
    <row r="1985" spans="1:12" ht="13.5" x14ac:dyDescent="0.25">
      <c r="A1985" s="3">
        <f>RSI!A1985</f>
        <v>45195</v>
      </c>
      <c r="B1985" s="2">
        <f>RSI!B1985</f>
        <v>11.48</v>
      </c>
      <c r="C1985" s="2">
        <f>RSI!I1985</f>
        <v>97.899623920185178</v>
      </c>
      <c r="D1985" s="2">
        <f>MACD!E1985</f>
        <v>-0.25035583267905004</v>
      </c>
      <c r="E1985" s="2">
        <f>MACD!F1985</f>
        <v>-0.22435393879102997</v>
      </c>
      <c r="F1985" s="2">
        <f>'Moving Avg'!D1985</f>
        <v>11.48</v>
      </c>
      <c r="G1985" s="2">
        <f>'Moving Avg'!F1985</f>
        <v>11.130999999999997</v>
      </c>
      <c r="H1985" s="2">
        <f>'Moving Avg'!G1985</f>
        <v>10.722400000000002</v>
      </c>
      <c r="I1985" s="2">
        <f>'Moving Avg'!H1985</f>
        <v>11.035381500000007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45197</v>
      </c>
      <c r="B1986" s="2">
        <f>RSI!B1986</f>
        <v>11.48</v>
      </c>
      <c r="C1986" s="2">
        <f>RSI!I1986</f>
        <v>97.899623920185178</v>
      </c>
      <c r="D1986" s="2">
        <f>MACD!E1986</f>
        <v>-0.25504385184225598</v>
      </c>
      <c r="E1986" s="2">
        <f>MACD!F1986</f>
        <v>-0.23049192140127517</v>
      </c>
      <c r="F1986" s="2">
        <f>'Moving Avg'!D1986</f>
        <v>11.48</v>
      </c>
      <c r="G1986" s="2">
        <f>'Moving Avg'!F1986</f>
        <v>11.182499999999994</v>
      </c>
      <c r="H1986" s="2">
        <f>'Moving Avg'!G1986</f>
        <v>10.743000000000002</v>
      </c>
      <c r="I1986" s="2">
        <f>'Moving Avg'!H1986</f>
        <v>11.040683500000009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</row>
    <row r="1987" spans="1:12" ht="13.5" x14ac:dyDescent="0.25">
      <c r="A1987" s="3">
        <f>RSI!A1987</f>
        <v>45198</v>
      </c>
      <c r="B1987" s="2">
        <f>RSI!B1987</f>
        <v>11.48</v>
      </c>
      <c r="C1987" s="2">
        <f>RSI!I1987</f>
        <v>97.899623920185178</v>
      </c>
      <c r="D1987" s="2">
        <f>MACD!E1987</f>
        <v>-0.26139436427106766</v>
      </c>
      <c r="E1987" s="2">
        <f>MACD!F1987</f>
        <v>-0.23667240997523367</v>
      </c>
      <c r="F1987" s="2">
        <f>'Moving Avg'!D1987</f>
        <v>11.48</v>
      </c>
      <c r="G1987" s="2">
        <f>'Moving Avg'!F1987</f>
        <v>11.210499999999994</v>
      </c>
      <c r="H1987" s="2">
        <f>'Moving Avg'!G1987</f>
        <v>10.763600000000004</v>
      </c>
      <c r="I1987" s="2">
        <f>'Moving Avg'!H1987</f>
        <v>11.043688000000008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</row>
    <row r="1988" spans="1:12" ht="13.5" x14ac:dyDescent="0.25">
      <c r="A1988" s="3">
        <f>RSI!A1988</f>
        <v>45201</v>
      </c>
      <c r="B1988" s="2">
        <f>RSI!B1988</f>
        <v>11.48</v>
      </c>
      <c r="C1988" s="2">
        <f>RSI!I1988</f>
        <v>97.899623920185178</v>
      </c>
      <c r="D1988" s="2">
        <f>MACD!E1988</f>
        <v>-0.19359041401704857</v>
      </c>
      <c r="E1988" s="2">
        <f>MACD!F1988</f>
        <v>-0.22805601078359666</v>
      </c>
      <c r="F1988" s="2">
        <f>'Moving Avg'!D1988</f>
        <v>11.48</v>
      </c>
      <c r="G1988" s="2">
        <f>'Moving Avg'!F1988</f>
        <v>11.238499999999995</v>
      </c>
      <c r="H1988" s="2">
        <f>'Moving Avg'!G1988</f>
        <v>10.784200000000004</v>
      </c>
      <c r="I1988" s="2">
        <f>'Moving Avg'!H1988</f>
        <v>11.046692500000011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</row>
    <row r="1989" spans="1:12" ht="13.5" x14ac:dyDescent="0.25">
      <c r="A1989" s="3">
        <f>RSI!A1989</f>
        <v>45202</v>
      </c>
      <c r="B1989" s="2">
        <f>RSI!B1989</f>
        <v>11.48</v>
      </c>
      <c r="C1989" s="2">
        <f>RSI!I1989</f>
        <v>97.899623920185178</v>
      </c>
      <c r="D1989" s="2">
        <f>MACD!E1989</f>
        <v>-0.13826150240473112</v>
      </c>
      <c r="E1989" s="2">
        <f>MACD!F1989</f>
        <v>-0.21009710910782356</v>
      </c>
      <c r="F1989" s="2">
        <f>'Moving Avg'!D1989</f>
        <v>11.48</v>
      </c>
      <c r="G1989" s="2">
        <f>'Moving Avg'!F1989</f>
        <v>11.266499999999997</v>
      </c>
      <c r="H1989" s="2">
        <f>'Moving Avg'!G1989</f>
        <v>10.804800000000006</v>
      </c>
      <c r="I1989" s="2">
        <f>'Moving Avg'!H1989</f>
        <v>11.049247500000012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</row>
    <row r="1990" spans="1:12" ht="13.5" x14ac:dyDescent="0.25">
      <c r="A1990" s="3">
        <f>RSI!A1990</f>
        <v>45203</v>
      </c>
      <c r="B1990" s="2">
        <f>RSI!B1990</f>
        <v>11.48</v>
      </c>
      <c r="C1990" s="2">
        <f>RSI!I1990</f>
        <v>97.899623920185178</v>
      </c>
      <c r="D1990" s="2">
        <f>MACD!E1990</f>
        <v>-9.3337010373373275E-2</v>
      </c>
      <c r="E1990" s="2">
        <f>MACD!F1990</f>
        <v>-0.18674508936093351</v>
      </c>
      <c r="F1990" s="2">
        <f>'Moving Avg'!D1990</f>
        <v>11.48</v>
      </c>
      <c r="G1990" s="2">
        <f>'Moving Avg'!F1990</f>
        <v>11.294499999999996</v>
      </c>
      <c r="H1990" s="2">
        <f>'Moving Avg'!G1990</f>
        <v>10.825400000000004</v>
      </c>
      <c r="I1990" s="2">
        <f>'Moving Avg'!H1990</f>
        <v>11.051802500000013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</row>
    <row r="1991" spans="1:12" ht="13.5" x14ac:dyDescent="0.25">
      <c r="A1991" s="3">
        <f>RSI!A1991</f>
        <v>45204</v>
      </c>
      <c r="B1991" s="2">
        <f>RSI!B1991</f>
        <v>11.48</v>
      </c>
      <c r="C1991" s="2">
        <f>RSI!I1991</f>
        <v>97.899623920185178</v>
      </c>
      <c r="D1991" s="2">
        <f>MACD!E1991</f>
        <v>-5.7076089147969356E-2</v>
      </c>
      <c r="E1991" s="2">
        <f>MACD!F1991</f>
        <v>-0.16081128931834068</v>
      </c>
      <c r="F1991" s="2">
        <f>'Moving Avg'!D1991</f>
        <v>11.48</v>
      </c>
      <c r="G1991" s="2">
        <f>'Moving Avg'!F1991</f>
        <v>11.322499999999996</v>
      </c>
      <c r="H1991" s="2">
        <f>'Moving Avg'!G1991</f>
        <v>10.846000000000005</v>
      </c>
      <c r="I1991" s="2">
        <f>'Moving Avg'!H1991</f>
        <v>11.054357500000014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</row>
    <row r="1992" spans="1:12" ht="13.5" x14ac:dyDescent="0.25">
      <c r="A1992" s="3">
        <f>RSI!A1992</f>
        <v>45205</v>
      </c>
      <c r="B1992" s="2">
        <f>RSI!B1992</f>
        <v>11.48</v>
      </c>
      <c r="C1992" s="2">
        <f>RSI!I1992</f>
        <v>97.899623920185178</v>
      </c>
      <c r="D1992" s="2">
        <f>MACD!E1992</f>
        <v>-2.8016095718973233E-2</v>
      </c>
      <c r="E1992" s="2">
        <f>MACD!F1992</f>
        <v>-0.13425225059846718</v>
      </c>
      <c r="F1992" s="2">
        <f>'Moving Avg'!D1992</f>
        <v>11.48</v>
      </c>
      <c r="G1992" s="2">
        <f>'Moving Avg'!F1992</f>
        <v>11.350499999999997</v>
      </c>
      <c r="H1992" s="2">
        <f>'Moving Avg'!G1992</f>
        <v>10.866600000000005</v>
      </c>
      <c r="I1992" s="2">
        <f>'Moving Avg'!H1992</f>
        <v>11.056912500000015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</row>
    <row r="1993" spans="1:12" ht="13.5" x14ac:dyDescent="0.25">
      <c r="A1993" s="3">
        <f>RSI!A1993</f>
        <v>45208</v>
      </c>
      <c r="B1993" s="2">
        <f>RSI!B1993</f>
        <v>11.48</v>
      </c>
      <c r="C1993" s="2">
        <f>RSI!I1993</f>
        <v>97.899623920185178</v>
      </c>
      <c r="D1993" s="2">
        <f>MACD!E1993</f>
        <v>-4.9290228533038771E-3</v>
      </c>
      <c r="E1993" s="2">
        <f>MACD!F1993</f>
        <v>-0.10838760504943452</v>
      </c>
      <c r="F1993" s="2">
        <f>'Moving Avg'!D1993</f>
        <v>11.48</v>
      </c>
      <c r="G1993" s="2">
        <f>'Moving Avg'!F1993</f>
        <v>11.378499999999997</v>
      </c>
      <c r="H1993" s="2">
        <f>'Moving Avg'!G1993</f>
        <v>10.887200000000005</v>
      </c>
      <c r="I1993" s="2">
        <f>'Moving Avg'!H1993</f>
        <v>11.057020000000016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</row>
    <row r="1994" spans="1:12" ht="13.5" x14ac:dyDescent="0.25">
      <c r="A1994" s="3">
        <f>RSI!A1994</f>
        <v>45209</v>
      </c>
      <c r="B1994" s="2">
        <f>RSI!B1994</f>
        <v>11.48</v>
      </c>
      <c r="C1994" s="2">
        <f>RSI!I1994</f>
        <v>97.899623920185178</v>
      </c>
      <c r="D1994" s="2">
        <f>MACD!E1994</f>
        <v>1.3215310848897488E-2</v>
      </c>
      <c r="E1994" s="2">
        <f>MACD!F1994</f>
        <v>-8.4067021869768124E-2</v>
      </c>
      <c r="F1994" s="2">
        <f>'Moving Avg'!D1994</f>
        <v>11.48</v>
      </c>
      <c r="G1994" s="2">
        <f>'Moving Avg'!F1994</f>
        <v>11.406499999999998</v>
      </c>
      <c r="H1994" s="2">
        <f>'Moving Avg'!G1994</f>
        <v>10.907800000000007</v>
      </c>
      <c r="I1994" s="2">
        <f>'Moving Avg'!H1994</f>
        <v>11.057127500000018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</row>
    <row r="1995" spans="1:12" ht="13.5" x14ac:dyDescent="0.25">
      <c r="A1995" s="3">
        <f>RSI!A1995</f>
        <v>45210</v>
      </c>
      <c r="B1995" s="2">
        <f>RSI!B1995</f>
        <v>11.48</v>
      </c>
      <c r="C1995" s="2">
        <f>RSI!I1995</f>
        <v>97.899623920185178</v>
      </c>
      <c r="D1995" s="2">
        <f>MACD!E1995</f>
        <v>2.7280355078840302E-2</v>
      </c>
      <c r="E1995" s="2">
        <f>MACD!F1995</f>
        <v>-6.1797546480046442E-2</v>
      </c>
      <c r="F1995" s="2">
        <f>'Moving Avg'!D1995</f>
        <v>11.48</v>
      </c>
      <c r="G1995" s="2">
        <f>'Moving Avg'!F1995</f>
        <v>11.430999999999997</v>
      </c>
      <c r="H1995" s="2">
        <f>'Moving Avg'!G1995</f>
        <v>10.928400000000005</v>
      </c>
      <c r="I1995" s="2">
        <f>'Moving Avg'!H1995</f>
        <v>11.057235000000016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</row>
    <row r="1996" spans="1:12" ht="13.5" x14ac:dyDescent="0.25">
      <c r="A1996" s="3">
        <f>RSI!A1996</f>
        <v>45211</v>
      </c>
      <c r="B1996" s="2">
        <f>RSI!B1996</f>
        <v>10.97</v>
      </c>
      <c r="C1996" s="2">
        <f>RSI!I1996</f>
        <v>28.280052536836777</v>
      </c>
      <c r="D1996" s="2">
        <f>MACD!E1996</f>
        <v>7.5766867166928265E-2</v>
      </c>
      <c r="E1996" s="2">
        <f>MACD!F1996</f>
        <v>-3.4284663750651506E-2</v>
      </c>
      <c r="F1996" s="2">
        <f>'Moving Avg'!D1996</f>
        <v>11.378</v>
      </c>
      <c r="G1996" s="2">
        <f>'Moving Avg'!F1996</f>
        <v>11.429999999999998</v>
      </c>
      <c r="H1996" s="2">
        <f>'Moving Avg'!G1996</f>
        <v>10.938800000000006</v>
      </c>
      <c r="I1996" s="2">
        <f>'Moving Avg'!H1996</f>
        <v>11.054792500000017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</row>
    <row r="1997" spans="1:12" ht="13.5" x14ac:dyDescent="0.25">
      <c r="A1997" s="3">
        <f>RSI!A1997</f>
        <v>45212</v>
      </c>
      <c r="B1997" s="2">
        <f>RSI!B1997</f>
        <v>10.97</v>
      </c>
      <c r="C1997" s="2">
        <f>RSI!I1997</f>
        <v>28.280052536836777</v>
      </c>
      <c r="D1997" s="2">
        <f>MACD!E1997</f>
        <v>0.11870340094344201</v>
      </c>
      <c r="E1997" s="2">
        <f>MACD!F1997</f>
        <v>-3.6870508118328031E-3</v>
      </c>
      <c r="F1997" s="2">
        <f>'Moving Avg'!D1997</f>
        <v>11.276</v>
      </c>
      <c r="G1997" s="2">
        <f>'Moving Avg'!F1997</f>
        <v>11.428999999999998</v>
      </c>
      <c r="H1997" s="2">
        <f>'Moving Avg'!G1997</f>
        <v>10.949200000000005</v>
      </c>
      <c r="I1997" s="2">
        <f>'Moving Avg'!H1997</f>
        <v>11.052350000000015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45215</v>
      </c>
      <c r="B1998" s="2">
        <f>RSI!B1998</f>
        <v>10.97</v>
      </c>
      <c r="C1998" s="2">
        <f>RSI!I1998</f>
        <v>28.280052536836777</v>
      </c>
      <c r="D1998" s="2">
        <f>MACD!E1998</f>
        <v>0.15680235588579983</v>
      </c>
      <c r="E1998" s="2">
        <f>MACD!F1998</f>
        <v>2.8410830527693727E-2</v>
      </c>
      <c r="F1998" s="2">
        <f>'Moving Avg'!D1998</f>
        <v>11.173999999999999</v>
      </c>
      <c r="G1998" s="2">
        <f>'Moving Avg'!F1998</f>
        <v>11.403499999999998</v>
      </c>
      <c r="H1998" s="2">
        <f>'Moving Avg'!G1998</f>
        <v>10.959600000000007</v>
      </c>
      <c r="I1998" s="2">
        <f>'Moving Avg'!H1998</f>
        <v>11.049907500000016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</row>
    <row r="1999" spans="1:12" ht="13.5" x14ac:dyDescent="0.25">
      <c r="A1999" s="3">
        <f>RSI!A1999</f>
        <v>45216</v>
      </c>
      <c r="B1999" s="2">
        <f>RSI!B1999</f>
        <v>10.97</v>
      </c>
      <c r="C1999" s="2">
        <f>RSI!I1999</f>
        <v>28.280052536836777</v>
      </c>
      <c r="D1999" s="2">
        <f>MACD!E1999</f>
        <v>0.19067700883624106</v>
      </c>
      <c r="E1999" s="2">
        <f>MACD!F1999</f>
        <v>6.0864066189403196E-2</v>
      </c>
      <c r="F1999" s="2">
        <f>'Moving Avg'!D1999</f>
        <v>11.071999999999999</v>
      </c>
      <c r="G1999" s="2">
        <f>'Moving Avg'!F1999</f>
        <v>11.377999999999998</v>
      </c>
      <c r="H1999" s="2">
        <f>'Moving Avg'!G1999</f>
        <v>10.970000000000006</v>
      </c>
      <c r="I1999" s="2">
        <f>'Moving Avg'!H1999</f>
        <v>11.047465000000013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</row>
    <row r="2000" spans="1:12" ht="13.5" x14ac:dyDescent="0.25">
      <c r="A2000" s="3">
        <f>RSI!A2000</f>
        <v>45217</v>
      </c>
      <c r="B2000" s="2">
        <f>RSI!B2000</f>
        <v>10.97</v>
      </c>
      <c r="C2000" s="2">
        <f>RSI!I2000</f>
        <v>28.280052536836763</v>
      </c>
      <c r="D2000" s="2">
        <f>MACD!E2000</f>
        <v>0.22085598754286906</v>
      </c>
      <c r="E2000" s="2">
        <f>MACD!F2000</f>
        <v>9.2862450460096377E-2</v>
      </c>
      <c r="F2000" s="2">
        <f>'Moving Avg'!D2000</f>
        <v>10.97</v>
      </c>
      <c r="G2000" s="2">
        <f>'Moving Avg'!F2000</f>
        <v>11.352499999999999</v>
      </c>
      <c r="H2000" s="2">
        <f>'Moving Avg'!G2000</f>
        <v>10.980400000000007</v>
      </c>
      <c r="I2000" s="2">
        <f>'Moving Avg'!H2000</f>
        <v>11.047570000000013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</row>
    <row r="2001" spans="1:12" ht="13.5" x14ac:dyDescent="0.25">
      <c r="A2001" s="3">
        <f>RSI!A2001</f>
        <v>45218</v>
      </c>
      <c r="B2001" s="2">
        <f>RSI!B2001</f>
        <v>10.97</v>
      </c>
      <c r="C2001" s="2">
        <f>RSI!I2001</f>
        <v>28.280052536836763</v>
      </c>
      <c r="D2001" s="2">
        <f>MACD!E2001</f>
        <v>0.24779557499059379</v>
      </c>
      <c r="E2001" s="2">
        <f>MACD!F2001</f>
        <v>0.12384907536619585</v>
      </c>
      <c r="F2001" s="2">
        <f>'Moving Avg'!D2001</f>
        <v>10.97</v>
      </c>
      <c r="G2001" s="2">
        <f>'Moving Avg'!F2001</f>
        <v>11.327</v>
      </c>
      <c r="H2001" s="2">
        <f>'Moving Avg'!G2001</f>
        <v>10.990800000000009</v>
      </c>
      <c r="I2001" s="2">
        <f>'Moving Avg'!H2001</f>
        <v>11.047675000000011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</row>
    <row r="2002" spans="1:12" ht="13.5" x14ac:dyDescent="0.25">
      <c r="A2002" s="3">
        <f>RSI!A2002</f>
        <v>45219</v>
      </c>
      <c r="B2002" s="2">
        <f>RSI!B2002</f>
        <v>10.49</v>
      </c>
      <c r="C2002" s="2">
        <f>RSI!I2002</f>
        <v>13.835170511624867</v>
      </c>
      <c r="D2002" s="2">
        <f>MACD!E2002</f>
        <v>0.30744572954376359</v>
      </c>
      <c r="E2002" s="2">
        <f>MACD!F2002</f>
        <v>0.16056840620170942</v>
      </c>
      <c r="F2002" s="2">
        <f>'Moving Avg'!D2002</f>
        <v>10.874000000000001</v>
      </c>
      <c r="G2002" s="2">
        <f>'Moving Avg'!F2002</f>
        <v>11.2775</v>
      </c>
      <c r="H2002" s="2">
        <f>'Moving Avg'!G2002</f>
        <v>10.991600000000007</v>
      </c>
      <c r="I2002" s="2">
        <f>'Moving Avg'!H2002</f>
        <v>11.045380000000009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</row>
    <row r="2003" spans="1:12" ht="13.5" x14ac:dyDescent="0.25">
      <c r="A2003" s="3">
        <f>RSI!A2003</f>
        <v>45222</v>
      </c>
      <c r="B2003" s="2">
        <f>RSI!B2003</f>
        <v>10.02</v>
      </c>
      <c r="C2003" s="2">
        <f>RSI!I2003</f>
        <v>8.9919881851828904</v>
      </c>
      <c r="D2003" s="2">
        <f>MACD!E2003</f>
        <v>0.39677339217608854</v>
      </c>
      <c r="E2003" s="2">
        <f>MACD!F2003</f>
        <v>0.20780940339658524</v>
      </c>
      <c r="F2003" s="2">
        <f>'Moving Avg'!D2003</f>
        <v>10.684000000000001</v>
      </c>
      <c r="G2003" s="2">
        <f>'Moving Avg'!F2003</f>
        <v>11.204500000000001</v>
      </c>
      <c r="H2003" s="2">
        <f>'Moving Avg'!G2003</f>
        <v>10.983000000000009</v>
      </c>
      <c r="I2003" s="2">
        <f>'Moving Avg'!H2003</f>
        <v>11.040535000000009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</row>
    <row r="2004" spans="1:12" ht="13.5" x14ac:dyDescent="0.25">
      <c r="A2004" s="3">
        <f>RSI!A2004</f>
        <v>45223</v>
      </c>
      <c r="B2004" s="2">
        <f>RSI!B2004</f>
        <v>10.02</v>
      </c>
      <c r="C2004" s="2">
        <f>RSI!I2004</f>
        <v>8.9919881851828904</v>
      </c>
      <c r="D2004" s="2">
        <f>MACD!E2004</f>
        <v>0.47887599518231383</v>
      </c>
      <c r="E2004" s="2">
        <f>MACD!F2004</f>
        <v>0.26202272175373098</v>
      </c>
      <c r="F2004" s="2">
        <f>'Moving Avg'!D2004</f>
        <v>10.494</v>
      </c>
      <c r="G2004" s="2">
        <f>'Moving Avg'!F2004</f>
        <v>11.131500000000003</v>
      </c>
      <c r="H2004" s="2">
        <f>'Moving Avg'!G2004</f>
        <v>10.974400000000008</v>
      </c>
      <c r="I2004" s="2">
        <f>'Moving Avg'!H2004</f>
        <v>11.03569000000001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</row>
    <row r="2005" spans="1:12" ht="13.5" x14ac:dyDescent="0.25">
      <c r="A2005" s="3">
        <f>RSI!A2005</f>
        <v>45224</v>
      </c>
      <c r="B2005" s="2">
        <f>RSI!B2005</f>
        <v>9.57</v>
      </c>
      <c r="C2005" s="2">
        <f>RSI!I2005</f>
        <v>6.4750462350198319</v>
      </c>
      <c r="D2005" s="2">
        <f>MACD!E2005</f>
        <v>0.58771563007115191</v>
      </c>
      <c r="E2005" s="2">
        <f>MACD!F2005</f>
        <v>0.32716130341721517</v>
      </c>
      <c r="F2005" s="2">
        <f>'Moving Avg'!D2005</f>
        <v>10.214</v>
      </c>
      <c r="G2005" s="2">
        <f>'Moving Avg'!F2005</f>
        <v>11.036000000000003</v>
      </c>
      <c r="H2005" s="2">
        <f>'Moving Avg'!G2005</f>
        <v>10.956800000000008</v>
      </c>
      <c r="I2005" s="2">
        <f>'Moving Avg'!H2005</f>
        <v>11.02859500000001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</row>
    <row r="2006" spans="1:12" ht="13.5" x14ac:dyDescent="0.25">
      <c r="A2006" s="3">
        <f>RSI!A2006</f>
        <v>45225</v>
      </c>
      <c r="B2006" s="2">
        <f>RSI!B2006</f>
        <v>9.15</v>
      </c>
      <c r="C2006" s="2">
        <f>RSI!I2006</f>
        <v>5.0533206263673378</v>
      </c>
      <c r="D2006" s="2">
        <f>MACD!E2006</f>
        <v>0.64070718868695309</v>
      </c>
      <c r="E2006" s="2">
        <f>MACD!F2006</f>
        <v>0.38987048047116274</v>
      </c>
      <c r="F2006" s="2">
        <f>'Moving Avg'!D2006</f>
        <v>9.8499999999999979</v>
      </c>
      <c r="G2006" s="2">
        <f>'Moving Avg'!F2006</f>
        <v>10.919500000000003</v>
      </c>
      <c r="H2006" s="2">
        <f>'Moving Avg'!G2006</f>
        <v>10.930800000000009</v>
      </c>
      <c r="I2006" s="2">
        <f>'Moving Avg'!H2006</f>
        <v>11.01940000000001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</row>
    <row r="2007" spans="1:12" ht="13.5" x14ac:dyDescent="0.25">
      <c r="A2007" s="3">
        <f>RSI!A2007</f>
        <v>45226</v>
      </c>
      <c r="B2007" s="2">
        <f>RSI!B2007</f>
        <v>9.15</v>
      </c>
      <c r="C2007" s="2">
        <f>RSI!I2007</f>
        <v>5.0533206263673378</v>
      </c>
      <c r="D2007" s="2">
        <f>MACD!E2007</f>
        <v>0.69566402590802845</v>
      </c>
      <c r="E2007" s="2">
        <f>MACD!F2007</f>
        <v>0.45102918955853594</v>
      </c>
      <c r="F2007" s="2">
        <f>'Moving Avg'!D2007</f>
        <v>9.581999999999999</v>
      </c>
      <c r="G2007" s="2">
        <f>'Moving Avg'!F2007</f>
        <v>10.803000000000003</v>
      </c>
      <c r="H2007" s="2">
        <f>'Moving Avg'!G2007</f>
        <v>10.904800000000007</v>
      </c>
      <c r="I2007" s="2">
        <f>'Moving Avg'!H2007</f>
        <v>11.01020500000001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</row>
    <row r="2008" spans="1:12" ht="13.5" x14ac:dyDescent="0.25">
      <c r="A2008" s="3">
        <f>RSI!A2008</f>
        <v>45229</v>
      </c>
      <c r="B2008" s="2">
        <f>RSI!B2008</f>
        <v>9.56</v>
      </c>
      <c r="C2008" s="2">
        <f>RSI!I2008</f>
        <v>23.956642495858631</v>
      </c>
      <c r="D2008" s="2">
        <f>MACD!E2008</f>
        <v>0.7211639522104889</v>
      </c>
      <c r="E2008" s="2">
        <f>MACD!F2008</f>
        <v>0.50505614208892657</v>
      </c>
      <c r="F2008" s="2">
        <f>'Moving Avg'!D2008</f>
        <v>9.49</v>
      </c>
      <c r="G2008" s="2">
        <f>'Moving Avg'!F2008</f>
        <v>10.707000000000003</v>
      </c>
      <c r="H2008" s="2">
        <f>'Moving Avg'!G2008</f>
        <v>10.887000000000006</v>
      </c>
      <c r="I2008" s="2">
        <f>'Moving Avg'!H2008</f>
        <v>11.00306000000001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</row>
    <row r="2009" spans="1:12" ht="13.5" x14ac:dyDescent="0.25">
      <c r="A2009" s="3">
        <f>RSI!A2009</f>
        <v>45230</v>
      </c>
      <c r="B2009" s="2">
        <f>RSI!B2009</f>
        <v>9.5500000000000007</v>
      </c>
      <c r="C2009" s="2">
        <f>RSI!I2009</f>
        <v>23.83201326714989</v>
      </c>
      <c r="D2009" s="2">
        <f>MACD!E2009</f>
        <v>0.74973325114021705</v>
      </c>
      <c r="E2009" s="2">
        <f>MACD!F2009</f>
        <v>0.55399156389918469</v>
      </c>
      <c r="F2009" s="2">
        <f>'Moving Avg'!D2009</f>
        <v>9.3960000000000008</v>
      </c>
      <c r="G2009" s="2">
        <f>'Moving Avg'!F2009</f>
        <v>10.610500000000004</v>
      </c>
      <c r="H2009" s="2">
        <f>'Moving Avg'!G2009</f>
        <v>10.869000000000003</v>
      </c>
      <c r="I2009" s="2">
        <f>'Moving Avg'!H2009</f>
        <v>10.995865000000011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</row>
    <row r="2010" spans="1:12" ht="13.5" x14ac:dyDescent="0.25">
      <c r="A2010" s="3">
        <f>RSI!A2010</f>
        <v>45231</v>
      </c>
      <c r="B2010" s="2">
        <f>RSI!B2010</f>
        <v>9.9700000000000006</v>
      </c>
      <c r="C2010" s="2">
        <f>RSI!I2010</f>
        <v>38.34065714825946</v>
      </c>
      <c r="D2010" s="2">
        <f>MACD!E2010</f>
        <v>0.74864386139980255</v>
      </c>
      <c r="E2010" s="2">
        <f>MACD!F2010</f>
        <v>0.59292202339930822</v>
      </c>
      <c r="F2010" s="2">
        <f>'Moving Avg'!D2010</f>
        <v>9.4759999999999991</v>
      </c>
      <c r="G2010" s="2">
        <f>'Moving Avg'!F2010</f>
        <v>10.535000000000002</v>
      </c>
      <c r="H2010" s="2">
        <f>'Moving Avg'!G2010</f>
        <v>10.859400000000003</v>
      </c>
      <c r="I2010" s="2">
        <f>'Moving Avg'!H2010</f>
        <v>10.990770000000012</v>
      </c>
      <c r="J2010" s="6" t="str">
        <f>OBV!F2010</f>
        <v>BEARISH</v>
      </c>
      <c r="K2010" s="6" t="str">
        <f>OBV!G2010</f>
        <v>NEUTRAL</v>
      </c>
      <c r="L2010" s="6" t="str">
        <f>OBV!H2010</f>
        <v>BEARISH DIVERGENCE</v>
      </c>
    </row>
    <row r="2011" spans="1:12" ht="13.5" x14ac:dyDescent="0.25">
      <c r="A2011" s="3">
        <f>RSI!A2011</f>
        <v>45232</v>
      </c>
      <c r="B2011" s="2">
        <f>RSI!B2011</f>
        <v>9.9700000000000006</v>
      </c>
      <c r="C2011" s="2">
        <f>RSI!I2011</f>
        <v>38.340657148259467</v>
      </c>
      <c r="D2011" s="2">
        <f>MACD!E2011</f>
        <v>0.75065480833936604</v>
      </c>
      <c r="E2011" s="2">
        <f>MACD!F2011</f>
        <v>0.62446858038731978</v>
      </c>
      <c r="F2011" s="2">
        <f>'Moving Avg'!D2011</f>
        <v>9.64</v>
      </c>
      <c r="G2011" s="2">
        <f>'Moving Avg'!F2011</f>
        <v>10.459500000000002</v>
      </c>
      <c r="H2011" s="2">
        <f>'Moving Avg'!G2011</f>
        <v>10.849800000000005</v>
      </c>
      <c r="I2011" s="2">
        <f>'Moving Avg'!H2011</f>
        <v>10.985675000000009</v>
      </c>
      <c r="J2011" s="6" t="str">
        <f>OBV!F2011</f>
        <v>BEARISH</v>
      </c>
      <c r="K2011" s="6" t="str">
        <f>OBV!G2011</f>
        <v>NEUTRAL</v>
      </c>
      <c r="L2011" s="6" t="str">
        <f>OBV!H2011</f>
        <v>BEARISH DIVERGENCE</v>
      </c>
    </row>
    <row r="2012" spans="1:12" ht="13.5" x14ac:dyDescent="0.25">
      <c r="A2012" s="3">
        <f>RSI!A2012</f>
        <v>45233</v>
      </c>
      <c r="B2012" s="2">
        <f>RSI!B2012</f>
        <v>9.9700000000000006</v>
      </c>
      <c r="C2012" s="2">
        <f>RSI!I2012</f>
        <v>38.340657148259467</v>
      </c>
      <c r="D2012" s="2">
        <f>MACD!E2012</f>
        <v>0.68122572336792153</v>
      </c>
      <c r="E2012" s="2">
        <f>MACD!F2012</f>
        <v>0.63582000898344015</v>
      </c>
      <c r="F2012" s="2">
        <f>'Moving Avg'!D2012</f>
        <v>9.8039999999999985</v>
      </c>
      <c r="G2012" s="2">
        <f>'Moving Avg'!F2012</f>
        <v>10.384</v>
      </c>
      <c r="H2012" s="2">
        <f>'Moving Avg'!G2012</f>
        <v>10.840200000000005</v>
      </c>
      <c r="I2012" s="2">
        <f>'Moving Avg'!H2012</f>
        <v>10.98058000000001</v>
      </c>
      <c r="J2012" s="6" t="str">
        <f>OBV!F2012</f>
        <v>BEARISH</v>
      </c>
      <c r="K2012" s="6" t="str">
        <f>OBV!G2012</f>
        <v>NEUTRAL</v>
      </c>
      <c r="L2012" s="6" t="str">
        <f>OBV!H2012</f>
        <v>BEARISH DIVERGENCE</v>
      </c>
    </row>
    <row r="2013" spans="1:12" ht="13.5" x14ac:dyDescent="0.25">
      <c r="A2013" s="3">
        <f>RSI!A2013</f>
        <v>45236</v>
      </c>
      <c r="B2013" s="2">
        <f>RSI!B2013</f>
        <v>9.9700000000000006</v>
      </c>
      <c r="C2013" s="2">
        <f>RSI!I2013</f>
        <v>38.34065714825946</v>
      </c>
      <c r="D2013" s="2">
        <f>MACD!E2013</f>
        <v>0.55268469413538845</v>
      </c>
      <c r="E2013" s="2">
        <f>MACD!F2013</f>
        <v>0.6191929460138299</v>
      </c>
      <c r="F2013" s="2">
        <f>'Moving Avg'!D2013</f>
        <v>9.8859999999999992</v>
      </c>
      <c r="G2013" s="2">
        <f>'Moving Avg'!F2013</f>
        <v>10.3085</v>
      </c>
      <c r="H2013" s="2">
        <f>'Moving Avg'!G2013</f>
        <v>10.830600000000006</v>
      </c>
      <c r="I2013" s="2">
        <f>'Moving Avg'!H2013</f>
        <v>10.97548500000001</v>
      </c>
      <c r="J2013" s="6" t="str">
        <f>OBV!F2013</f>
        <v>BEARISH</v>
      </c>
      <c r="K2013" s="6" t="str">
        <f>OBV!G2013</f>
        <v>NEUTRAL</v>
      </c>
      <c r="L2013" s="6" t="str">
        <f>OBV!H2013</f>
        <v>BEARISH DIVERGENCE</v>
      </c>
    </row>
    <row r="2014" spans="1:12" ht="13.5" x14ac:dyDescent="0.25">
      <c r="A2014" s="3">
        <f>RSI!A2014</f>
        <v>45237</v>
      </c>
      <c r="B2014" s="2">
        <f>RSI!B2014</f>
        <v>9.5299999999999994</v>
      </c>
      <c r="C2014" s="2">
        <f>RSI!I2014</f>
        <v>30.22737030737639</v>
      </c>
      <c r="D2014" s="2">
        <f>MACD!E2014</f>
        <v>0.47883990263827059</v>
      </c>
      <c r="E2014" s="2">
        <f>MACD!F2014</f>
        <v>0.591122337338718</v>
      </c>
      <c r="F2014" s="2">
        <f>'Moving Avg'!D2014</f>
        <v>9.8820000000000014</v>
      </c>
      <c r="G2014" s="2">
        <f>'Moving Avg'!F2014</f>
        <v>10.211</v>
      </c>
      <c r="H2014" s="2">
        <f>'Moving Avg'!G2014</f>
        <v>10.812200000000004</v>
      </c>
      <c r="I2014" s="2">
        <f>'Moving Avg'!H2014</f>
        <v>10.968190000000014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</row>
    <row r="2015" spans="1:12" ht="13.5" x14ac:dyDescent="0.25">
      <c r="A2015" s="3">
        <f>RSI!A2015</f>
        <v>45238</v>
      </c>
      <c r="B2015" s="2">
        <f>RSI!B2015</f>
        <v>9.5299999999999994</v>
      </c>
      <c r="C2015" s="2">
        <f>RSI!I2015</f>
        <v>30.22737030737639</v>
      </c>
      <c r="D2015" s="2">
        <f>MACD!E2015</f>
        <v>0.3518807081304054</v>
      </c>
      <c r="E2015" s="2">
        <f>MACD!F2015</f>
        <v>0.54327401149705556</v>
      </c>
      <c r="F2015" s="2">
        <f>'Moving Avg'!D2015</f>
        <v>9.7940000000000005</v>
      </c>
      <c r="G2015" s="2">
        <f>'Moving Avg'!F2015</f>
        <v>10.1135</v>
      </c>
      <c r="H2015" s="2">
        <f>'Moving Avg'!G2015</f>
        <v>10.793800000000003</v>
      </c>
      <c r="I2015" s="2">
        <f>'Moving Avg'!H2015</f>
        <v>10.960895000000015</v>
      </c>
      <c r="J2015" s="6" t="str">
        <f>OBV!F2015</f>
        <v>BEARISH</v>
      </c>
      <c r="K2015" s="6" t="str">
        <f>OBV!G2015</f>
        <v>NEUTRAL</v>
      </c>
      <c r="L2015" s="6" t="str">
        <f>OBV!H2015</f>
        <v>CONFIRMED BEARISH</v>
      </c>
    </row>
    <row r="2016" spans="1:12" ht="13.5" x14ac:dyDescent="0.25">
      <c r="A2016" s="3">
        <f>RSI!A2016</f>
        <v>45239</v>
      </c>
      <c r="B2016" s="2">
        <f>RSI!B2016</f>
        <v>9.1999999999999993</v>
      </c>
      <c r="C2016" s="2">
        <f>RSI!I2016</f>
        <v>25.528502308452346</v>
      </c>
      <c r="D2016" s="2">
        <f>MACD!E2016</f>
        <v>0.20868611746891119</v>
      </c>
      <c r="E2016" s="2">
        <f>MACD!F2016</f>
        <v>0.47635643269142669</v>
      </c>
      <c r="F2016" s="2">
        <f>'Moving Avg'!D2016</f>
        <v>9.64</v>
      </c>
      <c r="G2016" s="2">
        <f>'Moving Avg'!F2016</f>
        <v>10.025</v>
      </c>
      <c r="H2016" s="2">
        <f>'Moving Avg'!G2016</f>
        <v>10.768800000000004</v>
      </c>
      <c r="I2016" s="2">
        <f>'Moving Avg'!H2016</f>
        <v>10.951950000000016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</row>
    <row r="2017" spans="1:12" ht="13.5" x14ac:dyDescent="0.25">
      <c r="A2017" s="3">
        <f>RSI!A2017</f>
        <v>45240</v>
      </c>
      <c r="B2017" s="2">
        <f>RSI!B2017</f>
        <v>9.14</v>
      </c>
      <c r="C2017" s="2">
        <f>RSI!I2017</f>
        <v>24.774420646480763</v>
      </c>
      <c r="D2017" s="2">
        <f>MACD!E2017</f>
        <v>9.7993077862682298E-2</v>
      </c>
      <c r="E2017" s="2">
        <f>MACD!F2017</f>
        <v>0.40068376172567782</v>
      </c>
      <c r="F2017" s="2">
        <f>'Moving Avg'!D2017</f>
        <v>9.4740000000000002</v>
      </c>
      <c r="G2017" s="2">
        <f>'Moving Avg'!F2017</f>
        <v>9.9335000000000004</v>
      </c>
      <c r="H2017" s="2">
        <f>'Moving Avg'!G2017</f>
        <v>10.733200000000004</v>
      </c>
      <c r="I2017" s="2">
        <f>'Moving Avg'!H2017</f>
        <v>10.942705000000014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</row>
    <row r="2018" spans="1:12" ht="13.5" x14ac:dyDescent="0.25">
      <c r="A2018" s="3">
        <f>RSI!A2018</f>
        <v>45243</v>
      </c>
      <c r="B2018" s="2">
        <f>RSI!B2018</f>
        <v>9</v>
      </c>
      <c r="C2018" s="2">
        <f>RSI!I2018</f>
        <v>23.062583421801421</v>
      </c>
      <c r="D2018" s="2">
        <f>MACD!E2018</f>
        <v>8.3712285261077213E-2</v>
      </c>
      <c r="E2018" s="2">
        <f>MACD!F2018</f>
        <v>0.3372894664327577</v>
      </c>
      <c r="F2018" s="2">
        <f>'Moving Avg'!D2018</f>
        <v>9.2799999999999994</v>
      </c>
      <c r="G2018" s="2">
        <f>'Moving Avg'!F2018</f>
        <v>9.8349999999999991</v>
      </c>
      <c r="H2018" s="2">
        <f>'Moving Avg'!G2018</f>
        <v>10.694800000000003</v>
      </c>
      <c r="I2018" s="2">
        <f>'Moving Avg'!H2018</f>
        <v>10.932760000000014</v>
      </c>
      <c r="J2018" s="6" t="str">
        <f>OBV!F2018</f>
        <v>BEARISH</v>
      </c>
      <c r="K2018" s="6" t="str">
        <f>OBV!G2018</f>
        <v>NEUTRAL</v>
      </c>
      <c r="L2018" s="6" t="str">
        <f>OBV!H2018</f>
        <v>CONFIRMED BEARISH</v>
      </c>
    </row>
    <row r="2019" spans="1:12" ht="13.5" x14ac:dyDescent="0.25">
      <c r="A2019" s="3">
        <f>RSI!A2019</f>
        <v>45244</v>
      </c>
      <c r="B2019" s="2">
        <f>RSI!B2019</f>
        <v>9</v>
      </c>
      <c r="C2019" s="2">
        <f>RSI!I2019</f>
        <v>23.062583421801421</v>
      </c>
      <c r="D2019" s="2">
        <f>MACD!E2019</f>
        <v>7.6412948775363532E-2</v>
      </c>
      <c r="E2019" s="2">
        <f>MACD!F2019</f>
        <v>0.28511416290127883</v>
      </c>
      <c r="F2019" s="2">
        <f>'Moving Avg'!D2019</f>
        <v>9.1739999999999995</v>
      </c>
      <c r="G2019" s="2">
        <f>'Moving Avg'!F2019</f>
        <v>9.7365000000000013</v>
      </c>
      <c r="H2019" s="2">
        <f>'Moving Avg'!G2019</f>
        <v>10.656400000000003</v>
      </c>
      <c r="I2019" s="2">
        <f>'Moving Avg'!H2019</f>
        <v>10.922815000000014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</row>
    <row r="2020" spans="1:12" ht="13.5" x14ac:dyDescent="0.25">
      <c r="A2020" s="3">
        <f>RSI!A2020</f>
        <v>45245</v>
      </c>
      <c r="B2020" s="2">
        <f>RSI!B2020</f>
        <v>9</v>
      </c>
      <c r="C2020" s="2">
        <f>RSI!I2020</f>
        <v>23.062583421801421</v>
      </c>
      <c r="D2020" s="2">
        <f>MACD!E2020</f>
        <v>0.14070648345150971</v>
      </c>
      <c r="E2020" s="2">
        <f>MACD!F2020</f>
        <v>0.25623262701132504</v>
      </c>
      <c r="F2020" s="2">
        <f>'Moving Avg'!D2020</f>
        <v>9.0680000000000014</v>
      </c>
      <c r="G2020" s="2">
        <f>'Moving Avg'!F2020</f>
        <v>9.6379999999999999</v>
      </c>
      <c r="H2020" s="2">
        <f>'Moving Avg'!G2020</f>
        <v>10.618000000000002</v>
      </c>
      <c r="I2020" s="2">
        <f>'Moving Avg'!H2020</f>
        <v>10.915117500000013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</row>
    <row r="2021" spans="1:12" ht="13.5" x14ac:dyDescent="0.25">
      <c r="A2021" s="3">
        <f>RSI!A2021</f>
        <v>45246</v>
      </c>
      <c r="B2021" s="2">
        <f>RSI!B2021</f>
        <v>9</v>
      </c>
      <c r="C2021" s="2">
        <f>RSI!I2021</f>
        <v>23.062583421801421</v>
      </c>
      <c r="D2021" s="2">
        <f>MACD!E2021</f>
        <v>0.20052954926955557</v>
      </c>
      <c r="E2021" s="2">
        <f>MACD!F2021</f>
        <v>0.24509201146297116</v>
      </c>
      <c r="F2021" s="2">
        <f>'Moving Avg'!D2021</f>
        <v>9.0280000000000005</v>
      </c>
      <c r="G2021" s="2">
        <f>'Moving Avg'!F2021</f>
        <v>9.5394999999999985</v>
      </c>
      <c r="H2021" s="2">
        <f>'Moving Avg'!G2021</f>
        <v>10.579600000000001</v>
      </c>
      <c r="I2021" s="2">
        <f>'Moving Avg'!H2021</f>
        <v>10.907170500000014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</row>
    <row r="2022" spans="1:12" ht="13.5" x14ac:dyDescent="0.25">
      <c r="A2022" s="3">
        <f>RSI!A2022</f>
        <v>45247</v>
      </c>
      <c r="B2022" s="2">
        <f>RSI!B2022</f>
        <v>9</v>
      </c>
      <c r="C2022" s="2">
        <f>RSI!I2022</f>
        <v>23.062583421801421</v>
      </c>
      <c r="D2022" s="2">
        <f>MACD!E2022</f>
        <v>0.2561683666566914</v>
      </c>
      <c r="E2022" s="2">
        <f>MACD!F2022</f>
        <v>0.24730728250171524</v>
      </c>
      <c r="F2022" s="2">
        <f>'Moving Avg'!D2022</f>
        <v>9</v>
      </c>
      <c r="G2022" s="2">
        <f>'Moving Avg'!F2022</f>
        <v>9.4649999999999999</v>
      </c>
      <c r="H2022" s="2">
        <f>'Moving Avg'!G2022</f>
        <v>10.541200000000002</v>
      </c>
      <c r="I2022" s="2">
        <f>'Moving Avg'!H2022</f>
        <v>10.897175500000014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45250</v>
      </c>
      <c r="B2023" s="2">
        <f>RSI!B2023</f>
        <v>9</v>
      </c>
      <c r="C2023" s="2">
        <f>RSI!I2023</f>
        <v>23.062583421801421</v>
      </c>
      <c r="D2023" s="2">
        <f>MACD!E2023</f>
        <v>0.30789486612915695</v>
      </c>
      <c r="E2023" s="2">
        <f>MACD!F2023</f>
        <v>0.25942479922720363</v>
      </c>
      <c r="F2023" s="2">
        <f>'Moving Avg'!D2023</f>
        <v>9</v>
      </c>
      <c r="G2023" s="2">
        <f>'Moving Avg'!F2023</f>
        <v>9.4139999999999997</v>
      </c>
      <c r="H2023" s="2">
        <f>'Moving Avg'!G2023</f>
        <v>10.502800000000002</v>
      </c>
      <c r="I2023" s="2">
        <f>'Moving Avg'!H2023</f>
        <v>10.887180500000014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</row>
    <row r="2024" spans="1:12" ht="13.5" x14ac:dyDescent="0.25">
      <c r="A2024" s="3">
        <f>RSI!A2024</f>
        <v>45251</v>
      </c>
      <c r="B2024" s="2">
        <f>RSI!B2024</f>
        <v>9</v>
      </c>
      <c r="C2024" s="2">
        <f>RSI!I2024</f>
        <v>23.062583421801421</v>
      </c>
      <c r="D2024" s="2">
        <f>MACD!E2024</f>
        <v>0.28827437578844872</v>
      </c>
      <c r="E2024" s="2">
        <f>MACD!F2024</f>
        <v>0.26519471453945265</v>
      </c>
      <c r="F2024" s="2">
        <f>'Moving Avg'!D2024</f>
        <v>9</v>
      </c>
      <c r="G2024" s="2">
        <f>'Moving Avg'!F2024</f>
        <v>9.3629999999999995</v>
      </c>
      <c r="H2024" s="2">
        <f>'Moving Avg'!G2024</f>
        <v>10.464400000000001</v>
      </c>
      <c r="I2024" s="2">
        <f>'Moving Avg'!H2024</f>
        <v>10.877185500000014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</row>
    <row r="2025" spans="1:12" ht="13.5" x14ac:dyDescent="0.25">
      <c r="A2025" s="3">
        <f>RSI!A2025</f>
        <v>45252</v>
      </c>
      <c r="B2025" s="2">
        <f>RSI!B2025</f>
        <v>9</v>
      </c>
      <c r="C2025" s="2">
        <f>RSI!I2025</f>
        <v>23.062583421801421</v>
      </c>
      <c r="D2025" s="2">
        <f>MACD!E2025</f>
        <v>0.27565690471480586</v>
      </c>
      <c r="E2025" s="2">
        <f>MACD!F2025</f>
        <v>0.26728715257452329</v>
      </c>
      <c r="F2025" s="2">
        <f>'Moving Avg'!D2025</f>
        <v>9</v>
      </c>
      <c r="G2025" s="2">
        <f>'Moving Avg'!F2025</f>
        <v>9.3345000000000002</v>
      </c>
      <c r="H2025" s="2">
        <f>'Moving Avg'!G2025</f>
        <v>10.4246</v>
      </c>
      <c r="I2025" s="2">
        <f>'Moving Avg'!H2025</f>
        <v>10.867190500000016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</row>
    <row r="2026" spans="1:12" ht="13.5" x14ac:dyDescent="0.25">
      <c r="A2026" s="3">
        <f>RSI!A2026</f>
        <v>45253</v>
      </c>
      <c r="B2026" s="2">
        <f>RSI!B2026</f>
        <v>9</v>
      </c>
      <c r="C2026" s="2">
        <f>RSI!I2026</f>
        <v>23.062583421801421</v>
      </c>
      <c r="D2026" s="2">
        <f>MACD!E2026</f>
        <v>0.21790068772303783</v>
      </c>
      <c r="E2026" s="2">
        <f>MACD!F2026</f>
        <v>0.25740985960422624</v>
      </c>
      <c r="F2026" s="2">
        <f>'Moving Avg'!D2026</f>
        <v>9</v>
      </c>
      <c r="G2026" s="2">
        <f>'Moving Avg'!F2026</f>
        <v>9.3270000000000017</v>
      </c>
      <c r="H2026" s="2">
        <f>'Moving Avg'!G2026</f>
        <v>10.3848</v>
      </c>
      <c r="I2026" s="2">
        <f>'Moving Avg'!H2026</f>
        <v>10.857245500000015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</row>
    <row r="2027" spans="1:12" ht="13.5" x14ac:dyDescent="0.25">
      <c r="A2027" s="3">
        <f>RSI!A2027</f>
        <v>45254</v>
      </c>
      <c r="B2027" s="2">
        <f>RSI!B2027</f>
        <v>8.8000000000000007</v>
      </c>
      <c r="C2027" s="2">
        <f>RSI!I2027</f>
        <v>19.342622158596825</v>
      </c>
      <c r="D2027" s="2">
        <f>MACD!E2027</f>
        <v>0.17803013950757141</v>
      </c>
      <c r="E2027" s="2">
        <f>MACD!F2027</f>
        <v>0.24153391558489529</v>
      </c>
      <c r="F2027" s="2">
        <f>'Moving Avg'!D2027</f>
        <v>8.9599999999999991</v>
      </c>
      <c r="G2027" s="2">
        <f>'Moving Avg'!F2027</f>
        <v>9.3094999999999999</v>
      </c>
      <c r="H2027" s="2">
        <f>'Moving Avg'!G2027</f>
        <v>10.340999999999999</v>
      </c>
      <c r="I2027" s="2">
        <f>'Moving Avg'!H2027</f>
        <v>10.843853000000017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</row>
    <row r="2028" spans="1:12" ht="13.5" x14ac:dyDescent="0.25">
      <c r="A2028" s="3">
        <f>RSI!A2028</f>
        <v>45257</v>
      </c>
      <c r="B2028" s="2">
        <f>RSI!B2028</f>
        <v>8.81</v>
      </c>
      <c r="C2028" s="2">
        <f>RSI!I2028</f>
        <v>20.037124245847764</v>
      </c>
      <c r="D2028" s="2">
        <f>MACD!E2028</f>
        <v>0.12635913860363068</v>
      </c>
      <c r="E2028" s="2">
        <f>MACD!F2028</f>
        <v>0.21849896018864237</v>
      </c>
      <c r="F2028" s="2">
        <f>'Moving Avg'!D2028</f>
        <v>8.9220000000000006</v>
      </c>
      <c r="G2028" s="2">
        <f>'Moving Avg'!F2028</f>
        <v>9.2720000000000002</v>
      </c>
      <c r="H2028" s="2">
        <f>'Moving Avg'!G2028</f>
        <v>10.287599999999998</v>
      </c>
      <c r="I2028" s="2">
        <f>'Moving Avg'!H2028</f>
        <v>10.830510500000017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</row>
    <row r="2029" spans="1:12" ht="13.5" x14ac:dyDescent="0.25">
      <c r="A2029" s="3">
        <f>RSI!A2029</f>
        <v>45258</v>
      </c>
      <c r="B2029" s="2">
        <f>RSI!B2029</f>
        <v>8.8000000000000007</v>
      </c>
      <c r="C2029" s="2">
        <f>RSI!I2029</f>
        <v>19.853029695795144</v>
      </c>
      <c r="D2029" s="2">
        <f>MACD!E2029</f>
        <v>8.7342153409903034E-2</v>
      </c>
      <c r="E2029" s="2">
        <f>MACD!F2029</f>
        <v>0.19226759883289452</v>
      </c>
      <c r="F2029" s="2">
        <f>'Moving Avg'!D2029</f>
        <v>8.8819999999999997</v>
      </c>
      <c r="G2029" s="2">
        <f>'Moving Avg'!F2029</f>
        <v>9.2345000000000006</v>
      </c>
      <c r="H2029" s="2">
        <f>'Moving Avg'!G2029</f>
        <v>10.233999999999998</v>
      </c>
      <c r="I2029" s="2">
        <f>'Moving Avg'!H2029</f>
        <v>10.817118000000017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</row>
    <row r="2030" spans="1:12" ht="13.5" x14ac:dyDescent="0.25">
      <c r="A2030" s="3">
        <f>RSI!A2030</f>
        <v>45259</v>
      </c>
      <c r="B2030" s="2">
        <f>RSI!B2030</f>
        <v>8.41</v>
      </c>
      <c r="C2030" s="2">
        <f>RSI!I2030</f>
        <v>14.3251920051826</v>
      </c>
      <c r="D2030" s="2">
        <f>MACD!E2030</f>
        <v>8.6946029358864863E-2</v>
      </c>
      <c r="E2030" s="2">
        <f>MACD!F2030</f>
        <v>0.17120328493808859</v>
      </c>
      <c r="F2030" s="2">
        <f>'Moving Avg'!D2030</f>
        <v>8.7639999999999993</v>
      </c>
      <c r="G2030" s="2">
        <f>'Moving Avg'!F2030</f>
        <v>9.1565000000000012</v>
      </c>
      <c r="H2030" s="2">
        <f>'Moving Avg'!G2030</f>
        <v>10.172599999999999</v>
      </c>
      <c r="I2030" s="2">
        <f>'Moving Avg'!H2030</f>
        <v>10.801775500000018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</row>
    <row r="2031" spans="1:12" ht="13.5" x14ac:dyDescent="0.25">
      <c r="A2031" s="3">
        <f>RSI!A2031</f>
        <v>45260</v>
      </c>
      <c r="B2031" s="2">
        <f>RSI!B2031</f>
        <v>8.41</v>
      </c>
      <c r="C2031" s="2">
        <f>RSI!I2031</f>
        <v>14.3251920051826</v>
      </c>
      <c r="D2031" s="2">
        <f>MACD!E2031</f>
        <v>9.2368484539859352E-2</v>
      </c>
      <c r="E2031" s="2">
        <f>MACD!F2031</f>
        <v>0.15543632485844275</v>
      </c>
      <c r="F2031" s="2">
        <f>'Moving Avg'!D2031</f>
        <v>8.6460000000000008</v>
      </c>
      <c r="G2031" s="2">
        <f>'Moving Avg'!F2031</f>
        <v>9.0785000000000018</v>
      </c>
      <c r="H2031" s="2">
        <f>'Moving Avg'!G2031</f>
        <v>10.111200000000002</v>
      </c>
      <c r="I2031" s="2">
        <f>'Moving Avg'!H2031</f>
        <v>10.786433000000015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</row>
    <row r="2032" spans="1:12" ht="13.5" x14ac:dyDescent="0.25">
      <c r="A2032" s="3">
        <f>RSI!A2032</f>
        <v>45261</v>
      </c>
      <c r="B2032" s="2">
        <f>RSI!B2032</f>
        <v>8.7799999999999994</v>
      </c>
      <c r="C2032" s="2">
        <f>RSI!I2032</f>
        <v>34.417256186573965</v>
      </c>
      <c r="D2032" s="2">
        <f>MACD!E2032</f>
        <v>7.4880453874941466E-2</v>
      </c>
      <c r="E2032" s="2">
        <f>MACD!F2032</f>
        <v>0.1393251506617425</v>
      </c>
      <c r="F2032" s="2">
        <f>'Moving Avg'!D2032</f>
        <v>8.6419999999999995</v>
      </c>
      <c r="G2032" s="2">
        <f>'Moving Avg'!F2032</f>
        <v>9.0190000000000019</v>
      </c>
      <c r="H2032" s="2">
        <f>'Moving Avg'!G2032</f>
        <v>10.057200000000002</v>
      </c>
      <c r="I2032" s="2">
        <f>'Moving Avg'!H2032</f>
        <v>10.772940500000018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</row>
    <row r="2033" spans="1:12" ht="13.5" x14ac:dyDescent="0.25">
      <c r="A2033" s="3">
        <f>RSI!A2033</f>
        <v>45264</v>
      </c>
      <c r="B2033" s="2">
        <f>RSI!B2033</f>
        <v>8.39</v>
      </c>
      <c r="C2033" s="2">
        <f>RSI!I2033</f>
        <v>27.181388442434042</v>
      </c>
      <c r="D2033" s="2">
        <f>MACD!E2033</f>
        <v>9.1721678238609883E-2</v>
      </c>
      <c r="E2033" s="2">
        <f>MACD!F2033</f>
        <v>0.129804456177116</v>
      </c>
      <c r="F2033" s="2">
        <f>'Moving Avg'!D2033</f>
        <v>8.5579999999999998</v>
      </c>
      <c r="G2033" s="2">
        <f>'Moving Avg'!F2033</f>
        <v>8.9400000000000013</v>
      </c>
      <c r="H2033" s="2">
        <f>'Moving Avg'!G2033</f>
        <v>9.9954000000000018</v>
      </c>
      <c r="I2033" s="2">
        <f>'Moving Avg'!H2033</f>
        <v>10.757498000000016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</row>
    <row r="2034" spans="1:12" ht="13.5" x14ac:dyDescent="0.25">
      <c r="A2034" s="3">
        <f>RSI!A2034</f>
        <v>45265</v>
      </c>
      <c r="B2034" s="2">
        <f>RSI!B2034</f>
        <v>8.3800000000000008</v>
      </c>
      <c r="C2034" s="2">
        <f>RSI!I2034</f>
        <v>27.024499580423367</v>
      </c>
      <c r="D2034" s="2">
        <f>MACD!E2034</f>
        <v>0.11156341609346576</v>
      </c>
      <c r="E2034" s="2">
        <f>MACD!F2034</f>
        <v>0.12615624816038595</v>
      </c>
      <c r="F2034" s="2">
        <f>'Moving Avg'!D2034</f>
        <v>8.4740000000000002</v>
      </c>
      <c r="G2034" s="2">
        <f>'Moving Avg'!F2034</f>
        <v>8.8824999999999985</v>
      </c>
      <c r="H2034" s="2">
        <f>'Moving Avg'!G2034</f>
        <v>9.9334000000000024</v>
      </c>
      <c r="I2034" s="2">
        <f>'Moving Avg'!H2034</f>
        <v>10.742005500000015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</row>
    <row r="2035" spans="1:12" ht="13.5" x14ac:dyDescent="0.25">
      <c r="A2035" s="3">
        <f>RSI!A2035</f>
        <v>45266</v>
      </c>
      <c r="B2035" s="2">
        <f>RSI!B2035</f>
        <v>8.01</v>
      </c>
      <c r="C2035" s="2">
        <f>RSI!I2035</f>
        <v>21.971336079777245</v>
      </c>
      <c r="D2035" s="2">
        <f>MACD!E2035</f>
        <v>0.16031049371657424</v>
      </c>
      <c r="E2035" s="2">
        <f>MACD!F2035</f>
        <v>0.13298709727162361</v>
      </c>
      <c r="F2035" s="2">
        <f>'Moving Avg'!D2035</f>
        <v>8.3940000000000001</v>
      </c>
      <c r="G2035" s="2">
        <f>'Moving Avg'!F2035</f>
        <v>8.8064999999999998</v>
      </c>
      <c r="H2035" s="2">
        <f>'Moving Avg'!G2035</f>
        <v>9.8640000000000025</v>
      </c>
      <c r="I2035" s="2">
        <f>'Moving Avg'!H2035</f>
        <v>10.724663000000016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45267</v>
      </c>
      <c r="B2036" s="2">
        <f>RSI!B2036</f>
        <v>8.01</v>
      </c>
      <c r="C2036" s="2">
        <f>RSI!I2036</f>
        <v>21.971336079777245</v>
      </c>
      <c r="D2036" s="2">
        <f>MACD!E2036</f>
        <v>0.20795779961825289</v>
      </c>
      <c r="E2036" s="2">
        <f>MACD!F2036</f>
        <v>0.14798123774094948</v>
      </c>
      <c r="F2036" s="2">
        <f>'Moving Avg'!D2036</f>
        <v>8.3140000000000001</v>
      </c>
      <c r="G2036" s="2">
        <f>'Moving Avg'!F2036</f>
        <v>8.7469999999999999</v>
      </c>
      <c r="H2036" s="2">
        <f>'Moving Avg'!G2036</f>
        <v>9.7946000000000009</v>
      </c>
      <c r="I2036" s="2">
        <f>'Moving Avg'!H2036</f>
        <v>10.704773000000019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45268</v>
      </c>
      <c r="B2037" s="2">
        <f>RSI!B2037</f>
        <v>8.01</v>
      </c>
      <c r="C2037" s="2">
        <f>RSI!I2037</f>
        <v>21.971336079777245</v>
      </c>
      <c r="D2037" s="2">
        <f>MACD!E2037</f>
        <v>0.22343124099856126</v>
      </c>
      <c r="E2037" s="2">
        <f>MACD!F2037</f>
        <v>0.16307123839247184</v>
      </c>
      <c r="F2037" s="2">
        <f>'Moving Avg'!D2037</f>
        <v>8.16</v>
      </c>
      <c r="G2037" s="2">
        <f>'Moving Avg'!F2037</f>
        <v>8.6904999999999966</v>
      </c>
      <c r="H2037" s="2">
        <f>'Moving Avg'!G2037</f>
        <v>9.725200000000001</v>
      </c>
      <c r="I2037" s="2">
        <f>'Moving Avg'!H2037</f>
        <v>10.684883000000019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</row>
    <row r="2038" spans="1:12" ht="13.5" x14ac:dyDescent="0.25">
      <c r="A2038" s="3">
        <f>RSI!A2038</f>
        <v>45271</v>
      </c>
      <c r="B2038" s="2">
        <f>RSI!B2038</f>
        <v>8.01</v>
      </c>
      <c r="C2038" s="2">
        <f>RSI!I2038</f>
        <v>21.971336079777245</v>
      </c>
      <c r="D2038" s="2">
        <f>MACD!E2038</f>
        <v>0.24354939317973034</v>
      </c>
      <c r="E2038" s="2">
        <f>MACD!F2038</f>
        <v>0.17916686934992354</v>
      </c>
      <c r="F2038" s="2">
        <f>'Moving Avg'!D2038</f>
        <v>8.0839999999999996</v>
      </c>
      <c r="G2038" s="2">
        <f>'Moving Avg'!F2038</f>
        <v>8.6409999999999965</v>
      </c>
      <c r="H2038" s="2">
        <f>'Moving Avg'!G2038</f>
        <v>9.6557999999999993</v>
      </c>
      <c r="I2038" s="2">
        <f>'Moving Avg'!H2038</f>
        <v>10.66499300000002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45272</v>
      </c>
      <c r="B2039" s="2">
        <f>RSI!B2039</f>
        <v>8.01</v>
      </c>
      <c r="C2039" s="2">
        <f>RSI!I2039</f>
        <v>21.971336079777245</v>
      </c>
      <c r="D2039" s="2">
        <f>MACD!E2039</f>
        <v>0.26411433414013707</v>
      </c>
      <c r="E2039" s="2">
        <f>MACD!F2039</f>
        <v>0.19615636230796626</v>
      </c>
      <c r="F2039" s="2">
        <f>'Moving Avg'!D2039</f>
        <v>8.01</v>
      </c>
      <c r="G2039" s="2">
        <f>'Moving Avg'!F2039</f>
        <v>8.5914999999999981</v>
      </c>
      <c r="H2039" s="2">
        <f>'Moving Avg'!G2039</f>
        <v>9.5863999999999994</v>
      </c>
      <c r="I2039" s="2">
        <f>'Moving Avg'!H2039</f>
        <v>10.64510300000002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</row>
    <row r="2040" spans="1:12" ht="13.5" x14ac:dyDescent="0.25">
      <c r="A2040" s="3">
        <f>RSI!A2040</f>
        <v>45273</v>
      </c>
      <c r="B2040" s="2">
        <f>RSI!B2040</f>
        <v>8.01</v>
      </c>
      <c r="C2040" s="2">
        <f>RSI!I2040</f>
        <v>21.971336079777245</v>
      </c>
      <c r="D2040" s="2">
        <f>MACD!E2040</f>
        <v>0.22621946641236157</v>
      </c>
      <c r="E2040" s="2">
        <f>MACD!F2040</f>
        <v>0.20216898312884535</v>
      </c>
      <c r="F2040" s="2">
        <f>'Moving Avg'!D2040</f>
        <v>8.01</v>
      </c>
      <c r="G2040" s="2">
        <f>'Moving Avg'!F2040</f>
        <v>8.541999999999998</v>
      </c>
      <c r="H2040" s="2">
        <f>'Moving Avg'!G2040</f>
        <v>9.5169999999999995</v>
      </c>
      <c r="I2040" s="2">
        <f>'Moving Avg'!H2040</f>
        <v>10.625213000000022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</row>
    <row r="2041" spans="1:12" ht="13.5" x14ac:dyDescent="0.25">
      <c r="A2041" s="3">
        <f>RSI!A2041</f>
        <v>45274</v>
      </c>
      <c r="B2041" s="2">
        <f>RSI!B2041</f>
        <v>8</v>
      </c>
      <c r="C2041" s="2">
        <f>RSI!I2041</f>
        <v>21.799482630810189</v>
      </c>
      <c r="D2041" s="2">
        <f>MACD!E2041</f>
        <v>0.19925090091154196</v>
      </c>
      <c r="E2041" s="2">
        <f>MACD!F2041</f>
        <v>0.20158536668538468</v>
      </c>
      <c r="F2041" s="2">
        <f>'Moving Avg'!D2041</f>
        <v>8.0079999999999991</v>
      </c>
      <c r="G2041" s="2">
        <f>'Moving Avg'!F2041</f>
        <v>8.4919999999999973</v>
      </c>
      <c r="H2041" s="2">
        <f>'Moving Avg'!G2041</f>
        <v>9.4474</v>
      </c>
      <c r="I2041" s="2">
        <f>'Moving Avg'!H2041</f>
        <v>10.60527300000002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</row>
    <row r="2042" spans="1:12" ht="13.5" x14ac:dyDescent="0.25">
      <c r="A2042" s="3">
        <f>RSI!A2042</f>
        <v>45275</v>
      </c>
      <c r="B2042" s="2">
        <f>RSI!B2042</f>
        <v>8</v>
      </c>
      <c r="C2042" s="2">
        <f>RSI!I2042</f>
        <v>21.799482630810189</v>
      </c>
      <c r="D2042" s="2">
        <f>MACD!E2042</f>
        <v>0.23744645898455907</v>
      </c>
      <c r="E2042" s="2">
        <f>MACD!F2042</f>
        <v>0.20875758514521958</v>
      </c>
      <c r="F2042" s="2">
        <f>'Moving Avg'!D2042</f>
        <v>8.0060000000000002</v>
      </c>
      <c r="G2042" s="2">
        <f>'Moving Avg'!F2042</f>
        <v>8.4419999999999984</v>
      </c>
      <c r="H2042" s="2">
        <f>'Moving Avg'!G2042</f>
        <v>9.3778000000000006</v>
      </c>
      <c r="I2042" s="2">
        <f>'Moving Avg'!H2042</f>
        <v>10.585333000000022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</row>
    <row r="2043" spans="1:12" ht="13.5" x14ac:dyDescent="0.25">
      <c r="A2043" s="3">
        <f>RSI!A2043</f>
        <v>45278</v>
      </c>
      <c r="B2043" s="2">
        <f>RSI!B2043</f>
        <v>8</v>
      </c>
      <c r="C2043" s="2">
        <f>RSI!I2043</f>
        <v>21.799482630810189</v>
      </c>
      <c r="D2043" s="2">
        <f>MACD!E2043</f>
        <v>0.21355470010746913</v>
      </c>
      <c r="E2043" s="2">
        <f>MACD!F2043</f>
        <v>0.20971700813766952</v>
      </c>
      <c r="F2043" s="2">
        <f>'Moving Avg'!D2043</f>
        <v>8.0039999999999996</v>
      </c>
      <c r="G2043" s="2">
        <f>'Moving Avg'!F2043</f>
        <v>8.3919999999999995</v>
      </c>
      <c r="H2043" s="2">
        <f>'Moving Avg'!G2043</f>
        <v>9.3081999999999994</v>
      </c>
      <c r="I2043" s="2">
        <f>'Moving Avg'!H2043</f>
        <v>10.565393000000022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45279</v>
      </c>
      <c r="B2044" s="2">
        <f>RSI!B2044</f>
        <v>8</v>
      </c>
      <c r="C2044" s="2">
        <f>RSI!I2044</f>
        <v>21.799482630810189</v>
      </c>
      <c r="D2044" s="2">
        <f>MACD!E2044</f>
        <v>0.19530839671251243</v>
      </c>
      <c r="E2044" s="2">
        <f>MACD!F2044</f>
        <v>0.20683528585263811</v>
      </c>
      <c r="F2044" s="2">
        <f>'Moving Avg'!D2044</f>
        <v>8.0019999999999989</v>
      </c>
      <c r="G2044" s="2">
        <f>'Moving Avg'!F2044</f>
        <v>8.3420000000000005</v>
      </c>
      <c r="H2044" s="2">
        <f>'Moving Avg'!G2044</f>
        <v>9.2385999999999981</v>
      </c>
      <c r="I2044" s="2">
        <f>'Moving Avg'!H2044</f>
        <v>10.545453000000018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</row>
    <row r="2045" spans="1:12" ht="13.5" x14ac:dyDescent="0.25">
      <c r="A2045" s="3">
        <f>RSI!A2045</f>
        <v>45280</v>
      </c>
      <c r="B2045" s="2">
        <f>RSI!B2045</f>
        <v>8</v>
      </c>
      <c r="C2045" s="2">
        <f>RSI!I2045</f>
        <v>21.799482630810189</v>
      </c>
      <c r="D2045" s="2">
        <f>MACD!E2045</f>
        <v>0.12619453055734731</v>
      </c>
      <c r="E2045" s="2">
        <f>MACD!F2045</f>
        <v>0.19070713479357998</v>
      </c>
      <c r="F2045" s="2">
        <f>'Moving Avg'!D2045</f>
        <v>8</v>
      </c>
      <c r="G2045" s="2">
        <f>'Moving Avg'!F2045</f>
        <v>8.2920000000000016</v>
      </c>
      <c r="H2045" s="2">
        <f>'Moving Avg'!G2045</f>
        <v>9.1690000000000005</v>
      </c>
      <c r="I2045" s="2">
        <f>'Moving Avg'!H2045</f>
        <v>10.525513000000016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</row>
    <row r="2046" spans="1:12" ht="13.5" x14ac:dyDescent="0.25">
      <c r="A2046" s="3">
        <f>RSI!A2046</f>
        <v>45281</v>
      </c>
      <c r="B2046" s="2">
        <f>RSI!B2046</f>
        <v>8</v>
      </c>
      <c r="C2046" s="2">
        <f>RSI!I2046</f>
        <v>21.799482630810189</v>
      </c>
      <c r="D2046" s="2">
        <f>MACD!E2046</f>
        <v>7.072133592800256E-2</v>
      </c>
      <c r="E2046" s="2">
        <f>MACD!F2046</f>
        <v>0.16670997502046453</v>
      </c>
      <c r="F2046" s="2">
        <f>'Moving Avg'!D2046</f>
        <v>8</v>
      </c>
      <c r="G2046" s="2">
        <f>'Moving Avg'!F2046</f>
        <v>8.2420000000000009</v>
      </c>
      <c r="H2046" s="2">
        <f>'Moving Avg'!G2046</f>
        <v>9.1095999999999986</v>
      </c>
      <c r="I2046" s="2">
        <f>'Moving Avg'!H2046</f>
        <v>10.505573000000016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</row>
    <row r="2047" spans="1:12" ht="13.5" x14ac:dyDescent="0.25">
      <c r="A2047" s="3">
        <f>RSI!A2047</f>
        <v>45282</v>
      </c>
      <c r="B2047" s="2">
        <f>RSI!B2047</f>
        <v>8</v>
      </c>
      <c r="C2047" s="2">
        <f>RSI!I2047</f>
        <v>21.799482630810203</v>
      </c>
      <c r="D2047" s="2">
        <f>MACD!E2047</f>
        <v>2.6567450267656056E-2</v>
      </c>
      <c r="E2047" s="2">
        <f>MACD!F2047</f>
        <v>0.13868147006990283</v>
      </c>
      <c r="F2047" s="2">
        <f>'Moving Avg'!D2047</f>
        <v>8</v>
      </c>
      <c r="G2047" s="2">
        <f>'Moving Avg'!F2047</f>
        <v>8.2020000000000017</v>
      </c>
      <c r="H2047" s="2">
        <f>'Moving Avg'!G2047</f>
        <v>9.0502000000000002</v>
      </c>
      <c r="I2047" s="2">
        <f>'Moving Avg'!H2047</f>
        <v>10.482935500000014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</row>
    <row r="2048" spans="1:12" ht="13.5" x14ac:dyDescent="0.25">
      <c r="A2048" s="3">
        <f>RSI!A2048</f>
        <v>45285</v>
      </c>
      <c r="B2048" s="2">
        <f>RSI!B2048</f>
        <v>8</v>
      </c>
      <c r="C2048" s="2">
        <f>RSI!I2048</f>
        <v>21.799482630810203</v>
      </c>
      <c r="D2048" s="2">
        <f>MACD!E2048</f>
        <v>-8.2148527456364917E-3</v>
      </c>
      <c r="E2048" s="2">
        <f>MACD!F2048</f>
        <v>0.10930220550679498</v>
      </c>
      <c r="F2048" s="2">
        <f>'Moving Avg'!D2048</f>
        <v>8</v>
      </c>
      <c r="G2048" s="2">
        <f>'Moving Avg'!F2048</f>
        <v>8.1615000000000002</v>
      </c>
      <c r="H2048" s="2">
        <f>'Moving Avg'!G2048</f>
        <v>8.9908000000000001</v>
      </c>
      <c r="I2048" s="2">
        <f>'Moving Avg'!H2048</f>
        <v>10.460298000000016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</row>
    <row r="2049" spans="1:12" ht="13.5" x14ac:dyDescent="0.25">
      <c r="A2049" s="3">
        <f>RSI!A2049</f>
        <v>45286</v>
      </c>
      <c r="B2049" s="2">
        <f>RSI!B2049</f>
        <v>8</v>
      </c>
      <c r="C2049" s="2">
        <f>RSI!I2049</f>
        <v>21.799482630810203</v>
      </c>
      <c r="D2049" s="2">
        <f>MACD!E2049</f>
        <v>-3.5258368180603128E-2</v>
      </c>
      <c r="E2049" s="2">
        <f>MACD!F2049</f>
        <v>8.0390090769315373E-2</v>
      </c>
      <c r="F2049" s="2">
        <f>'Moving Avg'!D2049</f>
        <v>8</v>
      </c>
      <c r="G2049" s="2">
        <f>'Moving Avg'!F2049</f>
        <v>8.1215000000000011</v>
      </c>
      <c r="H2049" s="2">
        <f>'Moving Avg'!G2049</f>
        <v>8.9314</v>
      </c>
      <c r="I2049" s="2">
        <f>'Moving Avg'!H2049</f>
        <v>10.437660500000016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</row>
    <row r="2050" spans="1:12" ht="13.5" x14ac:dyDescent="0.25">
      <c r="A2050" s="3">
        <f>RSI!A2050</f>
        <v>45287</v>
      </c>
      <c r="B2050" s="2">
        <f>RSI!B2050</f>
        <v>7.99</v>
      </c>
      <c r="C2050" s="2">
        <f>RSI!I2050</f>
        <v>21.472261216449013</v>
      </c>
      <c r="D2050" s="2">
        <f>MACD!E2050</f>
        <v>-5.5189802003662081E-2</v>
      </c>
      <c r="E2050" s="2">
        <f>MACD!F2050</f>
        <v>5.3274112214719879E-2</v>
      </c>
      <c r="F2050" s="2">
        <f>'Moving Avg'!D2050</f>
        <v>7.9980000000000002</v>
      </c>
      <c r="G2050" s="2">
        <f>'Moving Avg'!F2050</f>
        <v>8.1005000000000003</v>
      </c>
      <c r="H2050" s="2">
        <f>'Moving Avg'!G2050</f>
        <v>8.8718000000000004</v>
      </c>
      <c r="I2050" s="2">
        <f>'Moving Avg'!H2050</f>
        <v>10.414973000000014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</row>
    <row r="2051" spans="1:12" ht="13.5" x14ac:dyDescent="0.25">
      <c r="A2051" s="3">
        <f>RSI!A2051</f>
        <v>45288</v>
      </c>
      <c r="B2051" s="2">
        <f>RSI!B2051</f>
        <v>7.99</v>
      </c>
      <c r="C2051" s="2">
        <f>RSI!I2051</f>
        <v>21.472261216449013</v>
      </c>
      <c r="D2051" s="2">
        <f>MACD!E2051</f>
        <v>-7.1487195431942041E-2</v>
      </c>
      <c r="E2051" s="2">
        <f>MACD!F2051</f>
        <v>2.8321850685387496E-2</v>
      </c>
      <c r="F2051" s="2">
        <f>'Moving Avg'!D2051</f>
        <v>7.9960000000000004</v>
      </c>
      <c r="G2051" s="2">
        <f>'Moving Avg'!F2051</f>
        <v>8.0795000000000012</v>
      </c>
      <c r="H2051" s="2">
        <f>'Moving Avg'!G2051</f>
        <v>8.8121999999999989</v>
      </c>
      <c r="I2051" s="2">
        <f>'Moving Avg'!H2051</f>
        <v>10.392285500000012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</row>
    <row r="2052" spans="1:12" ht="13.5" x14ac:dyDescent="0.25">
      <c r="A2052" s="3">
        <f>RSI!A2052</f>
        <v>45289</v>
      </c>
      <c r="B2052" s="2">
        <f>RSI!B2052</f>
        <v>7.99</v>
      </c>
      <c r="C2052" s="2">
        <f>RSI!I2052</f>
        <v>21.472261216449013</v>
      </c>
      <c r="D2052" s="2">
        <f>MACD!E2052</f>
        <v>-8.3327179509003813E-2</v>
      </c>
      <c r="E2052" s="2">
        <f>MACD!F2052</f>
        <v>5.992044646509237E-3</v>
      </c>
      <c r="F2052" s="2">
        <f>'Moving Avg'!D2052</f>
        <v>7.9940000000000015</v>
      </c>
      <c r="G2052" s="2">
        <f>'Moving Avg'!F2052</f>
        <v>8.0400000000000009</v>
      </c>
      <c r="H2052" s="2">
        <f>'Moving Avg'!G2052</f>
        <v>8.7622</v>
      </c>
      <c r="I2052" s="2">
        <f>'Moving Avg'!H2052</f>
        <v>10.366801000000011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</row>
    <row r="2053" spans="1:12" ht="13.5" x14ac:dyDescent="0.25">
      <c r="A2053" s="3">
        <f>RSI!A2053</f>
        <v>45293</v>
      </c>
      <c r="B2053" s="2">
        <f>RSI!B2053</f>
        <v>7.99</v>
      </c>
      <c r="C2053" s="2">
        <f>RSI!I2053</f>
        <v>21.472261216449013</v>
      </c>
      <c r="D2053" s="2">
        <f>MACD!E2053</f>
        <v>-9.1539962708878875E-2</v>
      </c>
      <c r="E2053" s="2">
        <f>MACD!F2053</f>
        <v>-1.3514356824568386E-2</v>
      </c>
      <c r="F2053" s="2">
        <f>'Moving Avg'!D2053</f>
        <v>7.992</v>
      </c>
      <c r="G2053" s="2">
        <f>'Moving Avg'!F2053</f>
        <v>8.0200000000000014</v>
      </c>
      <c r="H2053" s="2">
        <f>'Moving Avg'!G2053</f>
        <v>8.7216000000000005</v>
      </c>
      <c r="I2053" s="2">
        <f>'Moving Avg'!H2053</f>
        <v>10.339318500000013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</row>
    <row r="2054" spans="1:12" ht="13.5" x14ac:dyDescent="0.25">
      <c r="A2054" s="3">
        <f>RSI!A2054</f>
        <v>45294</v>
      </c>
      <c r="B2054" s="2">
        <f>RSI!B2054</f>
        <v>7.99</v>
      </c>
      <c r="C2054" s="2">
        <f>RSI!I2054</f>
        <v>21.472261216449013</v>
      </c>
      <c r="D2054" s="2">
        <f>MACD!E2054</f>
        <v>-9.6817328888736398E-2</v>
      </c>
      <c r="E2054" s="2">
        <f>MACD!F2054</f>
        <v>-3.0174951237401989E-2</v>
      </c>
      <c r="F2054" s="2">
        <f>'Moving Avg'!D2054</f>
        <v>7.99</v>
      </c>
      <c r="G2054" s="2">
        <f>'Moving Avg'!F2054</f>
        <v>8.0005000000000024</v>
      </c>
      <c r="H2054" s="2">
        <f>'Moving Avg'!G2054</f>
        <v>8.6809999999999992</v>
      </c>
      <c r="I2054" s="2">
        <f>'Moving Avg'!H2054</f>
        <v>10.311836000000014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</row>
    <row r="2055" spans="1:12" ht="13.5" x14ac:dyDescent="0.25">
      <c r="A2055" s="3">
        <f>RSI!A2055</f>
        <v>45295</v>
      </c>
      <c r="B2055" s="2">
        <f>RSI!B2055</f>
        <v>7.99</v>
      </c>
      <c r="C2055" s="2">
        <f>RSI!I2055</f>
        <v>21.472261216449013</v>
      </c>
      <c r="D2055" s="2">
        <f>MACD!E2055</f>
        <v>-9.9734725993883444E-2</v>
      </c>
      <c r="E2055" s="2">
        <f>MACD!F2055</f>
        <v>-4.4086906188698281E-2</v>
      </c>
      <c r="F2055" s="2">
        <f>'Moving Avg'!D2055</f>
        <v>7.99</v>
      </c>
      <c r="G2055" s="2">
        <f>'Moving Avg'!F2055</f>
        <v>7.9995000000000021</v>
      </c>
      <c r="H2055" s="2">
        <f>'Moving Avg'!G2055</f>
        <v>8.6494</v>
      </c>
      <c r="I2055" s="2">
        <f>'Moving Avg'!H2055</f>
        <v>10.284353500000014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</row>
    <row r="2056" spans="1:12" ht="13.5" x14ac:dyDescent="0.25">
      <c r="A2056" s="3">
        <f>RSI!A2056</f>
        <v>45296</v>
      </c>
      <c r="B2056" s="2">
        <f>RSI!B2056</f>
        <v>7.99</v>
      </c>
      <c r="C2056" s="2">
        <f>RSI!I2056</f>
        <v>21.472261216449013</v>
      </c>
      <c r="D2056" s="2">
        <f>MACD!E2056</f>
        <v>-0.1007698977885827</v>
      </c>
      <c r="E2056" s="2">
        <f>MACD!F2056</f>
        <v>-5.542350450867517E-2</v>
      </c>
      <c r="F2056" s="2">
        <f>'Moving Avg'!D2056</f>
        <v>7.99</v>
      </c>
      <c r="G2056" s="2">
        <f>'Moving Avg'!F2056</f>
        <v>7.9985000000000017</v>
      </c>
      <c r="H2056" s="2">
        <f>'Moving Avg'!G2056</f>
        <v>8.6262000000000008</v>
      </c>
      <c r="I2056" s="2">
        <f>'Moving Avg'!H2056</f>
        <v>10.256871000000015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</row>
    <row r="2057" spans="1:12" ht="13.5" x14ac:dyDescent="0.25">
      <c r="A2057" s="3">
        <f>RSI!A2057</f>
        <v>45299</v>
      </c>
      <c r="B2057" s="2">
        <f>RSI!B2057</f>
        <v>7.99</v>
      </c>
      <c r="C2057" s="2">
        <f>RSI!I2057</f>
        <v>21.472261216449013</v>
      </c>
      <c r="D2057" s="2">
        <f>MACD!E2057</f>
        <v>-0.10031859480393379</v>
      </c>
      <c r="E2057" s="2">
        <f>MACD!F2057</f>
        <v>-6.4402522567726897E-2</v>
      </c>
      <c r="F2057" s="2">
        <f>'Moving Avg'!D2057</f>
        <v>7.99</v>
      </c>
      <c r="G2057" s="2">
        <f>'Moving Avg'!F2057</f>
        <v>7.9975000000000005</v>
      </c>
      <c r="H2057" s="2">
        <f>'Moving Avg'!G2057</f>
        <v>8.6030000000000015</v>
      </c>
      <c r="I2057" s="2">
        <f>'Moving Avg'!H2057</f>
        <v>10.232385500000015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</row>
    <row r="2058" spans="1:12" ht="13.5" x14ac:dyDescent="0.25">
      <c r="A2058" s="3">
        <f>RSI!A2058</f>
        <v>45300</v>
      </c>
      <c r="B2058" s="2">
        <f>RSI!B2058</f>
        <v>8</v>
      </c>
      <c r="C2058" s="2">
        <f>RSI!I2058</f>
        <v>23.548414871481953</v>
      </c>
      <c r="D2058" s="2">
        <f>MACD!E2058</f>
        <v>-9.9448558621613614E-2</v>
      </c>
      <c r="E2058" s="2">
        <f>MACD!F2058</f>
        <v>-7.141172977850424E-2</v>
      </c>
      <c r="F2058" s="2">
        <f>'Moving Avg'!D2058</f>
        <v>7.992</v>
      </c>
      <c r="G2058" s="2">
        <f>'Moving Avg'!F2058</f>
        <v>7.9969999999999999</v>
      </c>
      <c r="H2058" s="2">
        <f>'Moving Avg'!G2058</f>
        <v>8.5718000000000014</v>
      </c>
      <c r="I2058" s="2">
        <f>'Moving Avg'!H2058</f>
        <v>10.207950000000016</v>
      </c>
      <c r="J2058" s="6" t="str">
        <f>OBV!F2058</f>
        <v>BULLISH</v>
      </c>
      <c r="K2058" s="6" t="str">
        <f>OBV!G2058</f>
        <v>NEUTRAL</v>
      </c>
      <c r="L2058" s="6" t="str">
        <f>OBV!H2058</f>
        <v>CONFIRMED BULLISH</v>
      </c>
    </row>
    <row r="2059" spans="1:12" ht="13.5" x14ac:dyDescent="0.25">
      <c r="A2059" s="3">
        <f>RSI!A2059</f>
        <v>45301</v>
      </c>
      <c r="B2059" s="2">
        <f>RSI!B2059</f>
        <v>8</v>
      </c>
      <c r="C2059" s="2">
        <f>RSI!I2059</f>
        <v>23.548414871481953</v>
      </c>
      <c r="D2059" s="2">
        <f>MACD!E2059</f>
        <v>-9.763358943464695E-2</v>
      </c>
      <c r="E2059" s="2">
        <f>MACD!F2059</f>
        <v>-7.6656101709732777E-2</v>
      </c>
      <c r="F2059" s="2">
        <f>'Moving Avg'!D2059</f>
        <v>7.9939999999999998</v>
      </c>
      <c r="G2059" s="2">
        <f>'Moving Avg'!F2059</f>
        <v>7.9964999999999993</v>
      </c>
      <c r="H2059" s="2">
        <f>'Moving Avg'!G2059</f>
        <v>8.5408000000000008</v>
      </c>
      <c r="I2059" s="2">
        <f>'Moving Avg'!H2059</f>
        <v>10.183514500000015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</row>
    <row r="2060" spans="1:12" ht="13.5" x14ac:dyDescent="0.25">
      <c r="A2060" s="3">
        <f>RSI!A2060</f>
        <v>45302</v>
      </c>
      <c r="B2060" s="2">
        <f>RSI!B2060</f>
        <v>8</v>
      </c>
      <c r="C2060" s="2">
        <f>RSI!I2060</f>
        <v>23.548414871481953</v>
      </c>
      <c r="D2060" s="2">
        <f>MACD!E2060</f>
        <v>-9.6637433069535206E-2</v>
      </c>
      <c r="E2060" s="2">
        <f>MACD!F2060</f>
        <v>-8.0652367981693257E-2</v>
      </c>
      <c r="F2060" s="2">
        <f>'Moving Avg'!D2060</f>
        <v>7.9960000000000004</v>
      </c>
      <c r="G2060" s="2">
        <f>'Moving Avg'!F2060</f>
        <v>7.9959999999999978</v>
      </c>
      <c r="H2060" s="2">
        <f>'Moving Avg'!G2060</f>
        <v>8.5014000000000003</v>
      </c>
      <c r="I2060" s="2">
        <f>'Moving Avg'!H2060</f>
        <v>10.159079000000014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</row>
    <row r="2061" spans="1:12" ht="13.5" x14ac:dyDescent="0.25">
      <c r="A2061" s="3">
        <f>RSI!A2061</f>
        <v>45303</v>
      </c>
      <c r="B2061" s="2">
        <f>RSI!B2061</f>
        <v>8</v>
      </c>
      <c r="C2061" s="2">
        <f>RSI!I2061</f>
        <v>23.548414871481953</v>
      </c>
      <c r="D2061" s="2">
        <f>MACD!E2061</f>
        <v>-9.4869647506333976E-2</v>
      </c>
      <c r="E2061" s="2">
        <f>MACD!F2061</f>
        <v>-8.3495823886621398E-2</v>
      </c>
      <c r="F2061" s="2">
        <f>'Moving Avg'!D2061</f>
        <v>7.9980000000000002</v>
      </c>
      <c r="G2061" s="2">
        <f>'Moving Avg'!F2061</f>
        <v>7.9959999999999978</v>
      </c>
      <c r="H2061" s="2">
        <f>'Moving Avg'!G2061</f>
        <v>8.4619999999999997</v>
      </c>
      <c r="I2061" s="2">
        <f>'Moving Avg'!H2061</f>
        <v>10.137540500000016</v>
      </c>
      <c r="J2061" s="6" t="str">
        <f>OBV!F2061</f>
        <v>BULLISH</v>
      </c>
      <c r="K2061" s="6" t="str">
        <f>OBV!G2061</f>
        <v>NEUTRAL</v>
      </c>
      <c r="L2061" s="6" t="str">
        <f>OBV!H2061</f>
        <v>CONFIRMED BULLISH</v>
      </c>
    </row>
    <row r="2062" spans="1:12" ht="13.5" x14ac:dyDescent="0.25">
      <c r="A2062" s="3">
        <f>RSI!A2062</f>
        <v>45306</v>
      </c>
      <c r="B2062" s="2">
        <f>RSI!B2062</f>
        <v>8</v>
      </c>
      <c r="C2062" s="2">
        <f>RSI!I2062</f>
        <v>23.548414871481953</v>
      </c>
      <c r="D2062" s="2">
        <f>MACD!E2062</f>
        <v>-9.2517454857031112E-2</v>
      </c>
      <c r="E2062" s="2">
        <f>MACD!F2062</f>
        <v>-8.5300150080703352E-2</v>
      </c>
      <c r="F2062" s="2">
        <f>'Moving Avg'!D2062</f>
        <v>8</v>
      </c>
      <c r="G2062" s="2">
        <f>'Moving Avg'!F2062</f>
        <v>7.9959999999999978</v>
      </c>
      <c r="H2062" s="2">
        <f>'Moving Avg'!G2062</f>
        <v>8.422600000000001</v>
      </c>
      <c r="I2062" s="2">
        <f>'Moving Avg'!H2062</f>
        <v>10.116002000000016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</row>
    <row r="2063" spans="1:12" ht="13.5" x14ac:dyDescent="0.25">
      <c r="A2063" s="3">
        <f>RSI!A2063</f>
        <v>45307</v>
      </c>
      <c r="B2063" s="2">
        <f>RSI!B2063</f>
        <v>8</v>
      </c>
      <c r="C2063" s="2">
        <f>RSI!I2063</f>
        <v>23.548414871481953</v>
      </c>
      <c r="D2063" s="2">
        <f>MACD!E2063</f>
        <v>-8.9734199022309724E-2</v>
      </c>
      <c r="E2063" s="2">
        <f>MACD!F2063</f>
        <v>-8.6186959869024637E-2</v>
      </c>
      <c r="F2063" s="2">
        <f>'Moving Avg'!D2063</f>
        <v>8</v>
      </c>
      <c r="G2063" s="2">
        <f>'Moving Avg'!F2063</f>
        <v>7.9959999999999978</v>
      </c>
      <c r="H2063" s="2">
        <f>'Moving Avg'!G2063</f>
        <v>8.3832000000000004</v>
      </c>
      <c r="I2063" s="2">
        <f>'Moving Avg'!H2063</f>
        <v>10.094463500000016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</row>
    <row r="2064" spans="1:12" ht="13.5" x14ac:dyDescent="0.25">
      <c r="A2064" s="3">
        <f>RSI!A2064</f>
        <v>45308</v>
      </c>
      <c r="B2064" s="2">
        <f>RSI!B2064</f>
        <v>8</v>
      </c>
      <c r="C2064" s="2">
        <f>RSI!I2064</f>
        <v>23.548414871481953</v>
      </c>
      <c r="D2064" s="2">
        <f>MACD!E2064</f>
        <v>-8.664493363587944E-2</v>
      </c>
      <c r="E2064" s="2">
        <f>MACD!F2064</f>
        <v>-8.6278554622395601E-2</v>
      </c>
      <c r="F2064" s="2">
        <f>'Moving Avg'!D2064</f>
        <v>8</v>
      </c>
      <c r="G2064" s="2">
        <f>'Moving Avg'!F2064</f>
        <v>7.9959999999999996</v>
      </c>
      <c r="H2064" s="2">
        <f>'Moving Avg'!G2064</f>
        <v>8.3526000000000007</v>
      </c>
      <c r="I2064" s="2">
        <f>'Moving Avg'!H2064</f>
        <v>10.075672500000017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</row>
    <row r="2065" spans="1:12" ht="13.5" x14ac:dyDescent="0.25">
      <c r="A2065" s="3">
        <f>RSI!A2065</f>
        <v>45309</v>
      </c>
      <c r="B2065" s="2">
        <f>RSI!B2065</f>
        <v>8</v>
      </c>
      <c r="C2065" s="2">
        <f>RSI!I2065</f>
        <v>23.548414871481953</v>
      </c>
      <c r="D2065" s="2">
        <f>MACD!E2065</f>
        <v>-8.3351122479720985E-2</v>
      </c>
      <c r="E2065" s="2">
        <f>MACD!F2065</f>
        <v>-8.5693068193860689E-2</v>
      </c>
      <c r="F2065" s="2">
        <f>'Moving Avg'!D2065</f>
        <v>8</v>
      </c>
      <c r="G2065" s="2">
        <f>'Moving Avg'!F2065</f>
        <v>7.9959999999999996</v>
      </c>
      <c r="H2065" s="2">
        <f>'Moving Avg'!G2065</f>
        <v>8.322000000000001</v>
      </c>
      <c r="I2065" s="2">
        <f>'Moving Avg'!H2065</f>
        <v>10.058230000000018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</row>
    <row r="2066" spans="1:12" ht="13.5" x14ac:dyDescent="0.25">
      <c r="A2066" s="3">
        <f>RSI!A2066</f>
        <v>45310</v>
      </c>
      <c r="B2066" s="2">
        <f>RSI!B2066</f>
        <v>7.9</v>
      </c>
      <c r="C2066" s="2">
        <f>RSI!I2066</f>
        <v>15.929228352703959</v>
      </c>
      <c r="D2066" s="2">
        <f>MACD!E2066</f>
        <v>-7.2527183568430686E-2</v>
      </c>
      <c r="E2066" s="2">
        <f>MACD!F2066</f>
        <v>-8.3059891268774694E-2</v>
      </c>
      <c r="F2066" s="2">
        <f>'Moving Avg'!D2066</f>
        <v>7.9799999999999995</v>
      </c>
      <c r="G2066" s="2">
        <f>'Moving Avg'!F2066</f>
        <v>7.9910000000000014</v>
      </c>
      <c r="H2066" s="2">
        <f>'Moving Avg'!G2066</f>
        <v>8.2959999999999994</v>
      </c>
      <c r="I2066" s="2">
        <f>'Moving Avg'!H2066</f>
        <v>10.042785000000018</v>
      </c>
      <c r="J2066" s="6" t="str">
        <f>OBV!F2066</f>
        <v>BEARISH</v>
      </c>
      <c r="K2066" s="6" t="str">
        <f>OBV!G2066</f>
        <v>NEUTRAL</v>
      </c>
      <c r="L2066" s="6" t="str">
        <f>OBV!H2066</f>
        <v>CONFIRMED BEARISH</v>
      </c>
    </row>
    <row r="2067" spans="1:12" ht="13.5" x14ac:dyDescent="0.25">
      <c r="A2067" s="3">
        <f>RSI!A2067</f>
        <v>45313</v>
      </c>
      <c r="B2067" s="2">
        <f>RSI!B2067</f>
        <v>7.9</v>
      </c>
      <c r="C2067" s="2">
        <f>RSI!I2067</f>
        <v>15.929228352703959</v>
      </c>
      <c r="D2067" s="2">
        <f>MACD!E2067</f>
        <v>-6.2194727913507108E-2</v>
      </c>
      <c r="E2067" s="2">
        <f>MACD!F2067</f>
        <v>-7.8886858597721182E-2</v>
      </c>
      <c r="F2067" s="2">
        <f>'Moving Avg'!D2067</f>
        <v>7.9599999999999991</v>
      </c>
      <c r="G2067" s="2">
        <f>'Moving Avg'!F2067</f>
        <v>7.9860000000000015</v>
      </c>
      <c r="H2067" s="2">
        <f>'Moving Avg'!G2067</f>
        <v>8.2711999999999986</v>
      </c>
      <c r="I2067" s="2">
        <f>'Moving Avg'!H2067</f>
        <v>10.02489250000002</v>
      </c>
      <c r="J2067" s="6" t="str">
        <f>OBV!F2067</f>
        <v>BEARISH</v>
      </c>
      <c r="K2067" s="6" t="str">
        <f>OBV!G2067</f>
        <v>NEUTRAL</v>
      </c>
      <c r="L2067" s="6" t="str">
        <f>OBV!H2067</f>
        <v>CONFIRMED BEARISH</v>
      </c>
    </row>
    <row r="2068" spans="1:12" ht="13.5" x14ac:dyDescent="0.25">
      <c r="A2068" s="3">
        <f>RSI!A2068</f>
        <v>45314</v>
      </c>
      <c r="B2068" s="2">
        <f>RSI!B2068</f>
        <v>7.9</v>
      </c>
      <c r="C2068" s="2">
        <f>RSI!I2068</f>
        <v>15.929228352703959</v>
      </c>
      <c r="D2068" s="2">
        <f>MACD!E2068</f>
        <v>-5.0826624731861614E-2</v>
      </c>
      <c r="E2068" s="2">
        <f>MACD!F2068</f>
        <v>-7.3274811824549285E-2</v>
      </c>
      <c r="F2068" s="2">
        <f>'Moving Avg'!D2068</f>
        <v>7.9399999999999995</v>
      </c>
      <c r="G2068" s="2">
        <f>'Moving Avg'!F2068</f>
        <v>7.9810000000000016</v>
      </c>
      <c r="H2068" s="2">
        <f>'Moving Avg'!G2068</f>
        <v>8.2491999999999983</v>
      </c>
      <c r="I2068" s="2">
        <f>'Moving Avg'!H2068</f>
        <v>10.006950000000019</v>
      </c>
      <c r="J2068" s="6" t="str">
        <f>OBV!F2068</f>
        <v>BEARISH</v>
      </c>
      <c r="K2068" s="6" t="str">
        <f>OBV!G2068</f>
        <v>NEUTRAL</v>
      </c>
      <c r="L2068" s="6" t="str">
        <f>OBV!H2068</f>
        <v>CONFIRMED BEARISH</v>
      </c>
    </row>
    <row r="2069" spans="1:12" ht="13.5" x14ac:dyDescent="0.25">
      <c r="A2069" s="3">
        <f>RSI!A2069</f>
        <v>45315</v>
      </c>
      <c r="B2069" s="2">
        <f>RSI!B2069</f>
        <v>7.9</v>
      </c>
      <c r="C2069" s="2">
        <f>RSI!I2069</f>
        <v>15.929228352703959</v>
      </c>
      <c r="D2069" s="2">
        <f>MACD!E2069</f>
        <v>-4.0201169250719815E-2</v>
      </c>
      <c r="E2069" s="2">
        <f>MACD!F2069</f>
        <v>-6.6660083309783402E-2</v>
      </c>
      <c r="F2069" s="2">
        <f>'Moving Avg'!D2069</f>
        <v>7.92</v>
      </c>
      <c r="G2069" s="2">
        <f>'Moving Avg'!F2069</f>
        <v>7.9760000000000018</v>
      </c>
      <c r="H2069" s="2">
        <f>'Moving Avg'!G2069</f>
        <v>8.2271999999999981</v>
      </c>
      <c r="I2069" s="2">
        <f>'Moving Avg'!H2069</f>
        <v>9.9890075000000191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</row>
    <row r="2070" spans="1:12" ht="13.5" x14ac:dyDescent="0.25">
      <c r="A2070" s="3">
        <f>RSI!A2070</f>
        <v>45316</v>
      </c>
      <c r="B2070" s="2">
        <f>RSI!B2070</f>
        <v>7.9</v>
      </c>
      <c r="C2070" s="2">
        <f>RSI!I2070</f>
        <v>15.929228352703959</v>
      </c>
      <c r="D2070" s="2">
        <f>MACD!E2070</f>
        <v>-3.027864807033076E-2</v>
      </c>
      <c r="E2070" s="2">
        <f>MACD!F2070</f>
        <v>-5.9383796261892878E-2</v>
      </c>
      <c r="F2070" s="2">
        <f>'Moving Avg'!D2070</f>
        <v>7.9</v>
      </c>
      <c r="G2070" s="2">
        <f>'Moving Avg'!F2070</f>
        <v>7.9715000000000016</v>
      </c>
      <c r="H2070" s="2">
        <f>'Moving Avg'!G2070</f>
        <v>8.2051999999999978</v>
      </c>
      <c r="I2070" s="2">
        <f>'Moving Avg'!H2070</f>
        <v>9.9710650000000189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45317</v>
      </c>
      <c r="B2071" s="2">
        <f>RSI!B2071</f>
        <v>7.9</v>
      </c>
      <c r="C2071" s="2">
        <f>RSI!I2071</f>
        <v>15.929228352703959</v>
      </c>
      <c r="D2071" s="2">
        <f>MACD!E2071</f>
        <v>-2.1019936056404731E-2</v>
      </c>
      <c r="E2071" s="2">
        <f>MACD!F2071</f>
        <v>-5.1711024220795251E-2</v>
      </c>
      <c r="F2071" s="2">
        <f>'Moving Avg'!D2071</f>
        <v>7.9</v>
      </c>
      <c r="G2071" s="2">
        <f>'Moving Avg'!F2071</f>
        <v>7.9670000000000014</v>
      </c>
      <c r="H2071" s="2">
        <f>'Moving Avg'!G2071</f>
        <v>8.1831999999999976</v>
      </c>
      <c r="I2071" s="2">
        <f>'Moving Avg'!H2071</f>
        <v>9.9531225000000187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</row>
    <row r="2072" spans="1:12" ht="13.5" x14ac:dyDescent="0.25">
      <c r="A2072" s="3">
        <f>RSI!A2072</f>
        <v>45320</v>
      </c>
      <c r="B2072" s="2">
        <f>RSI!B2072</f>
        <v>7.9</v>
      </c>
      <c r="C2072" s="2">
        <f>RSI!I2072</f>
        <v>15.929228352703959</v>
      </c>
      <c r="D2072" s="2">
        <f>MACD!E2072</f>
        <v>-1.2386814836872873E-2</v>
      </c>
      <c r="E2072" s="2">
        <f>MACD!F2072</f>
        <v>-4.3846182344010776E-2</v>
      </c>
      <c r="F2072" s="2">
        <f>'Moving Avg'!D2072</f>
        <v>7.9</v>
      </c>
      <c r="G2072" s="2">
        <f>'Moving Avg'!F2072</f>
        <v>7.9625000000000012</v>
      </c>
      <c r="H2072" s="2">
        <f>'Moving Avg'!G2072</f>
        <v>8.1611999999999973</v>
      </c>
      <c r="I2072" s="2">
        <f>'Moving Avg'!H2072</f>
        <v>9.9351800000000203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</row>
    <row r="2073" spans="1:12" ht="13.5" x14ac:dyDescent="0.25">
      <c r="A2073" s="3">
        <f>RSI!A2073</f>
        <v>45321</v>
      </c>
      <c r="B2073" s="2">
        <f>RSI!B2073</f>
        <v>7.55</v>
      </c>
      <c r="C2073" s="2">
        <f>RSI!I2073</f>
        <v>5.4882463102616583</v>
      </c>
      <c r="D2073" s="2">
        <f>MACD!E2073</f>
        <v>2.1583713923009284E-2</v>
      </c>
      <c r="E2073" s="2">
        <f>MACD!F2073</f>
        <v>-3.0760203090606762E-2</v>
      </c>
      <c r="F2073" s="2">
        <f>'Moving Avg'!D2073</f>
        <v>7.83</v>
      </c>
      <c r="G2073" s="2">
        <f>'Moving Avg'!F2073</f>
        <v>7.9405000000000028</v>
      </c>
      <c r="H2073" s="2">
        <f>'Moving Avg'!G2073</f>
        <v>8.1321999999999974</v>
      </c>
      <c r="I2073" s="2">
        <f>'Moving Avg'!H2073</f>
        <v>9.9154875000000189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</row>
    <row r="2074" spans="1:12" ht="13.5" x14ac:dyDescent="0.25">
      <c r="A2074" s="3">
        <f>RSI!A2074</f>
        <v>45322</v>
      </c>
      <c r="B2074" s="2">
        <f>RSI!B2074</f>
        <v>7.55</v>
      </c>
      <c r="C2074" s="2">
        <f>RSI!I2074</f>
        <v>5.4882463102616583</v>
      </c>
      <c r="D2074" s="2">
        <f>MACD!E2074</f>
        <v>5.3081037436614409E-2</v>
      </c>
      <c r="E2074" s="2">
        <f>MACD!F2074</f>
        <v>-1.3991954985162529E-2</v>
      </c>
      <c r="F2074" s="2">
        <f>'Moving Avg'!D2074</f>
        <v>7.7600000000000007</v>
      </c>
      <c r="G2074" s="2">
        <f>'Moving Avg'!F2074</f>
        <v>7.9185000000000034</v>
      </c>
      <c r="H2074" s="2">
        <f>'Moving Avg'!G2074</f>
        <v>8.1031999999999975</v>
      </c>
      <c r="I2074" s="2">
        <f>'Moving Avg'!H2074</f>
        <v>9.8957950000000174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</row>
    <row r="2075" spans="1:12" ht="13.5" x14ac:dyDescent="0.25">
      <c r="A2075" s="3">
        <f>RSI!A2075</f>
        <v>45323</v>
      </c>
      <c r="B2075" s="2">
        <f>RSI!B2075</f>
        <v>7.55</v>
      </c>
      <c r="C2075" s="2">
        <f>RSI!I2075</f>
        <v>5.4882463102616583</v>
      </c>
      <c r="D2075" s="2">
        <f>MACD!E2075</f>
        <v>8.2281720674492576E-2</v>
      </c>
      <c r="E2075" s="2">
        <f>MACD!F2075</f>
        <v>5.2627801467684931E-3</v>
      </c>
      <c r="F2075" s="2">
        <f>'Moving Avg'!D2075</f>
        <v>7.69</v>
      </c>
      <c r="G2075" s="2">
        <f>'Moving Avg'!F2075</f>
        <v>7.8965000000000032</v>
      </c>
      <c r="H2075" s="2">
        <f>'Moving Avg'!G2075</f>
        <v>8.0741999999999994</v>
      </c>
      <c r="I2075" s="2">
        <f>'Moving Avg'!H2075</f>
        <v>9.876102500000016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</row>
    <row r="2076" spans="1:12" ht="13.5" x14ac:dyDescent="0.25">
      <c r="A2076" s="3">
        <f>RSI!A2076</f>
        <v>45324</v>
      </c>
      <c r="B2076" s="2">
        <f>RSI!B2076</f>
        <v>7.55</v>
      </c>
      <c r="C2076" s="2">
        <f>RSI!I2076</f>
        <v>5.4882463102616583</v>
      </c>
      <c r="D2076" s="2">
        <f>MACD!E2076</f>
        <v>9.3965655169417239E-2</v>
      </c>
      <c r="E2076" s="2">
        <f>MACD!F2076</f>
        <v>2.3003355151298244E-2</v>
      </c>
      <c r="F2076" s="2">
        <f>'Moving Avg'!D2076</f>
        <v>7.62</v>
      </c>
      <c r="G2076" s="2">
        <f>'Moving Avg'!F2076</f>
        <v>7.8745000000000047</v>
      </c>
      <c r="H2076" s="2">
        <f>'Moving Avg'!G2076</f>
        <v>8.0451999999999995</v>
      </c>
      <c r="I2076" s="2">
        <f>'Moving Avg'!H2076</f>
        <v>9.8564100000000145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</row>
    <row r="2077" spans="1:12" ht="13.5" x14ac:dyDescent="0.25">
      <c r="A2077" s="3">
        <f>RSI!A2077</f>
        <v>45327</v>
      </c>
      <c r="B2077" s="2">
        <f>RSI!B2077</f>
        <v>7.5</v>
      </c>
      <c r="C2077" s="2">
        <f>RSI!I2077</f>
        <v>4.8743387119407657</v>
      </c>
      <c r="D2077" s="2">
        <f>MACD!E2077</f>
        <v>0.10974120891707173</v>
      </c>
      <c r="E2077" s="2">
        <f>MACD!F2077</f>
        <v>4.0350925904452939E-2</v>
      </c>
      <c r="F2077" s="2">
        <f>'Moving Avg'!D2077</f>
        <v>7.5400000000000009</v>
      </c>
      <c r="G2077" s="2">
        <f>'Moving Avg'!F2077</f>
        <v>7.8500000000000032</v>
      </c>
      <c r="H2077" s="2">
        <f>'Moving Avg'!G2077</f>
        <v>8.0191999999999997</v>
      </c>
      <c r="I2077" s="2">
        <f>'Moving Avg'!H2077</f>
        <v>9.8364675000000137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</row>
    <row r="2078" spans="1:12" ht="13.5" x14ac:dyDescent="0.25">
      <c r="A2078" s="3">
        <f>RSI!A2078</f>
        <v>45328</v>
      </c>
      <c r="B2078" s="2">
        <f>RSI!B2078</f>
        <v>7.5</v>
      </c>
      <c r="C2078" s="2">
        <f>RSI!I2078</f>
        <v>4.8743387119407657</v>
      </c>
      <c r="D2078" s="2">
        <f>MACD!E2078</f>
        <v>0.12540876574025273</v>
      </c>
      <c r="E2078" s="2">
        <f>MACD!F2078</f>
        <v>5.7362493871612893E-2</v>
      </c>
      <c r="F2078" s="2">
        <f>'Moving Avg'!D2078</f>
        <v>7.5299999999999994</v>
      </c>
      <c r="G2078" s="2">
        <f>'Moving Avg'!F2078</f>
        <v>7.8250000000000011</v>
      </c>
      <c r="H2078" s="2">
        <f>'Moving Avg'!G2078</f>
        <v>7.9929999999999994</v>
      </c>
      <c r="I2078" s="2">
        <f>'Moving Avg'!H2078</f>
        <v>9.8190225000000133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</row>
    <row r="2079" spans="1:12" ht="13.5" x14ac:dyDescent="0.25">
      <c r="A2079" s="3">
        <f>RSI!A2079</f>
        <v>45329</v>
      </c>
      <c r="B2079" s="2">
        <f>RSI!B2079</f>
        <v>7.45</v>
      </c>
      <c r="C2079" s="2">
        <f>RSI!I2079</f>
        <v>4.3146068719679675</v>
      </c>
      <c r="D2079" s="2">
        <f>MACD!E2079</f>
        <v>0.14451686563601829</v>
      </c>
      <c r="E2079" s="2">
        <f>MACD!F2079</f>
        <v>7.4793368224493978E-2</v>
      </c>
      <c r="F2079" s="2">
        <f>'Moving Avg'!D2079</f>
        <v>7.5100000000000007</v>
      </c>
      <c r="G2079" s="2">
        <f>'Moving Avg'!F2079</f>
        <v>7.7975000000000012</v>
      </c>
      <c r="H2079" s="2">
        <f>'Moving Avg'!G2079</f>
        <v>7.9659999999999993</v>
      </c>
      <c r="I2079" s="2">
        <f>'Moving Avg'!H2079</f>
        <v>9.8013275000000135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</row>
    <row r="2080" spans="1:12" ht="13.5" x14ac:dyDescent="0.25">
      <c r="A2080" s="3">
        <f>RSI!A2080</f>
        <v>45330</v>
      </c>
      <c r="B2080" s="2">
        <f>RSI!B2080</f>
        <v>7.45</v>
      </c>
      <c r="C2080" s="2">
        <f>RSI!I2080</f>
        <v>4.3146068719679675</v>
      </c>
      <c r="D2080" s="2">
        <f>MACD!E2080</f>
        <v>0.16296888845308821</v>
      </c>
      <c r="E2080" s="2">
        <f>MACD!F2080</f>
        <v>9.2428472270212836E-2</v>
      </c>
      <c r="F2080" s="2">
        <f>'Moving Avg'!D2080</f>
        <v>7.49</v>
      </c>
      <c r="G2080" s="2">
        <f>'Moving Avg'!F2080</f>
        <v>7.7699999999999987</v>
      </c>
      <c r="H2080" s="2">
        <f>'Moving Avg'!G2080</f>
        <v>7.9467999999999988</v>
      </c>
      <c r="I2080" s="2">
        <f>'Moving Avg'!H2080</f>
        <v>9.7860300000000127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</row>
    <row r="2081" spans="1:12" ht="13.5" x14ac:dyDescent="0.25">
      <c r="A2081" s="3">
        <f>RSI!A2081</f>
        <v>45331</v>
      </c>
      <c r="B2081" s="2">
        <f>RSI!B2081</f>
        <v>7.45</v>
      </c>
      <c r="C2081" s="2">
        <f>RSI!I2081</f>
        <v>4.3146068719679675</v>
      </c>
      <c r="D2081" s="2">
        <f>MACD!E2081</f>
        <v>0.18069661130460357</v>
      </c>
      <c r="E2081" s="2">
        <f>MACD!F2081</f>
        <v>0.11008210007709099</v>
      </c>
      <c r="F2081" s="2">
        <f>'Moving Avg'!D2081</f>
        <v>7.4700000000000006</v>
      </c>
      <c r="G2081" s="2">
        <f>'Moving Avg'!F2081</f>
        <v>7.7424999999999979</v>
      </c>
      <c r="H2081" s="2">
        <f>'Moving Avg'!G2081</f>
        <v>7.9275999999999991</v>
      </c>
      <c r="I2081" s="2">
        <f>'Moving Avg'!H2081</f>
        <v>9.7707325000000136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</row>
    <row r="2082" spans="1:12" ht="13.5" x14ac:dyDescent="0.25">
      <c r="A2082" s="3">
        <f>RSI!A2082</f>
        <v>45334</v>
      </c>
      <c r="B2082" s="2">
        <f>RSI!B2082</f>
        <v>7.45</v>
      </c>
      <c r="C2082" s="2">
        <f>RSI!I2082</f>
        <v>4.3146068719679675</v>
      </c>
      <c r="D2082" s="2">
        <f>MACD!E2082</f>
        <v>0.19765483734149303</v>
      </c>
      <c r="E2082" s="2">
        <f>MACD!F2082</f>
        <v>0.12759664752997141</v>
      </c>
      <c r="F2082" s="2">
        <f>'Moving Avg'!D2082</f>
        <v>7.4599999999999991</v>
      </c>
      <c r="G2082" s="2">
        <f>'Moving Avg'!F2082</f>
        <v>7.7149999999999981</v>
      </c>
      <c r="H2082" s="2">
        <f>'Moving Avg'!G2082</f>
        <v>7.900999999999998</v>
      </c>
      <c r="I2082" s="2">
        <f>'Moving Avg'!H2082</f>
        <v>9.7554350000000127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</row>
    <row r="2083" spans="1:12" ht="13.5" x14ac:dyDescent="0.25">
      <c r="A2083" s="3">
        <f>RSI!A2083</f>
        <v>45335</v>
      </c>
      <c r="B2083" s="2">
        <f>RSI!B2083</f>
        <v>7.45</v>
      </c>
      <c r="C2083" s="2">
        <f>RSI!I2083</f>
        <v>4.3146068719679675</v>
      </c>
      <c r="D2083" s="2">
        <f>MACD!E2083</f>
        <v>0.15997077127533554</v>
      </c>
      <c r="E2083" s="2">
        <f>MACD!F2083</f>
        <v>0.13407147227904423</v>
      </c>
      <c r="F2083" s="2">
        <f>'Moving Avg'!D2083</f>
        <v>7.45</v>
      </c>
      <c r="G2083" s="2">
        <f>'Moving Avg'!F2083</f>
        <v>7.6874999999999973</v>
      </c>
      <c r="H2083" s="2">
        <f>'Moving Avg'!G2083</f>
        <v>7.8821999999999983</v>
      </c>
      <c r="I2083" s="2">
        <f>'Moving Avg'!H2083</f>
        <v>9.7401375000000137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</row>
    <row r="2084" spans="1:12" ht="13.5" x14ac:dyDescent="0.25">
      <c r="A2084" s="3">
        <f>RSI!A2084</f>
        <v>45336</v>
      </c>
      <c r="B2084" s="2">
        <f>RSI!B2084</f>
        <v>7.45</v>
      </c>
      <c r="C2084" s="2">
        <f>RSI!I2084</f>
        <v>4.3146068719679675</v>
      </c>
      <c r="D2084" s="2">
        <f>MACD!E2084</f>
        <v>0.12976279049671824</v>
      </c>
      <c r="E2084" s="2">
        <f>MACD!F2084</f>
        <v>0.13320973592257904</v>
      </c>
      <c r="F2084" s="2">
        <f>'Moving Avg'!D2084</f>
        <v>7.45</v>
      </c>
      <c r="G2084" s="2">
        <f>'Moving Avg'!F2084</f>
        <v>7.6599999999999984</v>
      </c>
      <c r="H2084" s="2">
        <f>'Moving Avg'!G2084</f>
        <v>7.863599999999999</v>
      </c>
      <c r="I2084" s="2">
        <f>'Moving Avg'!H2084</f>
        <v>9.7248400000000128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</row>
    <row r="2085" spans="1:12" ht="13.5" x14ac:dyDescent="0.25">
      <c r="A2085" s="3">
        <f>RSI!A2085</f>
        <v>45337</v>
      </c>
      <c r="B2085" s="2">
        <f>RSI!B2085</f>
        <v>7.45</v>
      </c>
      <c r="C2085" s="2">
        <f>RSI!I2085</f>
        <v>4.3146068719679675</v>
      </c>
      <c r="D2085" s="2">
        <f>MACD!E2085</f>
        <v>0.1057563919892921</v>
      </c>
      <c r="E2085" s="2">
        <f>MACD!F2085</f>
        <v>0.12771906713592165</v>
      </c>
      <c r="F2085" s="2">
        <f>'Moving Avg'!D2085</f>
        <v>7.45</v>
      </c>
      <c r="G2085" s="2">
        <f>'Moving Avg'!F2085</f>
        <v>7.6324999999999976</v>
      </c>
      <c r="H2085" s="2">
        <f>'Moving Avg'!G2085</f>
        <v>7.8523999999999994</v>
      </c>
      <c r="I2085" s="2">
        <f>'Moving Avg'!H2085</f>
        <v>9.7095425000000137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</row>
    <row r="2086" spans="1:12" ht="13.5" x14ac:dyDescent="0.25">
      <c r="A2086" s="3">
        <f>RSI!A2086</f>
        <v>45338</v>
      </c>
      <c r="B2086" s="2">
        <f>RSI!B2086</f>
        <v>7.45</v>
      </c>
      <c r="C2086" s="2">
        <f>RSI!I2086</f>
        <v>4.3146068719679675</v>
      </c>
      <c r="D2086" s="2">
        <f>MACD!E2086</f>
        <v>8.6882360201545161E-2</v>
      </c>
      <c r="E2086" s="2">
        <f>MACD!F2086</f>
        <v>0.11955172574904636</v>
      </c>
      <c r="F2086" s="2">
        <f>'Moving Avg'!D2086</f>
        <v>7.45</v>
      </c>
      <c r="G2086" s="2">
        <f>'Moving Avg'!F2086</f>
        <v>7.6099999999999977</v>
      </c>
      <c r="H2086" s="2">
        <f>'Moving Avg'!G2086</f>
        <v>7.8411999999999988</v>
      </c>
      <c r="I2086" s="2">
        <f>'Moving Avg'!H2086</f>
        <v>9.6942450000000129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</row>
    <row r="2087" spans="1:12" ht="13.5" x14ac:dyDescent="0.25">
      <c r="A2087" s="3">
        <f>RSI!A2087</f>
        <v>45341</v>
      </c>
      <c r="B2087" s="2">
        <f>RSI!B2087</f>
        <v>7.45</v>
      </c>
      <c r="C2087" s="2">
        <f>RSI!I2087</f>
        <v>4.3146068719679675</v>
      </c>
      <c r="D2087" s="2">
        <f>MACD!E2087</f>
        <v>6.4552194439616351E-2</v>
      </c>
      <c r="E2087" s="2">
        <f>MACD!F2087</f>
        <v>0.10855181948716038</v>
      </c>
      <c r="F2087" s="2">
        <f>'Moving Avg'!D2087</f>
        <v>7.45</v>
      </c>
      <c r="G2087" s="2">
        <f>'Moving Avg'!F2087</f>
        <v>7.5874999999999986</v>
      </c>
      <c r="H2087" s="2">
        <f>'Moving Avg'!G2087</f>
        <v>7.8299999999999992</v>
      </c>
      <c r="I2087" s="2">
        <f>'Moving Avg'!H2087</f>
        <v>9.6789475000000138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</row>
    <row r="2088" spans="1:12" ht="13.5" x14ac:dyDescent="0.25">
      <c r="A2088" s="3">
        <f>RSI!A2088</f>
        <v>45342</v>
      </c>
      <c r="B2088" s="2">
        <f>RSI!B2088</f>
        <v>7.45</v>
      </c>
      <c r="C2088" s="2">
        <f>RSI!I2088</f>
        <v>4.3146068719679675</v>
      </c>
      <c r="D2088" s="2">
        <f>MACD!E2088</f>
        <v>4.6891213350475525E-2</v>
      </c>
      <c r="E2088" s="2">
        <f>MACD!F2088</f>
        <v>9.6219698259823405E-2</v>
      </c>
      <c r="F2088" s="2">
        <f>'Moving Avg'!D2088</f>
        <v>7.45</v>
      </c>
      <c r="G2088" s="2">
        <f>'Moving Avg'!F2088</f>
        <v>7.5649999999999977</v>
      </c>
      <c r="H2088" s="2">
        <f>'Moving Avg'!G2088</f>
        <v>7.8187999999999986</v>
      </c>
      <c r="I2088" s="2">
        <f>'Moving Avg'!H2088</f>
        <v>9.663650000000013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</row>
    <row r="2089" spans="1:12" ht="13.5" x14ac:dyDescent="0.25">
      <c r="A2089" s="3">
        <f>RSI!A2089</f>
        <v>45343</v>
      </c>
      <c r="B2089" s="2">
        <f>RSI!B2089</f>
        <v>7.45</v>
      </c>
      <c r="C2089" s="2">
        <f>RSI!I2089</f>
        <v>4.3146068719679675</v>
      </c>
      <c r="D2089" s="2">
        <f>MACD!E2089</f>
        <v>2.5397382430488058E-2</v>
      </c>
      <c r="E2089" s="2">
        <f>MACD!F2089</f>
        <v>8.2055235093956333E-2</v>
      </c>
      <c r="F2089" s="2">
        <f>'Moving Avg'!D2089</f>
        <v>7.45</v>
      </c>
      <c r="G2089" s="2">
        <f>'Moving Avg'!F2089</f>
        <v>7.5424999999999995</v>
      </c>
      <c r="H2089" s="2">
        <f>'Moving Avg'!G2089</f>
        <v>7.807599999999999</v>
      </c>
      <c r="I2089" s="2">
        <f>'Moving Avg'!H2089</f>
        <v>9.6507000000000129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</row>
    <row r="2090" spans="1:12" ht="13.5" x14ac:dyDescent="0.25">
      <c r="A2090" s="3">
        <f>RSI!A2090</f>
        <v>45344</v>
      </c>
      <c r="B2090" s="2">
        <f>RSI!B2090</f>
        <v>7.45</v>
      </c>
      <c r="C2090" s="2">
        <f>RSI!I2090</f>
        <v>4.3146068719679675</v>
      </c>
      <c r="D2090" s="2">
        <f>MACD!E2090</f>
        <v>8.2680575509481713E-3</v>
      </c>
      <c r="E2090" s="2">
        <f>MACD!F2090</f>
        <v>6.7297799585354715E-2</v>
      </c>
      <c r="F2090" s="2">
        <f>'Moving Avg'!D2090</f>
        <v>7.45</v>
      </c>
      <c r="G2090" s="2">
        <f>'Moving Avg'!F2090</f>
        <v>7.5199999999999987</v>
      </c>
      <c r="H2090" s="2">
        <f>'Moving Avg'!G2090</f>
        <v>7.7963999999999976</v>
      </c>
      <c r="I2090" s="2">
        <f>'Moving Avg'!H2090</f>
        <v>9.6380000000000123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</row>
    <row r="2091" spans="1:12" ht="13.5" x14ac:dyDescent="0.25">
      <c r="A2091" s="3">
        <f>RSI!A2091</f>
        <v>45345</v>
      </c>
      <c r="B2091" s="2">
        <f>RSI!B2091</f>
        <v>7.45</v>
      </c>
      <c r="C2091" s="2">
        <f>RSI!I2091</f>
        <v>4.3146068719679675</v>
      </c>
      <c r="D2091" s="2">
        <f>MACD!E2091</f>
        <v>-5.2465765575337997E-3</v>
      </c>
      <c r="E2091" s="2">
        <f>MACD!F2091</f>
        <v>5.2788924356777012E-2</v>
      </c>
      <c r="F2091" s="2">
        <f>'Moving Avg'!D2091</f>
        <v>7.45</v>
      </c>
      <c r="G2091" s="2">
        <f>'Moving Avg'!F2091</f>
        <v>7.4974999999999996</v>
      </c>
      <c r="H2091" s="2">
        <f>'Moving Avg'!G2091</f>
        <v>7.7853999999999974</v>
      </c>
      <c r="I2091" s="2">
        <f>'Moving Avg'!H2091</f>
        <v>9.6253000000000117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45348</v>
      </c>
      <c r="B2092" s="2">
        <f>RSI!B2092</f>
        <v>7.45</v>
      </c>
      <c r="C2092" s="2">
        <f>RSI!I2092</f>
        <v>4.3146068719679675</v>
      </c>
      <c r="D2092" s="2">
        <f>MACD!E2092</f>
        <v>-1.5775175057826551E-2</v>
      </c>
      <c r="E2092" s="2">
        <f>MACD!F2092</f>
        <v>3.9076104473856302E-2</v>
      </c>
      <c r="F2092" s="2">
        <f>'Moving Avg'!D2092</f>
        <v>7.45</v>
      </c>
      <c r="G2092" s="2">
        <f>'Moving Avg'!F2092</f>
        <v>7.4749999999999996</v>
      </c>
      <c r="H2092" s="2">
        <f>'Moving Avg'!G2092</f>
        <v>7.7743999999999973</v>
      </c>
      <c r="I2092" s="2">
        <f>'Moving Avg'!H2092</f>
        <v>9.6126000000000129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</row>
    <row r="2093" spans="1:12" ht="13.5" x14ac:dyDescent="0.25">
      <c r="A2093" s="3">
        <f>RSI!A2093</f>
        <v>45349</v>
      </c>
      <c r="B2093" s="2">
        <f>RSI!B2093</f>
        <v>7.55</v>
      </c>
      <c r="C2093" s="2">
        <f>RSI!I2093</f>
        <v>41.943987716995601</v>
      </c>
      <c r="D2093" s="2">
        <f>MACD!E2093</f>
        <v>-3.1251710349419426E-2</v>
      </c>
      <c r="E2093" s="2">
        <f>MACD!F2093</f>
        <v>2.5010541509201154E-2</v>
      </c>
      <c r="F2093" s="2">
        <f>'Moving Avg'!D2093</f>
        <v>7.4700000000000006</v>
      </c>
      <c r="G2093" s="2">
        <f>'Moving Avg'!F2093</f>
        <v>7.4750000000000014</v>
      </c>
      <c r="H2093" s="2">
        <f>'Moving Avg'!G2093</f>
        <v>7.765399999999997</v>
      </c>
      <c r="I2093" s="2">
        <f>'Moving Avg'!H2093</f>
        <v>9.600350000000013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</row>
    <row r="2094" spans="1:12" ht="13.5" x14ac:dyDescent="0.25">
      <c r="A2094" s="3">
        <f>RSI!A2094</f>
        <v>45350</v>
      </c>
      <c r="B2094" s="2">
        <f>RSI!B2094</f>
        <v>7.55</v>
      </c>
      <c r="C2094" s="2">
        <f>RSI!I2094</f>
        <v>41.943987716995601</v>
      </c>
      <c r="D2094" s="2">
        <f>MACD!E2094</f>
        <v>-4.4160657254805002E-2</v>
      </c>
      <c r="E2094" s="2">
        <f>MACD!F2094</f>
        <v>1.1176301756399925E-2</v>
      </c>
      <c r="F2094" s="2">
        <f>'Moving Avg'!D2094</f>
        <v>7.49</v>
      </c>
      <c r="G2094" s="2">
        <f>'Moving Avg'!F2094</f>
        <v>7.4750000000000032</v>
      </c>
      <c r="H2094" s="2">
        <f>'Moving Avg'!G2094</f>
        <v>7.7563999999999984</v>
      </c>
      <c r="I2094" s="2">
        <f>'Moving Avg'!H2094</f>
        <v>9.5881000000000114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</row>
    <row r="2095" spans="1:12" ht="13.5" x14ac:dyDescent="0.25">
      <c r="A2095" s="3">
        <f>RSI!A2095</f>
        <v>45351</v>
      </c>
      <c r="B2095" s="2">
        <f>RSI!B2095</f>
        <v>7.45</v>
      </c>
      <c r="C2095" s="2">
        <f>RSI!I2095</f>
        <v>28.805898228483983</v>
      </c>
      <c r="D2095" s="2">
        <f>MACD!E2095</f>
        <v>-4.7503442924210937E-2</v>
      </c>
      <c r="E2095" s="2">
        <f>MACD!F2095</f>
        <v>-5.5964717972224916E-4</v>
      </c>
      <c r="F2095" s="2">
        <f>'Moving Avg'!D2095</f>
        <v>7.49</v>
      </c>
      <c r="G2095" s="2">
        <f>'Moving Avg'!F2095</f>
        <v>7.4700000000000015</v>
      </c>
      <c r="H2095" s="2">
        <f>'Moving Avg'!G2095</f>
        <v>7.7453999999999983</v>
      </c>
      <c r="I2095" s="2">
        <f>'Moving Avg'!H2095</f>
        <v>9.5753500000000127</v>
      </c>
      <c r="J2095" s="6" t="str">
        <f>OBV!F2095</f>
        <v>BEARISH</v>
      </c>
      <c r="K2095" s="6" t="str">
        <f>OBV!G2095</f>
        <v>NEUTRAL</v>
      </c>
      <c r="L2095" s="6" t="str">
        <f>OBV!H2095</f>
        <v>NEUTRAL</v>
      </c>
    </row>
    <row r="2096" spans="1:12" ht="13.5" x14ac:dyDescent="0.25">
      <c r="A2096" s="3">
        <f>RSI!A2096</f>
        <v>45352</v>
      </c>
      <c r="B2096" s="2">
        <f>RSI!B2096</f>
        <v>7.45</v>
      </c>
      <c r="C2096" s="2">
        <f>RSI!I2096</f>
        <v>28.805898228483997</v>
      </c>
      <c r="D2096" s="2">
        <f>MACD!E2096</f>
        <v>-4.958108476862666E-2</v>
      </c>
      <c r="E2096" s="2">
        <f>MACD!F2096</f>
        <v>-1.0363934697503133E-2</v>
      </c>
      <c r="F2096" s="2">
        <f>'Moving Avg'!D2096</f>
        <v>7.49</v>
      </c>
      <c r="G2096" s="2">
        <f>'Moving Avg'!F2096</f>
        <v>7.4650000000000007</v>
      </c>
      <c r="H2096" s="2">
        <f>'Moving Avg'!G2096</f>
        <v>7.7343999999999991</v>
      </c>
      <c r="I2096" s="2">
        <f>'Moving Avg'!H2096</f>
        <v>9.5626000000000104</v>
      </c>
      <c r="J2096" s="6" t="str">
        <f>OBV!F2096</f>
        <v>BEARISH</v>
      </c>
      <c r="K2096" s="6" t="str">
        <f>OBV!G2096</f>
        <v>NEUTRAL</v>
      </c>
      <c r="L2096" s="6" t="str">
        <f>OBV!H2096</f>
        <v>NEUTRAL</v>
      </c>
    </row>
    <row r="2097" spans="1:12" ht="13.5" x14ac:dyDescent="0.25">
      <c r="A2097" s="3">
        <f>RSI!A2097</f>
        <v>45355</v>
      </c>
      <c r="B2097" s="2">
        <f>RSI!B2097</f>
        <v>7.45</v>
      </c>
      <c r="C2097" s="2">
        <f>RSI!I2097</f>
        <v>28.805898228483997</v>
      </c>
      <c r="D2097" s="2">
        <f>MACD!E2097</f>
        <v>-5.0643840233412618E-2</v>
      </c>
      <c r="E2097" s="2">
        <f>MACD!F2097</f>
        <v>-1.8419915804685029E-2</v>
      </c>
      <c r="F2097" s="2">
        <f>'Moving Avg'!D2097</f>
        <v>7.49</v>
      </c>
      <c r="G2097" s="2">
        <f>'Moving Avg'!F2097</f>
        <v>7.4625000000000004</v>
      </c>
      <c r="H2097" s="2">
        <f>'Moving Avg'!G2097</f>
        <v>7.7233999999999989</v>
      </c>
      <c r="I2097" s="2">
        <f>'Moving Avg'!H2097</f>
        <v>9.5498500000000117</v>
      </c>
      <c r="J2097" s="6" t="str">
        <f>OBV!F2097</f>
        <v>BEARISH</v>
      </c>
      <c r="K2097" s="6" t="str">
        <f>OBV!G2097</f>
        <v>NEUTRAL</v>
      </c>
      <c r="L2097" s="6" t="str">
        <f>OBV!H2097</f>
        <v>NEUTRAL</v>
      </c>
    </row>
    <row r="2098" spans="1:12" ht="13.5" x14ac:dyDescent="0.25">
      <c r="A2098" s="3">
        <f>RSI!A2098</f>
        <v>45356</v>
      </c>
      <c r="B2098" s="2">
        <f>RSI!B2098</f>
        <v>7.78</v>
      </c>
      <c r="C2098" s="2">
        <f>RSI!I2098</f>
        <v>68.924613901257104</v>
      </c>
      <c r="D2098" s="2">
        <f>MACD!E2098</f>
        <v>-7.5343790067836203E-2</v>
      </c>
      <c r="E2098" s="2">
        <f>MACD!F2098</f>
        <v>-2.9804690657315266E-2</v>
      </c>
      <c r="F2098" s="2">
        <f>'Moving Avg'!D2098</f>
        <v>7.5359999999999996</v>
      </c>
      <c r="G2098" s="2">
        <f>'Moving Avg'!F2098</f>
        <v>7.4764999999999997</v>
      </c>
      <c r="H2098" s="2">
        <f>'Moving Avg'!G2098</f>
        <v>7.7189999999999985</v>
      </c>
      <c r="I2098" s="2">
        <f>'Moving Avg'!H2098</f>
        <v>9.5387500000000109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</row>
    <row r="2099" spans="1:12" ht="13.5" x14ac:dyDescent="0.25">
      <c r="A2099" s="3">
        <f>RSI!A2099</f>
        <v>45357</v>
      </c>
      <c r="B2099" s="2">
        <f>RSI!B2099</f>
        <v>7.78</v>
      </c>
      <c r="C2099" s="2">
        <f>RSI!I2099</f>
        <v>68.924613901257104</v>
      </c>
      <c r="D2099" s="2">
        <f>MACD!E2099</f>
        <v>-9.759766768662459E-2</v>
      </c>
      <c r="E2099" s="2">
        <f>MACD!F2099</f>
        <v>-4.3363286063177131E-2</v>
      </c>
      <c r="F2099" s="2">
        <f>'Moving Avg'!D2099</f>
        <v>7.5820000000000007</v>
      </c>
      <c r="G2099" s="2">
        <f>'Moving Avg'!F2099</f>
        <v>7.4930000000000003</v>
      </c>
      <c r="H2099" s="2">
        <f>'Moving Avg'!G2099</f>
        <v>7.7145999999999981</v>
      </c>
      <c r="I2099" s="2">
        <f>'Moving Avg'!H2099</f>
        <v>9.5276500000000119</v>
      </c>
      <c r="J2099" s="6" t="str">
        <f>OBV!F2099</f>
        <v>BULLISH</v>
      </c>
      <c r="K2099" s="6" t="str">
        <f>OBV!G2099</f>
        <v>NEUTRAL</v>
      </c>
      <c r="L2099" s="6" t="str">
        <f>OBV!H2099</f>
        <v>CONFIRMED BULLISH</v>
      </c>
    </row>
    <row r="2100" spans="1:12" ht="13.5" x14ac:dyDescent="0.25">
      <c r="A2100" s="3">
        <f>RSI!A2100</f>
        <v>45358</v>
      </c>
      <c r="B2100" s="2">
        <f>RSI!B2100</f>
        <v>7.77</v>
      </c>
      <c r="C2100" s="2">
        <f>RSI!I2100</f>
        <v>67.586121355109725</v>
      </c>
      <c r="D2100" s="2">
        <f>MACD!E2100</f>
        <v>-0.11694076077614213</v>
      </c>
      <c r="E2100" s="2">
        <f>MACD!F2100</f>
        <v>-5.807878100577013E-2</v>
      </c>
      <c r="F2100" s="2">
        <f>'Moving Avg'!D2100</f>
        <v>7.6460000000000008</v>
      </c>
      <c r="G2100" s="2">
        <f>'Moving Avg'!F2100</f>
        <v>7.5090000000000021</v>
      </c>
      <c r="H2100" s="2">
        <f>'Moving Avg'!G2100</f>
        <v>7.7101999999999977</v>
      </c>
      <c r="I2100" s="2">
        <f>'Moving Avg'!H2100</f>
        <v>9.5165000000000095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</row>
    <row r="2101" spans="1:12" ht="13.5" x14ac:dyDescent="0.25">
      <c r="A2101" s="3">
        <f>RSI!A2101</f>
        <v>45359</v>
      </c>
      <c r="B2101" s="2">
        <f>RSI!B2101</f>
        <v>7.77</v>
      </c>
      <c r="C2101" s="2">
        <f>RSI!I2101</f>
        <v>67.586121355109725</v>
      </c>
      <c r="D2101" s="2">
        <f>MACD!E2101</f>
        <v>-0.1344096711935574</v>
      </c>
      <c r="E2101" s="2">
        <f>MACD!F2101</f>
        <v>-7.3344959043327593E-2</v>
      </c>
      <c r="F2101" s="2">
        <f>'Moving Avg'!D2101</f>
        <v>7.7099999999999991</v>
      </c>
      <c r="G2101" s="2">
        <f>'Moving Avg'!F2101</f>
        <v>7.5250000000000012</v>
      </c>
      <c r="H2101" s="2">
        <f>'Moving Avg'!G2101</f>
        <v>7.7057999999999973</v>
      </c>
      <c r="I2101" s="2">
        <f>'Moving Avg'!H2101</f>
        <v>9.5053500000000106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</row>
    <row r="2102" spans="1:12" ht="13.5" x14ac:dyDescent="0.25">
      <c r="A2102" s="3">
        <f>RSI!A2102</f>
        <v>45362</v>
      </c>
      <c r="B2102" s="2">
        <f>RSI!B2102</f>
        <v>7.77</v>
      </c>
      <c r="C2102" s="2">
        <f>RSI!I2102</f>
        <v>67.586121355109725</v>
      </c>
      <c r="D2102" s="2">
        <f>MACD!E2102</f>
        <v>-0.15021112897137812</v>
      </c>
      <c r="E2102" s="2">
        <f>MACD!F2102</f>
        <v>-8.87181930289377E-2</v>
      </c>
      <c r="F2102" s="2">
        <f>'Moving Avg'!D2102</f>
        <v>7.7739999999999991</v>
      </c>
      <c r="G2102" s="2">
        <f>'Moving Avg'!F2102</f>
        <v>7.5410000000000021</v>
      </c>
      <c r="H2102" s="2">
        <f>'Moving Avg'!G2102</f>
        <v>7.701399999999996</v>
      </c>
      <c r="I2102" s="2">
        <f>'Moving Avg'!H2102</f>
        <v>9.49420000000001</v>
      </c>
      <c r="J2102" s="6" t="str">
        <f>OBV!F2102</f>
        <v>BULLISH</v>
      </c>
      <c r="K2102" s="6" t="str">
        <f>OBV!G2102</f>
        <v>NEUTRAL</v>
      </c>
      <c r="L2102" s="6" t="str">
        <f>OBV!H2102</f>
        <v>CONFIRMED BULLISH</v>
      </c>
    </row>
    <row r="2103" spans="1:12" ht="13.5" x14ac:dyDescent="0.25">
      <c r="A2103" s="3">
        <f>RSI!A2103</f>
        <v>45363</v>
      </c>
      <c r="B2103" s="2">
        <f>RSI!B2103</f>
        <v>7.77</v>
      </c>
      <c r="C2103" s="2">
        <f>RSI!I2103</f>
        <v>67.586121355109725</v>
      </c>
      <c r="D2103" s="2">
        <f>MACD!E2103</f>
        <v>-0.14914148900845792</v>
      </c>
      <c r="E2103" s="2">
        <f>MACD!F2103</f>
        <v>-0.10080285222484175</v>
      </c>
      <c r="F2103" s="2">
        <f>'Moving Avg'!D2103</f>
        <v>7.7720000000000002</v>
      </c>
      <c r="G2103" s="2">
        <f>'Moving Avg'!F2103</f>
        <v>7.5570000000000022</v>
      </c>
      <c r="H2103" s="2">
        <f>'Moving Avg'!G2103</f>
        <v>7.6969999999999956</v>
      </c>
      <c r="I2103" s="2">
        <f>'Moving Avg'!H2103</f>
        <v>9.4830500000000093</v>
      </c>
      <c r="J2103" s="6" t="str">
        <f>OBV!F2103</f>
        <v>BEARISH</v>
      </c>
      <c r="K2103" s="6" t="str">
        <f>OBV!G2103</f>
        <v>NEUTRAL</v>
      </c>
      <c r="L2103" s="6" t="str">
        <f>OBV!H2103</f>
        <v>CONFIRMED BEARISH</v>
      </c>
    </row>
    <row r="2104" spans="1:12" ht="13.5" x14ac:dyDescent="0.25">
      <c r="A2104" s="3">
        <f>RSI!A2104</f>
        <v>45364</v>
      </c>
      <c r="B2104" s="2">
        <f>RSI!B2104</f>
        <v>7.77</v>
      </c>
      <c r="C2104" s="2">
        <f>RSI!I2104</f>
        <v>67.586121355109725</v>
      </c>
      <c r="D2104" s="2">
        <f>MACD!E2104</f>
        <v>-0.14911095639923566</v>
      </c>
      <c r="E2104" s="2">
        <f>MACD!F2104</f>
        <v>-0.11046447305972054</v>
      </c>
      <c r="F2104" s="2">
        <f>'Moving Avg'!D2104</f>
        <v>7.7699999999999987</v>
      </c>
      <c r="G2104" s="2">
        <f>'Moving Avg'!F2104</f>
        <v>7.5730000000000022</v>
      </c>
      <c r="H2104" s="2">
        <f>'Moving Avg'!G2104</f>
        <v>7.6925999999999952</v>
      </c>
      <c r="I2104" s="2">
        <f>'Moving Avg'!H2104</f>
        <v>9.4719000000000086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</row>
    <row r="2105" spans="1:12" ht="13.5" x14ac:dyDescent="0.25">
      <c r="A2105" s="3">
        <f>RSI!A2105</f>
        <v>45365</v>
      </c>
      <c r="B2105" s="2">
        <f>RSI!B2105</f>
        <v>7.77</v>
      </c>
      <c r="C2105" s="2">
        <f>RSI!I2105</f>
        <v>67.586121355109725</v>
      </c>
      <c r="D2105" s="2">
        <f>MACD!E2105</f>
        <v>-0.16527950257264656</v>
      </c>
      <c r="E2105" s="2">
        <f>MACD!F2105</f>
        <v>-0.12142747896230574</v>
      </c>
      <c r="F2105" s="2">
        <f>'Moving Avg'!D2105</f>
        <v>7.7699999999999987</v>
      </c>
      <c r="G2105" s="2">
        <f>'Moving Avg'!F2105</f>
        <v>7.5890000000000013</v>
      </c>
      <c r="H2105" s="2">
        <f>'Moving Avg'!G2105</f>
        <v>7.6881999999999948</v>
      </c>
      <c r="I2105" s="2">
        <f>'Moving Avg'!H2105</f>
        <v>9.4585000000000079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</row>
    <row r="2106" spans="1:12" ht="13.5" x14ac:dyDescent="0.25">
      <c r="A2106" s="3">
        <f>RSI!A2106</f>
        <v>45366</v>
      </c>
      <c r="B2106" s="2">
        <f>RSI!B2106</f>
        <v>7.77</v>
      </c>
      <c r="C2106" s="2">
        <f>RSI!I2106</f>
        <v>67.586121355109725</v>
      </c>
      <c r="D2106" s="2">
        <f>MACD!E2106</f>
        <v>-0.1797103635054027</v>
      </c>
      <c r="E2106" s="2">
        <f>MACD!F2106</f>
        <v>-0.13308405587092514</v>
      </c>
      <c r="F2106" s="2">
        <f>'Moving Avg'!D2106</f>
        <v>7.7699999999999987</v>
      </c>
      <c r="G2106" s="2">
        <f>'Moving Avg'!F2106</f>
        <v>7.6050000000000013</v>
      </c>
      <c r="H2106" s="2">
        <f>'Moving Avg'!G2106</f>
        <v>7.6837999999999953</v>
      </c>
      <c r="I2106" s="2">
        <f>'Moving Avg'!H2106</f>
        <v>9.4427500000000073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</row>
    <row r="2107" spans="1:12" ht="13.5" x14ac:dyDescent="0.25">
      <c r="A2107" s="3">
        <f>RSI!A2107</f>
        <v>45369</v>
      </c>
      <c r="B2107" s="2">
        <f>RSI!B2107</f>
        <v>7.77</v>
      </c>
      <c r="C2107" s="2">
        <f>RSI!I2107</f>
        <v>67.586121355109739</v>
      </c>
      <c r="D2107" s="2">
        <f>MACD!E2107</f>
        <v>-0.19261533587715807</v>
      </c>
      <c r="E2107" s="2">
        <f>MACD!F2107</f>
        <v>-0.14499031187217173</v>
      </c>
      <c r="F2107" s="2">
        <f>'Moving Avg'!D2107</f>
        <v>7.7699999999999987</v>
      </c>
      <c r="G2107" s="2">
        <f>'Moving Avg'!F2107</f>
        <v>7.6210000000000004</v>
      </c>
      <c r="H2107" s="2">
        <f>'Moving Avg'!G2107</f>
        <v>7.679399999999994</v>
      </c>
      <c r="I2107" s="2">
        <f>'Moving Avg'!H2107</f>
        <v>9.4266500000000093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</row>
    <row r="2108" spans="1:12" ht="13.5" x14ac:dyDescent="0.25">
      <c r="A2108" s="3">
        <f>RSI!A2108</f>
        <v>45370</v>
      </c>
      <c r="B2108" s="2">
        <f>RSI!B2108</f>
        <v>7.77</v>
      </c>
      <c r="C2108" s="2">
        <f>RSI!I2108</f>
        <v>67.586121355109739</v>
      </c>
      <c r="D2108" s="2">
        <f>MACD!E2108</f>
        <v>-0.15340851553164381</v>
      </c>
      <c r="E2108" s="2">
        <f>MACD!F2108</f>
        <v>-0.14667395260406615</v>
      </c>
      <c r="F2108" s="2">
        <f>'Moving Avg'!D2108</f>
        <v>7.7699999999999987</v>
      </c>
      <c r="G2108" s="2">
        <f>'Moving Avg'!F2108</f>
        <v>7.6370000000000005</v>
      </c>
      <c r="H2108" s="2">
        <f>'Moving Avg'!G2108</f>
        <v>7.6747999999999932</v>
      </c>
      <c r="I2108" s="2">
        <f>'Moving Avg'!H2108</f>
        <v>9.4105500000000077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</row>
    <row r="2109" spans="1:12" ht="13.5" x14ac:dyDescent="0.25">
      <c r="A2109" s="3">
        <f>RSI!A2109</f>
        <v>45372</v>
      </c>
      <c r="B2109" s="2">
        <f>RSI!B2109</f>
        <v>7.77</v>
      </c>
      <c r="C2109" s="2">
        <f>RSI!I2109</f>
        <v>67.586121355109739</v>
      </c>
      <c r="D2109" s="2">
        <f>MACD!E2109</f>
        <v>-0.12082871593864297</v>
      </c>
      <c r="E2109" s="2">
        <f>MACD!F2109</f>
        <v>-0.14150490527098153</v>
      </c>
      <c r="F2109" s="2">
        <f>'Moving Avg'!D2109</f>
        <v>7.7699999999999987</v>
      </c>
      <c r="G2109" s="2">
        <f>'Moving Avg'!F2109</f>
        <v>7.6530000000000014</v>
      </c>
      <c r="H2109" s="2">
        <f>'Moving Avg'!G2109</f>
        <v>7.6701999999999915</v>
      </c>
      <c r="I2109" s="2">
        <f>'Moving Avg'!H2109</f>
        <v>9.3929500000000079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</row>
    <row r="2110" spans="1:12" ht="13.5" x14ac:dyDescent="0.25">
      <c r="A2110" s="3">
        <f>RSI!A2110</f>
        <v>45373</v>
      </c>
      <c r="B2110" s="2">
        <f>RSI!B2110</f>
        <v>8.11</v>
      </c>
      <c r="C2110" s="2">
        <f>RSI!I2110</f>
        <v>86.411412127081533</v>
      </c>
      <c r="D2110" s="2">
        <f>MACD!E2110</f>
        <v>-0.12053595311291776</v>
      </c>
      <c r="E2110" s="2">
        <f>MACD!F2110</f>
        <v>-0.13731111483936878</v>
      </c>
      <c r="F2110" s="2">
        <f>'Moving Avg'!D2110</f>
        <v>7.8379999999999992</v>
      </c>
      <c r="G2110" s="2">
        <f>'Moving Avg'!F2110</f>
        <v>7.6860000000000017</v>
      </c>
      <c r="H2110" s="2">
        <f>'Moving Avg'!G2110</f>
        <v>7.6723999999999926</v>
      </c>
      <c r="I2110" s="2">
        <f>'Moving Avg'!H2110</f>
        <v>9.3770500000000077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</row>
    <row r="2111" spans="1:12" ht="13.5" x14ac:dyDescent="0.25">
      <c r="A2111" s="3">
        <f>RSI!A2111</f>
        <v>45376</v>
      </c>
      <c r="B2111" s="2">
        <f>RSI!B2111</f>
        <v>8.11</v>
      </c>
      <c r="C2111" s="2">
        <f>RSI!I2111</f>
        <v>86.411412127081533</v>
      </c>
      <c r="D2111" s="2">
        <f>MACD!E2111</f>
        <v>-0.12280759530800012</v>
      </c>
      <c r="E2111" s="2">
        <f>MACD!F2111</f>
        <v>-0.13441041093309505</v>
      </c>
      <c r="F2111" s="2">
        <f>'Moving Avg'!D2111</f>
        <v>7.9060000000000006</v>
      </c>
      <c r="G2111" s="2">
        <f>'Moving Avg'!F2111</f>
        <v>7.7189999999999994</v>
      </c>
      <c r="H2111" s="2">
        <f>'Moving Avg'!G2111</f>
        <v>7.6745999999999928</v>
      </c>
      <c r="I2111" s="2">
        <f>'Moving Avg'!H2111</f>
        <v>9.3611500000000056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</row>
    <row r="2112" spans="1:12" ht="13.5" x14ac:dyDescent="0.25">
      <c r="A2112" s="3">
        <f>RSI!A2112</f>
        <v>45377</v>
      </c>
      <c r="B2112" s="2">
        <f>RSI!B2112</f>
        <v>8.11</v>
      </c>
      <c r="C2112" s="2">
        <f>RSI!I2112</f>
        <v>86.411412127081533</v>
      </c>
      <c r="D2112" s="2">
        <f>MACD!E2112</f>
        <v>-0.12706249907556622</v>
      </c>
      <c r="E2112" s="2">
        <f>MACD!F2112</f>
        <v>-0.13294082856158929</v>
      </c>
      <c r="F2112" s="2">
        <f>'Moving Avg'!D2112</f>
        <v>7.9739999999999993</v>
      </c>
      <c r="G2112" s="2">
        <f>'Moving Avg'!F2112</f>
        <v>7.7520000000000007</v>
      </c>
      <c r="H2112" s="2">
        <f>'Moving Avg'!G2112</f>
        <v>7.676799999999993</v>
      </c>
      <c r="I2112" s="2">
        <f>'Moving Avg'!H2112</f>
        <v>9.3452500000000054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</row>
    <row r="2113" spans="1:12" ht="13.5" x14ac:dyDescent="0.25">
      <c r="A2113" s="3">
        <f>RSI!A2113</f>
        <v>45378</v>
      </c>
      <c r="B2113" s="2">
        <f>RSI!B2113</f>
        <v>8.11</v>
      </c>
      <c r="C2113" s="2">
        <f>RSI!I2113</f>
        <v>86.411412127081533</v>
      </c>
      <c r="D2113" s="2">
        <f>MACD!E2113</f>
        <v>-0.13282275132564703</v>
      </c>
      <c r="E2113" s="2">
        <f>MACD!F2113</f>
        <v>-0.13291721311440083</v>
      </c>
      <c r="F2113" s="2">
        <f>'Moving Avg'!D2113</f>
        <v>8.041999999999998</v>
      </c>
      <c r="G2113" s="2">
        <f>'Moving Avg'!F2113</f>
        <v>7.7800000000000011</v>
      </c>
      <c r="H2113" s="2">
        <f>'Moving Avg'!G2113</f>
        <v>7.6789999999999932</v>
      </c>
      <c r="I2113" s="2">
        <f>'Moving Avg'!H2113</f>
        <v>9.3293000000000035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</row>
    <row r="2114" spans="1:12" ht="13.5" x14ac:dyDescent="0.25">
      <c r="A2114" s="3">
        <f>RSI!A2114</f>
        <v>45379</v>
      </c>
      <c r="B2114" s="2">
        <f>RSI!B2114</f>
        <v>8.11</v>
      </c>
      <c r="C2114" s="2">
        <f>RSI!I2114</f>
        <v>86.411412127081533</v>
      </c>
      <c r="D2114" s="2">
        <f>MACD!E2114</f>
        <v>-0.13969676375718443</v>
      </c>
      <c r="E2114" s="2">
        <f>MACD!F2114</f>
        <v>-0.13427312324295754</v>
      </c>
      <c r="F2114" s="2">
        <f>'Moving Avg'!D2114</f>
        <v>8.11</v>
      </c>
      <c r="G2114" s="2">
        <f>'Moving Avg'!F2114</f>
        <v>7.8080000000000016</v>
      </c>
      <c r="H2114" s="2">
        <f>'Moving Avg'!G2114</f>
        <v>7.6811999999999943</v>
      </c>
      <c r="I2114" s="2">
        <f>'Moving Avg'!H2114</f>
        <v>9.3133500000000033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</row>
    <row r="2115" spans="1:12" ht="13.5" x14ac:dyDescent="0.25">
      <c r="A2115" s="3">
        <f>RSI!A2115</f>
        <v>45380</v>
      </c>
      <c r="B2115" s="2">
        <f>RSI!B2115</f>
        <v>7.75</v>
      </c>
      <c r="C2115" s="2">
        <f>RSI!I2115</f>
        <v>45.702095841423144</v>
      </c>
      <c r="D2115" s="2">
        <f>MACD!E2115</f>
        <v>-0.12069837732882061</v>
      </c>
      <c r="E2115" s="2">
        <f>MACD!F2115</f>
        <v>-0.13155817406013015</v>
      </c>
      <c r="F2115" s="2">
        <f>'Moving Avg'!D2115</f>
        <v>8.0380000000000003</v>
      </c>
      <c r="G2115" s="2">
        <f>'Moving Avg'!F2115</f>
        <v>7.8229999999999986</v>
      </c>
      <c r="H2115" s="2">
        <f>'Moving Avg'!G2115</f>
        <v>7.6761999999999944</v>
      </c>
      <c r="I2115" s="2">
        <f>'Moving Avg'!H2115</f>
        <v>9.2981000000000034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</row>
    <row r="2116" spans="1:12" ht="13.5" x14ac:dyDescent="0.25">
      <c r="A2116" s="3">
        <f>RSI!A2116</f>
        <v>45383</v>
      </c>
      <c r="B2116" s="2">
        <f>RSI!B2116</f>
        <v>7.75</v>
      </c>
      <c r="C2116" s="2">
        <f>RSI!I2116</f>
        <v>45.702095841423144</v>
      </c>
      <c r="D2116" s="2">
        <f>MACD!E2116</f>
        <v>-0.10421020132564252</v>
      </c>
      <c r="E2116" s="2">
        <f>MACD!F2116</f>
        <v>-0.12608857951323263</v>
      </c>
      <c r="F2116" s="2">
        <f>'Moving Avg'!D2116</f>
        <v>7.9659999999999993</v>
      </c>
      <c r="G2116" s="2">
        <f>'Moving Avg'!F2116</f>
        <v>7.8379999999999992</v>
      </c>
      <c r="H2116" s="2">
        <f>'Moving Avg'!G2116</f>
        <v>7.673199999999996</v>
      </c>
      <c r="I2116" s="2">
        <f>'Moving Avg'!H2116</f>
        <v>9.2852500000000013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</row>
    <row r="2117" spans="1:12" ht="13.5" x14ac:dyDescent="0.25">
      <c r="A2117" s="3">
        <f>RSI!A2117</f>
        <v>45384</v>
      </c>
      <c r="B2117" s="2">
        <f>RSI!B2117</f>
        <v>7.75</v>
      </c>
      <c r="C2117" s="2">
        <f>RSI!I2117</f>
        <v>45.702095841423144</v>
      </c>
      <c r="D2117" s="2">
        <f>MACD!E2117</f>
        <v>-8.9876613843657083E-2</v>
      </c>
      <c r="E2117" s="2">
        <f>MACD!F2117</f>
        <v>-0.11884618637931753</v>
      </c>
      <c r="F2117" s="2">
        <f>'Moving Avg'!D2117</f>
        <v>7.8940000000000001</v>
      </c>
      <c r="G2117" s="2">
        <f>'Moving Avg'!F2117</f>
        <v>7.8529999999999989</v>
      </c>
      <c r="H2117" s="2">
        <f>'Moving Avg'!G2117</f>
        <v>7.6701999999999968</v>
      </c>
      <c r="I2117" s="2">
        <f>'Moving Avg'!H2117</f>
        <v>9.2740000000000027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</row>
    <row r="2118" spans="1:12" ht="13.5" x14ac:dyDescent="0.25">
      <c r="A2118" s="3">
        <f>RSI!A2118</f>
        <v>45385</v>
      </c>
      <c r="B2118" s="2">
        <f>RSI!B2118</f>
        <v>7.75</v>
      </c>
      <c r="C2118" s="2">
        <f>RSI!I2118</f>
        <v>45.702095841423144</v>
      </c>
      <c r="D2118" s="2">
        <f>MACD!E2118</f>
        <v>-7.7394440017673816E-2</v>
      </c>
      <c r="E2118" s="2">
        <f>MACD!F2118</f>
        <v>-0.1105558371069888</v>
      </c>
      <c r="F2118" s="2">
        <f>'Moving Avg'!D2118</f>
        <v>7.8220000000000001</v>
      </c>
      <c r="G2118" s="2">
        <f>'Moving Avg'!F2118</f>
        <v>7.8514999999999988</v>
      </c>
      <c r="H2118" s="2">
        <f>'Moving Avg'!G2118</f>
        <v>7.6671999999999967</v>
      </c>
      <c r="I2118" s="2">
        <f>'Moving Avg'!H2118</f>
        <v>9.262750000000004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</row>
    <row r="2119" spans="1:12" ht="13.5" x14ac:dyDescent="0.25">
      <c r="A2119" s="3">
        <f>RSI!A2119</f>
        <v>45386</v>
      </c>
      <c r="B2119" s="2">
        <f>RSI!B2119</f>
        <v>7.74</v>
      </c>
      <c r="C2119" s="2">
        <f>RSI!I2119</f>
        <v>44.9115680236253</v>
      </c>
      <c r="D2119" s="2">
        <f>MACD!E2119</f>
        <v>-6.57643102107901E-2</v>
      </c>
      <c r="E2119" s="2">
        <f>MACD!F2119</f>
        <v>-0.10159753172774907</v>
      </c>
      <c r="F2119" s="2">
        <f>'Moving Avg'!D2119</f>
        <v>7.7480000000000002</v>
      </c>
      <c r="G2119" s="2">
        <f>'Moving Avg'!F2119</f>
        <v>7.849499999999999</v>
      </c>
      <c r="H2119" s="2">
        <f>'Moving Avg'!G2119</f>
        <v>7.6639999999999988</v>
      </c>
      <c r="I2119" s="2">
        <f>'Moving Avg'!H2119</f>
        <v>9.2514500000000037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</row>
    <row r="2120" spans="1:12" ht="13.5" x14ac:dyDescent="0.25">
      <c r="A2120" s="3">
        <f>RSI!A2120</f>
        <v>45387</v>
      </c>
      <c r="B2120" s="2">
        <f>RSI!B2120</f>
        <v>7.4</v>
      </c>
      <c r="C2120" s="2">
        <f>RSI!I2120</f>
        <v>27.496576551590394</v>
      </c>
      <c r="D2120" s="2">
        <f>MACD!E2120</f>
        <v>2.1931823514954374E-2</v>
      </c>
      <c r="E2120" s="2">
        <f>MACD!F2120</f>
        <v>-7.6891660679208385E-2</v>
      </c>
      <c r="F2120" s="2">
        <f>'Moving Avg'!D2120</f>
        <v>7.6779999999999999</v>
      </c>
      <c r="G2120" s="2">
        <f>'Moving Avg'!F2120</f>
        <v>7.8309999999999986</v>
      </c>
      <c r="H2120" s="2">
        <f>'Moving Avg'!G2120</f>
        <v>7.653999999999999</v>
      </c>
      <c r="I2120" s="2">
        <f>'Moving Avg'!H2120</f>
        <v>9.2384500000000038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</row>
    <row r="2121" spans="1:12" ht="13.5" x14ac:dyDescent="0.25">
      <c r="A2121" s="3">
        <f>RSI!A2121</f>
        <v>45390</v>
      </c>
      <c r="B2121" s="2">
        <f>RSI!B2121</f>
        <v>7.12</v>
      </c>
      <c r="C2121" s="2">
        <f>RSI!I2121</f>
        <v>20.460324804755089</v>
      </c>
      <c r="D2121" s="2">
        <f>MACD!E2121</f>
        <v>0.11922159411472677</v>
      </c>
      <c r="E2121" s="2">
        <f>MACD!F2121</f>
        <v>-3.7669009720421358E-2</v>
      </c>
      <c r="F2121" s="2">
        <f>'Moving Avg'!D2121</f>
        <v>7.5519999999999996</v>
      </c>
      <c r="G2121" s="2">
        <f>'Moving Avg'!F2121</f>
        <v>7.7984999999999998</v>
      </c>
      <c r="H2121" s="2">
        <f>'Moving Avg'!G2121</f>
        <v>7.6384000000000007</v>
      </c>
      <c r="I2121" s="2">
        <f>'Moving Avg'!H2121</f>
        <v>9.2240500000000036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</row>
    <row r="2122" spans="1:12" ht="13.5" x14ac:dyDescent="0.25">
      <c r="A2122" s="3">
        <f>RSI!A2122</f>
        <v>45394</v>
      </c>
      <c r="B2122" s="2">
        <f>RSI!B2122</f>
        <v>7.13</v>
      </c>
      <c r="C2122" s="2">
        <f>RSI!I2122</f>
        <v>21.235535437759879</v>
      </c>
      <c r="D2122" s="2">
        <f>MACD!E2122</f>
        <v>0.20462843325569136</v>
      </c>
      <c r="E2122" s="2">
        <f>MACD!F2122</f>
        <v>1.0790478874801182E-2</v>
      </c>
      <c r="F2122" s="2">
        <f>'Moving Avg'!D2122</f>
        <v>7.4279999999999999</v>
      </c>
      <c r="G2122" s="2">
        <f>'Moving Avg'!F2122</f>
        <v>7.7664999999999988</v>
      </c>
      <c r="H2122" s="2">
        <f>'Moving Avg'!G2122</f>
        <v>7.6230000000000011</v>
      </c>
      <c r="I2122" s="2">
        <f>'Moving Avg'!H2122</f>
        <v>9.207450000000005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</row>
    <row r="2123" spans="1:12" ht="13.5" x14ac:dyDescent="0.25">
      <c r="A2123" s="3">
        <f>RSI!A2123</f>
        <v>45397</v>
      </c>
      <c r="B2123" s="2">
        <f>RSI!B2123</f>
        <v>7.1</v>
      </c>
      <c r="C2123" s="2">
        <f>RSI!I2123</f>
        <v>20.587287743828952</v>
      </c>
      <c r="D2123" s="2">
        <f>MACD!E2123</f>
        <v>0.28260098889883167</v>
      </c>
      <c r="E2123" s="2">
        <f>MACD!F2123</f>
        <v>6.5152580879607278E-2</v>
      </c>
      <c r="F2123" s="2">
        <f>'Moving Avg'!D2123</f>
        <v>7.298</v>
      </c>
      <c r="G2123" s="2">
        <f>'Moving Avg'!F2123</f>
        <v>7.7329999999999988</v>
      </c>
      <c r="H2123" s="2">
        <f>'Moving Avg'!G2123</f>
        <v>7.6140000000000017</v>
      </c>
      <c r="I2123" s="2">
        <f>'Moving Avg'!H2123</f>
        <v>9.1907000000000032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</row>
    <row r="2124" spans="1:12" ht="13.5" x14ac:dyDescent="0.25">
      <c r="A2124" s="3">
        <f>RSI!A2124</f>
        <v>45398</v>
      </c>
      <c r="B2124" s="2">
        <f>RSI!B2124</f>
        <v>7.09</v>
      </c>
      <c r="C2124" s="2">
        <f>RSI!I2124</f>
        <v>20.364132494507359</v>
      </c>
      <c r="D2124" s="2">
        <f>MACD!E2124</f>
        <v>0.35272078618164837</v>
      </c>
      <c r="E2124" s="2">
        <f>MACD!F2124</f>
        <v>0.1226662219400155</v>
      </c>
      <c r="F2124" s="2">
        <f>'Moving Avg'!D2124</f>
        <v>7.168000000000001</v>
      </c>
      <c r="G2124" s="2">
        <f>'Moving Avg'!F2124</f>
        <v>7.6989999999999998</v>
      </c>
      <c r="H2124" s="2">
        <f>'Moving Avg'!G2124</f>
        <v>7.6048000000000027</v>
      </c>
      <c r="I2124" s="2">
        <f>'Moving Avg'!H2124</f>
        <v>9.1739000000000033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</row>
    <row r="2125" spans="1:12" ht="13.5" x14ac:dyDescent="0.25">
      <c r="A2125" s="3">
        <f>RSI!A2125</f>
        <v>45399</v>
      </c>
      <c r="B2125" s="2">
        <f>RSI!B2125</f>
        <v>6.81</v>
      </c>
      <c r="C2125" s="2">
        <f>RSI!I2125</f>
        <v>15.347708561561319</v>
      </c>
      <c r="D2125" s="2">
        <f>MACD!E2125</f>
        <v>0.38061839617608673</v>
      </c>
      <c r="E2125" s="2">
        <f>MACD!F2125</f>
        <v>0.17425665678722974</v>
      </c>
      <c r="F2125" s="2">
        <f>'Moving Avg'!D2125</f>
        <v>7.05</v>
      </c>
      <c r="G2125" s="2">
        <f>'Moving Avg'!F2125</f>
        <v>7.6510000000000007</v>
      </c>
      <c r="H2125" s="2">
        <f>'Moving Avg'!G2125</f>
        <v>7.5900000000000034</v>
      </c>
      <c r="I2125" s="2">
        <f>'Moving Avg'!H2125</f>
        <v>9.1557000000000031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</row>
    <row r="2126" spans="1:12" ht="13.5" x14ac:dyDescent="0.25">
      <c r="A2126" s="3">
        <f>RSI!A2126</f>
        <v>45400</v>
      </c>
      <c r="B2126" s="2">
        <f>RSI!B2126</f>
        <v>6.81</v>
      </c>
      <c r="C2126" s="2">
        <f>RSI!I2126</f>
        <v>15.347708561561319</v>
      </c>
      <c r="D2126" s="2">
        <f>MACD!E2126</f>
        <v>0.40885021715547776</v>
      </c>
      <c r="E2126" s="2">
        <f>MACD!F2126</f>
        <v>0.22117536886087935</v>
      </c>
      <c r="F2126" s="2">
        <f>'Moving Avg'!D2126</f>
        <v>6.9879999999999995</v>
      </c>
      <c r="G2126" s="2">
        <f>'Moving Avg'!F2126</f>
        <v>7.6029999999999998</v>
      </c>
      <c r="H2126" s="2">
        <f>'Moving Avg'!G2126</f>
        <v>7.5752000000000033</v>
      </c>
      <c r="I2126" s="2">
        <f>'Moving Avg'!H2126</f>
        <v>9.1375000000000028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</row>
    <row r="2127" spans="1:12" ht="13.5" x14ac:dyDescent="0.25">
      <c r="A2127" s="3">
        <f>RSI!A2127</f>
        <v>45401</v>
      </c>
      <c r="B2127" s="2">
        <f>RSI!B2127</f>
        <v>6.8</v>
      </c>
      <c r="C2127" s="2">
        <f>RSI!I2127</f>
        <v>15.192693312083648</v>
      </c>
      <c r="D2127" s="2">
        <f>MACD!E2127</f>
        <v>0.43776289493527898</v>
      </c>
      <c r="E2127" s="2">
        <f>MACD!F2127</f>
        <v>0.26449287407575928</v>
      </c>
      <c r="F2127" s="2">
        <f>'Moving Avg'!D2127</f>
        <v>6.9219999999999997</v>
      </c>
      <c r="G2127" s="2">
        <f>'Moving Avg'!F2127</f>
        <v>7.5545</v>
      </c>
      <c r="H2127" s="2">
        <f>'Moving Avg'!G2127</f>
        <v>7.561200000000003</v>
      </c>
      <c r="I2127" s="2">
        <f>'Moving Avg'!H2127</f>
        <v>9.1192500000000027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</row>
    <row r="2128" spans="1:12" ht="13.5" x14ac:dyDescent="0.25">
      <c r="A2128" s="3">
        <f>RSI!A2128</f>
        <v>45404</v>
      </c>
      <c r="B2128" s="2">
        <f>RSI!B2128</f>
        <v>6.79</v>
      </c>
      <c r="C2128" s="2">
        <f>RSI!I2128</f>
        <v>15.029218084888356</v>
      </c>
      <c r="D2128" s="2">
        <f>MACD!E2128</f>
        <v>0.46699347843871131</v>
      </c>
      <c r="E2128" s="2">
        <f>MACD!F2128</f>
        <v>0.30499299494834969</v>
      </c>
      <c r="F2128" s="2">
        <f>'Moving Avg'!D2128</f>
        <v>6.8599999999999994</v>
      </c>
      <c r="G2128" s="2">
        <f>'Moving Avg'!F2128</f>
        <v>7.5054999999999996</v>
      </c>
      <c r="H2128" s="2">
        <f>'Moving Avg'!G2128</f>
        <v>7.5470000000000041</v>
      </c>
      <c r="I2128" s="2">
        <f>'Moving Avg'!H2128</f>
        <v>9.1009500000000045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</row>
    <row r="2129" spans="1:12" ht="13.5" x14ac:dyDescent="0.25">
      <c r="A2129" s="3">
        <f>RSI!A2129</f>
        <v>45405</v>
      </c>
      <c r="B2129" s="2">
        <f>RSI!B2129</f>
        <v>6.79</v>
      </c>
      <c r="C2129" s="2">
        <f>RSI!I2129</f>
        <v>15.029218084888356</v>
      </c>
      <c r="D2129" s="2">
        <f>MACD!E2129</f>
        <v>0.4939747791500757</v>
      </c>
      <c r="E2129" s="2">
        <f>MACD!F2129</f>
        <v>0.34278935178869491</v>
      </c>
      <c r="F2129" s="2">
        <f>'Moving Avg'!D2129</f>
        <v>6.8</v>
      </c>
      <c r="G2129" s="2">
        <f>'Moving Avg'!F2129</f>
        <v>7.4565000000000001</v>
      </c>
      <c r="H2129" s="2">
        <f>'Moving Avg'!G2129</f>
        <v>7.5338000000000047</v>
      </c>
      <c r="I2129" s="2">
        <f>'Moving Avg'!H2129</f>
        <v>9.0826500000000028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</row>
    <row r="2130" spans="1:12" ht="13.5" x14ac:dyDescent="0.25">
      <c r="A2130" s="3">
        <f>RSI!A2130</f>
        <v>45406</v>
      </c>
      <c r="B2130" s="2">
        <f>RSI!B2130</f>
        <v>6.51</v>
      </c>
      <c r="C2130" s="2">
        <f>RSI!I2130</f>
        <v>11.137560288743629</v>
      </c>
      <c r="D2130" s="2">
        <f>MACD!E2130</f>
        <v>0.48874389191083001</v>
      </c>
      <c r="E2130" s="2">
        <f>MACD!F2130</f>
        <v>0.37198025981312194</v>
      </c>
      <c r="F2130" s="2">
        <f>'Moving Avg'!D2130</f>
        <v>6.7399999999999993</v>
      </c>
      <c r="G2130" s="2">
        <f>'Moving Avg'!F2130</f>
        <v>7.3764999999999983</v>
      </c>
      <c r="H2130" s="2">
        <f>'Moving Avg'!G2130</f>
        <v>7.5150000000000041</v>
      </c>
      <c r="I2130" s="2">
        <f>'Moving Avg'!H2130</f>
        <v>9.0629500000000043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</row>
    <row r="2131" spans="1:12" ht="13.5" x14ac:dyDescent="0.25">
      <c r="A2131" s="3">
        <f>RSI!A2131</f>
        <v>45407</v>
      </c>
      <c r="B2131" s="2">
        <f>RSI!B2131</f>
        <v>6.41</v>
      </c>
      <c r="C2131" s="2">
        <f>RSI!I2131</f>
        <v>10.128810712464528</v>
      </c>
      <c r="D2131" s="2">
        <f>MACD!E2131</f>
        <v>0.45354882194377577</v>
      </c>
      <c r="E2131" s="2">
        <f>MACD!F2131</f>
        <v>0.38829397223925272</v>
      </c>
      <c r="F2131" s="2">
        <f>'Moving Avg'!D2131</f>
        <v>6.6599999999999993</v>
      </c>
      <c r="G2131" s="2">
        <f>'Moving Avg'!F2131</f>
        <v>7.2914999999999992</v>
      </c>
      <c r="H2131" s="2">
        <f>'Moving Avg'!G2131</f>
        <v>7.4942000000000037</v>
      </c>
      <c r="I2131" s="2">
        <f>'Moving Avg'!H2131</f>
        <v>9.0427500000000034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</row>
    <row r="2132" spans="1:12" ht="13.5" x14ac:dyDescent="0.25">
      <c r="A2132" s="3">
        <f>RSI!A2132</f>
        <v>45408</v>
      </c>
      <c r="B2132" s="2">
        <f>RSI!B2132</f>
        <v>6.41</v>
      </c>
      <c r="C2132" s="2">
        <f>RSI!I2132</f>
        <v>10.128810712464514</v>
      </c>
      <c r="D2132" s="2">
        <f>MACD!E2132</f>
        <v>0.43043531901296461</v>
      </c>
      <c r="E2132" s="2">
        <f>MACD!F2132</f>
        <v>0.39672224159399516</v>
      </c>
      <c r="F2132" s="2">
        <f>'Moving Avg'!D2132</f>
        <v>6.581999999999999</v>
      </c>
      <c r="G2132" s="2">
        <f>'Moving Avg'!F2132</f>
        <v>7.2065000000000001</v>
      </c>
      <c r="H2132" s="2">
        <f>'Moving Avg'!G2132</f>
        <v>7.4734000000000052</v>
      </c>
      <c r="I2132" s="2">
        <f>'Moving Avg'!H2132</f>
        <v>9.0228000000000037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</row>
    <row r="2133" spans="1:12" ht="13.5" x14ac:dyDescent="0.25">
      <c r="A2133" s="3">
        <f>RSI!A2133</f>
        <v>45411</v>
      </c>
      <c r="B2133" s="2">
        <f>RSI!B2133</f>
        <v>6.41</v>
      </c>
      <c r="C2133" s="2">
        <f>RSI!I2133</f>
        <v>10.128810712464514</v>
      </c>
      <c r="D2133" s="2">
        <f>MACD!E2133</f>
        <v>0.41101094698440388</v>
      </c>
      <c r="E2133" s="2">
        <f>MACD!F2133</f>
        <v>0.39957998267207695</v>
      </c>
      <c r="F2133" s="2">
        <f>'Moving Avg'!D2133</f>
        <v>6.5060000000000002</v>
      </c>
      <c r="G2133" s="2">
        <f>'Moving Avg'!F2133</f>
        <v>7.1215000000000002</v>
      </c>
      <c r="H2133" s="2">
        <f>'Moving Avg'!G2133</f>
        <v>7.4526000000000057</v>
      </c>
      <c r="I2133" s="2">
        <f>'Moving Avg'!H2133</f>
        <v>9.002850000000004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</row>
    <row r="2134" spans="1:12" ht="13.5" x14ac:dyDescent="0.25">
      <c r="A2134" s="3">
        <f>RSI!A2134</f>
        <v>45412</v>
      </c>
      <c r="B2134" s="2">
        <f>RSI!B2134</f>
        <v>6.41</v>
      </c>
      <c r="C2134" s="2">
        <f>RSI!I2134</f>
        <v>10.128810712464514</v>
      </c>
      <c r="D2134" s="2">
        <f>MACD!E2134</f>
        <v>0.39743332277986898</v>
      </c>
      <c r="E2134" s="2">
        <f>MACD!F2134</f>
        <v>0.39915065069363537</v>
      </c>
      <c r="F2134" s="2">
        <f>'Moving Avg'!D2134</f>
        <v>6.43</v>
      </c>
      <c r="G2134" s="2">
        <f>'Moving Avg'!F2134</f>
        <v>7.0365000000000011</v>
      </c>
      <c r="H2134" s="2">
        <f>'Moving Avg'!G2134</f>
        <v>7.4318000000000053</v>
      </c>
      <c r="I2134" s="2">
        <f>'Moving Avg'!H2134</f>
        <v>8.9826500000000031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</row>
    <row r="2135" spans="1:12" ht="13.5" x14ac:dyDescent="0.25">
      <c r="A2135" s="3">
        <f>RSI!A2135</f>
        <v>45414</v>
      </c>
      <c r="B2135" s="2">
        <f>RSI!B2135</f>
        <v>6.13</v>
      </c>
      <c r="C2135" s="2">
        <f>RSI!I2135</f>
        <v>7.5525771556938253</v>
      </c>
      <c r="D2135" s="2">
        <f>MACD!E2135</f>
        <v>0.36767953375603124</v>
      </c>
      <c r="E2135" s="2">
        <f>MACD!F2135</f>
        <v>0.39285642730611459</v>
      </c>
      <c r="F2135" s="2">
        <f>'Moving Avg'!D2135</f>
        <v>6.3540000000000001</v>
      </c>
      <c r="G2135" s="2">
        <f>'Moving Avg'!F2135</f>
        <v>6.9555000000000007</v>
      </c>
      <c r="H2135" s="2">
        <f>'Moving Avg'!G2135</f>
        <v>7.4054000000000055</v>
      </c>
      <c r="I2135" s="2">
        <f>'Moving Avg'!H2135</f>
        <v>8.9610500000000037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</row>
    <row r="2136" spans="1:12" ht="13.5" x14ac:dyDescent="0.25">
      <c r="A2136" s="3">
        <f>RSI!A2136</f>
        <v>45415</v>
      </c>
      <c r="B2136" s="2">
        <f>RSI!B2136</f>
        <v>5.9</v>
      </c>
      <c r="C2136" s="2">
        <f>RSI!I2136</f>
        <v>6.1653723720963853</v>
      </c>
      <c r="D2136" s="2">
        <f>MACD!E2136</f>
        <v>0.36496440521876927</v>
      </c>
      <c r="E2136" s="2">
        <f>MACD!F2136</f>
        <v>0.38727802288864555</v>
      </c>
      <c r="F2136" s="2">
        <f>'Moving Avg'!D2136</f>
        <v>6.2519999999999998</v>
      </c>
      <c r="G2136" s="2">
        <f>'Moving Avg'!F2136</f>
        <v>6.8630000000000013</v>
      </c>
      <c r="H2136" s="2">
        <f>'Moving Avg'!G2136</f>
        <v>7.3744000000000041</v>
      </c>
      <c r="I2136" s="2">
        <f>'Moving Avg'!H2136</f>
        <v>8.9383000000000035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</row>
    <row r="2137" spans="1:12" ht="13.5" x14ac:dyDescent="0.25">
      <c r="A2137" s="3">
        <f>RSI!A2137</f>
        <v>45418</v>
      </c>
      <c r="B2137" s="2">
        <f>RSI!B2137</f>
        <v>5.67</v>
      </c>
      <c r="C2137" s="2">
        <f>RSI!I2137</f>
        <v>5.1472394858187585</v>
      </c>
      <c r="D2137" s="2">
        <f>MACD!E2137</f>
        <v>0.38454697510873359</v>
      </c>
      <c r="E2137" s="2">
        <f>MACD!F2137</f>
        <v>0.38673181333266315</v>
      </c>
      <c r="F2137" s="2">
        <f>'Moving Avg'!D2137</f>
        <v>6.104000000000001</v>
      </c>
      <c r="G2137" s="2">
        <f>'Moving Avg'!F2137</f>
        <v>6.7589999999999986</v>
      </c>
      <c r="H2137" s="2">
        <f>'Moving Avg'!G2137</f>
        <v>7.3388000000000044</v>
      </c>
      <c r="I2137" s="2">
        <f>'Moving Avg'!H2137</f>
        <v>8.9144000000000059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</row>
    <row r="2138" spans="1:12" ht="13.5" x14ac:dyDescent="0.25">
      <c r="A2138" s="3">
        <f>RSI!A2138</f>
        <v>45419</v>
      </c>
      <c r="B2138" s="2">
        <f>RSI!B2138</f>
        <v>5.42</v>
      </c>
      <c r="C2138" s="2">
        <f>RSI!I2138</f>
        <v>4.3134333261270257</v>
      </c>
      <c r="D2138" s="2">
        <f>MACD!E2138</f>
        <v>0.42536469254265086</v>
      </c>
      <c r="E2138" s="2">
        <f>MACD!F2138</f>
        <v>0.3944583891746607</v>
      </c>
      <c r="F2138" s="2">
        <f>'Moving Avg'!D2138</f>
        <v>5.9060000000000006</v>
      </c>
      <c r="G2138" s="2">
        <f>'Moving Avg'!F2138</f>
        <v>6.6425000000000001</v>
      </c>
      <c r="H2138" s="2">
        <f>'Moving Avg'!G2138</f>
        <v>7.2982000000000049</v>
      </c>
      <c r="I2138" s="2">
        <f>'Moving Avg'!H2138</f>
        <v>8.8892500000000059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</row>
    <row r="2139" spans="1:12" ht="13.5" x14ac:dyDescent="0.25">
      <c r="A2139" s="3">
        <f>RSI!A2139</f>
        <v>45420</v>
      </c>
      <c r="B2139" s="2">
        <f>RSI!B2139</f>
        <v>5.42</v>
      </c>
      <c r="C2139" s="2">
        <f>RSI!I2139</f>
        <v>4.3134333261270257</v>
      </c>
      <c r="D2139" s="2">
        <f>MACD!E2139</f>
        <v>0.46810946041774226</v>
      </c>
      <c r="E2139" s="2">
        <f>MACD!F2139</f>
        <v>0.40918860342327701</v>
      </c>
      <c r="F2139" s="2">
        <f>'Moving Avg'!D2139</f>
        <v>5.7080000000000011</v>
      </c>
      <c r="G2139" s="2">
        <f>'Moving Avg'!F2139</f>
        <v>6.5265000000000004</v>
      </c>
      <c r="H2139" s="2">
        <f>'Moving Avg'!G2139</f>
        <v>7.2576000000000045</v>
      </c>
      <c r="I2139" s="2">
        <f>'Moving Avg'!H2139</f>
        <v>8.8641000000000059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</row>
    <row r="2140" spans="1:12" ht="13.5" x14ac:dyDescent="0.25">
      <c r="A2140" s="3">
        <f>RSI!A2140</f>
        <v>45421</v>
      </c>
      <c r="B2140" s="2">
        <f>RSI!B2140</f>
        <v>5.42</v>
      </c>
      <c r="C2140" s="2">
        <f>RSI!I2140</f>
        <v>4.3134333261270257</v>
      </c>
      <c r="D2140" s="2">
        <f>MACD!E2140</f>
        <v>0.46879998270828072</v>
      </c>
      <c r="E2140" s="2">
        <f>MACD!F2140</f>
        <v>0.42111087928027779</v>
      </c>
      <c r="F2140" s="2">
        <f>'Moving Avg'!D2140</f>
        <v>5.5660000000000007</v>
      </c>
      <c r="G2140" s="2">
        <f>'Moving Avg'!F2140</f>
        <v>6.4274999999999993</v>
      </c>
      <c r="H2140" s="2">
        <f>'Moving Avg'!G2140</f>
        <v>7.217000000000005</v>
      </c>
      <c r="I2140" s="2">
        <f>'Moving Avg'!H2140</f>
        <v>8.8389500000000059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45422</v>
      </c>
      <c r="B2141" s="2">
        <f>RSI!B2141</f>
        <v>5.42</v>
      </c>
      <c r="C2141" s="2">
        <f>RSI!I2141</f>
        <v>4.3134333261270257</v>
      </c>
      <c r="D2141" s="2">
        <f>MACD!E2141</f>
        <v>0.46103557729251143</v>
      </c>
      <c r="E2141" s="2">
        <f>MACD!F2141</f>
        <v>0.42909581888272458</v>
      </c>
      <c r="F2141" s="2">
        <f>'Moving Avg'!D2141</f>
        <v>5.4700000000000006</v>
      </c>
      <c r="G2141" s="2">
        <f>'Moving Avg'!F2141</f>
        <v>6.3424999999999994</v>
      </c>
      <c r="H2141" s="2">
        <f>'Moving Avg'!G2141</f>
        <v>7.1764000000000046</v>
      </c>
      <c r="I2141" s="2">
        <f>'Moving Avg'!H2141</f>
        <v>8.8138000000000059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</row>
    <row r="2142" spans="1:12" ht="13.5" x14ac:dyDescent="0.25">
      <c r="A2142" s="3">
        <f>RSI!A2142</f>
        <v>45425</v>
      </c>
      <c r="B2142" s="2">
        <f>RSI!B2142</f>
        <v>5.44</v>
      </c>
      <c r="C2142" s="2">
        <f>RSI!I2142</f>
        <v>5.9527599771975872</v>
      </c>
      <c r="D2142" s="2">
        <f>MACD!E2142</f>
        <v>0.45949895678394537</v>
      </c>
      <c r="E2142" s="2">
        <f>MACD!F2142</f>
        <v>0.43517644646296871</v>
      </c>
      <c r="F2142" s="2">
        <f>'Moving Avg'!D2142</f>
        <v>5.4240000000000004</v>
      </c>
      <c r="G2142" s="2">
        <f>'Moving Avg'!F2142</f>
        <v>6.258</v>
      </c>
      <c r="H2142" s="2">
        <f>'Moving Avg'!G2142</f>
        <v>7.136200000000005</v>
      </c>
      <c r="I2142" s="2">
        <f>'Moving Avg'!H2142</f>
        <v>8.7887500000000074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45426</v>
      </c>
      <c r="B2143" s="2">
        <f>RSI!B2143</f>
        <v>5.44</v>
      </c>
      <c r="C2143" s="2">
        <f>RSI!I2143</f>
        <v>5.9527599771975872</v>
      </c>
      <c r="D2143" s="2">
        <f>MACD!E2143</f>
        <v>0.46411272753325772</v>
      </c>
      <c r="E2143" s="2">
        <f>MACD!F2143</f>
        <v>0.4409637026770265</v>
      </c>
      <c r="F2143" s="2">
        <f>'Moving Avg'!D2143</f>
        <v>5.4279999999999999</v>
      </c>
      <c r="G2143" s="2">
        <f>'Moving Avg'!F2143</f>
        <v>6.1749999999999989</v>
      </c>
      <c r="H2143" s="2">
        <f>'Moving Avg'!G2143</f>
        <v>7.0940000000000047</v>
      </c>
      <c r="I2143" s="2">
        <f>'Moving Avg'!H2143</f>
        <v>8.7637000000000054</v>
      </c>
      <c r="J2143" s="6" t="str">
        <f>OBV!F2143</f>
        <v>BULLISH</v>
      </c>
      <c r="K2143" s="6" t="str">
        <f>OBV!G2143</f>
        <v>NEUTRAL</v>
      </c>
      <c r="L2143" s="6" t="str">
        <f>OBV!H2143</f>
        <v>CONFIRMED BULLISH</v>
      </c>
    </row>
    <row r="2144" spans="1:12" ht="13.5" x14ac:dyDescent="0.25">
      <c r="A2144" s="3">
        <f>RSI!A2144</f>
        <v>45427</v>
      </c>
      <c r="B2144" s="2">
        <f>RSI!B2144</f>
        <v>5.44</v>
      </c>
      <c r="C2144" s="2">
        <f>RSI!I2144</f>
        <v>5.9527599771975872</v>
      </c>
      <c r="D2144" s="2">
        <f>MACD!E2144</f>
        <v>0.47349260230798063</v>
      </c>
      <c r="E2144" s="2">
        <f>MACD!F2144</f>
        <v>0.44746948260321739</v>
      </c>
      <c r="F2144" s="2">
        <f>'Moving Avg'!D2144</f>
        <v>5.4320000000000004</v>
      </c>
      <c r="G2144" s="2">
        <f>'Moving Avg'!F2144</f>
        <v>6.0924999999999994</v>
      </c>
      <c r="H2144" s="2">
        <f>'Moving Avg'!G2144</f>
        <v>7.0518000000000036</v>
      </c>
      <c r="I2144" s="2">
        <f>'Moving Avg'!H2144</f>
        <v>8.7386500000000069</v>
      </c>
      <c r="J2144" s="6" t="str">
        <f>OBV!F2144</f>
        <v>BULLISH</v>
      </c>
      <c r="K2144" s="6" t="str">
        <f>OBV!G2144</f>
        <v>NEUTRAL</v>
      </c>
      <c r="L2144" s="6" t="str">
        <f>OBV!H2144</f>
        <v>CONFIRMED BULLISH</v>
      </c>
    </row>
    <row r="2145" spans="1:12" ht="13.5" x14ac:dyDescent="0.25">
      <c r="A2145" s="3">
        <f>RSI!A2145</f>
        <v>45428</v>
      </c>
      <c r="B2145" s="2">
        <f>RSI!B2145</f>
        <v>5.44</v>
      </c>
      <c r="C2145" s="2">
        <f>RSI!I2145</f>
        <v>5.9527599771975872</v>
      </c>
      <c r="D2145" s="2">
        <f>MACD!E2145</f>
        <v>0.44342278793139034</v>
      </c>
      <c r="E2145" s="2">
        <f>MACD!F2145</f>
        <v>0.44666014366885204</v>
      </c>
      <c r="F2145" s="2">
        <f>'Moving Avg'!D2145</f>
        <v>5.4360000000000008</v>
      </c>
      <c r="G2145" s="2">
        <f>'Moving Avg'!F2145</f>
        <v>6.0239999999999991</v>
      </c>
      <c r="H2145" s="2">
        <f>'Moving Avg'!G2145</f>
        <v>7.0116000000000032</v>
      </c>
      <c r="I2145" s="2">
        <f>'Moving Avg'!H2145</f>
        <v>8.7136000000000067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</row>
    <row r="2146" spans="1:12" ht="13.5" x14ac:dyDescent="0.25">
      <c r="A2146" s="3">
        <f>RSI!A2146</f>
        <v>45429</v>
      </c>
      <c r="B2146" s="2">
        <f>RSI!B2146</f>
        <v>5.24</v>
      </c>
      <c r="C2146" s="2">
        <f>RSI!I2146</f>
        <v>4.8379212313818414</v>
      </c>
      <c r="D2146" s="2">
        <f>MACD!E2146</f>
        <v>0.40210401270265006</v>
      </c>
      <c r="E2146" s="2">
        <f>MACD!F2146</f>
        <v>0.43774891747561168</v>
      </c>
      <c r="F2146" s="2">
        <f>'Moving Avg'!D2146</f>
        <v>5.4</v>
      </c>
      <c r="G2146" s="2">
        <f>'Moving Avg'!F2146</f>
        <v>5.9454999999999991</v>
      </c>
      <c r="H2146" s="2">
        <f>'Moving Avg'!G2146</f>
        <v>6.9674000000000031</v>
      </c>
      <c r="I2146" s="2">
        <f>'Moving Avg'!H2146</f>
        <v>8.687550000000007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</row>
    <row r="2147" spans="1:12" ht="13.5" x14ac:dyDescent="0.25">
      <c r="A2147" s="3">
        <f>RSI!A2147</f>
        <v>45432</v>
      </c>
      <c r="B2147" s="2">
        <f>RSI!B2147</f>
        <v>5.24</v>
      </c>
      <c r="C2147" s="2">
        <f>RSI!I2147</f>
        <v>4.8379212313818414</v>
      </c>
      <c r="D2147" s="2">
        <f>MACD!E2147</f>
        <v>0.33728612313366391</v>
      </c>
      <c r="E2147" s="2">
        <f>MACD!F2147</f>
        <v>0.41765635860722217</v>
      </c>
      <c r="F2147" s="2">
        <f>'Moving Avg'!D2147</f>
        <v>5.3600000000000012</v>
      </c>
      <c r="G2147" s="2">
        <f>'Moving Avg'!F2147</f>
        <v>5.8674999999999988</v>
      </c>
      <c r="H2147" s="2">
        <f>'Moving Avg'!G2147</f>
        <v>6.9232000000000014</v>
      </c>
      <c r="I2147" s="2">
        <f>'Moving Avg'!H2147</f>
        <v>8.6615000000000073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</row>
    <row r="2148" spans="1:12" ht="13.5" x14ac:dyDescent="0.25">
      <c r="A2148" s="3">
        <f>RSI!A2148</f>
        <v>45433</v>
      </c>
      <c r="B2148" s="2">
        <f>RSI!B2148</f>
        <v>5.24</v>
      </c>
      <c r="C2148" s="2">
        <f>RSI!I2148</f>
        <v>4.8379212313818414</v>
      </c>
      <c r="D2148" s="2">
        <f>MACD!E2148</f>
        <v>0.24909790625615447</v>
      </c>
      <c r="E2148" s="2">
        <f>MACD!F2148</f>
        <v>0.38394466813700867</v>
      </c>
      <c r="F2148" s="2">
        <f>'Moving Avg'!D2148</f>
        <v>5.32</v>
      </c>
      <c r="G2148" s="2">
        <f>'Moving Avg'!F2148</f>
        <v>5.7899999999999991</v>
      </c>
      <c r="H2148" s="2">
        <f>'Moving Avg'!G2148</f>
        <v>6.8724000000000016</v>
      </c>
      <c r="I2148" s="2">
        <f>'Moving Avg'!H2148</f>
        <v>8.6354500000000058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</row>
    <row r="2149" spans="1:12" ht="13.5" x14ac:dyDescent="0.25">
      <c r="A2149" s="3">
        <f>RSI!A2149</f>
        <v>45434</v>
      </c>
      <c r="B2149" s="2">
        <f>RSI!B2149</f>
        <v>5.24</v>
      </c>
      <c r="C2149" s="2">
        <f>RSI!I2149</f>
        <v>4.8379212313818414</v>
      </c>
      <c r="D2149" s="2">
        <f>MACD!E2149</f>
        <v>0.17921713341757961</v>
      </c>
      <c r="E2149" s="2">
        <f>MACD!F2149</f>
        <v>0.3429991611931229</v>
      </c>
      <c r="F2149" s="2">
        <f>'Moving Avg'!D2149</f>
        <v>5.2799999999999994</v>
      </c>
      <c r="G2149" s="2">
        <f>'Moving Avg'!F2149</f>
        <v>5.7124999999999986</v>
      </c>
      <c r="H2149" s="2">
        <f>'Moving Avg'!G2149</f>
        <v>6.821600000000001</v>
      </c>
      <c r="I2149" s="2">
        <f>'Moving Avg'!H2149</f>
        <v>8.6094000000000062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</row>
    <row r="2150" spans="1:12" ht="13.5" x14ac:dyDescent="0.25">
      <c r="A2150" s="3">
        <f>RSI!A2150</f>
        <v>45435</v>
      </c>
      <c r="B2150" s="2">
        <f>RSI!B2150</f>
        <v>5.24</v>
      </c>
      <c r="C2150" s="2">
        <f>RSI!I2150</f>
        <v>4.8379212313818414</v>
      </c>
      <c r="D2150" s="2">
        <f>MACD!E2150</f>
        <v>0.12447616172447873</v>
      </c>
      <c r="E2150" s="2">
        <f>MACD!F2150</f>
        <v>0.29929456129939408</v>
      </c>
      <c r="F2150" s="2">
        <f>'Moving Avg'!D2150</f>
        <v>5.24</v>
      </c>
      <c r="G2150" s="2">
        <f>'Moving Avg'!F2150</f>
        <v>5.6489999999999991</v>
      </c>
      <c r="H2150" s="2">
        <f>'Moving Avg'!G2150</f>
        <v>6.7710000000000017</v>
      </c>
      <c r="I2150" s="2">
        <f>'Moving Avg'!H2150</f>
        <v>8.5833500000000065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</row>
    <row r="2151" spans="1:12" ht="13.5" x14ac:dyDescent="0.25">
      <c r="A2151" s="3">
        <f>RSI!A2151</f>
        <v>45436</v>
      </c>
      <c r="B2151" s="2">
        <f>RSI!B2151</f>
        <v>5.24</v>
      </c>
      <c r="C2151" s="2">
        <f>RSI!I2151</f>
        <v>4.8379212313818414</v>
      </c>
      <c r="D2151" s="2">
        <f>MACD!E2151</f>
        <v>8.222068633273949E-2</v>
      </c>
      <c r="E2151" s="2">
        <f>MACD!F2151</f>
        <v>0.25587978630606317</v>
      </c>
      <c r="F2151" s="2">
        <f>'Moving Avg'!D2151</f>
        <v>5.24</v>
      </c>
      <c r="G2151" s="2">
        <f>'Moving Avg'!F2151</f>
        <v>5.5904999999999987</v>
      </c>
      <c r="H2151" s="2">
        <f>'Moving Avg'!G2151</f>
        <v>6.7204000000000015</v>
      </c>
      <c r="I2151" s="2">
        <f>'Moving Avg'!H2151</f>
        <v>8.5573000000000068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</row>
    <row r="2152" spans="1:12" ht="13.5" x14ac:dyDescent="0.25">
      <c r="A2152" s="3">
        <f>RSI!A2152</f>
        <v>45439</v>
      </c>
      <c r="B2152" s="2">
        <f>RSI!B2152</f>
        <v>5.24</v>
      </c>
      <c r="C2152" s="2">
        <f>RSI!I2152</f>
        <v>4.8379212313818414</v>
      </c>
      <c r="D2152" s="2">
        <f>MACD!E2152</f>
        <v>5.3305761893823522E-2</v>
      </c>
      <c r="E2152" s="2">
        <f>MACD!F2152</f>
        <v>0.21536498142361524</v>
      </c>
      <c r="F2152" s="2">
        <f>'Moving Avg'!D2152</f>
        <v>5.24</v>
      </c>
      <c r="G2152" s="2">
        <f>'Moving Avg'!F2152</f>
        <v>5.5319999999999983</v>
      </c>
      <c r="H2152" s="2">
        <f>'Moving Avg'!G2152</f>
        <v>6.6698000000000013</v>
      </c>
      <c r="I2152" s="2">
        <f>'Moving Avg'!H2152</f>
        <v>8.5312500000000071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</row>
    <row r="2153" spans="1:12" ht="13.5" x14ac:dyDescent="0.25">
      <c r="A2153" s="3">
        <f>RSI!A2153</f>
        <v>45440</v>
      </c>
      <c r="B2153" s="2">
        <f>RSI!B2153</f>
        <v>5.44</v>
      </c>
      <c r="C2153" s="2">
        <f>RSI!I2153</f>
        <v>27.612487667673321</v>
      </c>
      <c r="D2153" s="2">
        <f>MACD!E2153</f>
        <v>1.750853320927348E-2</v>
      </c>
      <c r="E2153" s="2">
        <f>MACD!F2153</f>
        <v>0.17579369178074691</v>
      </c>
      <c r="F2153" s="2">
        <f>'Moving Avg'!D2153</f>
        <v>5.28</v>
      </c>
      <c r="G2153" s="2">
        <f>'Moving Avg'!F2153</f>
        <v>5.4834999999999976</v>
      </c>
      <c r="H2153" s="2">
        <f>'Moving Avg'!G2153</f>
        <v>6.6232000000000006</v>
      </c>
      <c r="I2153" s="2">
        <f>'Moving Avg'!H2153</f>
        <v>8.5062000000000069</v>
      </c>
      <c r="J2153" s="6" t="str">
        <f>OBV!F2153</f>
        <v>BULLISH</v>
      </c>
      <c r="K2153" s="6" t="str">
        <f>OBV!G2153</f>
        <v>NEUTRAL</v>
      </c>
      <c r="L2153" s="6" t="str">
        <f>OBV!H2153</f>
        <v>CONFIRMED BULLISH</v>
      </c>
    </row>
    <row r="2154" spans="1:12" ht="13.5" x14ac:dyDescent="0.25">
      <c r="A2154" s="3">
        <f>RSI!A2154</f>
        <v>45441</v>
      </c>
      <c r="B2154" s="2">
        <f>RSI!B2154</f>
        <v>5.44</v>
      </c>
      <c r="C2154" s="2">
        <f>RSI!I2154</f>
        <v>27.612487667673321</v>
      </c>
      <c r="D2154" s="2">
        <f>MACD!E2154</f>
        <v>-1.0737256024596853E-2</v>
      </c>
      <c r="E2154" s="2">
        <f>MACD!F2154</f>
        <v>0.13848750221967815</v>
      </c>
      <c r="F2154" s="2">
        <f>'Moving Avg'!D2154</f>
        <v>5.32</v>
      </c>
      <c r="G2154" s="2">
        <f>'Moving Avg'!F2154</f>
        <v>5.4349999999999978</v>
      </c>
      <c r="H2154" s="2">
        <f>'Moving Avg'!G2154</f>
        <v>6.5766</v>
      </c>
      <c r="I2154" s="2">
        <f>'Moving Avg'!H2154</f>
        <v>8.4811500000000084</v>
      </c>
      <c r="J2154" s="6" t="str">
        <f>OBV!F2154</f>
        <v>BULLISH</v>
      </c>
      <c r="K2154" s="6" t="str">
        <f>OBV!G2154</f>
        <v>NEUTRAL</v>
      </c>
      <c r="L2154" s="6" t="str">
        <f>OBV!H2154</f>
        <v>CONFIRMED BULLISH</v>
      </c>
    </row>
    <row r="2155" spans="1:12" ht="13.5" x14ac:dyDescent="0.25">
      <c r="A2155" s="3">
        <f>RSI!A2155</f>
        <v>45442</v>
      </c>
      <c r="B2155" s="2">
        <f>RSI!B2155</f>
        <v>5.3</v>
      </c>
      <c r="C2155" s="2">
        <f>RSI!I2155</f>
        <v>23.120393726395577</v>
      </c>
      <c r="D2155" s="2">
        <f>MACD!E2155</f>
        <v>-2.2374415612105736E-2</v>
      </c>
      <c r="E2155" s="2">
        <f>MACD!F2155</f>
        <v>0.10631511865332138</v>
      </c>
      <c r="F2155" s="2">
        <f>'Moving Avg'!D2155</f>
        <v>5.3320000000000007</v>
      </c>
      <c r="G2155" s="2">
        <f>'Moving Avg'!F2155</f>
        <v>5.3934999999999977</v>
      </c>
      <c r="H2155" s="2">
        <f>'Moving Avg'!G2155</f>
        <v>6.5272000000000006</v>
      </c>
      <c r="I2155" s="2">
        <f>'Moving Avg'!H2155</f>
        <v>8.4554000000000062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</row>
    <row r="2156" spans="1:12" ht="13.5" x14ac:dyDescent="0.25">
      <c r="A2156" s="3">
        <f>RSI!A2156</f>
        <v>45443</v>
      </c>
      <c r="B2156" s="2">
        <f>RSI!B2156</f>
        <v>5.14</v>
      </c>
      <c r="C2156" s="2">
        <f>RSI!I2156</f>
        <v>19.263370878241261</v>
      </c>
      <c r="D2156" s="2">
        <f>MACD!E2156</f>
        <v>-4.8558806564004797E-2</v>
      </c>
      <c r="E2156" s="2">
        <f>MACD!F2156</f>
        <v>7.5340333609856147E-2</v>
      </c>
      <c r="F2156" s="2">
        <f>'Moving Avg'!D2156</f>
        <v>5.3120000000000003</v>
      </c>
      <c r="G2156" s="2">
        <f>'Moving Avg'!F2156</f>
        <v>5.3554999999999984</v>
      </c>
      <c r="H2156" s="2">
        <f>'Moving Avg'!G2156</f>
        <v>6.4745999999999988</v>
      </c>
      <c r="I2156" s="2">
        <f>'Moving Avg'!H2156</f>
        <v>8.4288500000000077</v>
      </c>
      <c r="J2156" s="6" t="str">
        <f>OBV!F2156</f>
        <v>BULLISH</v>
      </c>
      <c r="K2156" s="6" t="str">
        <f>OBV!G2156</f>
        <v>NEUTRAL</v>
      </c>
      <c r="L2156" s="6" t="str">
        <f>OBV!H2156</f>
        <v>BULLISH DIVERGENCE</v>
      </c>
    </row>
    <row r="2157" spans="1:12" ht="13.5" x14ac:dyDescent="0.25">
      <c r="A2157" s="3">
        <f>RSI!A2157</f>
        <v>45446</v>
      </c>
      <c r="B2157" s="2">
        <f>RSI!B2157</f>
        <v>5.14</v>
      </c>
      <c r="C2157" s="2">
        <f>RSI!I2157</f>
        <v>19.263370878241261</v>
      </c>
      <c r="D2157" s="2">
        <f>MACD!E2157</f>
        <v>-6.7380664927299883E-2</v>
      </c>
      <c r="E2157" s="2">
        <f>MACD!F2157</f>
        <v>4.6796133902424944E-2</v>
      </c>
      <c r="F2157" s="2">
        <f>'Moving Avg'!D2157</f>
        <v>5.2919999999999998</v>
      </c>
      <c r="G2157" s="2">
        <f>'Moving Avg'!F2157</f>
        <v>5.3289999999999988</v>
      </c>
      <c r="H2157" s="2">
        <f>'Moving Avg'!G2157</f>
        <v>6.4219999999999997</v>
      </c>
      <c r="I2157" s="2">
        <f>'Moving Avg'!H2157</f>
        <v>8.4023000000000074</v>
      </c>
      <c r="J2157" s="6" t="str">
        <f>OBV!F2157</f>
        <v>BULLISH</v>
      </c>
      <c r="K2157" s="6" t="str">
        <f>OBV!G2157</f>
        <v>NEUTRAL</v>
      </c>
      <c r="L2157" s="6" t="str">
        <f>OBV!H2157</f>
        <v>BULLISH DIVERGENCE</v>
      </c>
    </row>
    <row r="2158" spans="1:12" ht="13.5" x14ac:dyDescent="0.25">
      <c r="A2158" s="3">
        <f>RSI!A2158</f>
        <v>45447</v>
      </c>
      <c r="B2158" s="2">
        <f>RSI!B2158</f>
        <v>5.14</v>
      </c>
      <c r="C2158" s="2">
        <f>RSI!I2158</f>
        <v>19.263370878241261</v>
      </c>
      <c r="D2158" s="2">
        <f>MACD!E2158</f>
        <v>-8.0219663189969204E-2</v>
      </c>
      <c r="E2158" s="2">
        <f>MACD!F2158</f>
        <v>2.1392974483946114E-2</v>
      </c>
      <c r="F2158" s="2">
        <f>'Moving Avg'!D2158</f>
        <v>5.2320000000000002</v>
      </c>
      <c r="G2158" s="2">
        <f>'Moving Avg'!F2158</f>
        <v>5.3149999999999995</v>
      </c>
      <c r="H2158" s="2">
        <f>'Moving Avg'!G2158</f>
        <v>6.369399999999998</v>
      </c>
      <c r="I2158" s="2">
        <f>'Moving Avg'!H2158</f>
        <v>8.3757500000000089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45448</v>
      </c>
      <c r="B2159" s="2">
        <f>RSI!B2159</f>
        <v>5.14</v>
      </c>
      <c r="C2159" s="2">
        <f>RSI!I2159</f>
        <v>19.263370878241275</v>
      </c>
      <c r="D2159" s="2">
        <f>MACD!E2159</f>
        <v>-8.8224922077360546E-2</v>
      </c>
      <c r="E2159" s="2">
        <f>MACD!F2159</f>
        <v>-5.3060482831521899E-4</v>
      </c>
      <c r="F2159" s="2">
        <f>'Moving Avg'!D2159</f>
        <v>5.1719999999999997</v>
      </c>
      <c r="G2159" s="2">
        <f>'Moving Avg'!F2159</f>
        <v>5.3010000000000002</v>
      </c>
      <c r="H2159" s="2">
        <f>'Moving Avg'!G2159</f>
        <v>6.316799999999998</v>
      </c>
      <c r="I2159" s="2">
        <f>'Moving Avg'!H2159</f>
        <v>8.3492000000000086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45449</v>
      </c>
      <c r="B2160" s="2">
        <f>RSI!B2160</f>
        <v>5.14</v>
      </c>
      <c r="C2160" s="2">
        <f>RSI!I2160</f>
        <v>19.263370878241261</v>
      </c>
      <c r="D2160" s="2">
        <f>MACD!E2160</f>
        <v>-9.2351835199079524E-2</v>
      </c>
      <c r="E2160" s="2">
        <f>MACD!F2160</f>
        <v>-1.8894850902468081E-2</v>
      </c>
      <c r="F2160" s="2">
        <f>'Moving Avg'!D2160</f>
        <v>5.14</v>
      </c>
      <c r="G2160" s="2">
        <f>'Moving Avg'!F2160</f>
        <v>5.2870000000000008</v>
      </c>
      <c r="H2160" s="2">
        <f>'Moving Avg'!G2160</f>
        <v>6.2573999999999979</v>
      </c>
      <c r="I2160" s="2">
        <f>'Moving Avg'!H2160</f>
        <v>8.3226500000000083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</row>
    <row r="2161" spans="1:12" ht="13.5" x14ac:dyDescent="0.25">
      <c r="A2161" s="3">
        <f>RSI!A2161</f>
        <v>45450</v>
      </c>
      <c r="B2161" s="2">
        <f>RSI!B2161</f>
        <v>5.01</v>
      </c>
      <c r="C2161" s="2">
        <f>RSI!I2161</f>
        <v>16.101950431314066</v>
      </c>
      <c r="D2161" s="2">
        <f>MACD!E2161</f>
        <v>-8.3763498354850974E-2</v>
      </c>
      <c r="E2161" s="2">
        <f>MACD!F2161</f>
        <v>-3.1868580392944656E-2</v>
      </c>
      <c r="F2161" s="2">
        <f>'Moving Avg'!D2161</f>
        <v>5.1139999999999999</v>
      </c>
      <c r="G2161" s="2">
        <f>'Moving Avg'!F2161</f>
        <v>5.2665000000000006</v>
      </c>
      <c r="H2161" s="2">
        <f>'Moving Avg'!G2161</f>
        <v>6.1953999999999976</v>
      </c>
      <c r="I2161" s="2">
        <f>'Moving Avg'!H2161</f>
        <v>8.2954500000000078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45453</v>
      </c>
      <c r="B2162" s="2">
        <f>RSI!B2162</f>
        <v>5.01</v>
      </c>
      <c r="C2162" s="2">
        <f>RSI!I2162</f>
        <v>16.101950431314066</v>
      </c>
      <c r="D2162" s="2">
        <f>MACD!E2162</f>
        <v>-7.3459092014161342E-2</v>
      </c>
      <c r="E2162" s="2">
        <f>MACD!F2162</f>
        <v>-4.0186682717187998E-2</v>
      </c>
      <c r="F2162" s="2">
        <f>'Moving Avg'!D2162</f>
        <v>5.0879999999999992</v>
      </c>
      <c r="G2162" s="2">
        <f>'Moving Avg'!F2162</f>
        <v>5.245000000000001</v>
      </c>
      <c r="H2162" s="2">
        <f>'Moving Avg'!G2162</f>
        <v>6.1333999999999982</v>
      </c>
      <c r="I2162" s="2">
        <f>'Moving Avg'!H2162</f>
        <v>8.2682500000000054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</row>
    <row r="2163" spans="1:12" ht="13.5" x14ac:dyDescent="0.25">
      <c r="A2163" s="3">
        <f>RSI!A2163</f>
        <v>45454</v>
      </c>
      <c r="B2163" s="2">
        <f>RSI!B2163</f>
        <v>5.01</v>
      </c>
      <c r="C2163" s="2">
        <f>RSI!I2163</f>
        <v>16.101950431314066</v>
      </c>
      <c r="D2163" s="2">
        <f>MACD!E2163</f>
        <v>-3.115838514308944E-2</v>
      </c>
      <c r="E2163" s="2">
        <f>MACD!F2163</f>
        <v>-3.8381023202368289E-2</v>
      </c>
      <c r="F2163" s="2">
        <f>'Moving Avg'!D2163</f>
        <v>5.0619999999999994</v>
      </c>
      <c r="G2163" s="2">
        <f>'Moving Avg'!F2163</f>
        <v>5.2235000000000005</v>
      </c>
      <c r="H2163" s="2">
        <f>'Moving Avg'!G2163</f>
        <v>6.0713999999999988</v>
      </c>
      <c r="I2163" s="2">
        <f>'Moving Avg'!H2163</f>
        <v>8.2410500000000066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</row>
    <row r="2164" spans="1:12" ht="13.5" x14ac:dyDescent="0.25">
      <c r="A2164" s="3">
        <f>RSI!A2164</f>
        <v>45455</v>
      </c>
      <c r="B2164" s="2">
        <f>RSI!B2164</f>
        <v>5</v>
      </c>
      <c r="C2164" s="2">
        <f>RSI!I2164</f>
        <v>15.852005188520323</v>
      </c>
      <c r="D2164" s="2">
        <f>MACD!E2164</f>
        <v>7.9793012675013486E-3</v>
      </c>
      <c r="E2164" s="2">
        <f>MACD!F2164</f>
        <v>-2.9108958308394363E-2</v>
      </c>
      <c r="F2164" s="2">
        <f>'Moving Avg'!D2164</f>
        <v>5.0339999999999998</v>
      </c>
      <c r="G2164" s="2">
        <f>'Moving Avg'!F2164</f>
        <v>5.2015000000000011</v>
      </c>
      <c r="H2164" s="2">
        <f>'Moving Avg'!G2164</f>
        <v>6.0091999999999981</v>
      </c>
      <c r="I2164" s="2">
        <f>'Moving Avg'!H2164</f>
        <v>8.2138000000000062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45456</v>
      </c>
      <c r="B2165" s="2">
        <f>RSI!B2165</f>
        <v>5</v>
      </c>
      <c r="C2165" s="2">
        <f>RSI!I2165</f>
        <v>15.852005188520323</v>
      </c>
      <c r="D2165" s="2">
        <f>MACD!E2165</f>
        <v>2.2027582059075179E-2</v>
      </c>
      <c r="E2165" s="2">
        <f>MACD!F2165</f>
        <v>-1.8881650234900457E-2</v>
      </c>
      <c r="F2165" s="2">
        <f>'Moving Avg'!D2165</f>
        <v>5.0060000000000002</v>
      </c>
      <c r="G2165" s="2">
        <f>'Moving Avg'!F2165</f>
        <v>5.1795000000000009</v>
      </c>
      <c r="H2165" s="2">
        <f>'Moving Avg'!G2165</f>
        <v>5.9541999999999984</v>
      </c>
      <c r="I2165" s="2">
        <f>'Moving Avg'!H2165</f>
        <v>8.1865500000000058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</row>
    <row r="2166" spans="1:12" ht="13.5" x14ac:dyDescent="0.25">
      <c r="A2166" s="3">
        <f>RSI!A2166</f>
        <v>45457</v>
      </c>
      <c r="B2166" s="2">
        <f>RSI!B2166</f>
        <v>5.14</v>
      </c>
      <c r="C2166" s="2">
        <f>RSI!I2166</f>
        <v>32.791111864459509</v>
      </c>
      <c r="D2166" s="2">
        <f>MACD!E2166</f>
        <v>1.2160917156167628E-3</v>
      </c>
      <c r="E2166" s="2">
        <f>MACD!F2166</f>
        <v>-1.4862101844797013E-2</v>
      </c>
      <c r="F2166" s="2">
        <f>'Moving Avg'!D2166</f>
        <v>5.032</v>
      </c>
      <c r="G2166" s="2">
        <f>'Moving Avg'!F2166</f>
        <v>5.1745000000000001</v>
      </c>
      <c r="H2166" s="2">
        <f>'Moving Avg'!G2166</f>
        <v>5.9019999999999984</v>
      </c>
      <c r="I2166" s="2">
        <f>'Moving Avg'!H2166</f>
        <v>8.1600000000000055</v>
      </c>
      <c r="J2166" s="6" t="str">
        <f>OBV!F2166</f>
        <v>BULLISH</v>
      </c>
      <c r="K2166" s="6" t="str">
        <f>OBV!G2166</f>
        <v>NEUTRAL</v>
      </c>
      <c r="L2166" s="6" t="str">
        <f>OBV!H2166</f>
        <v>CONFIRMED BULLISH</v>
      </c>
    </row>
    <row r="2167" spans="1:12" ht="13.5" x14ac:dyDescent="0.25">
      <c r="A2167" s="3">
        <f>RSI!A2167</f>
        <v>45461</v>
      </c>
      <c r="B2167" s="2">
        <f>RSI!B2167</f>
        <v>5.37</v>
      </c>
      <c r="C2167" s="2">
        <f>RSI!I2167</f>
        <v>50.44135340193251</v>
      </c>
      <c r="D2167" s="2">
        <f>MACD!E2167</f>
        <v>-3.2140102618608779E-2</v>
      </c>
      <c r="E2167" s="2">
        <f>MACD!F2167</f>
        <v>-1.8317701999559368E-2</v>
      </c>
      <c r="F2167" s="2">
        <f>'Moving Avg'!D2167</f>
        <v>5.1040000000000001</v>
      </c>
      <c r="G2167" s="2">
        <f>'Moving Avg'!F2167</f>
        <v>5.1810000000000009</v>
      </c>
      <c r="H2167" s="2">
        <f>'Moving Avg'!G2167</f>
        <v>5.8543999999999983</v>
      </c>
      <c r="I2167" s="2">
        <f>'Moving Avg'!H2167</f>
        <v>8.1322500000000044</v>
      </c>
      <c r="J2167" s="6" t="str">
        <f>OBV!F2167</f>
        <v>BULLISH</v>
      </c>
      <c r="K2167" s="6" t="str">
        <f>OBV!G2167</f>
        <v>NEUTRAL</v>
      </c>
      <c r="L2167" s="6" t="str">
        <f>OBV!H2167</f>
        <v>CONFIRMED BULLISH</v>
      </c>
    </row>
    <row r="2168" spans="1:12" ht="13.5" x14ac:dyDescent="0.25">
      <c r="A2168" s="3">
        <f>RSI!A2168</f>
        <v>45462</v>
      </c>
      <c r="B2168" s="2">
        <f>RSI!B2168</f>
        <v>5.35</v>
      </c>
      <c r="C2168" s="2">
        <f>RSI!I2168</f>
        <v>49.230626621421841</v>
      </c>
      <c r="D2168" s="2">
        <f>MACD!E2168</f>
        <v>-5.9047205272277914E-2</v>
      </c>
      <c r="E2168" s="2">
        <f>MACD!F2168</f>
        <v>-2.646360265410308E-2</v>
      </c>
      <c r="F2168" s="2">
        <f>'Moving Avg'!D2168</f>
        <v>5.1719999999999997</v>
      </c>
      <c r="G2168" s="2">
        <f>'Moving Avg'!F2168</f>
        <v>5.1865000000000006</v>
      </c>
      <c r="H2168" s="2">
        <f>'Moving Avg'!G2168</f>
        <v>5.8063999999999991</v>
      </c>
      <c r="I2168" s="2">
        <f>'Moving Avg'!H2168</f>
        <v>8.1044000000000036</v>
      </c>
      <c r="J2168" s="6" t="str">
        <f>OBV!F2168</f>
        <v>BULLISH</v>
      </c>
      <c r="K2168" s="6" t="str">
        <f>OBV!G2168</f>
        <v>NEUTRAL</v>
      </c>
      <c r="L2168" s="6" t="str">
        <f>OBV!H2168</f>
        <v>CONFIRMED BULLISH</v>
      </c>
    </row>
    <row r="2169" spans="1:12" ht="13.5" x14ac:dyDescent="0.25">
      <c r="A2169" s="3">
        <f>RSI!A2169</f>
        <v>45463</v>
      </c>
      <c r="B2169" s="2">
        <f>RSI!B2169</f>
        <v>5.35</v>
      </c>
      <c r="C2169" s="2">
        <f>RSI!I2169</f>
        <v>49.230626621421841</v>
      </c>
      <c r="D2169" s="2">
        <f>MACD!E2169</f>
        <v>-8.1848528373901885E-2</v>
      </c>
      <c r="E2169" s="2">
        <f>MACD!F2169</f>
        <v>-3.7540587798062845E-2</v>
      </c>
      <c r="F2169" s="2">
        <f>'Moving Avg'!D2169</f>
        <v>5.242</v>
      </c>
      <c r="G2169" s="2">
        <f>'Moving Avg'!F2169</f>
        <v>5.1920000000000002</v>
      </c>
      <c r="H2169" s="2">
        <f>'Moving Avg'!G2169</f>
        <v>5.7586000000000004</v>
      </c>
      <c r="I2169" s="2">
        <f>'Moving Avg'!H2169</f>
        <v>8.0765500000000028</v>
      </c>
      <c r="J2169" s="6" t="str">
        <f>OBV!F2169</f>
        <v>BULLISH</v>
      </c>
      <c r="K2169" s="6" t="str">
        <f>OBV!G2169</f>
        <v>NEUTRAL</v>
      </c>
      <c r="L2169" s="6" t="str">
        <f>OBV!H2169</f>
        <v>CONFIRMED BULLISH</v>
      </c>
    </row>
    <row r="2170" spans="1:12" ht="13.5" x14ac:dyDescent="0.25">
      <c r="A2170" s="3">
        <f>RSI!A2170</f>
        <v>45464</v>
      </c>
      <c r="B2170" s="2">
        <f>RSI!B2170</f>
        <v>5.5</v>
      </c>
      <c r="C2170" s="2">
        <f>RSI!I2170</f>
        <v>57.999511857078836</v>
      </c>
      <c r="D2170" s="2">
        <f>MACD!E2170</f>
        <v>-0.11228433959740869</v>
      </c>
      <c r="E2170" s="2">
        <f>MACD!F2170</f>
        <v>-5.2489338157932018E-2</v>
      </c>
      <c r="F2170" s="2">
        <f>'Moving Avg'!D2170</f>
        <v>5.3420000000000005</v>
      </c>
      <c r="G2170" s="2">
        <f>'Moving Avg'!F2170</f>
        <v>5.2050000000000001</v>
      </c>
      <c r="H2170" s="2">
        <f>'Moving Avg'!G2170</f>
        <v>5.7205999999999992</v>
      </c>
      <c r="I2170" s="2">
        <f>'Moving Avg'!H2170</f>
        <v>8.049450000000002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</row>
    <row r="2171" spans="1:12" ht="13.5" x14ac:dyDescent="0.25">
      <c r="A2171" s="3">
        <f>RSI!A2171</f>
        <v>45467</v>
      </c>
      <c r="B2171" s="2">
        <f>RSI!B2171</f>
        <v>5.5</v>
      </c>
      <c r="C2171" s="2">
        <f>RSI!I2171</f>
        <v>57.999511857078836</v>
      </c>
      <c r="D2171" s="2">
        <f>MACD!E2171</f>
        <v>-0.15895303113038484</v>
      </c>
      <c r="E2171" s="2">
        <f>MACD!F2171</f>
        <v>-7.3782076752422585E-2</v>
      </c>
      <c r="F2171" s="2">
        <f>'Moving Avg'!D2171</f>
        <v>5.4139999999999997</v>
      </c>
      <c r="G2171" s="2">
        <f>'Moving Avg'!F2171</f>
        <v>5.218</v>
      </c>
      <c r="H2171" s="2">
        <f>'Moving Avg'!G2171</f>
        <v>5.6882000000000001</v>
      </c>
      <c r="I2171" s="2">
        <f>'Moving Avg'!H2171</f>
        <v>8.022350000000003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</row>
    <row r="2172" spans="1:12" ht="13.5" x14ac:dyDescent="0.25">
      <c r="A2172" s="3">
        <f>RSI!A2172</f>
        <v>45468</v>
      </c>
      <c r="B2172" s="2">
        <f>RSI!B2172</f>
        <v>5.5</v>
      </c>
      <c r="C2172" s="2">
        <f>RSI!I2172</f>
        <v>57.999511857078843</v>
      </c>
      <c r="D2172" s="2">
        <f>MACD!E2172</f>
        <v>-0.1992894358228261</v>
      </c>
      <c r="E2172" s="2">
        <f>MACD!F2172</f>
        <v>-9.8883548566503304E-2</v>
      </c>
      <c r="F2172" s="2">
        <f>'Moving Avg'!D2172</f>
        <v>5.4399999999999995</v>
      </c>
      <c r="G2172" s="2">
        <f>'Moving Avg'!F2172</f>
        <v>5.2309999999999999</v>
      </c>
      <c r="H2172" s="2">
        <f>'Moving Avg'!G2172</f>
        <v>5.6555999999999997</v>
      </c>
      <c r="I2172" s="2">
        <f>'Moving Avg'!H2172</f>
        <v>7.9952500000000031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</row>
    <row r="2173" spans="1:12" ht="13.5" x14ac:dyDescent="0.25">
      <c r="A2173" s="3">
        <f>RSI!A2173</f>
        <v>45469</v>
      </c>
      <c r="B2173" s="2">
        <f>RSI!B2173</f>
        <v>5.5</v>
      </c>
      <c r="C2173" s="2">
        <f>RSI!I2173</f>
        <v>57.999511857078843</v>
      </c>
      <c r="D2173" s="2">
        <f>MACD!E2173</f>
        <v>-0.2342049729941369</v>
      </c>
      <c r="E2173" s="2">
        <f>MACD!F2173</f>
        <v>-0.12594783345203003</v>
      </c>
      <c r="F2173" s="2">
        <f>'Moving Avg'!D2173</f>
        <v>5.4700000000000006</v>
      </c>
      <c r="G2173" s="2">
        <f>'Moving Avg'!F2173</f>
        <v>5.2339999999999991</v>
      </c>
      <c r="H2173" s="2">
        <f>'Moving Avg'!G2173</f>
        <v>5.6235999999999988</v>
      </c>
      <c r="I2173" s="2">
        <f>'Moving Avg'!H2173</f>
        <v>7.9681500000000032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</row>
    <row r="2174" spans="1:12" ht="13.5" x14ac:dyDescent="0.25">
      <c r="A2174" s="3">
        <f>RSI!A2174</f>
        <v>45470</v>
      </c>
      <c r="B2174" s="2">
        <f>RSI!B2174</f>
        <v>5.5</v>
      </c>
      <c r="C2174" s="2">
        <f>RSI!I2174</f>
        <v>57.999511857078851</v>
      </c>
      <c r="D2174" s="2">
        <f>MACD!E2174</f>
        <v>-0.26601395541617023</v>
      </c>
      <c r="E2174" s="2">
        <f>MACD!F2174</f>
        <v>-0.15396105784485808</v>
      </c>
      <c r="F2174" s="2">
        <f>'Moving Avg'!D2174</f>
        <v>5.5</v>
      </c>
      <c r="G2174" s="2">
        <f>'Moving Avg'!F2174</f>
        <v>5.2369999999999992</v>
      </c>
      <c r="H2174" s="2">
        <f>'Moving Avg'!G2174</f>
        <v>5.5917999999999983</v>
      </c>
      <c r="I2174" s="2">
        <f>'Moving Avg'!H2174</f>
        <v>7.9410500000000024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</row>
    <row r="2175" spans="1:12" ht="13.5" x14ac:dyDescent="0.25">
      <c r="A2175" s="3">
        <f>RSI!A2175</f>
        <v>45471</v>
      </c>
      <c r="B2175" s="2">
        <f>RSI!B2175</f>
        <v>5.74</v>
      </c>
      <c r="C2175" s="2">
        <f>RSI!I2175</f>
        <v>70.006086343733301</v>
      </c>
      <c r="D2175" s="2">
        <f>MACD!E2175</f>
        <v>-0.31137980824920319</v>
      </c>
      <c r="E2175" s="2">
        <f>MACD!F2175</f>
        <v>-0.18544480792572712</v>
      </c>
      <c r="F2175" s="2">
        <f>'Moving Avg'!D2175</f>
        <v>5.548</v>
      </c>
      <c r="G2175" s="2">
        <f>'Moving Avg'!F2175</f>
        <v>5.2589999999999986</v>
      </c>
      <c r="H2175" s="2">
        <f>'Moving Avg'!G2175</f>
        <v>5.5703999999999985</v>
      </c>
      <c r="I2175" s="2">
        <f>'Moving Avg'!H2175</f>
        <v>7.9148000000000023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</row>
    <row r="2176" spans="1:12" ht="13.5" x14ac:dyDescent="0.25">
      <c r="A2176" s="3">
        <f>RSI!A2176</f>
        <v>45474</v>
      </c>
      <c r="B2176" s="2">
        <f>RSI!B2176</f>
        <v>5.99</v>
      </c>
      <c r="C2176" s="2">
        <f>RSI!I2176</f>
        <v>77.289118445092328</v>
      </c>
      <c r="D2176" s="2">
        <f>MACD!E2176</f>
        <v>-0.34878747291042078</v>
      </c>
      <c r="E2176" s="2">
        <f>MACD!F2176</f>
        <v>-0.21811334092266588</v>
      </c>
      <c r="F2176" s="2">
        <f>'Moving Avg'!D2176</f>
        <v>5.6460000000000008</v>
      </c>
      <c r="G2176" s="2">
        <f>'Moving Avg'!F2176</f>
        <v>5.301499999999999</v>
      </c>
      <c r="H2176" s="2">
        <f>'Moving Avg'!G2176</f>
        <v>5.5539999999999985</v>
      </c>
      <c r="I2176" s="2">
        <f>'Moving Avg'!H2176</f>
        <v>7.8898000000000028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</row>
    <row r="2177" spans="1:12" ht="13.5" x14ac:dyDescent="0.25">
      <c r="A2177" s="3">
        <f>RSI!A2177</f>
        <v>45475</v>
      </c>
      <c r="B2177" s="2">
        <f>RSI!B2177</f>
        <v>6.25</v>
      </c>
      <c r="C2177" s="2">
        <f>RSI!I2177</f>
        <v>82.144902247866185</v>
      </c>
      <c r="D2177" s="2">
        <f>MACD!E2177</f>
        <v>-0.36768193983404807</v>
      </c>
      <c r="E2177" s="2">
        <f>MACD!F2177</f>
        <v>-0.24802706070494232</v>
      </c>
      <c r="F2177" s="2">
        <f>'Moving Avg'!D2177</f>
        <v>5.7960000000000012</v>
      </c>
      <c r="G2177" s="2">
        <f>'Moving Avg'!F2177</f>
        <v>5.3569999999999993</v>
      </c>
      <c r="H2177" s="2">
        <f>'Moving Avg'!G2177</f>
        <v>5.5429999999999975</v>
      </c>
      <c r="I2177" s="2">
        <f>'Moving Avg'!H2177</f>
        <v>7.8661000000000021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</row>
    <row r="2178" spans="1:12" ht="13.5" x14ac:dyDescent="0.25">
      <c r="A2178" s="3">
        <f>RSI!A2178</f>
        <v>45476</v>
      </c>
      <c r="B2178" s="2">
        <f>RSI!B2178</f>
        <v>6</v>
      </c>
      <c r="C2178" s="2">
        <f>RSI!I2178</f>
        <v>67.254735452524869</v>
      </c>
      <c r="D2178" s="2">
        <f>MACD!E2178</f>
        <v>-0.37288208412083268</v>
      </c>
      <c r="E2178" s="2">
        <f>MACD!F2178</f>
        <v>-0.27299806538812038</v>
      </c>
      <c r="F2178" s="2">
        <f>'Moving Avg'!D2178</f>
        <v>5.8959999999999999</v>
      </c>
      <c r="G2178" s="2">
        <f>'Moving Avg'!F2178</f>
        <v>5.3999999999999995</v>
      </c>
      <c r="H2178" s="2">
        <f>'Moving Avg'!G2178</f>
        <v>5.5271999999999979</v>
      </c>
      <c r="I2178" s="2">
        <f>'Moving Avg'!H2178</f>
        <v>7.8387000000000038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</row>
    <row r="2179" spans="1:12" ht="13.5" x14ac:dyDescent="0.25">
      <c r="A2179" s="3">
        <f>RSI!A2179</f>
        <v>45477</v>
      </c>
      <c r="B2179" s="2">
        <f>RSI!B2179</f>
        <v>6</v>
      </c>
      <c r="C2179" s="2">
        <f>RSI!I2179</f>
        <v>67.254735452524869</v>
      </c>
      <c r="D2179" s="2">
        <f>MACD!E2179</f>
        <v>-0.38011431016750663</v>
      </c>
      <c r="E2179" s="2">
        <f>MACD!F2179</f>
        <v>-0.29442131434399765</v>
      </c>
      <c r="F2179" s="2">
        <f>'Moving Avg'!D2179</f>
        <v>5.9960000000000004</v>
      </c>
      <c r="G2179" s="2">
        <f>'Moving Avg'!F2179</f>
        <v>5.4429999999999996</v>
      </c>
      <c r="H2179" s="2">
        <f>'Moving Avg'!G2179</f>
        <v>5.5113999999999974</v>
      </c>
      <c r="I2179" s="2">
        <f>'Moving Avg'!H2179</f>
        <v>7.8113000000000037</v>
      </c>
      <c r="J2179" s="6" t="str">
        <f>OBV!F2179</f>
        <v>BULLISH</v>
      </c>
      <c r="K2179" s="6" t="str">
        <f>OBV!G2179</f>
        <v>NEUTRAL</v>
      </c>
      <c r="L2179" s="6" t="str">
        <f>OBV!H2179</f>
        <v>CONFIRMED BULLISH</v>
      </c>
    </row>
    <row r="2180" spans="1:12" ht="13.5" x14ac:dyDescent="0.25">
      <c r="A2180" s="3">
        <f>RSI!A2180</f>
        <v>45478</v>
      </c>
      <c r="B2180" s="2">
        <f>RSI!B2180</f>
        <v>6</v>
      </c>
      <c r="C2180" s="2">
        <f>RSI!I2180</f>
        <v>67.254735452524869</v>
      </c>
      <c r="D2180" s="2">
        <f>MACD!E2180</f>
        <v>-0.36577928145572614</v>
      </c>
      <c r="E2180" s="2">
        <f>MACD!F2180</f>
        <v>-0.30869290776634334</v>
      </c>
      <c r="F2180" s="2">
        <f>'Moving Avg'!D2180</f>
        <v>6.048</v>
      </c>
      <c r="G2180" s="2">
        <f>'Moving Avg'!F2180</f>
        <v>5.4859999999999998</v>
      </c>
      <c r="H2180" s="2">
        <f>'Moving Avg'!G2180</f>
        <v>5.5011999999999981</v>
      </c>
      <c r="I2180" s="2">
        <f>'Moving Avg'!H2180</f>
        <v>7.7839000000000036</v>
      </c>
      <c r="J2180" s="6" t="str">
        <f>OBV!F2180</f>
        <v>BULLISH</v>
      </c>
      <c r="K2180" s="6" t="str">
        <f>OBV!G2180</f>
        <v>NEUTRAL</v>
      </c>
      <c r="L2180" s="6" t="str">
        <f>OBV!H2180</f>
        <v>CONFIRMED BULLISH</v>
      </c>
    </row>
    <row r="2181" spans="1:12" ht="13.5" x14ac:dyDescent="0.25">
      <c r="A2181" s="3">
        <f>RSI!A2181</f>
        <v>45481</v>
      </c>
      <c r="B2181" s="2">
        <f>RSI!B2181</f>
        <v>6</v>
      </c>
      <c r="C2181" s="2">
        <f>RSI!I2181</f>
        <v>67.254735452524869</v>
      </c>
      <c r="D2181" s="2">
        <f>MACD!E2181</f>
        <v>-0.35607771444272807</v>
      </c>
      <c r="E2181" s="2">
        <f>MACD!F2181</f>
        <v>-0.31816986910162026</v>
      </c>
      <c r="F2181" s="2">
        <f>'Moving Avg'!D2181</f>
        <v>6.05</v>
      </c>
      <c r="G2181" s="2">
        <f>'Moving Avg'!F2181</f>
        <v>5.5354999999999999</v>
      </c>
      <c r="H2181" s="2">
        <f>'Moving Avg'!G2181</f>
        <v>5.4929999999999977</v>
      </c>
      <c r="I2181" s="2">
        <f>'Moving Avg'!H2181</f>
        <v>7.7565000000000044</v>
      </c>
      <c r="J2181" s="6" t="str">
        <f>OBV!F2181</f>
        <v>BULLISH</v>
      </c>
      <c r="K2181" s="6" t="str">
        <f>OBV!G2181</f>
        <v>NEUTRAL</v>
      </c>
      <c r="L2181" s="6" t="str">
        <f>OBV!H2181</f>
        <v>CONFIRMED BULLISH</v>
      </c>
    </row>
    <row r="2182" spans="1:12" ht="13.5" x14ac:dyDescent="0.25">
      <c r="A2182" s="3">
        <f>RSI!A2182</f>
        <v>45482</v>
      </c>
      <c r="B2182" s="2">
        <f>RSI!B2182</f>
        <v>6</v>
      </c>
      <c r="C2182" s="2">
        <f>RSI!I2182</f>
        <v>67.254735452524869</v>
      </c>
      <c r="D2182" s="2">
        <f>MACD!E2182</f>
        <v>-0.35011691163262615</v>
      </c>
      <c r="E2182" s="2">
        <f>MACD!F2182</f>
        <v>-0.32455927760782144</v>
      </c>
      <c r="F2182" s="2">
        <f>'Moving Avg'!D2182</f>
        <v>6</v>
      </c>
      <c r="G2182" s="2">
        <f>'Moving Avg'!F2182</f>
        <v>5.5849999999999991</v>
      </c>
      <c r="H2182" s="2">
        <f>'Moving Avg'!G2182</f>
        <v>5.4847999999999981</v>
      </c>
      <c r="I2182" s="2">
        <f>'Moving Avg'!H2182</f>
        <v>7.7291000000000052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</row>
    <row r="2183" spans="1:12" ht="13.5" x14ac:dyDescent="0.25">
      <c r="A2183" s="3">
        <f>RSI!A2183</f>
        <v>45483</v>
      </c>
      <c r="B2183" s="2">
        <f>RSI!B2183</f>
        <v>6.27</v>
      </c>
      <c r="C2183" s="2">
        <f>RSI!I2183</f>
        <v>74.488989803501482</v>
      </c>
      <c r="D2183" s="2">
        <f>MACD!E2183</f>
        <v>-0.36715483636394186</v>
      </c>
      <c r="E2183" s="2">
        <f>MACD!F2183</f>
        <v>-0.33307838935904555</v>
      </c>
      <c r="F2183" s="2">
        <f>'Moving Avg'!D2183</f>
        <v>6.0540000000000003</v>
      </c>
      <c r="G2183" s="2">
        <f>'Moving Avg'!F2183</f>
        <v>5.6479999999999997</v>
      </c>
      <c r="H2183" s="2">
        <f>'Moving Avg'!G2183</f>
        <v>5.4819999999999967</v>
      </c>
      <c r="I2183" s="2">
        <f>'Moving Avg'!H2183</f>
        <v>7.7030500000000055</v>
      </c>
      <c r="J2183" s="6" t="str">
        <f>OBV!F2183</f>
        <v>BULLISH</v>
      </c>
      <c r="K2183" s="6" t="str">
        <f>OBV!G2183</f>
        <v>NEUTRAL</v>
      </c>
      <c r="L2183" s="6" t="str">
        <f>OBV!H2183</f>
        <v>CONFIRMED BULLISH</v>
      </c>
    </row>
    <row r="2184" spans="1:12" ht="13.5" x14ac:dyDescent="0.25">
      <c r="A2184" s="3">
        <f>RSI!A2184</f>
        <v>45484</v>
      </c>
      <c r="B2184" s="2">
        <f>RSI!B2184</f>
        <v>6.27</v>
      </c>
      <c r="C2184" s="2">
        <f>RSI!I2184</f>
        <v>74.488989803501482</v>
      </c>
      <c r="D2184" s="2">
        <f>MACD!E2184</f>
        <v>-0.38509446586723417</v>
      </c>
      <c r="E2184" s="2">
        <f>MACD!F2184</f>
        <v>-0.34348160466068328</v>
      </c>
      <c r="F2184" s="2">
        <f>'Moving Avg'!D2184</f>
        <v>6.1079999999999997</v>
      </c>
      <c r="G2184" s="2">
        <f>'Moving Avg'!F2184</f>
        <v>5.7114999999999991</v>
      </c>
      <c r="H2184" s="2">
        <f>'Moving Avg'!G2184</f>
        <v>5.479199999999997</v>
      </c>
      <c r="I2184" s="2">
        <f>'Moving Avg'!H2184</f>
        <v>7.6770000000000049</v>
      </c>
      <c r="J2184" s="6" t="str">
        <f>OBV!F2184</f>
        <v>BULLISH</v>
      </c>
      <c r="K2184" s="6" t="str">
        <f>OBV!G2184</f>
        <v>NEUTRAL</v>
      </c>
      <c r="L2184" s="6" t="str">
        <f>OBV!H2184</f>
        <v>CONFIRMED BULLISH</v>
      </c>
    </row>
    <row r="2185" spans="1:12" ht="13.5" x14ac:dyDescent="0.25">
      <c r="A2185" s="3">
        <f>RSI!A2185</f>
        <v>45485</v>
      </c>
      <c r="B2185" s="2">
        <f>RSI!B2185</f>
        <v>6.27</v>
      </c>
      <c r="C2185" s="2">
        <f>RSI!I2185</f>
        <v>74.488989803501468</v>
      </c>
      <c r="D2185" s="2">
        <f>MACD!E2185</f>
        <v>-0.36661304207787904</v>
      </c>
      <c r="E2185" s="2">
        <f>MACD!F2185</f>
        <v>-0.34810789214412247</v>
      </c>
      <c r="F2185" s="2">
        <f>'Moving Avg'!D2185</f>
        <v>6.1619999999999999</v>
      </c>
      <c r="G2185" s="2">
        <f>'Moving Avg'!F2185</f>
        <v>5.7749999999999995</v>
      </c>
      <c r="H2185" s="2">
        <f>'Moving Avg'!G2185</f>
        <v>5.4819999999999967</v>
      </c>
      <c r="I2185" s="2">
        <f>'Moving Avg'!H2185</f>
        <v>7.6509500000000052</v>
      </c>
      <c r="J2185" s="6" t="str">
        <f>OBV!F2185</f>
        <v>BULLISH</v>
      </c>
      <c r="K2185" s="6" t="str">
        <f>OBV!G2185</f>
        <v>NEUTRAL</v>
      </c>
      <c r="L2185" s="6" t="str">
        <f>OBV!H2185</f>
        <v>CONFIRMED BULLISH</v>
      </c>
    </row>
    <row r="2186" spans="1:12" ht="13.5" x14ac:dyDescent="0.25">
      <c r="A2186" s="3">
        <f>RSI!A2186</f>
        <v>45488</v>
      </c>
      <c r="B2186" s="2">
        <f>RSI!B2186</f>
        <v>6.45</v>
      </c>
      <c r="C2186" s="2">
        <f>RSI!I2186</f>
        <v>78.452692493552519</v>
      </c>
      <c r="D2186" s="2">
        <f>MACD!E2186</f>
        <v>-0.32886704860100213</v>
      </c>
      <c r="E2186" s="2">
        <f>MACD!F2186</f>
        <v>-0.34425972343549838</v>
      </c>
      <c r="F2186" s="2">
        <f>'Moving Avg'!D2186</f>
        <v>6.2519999999999998</v>
      </c>
      <c r="G2186" s="2">
        <f>'Moving Avg'!F2186</f>
        <v>5.8405000000000005</v>
      </c>
      <c r="H2186" s="2">
        <f>'Moving Avg'!G2186</f>
        <v>5.4929999999999986</v>
      </c>
      <c r="I2186" s="2">
        <f>'Moving Avg'!H2186</f>
        <v>7.6258000000000052</v>
      </c>
      <c r="J2186" s="6" t="str">
        <f>OBV!F2186</f>
        <v>BULLISH</v>
      </c>
      <c r="K2186" s="6" t="str">
        <f>OBV!G2186</f>
        <v>NEUTRAL</v>
      </c>
      <c r="L2186" s="6" t="str">
        <f>OBV!H2186</f>
        <v>CONFIRMED BULLISH</v>
      </c>
    </row>
    <row r="2187" spans="1:12" ht="13.5" x14ac:dyDescent="0.25">
      <c r="A2187" s="3">
        <f>RSI!A2187</f>
        <v>45489</v>
      </c>
      <c r="B2187" s="2">
        <f>RSI!B2187</f>
        <v>6.45</v>
      </c>
      <c r="C2187" s="2">
        <f>RSI!I2187</f>
        <v>78.452692493552519</v>
      </c>
      <c r="D2187" s="2">
        <f>MACD!E2187</f>
        <v>-0.26078836939716954</v>
      </c>
      <c r="E2187" s="2">
        <f>MACD!F2187</f>
        <v>-0.32756545262783265</v>
      </c>
      <c r="F2187" s="2">
        <f>'Moving Avg'!D2187</f>
        <v>6.3419999999999996</v>
      </c>
      <c r="G2187" s="2">
        <f>'Moving Avg'!F2187</f>
        <v>5.8944999999999999</v>
      </c>
      <c r="H2187" s="2">
        <f>'Moving Avg'!G2187</f>
        <v>5.5085999999999986</v>
      </c>
      <c r="I2187" s="2">
        <f>'Moving Avg'!H2187</f>
        <v>7.6006500000000052</v>
      </c>
      <c r="J2187" s="6" t="str">
        <f>OBV!F2187</f>
        <v>BULLISH</v>
      </c>
      <c r="K2187" s="6" t="str">
        <f>OBV!G2187</f>
        <v>NEUTRAL</v>
      </c>
      <c r="L2187" s="6" t="str">
        <f>OBV!H2187</f>
        <v>CONFIRMED BULLISH</v>
      </c>
    </row>
    <row r="2188" spans="1:12" ht="13.5" x14ac:dyDescent="0.25">
      <c r="A2188" s="3">
        <f>RSI!A2188</f>
        <v>45490</v>
      </c>
      <c r="B2188" s="2">
        <f>RSI!B2188</f>
        <v>6.45</v>
      </c>
      <c r="C2188" s="2">
        <f>RSI!I2188</f>
        <v>78.452692493552519</v>
      </c>
      <c r="D2188" s="2">
        <f>MACD!E2188</f>
        <v>-0.24521916638109342</v>
      </c>
      <c r="E2188" s="2">
        <f>MACD!F2188</f>
        <v>-0.31109619537848482</v>
      </c>
      <c r="F2188" s="2">
        <f>'Moving Avg'!D2188</f>
        <v>6.3779999999999992</v>
      </c>
      <c r="G2188" s="2">
        <f>'Moving Avg'!F2188</f>
        <v>5.9495000000000005</v>
      </c>
      <c r="H2188" s="2">
        <f>'Moving Avg'!G2188</f>
        <v>5.5291999999999994</v>
      </c>
      <c r="I2188" s="2">
        <f>'Moving Avg'!H2188</f>
        <v>7.5755000000000052</v>
      </c>
      <c r="J2188" s="6" t="str">
        <f>OBV!F2188</f>
        <v>BULLISH</v>
      </c>
      <c r="K2188" s="6" t="str">
        <f>OBV!G2188</f>
        <v>NEUTRAL</v>
      </c>
      <c r="L2188" s="6" t="str">
        <f>OBV!H2188</f>
        <v>CONFIRMED BULLISH</v>
      </c>
    </row>
    <row r="2189" spans="1:12" ht="13.5" x14ac:dyDescent="0.25">
      <c r="A2189" s="3">
        <f>RSI!A2189</f>
        <v>45491</v>
      </c>
      <c r="B2189" s="2">
        <f>RSI!B2189</f>
        <v>6.45</v>
      </c>
      <c r="C2189" s="2">
        <f>RSI!I2189</f>
        <v>78.452692493552519</v>
      </c>
      <c r="D2189" s="2">
        <f>MACD!E2189</f>
        <v>-0.23535475756358526</v>
      </c>
      <c r="E2189" s="2">
        <f>MACD!F2189</f>
        <v>-0.2959479078155049</v>
      </c>
      <c r="F2189" s="2">
        <f>'Moving Avg'!D2189</f>
        <v>6.4139999999999997</v>
      </c>
      <c r="G2189" s="2">
        <f>'Moving Avg'!F2189</f>
        <v>6.0045000000000002</v>
      </c>
      <c r="H2189" s="2">
        <f>'Moving Avg'!G2189</f>
        <v>5.5498000000000003</v>
      </c>
      <c r="I2189" s="2">
        <f>'Moving Avg'!H2189</f>
        <v>7.5503500000000052</v>
      </c>
      <c r="J2189" s="6" t="str">
        <f>OBV!F2189</f>
        <v>BULLISH</v>
      </c>
      <c r="K2189" s="6" t="str">
        <f>OBV!G2189</f>
        <v>NEUTRAL</v>
      </c>
      <c r="L2189" s="6" t="str">
        <f>OBV!H2189</f>
        <v>CONFIRMED BULLISH</v>
      </c>
    </row>
    <row r="2190" spans="1:12" ht="13.5" x14ac:dyDescent="0.25">
      <c r="A2190" s="3">
        <f>RSI!A2190</f>
        <v>45492</v>
      </c>
      <c r="B2190" s="2">
        <f>RSI!B2190</f>
        <v>6.45</v>
      </c>
      <c r="C2190" s="2">
        <f>RSI!I2190</f>
        <v>78.452692493552519</v>
      </c>
      <c r="D2190" s="2">
        <f>MACD!E2190</f>
        <v>-0.2300723317656681</v>
      </c>
      <c r="E2190" s="2">
        <f>MACD!F2190</f>
        <v>-0.28277279260553756</v>
      </c>
      <c r="F2190" s="2">
        <f>'Moving Avg'!D2190</f>
        <v>6.45</v>
      </c>
      <c r="G2190" s="2">
        <f>'Moving Avg'!F2190</f>
        <v>6.0520000000000005</v>
      </c>
      <c r="H2190" s="2">
        <f>'Moving Avg'!G2190</f>
        <v>5.5704000000000011</v>
      </c>
      <c r="I2190" s="2">
        <f>'Moving Avg'!H2190</f>
        <v>7.5252000000000052</v>
      </c>
      <c r="J2190" s="6" t="str">
        <f>OBV!F2190</f>
        <v>BULLISH</v>
      </c>
      <c r="K2190" s="6" t="str">
        <f>OBV!G2190</f>
        <v>NEUTRAL</v>
      </c>
      <c r="L2190" s="6" t="str">
        <f>OBV!H2190</f>
        <v>CONFIRMED BULLISH</v>
      </c>
    </row>
    <row r="2191" spans="1:12" ht="13.5" x14ac:dyDescent="0.25">
      <c r="A2191" s="3">
        <f>RSI!A2191</f>
        <v>45495</v>
      </c>
      <c r="B2191" s="2">
        <f>RSI!B2191</f>
        <v>6.45</v>
      </c>
      <c r="C2191" s="2">
        <f>RSI!I2191</f>
        <v>78.452692493552505</v>
      </c>
      <c r="D2191" s="2">
        <f>MACD!E2191</f>
        <v>-0.22843997728848908</v>
      </c>
      <c r="E2191" s="2">
        <f>MACD!F2191</f>
        <v>-0.2719062295421279</v>
      </c>
      <c r="F2191" s="2">
        <f>'Moving Avg'!D2191</f>
        <v>6.45</v>
      </c>
      <c r="G2191" s="2">
        <f>'Moving Avg'!F2191</f>
        <v>6.0995000000000008</v>
      </c>
      <c r="H2191" s="2">
        <f>'Moving Avg'!G2191</f>
        <v>5.5910000000000002</v>
      </c>
      <c r="I2191" s="2">
        <f>'Moving Avg'!H2191</f>
        <v>7.500050000000007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</row>
    <row r="2192" spans="1:12" ht="13.5" x14ac:dyDescent="0.25">
      <c r="A2192" s="3">
        <f>RSI!A2192</f>
        <v>45496</v>
      </c>
      <c r="B2192" s="2">
        <f>RSI!B2192</f>
        <v>6.45</v>
      </c>
      <c r="C2192" s="2">
        <f>RSI!I2192</f>
        <v>78.452692493552519</v>
      </c>
      <c r="D2192" s="2">
        <f>MACD!E2192</f>
        <v>-0.22968596762929216</v>
      </c>
      <c r="E2192" s="2">
        <f>MACD!F2192</f>
        <v>-0.26346217715956077</v>
      </c>
      <c r="F2192" s="2">
        <f>'Moving Avg'!D2192</f>
        <v>6.45</v>
      </c>
      <c r="G2192" s="2">
        <f>'Moving Avg'!F2192</f>
        <v>6.1470000000000002</v>
      </c>
      <c r="H2192" s="2">
        <f>'Moving Avg'!G2192</f>
        <v>5.6112000000000002</v>
      </c>
      <c r="I2192" s="2">
        <f>'Moving Avg'!H2192</f>
        <v>7.4749000000000079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</row>
    <row r="2193" spans="1:12" ht="13.5" x14ac:dyDescent="0.25">
      <c r="A2193" s="3">
        <f>RSI!A2193</f>
        <v>45497</v>
      </c>
      <c r="B2193" s="2">
        <f>RSI!B2193</f>
        <v>6.45</v>
      </c>
      <c r="C2193" s="2">
        <f>RSI!I2193</f>
        <v>78.452692493552519</v>
      </c>
      <c r="D2193" s="2">
        <f>MACD!E2193</f>
        <v>-0.19163441057289266</v>
      </c>
      <c r="E2193" s="2">
        <f>MACD!F2193</f>
        <v>-0.24909662384222714</v>
      </c>
      <c r="F2193" s="2">
        <f>'Moving Avg'!D2193</f>
        <v>6.45</v>
      </c>
      <c r="G2193" s="2">
        <f>'Moving Avg'!F2193</f>
        <v>6.1945000000000006</v>
      </c>
      <c r="H2193" s="2">
        <f>'Moving Avg'!G2193</f>
        <v>5.6314000000000002</v>
      </c>
      <c r="I2193" s="2">
        <f>'Moving Avg'!H2193</f>
        <v>7.4497500000000096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</row>
    <row r="2194" spans="1:12" ht="13.5" x14ac:dyDescent="0.25">
      <c r="A2194" s="3">
        <f>RSI!A2194</f>
        <v>45499</v>
      </c>
      <c r="B2194" s="2">
        <f>RSI!B2194</f>
        <v>6.45</v>
      </c>
      <c r="C2194" s="2">
        <f>RSI!I2194</f>
        <v>78.452692493552519</v>
      </c>
      <c r="D2194" s="2">
        <f>MACD!E2194</f>
        <v>-0.1616893512201818</v>
      </c>
      <c r="E2194" s="2">
        <f>MACD!F2194</f>
        <v>-0.23161516931781809</v>
      </c>
      <c r="F2194" s="2">
        <f>'Moving Avg'!D2194</f>
        <v>6.45</v>
      </c>
      <c r="G2194" s="2">
        <f>'Moving Avg'!F2194</f>
        <v>6.2420000000000009</v>
      </c>
      <c r="H2194" s="2">
        <f>'Moving Avg'!G2194</f>
        <v>5.6515999999999993</v>
      </c>
      <c r="I2194" s="2">
        <f>'Moving Avg'!H2194</f>
        <v>7.4246000000000096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45502</v>
      </c>
      <c r="B2195" s="2">
        <f>RSI!B2195</f>
        <v>6.45</v>
      </c>
      <c r="C2195" s="2">
        <f>RSI!I2195</f>
        <v>78.452692493552519</v>
      </c>
      <c r="D2195" s="2">
        <f>MACD!E2195</f>
        <v>-0.13843679074475013</v>
      </c>
      <c r="E2195" s="2">
        <f>MACD!F2195</f>
        <v>-0.21297949360320451</v>
      </c>
      <c r="F2195" s="2">
        <f>'Moving Avg'!D2195</f>
        <v>6.45</v>
      </c>
      <c r="G2195" s="2">
        <f>'Moving Avg'!F2195</f>
        <v>6.2775000000000016</v>
      </c>
      <c r="H2195" s="2">
        <f>'Moving Avg'!G2195</f>
        <v>5.6717999999999993</v>
      </c>
      <c r="I2195" s="2">
        <f>'Moving Avg'!H2195</f>
        <v>7.3994500000000096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45503</v>
      </c>
      <c r="B2196" s="2">
        <f>RSI!B2196</f>
        <v>6.5</v>
      </c>
      <c r="C2196" s="2">
        <f>RSI!I2196</f>
        <v>80.241908370050808</v>
      </c>
      <c r="D2196" s="2">
        <f>MACD!E2196</f>
        <v>-9.6704023526167582E-2</v>
      </c>
      <c r="E2196" s="2">
        <f>MACD!F2196</f>
        <v>-0.18972439958779713</v>
      </c>
      <c r="F2196" s="2">
        <f>'Moving Avg'!D2196</f>
        <v>6.4599999999999991</v>
      </c>
      <c r="G2196" s="2">
        <f>'Moving Avg'!F2196</f>
        <v>6.3030000000000008</v>
      </c>
      <c r="H2196" s="2">
        <f>'Moving Avg'!G2196</f>
        <v>5.6969999999999992</v>
      </c>
      <c r="I2196" s="2">
        <f>'Moving Avg'!H2196</f>
        <v>7.3771000000000084</v>
      </c>
      <c r="J2196" s="6" t="str">
        <f>OBV!F2196</f>
        <v>BULLISH</v>
      </c>
      <c r="K2196" s="6" t="str">
        <f>OBV!G2196</f>
        <v>NEUTRAL</v>
      </c>
      <c r="L2196" s="6" t="str">
        <f>OBV!H2196</f>
        <v>CONFIRMED BULLISH</v>
      </c>
    </row>
    <row r="2197" spans="1:12" ht="13.5" x14ac:dyDescent="0.25">
      <c r="A2197" s="3">
        <f>RSI!A2197</f>
        <v>45504</v>
      </c>
      <c r="B2197" s="2">
        <f>RSI!B2197</f>
        <v>6.5</v>
      </c>
      <c r="C2197" s="2">
        <f>RSI!I2197</f>
        <v>80.241908370050808</v>
      </c>
      <c r="D2197" s="2">
        <f>MACD!E2197</f>
        <v>-6.3475171448632572E-2</v>
      </c>
      <c r="E2197" s="2">
        <f>MACD!F2197</f>
        <v>-0.16447455395996424</v>
      </c>
      <c r="F2197" s="2">
        <f>'Moving Avg'!D2197</f>
        <v>6.4700000000000006</v>
      </c>
      <c r="G2197" s="2">
        <f>'Moving Avg'!F2197</f>
        <v>6.315500000000001</v>
      </c>
      <c r="H2197" s="2">
        <f>'Moving Avg'!G2197</f>
        <v>5.7221999999999991</v>
      </c>
      <c r="I2197" s="2">
        <f>'Moving Avg'!H2197</f>
        <v>7.354750000000009</v>
      </c>
      <c r="J2197" s="6" t="str">
        <f>OBV!F2197</f>
        <v>BULLISH</v>
      </c>
      <c r="K2197" s="6" t="str">
        <f>OBV!G2197</f>
        <v>NEUTRAL</v>
      </c>
      <c r="L2197" s="6" t="str">
        <f>OBV!H2197</f>
        <v>CONFIRMED BULLISH</v>
      </c>
    </row>
    <row r="2198" spans="1:12" ht="13.5" x14ac:dyDescent="0.25">
      <c r="A2198" s="3">
        <f>RSI!A2198</f>
        <v>45505</v>
      </c>
      <c r="B2198" s="2">
        <f>RSI!B2198</f>
        <v>6.75</v>
      </c>
      <c r="C2198" s="2">
        <f>RSI!I2198</f>
        <v>86.663582739844898</v>
      </c>
      <c r="D2198" s="2">
        <f>MACD!E2198</f>
        <v>-5.5806125844311438E-2</v>
      </c>
      <c r="E2198" s="2">
        <f>MACD!F2198</f>
        <v>-0.14274086833683369</v>
      </c>
      <c r="F2198" s="2">
        <f>'Moving Avg'!D2198</f>
        <v>6.5299999999999994</v>
      </c>
      <c r="G2198" s="2">
        <f>'Moving Avg'!F2198</f>
        <v>6.3530000000000015</v>
      </c>
      <c r="H2198" s="2">
        <f>'Moving Avg'!G2198</f>
        <v>5.7523999999999988</v>
      </c>
      <c r="I2198" s="2">
        <f>'Moving Avg'!H2198</f>
        <v>7.3336500000000093</v>
      </c>
      <c r="J2198" s="6" t="str">
        <f>OBV!F2198</f>
        <v>BULLISH</v>
      </c>
      <c r="K2198" s="6" t="str">
        <f>OBV!G2198</f>
        <v>NEUTRAL</v>
      </c>
      <c r="L2198" s="6" t="str">
        <f>OBV!H2198</f>
        <v>CONFIRMED BULLISH</v>
      </c>
    </row>
    <row r="2199" spans="1:12" ht="13.5" x14ac:dyDescent="0.25">
      <c r="A2199" s="3">
        <f>RSI!A2199</f>
        <v>45506</v>
      </c>
      <c r="B2199" s="2">
        <f>RSI!B2199</f>
        <v>6.5</v>
      </c>
      <c r="C2199" s="2">
        <f>RSI!I2199</f>
        <v>64.194482951678935</v>
      </c>
      <c r="D2199" s="2">
        <f>MACD!E2199</f>
        <v>-3.4061931985150729E-2</v>
      </c>
      <c r="E2199" s="2">
        <f>MACD!F2199</f>
        <v>-0.12100508106649711</v>
      </c>
      <c r="F2199" s="2">
        <f>'Moving Avg'!D2199</f>
        <v>6.5400000000000009</v>
      </c>
      <c r="G2199" s="2">
        <f>'Moving Avg'!F2199</f>
        <v>6.3780000000000019</v>
      </c>
      <c r="H2199" s="2">
        <f>'Moving Avg'!G2199</f>
        <v>5.7775999999999987</v>
      </c>
      <c r="I2199" s="2">
        <f>'Moving Avg'!H2199</f>
        <v>7.311300000000009</v>
      </c>
      <c r="J2199" s="6" t="str">
        <f>OBV!F2199</f>
        <v>BEARISH</v>
      </c>
      <c r="K2199" s="6" t="str">
        <f>OBV!G2199</f>
        <v>NEUTRAL</v>
      </c>
      <c r="L2199" s="6" t="str">
        <f>OBV!H2199</f>
        <v>BEARISH DIVERGENCE</v>
      </c>
    </row>
    <row r="2200" spans="1:12" ht="13.5" x14ac:dyDescent="0.25">
      <c r="A2200" s="3">
        <f>RSI!A2200</f>
        <v>45509</v>
      </c>
      <c r="B2200" s="2">
        <f>RSI!B2200</f>
        <v>6.5</v>
      </c>
      <c r="C2200" s="2">
        <f>RSI!I2200</f>
        <v>64.194482951678935</v>
      </c>
      <c r="D2200" s="2">
        <f>MACD!E2200</f>
        <v>-1.7207513070022884E-2</v>
      </c>
      <c r="E2200" s="2">
        <f>MACD!F2200</f>
        <v>-0.10024556746720228</v>
      </c>
      <c r="F2200" s="2">
        <f>'Moving Avg'!D2200</f>
        <v>6.55</v>
      </c>
      <c r="G2200" s="2">
        <f>'Moving Avg'!F2200</f>
        <v>6.4030000000000005</v>
      </c>
      <c r="H2200" s="2">
        <f>'Moving Avg'!G2200</f>
        <v>5.8027999999999986</v>
      </c>
      <c r="I2200" s="2">
        <f>'Moving Avg'!H2200</f>
        <v>7.2889500000000105</v>
      </c>
      <c r="J2200" s="6" t="str">
        <f>OBV!F2200</f>
        <v>BEARISH</v>
      </c>
      <c r="K2200" s="6" t="str">
        <f>OBV!G2200</f>
        <v>NEUTRAL</v>
      </c>
      <c r="L2200" s="6" t="str">
        <f>OBV!H2200</f>
        <v>BEARISH DIVERGENCE</v>
      </c>
    </row>
    <row r="2201" spans="1:12" ht="13.5" x14ac:dyDescent="0.25">
      <c r="A2201" s="3">
        <f>RSI!A2201</f>
        <v>45510</v>
      </c>
      <c r="B2201" s="2">
        <f>RSI!B2201</f>
        <v>6.21</v>
      </c>
      <c r="C2201" s="2">
        <f>RSI!I2201</f>
        <v>47.593776879703704</v>
      </c>
      <c r="D2201" s="2">
        <f>MACD!E2201</f>
        <v>1.7105293921260589E-2</v>
      </c>
      <c r="E2201" s="2">
        <f>MACD!F2201</f>
        <v>-7.6775395189509724E-2</v>
      </c>
      <c r="F2201" s="2">
        <f>'Moving Avg'!D2201</f>
        <v>6.492</v>
      </c>
      <c r="G2201" s="2">
        <f>'Moving Avg'!F2201</f>
        <v>6.4135000000000009</v>
      </c>
      <c r="H2201" s="2">
        <f>'Moving Avg'!G2201</f>
        <v>5.8221999999999978</v>
      </c>
      <c r="I2201" s="2">
        <f>'Moving Avg'!H2201</f>
        <v>7.26515000000001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</row>
    <row r="2202" spans="1:12" ht="13.5" x14ac:dyDescent="0.25">
      <c r="A2202" s="3">
        <f>RSI!A2202</f>
        <v>45511</v>
      </c>
      <c r="B2202" s="2">
        <f>RSI!B2202</f>
        <v>6.4</v>
      </c>
      <c r="C2202" s="2">
        <f>RSI!I2202</f>
        <v>55.680364888480597</v>
      </c>
      <c r="D2202" s="2">
        <f>MACD!E2202</f>
        <v>3.2454583798519288E-2</v>
      </c>
      <c r="E2202" s="2">
        <f>MACD!F2202</f>
        <v>-5.492939939190393E-2</v>
      </c>
      <c r="F2202" s="2">
        <f>'Moving Avg'!D2202</f>
        <v>6.4719999999999995</v>
      </c>
      <c r="G2202" s="2">
        <f>'Moving Avg'!F2202</f>
        <v>6.4335000000000004</v>
      </c>
      <c r="H2202" s="2">
        <f>'Moving Avg'!G2202</f>
        <v>5.8453999999999962</v>
      </c>
      <c r="I2202" s="2">
        <f>'Moving Avg'!H2202</f>
        <v>7.2447000000000106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</row>
    <row r="2203" spans="1:12" ht="13.5" x14ac:dyDescent="0.25">
      <c r="A2203" s="3">
        <f>RSI!A2203</f>
        <v>45512</v>
      </c>
      <c r="B2203" s="2">
        <f>RSI!B2203</f>
        <v>6.4</v>
      </c>
      <c r="C2203" s="2">
        <f>RSI!I2203</f>
        <v>55.680364888480597</v>
      </c>
      <c r="D2203" s="2">
        <f>MACD!E2203</f>
        <v>4.4680328473881481E-2</v>
      </c>
      <c r="E2203" s="2">
        <f>MACD!F2203</f>
        <v>-3.5007453818746849E-2</v>
      </c>
      <c r="F2203" s="2">
        <f>'Moving Avg'!D2203</f>
        <v>6.4019999999999992</v>
      </c>
      <c r="G2203" s="2">
        <f>'Moving Avg'!F2203</f>
        <v>6.44</v>
      </c>
      <c r="H2203" s="2">
        <f>'Moving Avg'!G2203</f>
        <v>5.8645999999999967</v>
      </c>
      <c r="I2203" s="2">
        <f>'Moving Avg'!H2203</f>
        <v>7.2266000000000101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</row>
    <row r="2204" spans="1:12" ht="13.5" x14ac:dyDescent="0.25">
      <c r="A2204" s="3">
        <f>RSI!A2204</f>
        <v>45513</v>
      </c>
      <c r="B2204" s="2">
        <f>RSI!B2204</f>
        <v>6.4</v>
      </c>
      <c r="C2204" s="2">
        <f>RSI!I2204</f>
        <v>55.680364888480611</v>
      </c>
      <c r="D2204" s="2">
        <f>MACD!E2204</f>
        <v>5.4319526399321028E-2</v>
      </c>
      <c r="E2204" s="2">
        <f>MACD!F2204</f>
        <v>-1.7142057775133272E-2</v>
      </c>
      <c r="F2204" s="2">
        <f>'Moving Avg'!D2204</f>
        <v>6.3819999999999997</v>
      </c>
      <c r="G2204" s="2">
        <f>'Moving Avg'!F2204</f>
        <v>6.4465000000000003</v>
      </c>
      <c r="H2204" s="2">
        <f>'Moving Avg'!G2204</f>
        <v>5.8837999999999955</v>
      </c>
      <c r="I2204" s="2">
        <f>'Moving Avg'!H2204</f>
        <v>7.2085000000000106</v>
      </c>
      <c r="J2204" s="6" t="str">
        <f>OBV!F2204</f>
        <v>BULLISH</v>
      </c>
      <c r="K2204" s="6" t="str">
        <f>OBV!G2204</f>
        <v>NEUTRAL</v>
      </c>
      <c r="L2204" s="6" t="str">
        <f>OBV!H2204</f>
        <v>BULLISH DIVERGENCE</v>
      </c>
    </row>
    <row r="2205" spans="1:12" ht="13.5" x14ac:dyDescent="0.25">
      <c r="A2205" s="3">
        <f>RSI!A2205</f>
        <v>45516</v>
      </c>
      <c r="B2205" s="2">
        <f>RSI!B2205</f>
        <v>6.4</v>
      </c>
      <c r="C2205" s="2">
        <f>RSI!I2205</f>
        <v>55.680364888480611</v>
      </c>
      <c r="D2205" s="2">
        <f>MACD!E2205</f>
        <v>6.1822379173960051E-2</v>
      </c>
      <c r="E2205" s="2">
        <f>MACD!F2205</f>
        <v>-1.3491703853146068E-3</v>
      </c>
      <c r="F2205" s="2">
        <f>'Moving Avg'!D2205</f>
        <v>6.3619999999999992</v>
      </c>
      <c r="G2205" s="2">
        <f>'Moving Avg'!F2205</f>
        <v>6.4530000000000012</v>
      </c>
      <c r="H2205" s="2">
        <f>'Moving Avg'!G2205</f>
        <v>5.9057999999999957</v>
      </c>
      <c r="I2205" s="2">
        <f>'Moving Avg'!H2205</f>
        <v>7.1926500000000102</v>
      </c>
      <c r="J2205" s="6" t="str">
        <f>OBV!F2205</f>
        <v>BULLISH</v>
      </c>
      <c r="K2205" s="6" t="str">
        <f>OBV!G2205</f>
        <v>NEUTRAL</v>
      </c>
      <c r="L2205" s="6" t="str">
        <f>OBV!H2205</f>
        <v>BULLISH DIVERGENCE</v>
      </c>
    </row>
    <row r="2206" spans="1:12" ht="13.5" x14ac:dyDescent="0.25">
      <c r="A2206" s="3">
        <f>RSI!A2206</f>
        <v>45518</v>
      </c>
      <c r="B2206" s="2">
        <f>RSI!B2206</f>
        <v>6.68</v>
      </c>
      <c r="C2206" s="2">
        <f>RSI!I2206</f>
        <v>66.061013474917033</v>
      </c>
      <c r="D2206" s="2">
        <f>MACD!E2206</f>
        <v>5.4517521613647091E-2</v>
      </c>
      <c r="E2206" s="2">
        <f>MACD!F2206</f>
        <v>9.8241680144777344E-3</v>
      </c>
      <c r="F2206" s="2">
        <f>'Moving Avg'!D2206</f>
        <v>6.4560000000000004</v>
      </c>
      <c r="G2206" s="2">
        <f>'Moving Avg'!F2206</f>
        <v>6.464500000000001</v>
      </c>
      <c r="H2206" s="2">
        <f>'Moving Avg'!G2206</f>
        <v>5.9365999999999959</v>
      </c>
      <c r="I2206" s="2">
        <f>'Moving Avg'!H2206</f>
        <v>7.1803000000000097</v>
      </c>
      <c r="J2206" s="6" t="str">
        <f>OBV!F2206</f>
        <v>BULLISH</v>
      </c>
      <c r="K2206" s="6" t="str">
        <f>OBV!G2206</f>
        <v>NEUTRAL</v>
      </c>
      <c r="L2206" s="6" t="str">
        <f>OBV!H2206</f>
        <v>CONFIRMED BULLISH</v>
      </c>
    </row>
    <row r="2207" spans="1:12" ht="13.5" x14ac:dyDescent="0.25">
      <c r="A2207" s="3">
        <f>RSI!A2207</f>
        <v>45519</v>
      </c>
      <c r="B2207" s="2">
        <f>RSI!B2207</f>
        <v>6.98</v>
      </c>
      <c r="C2207" s="2">
        <f>RSI!I2207</f>
        <v>73.281785740271232</v>
      </c>
      <c r="D2207" s="2">
        <f>MACD!E2207</f>
        <v>2.3899556042306536E-2</v>
      </c>
      <c r="E2207" s="2">
        <f>MACD!F2207</f>
        <v>1.2639245620043496E-2</v>
      </c>
      <c r="F2207" s="2">
        <f>'Moving Avg'!D2207</f>
        <v>6.5720000000000001</v>
      </c>
      <c r="G2207" s="2">
        <f>'Moving Avg'!F2207</f>
        <v>6.4910000000000014</v>
      </c>
      <c r="H2207" s="2">
        <f>'Moving Avg'!G2207</f>
        <v>5.9733999999999972</v>
      </c>
      <c r="I2207" s="2">
        <f>'Moving Avg'!H2207</f>
        <v>7.1694500000000083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45520</v>
      </c>
      <c r="B2208" s="2">
        <f>RSI!B2208</f>
        <v>6.99</v>
      </c>
      <c r="C2208" s="2">
        <f>RSI!I2208</f>
        <v>73.484298007893159</v>
      </c>
      <c r="D2208" s="2">
        <f>MACD!E2208</f>
        <v>3.1889474115559757E-2</v>
      </c>
      <c r="E2208" s="2">
        <f>MACD!F2208</f>
        <v>1.648929131914675E-2</v>
      </c>
      <c r="F2208" s="2">
        <f>'Moving Avg'!D2208</f>
        <v>6.69</v>
      </c>
      <c r="G2208" s="2">
        <f>'Moving Avg'!F2208</f>
        <v>6.5180000000000007</v>
      </c>
      <c r="H2208" s="2">
        <f>'Moving Avg'!G2208</f>
        <v>6.0103999999999971</v>
      </c>
      <c r="I2208" s="2">
        <f>'Moving Avg'!H2208</f>
        <v>7.1566000000000081</v>
      </c>
      <c r="J2208" s="6" t="str">
        <f>OBV!F2208</f>
        <v>BULLISH</v>
      </c>
      <c r="K2208" s="6" t="str">
        <f>OBV!G2208</f>
        <v>NEUTRAL</v>
      </c>
      <c r="L2208" s="6" t="str">
        <f>OBV!H2208</f>
        <v>CONFIRMED BULLISH</v>
      </c>
    </row>
    <row r="2209" spans="1:12" ht="13.5" x14ac:dyDescent="0.25">
      <c r="A2209" s="3">
        <f>RSI!A2209</f>
        <v>45523</v>
      </c>
      <c r="B2209" s="2">
        <f>RSI!B2209</f>
        <v>7</v>
      </c>
      <c r="C2209" s="2">
        <f>RSI!I2209</f>
        <v>73.698982729507463</v>
      </c>
      <c r="D2209" s="2">
        <f>MACD!E2209</f>
        <v>-4.1513533098465061E-3</v>
      </c>
      <c r="E2209" s="2">
        <f>MACD!F2209</f>
        <v>1.2361162393348099E-2</v>
      </c>
      <c r="F2209" s="2">
        <f>'Moving Avg'!D2209</f>
        <v>6.8100000000000005</v>
      </c>
      <c r="G2209" s="2">
        <f>'Moving Avg'!F2209</f>
        <v>6.5455000000000014</v>
      </c>
      <c r="H2209" s="2">
        <f>'Moving Avg'!G2209</f>
        <v>6.0475999999999974</v>
      </c>
      <c r="I2209" s="2">
        <f>'Moving Avg'!H2209</f>
        <v>7.1438500000000067</v>
      </c>
      <c r="J2209" s="6" t="str">
        <f>OBV!F2209</f>
        <v>BULLISH</v>
      </c>
      <c r="K2209" s="6" t="str">
        <f>OBV!G2209</f>
        <v>NEUTRAL</v>
      </c>
      <c r="L2209" s="6" t="str">
        <f>OBV!H2209</f>
        <v>CONFIRMED BULLISH</v>
      </c>
    </row>
    <row r="2210" spans="1:12" ht="13.5" x14ac:dyDescent="0.25">
      <c r="A2210" s="3">
        <f>RSI!A2210</f>
        <v>45524</v>
      </c>
      <c r="B2210" s="2">
        <f>RSI!B2210</f>
        <v>7.3</v>
      </c>
      <c r="C2210" s="2">
        <f>RSI!I2210</f>
        <v>79.152313242455079</v>
      </c>
      <c r="D2210" s="2">
        <f>MACD!E2210</f>
        <v>-6.026138786468227E-2</v>
      </c>
      <c r="E2210" s="2">
        <f>MACD!F2210</f>
        <v>-2.1633476582579754E-3</v>
      </c>
      <c r="F2210" s="2">
        <f>'Moving Avg'!D2210</f>
        <v>6.9899999999999993</v>
      </c>
      <c r="G2210" s="2">
        <f>'Moving Avg'!F2210</f>
        <v>6.588000000000001</v>
      </c>
      <c r="H2210" s="2">
        <f>'Moving Avg'!G2210</f>
        <v>6.090799999999998</v>
      </c>
      <c r="I2210" s="2">
        <f>'Moving Avg'!H2210</f>
        <v>7.1305000000000049</v>
      </c>
      <c r="J2210" s="6" t="str">
        <f>OBV!F2210</f>
        <v>BULLISH</v>
      </c>
      <c r="K2210" s="6" t="str">
        <f>OBV!G2210</f>
        <v>NEUTRAL</v>
      </c>
      <c r="L2210" s="6" t="str">
        <f>OBV!H2210</f>
        <v>CONFIRMED BULLISH</v>
      </c>
    </row>
    <row r="2211" spans="1:12" ht="13.5" x14ac:dyDescent="0.25">
      <c r="A2211" s="3">
        <f>RSI!A2211</f>
        <v>45525</v>
      </c>
      <c r="B2211" s="2">
        <f>RSI!B2211</f>
        <v>7.32</v>
      </c>
      <c r="C2211" s="2">
        <f>RSI!I2211</f>
        <v>79.458103215456532</v>
      </c>
      <c r="D2211" s="2">
        <f>MACD!E2211</f>
        <v>-0.15874917689921464</v>
      </c>
      <c r="E2211" s="2">
        <f>MACD!F2211</f>
        <v>-3.348051350644931E-2</v>
      </c>
      <c r="F2211" s="2">
        <f>'Moving Avg'!D2211</f>
        <v>7.1180000000000003</v>
      </c>
      <c r="G2211" s="2">
        <f>'Moving Avg'!F2211</f>
        <v>6.6315000000000008</v>
      </c>
      <c r="H2211" s="2">
        <f>'Moving Avg'!G2211</f>
        <v>6.1369999999999978</v>
      </c>
      <c r="I2211" s="2">
        <f>'Moving Avg'!H2211</f>
        <v>7.1172500000000047</v>
      </c>
      <c r="J2211" s="6" t="str">
        <f>OBV!F2211</f>
        <v>BULLISH</v>
      </c>
      <c r="K2211" s="6" t="str">
        <f>OBV!G2211</f>
        <v>NEUTRAL</v>
      </c>
      <c r="L2211" s="6" t="str">
        <f>OBV!H2211</f>
        <v>CONFIRMED BULLISH</v>
      </c>
    </row>
    <row r="2212" spans="1:12" ht="13.5" x14ac:dyDescent="0.25">
      <c r="A2212" s="3">
        <f>RSI!A2212</f>
        <v>45526</v>
      </c>
      <c r="B2212" s="2">
        <f>RSI!B2212</f>
        <v>7.45</v>
      </c>
      <c r="C2212" s="2">
        <f>RSI!I2212</f>
        <v>81.370845872586088</v>
      </c>
      <c r="D2212" s="2">
        <f>MACD!E2212</f>
        <v>-0.22715130019522523</v>
      </c>
      <c r="E2212" s="2">
        <f>MACD!F2212</f>
        <v>-7.2214670844204493E-2</v>
      </c>
      <c r="F2212" s="2">
        <f>'Moving Avg'!D2212</f>
        <v>7.2120000000000006</v>
      </c>
      <c r="G2212" s="2">
        <f>'Moving Avg'!F2212</f>
        <v>6.6815000000000015</v>
      </c>
      <c r="H2212" s="2">
        <f>'Moving Avg'!G2212</f>
        <v>6.1857999999999977</v>
      </c>
      <c r="I2212" s="2">
        <f>'Moving Avg'!H2212</f>
        <v>7.1046500000000057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</row>
    <row r="2213" spans="1:12" ht="13.5" x14ac:dyDescent="0.25">
      <c r="A2213" s="3">
        <f>RSI!A2213</f>
        <v>45527</v>
      </c>
      <c r="B2213" s="2">
        <f>RSI!B2213</f>
        <v>7.45</v>
      </c>
      <c r="C2213" s="2">
        <f>RSI!I2213</f>
        <v>81.370845872586088</v>
      </c>
      <c r="D2213" s="2">
        <f>MACD!E2213</f>
        <v>-0.29011990049614322</v>
      </c>
      <c r="E2213" s="2">
        <f>MACD!F2213</f>
        <v>-0.11579571677459224</v>
      </c>
      <c r="F2213" s="2">
        <f>'Moving Avg'!D2213</f>
        <v>7.3040000000000003</v>
      </c>
      <c r="G2213" s="2">
        <f>'Moving Avg'!F2213</f>
        <v>6.7315000000000014</v>
      </c>
      <c r="H2213" s="2">
        <f>'Moving Avg'!G2213</f>
        <v>6.2345999999999977</v>
      </c>
      <c r="I2213" s="2">
        <f>'Moving Avg'!H2213</f>
        <v>7.0920500000000057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</row>
    <row r="2214" spans="1:12" ht="13.5" x14ac:dyDescent="0.25">
      <c r="A2214" s="3">
        <f>RSI!A2214</f>
        <v>45530</v>
      </c>
      <c r="B2214" s="2">
        <f>RSI!B2214</f>
        <v>7.49</v>
      </c>
      <c r="C2214" s="2">
        <f>RSI!I2214</f>
        <v>81.969945495250215</v>
      </c>
      <c r="D2214" s="2">
        <f>MACD!E2214</f>
        <v>-0.35107683918778942</v>
      </c>
      <c r="E2214" s="2">
        <f>MACD!F2214</f>
        <v>-0.16285194125723168</v>
      </c>
      <c r="F2214" s="2">
        <f>'Moving Avg'!D2214</f>
        <v>7.4019999999999992</v>
      </c>
      <c r="G2214" s="2">
        <f>'Moving Avg'!F2214</f>
        <v>6.783500000000001</v>
      </c>
      <c r="H2214" s="2">
        <f>'Moving Avg'!G2214</f>
        <v>6.284399999999998</v>
      </c>
      <c r="I2214" s="2">
        <f>'Moving Avg'!H2214</f>
        <v>7.0818500000000064</v>
      </c>
      <c r="J2214" s="6" t="str">
        <f>OBV!F2214</f>
        <v>BULLISH</v>
      </c>
      <c r="K2214" s="6" t="str">
        <f>OBV!G2214</f>
        <v>NEUTRAL</v>
      </c>
      <c r="L2214" s="6" t="str">
        <f>OBV!H2214</f>
        <v>CONFIRMED BULLISH</v>
      </c>
    </row>
    <row r="2215" spans="1:12" ht="13.5" x14ac:dyDescent="0.25">
      <c r="A2215" s="3">
        <f>RSI!A2215</f>
        <v>45531</v>
      </c>
      <c r="B2215" s="2">
        <f>RSI!B2215</f>
        <v>7.49</v>
      </c>
      <c r="C2215" s="2">
        <f>RSI!I2215</f>
        <v>81.969945495250215</v>
      </c>
      <c r="D2215" s="2">
        <f>MACD!E2215</f>
        <v>-0.40725590124890587</v>
      </c>
      <c r="E2215" s="2">
        <f>MACD!F2215</f>
        <v>-0.21173273325556652</v>
      </c>
      <c r="F2215" s="2">
        <f>'Moving Avg'!D2215</f>
        <v>7.44</v>
      </c>
      <c r="G2215" s="2">
        <f>'Moving Avg'!F2215</f>
        <v>6.8355000000000015</v>
      </c>
      <c r="H2215" s="2">
        <f>'Moving Avg'!G2215</f>
        <v>6.3341999999999983</v>
      </c>
      <c r="I2215" s="2">
        <f>'Moving Avg'!H2215</f>
        <v>7.0716500000000062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</row>
    <row r="2216" spans="1:12" ht="13.5" x14ac:dyDescent="0.25">
      <c r="A2216" s="3">
        <f>RSI!A2216</f>
        <v>45532</v>
      </c>
      <c r="B2216" s="2">
        <f>RSI!B2216</f>
        <v>7.49</v>
      </c>
      <c r="C2216" s="2">
        <f>RSI!I2216</f>
        <v>81.969945495250215</v>
      </c>
      <c r="D2216" s="2">
        <f>MACD!E2216</f>
        <v>-0.41597447236517748</v>
      </c>
      <c r="E2216" s="2">
        <f>MACD!F2216</f>
        <v>-0.25258108107748872</v>
      </c>
      <c r="F2216" s="2">
        <f>'Moving Avg'!D2216</f>
        <v>7.4740000000000011</v>
      </c>
      <c r="G2216" s="2">
        <f>'Moving Avg'!F2216</f>
        <v>6.8849999999999998</v>
      </c>
      <c r="H2216" s="2">
        <f>'Moving Avg'!G2216</f>
        <v>6.3811999999999989</v>
      </c>
      <c r="I2216" s="2">
        <f>'Moving Avg'!H2216</f>
        <v>7.0631000000000066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</row>
    <row r="2217" spans="1:12" ht="13.5" x14ac:dyDescent="0.25">
      <c r="A2217" s="3">
        <f>RSI!A2217</f>
        <v>45533</v>
      </c>
      <c r="B2217" s="2">
        <f>RSI!B2217</f>
        <v>7.49</v>
      </c>
      <c r="C2217" s="2">
        <f>RSI!I2217</f>
        <v>81.969945495250229</v>
      </c>
      <c r="D2217" s="2">
        <f>MACD!E2217</f>
        <v>-0.38114173495068648</v>
      </c>
      <c r="E2217" s="2">
        <f>MACD!F2217</f>
        <v>-0.2782932118521283</v>
      </c>
      <c r="F2217" s="2">
        <f>'Moving Avg'!D2217</f>
        <v>7.4820000000000011</v>
      </c>
      <c r="G2217" s="2">
        <f>'Moving Avg'!F2217</f>
        <v>6.9344999999999999</v>
      </c>
      <c r="H2217" s="2">
        <f>'Moving Avg'!G2217</f>
        <v>6.4235999999999986</v>
      </c>
      <c r="I2217" s="2">
        <f>'Moving Avg'!H2217</f>
        <v>7.0548500000000072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</row>
    <row r="2218" spans="1:12" ht="13.5" x14ac:dyDescent="0.25">
      <c r="A2218" s="3">
        <f>RSI!A2218</f>
        <v>45534</v>
      </c>
      <c r="B2218" s="2">
        <f>RSI!B2218</f>
        <v>7.49</v>
      </c>
      <c r="C2218" s="2">
        <f>RSI!I2218</f>
        <v>81.969945495250215</v>
      </c>
      <c r="D2218" s="2">
        <f>MACD!E2218</f>
        <v>-0.35378113743277417</v>
      </c>
      <c r="E2218" s="2">
        <f>MACD!F2218</f>
        <v>-0.29339079696825748</v>
      </c>
      <c r="F2218" s="2">
        <f>'Moving Avg'!D2218</f>
        <v>7.49</v>
      </c>
      <c r="G2218" s="2">
        <f>'Moving Avg'!F2218</f>
        <v>6.9714999999999989</v>
      </c>
      <c r="H2218" s="2">
        <f>'Moving Avg'!G2218</f>
        <v>6.466400000000001</v>
      </c>
      <c r="I2218" s="2">
        <f>'Moving Avg'!H2218</f>
        <v>7.0473000000000061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</row>
    <row r="2219" spans="1:12" ht="13.5" x14ac:dyDescent="0.25">
      <c r="A2219" s="3">
        <f>RSI!A2219</f>
        <v>45537</v>
      </c>
      <c r="B2219" s="2">
        <f>RSI!B2219</f>
        <v>7.49</v>
      </c>
      <c r="C2219" s="2">
        <f>RSI!I2219</f>
        <v>81.969945495250215</v>
      </c>
      <c r="D2219" s="2">
        <f>MACD!E2219</f>
        <v>-0.33247262214172846</v>
      </c>
      <c r="E2219" s="2">
        <f>MACD!F2219</f>
        <v>-0.30120716200295172</v>
      </c>
      <c r="F2219" s="2">
        <f>'Moving Avg'!D2219</f>
        <v>7.49</v>
      </c>
      <c r="G2219" s="2">
        <f>'Moving Avg'!F2219</f>
        <v>7.0210000000000008</v>
      </c>
      <c r="H2219" s="2">
        <f>'Moving Avg'!G2219</f>
        <v>6.5092000000000008</v>
      </c>
      <c r="I2219" s="2">
        <f>'Moving Avg'!H2219</f>
        <v>7.0397500000000051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</row>
    <row r="2220" spans="1:12" ht="13.5" x14ac:dyDescent="0.25">
      <c r="A2220" s="3">
        <f>RSI!A2220</f>
        <v>45538</v>
      </c>
      <c r="B2220" s="2">
        <f>RSI!B2220</f>
        <v>7.4</v>
      </c>
      <c r="C2220" s="2">
        <f>RSI!I2220</f>
        <v>73.656043250927951</v>
      </c>
      <c r="D2220" s="2">
        <f>MACD!E2220</f>
        <v>-0.26475258740211416</v>
      </c>
      <c r="E2220" s="2">
        <f>MACD!F2220</f>
        <v>-0.29391624708278424</v>
      </c>
      <c r="F2220" s="2">
        <f>'Moving Avg'!D2220</f>
        <v>7.4719999999999995</v>
      </c>
      <c r="G2220" s="2">
        <f>'Moving Avg'!F2220</f>
        <v>7.0659999999999998</v>
      </c>
      <c r="H2220" s="2">
        <f>'Moving Avg'!G2220</f>
        <v>6.5472000000000001</v>
      </c>
      <c r="I2220" s="2">
        <f>'Moving Avg'!H2220</f>
        <v>7.0317500000000033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</row>
    <row r="2221" spans="1:12" ht="13.5" x14ac:dyDescent="0.25">
      <c r="A2221" s="3">
        <f>RSI!A2221</f>
        <v>45539</v>
      </c>
      <c r="B2221" s="2">
        <f>RSI!B2221</f>
        <v>7.4</v>
      </c>
      <c r="C2221" s="2">
        <f>RSI!I2221</f>
        <v>73.656043250927951</v>
      </c>
      <c r="D2221" s="2">
        <f>MACD!E2221</f>
        <v>-0.20674113468700739</v>
      </c>
      <c r="E2221" s="2">
        <f>MACD!F2221</f>
        <v>-0.27648122460362889</v>
      </c>
      <c r="F2221" s="2">
        <f>'Moving Avg'!D2221</f>
        <v>7.4539999999999988</v>
      </c>
      <c r="G2221" s="2">
        <f>'Moving Avg'!F2221</f>
        <v>7.1254999999999997</v>
      </c>
      <c r="H2221" s="2">
        <f>'Moving Avg'!G2221</f>
        <v>6.5851999999999995</v>
      </c>
      <c r="I2221" s="2">
        <f>'Moving Avg'!H2221</f>
        <v>7.0237500000000033</v>
      </c>
      <c r="J2221" s="6" t="str">
        <f>OBV!F2221</f>
        <v>BEARISH</v>
      </c>
      <c r="K2221" s="6" t="str">
        <f>OBV!G2221</f>
        <v>NEUTRAL</v>
      </c>
      <c r="L2221" s="6" t="str">
        <f>OBV!H2221</f>
        <v>CONFIRMED BEARISH</v>
      </c>
    </row>
    <row r="2222" spans="1:12" ht="13.5" x14ac:dyDescent="0.25">
      <c r="A2222" s="3">
        <f>RSI!A2222</f>
        <v>45540</v>
      </c>
      <c r="B2222" s="2">
        <f>RSI!B2222</f>
        <v>7.4</v>
      </c>
      <c r="C2222" s="2">
        <f>RSI!I2222</f>
        <v>73.656043250927951</v>
      </c>
      <c r="D2222" s="2">
        <f>MACD!E2222</f>
        <v>-0.13984622290523419</v>
      </c>
      <c r="E2222" s="2">
        <f>MACD!F2222</f>
        <v>-0.24915422426394995</v>
      </c>
      <c r="F2222" s="2">
        <f>'Moving Avg'!D2222</f>
        <v>7.4359999999999999</v>
      </c>
      <c r="G2222" s="2">
        <f>'Moving Avg'!F2222</f>
        <v>7.1754999999999995</v>
      </c>
      <c r="H2222" s="2">
        <f>'Moving Avg'!G2222</f>
        <v>6.6232000000000006</v>
      </c>
      <c r="I2222" s="2">
        <f>'Moving Avg'!H2222</f>
        <v>7.0157500000000041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</row>
    <row r="2223" spans="1:12" ht="13.5" x14ac:dyDescent="0.25">
      <c r="A2223" s="3">
        <f>RSI!A2223</f>
        <v>45541</v>
      </c>
      <c r="B2223" s="2">
        <f>RSI!B2223</f>
        <v>7.7</v>
      </c>
      <c r="C2223" s="2">
        <f>RSI!I2223</f>
        <v>81.477436917362184</v>
      </c>
      <c r="D2223" s="2">
        <f>MACD!E2223</f>
        <v>-0.10749441198897092</v>
      </c>
      <c r="E2223" s="2">
        <f>MACD!F2223</f>
        <v>-0.22082226180895415</v>
      </c>
      <c r="F2223" s="2">
        <f>'Moving Avg'!D2223</f>
        <v>7.4779999999999998</v>
      </c>
      <c r="G2223" s="2">
        <f>'Moving Avg'!F2223</f>
        <v>7.240499999999999</v>
      </c>
      <c r="H2223" s="2">
        <f>'Moving Avg'!G2223</f>
        <v>6.6672000000000002</v>
      </c>
      <c r="I2223" s="2">
        <f>'Moving Avg'!H2223</f>
        <v>7.0092500000000042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</row>
    <row r="2224" spans="1:12" ht="13.5" x14ac:dyDescent="0.25">
      <c r="A2224" s="3">
        <f>RSI!A2224</f>
        <v>45544</v>
      </c>
      <c r="B2224" s="2">
        <f>RSI!B2224</f>
        <v>7.7</v>
      </c>
      <c r="C2224" s="2">
        <f>RSI!I2224</f>
        <v>81.477436917362184</v>
      </c>
      <c r="D2224" s="2">
        <f>MACD!E2224</f>
        <v>-7.7617700735613582E-2</v>
      </c>
      <c r="E2224" s="2">
        <f>MACD!F2224</f>
        <v>-0.19218134959428604</v>
      </c>
      <c r="F2224" s="2">
        <f>'Moving Avg'!D2224</f>
        <v>7.5200000000000005</v>
      </c>
      <c r="G2224" s="2">
        <f>'Moving Avg'!F2224</f>
        <v>7.3054999999999977</v>
      </c>
      <c r="H2224" s="2">
        <f>'Moving Avg'!G2224</f>
        <v>6.7111999999999998</v>
      </c>
      <c r="I2224" s="2">
        <f>'Moving Avg'!H2224</f>
        <v>7.0027500000000034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</row>
    <row r="2225" spans="1:12" ht="13.5" x14ac:dyDescent="0.25">
      <c r="A2225" s="3">
        <f>RSI!A2225</f>
        <v>45545</v>
      </c>
      <c r="B2225" s="2">
        <f>RSI!B2225</f>
        <v>7.6</v>
      </c>
      <c r="C2225" s="2">
        <f>RSI!I2225</f>
        <v>73.088614828575942</v>
      </c>
      <c r="D2225" s="2">
        <f>MACD!E2225</f>
        <v>-4.8311243762349854E-2</v>
      </c>
      <c r="E2225" s="2">
        <f>MACD!F2225</f>
        <v>-0.16340732842789879</v>
      </c>
      <c r="F2225" s="2">
        <f>'Moving Avg'!D2225</f>
        <v>7.56</v>
      </c>
      <c r="G2225" s="2">
        <f>'Moving Avg'!F2225</f>
        <v>7.365499999999999</v>
      </c>
      <c r="H2225" s="2">
        <f>'Moving Avg'!G2225</f>
        <v>6.7484000000000002</v>
      </c>
      <c r="I2225" s="2">
        <f>'Moving Avg'!H2225</f>
        <v>6.9957500000000037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</row>
    <row r="2226" spans="1:12" ht="13.5" x14ac:dyDescent="0.25">
      <c r="A2226" s="3">
        <f>RSI!A2226</f>
        <v>45546</v>
      </c>
      <c r="B2226" s="2">
        <f>RSI!B2226</f>
        <v>7.6</v>
      </c>
      <c r="C2226" s="2">
        <f>RSI!I2226</f>
        <v>73.088614828575942</v>
      </c>
      <c r="D2226" s="2">
        <f>MACD!E2226</f>
        <v>-2.605335019341215E-2</v>
      </c>
      <c r="E2226" s="2">
        <f>MACD!F2226</f>
        <v>-0.13593653278100146</v>
      </c>
      <c r="F2226" s="2">
        <f>'Moving Avg'!D2226</f>
        <v>7.6</v>
      </c>
      <c r="G2226" s="2">
        <f>'Moving Avg'!F2226</f>
        <v>7.4114999999999993</v>
      </c>
      <c r="H2226" s="2">
        <f>'Moving Avg'!G2226</f>
        <v>6.7806000000000006</v>
      </c>
      <c r="I2226" s="2">
        <f>'Moving Avg'!H2226</f>
        <v>6.9887500000000031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</row>
    <row r="2227" spans="1:12" ht="13.5" x14ac:dyDescent="0.25">
      <c r="A2227" s="3">
        <f>RSI!A2227</f>
        <v>45547</v>
      </c>
      <c r="B2227" s="2">
        <f>RSI!B2227</f>
        <v>7.9</v>
      </c>
      <c r="C2227" s="2">
        <f>RSI!I2227</f>
        <v>80.186337278228166</v>
      </c>
      <c r="D2227" s="2">
        <f>MACD!E2227</f>
        <v>-3.1793708791043152E-2</v>
      </c>
      <c r="E2227" s="2">
        <f>MACD!F2227</f>
        <v>-0.1151079679830098</v>
      </c>
      <c r="F2227" s="2">
        <f>'Moving Avg'!D2227</f>
        <v>7.7</v>
      </c>
      <c r="G2227" s="2">
        <f>'Moving Avg'!F2227</f>
        <v>7.4575000000000005</v>
      </c>
      <c r="H2227" s="2">
        <f>'Moving Avg'!G2227</f>
        <v>6.8136000000000001</v>
      </c>
      <c r="I2227" s="2">
        <f>'Moving Avg'!H2227</f>
        <v>6.9842500000000038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</row>
    <row r="2228" spans="1:12" ht="13.5" x14ac:dyDescent="0.25">
      <c r="A2228" s="3">
        <f>RSI!A2228</f>
        <v>45548</v>
      </c>
      <c r="B2228" s="2">
        <f>RSI!B2228</f>
        <v>7.9</v>
      </c>
      <c r="C2228" s="2">
        <f>RSI!I2228</f>
        <v>80.186337278228166</v>
      </c>
      <c r="D2228" s="2">
        <f>MACD!E2228</f>
        <v>-4.0601183945415009E-2</v>
      </c>
      <c r="E2228" s="2">
        <f>MACD!F2228</f>
        <v>-0.10020661117549085</v>
      </c>
      <c r="F2228" s="2">
        <f>'Moving Avg'!D2228</f>
        <v>7.7399999999999993</v>
      </c>
      <c r="G2228" s="2">
        <f>'Moving Avg'!F2228</f>
        <v>7.5030000000000019</v>
      </c>
      <c r="H2228" s="2">
        <f>'Moving Avg'!G2228</f>
        <v>6.8515999999999995</v>
      </c>
      <c r="I2228" s="2">
        <f>'Moving Avg'!H2228</f>
        <v>6.9797000000000047</v>
      </c>
      <c r="J2228" s="6" t="str">
        <f>OBV!F2228</f>
        <v>BEARISH</v>
      </c>
      <c r="K2228" s="6" t="str">
        <f>OBV!G2228</f>
        <v>NEUTRAL</v>
      </c>
      <c r="L2228" s="6" t="str">
        <f>OBV!H2228</f>
        <v>BEARISH DIVERGENCE</v>
      </c>
    </row>
    <row r="2229" spans="1:12" ht="13.5" x14ac:dyDescent="0.25">
      <c r="A2229" s="3">
        <f>RSI!A2229</f>
        <v>45551</v>
      </c>
      <c r="B2229" s="2">
        <f>RSI!B2229</f>
        <v>7.9</v>
      </c>
      <c r="C2229" s="2">
        <f>RSI!I2229</f>
        <v>80.186337278228166</v>
      </c>
      <c r="D2229" s="2">
        <f>MACD!E2229</f>
        <v>-5.1711300559860618E-2</v>
      </c>
      <c r="E2229" s="2">
        <f>MACD!F2229</f>
        <v>-9.05075490523648E-2</v>
      </c>
      <c r="F2229" s="2">
        <f>'Moving Avg'!D2229</f>
        <v>7.7799999999999994</v>
      </c>
      <c r="G2229" s="2">
        <f>'Moving Avg'!F2229</f>
        <v>7.548</v>
      </c>
      <c r="H2229" s="2">
        <f>'Moving Avg'!G2229</f>
        <v>6.8895999999999988</v>
      </c>
      <c r="I2229" s="2">
        <f>'Moving Avg'!H2229</f>
        <v>6.9752000000000045</v>
      </c>
      <c r="J2229" s="6" t="str">
        <f>OBV!F2229</f>
        <v>BEARISH</v>
      </c>
      <c r="K2229" s="6" t="str">
        <f>OBV!G2229</f>
        <v>NEUTRAL</v>
      </c>
      <c r="L2229" s="6" t="str">
        <f>OBV!H2229</f>
        <v>BEARISH DIVERGENCE</v>
      </c>
    </row>
    <row r="2230" spans="1:12" ht="13.5" x14ac:dyDescent="0.25">
      <c r="A2230" s="3">
        <f>RSI!A2230</f>
        <v>45552</v>
      </c>
      <c r="B2230" s="2">
        <f>RSI!B2230</f>
        <v>7.9</v>
      </c>
      <c r="C2230" s="2">
        <f>RSI!I2230</f>
        <v>80.186337278228166</v>
      </c>
      <c r="D2230" s="2">
        <f>MACD!E2230</f>
        <v>-7.8345023826907223E-2</v>
      </c>
      <c r="E2230" s="2">
        <f>MACD!F2230</f>
        <v>-8.8075044007273284E-2</v>
      </c>
      <c r="F2230" s="2">
        <f>'Moving Avg'!D2230</f>
        <v>7.839999999999999</v>
      </c>
      <c r="G2230" s="2">
        <f>'Moving Avg'!F2230</f>
        <v>7.5780000000000012</v>
      </c>
      <c r="H2230" s="2">
        <f>'Moving Avg'!G2230</f>
        <v>6.9275999999999991</v>
      </c>
      <c r="I2230" s="2">
        <f>'Moving Avg'!H2230</f>
        <v>6.9726500000000042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</row>
    <row r="2231" spans="1:12" ht="13.5" x14ac:dyDescent="0.25">
      <c r="A2231" s="3">
        <f>RSI!A2231</f>
        <v>45553</v>
      </c>
      <c r="B2231" s="2">
        <f>RSI!B2231</f>
        <v>7.55</v>
      </c>
      <c r="C2231" s="2">
        <f>RSI!I2231</f>
        <v>56.713907284050002</v>
      </c>
      <c r="D2231" s="2">
        <f>MACD!E2231</f>
        <v>-7.8091160018161077E-2</v>
      </c>
      <c r="E2231" s="2">
        <f>MACD!F2231</f>
        <v>-8.6078267209450846E-2</v>
      </c>
      <c r="F2231" s="2">
        <f>'Moving Avg'!D2231</f>
        <v>7.83</v>
      </c>
      <c r="G2231" s="2">
        <f>'Moving Avg'!F2231</f>
        <v>7.5895000000000028</v>
      </c>
      <c r="H2231" s="2">
        <f>'Moving Avg'!G2231</f>
        <v>6.9585999999999988</v>
      </c>
      <c r="I2231" s="2">
        <f>'Moving Avg'!H2231</f>
        <v>6.9683500000000036</v>
      </c>
      <c r="J2231" s="6" t="str">
        <f>OBV!F2231</f>
        <v>BULLISH</v>
      </c>
      <c r="K2231" s="6" t="str">
        <f>OBV!G2231</f>
        <v>NEUTRAL</v>
      </c>
      <c r="L2231" s="6" t="str">
        <f>OBV!H2231</f>
        <v>BULLISH DIVERGENCE</v>
      </c>
    </row>
    <row r="2232" spans="1:12" ht="13.5" x14ac:dyDescent="0.25">
      <c r="A2232" s="3">
        <f>RSI!A2232</f>
        <v>45554</v>
      </c>
      <c r="B2232" s="2">
        <f>RSI!B2232</f>
        <v>7.78</v>
      </c>
      <c r="C2232" s="2">
        <f>RSI!I2232</f>
        <v>64.142154413729969</v>
      </c>
      <c r="D2232" s="2">
        <f>MACD!E2232</f>
        <v>-9.5748774868650521E-2</v>
      </c>
      <c r="E2232" s="2">
        <f>MACD!F2232</f>
        <v>-8.8012368741290786E-2</v>
      </c>
      <c r="F2232" s="2">
        <f>'Moving Avg'!D2232</f>
        <v>7.806</v>
      </c>
      <c r="G2232" s="2">
        <f>'Moving Avg'!F2232</f>
        <v>7.6060000000000016</v>
      </c>
      <c r="H2232" s="2">
        <f>'Moving Avg'!G2232</f>
        <v>6.9941999999999984</v>
      </c>
      <c r="I2232" s="2">
        <f>'Moving Avg'!H2232</f>
        <v>6.9633500000000037</v>
      </c>
      <c r="J2232" s="6" t="str">
        <f>OBV!F2232</f>
        <v>BULLISH</v>
      </c>
      <c r="K2232" s="6" t="str">
        <f>OBV!G2232</f>
        <v>NEUTRAL</v>
      </c>
      <c r="L2232" s="6" t="str">
        <f>OBV!H2232</f>
        <v>BULLISH DIVERGENCE</v>
      </c>
    </row>
    <row r="2233" spans="1:12" ht="13.5" x14ac:dyDescent="0.25">
      <c r="A2233" s="3">
        <f>RSI!A2233</f>
        <v>45555</v>
      </c>
      <c r="B2233" s="2">
        <f>RSI!B2233</f>
        <v>7.78</v>
      </c>
      <c r="C2233" s="2">
        <f>RSI!I2233</f>
        <v>64.142154413729969</v>
      </c>
      <c r="D2233" s="2">
        <f>MACD!E2233</f>
        <v>-6.6668572545032667E-2</v>
      </c>
      <c r="E2233" s="2">
        <f>MACD!F2233</f>
        <v>-8.3743609502039157E-2</v>
      </c>
      <c r="F2233" s="2">
        <f>'Moving Avg'!D2233</f>
        <v>7.7820000000000009</v>
      </c>
      <c r="G2233" s="2">
        <f>'Moving Avg'!F2233</f>
        <v>7.6225000000000005</v>
      </c>
      <c r="H2233" s="2">
        <f>'Moving Avg'!G2233</f>
        <v>7.0243999999999982</v>
      </c>
      <c r="I2233" s="2">
        <f>'Moving Avg'!H2233</f>
        <v>6.9603000000000028</v>
      </c>
      <c r="J2233" s="6" t="str">
        <f>OBV!F2233</f>
        <v>BULLISH</v>
      </c>
      <c r="K2233" s="6" t="str">
        <f>OBV!G2233</f>
        <v>NEUTRAL</v>
      </c>
      <c r="L2233" s="6" t="str">
        <f>OBV!H2233</f>
        <v>BULLISH DIVERGENCE</v>
      </c>
    </row>
    <row r="2234" spans="1:12" ht="13.5" x14ac:dyDescent="0.25">
      <c r="A2234" s="3">
        <f>RSI!A2234</f>
        <v>45558</v>
      </c>
      <c r="B2234" s="2">
        <f>RSI!B2234</f>
        <v>7.43</v>
      </c>
      <c r="C2234" s="2">
        <f>RSI!I2234</f>
        <v>49.231660822058252</v>
      </c>
      <c r="D2234" s="2">
        <f>MACD!E2234</f>
        <v>-1.8110937419177908E-2</v>
      </c>
      <c r="E2234" s="2">
        <f>MACD!F2234</f>
        <v>-7.0617075085466913E-2</v>
      </c>
      <c r="F2234" s="2">
        <f>'Moving Avg'!D2234</f>
        <v>7.6879999999999997</v>
      </c>
      <c r="G2234" s="2">
        <f>'Moving Avg'!F2234</f>
        <v>7.6195000000000004</v>
      </c>
      <c r="H2234" s="2">
        <f>'Moving Avg'!G2234</f>
        <v>7.0475999999999992</v>
      </c>
      <c r="I2234" s="2">
        <f>'Moving Avg'!H2234</f>
        <v>6.955550000000005</v>
      </c>
      <c r="J2234" s="6" t="str">
        <f>OBV!F2234</f>
        <v>BULLISH</v>
      </c>
      <c r="K2234" s="6" t="str">
        <f>OBV!G2234</f>
        <v>NEUTRAL</v>
      </c>
      <c r="L2234" s="6" t="str">
        <f>OBV!H2234</f>
        <v>BULLISH DIVERGENCE</v>
      </c>
    </row>
    <row r="2235" spans="1:12" ht="13.5" x14ac:dyDescent="0.25">
      <c r="A2235" s="3">
        <f>RSI!A2235</f>
        <v>45559</v>
      </c>
      <c r="B2235" s="2">
        <f>RSI!B2235</f>
        <v>7.43</v>
      </c>
      <c r="C2235" s="2">
        <f>RSI!I2235</f>
        <v>49.231660822058252</v>
      </c>
      <c r="D2235" s="2">
        <f>MACD!E2235</f>
        <v>7.8314939463117739E-3</v>
      </c>
      <c r="E2235" s="2">
        <f>MACD!F2235</f>
        <v>-5.4927361279111173E-2</v>
      </c>
      <c r="F2235" s="2">
        <f>'Moving Avg'!D2235</f>
        <v>7.5939999999999994</v>
      </c>
      <c r="G2235" s="2">
        <f>'Moving Avg'!F2235</f>
        <v>7.6165000000000003</v>
      </c>
      <c r="H2235" s="2">
        <f>'Moving Avg'!G2235</f>
        <v>7.0708000000000002</v>
      </c>
      <c r="I2235" s="2">
        <f>'Moving Avg'!H2235</f>
        <v>6.9526500000000055</v>
      </c>
      <c r="J2235" s="6" t="str">
        <f>OBV!F2235</f>
        <v>BULLISH</v>
      </c>
      <c r="K2235" s="6" t="str">
        <f>OBV!G2235</f>
        <v>NEUTRAL</v>
      </c>
      <c r="L2235" s="6" t="str">
        <f>OBV!H2235</f>
        <v>BULLISH DIVERGENCE</v>
      </c>
    </row>
    <row r="2236" spans="1:12" ht="13.5" x14ac:dyDescent="0.25">
      <c r="A2236" s="3">
        <f>RSI!A2236</f>
        <v>45560</v>
      </c>
      <c r="B2236" s="2">
        <f>RSI!B2236</f>
        <v>7.39</v>
      </c>
      <c r="C2236" s="2">
        <f>RSI!I2236</f>
        <v>47.760110513137661</v>
      </c>
      <c r="D2236" s="2">
        <f>MACD!E2236</f>
        <v>3.2967797791680908E-2</v>
      </c>
      <c r="E2236" s="2">
        <f>MACD!F2236</f>
        <v>-3.7348329464952756E-2</v>
      </c>
      <c r="F2236" s="2">
        <f>'Moving Avg'!D2236</f>
        <v>7.5620000000000003</v>
      </c>
      <c r="G2236" s="2">
        <f>'Moving Avg'!F2236</f>
        <v>7.6115000000000013</v>
      </c>
      <c r="H2236" s="2">
        <f>'Moving Avg'!G2236</f>
        <v>7.089599999999999</v>
      </c>
      <c r="I2236" s="2">
        <f>'Moving Avg'!H2236</f>
        <v>6.9495500000000057</v>
      </c>
      <c r="J2236" s="6" t="str">
        <f>OBV!F2236</f>
        <v>BULLISH</v>
      </c>
      <c r="K2236" s="6" t="str">
        <f>OBV!G2236</f>
        <v>NEUTRAL</v>
      </c>
      <c r="L2236" s="6" t="str">
        <f>OBV!H2236</f>
        <v>BULLISH DIVERGENCE</v>
      </c>
    </row>
    <row r="2237" spans="1:12" ht="13.5" x14ac:dyDescent="0.25">
      <c r="A2237" s="3">
        <f>RSI!A2237</f>
        <v>45561</v>
      </c>
      <c r="B2237" s="2">
        <f>RSI!B2237</f>
        <v>7.39</v>
      </c>
      <c r="C2237" s="2">
        <f>RSI!I2237</f>
        <v>47.760110513137661</v>
      </c>
      <c r="D2237" s="2">
        <f>MACD!E2237</f>
        <v>0.10083279028828951</v>
      </c>
      <c r="E2237" s="2">
        <f>MACD!F2237</f>
        <v>-9.7121055143043027E-3</v>
      </c>
      <c r="F2237" s="2">
        <f>'Moving Avg'!D2237</f>
        <v>7.484</v>
      </c>
      <c r="G2237" s="2">
        <f>'Moving Avg'!F2237</f>
        <v>7.6064999999999996</v>
      </c>
      <c r="H2237" s="2">
        <f>'Moving Avg'!G2237</f>
        <v>7.1083999999999996</v>
      </c>
      <c r="I2237" s="2">
        <f>'Moving Avg'!H2237</f>
        <v>6.9464500000000058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</row>
    <row r="2238" spans="1:12" ht="13.5" x14ac:dyDescent="0.25">
      <c r="A2238" s="3">
        <f>RSI!A2238</f>
        <v>45562</v>
      </c>
      <c r="B2238" s="2">
        <f>RSI!B2238</f>
        <v>7.39</v>
      </c>
      <c r="C2238" s="2">
        <f>RSI!I2238</f>
        <v>47.760110513137661</v>
      </c>
      <c r="D2238" s="2">
        <f>MACD!E2238</f>
        <v>0.15866624263989682</v>
      </c>
      <c r="E2238" s="2">
        <f>MACD!F2238</f>
        <v>2.3963564116535926E-2</v>
      </c>
      <c r="F2238" s="2">
        <f>'Moving Avg'!D2238</f>
        <v>7.4060000000000006</v>
      </c>
      <c r="G2238" s="2">
        <f>'Moving Avg'!F2238</f>
        <v>7.6014999999999997</v>
      </c>
      <c r="H2238" s="2">
        <f>'Moving Avg'!G2238</f>
        <v>7.1271999999999984</v>
      </c>
      <c r="I2238" s="2">
        <f>'Moving Avg'!H2238</f>
        <v>6.9433500000000059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</row>
    <row r="2239" spans="1:12" ht="13.5" x14ac:dyDescent="0.25">
      <c r="A2239" s="3">
        <f>RSI!A2239</f>
        <v>45565</v>
      </c>
      <c r="B2239" s="2">
        <f>RSI!B2239</f>
        <v>7.2</v>
      </c>
      <c r="C2239" s="2">
        <f>RSI!I2239</f>
        <v>40.566515386055677</v>
      </c>
      <c r="D2239" s="2">
        <f>MACD!E2239</f>
        <v>0.22205522960893465</v>
      </c>
      <c r="E2239" s="2">
        <f>MACD!F2239</f>
        <v>6.358189721501567E-2</v>
      </c>
      <c r="F2239" s="2">
        <f>'Moving Avg'!D2239</f>
        <v>7.3600000000000012</v>
      </c>
      <c r="G2239" s="2">
        <f>'Moving Avg'!F2239</f>
        <v>7.5869999999999989</v>
      </c>
      <c r="H2239" s="2">
        <f>'Moving Avg'!G2239</f>
        <v>7.1421999999999981</v>
      </c>
      <c r="I2239" s="2">
        <f>'Moving Avg'!H2239</f>
        <v>6.9393000000000065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45566</v>
      </c>
      <c r="B2240" s="2">
        <f>RSI!B2240</f>
        <v>6.92</v>
      </c>
      <c r="C2240" s="2">
        <f>RSI!I2240</f>
        <v>32.740290687586011</v>
      </c>
      <c r="D2240" s="2">
        <f>MACD!E2240</f>
        <v>0.29790637062901926</v>
      </c>
      <c r="E2240" s="2">
        <f>MACD!F2240</f>
        <v>0.11044679189781639</v>
      </c>
      <c r="F2240" s="2">
        <f>'Moving Avg'!D2240</f>
        <v>7.258</v>
      </c>
      <c r="G2240" s="2">
        <f>'Moving Avg'!F2240</f>
        <v>7.5629999999999979</v>
      </c>
      <c r="H2240" s="2">
        <f>'Moving Avg'!G2240</f>
        <v>7.1515999999999975</v>
      </c>
      <c r="I2240" s="2">
        <f>'Moving Avg'!H2240</f>
        <v>6.9338500000000067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</row>
    <row r="2241" spans="1:12" ht="13.5" x14ac:dyDescent="0.25">
      <c r="A2241" s="3">
        <f>RSI!A2241</f>
        <v>45567</v>
      </c>
      <c r="B2241" s="2">
        <f>RSI!B2241</f>
        <v>6.71</v>
      </c>
      <c r="C2241" s="2">
        <f>RSI!I2241</f>
        <v>28.326396784030166</v>
      </c>
      <c r="D2241" s="2">
        <f>MACD!E2241</f>
        <v>0.3268164512501226</v>
      </c>
      <c r="E2241" s="2">
        <f>MACD!F2241</f>
        <v>0.15372072376827764</v>
      </c>
      <c r="F2241" s="2">
        <f>'Moving Avg'!D2241</f>
        <v>7.1219999999999999</v>
      </c>
      <c r="G2241" s="2">
        <f>'Moving Avg'!F2241</f>
        <v>7.5284999999999984</v>
      </c>
      <c r="H2241" s="2">
        <f>'Moving Avg'!G2241</f>
        <v>7.1567999999999987</v>
      </c>
      <c r="I2241" s="2">
        <f>'Moving Avg'!H2241</f>
        <v>6.9274000000000067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</row>
    <row r="2242" spans="1:12" ht="13.5" x14ac:dyDescent="0.25">
      <c r="A2242" s="3">
        <f>RSI!A2242</f>
        <v>45568</v>
      </c>
      <c r="B2242" s="2">
        <f>RSI!B2242</f>
        <v>6.71</v>
      </c>
      <c r="C2242" s="2">
        <f>RSI!I2242</f>
        <v>28.326396784030166</v>
      </c>
      <c r="D2242" s="2">
        <f>MACD!E2242</f>
        <v>0.39069966026950365</v>
      </c>
      <c r="E2242" s="2">
        <f>MACD!F2242</f>
        <v>0.20111651106852285</v>
      </c>
      <c r="F2242" s="2">
        <f>'Moving Avg'!D2242</f>
        <v>6.9859999999999998</v>
      </c>
      <c r="G2242" s="2">
        <f>'Moving Avg'!F2242</f>
        <v>7.4940000000000015</v>
      </c>
      <c r="H2242" s="2">
        <f>'Moving Avg'!G2242</f>
        <v>7.1619999999999981</v>
      </c>
      <c r="I2242" s="2">
        <f>'Moving Avg'!H2242</f>
        <v>6.9209500000000075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</row>
    <row r="2243" spans="1:12" ht="13.5" x14ac:dyDescent="0.25">
      <c r="A2243" s="3">
        <f>RSI!A2243</f>
        <v>45569</v>
      </c>
      <c r="B2243" s="2">
        <f>RSI!B2243</f>
        <v>6.71</v>
      </c>
      <c r="C2243" s="2">
        <f>RSI!I2243</f>
        <v>28.326396784030166</v>
      </c>
      <c r="D2243" s="2">
        <f>MACD!E2243</f>
        <v>0.44849192191979359</v>
      </c>
      <c r="E2243" s="2">
        <f>MACD!F2243</f>
        <v>0.250591593238777</v>
      </c>
      <c r="F2243" s="2">
        <f>'Moving Avg'!D2243</f>
        <v>6.85</v>
      </c>
      <c r="G2243" s="2">
        <f>'Moving Avg'!F2243</f>
        <v>7.4445000000000006</v>
      </c>
      <c r="H2243" s="2">
        <f>'Moving Avg'!G2243</f>
        <v>7.1671999999999976</v>
      </c>
      <c r="I2243" s="2">
        <f>'Moving Avg'!H2243</f>
        <v>6.9145000000000074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</row>
    <row r="2244" spans="1:12" ht="13.5" x14ac:dyDescent="0.25">
      <c r="A2244" s="3">
        <f>RSI!A2244</f>
        <v>45572</v>
      </c>
      <c r="B2244" s="2">
        <f>RSI!B2244</f>
        <v>6.7</v>
      </c>
      <c r="C2244" s="2">
        <f>RSI!I2244</f>
        <v>28.101078156566501</v>
      </c>
      <c r="D2244" s="2">
        <f>MACD!E2244</f>
        <v>0.44774805943019391</v>
      </c>
      <c r="E2244" s="2">
        <f>MACD!F2244</f>
        <v>0.29002288647706037</v>
      </c>
      <c r="F2244" s="2">
        <f>'Moving Avg'!D2244</f>
        <v>6.75</v>
      </c>
      <c r="G2244" s="2">
        <f>'Moving Avg'!F2244</f>
        <v>7.3945000000000007</v>
      </c>
      <c r="H2244" s="2">
        <f>'Moving Avg'!G2244</f>
        <v>7.1721999999999984</v>
      </c>
      <c r="I2244" s="2">
        <f>'Moving Avg'!H2244</f>
        <v>6.9080000000000075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</row>
    <row r="2245" spans="1:12" ht="13.5" x14ac:dyDescent="0.25">
      <c r="A2245" s="3">
        <f>RSI!A2245</f>
        <v>45573</v>
      </c>
      <c r="B2245" s="2">
        <f>RSI!B2245</f>
        <v>6.71</v>
      </c>
      <c r="C2245" s="2">
        <f>RSI!I2245</f>
        <v>28.711750702144741</v>
      </c>
      <c r="D2245" s="2">
        <f>MACD!E2245</f>
        <v>0.44964106677389548</v>
      </c>
      <c r="E2245" s="2">
        <f>MACD!F2245</f>
        <v>0.32194652253642742</v>
      </c>
      <c r="F2245" s="2">
        <f>'Moving Avg'!D2245</f>
        <v>6.7080000000000002</v>
      </c>
      <c r="G2245" s="2">
        <f>'Moving Avg'!F2245</f>
        <v>7.3499999999999988</v>
      </c>
      <c r="H2245" s="2">
        <f>'Moving Avg'!G2245</f>
        <v>7.1773999999999978</v>
      </c>
      <c r="I2245" s="2">
        <f>'Moving Avg'!H2245</f>
        <v>6.9015500000000074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</row>
    <row r="2246" spans="1:12" ht="13.5" x14ac:dyDescent="0.25">
      <c r="A2246" s="3">
        <f>RSI!A2246</f>
        <v>45574</v>
      </c>
      <c r="B2246" s="2">
        <f>RSI!B2246</f>
        <v>6.71</v>
      </c>
      <c r="C2246" s="2">
        <f>RSI!I2246</f>
        <v>28.711750702144741</v>
      </c>
      <c r="D2246" s="2">
        <f>MACD!E2246</f>
        <v>0.44805135951584063</v>
      </c>
      <c r="E2246" s="2">
        <f>MACD!F2246</f>
        <v>0.34716748993231006</v>
      </c>
      <c r="F2246" s="2">
        <f>'Moving Avg'!D2246</f>
        <v>6.7080000000000002</v>
      </c>
      <c r="G2246" s="2">
        <f>'Moving Avg'!F2246</f>
        <v>7.3054999999999994</v>
      </c>
      <c r="H2246" s="2">
        <f>'Moving Avg'!G2246</f>
        <v>7.1815999999999978</v>
      </c>
      <c r="I2246" s="2">
        <f>'Moving Avg'!H2246</f>
        <v>6.8951000000000091</v>
      </c>
      <c r="J2246" s="6" t="str">
        <f>OBV!F2246</f>
        <v>BEARISH</v>
      </c>
      <c r="K2246" s="6" t="str">
        <f>OBV!G2246</f>
        <v>NEUTRAL</v>
      </c>
      <c r="L2246" s="6" t="str">
        <f>OBV!H2246</f>
        <v>NEUTRAL</v>
      </c>
    </row>
    <row r="2247" spans="1:12" ht="13.5" x14ac:dyDescent="0.25">
      <c r="A2247" s="3">
        <f>RSI!A2247</f>
        <v>45575</v>
      </c>
      <c r="B2247" s="2">
        <f>RSI!B2247</f>
        <v>6.71</v>
      </c>
      <c r="C2247" s="2">
        <f>RSI!I2247</f>
        <v>28.711750702144741</v>
      </c>
      <c r="D2247" s="2">
        <f>MACD!E2247</f>
        <v>0.44944915172658551</v>
      </c>
      <c r="E2247" s="2">
        <f>MACD!F2247</f>
        <v>0.36762382229116519</v>
      </c>
      <c r="F2247" s="2">
        <f>'Moving Avg'!D2247</f>
        <v>6.7080000000000002</v>
      </c>
      <c r="G2247" s="2">
        <f>'Moving Avg'!F2247</f>
        <v>7.2460000000000004</v>
      </c>
      <c r="H2247" s="2">
        <f>'Moving Avg'!G2247</f>
        <v>7.1857999999999969</v>
      </c>
      <c r="I2247" s="2">
        <f>'Moving Avg'!H2247</f>
        <v>6.888650000000009</v>
      </c>
      <c r="J2247" s="6" t="str">
        <f>OBV!F2247</f>
        <v>BEARISH</v>
      </c>
      <c r="K2247" s="6" t="str">
        <f>OBV!G2247</f>
        <v>NEUTRAL</v>
      </c>
      <c r="L2247" s="6" t="str">
        <f>OBV!H2247</f>
        <v>NEUTRAL</v>
      </c>
    </row>
    <row r="2248" spans="1:12" ht="13.5" x14ac:dyDescent="0.25">
      <c r="A2248" s="3">
        <f>RSI!A2248</f>
        <v>45576</v>
      </c>
      <c r="B2248" s="2">
        <f>RSI!B2248</f>
        <v>6.79</v>
      </c>
      <c r="C2248" s="2">
        <f>RSI!I2248</f>
        <v>34.288385357973951</v>
      </c>
      <c r="D2248" s="2">
        <f>MACD!E2248</f>
        <v>0.44724572224239356</v>
      </c>
      <c r="E2248" s="2">
        <f>MACD!F2248</f>
        <v>0.3835482022814109</v>
      </c>
      <c r="F2248" s="2">
        <f>'Moving Avg'!D2248</f>
        <v>6.7240000000000011</v>
      </c>
      <c r="G2248" s="2">
        <f>'Moving Avg'!F2248</f>
        <v>7.1904999999999983</v>
      </c>
      <c r="H2248" s="2">
        <f>'Moving Avg'!G2248</f>
        <v>7.1865999999999977</v>
      </c>
      <c r="I2248" s="2">
        <f>'Moving Avg'!H2248</f>
        <v>6.8826000000000089</v>
      </c>
      <c r="J2248" s="6" t="str">
        <f>OBV!F2248</f>
        <v>BEARISH</v>
      </c>
      <c r="K2248" s="6" t="str">
        <f>OBV!G2248</f>
        <v>NEUTRAL</v>
      </c>
      <c r="L2248" s="6" t="str">
        <f>OBV!H2248</f>
        <v>BEARISH DIVERGENCE</v>
      </c>
    </row>
    <row r="2249" spans="1:12" ht="13.5" x14ac:dyDescent="0.25">
      <c r="A2249" s="3">
        <f>RSI!A2249</f>
        <v>45579</v>
      </c>
      <c r="B2249" s="2">
        <f>RSI!B2249</f>
        <v>6.79</v>
      </c>
      <c r="C2249" s="2">
        <f>RSI!I2249</f>
        <v>34.288385357973951</v>
      </c>
      <c r="D2249" s="2">
        <f>MACD!E2249</f>
        <v>0.41802940886027784</v>
      </c>
      <c r="E2249" s="2">
        <f>MACD!F2249</f>
        <v>0.39044444359718433</v>
      </c>
      <c r="F2249" s="2">
        <f>'Moving Avg'!D2249</f>
        <v>6.742</v>
      </c>
      <c r="G2249" s="2">
        <f>'Moving Avg'!F2249</f>
        <v>7.134999999999998</v>
      </c>
      <c r="H2249" s="2">
        <f>'Moving Avg'!G2249</f>
        <v>7.1923999999999975</v>
      </c>
      <c r="I2249" s="2">
        <f>'Moving Avg'!H2249</f>
        <v>6.8765500000000079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</row>
    <row r="2250" spans="1:12" ht="13.5" x14ac:dyDescent="0.25">
      <c r="A2250" s="3">
        <f>RSI!A2250</f>
        <v>45581</v>
      </c>
      <c r="B2250" s="2">
        <f>RSI!B2250</f>
        <v>6.79</v>
      </c>
      <c r="C2250" s="2">
        <f>RSI!I2250</f>
        <v>34.288385357973937</v>
      </c>
      <c r="D2250" s="2">
        <f>MACD!E2250</f>
        <v>0.35197070853115253</v>
      </c>
      <c r="E2250" s="2">
        <f>MACD!F2250</f>
        <v>0.38274969658397795</v>
      </c>
      <c r="F2250" s="2">
        <f>'Moving Avg'!D2250</f>
        <v>6.758</v>
      </c>
      <c r="G2250" s="2">
        <f>'Moving Avg'!F2250</f>
        <v>7.0794999999999977</v>
      </c>
      <c r="H2250" s="2">
        <f>'Moving Avg'!G2250</f>
        <v>7.1981999999999982</v>
      </c>
      <c r="I2250" s="2">
        <f>'Moving Avg'!H2250</f>
        <v>6.8705500000000077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45582</v>
      </c>
      <c r="B2251" s="2">
        <f>RSI!B2251</f>
        <v>7.09</v>
      </c>
      <c r="C2251" s="2">
        <f>RSI!I2251</f>
        <v>51.908474915063984</v>
      </c>
      <c r="D2251" s="2">
        <f>MACD!E2251</f>
        <v>0.24315582128148261</v>
      </c>
      <c r="E2251" s="2">
        <f>MACD!F2251</f>
        <v>0.35483092152347895</v>
      </c>
      <c r="F2251" s="2">
        <f>'Moving Avg'!D2251</f>
        <v>6.8340000000000005</v>
      </c>
      <c r="G2251" s="2">
        <f>'Moving Avg'!F2251</f>
        <v>7.0564999999999998</v>
      </c>
      <c r="H2251" s="2">
        <f>'Moving Avg'!G2251</f>
        <v>7.215799999999998</v>
      </c>
      <c r="I2251" s="2">
        <f>'Moving Avg'!H2251</f>
        <v>6.8660500000000066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45583</v>
      </c>
      <c r="B2252" s="2">
        <f>RSI!B2252</f>
        <v>7.09</v>
      </c>
      <c r="C2252" s="2">
        <f>RSI!I2252</f>
        <v>51.908474915063984</v>
      </c>
      <c r="D2252" s="2">
        <f>MACD!E2252</f>
        <v>0.150800501398904</v>
      </c>
      <c r="E2252" s="2">
        <f>MACD!F2252</f>
        <v>0.31402483749856397</v>
      </c>
      <c r="F2252" s="2">
        <f>'Moving Avg'!D2252</f>
        <v>6.9099999999999993</v>
      </c>
      <c r="G2252" s="2">
        <f>'Moving Avg'!F2252</f>
        <v>7.0220000000000002</v>
      </c>
      <c r="H2252" s="2">
        <f>'Moving Avg'!G2252</f>
        <v>7.2295999999999969</v>
      </c>
      <c r="I2252" s="2">
        <f>'Moving Avg'!H2252</f>
        <v>6.8615500000000056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</row>
    <row r="2253" spans="1:12" ht="13.5" x14ac:dyDescent="0.25">
      <c r="A2253" s="3">
        <f>RSI!A2253</f>
        <v>45586</v>
      </c>
      <c r="B2253" s="2">
        <f>RSI!B2253</f>
        <v>7.09</v>
      </c>
      <c r="C2253" s="2">
        <f>RSI!I2253</f>
        <v>51.908474915063998</v>
      </c>
      <c r="D2253" s="2">
        <f>MACD!E2253</f>
        <v>7.2393336232794425E-2</v>
      </c>
      <c r="E2253" s="2">
        <f>MACD!F2253</f>
        <v>0.26569853724541009</v>
      </c>
      <c r="F2253" s="2">
        <f>'Moving Avg'!D2253</f>
        <v>6.9700000000000006</v>
      </c>
      <c r="G2253" s="2">
        <f>'Moving Avg'!F2253</f>
        <v>6.9874999999999998</v>
      </c>
      <c r="H2253" s="2">
        <f>'Moving Avg'!G2253</f>
        <v>7.2433999999999967</v>
      </c>
      <c r="I2253" s="2">
        <f>'Moving Avg'!H2253</f>
        <v>6.8570500000000036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</row>
    <row r="2254" spans="1:12" ht="13.5" x14ac:dyDescent="0.25">
      <c r="A2254" s="3">
        <f>RSI!A2254</f>
        <v>45587</v>
      </c>
      <c r="B2254" s="2">
        <f>RSI!B2254</f>
        <v>7.09</v>
      </c>
      <c r="C2254" s="2">
        <f>RSI!I2254</f>
        <v>51.908474915063998</v>
      </c>
      <c r="D2254" s="2">
        <f>MACD!E2254</f>
        <v>4.2692799205115151E-3</v>
      </c>
      <c r="E2254" s="2">
        <f>MACD!F2254</f>
        <v>0.21341268578043041</v>
      </c>
      <c r="F2254" s="2">
        <f>'Moving Avg'!D2254</f>
        <v>7.0299999999999994</v>
      </c>
      <c r="G2254" s="2">
        <f>'Moving Avg'!F2254</f>
        <v>6.9705000000000013</v>
      </c>
      <c r="H2254" s="2">
        <f>'Moving Avg'!G2254</f>
        <v>7.2571999999999957</v>
      </c>
      <c r="I2254" s="2">
        <f>'Moving Avg'!H2254</f>
        <v>6.8525500000000035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</row>
    <row r="2255" spans="1:12" ht="13.5" x14ac:dyDescent="0.25">
      <c r="A2255" s="3">
        <f>RSI!A2255</f>
        <v>45588</v>
      </c>
      <c r="B2255" s="2">
        <f>RSI!B2255</f>
        <v>7.4</v>
      </c>
      <c r="C2255" s="2">
        <f>RSI!I2255</f>
        <v>64.965430585811546</v>
      </c>
      <c r="D2255" s="2">
        <f>MACD!E2255</f>
        <v>-7.5021867103876261E-2</v>
      </c>
      <c r="E2255" s="2">
        <f>MACD!F2255</f>
        <v>0.15572577520356906</v>
      </c>
      <c r="F2255" s="2">
        <f>'Moving Avg'!D2255</f>
        <v>7.1519999999999992</v>
      </c>
      <c r="G2255" s="2">
        <f>'Moving Avg'!F2255</f>
        <v>6.9690000000000012</v>
      </c>
      <c r="H2255" s="2">
        <f>'Moving Avg'!G2255</f>
        <v>7.2771999999999961</v>
      </c>
      <c r="I2255" s="2">
        <f>'Moving Avg'!H2255</f>
        <v>6.8496000000000041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</row>
    <row r="2256" spans="1:12" ht="13.5" x14ac:dyDescent="0.25">
      <c r="A2256" s="3">
        <f>RSI!A2256</f>
        <v>45589</v>
      </c>
      <c r="B2256" s="2">
        <f>RSI!B2256</f>
        <v>7.4</v>
      </c>
      <c r="C2256" s="2">
        <f>RSI!I2256</f>
        <v>64.965430585811546</v>
      </c>
      <c r="D2256" s="2">
        <f>MACD!E2256</f>
        <v>-0.14415285845228443</v>
      </c>
      <c r="E2256" s="2">
        <f>MACD!F2256</f>
        <v>9.5750048472398375E-2</v>
      </c>
      <c r="F2256" s="2">
        <f>'Moving Avg'!D2256</f>
        <v>7.2140000000000004</v>
      </c>
      <c r="G2256" s="2">
        <f>'Moving Avg'!F2256</f>
        <v>6.9695000000000018</v>
      </c>
      <c r="H2256" s="2">
        <f>'Moving Avg'!G2256</f>
        <v>7.2915999999999954</v>
      </c>
      <c r="I2256" s="2">
        <f>'Moving Avg'!H2256</f>
        <v>6.8466500000000039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</row>
    <row r="2257" spans="1:12" ht="13.5" x14ac:dyDescent="0.25">
      <c r="A2257" s="3">
        <f>RSI!A2257</f>
        <v>45590</v>
      </c>
      <c r="B2257" s="2">
        <f>RSI!B2257</f>
        <v>7.4</v>
      </c>
      <c r="C2257" s="2">
        <f>RSI!I2257</f>
        <v>64.965430585811546</v>
      </c>
      <c r="D2257" s="2">
        <f>MACD!E2257</f>
        <v>-0.20453579630699359</v>
      </c>
      <c r="E2257" s="2">
        <f>MACD!F2257</f>
        <v>3.569287951651999E-2</v>
      </c>
      <c r="F2257" s="2">
        <f>'Moving Avg'!D2257</f>
        <v>7.2759999999999989</v>
      </c>
      <c r="G2257" s="2">
        <f>'Moving Avg'!F2257</f>
        <v>6.9700000000000015</v>
      </c>
      <c r="H2257" s="2">
        <f>'Moving Avg'!G2257</f>
        <v>7.2999999999999954</v>
      </c>
      <c r="I2257" s="2">
        <f>'Moving Avg'!H2257</f>
        <v>6.8437000000000046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45593</v>
      </c>
      <c r="B2258" s="2">
        <f>RSI!B2258</f>
        <v>7.07</v>
      </c>
      <c r="C2258" s="2">
        <f>RSI!I2258</f>
        <v>47.734403182271429</v>
      </c>
      <c r="D2258" s="2">
        <f>MACD!E2258</f>
        <v>-0.22062458469678514</v>
      </c>
      <c r="E2258" s="2">
        <f>MACD!F2258</f>
        <v>-1.5570613326141035E-2</v>
      </c>
      <c r="F2258" s="2">
        <f>'Moving Avg'!D2258</f>
        <v>7.2720000000000002</v>
      </c>
      <c r="G2258" s="2">
        <f>'Moving Avg'!F2258</f>
        <v>6.9540000000000024</v>
      </c>
      <c r="H2258" s="2">
        <f>'Moving Avg'!G2258</f>
        <v>7.3015999999999961</v>
      </c>
      <c r="I2258" s="2">
        <f>'Moving Avg'!H2258</f>
        <v>6.8390500000000038</v>
      </c>
      <c r="J2258" s="6" t="str">
        <f>OBV!F2258</f>
        <v>BULLISH</v>
      </c>
      <c r="K2258" s="6" t="str">
        <f>OBV!G2258</f>
        <v>NEUTRAL</v>
      </c>
      <c r="L2258" s="6" t="str">
        <f>OBV!H2258</f>
        <v>BULLISH DIVERGENCE</v>
      </c>
    </row>
    <row r="2259" spans="1:12" ht="13.5" x14ac:dyDescent="0.25">
      <c r="A2259" s="3">
        <f>RSI!A2259</f>
        <v>45594</v>
      </c>
      <c r="B2259" s="2">
        <f>RSI!B2259</f>
        <v>7.07</v>
      </c>
      <c r="C2259" s="2">
        <f>RSI!I2259</f>
        <v>47.734403182271414</v>
      </c>
      <c r="D2259" s="2">
        <f>MACD!E2259</f>
        <v>-0.23390640369509264</v>
      </c>
      <c r="E2259" s="2">
        <f>MACD!F2259</f>
        <v>-5.923777139993136E-2</v>
      </c>
      <c r="F2259" s="2">
        <f>'Moving Avg'!D2259</f>
        <v>7.2680000000000007</v>
      </c>
      <c r="G2259" s="2">
        <f>'Moving Avg'!F2259</f>
        <v>6.9475000000000025</v>
      </c>
      <c r="H2259" s="2">
        <f>'Moving Avg'!G2259</f>
        <v>7.3029999999999964</v>
      </c>
      <c r="I2259" s="2">
        <f>'Moving Avg'!H2259</f>
        <v>6.834400000000004</v>
      </c>
      <c r="J2259" s="6" t="str">
        <f>OBV!F2259</f>
        <v>BULLISH</v>
      </c>
      <c r="K2259" s="6" t="str">
        <f>OBV!G2259</f>
        <v>NEUTRAL</v>
      </c>
      <c r="L2259" s="6" t="str">
        <f>OBV!H2259</f>
        <v>BULLISH DIVERGENCE</v>
      </c>
    </row>
    <row r="2260" spans="1:12" ht="13.5" x14ac:dyDescent="0.25">
      <c r="A2260" s="3">
        <f>RSI!A2260</f>
        <v>45595</v>
      </c>
      <c r="B2260" s="2">
        <f>RSI!B2260</f>
        <v>7.07</v>
      </c>
      <c r="C2260" s="2">
        <f>RSI!I2260</f>
        <v>47.734403182271414</v>
      </c>
      <c r="D2260" s="2">
        <f>MACD!E2260</f>
        <v>-0.24483767038954873</v>
      </c>
      <c r="E2260" s="2">
        <f>MACD!F2260</f>
        <v>-9.6357751197854835E-2</v>
      </c>
      <c r="F2260" s="2">
        <f>'Moving Avg'!D2260</f>
        <v>7.2020000000000008</v>
      </c>
      <c r="G2260" s="2">
        <f>'Moving Avg'!F2260</f>
        <v>6.955000000000001</v>
      </c>
      <c r="H2260" s="2">
        <f>'Moving Avg'!G2260</f>
        <v>7.2983999999999973</v>
      </c>
      <c r="I2260" s="2">
        <f>'Moving Avg'!H2260</f>
        <v>6.8297500000000051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</row>
    <row r="2261" spans="1:12" ht="13.5" x14ac:dyDescent="0.25">
      <c r="A2261" s="3">
        <f>RSI!A2261</f>
        <v>45596</v>
      </c>
      <c r="B2261" s="2">
        <f>RSI!B2261</f>
        <v>7.07</v>
      </c>
      <c r="C2261" s="2">
        <f>RSI!I2261</f>
        <v>47.734403182271421</v>
      </c>
      <c r="D2261" s="2">
        <f>MACD!E2261</f>
        <v>-0.20764891728247559</v>
      </c>
      <c r="E2261" s="2">
        <f>MACD!F2261</f>
        <v>-0.118615984414779</v>
      </c>
      <c r="F2261" s="2">
        <f>'Moving Avg'!D2261</f>
        <v>7.1360000000000001</v>
      </c>
      <c r="G2261" s="2">
        <f>'Moving Avg'!F2261</f>
        <v>6.9730000000000008</v>
      </c>
      <c r="H2261" s="2">
        <f>'Moving Avg'!G2261</f>
        <v>7.2933999999999966</v>
      </c>
      <c r="I2261" s="2">
        <f>'Moving Avg'!H2261</f>
        <v>6.8251000000000044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</row>
    <row r="2262" spans="1:12" ht="13.5" x14ac:dyDescent="0.25">
      <c r="A2262" s="3">
        <f>RSI!A2262</f>
        <v>45597</v>
      </c>
      <c r="B2262" s="2">
        <f>RSI!B2262</f>
        <v>7.02</v>
      </c>
      <c r="C2262" s="2">
        <f>RSI!I2262</f>
        <v>45.286509785258865</v>
      </c>
      <c r="D2262" s="2">
        <f>MACD!E2262</f>
        <v>-0.1722144364460787</v>
      </c>
      <c r="E2262" s="2">
        <f>MACD!F2262</f>
        <v>-0.12933567482103894</v>
      </c>
      <c r="F2262" s="2">
        <f>'Moving Avg'!D2262</f>
        <v>7.06</v>
      </c>
      <c r="G2262" s="2">
        <f>'Moving Avg'!F2262</f>
        <v>6.9885000000000002</v>
      </c>
      <c r="H2262" s="2">
        <f>'Moving Avg'!G2262</f>
        <v>7.2847999999999971</v>
      </c>
      <c r="I2262" s="2">
        <f>'Moving Avg'!H2262</f>
        <v>6.8202000000000043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</row>
    <row r="2263" spans="1:12" ht="13.5" x14ac:dyDescent="0.25">
      <c r="A2263" s="3">
        <f>RSI!A2263</f>
        <v>45600</v>
      </c>
      <c r="B2263" s="2">
        <f>RSI!B2263</f>
        <v>7.08</v>
      </c>
      <c r="C2263" s="2">
        <f>RSI!I2263</f>
        <v>48.68709406949602</v>
      </c>
      <c r="D2263" s="2">
        <f>MACD!E2263</f>
        <v>-0.14613654477715343</v>
      </c>
      <c r="E2263" s="2">
        <f>MACD!F2263</f>
        <v>-0.13269584881226185</v>
      </c>
      <c r="F2263" s="2">
        <f>'Moving Avg'!D2263</f>
        <v>7.0620000000000003</v>
      </c>
      <c r="G2263" s="2">
        <f>'Moving Avg'!F2263</f>
        <v>7.0070000000000023</v>
      </c>
      <c r="H2263" s="2">
        <f>'Moving Avg'!G2263</f>
        <v>7.2773999999999965</v>
      </c>
      <c r="I2263" s="2">
        <f>'Moving Avg'!H2263</f>
        <v>6.8156000000000043</v>
      </c>
      <c r="J2263" s="6" t="str">
        <f>OBV!F2263</f>
        <v>BEARISH</v>
      </c>
      <c r="K2263" s="6" t="str">
        <f>OBV!G2263</f>
        <v>NEUTRAL</v>
      </c>
      <c r="L2263" s="6" t="str">
        <f>OBV!H2263</f>
        <v>BEARISH DIVERGENCE</v>
      </c>
    </row>
    <row r="2264" spans="1:12" ht="13.5" x14ac:dyDescent="0.25">
      <c r="A2264" s="3">
        <f>RSI!A2264</f>
        <v>45601</v>
      </c>
      <c r="B2264" s="2">
        <f>RSI!B2264</f>
        <v>7.39</v>
      </c>
      <c r="C2264" s="2">
        <f>RSI!I2264</f>
        <v>61.872479147794699</v>
      </c>
      <c r="D2264" s="2">
        <f>MACD!E2264</f>
        <v>-0.14688877728979399</v>
      </c>
      <c r="E2264" s="2">
        <f>MACD!F2264</f>
        <v>-0.13553443450776828</v>
      </c>
      <c r="F2264" s="2">
        <f>'Moving Avg'!D2264</f>
        <v>7.1260000000000003</v>
      </c>
      <c r="G2264" s="2">
        <f>'Moving Avg'!F2264</f>
        <v>7.0414999999999992</v>
      </c>
      <c r="H2264" s="2">
        <f>'Moving Avg'!G2264</f>
        <v>7.275399999999995</v>
      </c>
      <c r="I2264" s="2">
        <f>'Moving Avg'!H2264</f>
        <v>6.8125500000000052</v>
      </c>
      <c r="J2264" s="6" t="str">
        <f>OBV!F2264</f>
        <v>BULLISH</v>
      </c>
      <c r="K2264" s="6" t="str">
        <f>OBV!G2264</f>
        <v>NEUTRAL</v>
      </c>
      <c r="L2264" s="6" t="str">
        <f>OBV!H2264</f>
        <v>CONFIRMED BULLISH</v>
      </c>
    </row>
    <row r="2265" spans="1:12" ht="13.5" x14ac:dyDescent="0.25">
      <c r="A2265" s="3">
        <f>RSI!A2265</f>
        <v>45602</v>
      </c>
      <c r="B2265" s="2">
        <f>RSI!B2265</f>
        <v>7.39</v>
      </c>
      <c r="C2265" s="2">
        <f>RSI!I2265</f>
        <v>61.872479147794699</v>
      </c>
      <c r="D2265" s="2">
        <f>MACD!E2265</f>
        <v>-0.10153068279354382</v>
      </c>
      <c r="E2265" s="2">
        <f>MACD!F2265</f>
        <v>-0.1287336841649234</v>
      </c>
      <c r="F2265" s="2">
        <f>'Moving Avg'!D2265</f>
        <v>7.19</v>
      </c>
      <c r="G2265" s="2">
        <f>'Moving Avg'!F2265</f>
        <v>7.0754999999999981</v>
      </c>
      <c r="H2265" s="2">
        <f>'Moving Avg'!G2265</f>
        <v>7.2733999999999943</v>
      </c>
      <c r="I2265" s="2">
        <f>'Moving Avg'!H2265</f>
        <v>6.8095000000000061</v>
      </c>
      <c r="J2265" s="6" t="str">
        <f>OBV!F2265</f>
        <v>BULLISH</v>
      </c>
      <c r="K2265" s="6" t="str">
        <f>OBV!G2265</f>
        <v>NEUTRAL</v>
      </c>
      <c r="L2265" s="6" t="str">
        <f>OBV!H2265</f>
        <v>CONFIRMED BULLISH</v>
      </c>
    </row>
    <row r="2266" spans="1:12" ht="13.5" x14ac:dyDescent="0.25">
      <c r="A2266" s="3">
        <f>RSI!A2266</f>
        <v>45603</v>
      </c>
      <c r="B2266" s="2">
        <f>RSI!B2266</f>
        <v>7.39</v>
      </c>
      <c r="C2266" s="2">
        <f>RSI!I2266</f>
        <v>61.872479147794706</v>
      </c>
      <c r="D2266" s="2">
        <f>MACD!E2266</f>
        <v>-6.4722709239005916E-2</v>
      </c>
      <c r="E2266" s="2">
        <f>MACD!F2266</f>
        <v>-0.1159314891797399</v>
      </c>
      <c r="F2266" s="2">
        <f>'Moving Avg'!D2266</f>
        <v>7.2539999999999996</v>
      </c>
      <c r="G2266" s="2">
        <f>'Moving Avg'!F2266</f>
        <v>7.1094999999999988</v>
      </c>
      <c r="H2266" s="2">
        <f>'Moving Avg'!G2266</f>
        <v>7.2713999999999954</v>
      </c>
      <c r="I2266" s="2">
        <f>'Moving Avg'!H2266</f>
        <v>6.8069500000000076</v>
      </c>
      <c r="J2266" s="6" t="str">
        <f>OBV!F2266</f>
        <v>BULLISH</v>
      </c>
      <c r="K2266" s="6" t="str">
        <f>OBV!G2266</f>
        <v>NEUTRAL</v>
      </c>
      <c r="L2266" s="6" t="str">
        <f>OBV!H2266</f>
        <v>CONFIRMED BULLISH</v>
      </c>
    </row>
    <row r="2267" spans="1:12" ht="13.5" x14ac:dyDescent="0.25">
      <c r="A2267" s="3">
        <f>RSI!A2267</f>
        <v>45604</v>
      </c>
      <c r="B2267" s="2">
        <f>RSI!B2267</f>
        <v>7.39</v>
      </c>
      <c r="C2267" s="2">
        <f>RSI!I2267</f>
        <v>61.872479147794706</v>
      </c>
      <c r="D2267" s="2">
        <f>MACD!E2267</f>
        <v>-3.5033012474180225E-2</v>
      </c>
      <c r="E2267" s="2">
        <f>MACD!F2267</f>
        <v>-9.9751793838627978E-2</v>
      </c>
      <c r="F2267" s="2">
        <f>'Moving Avg'!D2267</f>
        <v>7.3280000000000003</v>
      </c>
      <c r="G2267" s="2">
        <f>'Moving Avg'!F2267</f>
        <v>7.1434999999999977</v>
      </c>
      <c r="H2267" s="2">
        <f>'Moving Avg'!G2267</f>
        <v>7.2693999999999948</v>
      </c>
      <c r="I2267" s="2">
        <f>'Moving Avg'!H2267</f>
        <v>6.8044000000000073</v>
      </c>
      <c r="J2267" s="6" t="str">
        <f>OBV!F2267</f>
        <v>BULLISH</v>
      </c>
      <c r="K2267" s="6" t="str">
        <f>OBV!G2267</f>
        <v>NEUTRAL</v>
      </c>
      <c r="L2267" s="6" t="str">
        <f>OBV!H2267</f>
        <v>CONFIRMED BULLISH</v>
      </c>
    </row>
    <row r="2268" spans="1:12" ht="13.5" x14ac:dyDescent="0.25">
      <c r="A2268" s="3">
        <f>RSI!A2268</f>
        <v>45607</v>
      </c>
      <c r="B2268" s="2">
        <f>RSI!B2268</f>
        <v>7.5</v>
      </c>
      <c r="C2268" s="2">
        <f>RSI!I2268</f>
        <v>66.037657221287589</v>
      </c>
      <c r="D2268" s="2">
        <f>MACD!E2268</f>
        <v>-7.0176036234226302E-2</v>
      </c>
      <c r="E2268" s="2">
        <f>MACD!F2268</f>
        <v>-9.3836642317747646E-2</v>
      </c>
      <c r="F2268" s="2">
        <f>'Moving Avg'!D2268</f>
        <v>7.4120000000000008</v>
      </c>
      <c r="G2268" s="2">
        <f>'Moving Avg'!F2268</f>
        <v>7.1789999999999976</v>
      </c>
      <c r="H2268" s="2">
        <f>'Moving Avg'!G2268</f>
        <v>7.2695999999999961</v>
      </c>
      <c r="I2268" s="2">
        <f>'Moving Avg'!H2268</f>
        <v>6.8024000000000067</v>
      </c>
      <c r="J2268" s="6" t="str">
        <f>OBV!F2268</f>
        <v>BULLISH</v>
      </c>
      <c r="K2268" s="6" t="str">
        <f>OBV!G2268</f>
        <v>NEUTRAL</v>
      </c>
      <c r="L2268" s="6" t="str">
        <f>OBV!H2268</f>
        <v>CONFIRMED BULLISH</v>
      </c>
    </row>
    <row r="2269" spans="1:12" ht="13.5" x14ac:dyDescent="0.25">
      <c r="A2269" s="3">
        <f>RSI!A2269</f>
        <v>45608</v>
      </c>
      <c r="B2269" s="2">
        <f>RSI!B2269</f>
        <v>7.5</v>
      </c>
      <c r="C2269" s="2">
        <f>RSI!I2269</f>
        <v>66.037657221287589</v>
      </c>
      <c r="D2269" s="2">
        <f>MACD!E2269</f>
        <v>-0.10181030229996946</v>
      </c>
      <c r="E2269" s="2">
        <f>MACD!F2269</f>
        <v>-9.5431374314192019E-2</v>
      </c>
      <c r="F2269" s="2">
        <f>'Moving Avg'!D2269</f>
        <v>7.4340000000000002</v>
      </c>
      <c r="G2269" s="2">
        <f>'Moving Avg'!F2269</f>
        <v>7.2144999999999984</v>
      </c>
      <c r="H2269" s="2">
        <f>'Moving Avg'!G2269</f>
        <v>7.2697999999999965</v>
      </c>
      <c r="I2269" s="2">
        <f>'Moving Avg'!H2269</f>
        <v>6.8004000000000078</v>
      </c>
      <c r="J2269" s="6" t="str">
        <f>OBV!F2269</f>
        <v>BULLISH</v>
      </c>
      <c r="K2269" s="6" t="str">
        <f>OBV!G2269</f>
        <v>NEUTRAL</v>
      </c>
      <c r="L2269" s="6" t="str">
        <f>OBV!H2269</f>
        <v>CONFIRMED BULLISH</v>
      </c>
    </row>
    <row r="2270" spans="1:12" ht="13.5" x14ac:dyDescent="0.25">
      <c r="A2270" s="3">
        <f>RSI!A2270</f>
        <v>45609</v>
      </c>
      <c r="B2270" s="2">
        <f>RSI!B2270</f>
        <v>7.5</v>
      </c>
      <c r="C2270" s="2">
        <f>RSI!I2270</f>
        <v>66.037657221287589</v>
      </c>
      <c r="D2270" s="2">
        <f>MACD!E2270</f>
        <v>-0.13033503722555206</v>
      </c>
      <c r="E2270" s="2">
        <f>MACD!F2270</f>
        <v>-0.10241210689646403</v>
      </c>
      <c r="F2270" s="2">
        <f>'Moving Avg'!D2270</f>
        <v>7.4560000000000004</v>
      </c>
      <c r="G2270" s="2">
        <f>'Moving Avg'!F2270</f>
        <v>7.2499999999999982</v>
      </c>
      <c r="H2270" s="2">
        <f>'Moving Avg'!G2270</f>
        <v>7.2717999999999972</v>
      </c>
      <c r="I2270" s="2">
        <f>'Moving Avg'!H2270</f>
        <v>6.798400000000008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</row>
    <row r="2271" spans="1:12" ht="13.5" x14ac:dyDescent="0.25">
      <c r="A2271" s="3">
        <f>RSI!A2271</f>
        <v>45610</v>
      </c>
      <c r="B2271" s="2">
        <f>RSI!B2271</f>
        <v>7.5</v>
      </c>
      <c r="C2271" s="2">
        <f>RSI!I2271</f>
        <v>66.037657221287589</v>
      </c>
      <c r="D2271" s="2">
        <f>MACD!E2271</f>
        <v>-0.15609846160057472</v>
      </c>
      <c r="E2271" s="2">
        <f>MACD!F2271</f>
        <v>-0.11314937783728617</v>
      </c>
      <c r="F2271" s="2">
        <f>'Moving Avg'!D2271</f>
        <v>7.4779999999999998</v>
      </c>
      <c r="G2271" s="2">
        <f>'Moving Avg'!F2271</f>
        <v>7.2705000000000002</v>
      </c>
      <c r="H2271" s="2">
        <f>'Moving Avg'!G2271</f>
        <v>7.2737999999999978</v>
      </c>
      <c r="I2271" s="2">
        <f>'Moving Avg'!H2271</f>
        <v>6.7964000000000091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</row>
    <row r="2272" spans="1:12" ht="13.5" x14ac:dyDescent="0.25">
      <c r="A2272" s="3">
        <f>RSI!A2272</f>
        <v>45611</v>
      </c>
      <c r="B2272" s="2">
        <f>RSI!B2272</f>
        <v>7.5</v>
      </c>
      <c r="C2272" s="2">
        <f>RSI!I2272</f>
        <v>66.037657221287589</v>
      </c>
      <c r="D2272" s="2">
        <f>MACD!E2272</f>
        <v>-0.1870971734431075</v>
      </c>
      <c r="E2272" s="2">
        <f>MACD!F2272</f>
        <v>-0.12793893695845043</v>
      </c>
      <c r="F2272" s="2">
        <f>'Moving Avg'!D2272</f>
        <v>7.5</v>
      </c>
      <c r="G2272" s="2">
        <f>'Moving Avg'!F2272</f>
        <v>7.2909999999999995</v>
      </c>
      <c r="H2272" s="2">
        <f>'Moving Avg'!G2272</f>
        <v>7.2757999999999994</v>
      </c>
      <c r="I2272" s="2">
        <f>'Moving Avg'!H2272</f>
        <v>6.7944000000000093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</row>
    <row r="2273" spans="1:12" ht="13.5" x14ac:dyDescent="0.25">
      <c r="A2273" s="3">
        <f>RSI!A2273</f>
        <v>45614</v>
      </c>
      <c r="B2273" s="2">
        <f>RSI!B2273</f>
        <v>7.5</v>
      </c>
      <c r="C2273" s="2">
        <f>RSI!I2273</f>
        <v>66.037657221287589</v>
      </c>
      <c r="D2273" s="2">
        <f>MACD!E2273</f>
        <v>-0.20549106820927232</v>
      </c>
      <c r="E2273" s="2">
        <f>MACD!F2273</f>
        <v>-0.14344936320861482</v>
      </c>
      <c r="F2273" s="2">
        <f>'Moving Avg'!D2273</f>
        <v>7.5</v>
      </c>
      <c r="G2273" s="2">
        <f>'Moving Avg'!F2273</f>
        <v>7.3115000000000006</v>
      </c>
      <c r="H2273" s="2">
        <f>'Moving Avg'!G2273</f>
        <v>7.271799999999998</v>
      </c>
      <c r="I2273" s="2">
        <f>'Moving Avg'!H2273</f>
        <v>6.794150000000009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</row>
    <row r="2274" spans="1:12" ht="13.5" x14ac:dyDescent="0.25">
      <c r="A2274" s="3">
        <f>RSI!A2274</f>
        <v>45615</v>
      </c>
      <c r="B2274" s="2">
        <f>RSI!B2274</f>
        <v>7.5</v>
      </c>
      <c r="C2274" s="2">
        <f>RSI!I2274</f>
        <v>66.037657221287589</v>
      </c>
      <c r="D2274" s="2">
        <f>MACD!E2274</f>
        <v>-0.1746544778612904</v>
      </c>
      <c r="E2274" s="2">
        <f>MACD!F2274</f>
        <v>-0.14969038613914995</v>
      </c>
      <c r="F2274" s="2">
        <f>'Moving Avg'!D2274</f>
        <v>7.5</v>
      </c>
      <c r="G2274" s="2">
        <f>'Moving Avg'!F2274</f>
        <v>7.331999999999999</v>
      </c>
      <c r="H2274" s="2">
        <f>'Moving Avg'!G2274</f>
        <v>7.2677999999999985</v>
      </c>
      <c r="I2274" s="2">
        <f>'Moving Avg'!H2274</f>
        <v>6.7939000000000087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</row>
    <row r="2275" spans="1:12" ht="13.5" x14ac:dyDescent="0.25">
      <c r="A2275" s="3">
        <f>RSI!A2275</f>
        <v>45616</v>
      </c>
      <c r="B2275" s="2">
        <f>RSI!B2275</f>
        <v>7.5</v>
      </c>
      <c r="C2275" s="2">
        <f>RSI!I2275</f>
        <v>66.037657221287589</v>
      </c>
      <c r="D2275" s="2">
        <f>MACD!E2275</f>
        <v>-0.14975795291217331</v>
      </c>
      <c r="E2275" s="2">
        <f>MACD!F2275</f>
        <v>-0.14970389949375462</v>
      </c>
      <c r="F2275" s="2">
        <f>'Moving Avg'!D2275</f>
        <v>7.5</v>
      </c>
      <c r="G2275" s="2">
        <f>'Moving Avg'!F2275</f>
        <v>7.3370000000000006</v>
      </c>
      <c r="H2275" s="2">
        <f>'Moving Avg'!G2275</f>
        <v>7.2657999999999978</v>
      </c>
      <c r="I2275" s="2">
        <f>'Moving Avg'!H2275</f>
        <v>6.7936500000000084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</row>
    <row r="2276" spans="1:12" ht="13.5" x14ac:dyDescent="0.25">
      <c r="A2276" s="3">
        <f>RSI!A2276</f>
        <v>45617</v>
      </c>
      <c r="B2276" s="2">
        <f>RSI!B2276</f>
        <v>7.17</v>
      </c>
      <c r="C2276" s="2">
        <f>RSI!I2276</f>
        <v>41.457067194415295</v>
      </c>
      <c r="D2276" s="2">
        <f>MACD!E2276</f>
        <v>-0.1053546019929259</v>
      </c>
      <c r="E2276" s="2">
        <f>MACD!F2276</f>
        <v>-0.14083403999358887</v>
      </c>
      <c r="F2276" s="2">
        <f>'Moving Avg'!D2276</f>
        <v>7.4340000000000002</v>
      </c>
      <c r="G2276" s="2">
        <f>'Moving Avg'!F2276</f>
        <v>7.3254999999999999</v>
      </c>
      <c r="H2276" s="2">
        <f>'Moving Avg'!G2276</f>
        <v>7.2571999999999983</v>
      </c>
      <c r="I2276" s="2">
        <f>'Moving Avg'!H2276</f>
        <v>6.7917500000000075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</row>
    <row r="2277" spans="1:12" ht="13.5" x14ac:dyDescent="0.25">
      <c r="A2277" s="3">
        <f>RSI!A2277</f>
        <v>45618</v>
      </c>
      <c r="B2277" s="2">
        <f>RSI!B2277</f>
        <v>7.17</v>
      </c>
      <c r="C2277" s="2">
        <f>RSI!I2277</f>
        <v>41.457067194415295</v>
      </c>
      <c r="D2277" s="2">
        <f>MACD!E2277</f>
        <v>-6.6857907090461133E-2</v>
      </c>
      <c r="E2277" s="2">
        <f>MACD!F2277</f>
        <v>-0.12603881341296333</v>
      </c>
      <c r="F2277" s="2">
        <f>'Moving Avg'!D2277</f>
        <v>7.3680000000000003</v>
      </c>
      <c r="G2277" s="2">
        <f>'Moving Avg'!F2277</f>
        <v>7.3139999999999983</v>
      </c>
      <c r="H2277" s="2">
        <f>'Moving Avg'!G2277</f>
        <v>7.2425999999999995</v>
      </c>
      <c r="I2277" s="2">
        <f>'Moving Avg'!H2277</f>
        <v>6.7901000000000078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</row>
    <row r="2278" spans="1:12" ht="13.5" x14ac:dyDescent="0.25">
      <c r="A2278" s="3">
        <f>RSI!A2278</f>
        <v>45621</v>
      </c>
      <c r="B2278" s="2">
        <f>RSI!B2278</f>
        <v>7.02</v>
      </c>
      <c r="C2278" s="2">
        <f>RSI!I2278</f>
        <v>34.656671529526719</v>
      </c>
      <c r="D2278" s="2">
        <f>MACD!E2278</f>
        <v>-5.3934548780976144E-3</v>
      </c>
      <c r="E2278" s="2">
        <f>MACD!F2278</f>
        <v>-0.10190974170599019</v>
      </c>
      <c r="F2278" s="2">
        <f>'Moving Avg'!D2278</f>
        <v>7.2720000000000002</v>
      </c>
      <c r="G2278" s="2">
        <f>'Moving Avg'!F2278</f>
        <v>7.3114999999999997</v>
      </c>
      <c r="H2278" s="2">
        <f>'Moving Avg'!G2278</f>
        <v>7.2249999999999988</v>
      </c>
      <c r="I2278" s="2">
        <f>'Moving Avg'!H2278</f>
        <v>6.7877000000000081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</row>
    <row r="2279" spans="1:12" ht="13.5" x14ac:dyDescent="0.25">
      <c r="A2279" s="3">
        <f>RSI!A2279</f>
        <v>45622</v>
      </c>
      <c r="B2279" s="2">
        <f>RSI!B2279</f>
        <v>7.02</v>
      </c>
      <c r="C2279" s="2">
        <f>RSI!I2279</f>
        <v>34.656671529526719</v>
      </c>
      <c r="D2279" s="2">
        <f>MACD!E2279</f>
        <v>4.8294004318234052E-2</v>
      </c>
      <c r="E2279" s="2">
        <f>MACD!F2279</f>
        <v>-7.186899250114534E-2</v>
      </c>
      <c r="F2279" s="2">
        <f>'Moving Avg'!D2279</f>
        <v>7.1759999999999993</v>
      </c>
      <c r="G2279" s="2">
        <f>'Moving Avg'!F2279</f>
        <v>7.3090000000000019</v>
      </c>
      <c r="H2279" s="2">
        <f>'Moving Avg'!G2279</f>
        <v>7.2073999999999989</v>
      </c>
      <c r="I2279" s="2">
        <f>'Moving Avg'!H2279</f>
        <v>6.7855500000000086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</row>
    <row r="2280" spans="1:12" ht="13.5" x14ac:dyDescent="0.25">
      <c r="A2280" s="3">
        <f>RSI!A2280</f>
        <v>45623</v>
      </c>
      <c r="B2280" s="2">
        <f>RSI!B2280</f>
        <v>7.01</v>
      </c>
      <c r="C2280" s="2">
        <f>RSI!I2280</f>
        <v>34.222634134372413</v>
      </c>
      <c r="D2280" s="2">
        <f>MACD!E2280</f>
        <v>9.6017295662160329E-2</v>
      </c>
      <c r="E2280" s="2">
        <f>MACD!F2280</f>
        <v>-3.8291734868484209E-2</v>
      </c>
      <c r="F2280" s="2">
        <f>'Moving Avg'!D2280</f>
        <v>7.0780000000000003</v>
      </c>
      <c r="G2280" s="2">
        <f>'Moving Avg'!F2280</f>
        <v>7.306</v>
      </c>
      <c r="H2280" s="2">
        <f>'Moving Avg'!G2280</f>
        <v>7.1895999999999978</v>
      </c>
      <c r="I2280" s="2">
        <f>'Moving Avg'!H2280</f>
        <v>6.7833500000000075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</row>
    <row r="2281" spans="1:12" ht="13.5" x14ac:dyDescent="0.25">
      <c r="A2281" s="3">
        <f>RSI!A2281</f>
        <v>45624</v>
      </c>
      <c r="B2281" s="2">
        <f>RSI!B2281</f>
        <v>7.01</v>
      </c>
      <c r="C2281" s="2">
        <f>RSI!I2281</f>
        <v>34.222634134372427</v>
      </c>
      <c r="D2281" s="2">
        <f>MACD!E2281</f>
        <v>0.13789717012635094</v>
      </c>
      <c r="E2281" s="2">
        <f>MACD!F2281</f>
        <v>-3.0539538695171786E-3</v>
      </c>
      <c r="F2281" s="2">
        <f>'Moving Avg'!D2281</f>
        <v>7.0459999999999994</v>
      </c>
      <c r="G2281" s="2">
        <f>'Moving Avg'!F2281</f>
        <v>7.302999999999999</v>
      </c>
      <c r="H2281" s="2">
        <f>'Moving Avg'!G2281</f>
        <v>7.178799999999999</v>
      </c>
      <c r="I2281" s="2">
        <f>'Moving Avg'!H2281</f>
        <v>6.7811500000000073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</row>
    <row r="2282" spans="1:12" ht="13.5" x14ac:dyDescent="0.25">
      <c r="A2282" s="3">
        <f>RSI!A2282</f>
        <v>45625</v>
      </c>
      <c r="B2282" s="2">
        <f>RSI!B2282</f>
        <v>7.01</v>
      </c>
      <c r="C2282" s="2">
        <f>RSI!I2282</f>
        <v>34.222634134372427</v>
      </c>
      <c r="D2282" s="2">
        <f>MACD!E2282</f>
        <v>0.17472160544585869</v>
      </c>
      <c r="E2282" s="2">
        <f>MACD!F2282</f>
        <v>3.2501157993557996E-2</v>
      </c>
      <c r="F2282" s="2">
        <f>'Moving Avg'!D2282</f>
        <v>7.0139999999999985</v>
      </c>
      <c r="G2282" s="2">
        <f>'Moving Avg'!F2282</f>
        <v>7.3024999999999993</v>
      </c>
      <c r="H2282" s="2">
        <f>'Moving Avg'!G2282</f>
        <v>7.1633999999999993</v>
      </c>
      <c r="I2282" s="2">
        <f>'Moving Avg'!H2282</f>
        <v>6.7789500000000062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</row>
    <row r="2283" spans="1:12" ht="13.5" x14ac:dyDescent="0.25">
      <c r="A2283" s="3">
        <f>RSI!A2283</f>
        <v>45628</v>
      </c>
      <c r="B2283" s="2">
        <f>RSI!B2283</f>
        <v>7.01</v>
      </c>
      <c r="C2283" s="2">
        <f>RSI!I2283</f>
        <v>34.222634134372427</v>
      </c>
      <c r="D2283" s="2">
        <f>MACD!E2283</f>
        <v>0.20716557493611809</v>
      </c>
      <c r="E2283" s="2">
        <f>MACD!F2283</f>
        <v>6.7434041382070015E-2</v>
      </c>
      <c r="F2283" s="2">
        <f>'Moving Avg'!D2283</f>
        <v>7.0119999999999987</v>
      </c>
      <c r="G2283" s="2">
        <f>'Moving Avg'!F2283</f>
        <v>7.2989999999999995</v>
      </c>
      <c r="H2283" s="2">
        <f>'Moving Avg'!G2283</f>
        <v>7.1479999999999988</v>
      </c>
      <c r="I2283" s="2">
        <f>'Moving Avg'!H2283</f>
        <v>6.7767500000000052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</row>
    <row r="2284" spans="1:12" ht="13.5" x14ac:dyDescent="0.25">
      <c r="A2284" s="3">
        <f>RSI!A2284</f>
        <v>45629</v>
      </c>
      <c r="B2284" s="2">
        <f>RSI!B2284</f>
        <v>6.99</v>
      </c>
      <c r="C2284" s="2">
        <f>RSI!I2284</f>
        <v>33.107230935715251</v>
      </c>
      <c r="D2284" s="2">
        <f>MACD!E2284</f>
        <v>0.23728930516425795</v>
      </c>
      <c r="E2284" s="2">
        <f>MACD!F2284</f>
        <v>0.10140509413850761</v>
      </c>
      <c r="F2284" s="2">
        <f>'Moving Avg'!D2284</f>
        <v>7.0060000000000002</v>
      </c>
      <c r="G2284" s="2">
        <f>'Moving Avg'!F2284</f>
        <v>7.2790000000000008</v>
      </c>
      <c r="H2284" s="2">
        <f>'Moving Avg'!G2284</f>
        <v>7.1391999999999989</v>
      </c>
      <c r="I2284" s="2">
        <f>'Moving Avg'!H2284</f>
        <v>6.7744500000000052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</row>
    <row r="2285" spans="1:12" ht="13.5" x14ac:dyDescent="0.25">
      <c r="A2285" s="3">
        <f>RSI!A2285</f>
        <v>45630</v>
      </c>
      <c r="B2285" s="2">
        <f>RSI!B2285</f>
        <v>7.01</v>
      </c>
      <c r="C2285" s="2">
        <f>RSI!I2285</f>
        <v>35.375529068199597</v>
      </c>
      <c r="D2285" s="2">
        <f>MACD!E2285</f>
        <v>0.26251685101064304</v>
      </c>
      <c r="E2285" s="2">
        <f>MACD!F2285</f>
        <v>0.13362744551293471</v>
      </c>
      <c r="F2285" s="2">
        <f>'Moving Avg'!D2285</f>
        <v>7.0060000000000002</v>
      </c>
      <c r="G2285" s="2">
        <f>'Moving Avg'!F2285</f>
        <v>7.2600000000000007</v>
      </c>
      <c r="H2285" s="2">
        <f>'Moving Avg'!G2285</f>
        <v>7.1307999999999989</v>
      </c>
      <c r="I2285" s="2">
        <f>'Moving Avg'!H2285</f>
        <v>6.772250000000005</v>
      </c>
      <c r="J2285" s="6" t="str">
        <f>OBV!F2285</f>
        <v>BEARISH</v>
      </c>
      <c r="K2285" s="6" t="str">
        <f>OBV!G2285</f>
        <v>NEUTRAL</v>
      </c>
      <c r="L2285" s="6" t="str">
        <f>OBV!H2285</f>
        <v>NEUTRAL</v>
      </c>
    </row>
    <row r="2286" spans="1:12" ht="13.5" x14ac:dyDescent="0.25">
      <c r="A2286" s="3">
        <f>RSI!A2286</f>
        <v>45631</v>
      </c>
      <c r="B2286" s="2">
        <f>RSI!B2286</f>
        <v>7.01</v>
      </c>
      <c r="C2286" s="2">
        <f>RSI!I2286</f>
        <v>35.375529068199597</v>
      </c>
      <c r="D2286" s="2">
        <f>MACD!E2286</f>
        <v>0.23410519204686331</v>
      </c>
      <c r="E2286" s="2">
        <f>MACD!F2286</f>
        <v>0.15372299481972043</v>
      </c>
      <c r="F2286" s="2">
        <f>'Moving Avg'!D2286</f>
        <v>7.0059999999999985</v>
      </c>
      <c r="G2286" s="2">
        <f>'Moving Avg'!F2286</f>
        <v>7.2409999999999997</v>
      </c>
      <c r="H2286" s="2">
        <f>'Moving Avg'!G2286</f>
        <v>7.1231999999999998</v>
      </c>
      <c r="I2286" s="2">
        <f>'Moving Avg'!H2286</f>
        <v>6.7700500000000048</v>
      </c>
      <c r="J2286" s="6" t="str">
        <f>OBV!F2286</f>
        <v>BEARISH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45632</v>
      </c>
      <c r="B2287" s="2">
        <f>RSI!B2287</f>
        <v>7.01</v>
      </c>
      <c r="C2287" s="2">
        <f>RSI!I2287</f>
        <v>35.375529068199597</v>
      </c>
      <c r="D2287" s="2">
        <f>MACD!E2287</f>
        <v>0.21100084166729971</v>
      </c>
      <c r="E2287" s="2">
        <f>MACD!F2287</f>
        <v>0.16517856418923629</v>
      </c>
      <c r="F2287" s="2">
        <f>'Moving Avg'!D2287</f>
        <v>7.0059999999999985</v>
      </c>
      <c r="G2287" s="2">
        <f>'Moving Avg'!F2287</f>
        <v>7.2219999999999995</v>
      </c>
      <c r="H2287" s="2">
        <f>'Moving Avg'!G2287</f>
        <v>7.1155999999999979</v>
      </c>
      <c r="I2287" s="2">
        <f>'Moving Avg'!H2287</f>
        <v>6.7678500000000028</v>
      </c>
      <c r="J2287" s="6" t="str">
        <f>OBV!F2287</f>
        <v>BEARISH</v>
      </c>
      <c r="K2287" s="6" t="str">
        <f>OBV!G2287</f>
        <v>NEUTRAL</v>
      </c>
      <c r="L2287" s="6" t="str">
        <f>OBV!H2287</f>
        <v>NEUTRAL</v>
      </c>
    </row>
    <row r="2288" spans="1:12" ht="13.5" x14ac:dyDescent="0.25">
      <c r="A2288" s="3">
        <f>RSI!A2288</f>
        <v>45635</v>
      </c>
      <c r="B2288" s="2">
        <f>RSI!B2288</f>
        <v>7.01</v>
      </c>
      <c r="C2288" s="2">
        <f>RSI!I2288</f>
        <v>35.375529068199597</v>
      </c>
      <c r="D2288" s="2">
        <f>MACD!E2288</f>
        <v>0.16924101340220243</v>
      </c>
      <c r="E2288" s="2">
        <f>MACD!F2288</f>
        <v>0.16599105403182951</v>
      </c>
      <c r="F2288" s="2">
        <f>'Moving Avg'!D2288</f>
        <v>7.0059999999999985</v>
      </c>
      <c r="G2288" s="2">
        <f>'Moving Avg'!F2288</f>
        <v>7.1974999999999998</v>
      </c>
      <c r="H2288" s="2">
        <f>'Moving Avg'!G2288</f>
        <v>7.1079999999999988</v>
      </c>
      <c r="I2288" s="2">
        <f>'Moving Avg'!H2288</f>
        <v>6.7656500000000026</v>
      </c>
      <c r="J2288" s="6" t="str">
        <f>OBV!F2288</f>
        <v>BEARISH</v>
      </c>
      <c r="K2288" s="6" t="str">
        <f>OBV!G2288</f>
        <v>NEUTRAL</v>
      </c>
      <c r="L2288" s="6" t="str">
        <f>OBV!H2288</f>
        <v>NEUTRAL</v>
      </c>
    </row>
    <row r="2289" spans="1:12" ht="13.5" x14ac:dyDescent="0.25">
      <c r="A2289" s="3">
        <f>RSI!A2289</f>
        <v>45636</v>
      </c>
      <c r="B2289" s="2">
        <f>RSI!B2289</f>
        <v>7.01</v>
      </c>
      <c r="C2289" s="2">
        <f>RSI!I2289</f>
        <v>35.375529068199583</v>
      </c>
      <c r="D2289" s="2">
        <f>MACD!E2289</f>
        <v>0.13470848683094694</v>
      </c>
      <c r="E2289" s="2">
        <f>MACD!F2289</f>
        <v>0.15973454059165301</v>
      </c>
      <c r="F2289" s="2">
        <f>'Moving Avg'!D2289</f>
        <v>7.01</v>
      </c>
      <c r="G2289" s="2">
        <f>'Moving Avg'!F2289</f>
        <v>7.173</v>
      </c>
      <c r="H2289" s="2">
        <f>'Moving Avg'!G2289</f>
        <v>7.1041999999999987</v>
      </c>
      <c r="I2289" s="2">
        <f>'Moving Avg'!H2289</f>
        <v>6.7634500000000024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</row>
    <row r="2290" spans="1:12" ht="13.5" x14ac:dyDescent="0.25">
      <c r="A2290" s="3">
        <f>RSI!A2290</f>
        <v>45637</v>
      </c>
      <c r="B2290" s="2">
        <f>RSI!B2290</f>
        <v>7.01</v>
      </c>
      <c r="C2290" s="2">
        <f>RSI!I2290</f>
        <v>35.375529068199583</v>
      </c>
      <c r="D2290" s="2">
        <f>MACD!E2290</f>
        <v>0.10469344764456778</v>
      </c>
      <c r="E2290" s="2">
        <f>MACD!F2290</f>
        <v>0.14872632200223598</v>
      </c>
      <c r="F2290" s="2">
        <f>'Moving Avg'!D2290</f>
        <v>7.01</v>
      </c>
      <c r="G2290" s="2">
        <f>'Moving Avg'!F2290</f>
        <v>7.1485000000000003</v>
      </c>
      <c r="H2290" s="2">
        <f>'Moving Avg'!G2290</f>
        <v>7.1059999999999981</v>
      </c>
      <c r="I2290" s="2">
        <f>'Moving Avg'!H2290</f>
        <v>6.7612500000000031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</row>
    <row r="2291" spans="1:12" ht="13.5" x14ac:dyDescent="0.25">
      <c r="A2291" s="3">
        <f>RSI!A2291</f>
        <v>45638</v>
      </c>
      <c r="B2291" s="2">
        <f>RSI!B2291</f>
        <v>7.01</v>
      </c>
      <c r="C2291" s="2">
        <f>RSI!I2291</f>
        <v>35.375529068199583</v>
      </c>
      <c r="D2291" s="2">
        <f>MACD!E2291</f>
        <v>7.9984303579517579E-2</v>
      </c>
      <c r="E2291" s="2">
        <f>MACD!F2291</f>
        <v>0.13497791831769229</v>
      </c>
      <c r="F2291" s="2">
        <f>'Moving Avg'!D2291</f>
        <v>7.01</v>
      </c>
      <c r="G2291" s="2">
        <f>'Moving Avg'!F2291</f>
        <v>7.1240000000000006</v>
      </c>
      <c r="H2291" s="2">
        <f>'Moving Avg'!G2291</f>
        <v>7.1119999999999974</v>
      </c>
      <c r="I2291" s="2">
        <f>'Moving Avg'!H2291</f>
        <v>6.7590500000000029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45639</v>
      </c>
      <c r="B2292" s="2">
        <f>RSI!B2292</f>
        <v>7.01</v>
      </c>
      <c r="C2292" s="2">
        <f>RSI!I2292</f>
        <v>35.375529068199597</v>
      </c>
      <c r="D2292" s="2">
        <f>MACD!E2292</f>
        <v>5.9713785539042163E-2</v>
      </c>
      <c r="E2292" s="2">
        <f>MACD!F2292</f>
        <v>0.11992509176196228</v>
      </c>
      <c r="F2292" s="2">
        <f>'Moving Avg'!D2292</f>
        <v>7.01</v>
      </c>
      <c r="G2292" s="2">
        <f>'Moving Avg'!F2292</f>
        <v>7.0995000000000008</v>
      </c>
      <c r="H2292" s="2">
        <f>'Moving Avg'!G2292</f>
        <v>7.1179999999999959</v>
      </c>
      <c r="I2292" s="2">
        <f>'Moving Avg'!H2292</f>
        <v>6.7568500000000027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45642</v>
      </c>
      <c r="B2293" s="2">
        <f>RSI!B2293</f>
        <v>7.01</v>
      </c>
      <c r="C2293" s="2">
        <f>RSI!I2293</f>
        <v>35.375529068199597</v>
      </c>
      <c r="D2293" s="2">
        <f>MACD!E2293</f>
        <v>4.3151826555319239E-2</v>
      </c>
      <c r="E2293" s="2">
        <f>MACD!F2293</f>
        <v>0.10457043872063368</v>
      </c>
      <c r="F2293" s="2">
        <f>'Moving Avg'!D2293</f>
        <v>7.01</v>
      </c>
      <c r="G2293" s="2">
        <f>'Moving Avg'!F2293</f>
        <v>7.0750000000000011</v>
      </c>
      <c r="H2293" s="2">
        <f>'Moving Avg'!G2293</f>
        <v>7.1239999999999979</v>
      </c>
      <c r="I2293" s="2">
        <f>'Moving Avg'!H2293</f>
        <v>6.7541500000000028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45644</v>
      </c>
      <c r="B2294" s="2">
        <f>RSI!B2294</f>
        <v>7.01</v>
      </c>
      <c r="C2294" s="2">
        <f>RSI!I2294</f>
        <v>35.375529068199597</v>
      </c>
      <c r="D2294" s="2">
        <f>MACD!E2294</f>
        <v>2.6607250980545949E-2</v>
      </c>
      <c r="E2294" s="2">
        <f>MACD!F2294</f>
        <v>8.8977801172616139E-2</v>
      </c>
      <c r="F2294" s="2">
        <f>'Moving Avg'!D2294</f>
        <v>7.01</v>
      </c>
      <c r="G2294" s="2">
        <f>'Moving Avg'!F2294</f>
        <v>7.0505000000000013</v>
      </c>
      <c r="H2294" s="2">
        <f>'Moving Avg'!G2294</f>
        <v>7.1301999999999968</v>
      </c>
      <c r="I2294" s="2">
        <f>'Moving Avg'!H2294</f>
        <v>6.7514500000000028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</row>
    <row r="2295" spans="1:12" ht="13.5" x14ac:dyDescent="0.25">
      <c r="A2295" s="3">
        <f>RSI!A2295</f>
        <v>45645</v>
      </c>
      <c r="B2295" s="2">
        <f>RSI!B2295</f>
        <v>7.01</v>
      </c>
      <c r="C2295" s="2">
        <f>RSI!I2295</f>
        <v>35.375529068199597</v>
      </c>
      <c r="D2295" s="2">
        <f>MACD!E2295</f>
        <v>1.6190762983438134E-2</v>
      </c>
      <c r="E2295" s="2">
        <f>MACD!F2295</f>
        <v>7.4420393534780541E-2</v>
      </c>
      <c r="F2295" s="2">
        <f>'Moving Avg'!D2295</f>
        <v>7.01</v>
      </c>
      <c r="G2295" s="2">
        <f>'Moving Avg'!F2295</f>
        <v>7.0260000000000016</v>
      </c>
      <c r="H2295" s="2">
        <f>'Moving Avg'!G2295</f>
        <v>7.136199999999997</v>
      </c>
      <c r="I2295" s="2">
        <f>'Moving Avg'!H2295</f>
        <v>6.7492500000000026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</row>
    <row r="2296" spans="1:12" ht="13.5" x14ac:dyDescent="0.25">
      <c r="A2296" s="3">
        <f>RSI!A2296</f>
        <v>45646</v>
      </c>
      <c r="B2296" s="2">
        <f>RSI!B2296</f>
        <v>7.32</v>
      </c>
      <c r="C2296" s="2">
        <f>RSI!I2296</f>
        <v>70.459251688906193</v>
      </c>
      <c r="D2296" s="2">
        <f>MACD!E2296</f>
        <v>-1.511777619359389E-2</v>
      </c>
      <c r="E2296" s="2">
        <f>MACD!F2296</f>
        <v>5.6512759589105656E-2</v>
      </c>
      <c r="F2296" s="2">
        <f>'Moving Avg'!D2296</f>
        <v>7.0720000000000001</v>
      </c>
      <c r="G2296" s="2">
        <f>'Moving Avg'!F2296</f>
        <v>7.033500000000001</v>
      </c>
      <c r="H2296" s="2">
        <f>'Moving Avg'!G2296</f>
        <v>7.148399999999997</v>
      </c>
      <c r="I2296" s="2">
        <f>'Moving Avg'!H2296</f>
        <v>6.7486000000000024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</row>
    <row r="2297" spans="1:12" ht="13.5" x14ac:dyDescent="0.25">
      <c r="A2297" s="3">
        <f>RSI!A2297</f>
        <v>45649</v>
      </c>
      <c r="B2297" s="2">
        <f>RSI!B2297</f>
        <v>7.32</v>
      </c>
      <c r="C2297" s="2">
        <f>RSI!I2297</f>
        <v>70.459251688906193</v>
      </c>
      <c r="D2297" s="2">
        <f>MACD!E2297</f>
        <v>-4.3007739637780595E-2</v>
      </c>
      <c r="E2297" s="2">
        <f>MACD!F2297</f>
        <v>3.6608659743728414E-2</v>
      </c>
      <c r="F2297" s="2">
        <f>'Moving Avg'!D2297</f>
        <v>7.1340000000000003</v>
      </c>
      <c r="G2297" s="2">
        <f>'Moving Avg'!F2297</f>
        <v>7.0410000000000013</v>
      </c>
      <c r="H2297" s="2">
        <f>'Moving Avg'!G2297</f>
        <v>7.1605999999999961</v>
      </c>
      <c r="I2297" s="2">
        <f>'Moving Avg'!H2297</f>
        <v>6.7479500000000021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</row>
    <row r="2298" spans="1:12" ht="13.5" x14ac:dyDescent="0.25">
      <c r="A2298" s="3">
        <f>RSI!A2298</f>
        <v>45650</v>
      </c>
      <c r="B2298" s="2">
        <f>RSI!B2298</f>
        <v>7.32</v>
      </c>
      <c r="C2298" s="2">
        <f>RSI!I2298</f>
        <v>70.459251688906193</v>
      </c>
      <c r="D2298" s="2">
        <f>MACD!E2298</f>
        <v>-6.7901497440060687E-2</v>
      </c>
      <c r="E2298" s="2">
        <f>MACD!F2298</f>
        <v>1.5706628306970595E-2</v>
      </c>
      <c r="F2298" s="2">
        <f>'Moving Avg'!D2298</f>
        <v>7.1960000000000006</v>
      </c>
      <c r="G2298" s="2">
        <f>'Moving Avg'!F2298</f>
        <v>7.056</v>
      </c>
      <c r="H2298" s="2">
        <f>'Moving Avg'!G2298</f>
        <v>7.1711999999999954</v>
      </c>
      <c r="I2298" s="2">
        <f>'Moving Avg'!H2298</f>
        <v>6.745650000000003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</row>
    <row r="2299" spans="1:12" ht="13.5" x14ac:dyDescent="0.25">
      <c r="A2299" s="3">
        <f>RSI!A2299</f>
        <v>45651</v>
      </c>
      <c r="B2299" s="2">
        <f>RSI!B2299</f>
        <v>7.32</v>
      </c>
      <c r="C2299" s="2">
        <f>RSI!I2299</f>
        <v>70.459251688906193</v>
      </c>
      <c r="D2299" s="2">
        <f>MACD!E2299</f>
        <v>-9.0164111131988633E-2</v>
      </c>
      <c r="E2299" s="2">
        <f>MACD!F2299</f>
        <v>-5.467519580821251E-3</v>
      </c>
      <c r="F2299" s="2">
        <f>'Moving Avg'!D2299</f>
        <v>7.258</v>
      </c>
      <c r="G2299" s="2">
        <f>'Moving Avg'!F2299</f>
        <v>7.0710000000000006</v>
      </c>
      <c r="H2299" s="2">
        <f>'Moving Avg'!G2299</f>
        <v>7.1817999999999964</v>
      </c>
      <c r="I2299" s="2">
        <f>'Moving Avg'!H2299</f>
        <v>6.7433500000000031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</row>
    <row r="2300" spans="1:12" ht="13.5" x14ac:dyDescent="0.25">
      <c r="A2300" s="3">
        <f>RSI!A2300</f>
        <v>45652</v>
      </c>
      <c r="B2300" s="2">
        <f>RSI!B2300</f>
        <v>7.32</v>
      </c>
      <c r="C2300" s="2">
        <f>RSI!I2300</f>
        <v>70.459251688906193</v>
      </c>
      <c r="D2300" s="2">
        <f>MACD!E2300</f>
        <v>-0.11011158213128169</v>
      </c>
      <c r="E2300" s="2">
        <f>MACD!F2300</f>
        <v>-2.6396332090913341E-2</v>
      </c>
      <c r="F2300" s="2">
        <f>'Moving Avg'!D2300</f>
        <v>7.32</v>
      </c>
      <c r="G2300" s="2">
        <f>'Moving Avg'!F2300</f>
        <v>7.0864999999999991</v>
      </c>
      <c r="H2300" s="2">
        <f>'Moving Avg'!G2300</f>
        <v>7.1923999999999966</v>
      </c>
      <c r="I2300" s="2">
        <f>'Moving Avg'!H2300</f>
        <v>6.7411000000000021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</row>
    <row r="2301" spans="1:12" ht="13.5" x14ac:dyDescent="0.25">
      <c r="A2301" s="3">
        <f>RSI!A2301</f>
        <v>45653</v>
      </c>
      <c r="B2301" s="2">
        <f>RSI!B2301</f>
        <v>7.32</v>
      </c>
      <c r="C2301" s="2">
        <f>RSI!I2301</f>
        <v>70.459251688906193</v>
      </c>
      <c r="D2301" s="2">
        <f>MACD!E2301</f>
        <v>-0.12801787328877623</v>
      </c>
      <c r="E2301" s="2">
        <f>MACD!F2301</f>
        <v>-4.6720640330485924E-2</v>
      </c>
      <c r="F2301" s="2">
        <f>'Moving Avg'!D2301</f>
        <v>7.32</v>
      </c>
      <c r="G2301" s="2">
        <f>'Moving Avg'!F2301</f>
        <v>7.1019999999999985</v>
      </c>
      <c r="H2301" s="2">
        <f>'Moving Avg'!G2301</f>
        <v>7.1969999999999974</v>
      </c>
      <c r="I2301" s="2">
        <f>'Moving Avg'!H2301</f>
        <v>6.7388500000000011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</row>
    <row r="2302" spans="1:12" ht="13.5" x14ac:dyDescent="0.25">
      <c r="A2302" s="3">
        <f>RSI!A2302</f>
        <v>45656</v>
      </c>
      <c r="B2302" s="2">
        <f>RSI!B2302</f>
        <v>7</v>
      </c>
      <c r="C2302" s="2">
        <f>RSI!I2302</f>
        <v>37.59453994581775</v>
      </c>
      <c r="D2302" s="2">
        <f>MACD!E2302</f>
        <v>-0.12041718546870683</v>
      </c>
      <c r="E2302" s="2">
        <f>MACD!F2302</f>
        <v>-6.1459949358130109E-2</v>
      </c>
      <c r="F2302" s="2">
        <f>'Moving Avg'!D2302</f>
        <v>7.2560000000000002</v>
      </c>
      <c r="G2302" s="2">
        <f>'Moving Avg'!F2302</f>
        <v>7.1014999999999988</v>
      </c>
      <c r="H2302" s="2">
        <f>'Moving Avg'!G2302</f>
        <v>7.1951999999999963</v>
      </c>
      <c r="I2302" s="2">
        <f>'Moving Avg'!H2302</f>
        <v>6.7350000000000012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</row>
    <row r="2303" spans="1:12" ht="13.5" x14ac:dyDescent="0.25">
      <c r="A2303" s="3">
        <f>RSI!A2303</f>
        <v>45657</v>
      </c>
      <c r="B2303" s="2">
        <f>RSI!B2303</f>
        <v>6.99</v>
      </c>
      <c r="C2303" s="2">
        <f>RSI!I2303</f>
        <v>37.013525462115297</v>
      </c>
      <c r="D2303" s="2">
        <f>MACD!E2303</f>
        <v>-0.11223525415134716</v>
      </c>
      <c r="E2303" s="2">
        <f>MACD!F2303</f>
        <v>-7.1615010316773531E-2</v>
      </c>
      <c r="F2303" s="2">
        <f>'Moving Avg'!D2303</f>
        <v>7.19</v>
      </c>
      <c r="G2303" s="2">
        <f>'Moving Avg'!F2303</f>
        <v>7.1004999999999985</v>
      </c>
      <c r="H2303" s="2">
        <f>'Moving Avg'!G2303</f>
        <v>7.1931999999999974</v>
      </c>
      <c r="I2303" s="2">
        <f>'Moving Avg'!H2303</f>
        <v>6.7311000000000014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</row>
    <row r="2304" spans="1:12" ht="13.5" x14ac:dyDescent="0.25">
      <c r="A2304" s="3">
        <f>RSI!A2304</f>
        <v>45659</v>
      </c>
      <c r="B2304" s="2">
        <f>RSI!B2304</f>
        <v>7</v>
      </c>
      <c r="C2304" s="2">
        <f>RSI!I2304</f>
        <v>38.044684004384244</v>
      </c>
      <c r="D2304" s="2">
        <f>MACD!E2304</f>
        <v>-0.10505869537960955</v>
      </c>
      <c r="E2304" s="2">
        <f>MACD!F2304</f>
        <v>-7.8303747329340728E-2</v>
      </c>
      <c r="F2304" s="2">
        <f>'Moving Avg'!D2304</f>
        <v>7.1260000000000003</v>
      </c>
      <c r="G2304" s="2">
        <f>'Moving Avg'!F2304</f>
        <v>7.1009999999999991</v>
      </c>
      <c r="H2304" s="2">
        <f>'Moving Avg'!G2304</f>
        <v>7.1913999999999962</v>
      </c>
      <c r="I2304" s="2">
        <f>'Moving Avg'!H2304</f>
        <v>6.7272500000000015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</row>
    <row r="2305" spans="1:12" ht="13.5" x14ac:dyDescent="0.25">
      <c r="A2305" s="3">
        <f>RSI!A2305</f>
        <v>45660</v>
      </c>
      <c r="B2305" s="2">
        <f>RSI!B2305</f>
        <v>7</v>
      </c>
      <c r="C2305" s="2">
        <f>RSI!I2305</f>
        <v>38.044684004384244</v>
      </c>
      <c r="D2305" s="2">
        <f>MACD!E2305</f>
        <v>-9.812482516950638E-2</v>
      </c>
      <c r="E2305" s="2">
        <f>MACD!F2305</f>
        <v>-8.226796289737387E-2</v>
      </c>
      <c r="F2305" s="2">
        <f>'Moving Avg'!D2305</f>
        <v>7.0620000000000003</v>
      </c>
      <c r="G2305" s="2">
        <f>'Moving Avg'!F2305</f>
        <v>7.1004999999999985</v>
      </c>
      <c r="H2305" s="2">
        <f>'Moving Avg'!G2305</f>
        <v>7.1833999999999971</v>
      </c>
      <c r="I2305" s="2">
        <f>'Moving Avg'!H2305</f>
        <v>6.7234000000000016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</row>
    <row r="2306" spans="1:12" ht="13.5" x14ac:dyDescent="0.25">
      <c r="A2306" s="3">
        <f>RSI!A2306</f>
        <v>45663</v>
      </c>
      <c r="B2306" s="2">
        <f>RSI!B2306</f>
        <v>7</v>
      </c>
      <c r="C2306" s="2">
        <f>RSI!I2306</f>
        <v>38.044684004384244</v>
      </c>
      <c r="D2306" s="2">
        <f>MACD!E2306</f>
        <v>-4.376780634199573E-2</v>
      </c>
      <c r="E2306" s="2">
        <f>MACD!F2306</f>
        <v>-7.4567931586298236E-2</v>
      </c>
      <c r="F2306" s="2">
        <f>'Moving Avg'!D2306</f>
        <v>6.9980000000000002</v>
      </c>
      <c r="G2306" s="2">
        <f>'Moving Avg'!F2306</f>
        <v>7.099999999999997</v>
      </c>
      <c r="H2306" s="2">
        <f>'Moving Avg'!G2306</f>
        <v>7.1753999999999971</v>
      </c>
      <c r="I2306" s="2">
        <f>'Moving Avg'!H2306</f>
        <v>6.7195500000000017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</row>
    <row r="2307" spans="1:12" ht="13.5" x14ac:dyDescent="0.25">
      <c r="A2307" s="3">
        <f>RSI!A2307</f>
        <v>45664</v>
      </c>
      <c r="B2307" s="2">
        <f>RSI!B2307</f>
        <v>7.01</v>
      </c>
      <c r="C2307" s="2">
        <f>RSI!I2307</f>
        <v>39.28610836775681</v>
      </c>
      <c r="D2307" s="2">
        <f>MACD!E2307</f>
        <v>2.2243628971301277E-3</v>
      </c>
      <c r="E2307" s="2">
        <f>MACD!F2307</f>
        <v>-5.9209472689612568E-2</v>
      </c>
      <c r="F2307" s="2">
        <f>'Moving Avg'!D2307</f>
        <v>7</v>
      </c>
      <c r="G2307" s="2">
        <f>'Moving Avg'!F2307</f>
        <v>7.099999999999997</v>
      </c>
      <c r="H2307" s="2">
        <f>'Moving Avg'!G2307</f>
        <v>7.1675999999999966</v>
      </c>
      <c r="I2307" s="2">
        <f>'Moving Avg'!H2307</f>
        <v>6.7157500000000017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</row>
    <row r="2308" spans="1:12" ht="13.5" x14ac:dyDescent="0.25">
      <c r="A2308" s="3">
        <f>RSI!A2308</f>
        <v>45665</v>
      </c>
      <c r="B2308" s="2">
        <f>RSI!B2308</f>
        <v>7.01</v>
      </c>
      <c r="C2308" s="2">
        <f>RSI!I2308</f>
        <v>39.28610836775681</v>
      </c>
      <c r="D2308" s="2">
        <f>MACD!E2308</f>
        <v>4.176552839334402E-2</v>
      </c>
      <c r="E2308" s="2">
        <f>MACD!F2308</f>
        <v>-3.9014472473021256E-2</v>
      </c>
      <c r="F2308" s="2">
        <f>'Moving Avg'!D2308</f>
        <v>7.0039999999999996</v>
      </c>
      <c r="G2308" s="2">
        <f>'Moving Avg'!F2308</f>
        <v>7.0999999999999988</v>
      </c>
      <c r="H2308" s="2">
        <f>'Moving Avg'!G2308</f>
        <v>7.1663999999999968</v>
      </c>
      <c r="I2308" s="2">
        <f>'Moving Avg'!H2308</f>
        <v>6.7119500000000007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</row>
    <row r="2309" spans="1:12" ht="13.5" x14ac:dyDescent="0.25">
      <c r="A2309" s="3">
        <f>RSI!A2309</f>
        <v>45666</v>
      </c>
      <c r="B2309" s="2">
        <f>RSI!B2309</f>
        <v>7.01</v>
      </c>
      <c r="C2309" s="2">
        <f>RSI!I2309</f>
        <v>39.28610836775681</v>
      </c>
      <c r="D2309" s="2">
        <f>MACD!E2309</f>
        <v>7.5801877105268645E-2</v>
      </c>
      <c r="E2309" s="2">
        <f>MACD!F2309</f>
        <v>-1.6051202557363274E-2</v>
      </c>
      <c r="F2309" s="2">
        <f>'Moving Avg'!D2309</f>
        <v>7.0059999999999985</v>
      </c>
      <c r="G2309" s="2">
        <f>'Moving Avg'!F2309</f>
        <v>7.0999999999999988</v>
      </c>
      <c r="H2309" s="2">
        <f>'Moving Avg'!G2309</f>
        <v>7.1651999999999978</v>
      </c>
      <c r="I2309" s="2">
        <f>'Moving Avg'!H2309</f>
        <v>6.7081499999999998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</row>
    <row r="2310" spans="1:12" ht="13.5" x14ac:dyDescent="0.25">
      <c r="A2310" s="3">
        <f>RSI!A2310</f>
        <v>45667</v>
      </c>
      <c r="B2310" s="2">
        <f>RSI!B2310</f>
        <v>7.01</v>
      </c>
      <c r="C2310" s="2">
        <f>RSI!I2310</f>
        <v>39.28610836775681</v>
      </c>
      <c r="D2310" s="2">
        <f>MACD!E2310</f>
        <v>0.10513745655643181</v>
      </c>
      <c r="E2310" s="2">
        <f>MACD!F2310</f>
        <v>8.1865292653957433E-3</v>
      </c>
      <c r="F2310" s="2">
        <f>'Moving Avg'!D2310</f>
        <v>7.008</v>
      </c>
      <c r="G2310" s="2">
        <f>'Moving Avg'!F2310</f>
        <v>7.1</v>
      </c>
      <c r="H2310" s="2">
        <f>'Moving Avg'!G2310</f>
        <v>7.1639999999999961</v>
      </c>
      <c r="I2310" s="2">
        <f>'Moving Avg'!H2310</f>
        <v>6.7026499999999984</v>
      </c>
      <c r="J2310" s="6" t="str">
        <f>OBV!F2310</f>
        <v>BULLISH</v>
      </c>
      <c r="K2310" s="6" t="str">
        <f>OBV!G2310</f>
        <v>NEUTRAL</v>
      </c>
      <c r="L2310" s="6" t="str">
        <f>OBV!H2310</f>
        <v>CONFIRMED BULLISH</v>
      </c>
    </row>
    <row r="2311" spans="1:12" ht="13.5" x14ac:dyDescent="0.25">
      <c r="A2311" s="3">
        <f>RSI!A2311</f>
        <v>45670</v>
      </c>
      <c r="B2311" s="2">
        <f>RSI!B2311</f>
        <v>7</v>
      </c>
      <c r="C2311" s="2">
        <f>RSI!I2311</f>
        <v>38.25508249371881</v>
      </c>
      <c r="D2311" s="2">
        <f>MACD!E2311</f>
        <v>0.13119652927108838</v>
      </c>
      <c r="E2311" s="2">
        <f>MACD!F2311</f>
        <v>3.2788529266534271E-2</v>
      </c>
      <c r="F2311" s="2">
        <f>'Moving Avg'!D2311</f>
        <v>7.008</v>
      </c>
      <c r="G2311" s="2">
        <f>'Moving Avg'!F2311</f>
        <v>7.0995000000000008</v>
      </c>
      <c r="H2311" s="2">
        <f>'Moving Avg'!G2311</f>
        <v>7.1625999999999967</v>
      </c>
      <c r="I2311" s="2">
        <f>'Moving Avg'!H2311</f>
        <v>6.6970999999999981</v>
      </c>
      <c r="J2311" s="6" t="str">
        <f>OBV!F2311</f>
        <v>BULLISH</v>
      </c>
      <c r="K2311" s="6" t="str">
        <f>OBV!G2311</f>
        <v>NEUTRAL</v>
      </c>
      <c r="L2311" s="6" t="str">
        <f>OBV!H2311</f>
        <v>NEUTRAL</v>
      </c>
    </row>
    <row r="2312" spans="1:12" ht="13.5" x14ac:dyDescent="0.25">
      <c r="A2312" s="3">
        <f>RSI!A2312</f>
        <v>45671</v>
      </c>
      <c r="B2312" s="2">
        <f>RSI!B2312</f>
        <v>7.3</v>
      </c>
      <c r="C2312" s="2">
        <f>RSI!I2312</f>
        <v>66.586152534120217</v>
      </c>
      <c r="D2312" s="2">
        <f>MACD!E2312</f>
        <v>8.2311796733897324E-2</v>
      </c>
      <c r="E2312" s="2">
        <f>MACD!F2312</f>
        <v>4.2693182760006887E-2</v>
      </c>
      <c r="F2312" s="2">
        <f>'Moving Avg'!D2312</f>
        <v>7.0659999999999998</v>
      </c>
      <c r="G2312" s="2">
        <f>'Moving Avg'!F2312</f>
        <v>7.1140000000000017</v>
      </c>
      <c r="H2312" s="2">
        <f>'Moving Avg'!G2312</f>
        <v>7.168199999999997</v>
      </c>
      <c r="I2312" s="2">
        <f>'Moving Avg'!H2312</f>
        <v>6.6930499999999986</v>
      </c>
      <c r="J2312" s="6" t="str">
        <f>OBV!F2312</f>
        <v>BULLISH</v>
      </c>
      <c r="K2312" s="6" t="str">
        <f>OBV!G2312</f>
        <v>NEUTRAL</v>
      </c>
      <c r="L2312" s="6" t="str">
        <f>OBV!H2312</f>
        <v>CONFIRMED BULLISH</v>
      </c>
    </row>
    <row r="2313" spans="1:12" ht="13.5" x14ac:dyDescent="0.25">
      <c r="A2313" s="3">
        <f>RSI!A2313</f>
        <v>45672</v>
      </c>
      <c r="B2313" s="2">
        <f>RSI!B2313</f>
        <v>7.55</v>
      </c>
      <c r="C2313" s="2">
        <f>RSI!I2313</f>
        <v>76.332113669559845</v>
      </c>
      <c r="D2313" s="2">
        <f>MACD!E2313</f>
        <v>1.959798295992865E-2</v>
      </c>
      <c r="E2313" s="2">
        <f>MACD!F2313</f>
        <v>3.8074142799991238E-2</v>
      </c>
      <c r="F2313" s="2">
        <f>'Moving Avg'!D2313</f>
        <v>7.1739999999999995</v>
      </c>
      <c r="G2313" s="2">
        <f>'Moving Avg'!F2313</f>
        <v>7.1410000000000009</v>
      </c>
      <c r="H2313" s="2">
        <f>'Moving Avg'!G2313</f>
        <v>7.1775999999999973</v>
      </c>
      <c r="I2313" s="2">
        <f>'Moving Avg'!H2313</f>
        <v>6.6902499999999971</v>
      </c>
      <c r="J2313" s="6" t="str">
        <f>OBV!F2313</f>
        <v>BULLISH</v>
      </c>
      <c r="K2313" s="6" t="str">
        <f>OBV!G2313</f>
        <v>NEUTRAL</v>
      </c>
      <c r="L2313" s="6" t="str">
        <f>OBV!H2313</f>
        <v>CONFIRMED BULLISH</v>
      </c>
    </row>
    <row r="2314" spans="1:12" ht="13.5" x14ac:dyDescent="0.25">
      <c r="A2314" s="3">
        <f>RSI!A2314</f>
        <v>45673</v>
      </c>
      <c r="B2314" s="2">
        <f>RSI!B2314</f>
        <v>7.55</v>
      </c>
      <c r="C2314" s="2">
        <f>RSI!I2314</f>
        <v>76.332113669559845</v>
      </c>
      <c r="D2314" s="2">
        <f>MACD!E2314</f>
        <v>-3.4603415101840618E-2</v>
      </c>
      <c r="E2314" s="2">
        <f>MACD!F2314</f>
        <v>2.3538631219624868E-2</v>
      </c>
      <c r="F2314" s="2">
        <f>'Moving Avg'!D2314</f>
        <v>7.2819999999999991</v>
      </c>
      <c r="G2314" s="2">
        <f>'Moving Avg'!F2314</f>
        <v>7.1680000000000019</v>
      </c>
      <c r="H2314" s="2">
        <f>'Moving Avg'!G2314</f>
        <v>7.1807999999999979</v>
      </c>
      <c r="I2314" s="2">
        <f>'Moving Avg'!H2314</f>
        <v>6.6874499999999966</v>
      </c>
      <c r="J2314" s="6" t="str">
        <f>OBV!F2314</f>
        <v>BULLISH</v>
      </c>
      <c r="K2314" s="6" t="str">
        <f>OBV!G2314</f>
        <v>NEUTRAL</v>
      </c>
      <c r="L2314" s="6" t="str">
        <f>OBV!H2314</f>
        <v>CONFIRMED BULLISH</v>
      </c>
    </row>
    <row r="2315" spans="1:12" ht="13.5" x14ac:dyDescent="0.25">
      <c r="A2315" s="3">
        <f>RSI!A2315</f>
        <v>45674</v>
      </c>
      <c r="B2315" s="2">
        <f>RSI!B2315</f>
        <v>7.55</v>
      </c>
      <c r="C2315" s="2">
        <f>RSI!I2315</f>
        <v>76.332113669559845</v>
      </c>
      <c r="D2315" s="2">
        <f>MACD!E2315</f>
        <v>-8.2942363268733388E-2</v>
      </c>
      <c r="E2315" s="2">
        <f>MACD!F2315</f>
        <v>2.2424323219532166E-3</v>
      </c>
      <c r="F2315" s="2">
        <f>'Moving Avg'!D2315</f>
        <v>7.3900000000000006</v>
      </c>
      <c r="G2315" s="2">
        <f>'Moving Avg'!F2315</f>
        <v>7.1950000000000021</v>
      </c>
      <c r="H2315" s="2">
        <f>'Moving Avg'!G2315</f>
        <v>7.1839999999999984</v>
      </c>
      <c r="I2315" s="2">
        <f>'Moving Avg'!H2315</f>
        <v>6.6864499999999962</v>
      </c>
      <c r="J2315" s="6" t="str">
        <f>OBV!F2315</f>
        <v>BULLISH</v>
      </c>
      <c r="K2315" s="6" t="str">
        <f>OBV!G2315</f>
        <v>NEUTRAL</v>
      </c>
      <c r="L2315" s="6" t="str">
        <f>OBV!H2315</f>
        <v>CONFIRMED BULLISH</v>
      </c>
    </row>
    <row r="2316" spans="1:12" ht="13.5" x14ac:dyDescent="0.25">
      <c r="A2316" s="3">
        <f>RSI!A2316</f>
        <v>45677</v>
      </c>
      <c r="B2316" s="2">
        <f>RSI!B2316</f>
        <v>7.55</v>
      </c>
      <c r="C2316" s="2">
        <f>RSI!I2316</f>
        <v>76.33211366955986</v>
      </c>
      <c r="D2316" s="2">
        <f>MACD!E2316</f>
        <v>-0.12613735270696846</v>
      </c>
      <c r="E2316" s="2">
        <f>MACD!F2316</f>
        <v>-2.3433524683831121E-2</v>
      </c>
      <c r="F2316" s="2">
        <f>'Moving Avg'!D2316</f>
        <v>7.5</v>
      </c>
      <c r="G2316" s="2">
        <f>'Moving Avg'!F2316</f>
        <v>7.2065000000000028</v>
      </c>
      <c r="H2316" s="2">
        <f>'Moving Avg'!G2316</f>
        <v>7.187199999999998</v>
      </c>
      <c r="I2316" s="2">
        <f>'Moving Avg'!H2316</f>
        <v>6.6854499999999959</v>
      </c>
      <c r="J2316" s="6" t="str">
        <f>OBV!F2316</f>
        <v>BULLISH</v>
      </c>
      <c r="K2316" s="6" t="str">
        <f>OBV!G2316</f>
        <v>NEUTRAL</v>
      </c>
      <c r="L2316" s="6" t="str">
        <f>OBV!H2316</f>
        <v>CONFIRMED BULLISH</v>
      </c>
    </row>
    <row r="2317" spans="1:12" ht="13.5" x14ac:dyDescent="0.25">
      <c r="A2317" s="3">
        <f>RSI!A2317</f>
        <v>45678</v>
      </c>
      <c r="B2317" s="2">
        <f>RSI!B2317</f>
        <v>7.22</v>
      </c>
      <c r="C2317" s="2">
        <f>RSI!I2317</f>
        <v>50.289357640502658</v>
      </c>
      <c r="D2317" s="2">
        <f>MACD!E2317</f>
        <v>-0.13882701847530665</v>
      </c>
      <c r="E2317" s="2">
        <f>MACD!F2317</f>
        <v>-4.651222344212623E-2</v>
      </c>
      <c r="F2317" s="2">
        <f>'Moving Avg'!D2317</f>
        <v>7.484</v>
      </c>
      <c r="G2317" s="2">
        <f>'Moving Avg'!F2317</f>
        <v>7.2015000000000011</v>
      </c>
      <c r="H2317" s="2">
        <f>'Moving Avg'!G2317</f>
        <v>7.1837999999999989</v>
      </c>
      <c r="I2317" s="2">
        <f>'Moving Avg'!H2317</f>
        <v>6.6827999999999967</v>
      </c>
      <c r="J2317" s="6" t="str">
        <f>OBV!F2317</f>
        <v>BULLISH</v>
      </c>
      <c r="K2317" s="6" t="str">
        <f>OBV!G2317</f>
        <v>NEUTRAL</v>
      </c>
      <c r="L2317" s="6" t="str">
        <f>OBV!H2317</f>
        <v>BULLISH DIVERGENCE</v>
      </c>
    </row>
    <row r="2318" spans="1:12" ht="13.5" x14ac:dyDescent="0.25">
      <c r="A2318" s="3">
        <f>RSI!A2318</f>
        <v>45679</v>
      </c>
      <c r="B2318" s="2">
        <f>RSI!B2318</f>
        <v>7</v>
      </c>
      <c r="C2318" s="2">
        <f>RSI!I2318</f>
        <v>40.394760510951322</v>
      </c>
      <c r="D2318" s="2">
        <f>MACD!E2318</f>
        <v>-0.13328385611744853</v>
      </c>
      <c r="E2318" s="2">
        <f>MACD!F2318</f>
        <v>-6.3866549977190684E-2</v>
      </c>
      <c r="F2318" s="2">
        <f>'Moving Avg'!D2318</f>
        <v>7.3739999999999997</v>
      </c>
      <c r="G2318" s="2">
        <f>'Moving Avg'!F2318</f>
        <v>7.1855000000000002</v>
      </c>
      <c r="H2318" s="2">
        <f>'Moving Avg'!G2318</f>
        <v>7.1737999999999991</v>
      </c>
      <c r="I2318" s="2">
        <f>'Moving Avg'!H2318</f>
        <v>6.6790499999999966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45680</v>
      </c>
      <c r="B2319" s="2">
        <f>RSI!B2319</f>
        <v>7</v>
      </c>
      <c r="C2319" s="2">
        <f>RSI!I2319</f>
        <v>40.394760510951315</v>
      </c>
      <c r="D2319" s="2">
        <f>MACD!E2319</f>
        <v>-0.12730805818901381</v>
      </c>
      <c r="E2319" s="2">
        <f>MACD!F2319</f>
        <v>-7.6554851619555317E-2</v>
      </c>
      <c r="F2319" s="2">
        <f>'Moving Avg'!D2319</f>
        <v>7.2640000000000002</v>
      </c>
      <c r="G2319" s="2">
        <f>'Moving Avg'!F2319</f>
        <v>7.1694999999999993</v>
      </c>
      <c r="H2319" s="2">
        <f>'Moving Avg'!G2319</f>
        <v>7.1638000000000002</v>
      </c>
      <c r="I2319" s="2">
        <f>'Moving Avg'!H2319</f>
        <v>6.6753499999999963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45681</v>
      </c>
      <c r="B2320" s="2">
        <f>RSI!B2320</f>
        <v>7.01</v>
      </c>
      <c r="C2320" s="2">
        <f>RSI!I2320</f>
        <v>41.006648297968077</v>
      </c>
      <c r="D2320" s="2">
        <f>MACD!E2320</f>
        <v>-0.1218021417699946</v>
      </c>
      <c r="E2320" s="2">
        <f>MACD!F2320</f>
        <v>-8.5604309649643176E-2</v>
      </c>
      <c r="F2320" s="2">
        <f>'Moving Avg'!D2320</f>
        <v>7.1560000000000006</v>
      </c>
      <c r="G2320" s="2">
        <f>'Moving Avg'!F2320</f>
        <v>7.153999999999999</v>
      </c>
      <c r="H2320" s="2">
        <f>'Moving Avg'!G2320</f>
        <v>7.1539999999999999</v>
      </c>
      <c r="I2320" s="2">
        <f>'Moving Avg'!H2320</f>
        <v>6.6733999999999956</v>
      </c>
      <c r="J2320" s="6" t="str">
        <f>OBV!F2320</f>
        <v>BULLISH</v>
      </c>
      <c r="K2320" s="6" t="str">
        <f>OBV!G2320</f>
        <v>NEUTRAL</v>
      </c>
      <c r="L2320" s="6" t="str">
        <f>OBV!H2320</f>
        <v>BULLISH DIVERGENCE</v>
      </c>
    </row>
    <row r="2321" spans="1:12" ht="13.5" x14ac:dyDescent="0.25">
      <c r="A2321" s="3">
        <f>RSI!A2321</f>
        <v>45684</v>
      </c>
      <c r="B2321" s="2">
        <f>RSI!B2321</f>
        <v>7</v>
      </c>
      <c r="C2321" s="2">
        <f>RSI!I2321</f>
        <v>40.558262985705802</v>
      </c>
      <c r="D2321" s="2">
        <f>MACD!E2321</f>
        <v>-0.11689805179190227</v>
      </c>
      <c r="E2321" s="2">
        <f>MACD!F2321</f>
        <v>-9.1863058078095E-2</v>
      </c>
      <c r="F2321" s="2">
        <f>'Moving Avg'!D2321</f>
        <v>7.0459999999999994</v>
      </c>
      <c r="G2321" s="2">
        <f>'Moving Avg'!F2321</f>
        <v>7.1379999999999999</v>
      </c>
      <c r="H2321" s="2">
        <f>'Moving Avg'!G2321</f>
        <v>7.1440000000000001</v>
      </c>
      <c r="I2321" s="2">
        <f>'Moving Avg'!H2321</f>
        <v>6.6727999999999961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</row>
    <row r="2322" spans="1:12" ht="13.5" x14ac:dyDescent="0.25">
      <c r="A2322" s="3">
        <f>RSI!A2322</f>
        <v>45685</v>
      </c>
      <c r="B2322" s="2">
        <f>RSI!B2322</f>
        <v>7</v>
      </c>
      <c r="C2322" s="2">
        <f>RSI!I2322</f>
        <v>40.558262985705802</v>
      </c>
      <c r="D2322" s="2">
        <f>MACD!E2322</f>
        <v>-6.5569798369843113E-2</v>
      </c>
      <c r="E2322" s="2">
        <f>MACD!F2322</f>
        <v>-8.6604406136444628E-2</v>
      </c>
      <c r="F2322" s="2">
        <f>'Moving Avg'!D2322</f>
        <v>7.0019999999999998</v>
      </c>
      <c r="G2322" s="2">
        <f>'Moving Avg'!F2322</f>
        <v>7.1379999999999999</v>
      </c>
      <c r="H2322" s="2">
        <f>'Moving Avg'!G2322</f>
        <v>7.1339999999999995</v>
      </c>
      <c r="I2322" s="2">
        <f>'Moving Avg'!H2322</f>
        <v>6.6721499999999958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</row>
    <row r="2323" spans="1:12" ht="13.5" x14ac:dyDescent="0.25">
      <c r="A2323" s="3">
        <f>RSI!A2323</f>
        <v>45686</v>
      </c>
      <c r="B2323" s="2">
        <f>RSI!B2323</f>
        <v>7</v>
      </c>
      <c r="C2323" s="2">
        <f>RSI!I2323</f>
        <v>40.558262985705802</v>
      </c>
      <c r="D2323" s="2">
        <f>MACD!E2323</f>
        <v>1.7272221244247987E-2</v>
      </c>
      <c r="E2323" s="2">
        <f>MACD!F2323</f>
        <v>-6.5829080660306113E-2</v>
      </c>
      <c r="F2323" s="2">
        <f>'Moving Avg'!D2323</f>
        <v>7.0019999999999998</v>
      </c>
      <c r="G2323" s="2">
        <f>'Moving Avg'!F2323</f>
        <v>7.1384999999999987</v>
      </c>
      <c r="H2323" s="2">
        <f>'Moving Avg'!G2323</f>
        <v>7.1240000000000006</v>
      </c>
      <c r="I2323" s="2">
        <f>'Moving Avg'!H2323</f>
        <v>6.6716499999999961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</row>
    <row r="2324" spans="1:12" ht="13.5" x14ac:dyDescent="0.25">
      <c r="A2324" s="3">
        <f>RSI!A2324</f>
        <v>45687</v>
      </c>
      <c r="B2324" s="2">
        <f>RSI!B2324</f>
        <v>7</v>
      </c>
      <c r="C2324" s="2">
        <f>RSI!I2324</f>
        <v>40.558262985705802</v>
      </c>
      <c r="D2324" s="2">
        <f>MACD!E2324</f>
        <v>8.824790930378601E-2</v>
      </c>
      <c r="E2324" s="2">
        <f>MACD!F2324</f>
        <v>-3.5013682667487694E-2</v>
      </c>
      <c r="F2324" s="2">
        <f>'Moving Avg'!D2324</f>
        <v>7.0019999999999998</v>
      </c>
      <c r="G2324" s="2">
        <f>'Moving Avg'!F2324</f>
        <v>7.1384999999999987</v>
      </c>
      <c r="H2324" s="2">
        <f>'Moving Avg'!G2324</f>
        <v>7.1139999999999999</v>
      </c>
      <c r="I2324" s="2">
        <f>'Moving Avg'!H2324</f>
        <v>6.6711999999999954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</row>
    <row r="2325" spans="1:12" ht="13.5" x14ac:dyDescent="0.25">
      <c r="A2325" s="3">
        <f>RSI!A2325</f>
        <v>45688</v>
      </c>
      <c r="B2325" s="2">
        <f>RSI!B2325</f>
        <v>7</v>
      </c>
      <c r="C2325" s="2">
        <f>RSI!I2325</f>
        <v>40.558262985705802</v>
      </c>
      <c r="D2325" s="2">
        <f>MACD!E2325</f>
        <v>0.14911777420167205</v>
      </c>
      <c r="E2325" s="2">
        <f>MACD!F2325</f>
        <v>1.8126087063442542E-3</v>
      </c>
      <c r="F2325" s="2">
        <f>'Moving Avg'!D2325</f>
        <v>7</v>
      </c>
      <c r="G2325" s="2">
        <f>'Moving Avg'!F2325</f>
        <v>7.1384999999999987</v>
      </c>
      <c r="H2325" s="2">
        <f>'Moving Avg'!G2325</f>
        <v>7.104000000000001</v>
      </c>
      <c r="I2325" s="2">
        <f>'Moving Avg'!H2325</f>
        <v>6.6721499999999958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45691</v>
      </c>
      <c r="B2326" s="2">
        <f>RSI!B2326</f>
        <v>7</v>
      </c>
      <c r="C2326" s="2">
        <f>RSI!I2326</f>
        <v>40.558262985705802</v>
      </c>
      <c r="D2326" s="2">
        <f>MACD!E2326</f>
        <v>0.20137629770626475</v>
      </c>
      <c r="E2326" s="2">
        <f>MACD!F2326</f>
        <v>4.1725346506328358E-2</v>
      </c>
      <c r="F2326" s="2">
        <f>'Moving Avg'!D2326</f>
        <v>7</v>
      </c>
      <c r="G2326" s="2">
        <f>'Moving Avg'!F2326</f>
        <v>7.1384999999999987</v>
      </c>
      <c r="H2326" s="2">
        <f>'Moving Avg'!G2326</f>
        <v>7.1006000000000009</v>
      </c>
      <c r="I2326" s="2">
        <f>'Moving Avg'!H2326</f>
        <v>6.6730999999999945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</row>
    <row r="2327" spans="1:12" ht="13.5" x14ac:dyDescent="0.25">
      <c r="A2327" s="3">
        <f>RSI!A2327</f>
        <v>45692</v>
      </c>
      <c r="B2327" s="2">
        <f>RSI!B2327</f>
        <v>7</v>
      </c>
      <c r="C2327" s="2">
        <f>RSI!I2327</f>
        <v>40.558262985705802</v>
      </c>
      <c r="D2327" s="2">
        <f>MACD!E2327</f>
        <v>0.19552327426734095</v>
      </c>
      <c r="E2327" s="2">
        <f>MACD!F2327</f>
        <v>7.2484932058530877E-2</v>
      </c>
      <c r="F2327" s="2">
        <f>'Moving Avg'!D2327</f>
        <v>7</v>
      </c>
      <c r="G2327" s="2">
        <f>'Moving Avg'!F2327</f>
        <v>7.1379999999999999</v>
      </c>
      <c r="H2327" s="2">
        <f>'Moving Avg'!G2327</f>
        <v>7.0972</v>
      </c>
      <c r="I2327" s="2">
        <f>'Moving Avg'!H2327</f>
        <v>6.6740999999999939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</row>
    <row r="2328" spans="1:12" ht="13.5" x14ac:dyDescent="0.25">
      <c r="A2328" s="3">
        <f>RSI!A2328</f>
        <v>45693</v>
      </c>
      <c r="B2328" s="2">
        <f>RSI!B2328</f>
        <v>7.01</v>
      </c>
      <c r="C2328" s="2">
        <f>RSI!I2328</f>
        <v>41.630463794898361</v>
      </c>
      <c r="D2328" s="2">
        <f>MACD!E2328</f>
        <v>0.15662961460132063</v>
      </c>
      <c r="E2328" s="2">
        <f>MACD!F2328</f>
        <v>8.9313868567088839E-2</v>
      </c>
      <c r="F2328" s="2">
        <f>'Moving Avg'!D2328</f>
        <v>7.0019999999999998</v>
      </c>
      <c r="G2328" s="2">
        <f>'Moving Avg'!F2328</f>
        <v>7.1379999999999999</v>
      </c>
      <c r="H2328" s="2">
        <f>'Moving Avg'!G2328</f>
        <v>7.0970000000000004</v>
      </c>
      <c r="I2328" s="2">
        <f>'Moving Avg'!H2328</f>
        <v>6.6751999999999949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</row>
    <row r="2329" spans="1:12" ht="13.5" x14ac:dyDescent="0.25">
      <c r="A2329" s="3">
        <f>RSI!A2329</f>
        <v>45694</v>
      </c>
      <c r="B2329" s="2">
        <f>RSI!B2329</f>
        <v>7.01</v>
      </c>
      <c r="C2329" s="2">
        <f>RSI!I2329</f>
        <v>41.630463794898361</v>
      </c>
      <c r="D2329" s="2">
        <f>MACD!E2329</f>
        <v>0.12425846113533368</v>
      </c>
      <c r="E2329" s="2">
        <f>MACD!F2329</f>
        <v>9.6302787080737806E-2</v>
      </c>
      <c r="F2329" s="2">
        <f>'Moving Avg'!D2329</f>
        <v>7.0039999999999996</v>
      </c>
      <c r="G2329" s="2">
        <f>'Moving Avg'!F2329</f>
        <v>7.1379999999999999</v>
      </c>
      <c r="H2329" s="2">
        <f>'Moving Avg'!G2329</f>
        <v>7.0968000000000009</v>
      </c>
      <c r="I2329" s="2">
        <f>'Moving Avg'!H2329</f>
        <v>6.6762999999999941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</row>
    <row r="2330" spans="1:12" ht="13.5" x14ac:dyDescent="0.25">
      <c r="A2330" s="3">
        <f>RSI!A2330</f>
        <v>45695</v>
      </c>
      <c r="B2330" s="2">
        <f>RSI!B2330</f>
        <v>7.01</v>
      </c>
      <c r="C2330" s="2">
        <f>RSI!I2330</f>
        <v>41.630463794898361</v>
      </c>
      <c r="D2330" s="2">
        <f>MACD!E2330</f>
        <v>9.8904896896907957E-2</v>
      </c>
      <c r="E2330" s="2">
        <f>MACD!F2330</f>
        <v>9.6823209043971847E-2</v>
      </c>
      <c r="F2330" s="2">
        <f>'Moving Avg'!D2330</f>
        <v>7.0059999999999985</v>
      </c>
      <c r="G2330" s="2">
        <f>'Moving Avg'!F2330</f>
        <v>7.1379999999999999</v>
      </c>
      <c r="H2330" s="2">
        <f>'Moving Avg'!G2330</f>
        <v>7.0967999999999991</v>
      </c>
      <c r="I2330" s="2">
        <f>'Moving Avg'!H2330</f>
        <v>6.6787999999999945</v>
      </c>
      <c r="J2330" s="6" t="str">
        <f>OBV!F2330</f>
        <v>BULLISH</v>
      </c>
      <c r="K2330" s="6" t="str">
        <f>OBV!G2330</f>
        <v>NEUTRAL</v>
      </c>
      <c r="L2330" s="6" t="str">
        <f>OBV!H2330</f>
        <v>CONFIRMED BULLISH</v>
      </c>
    </row>
    <row r="2331" spans="1:12" ht="13.5" x14ac:dyDescent="0.25">
      <c r="A2331" s="3">
        <f>RSI!A2331</f>
        <v>45698</v>
      </c>
      <c r="B2331" s="2">
        <f>RSI!B2331</f>
        <v>7.01</v>
      </c>
      <c r="C2331" s="2">
        <f>RSI!I2331</f>
        <v>41.630463794898361</v>
      </c>
      <c r="D2331" s="2">
        <f>MACD!E2331</f>
        <v>7.6375410420683743E-2</v>
      </c>
      <c r="E2331" s="2">
        <f>MACD!F2331</f>
        <v>9.2733649319314229E-2</v>
      </c>
      <c r="F2331" s="2">
        <f>'Moving Avg'!D2331</f>
        <v>7.008</v>
      </c>
      <c r="G2331" s="2">
        <f>'Moving Avg'!F2331</f>
        <v>7.1384999999999987</v>
      </c>
      <c r="H2331" s="2">
        <f>'Moving Avg'!G2331</f>
        <v>7.0967999999999991</v>
      </c>
      <c r="I2331" s="2">
        <f>'Moving Avg'!H2331</f>
        <v>6.6817999999999946</v>
      </c>
      <c r="J2331" s="6" t="str">
        <f>OBV!F2331</f>
        <v>BULLISH</v>
      </c>
      <c r="K2331" s="6" t="str">
        <f>OBV!G2331</f>
        <v>NEUTRAL</v>
      </c>
      <c r="L2331" s="6" t="str">
        <f>OBV!H2331</f>
        <v>CONFIRMED BULLISH</v>
      </c>
    </row>
    <row r="2332" spans="1:12" ht="13.5" x14ac:dyDescent="0.25">
      <c r="A2332" s="3">
        <f>RSI!A2332</f>
        <v>45699</v>
      </c>
      <c r="B2332" s="2">
        <f>RSI!B2332</f>
        <v>7.01</v>
      </c>
      <c r="C2332" s="2">
        <f>RSI!I2332</f>
        <v>41.630463794898361</v>
      </c>
      <c r="D2332" s="2">
        <f>MACD!E2332</f>
        <v>5.7739768190927521E-2</v>
      </c>
      <c r="E2332" s="2">
        <f>MACD!F2332</f>
        <v>8.5734873093636893E-2</v>
      </c>
      <c r="F2332" s="2">
        <f>'Moving Avg'!D2332</f>
        <v>7.01</v>
      </c>
      <c r="G2332" s="2">
        <f>'Moving Avg'!F2332</f>
        <v>7.1239999999999997</v>
      </c>
      <c r="H2332" s="2">
        <f>'Moving Avg'!G2332</f>
        <v>7.0967999999999982</v>
      </c>
      <c r="I2332" s="2">
        <f>'Moving Avg'!H2332</f>
        <v>6.6847999999999947</v>
      </c>
      <c r="J2332" s="6" t="str">
        <f>OBV!F2332</f>
        <v>BULLISH</v>
      </c>
      <c r="K2332" s="6" t="str">
        <f>OBV!G2332</f>
        <v>NEUTRAL</v>
      </c>
      <c r="L2332" s="6" t="str">
        <f>OBV!H2332</f>
        <v>CONFIRMED BULLISH</v>
      </c>
    </row>
    <row r="2333" spans="1:12" ht="13.5" x14ac:dyDescent="0.25">
      <c r="A2333" s="3">
        <f>RSI!A2333</f>
        <v>45700</v>
      </c>
      <c r="B2333" s="2">
        <f>RSI!B2333</f>
        <v>7.01</v>
      </c>
      <c r="C2333" s="2">
        <f>RSI!I2333</f>
        <v>41.630463794898361</v>
      </c>
      <c r="D2333" s="2">
        <f>MACD!E2333</f>
        <v>4.2367230624127394E-2</v>
      </c>
      <c r="E2333" s="2">
        <f>MACD!F2333</f>
        <v>7.7061344599735002E-2</v>
      </c>
      <c r="F2333" s="2">
        <f>'Moving Avg'!D2333</f>
        <v>7.01</v>
      </c>
      <c r="G2333" s="2">
        <f>'Moving Avg'!F2333</f>
        <v>7.0969999999999995</v>
      </c>
      <c r="H2333" s="2">
        <f>'Moving Avg'!G2333</f>
        <v>7.0967999999999982</v>
      </c>
      <c r="I2333" s="2">
        <f>'Moving Avg'!H2333</f>
        <v>6.687799999999994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</row>
    <row r="2334" spans="1:12" ht="13.5" x14ac:dyDescent="0.25">
      <c r="A2334" s="3">
        <f>RSI!A2334</f>
        <v>45701</v>
      </c>
      <c r="B2334" s="2">
        <f>RSI!B2334</f>
        <v>7.01</v>
      </c>
      <c r="C2334" s="2">
        <f>RSI!I2334</f>
        <v>41.630463794898361</v>
      </c>
      <c r="D2334" s="2">
        <f>MACD!E2334</f>
        <v>2.9726442152997024E-2</v>
      </c>
      <c r="E2334" s="2">
        <f>MACD!F2334</f>
        <v>6.7594364110387412E-2</v>
      </c>
      <c r="F2334" s="2">
        <f>'Moving Avg'!D2334</f>
        <v>7.01</v>
      </c>
      <c r="G2334" s="2">
        <f>'Moving Avg'!F2334</f>
        <v>7.07</v>
      </c>
      <c r="H2334" s="2">
        <f>'Moving Avg'!G2334</f>
        <v>7.0971999999999991</v>
      </c>
      <c r="I2334" s="2">
        <f>'Moving Avg'!H2334</f>
        <v>6.690799999999995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</row>
    <row r="2335" spans="1:12" ht="13.5" x14ac:dyDescent="0.25">
      <c r="A2335" s="3">
        <f>RSI!A2335</f>
        <v>45702</v>
      </c>
      <c r="B2335" s="2">
        <f>RSI!B2335</f>
        <v>7.01</v>
      </c>
      <c r="C2335" s="2">
        <f>RSI!I2335</f>
        <v>41.630463794898361</v>
      </c>
      <c r="D2335" s="2">
        <f>MACD!E2335</f>
        <v>1.9369967514328401E-2</v>
      </c>
      <c r="E2335" s="2">
        <f>MACD!F2335</f>
        <v>5.7949484791175614E-2</v>
      </c>
      <c r="F2335" s="2">
        <f>'Moving Avg'!D2335</f>
        <v>7.01</v>
      </c>
      <c r="G2335" s="2">
        <f>'Moving Avg'!F2335</f>
        <v>7.043000000000001</v>
      </c>
      <c r="H2335" s="2">
        <f>'Moving Avg'!G2335</f>
        <v>7.0971999999999982</v>
      </c>
      <c r="I2335" s="2">
        <f>'Moving Avg'!H2335</f>
        <v>6.6951999999999954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</row>
    <row r="2336" spans="1:12" ht="13.5" x14ac:dyDescent="0.25">
      <c r="A2336" s="3">
        <f>RSI!A2336</f>
        <v>45705</v>
      </c>
      <c r="B2336" s="2">
        <f>RSI!B2336</f>
        <v>7</v>
      </c>
      <c r="C2336" s="2">
        <f>RSI!I2336</f>
        <v>40.314853710125639</v>
      </c>
      <c r="D2336" s="2">
        <f>MACD!E2336</f>
        <v>1.1661960688998718E-2</v>
      </c>
      <c r="E2336" s="2">
        <f>MACD!F2336</f>
        <v>4.8691979970740241E-2</v>
      </c>
      <c r="F2336" s="2">
        <f>'Moving Avg'!D2336</f>
        <v>7.008</v>
      </c>
      <c r="G2336" s="2">
        <f>'Moving Avg'!F2336</f>
        <v>7.0155000000000012</v>
      </c>
      <c r="H2336" s="2">
        <f>'Moving Avg'!G2336</f>
        <v>7.0969999999999978</v>
      </c>
      <c r="I2336" s="2">
        <f>'Moving Avg'!H2336</f>
        <v>6.700699999999995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</row>
    <row r="2337" spans="1:12" ht="13.5" x14ac:dyDescent="0.25">
      <c r="A2337" s="3">
        <f>RSI!A2337</f>
        <v>45706</v>
      </c>
      <c r="B2337" s="2">
        <f>RSI!B2337</f>
        <v>7</v>
      </c>
      <c r="C2337" s="2">
        <f>RSI!I2337</f>
        <v>40.314853710125632</v>
      </c>
      <c r="D2337" s="2">
        <f>MACD!E2337</f>
        <v>5.4900241655753135E-3</v>
      </c>
      <c r="E2337" s="2">
        <f>MACD!F2337</f>
        <v>4.0051588809707259E-2</v>
      </c>
      <c r="F2337" s="2">
        <f>'Moving Avg'!D2337</f>
        <v>7.0060000000000002</v>
      </c>
      <c r="G2337" s="2">
        <f>'Moving Avg'!F2337</f>
        <v>7.0045000000000019</v>
      </c>
      <c r="H2337" s="2">
        <f>'Moving Avg'!G2337</f>
        <v>7.0967999999999982</v>
      </c>
      <c r="I2337" s="2">
        <f>'Moving Avg'!H2337</f>
        <v>6.7073499999999955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</row>
    <row r="2338" spans="1:12" ht="13.5" x14ac:dyDescent="0.25">
      <c r="A2338" s="3">
        <f>RSI!A2338</f>
        <v>45707</v>
      </c>
      <c r="B2338" s="2">
        <f>RSI!B2338</f>
        <v>7</v>
      </c>
      <c r="C2338" s="2">
        <f>RSI!I2338</f>
        <v>40.314853710125632</v>
      </c>
      <c r="D2338" s="2">
        <f>MACD!E2338</f>
        <v>2.1303585228285016E-3</v>
      </c>
      <c r="E2338" s="2">
        <f>MACD!F2338</f>
        <v>3.2467342752331506E-2</v>
      </c>
      <c r="F2338" s="2">
        <f>'Moving Avg'!D2338</f>
        <v>7.0039999999999996</v>
      </c>
      <c r="G2338" s="2">
        <f>'Moving Avg'!F2338</f>
        <v>7.0045000000000019</v>
      </c>
      <c r="H2338" s="2">
        <f>'Moving Avg'!G2338</f>
        <v>7.0965999999999987</v>
      </c>
      <c r="I2338" s="2">
        <f>'Moving Avg'!H2338</f>
        <v>6.7152499999999948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</row>
    <row r="2339" spans="1:12" ht="13.5" x14ac:dyDescent="0.25">
      <c r="A2339" s="3">
        <f>RSI!A2339</f>
        <v>45708</v>
      </c>
      <c r="B2339" s="2">
        <f>RSI!B2339</f>
        <v>7</v>
      </c>
      <c r="C2339" s="2">
        <f>RSI!I2339</f>
        <v>40.314853710125632</v>
      </c>
      <c r="D2339" s="2">
        <f>MACD!E2339</f>
        <v>-4.1217562488249371E-4</v>
      </c>
      <c r="E2339" s="2">
        <f>MACD!F2339</f>
        <v>2.5891439076888706E-2</v>
      </c>
      <c r="F2339" s="2">
        <f>'Moving Avg'!D2339</f>
        <v>7.0019999999999998</v>
      </c>
      <c r="G2339" s="2">
        <f>'Moving Avg'!F2339</f>
        <v>7.0045000000000019</v>
      </c>
      <c r="H2339" s="2">
        <f>'Moving Avg'!G2339</f>
        <v>7.0963999999999992</v>
      </c>
      <c r="I2339" s="2">
        <f>'Moving Avg'!H2339</f>
        <v>6.723149999999996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</row>
    <row r="2340" spans="1:12" ht="13.5" x14ac:dyDescent="0.25">
      <c r="A2340" s="3">
        <f>RSI!A2340</f>
        <v>45709</v>
      </c>
      <c r="B2340" s="2">
        <f>RSI!B2340</f>
        <v>7</v>
      </c>
      <c r="C2340" s="2">
        <f>RSI!I2340</f>
        <v>40.314853710125639</v>
      </c>
      <c r="D2340" s="2">
        <f>MACD!E2340</f>
        <v>-2.2855322861961014E-3</v>
      </c>
      <c r="E2340" s="2">
        <f>MACD!F2340</f>
        <v>2.0256044804271744E-2</v>
      </c>
      <c r="F2340" s="2">
        <f>'Moving Avg'!D2340</f>
        <v>7</v>
      </c>
      <c r="G2340" s="2">
        <f>'Moving Avg'!F2340</f>
        <v>7.0040000000000022</v>
      </c>
      <c r="H2340" s="2">
        <f>'Moving Avg'!G2340</f>
        <v>7.0961999999999987</v>
      </c>
      <c r="I2340" s="2">
        <f>'Moving Avg'!H2340</f>
        <v>6.7310499999999953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</row>
    <row r="2341" spans="1:12" ht="13.5" x14ac:dyDescent="0.25">
      <c r="A2341" s="3">
        <f>RSI!A2341</f>
        <v>45712</v>
      </c>
      <c r="B2341" s="2">
        <f>RSI!B2341</f>
        <v>7</v>
      </c>
      <c r="C2341" s="2">
        <f>RSI!I2341</f>
        <v>40.314853710125639</v>
      </c>
      <c r="D2341" s="2">
        <f>MACD!E2341</f>
        <v>-3.6132557982089253E-3</v>
      </c>
      <c r="E2341" s="2">
        <f>MACD!F2341</f>
        <v>1.548218468377561E-2</v>
      </c>
      <c r="F2341" s="2">
        <f>'Moving Avg'!D2341</f>
        <v>7</v>
      </c>
      <c r="G2341" s="2">
        <f>'Moving Avg'!F2341</f>
        <v>7.0040000000000004</v>
      </c>
      <c r="H2341" s="2">
        <f>'Moving Avg'!G2341</f>
        <v>7.0959999999999992</v>
      </c>
      <c r="I2341" s="2">
        <f>'Moving Avg'!H2341</f>
        <v>6.7389499999999956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45713</v>
      </c>
      <c r="B2342" s="2">
        <f>RSI!B2342</f>
        <v>7.01</v>
      </c>
      <c r="C2342" s="2">
        <f>RSI!I2342</f>
        <v>43.118942165210001</v>
      </c>
      <c r="D2342" s="2">
        <f>MACD!E2342</f>
        <v>-5.2390989395494358E-3</v>
      </c>
      <c r="E2342" s="2">
        <f>MACD!F2342</f>
        <v>1.1337927959110603E-2</v>
      </c>
      <c r="F2342" s="2">
        <f>'Moving Avg'!D2342</f>
        <v>7.0019999999999998</v>
      </c>
      <c r="G2342" s="2">
        <f>'Moving Avg'!F2342</f>
        <v>7.0045000000000002</v>
      </c>
      <c r="H2342" s="2">
        <f>'Moving Avg'!G2342</f>
        <v>7.0960000000000001</v>
      </c>
      <c r="I2342" s="2">
        <f>'Moving Avg'!H2342</f>
        <v>6.7467999999999959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</row>
    <row r="2343" spans="1:12" ht="13.5" x14ac:dyDescent="0.25">
      <c r="A2343" s="3">
        <f>RSI!A2343</f>
        <v>45714</v>
      </c>
      <c r="B2343" s="2">
        <f>RSI!B2343</f>
        <v>7.1</v>
      </c>
      <c r="C2343" s="2">
        <f>RSI!I2343</f>
        <v>60.916096646456161</v>
      </c>
      <c r="D2343" s="2">
        <f>MACD!E2343</f>
        <v>-1.311986950396804E-2</v>
      </c>
      <c r="E2343" s="2">
        <f>MACD!F2343</f>
        <v>6.4463684664948749E-3</v>
      </c>
      <c r="F2343" s="2">
        <f>'Moving Avg'!D2343</f>
        <v>7.0220000000000002</v>
      </c>
      <c r="G2343" s="2">
        <f>'Moving Avg'!F2343</f>
        <v>7.0095000000000001</v>
      </c>
      <c r="H2343" s="2">
        <f>'Moving Avg'!G2343</f>
        <v>7.0977999999999994</v>
      </c>
      <c r="I2343" s="2">
        <f>'Moving Avg'!H2343</f>
        <v>6.7550999999999952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</row>
    <row r="2344" spans="1:12" ht="13.5" x14ac:dyDescent="0.25">
      <c r="A2344" s="3">
        <f>RSI!A2344</f>
        <v>45715</v>
      </c>
      <c r="B2344" s="2">
        <f>RSI!B2344</f>
        <v>6.88</v>
      </c>
      <c r="C2344" s="2">
        <f>RSI!I2344</f>
        <v>33.403216758470762</v>
      </c>
      <c r="D2344" s="2">
        <f>MACD!E2344</f>
        <v>-3.8740929432812266E-3</v>
      </c>
      <c r="E2344" s="2">
        <f>MACD!F2344</f>
        <v>4.3822761845396553E-3</v>
      </c>
      <c r="F2344" s="2">
        <f>'Moving Avg'!D2344</f>
        <v>6.9980000000000002</v>
      </c>
      <c r="G2344" s="2">
        <f>'Moving Avg'!F2344</f>
        <v>7.0034999999999998</v>
      </c>
      <c r="H2344" s="2">
        <f>'Moving Avg'!G2344</f>
        <v>7.0952000000000002</v>
      </c>
      <c r="I2344" s="2">
        <f>'Moving Avg'!H2344</f>
        <v>6.7622999999999971</v>
      </c>
      <c r="J2344" s="6" t="str">
        <f>OBV!F2344</f>
        <v>BULLISH</v>
      </c>
      <c r="K2344" s="6" t="str">
        <f>OBV!G2344</f>
        <v>NEUTRAL</v>
      </c>
      <c r="L2344" s="6" t="str">
        <f>OBV!H2344</f>
        <v>BULLISH DIVERGENCE</v>
      </c>
    </row>
    <row r="2345" spans="1:12" ht="13.5" x14ac:dyDescent="0.25">
      <c r="A2345" s="3">
        <f>RSI!A2345</f>
        <v>45716</v>
      </c>
      <c r="B2345" s="2">
        <f>RSI!B2345</f>
        <v>7.1</v>
      </c>
      <c r="C2345" s="2">
        <f>RSI!I2345</f>
        <v>55.195755511594506</v>
      </c>
      <c r="D2345" s="2">
        <f>MACD!E2345</f>
        <v>-1.1400916516039139E-2</v>
      </c>
      <c r="E2345" s="2">
        <f>MACD!F2345</f>
        <v>1.2256376444238965E-3</v>
      </c>
      <c r="F2345" s="2">
        <f>'Moving Avg'!D2345</f>
        <v>7.0179999999999989</v>
      </c>
      <c r="G2345" s="2">
        <f>'Moving Avg'!F2345</f>
        <v>7.0084999999999997</v>
      </c>
      <c r="H2345" s="2">
        <f>'Moving Avg'!G2345</f>
        <v>7.0970000000000004</v>
      </c>
      <c r="I2345" s="2">
        <f>'Moving Avg'!H2345</f>
        <v>6.7705999999999973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</row>
    <row r="2346" spans="1:12" ht="13.5" x14ac:dyDescent="0.25">
      <c r="A2346" s="3">
        <f>RSI!A2346</f>
        <v>45719</v>
      </c>
      <c r="B2346" s="2">
        <f>RSI!B2346</f>
        <v>7.1</v>
      </c>
      <c r="C2346" s="2">
        <f>RSI!I2346</f>
        <v>55.195755511594506</v>
      </c>
      <c r="D2346" s="2">
        <f>MACD!E2346</f>
        <v>-1.9732178101350861E-2</v>
      </c>
      <c r="E2346" s="2">
        <f>MACD!F2346</f>
        <v>-2.9659255047310555E-3</v>
      </c>
      <c r="F2346" s="2">
        <f>'Moving Avg'!D2346</f>
        <v>7.0379999999999994</v>
      </c>
      <c r="G2346" s="2">
        <f>'Moving Avg'!F2346</f>
        <v>7.0134999999999987</v>
      </c>
      <c r="H2346" s="2">
        <f>'Moving Avg'!G2346</f>
        <v>7.0926000000000009</v>
      </c>
      <c r="I2346" s="2">
        <f>'Moving Avg'!H2346</f>
        <v>6.7798999999999969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</row>
    <row r="2347" spans="1:12" ht="13.5" x14ac:dyDescent="0.25">
      <c r="A2347" s="3">
        <f>RSI!A2347</f>
        <v>45720</v>
      </c>
      <c r="B2347" s="2">
        <f>RSI!B2347</f>
        <v>7.1</v>
      </c>
      <c r="C2347" s="2">
        <f>RSI!I2347</f>
        <v>55.195755511594506</v>
      </c>
      <c r="D2347" s="2">
        <f>MACD!E2347</f>
        <v>-2.7174252812333322E-2</v>
      </c>
      <c r="E2347" s="2">
        <f>MACD!F2347</f>
        <v>-7.807590966251509E-3</v>
      </c>
      <c r="F2347" s="2">
        <f>'Moving Avg'!D2347</f>
        <v>7.056</v>
      </c>
      <c r="G2347" s="2">
        <f>'Moving Avg'!F2347</f>
        <v>7.0184999999999986</v>
      </c>
      <c r="H2347" s="2">
        <f>'Moving Avg'!G2347</f>
        <v>7.0882000000000005</v>
      </c>
      <c r="I2347" s="2">
        <f>'Moving Avg'!H2347</f>
        <v>6.7891999999999966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</row>
    <row r="2348" spans="1:12" ht="13.5" x14ac:dyDescent="0.25">
      <c r="A2348" s="3">
        <f>RSI!A2348</f>
        <v>45721</v>
      </c>
      <c r="B2348" s="2">
        <f>RSI!B2348</f>
        <v>7.1</v>
      </c>
      <c r="C2348" s="2">
        <f>RSI!I2348</f>
        <v>55.195755511594506</v>
      </c>
      <c r="D2348" s="2">
        <f>MACD!E2348</f>
        <v>-3.3834861172080011E-2</v>
      </c>
      <c r="E2348" s="2">
        <f>MACD!F2348</f>
        <v>-1.301304500741721E-2</v>
      </c>
      <c r="F2348" s="2">
        <f>'Moving Avg'!D2348</f>
        <v>7.056</v>
      </c>
      <c r="G2348" s="2">
        <f>'Moving Avg'!F2348</f>
        <v>7.0229999999999988</v>
      </c>
      <c r="H2348" s="2">
        <f>'Moving Avg'!G2348</f>
        <v>7.083800000000001</v>
      </c>
      <c r="I2348" s="2">
        <f>'Moving Avg'!H2348</f>
        <v>6.7984999999999971</v>
      </c>
      <c r="J2348" s="6" t="str">
        <f>OBV!F2348</f>
        <v>BEARISH</v>
      </c>
      <c r="K2348" s="6" t="str">
        <f>OBV!G2348</f>
        <v>NEUTRAL</v>
      </c>
      <c r="L2348" s="6" t="str">
        <f>OBV!H2348</f>
        <v>NEUTRAL</v>
      </c>
    </row>
    <row r="2349" spans="1:12" ht="13.5" x14ac:dyDescent="0.25">
      <c r="A2349" s="3">
        <f>RSI!A2349</f>
        <v>45722</v>
      </c>
      <c r="B2349" s="2">
        <f>RSI!B2349</f>
        <v>7.1</v>
      </c>
      <c r="C2349" s="2">
        <f>RSI!I2349</f>
        <v>55.195755511594506</v>
      </c>
      <c r="D2349" s="2">
        <f>MACD!E2349</f>
        <v>-3.9807305201259524E-2</v>
      </c>
      <c r="E2349" s="2">
        <f>MACD!F2349</f>
        <v>-1.8371897046185675E-2</v>
      </c>
      <c r="F2349" s="2">
        <f>'Moving Avg'!D2349</f>
        <v>7.1</v>
      </c>
      <c r="G2349" s="2">
        <f>'Moving Avg'!F2349</f>
        <v>7.027499999999999</v>
      </c>
      <c r="H2349" s="2">
        <f>'Moving Avg'!G2349</f>
        <v>7.0794000000000006</v>
      </c>
      <c r="I2349" s="2">
        <f>'Moving Avg'!H2349</f>
        <v>6.8077999999999967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</row>
    <row r="2350" spans="1:12" ht="13.5" x14ac:dyDescent="0.25">
      <c r="A2350" s="3">
        <f>RSI!A2350</f>
        <v>45723</v>
      </c>
      <c r="B2350" s="2">
        <f>RSI!B2350</f>
        <v>6.89</v>
      </c>
      <c r="C2350" s="2">
        <f>RSI!I2350</f>
        <v>38.001718918341204</v>
      </c>
      <c r="D2350" s="2">
        <f>MACD!E2350</f>
        <v>-2.9616971546612803E-2</v>
      </c>
      <c r="E2350" s="2">
        <f>MACD!F2350</f>
        <v>-2.0620911946271102E-2</v>
      </c>
      <c r="F2350" s="2">
        <f>'Moving Avg'!D2350</f>
        <v>7.0579999999999998</v>
      </c>
      <c r="G2350" s="2">
        <f>'Moving Avg'!F2350</f>
        <v>7.0214999999999979</v>
      </c>
      <c r="H2350" s="2">
        <f>'Moving Avg'!G2350</f>
        <v>7.0708000000000002</v>
      </c>
      <c r="I2350" s="2">
        <f>'Moving Avg'!H2350</f>
        <v>6.8160499999999971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</row>
    <row r="2351" spans="1:12" ht="13.5" x14ac:dyDescent="0.25">
      <c r="A2351" s="3">
        <f>RSI!A2351</f>
        <v>45726</v>
      </c>
      <c r="B2351" s="2">
        <f>RSI!B2351</f>
        <v>6.9</v>
      </c>
      <c r="C2351" s="2">
        <f>RSI!I2351</f>
        <v>38.976560919324108</v>
      </c>
      <c r="D2351" s="2">
        <f>MACD!E2351</f>
        <v>-2.0782756044579465E-2</v>
      </c>
      <c r="E2351" s="2">
        <f>MACD!F2351</f>
        <v>-2.0653280765932775E-2</v>
      </c>
      <c r="F2351" s="2">
        <f>'Moving Avg'!D2351</f>
        <v>7.0179999999999989</v>
      </c>
      <c r="G2351" s="2">
        <f>'Moving Avg'!F2351</f>
        <v>7.0159999999999982</v>
      </c>
      <c r="H2351" s="2">
        <f>'Moving Avg'!G2351</f>
        <v>7.0624000000000002</v>
      </c>
      <c r="I2351" s="2">
        <f>'Moving Avg'!H2351</f>
        <v>6.8243499999999973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</row>
    <row r="2352" spans="1:12" ht="13.5" x14ac:dyDescent="0.25">
      <c r="A2352" s="3">
        <f>RSI!A2352</f>
        <v>45727</v>
      </c>
      <c r="B2352" s="2">
        <f>RSI!B2352</f>
        <v>6.77</v>
      </c>
      <c r="C2352" s="2">
        <f>RSI!I2352</f>
        <v>31.944551889729368</v>
      </c>
      <c r="D2352" s="2">
        <f>MACD!E2352</f>
        <v>-1.3168293003120723E-3</v>
      </c>
      <c r="E2352" s="2">
        <f>MACD!F2352</f>
        <v>-1.6785990472808637E-2</v>
      </c>
      <c r="F2352" s="2">
        <f>'Moving Avg'!D2352</f>
        <v>6.9520000000000008</v>
      </c>
      <c r="G2352" s="2">
        <f>'Moving Avg'!F2352</f>
        <v>7.0039999999999996</v>
      </c>
      <c r="H2352" s="2">
        <f>'Moving Avg'!G2352</f>
        <v>7.0577999999999994</v>
      </c>
      <c r="I2352" s="2">
        <f>'Moving Avg'!H2352</f>
        <v>6.8319999999999972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</row>
    <row r="2353" spans="1:12" ht="13.5" x14ac:dyDescent="0.25">
      <c r="A2353" s="3">
        <f>RSI!A2353</f>
        <v>45728</v>
      </c>
      <c r="B2353" s="2">
        <f>RSI!B2353</f>
        <v>6.77</v>
      </c>
      <c r="C2353" s="2">
        <f>RSI!I2353</f>
        <v>31.944551889729368</v>
      </c>
      <c r="D2353" s="2">
        <f>MACD!E2353</f>
        <v>3.0530456089643998E-2</v>
      </c>
      <c r="E2353" s="2">
        <f>MACD!F2353</f>
        <v>-7.3227011603181095E-3</v>
      </c>
      <c r="F2353" s="2">
        <f>'Moving Avg'!D2353</f>
        <v>6.8860000000000001</v>
      </c>
      <c r="G2353" s="2">
        <f>'Moving Avg'!F2353</f>
        <v>6.9919999999999991</v>
      </c>
      <c r="H2353" s="2">
        <f>'Moving Avg'!G2353</f>
        <v>7.053399999999999</v>
      </c>
      <c r="I2353" s="2">
        <f>'Moving Avg'!H2353</f>
        <v>6.8386499999999968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</row>
    <row r="2354" spans="1:12" ht="13.5" x14ac:dyDescent="0.25">
      <c r="A2354" s="3">
        <f>RSI!A2354</f>
        <v>45729</v>
      </c>
      <c r="B2354" s="2">
        <f>RSI!B2354</f>
        <v>6.77</v>
      </c>
      <c r="C2354" s="2">
        <f>RSI!I2354</f>
        <v>31.944551889729368</v>
      </c>
      <c r="D2354" s="2">
        <f>MACD!E2354</f>
        <v>2.5048637451123845E-2</v>
      </c>
      <c r="E2354" s="2">
        <f>MACD!F2354</f>
        <v>-8.4843343802971927E-4</v>
      </c>
      <c r="F2354" s="2">
        <f>'Moving Avg'!D2354</f>
        <v>6.8199999999999985</v>
      </c>
      <c r="G2354" s="2">
        <f>'Moving Avg'!F2354</f>
        <v>6.9799999999999995</v>
      </c>
      <c r="H2354" s="2">
        <f>'Moving Avg'!G2354</f>
        <v>7.0487999999999991</v>
      </c>
      <c r="I2354" s="2">
        <f>'Moving Avg'!H2354</f>
        <v>6.8452999999999964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</row>
    <row r="2355" spans="1:12" ht="13.5" x14ac:dyDescent="0.25">
      <c r="A2355" s="3">
        <f>RSI!A2355</f>
        <v>45730</v>
      </c>
      <c r="B2355" s="2">
        <f>RSI!B2355</f>
        <v>6.77</v>
      </c>
      <c r="C2355" s="2">
        <f>RSI!I2355</f>
        <v>31.944551889729368</v>
      </c>
      <c r="D2355" s="2">
        <f>MACD!E2355</f>
        <v>5.5568025840305069E-2</v>
      </c>
      <c r="E2355" s="2">
        <f>MACD!F2355</f>
        <v>1.0434858417637239E-2</v>
      </c>
      <c r="F2355" s="2">
        <f>'Moving Avg'!D2355</f>
        <v>6.7959999999999994</v>
      </c>
      <c r="G2355" s="2">
        <f>'Moving Avg'!F2355</f>
        <v>6.9679999999999991</v>
      </c>
      <c r="H2355" s="2">
        <f>'Moving Avg'!G2355</f>
        <v>7.0441999999999982</v>
      </c>
      <c r="I2355" s="2">
        <f>'Moving Avg'!H2355</f>
        <v>6.8526499999999979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</row>
    <row r="2356" spans="1:12" ht="13.5" x14ac:dyDescent="0.25">
      <c r="A2356" s="3">
        <f>RSI!A2356</f>
        <v>45733</v>
      </c>
      <c r="B2356" s="2">
        <f>RSI!B2356</f>
        <v>6.77</v>
      </c>
      <c r="C2356" s="2">
        <f>RSI!I2356</f>
        <v>31.944551889729368</v>
      </c>
      <c r="D2356" s="2">
        <f>MACD!E2356</f>
        <v>8.2606657474673995E-2</v>
      </c>
      <c r="E2356" s="2">
        <f>MACD!F2356</f>
        <v>2.4869218229044587E-2</v>
      </c>
      <c r="F2356" s="2">
        <f>'Moving Avg'!D2356</f>
        <v>6.7699999999999987</v>
      </c>
      <c r="G2356" s="2">
        <f>'Moving Avg'!F2356</f>
        <v>6.9565000000000001</v>
      </c>
      <c r="H2356" s="2">
        <f>'Moving Avg'!G2356</f>
        <v>7.0395999999999983</v>
      </c>
      <c r="I2356" s="2">
        <f>'Moving Avg'!H2356</f>
        <v>6.8607999999999967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</row>
    <row r="2357" spans="1:12" ht="13.5" x14ac:dyDescent="0.25">
      <c r="A2357" s="3">
        <f>RSI!A2357</f>
        <v>45734</v>
      </c>
      <c r="B2357" s="2">
        <f>RSI!B2357</f>
        <v>6.77</v>
      </c>
      <c r="C2357" s="2">
        <f>RSI!I2357</f>
        <v>31.944551889729368</v>
      </c>
      <c r="D2357" s="2">
        <f>MACD!E2357</f>
        <v>0.10661006792924077</v>
      </c>
      <c r="E2357" s="2">
        <f>MACD!F2357</f>
        <v>4.1217388169083824E-2</v>
      </c>
      <c r="F2357" s="2">
        <f>'Moving Avg'!D2357</f>
        <v>6.7699999999999987</v>
      </c>
      <c r="G2357" s="2">
        <f>'Moving Avg'!F2357</f>
        <v>6.9450000000000003</v>
      </c>
      <c r="H2357" s="2">
        <f>'Moving Avg'!G2357</f>
        <v>7.0347999999999979</v>
      </c>
      <c r="I2357" s="2">
        <f>'Moving Avg'!H2357</f>
        <v>6.8689499999999972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</row>
    <row r="2358" spans="1:12" ht="13.5" x14ac:dyDescent="0.25">
      <c r="A2358" s="3">
        <f>RSI!A2358</f>
        <v>45735</v>
      </c>
      <c r="B2358" s="2">
        <f>RSI!B2358</f>
        <v>6.78</v>
      </c>
      <c r="C2358" s="2">
        <f>RSI!I2358</f>
        <v>33.386673135679587</v>
      </c>
      <c r="D2358" s="2">
        <f>MACD!E2358</f>
        <v>0.12722117221211438</v>
      </c>
      <c r="E2358" s="2">
        <f>MACD!F2358</f>
        <v>5.8418144977689934E-2</v>
      </c>
      <c r="F2358" s="2">
        <f>'Moving Avg'!D2358</f>
        <v>6.7720000000000002</v>
      </c>
      <c r="G2358" s="2">
        <f>'Moving Avg'!F2358</f>
        <v>6.9339999999999993</v>
      </c>
      <c r="H2358" s="2">
        <f>'Moving Avg'!G2358</f>
        <v>7.0301999999999962</v>
      </c>
      <c r="I2358" s="2">
        <f>'Moving Avg'!H2358</f>
        <v>6.8771499999999977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</row>
    <row r="2359" spans="1:12" ht="13.5" x14ac:dyDescent="0.25">
      <c r="A2359" s="3">
        <f>RSI!A2359</f>
        <v>45737</v>
      </c>
      <c r="B2359" s="2">
        <f>RSI!B2359</f>
        <v>6.78</v>
      </c>
      <c r="C2359" s="2">
        <f>RSI!I2359</f>
        <v>33.386673135679587</v>
      </c>
      <c r="D2359" s="2">
        <f>MACD!E2359</f>
        <v>0.14556638300681968</v>
      </c>
      <c r="E2359" s="2">
        <f>MACD!F2359</f>
        <v>7.5847792583515886E-2</v>
      </c>
      <c r="F2359" s="2">
        <f>'Moving Avg'!D2359</f>
        <v>6.7739999999999991</v>
      </c>
      <c r="G2359" s="2">
        <f>'Moving Avg'!F2359</f>
        <v>6.9229999999999992</v>
      </c>
      <c r="H2359" s="2">
        <f>'Moving Avg'!G2359</f>
        <v>7.0255999999999963</v>
      </c>
      <c r="I2359" s="2">
        <f>'Moving Avg'!H2359</f>
        <v>6.8853499999999972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</row>
    <row r="2360" spans="1:12" ht="13.5" x14ac:dyDescent="0.25">
      <c r="A2360" s="3">
        <f>RSI!A2360</f>
        <v>45740</v>
      </c>
      <c r="B2360" s="2">
        <f>RSI!B2360</f>
        <v>6.78</v>
      </c>
      <c r="C2360" s="2">
        <f>RSI!I2360</f>
        <v>33.386673135679587</v>
      </c>
      <c r="D2360" s="2">
        <f>MACD!E2360</f>
        <v>0.12961956658663976</v>
      </c>
      <c r="E2360" s="2">
        <f>MACD!F2360</f>
        <v>8.6602147384140668E-2</v>
      </c>
      <c r="F2360" s="2">
        <f>'Moving Avg'!D2360</f>
        <v>6.7760000000000007</v>
      </c>
      <c r="G2360" s="2">
        <f>'Moving Avg'!F2360</f>
        <v>6.911999999999999</v>
      </c>
      <c r="H2360" s="2">
        <f>'Moving Avg'!G2360</f>
        <v>7.0209999999999946</v>
      </c>
      <c r="I2360" s="2">
        <f>'Moving Avg'!H2360</f>
        <v>6.8935499999999976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</row>
    <row r="2361" spans="1:12" ht="13.5" x14ac:dyDescent="0.25">
      <c r="A2361" s="3">
        <f>RSI!A2361</f>
        <v>45741</v>
      </c>
      <c r="B2361" s="2">
        <f>RSI!B2361</f>
        <v>6.78</v>
      </c>
      <c r="C2361" s="2">
        <f>RSI!I2361</f>
        <v>33.386673135679587</v>
      </c>
      <c r="D2361" s="2">
        <f>MACD!E2361</f>
        <v>0.11844049883194963</v>
      </c>
      <c r="E2361" s="2">
        <f>MACD!F2361</f>
        <v>9.2969817673702465E-2</v>
      </c>
      <c r="F2361" s="2">
        <f>'Moving Avg'!D2361</f>
        <v>6.7780000000000005</v>
      </c>
      <c r="G2361" s="2">
        <f>'Moving Avg'!F2361</f>
        <v>6.9009999999999989</v>
      </c>
      <c r="H2361" s="2">
        <f>'Moving Avg'!G2361</f>
        <v>7.0165999999999942</v>
      </c>
      <c r="I2361" s="2">
        <f>'Moving Avg'!H2361</f>
        <v>6.9023999999999965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</row>
    <row r="2362" spans="1:12" ht="13.5" x14ac:dyDescent="0.25">
      <c r="A2362" s="3">
        <f>RSI!A2362</f>
        <v>45742</v>
      </c>
      <c r="B2362" s="2">
        <f>RSI!B2362</f>
        <v>6.78</v>
      </c>
      <c r="C2362" s="2">
        <f>RSI!I2362</f>
        <v>33.386673135679587</v>
      </c>
      <c r="D2362" s="2">
        <f>MACD!E2362</f>
        <v>8.9699742057398169E-2</v>
      </c>
      <c r="E2362" s="2">
        <f>MACD!F2362</f>
        <v>9.2315802550441611E-2</v>
      </c>
      <c r="F2362" s="2">
        <f>'Moving Avg'!D2362</f>
        <v>6.7799999999999994</v>
      </c>
      <c r="G2362" s="2">
        <f>'Moving Avg'!F2362</f>
        <v>6.8895</v>
      </c>
      <c r="H2362" s="2">
        <f>'Moving Avg'!G2362</f>
        <v>7.0061999999999935</v>
      </c>
      <c r="I2362" s="2">
        <f>'Moving Avg'!H2362</f>
        <v>6.9112499999999963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</row>
    <row r="2363" spans="1:12" ht="13.5" x14ac:dyDescent="0.25">
      <c r="A2363" s="3">
        <f>RSI!A2363</f>
        <v>45743</v>
      </c>
      <c r="B2363" s="2">
        <f>RSI!B2363</f>
        <v>6.77</v>
      </c>
      <c r="C2363" s="2">
        <f>RSI!I2363</f>
        <v>32.392400632175324</v>
      </c>
      <c r="D2363" s="2">
        <f>MACD!E2363</f>
        <v>6.6786616469845406E-2</v>
      </c>
      <c r="E2363" s="2">
        <f>MACD!F2363</f>
        <v>8.7209965334322376E-2</v>
      </c>
      <c r="F2363" s="2">
        <f>'Moving Avg'!D2363</f>
        <v>6.7780000000000005</v>
      </c>
      <c r="G2363" s="2">
        <f>'Moving Avg'!F2363</f>
        <v>6.8729999999999993</v>
      </c>
      <c r="H2363" s="2">
        <f>'Moving Avg'!G2363</f>
        <v>6.9905999999999926</v>
      </c>
      <c r="I2363" s="2">
        <f>'Moving Avg'!H2363</f>
        <v>6.9200499999999963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</row>
    <row r="2364" spans="1:12" ht="13.5" x14ac:dyDescent="0.25">
      <c r="A2364" s="3">
        <f>RSI!A2364</f>
        <v>45744</v>
      </c>
      <c r="B2364" s="2">
        <f>RSI!B2364</f>
        <v>6.77</v>
      </c>
      <c r="C2364" s="2">
        <f>RSI!I2364</f>
        <v>32.392400632175324</v>
      </c>
      <c r="D2364" s="2">
        <f>MACD!E2364</f>
        <v>4.8073636405867148E-2</v>
      </c>
      <c r="E2364" s="2">
        <f>MACD!F2364</f>
        <v>7.9382699548631336E-2</v>
      </c>
      <c r="F2364" s="2">
        <f>'Moving Avg'!D2364</f>
        <v>6.7759999999999989</v>
      </c>
      <c r="G2364" s="2">
        <f>'Moving Avg'!F2364</f>
        <v>6.8674999999999997</v>
      </c>
      <c r="H2364" s="2">
        <f>'Moving Avg'!G2364</f>
        <v>6.9749999999999934</v>
      </c>
      <c r="I2364" s="2">
        <f>'Moving Avg'!H2364</f>
        <v>6.9288999999999961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</row>
    <row r="2365" spans="1:12" ht="13.5" x14ac:dyDescent="0.25">
      <c r="A2365" s="3">
        <f>RSI!A2365</f>
        <v>45749</v>
      </c>
      <c r="B2365" s="2">
        <f>RSI!B2365</f>
        <v>6.77</v>
      </c>
      <c r="C2365" s="2">
        <f>RSI!I2365</f>
        <v>32.392400632175324</v>
      </c>
      <c r="D2365" s="2">
        <f>MACD!E2365</f>
        <v>3.2864621980746911E-2</v>
      </c>
      <c r="E2365" s="2">
        <f>MACD!F2365</f>
        <v>7.0079084035054459E-2</v>
      </c>
      <c r="F2365" s="2">
        <f>'Moving Avg'!D2365</f>
        <v>6.7739999999999991</v>
      </c>
      <c r="G2365" s="2">
        <f>'Moving Avg'!F2365</f>
        <v>6.8509999999999991</v>
      </c>
      <c r="H2365" s="2">
        <f>'Moving Avg'!G2365</f>
        <v>6.9593999999999934</v>
      </c>
      <c r="I2365" s="2">
        <f>'Moving Avg'!H2365</f>
        <v>6.9377499999999968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</row>
    <row r="2366" spans="1:12" ht="13.5" x14ac:dyDescent="0.25">
      <c r="A2366" s="3">
        <f>RSI!A2366</f>
        <v>45750</v>
      </c>
      <c r="B2366" s="2">
        <f>RSI!B2366</f>
        <v>6.77</v>
      </c>
      <c r="C2366" s="2">
        <f>RSI!I2366</f>
        <v>32.392400632175324</v>
      </c>
      <c r="D2366" s="2">
        <f>MACD!E2366</f>
        <v>2.0574201881512266E-2</v>
      </c>
      <c r="E2366" s="2">
        <f>MACD!F2366</f>
        <v>6.0178107604346026E-2</v>
      </c>
      <c r="F2366" s="2">
        <f>'Moving Avg'!D2366</f>
        <v>6.7720000000000002</v>
      </c>
      <c r="G2366" s="2">
        <f>'Moving Avg'!F2366</f>
        <v>6.8345000000000002</v>
      </c>
      <c r="H2366" s="2">
        <f>'Moving Avg'!G2366</f>
        <v>6.9437999999999942</v>
      </c>
      <c r="I2366" s="2">
        <f>'Moving Avg'!H2366</f>
        <v>6.9458999999999973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</row>
    <row r="2367" spans="1:12" ht="13.5" x14ac:dyDescent="0.25">
      <c r="A2367" s="3">
        <f>RSI!A2367</f>
        <v>45751</v>
      </c>
      <c r="B2367" s="2">
        <f>RSI!B2367</f>
        <v>6.77</v>
      </c>
      <c r="C2367" s="2">
        <f>RSI!I2367</f>
        <v>32.392400632175324</v>
      </c>
      <c r="D2367" s="2">
        <f>MACD!E2367</f>
        <v>1.0710491525912857E-2</v>
      </c>
      <c r="E2367" s="2">
        <f>MACD!F2367</f>
        <v>5.028458438865939E-2</v>
      </c>
      <c r="F2367" s="2">
        <f>'Moving Avg'!D2367</f>
        <v>6.7699999999999987</v>
      </c>
      <c r="G2367" s="2">
        <f>'Moving Avg'!F2367</f>
        <v>6.8179999999999996</v>
      </c>
      <c r="H2367" s="2">
        <f>'Moving Avg'!G2367</f>
        <v>6.9347999999999947</v>
      </c>
      <c r="I2367" s="2">
        <f>'Moving Avg'!H2367</f>
        <v>6.9528999999999961</v>
      </c>
      <c r="J2367" s="6" t="str">
        <f>OBV!F2367</f>
        <v>BEARISH</v>
      </c>
      <c r="K2367" s="6" t="str">
        <f>OBV!G2367</f>
        <v>NEUTRAL</v>
      </c>
      <c r="L2367" s="6" t="str">
        <f>OBV!H2367</f>
        <v>CONFIRMED BEARISH</v>
      </c>
    </row>
    <row r="2368" spans="1:12" ht="13.5" x14ac:dyDescent="0.25">
      <c r="A2368" s="3">
        <f>RSI!A2368</f>
        <v>45754</v>
      </c>
      <c r="B2368" s="2">
        <f>RSI!B2368</f>
        <v>6.77</v>
      </c>
      <c r="C2368" s="2">
        <f>RSI!I2368</f>
        <v>32.392400632175324</v>
      </c>
      <c r="D2368" s="2">
        <f>MACD!E2368</f>
        <v>4.3989179820558277E-3</v>
      </c>
      <c r="E2368" s="2">
        <f>MACD!F2368</f>
        <v>4.1107451107338683E-2</v>
      </c>
      <c r="F2368" s="2">
        <f>'Moving Avg'!D2368</f>
        <v>6.7699999999999987</v>
      </c>
      <c r="G2368" s="2">
        <f>'Moving Avg'!F2368</f>
        <v>6.8014999999999999</v>
      </c>
      <c r="H2368" s="2">
        <f>'Moving Avg'!G2368</f>
        <v>6.9301999999999939</v>
      </c>
      <c r="I2368" s="2">
        <f>'Moving Avg'!H2368</f>
        <v>6.9599999999999964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</row>
    <row r="2369" spans="1:12" ht="13.5" x14ac:dyDescent="0.25">
      <c r="A2369" s="3">
        <f>RSI!A2369</f>
        <v>45755</v>
      </c>
      <c r="B2369" s="2">
        <f>RSI!B2369</f>
        <v>6.77</v>
      </c>
      <c r="C2369" s="2">
        <f>RSI!I2369</f>
        <v>32.392400632175324</v>
      </c>
      <c r="D2369" s="2">
        <f>MACD!E2369</f>
        <v>-4.8221705067597043E-4</v>
      </c>
      <c r="E2369" s="2">
        <f>MACD!F2369</f>
        <v>3.2789517475735754E-2</v>
      </c>
      <c r="F2369" s="2">
        <f>'Moving Avg'!D2369</f>
        <v>6.7699999999999987</v>
      </c>
      <c r="G2369" s="2">
        <f>'Moving Avg'!F2369</f>
        <v>6.7849999999999993</v>
      </c>
      <c r="H2369" s="2">
        <f>'Moving Avg'!G2369</f>
        <v>6.9255999999999949</v>
      </c>
      <c r="I2369" s="2">
        <f>'Moving Avg'!H2369</f>
        <v>6.9670999999999959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</row>
    <row r="2370" spans="1:12" ht="13.5" x14ac:dyDescent="0.25">
      <c r="A2370" s="3">
        <f>RSI!A2370</f>
        <v>45757</v>
      </c>
      <c r="B2370" s="2">
        <f>RSI!B2370</f>
        <v>6.77</v>
      </c>
      <c r="C2370" s="2">
        <f>RSI!I2370</f>
        <v>32.392400632175324</v>
      </c>
      <c r="D2370" s="2">
        <f>MACD!E2370</f>
        <v>-4.1870126797309837E-3</v>
      </c>
      <c r="E2370" s="2">
        <f>MACD!F2370</f>
        <v>2.5394211444642406E-2</v>
      </c>
      <c r="F2370" s="2">
        <f>'Moving Avg'!D2370</f>
        <v>6.7699999999999987</v>
      </c>
      <c r="G2370" s="2">
        <f>'Moving Avg'!F2370</f>
        <v>6.778999999999999</v>
      </c>
      <c r="H2370" s="2">
        <f>'Moving Avg'!G2370</f>
        <v>6.9207999999999945</v>
      </c>
      <c r="I2370" s="2">
        <f>'Moving Avg'!H2370</f>
        <v>6.9734499999999944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</row>
    <row r="2371" spans="1:12" ht="13.5" x14ac:dyDescent="0.25">
      <c r="A2371" s="3">
        <f>RSI!A2371</f>
        <v>45758</v>
      </c>
      <c r="B2371" s="2">
        <f>RSI!B2371</f>
        <v>6.8</v>
      </c>
      <c r="C2371" s="2">
        <f>RSI!I2371</f>
        <v>41.799537102671621</v>
      </c>
      <c r="D2371" s="2">
        <f>MACD!E2371</f>
        <v>-9.150177201870946E-3</v>
      </c>
      <c r="E2371" s="2">
        <f>MACD!F2371</f>
        <v>1.8485333715339738E-2</v>
      </c>
      <c r="F2371" s="2">
        <f>'Moving Avg'!D2371</f>
        <v>6.7759999999999989</v>
      </c>
      <c r="G2371" s="2">
        <f>'Moving Avg'!F2371</f>
        <v>6.7739999999999991</v>
      </c>
      <c r="H2371" s="2">
        <f>'Moving Avg'!G2371</f>
        <v>6.916799999999995</v>
      </c>
      <c r="I2371" s="2">
        <f>'Moving Avg'!H2371</f>
        <v>6.9799499999999952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</row>
    <row r="2372" spans="1:12" ht="13.5" x14ac:dyDescent="0.25">
      <c r="A2372" s="3">
        <f>RSI!A2372</f>
        <v>45761</v>
      </c>
      <c r="B2372" s="2">
        <f>RSI!B2372</f>
        <v>6.8</v>
      </c>
      <c r="C2372" s="2">
        <f>RSI!I2372</f>
        <v>41.799537102671614</v>
      </c>
      <c r="D2372" s="2">
        <f>MACD!E2372</f>
        <v>-1.3162341118626131E-2</v>
      </c>
      <c r="E2372" s="2">
        <f>MACD!F2372</f>
        <v>1.2155798748546566E-2</v>
      </c>
      <c r="F2372" s="2">
        <f>'Moving Avg'!D2372</f>
        <v>6.7819999999999991</v>
      </c>
      <c r="G2372" s="2">
        <f>'Moving Avg'!F2372</f>
        <v>6.7754999999999992</v>
      </c>
      <c r="H2372" s="2">
        <f>'Moving Avg'!G2372</f>
        <v>6.9127999999999963</v>
      </c>
      <c r="I2372" s="2">
        <f>'Moving Avg'!H2372</f>
        <v>6.9864499999999952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</row>
    <row r="2373" spans="1:12" ht="13.5" x14ac:dyDescent="0.25">
      <c r="A2373" s="3">
        <f>RSI!A2373</f>
        <v>45762</v>
      </c>
      <c r="B2373" s="2">
        <f>RSI!B2373</f>
        <v>6.8</v>
      </c>
      <c r="C2373" s="2">
        <f>RSI!I2373</f>
        <v>41.799537102671614</v>
      </c>
      <c r="D2373" s="2">
        <f>MACD!E2373</f>
        <v>-1.7922157963735863E-2</v>
      </c>
      <c r="E2373" s="2">
        <f>MACD!F2373</f>
        <v>6.1402074060900799E-3</v>
      </c>
      <c r="F2373" s="2">
        <f>'Moving Avg'!D2373</f>
        <v>6.7879999999999994</v>
      </c>
      <c r="G2373" s="2">
        <f>'Moving Avg'!F2373</f>
        <v>6.7769999999999992</v>
      </c>
      <c r="H2373" s="2">
        <f>'Moving Avg'!G2373</f>
        <v>6.9087999999999967</v>
      </c>
      <c r="I2373" s="2">
        <f>'Moving Avg'!H2373</f>
        <v>6.9929499999999951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</row>
    <row r="2374" spans="1:12" ht="13.5" x14ac:dyDescent="0.25">
      <c r="A2374" s="3">
        <f>RSI!A2374</f>
        <v>45763</v>
      </c>
      <c r="B2374" s="2">
        <f>RSI!B2374</f>
        <v>6.81</v>
      </c>
      <c r="C2374" s="2">
        <f>RSI!I2374</f>
        <v>44.986409780643342</v>
      </c>
      <c r="D2374" s="2">
        <f>MACD!E2374</f>
        <v>-2.2529739161884166E-2</v>
      </c>
      <c r="E2374" s="2">
        <f>MACD!F2374</f>
        <v>4.0621809249523095E-4</v>
      </c>
      <c r="F2374" s="2">
        <f>'Moving Avg'!D2374</f>
        <v>6.7960000000000012</v>
      </c>
      <c r="G2374" s="2">
        <f>'Moving Avg'!F2374</f>
        <v>6.778999999999999</v>
      </c>
      <c r="H2374" s="2">
        <f>'Moving Avg'!G2374</f>
        <v>6.9049999999999976</v>
      </c>
      <c r="I2374" s="2">
        <f>'Moving Avg'!H2374</f>
        <v>6.9994999999999949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</row>
    <row r="2375" spans="1:12" ht="13.5" x14ac:dyDescent="0.25">
      <c r="A2375" s="3">
        <f>RSI!A2375</f>
        <v>45764</v>
      </c>
      <c r="B2375" s="2">
        <f>RSI!B2375</f>
        <v>6.81</v>
      </c>
      <c r="C2375" s="2">
        <f>RSI!I2375</f>
        <v>44.986409780643349</v>
      </c>
      <c r="D2375" s="2">
        <f>MACD!E2375</f>
        <v>-2.6338758742633139E-2</v>
      </c>
      <c r="E2375" s="2">
        <f>MACD!F2375</f>
        <v>-4.9427772745304433E-3</v>
      </c>
      <c r="F2375" s="2">
        <f>'Moving Avg'!D2375</f>
        <v>6.8039999999999994</v>
      </c>
      <c r="G2375" s="2">
        <f>'Moving Avg'!F2375</f>
        <v>6.7809999999999988</v>
      </c>
      <c r="H2375" s="2">
        <f>'Moving Avg'!G2375</f>
        <v>6.9011999999999976</v>
      </c>
      <c r="I2375" s="2">
        <f>'Moving Avg'!H2375</f>
        <v>7.004849999999994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</row>
    <row r="2376" spans="1:12" ht="13.5" x14ac:dyDescent="0.25">
      <c r="A2376" s="3">
        <f>RSI!A2376</f>
        <v>45765</v>
      </c>
      <c r="B2376" s="2">
        <f>RSI!B2376</f>
        <v>7</v>
      </c>
      <c r="C2376" s="2">
        <f>RSI!I2376</f>
        <v>75.068551508481306</v>
      </c>
      <c r="D2376" s="2">
        <f>MACD!E2376</f>
        <v>-4.3552791078062647E-2</v>
      </c>
      <c r="E2376" s="2">
        <f>MACD!F2376</f>
        <v>-1.2664780035236883E-2</v>
      </c>
      <c r="F2376" s="2">
        <f>'Moving Avg'!D2376</f>
        <v>6.8439999999999994</v>
      </c>
      <c r="G2376" s="2">
        <f>'Moving Avg'!F2376</f>
        <v>6.7924999999999986</v>
      </c>
      <c r="H2376" s="2">
        <f>'Moving Avg'!G2376</f>
        <v>6.9011999999999993</v>
      </c>
      <c r="I2376" s="2">
        <f>'Moving Avg'!H2376</f>
        <v>7.0098999999999947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</row>
    <row r="2377" spans="1:12" ht="13.5" x14ac:dyDescent="0.25">
      <c r="A2377" s="3">
        <f>RSI!A2377</f>
        <v>45768</v>
      </c>
      <c r="B2377" s="2">
        <f>RSI!B2377</f>
        <v>7.31</v>
      </c>
      <c r="C2377" s="2">
        <f>RSI!I2377</f>
        <v>87.285042140052269</v>
      </c>
      <c r="D2377" s="2">
        <f>MACD!E2377</f>
        <v>-8.2127286029432867E-2</v>
      </c>
      <c r="E2377" s="2">
        <f>MACD!F2377</f>
        <v>-2.655728123407608E-2</v>
      </c>
      <c r="F2377" s="2">
        <f>'Moving Avg'!D2377</f>
        <v>6.9459999999999997</v>
      </c>
      <c r="G2377" s="2">
        <f>'Moving Avg'!F2377</f>
        <v>6.8194999999999997</v>
      </c>
      <c r="H2377" s="2">
        <f>'Moving Avg'!G2377</f>
        <v>6.9073999999999991</v>
      </c>
      <c r="I2377" s="2">
        <f>'Moving Avg'!H2377</f>
        <v>7.0151999999999939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</row>
    <row r="2378" spans="1:12" ht="13.5" x14ac:dyDescent="0.25">
      <c r="A2378" s="3">
        <f>RSI!A2378</f>
        <v>45769</v>
      </c>
      <c r="B2378" s="2">
        <f>RSI!B2378</f>
        <v>7.28</v>
      </c>
      <c r="C2378" s="2">
        <f>RSI!I2378</f>
        <v>83.044196300107728</v>
      </c>
      <c r="D2378" s="2">
        <f>MACD!E2378</f>
        <v>-0.11534516912774873</v>
      </c>
      <c r="E2378" s="2">
        <f>MACD!F2378</f>
        <v>-4.4314858812810609E-2</v>
      </c>
      <c r="F2378" s="2">
        <f>'Moving Avg'!D2378</f>
        <v>7.0419999999999989</v>
      </c>
      <c r="G2378" s="2">
        <f>'Moving Avg'!F2378</f>
        <v>6.8444999999999983</v>
      </c>
      <c r="H2378" s="2">
        <f>'Moving Avg'!G2378</f>
        <v>6.9127999999999998</v>
      </c>
      <c r="I2378" s="2">
        <f>'Moving Avg'!H2378</f>
        <v>7.0215999999999932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</row>
    <row r="2379" spans="1:12" ht="13.5" x14ac:dyDescent="0.25">
      <c r="A2379" s="3">
        <f>RSI!A2379</f>
        <v>45770</v>
      </c>
      <c r="B2379" s="2">
        <f>RSI!B2379</f>
        <v>6.96</v>
      </c>
      <c r="C2379" s="2">
        <f>RSI!I2379</f>
        <v>53.297756486051682</v>
      </c>
      <c r="D2379" s="2">
        <f>MACD!E2379</f>
        <v>-0.12216436336001646</v>
      </c>
      <c r="E2379" s="2">
        <f>MACD!F2379</f>
        <v>-5.9884759722251782E-2</v>
      </c>
      <c r="F2379" s="2">
        <f>'Moving Avg'!D2379</f>
        <v>7.0720000000000001</v>
      </c>
      <c r="G2379" s="2">
        <f>'Moving Avg'!F2379</f>
        <v>6.8534999999999986</v>
      </c>
      <c r="H2379" s="2">
        <f>'Moving Avg'!G2379</f>
        <v>6.9118000000000004</v>
      </c>
      <c r="I2379" s="2">
        <f>'Moving Avg'!H2379</f>
        <v>7.0263999999999927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</row>
    <row r="2380" spans="1:12" ht="13.5" x14ac:dyDescent="0.25">
      <c r="A2380" s="3">
        <f>RSI!A2380</f>
        <v>45771</v>
      </c>
      <c r="B2380" s="2">
        <f>RSI!B2380</f>
        <v>6.79</v>
      </c>
      <c r="C2380" s="2">
        <f>RSI!I2380</f>
        <v>44.233007127330744</v>
      </c>
      <c r="D2380" s="2">
        <f>MACD!E2380</f>
        <v>-0.11568749999942796</v>
      </c>
      <c r="E2380" s="2">
        <f>MACD!F2380</f>
        <v>-7.1045307777687028E-2</v>
      </c>
      <c r="F2380" s="2">
        <f>'Moving Avg'!D2380</f>
        <v>7.0680000000000005</v>
      </c>
      <c r="G2380" s="2">
        <f>'Moving Avg'!F2380</f>
        <v>6.8539999999999992</v>
      </c>
      <c r="H2380" s="2">
        <f>'Moving Avg'!G2380</f>
        <v>6.9074000000000009</v>
      </c>
      <c r="I2380" s="2">
        <f>'Moving Avg'!H2380</f>
        <v>7.0303499999999932</v>
      </c>
      <c r="J2380" s="6" t="str">
        <f>OBV!F2380</f>
        <v>BEARISH</v>
      </c>
      <c r="K2380" s="6" t="str">
        <f>OBV!G2380</f>
        <v>NEUTRAL</v>
      </c>
      <c r="L2380" s="6" t="str">
        <f>OBV!H2380</f>
        <v>CONFIRMED BEARISH</v>
      </c>
    </row>
    <row r="2381" spans="1:12" ht="13.5" x14ac:dyDescent="0.25">
      <c r="A2381" s="3">
        <f>RSI!A2381</f>
        <v>45772</v>
      </c>
      <c r="B2381" s="2">
        <f>RSI!B2381</f>
        <v>6.79</v>
      </c>
      <c r="C2381" s="2">
        <f>RSI!I2381</f>
        <v>44.233007127330737</v>
      </c>
      <c r="D2381" s="2">
        <f>MACD!E2381</f>
        <v>-0.10490719394769155</v>
      </c>
      <c r="E2381" s="2">
        <f>MACD!F2381</f>
        <v>-7.781768501168794E-2</v>
      </c>
      <c r="F2381" s="2">
        <f>'Moving Avg'!D2381</f>
        <v>7.0260000000000007</v>
      </c>
      <c r="G2381" s="2">
        <f>'Moving Avg'!F2381</f>
        <v>6.8544999999999989</v>
      </c>
      <c r="H2381" s="2">
        <f>'Moving Avg'!G2381</f>
        <v>6.9030000000000022</v>
      </c>
      <c r="I2381" s="2">
        <f>'Moving Avg'!H2381</f>
        <v>7.0342999999999929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</row>
    <row r="2382" spans="1:12" ht="13.5" x14ac:dyDescent="0.25">
      <c r="A2382" s="3">
        <f>RSI!A2382</f>
        <v>45775</v>
      </c>
      <c r="B2382" s="2">
        <f>RSI!B2382</f>
        <v>6.79</v>
      </c>
      <c r="C2382" s="2">
        <f>RSI!I2382</f>
        <v>44.233007127330737</v>
      </c>
      <c r="D2382" s="2">
        <f>MACD!E2382</f>
        <v>-9.5151601525986784E-2</v>
      </c>
      <c r="E2382" s="2">
        <f>MACD!F2382</f>
        <v>-8.128446831454772E-2</v>
      </c>
      <c r="F2382" s="2">
        <f>'Moving Avg'!D2382</f>
        <v>6.9219999999999997</v>
      </c>
      <c r="G2382" s="2">
        <f>'Moving Avg'!F2382</f>
        <v>6.8549999999999986</v>
      </c>
      <c r="H2382" s="2">
        <f>'Moving Avg'!G2382</f>
        <v>6.8986000000000036</v>
      </c>
      <c r="I2382" s="2">
        <f>'Moving Avg'!H2382</f>
        <v>7.0382499999999926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</row>
    <row r="2383" spans="1:12" ht="13.5" x14ac:dyDescent="0.25">
      <c r="A2383" s="3">
        <f>RSI!A2383</f>
        <v>45776</v>
      </c>
      <c r="B2383" s="2">
        <f>RSI!B2383</f>
        <v>6.79</v>
      </c>
      <c r="C2383" s="2">
        <f>RSI!I2383</f>
        <v>44.233007127330737</v>
      </c>
      <c r="D2383" s="2">
        <f>MACD!E2383</f>
        <v>-8.6310022260822628E-2</v>
      </c>
      <c r="E2383" s="2">
        <f>MACD!F2383</f>
        <v>-8.2289579103802704E-2</v>
      </c>
      <c r="F2383" s="2">
        <f>'Moving Avg'!D2383</f>
        <v>6.8239999999999998</v>
      </c>
      <c r="G2383" s="2">
        <f>'Moving Avg'!F2383</f>
        <v>6.855999999999999</v>
      </c>
      <c r="H2383" s="2">
        <f>'Moving Avg'!G2383</f>
        <v>6.8942000000000032</v>
      </c>
      <c r="I2383" s="2">
        <f>'Moving Avg'!H2383</f>
        <v>7.0408499999999927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</row>
    <row r="2384" spans="1:12" ht="13.5" x14ac:dyDescent="0.25">
      <c r="A2384" s="3">
        <f>RSI!A2384</f>
        <v>45777</v>
      </c>
      <c r="B2384" s="2">
        <f>RSI!B2384</f>
        <v>6.79</v>
      </c>
      <c r="C2384" s="2">
        <f>RSI!I2384</f>
        <v>44.233007127330737</v>
      </c>
      <c r="D2384" s="2">
        <f>MACD!E2384</f>
        <v>-7.674684736918902E-2</v>
      </c>
      <c r="E2384" s="2">
        <f>MACD!F2384</f>
        <v>-8.1181032756879976E-2</v>
      </c>
      <c r="F2384" s="2">
        <f>'Moving Avg'!D2384</f>
        <v>6.7900000000000009</v>
      </c>
      <c r="G2384" s="2">
        <f>'Moving Avg'!F2384</f>
        <v>6.8569999999999993</v>
      </c>
      <c r="H2384" s="2">
        <f>'Moving Avg'!G2384</f>
        <v>6.8898000000000037</v>
      </c>
      <c r="I2384" s="2">
        <f>'Moving Avg'!H2384</f>
        <v>7.043449999999992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</row>
    <row r="2385" spans="1:12" ht="13.5" x14ac:dyDescent="0.25">
      <c r="A2385" s="3">
        <f>RSI!A2385</f>
        <v>45779</v>
      </c>
      <c r="B2385" s="2">
        <f>RSI!B2385</f>
        <v>6.79</v>
      </c>
      <c r="C2385" s="2">
        <f>RSI!I2385</f>
        <v>44.233007127330737</v>
      </c>
      <c r="D2385" s="2">
        <f>MACD!E2385</f>
        <v>-6.815180325330239E-2</v>
      </c>
      <c r="E2385" s="2">
        <f>MACD!F2385</f>
        <v>-7.8575186856164464E-2</v>
      </c>
      <c r="F2385" s="2">
        <f>'Moving Avg'!D2385</f>
        <v>6.7900000000000009</v>
      </c>
      <c r="G2385" s="2">
        <f>'Moving Avg'!F2385</f>
        <v>6.8579999999999997</v>
      </c>
      <c r="H2385" s="2">
        <f>'Moving Avg'!G2385</f>
        <v>6.8854000000000042</v>
      </c>
      <c r="I2385" s="2">
        <f>'Moving Avg'!H2385</f>
        <v>7.0460499999999922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</row>
    <row r="2386" spans="1:12" ht="13.5" x14ac:dyDescent="0.25">
      <c r="A2386" s="3">
        <f>RSI!A2386</f>
        <v>45782</v>
      </c>
      <c r="B2386" s="2">
        <f>RSI!B2386</f>
        <v>6.79</v>
      </c>
      <c r="C2386" s="2">
        <f>RSI!I2386</f>
        <v>44.233007127330737</v>
      </c>
      <c r="D2386" s="2">
        <f>MACD!E2386</f>
        <v>-3.1182446145376908E-2</v>
      </c>
      <c r="E2386" s="2">
        <f>MACD!F2386</f>
        <v>-6.9096638714006953E-2</v>
      </c>
      <c r="F2386" s="2">
        <f>'Moving Avg'!D2386</f>
        <v>6.7900000000000009</v>
      </c>
      <c r="G2386" s="2">
        <f>'Moving Avg'!F2386</f>
        <v>6.859</v>
      </c>
      <c r="H2386" s="2">
        <f>'Moving Avg'!G2386</f>
        <v>6.8812000000000042</v>
      </c>
      <c r="I2386" s="2">
        <f>'Moving Avg'!H2386</f>
        <v>7.0477499999999917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</row>
    <row r="2387" spans="1:12" ht="13.5" x14ac:dyDescent="0.25">
      <c r="A2387" s="3">
        <f>RSI!A2387</f>
        <v>45783</v>
      </c>
      <c r="B2387" s="2">
        <f>RSI!B2387</f>
        <v>6.79</v>
      </c>
      <c r="C2387" s="2">
        <f>RSI!I2387</f>
        <v>44.233007127330737</v>
      </c>
      <c r="D2387" s="2">
        <f>MACD!E2387</f>
        <v>4.8222975476449825E-2</v>
      </c>
      <c r="E2387" s="2">
        <f>MACD!F2387</f>
        <v>-4.5632715875915594E-2</v>
      </c>
      <c r="F2387" s="2">
        <f>'Moving Avg'!D2387</f>
        <v>6.7900000000000009</v>
      </c>
      <c r="G2387" s="2">
        <f>'Moving Avg'!F2387</f>
        <v>6.8600000000000012</v>
      </c>
      <c r="H2387" s="2">
        <f>'Moving Avg'!G2387</f>
        <v>6.8770000000000051</v>
      </c>
      <c r="I2387" s="2">
        <f>'Moving Avg'!H2387</f>
        <v>7.0494499999999913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</row>
    <row r="2388" spans="1:12" ht="13.5" x14ac:dyDescent="0.25">
      <c r="A2388" s="3">
        <f>RSI!A2388</f>
        <v>45784</v>
      </c>
      <c r="B2388" s="2">
        <f>RSI!B2388</f>
        <v>6.79</v>
      </c>
      <c r="C2388" s="2">
        <f>RSI!I2388</f>
        <v>44.233007127330737</v>
      </c>
      <c r="D2388" s="2">
        <f>MACD!E2388</f>
        <v>0.11119619212629761</v>
      </c>
      <c r="E2388" s="2">
        <f>MACD!F2388</f>
        <v>-1.4266934275472952E-2</v>
      </c>
      <c r="F2388" s="2">
        <f>'Moving Avg'!D2388</f>
        <v>6.7900000000000009</v>
      </c>
      <c r="G2388" s="2">
        <f>'Moving Avg'!F2388</f>
        <v>6.8610000000000015</v>
      </c>
      <c r="H2388" s="2">
        <f>'Moving Avg'!G2388</f>
        <v>6.8728000000000051</v>
      </c>
      <c r="I2388" s="2">
        <f>'Moving Avg'!H2388</f>
        <v>7.0511499999999909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</row>
    <row r="2389" spans="1:12" ht="13.5" x14ac:dyDescent="0.25">
      <c r="A2389" s="3">
        <f>RSI!A2389</f>
        <v>45785</v>
      </c>
      <c r="B2389" s="2">
        <f>RSI!B2389</f>
        <v>6.79</v>
      </c>
      <c r="C2389" s="2">
        <f>RSI!I2389</f>
        <v>44.233007127330737</v>
      </c>
      <c r="D2389" s="2">
        <f>MACD!E2389</f>
        <v>0.11562026565963901</v>
      </c>
      <c r="E2389" s="2">
        <f>MACD!F2389</f>
        <v>1.1710505711549442E-2</v>
      </c>
      <c r="F2389" s="2">
        <f>'Moving Avg'!D2389</f>
        <v>6.7900000000000009</v>
      </c>
      <c r="G2389" s="2">
        <f>'Moving Avg'!F2389</f>
        <v>6.8620000000000019</v>
      </c>
      <c r="H2389" s="2">
        <f>'Moving Avg'!G2389</f>
        <v>6.8686000000000043</v>
      </c>
      <c r="I2389" s="2">
        <f>'Moving Avg'!H2389</f>
        <v>7.0528499999999905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</row>
    <row r="2390" spans="1:12" ht="13.5" x14ac:dyDescent="0.25">
      <c r="A2390" s="3">
        <f>RSI!A2390</f>
        <v>45786</v>
      </c>
      <c r="B2390" s="2">
        <f>RSI!B2390</f>
        <v>6.79</v>
      </c>
      <c r="C2390" s="2">
        <f>RSI!I2390</f>
        <v>44.233007127330737</v>
      </c>
      <c r="D2390" s="2">
        <f>MACD!E2390</f>
        <v>9.3552286055737177E-2</v>
      </c>
      <c r="E2390" s="2">
        <f>MACD!F2390</f>
        <v>2.8078861780386991E-2</v>
      </c>
      <c r="F2390" s="2">
        <f>'Moving Avg'!D2390</f>
        <v>6.7900000000000009</v>
      </c>
      <c r="G2390" s="2">
        <f>'Moving Avg'!F2390</f>
        <v>6.8630000000000022</v>
      </c>
      <c r="H2390" s="2">
        <f>'Moving Avg'!G2390</f>
        <v>6.8644000000000061</v>
      </c>
      <c r="I2390" s="2">
        <f>'Moving Avg'!H2390</f>
        <v>7.0545499999999901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</row>
    <row r="2391" spans="1:12" ht="13.5" x14ac:dyDescent="0.25">
      <c r="A2391" s="3">
        <f>RSI!A2391</f>
        <v>45789</v>
      </c>
      <c r="B2391" s="2">
        <f>RSI!B2391</f>
        <v>6.79</v>
      </c>
      <c r="C2391" s="2">
        <f>RSI!I2391</f>
        <v>44.233007127330737</v>
      </c>
      <c r="D2391" s="2">
        <f>MACD!E2391</f>
        <v>7.5196435527828953E-2</v>
      </c>
      <c r="E2391" s="2">
        <f>MACD!F2391</f>
        <v>3.7502376529875384E-2</v>
      </c>
      <c r="F2391" s="2">
        <f>'Moving Avg'!D2391</f>
        <v>6.7900000000000009</v>
      </c>
      <c r="G2391" s="2">
        <f>'Moving Avg'!F2391</f>
        <v>6.8625000000000025</v>
      </c>
      <c r="H2391" s="2">
        <f>'Moving Avg'!G2391</f>
        <v>6.860200000000007</v>
      </c>
      <c r="I2391" s="2">
        <f>'Moving Avg'!H2391</f>
        <v>7.0562499999999897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</row>
    <row r="2392" spans="1:12" ht="13.5" x14ac:dyDescent="0.25">
      <c r="A2392" s="3">
        <f>RSI!A2392</f>
        <v>45790</v>
      </c>
      <c r="B2392" s="2">
        <f>RSI!B2392</f>
        <v>6.79</v>
      </c>
      <c r="C2392" s="2">
        <f>RSI!I2392</f>
        <v>44.233007127330737</v>
      </c>
      <c r="D2392" s="2">
        <f>MACD!E2392</f>
        <v>5.995813171789699E-2</v>
      </c>
      <c r="E2392" s="2">
        <f>MACD!F2392</f>
        <v>4.1993527567479705E-2</v>
      </c>
      <c r="F2392" s="2">
        <f>'Moving Avg'!D2392</f>
        <v>6.7900000000000009</v>
      </c>
      <c r="G2392" s="2">
        <f>'Moving Avg'!F2392</f>
        <v>6.8620000000000019</v>
      </c>
      <c r="H2392" s="2">
        <f>'Moving Avg'!G2392</f>
        <v>6.8558000000000074</v>
      </c>
      <c r="I2392" s="2">
        <f>'Moving Avg'!H2392</f>
        <v>7.0579499999999902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45791</v>
      </c>
      <c r="B2393" s="2">
        <f>RSI!B2393</f>
        <v>6.79</v>
      </c>
      <c r="C2393" s="2">
        <f>RSI!I2393</f>
        <v>44.23300712733073</v>
      </c>
      <c r="D2393" s="2">
        <f>MACD!E2393</f>
        <v>4.7336006149228282E-2</v>
      </c>
      <c r="E2393" s="2">
        <f>MACD!F2393</f>
        <v>4.3062023283829423E-2</v>
      </c>
      <c r="F2393" s="2">
        <f>'Moving Avg'!D2393</f>
        <v>6.7900000000000009</v>
      </c>
      <c r="G2393" s="2">
        <f>'Moving Avg'!F2393</f>
        <v>6.8615000000000022</v>
      </c>
      <c r="H2393" s="2">
        <f>'Moving Avg'!G2393</f>
        <v>6.8496000000000068</v>
      </c>
      <c r="I2393" s="2">
        <f>'Moving Avg'!H2393</f>
        <v>7.0596499999999889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</row>
    <row r="2394" spans="1:12" ht="13.5" x14ac:dyDescent="0.25">
      <c r="A2394" s="3">
        <f>RSI!A2394</f>
        <v>45792</v>
      </c>
      <c r="B2394" s="2">
        <f>RSI!B2394</f>
        <v>7.09</v>
      </c>
      <c r="C2394" s="2">
        <f>RSI!I2394</f>
        <v>69.807398517499962</v>
      </c>
      <c r="D2394" s="2">
        <f>MACD!E2394</f>
        <v>1.4685212542444148E-2</v>
      </c>
      <c r="E2394" s="2">
        <f>MACD!F2394</f>
        <v>3.738666113555237E-2</v>
      </c>
      <c r="F2394" s="2">
        <f>'Moving Avg'!D2394</f>
        <v>6.85</v>
      </c>
      <c r="G2394" s="2">
        <f>'Moving Avg'!F2394</f>
        <v>6.8755000000000024</v>
      </c>
      <c r="H2394" s="2">
        <f>'Moving Avg'!G2394</f>
        <v>6.8538000000000059</v>
      </c>
      <c r="I2394" s="2">
        <f>'Moving Avg'!H2394</f>
        <v>7.0628499999999894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</row>
    <row r="2395" spans="1:12" ht="13.5" x14ac:dyDescent="0.25">
      <c r="A2395" s="3">
        <f>RSI!A2395</f>
        <v>45793</v>
      </c>
      <c r="B2395" s="2">
        <f>RSI!B2395</f>
        <v>7.09</v>
      </c>
      <c r="C2395" s="2">
        <f>RSI!I2395</f>
        <v>69.807398517499962</v>
      </c>
      <c r="D2395" s="2">
        <f>MACD!E2395</f>
        <v>-1.4482049828026256E-2</v>
      </c>
      <c r="E2395" s="2">
        <f>MACD!F2395</f>
        <v>2.7012918942836646E-2</v>
      </c>
      <c r="F2395" s="2">
        <f>'Moving Avg'!D2395</f>
        <v>6.9099999999999993</v>
      </c>
      <c r="G2395" s="2">
        <f>'Moving Avg'!F2395</f>
        <v>6.8895000000000026</v>
      </c>
      <c r="H2395" s="2">
        <f>'Moving Avg'!G2395</f>
        <v>6.8536000000000046</v>
      </c>
      <c r="I2395" s="2">
        <f>'Moving Avg'!H2395</f>
        <v>7.0660499999999891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</row>
    <row r="2396" spans="1:12" ht="13.5" x14ac:dyDescent="0.25">
      <c r="A2396" s="3">
        <f>RSI!A2396</f>
        <v>45796</v>
      </c>
      <c r="B2396" s="2">
        <f>RSI!B2396</f>
        <v>7.09</v>
      </c>
      <c r="C2396" s="2">
        <f>RSI!I2396</f>
        <v>69.807398517499962</v>
      </c>
      <c r="D2396" s="2">
        <f>MACD!E2396</f>
        <v>-4.0587659379499819E-2</v>
      </c>
      <c r="E2396" s="2">
        <f>MACD!F2396</f>
        <v>1.3492803278369353E-2</v>
      </c>
      <c r="F2396" s="2">
        <f>'Moving Avg'!D2396</f>
        <v>6.9700000000000006</v>
      </c>
      <c r="G2396" s="2">
        <f>'Moving Avg'!F2396</f>
        <v>6.8940000000000028</v>
      </c>
      <c r="H2396" s="2">
        <f>'Moving Avg'!G2396</f>
        <v>6.8534000000000042</v>
      </c>
      <c r="I2396" s="2">
        <f>'Moving Avg'!H2396</f>
        <v>7.0689999999999884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45797</v>
      </c>
      <c r="B2397" s="2">
        <f>RSI!B2397</f>
        <v>7.09</v>
      </c>
      <c r="C2397" s="2">
        <f>RSI!I2397</f>
        <v>69.807398517499962</v>
      </c>
      <c r="D2397" s="2">
        <f>MACD!E2397</f>
        <v>-6.3997038265930506E-2</v>
      </c>
      <c r="E2397" s="2">
        <f>MACD!F2397</f>
        <v>-2.0051650304906184E-3</v>
      </c>
      <c r="F2397" s="2">
        <f>'Moving Avg'!D2397</f>
        <v>7.0299999999999994</v>
      </c>
      <c r="G2397" s="2">
        <f>'Moving Avg'!F2397</f>
        <v>6.8830000000000027</v>
      </c>
      <c r="H2397" s="2">
        <f>'Moving Avg'!G2397</f>
        <v>6.853200000000002</v>
      </c>
      <c r="I2397" s="2">
        <f>'Moving Avg'!H2397</f>
        <v>7.0719499999999877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</row>
    <row r="2398" spans="1:12" ht="13.5" x14ac:dyDescent="0.25">
      <c r="A2398" s="3">
        <f>RSI!A2398</f>
        <v>45798</v>
      </c>
      <c r="B2398" s="2">
        <f>RSI!B2398</f>
        <v>7.09</v>
      </c>
      <c r="C2398" s="2">
        <f>RSI!I2398</f>
        <v>69.807398517499962</v>
      </c>
      <c r="D2398" s="2">
        <f>MACD!E2398</f>
        <v>-8.5027212171073785E-2</v>
      </c>
      <c r="E2398" s="2">
        <f>MACD!F2398</f>
        <v>-1.8609574458607253E-2</v>
      </c>
      <c r="F2398" s="2">
        <f>'Moving Avg'!D2398</f>
        <v>7.0900000000000007</v>
      </c>
      <c r="G2398" s="2">
        <f>'Moving Avg'!F2398</f>
        <v>6.8735000000000017</v>
      </c>
      <c r="H2398" s="2">
        <f>'Moving Avg'!G2398</f>
        <v>6.8530000000000006</v>
      </c>
      <c r="I2398" s="2">
        <f>'Moving Avg'!H2398</f>
        <v>7.0736499999999873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</row>
    <row r="2399" spans="1:12" ht="13.5" x14ac:dyDescent="0.25">
      <c r="A2399" s="3">
        <f>RSI!A2399</f>
        <v>45799</v>
      </c>
      <c r="B2399" s="2">
        <f>RSI!B2399</f>
        <v>7.09</v>
      </c>
      <c r="C2399" s="2">
        <f>RSI!I2399</f>
        <v>69.807398517499962</v>
      </c>
      <c r="D2399" s="2">
        <f>MACD!E2399</f>
        <v>-0.10395367648796672</v>
      </c>
      <c r="E2399" s="2">
        <f>MACD!F2399</f>
        <v>-3.5678394864479143E-2</v>
      </c>
      <c r="F2399" s="2">
        <f>'Moving Avg'!D2399</f>
        <v>7.0900000000000007</v>
      </c>
      <c r="G2399" s="2">
        <f>'Moving Avg'!F2399</f>
        <v>6.8800000000000026</v>
      </c>
      <c r="H2399" s="2">
        <f>'Moving Avg'!G2399</f>
        <v>6.8527999999999993</v>
      </c>
      <c r="I2399" s="2">
        <f>'Moving Avg'!H2399</f>
        <v>7.0765999999999876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</row>
    <row r="2400" spans="1:12" ht="13.5" x14ac:dyDescent="0.25">
      <c r="A2400" s="3">
        <f>RSI!A2400</f>
        <v>45800</v>
      </c>
      <c r="B2400" s="2">
        <f>RSI!B2400</f>
        <v>7.09</v>
      </c>
      <c r="C2400" s="2">
        <f>RSI!I2400</f>
        <v>69.807398517499962</v>
      </c>
      <c r="D2400" s="2">
        <f>MACD!E2400</f>
        <v>-0.12101624908396058</v>
      </c>
      <c r="E2400" s="2">
        <f>MACD!F2400</f>
        <v>-5.2745965708375434E-2</v>
      </c>
      <c r="F2400" s="2">
        <f>'Moving Avg'!D2400</f>
        <v>7.0900000000000007</v>
      </c>
      <c r="G2400" s="2">
        <f>'Moving Avg'!F2400</f>
        <v>6.8950000000000014</v>
      </c>
      <c r="H2400" s="2">
        <f>'Moving Avg'!G2400</f>
        <v>6.856799999999998</v>
      </c>
      <c r="I2400" s="2">
        <f>'Moving Avg'!H2400</f>
        <v>7.0795499999999869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45803</v>
      </c>
      <c r="B2401" s="2">
        <f>RSI!B2401</f>
        <v>7.09</v>
      </c>
      <c r="C2401" s="2">
        <f>RSI!I2401</f>
        <v>69.807398517499962</v>
      </c>
      <c r="D2401" s="2">
        <f>MACD!E2401</f>
        <v>-0.13642406238185956</v>
      </c>
      <c r="E2401" s="2">
        <f>MACD!F2401</f>
        <v>-6.9481585043072253E-2</v>
      </c>
      <c r="F2401" s="2">
        <f>'Moving Avg'!D2401</f>
        <v>7.0900000000000007</v>
      </c>
      <c r="G2401" s="2">
        <f>'Moving Avg'!F2401</f>
        <v>6.9100000000000019</v>
      </c>
      <c r="H2401" s="2">
        <f>'Moving Avg'!G2401</f>
        <v>6.8605999999999971</v>
      </c>
      <c r="I2401" s="2">
        <f>'Moving Avg'!H2401</f>
        <v>7.0839499999999864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</row>
    <row r="2402" spans="1:12" ht="13.5" x14ac:dyDescent="0.25">
      <c r="A2402" s="3">
        <f>RSI!A2402</f>
        <v>45804</v>
      </c>
      <c r="B2402" s="2">
        <f>RSI!B2402</f>
        <v>7.4</v>
      </c>
      <c r="C2402" s="2">
        <f>RSI!I2402</f>
        <v>83.744048305498268</v>
      </c>
      <c r="D2402" s="2">
        <f>MACD!E2402</f>
        <v>-0.1733227871892522</v>
      </c>
      <c r="E2402" s="2">
        <f>MACD!F2402</f>
        <v>-9.0249825472308254E-2</v>
      </c>
      <c r="F2402" s="2">
        <f>'Moving Avg'!D2402</f>
        <v>7.1519999999999992</v>
      </c>
      <c r="G2402" s="2">
        <f>'Moving Avg'!F2402</f>
        <v>6.9405000000000019</v>
      </c>
      <c r="H2402" s="2">
        <f>'Moving Avg'!G2402</f>
        <v>6.8731999999999962</v>
      </c>
      <c r="I2402" s="2">
        <f>'Moving Avg'!H2402</f>
        <v>7.0889499999999872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</row>
    <row r="2403" spans="1:12" ht="13.5" x14ac:dyDescent="0.25">
      <c r="A2403" s="3">
        <f>RSI!A2403</f>
        <v>45805</v>
      </c>
      <c r="B2403" s="2">
        <f>RSI!B2403</f>
        <v>7.4</v>
      </c>
      <c r="C2403" s="2">
        <f>RSI!I2403</f>
        <v>83.744048305498268</v>
      </c>
      <c r="D2403" s="2">
        <f>MACD!E2403</f>
        <v>-0.20720842301055153</v>
      </c>
      <c r="E2403" s="2">
        <f>MACD!F2403</f>
        <v>-0.11364154497995692</v>
      </c>
      <c r="F2403" s="2">
        <f>'Moving Avg'!D2403</f>
        <v>7.2140000000000004</v>
      </c>
      <c r="G2403" s="2">
        <f>'Moving Avg'!F2403</f>
        <v>6.9710000000000019</v>
      </c>
      <c r="H2403" s="2">
        <f>'Moving Avg'!G2403</f>
        <v>6.8857999999999944</v>
      </c>
      <c r="I2403" s="2">
        <f>'Moving Avg'!H2403</f>
        <v>7.0939499999999889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</row>
    <row r="2404" spans="1:12" ht="13.5" x14ac:dyDescent="0.25">
      <c r="A2404" s="3">
        <f>RSI!A2404</f>
        <v>45806</v>
      </c>
      <c r="B2404" s="2">
        <f>RSI!B2404</f>
        <v>7.4</v>
      </c>
      <c r="C2404" s="2">
        <f>RSI!I2404</f>
        <v>83.744048305498268</v>
      </c>
      <c r="D2404" s="2">
        <f>MACD!E2404</f>
        <v>-0.19219336933196107</v>
      </c>
      <c r="E2404" s="2">
        <f>MACD!F2404</f>
        <v>-0.12935190985035777</v>
      </c>
      <c r="F2404" s="2">
        <f>'Moving Avg'!D2404</f>
        <v>7.2759999999999989</v>
      </c>
      <c r="G2404" s="2">
        <f>'Moving Avg'!F2404</f>
        <v>7.0015000000000018</v>
      </c>
      <c r="H2404" s="2">
        <f>'Moving Avg'!G2404</f>
        <v>6.8983999999999934</v>
      </c>
      <c r="I2404" s="2">
        <f>'Moving Avg'!H2404</f>
        <v>7.0989499999999888</v>
      </c>
      <c r="J2404" s="6" t="str">
        <f>OBV!F2404</f>
        <v>BULLISH</v>
      </c>
      <c r="K2404" s="6" t="str">
        <f>OBV!G2404</f>
        <v>NEUTRAL</v>
      </c>
      <c r="L2404" s="6" t="str">
        <f>OBV!H2404</f>
        <v>CONFIRMED BULLISH</v>
      </c>
    </row>
    <row r="2405" spans="1:12" ht="13.5" x14ac:dyDescent="0.25">
      <c r="A2405" s="3">
        <f>RSI!A2405</f>
        <v>45807</v>
      </c>
      <c r="B2405" s="2">
        <f>RSI!B2405</f>
        <v>7.4</v>
      </c>
      <c r="C2405" s="2">
        <f>RSI!I2405</f>
        <v>83.744048305498268</v>
      </c>
      <c r="D2405" s="2">
        <f>MACD!E2405</f>
        <v>-0.18177196409281571</v>
      </c>
      <c r="E2405" s="2">
        <f>MACD!F2405</f>
        <v>-0.13983592069884937</v>
      </c>
      <c r="F2405" s="2">
        <f>'Moving Avg'!D2405</f>
        <v>7.3379999999999992</v>
      </c>
      <c r="G2405" s="2">
        <f>'Moving Avg'!F2405</f>
        <v>7.0320000000000018</v>
      </c>
      <c r="H2405" s="2">
        <f>'Moving Avg'!G2405</f>
        <v>6.9109999999999925</v>
      </c>
      <c r="I2405" s="2">
        <f>'Moving Avg'!H2405</f>
        <v>7.1039499999999904</v>
      </c>
      <c r="J2405" s="6" t="str">
        <f>OBV!F2405</f>
        <v>BULLISH</v>
      </c>
      <c r="K2405" s="6" t="str">
        <f>OBV!G2405</f>
        <v>NEUTRAL</v>
      </c>
      <c r="L2405" s="6" t="str">
        <f>OBV!H2405</f>
        <v>CONFIRMED BULLISH</v>
      </c>
    </row>
    <row r="2406" spans="1:12" ht="13.5" x14ac:dyDescent="0.25">
      <c r="A2406" s="3">
        <f>RSI!A2406</f>
        <v>45810</v>
      </c>
      <c r="B2406" s="2">
        <f>RSI!B2406</f>
        <v>7.4</v>
      </c>
      <c r="C2406" s="2">
        <f>RSI!I2406</f>
        <v>83.744048305498268</v>
      </c>
      <c r="D2406" s="2">
        <f>MACD!E2406</f>
        <v>-0.17506833361664409</v>
      </c>
      <c r="E2406" s="2">
        <f>MACD!F2406</f>
        <v>-0.14688240328240831</v>
      </c>
      <c r="F2406" s="2">
        <f>'Moving Avg'!D2406</f>
        <v>7.4</v>
      </c>
      <c r="G2406" s="2">
        <f>'Moving Avg'!F2406</f>
        <v>7.0625000000000027</v>
      </c>
      <c r="H2406" s="2">
        <f>'Moving Avg'!G2406</f>
        <v>6.9235999999999907</v>
      </c>
      <c r="I2406" s="2">
        <f>'Moving Avg'!H2406</f>
        <v>7.1075499999999918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</row>
    <row r="2407" spans="1:12" ht="13.5" x14ac:dyDescent="0.25">
      <c r="A2407" s="3">
        <f>RSI!A2407</f>
        <v>45811</v>
      </c>
      <c r="B2407" s="2">
        <f>RSI!B2407</f>
        <v>7.4</v>
      </c>
      <c r="C2407" s="2">
        <f>RSI!I2407</f>
        <v>83.744048305498268</v>
      </c>
      <c r="D2407" s="2">
        <f>MACD!E2407</f>
        <v>-0.17135388428498199</v>
      </c>
      <c r="E2407" s="2">
        <f>MACD!F2407</f>
        <v>-0.15177669948292305</v>
      </c>
      <c r="F2407" s="2">
        <f>'Moving Avg'!D2407</f>
        <v>7.4</v>
      </c>
      <c r="G2407" s="2">
        <f>'Moving Avg'!F2407</f>
        <v>7.0930000000000017</v>
      </c>
      <c r="H2407" s="2">
        <f>'Moving Avg'!G2407</f>
        <v>6.9361999999999924</v>
      </c>
      <c r="I2407" s="2">
        <f>'Moving Avg'!H2407</f>
        <v>7.1096499999999923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</row>
    <row r="2408" spans="1:12" ht="13.5" x14ac:dyDescent="0.25">
      <c r="A2408" s="3">
        <f>RSI!A2408</f>
        <v>45812</v>
      </c>
      <c r="B2408" s="2">
        <f>RSI!B2408</f>
        <v>7.4</v>
      </c>
      <c r="C2408" s="2">
        <f>RSI!I2408</f>
        <v>83.744048305498268</v>
      </c>
      <c r="D2408" s="2">
        <f>MACD!E2408</f>
        <v>-0.17002371589937759</v>
      </c>
      <c r="E2408" s="2">
        <f>MACD!F2408</f>
        <v>-0.15542610276621396</v>
      </c>
      <c r="F2408" s="2">
        <f>'Moving Avg'!D2408</f>
        <v>7.4</v>
      </c>
      <c r="G2408" s="2">
        <f>'Moving Avg'!F2408</f>
        <v>7.1235000000000026</v>
      </c>
      <c r="H2408" s="2">
        <f>'Moving Avg'!G2408</f>
        <v>6.948599999999991</v>
      </c>
      <c r="I2408" s="2">
        <f>'Moving Avg'!H2408</f>
        <v>7.1116999999999928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</row>
    <row r="2409" spans="1:12" ht="13.5" x14ac:dyDescent="0.25">
      <c r="A2409" s="3">
        <f>RSI!A2409</f>
        <v>45813</v>
      </c>
      <c r="B2409" s="2">
        <f>RSI!B2409</f>
        <v>7.4</v>
      </c>
      <c r="C2409" s="2">
        <f>RSI!I2409</f>
        <v>83.744048305498268</v>
      </c>
      <c r="D2409" s="2">
        <f>MACD!E2409</f>
        <v>-0.17057673251009309</v>
      </c>
      <c r="E2409" s="2">
        <f>MACD!F2409</f>
        <v>-0.15845622871498979</v>
      </c>
      <c r="F2409" s="2">
        <f>'Moving Avg'!D2409</f>
        <v>7.4</v>
      </c>
      <c r="G2409" s="2">
        <f>'Moving Avg'!F2409</f>
        <v>7.1540000000000035</v>
      </c>
      <c r="H2409" s="2">
        <f>'Moving Avg'!G2409</f>
        <v>6.9609999999999914</v>
      </c>
      <c r="I2409" s="2">
        <f>'Moving Avg'!H2409</f>
        <v>7.1136999999999935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</row>
    <row r="2410" spans="1:12" ht="13.5" x14ac:dyDescent="0.25">
      <c r="A2410" s="3">
        <f>RSI!A2410</f>
        <v>45817</v>
      </c>
      <c r="B2410" s="2">
        <f>RSI!B2410</f>
        <v>7.4</v>
      </c>
      <c r="C2410" s="2">
        <f>RSI!I2410</f>
        <v>83.744048305498268</v>
      </c>
      <c r="D2410" s="2">
        <f>MACD!E2410</f>
        <v>-0.17259887677763341</v>
      </c>
      <c r="E2410" s="2">
        <f>MACD!F2410</f>
        <v>-0.16128475832751854</v>
      </c>
      <c r="F2410" s="2">
        <f>'Moving Avg'!D2410</f>
        <v>7.4</v>
      </c>
      <c r="G2410" s="2">
        <f>'Moving Avg'!F2410</f>
        <v>7.1845000000000026</v>
      </c>
      <c r="H2410" s="2">
        <f>'Moving Avg'!G2410</f>
        <v>6.9733999999999927</v>
      </c>
      <c r="I2410" s="2">
        <f>'Moving Avg'!H2410</f>
        <v>7.1141999999999941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</row>
    <row r="2411" spans="1:12" ht="13.5" x14ac:dyDescent="0.25">
      <c r="A2411" s="3">
        <f>RSI!A2411</f>
        <v>45818</v>
      </c>
      <c r="B2411" s="2">
        <f>RSI!B2411</f>
        <v>7.07</v>
      </c>
      <c r="C2411" s="2">
        <f>RSI!I2411</f>
        <v>42.784328906078834</v>
      </c>
      <c r="D2411" s="2">
        <f>MACD!E2411</f>
        <v>-0.15130455816356747</v>
      </c>
      <c r="E2411" s="2">
        <f>MACD!F2411</f>
        <v>-0.15928871829472832</v>
      </c>
      <c r="F2411" s="2">
        <f>'Moving Avg'!D2411</f>
        <v>7.3340000000000005</v>
      </c>
      <c r="G2411" s="2">
        <f>'Moving Avg'!F2411</f>
        <v>7.1985000000000028</v>
      </c>
      <c r="H2411" s="2">
        <f>'Moving Avg'!G2411</f>
        <v>6.9791999999999925</v>
      </c>
      <c r="I2411" s="2">
        <f>'Moving Avg'!H2411</f>
        <v>7.1129499999999943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</row>
    <row r="2412" spans="1:12" ht="13.5" x14ac:dyDescent="0.25">
      <c r="A2412" s="3">
        <f>RSI!A2412</f>
        <v>45819</v>
      </c>
      <c r="B2412" s="2">
        <f>RSI!B2412</f>
        <v>6.8</v>
      </c>
      <c r="C2412" s="2">
        <f>RSI!I2412</f>
        <v>29.899027296771351</v>
      </c>
      <c r="D2412" s="2">
        <f>MACD!E2412</f>
        <v>-6.4976478814500638E-2</v>
      </c>
      <c r="E2412" s="2">
        <f>MACD!F2412</f>
        <v>-0.14042627039868277</v>
      </c>
      <c r="F2412" s="2">
        <f>'Moving Avg'!D2412</f>
        <v>7.2140000000000004</v>
      </c>
      <c r="G2412" s="2">
        <f>'Moving Avg'!F2412</f>
        <v>7.1990000000000025</v>
      </c>
      <c r="H2412" s="2">
        <f>'Moving Avg'!G2412</f>
        <v>6.9795999999999934</v>
      </c>
      <c r="I2412" s="2">
        <f>'Moving Avg'!H2412</f>
        <v>7.109699999999993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</row>
    <row r="2413" spans="1:12" ht="13.5" x14ac:dyDescent="0.25">
      <c r="A2413" s="3">
        <f>RSI!A2413</f>
        <v>45820</v>
      </c>
      <c r="B2413" s="2">
        <f>RSI!B2413</f>
        <v>6.8</v>
      </c>
      <c r="C2413" s="2">
        <f>RSI!I2413</f>
        <v>29.899027296771351</v>
      </c>
      <c r="D2413" s="2">
        <f>MACD!E2413</f>
        <v>1.0237560320118355E-2</v>
      </c>
      <c r="E2413" s="2">
        <f>MACD!F2413</f>
        <v>-0.11029350425492254</v>
      </c>
      <c r="F2413" s="2">
        <f>'Moving Avg'!D2413</f>
        <v>7.0939999999999994</v>
      </c>
      <c r="G2413" s="2">
        <f>'Moving Avg'!F2413</f>
        <v>7.1995000000000049</v>
      </c>
      <c r="H2413" s="2">
        <f>'Moving Avg'!G2413</f>
        <v>6.9801999999999937</v>
      </c>
      <c r="I2413" s="2">
        <f>'Moving Avg'!H2413</f>
        <v>7.1064499999999926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</row>
    <row r="2414" spans="1:12" ht="13.5" x14ac:dyDescent="0.25">
      <c r="A2414" s="3">
        <f>RSI!A2414</f>
        <v>45821</v>
      </c>
      <c r="B2414" s="2">
        <f>RSI!B2414</f>
        <v>6.8</v>
      </c>
      <c r="C2414" s="2">
        <f>RSI!I2414</f>
        <v>29.899027296771351</v>
      </c>
      <c r="D2414" s="2">
        <f>MACD!E2414</f>
        <v>7.5886878043023742E-2</v>
      </c>
      <c r="E2414" s="2">
        <f>MACD!F2414</f>
        <v>-7.305742779533328E-2</v>
      </c>
      <c r="F2414" s="2">
        <f>'Moving Avg'!D2414</f>
        <v>6.9739999999999993</v>
      </c>
      <c r="G2414" s="2">
        <f>'Moving Avg'!F2414</f>
        <v>7.1850000000000041</v>
      </c>
      <c r="H2414" s="2">
        <f>'Moving Avg'!G2414</f>
        <v>6.9807999999999959</v>
      </c>
      <c r="I2414" s="2">
        <f>'Moving Avg'!H2414</f>
        <v>7.1029999999999927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</row>
    <row r="2415" spans="1:12" ht="13.5" x14ac:dyDescent="0.25">
      <c r="A2415" s="3">
        <f>RSI!A2415</f>
        <v>45824</v>
      </c>
      <c r="B2415" s="2">
        <f>RSI!B2415</f>
        <v>6.8</v>
      </c>
      <c r="C2415" s="2">
        <f>RSI!I2415</f>
        <v>29.899027296771351</v>
      </c>
      <c r="D2415" s="2">
        <f>MACD!E2415</f>
        <v>0.13329432779124861</v>
      </c>
      <c r="E2415" s="2">
        <f>MACD!F2415</f>
        <v>-3.1787076678016904E-2</v>
      </c>
      <c r="F2415" s="2">
        <f>'Moving Avg'!D2415</f>
        <v>6.854000000000001</v>
      </c>
      <c r="G2415" s="2">
        <f>'Moving Avg'!F2415</f>
        <v>7.1705000000000023</v>
      </c>
      <c r="H2415" s="2">
        <f>'Moving Avg'!G2415</f>
        <v>6.9813999999999963</v>
      </c>
      <c r="I2415" s="2">
        <f>'Moving Avg'!H2415</f>
        <v>7.0995499999999927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</row>
    <row r="2416" spans="1:12" ht="13.5" x14ac:dyDescent="0.25">
      <c r="A2416" s="3">
        <f>RSI!A2416</f>
        <v>45825</v>
      </c>
      <c r="B2416" s="2">
        <f>RSI!B2416</f>
        <v>6.88</v>
      </c>
      <c r="C2416" s="2">
        <f>RSI!I2416</f>
        <v>37.411290840988769</v>
      </c>
      <c r="D2416" s="2">
        <f>MACD!E2416</f>
        <v>0.1776643316932347</v>
      </c>
      <c r="E2416" s="2">
        <f>MACD!F2416</f>
        <v>1.0103204996233416E-2</v>
      </c>
      <c r="F2416" s="2">
        <f>'Moving Avg'!D2416</f>
        <v>6.8159999999999998</v>
      </c>
      <c r="G2416" s="2">
        <f>'Moving Avg'!F2416</f>
        <v>7.1600000000000019</v>
      </c>
      <c r="H2416" s="2">
        <f>'Moving Avg'!G2416</f>
        <v>6.9835999999999965</v>
      </c>
      <c r="I2416" s="2">
        <f>'Moving Avg'!H2416</f>
        <v>7.0964999999999927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45826</v>
      </c>
      <c r="B2417" s="2">
        <f>RSI!B2417</f>
        <v>6.87</v>
      </c>
      <c r="C2417" s="2">
        <f>RSI!I2417</f>
        <v>36.879275871157525</v>
      </c>
      <c r="D2417" s="2">
        <f>MACD!E2417</f>
        <v>0.21706915718119202</v>
      </c>
      <c r="E2417" s="2">
        <f>MACD!F2417</f>
        <v>5.1496395433225137E-2</v>
      </c>
      <c r="F2417" s="2">
        <f>'Moving Avg'!D2417</f>
        <v>6.83</v>
      </c>
      <c r="G2417" s="2">
        <f>'Moving Avg'!F2417</f>
        <v>7.1490000000000009</v>
      </c>
      <c r="H2417" s="2">
        <f>'Moving Avg'!G2417</f>
        <v>6.985599999999998</v>
      </c>
      <c r="I2417" s="2">
        <f>'Moving Avg'!H2417</f>
        <v>7.0933999999999919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</row>
    <row r="2418" spans="1:12" ht="13.5" x14ac:dyDescent="0.25">
      <c r="A2418" s="3">
        <f>RSI!A2418</f>
        <v>45827</v>
      </c>
      <c r="B2418" s="2">
        <f>RSI!B2418</f>
        <v>6.87</v>
      </c>
      <c r="C2418" s="2">
        <f>RSI!I2418</f>
        <v>36.879275871157525</v>
      </c>
      <c r="D2418" s="2">
        <f>MACD!E2418</f>
        <v>0.2515080471540232</v>
      </c>
      <c r="E2418" s="2">
        <f>MACD!F2418</f>
        <v>9.1498725777384743E-2</v>
      </c>
      <c r="F2418" s="2">
        <f>'Moving Avg'!D2418</f>
        <v>6.8439999999999994</v>
      </c>
      <c r="G2418" s="2">
        <f>'Moving Avg'!F2418</f>
        <v>7.1380000000000008</v>
      </c>
      <c r="H2418" s="2">
        <f>'Moving Avg'!G2418</f>
        <v>6.9875999999999987</v>
      </c>
      <c r="I2418" s="2">
        <f>'Moving Avg'!H2418</f>
        <v>7.0902999999999921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</row>
    <row r="2419" spans="1:12" ht="13.5" x14ac:dyDescent="0.25">
      <c r="A2419" s="3">
        <f>RSI!A2419</f>
        <v>45828</v>
      </c>
      <c r="B2419" s="2">
        <f>RSI!B2419</f>
        <v>6.81</v>
      </c>
      <c r="C2419" s="2">
        <f>RSI!I2419</f>
        <v>33.558466935615897</v>
      </c>
      <c r="D2419" s="2">
        <f>MACD!E2419</f>
        <v>0.28610822537029801</v>
      </c>
      <c r="E2419" s="2">
        <f>MACD!F2419</f>
        <v>0.13042062569596741</v>
      </c>
      <c r="F2419" s="2">
        <f>'Moving Avg'!D2419</f>
        <v>6.846000000000001</v>
      </c>
      <c r="G2419" s="2">
        <f>'Moving Avg'!F2419</f>
        <v>7.1239999999999997</v>
      </c>
      <c r="H2419" s="2">
        <f>'Moving Avg'!G2419</f>
        <v>6.9884000000000004</v>
      </c>
      <c r="I2419" s="2">
        <f>'Moving Avg'!H2419</f>
        <v>7.0868999999999929</v>
      </c>
      <c r="J2419" s="6" t="str">
        <f>OBV!F2419</f>
        <v>BEARISH</v>
      </c>
      <c r="K2419" s="6" t="str">
        <f>OBV!G2419</f>
        <v>NEUTRAL</v>
      </c>
      <c r="L2419" s="6" t="str">
        <f>OBV!H2419</f>
        <v>BEARISH DIVERGENCE</v>
      </c>
    </row>
    <row r="2420" spans="1:12" ht="13.5" x14ac:dyDescent="0.25">
      <c r="A2420" s="3">
        <f>RSI!A2420</f>
        <v>45831</v>
      </c>
      <c r="B2420" s="2">
        <f>RSI!B2420</f>
        <v>6.81</v>
      </c>
      <c r="C2420" s="2">
        <f>RSI!I2420</f>
        <v>33.558466935615897</v>
      </c>
      <c r="D2420" s="2">
        <f>MACD!E2420</f>
        <v>0.31667978123352913</v>
      </c>
      <c r="E2420" s="2">
        <f>MACD!F2420</f>
        <v>0.16767245680347975</v>
      </c>
      <c r="F2420" s="2">
        <f>'Moving Avg'!D2420</f>
        <v>6.8480000000000008</v>
      </c>
      <c r="G2420" s="2">
        <f>'Moving Avg'!F2420</f>
        <v>7.1099999999999994</v>
      </c>
      <c r="H2420" s="2">
        <f>'Moving Avg'!G2420</f>
        <v>6.9892000000000003</v>
      </c>
      <c r="I2420" s="2">
        <f>'Moving Avg'!H2420</f>
        <v>7.0839499999999918</v>
      </c>
      <c r="J2420" s="6" t="str">
        <f>OBV!F2420</f>
        <v>BEARISH</v>
      </c>
      <c r="K2420" s="6" t="str">
        <f>OBV!G2420</f>
        <v>NEUTRAL</v>
      </c>
      <c r="L2420" s="6" t="str">
        <f>OBV!H2420</f>
        <v>BEARISH DIVERGENCE</v>
      </c>
    </row>
    <row r="2421" spans="1:12" ht="13.5" x14ac:dyDescent="0.25">
      <c r="A2421" s="3">
        <f>RSI!A2421</f>
        <v>45832</v>
      </c>
      <c r="B2421" s="2">
        <f>RSI!B2421</f>
        <v>6.87</v>
      </c>
      <c r="C2421" s="2">
        <f>RSI!I2421</f>
        <v>39.840956727242165</v>
      </c>
      <c r="D2421" s="2">
        <f>MACD!E2421</f>
        <v>0.28853294002969587</v>
      </c>
      <c r="E2421" s="2">
        <f>MACD!F2421</f>
        <v>0.19184455344872298</v>
      </c>
      <c r="F2421" s="2">
        <f>'Moving Avg'!D2421</f>
        <v>6.8459999999999992</v>
      </c>
      <c r="G2421" s="2">
        <f>'Moving Avg'!F2421</f>
        <v>7.0989999999999993</v>
      </c>
      <c r="H2421" s="2">
        <f>'Moving Avg'!G2421</f>
        <v>6.9906000000000015</v>
      </c>
      <c r="I2421" s="2">
        <f>'Moving Avg'!H2421</f>
        <v>7.0812999999999917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</row>
    <row r="2422" spans="1:12" ht="13.5" x14ac:dyDescent="0.25">
      <c r="A2422" s="3">
        <f>RSI!A2422</f>
        <v>45833</v>
      </c>
      <c r="B2422" s="2">
        <f>RSI!B2422</f>
        <v>6.87</v>
      </c>
      <c r="C2422" s="2">
        <f>RSI!I2422</f>
        <v>39.840956727242165</v>
      </c>
      <c r="D2422" s="2">
        <f>MACD!E2422</f>
        <v>0.22393318763319225</v>
      </c>
      <c r="E2422" s="2">
        <f>MACD!F2422</f>
        <v>0.19826228028561685</v>
      </c>
      <c r="F2422" s="2">
        <f>'Moving Avg'!D2422</f>
        <v>6.8459999999999992</v>
      </c>
      <c r="G2422" s="2">
        <f>'Moving Avg'!F2422</f>
        <v>7.0724999999999998</v>
      </c>
      <c r="H2422" s="2">
        <f>'Moving Avg'!G2422</f>
        <v>6.9920000000000027</v>
      </c>
      <c r="I2422" s="2">
        <f>'Moving Avg'!H2422</f>
        <v>7.0786499999999908</v>
      </c>
      <c r="J2422" s="6" t="str">
        <f>OBV!F2422</f>
        <v>BEARISH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45835</v>
      </c>
      <c r="B2423" s="2">
        <f>RSI!B2423</f>
        <v>7</v>
      </c>
      <c r="C2423" s="2">
        <f>RSI!I2423</f>
        <v>51.390714003729137</v>
      </c>
      <c r="D2423" s="2">
        <f>MACD!E2423</f>
        <v>0.16034155042643583</v>
      </c>
      <c r="E2423" s="2">
        <f>MACD!F2423</f>
        <v>0.19067813431378067</v>
      </c>
      <c r="F2423" s="2">
        <f>'Moving Avg'!D2423</f>
        <v>6.8719999999999999</v>
      </c>
      <c r="G2423" s="2">
        <f>'Moving Avg'!F2423</f>
        <v>7.0525000000000002</v>
      </c>
      <c r="H2423" s="2">
        <f>'Moving Avg'!G2423</f>
        <v>6.996000000000004</v>
      </c>
      <c r="I2423" s="2">
        <f>'Moving Avg'!H2423</f>
        <v>7.0751499999999909</v>
      </c>
      <c r="J2423" s="6" t="str">
        <f>OBV!F2423</f>
        <v>BEARISH</v>
      </c>
      <c r="K2423" s="6" t="str">
        <f>OBV!G2423</f>
        <v>NEUTRAL</v>
      </c>
      <c r="L2423" s="6" t="str">
        <f>OBV!H2423</f>
        <v>BEARISH DIVERGENCE</v>
      </c>
    </row>
    <row r="2424" spans="1:12" ht="13.5" x14ac:dyDescent="0.25">
      <c r="A2424" s="3">
        <f>RSI!A2424</f>
        <v>45838</v>
      </c>
      <c r="B2424" s="2">
        <f>RSI!B2424</f>
        <v>7</v>
      </c>
      <c r="C2424" s="2">
        <f>RSI!I2424</f>
        <v>51.39071400372913</v>
      </c>
      <c r="D2424" s="2">
        <f>MACD!E2424</f>
        <v>0.10641258622824878</v>
      </c>
      <c r="E2424" s="2">
        <f>MACD!F2424</f>
        <v>0.1738250246966743</v>
      </c>
      <c r="F2424" s="2">
        <f>'Moving Avg'!D2424</f>
        <v>6.9099999999999993</v>
      </c>
      <c r="G2424" s="2">
        <f>'Moving Avg'!F2424</f>
        <v>7.0325000000000006</v>
      </c>
      <c r="H2424" s="2">
        <f>'Moving Avg'!G2424</f>
        <v>6.999800000000004</v>
      </c>
      <c r="I2424" s="2">
        <f>'Moving Avg'!H2424</f>
        <v>7.0716499999999902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</row>
    <row r="2425" spans="1:12" ht="13.5" x14ac:dyDescent="0.25">
      <c r="A2425" s="3">
        <f>RSI!A2425</f>
        <v>45839</v>
      </c>
      <c r="B2425" s="2">
        <f>RSI!B2425</f>
        <v>7</v>
      </c>
      <c r="C2425" s="2">
        <f>RSI!I2425</f>
        <v>51.39071400372913</v>
      </c>
      <c r="D2425" s="2">
        <f>MACD!E2425</f>
        <v>6.0668667426498679E-2</v>
      </c>
      <c r="E2425" s="2">
        <f>MACD!F2425</f>
        <v>0.15119375324263917</v>
      </c>
      <c r="F2425" s="2">
        <f>'Moving Avg'!D2425</f>
        <v>6.9480000000000004</v>
      </c>
      <c r="G2425" s="2">
        <f>'Moving Avg'!F2425</f>
        <v>7.0125000000000002</v>
      </c>
      <c r="H2425" s="2">
        <f>'Moving Avg'!G2425</f>
        <v>7.0036000000000032</v>
      </c>
      <c r="I2425" s="2">
        <f>'Moving Avg'!H2425</f>
        <v>7.068649999999991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</row>
    <row r="2426" spans="1:12" ht="13.5" x14ac:dyDescent="0.25">
      <c r="A2426" s="3">
        <f>RSI!A2426</f>
        <v>45840</v>
      </c>
      <c r="B2426" s="2">
        <f>RSI!B2426</f>
        <v>6.78</v>
      </c>
      <c r="C2426" s="2">
        <f>RSI!I2426</f>
        <v>36.556369185750349</v>
      </c>
      <c r="D2426" s="2">
        <f>MACD!E2426</f>
        <v>5.0462820303456724E-2</v>
      </c>
      <c r="E2426" s="2">
        <f>MACD!F2426</f>
        <v>0.13104756665480269</v>
      </c>
      <c r="F2426" s="2">
        <f>'Moving Avg'!D2426</f>
        <v>6.93</v>
      </c>
      <c r="G2426" s="2">
        <f>'Moving Avg'!F2426</f>
        <v>6.9815000000000014</v>
      </c>
      <c r="H2426" s="2">
        <f>'Moving Avg'!G2426</f>
        <v>6.9992000000000028</v>
      </c>
      <c r="I2426" s="2">
        <f>'Moving Avg'!H2426</f>
        <v>7.0645499999999899</v>
      </c>
      <c r="J2426" s="6" t="str">
        <f>OBV!F2426</f>
        <v>BEARISH</v>
      </c>
      <c r="K2426" s="6" t="str">
        <f>OBV!G2426</f>
        <v>NEUTRAL</v>
      </c>
      <c r="L2426" s="6" t="str">
        <f>OBV!H2426</f>
        <v>CONFIRMED BEARISH</v>
      </c>
    </row>
    <row r="2427" spans="1:12" ht="13.5" x14ac:dyDescent="0.25">
      <c r="A2427" s="3">
        <f>RSI!A2427</f>
        <v>45841</v>
      </c>
      <c r="B2427" s="2">
        <f>RSI!B2427</f>
        <v>6.8</v>
      </c>
      <c r="C2427" s="2">
        <f>RSI!I2427</f>
        <v>38.300024773969689</v>
      </c>
      <c r="D2427" s="2">
        <f>MACD!E2427</f>
        <v>4.0011369477102932E-2</v>
      </c>
      <c r="E2427" s="2">
        <f>MACD!F2427</f>
        <v>0.11284032721926275</v>
      </c>
      <c r="F2427" s="2">
        <f>'Moving Avg'!D2427</f>
        <v>6.9159999999999995</v>
      </c>
      <c r="G2427" s="2">
        <f>'Moving Avg'!F2427</f>
        <v>6.9515000000000011</v>
      </c>
      <c r="H2427" s="2">
        <f>'Moving Avg'!G2427</f>
        <v>6.9890000000000034</v>
      </c>
      <c r="I2427" s="2">
        <f>'Moving Avg'!H2427</f>
        <v>7.0590499999999894</v>
      </c>
      <c r="J2427" s="6" t="str">
        <f>OBV!F2427</f>
        <v>BULLISH</v>
      </c>
      <c r="K2427" s="6" t="str">
        <f>OBV!G2427</f>
        <v>NEUTRAL</v>
      </c>
      <c r="L2427" s="6" t="str">
        <f>OBV!H2427</f>
        <v>BULLISH DIVERGENCE</v>
      </c>
    </row>
    <row r="2428" spans="1:12" ht="13.5" x14ac:dyDescent="0.25">
      <c r="A2428" s="3">
        <f>RSI!A2428</f>
        <v>45842</v>
      </c>
      <c r="B2428" s="2">
        <f>RSI!B2428</f>
        <v>6.8</v>
      </c>
      <c r="C2428" s="2">
        <f>RSI!I2428</f>
        <v>38.300024773969689</v>
      </c>
      <c r="D2428" s="2">
        <f>MACD!E2428</f>
        <v>3.2164661627656521E-2</v>
      </c>
      <c r="E2428" s="2">
        <f>MACD!F2428</f>
        <v>9.6705194100941499E-2</v>
      </c>
      <c r="F2428" s="2">
        <f>'Moving Avg'!D2428</f>
        <v>6.8760000000000003</v>
      </c>
      <c r="G2428" s="2">
        <f>'Moving Avg'!F2428</f>
        <v>6.9215000000000018</v>
      </c>
      <c r="H2428" s="2">
        <f>'Moving Avg'!G2428</f>
        <v>6.9794000000000027</v>
      </c>
      <c r="I2428" s="2">
        <f>'Moving Avg'!H2428</f>
        <v>7.0535499999999889</v>
      </c>
      <c r="J2428" s="6" t="str">
        <f>OBV!F2428</f>
        <v>BULLISH</v>
      </c>
      <c r="K2428" s="6" t="str">
        <f>OBV!G2428</f>
        <v>NEUTRAL</v>
      </c>
      <c r="L2428" s="6" t="str">
        <f>OBV!H2428</f>
        <v>BULLISH DIVERGENCE</v>
      </c>
    </row>
    <row r="2429" spans="1:12" ht="13.5" x14ac:dyDescent="0.25">
      <c r="A2429" s="3">
        <f>RSI!A2429</f>
        <v>45845</v>
      </c>
      <c r="B2429" s="2">
        <f>RSI!B2429</f>
        <v>6.8</v>
      </c>
      <c r="C2429" s="2">
        <f>RSI!I2429</f>
        <v>38.300024773969689</v>
      </c>
      <c r="D2429" s="2">
        <f>MACD!E2429</f>
        <v>1.7217358764099799E-2</v>
      </c>
      <c r="E2429" s="2">
        <f>MACD!F2429</f>
        <v>8.0807627033573165E-2</v>
      </c>
      <c r="F2429" s="2">
        <f>'Moving Avg'!D2429</f>
        <v>6.8360000000000003</v>
      </c>
      <c r="G2429" s="2">
        <f>'Moving Avg'!F2429</f>
        <v>6.8915000000000006</v>
      </c>
      <c r="H2429" s="2">
        <f>'Moving Avg'!G2429</f>
        <v>6.9762000000000031</v>
      </c>
      <c r="I2429" s="2">
        <f>'Moving Avg'!H2429</f>
        <v>7.0480499999999893</v>
      </c>
      <c r="J2429" s="6" t="str">
        <f>OBV!F2429</f>
        <v>BULLISH</v>
      </c>
      <c r="K2429" s="6" t="str">
        <f>OBV!G2429</f>
        <v>NEUTRAL</v>
      </c>
      <c r="L2429" s="6" t="str">
        <f>OBV!H2429</f>
        <v>BULLISH DIVERGENCE</v>
      </c>
    </row>
    <row r="2430" spans="1:12" ht="13.5" x14ac:dyDescent="0.25">
      <c r="A2430" s="3">
        <f>RSI!A2430</f>
        <v>45846</v>
      </c>
      <c r="B2430" s="2">
        <f>RSI!B2430</f>
        <v>6.81</v>
      </c>
      <c r="C2430" s="2">
        <f>RSI!I2430</f>
        <v>39.341121563606912</v>
      </c>
      <c r="D2430" s="2">
        <f>MACD!E2430</f>
        <v>4.6835190987595254E-3</v>
      </c>
      <c r="E2430" s="2">
        <f>MACD!F2430</f>
        <v>6.5582805446610437E-2</v>
      </c>
      <c r="F2430" s="2">
        <f>'Moving Avg'!D2430</f>
        <v>6.798</v>
      </c>
      <c r="G2430" s="2">
        <f>'Moving Avg'!F2430</f>
        <v>6.8620000000000001</v>
      </c>
      <c r="H2430" s="2">
        <f>'Moving Avg'!G2430</f>
        <v>6.976600000000003</v>
      </c>
      <c r="I2430" s="2">
        <f>'Moving Avg'!H2430</f>
        <v>7.0425999999999886</v>
      </c>
      <c r="J2430" s="6" t="str">
        <f>OBV!F2430</f>
        <v>BULLISH</v>
      </c>
      <c r="K2430" s="6" t="str">
        <f>OBV!G2430</f>
        <v>NEUTRAL</v>
      </c>
      <c r="L2430" s="6" t="str">
        <f>OBV!H2430</f>
        <v>BULLISH DIVERGENCE</v>
      </c>
    </row>
    <row r="2431" spans="1:12" ht="13.5" x14ac:dyDescent="0.25">
      <c r="A2431" s="3">
        <f>RSI!A2431</f>
        <v>45847</v>
      </c>
      <c r="B2431" s="2">
        <f>RSI!B2431</f>
        <v>6.81</v>
      </c>
      <c r="C2431" s="2">
        <f>RSI!I2431</f>
        <v>39.341121563606912</v>
      </c>
      <c r="D2431" s="2">
        <f>MACD!E2431</f>
        <v>4.0409550407431993E-3</v>
      </c>
      <c r="E2431" s="2">
        <f>MACD!F2431</f>
        <v>5.3274435365436995E-2</v>
      </c>
      <c r="F2431" s="2">
        <f>'Moving Avg'!D2431</f>
        <v>6.8039999999999994</v>
      </c>
      <c r="G2431" s="2">
        <f>'Moving Avg'!F2431</f>
        <v>6.8489999999999993</v>
      </c>
      <c r="H2431" s="2">
        <f>'Moving Avg'!G2431</f>
        <v>6.977000000000003</v>
      </c>
      <c r="I2431" s="2">
        <f>'Moving Avg'!H2431</f>
        <v>7.0388999999999884</v>
      </c>
      <c r="J2431" s="6" t="str">
        <f>OBV!F2431</f>
        <v>BULLISH</v>
      </c>
      <c r="K2431" s="6" t="str">
        <f>OBV!G2431</f>
        <v>NEUTRAL</v>
      </c>
      <c r="L2431" s="6" t="str">
        <f>OBV!H2431</f>
        <v>CONFIRMED BULLISH</v>
      </c>
    </row>
    <row r="2432" spans="1:12" ht="13.5" x14ac:dyDescent="0.25">
      <c r="A2432" s="3">
        <f>RSI!A2432</f>
        <v>45848</v>
      </c>
      <c r="B2432" s="2">
        <f>RSI!B2432</f>
        <v>6.82</v>
      </c>
      <c r="C2432" s="2">
        <f>RSI!I2432</f>
        <v>40.505389954118385</v>
      </c>
      <c r="D2432" s="2">
        <f>MACD!E2432</f>
        <v>3.4344908352803571E-3</v>
      </c>
      <c r="E2432" s="2">
        <f>MACD!F2432</f>
        <v>4.3306446459405665E-2</v>
      </c>
      <c r="F2432" s="2">
        <f>'Moving Avg'!D2432</f>
        <v>6.8079999999999998</v>
      </c>
      <c r="G2432" s="2">
        <f>'Moving Avg'!F2432</f>
        <v>6.8499999999999988</v>
      </c>
      <c r="H2432" s="2">
        <f>'Moving Avg'!G2432</f>
        <v>6.9776000000000025</v>
      </c>
      <c r="I2432" s="2">
        <f>'Moving Avg'!H2432</f>
        <v>7.034099999999988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</row>
    <row r="2433" spans="1:12" ht="13.5" x14ac:dyDescent="0.25">
      <c r="A2433" s="3">
        <f>RSI!A2433</f>
        <v>45849</v>
      </c>
      <c r="B2433" s="2">
        <f>RSI!B2433</f>
        <v>6.77</v>
      </c>
      <c r="C2433" s="2">
        <f>RSI!I2433</f>
        <v>36.711255986496752</v>
      </c>
      <c r="D2433" s="2">
        <f>MACD!E2433</f>
        <v>2.7193705593561823E-2</v>
      </c>
      <c r="E2433" s="2">
        <f>MACD!F2433</f>
        <v>4.0083898286236895E-2</v>
      </c>
      <c r="F2433" s="2">
        <f>'Moving Avg'!D2433</f>
        <v>6.8019999999999996</v>
      </c>
      <c r="G2433" s="2">
        <f>'Moving Avg'!F2433</f>
        <v>6.8484999999999996</v>
      </c>
      <c r="H2433" s="2">
        <f>'Moving Avg'!G2433</f>
        <v>6.9772000000000025</v>
      </c>
      <c r="I2433" s="2">
        <f>'Moving Avg'!H2433</f>
        <v>7.0290499999999874</v>
      </c>
      <c r="J2433" s="6" t="str">
        <f>OBV!F2433</f>
        <v>BULLISH</v>
      </c>
      <c r="K2433" s="6" t="str">
        <f>OBV!G2433</f>
        <v>NEUTRAL</v>
      </c>
      <c r="L2433" s="6" t="str">
        <f>OBV!H2433</f>
        <v>BULLISH DIVERGENCE</v>
      </c>
    </row>
    <row r="2434" spans="1:12" ht="13.5" x14ac:dyDescent="0.25">
      <c r="A2434" s="3">
        <f>RSI!A2434</f>
        <v>45852</v>
      </c>
      <c r="B2434" s="2">
        <f>RSI!B2434</f>
        <v>7</v>
      </c>
      <c r="C2434" s="2">
        <f>RSI!I2434</f>
        <v>56.770752703167659</v>
      </c>
      <c r="D2434" s="2">
        <f>MACD!E2434</f>
        <v>3.1082620796277105E-2</v>
      </c>
      <c r="E2434" s="2">
        <f>MACD!F2434</f>
        <v>3.8283642788244941E-2</v>
      </c>
      <c r="F2434" s="2">
        <f>'Moving Avg'!D2434</f>
        <v>6.8419999999999987</v>
      </c>
      <c r="G2434" s="2">
        <f>'Moving Avg'!F2434</f>
        <v>6.8585000000000012</v>
      </c>
      <c r="H2434" s="2">
        <f>'Moving Avg'!G2434</f>
        <v>6.9814000000000025</v>
      </c>
      <c r="I2434" s="2">
        <f>'Moving Avg'!H2434</f>
        <v>7.0268999999999879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</row>
    <row r="2435" spans="1:12" ht="13.5" x14ac:dyDescent="0.25">
      <c r="A2435" s="3">
        <f>RSI!A2435</f>
        <v>45853</v>
      </c>
      <c r="B2435" s="2">
        <f>RSI!B2435</f>
        <v>7</v>
      </c>
      <c r="C2435" s="2">
        <f>RSI!I2435</f>
        <v>56.770752703167652</v>
      </c>
      <c r="D2435" s="2">
        <f>MACD!E2435</f>
        <v>3.3775273780784154E-2</v>
      </c>
      <c r="E2435" s="2">
        <f>MACD!F2435</f>
        <v>3.7381968986752785E-2</v>
      </c>
      <c r="F2435" s="2">
        <f>'Moving Avg'!D2435</f>
        <v>6.88</v>
      </c>
      <c r="G2435" s="2">
        <f>'Moving Avg'!F2435</f>
        <v>6.8685</v>
      </c>
      <c r="H2435" s="2">
        <f>'Moving Avg'!G2435</f>
        <v>6.9856000000000016</v>
      </c>
      <c r="I2435" s="2">
        <f>'Moving Avg'!H2435</f>
        <v>7.0247499999999876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</row>
    <row r="2436" spans="1:12" ht="13.5" x14ac:dyDescent="0.25">
      <c r="A2436" s="3">
        <f>RSI!A2436</f>
        <v>45854</v>
      </c>
      <c r="B2436" s="2">
        <f>RSI!B2436</f>
        <v>7</v>
      </c>
      <c r="C2436" s="2">
        <f>RSI!I2436</f>
        <v>56.770752703167652</v>
      </c>
      <c r="D2436" s="2">
        <f>MACD!E2436</f>
        <v>1.6538449363858732E-3</v>
      </c>
      <c r="E2436" s="2">
        <f>MACD!F2436</f>
        <v>3.0236344176679406E-2</v>
      </c>
      <c r="F2436" s="2">
        <f>'Moving Avg'!D2436</f>
        <v>6.918000000000001</v>
      </c>
      <c r="G2436" s="2">
        <f>'Moving Avg'!F2436</f>
        <v>6.8745000000000003</v>
      </c>
      <c r="H2436" s="2">
        <f>'Moving Avg'!G2436</f>
        <v>6.9898000000000025</v>
      </c>
      <c r="I2436" s="2">
        <f>'Moving Avg'!H2436</f>
        <v>7.0227999999999886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</row>
    <row r="2437" spans="1:12" ht="13.5" x14ac:dyDescent="0.25">
      <c r="A2437" s="3">
        <f>RSI!A2437</f>
        <v>45855</v>
      </c>
      <c r="B2437" s="2">
        <f>RSI!B2437</f>
        <v>7</v>
      </c>
      <c r="C2437" s="2">
        <f>RSI!I2437</f>
        <v>56.770752703167652</v>
      </c>
      <c r="D2437" s="2">
        <f>MACD!E2437</f>
        <v>-2.2961563359782389E-2</v>
      </c>
      <c r="E2437" s="2">
        <f>MACD!F2437</f>
        <v>1.9596762669387049E-2</v>
      </c>
      <c r="F2437" s="2">
        <f>'Moving Avg'!D2437</f>
        <v>6.9539999999999988</v>
      </c>
      <c r="G2437" s="2">
        <f>'Moving Avg'!F2437</f>
        <v>6.8810000000000002</v>
      </c>
      <c r="H2437" s="2">
        <f>'Moving Avg'!G2437</f>
        <v>6.9940000000000024</v>
      </c>
      <c r="I2437" s="2">
        <f>'Moving Avg'!H2437</f>
        <v>7.0208499999999878</v>
      </c>
      <c r="J2437" s="6" t="str">
        <f>OBV!F2437</f>
        <v>BEARISH</v>
      </c>
      <c r="K2437" s="6" t="str">
        <f>OBV!G2437</f>
        <v>NEUTRAL</v>
      </c>
      <c r="L2437" s="6" t="str">
        <f>OBV!H2437</f>
        <v>BEARISH DIVERGENCE</v>
      </c>
    </row>
    <row r="2438" spans="1:12" ht="13.5" x14ac:dyDescent="0.25">
      <c r="A2438" s="3">
        <f>RSI!A2438</f>
        <v>45856</v>
      </c>
      <c r="B2438" s="2">
        <f>RSI!B2438</f>
        <v>7</v>
      </c>
      <c r="C2438" s="2">
        <f>RSI!I2438</f>
        <v>56.770752703167652</v>
      </c>
      <c r="D2438" s="2">
        <f>MACD!E2438</f>
        <v>-4.4264671701683689E-2</v>
      </c>
      <c r="E2438" s="2">
        <f>MACD!F2438</f>
        <v>6.8244757951729032E-3</v>
      </c>
      <c r="F2438" s="2">
        <f>'Moving Avg'!D2438</f>
        <v>7</v>
      </c>
      <c r="G2438" s="2">
        <f>'Moving Avg'!F2438</f>
        <v>6.8875000000000002</v>
      </c>
      <c r="H2438" s="2">
        <f>'Moving Avg'!G2438</f>
        <v>6.9982000000000015</v>
      </c>
      <c r="I2438" s="2">
        <f>'Moving Avg'!H2438</f>
        <v>7.0188999999999888</v>
      </c>
      <c r="J2438" s="6" t="str">
        <f>OBV!F2438</f>
        <v>BULLISH</v>
      </c>
      <c r="K2438" s="6" t="str">
        <f>OBV!G2438</f>
        <v>NEUTRAL</v>
      </c>
      <c r="L2438" s="6" t="str">
        <f>OBV!H2438</f>
        <v>CONFIRMED BULLISH</v>
      </c>
    </row>
    <row r="2439" spans="1:12" ht="13.5" x14ac:dyDescent="0.25">
      <c r="A2439" s="3">
        <f>RSI!A2439</f>
        <v>45859</v>
      </c>
      <c r="B2439" s="2">
        <f>RSI!B2439</f>
        <v>7</v>
      </c>
      <c r="C2439" s="2">
        <f>RSI!I2439</f>
        <v>56.770752703167652</v>
      </c>
      <c r="D2439" s="2">
        <f>MACD!E2439</f>
        <v>-6.2729902776372803E-2</v>
      </c>
      <c r="E2439" s="2">
        <f>MACD!F2439</f>
        <v>-7.0863999191362378E-3</v>
      </c>
      <c r="F2439" s="2">
        <f>'Moving Avg'!D2439</f>
        <v>7</v>
      </c>
      <c r="G2439" s="2">
        <f>'Moving Avg'!F2439</f>
        <v>6.8970000000000002</v>
      </c>
      <c r="H2439" s="2">
        <f>'Moving Avg'!G2439</f>
        <v>7.0024000000000024</v>
      </c>
      <c r="I2439" s="2">
        <f>'Moving Avg'!H2439</f>
        <v>7.0178999999999885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45860</v>
      </c>
      <c r="B2440" s="2">
        <f>RSI!B2440</f>
        <v>7</v>
      </c>
      <c r="C2440" s="2">
        <f>RSI!I2440</f>
        <v>56.770752703167652</v>
      </c>
      <c r="D2440" s="2">
        <f>MACD!E2440</f>
        <v>-7.7222834213507063E-2</v>
      </c>
      <c r="E2440" s="2">
        <f>MACD!F2440</f>
        <v>-2.1113686778010406E-2</v>
      </c>
      <c r="F2440" s="2">
        <f>'Moving Avg'!D2440</f>
        <v>7</v>
      </c>
      <c r="G2440" s="2">
        <f>'Moving Avg'!F2440</f>
        <v>6.9064999999999994</v>
      </c>
      <c r="H2440" s="2">
        <f>'Moving Avg'!G2440</f>
        <v>7.0066000000000024</v>
      </c>
      <c r="I2440" s="2">
        <f>'Moving Avg'!H2440</f>
        <v>7.0182999999999875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</row>
    <row r="2441" spans="1:12" ht="13.5" x14ac:dyDescent="0.25">
      <c r="A2441" s="3">
        <f>RSI!A2441</f>
        <v>45861</v>
      </c>
      <c r="B2441" s="2">
        <f>RSI!B2441</f>
        <v>6.78</v>
      </c>
      <c r="C2441" s="2">
        <f>RSI!I2441</f>
        <v>37.613742485674663</v>
      </c>
      <c r="D2441" s="2">
        <f>MACD!E2441</f>
        <v>-7.3566608596292937E-2</v>
      </c>
      <c r="E2441" s="2">
        <f>MACD!F2441</f>
        <v>-3.1604271141666918E-2</v>
      </c>
      <c r="F2441" s="2">
        <f>'Moving Avg'!D2441</f>
        <v>6.9560000000000004</v>
      </c>
      <c r="G2441" s="2">
        <f>'Moving Avg'!F2441</f>
        <v>6.9019999999999992</v>
      </c>
      <c r="H2441" s="2">
        <f>'Moving Avg'!G2441</f>
        <v>7.006400000000002</v>
      </c>
      <c r="I2441" s="2">
        <f>'Moving Avg'!H2441</f>
        <v>7.0186499999999876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</row>
    <row r="2442" spans="1:12" ht="13.5" x14ac:dyDescent="0.25">
      <c r="A2442" s="3">
        <f>RSI!A2442</f>
        <v>45862</v>
      </c>
      <c r="B2442" s="2">
        <f>RSI!B2442</f>
        <v>6.78</v>
      </c>
      <c r="C2442" s="2">
        <f>RSI!I2442</f>
        <v>37.613742485674663</v>
      </c>
      <c r="D2442" s="2">
        <f>MACD!E2442</f>
        <v>-6.7983336576011411E-2</v>
      </c>
      <c r="E2442" s="2">
        <f>MACD!F2442</f>
        <v>-3.8880084228535818E-2</v>
      </c>
      <c r="F2442" s="2">
        <f>'Moving Avg'!D2442</f>
        <v>6.9120000000000008</v>
      </c>
      <c r="G2442" s="2">
        <f>'Moving Avg'!F2442</f>
        <v>6.8974999999999991</v>
      </c>
      <c r="H2442" s="2">
        <f>'Moving Avg'!G2442</f>
        <v>7.0062000000000015</v>
      </c>
      <c r="I2442" s="2">
        <f>'Moving Avg'!H2442</f>
        <v>7.0189999999999886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</row>
    <row r="2443" spans="1:12" ht="13.5" x14ac:dyDescent="0.25">
      <c r="A2443" s="3">
        <f>RSI!A2443</f>
        <v>45866</v>
      </c>
      <c r="B2443" s="2">
        <f>RSI!B2443</f>
        <v>7.05</v>
      </c>
      <c r="C2443" s="2">
        <f>RSI!I2443</f>
        <v>57.855695727999581</v>
      </c>
      <c r="D2443" s="2">
        <f>MACD!E2443</f>
        <v>-9.0070706513670551E-2</v>
      </c>
      <c r="E2443" s="2">
        <f>MACD!F2443</f>
        <v>-4.911820868556277E-2</v>
      </c>
      <c r="F2443" s="2">
        <f>'Moving Avg'!D2443</f>
        <v>6.9219999999999997</v>
      </c>
      <c r="G2443" s="2">
        <f>'Moving Avg'!F2443</f>
        <v>6.9</v>
      </c>
      <c r="H2443" s="2">
        <f>'Moving Avg'!G2443</f>
        <v>7.0114000000000019</v>
      </c>
      <c r="I2443" s="2">
        <f>'Moving Avg'!H2443</f>
        <v>7.0206999999999882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</row>
    <row r="2444" spans="1:12" ht="13.5" x14ac:dyDescent="0.25">
      <c r="A2444" s="3">
        <f>RSI!A2444</f>
        <v>45867</v>
      </c>
      <c r="B2444" s="2">
        <f>RSI!B2444</f>
        <v>7.06</v>
      </c>
      <c r="C2444" s="2">
        <f>RSI!I2444</f>
        <v>58.394137729657608</v>
      </c>
      <c r="D2444" s="2">
        <f>MACD!E2444</f>
        <v>-7.4896187729629915E-2</v>
      </c>
      <c r="E2444" s="2">
        <f>MACD!F2444</f>
        <v>-5.4273804494376202E-2</v>
      </c>
      <c r="F2444" s="2">
        <f>'Moving Avg'!D2444</f>
        <v>6.9340000000000002</v>
      </c>
      <c r="G2444" s="2">
        <f>'Moving Avg'!F2444</f>
        <v>6.9030000000000005</v>
      </c>
      <c r="H2444" s="2">
        <f>'Moving Avg'!G2444</f>
        <v>7.0108000000000015</v>
      </c>
      <c r="I2444" s="2">
        <f>'Moving Avg'!H2444</f>
        <v>7.0224999999999884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</row>
    <row r="2445" spans="1:12" ht="13.5" x14ac:dyDescent="0.25">
      <c r="A2445" s="3">
        <f>RSI!A2445</f>
        <v>45868</v>
      </c>
      <c r="B2445" s="2">
        <f>RSI!B2445</f>
        <v>7.07</v>
      </c>
      <c r="C2445" s="2">
        <f>RSI!I2445</f>
        <v>58.958820527707935</v>
      </c>
      <c r="D2445" s="2">
        <f>MACD!E2445</f>
        <v>-6.3578303352051613E-2</v>
      </c>
      <c r="E2445" s="2">
        <f>MACD!F2445</f>
        <v>-5.6134704265911287E-2</v>
      </c>
      <c r="F2445" s="2">
        <f>'Moving Avg'!D2445</f>
        <v>6.9479999999999986</v>
      </c>
      <c r="G2445" s="2">
        <f>'Moving Avg'!F2445</f>
        <v>6.9064999999999994</v>
      </c>
      <c r="H2445" s="2">
        <f>'Moving Avg'!G2445</f>
        <v>7.0104000000000006</v>
      </c>
      <c r="I2445" s="2">
        <f>'Moving Avg'!H2445</f>
        <v>7.0242999999999878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</row>
    <row r="2446" spans="1:12" ht="13.5" x14ac:dyDescent="0.25">
      <c r="A2446" s="3">
        <f>RSI!A2446</f>
        <v>45869</v>
      </c>
      <c r="B2446" s="2">
        <f>RSI!B2446</f>
        <v>7.07</v>
      </c>
      <c r="C2446" s="2">
        <f>RSI!I2446</f>
        <v>58.958820527707935</v>
      </c>
      <c r="D2446" s="2">
        <f>MACD!E2446</f>
        <v>-5.478419675022117E-2</v>
      </c>
      <c r="E2446" s="2">
        <f>MACD!F2446</f>
        <v>-5.5864602762773267E-2</v>
      </c>
      <c r="F2446" s="2">
        <f>'Moving Avg'!D2446</f>
        <v>7.0060000000000002</v>
      </c>
      <c r="G2446" s="2">
        <f>'Moving Avg'!F2446</f>
        <v>6.9209999999999994</v>
      </c>
      <c r="H2446" s="2">
        <f>'Moving Avg'!G2446</f>
        <v>7.0100000000000016</v>
      </c>
      <c r="I2446" s="2">
        <f>'Moving Avg'!H2446</f>
        <v>7.026099999999988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</row>
    <row r="2447" spans="1:12" ht="13.5" x14ac:dyDescent="0.25">
      <c r="A2447" s="3">
        <f>RSI!A2447</f>
        <v>45870</v>
      </c>
      <c r="B2447" s="2">
        <f>RSI!B2447</f>
        <v>7.33</v>
      </c>
      <c r="C2447" s="2">
        <f>RSI!I2447</f>
        <v>70.877368728667165</v>
      </c>
      <c r="D2447" s="2">
        <f>MACD!E2447</f>
        <v>-6.73268859168763E-2</v>
      </c>
      <c r="E2447" s="2">
        <f>MACD!F2447</f>
        <v>-5.8157059393593877E-2</v>
      </c>
      <c r="F2447" s="2">
        <f>'Moving Avg'!D2447</f>
        <v>7.1159999999999997</v>
      </c>
      <c r="G2447" s="2">
        <f>'Moving Avg'!F2447</f>
        <v>6.9475000000000007</v>
      </c>
      <c r="H2447" s="2">
        <f>'Moving Avg'!G2447</f>
        <v>7.0148000000000001</v>
      </c>
      <c r="I2447" s="2">
        <f>'Moving Avg'!H2447</f>
        <v>7.029199999999987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</row>
    <row r="2448" spans="1:12" ht="13.5" x14ac:dyDescent="0.25">
      <c r="A2448" s="3">
        <f>RSI!A2448</f>
        <v>45873</v>
      </c>
      <c r="B2448" s="2">
        <f>RSI!B2448</f>
        <v>7.01</v>
      </c>
      <c r="C2448" s="2">
        <f>RSI!I2448</f>
        <v>51.178136308781013</v>
      </c>
      <c r="D2448" s="2">
        <f>MACD!E2448</f>
        <v>-5.644350123642905E-2</v>
      </c>
      <c r="E2448" s="2">
        <f>MACD!F2448</f>
        <v>-5.7814347762160913E-2</v>
      </c>
      <c r="F2448" s="2">
        <f>'Moving Avg'!D2448</f>
        <v>7.1079999999999997</v>
      </c>
      <c r="G2448" s="2">
        <f>'Moving Avg'!F2448</f>
        <v>6.9580000000000002</v>
      </c>
      <c r="H2448" s="2">
        <f>'Moving Avg'!G2448</f>
        <v>7.0132000000000003</v>
      </c>
      <c r="I2448" s="2">
        <f>'Moving Avg'!H2448</f>
        <v>7.0302999999999871</v>
      </c>
      <c r="J2448" s="6" t="str">
        <f>OBV!F2448</f>
        <v>BULLISH</v>
      </c>
      <c r="K2448" s="6" t="str">
        <f>OBV!G2448</f>
        <v>NEUTRAL</v>
      </c>
      <c r="L2448" s="6" t="str">
        <f>OBV!H2448</f>
        <v>BULLISH DIVERGENCE</v>
      </c>
    </row>
    <row r="2449" spans="1:12" ht="13.5" x14ac:dyDescent="0.25">
      <c r="A2449" s="3">
        <f>RSI!A2449</f>
        <v>45874</v>
      </c>
      <c r="B2449" s="2">
        <f>RSI!B2449</f>
        <v>7.02</v>
      </c>
      <c r="C2449" s="2">
        <f>RSI!I2449</f>
        <v>51.630562212372681</v>
      </c>
      <c r="D2449" s="2">
        <f>MACD!E2449</f>
        <v>-4.8128102968425956E-2</v>
      </c>
      <c r="E2449" s="2">
        <f>MACD!F2449</f>
        <v>-5.5877098803413926E-2</v>
      </c>
      <c r="F2449" s="2">
        <f>'Moving Avg'!D2449</f>
        <v>7.1</v>
      </c>
      <c r="G2449" s="2">
        <f>'Moving Avg'!F2449</f>
        <v>6.9689999999999994</v>
      </c>
      <c r="H2449" s="2">
        <f>'Moving Avg'!G2449</f>
        <v>7.0117999999999991</v>
      </c>
      <c r="I2449" s="2">
        <f>'Moving Avg'!H2449</f>
        <v>7.0314499999999871</v>
      </c>
      <c r="J2449" s="6" t="str">
        <f>OBV!F2449</f>
        <v>BULLISH</v>
      </c>
      <c r="K2449" s="6" t="str">
        <f>OBV!G2449</f>
        <v>NEUTRAL</v>
      </c>
      <c r="L2449" s="6" t="str">
        <f>OBV!H2449</f>
        <v>BULLISH DIVERGENCE</v>
      </c>
    </row>
    <row r="2450" spans="1:12" ht="13.5" x14ac:dyDescent="0.25">
      <c r="A2450" s="3">
        <f>RSI!A2450</f>
        <v>45875</v>
      </c>
      <c r="B2450" s="2">
        <f>RSI!B2450</f>
        <v>7.02</v>
      </c>
      <c r="C2450" s="2">
        <f>RSI!I2450</f>
        <v>51.630562212372681</v>
      </c>
      <c r="D2450" s="2">
        <f>MACD!E2450</f>
        <v>-4.129264161351287E-2</v>
      </c>
      <c r="E2450" s="2">
        <f>MACD!F2450</f>
        <v>-5.296020736543372E-2</v>
      </c>
      <c r="F2450" s="2">
        <f>'Moving Avg'!D2450</f>
        <v>7.0900000000000007</v>
      </c>
      <c r="G2450" s="2">
        <f>'Moving Avg'!F2450</f>
        <v>6.9795000000000016</v>
      </c>
      <c r="H2450" s="2">
        <f>'Moving Avg'!G2450</f>
        <v>7.0103999999999989</v>
      </c>
      <c r="I2450" s="2">
        <f>'Moving Avg'!H2450</f>
        <v>7.0325999999999889</v>
      </c>
      <c r="J2450" s="6" t="str">
        <f>OBV!F2450</f>
        <v>BULLISH</v>
      </c>
      <c r="K2450" s="6" t="str">
        <f>OBV!G2450</f>
        <v>NEUTRAL</v>
      </c>
      <c r="L2450" s="6" t="str">
        <f>OBV!H2450</f>
        <v>BULLISH DIVERGENCE</v>
      </c>
    </row>
    <row r="2451" spans="1:12" ht="13.5" x14ac:dyDescent="0.25">
      <c r="A2451" s="3">
        <f>RSI!A2451</f>
        <v>45876</v>
      </c>
      <c r="B2451" s="2">
        <f>RSI!B2451</f>
        <v>7.33</v>
      </c>
      <c r="C2451" s="2">
        <f>RSI!I2451</f>
        <v>63.718441270401748</v>
      </c>
      <c r="D2451" s="2">
        <f>MACD!E2451</f>
        <v>-9.2503688795692263E-2</v>
      </c>
      <c r="E2451" s="2">
        <f>MACD!F2451</f>
        <v>-6.0868903651485437E-2</v>
      </c>
      <c r="F2451" s="2">
        <f>'Moving Avg'!D2451</f>
        <v>7.1420000000000003</v>
      </c>
      <c r="G2451" s="2">
        <f>'Moving Avg'!F2451</f>
        <v>7.0055000000000005</v>
      </c>
      <c r="H2451" s="2">
        <f>'Moving Avg'!G2451</f>
        <v>7.0151999999999974</v>
      </c>
      <c r="I2451" s="2">
        <f>'Moving Avg'!H2451</f>
        <v>7.0337999999999887</v>
      </c>
      <c r="J2451" s="6" t="str">
        <f>OBV!F2451</f>
        <v>BULLISH</v>
      </c>
      <c r="K2451" s="6" t="str">
        <f>OBV!G2451</f>
        <v>NEUTRAL</v>
      </c>
      <c r="L2451" s="6" t="str">
        <f>OBV!H2451</f>
        <v>CONFIRMED BULLISH</v>
      </c>
    </row>
    <row r="2452" spans="1:12" ht="13.5" x14ac:dyDescent="0.25">
      <c r="A2452" s="3">
        <f>RSI!A2452</f>
        <v>45877</v>
      </c>
      <c r="B2452" s="2">
        <f>RSI!B2452</f>
        <v>7.34</v>
      </c>
      <c r="C2452" s="2">
        <f>RSI!I2452</f>
        <v>64.030713867240706</v>
      </c>
      <c r="D2452" s="2">
        <f>MACD!E2452</f>
        <v>-0.13858067802622376</v>
      </c>
      <c r="E2452" s="2">
        <f>MACD!F2452</f>
        <v>-7.6411258526433101E-2</v>
      </c>
      <c r="F2452" s="2">
        <f>'Moving Avg'!D2452</f>
        <v>7.1440000000000001</v>
      </c>
      <c r="G2452" s="2">
        <f>'Moving Avg'!F2452</f>
        <v>7.0314999999999994</v>
      </c>
      <c r="H2452" s="2">
        <f>'Moving Avg'!G2452</f>
        <v>7.0139999999999976</v>
      </c>
      <c r="I2452" s="2">
        <f>'Moving Avg'!H2452</f>
        <v>7.0350499999999885</v>
      </c>
      <c r="J2452" s="6" t="str">
        <f>OBV!F2452</f>
        <v>BULLISH</v>
      </c>
      <c r="K2452" s="6" t="str">
        <f>OBV!G2452</f>
        <v>NEUTRAL</v>
      </c>
      <c r="L2452" s="6" t="str">
        <f>OBV!H2452</f>
        <v>CONFIRMED BULLISH</v>
      </c>
    </row>
    <row r="2453" spans="1:12" ht="13.5" x14ac:dyDescent="0.25">
      <c r="A2453" s="3">
        <f>RSI!A2453</f>
        <v>45880</v>
      </c>
      <c r="B2453" s="2">
        <f>RSI!B2453</f>
        <v>7.66</v>
      </c>
      <c r="C2453" s="2">
        <f>RSI!I2453</f>
        <v>72.258931707888152</v>
      </c>
      <c r="D2453" s="2">
        <f>MACD!E2453</f>
        <v>-0.1616486248247746</v>
      </c>
      <c r="E2453" s="2">
        <f>MACD!F2453</f>
        <v>-9.3458731786101396E-2</v>
      </c>
      <c r="F2453" s="2">
        <f>'Moving Avg'!D2453</f>
        <v>7.2739999999999991</v>
      </c>
      <c r="G2453" s="2">
        <f>'Moving Avg'!F2453</f>
        <v>7.0759999999999987</v>
      </c>
      <c r="H2453" s="2">
        <f>'Moving Avg'!G2453</f>
        <v>7.0191999999999988</v>
      </c>
      <c r="I2453" s="2">
        <f>'Moving Avg'!H2453</f>
        <v>7.0378999999999898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</row>
    <row r="2454" spans="1:12" ht="13.5" x14ac:dyDescent="0.25">
      <c r="A2454" s="3">
        <f>RSI!A2454</f>
        <v>45881</v>
      </c>
      <c r="B2454" s="2">
        <f>RSI!B2454</f>
        <v>7.77</v>
      </c>
      <c r="C2454" s="2">
        <f>RSI!I2454</f>
        <v>74.424746427233686</v>
      </c>
      <c r="D2454" s="2">
        <f>MACD!E2454</f>
        <v>-0.1914409065065481</v>
      </c>
      <c r="E2454" s="2">
        <f>MACD!F2454</f>
        <v>-0.11305516673019074</v>
      </c>
      <c r="F2454" s="2">
        <f>'Moving Avg'!D2454</f>
        <v>7.4239999999999995</v>
      </c>
      <c r="G2454" s="2">
        <f>'Moving Avg'!F2454</f>
        <v>7.1145000000000014</v>
      </c>
      <c r="H2454" s="2">
        <f>'Moving Avg'!G2454</f>
        <v>7.0265999999999984</v>
      </c>
      <c r="I2454" s="2">
        <f>'Moving Avg'!H2454</f>
        <v>7.0412999999999908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</row>
    <row r="2455" spans="1:12" ht="13.5" x14ac:dyDescent="0.25">
      <c r="A2455" s="3">
        <f>RSI!A2455</f>
        <v>45883</v>
      </c>
      <c r="B2455" s="2">
        <f>RSI!B2455</f>
        <v>7.77</v>
      </c>
      <c r="C2455" s="2">
        <f>RSI!I2455</f>
        <v>74.424746427233686</v>
      </c>
      <c r="D2455" s="2">
        <f>MACD!E2455</f>
        <v>-0.21915348153920178</v>
      </c>
      <c r="E2455" s="2">
        <f>MACD!F2455</f>
        <v>-0.13427482969199295</v>
      </c>
      <c r="F2455" s="2">
        <f>'Moving Avg'!D2455</f>
        <v>7.5739999999999998</v>
      </c>
      <c r="G2455" s="2">
        <f>'Moving Avg'!F2455</f>
        <v>7.1530000000000005</v>
      </c>
      <c r="H2455" s="2">
        <f>'Moving Avg'!G2455</f>
        <v>7.0339999999999989</v>
      </c>
      <c r="I2455" s="2">
        <f>'Moving Avg'!H2455</f>
        <v>7.04314999999999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</row>
    <row r="2456" spans="1:12" ht="13.5" x14ac:dyDescent="0.25">
      <c r="A2456" s="3">
        <f>RSI!A2456</f>
        <v>45884</v>
      </c>
      <c r="B2456" s="2">
        <f>RSI!B2456</f>
        <v>7.88</v>
      </c>
      <c r="C2456" s="2">
        <f>RSI!I2456</f>
        <v>76.54820402620409</v>
      </c>
      <c r="D2456" s="2">
        <f>MACD!E2456</f>
        <v>-0.25449349352730177</v>
      </c>
      <c r="E2456" s="2">
        <f>MACD!F2456</f>
        <v>-0.15831856245905471</v>
      </c>
      <c r="F2456" s="2">
        <f>'Moving Avg'!D2456</f>
        <v>7.6840000000000002</v>
      </c>
      <c r="G2456" s="2">
        <f>'Moving Avg'!F2456</f>
        <v>7.1970000000000001</v>
      </c>
      <c r="H2456" s="2">
        <f>'Moving Avg'!G2456</f>
        <v>7.0435999999999988</v>
      </c>
      <c r="I2456" s="2">
        <f>'Moving Avg'!H2456</f>
        <v>7.0455499999999915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</row>
    <row r="2457" spans="1:12" ht="13.5" x14ac:dyDescent="0.25">
      <c r="A2457" s="3">
        <f>RSI!A2457</f>
        <v>45887</v>
      </c>
      <c r="B2457" s="2">
        <f>RSI!B2457</f>
        <v>7.88</v>
      </c>
      <c r="C2457" s="2">
        <f>RSI!I2457</f>
        <v>76.54820402620409</v>
      </c>
      <c r="D2457" s="2">
        <f>MACD!E2457</f>
        <v>-0.24851209558604204</v>
      </c>
      <c r="E2457" s="2">
        <f>MACD!F2457</f>
        <v>-0.17635726908445218</v>
      </c>
      <c r="F2457" s="2">
        <f>'Moving Avg'!D2457</f>
        <v>7.7919999999999998</v>
      </c>
      <c r="G2457" s="2">
        <f>'Moving Avg'!F2457</f>
        <v>7.2409999999999997</v>
      </c>
      <c r="H2457" s="2">
        <f>'Moving Avg'!G2457</f>
        <v>7.0531999999999986</v>
      </c>
      <c r="I2457" s="2">
        <f>'Moving Avg'!H2457</f>
        <v>7.0479499999999913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</row>
    <row r="2458" spans="1:12" ht="13.5" x14ac:dyDescent="0.25">
      <c r="A2458" s="3">
        <f>RSI!A2458</f>
        <v>45888</v>
      </c>
      <c r="B2458" s="2">
        <f>RSI!B2458</f>
        <v>7.88</v>
      </c>
      <c r="C2458" s="2">
        <f>RSI!I2458</f>
        <v>76.54820402620409</v>
      </c>
      <c r="D2458" s="2">
        <f>MACD!E2458</f>
        <v>-0.29649234397296453</v>
      </c>
      <c r="E2458" s="2">
        <f>MACD!F2458</f>
        <v>-0.20038428406215467</v>
      </c>
      <c r="F2458" s="2">
        <f>'Moving Avg'!D2458</f>
        <v>7.8360000000000003</v>
      </c>
      <c r="G2458" s="2">
        <f>'Moving Avg'!F2458</f>
        <v>7.2849999999999993</v>
      </c>
      <c r="H2458" s="2">
        <f>'Moving Avg'!G2458</f>
        <v>7.0627999999999984</v>
      </c>
      <c r="I2458" s="2">
        <f>'Moving Avg'!H2458</f>
        <v>7.0519999999999916</v>
      </c>
      <c r="J2458" s="6" t="str">
        <f>OBV!F2458</f>
        <v>BULLISH</v>
      </c>
      <c r="K2458" s="6" t="str">
        <f>OBV!G2458</f>
        <v>NEUTRAL</v>
      </c>
      <c r="L2458" s="6" t="str">
        <f>OBV!H2458</f>
        <v>CONFIRMED BULLISH</v>
      </c>
    </row>
    <row r="2459" spans="1:12" ht="13.5" x14ac:dyDescent="0.25">
      <c r="A2459" s="3">
        <f>RSI!A2459</f>
        <v>45889</v>
      </c>
      <c r="B2459" s="2">
        <f>RSI!B2459</f>
        <v>7.88</v>
      </c>
      <c r="C2459" s="2">
        <f>RSI!I2459</f>
        <v>76.54820402620409</v>
      </c>
      <c r="D2459" s="2">
        <f>MACD!E2459</f>
        <v>-0.33908094491459284</v>
      </c>
      <c r="E2459" s="2">
        <f>MACD!F2459</f>
        <v>-0.22812361623264232</v>
      </c>
      <c r="F2459" s="2">
        <f>'Moving Avg'!D2459</f>
        <v>7.8579999999999997</v>
      </c>
      <c r="G2459" s="2">
        <f>'Moving Avg'!F2459</f>
        <v>7.3289999999999988</v>
      </c>
      <c r="H2459" s="2">
        <f>'Moving Avg'!G2459</f>
        <v>7.0723999999999982</v>
      </c>
      <c r="I2459" s="2">
        <f>'Moving Avg'!H2459</f>
        <v>7.0560499999999919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</row>
    <row r="2460" spans="1:12" ht="13.5" x14ac:dyDescent="0.25">
      <c r="A2460" s="3">
        <f>RSI!A2460</f>
        <v>45890</v>
      </c>
      <c r="B2460" s="2">
        <f>RSI!B2460</f>
        <v>7.88</v>
      </c>
      <c r="C2460" s="2">
        <f>RSI!I2460</f>
        <v>76.54820402620409</v>
      </c>
      <c r="D2460" s="2">
        <f>MACD!E2460</f>
        <v>-0.37838448189262586</v>
      </c>
      <c r="E2460" s="2">
        <f>MACD!F2460</f>
        <v>-0.25817578936463903</v>
      </c>
      <c r="F2460" s="2">
        <f>'Moving Avg'!D2460</f>
        <v>7.88</v>
      </c>
      <c r="G2460" s="2">
        <f>'Moving Avg'!F2460</f>
        <v>7.3729999999999976</v>
      </c>
      <c r="H2460" s="2">
        <f>'Moving Avg'!G2460</f>
        <v>7.0819999999999981</v>
      </c>
      <c r="I2460" s="2">
        <f>'Moving Avg'!H2460</f>
        <v>7.0600999999999923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</row>
    <row r="2461" spans="1:12" ht="13.5" x14ac:dyDescent="0.25">
      <c r="A2461" s="3">
        <f>RSI!A2461</f>
        <v>45891</v>
      </c>
      <c r="B2461" s="2">
        <f>RSI!B2461</f>
        <v>7.88</v>
      </c>
      <c r="C2461" s="2">
        <f>RSI!I2461</f>
        <v>76.54820402620409</v>
      </c>
      <c r="D2461" s="2">
        <f>MACD!E2461</f>
        <v>-0.36697403956039931</v>
      </c>
      <c r="E2461" s="2">
        <f>MACD!F2461</f>
        <v>-0.27993543940379106</v>
      </c>
      <c r="F2461" s="2">
        <f>'Moving Avg'!D2461</f>
        <v>7.88</v>
      </c>
      <c r="G2461" s="2">
        <f>'Moving Avg'!F2461</f>
        <v>7.427999999999999</v>
      </c>
      <c r="H2461" s="2">
        <f>'Moving Avg'!G2461</f>
        <v>7.0981999999999985</v>
      </c>
      <c r="I2461" s="2">
        <f>'Moving Avg'!H2461</f>
        <v>7.0641499999999917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</row>
    <row r="2462" spans="1:12" ht="13.5" x14ac:dyDescent="0.25">
      <c r="A2462" s="3">
        <f>RSI!A2462</f>
        <v>45894</v>
      </c>
      <c r="B2462" s="2">
        <f>RSI!B2462</f>
        <v>7.88</v>
      </c>
      <c r="C2462" s="2">
        <f>RSI!I2462</f>
        <v>76.54820402620409</v>
      </c>
      <c r="D2462" s="2">
        <f>MACD!E2462</f>
        <v>-0.35858153870682674</v>
      </c>
      <c r="E2462" s="2">
        <f>MACD!F2462</f>
        <v>-0.29566465926439822</v>
      </c>
      <c r="F2462" s="2">
        <f>'Moving Avg'!D2462</f>
        <v>7.88</v>
      </c>
      <c r="G2462" s="2">
        <f>'Moving Avg'!F2462</f>
        <v>7.4829999999999988</v>
      </c>
      <c r="H2462" s="2">
        <f>'Moving Avg'!G2462</f>
        <v>7.1197999999999979</v>
      </c>
      <c r="I2462" s="2">
        <f>'Moving Avg'!H2462</f>
        <v>7.0684499999999915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45895</v>
      </c>
      <c r="B2463" s="2">
        <f>RSI!B2463</f>
        <v>7.9</v>
      </c>
      <c r="C2463" s="2">
        <f>RSI!I2463</f>
        <v>77.128237909551245</v>
      </c>
      <c r="D2463" s="2">
        <f>MACD!E2463</f>
        <v>-0.30632437662830903</v>
      </c>
      <c r="E2463" s="2">
        <f>MACD!F2463</f>
        <v>-0.29779660273718039</v>
      </c>
      <c r="F2463" s="2">
        <f>'Moving Avg'!D2463</f>
        <v>7.8840000000000003</v>
      </c>
      <c r="G2463" s="2">
        <f>'Moving Avg'!F2463</f>
        <v>7.5254999999999983</v>
      </c>
      <c r="H2463" s="2">
        <f>'Moving Avg'!G2463</f>
        <v>7.1417999999999981</v>
      </c>
      <c r="I2463" s="2">
        <f>'Moving Avg'!H2463</f>
        <v>7.0725499999999917</v>
      </c>
      <c r="J2463" s="6" t="str">
        <f>OBV!F2463</f>
        <v>BULLISH</v>
      </c>
      <c r="K2463" s="6" t="str">
        <f>OBV!G2463</f>
        <v>NEUTRAL</v>
      </c>
      <c r="L2463" s="6" t="str">
        <f>OBV!H2463</f>
        <v>CONFIRMED BULLISH</v>
      </c>
    </row>
    <row r="2464" spans="1:12" ht="13.5" x14ac:dyDescent="0.25">
      <c r="A2464" s="3">
        <f>RSI!A2464</f>
        <v>45896</v>
      </c>
      <c r="B2464" s="2">
        <f>RSI!B2464</f>
        <v>7.9</v>
      </c>
      <c r="C2464" s="2">
        <f>RSI!I2464</f>
        <v>77.128237909551245</v>
      </c>
      <c r="D2464" s="2">
        <f>MACD!E2464</f>
        <v>-0.247703245351655</v>
      </c>
      <c r="E2464" s="2">
        <f>MACD!F2464</f>
        <v>-0.28777793126007534</v>
      </c>
      <c r="F2464" s="2">
        <f>'Moving Avg'!D2464</f>
        <v>7.8879999999999999</v>
      </c>
      <c r="G2464" s="2">
        <f>'Moving Avg'!F2464</f>
        <v>7.5674999999999981</v>
      </c>
      <c r="H2464" s="2">
        <f>'Moving Avg'!G2464</f>
        <v>7.1637999999999984</v>
      </c>
      <c r="I2464" s="2">
        <f>'Moving Avg'!H2464</f>
        <v>7.0750999999999911</v>
      </c>
      <c r="J2464" s="6" t="str">
        <f>OBV!F2464</f>
        <v>BULLISH</v>
      </c>
      <c r="K2464" s="6" t="str">
        <f>OBV!G2464</f>
        <v>NEUTRAL</v>
      </c>
      <c r="L2464" s="6" t="str">
        <f>OBV!H2464</f>
        <v>CONFIRMED BULLISH</v>
      </c>
    </row>
    <row r="2465" spans="1:12" ht="13.5" x14ac:dyDescent="0.25">
      <c r="A2465" s="3">
        <f>RSI!A2465</f>
        <v>45897</v>
      </c>
      <c r="B2465" s="2">
        <f>RSI!B2465</f>
        <v>7.9</v>
      </c>
      <c r="C2465" s="2">
        <f>RSI!I2465</f>
        <v>77.128237909551245</v>
      </c>
      <c r="D2465" s="2">
        <f>MACD!E2465</f>
        <v>-0.20043366107106753</v>
      </c>
      <c r="E2465" s="2">
        <f>MACD!F2465</f>
        <v>-0.27030907722227376</v>
      </c>
      <c r="F2465" s="2">
        <f>'Moving Avg'!D2465</f>
        <v>7.8920000000000003</v>
      </c>
      <c r="G2465" s="2">
        <f>'Moving Avg'!F2465</f>
        <v>7.6089999999999991</v>
      </c>
      <c r="H2465" s="2">
        <f>'Moving Avg'!G2465</f>
        <v>7.1857999999999977</v>
      </c>
      <c r="I2465" s="2">
        <f>'Moving Avg'!H2465</f>
        <v>7.0776499999999922</v>
      </c>
      <c r="J2465" s="6" t="str">
        <f>OBV!F2465</f>
        <v>BULLISH</v>
      </c>
      <c r="K2465" s="6" t="str">
        <f>OBV!G2465</f>
        <v>NEUTRAL</v>
      </c>
      <c r="L2465" s="6" t="str">
        <f>OBV!H2465</f>
        <v>CONFIRMED BULLISH</v>
      </c>
    </row>
    <row r="2466" spans="1:12" ht="13.5" x14ac:dyDescent="0.25">
      <c r="A2466" s="3">
        <f>RSI!A2466</f>
        <v>45898</v>
      </c>
      <c r="B2466" s="2">
        <f>RSI!B2466</f>
        <v>7.9</v>
      </c>
      <c r="C2466" s="2">
        <f>RSI!I2466</f>
        <v>77.128237909551245</v>
      </c>
      <c r="D2466" s="2">
        <f>MACD!E2466</f>
        <v>-0.14567334676495403</v>
      </c>
      <c r="E2466" s="2">
        <f>MACD!F2466</f>
        <v>-0.24538193113080983</v>
      </c>
      <c r="F2466" s="2">
        <f>'Moving Avg'!D2466</f>
        <v>7.895999999999999</v>
      </c>
      <c r="G2466" s="2">
        <f>'Moving Avg'!F2466</f>
        <v>7.6504999999999983</v>
      </c>
      <c r="H2466" s="2">
        <f>'Moving Avg'!G2466</f>
        <v>7.2061999999999982</v>
      </c>
      <c r="I2466" s="2">
        <f>'Moving Avg'!H2466</f>
        <v>7.0801999999999934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</row>
    <row r="2467" spans="1:12" ht="13.5" x14ac:dyDescent="0.25">
      <c r="A2467" s="3">
        <f>RSI!A2467</f>
        <v>45901</v>
      </c>
      <c r="B2467" s="2">
        <f>RSI!B2467</f>
        <v>7.9</v>
      </c>
      <c r="C2467" s="2">
        <f>RSI!I2467</f>
        <v>77.12823790955126</v>
      </c>
      <c r="D2467" s="2">
        <f>MACD!E2467</f>
        <v>-0.10133779171868262</v>
      </c>
      <c r="E2467" s="2">
        <f>MACD!F2467</f>
        <v>-0.21657310324838441</v>
      </c>
      <c r="F2467" s="2">
        <f>'Moving Avg'!D2467</f>
        <v>7.9</v>
      </c>
      <c r="G2467" s="2">
        <f>'Moving Avg'!F2467</f>
        <v>7.6789999999999994</v>
      </c>
      <c r="H2467" s="2">
        <f>'Moving Avg'!G2467</f>
        <v>7.2267999999999972</v>
      </c>
      <c r="I2467" s="2">
        <f>'Moving Avg'!H2467</f>
        <v>7.0827499999999928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</row>
    <row r="2468" spans="1:12" ht="13.5" x14ac:dyDescent="0.25">
      <c r="A2468" s="3">
        <f>RSI!A2468</f>
        <v>45902</v>
      </c>
      <c r="B2468" s="2">
        <f>RSI!B2468</f>
        <v>7.9</v>
      </c>
      <c r="C2468" s="2">
        <f>RSI!I2468</f>
        <v>77.12823790955126</v>
      </c>
      <c r="D2468" s="2">
        <f>MACD!E2468</f>
        <v>-6.5675031591619693E-2</v>
      </c>
      <c r="E2468" s="2">
        <f>MACD!F2468</f>
        <v>-0.18639348891703147</v>
      </c>
      <c r="F2468" s="2">
        <f>'Moving Avg'!D2468</f>
        <v>7.9</v>
      </c>
      <c r="G2468" s="2">
        <f>'Moving Avg'!F2468</f>
        <v>7.7234999999999996</v>
      </c>
      <c r="H2468" s="2">
        <f>'Moving Avg'!G2468</f>
        <v>7.2473999999999981</v>
      </c>
      <c r="I2468" s="2">
        <f>'Moving Avg'!H2468</f>
        <v>7.0847499999999934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45903</v>
      </c>
      <c r="B2469" s="2">
        <f>RSI!B2469</f>
        <v>7.9</v>
      </c>
      <c r="C2469" s="2">
        <f>RSI!I2469</f>
        <v>77.12823790955126</v>
      </c>
      <c r="D2469" s="2">
        <f>MACD!E2469</f>
        <v>-3.7213609479628929E-2</v>
      </c>
      <c r="E2469" s="2">
        <f>MACD!F2469</f>
        <v>-0.15655751302955098</v>
      </c>
      <c r="F2469" s="2">
        <f>'Moving Avg'!D2469</f>
        <v>7.9</v>
      </c>
      <c r="G2469" s="2">
        <f>'Moving Avg'!F2469</f>
        <v>7.767500000000001</v>
      </c>
      <c r="H2469" s="2">
        <f>'Moving Avg'!G2469</f>
        <v>7.269199999999997</v>
      </c>
      <c r="I2469" s="2">
        <f>'Moving Avg'!H2469</f>
        <v>7.086749999999995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45905</v>
      </c>
      <c r="B2470" s="2">
        <f>RSI!B2470</f>
        <v>7.89</v>
      </c>
      <c r="C2470" s="2">
        <f>RSI!I2470</f>
        <v>75.558513364211507</v>
      </c>
      <c r="D2470" s="2">
        <f>MACD!E2470</f>
        <v>-1.3977867261064425E-2</v>
      </c>
      <c r="E2470" s="2">
        <f>MACD!F2470</f>
        <v>-0.12804158387585365</v>
      </c>
      <c r="F2470" s="2">
        <f>'Moving Avg'!D2470</f>
        <v>7.8980000000000006</v>
      </c>
      <c r="G2470" s="2">
        <f>'Moving Avg'!F2470</f>
        <v>7.8109999999999999</v>
      </c>
      <c r="H2470" s="2">
        <f>'Moving Avg'!G2470</f>
        <v>7.2907999999999973</v>
      </c>
      <c r="I2470" s="2">
        <f>'Moving Avg'!H2470</f>
        <v>7.088699999999994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</row>
    <row r="2471" spans="1:12" ht="13.5" x14ac:dyDescent="0.25">
      <c r="A2471" s="3">
        <f>RSI!A2471</f>
        <v>45908</v>
      </c>
      <c r="B2471" s="2">
        <f>RSI!B2471</f>
        <v>7.89</v>
      </c>
      <c r="C2471" s="2">
        <f>RSI!I2471</f>
        <v>75.558513364211507</v>
      </c>
      <c r="D2471" s="2">
        <f>MACD!E2471</f>
        <v>4.2721058989059202E-3</v>
      </c>
      <c r="E2471" s="2">
        <f>MACD!F2471</f>
        <v>-0.10157884592090174</v>
      </c>
      <c r="F2471" s="2">
        <f>'Moving Avg'!D2471</f>
        <v>7.8960000000000008</v>
      </c>
      <c r="G2471" s="2">
        <f>'Moving Avg'!F2471</f>
        <v>7.8390000000000004</v>
      </c>
      <c r="H2471" s="2">
        <f>'Moving Avg'!G2471</f>
        <v>7.3111999999999968</v>
      </c>
      <c r="I2471" s="2">
        <f>'Moving Avg'!H2471</f>
        <v>7.0906499999999948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</row>
    <row r="2472" spans="1:12" ht="13.5" x14ac:dyDescent="0.25">
      <c r="A2472" s="3">
        <f>RSI!A2472</f>
        <v>45909</v>
      </c>
      <c r="B2472" s="2">
        <f>RSI!B2472</f>
        <v>7.9</v>
      </c>
      <c r="C2472" s="2">
        <f>RSI!I2472</f>
        <v>76.122118826067592</v>
      </c>
      <c r="D2472" s="2">
        <f>MACD!E2472</f>
        <v>1.7667132096614857E-2</v>
      </c>
      <c r="E2472" s="2">
        <f>MACD!F2472</f>
        <v>-7.7729650317398424E-2</v>
      </c>
      <c r="F2472" s="2">
        <f>'Moving Avg'!D2472</f>
        <v>7.8960000000000008</v>
      </c>
      <c r="G2472" s="2">
        <f>'Moving Avg'!F2472</f>
        <v>7.867</v>
      </c>
      <c r="H2472" s="2">
        <f>'Moving Avg'!G2472</f>
        <v>7.3317999999999959</v>
      </c>
      <c r="I2472" s="2">
        <f>'Moving Avg'!H2472</f>
        <v>7.0926499999999955</v>
      </c>
      <c r="J2472" s="6" t="str">
        <f>OBV!F2472</f>
        <v>BEARISH</v>
      </c>
      <c r="K2472" s="6" t="str">
        <f>OBV!G2472</f>
        <v>NEUTRAL</v>
      </c>
      <c r="L2472" s="6" t="str">
        <f>OBV!H2472</f>
        <v>NEUTRAL</v>
      </c>
    </row>
    <row r="2473" spans="1:12" ht="13.5" x14ac:dyDescent="0.25">
      <c r="A2473" s="3">
        <f>RSI!A2473</f>
        <v>45910</v>
      </c>
      <c r="B2473" s="2">
        <f>RSI!B2473</f>
        <v>7.89</v>
      </c>
      <c r="C2473" s="2">
        <f>RSI!I2473</f>
        <v>74.277570869768383</v>
      </c>
      <c r="D2473" s="2">
        <f>MACD!E2473</f>
        <v>3.1550219492579856E-2</v>
      </c>
      <c r="E2473" s="2">
        <f>MACD!F2473</f>
        <v>-5.5873676355402774E-2</v>
      </c>
      <c r="F2473" s="2">
        <f>'Moving Avg'!D2473</f>
        <v>7.8940000000000001</v>
      </c>
      <c r="G2473" s="2">
        <f>'Moving Avg'!F2473</f>
        <v>7.8785000000000007</v>
      </c>
      <c r="H2473" s="2">
        <f>'Moving Avg'!G2473</f>
        <v>7.3495999999999961</v>
      </c>
      <c r="I2473" s="2">
        <f>'Moving Avg'!H2473</f>
        <v>7.0945999999999971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</row>
    <row r="2474" spans="1:12" ht="13.5" x14ac:dyDescent="0.25">
      <c r="A2474" s="3">
        <f>RSI!A2474</f>
        <v>45911</v>
      </c>
      <c r="B2474" s="2">
        <f>RSI!B2474</f>
        <v>7.9</v>
      </c>
      <c r="C2474" s="2">
        <f>RSI!I2474</f>
        <v>74.931736932359868</v>
      </c>
      <c r="D2474" s="2">
        <f>MACD!E2474</f>
        <v>4.1440954979531597E-2</v>
      </c>
      <c r="E2474" s="2">
        <f>MACD!F2474</f>
        <v>-3.6410750088415905E-2</v>
      </c>
      <c r="F2474" s="2">
        <f>'Moving Avg'!D2474</f>
        <v>7.8940000000000001</v>
      </c>
      <c r="G2474" s="2">
        <f>'Moving Avg'!F2474</f>
        <v>7.8850000000000025</v>
      </c>
      <c r="H2474" s="2">
        <f>'Moving Avg'!G2474</f>
        <v>7.367599999999995</v>
      </c>
      <c r="I2474" s="2">
        <f>'Moving Avg'!H2474</f>
        <v>7.0965999999999978</v>
      </c>
      <c r="J2474" s="6" t="str">
        <f>OBV!F2474</f>
        <v>BEARISH</v>
      </c>
      <c r="K2474" s="6" t="str">
        <f>OBV!G2474</f>
        <v>NEUTRAL</v>
      </c>
      <c r="L2474" s="6" t="str">
        <f>OBV!H2474</f>
        <v>NEUTRAL</v>
      </c>
    </row>
    <row r="2475" spans="1:12" ht="13.5" x14ac:dyDescent="0.25">
      <c r="A2475" s="3">
        <f>RSI!A2475</f>
        <v>45912</v>
      </c>
      <c r="B2475" s="2">
        <f>RSI!B2475</f>
        <v>7.9</v>
      </c>
      <c r="C2475" s="2">
        <f>RSI!I2475</f>
        <v>74.931736932359868</v>
      </c>
      <c r="D2475" s="2">
        <f>MACD!E2475</f>
        <v>4.8717845119114145E-2</v>
      </c>
      <c r="E2475" s="2">
        <f>MACD!F2475</f>
        <v>-1.9385031046909897E-2</v>
      </c>
      <c r="F2475" s="2">
        <f>'Moving Avg'!D2475</f>
        <v>7.895999999999999</v>
      </c>
      <c r="G2475" s="2">
        <f>'Moving Avg'!F2475</f>
        <v>7.8915000000000024</v>
      </c>
      <c r="H2475" s="2">
        <f>'Moving Avg'!G2475</f>
        <v>7.3855999999999948</v>
      </c>
      <c r="I2475" s="2">
        <f>'Moving Avg'!H2475</f>
        <v>7.0985999999999994</v>
      </c>
      <c r="J2475" s="6" t="str">
        <f>OBV!F2475</f>
        <v>BEARISH</v>
      </c>
      <c r="K2475" s="6" t="str">
        <f>OBV!G2475</f>
        <v>NEUTRAL</v>
      </c>
      <c r="L2475" s="6" t="str">
        <f>OBV!H2475</f>
        <v>BEARISH DIVERGENCE</v>
      </c>
    </row>
    <row r="2476" spans="1:12" ht="13.5" x14ac:dyDescent="0.25">
      <c r="A2476" s="3">
        <f>RSI!A2476</f>
        <v>45915</v>
      </c>
      <c r="B2476" s="2">
        <f>RSI!B2476</f>
        <v>7.9</v>
      </c>
      <c r="C2476" s="2">
        <f>RSI!I2476</f>
        <v>74.931736932359868</v>
      </c>
      <c r="D2476" s="2">
        <f>MACD!E2476</f>
        <v>5.3863923204325204E-2</v>
      </c>
      <c r="E2476" s="2">
        <f>MACD!F2476</f>
        <v>-4.7352401966628752E-3</v>
      </c>
      <c r="F2476" s="2">
        <f>'Moving Avg'!D2476</f>
        <v>7.8979999999999988</v>
      </c>
      <c r="G2476" s="2">
        <f>'Moving Avg'!F2476</f>
        <v>7.8925000000000027</v>
      </c>
      <c r="H2476" s="2">
        <f>'Moving Avg'!G2476</f>
        <v>7.407999999999995</v>
      </c>
      <c r="I2476" s="2">
        <f>'Moving Avg'!H2476</f>
        <v>7.1022499999999988</v>
      </c>
      <c r="J2476" s="6" t="str">
        <f>OBV!F2476</f>
        <v>BEARISH</v>
      </c>
      <c r="K2476" s="6" t="str">
        <f>OBV!G2476</f>
        <v>NEUTRAL</v>
      </c>
      <c r="L2476" s="6" t="str">
        <f>OBV!H2476</f>
        <v>BEARISH DIVERGENCE</v>
      </c>
    </row>
    <row r="2477" spans="1:12" ht="13.5" x14ac:dyDescent="0.25">
      <c r="A2477" s="3">
        <f>RSI!A2477</f>
        <v>45916</v>
      </c>
      <c r="B2477" s="2">
        <f>RSI!B2477</f>
        <v>7.9</v>
      </c>
      <c r="C2477" s="2">
        <f>RSI!I2477</f>
        <v>74.931736932359868</v>
      </c>
      <c r="D2477" s="2">
        <f>MACD!E2477</f>
        <v>5.7281916881292361E-2</v>
      </c>
      <c r="E2477" s="2">
        <f>MACD!F2477</f>
        <v>7.668191218928172E-3</v>
      </c>
      <c r="F2477" s="2">
        <f>'Moving Avg'!D2477</f>
        <v>7.8979999999999988</v>
      </c>
      <c r="G2477" s="2">
        <f>'Moving Avg'!F2477</f>
        <v>7.8935000000000013</v>
      </c>
      <c r="H2477" s="2">
        <f>'Moving Avg'!G2477</f>
        <v>7.4299999999999944</v>
      </c>
      <c r="I2477" s="2">
        <f>'Moving Avg'!H2477</f>
        <v>7.1058999999999992</v>
      </c>
      <c r="J2477" s="6" t="str">
        <f>OBV!F2477</f>
        <v>BEARISH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45917</v>
      </c>
      <c r="B2478" s="2">
        <f>RSI!B2478</f>
        <v>7.9</v>
      </c>
      <c r="C2478" s="2">
        <f>RSI!I2478</f>
        <v>74.931736932359868</v>
      </c>
      <c r="D2478" s="2">
        <f>MACD!E2478</f>
        <v>5.9307046777704819E-2</v>
      </c>
      <c r="E2478" s="2">
        <f>MACD!F2478</f>
        <v>1.7995962330683502E-2</v>
      </c>
      <c r="F2478" s="2">
        <f>'Moving Avg'!D2478</f>
        <v>7.9</v>
      </c>
      <c r="G2478" s="2">
        <f>'Moving Avg'!F2478</f>
        <v>7.8945000000000025</v>
      </c>
      <c r="H2478" s="2">
        <f>'Moving Avg'!G2478</f>
        <v>7.4519999999999946</v>
      </c>
      <c r="I2478" s="2">
        <f>'Moving Avg'!H2478</f>
        <v>7.1102999999999996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</row>
    <row r="2479" spans="1:12" ht="13.5" x14ac:dyDescent="0.25">
      <c r="A2479" s="3">
        <f>RSI!A2479</f>
        <v>45918</v>
      </c>
      <c r="B2479" s="2">
        <f>RSI!B2479</f>
        <v>7.9</v>
      </c>
      <c r="C2479" s="2">
        <f>RSI!I2479</f>
        <v>74.931736932359868</v>
      </c>
      <c r="D2479" s="2">
        <f>MACD!E2479</f>
        <v>6.021782322899405E-2</v>
      </c>
      <c r="E2479" s="2">
        <f>MACD!F2479</f>
        <v>2.6440334510345612E-2</v>
      </c>
      <c r="F2479" s="2">
        <f>'Moving Avg'!D2479</f>
        <v>7.9</v>
      </c>
      <c r="G2479" s="2">
        <f>'Moving Avg'!F2479</f>
        <v>7.8955000000000011</v>
      </c>
      <c r="H2479" s="2">
        <f>'Moving Avg'!G2479</f>
        <v>7.473999999999994</v>
      </c>
      <c r="I2479" s="2">
        <f>'Moving Avg'!H2479</f>
        <v>7.1147000000000018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45919</v>
      </c>
      <c r="B2480" s="2">
        <f>RSI!B2480</f>
        <v>7.95</v>
      </c>
      <c r="C2480" s="2">
        <f>RSI!I2480</f>
        <v>79.081192020169851</v>
      </c>
      <c r="D2480" s="2">
        <f>MACD!E2480</f>
        <v>5.500298628081346E-2</v>
      </c>
      <c r="E2480" s="2">
        <f>MACD!F2480</f>
        <v>3.2152864864439183E-2</v>
      </c>
      <c r="F2480" s="2">
        <f>'Moving Avg'!D2480</f>
        <v>7.910000000000001</v>
      </c>
      <c r="G2480" s="2">
        <f>'Moving Avg'!F2480</f>
        <v>7.8990000000000009</v>
      </c>
      <c r="H2480" s="2">
        <f>'Moving Avg'!G2480</f>
        <v>7.496799999999995</v>
      </c>
      <c r="I2480" s="2">
        <f>'Moving Avg'!H2480</f>
        <v>7.1194000000000015</v>
      </c>
      <c r="J2480" s="6" t="str">
        <f>OBV!F2480</f>
        <v>BULLISH</v>
      </c>
      <c r="K2480" s="6" t="str">
        <f>OBV!G2480</f>
        <v>NEUTRAL</v>
      </c>
      <c r="L2480" s="6" t="str">
        <f>OBV!H2480</f>
        <v>CONFIRMED BULLISH</v>
      </c>
    </row>
    <row r="2481" spans="1:12" ht="13.5" x14ac:dyDescent="0.25">
      <c r="A2481" s="3">
        <f>RSI!A2481</f>
        <v>45922</v>
      </c>
      <c r="B2481" s="2">
        <f>RSI!B2481</f>
        <v>8.23</v>
      </c>
      <c r="C2481" s="2">
        <f>RSI!I2481</f>
        <v>89.531438620696576</v>
      </c>
      <c r="D2481" s="2">
        <f>MACD!E2481</f>
        <v>2.8865971734167495E-2</v>
      </c>
      <c r="E2481" s="2">
        <f>MACD!F2481</f>
        <v>3.149548623838485E-2</v>
      </c>
      <c r="F2481" s="2">
        <f>'Moving Avg'!D2481</f>
        <v>7.9760000000000009</v>
      </c>
      <c r="G2481" s="2">
        <f>'Moving Avg'!F2481</f>
        <v>7.916500000000001</v>
      </c>
      <c r="H2481" s="2">
        <f>'Moving Avg'!G2481</f>
        <v>7.5251999999999954</v>
      </c>
      <c r="I2481" s="2">
        <f>'Moving Avg'!H2481</f>
        <v>7.1255000000000015</v>
      </c>
      <c r="J2481" s="6" t="str">
        <f>OBV!F2481</f>
        <v>BULLISH</v>
      </c>
      <c r="K2481" s="6" t="str">
        <f>OBV!G2481</f>
        <v>NEUTRAL</v>
      </c>
      <c r="L2481" s="6" t="str">
        <f>OBV!H2481</f>
        <v>CONFIRMED BULLISH</v>
      </c>
    </row>
    <row r="2482" spans="1:12" ht="13.5" x14ac:dyDescent="0.25">
      <c r="A2482" s="3">
        <f>RSI!A2482</f>
        <v>45923</v>
      </c>
      <c r="B2482" s="2">
        <f>RSI!B2482</f>
        <v>8.41</v>
      </c>
      <c r="C2482" s="2">
        <f>RSI!I2482</f>
        <v>92.221603229943099</v>
      </c>
      <c r="D2482" s="2">
        <f>MACD!E2482</f>
        <v>-7.610218827839077E-3</v>
      </c>
      <c r="E2482" s="2">
        <f>MACD!F2482</f>
        <v>2.3674345225140066E-2</v>
      </c>
      <c r="F2482" s="2">
        <f>'Moving Avg'!D2482</f>
        <v>8.0779999999999994</v>
      </c>
      <c r="G2482" s="2">
        <f>'Moving Avg'!F2482</f>
        <v>7.9430000000000005</v>
      </c>
      <c r="H2482" s="2">
        <f>'Moving Avg'!G2482</f>
        <v>7.5569999999999959</v>
      </c>
      <c r="I2482" s="2">
        <f>'Moving Avg'!H2482</f>
        <v>7.1325000000000012</v>
      </c>
      <c r="J2482" s="6" t="str">
        <f>OBV!F2482</f>
        <v>BULLISH</v>
      </c>
      <c r="K2482" s="6" t="str">
        <f>OBV!G2482</f>
        <v>NEUTRAL</v>
      </c>
      <c r="L2482" s="6" t="str">
        <f>OBV!H2482</f>
        <v>CONFIRMED BULLISH</v>
      </c>
    </row>
    <row r="2483" spans="1:12" ht="13.5" x14ac:dyDescent="0.25">
      <c r="A2483" s="3">
        <f>RSI!A2483</f>
        <v>45924</v>
      </c>
      <c r="B2483" s="2">
        <f>RSI!B2483</f>
        <v>8.7799999999999994</v>
      </c>
      <c r="C2483" s="2">
        <f>RSI!I2483</f>
        <v>95.042008557722241</v>
      </c>
      <c r="D2483" s="2">
        <f>MACD!E2483</f>
        <v>-7.0859539423965501E-2</v>
      </c>
      <c r="E2483" s="2">
        <f>MACD!F2483</f>
        <v>4.7675682953189531E-3</v>
      </c>
      <c r="F2483" s="2">
        <f>'Moving Avg'!D2483</f>
        <v>8.2540000000000013</v>
      </c>
      <c r="G2483" s="2">
        <f>'Moving Avg'!F2483</f>
        <v>7.9870000000000001</v>
      </c>
      <c r="H2483" s="2">
        <f>'Moving Avg'!G2483</f>
        <v>7.5971999999999955</v>
      </c>
      <c r="I2483" s="2">
        <f>'Moving Avg'!H2483</f>
        <v>7.141350000000001</v>
      </c>
      <c r="J2483" s="6" t="str">
        <f>OBV!F2483</f>
        <v>BULLISH</v>
      </c>
      <c r="K2483" s="6" t="str">
        <f>OBV!G2483</f>
        <v>NEUTRAL</v>
      </c>
      <c r="L2483" s="6" t="str">
        <f>OBV!H2483</f>
        <v>CONFIRMED BULLISH</v>
      </c>
    </row>
    <row r="2484" spans="1:12" ht="13.5" x14ac:dyDescent="0.25">
      <c r="A2484" s="3">
        <f>RSI!A2484</f>
        <v>45925</v>
      </c>
      <c r="B2484" s="2">
        <f>RSI!B2484</f>
        <v>9.17</v>
      </c>
      <c r="C2484" s="2">
        <f>RSI!I2484</f>
        <v>96.487664612872237</v>
      </c>
      <c r="D2484" s="2">
        <f>MACD!E2484</f>
        <v>-0.15709921180641384</v>
      </c>
      <c r="E2484" s="2">
        <f>MACD!F2484</f>
        <v>-2.7605787725027607E-2</v>
      </c>
      <c r="F2484" s="2">
        <f>'Moving Avg'!D2484</f>
        <v>8.5079999999999991</v>
      </c>
      <c r="G2484" s="2">
        <f>'Moving Avg'!F2484</f>
        <v>8.0505000000000013</v>
      </c>
      <c r="H2484" s="2">
        <f>'Moving Avg'!G2484</f>
        <v>7.6405999999999974</v>
      </c>
      <c r="I2484" s="2">
        <f>'Moving Avg'!H2484</f>
        <v>7.1522500000000022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</row>
    <row r="2485" spans="1:12" ht="13.5" x14ac:dyDescent="0.25">
      <c r="A2485" s="3">
        <f>RSI!A2485</f>
        <v>45926</v>
      </c>
      <c r="B2485" s="2">
        <f>RSI!B2485</f>
        <v>9.1</v>
      </c>
      <c r="C2485" s="2">
        <f>RSI!I2485</f>
        <v>91.339684839080064</v>
      </c>
      <c r="D2485" s="2">
        <f>MACD!E2485</f>
        <v>-0.23216335157264467</v>
      </c>
      <c r="E2485" s="2">
        <f>MACD!F2485</f>
        <v>-6.8517300494551028E-2</v>
      </c>
      <c r="F2485" s="2">
        <f>'Moving Avg'!D2485</f>
        <v>8.7380000000000013</v>
      </c>
      <c r="G2485" s="2">
        <f>'Moving Avg'!F2485</f>
        <v>8.1105000000000018</v>
      </c>
      <c r="H2485" s="2">
        <f>'Moving Avg'!G2485</f>
        <v>7.6825999999999972</v>
      </c>
      <c r="I2485" s="2">
        <f>'Moving Avg'!H2485</f>
        <v>7.162700000000001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</row>
    <row r="2486" spans="1:12" ht="13.5" x14ac:dyDescent="0.25">
      <c r="A2486" s="3">
        <f>RSI!A2486</f>
        <v>45929</v>
      </c>
      <c r="B2486" s="2">
        <f>RSI!B2486</f>
        <v>9.48</v>
      </c>
      <c r="C2486" s="2">
        <f>RSI!I2486</f>
        <v>93.398718801386423</v>
      </c>
      <c r="D2486" s="2">
        <f>MACD!E2486</f>
        <v>-0.33015191291003276</v>
      </c>
      <c r="E2486" s="2">
        <f>MACD!F2486</f>
        <v>-0.12084422297764738</v>
      </c>
      <c r="F2486" s="2">
        <f>'Moving Avg'!D2486</f>
        <v>8.9879999999999995</v>
      </c>
      <c r="G2486" s="2">
        <f>'Moving Avg'!F2486</f>
        <v>8.1894999999999989</v>
      </c>
      <c r="H2486" s="2">
        <f>'Moving Avg'!G2486</f>
        <v>7.732199999999998</v>
      </c>
      <c r="I2486" s="2">
        <f>'Moving Avg'!H2486</f>
        <v>7.1750500000000024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</row>
    <row r="2487" spans="1:12" ht="13.5" x14ac:dyDescent="0.25">
      <c r="A2487" s="3">
        <f>RSI!A2487</f>
        <v>45930</v>
      </c>
      <c r="B2487" s="2">
        <f>RSI!B2487</f>
        <v>9.9</v>
      </c>
      <c r="C2487" s="2">
        <f>RSI!I2487</f>
        <v>94.854791787024951</v>
      </c>
      <c r="D2487" s="2">
        <f>MACD!E2487</f>
        <v>-0.45227797193037933</v>
      </c>
      <c r="E2487" s="2">
        <f>MACD!F2487</f>
        <v>-0.18713097276819379</v>
      </c>
      <c r="F2487" s="2">
        <f>'Moving Avg'!D2487</f>
        <v>9.2859999999999996</v>
      </c>
      <c r="G2487" s="2">
        <f>'Moving Avg'!F2487</f>
        <v>8.2895000000000003</v>
      </c>
      <c r="H2487" s="2">
        <f>'Moving Avg'!G2487</f>
        <v>7.7901999999999978</v>
      </c>
      <c r="I2487" s="2">
        <f>'Moving Avg'!H2487</f>
        <v>7.1895000000000024</v>
      </c>
      <c r="J2487" s="6" t="str">
        <f>OBV!F2487</f>
        <v>BEARISH</v>
      </c>
      <c r="K2487" s="6" t="str">
        <f>OBV!G2487</f>
        <v>NEUTRAL</v>
      </c>
      <c r="L2487" s="6" t="str">
        <f>OBV!H2487</f>
        <v>BEARISH DIVERGENCE</v>
      </c>
    </row>
    <row r="2488" spans="1:12" ht="13.5" x14ac:dyDescent="0.25">
      <c r="A2488" s="3">
        <f>RSI!A2488</f>
        <v>45931</v>
      </c>
      <c r="B2488" s="2">
        <f>RSI!B2488</f>
        <v>9.4700000000000006</v>
      </c>
      <c r="C2488" s="2">
        <f>RSI!I2488</f>
        <v>76.299064772228093</v>
      </c>
      <c r="D2488" s="2">
        <f>MACD!E2488</f>
        <v>-0.53374678772204209</v>
      </c>
      <c r="E2488" s="2">
        <f>MACD!F2488</f>
        <v>-0.25645413575896348</v>
      </c>
      <c r="F2488" s="2">
        <f>'Moving Avg'!D2488</f>
        <v>9.4239999999999995</v>
      </c>
      <c r="G2488" s="2">
        <f>'Moving Avg'!F2488</f>
        <v>8.3679999999999986</v>
      </c>
      <c r="H2488" s="2">
        <f>'Moving Avg'!G2488</f>
        <v>7.8395999999999981</v>
      </c>
      <c r="I2488" s="2">
        <f>'Moving Avg'!H2488</f>
        <v>7.2018000000000022</v>
      </c>
      <c r="J2488" s="6" t="str">
        <f>OBV!F2488</f>
        <v>BEARISH</v>
      </c>
      <c r="K2488" s="6" t="str">
        <f>OBV!G2488</f>
        <v>NEUTRAL</v>
      </c>
      <c r="L2488" s="6" t="str">
        <f>OBV!H2488</f>
        <v>BEARISH DIVERGENCE</v>
      </c>
    </row>
    <row r="2489" spans="1:12" ht="13.5" x14ac:dyDescent="0.25">
      <c r="A2489" s="3">
        <f>RSI!A2489</f>
        <v>45932</v>
      </c>
      <c r="B2489" s="2">
        <f>RSI!B2489</f>
        <v>9.4700000000000006</v>
      </c>
      <c r="C2489" s="2">
        <f>RSI!I2489</f>
        <v>76.299064772228093</v>
      </c>
      <c r="D2489" s="2">
        <f>MACD!E2489</f>
        <v>-0.60938478541953245</v>
      </c>
      <c r="E2489" s="2">
        <f>MACD!F2489</f>
        <v>-0.3270402656910773</v>
      </c>
      <c r="F2489" s="2">
        <f>'Moving Avg'!D2489</f>
        <v>9.4839999999999982</v>
      </c>
      <c r="G2489" s="2">
        <f>'Moving Avg'!F2489</f>
        <v>8.4465000000000003</v>
      </c>
      <c r="H2489" s="2">
        <f>'Moving Avg'!G2489</f>
        <v>7.8889999999999985</v>
      </c>
      <c r="I2489" s="2">
        <f>'Moving Avg'!H2489</f>
        <v>7.2141000000000028</v>
      </c>
      <c r="J2489" s="6" t="str">
        <f>OBV!F2489</f>
        <v>BEARISH</v>
      </c>
      <c r="K2489" s="6" t="str">
        <f>OBV!G2489</f>
        <v>NEUTRAL</v>
      </c>
      <c r="L2489" s="6" t="str">
        <f>OBV!H2489</f>
        <v>BEARISH DIVERGENCE</v>
      </c>
    </row>
    <row r="2490" spans="1:12" ht="13.5" x14ac:dyDescent="0.25">
      <c r="A2490" s="3">
        <f>RSI!A2490</f>
        <v>45933</v>
      </c>
      <c r="B2490" s="2">
        <f>RSI!B2490</f>
        <v>9.48</v>
      </c>
      <c r="C2490" s="2">
        <f>RSI!I2490</f>
        <v>76.423458849254871</v>
      </c>
      <c r="D2490" s="2">
        <f>MACD!E2490</f>
        <v>-0.67264093990708762</v>
      </c>
      <c r="E2490" s="2">
        <f>MACD!F2490</f>
        <v>-0.39616040053427937</v>
      </c>
      <c r="F2490" s="2">
        <f>'Moving Avg'!D2490</f>
        <v>9.5599999999999987</v>
      </c>
      <c r="G2490" s="2">
        <f>'Moving Avg'!F2490</f>
        <v>8.5259999999999998</v>
      </c>
      <c r="H2490" s="2">
        <f>'Moving Avg'!G2490</f>
        <v>7.9385999999999992</v>
      </c>
      <c r="I2490" s="2">
        <f>'Moving Avg'!H2490</f>
        <v>7.2264500000000025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</row>
    <row r="2491" spans="1:12" ht="13.5" x14ac:dyDescent="0.25">
      <c r="A2491" s="3">
        <f>RSI!A2491</f>
        <v>45936</v>
      </c>
      <c r="B2491" s="2">
        <f>RSI!B2491</f>
        <v>9.9</v>
      </c>
      <c r="C2491" s="2">
        <f>RSI!I2491</f>
        <v>80.946604517513009</v>
      </c>
      <c r="D2491" s="2">
        <f>MACD!E2491</f>
        <v>-0.72000526675737042</v>
      </c>
      <c r="E2491" s="2">
        <f>MACD!F2491</f>
        <v>-0.46092937377889764</v>
      </c>
      <c r="F2491" s="2">
        <f>'Moving Avg'!D2491</f>
        <v>9.6440000000000019</v>
      </c>
      <c r="G2491" s="2">
        <f>'Moving Avg'!F2491</f>
        <v>8.6264999999999983</v>
      </c>
      <c r="H2491" s="2">
        <f>'Moving Avg'!G2491</f>
        <v>8.0009999999999994</v>
      </c>
      <c r="I2491" s="2">
        <f>'Moving Avg'!H2491</f>
        <v>7.2409000000000034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</row>
    <row r="2492" spans="1:12" ht="13.5" x14ac:dyDescent="0.25">
      <c r="A2492" s="3">
        <f>RSI!A2492</f>
        <v>45937</v>
      </c>
      <c r="B2492" s="2">
        <f>RSI!B2492</f>
        <v>9.98</v>
      </c>
      <c r="C2492" s="2">
        <f>RSI!I2492</f>
        <v>81.668035629705443</v>
      </c>
      <c r="D2492" s="2">
        <f>MACD!E2492</f>
        <v>-0.74617383888500122</v>
      </c>
      <c r="E2492" s="2">
        <f>MACD!F2492</f>
        <v>-0.51797826680011838</v>
      </c>
      <c r="F2492" s="2">
        <f>'Moving Avg'!D2492</f>
        <v>9.66</v>
      </c>
      <c r="G2492" s="2">
        <f>'Moving Avg'!F2492</f>
        <v>8.7304999999999993</v>
      </c>
      <c r="H2492" s="2">
        <f>'Moving Avg'!G2492</f>
        <v>8.0649999999999995</v>
      </c>
      <c r="I2492" s="2">
        <f>'Moving Avg'!H2492</f>
        <v>7.2557500000000035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</row>
    <row r="2493" spans="1:12" ht="13.5" x14ac:dyDescent="0.25">
      <c r="A2493" s="3">
        <f>RSI!A2493</f>
        <v>45938</v>
      </c>
      <c r="B2493" s="2">
        <f>RSI!B2493</f>
        <v>9.98</v>
      </c>
      <c r="C2493" s="2">
        <f>RSI!I2493</f>
        <v>81.668035629705443</v>
      </c>
      <c r="D2493" s="2">
        <f>MACD!E2493</f>
        <v>-0.71914153683246163</v>
      </c>
      <c r="E2493" s="2">
        <f>MACD!F2493</f>
        <v>-0.55821092080658707</v>
      </c>
      <c r="F2493" s="2">
        <f>'Moving Avg'!D2493</f>
        <v>9.7620000000000005</v>
      </c>
      <c r="G2493" s="2">
        <f>'Moving Avg'!F2493</f>
        <v>8.8349999999999991</v>
      </c>
      <c r="H2493" s="2">
        <f>'Moving Avg'!G2493</f>
        <v>8.1236000000000015</v>
      </c>
      <c r="I2493" s="2">
        <f>'Moving Avg'!H2493</f>
        <v>7.2706000000000044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</row>
    <row r="2494" spans="1:12" ht="13.5" x14ac:dyDescent="0.25">
      <c r="A2494" s="3">
        <f>RSI!A2494</f>
        <v>45939</v>
      </c>
      <c r="B2494" s="2">
        <f>RSI!B2494</f>
        <v>10.42</v>
      </c>
      <c r="C2494" s="2">
        <f>RSI!I2494</f>
        <v>85.234267244549343</v>
      </c>
      <c r="D2494" s="2">
        <f>MACD!E2494</f>
        <v>-0.67603484392141056</v>
      </c>
      <c r="E2494" s="2">
        <f>MACD!F2494</f>
        <v>-0.58177570542955181</v>
      </c>
      <c r="F2494" s="2">
        <f>'Moving Avg'!D2494</f>
        <v>9.9520000000000017</v>
      </c>
      <c r="G2494" s="2">
        <f>'Moving Avg'!F2494</f>
        <v>8.9609999999999985</v>
      </c>
      <c r="H2494" s="2">
        <f>'Moving Avg'!G2494</f>
        <v>8.1908000000000012</v>
      </c>
      <c r="I2494" s="2">
        <f>'Moving Avg'!H2494</f>
        <v>7.2876500000000046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</row>
    <row r="2495" spans="1:12" ht="13.5" x14ac:dyDescent="0.25">
      <c r="A2495" s="3">
        <f>RSI!A2495</f>
        <v>45940</v>
      </c>
      <c r="B2495" s="2">
        <f>RSI!B2495</f>
        <v>10.49</v>
      </c>
      <c r="C2495" s="2">
        <f>RSI!I2495</f>
        <v>85.710530094310045</v>
      </c>
      <c r="D2495" s="2">
        <f>MACD!E2495</f>
        <v>-0.66475712333387627</v>
      </c>
      <c r="E2495" s="2">
        <f>MACD!F2495</f>
        <v>-0.59837198901041677</v>
      </c>
      <c r="F2495" s="2">
        <f>'Moving Avg'!D2495</f>
        <v>10.154</v>
      </c>
      <c r="G2495" s="2">
        <f>'Moving Avg'!F2495</f>
        <v>9.0904999999999987</v>
      </c>
      <c r="H2495" s="2">
        <f>'Moving Avg'!G2495</f>
        <v>8.2592000000000034</v>
      </c>
      <c r="I2495" s="2">
        <f>'Moving Avg'!H2495</f>
        <v>7.3050500000000049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</row>
    <row r="2496" spans="1:12" ht="13.5" x14ac:dyDescent="0.25">
      <c r="A2496" s="3">
        <f>RSI!A2496</f>
        <v>45943</v>
      </c>
      <c r="B2496" s="2">
        <f>RSI!B2496</f>
        <v>10.49</v>
      </c>
      <c r="C2496" s="2">
        <f>RSI!I2496</f>
        <v>85.710530094310045</v>
      </c>
      <c r="D2496" s="2">
        <f>MACD!E2496</f>
        <v>-0.6057246399865619</v>
      </c>
      <c r="E2496" s="2">
        <f>MACD!F2496</f>
        <v>-0.5998425192056458</v>
      </c>
      <c r="F2496" s="2">
        <f>'Moving Avg'!D2496</f>
        <v>10.272000000000002</v>
      </c>
      <c r="G2496" s="2">
        <f>'Moving Avg'!F2496</f>
        <v>9.2200000000000006</v>
      </c>
      <c r="H2496" s="2">
        <f>'Moving Avg'!G2496</f>
        <v>8.3276000000000039</v>
      </c>
      <c r="I2496" s="2">
        <f>'Moving Avg'!H2496</f>
        <v>7.3209000000000053</v>
      </c>
      <c r="J2496" s="6" t="str">
        <f>OBV!F2496</f>
        <v>BULLISH</v>
      </c>
      <c r="K2496" s="6" t="str">
        <f>OBV!G2496</f>
        <v>NEUTRAL</v>
      </c>
      <c r="L2496" s="6" t="str">
        <f>OBV!H2496</f>
        <v>CONFIRMED BULLISH</v>
      </c>
    </row>
    <row r="2497" spans="1:12" ht="13.5" x14ac:dyDescent="0.25">
      <c r="A2497" s="3">
        <f>RSI!A2497</f>
        <v>45944</v>
      </c>
      <c r="B2497" s="2">
        <f>RSI!B2497</f>
        <v>10.69</v>
      </c>
      <c r="C2497" s="2">
        <f>RSI!I2497</f>
        <v>87.090307194708387</v>
      </c>
      <c r="D2497" s="2">
        <f>MACD!E2497</f>
        <v>-0.5142806756547742</v>
      </c>
      <c r="E2497" s="2">
        <f>MACD!F2497</f>
        <v>-0.5827301504954715</v>
      </c>
      <c r="F2497" s="2">
        <f>'Moving Avg'!D2497</f>
        <v>10.414</v>
      </c>
      <c r="G2497" s="2">
        <f>'Moving Avg'!F2497</f>
        <v>9.3595000000000006</v>
      </c>
      <c r="H2497" s="2">
        <f>'Moving Avg'!G2497</f>
        <v>8.3948000000000036</v>
      </c>
      <c r="I2497" s="2">
        <f>'Moving Avg'!H2497</f>
        <v>7.3377500000000042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</row>
    <row r="2498" spans="1:12" ht="13.5" x14ac:dyDescent="0.25">
      <c r="A2498" s="3">
        <f>RSI!A2498</f>
        <v>45946</v>
      </c>
      <c r="B2498" s="2">
        <f>RSI!B2498</f>
        <v>10.88</v>
      </c>
      <c r="C2498" s="2">
        <f>RSI!I2498</f>
        <v>88.250962822207839</v>
      </c>
      <c r="D2498" s="2">
        <f>MACD!E2498</f>
        <v>-0.52600656484605501</v>
      </c>
      <c r="E2498" s="2">
        <f>MACD!F2498</f>
        <v>-0.57138543336558822</v>
      </c>
      <c r="F2498" s="2">
        <f>'Moving Avg'!D2498</f>
        <v>10.593999999999999</v>
      </c>
      <c r="G2498" s="2">
        <f>'Moving Avg'!F2498</f>
        <v>9.5085000000000015</v>
      </c>
      <c r="H2498" s="2">
        <f>'Moving Avg'!G2498</f>
        <v>8.4722000000000026</v>
      </c>
      <c r="I2498" s="2">
        <f>'Moving Avg'!H2498</f>
        <v>7.3555500000000054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</row>
    <row r="2499" spans="1:12" ht="13.5" x14ac:dyDescent="0.25">
      <c r="A2499" s="3">
        <f>RSI!A2499</f>
        <v>45947</v>
      </c>
      <c r="B2499" s="2">
        <f>RSI!B2499</f>
        <v>10.99</v>
      </c>
      <c r="C2499" s="2">
        <f>RSI!I2499</f>
        <v>88.874593035217742</v>
      </c>
      <c r="D2499" s="2">
        <f>MACD!E2499</f>
        <v>-0.55341566247630603</v>
      </c>
      <c r="E2499" s="2">
        <f>MACD!F2499</f>
        <v>-0.56779147918773176</v>
      </c>
      <c r="F2499" s="2">
        <f>'Moving Avg'!D2499</f>
        <v>10.708000000000002</v>
      </c>
      <c r="G2499" s="2">
        <f>'Moving Avg'!F2499</f>
        <v>9.6630000000000003</v>
      </c>
      <c r="H2499" s="2">
        <f>'Moving Avg'!G2499</f>
        <v>8.5516000000000023</v>
      </c>
      <c r="I2499" s="2">
        <f>'Moving Avg'!H2499</f>
        <v>7.3739000000000052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</row>
    <row r="2500" spans="1:12" ht="13.5" x14ac:dyDescent="0.25">
      <c r="A2500" s="3">
        <f>RSI!A2500</f>
        <v>45950</v>
      </c>
      <c r="B2500" s="2">
        <f>RSI!B2500</f>
        <v>10.5</v>
      </c>
      <c r="C2500" s="2">
        <f>RSI!I2500</f>
        <v>70.837181290056762</v>
      </c>
      <c r="D2500" s="2">
        <f>MACD!E2500</f>
        <v>-0.54807047500739792</v>
      </c>
      <c r="E2500" s="2">
        <f>MACD!F2500</f>
        <v>-0.56384727835166504</v>
      </c>
      <c r="F2500" s="2">
        <f>'Moving Avg'!D2500</f>
        <v>10.71</v>
      </c>
      <c r="G2500" s="2">
        <f>'Moving Avg'!F2500</f>
        <v>9.7905000000000015</v>
      </c>
      <c r="H2500" s="2">
        <f>'Moving Avg'!G2500</f>
        <v>8.6212000000000018</v>
      </c>
      <c r="I2500" s="2">
        <f>'Moving Avg'!H2500</f>
        <v>7.3898000000000073</v>
      </c>
      <c r="J2500" s="6" t="str">
        <f>OBV!F2500</f>
        <v>BULLISH</v>
      </c>
      <c r="K2500" s="6" t="str">
        <f>OBV!G2500</f>
        <v>NEUTRAL</v>
      </c>
      <c r="L2500" s="6" t="str">
        <f>OBV!H2500</f>
        <v>CONFIRMED BULLISH</v>
      </c>
    </row>
    <row r="2501" spans="1:12" ht="13.5" x14ac:dyDescent="0.25">
      <c r="A2501" s="3">
        <f>RSI!A2501</f>
        <v>45951</v>
      </c>
      <c r="B2501" s="2">
        <f>RSI!B2501</f>
        <v>10.029999999999999</v>
      </c>
      <c r="C2501" s="2">
        <f>RSI!I2501</f>
        <v>58.560339919852332</v>
      </c>
      <c r="D2501" s="2">
        <f>MACD!E2501</f>
        <v>-0.44983056488210238</v>
      </c>
      <c r="E2501" s="2">
        <f>MACD!F2501</f>
        <v>-0.54104393565775255</v>
      </c>
      <c r="F2501" s="2">
        <f>'Moving Avg'!D2501</f>
        <v>10.618</v>
      </c>
      <c r="G2501" s="2">
        <f>'Moving Avg'!F2501</f>
        <v>9.8805000000000014</v>
      </c>
      <c r="H2501" s="2">
        <f>'Moving Avg'!G2501</f>
        <v>8.675200000000002</v>
      </c>
      <c r="I2501" s="2">
        <f>'Moving Avg'!H2501</f>
        <v>7.4033500000000068</v>
      </c>
      <c r="J2501" s="6" t="str">
        <f>OBV!F2501</f>
        <v>BULLISH</v>
      </c>
      <c r="K2501" s="6" t="str">
        <f>OBV!G2501</f>
        <v>NEUTRAL</v>
      </c>
      <c r="L2501" s="6" t="str">
        <f>OBV!H2501</f>
        <v>BULLISH DIVERGENCE</v>
      </c>
    </row>
    <row r="2502" spans="1:12" ht="13.5" x14ac:dyDescent="0.25">
      <c r="A2502" s="3">
        <f>RSI!A2502</f>
        <v>45952</v>
      </c>
      <c r="B2502" s="2">
        <f>RSI!B2502</f>
        <v>9.58</v>
      </c>
      <c r="C2502" s="2">
        <f>RSI!I2502</f>
        <v>49.682138510312285</v>
      </c>
      <c r="D2502" s="2">
        <f>MACD!E2502</f>
        <v>-0.32357615592487932</v>
      </c>
      <c r="E2502" s="2">
        <f>MACD!F2502</f>
        <v>-0.49755037971117794</v>
      </c>
      <c r="F2502" s="2">
        <f>'Moving Avg'!D2502</f>
        <v>10.396000000000001</v>
      </c>
      <c r="G2502" s="2">
        <f>'Moving Avg'!F2502</f>
        <v>9.9390000000000018</v>
      </c>
      <c r="H2502" s="2">
        <f>'Moving Avg'!G2502</f>
        <v>8.7200000000000006</v>
      </c>
      <c r="I2502" s="2">
        <f>'Moving Avg'!H2502</f>
        <v>7.4162500000000078</v>
      </c>
      <c r="J2502" s="6" t="str">
        <f>OBV!F2502</f>
        <v>BULLISH</v>
      </c>
      <c r="K2502" s="6" t="str">
        <f>OBV!G2502</f>
        <v>NEUTRAL</v>
      </c>
      <c r="L2502" s="6" t="str">
        <f>OBV!H2502</f>
        <v>BULLISH DIVERGENCE</v>
      </c>
    </row>
    <row r="2503" spans="1:12" ht="13.5" x14ac:dyDescent="0.25">
      <c r="A2503" s="3">
        <f>RSI!A2503</f>
        <v>45953</v>
      </c>
      <c r="B2503" s="2">
        <f>RSI!B2503</f>
        <v>9.48</v>
      </c>
      <c r="C2503" s="2">
        <f>RSI!I2503</f>
        <v>47.942673016433645</v>
      </c>
      <c r="D2503" s="2">
        <f>MACD!E2503</f>
        <v>-0.20900559442363864</v>
      </c>
      <c r="E2503" s="2">
        <f>MACD!F2503</f>
        <v>-0.4398414226536701</v>
      </c>
      <c r="F2503" s="2">
        <f>'Moving Avg'!D2503</f>
        <v>10.116</v>
      </c>
      <c r="G2503" s="2">
        <f>'Moving Avg'!F2503</f>
        <v>9.9740000000000002</v>
      </c>
      <c r="H2503" s="2">
        <f>'Moving Avg'!G2503</f>
        <v>8.7564000000000028</v>
      </c>
      <c r="I2503" s="2">
        <f>'Moving Avg'!H2503</f>
        <v>7.4287000000000081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</row>
    <row r="2504" spans="1:12" ht="13.5" x14ac:dyDescent="0.25">
      <c r="A2504" s="3">
        <f>RSI!A2504</f>
        <v>45954</v>
      </c>
      <c r="B2504" s="2">
        <f>RSI!B2504</f>
        <v>9.06</v>
      </c>
      <c r="C2504" s="2">
        <f>RSI!I2504</f>
        <v>41.388352832142949</v>
      </c>
      <c r="D2504" s="2">
        <f>MACD!E2504</f>
        <v>-1.2359079350888535E-2</v>
      </c>
      <c r="E2504" s="2">
        <f>MACD!F2504</f>
        <v>-0.35434495399311378</v>
      </c>
      <c r="F2504" s="2">
        <f>'Moving Avg'!D2504</f>
        <v>9.73</v>
      </c>
      <c r="G2504" s="2">
        <f>'Moving Avg'!F2504</f>
        <v>9.9685000000000006</v>
      </c>
      <c r="H2504" s="2">
        <f>'Moving Avg'!G2504</f>
        <v>8.7822000000000031</v>
      </c>
      <c r="I2504" s="2">
        <f>'Moving Avg'!H2504</f>
        <v>7.4390000000000081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</row>
    <row r="2505" spans="1:12" ht="13.5" x14ac:dyDescent="0.25">
      <c r="A2505" s="3">
        <f>RSI!A2505</f>
        <v>45957</v>
      </c>
      <c r="B2505" s="2">
        <f>RSI!B2505</f>
        <v>8.66</v>
      </c>
      <c r="C2505" s="2">
        <f>RSI!I2505</f>
        <v>36.29866191984415</v>
      </c>
      <c r="D2505" s="2">
        <f>MACD!E2505</f>
        <v>0.19774698322008177</v>
      </c>
      <c r="E2505" s="2">
        <f>MACD!F2505</f>
        <v>-0.24392656655047468</v>
      </c>
      <c r="F2505" s="2">
        <f>'Moving Avg'!D2505</f>
        <v>9.3620000000000001</v>
      </c>
      <c r="G2505" s="2">
        <f>'Moving Avg'!F2505</f>
        <v>9.9465000000000003</v>
      </c>
      <c r="H2505" s="2">
        <f>'Moving Avg'!G2505</f>
        <v>8.8000000000000025</v>
      </c>
      <c r="I2505" s="2">
        <f>'Moving Avg'!H2505</f>
        <v>7.4473000000000082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</row>
    <row r="2506" spans="1:12" ht="13.5" x14ac:dyDescent="0.25">
      <c r="A2506" s="3">
        <f>RSI!A2506</f>
        <v>45958</v>
      </c>
      <c r="B2506" s="2">
        <f>RSI!B2506</f>
        <v>8.3000000000000007</v>
      </c>
      <c r="C2506" s="2">
        <f>RSI!I2506</f>
        <v>32.432970476487029</v>
      </c>
      <c r="D2506" s="2">
        <f>MACD!E2506</f>
        <v>0.40762783585294748</v>
      </c>
      <c r="E2506" s="2">
        <f>MACD!F2506</f>
        <v>-0.11361568606979025</v>
      </c>
      <c r="F2506" s="2">
        <f>'Moving Avg'!D2506</f>
        <v>9.016</v>
      </c>
      <c r="G2506" s="2">
        <f>'Moving Avg'!F2506</f>
        <v>9.8874999999999993</v>
      </c>
      <c r="H2506" s="2">
        <f>'Moving Avg'!G2506</f>
        <v>8.8084000000000024</v>
      </c>
      <c r="I2506" s="2">
        <f>'Moving Avg'!H2506</f>
        <v>7.4538000000000082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</row>
    <row r="2507" spans="1:12" ht="13.5" x14ac:dyDescent="0.25">
      <c r="A2507" s="3">
        <f>RSI!A2507</f>
        <v>45959</v>
      </c>
      <c r="B2507" s="2">
        <f>RSI!B2507</f>
        <v>8.3000000000000007</v>
      </c>
      <c r="C2507" s="2">
        <f>RSI!I2507</f>
        <v>32.432970476487014</v>
      </c>
      <c r="D2507" s="2">
        <f>MACD!E2507</f>
        <v>0.62314556556983192</v>
      </c>
      <c r="E2507" s="2">
        <f>MACD!F2507</f>
        <v>3.3736564258134191E-2</v>
      </c>
      <c r="F2507" s="2">
        <f>'Moving Avg'!D2507</f>
        <v>8.76</v>
      </c>
      <c r="G2507" s="2">
        <f>'Moving Avg'!F2507</f>
        <v>9.807500000000001</v>
      </c>
      <c r="H2507" s="2">
        <f>'Moving Avg'!G2507</f>
        <v>8.8168000000000024</v>
      </c>
      <c r="I2507" s="2">
        <f>'Moving Avg'!H2507</f>
        <v>7.4602500000000074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</row>
    <row r="2508" spans="1:12" ht="13.5" x14ac:dyDescent="0.25">
      <c r="A2508" s="3">
        <f>RSI!A2508</f>
        <v>45960</v>
      </c>
      <c r="B2508" s="2">
        <f>RSI!B2508</f>
        <v>8.3000000000000007</v>
      </c>
      <c r="C2508" s="2">
        <f>RSI!I2508</f>
        <v>32.432970476487029</v>
      </c>
      <c r="D2508" s="2">
        <f>MACD!E2508</f>
        <v>0.84136435021332012</v>
      </c>
      <c r="E2508" s="2">
        <f>MACD!F2508</f>
        <v>0.19526212144917138</v>
      </c>
      <c r="F2508" s="2">
        <f>'Moving Avg'!D2508</f>
        <v>8.5240000000000009</v>
      </c>
      <c r="G2508" s="2">
        <f>'Moving Avg'!F2508</f>
        <v>9.7490000000000006</v>
      </c>
      <c r="H2508" s="2">
        <f>'Moving Avg'!G2508</f>
        <v>8.8252000000000024</v>
      </c>
      <c r="I2508" s="2">
        <f>'Moving Avg'!H2508</f>
        <v>7.4667000000000074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</row>
    <row r="2509" spans="1:12" ht="13.5" x14ac:dyDescent="0.25">
      <c r="A2509" s="3">
        <f>RSI!A2509</f>
        <v>0</v>
      </c>
      <c r="B2509" s="2">
        <f>RSI!B2509</f>
        <v>0</v>
      </c>
      <c r="C2509" s="2">
        <f>RSI!I2509</f>
        <v>7.9753256053223112</v>
      </c>
      <c r="D2509" s="2">
        <f>MACD!E2509</f>
        <v>1.6638848868973817</v>
      </c>
      <c r="E2509" s="2">
        <f>MACD!F2509</f>
        <v>0.4889866745388135</v>
      </c>
      <c r="F2509" s="2">
        <f>'Moving Avg'!D2509</f>
        <v>6.7120000000000006</v>
      </c>
      <c r="G2509" s="2">
        <f>'Moving Avg'!F2509</f>
        <v>9.275500000000001</v>
      </c>
      <c r="H2509" s="2">
        <f>'Moving Avg'!G2509</f>
        <v>8.6676000000000002</v>
      </c>
      <c r="I2509" s="2">
        <f>'Moving Avg'!H2509</f>
        <v>7.4316500000000074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</row>
    <row r="2510" spans="1:12" ht="13.5" x14ac:dyDescent="0.25">
      <c r="A2510" s="3">
        <f>RSI!A2510</f>
        <v>0</v>
      </c>
      <c r="B2510" s="2">
        <f>RSI!B2510</f>
        <v>0</v>
      </c>
      <c r="C2510" s="2">
        <f>RSI!I2510</f>
        <v>7.9753256053223112</v>
      </c>
      <c r="D2510" s="2">
        <f>MACD!E2510</f>
        <v>2.3392057075256654</v>
      </c>
      <c r="E2510" s="2">
        <f>MACD!F2510</f>
        <v>0.85903048113618397</v>
      </c>
      <c r="F2510" s="2">
        <f>'Moving Avg'!D2510</f>
        <v>4.9800000000000004</v>
      </c>
      <c r="G2510" s="2">
        <f>'Moving Avg'!F2510</f>
        <v>8.8015000000000008</v>
      </c>
      <c r="H2510" s="2">
        <f>'Moving Avg'!G2510</f>
        <v>8.5100000000000016</v>
      </c>
      <c r="I2510" s="2">
        <f>'Moving Avg'!H2510</f>
        <v>7.3966000000000074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</row>
    <row r="2511" spans="1:12" ht="13.5" x14ac:dyDescent="0.25">
      <c r="A2511" s="3">
        <f>RSI!A2511</f>
        <v>0</v>
      </c>
      <c r="B2511" s="2">
        <f>RSI!B2511</f>
        <v>0</v>
      </c>
      <c r="C2511" s="2">
        <f>RSI!I2511</f>
        <v>7.9753256053223112</v>
      </c>
      <c r="D2511" s="2">
        <f>MACD!E2511</f>
        <v>2.8889960290147689</v>
      </c>
      <c r="E2511" s="2">
        <f>MACD!F2511</f>
        <v>1.265023590711901</v>
      </c>
      <c r="F2511" s="2">
        <f>'Moving Avg'!D2511</f>
        <v>3.3200000000000003</v>
      </c>
      <c r="G2511" s="2">
        <f>'Moving Avg'!F2511</f>
        <v>8.3065000000000015</v>
      </c>
      <c r="H2511" s="2">
        <f>'Moving Avg'!G2511</f>
        <v>8.3524000000000012</v>
      </c>
      <c r="I2511" s="2">
        <f>'Moving Avg'!H2511</f>
        <v>7.3616000000000064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</row>
    <row r="2512" spans="1:12" ht="13.5" x14ac:dyDescent="0.25">
      <c r="A2512" s="3">
        <f>RSI!A2512</f>
        <v>0</v>
      </c>
      <c r="B2512" s="2">
        <f>RSI!B2512</f>
        <v>0</v>
      </c>
      <c r="C2512" s="2">
        <f>RSI!I2512</f>
        <v>7.9753256053223112</v>
      </c>
      <c r="D2512" s="2">
        <f>MACD!E2512</f>
        <v>3.3318916252923874</v>
      </c>
      <c r="E2512" s="2">
        <f>MACD!F2512</f>
        <v>1.6783971976279983</v>
      </c>
      <c r="F2512" s="2">
        <f>'Moving Avg'!D2512</f>
        <v>1.6600000000000001</v>
      </c>
      <c r="G2512" s="2">
        <f>'Moving Avg'!F2512</f>
        <v>7.8075000000000019</v>
      </c>
      <c r="H2512" s="2">
        <f>'Moving Avg'!G2512</f>
        <v>8.1948000000000008</v>
      </c>
      <c r="I2512" s="2">
        <f>'Moving Avg'!H2512</f>
        <v>7.3251000000000071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</row>
    <row r="2513" spans="1:12" ht="13.5" x14ac:dyDescent="0.25">
      <c r="A2513" s="3">
        <f>RSI!A2513</f>
        <v>0</v>
      </c>
      <c r="B2513" s="2">
        <f>RSI!B2513</f>
        <v>0</v>
      </c>
      <c r="C2513" s="2">
        <f>RSI!I2513</f>
        <v>7.9753256053223112</v>
      </c>
      <c r="D2513" s="2">
        <f>MACD!E2513</f>
        <v>3.7347084984410372</v>
      </c>
      <c r="E2513" s="2">
        <f>MACD!F2513</f>
        <v>2.0896594577906065</v>
      </c>
      <c r="F2513" s="2">
        <f>'Moving Avg'!D2513</f>
        <v>0</v>
      </c>
      <c r="G2513" s="2">
        <f>'Moving Avg'!F2513</f>
        <v>7.3085000000000022</v>
      </c>
      <c r="H2513" s="2">
        <f>'Moving Avg'!G2513</f>
        <v>8.0368000000000013</v>
      </c>
      <c r="I2513" s="2">
        <f>'Moving Avg'!H2513</f>
        <v>7.2873500000000071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</row>
    <row r="2514" spans="1:12" ht="13.5" x14ac:dyDescent="0.25">
      <c r="A2514" s="3">
        <f>RSI!A2514</f>
        <v>0</v>
      </c>
      <c r="B2514" s="2">
        <f>RSI!B2514</f>
        <v>0</v>
      </c>
      <c r="C2514" s="2">
        <f>RSI!I2514</f>
        <v>7.9753256053223112</v>
      </c>
      <c r="D2514" s="2">
        <f>MACD!E2514</f>
        <v>4.0511637865382291</v>
      </c>
      <c r="E2514" s="2">
        <f>MACD!F2514</f>
        <v>2.4819603235401311</v>
      </c>
      <c r="F2514" s="2">
        <f>'Moving Avg'!D2514</f>
        <v>0</v>
      </c>
      <c r="G2514" s="2">
        <f>'Moving Avg'!F2514</f>
        <v>6.7874999999999996</v>
      </c>
      <c r="H2514" s="2">
        <f>'Moving Avg'!G2514</f>
        <v>7.8788000000000009</v>
      </c>
      <c r="I2514" s="2">
        <f>'Moving Avg'!H2514</f>
        <v>7.2496000000000071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0</v>
      </c>
      <c r="B2515" s="2">
        <f>RSI!B2515</f>
        <v>0</v>
      </c>
      <c r="C2515" s="2">
        <f>RSI!I2515</f>
        <v>7.9753256053223112</v>
      </c>
      <c r="D2515" s="2">
        <f>MACD!E2515</f>
        <v>4.2946411343461346</v>
      </c>
      <c r="E2515" s="2">
        <f>MACD!F2515</f>
        <v>2.844496485701332</v>
      </c>
      <c r="F2515" s="2">
        <f>'Moving Avg'!D2515</f>
        <v>0</v>
      </c>
      <c r="G2515" s="2">
        <f>'Moving Avg'!F2515</f>
        <v>6.2629999999999999</v>
      </c>
      <c r="H2515" s="2">
        <f>'Moving Avg'!G2515</f>
        <v>7.7208000000000006</v>
      </c>
      <c r="I2515" s="2">
        <f>'Moving Avg'!H2515</f>
        <v>7.2118500000000063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</row>
    <row r="2516" spans="1:12" ht="13.5" x14ac:dyDescent="0.25">
      <c r="A2516" s="3">
        <f>RSI!A2516</f>
        <v>0</v>
      </c>
      <c r="B2516" s="2">
        <f>RSI!B2516</f>
        <v>0</v>
      </c>
      <c r="C2516" s="2">
        <f>RSI!I2516</f>
        <v>7.9753256053223112</v>
      </c>
      <c r="D2516" s="2">
        <f>MACD!E2516</f>
        <v>4.4797628041745954</v>
      </c>
      <c r="E2516" s="2">
        <f>MACD!F2516</f>
        <v>3.171549749395985</v>
      </c>
      <c r="F2516" s="2">
        <f>'Moving Avg'!D2516</f>
        <v>0</v>
      </c>
      <c r="G2516" s="2">
        <f>'Moving Avg'!F2516</f>
        <v>5.7385000000000002</v>
      </c>
      <c r="H2516" s="2">
        <f>'Moving Avg'!G2516</f>
        <v>7.5627999999999993</v>
      </c>
      <c r="I2516" s="2">
        <f>'Moving Avg'!H2516</f>
        <v>7.1741000000000064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</row>
    <row r="2517" spans="1:12" ht="13.5" x14ac:dyDescent="0.25">
      <c r="A2517" s="3">
        <f>RSI!A2517</f>
        <v>0</v>
      </c>
      <c r="B2517" s="2">
        <f>RSI!B2517</f>
        <v>0</v>
      </c>
      <c r="C2517" s="2">
        <f>RSI!I2517</f>
        <v>7.9753256053223112</v>
      </c>
      <c r="D2517" s="2">
        <f>MACD!E2517</f>
        <v>4.6683366161008859</v>
      </c>
      <c r="E2517" s="2">
        <f>MACD!F2517</f>
        <v>3.4709071227369654</v>
      </c>
      <c r="F2517" s="2">
        <f>'Moving Avg'!D2517</f>
        <v>0</v>
      </c>
      <c r="G2517" s="2">
        <f>'Moving Avg'!F2517</f>
        <v>5.2039999999999997</v>
      </c>
      <c r="H2517" s="2">
        <f>'Moving Avg'!G2517</f>
        <v>7.4047999999999998</v>
      </c>
      <c r="I2517" s="2">
        <f>'Moving Avg'!H2517</f>
        <v>7.1380000000000061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</row>
    <row r="2518" spans="1:12" ht="13.5" x14ac:dyDescent="0.25">
      <c r="A2518" s="3">
        <f>RSI!A2518</f>
        <v>0</v>
      </c>
      <c r="B2518" s="2">
        <f>RSI!B2518</f>
        <v>0</v>
      </c>
      <c r="C2518" s="2">
        <f>RSI!I2518</f>
        <v>7.9753256053223112</v>
      </c>
      <c r="D2518" s="2">
        <f>MACD!E2518</f>
        <v>4.8574661084522441</v>
      </c>
      <c r="E2518" s="2">
        <f>MACD!F2518</f>
        <v>3.7482189198800215</v>
      </c>
      <c r="F2518" s="2">
        <f>'Moving Avg'!D2518</f>
        <v>0</v>
      </c>
      <c r="G2518" s="2">
        <f>'Moving Avg'!F2518</f>
        <v>4.6599999999999993</v>
      </c>
      <c r="H2518" s="2">
        <f>'Moving Avg'!G2518</f>
        <v>7.2468000000000004</v>
      </c>
      <c r="I2518" s="2">
        <f>'Moving Avg'!H2518</f>
        <v>7.103000000000006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</row>
    <row r="2519" spans="1:12" ht="13.5" x14ac:dyDescent="0.25">
      <c r="A2519" s="3">
        <f>RSI!A2519</f>
        <v>0</v>
      </c>
      <c r="B2519" s="2">
        <f>RSI!B2519</f>
        <v>0</v>
      </c>
      <c r="C2519" s="2">
        <f>RSI!I2519</f>
        <v>7.9753256053223112</v>
      </c>
      <c r="D2519" s="2">
        <f>MACD!E2519</f>
        <v>3.7679525641867579</v>
      </c>
      <c r="E2519" s="2">
        <f>MACD!F2519</f>
        <v>3.7521656487413693</v>
      </c>
      <c r="F2519" s="2">
        <f>'Moving Avg'!D2519</f>
        <v>0</v>
      </c>
      <c r="G2519" s="2">
        <f>'Moving Avg'!F2519</f>
        <v>4.1105</v>
      </c>
      <c r="H2519" s="2">
        <f>'Moving Avg'!G2519</f>
        <v>7.0888000000000009</v>
      </c>
      <c r="I2519" s="2">
        <f>'Moving Avg'!H2519</f>
        <v>7.0680000000000067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</row>
    <row r="2520" spans="1:12" ht="13.5" x14ac:dyDescent="0.25">
      <c r="A2520" s="3">
        <f>RSI!A2520</f>
        <v>0</v>
      </c>
      <c r="B2520" s="2">
        <f>RSI!B2520</f>
        <v>0</v>
      </c>
      <c r="C2520" s="2">
        <f>RSI!I2520</f>
        <v>7.9753256053223112</v>
      </c>
      <c r="D2520" s="2">
        <f>MACD!E2520</f>
        <v>2.8714054561247759</v>
      </c>
      <c r="E2520" s="2">
        <f>MACD!F2520</f>
        <v>3.5760136102180509</v>
      </c>
      <c r="F2520" s="2">
        <f>'Moving Avg'!D2520</f>
        <v>0</v>
      </c>
      <c r="G2520" s="2">
        <f>'Moving Avg'!F2520</f>
        <v>3.5854999999999997</v>
      </c>
      <c r="H2520" s="2">
        <f>'Moving Avg'!G2520</f>
        <v>6.931</v>
      </c>
      <c r="I2520" s="2">
        <f>'Moving Avg'!H2520</f>
        <v>7.0329500000000049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0</v>
      </c>
      <c r="B2521" s="2">
        <f>RSI!B2521</f>
        <v>0</v>
      </c>
      <c r="C2521" s="2">
        <f>RSI!I2521</f>
        <v>7.9753256053223112</v>
      </c>
      <c r="D2521" s="2">
        <f>MACD!E2521</f>
        <v>2.1362599389123993</v>
      </c>
      <c r="E2521" s="2">
        <f>MACD!F2521</f>
        <v>3.2880628759569208</v>
      </c>
      <c r="F2521" s="2">
        <f>'Moving Avg'!D2521</f>
        <v>0</v>
      </c>
      <c r="G2521" s="2">
        <f>'Moving Avg'!F2521</f>
        <v>3.0839999999999996</v>
      </c>
      <c r="H2521" s="2">
        <f>'Moving Avg'!G2521</f>
        <v>6.7731999999999992</v>
      </c>
      <c r="I2521" s="2">
        <f>'Moving Avg'!H2521</f>
        <v>6.9979500000000039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</row>
    <row r="2522" spans="1:12" ht="13.5" x14ac:dyDescent="0.25">
      <c r="A2522" s="3">
        <f>RSI!A2522</f>
        <v>0</v>
      </c>
      <c r="B2522" s="2">
        <f>RSI!B2522</f>
        <v>0</v>
      </c>
      <c r="C2522" s="2">
        <f>RSI!I2522</f>
        <v>7.9753256053223112</v>
      </c>
      <c r="D2522" s="2">
        <f>MACD!E2522</f>
        <v>1.5359463862370335</v>
      </c>
      <c r="E2522" s="2">
        <f>MACD!F2522</f>
        <v>2.9376395780129432</v>
      </c>
      <c r="F2522" s="2">
        <f>'Moving Avg'!D2522</f>
        <v>0</v>
      </c>
      <c r="G2522" s="2">
        <f>'Moving Avg'!F2522</f>
        <v>2.6049999999999995</v>
      </c>
      <c r="H2522" s="2">
        <f>'Moving Avg'!G2522</f>
        <v>6.6151999999999997</v>
      </c>
      <c r="I2522" s="2">
        <f>'Moving Avg'!H2522</f>
        <v>6.9629500000000037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</row>
    <row r="2523" spans="1:12" ht="13.5" x14ac:dyDescent="0.25">
      <c r="A2523" s="3">
        <f>RSI!A2523</f>
        <v>0</v>
      </c>
      <c r="B2523" s="2">
        <f>RSI!B2523</f>
        <v>0</v>
      </c>
      <c r="C2523" s="2">
        <f>RSI!I2523</f>
        <v>7.9753256053223112</v>
      </c>
      <c r="D2523" s="2">
        <f>MACD!E2523</f>
        <v>1.0481115927023508</v>
      </c>
      <c r="E2523" s="2">
        <f>MACD!F2523</f>
        <v>2.5597339809508246</v>
      </c>
      <c r="F2523" s="2">
        <f>'Moving Avg'!D2523</f>
        <v>0</v>
      </c>
      <c r="G2523" s="2">
        <f>'Moving Avg'!F2523</f>
        <v>2.1310000000000002</v>
      </c>
      <c r="H2523" s="2">
        <f>'Moving Avg'!G2523</f>
        <v>6.4574000000000016</v>
      </c>
      <c r="I2523" s="2">
        <f>'Moving Avg'!H2523</f>
        <v>6.9279500000000027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</row>
    <row r="2524" spans="1:12" ht="13.5" x14ac:dyDescent="0.25">
      <c r="A2524" s="3">
        <f>RSI!A2524</f>
        <v>0</v>
      </c>
      <c r="B2524" s="2">
        <f>RSI!B2524</f>
        <v>0</v>
      </c>
      <c r="C2524" s="2">
        <f>RSI!I2524</f>
        <v>7.9753256053223112</v>
      </c>
      <c r="D2524" s="2">
        <f>MACD!E2524</f>
        <v>0.65396055397629027</v>
      </c>
      <c r="E2524" s="2">
        <f>MACD!F2524</f>
        <v>2.1785792955559176</v>
      </c>
      <c r="F2524" s="2">
        <f>'Moving Avg'!D2524</f>
        <v>0</v>
      </c>
      <c r="G2524" s="2">
        <f>'Moving Avg'!F2524</f>
        <v>1.6780000000000002</v>
      </c>
      <c r="H2524" s="2">
        <f>'Moving Avg'!G2524</f>
        <v>6.2994000000000021</v>
      </c>
      <c r="I2524" s="2">
        <f>'Moving Avg'!H2524</f>
        <v>6.8929500000000026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</row>
    <row r="2525" spans="1:12" ht="13.5" x14ac:dyDescent="0.25">
      <c r="A2525" s="3">
        <f>RSI!A2525</f>
        <v>0</v>
      </c>
      <c r="B2525" s="2">
        <f>RSI!B2525</f>
        <v>0</v>
      </c>
      <c r="C2525" s="2">
        <f>RSI!I2525</f>
        <v>7.9753256053223112</v>
      </c>
      <c r="D2525" s="2">
        <f>MACD!E2525</f>
        <v>0.33770021817694085</v>
      </c>
      <c r="E2525" s="2">
        <f>MACD!F2525</f>
        <v>1.8104034800801223</v>
      </c>
      <c r="F2525" s="2">
        <f>'Moving Avg'!D2525</f>
        <v>0</v>
      </c>
      <c r="G2525" s="2">
        <f>'Moving Avg'!F2525</f>
        <v>1.2450000000000001</v>
      </c>
      <c r="H2525" s="2">
        <f>'Moving Avg'!G2525</f>
        <v>6.1414000000000009</v>
      </c>
      <c r="I2525" s="2">
        <f>'Moving Avg'!H2525</f>
        <v>6.8579500000000015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</row>
    <row r="2526" spans="1:12" ht="13.5" x14ac:dyDescent="0.25">
      <c r="A2526" s="3">
        <f>RSI!A2526</f>
        <v>0</v>
      </c>
      <c r="B2526" s="2">
        <f>RSI!B2526</f>
        <v>0</v>
      </c>
      <c r="C2526" s="2">
        <f>RSI!I2526</f>
        <v>7.9753256053223112</v>
      </c>
      <c r="D2526" s="2">
        <f>MACD!E2526</f>
        <v>8.6069468269451388E-2</v>
      </c>
      <c r="E2526" s="2">
        <f>MACD!F2526</f>
        <v>1.4655366777179883</v>
      </c>
      <c r="F2526" s="2">
        <f>'Moving Avg'!D2526</f>
        <v>0</v>
      </c>
      <c r="G2526" s="2">
        <f>'Moving Avg'!F2526</f>
        <v>0.83000000000000007</v>
      </c>
      <c r="H2526" s="2">
        <f>'Moving Avg'!G2526</f>
        <v>5.9834000000000014</v>
      </c>
      <c r="I2526" s="2">
        <f>'Moving Avg'!H2526</f>
        <v>6.8229500000000023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</row>
    <row r="2527" spans="1:12" ht="13.5" x14ac:dyDescent="0.25">
      <c r="A2527" s="3">
        <f>RSI!A2527</f>
        <v>0</v>
      </c>
      <c r="B2527" s="2">
        <f>RSI!B2527</f>
        <v>0</v>
      </c>
      <c r="C2527" s="2">
        <f>RSI!I2527</f>
        <v>7.9753256053223112</v>
      </c>
      <c r="D2527" s="2">
        <f>MACD!E2527</f>
        <v>-0.11205797930216521</v>
      </c>
      <c r="E2527" s="2">
        <f>MACD!F2527</f>
        <v>1.1500177463139578</v>
      </c>
      <c r="F2527" s="2">
        <f>'Moving Avg'!D2527</f>
        <v>0</v>
      </c>
      <c r="G2527" s="2">
        <f>'Moving Avg'!F2527</f>
        <v>0.41500000000000004</v>
      </c>
      <c r="H2527" s="2">
        <f>'Moving Avg'!G2527</f>
        <v>5.825400000000001</v>
      </c>
      <c r="I2527" s="2">
        <f>'Moving Avg'!H2527</f>
        <v>6.7879500000000004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</row>
    <row r="2528" spans="1:12" ht="13.5" x14ac:dyDescent="0.25">
      <c r="A2528" s="3">
        <f>RSI!A2528</f>
        <v>0</v>
      </c>
      <c r="B2528" s="2">
        <f>RSI!B2528</f>
        <v>0</v>
      </c>
      <c r="C2528" s="2">
        <f>RSI!I2528</f>
        <v>7.9753256053223112</v>
      </c>
      <c r="D2528" s="2">
        <f>MACD!E2528</f>
        <v>-0.26600902250725356</v>
      </c>
      <c r="E2528" s="2">
        <f>MACD!F2528</f>
        <v>0.86681239254971554</v>
      </c>
      <c r="F2528" s="2">
        <f>'Moving Avg'!D2528</f>
        <v>0</v>
      </c>
      <c r="G2528" s="2">
        <f>'Moving Avg'!F2528</f>
        <v>0</v>
      </c>
      <c r="H2528" s="2">
        <f>'Moving Avg'!G2528</f>
        <v>5.6674000000000015</v>
      </c>
      <c r="I2528" s="2">
        <f>'Moving Avg'!H2528</f>
        <v>6.7529000000000003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</row>
    <row r="2529" spans="1:12" ht="13.5" x14ac:dyDescent="0.25">
      <c r="A2529" s="3">
        <f>RSI!A2529</f>
        <v>0</v>
      </c>
      <c r="B2529" s="2">
        <f>RSI!B2529</f>
        <v>0</v>
      </c>
      <c r="C2529" s="2">
        <f>RSI!I2529</f>
        <v>7.9753256053223112</v>
      </c>
      <c r="D2529" s="2">
        <f>MACD!E2529</f>
        <v>-0.38359449484733976</v>
      </c>
      <c r="E2529" s="2">
        <f>MACD!F2529</f>
        <v>0.61673101507030459</v>
      </c>
      <c r="F2529" s="2">
        <f>'Moving Avg'!D2529</f>
        <v>0</v>
      </c>
      <c r="G2529" s="2">
        <f>'Moving Avg'!F2529</f>
        <v>0</v>
      </c>
      <c r="H2529" s="2">
        <f>'Moving Avg'!G2529</f>
        <v>5.5094000000000003</v>
      </c>
      <c r="I2529" s="2">
        <f>'Moving Avg'!H2529</f>
        <v>6.7178500000000012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</row>
    <row r="2530" spans="1:12" ht="13.5" x14ac:dyDescent="0.25">
      <c r="A2530" s="3">
        <f>RSI!A2530</f>
        <v>0</v>
      </c>
      <c r="B2530" s="2">
        <f>RSI!B2530</f>
        <v>0</v>
      </c>
      <c r="C2530" s="2">
        <f>RSI!I2530</f>
        <v>7.9753256053223112</v>
      </c>
      <c r="D2530" s="2">
        <f>MACD!E2530</f>
        <v>-0.4713484176796312</v>
      </c>
      <c r="E2530" s="2">
        <f>MACD!F2530</f>
        <v>0.39911512852031744</v>
      </c>
      <c r="F2530" s="2">
        <f>'Moving Avg'!D2530</f>
        <v>0</v>
      </c>
      <c r="G2530" s="2">
        <f>'Moving Avg'!F2530</f>
        <v>0</v>
      </c>
      <c r="H2530" s="2">
        <f>'Moving Avg'!G2530</f>
        <v>5.3504000000000005</v>
      </c>
      <c r="I2530" s="2">
        <f>'Moving Avg'!H2530</f>
        <v>6.6827999999999994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</row>
    <row r="2531" spans="1:12" ht="13.5" x14ac:dyDescent="0.25">
      <c r="A2531" s="3">
        <f>RSI!A2531</f>
        <v>0</v>
      </c>
      <c r="B2531" s="2">
        <f>RSI!B2531</f>
        <v>0</v>
      </c>
      <c r="C2531" s="2">
        <f>RSI!I2531</f>
        <v>7.9753256053223112</v>
      </c>
      <c r="D2531" s="2">
        <f>MACD!E2531</f>
        <v>-0.53472999918436526</v>
      </c>
      <c r="E2531" s="2">
        <f>MACD!F2531</f>
        <v>0.21234610297938092</v>
      </c>
      <c r="F2531" s="2">
        <f>'Moving Avg'!D2531</f>
        <v>0</v>
      </c>
      <c r="G2531" s="2">
        <f>'Moving Avg'!F2531</f>
        <v>0</v>
      </c>
      <c r="H2531" s="2">
        <f>'Moving Avg'!G2531</f>
        <v>5.1858000000000013</v>
      </c>
      <c r="I2531" s="2">
        <f>'Moving Avg'!H2531</f>
        <v>6.6477499999999994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0</v>
      </c>
      <c r="B2532" s="2">
        <f>RSI!B2532</f>
        <v>0</v>
      </c>
      <c r="C2532" s="2">
        <f>RSI!I2532</f>
        <v>7.9753256053223112</v>
      </c>
      <c r="D2532" s="2">
        <f>MACD!E2532</f>
        <v>-0.5782941442472268</v>
      </c>
      <c r="E2532" s="2">
        <f>MACD!F2532</f>
        <v>5.4218053534059368E-2</v>
      </c>
      <c r="F2532" s="2">
        <f>'Moving Avg'!D2532</f>
        <v>0</v>
      </c>
      <c r="G2532" s="2">
        <f>'Moving Avg'!F2532</f>
        <v>0</v>
      </c>
      <c r="H2532" s="2">
        <f>'Moving Avg'!G2532</f>
        <v>5.0176000000000007</v>
      </c>
      <c r="I2532" s="2">
        <f>'Moving Avg'!H2532</f>
        <v>6.6127000000000002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0</v>
      </c>
      <c r="B2533" s="2">
        <f>RSI!B2533</f>
        <v>0</v>
      </c>
      <c r="C2533" s="2">
        <f>RSI!I2533</f>
        <v>7.9753256053223112</v>
      </c>
      <c r="D2533" s="2">
        <f>MACD!E2533</f>
        <v>-0.60583535027371693</v>
      </c>
      <c r="E2533" s="2">
        <f>MACD!F2533</f>
        <v>-7.7792627227495886E-2</v>
      </c>
      <c r="F2533" s="2">
        <f>'Moving Avg'!D2533</f>
        <v>0</v>
      </c>
      <c r="G2533" s="2">
        <f>'Moving Avg'!F2533</f>
        <v>0</v>
      </c>
      <c r="H2533" s="2">
        <f>'Moving Avg'!G2533</f>
        <v>4.8420000000000014</v>
      </c>
      <c r="I2533" s="2">
        <f>'Moving Avg'!H2533</f>
        <v>6.5776499999999984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</row>
    <row r="2534" spans="1:12" ht="13.5" x14ac:dyDescent="0.25">
      <c r="A2534" s="3">
        <f>RSI!A2534</f>
        <v>0</v>
      </c>
      <c r="B2534" s="2">
        <f>RSI!B2534</f>
        <v>0</v>
      </c>
      <c r="C2534" s="2">
        <f>RSI!I2534</f>
        <v>7.9753256053223112</v>
      </c>
      <c r="D2534" s="2">
        <f>MACD!E2534</f>
        <v>-0.62050911168736334</v>
      </c>
      <c r="E2534" s="2">
        <f>MACD!F2534</f>
        <v>-0.18633592411946939</v>
      </c>
      <c r="F2534" s="2">
        <f>'Moving Avg'!D2534</f>
        <v>0</v>
      </c>
      <c r="G2534" s="2">
        <f>'Moving Avg'!F2534</f>
        <v>0</v>
      </c>
      <c r="H2534" s="2">
        <f>'Moving Avg'!G2534</f>
        <v>4.6586000000000007</v>
      </c>
      <c r="I2534" s="2">
        <f>'Moving Avg'!H2534</f>
        <v>6.5425999999999984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</row>
    <row r="2535" spans="1:12" ht="13.5" x14ac:dyDescent="0.25">
      <c r="A2535" s="3">
        <f>RSI!A2535</f>
        <v>0</v>
      </c>
      <c r="B2535" s="2">
        <f>RSI!B2535</f>
        <v>0</v>
      </c>
      <c r="C2535" s="2">
        <f>RSI!I2535</f>
        <v>7.9753256053223112</v>
      </c>
      <c r="D2535" s="2">
        <f>MACD!E2535</f>
        <v>-0.62493431949933864</v>
      </c>
      <c r="E2535" s="2">
        <f>MACD!F2535</f>
        <v>-0.27405560319544325</v>
      </c>
      <c r="F2535" s="2">
        <f>'Moving Avg'!D2535</f>
        <v>0</v>
      </c>
      <c r="G2535" s="2">
        <f>'Moving Avg'!F2535</f>
        <v>0</v>
      </c>
      <c r="H2535" s="2">
        <f>'Moving Avg'!G2535</f>
        <v>4.4766000000000012</v>
      </c>
      <c r="I2535" s="2">
        <f>'Moving Avg'!H2535</f>
        <v>6.5075499999999975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0</v>
      </c>
      <c r="B2536" s="2">
        <f>RSI!B2536</f>
        <v>0</v>
      </c>
      <c r="C2536" s="2">
        <f>RSI!I2536</f>
        <v>7.9753256053223112</v>
      </c>
      <c r="D2536" s="2">
        <f>MACD!E2536</f>
        <v>-0.62127960403009608</v>
      </c>
      <c r="E2536" s="2">
        <f>MACD!F2536</f>
        <v>-0.34350040336237386</v>
      </c>
      <c r="F2536" s="2">
        <f>'Moving Avg'!D2536</f>
        <v>0</v>
      </c>
      <c r="G2536" s="2">
        <f>'Moving Avg'!F2536</f>
        <v>0</v>
      </c>
      <c r="H2536" s="2">
        <f>'Moving Avg'!G2536</f>
        <v>4.2870000000000008</v>
      </c>
      <c r="I2536" s="2">
        <f>'Moving Avg'!H2536</f>
        <v>6.4725499999999974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</row>
    <row r="2537" spans="1:12" ht="13.5" x14ac:dyDescent="0.25">
      <c r="A2537" s="3">
        <f>RSI!A2537</f>
        <v>0</v>
      </c>
      <c r="B2537" s="2">
        <f>RSI!B2537</f>
        <v>0</v>
      </c>
      <c r="C2537" s="2">
        <f>RSI!I2537</f>
        <v>7.9753256053223112</v>
      </c>
      <c r="D2537" s="2">
        <f>MACD!E2537</f>
        <v>-0.61133611351681372</v>
      </c>
      <c r="E2537" s="2">
        <f>MACD!F2537</f>
        <v>-0.39706754539326189</v>
      </c>
      <c r="F2537" s="2">
        <f>'Moving Avg'!D2537</f>
        <v>0</v>
      </c>
      <c r="G2537" s="2">
        <f>'Moving Avg'!F2537</f>
        <v>0</v>
      </c>
      <c r="H2537" s="2">
        <f>'Moving Avg'!G2537</f>
        <v>4.0890000000000004</v>
      </c>
      <c r="I2537" s="2">
        <f>'Moving Avg'!H2537</f>
        <v>6.4375499999999981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</row>
    <row r="2538" spans="1:12" ht="13.5" x14ac:dyDescent="0.25">
      <c r="A2538" s="3">
        <f>RSI!A2538</f>
        <v>0</v>
      </c>
      <c r="B2538" s="2">
        <f>RSI!B2538</f>
        <v>0</v>
      </c>
      <c r="C2538" s="2">
        <f>RSI!I2538</f>
        <v>7.9753256053223112</v>
      </c>
      <c r="D2538" s="2">
        <f>MACD!E2538</f>
        <v>-0.59657883618000496</v>
      </c>
      <c r="E2538" s="2">
        <f>MACD!F2538</f>
        <v>-0.43696980355061055</v>
      </c>
      <c r="F2538" s="2">
        <f>'Moving Avg'!D2538</f>
        <v>0</v>
      </c>
      <c r="G2538" s="2">
        <f>'Moving Avg'!F2538</f>
        <v>0</v>
      </c>
      <c r="H2538" s="2">
        <f>'Moving Avg'!G2538</f>
        <v>3.8996000000000004</v>
      </c>
      <c r="I2538" s="2">
        <f>'Moving Avg'!H2538</f>
        <v>6.402549999999998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</row>
    <row r="2539" spans="1:12" ht="13.5" x14ac:dyDescent="0.25">
      <c r="A2539" s="3">
        <f>RSI!A2539</f>
        <v>0</v>
      </c>
      <c r="B2539" s="2">
        <f>RSI!B2539</f>
        <v>0</v>
      </c>
      <c r="C2539" s="2">
        <f>RSI!I2539</f>
        <v>7.9753256053223112</v>
      </c>
      <c r="D2539" s="2">
        <f>MACD!E2539</f>
        <v>-0.5782182475408526</v>
      </c>
      <c r="E2539" s="2">
        <f>MACD!F2539</f>
        <v>-0.465219492348659</v>
      </c>
      <c r="F2539" s="2">
        <f>'Moving Avg'!D2539</f>
        <v>0</v>
      </c>
      <c r="G2539" s="2">
        <f>'Moving Avg'!F2539</f>
        <v>0</v>
      </c>
      <c r="H2539" s="2">
        <f>'Moving Avg'!G2539</f>
        <v>3.7102000000000004</v>
      </c>
      <c r="I2539" s="2">
        <f>'Moving Avg'!H2539</f>
        <v>6.3675499999999978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</row>
    <row r="2540" spans="1:12" ht="13.5" x14ac:dyDescent="0.25">
      <c r="A2540" s="3">
        <f>RSI!A2540</f>
        <v>0</v>
      </c>
      <c r="B2540" s="2">
        <f>RSI!B2540</f>
        <v>0</v>
      </c>
      <c r="C2540" s="2">
        <f>RSI!I2540</f>
        <v>7.9753256053223112</v>
      </c>
      <c r="D2540" s="2">
        <f>MACD!E2540</f>
        <v>-0.55724378923335893</v>
      </c>
      <c r="E2540" s="2">
        <f>MACD!F2540</f>
        <v>-0.48362435172559903</v>
      </c>
      <c r="F2540" s="2">
        <f>'Moving Avg'!D2540</f>
        <v>0</v>
      </c>
      <c r="G2540" s="2">
        <f>'Moving Avg'!F2540</f>
        <v>0</v>
      </c>
      <c r="H2540" s="2">
        <f>'Moving Avg'!G2540</f>
        <v>3.5206000000000004</v>
      </c>
      <c r="I2540" s="2">
        <f>'Moving Avg'!H2540</f>
        <v>6.3325499999999977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</row>
    <row r="2541" spans="1:12" ht="13.5" x14ac:dyDescent="0.25">
      <c r="A2541" s="3">
        <f>RSI!A2541</f>
        <v>0</v>
      </c>
      <c r="B2541" s="2">
        <f>RSI!B2541</f>
        <v>0</v>
      </c>
      <c r="C2541" s="2">
        <f>RSI!I2541</f>
        <v>7.9753256053223112</v>
      </c>
      <c r="D2541" s="2">
        <f>MACD!E2541</f>
        <v>-0.53446045250545526</v>
      </c>
      <c r="E2541" s="2">
        <f>MACD!F2541</f>
        <v>-0.4937915718815703</v>
      </c>
      <c r="F2541" s="2">
        <f>'Moving Avg'!D2541</f>
        <v>0</v>
      </c>
      <c r="G2541" s="2">
        <f>'Moving Avg'!F2541</f>
        <v>0</v>
      </c>
      <c r="H2541" s="2">
        <f>'Moving Avg'!G2541</f>
        <v>3.3226000000000004</v>
      </c>
      <c r="I2541" s="2">
        <f>'Moving Avg'!H2541</f>
        <v>6.2975499999999975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0</v>
      </c>
      <c r="B2542" s="2">
        <f>RSI!B2542</f>
        <v>0</v>
      </c>
      <c r="C2542" s="2">
        <f>RSI!I2542</f>
        <v>7.9753256053223112</v>
      </c>
      <c r="D2542" s="2">
        <f>MACD!E2542</f>
        <v>-0.51051954250489873</v>
      </c>
      <c r="E2542" s="2">
        <f>MACD!F2542</f>
        <v>-0.49713716600623603</v>
      </c>
      <c r="F2542" s="2">
        <f>'Moving Avg'!D2542</f>
        <v>0</v>
      </c>
      <c r="G2542" s="2">
        <f>'Moving Avg'!F2542</f>
        <v>0</v>
      </c>
      <c r="H2542" s="2">
        <f>'Moving Avg'!G2542</f>
        <v>3.1230000000000007</v>
      </c>
      <c r="I2542" s="2">
        <f>'Moving Avg'!H2542</f>
        <v>6.2624999999999975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</row>
    <row r="2543" spans="1:12" ht="13.5" x14ac:dyDescent="0.25">
      <c r="A2543" s="3">
        <f>RSI!A2543</f>
        <v>0</v>
      </c>
      <c r="B2543" s="2">
        <f>RSI!B2543</f>
        <v>0</v>
      </c>
      <c r="C2543" s="2">
        <f>RSI!I2543</f>
        <v>7.9753256053223112</v>
      </c>
      <c r="D2543" s="2">
        <f>MACD!E2543</f>
        <v>-0.48594453276081717</v>
      </c>
      <c r="E2543" s="2">
        <f>MACD!F2543</f>
        <v>-0.49489863935715228</v>
      </c>
      <c r="F2543" s="2">
        <f>'Moving Avg'!D2543</f>
        <v>0</v>
      </c>
      <c r="G2543" s="2">
        <f>'Moving Avg'!F2543</f>
        <v>0</v>
      </c>
      <c r="H2543" s="2">
        <f>'Moving Avg'!G2543</f>
        <v>2.9234000000000009</v>
      </c>
      <c r="I2543" s="2">
        <f>'Moving Avg'!H2543</f>
        <v>6.2269999999999968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</row>
    <row r="2544" spans="1:12" ht="13.5" x14ac:dyDescent="0.25">
      <c r="A2544" s="3">
        <f>RSI!A2544</f>
        <v>0</v>
      </c>
      <c r="B2544" s="2">
        <f>RSI!B2544</f>
        <v>0</v>
      </c>
      <c r="C2544" s="2">
        <f>RSI!I2544</f>
        <v>7.9753256053223112</v>
      </c>
      <c r="D2544" s="2">
        <f>MACD!E2544</f>
        <v>-0.4611527783144761</v>
      </c>
      <c r="E2544" s="2">
        <f>MACD!F2544</f>
        <v>-0.48814946714861707</v>
      </c>
      <c r="F2544" s="2">
        <f>'Moving Avg'!D2544</f>
        <v>0</v>
      </c>
      <c r="G2544" s="2">
        <f>'Moving Avg'!F2544</f>
        <v>0</v>
      </c>
      <c r="H2544" s="2">
        <f>'Moving Avg'!G2544</f>
        <v>2.7149999999999999</v>
      </c>
      <c r="I2544" s="2">
        <f>'Moving Avg'!H2544</f>
        <v>6.1925999999999979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</row>
    <row r="2545" spans="1:12" ht="13.5" x14ac:dyDescent="0.25">
      <c r="A2545" s="3">
        <f>RSI!A2545</f>
        <v>0</v>
      </c>
      <c r="B2545" s="2">
        <f>RSI!B2545</f>
        <v>0</v>
      </c>
      <c r="C2545" s="2">
        <f>RSI!I2545</f>
        <v>7.9753256053223112</v>
      </c>
      <c r="D2545" s="2">
        <f>MACD!E2545</f>
        <v>-0.43647373675891576</v>
      </c>
      <c r="E2545" s="2">
        <f>MACD!F2545</f>
        <v>-0.47781432107067684</v>
      </c>
      <c r="F2545" s="2">
        <f>'Moving Avg'!D2545</f>
        <v>0</v>
      </c>
      <c r="G2545" s="2">
        <f>'Moving Avg'!F2545</f>
        <v>0</v>
      </c>
      <c r="H2545" s="2">
        <f>'Moving Avg'!G2545</f>
        <v>2.5052000000000003</v>
      </c>
      <c r="I2545" s="2">
        <f>'Moving Avg'!H2545</f>
        <v>6.1570999999999971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</row>
    <row r="2546" spans="1:12" ht="13.5" x14ac:dyDescent="0.25">
      <c r="A2546" s="3">
        <f>RSI!A2546</f>
        <v>0</v>
      </c>
      <c r="B2546" s="2">
        <f>RSI!B2546</f>
        <v>0</v>
      </c>
      <c r="C2546" s="2">
        <f>RSI!I2546</f>
        <v>7.9753256053223112</v>
      </c>
      <c r="D2546" s="2">
        <f>MACD!E2546</f>
        <v>-0.41216424566257742</v>
      </c>
      <c r="E2546" s="2">
        <f>MACD!F2546</f>
        <v>-0.46468430598905697</v>
      </c>
      <c r="F2546" s="2">
        <f>'Moving Avg'!D2546</f>
        <v>0</v>
      </c>
      <c r="G2546" s="2">
        <f>'Moving Avg'!F2546</f>
        <v>0</v>
      </c>
      <c r="H2546" s="2">
        <f>'Moving Avg'!G2546</f>
        <v>2.2953999999999999</v>
      </c>
      <c r="I2546" s="2">
        <f>'Moving Avg'!H2546</f>
        <v>6.1215999999999973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</row>
    <row r="2547" spans="1:12" ht="13.5" x14ac:dyDescent="0.25">
      <c r="A2547" s="3">
        <f>RSI!A2547</f>
        <v>0</v>
      </c>
      <c r="B2547" s="2">
        <f>RSI!B2547</f>
        <v>0</v>
      </c>
      <c r="C2547" s="2">
        <f>RSI!I2547</f>
        <v>7.9753256053223112</v>
      </c>
      <c r="D2547" s="2">
        <f>MACD!E2547</f>
        <v>-0.38842131963937693</v>
      </c>
      <c r="E2547" s="2">
        <f>MACD!F2547</f>
        <v>-0.44943170871912097</v>
      </c>
      <c r="F2547" s="2">
        <f>'Moving Avg'!D2547</f>
        <v>0</v>
      </c>
      <c r="G2547" s="2">
        <f>'Moving Avg'!F2547</f>
        <v>0</v>
      </c>
      <c r="H2547" s="2">
        <f>'Moving Avg'!G2547</f>
        <v>2.0815999999999999</v>
      </c>
      <c r="I2547" s="2">
        <f>'Moving Avg'!H2547</f>
        <v>6.0860999999999965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</row>
    <row r="2548" spans="1:12" ht="13.5" x14ac:dyDescent="0.25">
      <c r="A2548" s="3">
        <f>RSI!A2548</f>
        <v>0</v>
      </c>
      <c r="B2548" s="2">
        <f>RSI!B2548</f>
        <v>0</v>
      </c>
      <c r="C2548" s="2">
        <f>RSI!I2548</f>
        <v>7.9753256053223112</v>
      </c>
      <c r="D2548" s="2">
        <f>MACD!E2548</f>
        <v>-0.36539285828627827</v>
      </c>
      <c r="E2548" s="2">
        <f>MACD!F2548</f>
        <v>-0.4326239386325525</v>
      </c>
      <c r="F2548" s="2">
        <f>'Moving Avg'!D2548</f>
        <v>0</v>
      </c>
      <c r="G2548" s="2">
        <f>'Moving Avg'!F2548</f>
        <v>0</v>
      </c>
      <c r="H2548" s="2">
        <f>'Moving Avg'!G2548</f>
        <v>1.8639999999999999</v>
      </c>
      <c r="I2548" s="2">
        <f>'Moving Avg'!H2548</f>
        <v>6.0505999999999958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0</v>
      </c>
      <c r="B2549" s="2">
        <f>RSI!B2549</f>
        <v>0</v>
      </c>
      <c r="C2549" s="2">
        <f>RSI!I2549</f>
        <v>7.9753256053223112</v>
      </c>
      <c r="D2549" s="2">
        <f>MACD!E2549</f>
        <v>-0.34318659530836587</v>
      </c>
      <c r="E2549" s="2">
        <f>MACD!F2549</f>
        <v>-0.41473646996771524</v>
      </c>
      <c r="F2549" s="2">
        <f>'Moving Avg'!D2549</f>
        <v>0</v>
      </c>
      <c r="G2549" s="2">
        <f>'Moving Avg'!F2549</f>
        <v>0</v>
      </c>
      <c r="H2549" s="2">
        <f>'Moving Avg'!G2549</f>
        <v>1.6441999999999999</v>
      </c>
      <c r="I2549" s="2">
        <f>'Moving Avg'!H2549</f>
        <v>6.0150999999999968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</row>
    <row r="2550" spans="1:12" ht="13.5" x14ac:dyDescent="0.25">
      <c r="A2550" s="3">
        <f>RSI!A2550</f>
        <v>0</v>
      </c>
      <c r="B2550" s="2">
        <f>RSI!B2550</f>
        <v>0</v>
      </c>
      <c r="C2550" s="2">
        <f>RSI!I2550</f>
        <v>7.9753256053223112</v>
      </c>
      <c r="D2550" s="2">
        <f>MACD!E2550</f>
        <v>-0.32187756767258419</v>
      </c>
      <c r="E2550" s="2">
        <f>MACD!F2550</f>
        <v>-0.39616468950868911</v>
      </c>
      <c r="F2550" s="2">
        <f>'Moving Avg'!D2550</f>
        <v>0</v>
      </c>
      <c r="G2550" s="2">
        <f>'Moving Avg'!F2550</f>
        <v>0</v>
      </c>
      <c r="H2550" s="2">
        <f>'Moving Avg'!G2550</f>
        <v>1.4341999999999999</v>
      </c>
      <c r="I2550" s="2">
        <f>'Moving Avg'!H2550</f>
        <v>5.9806499999999962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</row>
    <row r="2551" spans="1:12" ht="13.5" x14ac:dyDescent="0.25">
      <c r="A2551" s="3">
        <f>RSI!A2551</f>
        <v>0</v>
      </c>
      <c r="B2551" s="2">
        <f>RSI!B2551</f>
        <v>0</v>
      </c>
      <c r="C2551" s="2">
        <f>RSI!I2551</f>
        <v>7.9753256053223112</v>
      </c>
      <c r="D2551" s="2">
        <f>MACD!E2551</f>
        <v>-0.30151434012121581</v>
      </c>
      <c r="E2551" s="2">
        <f>MACD!F2551</f>
        <v>-0.37723461963119448</v>
      </c>
      <c r="F2551" s="2">
        <f>'Moving Avg'!D2551</f>
        <v>0</v>
      </c>
      <c r="G2551" s="2">
        <f>'Moving Avg'!F2551</f>
        <v>0</v>
      </c>
      <c r="H2551" s="2">
        <f>'Moving Avg'!G2551</f>
        <v>1.2335999999999998</v>
      </c>
      <c r="I2551" s="2">
        <f>'Moving Avg'!H2551</f>
        <v>5.9461499999999958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0</v>
      </c>
      <c r="B2552" s="2">
        <f>RSI!B2552</f>
        <v>0</v>
      </c>
      <c r="C2552" s="2">
        <f>RSI!I2552</f>
        <v>7.9753256053223112</v>
      </c>
      <c r="D2552" s="2">
        <f>MACD!E2552</f>
        <v>-0.28212418360522956</v>
      </c>
      <c r="E2552" s="2">
        <f>MACD!F2552</f>
        <v>-0.35821253242600154</v>
      </c>
      <c r="F2552" s="2">
        <f>'Moving Avg'!D2552</f>
        <v>0</v>
      </c>
      <c r="G2552" s="2">
        <f>'Moving Avg'!F2552</f>
        <v>0</v>
      </c>
      <c r="H2552" s="2">
        <f>'Moving Avg'!G2552</f>
        <v>1.0419999999999998</v>
      </c>
      <c r="I2552" s="2">
        <f>'Moving Avg'!H2552</f>
        <v>5.9122999999999957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</row>
    <row r="2553" spans="1:12" ht="13.5" x14ac:dyDescent="0.25">
      <c r="A2553" s="3">
        <f>RSI!A2553</f>
        <v>0</v>
      </c>
      <c r="B2553" s="2">
        <f>RSI!B2553</f>
        <v>0</v>
      </c>
      <c r="C2553" s="2">
        <f>RSI!I2553</f>
        <v>7.9753256053223112</v>
      </c>
      <c r="D2553" s="2">
        <f>MACD!E2553</f>
        <v>-0.2637173751256936</v>
      </c>
      <c r="E2553" s="2">
        <f>MACD!F2553</f>
        <v>-0.33931350096593993</v>
      </c>
      <c r="F2553" s="2">
        <f>'Moving Avg'!D2553</f>
        <v>0</v>
      </c>
      <c r="G2553" s="2">
        <f>'Moving Avg'!F2553</f>
        <v>0</v>
      </c>
      <c r="H2553" s="2">
        <f>'Moving Avg'!G2553</f>
        <v>0.85240000000000005</v>
      </c>
      <c r="I2553" s="2">
        <f>'Moving Avg'!H2553</f>
        <v>5.8784499999999955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</row>
    <row r="2554" spans="1:12" ht="13.5" x14ac:dyDescent="0.25">
      <c r="A2554" s="3">
        <f>RSI!A2554</f>
        <v>0</v>
      </c>
      <c r="B2554" s="2">
        <f>RSI!B2554</f>
        <v>0</v>
      </c>
      <c r="C2554" s="2">
        <f>RSI!I2554</f>
        <v>7.9753256053223112</v>
      </c>
      <c r="D2554" s="2">
        <f>MACD!E2554</f>
        <v>-0.24629076021864182</v>
      </c>
      <c r="E2554" s="2">
        <f>MACD!F2554</f>
        <v>-0.32070895281648032</v>
      </c>
      <c r="F2554" s="2">
        <f>'Moving Avg'!D2554</f>
        <v>0</v>
      </c>
      <c r="G2554" s="2">
        <f>'Moving Avg'!F2554</f>
        <v>0</v>
      </c>
      <c r="H2554" s="2">
        <f>'Moving Avg'!G2554</f>
        <v>0.67120000000000002</v>
      </c>
      <c r="I2554" s="2">
        <f>'Moving Avg'!H2554</f>
        <v>5.8445999999999962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</row>
    <row r="2555" spans="1:12" ht="13.5" x14ac:dyDescent="0.25">
      <c r="A2555" s="3">
        <f>RSI!A2555</f>
        <v>0</v>
      </c>
      <c r="B2555" s="2">
        <f>RSI!B2555</f>
        <v>0</v>
      </c>
      <c r="C2555" s="2">
        <f>RSI!I2555</f>
        <v>7.9753256053223112</v>
      </c>
      <c r="D2555" s="2">
        <f>MACD!E2555</f>
        <v>-0.22983069714082471</v>
      </c>
      <c r="E2555" s="2">
        <f>MACD!F2555</f>
        <v>-0.30253330168134923</v>
      </c>
      <c r="F2555" s="2">
        <f>'Moving Avg'!D2555</f>
        <v>0</v>
      </c>
      <c r="G2555" s="2">
        <f>'Moving Avg'!F2555</f>
        <v>0</v>
      </c>
      <c r="H2555" s="2">
        <f>'Moving Avg'!G2555</f>
        <v>0.49800000000000005</v>
      </c>
      <c r="I2555" s="2">
        <f>'Moving Avg'!H2555</f>
        <v>5.8107499999999961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</row>
    <row r="2556" spans="1:12" ht="13.5" x14ac:dyDescent="0.25">
      <c r="A2556" s="3">
        <f>RSI!A2556</f>
        <v>0</v>
      </c>
      <c r="B2556" s="2">
        <f>RSI!B2556</f>
        <v>0</v>
      </c>
      <c r="C2556" s="2">
        <f>RSI!I2556</f>
        <v>7.9753256053223112</v>
      </c>
      <c r="D2556" s="2">
        <f>MACD!E2556</f>
        <v>-0.21431548308110107</v>
      </c>
      <c r="E2556" s="2">
        <f>MACD!F2556</f>
        <v>-0.28488973796129963</v>
      </c>
      <c r="F2556" s="2">
        <f>'Moving Avg'!D2556</f>
        <v>0</v>
      </c>
      <c r="G2556" s="2">
        <f>'Moving Avg'!F2556</f>
        <v>0</v>
      </c>
      <c r="H2556" s="2">
        <f>'Moving Avg'!G2556</f>
        <v>0.33200000000000002</v>
      </c>
      <c r="I2556" s="2">
        <f>'Moving Avg'!H2556</f>
        <v>5.776899999999995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</row>
    <row r="2557" spans="1:12" ht="13.5" x14ac:dyDescent="0.25">
      <c r="A2557" s="3">
        <f>RSI!A2557</f>
        <v>0</v>
      </c>
      <c r="B2557" s="2">
        <f>RSI!B2557</f>
        <v>0</v>
      </c>
      <c r="C2557" s="2">
        <f>RSI!I2557</f>
        <v>7.9753256053223112</v>
      </c>
      <c r="D2557" s="2">
        <f>MACD!E2557</f>
        <v>-0.1997173469023307</v>
      </c>
      <c r="E2557" s="2">
        <f>MACD!F2557</f>
        <v>-0.26785525974950586</v>
      </c>
      <c r="F2557" s="2">
        <f>'Moving Avg'!D2557</f>
        <v>0</v>
      </c>
      <c r="G2557" s="2">
        <f>'Moving Avg'!F2557</f>
        <v>0</v>
      </c>
      <c r="H2557" s="2">
        <f>'Moving Avg'!G2557</f>
        <v>0.16600000000000001</v>
      </c>
      <c r="I2557" s="2">
        <f>'Moving Avg'!H2557</f>
        <v>5.7430499999999958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</row>
    <row r="2558" spans="1:12" ht="13.5" x14ac:dyDescent="0.25">
      <c r="A2558" s="3">
        <f>RSI!A2558</f>
        <v>0</v>
      </c>
      <c r="B2558" s="2">
        <f>RSI!B2558</f>
        <v>0</v>
      </c>
      <c r="C2558" s="2">
        <f>RSI!I2558</f>
        <v>7.9753256053223112</v>
      </c>
      <c r="D2558" s="2">
        <f>MACD!E2558</f>
        <v>-0.18600407956110226</v>
      </c>
      <c r="E2558" s="2">
        <f>MACD!F2558</f>
        <v>-0.25148502371182513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5.7091499999999948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</row>
    <row r="2559" spans="1:12" ht="13.5" x14ac:dyDescent="0.25">
      <c r="A2559" s="3">
        <f>RSI!A2559</f>
        <v>0</v>
      </c>
      <c r="B2559" s="2">
        <f>RSI!B2559</f>
        <v>0</v>
      </c>
      <c r="C2559" s="2">
        <f>RSI!I2559</f>
        <v>7.9753256053223112</v>
      </c>
      <c r="D2559" s="2">
        <f>MACD!E2559</f>
        <v>-0.17314036207653749</v>
      </c>
      <c r="E2559" s="2">
        <f>MACD!F2559</f>
        <v>-0.23581609138476761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5.6752499999999948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</row>
    <row r="2560" spans="1:12" ht="13.5" x14ac:dyDescent="0.25">
      <c r="A2560" s="3">
        <f>RSI!A2560</f>
        <v>0</v>
      </c>
      <c r="B2560" s="2">
        <f>RSI!B2560</f>
        <v>0</v>
      </c>
      <c r="C2560" s="2">
        <f>RSI!I2560</f>
        <v>7.9753256053223112</v>
      </c>
      <c r="D2560" s="2">
        <f>MACD!E2560</f>
        <v>-0.16108884140257324</v>
      </c>
      <c r="E2560" s="2">
        <f>MACD!F2560</f>
        <v>-0.22087064138832874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5.6413499999999965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</row>
    <row r="2561" spans="1:12" ht="13.5" x14ac:dyDescent="0.25">
      <c r="A2561" s="3">
        <f>RSI!A2561</f>
        <v>0</v>
      </c>
      <c r="B2561" s="2">
        <f>RSI!B2561</f>
        <v>0</v>
      </c>
      <c r="C2561" s="2">
        <f>RSI!I2561</f>
        <v>7.9753256053223112</v>
      </c>
      <c r="D2561" s="2">
        <f>MACD!E2561</f>
        <v>-0.14981099652807045</v>
      </c>
      <c r="E2561" s="2">
        <f>MACD!F2561</f>
        <v>-0.20665871241627709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5.6074499999999965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</row>
    <row r="2562" spans="1:12" ht="13.5" x14ac:dyDescent="0.25">
      <c r="A2562" s="3">
        <f>RSI!A2562</f>
        <v>0</v>
      </c>
      <c r="B2562" s="2">
        <f>RSI!B2562</f>
        <v>0</v>
      </c>
      <c r="C2562" s="2">
        <f>RSI!I2562</f>
        <v>7.9753256053223112</v>
      </c>
      <c r="D2562" s="2">
        <f>MACD!E2562</f>
        <v>-0.13926783035541934</v>
      </c>
      <c r="E2562" s="2">
        <f>MACD!F2562</f>
        <v>-0.19318053600410556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5.5735499999999956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</row>
    <row r="2563" spans="1:12" ht="13.5" x14ac:dyDescent="0.25">
      <c r="A2563" s="3">
        <f>RSI!A2563</f>
        <v>0</v>
      </c>
      <c r="B2563" s="2">
        <f>RSI!B2563</f>
        <v>0</v>
      </c>
      <c r="C2563" s="2">
        <f>RSI!I2563</f>
        <v>7.9753256053223112</v>
      </c>
      <c r="D2563" s="2">
        <f>MACD!E2563</f>
        <v>-0.12942041719615802</v>
      </c>
      <c r="E2563" s="2">
        <f>MACD!F2563</f>
        <v>-0.18042851224251605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5.5396999999999954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</row>
    <row r="2564" spans="1:12" ht="13.5" x14ac:dyDescent="0.25">
      <c r="A2564" s="3">
        <f>RSI!A2564</f>
        <v>0</v>
      </c>
      <c r="B2564" s="2">
        <f>RSI!B2564</f>
        <v>0</v>
      </c>
      <c r="C2564" s="2">
        <f>RSI!I2564</f>
        <v>7.9753256053223112</v>
      </c>
      <c r="D2564" s="2">
        <f>MACD!E2564</f>
        <v>-0.12023033090675202</v>
      </c>
      <c r="E2564" s="2">
        <f>MACD!F2564</f>
        <v>-0.16838887597536326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5.505849999999997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</row>
    <row r="2565" spans="1:12" ht="13.5" x14ac:dyDescent="0.25">
      <c r="A2565" s="3">
        <f>RSI!A2565</f>
        <v>0</v>
      </c>
      <c r="B2565" s="2">
        <f>RSI!B2565</f>
        <v>0</v>
      </c>
      <c r="C2565" s="2">
        <f>RSI!I2565</f>
        <v>7.9753256053223112</v>
      </c>
      <c r="D2565" s="2">
        <f>MACD!E2565</f>
        <v>-0.11165997462979003</v>
      </c>
      <c r="E2565" s="2">
        <f>MACD!F2565</f>
        <v>-0.15704309570624861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5.4719999999999969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</row>
    <row r="2566" spans="1:12" ht="13.5" x14ac:dyDescent="0.25">
      <c r="A2566" s="3">
        <f>RSI!A2566</f>
        <v>0</v>
      </c>
      <c r="B2566" s="2">
        <f>RSI!B2566</f>
        <v>0</v>
      </c>
      <c r="C2566" s="2">
        <f>RSI!I2566</f>
        <v>7.9753256053223112</v>
      </c>
      <c r="D2566" s="2">
        <f>MACD!E2566</f>
        <v>-0.10367282968767122</v>
      </c>
      <c r="E2566" s="2">
        <f>MACD!F2566</f>
        <v>-0.14636904250253316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5.4381499999999967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</row>
    <row r="2567" spans="1:12" ht="13.5" x14ac:dyDescent="0.25">
      <c r="A2567" s="3">
        <f>RSI!A2567</f>
        <v>0</v>
      </c>
      <c r="B2567" s="2">
        <f>RSI!B2567</f>
        <v>0</v>
      </c>
      <c r="C2567" s="2">
        <f>RSI!I2567</f>
        <v>7.9753256053223112</v>
      </c>
      <c r="D2567" s="2">
        <f>MACD!E2567</f>
        <v>-9.6233638297832588E-2</v>
      </c>
      <c r="E2567" s="2">
        <f>MACD!F2567</f>
        <v>-0.13634196166159307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5.4042999999999974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0</v>
      </c>
      <c r="B2568" s="2">
        <f>RSI!B2568</f>
        <v>0</v>
      </c>
      <c r="C2568" s="2">
        <f>RSI!I2568</f>
        <v>7.9753256053223112</v>
      </c>
      <c r="D2568" s="2">
        <f>MACD!E2568</f>
        <v>-8.9308532356530718E-2</v>
      </c>
      <c r="E2568" s="2">
        <f>MACD!F2568</f>
        <v>-0.12693527580058062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5.3704499999999973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0</v>
      </c>
      <c r="B2569" s="2">
        <f>RSI!B2569</f>
        <v>0</v>
      </c>
      <c r="C2569" s="2">
        <f>RSI!I2569</f>
        <v>7.9753256053223112</v>
      </c>
      <c r="D2569" s="2">
        <f>MACD!E2569</f>
        <v>-8.2865118501020366E-2</v>
      </c>
      <c r="E2569" s="2">
        <f>MACD!F2569</f>
        <v>-0.11812124434066856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5.3365999999999971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</row>
    <row r="2570" spans="1:12" ht="13.5" x14ac:dyDescent="0.25">
      <c r="A2570" s="3">
        <f>RSI!A2570</f>
        <v>0</v>
      </c>
      <c r="B2570" s="2">
        <f>RSI!B2570</f>
        <v>0</v>
      </c>
      <c r="C2570" s="2">
        <f>RSI!I2570</f>
        <v>7.9753256053223112</v>
      </c>
      <c r="D2570" s="2">
        <f>MACD!E2570</f>
        <v>-7.6872527947546204E-2</v>
      </c>
      <c r="E2570" s="2">
        <f>MACD!F2570</f>
        <v>-0.1098715010620441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5.3027499999999987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</row>
    <row r="2571" spans="1:12" ht="13.5" x14ac:dyDescent="0.25">
      <c r="A2571" s="3">
        <f>RSI!A2571</f>
        <v>0</v>
      </c>
      <c r="B2571" s="2">
        <f>RSI!B2571</f>
        <v>0</v>
      </c>
      <c r="C2571" s="2">
        <f>RSI!I2571</f>
        <v>7.9753256053223112</v>
      </c>
      <c r="D2571" s="2">
        <f>MACD!E2571</f>
        <v>-7.130143816408302E-2</v>
      </c>
      <c r="E2571" s="2">
        <f>MACD!F2571</f>
        <v>-0.10215748848245189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5.2687499999999989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</row>
    <row r="2572" spans="1:12" ht="13.5" x14ac:dyDescent="0.25">
      <c r="A2572" s="3">
        <f>RSI!A2572</f>
        <v>0</v>
      </c>
      <c r="B2572" s="2">
        <f>RSI!B2572</f>
        <v>0</v>
      </c>
      <c r="C2572" s="2">
        <f>RSI!I2572</f>
        <v>7.9753256053223112</v>
      </c>
      <c r="D2572" s="2">
        <f>MACD!E2572</f>
        <v>-6.612407222930039E-2</v>
      </c>
      <c r="E2572" s="2">
        <f>MACD!F2572</f>
        <v>-9.4950805231821589E-2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5.2347499999999982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</row>
    <row r="2573" spans="1:12" ht="13.5" x14ac:dyDescent="0.25">
      <c r="A2573" s="3">
        <f>RSI!A2573</f>
        <v>0</v>
      </c>
      <c r="B2573" s="2">
        <f>RSI!B2573</f>
        <v>0</v>
      </c>
      <c r="C2573" s="2">
        <f>RSI!I2573</f>
        <v>7.9753256053223112</v>
      </c>
      <c r="D2573" s="2">
        <f>MACD!E2573</f>
        <v>-6.1314180716529929E-2</v>
      </c>
      <c r="E2573" s="2">
        <f>MACD!F2573</f>
        <v>-8.8223480328763274E-2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5.2007499999999984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</row>
    <row r="2574" spans="1:12" ht="13.5" x14ac:dyDescent="0.25">
      <c r="A2574" s="3">
        <f>RSI!A2574</f>
        <v>0</v>
      </c>
      <c r="B2574" s="2">
        <f>RSI!B2574</f>
        <v>0</v>
      </c>
      <c r="C2574" s="2">
        <f>RSI!I2574</f>
        <v>7.9753256053223112</v>
      </c>
      <c r="D2574" s="2">
        <f>MACD!E2574</f>
        <v>-5.6847010092945904E-2</v>
      </c>
      <c r="E2574" s="2">
        <f>MACD!F2574</f>
        <v>-8.1948186281599805E-2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5.1666999999999987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</row>
    <row r="2575" spans="1:12" ht="13.5" x14ac:dyDescent="0.25">
      <c r="A2575" s="3">
        <f>RSI!A2575</f>
        <v>0</v>
      </c>
      <c r="B2575" s="2">
        <f>RSI!B2575</f>
        <v>0</v>
      </c>
      <c r="C2575" s="2">
        <f>RSI!I2575</f>
        <v>7.9753256053223112</v>
      </c>
      <c r="D2575" s="2">
        <f>MACD!E2575</f>
        <v>-5.2699260913865016E-2</v>
      </c>
      <c r="E2575" s="2">
        <f>MACD!F2575</f>
        <v>-7.6098401208052849E-2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5.132649999999999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</row>
    <row r="2576" spans="1:12" ht="13.5" x14ac:dyDescent="0.25">
      <c r="A2576" s="3">
        <f>RSI!A2576</f>
        <v>0</v>
      </c>
      <c r="B2576" s="2">
        <f>RSI!B2576</f>
        <v>0</v>
      </c>
      <c r="C2576" s="2">
        <f>RSI!I2576</f>
        <v>7.9753256053223112</v>
      </c>
      <c r="D2576" s="2">
        <f>MACD!E2576</f>
        <v>-4.8849038498187794E-2</v>
      </c>
      <c r="E2576" s="2">
        <f>MACD!F2576</f>
        <v>-7.0648528666079846E-2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5.097649999999998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</row>
    <row r="2577" spans="1:12" ht="13.5" x14ac:dyDescent="0.25">
      <c r="A2577" s="3">
        <f>RSI!A2577</f>
        <v>0</v>
      </c>
      <c r="B2577" s="2">
        <f>RSI!B2577</f>
        <v>0</v>
      </c>
      <c r="C2577" s="2">
        <f>RSI!I2577</f>
        <v>7.9753256053223112</v>
      </c>
      <c r="D2577" s="2">
        <f>MACD!E2577</f>
        <v>-4.5275798275099512E-2</v>
      </c>
      <c r="E2577" s="2">
        <f>MACD!F2577</f>
        <v>-6.5573982587883786E-2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5.0610999999999979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</row>
    <row r="2578" spans="1:12" ht="13.5" x14ac:dyDescent="0.25">
      <c r="A2578" s="3">
        <f>RSI!A2578</f>
        <v>0</v>
      </c>
      <c r="B2578" s="2">
        <f>RSI!B2578</f>
        <v>0</v>
      </c>
      <c r="C2578" s="2">
        <f>RSI!I2578</f>
        <v>7.9753256053223112</v>
      </c>
      <c r="D2578" s="2">
        <f>MACD!E2578</f>
        <v>-4.1960287578661687E-2</v>
      </c>
      <c r="E2578" s="2">
        <f>MACD!F2578</f>
        <v>-6.0851243586039369E-2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5.0246999999999975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</row>
    <row r="2579" spans="1:12" ht="13.5" x14ac:dyDescent="0.25">
      <c r="A2579" s="3">
        <f>RSI!A2579</f>
        <v>0</v>
      </c>
      <c r="B2579" s="2">
        <f>RSI!B2579</f>
        <v>0</v>
      </c>
      <c r="C2579" s="2">
        <f>RSI!I2579</f>
        <v>7.9753256053223112</v>
      </c>
      <c r="D2579" s="2">
        <f>MACD!E2579</f>
        <v>-3.8884485322721381E-2</v>
      </c>
      <c r="E2579" s="2">
        <f>MACD!F2579</f>
        <v>-5.6457891933375776E-2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4.9898999999999969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</row>
    <row r="2580" spans="1:12" ht="13.5" x14ac:dyDescent="0.25">
      <c r="A2580" s="3">
        <f>RSI!A2580</f>
        <v>0</v>
      </c>
      <c r="B2580" s="2">
        <f>RSI!B2580</f>
        <v>0</v>
      </c>
      <c r="C2580" s="2">
        <f>RSI!I2580</f>
        <v>7.9753256053223112</v>
      </c>
      <c r="D2580" s="2">
        <f>MACD!E2580</f>
        <v>-3.60315407025662E-2</v>
      </c>
      <c r="E2580" s="2">
        <f>MACD!F2580</f>
        <v>-5.2372621687213863E-2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4.9559499999999979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</row>
    <row r="2581" spans="1:12" ht="13.5" x14ac:dyDescent="0.25">
      <c r="A2581" s="3">
        <f>RSI!A2581</f>
        <v>0</v>
      </c>
      <c r="B2581" s="2">
        <f>RSI!B2581</f>
        <v>0</v>
      </c>
      <c r="C2581" s="2">
        <f>RSI!I2581</f>
        <v>7.9753256053223112</v>
      </c>
      <c r="D2581" s="2">
        <f>MACD!E2581</f>
        <v>-3.3385711832614802E-2</v>
      </c>
      <c r="E2581" s="2">
        <f>MACD!F2581</f>
        <v>-4.8575239716294058E-2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4.9219999999999979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</row>
    <row r="2582" spans="1:12" ht="13.5" x14ac:dyDescent="0.25">
      <c r="A2582" s="3">
        <f>RSI!A2582</f>
        <v>0</v>
      </c>
      <c r="B2582" s="2">
        <f>RSI!B2582</f>
        <v>0</v>
      </c>
      <c r="C2582" s="2">
        <f>RSI!I2582</f>
        <v>7.9753256053223112</v>
      </c>
      <c r="D2582" s="2">
        <f>MACD!E2582</f>
        <v>-3.0932305033278353E-2</v>
      </c>
      <c r="E2582" s="2">
        <f>MACD!F2582</f>
        <v>-4.5046652779690922E-2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4.8880499999999971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</row>
    <row r="2583" spans="1:12" ht="13.5" x14ac:dyDescent="0.25">
      <c r="A2583" s="3">
        <f>RSI!A2583</f>
        <v>0</v>
      </c>
      <c r="B2583" s="2">
        <f>RSI!B2583</f>
        <v>0</v>
      </c>
      <c r="C2583" s="2">
        <f>RSI!I2583</f>
        <v>7.9753256053223112</v>
      </c>
      <c r="D2583" s="2">
        <f>MACD!E2583</f>
        <v>-2.8657615318319271E-2</v>
      </c>
      <c r="E2583" s="2">
        <f>MACD!F2583</f>
        <v>-4.1768845287416596E-2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4.8540999999999972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</row>
    <row r="2584" spans="1:12" ht="13.5" x14ac:dyDescent="0.25">
      <c r="A2584" s="3">
        <f>RSI!A2584</f>
        <v>0</v>
      </c>
      <c r="B2584" s="2">
        <f>RSI!B2584</f>
        <v>0</v>
      </c>
      <c r="C2584" s="2">
        <f>RSI!I2584</f>
        <v>7.9753256053223112</v>
      </c>
      <c r="D2584" s="2">
        <f>MACD!E2584</f>
        <v>-2.6548868500977322E-2</v>
      </c>
      <c r="E2584" s="2">
        <f>MACD!F2584</f>
        <v>-3.8724849930128744E-2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4.8201499999999973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</row>
    <row r="2585" spans="1:12" ht="13.5" x14ac:dyDescent="0.25">
      <c r="A2585" s="3">
        <f>RSI!A2585</f>
        <v>0</v>
      </c>
      <c r="B2585" s="2">
        <f>RSI!B2585</f>
        <v>0</v>
      </c>
      <c r="C2585" s="2">
        <f>RSI!I2585</f>
        <v>7.9753256053223112</v>
      </c>
      <c r="D2585" s="2">
        <f>MACD!E2585</f>
        <v>-2.459416522811993E-2</v>
      </c>
      <c r="E2585" s="2">
        <f>MACD!F2585</f>
        <v>-3.589871298972698E-2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4.7861999999999973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</row>
    <row r="2586" spans="1:12" ht="13.5" x14ac:dyDescent="0.25">
      <c r="A2586" s="3">
        <f>RSI!A2586</f>
        <v>0</v>
      </c>
      <c r="B2586" s="2">
        <f>RSI!B2586</f>
        <v>0</v>
      </c>
      <c r="C2586" s="2">
        <f>RSI!I2586</f>
        <v>7.9753256053223112</v>
      </c>
      <c r="D2586" s="2">
        <f>MACD!E2586</f>
        <v>-2.2782427162740267E-2</v>
      </c>
      <c r="E2586" s="2">
        <f>MACD!F2586</f>
        <v>-3.3275455824329642E-2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4.7522499999999974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</row>
    <row r="2587" spans="1:12" ht="13.5" x14ac:dyDescent="0.25">
      <c r="A2587" s="3">
        <f>RSI!A2587</f>
        <v>0</v>
      </c>
      <c r="B2587" s="2">
        <f>RSI!B2587</f>
        <v>0</v>
      </c>
      <c r="C2587" s="2">
        <f>RSI!I2587</f>
        <v>7.9753256053223112</v>
      </c>
      <c r="D2587" s="2">
        <f>MACD!E2587</f>
        <v>-2.1103345462938645E-2</v>
      </c>
      <c r="E2587" s="2">
        <f>MACD!F2587</f>
        <v>-3.0841033752051442E-2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4.7182999999999975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</row>
    <row r="2588" spans="1:12" ht="13.5" x14ac:dyDescent="0.25">
      <c r="A2588" s="3">
        <f>RSI!A2588</f>
        <v>0</v>
      </c>
      <c r="B2588" s="2">
        <f>RSI!B2588</f>
        <v>0</v>
      </c>
      <c r="C2588" s="2">
        <f>RSI!I2588</f>
        <v>7.9753256053223112</v>
      </c>
      <c r="D2588" s="2">
        <f>MACD!E2588</f>
        <v>-1.9547331647277105E-2</v>
      </c>
      <c r="E2588" s="2">
        <f>MACD!F2588</f>
        <v>-2.8582293331096575E-2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4.6843499999999976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</row>
    <row r="2589" spans="1:12" ht="13.5" x14ac:dyDescent="0.25">
      <c r="A2589" s="3">
        <f>RSI!A2589</f>
        <v>0</v>
      </c>
      <c r="B2589" s="2">
        <f>RSI!B2589</f>
        <v>0</v>
      </c>
      <c r="C2589" s="2">
        <f>RSI!I2589</f>
        <v>7.9753256053223112</v>
      </c>
      <c r="D2589" s="2">
        <f>MACD!E2589</f>
        <v>-1.8105470889738552E-2</v>
      </c>
      <c r="E2589" s="2">
        <f>MACD!F2589</f>
        <v>-2.6486928842824973E-2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4.6503999999999976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</row>
    <row r="2590" spans="1:12" ht="13.5" x14ac:dyDescent="0.25">
      <c r="A2590" s="3">
        <f>RSI!A2590</f>
        <v>0</v>
      </c>
      <c r="B2590" s="2">
        <f>RSI!B2590</f>
        <v>0</v>
      </c>
      <c r="C2590" s="2">
        <f>RSI!I2590</f>
        <v>7.9753256053223112</v>
      </c>
      <c r="D2590" s="2">
        <f>MACD!E2590</f>
        <v>-1.6769477750473431E-2</v>
      </c>
      <c r="E2590" s="2">
        <f>MACD!F2590</f>
        <v>-2.4543438624354666E-2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4.6164499999999977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</row>
    <row r="2591" spans="1:12" ht="13.5" x14ac:dyDescent="0.25">
      <c r="A2591" s="3">
        <f>RSI!A2591</f>
        <v>0</v>
      </c>
      <c r="B2591" s="2">
        <f>RSI!B2591</f>
        <v>0</v>
      </c>
      <c r="C2591" s="2">
        <f>RSI!I2591</f>
        <v>7.9753256053223112</v>
      </c>
      <c r="D2591" s="2">
        <f>MACD!E2591</f>
        <v>-1.5531654319419868E-2</v>
      </c>
      <c r="E2591" s="2">
        <f>MACD!F2591</f>
        <v>-2.2741081763367706E-2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4.5824999999999978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</row>
    <row r="2592" spans="1:12" ht="13.5" x14ac:dyDescent="0.25">
      <c r="A2592" s="3">
        <f>RSI!A2592</f>
        <v>0</v>
      </c>
      <c r="B2592" s="2">
        <f>RSI!B2592</f>
        <v>0</v>
      </c>
      <c r="C2592" s="2">
        <f>RSI!I2592</f>
        <v>7.9753256053223112</v>
      </c>
      <c r="D2592" s="2">
        <f>MACD!E2592</f>
        <v>-1.4384850727347477E-2</v>
      </c>
      <c r="E2592" s="2">
        <f>MACD!F2592</f>
        <v>-2.1069835556163659E-2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4.548549999999997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</row>
    <row r="2593" spans="1:12" ht="13.5" x14ac:dyDescent="0.25">
      <c r="A2593" s="3">
        <f>RSI!A2593</f>
        <v>0</v>
      </c>
      <c r="B2593" s="2">
        <f>RSI!B2593</f>
        <v>0</v>
      </c>
      <c r="C2593" s="2">
        <f>RSI!I2593</f>
        <v>7.9753256053223112</v>
      </c>
      <c r="D2593" s="2">
        <f>MACD!E2593</f>
        <v>-1.3322427961736941E-2</v>
      </c>
      <c r="E2593" s="2">
        <f>MACD!F2593</f>
        <v>-1.9520354037278316E-2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4.5145999999999979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</row>
    <row r="2594" spans="1:12" ht="13.5" x14ac:dyDescent="0.25">
      <c r="A2594" s="3">
        <f>RSI!A2594</f>
        <v>0</v>
      </c>
      <c r="B2594" s="2">
        <f>RSI!B2594</f>
        <v>0</v>
      </c>
      <c r="C2594" s="2">
        <f>RSI!I2594</f>
        <v>7.9753256053223112</v>
      </c>
      <c r="D2594" s="2">
        <f>MACD!E2594</f>
        <v>-1.2338222912193223E-2</v>
      </c>
      <c r="E2594" s="2">
        <f>MACD!F2594</f>
        <v>-1.80839278122613E-2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4.4791499999999971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</row>
    <row r="2595" spans="1:12" ht="13.5" x14ac:dyDescent="0.25">
      <c r="A2595" s="3">
        <f>RSI!A2595</f>
        <v>0</v>
      </c>
      <c r="B2595" s="2">
        <f>RSI!B2595</f>
        <v>0</v>
      </c>
      <c r="C2595" s="2">
        <f>RSI!I2595</f>
        <v>7.9753256053223112</v>
      </c>
      <c r="D2595" s="2">
        <f>MACD!E2595</f>
        <v>-1.1426515560987255E-2</v>
      </c>
      <c r="E2595" s="2">
        <f>MACD!F2595</f>
        <v>-1.6752445362006492E-2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4.4436999999999971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</row>
    <row r="2596" spans="1:12" ht="13.5" x14ac:dyDescent="0.25">
      <c r="A2596" s="3">
        <f>RSI!A2596</f>
        <v>0</v>
      </c>
      <c r="B2596" s="2">
        <f>RSI!B2596</f>
        <v>0</v>
      </c>
      <c r="C2596" s="2">
        <f>RSI!I2596</f>
        <v>7.9753256053223112</v>
      </c>
      <c r="D2596" s="2">
        <f>MACD!E2596</f>
        <v>-1.0581998228150815E-2</v>
      </c>
      <c r="E2596" s="2">
        <f>MACD!F2596</f>
        <v>-1.5518355935235357E-2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4.408249999999998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</row>
    <row r="2597" spans="1:12" ht="13.5" x14ac:dyDescent="0.25">
      <c r="A2597" s="3">
        <f>RSI!A2597</f>
        <v>0</v>
      </c>
      <c r="B2597" s="2">
        <f>RSI!B2597</f>
        <v>0</v>
      </c>
      <c r="C2597" s="2">
        <f>RSI!I2597</f>
        <v>7.9753256053223112</v>
      </c>
      <c r="D2597" s="2">
        <f>MACD!E2597</f>
        <v>-9.799746776747326E-3</v>
      </c>
      <c r="E2597" s="2">
        <f>MACD!F2597</f>
        <v>-1.4374634103537752E-2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4.3727999999999971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</row>
    <row r="2598" spans="1:12" ht="13.5" x14ac:dyDescent="0.25">
      <c r="A2598" s="3">
        <f>RSI!A2598</f>
        <v>0</v>
      </c>
      <c r="B2598" s="2">
        <f>RSI!B2598</f>
        <v>0</v>
      </c>
      <c r="C2598" s="2">
        <f>RSI!I2598</f>
        <v>7.9753256053223112</v>
      </c>
      <c r="D2598" s="2">
        <f>MACD!E2598</f>
        <v>-9.0751936820380706E-3</v>
      </c>
      <c r="E2598" s="2">
        <f>MACD!F2598</f>
        <v>-1.3314746019237815E-2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4.3373499999999972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</row>
    <row r="2599" spans="1:12" ht="13.5" x14ac:dyDescent="0.25">
      <c r="A2599" s="3">
        <f>RSI!A2599</f>
        <v>0</v>
      </c>
      <c r="B2599" s="2">
        <f>RSI!B2599</f>
        <v>0</v>
      </c>
      <c r="C2599" s="2">
        <f>RSI!I2599</f>
        <v>7.9753256053223112</v>
      </c>
      <c r="D2599" s="2">
        <f>MACD!E2599</f>
        <v>-8.4041028678694188E-3</v>
      </c>
      <c r="E2599" s="2">
        <f>MACD!F2599</f>
        <v>-1.2332617388964138E-2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4.3018999999999972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</row>
    <row r="2600" spans="1:12" ht="13.5" x14ac:dyDescent="0.25">
      <c r="A2600" s="3">
        <f>RSI!A2600</f>
        <v>0</v>
      </c>
      <c r="B2600" s="2">
        <f>RSI!B2600</f>
        <v>0</v>
      </c>
      <c r="C2600" s="2">
        <f>RSI!I2600</f>
        <v>7.9753256053223112</v>
      </c>
      <c r="D2600" s="2">
        <f>MACD!E2600</f>
        <v>-7.7825462143997388E-3</v>
      </c>
      <c r="E2600" s="2">
        <f>MACD!F2600</f>
        <v>-1.142260315405126E-2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4.2664499999999972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</row>
    <row r="2601" spans="1:12" ht="13.5" x14ac:dyDescent="0.25">
      <c r="A2601" s="3">
        <f>RSI!A2601</f>
        <v>0</v>
      </c>
      <c r="B2601" s="2">
        <f>RSI!B2601</f>
        <v>0</v>
      </c>
      <c r="C2601" s="2">
        <f>RSI!I2601</f>
        <v>7.9753256053223112</v>
      </c>
      <c r="D2601" s="2">
        <f>MACD!E2601</f>
        <v>-7.2068816429987108E-3</v>
      </c>
      <c r="E2601" s="2">
        <f>MACD!F2601</f>
        <v>-1.0579458851840751E-2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4.2309999999999972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</row>
    <row r="2602" spans="1:12" ht="13.5" x14ac:dyDescent="0.25">
      <c r="A2602" s="3">
        <f>RSI!A2602</f>
        <v>0</v>
      </c>
      <c r="B2602" s="2">
        <f>RSI!B2602</f>
        <v>0</v>
      </c>
      <c r="C2602" s="2">
        <f>RSI!I2602</f>
        <v>7.9753256053223112</v>
      </c>
      <c r="D2602" s="2">
        <f>MACD!E2602</f>
        <v>-6.6737326865677201E-3</v>
      </c>
      <c r="E2602" s="2">
        <f>MACD!F2602</f>
        <v>-9.7983136187861451E-3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4.1939999999999973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</row>
    <row r="2603" spans="1:12" ht="13.5" x14ac:dyDescent="0.25">
      <c r="A2603" s="3">
        <f>RSI!A2603</f>
        <v>0</v>
      </c>
      <c r="B2603" s="2">
        <f>RSI!B2603</f>
        <v>0</v>
      </c>
      <c r="C2603" s="2">
        <f>RSI!I2603</f>
        <v>7.9753256053223112</v>
      </c>
      <c r="D2603" s="2">
        <f>MACD!E2603</f>
        <v>-6.1799694564685943E-3</v>
      </c>
      <c r="E2603" s="2">
        <f>MACD!F2603</f>
        <v>-9.0746447863226352E-3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4.1569999999999974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0</v>
      </c>
      <c r="B2604" s="2">
        <f>RSI!B2604</f>
        <v>0</v>
      </c>
      <c r="C2604" s="2">
        <f>RSI!I2604</f>
        <v>7.9753256053223112</v>
      </c>
      <c r="D2604" s="2">
        <f>MACD!E2604</f>
        <v>-5.7226909205622305E-3</v>
      </c>
      <c r="E2604" s="2">
        <f>MACD!F2604</f>
        <v>-8.4042540131705548E-3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4.1199999999999974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</row>
    <row r="2605" spans="1:12" ht="13.5" x14ac:dyDescent="0.25">
      <c r="A2605" s="3">
        <f>RSI!A2605</f>
        <v>0</v>
      </c>
      <c r="B2605" s="2">
        <f>RSI!B2605</f>
        <v>0</v>
      </c>
      <c r="C2605" s="2">
        <f>RSI!I2605</f>
        <v>7.9753256053223112</v>
      </c>
      <c r="D2605" s="2">
        <f>MACD!E2605</f>
        <v>-5.2992084104297532E-3</v>
      </c>
      <c r="E2605" s="2">
        <f>MACD!F2605</f>
        <v>-7.7832448926223952E-3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4.0829999999999975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</row>
    <row r="2606" spans="1:12" ht="13.5" x14ac:dyDescent="0.25">
      <c r="A2606" s="3">
        <f>RSI!A2606</f>
        <v>0</v>
      </c>
      <c r="B2606" s="2">
        <f>RSI!B2606</f>
        <v>0</v>
      </c>
      <c r="C2606" s="2">
        <f>RSI!I2606</f>
        <v>7.9753256053223112</v>
      </c>
      <c r="D2606" s="2">
        <f>MACD!E2606</f>
        <v>-4.907030279580323E-3</v>
      </c>
      <c r="E2606" s="2">
        <f>MACD!F2606</f>
        <v>-7.2080019700139818E-3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4.0459999999999976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0</v>
      </c>
      <c r="B2607" s="2">
        <f>RSI!B2607</f>
        <v>0</v>
      </c>
      <c r="C2607" s="2">
        <f>RSI!I2607</f>
        <v>7.9753256053223112</v>
      </c>
      <c r="D2607" s="2">
        <f>MACD!E2607</f>
        <v>-4.5438476382643278E-3</v>
      </c>
      <c r="E2607" s="2">
        <f>MACD!F2607</f>
        <v>-6.6751711036640519E-3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4.0089999999999977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0</v>
      </c>
      <c r="B2608" s="2">
        <f>RSI!B2608</f>
        <v>0</v>
      </c>
      <c r="C2608" s="2">
        <f>RSI!I2608</f>
        <v>7.9753256053223112</v>
      </c>
      <c r="D2608" s="2">
        <f>MACD!E2608</f>
        <v>-4.2075210943470732E-3</v>
      </c>
      <c r="E2608" s="2">
        <f>MACD!F2608</f>
        <v>-6.1816411018006563E-3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3.9719999999999978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</row>
    <row r="2609" spans="1:12" ht="13.5" x14ac:dyDescent="0.25">
      <c r="A2609" s="3">
        <f>RSI!A2609</f>
        <v>0</v>
      </c>
      <c r="B2609" s="2">
        <f>RSI!B2609</f>
        <v>0</v>
      </c>
      <c r="C2609" s="2">
        <f>RSI!I2609</f>
        <v>7.9753256053223112</v>
      </c>
      <c r="D2609" s="2">
        <f>MACD!E2609</f>
        <v>-3.8960684335076624E-3</v>
      </c>
      <c r="E2609" s="2">
        <f>MACD!F2609</f>
        <v>-5.7245265681420575E-3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3.9349999999999969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</row>
    <row r="2610" spans="1:12" ht="13.5" x14ac:dyDescent="0.25">
      <c r="A2610" s="3">
        <f>RSI!A2610</f>
        <v>0</v>
      </c>
      <c r="B2610" s="2">
        <f>RSI!B2610</f>
        <v>0</v>
      </c>
      <c r="C2610" s="2">
        <f>RSI!I2610</f>
        <v>7.9753256053223112</v>
      </c>
      <c r="D2610" s="2">
        <f>MACD!E2610</f>
        <v>-3.607653175772994E-3</v>
      </c>
      <c r="E2610" s="2">
        <f>MACD!F2610</f>
        <v>-5.3011518896682449E-3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3.8979999999999975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</row>
    <row r="2611" spans="1:12" ht="13.5" x14ac:dyDescent="0.25">
      <c r="A2611" s="3">
        <f>RSI!A2611</f>
        <v>0</v>
      </c>
      <c r="B2611" s="2">
        <f>RSI!B2611</f>
        <v>0</v>
      </c>
      <c r="C2611" s="2">
        <f>RSI!I2611</f>
        <v>7.9753256053223112</v>
      </c>
      <c r="D2611" s="2">
        <f>MACD!E2611</f>
        <v>-3.340573949048989E-3</v>
      </c>
      <c r="E2611" s="2">
        <f>MACD!F2611</f>
        <v>-4.9090363015443939E-3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3.8626499999999968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</row>
    <row r="2612" spans="1:12" ht="13.5" x14ac:dyDescent="0.25">
      <c r="A2612" s="3">
        <f>RSI!A2612</f>
        <v>0</v>
      </c>
      <c r="B2612" s="2">
        <f>RSI!B2612</f>
        <v>0</v>
      </c>
      <c r="C2612" s="2">
        <f>RSI!I2612</f>
        <v>7.9753256053223112</v>
      </c>
      <c r="D2612" s="2">
        <f>MACD!E2612</f>
        <v>-3.093254623848712E-3</v>
      </c>
      <c r="E2612" s="2">
        <f>MACD!F2612</f>
        <v>-4.5458799660052576E-3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3.8286499999999974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</row>
    <row r="2613" spans="1:12" ht="13.5" x14ac:dyDescent="0.25">
      <c r="A2613" s="3">
        <f>RSI!A2613</f>
        <v>0</v>
      </c>
      <c r="B2613" s="2">
        <f>RSI!B2613</f>
        <v>0</v>
      </c>
      <c r="C2613" s="2">
        <f>RSI!I2613</f>
        <v>7.9753256053223112</v>
      </c>
      <c r="D2613" s="2">
        <f>MACD!E2613</f>
        <v>-2.8642351568245778E-3</v>
      </c>
      <c r="E2613" s="2">
        <f>MACD!F2613</f>
        <v>-4.2095510041691223E-3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3.7946499999999976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0</v>
      </c>
      <c r="B2614" s="2">
        <f>RSI!B2614</f>
        <v>0</v>
      </c>
      <c r="C2614" s="2">
        <f>RSI!I2614</f>
        <v>7.9753256053223112</v>
      </c>
      <c r="D2614" s="2">
        <f>MACD!E2614</f>
        <v>-2.6521630939786082E-3</v>
      </c>
      <c r="E2614" s="2">
        <f>MACD!F2614</f>
        <v>-3.8980734221310195E-3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3.7606499999999978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</row>
    <row r="2615" spans="1:12" ht="13.5" x14ac:dyDescent="0.25">
      <c r="A2615" s="3">
        <f>RSI!A2615</f>
        <v>0</v>
      </c>
      <c r="B2615" s="2">
        <f>RSI!B2615</f>
        <v>0</v>
      </c>
      <c r="C2615" s="2">
        <f>RSI!I2615</f>
        <v>7.9753256053223112</v>
      </c>
      <c r="D2615" s="2">
        <f>MACD!E2615</f>
        <v>-2.455785687543976E-3</v>
      </c>
      <c r="E2615" s="2">
        <f>MACD!F2615</f>
        <v>-3.6096158752136108E-3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3.726649999999998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</row>
    <row r="2616" spans="1:12" ht="13.5" x14ac:dyDescent="0.25">
      <c r="A2616" s="3">
        <f>RSI!A2616</f>
        <v>0</v>
      </c>
      <c r="B2616" s="2">
        <f>RSI!B2616</f>
        <v>0</v>
      </c>
      <c r="C2616" s="2">
        <f>RSI!I2616</f>
        <v>7.9753256053223112</v>
      </c>
      <c r="D2616" s="2">
        <f>MACD!E2616</f>
        <v>-2.2739425834992473E-3</v>
      </c>
      <c r="E2616" s="2">
        <f>MACD!F2616</f>
        <v>-3.3424812168707384E-3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3.6922499999999978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</row>
    <row r="2617" spans="1:12" ht="13.5" x14ac:dyDescent="0.25">
      <c r="A2617" s="3">
        <f>RSI!A2617</f>
        <v>0</v>
      </c>
      <c r="B2617" s="2">
        <f>RSI!B2617</f>
        <v>0</v>
      </c>
      <c r="C2617" s="2">
        <f>RSI!I2617</f>
        <v>7.9753256053223112</v>
      </c>
      <c r="D2617" s="2">
        <f>MACD!E2617</f>
        <v>-2.1055590394927015E-3</v>
      </c>
      <c r="E2617" s="2">
        <f>MACD!F2617</f>
        <v>-3.0950967813951312E-3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3.6578999999999979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0</v>
      </c>
      <c r="B2618" s="2">
        <f>RSI!B2618</f>
        <v>0</v>
      </c>
      <c r="C2618" s="2">
        <f>RSI!I2618</f>
        <v>7.9753256053223112</v>
      </c>
      <c r="D2618" s="2">
        <f>MACD!E2618</f>
        <v>-1.9496396356187108E-3</v>
      </c>
      <c r="E2618" s="2">
        <f>MACD!F2618</f>
        <v>-2.8660053522398476E-3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3.6235499999999985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0</v>
      </c>
      <c r="B2619" s="2">
        <f>RSI!B2619</f>
        <v>0</v>
      </c>
      <c r="C2619" s="2">
        <f>RSI!I2619</f>
        <v>7.9753256053223112</v>
      </c>
      <c r="D2619" s="2">
        <f>MACD!E2619</f>
        <v>-1.8052624430038324E-3</v>
      </c>
      <c r="E2619" s="2">
        <f>MACD!F2619</f>
        <v>-2.6538567703926447E-3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3.5894999999999984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0</v>
      </c>
      <c r="B2620" s="2">
        <f>RSI!B2620</f>
        <v>0</v>
      </c>
      <c r="C2620" s="2">
        <f>RSI!I2620</f>
        <v>7.9753256053223112</v>
      </c>
      <c r="D2620" s="2">
        <f>MACD!E2620</f>
        <v>-1.6715736175305933E-3</v>
      </c>
      <c r="E2620" s="2">
        <f>MACD!F2620</f>
        <v>-2.4574001398202346E-3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3.5554499999999978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0</v>
      </c>
      <c r="B2621" s="2">
        <f>RSI!B2621</f>
        <v>0</v>
      </c>
      <c r="C2621" s="2">
        <f>RSI!I2621</f>
        <v>7.9753256053223112</v>
      </c>
      <c r="D2621" s="2">
        <f>MACD!E2621</f>
        <v>-1.5477823882563396E-3</v>
      </c>
      <c r="E2621" s="2">
        <f>MACD!F2621</f>
        <v>-2.2754765895074557E-3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3.5210999999999979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</row>
    <row r="2622" spans="1:12" ht="13.5" x14ac:dyDescent="0.25">
      <c r="A2622" s="3">
        <f>RSI!A2622</f>
        <v>0</v>
      </c>
      <c r="B2622" s="2">
        <f>RSI!B2622</f>
        <v>0</v>
      </c>
      <c r="C2622" s="2">
        <f>RSI!I2622</f>
        <v>7.9753256053223112</v>
      </c>
      <c r="D2622" s="2">
        <f>MACD!E2622</f>
        <v>-1.433156412178148E-3</v>
      </c>
      <c r="E2622" s="2">
        <f>MACD!F2622</f>
        <v>-2.107012554041594E-3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3.486749999999998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</row>
    <row r="2623" spans="1:12" ht="13.5" x14ac:dyDescent="0.25">
      <c r="A2623" s="3">
        <f>RSI!A2623</f>
        <v>0</v>
      </c>
      <c r="B2623" s="2">
        <f>RSI!B2623</f>
        <v>0</v>
      </c>
      <c r="C2623" s="2">
        <f>RSI!I2623</f>
        <v>7.9753256053223112</v>
      </c>
      <c r="D2623" s="2">
        <f>MACD!E2623</f>
        <v>-1.3270174689581616E-3</v>
      </c>
      <c r="E2623" s="2">
        <f>MACD!F2623</f>
        <v>-1.9510135370249075E-3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3.4517499999999979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</row>
    <row r="2624" spans="1:12" ht="13.5" x14ac:dyDescent="0.25">
      <c r="A2624" s="3">
        <f>RSI!A2624</f>
        <v>0</v>
      </c>
      <c r="B2624" s="2">
        <f>RSI!B2624</f>
        <v>0</v>
      </c>
      <c r="C2624" s="2">
        <f>RSI!I2624</f>
        <v>7.9753256053223112</v>
      </c>
      <c r="D2624" s="2">
        <f>MACD!E2624</f>
        <v>-1.2287374710626378E-3</v>
      </c>
      <c r="E2624" s="2">
        <f>MACD!F2624</f>
        <v>-1.8065583238324537E-3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3.4167499999999986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0</v>
      </c>
      <c r="B2625" s="2">
        <f>RSI!B2625</f>
        <v>0</v>
      </c>
      <c r="C2625" s="2">
        <f>RSI!I2625</f>
        <v>7.9753256053223112</v>
      </c>
      <c r="D2625" s="2">
        <f>MACD!E2625</f>
        <v>-1.1377347664885079E-3</v>
      </c>
      <c r="E2625" s="2">
        <f>MACD!F2625</f>
        <v>-1.6727936123636647E-3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3.381749999999998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0</v>
      </c>
      <c r="B2626" s="2">
        <f>RSI!B2626</f>
        <v>0</v>
      </c>
      <c r="C2626" s="2">
        <f>RSI!I2626</f>
        <v>7.9753256053223112</v>
      </c>
      <c r="D2626" s="2">
        <f>MACD!E2626</f>
        <v>-1.0534707128593346E-3</v>
      </c>
      <c r="E2626" s="2">
        <f>MACD!F2626</f>
        <v>-1.5489290324627986E-3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3.347849999999998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</row>
    <row r="2627" spans="1:12" ht="13.5" x14ac:dyDescent="0.25">
      <c r="A2627" s="3">
        <f>RSI!A2627</f>
        <v>0</v>
      </c>
      <c r="B2627" s="2">
        <f>RSI!B2627</f>
        <v>0</v>
      </c>
      <c r="C2627" s="2">
        <f>RSI!I2627</f>
        <v>7.9753256053223112</v>
      </c>
      <c r="D2627" s="2">
        <f>MACD!E2627</f>
        <v>-9.7544650317426369E-4</v>
      </c>
      <c r="E2627" s="2">
        <f>MACD!F2627</f>
        <v>-1.4342325266050917E-3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3.3138499999999982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</row>
    <row r="2628" spans="1:12" ht="13.5" x14ac:dyDescent="0.25">
      <c r="A2628" s="3">
        <f>RSI!A2628</f>
        <v>0</v>
      </c>
      <c r="B2628" s="2">
        <f>RSI!B2628</f>
        <v>0</v>
      </c>
      <c r="C2628" s="2">
        <f>RSI!I2628</f>
        <v>7.9753256053223112</v>
      </c>
      <c r="D2628" s="2">
        <f>MACD!E2628</f>
        <v>-9.0320022489480032E-4</v>
      </c>
      <c r="E2628" s="2">
        <f>MACD!F2628</f>
        <v>-1.3280260662630336E-3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3.2798499999999984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0</v>
      </c>
      <c r="B2629" s="2">
        <f>RSI!B2629</f>
        <v>0</v>
      </c>
      <c r="C2629" s="2">
        <f>RSI!I2629</f>
        <v>7.9753256053223112</v>
      </c>
      <c r="D2629" s="2">
        <f>MACD!E2629</f>
        <v>-8.3630413536080726E-4</v>
      </c>
      <c r="E2629" s="2">
        <f>MACD!F2629</f>
        <v>-1.2296816800825884E-3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3.2458499999999986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</row>
    <row r="2630" spans="1:12" ht="13.5" x14ac:dyDescent="0.25">
      <c r="A2630" s="3">
        <f>RSI!A2630</f>
        <v>0</v>
      </c>
      <c r="B2630" s="2">
        <f>RSI!B2630</f>
        <v>0</v>
      </c>
      <c r="C2630" s="2">
        <f>RSI!I2630</f>
        <v>7.9753256053223112</v>
      </c>
      <c r="D2630" s="2">
        <f>MACD!E2630</f>
        <v>-7.7436213774459254E-4</v>
      </c>
      <c r="E2630" s="2">
        <f>MACD!F2630</f>
        <v>-1.1386177716149893E-3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3.2117999999999989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</row>
    <row r="2631" spans="1:12" ht="13.5" x14ac:dyDescent="0.25">
      <c r="A2631" s="3">
        <f>RSI!A2631</f>
        <v>0</v>
      </c>
      <c r="B2631" s="2">
        <f>RSI!B2631</f>
        <v>0</v>
      </c>
      <c r="C2631" s="2">
        <f>RSI!I2631</f>
        <v>7.9753256053223112</v>
      </c>
      <c r="D2631" s="2">
        <f>MACD!E2631</f>
        <v>-7.1700744288579659E-4</v>
      </c>
      <c r="E2631" s="2">
        <f>MACD!F2631</f>
        <v>-1.0542957058691507E-3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3.1777499999999987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0</v>
      </c>
      <c r="B2632" s="2">
        <f>RSI!B2632</f>
        <v>0</v>
      </c>
      <c r="C2632" s="2">
        <f>RSI!I2632</f>
        <v>7.9753256053223112</v>
      </c>
      <c r="D2632" s="2">
        <f>MACD!E2632</f>
        <v>-6.6390040340513529E-4</v>
      </c>
      <c r="E2632" s="2">
        <f>MACD!F2632</f>
        <v>-9.7621664537634765E-4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3.1436499999999992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</row>
    <row r="2633" spans="1:12" ht="13.5" x14ac:dyDescent="0.25">
      <c r="A2633" s="3">
        <f>RSI!A2633</f>
        <v>0</v>
      </c>
      <c r="B2633" s="2">
        <f>RSI!B2633</f>
        <v>0</v>
      </c>
      <c r="C2633" s="2">
        <f>RSI!I2633</f>
        <v>7.9753256053223112</v>
      </c>
      <c r="D2633" s="2">
        <f>MACD!E2633</f>
        <v>-6.1472650747692334E-4</v>
      </c>
      <c r="E2633" s="2">
        <f>MACD!F2633</f>
        <v>-9.0391861779646283E-4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3.109799999999999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</row>
    <row r="2634" spans="1:12" ht="13.5" x14ac:dyDescent="0.25">
      <c r="A2634" s="3">
        <f>RSI!A2634</f>
        <v>0</v>
      </c>
      <c r="B2634" s="2">
        <f>RSI!B2634</f>
        <v>0</v>
      </c>
      <c r="C2634" s="2">
        <f>RSI!I2634</f>
        <v>7.9753256053223112</v>
      </c>
      <c r="D2634" s="2">
        <f>MACD!E2634</f>
        <v>-5.691945205533736E-4</v>
      </c>
      <c r="E2634" s="2">
        <f>MACD!F2634</f>
        <v>-8.3697379834784505E-4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3.0747999999999989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</row>
    <row r="2635" spans="1:12" ht="13.5" x14ac:dyDescent="0.25">
      <c r="A2635" s="3">
        <f>RSI!A2635</f>
        <v>0</v>
      </c>
      <c r="B2635" s="2">
        <f>RSI!B2635</f>
        <v>0</v>
      </c>
      <c r="C2635" s="2">
        <f>RSI!I2635</f>
        <v>7.9753256053223112</v>
      </c>
      <c r="D2635" s="2">
        <f>MACD!E2635</f>
        <v>-5.2703476418246276E-4</v>
      </c>
      <c r="E2635" s="2">
        <f>MACD!F2635</f>
        <v>-7.7498599151476868E-4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3.0397999999999992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0</v>
      </c>
      <c r="B2636" s="2">
        <f>RSI!B2636</f>
        <v>0</v>
      </c>
      <c r="C2636" s="2">
        <f>RSI!I2636</f>
        <v>7.9753256053223112</v>
      </c>
      <c r="D2636" s="2">
        <f>MACD!E2636</f>
        <v>-4.8799752184989776E-4</v>
      </c>
      <c r="E2636" s="2">
        <f>MACD!F2636</f>
        <v>-7.1758829758179451E-4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3.004799999999999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0</v>
      </c>
      <c r="B2637" s="2">
        <f>RSI!B2637</f>
        <v>0</v>
      </c>
      <c r="C2637" s="2">
        <f>RSI!I2637</f>
        <v>7.9753256053223112</v>
      </c>
      <c r="D2637" s="2">
        <f>MACD!E2637</f>
        <v>-4.5185156250843059E-4</v>
      </c>
      <c r="E2637" s="2">
        <f>MACD!F2637</f>
        <v>-6.6444095056712173E-4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2.9697999999999989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0</v>
      </c>
      <c r="B2638" s="2">
        <f>RSI!B2638</f>
        <v>0</v>
      </c>
      <c r="C2638" s="2">
        <f>RSI!I2638</f>
        <v>7.9753256053223112</v>
      </c>
      <c r="D2638" s="2">
        <f>MACD!E2638</f>
        <v>-4.1838277313823916E-4</v>
      </c>
      <c r="E2638" s="2">
        <f>MACD!F2638</f>
        <v>-6.1522931508134525E-4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2.9347999999999992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</row>
    <row r="2639" spans="1:12" ht="13.5" x14ac:dyDescent="0.25">
      <c r="A2639" s="3">
        <f>RSI!A2639</f>
        <v>0</v>
      </c>
      <c r="B2639" s="2">
        <f>RSI!B2639</f>
        <v>0</v>
      </c>
      <c r="C2639" s="2">
        <f>RSI!I2639</f>
        <v>7.9753256053223254</v>
      </c>
      <c r="D2639" s="2">
        <f>MACD!E2639</f>
        <v>-3.8739289231386426E-4</v>
      </c>
      <c r="E2639" s="2">
        <f>MACD!F2639</f>
        <v>-5.696620305278491E-4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2.899799999999999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0</v>
      </c>
      <c r="B2640" s="2">
        <f>RSI!B2640</f>
        <v>0</v>
      </c>
      <c r="C2640" s="2">
        <f>RSI!I2640</f>
        <v>7.9753256053223112</v>
      </c>
      <c r="D2640" s="2">
        <f>MACD!E2640</f>
        <v>-3.5869833733962337E-4</v>
      </c>
      <c r="E2640" s="2">
        <f>MACD!F2640</f>
        <v>-5.2746929189020398E-4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2.8647999999999989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0</v>
      </c>
      <c r="B2641" s="2">
        <f>RSI!B2641</f>
        <v>0</v>
      </c>
      <c r="C2641" s="2">
        <f>RSI!I2641</f>
        <v>7.9753256053223112</v>
      </c>
      <c r="D2641" s="2">
        <f>MACD!E2641</f>
        <v>-3.3212911805963836E-4</v>
      </c>
      <c r="E2641" s="2">
        <f>MACD!F2641</f>
        <v>-4.8840125712409086E-4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2.8308999999999993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0</v>
      </c>
      <c r="B2642" s="2">
        <f>RSI!B2642</f>
        <v>0</v>
      </c>
      <c r="C2642" s="2">
        <f>RSI!I2642</f>
        <v>7.9753256053223254</v>
      </c>
      <c r="D2642" s="2">
        <f>MACD!E2642</f>
        <v>-3.0752783095355736E-4</v>
      </c>
      <c r="E2642" s="2">
        <f>MACD!F2642</f>
        <v>-4.5222657188998417E-4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2.7969999999999988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0</v>
      </c>
      <c r="B2643" s="2">
        <f>RSI!B2643</f>
        <v>0</v>
      </c>
      <c r="C2643" s="2">
        <f>RSI!I2643</f>
        <v>7.9753256053223254</v>
      </c>
      <c r="D2643" s="2">
        <f>MACD!E2643</f>
        <v>-2.8474872759747048E-4</v>
      </c>
      <c r="E2643" s="2">
        <f>MACD!F2643</f>
        <v>-4.1873100303148146E-4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2.7617499999999997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0</v>
      </c>
      <c r="B2644" s="2">
        <f>RSI!B2644</f>
        <v>0</v>
      </c>
      <c r="C2644" s="2">
        <f>RSI!I2644</f>
        <v>7.9753256053223254</v>
      </c>
      <c r="D2644" s="2">
        <f>MACD!E2644</f>
        <v>-2.6365685200398394E-4</v>
      </c>
      <c r="E2644" s="2">
        <f>MACD!F2644</f>
        <v>-3.8771617282598201E-4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2.7264499999999998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</row>
    <row r="2645" spans="1:12" ht="13.5" x14ac:dyDescent="0.25">
      <c r="A2645" s="3">
        <f>RSI!A2645</f>
        <v>0</v>
      </c>
      <c r="B2645" s="2">
        <f>RSI!B2645</f>
        <v>0</v>
      </c>
      <c r="C2645" s="2">
        <f>RSI!I2645</f>
        <v>7.9753256053223254</v>
      </c>
      <c r="D2645" s="2">
        <f>MACD!E2645</f>
        <v>-2.4412724175832941E-4</v>
      </c>
      <c r="E2645" s="2">
        <f>MACD!F2645</f>
        <v>-3.5899838661245149E-4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2.6911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0</v>
      </c>
      <c r="B2646" s="2">
        <f>RSI!B2646</f>
        <v>0</v>
      </c>
      <c r="C2646" s="2">
        <f>RSI!I2646</f>
        <v>7.9753256053223254</v>
      </c>
      <c r="D2646" s="2">
        <f>MACD!E2646</f>
        <v>-2.2604418824098376E-4</v>
      </c>
      <c r="E2646" s="2">
        <f>MACD!F2646</f>
        <v>-3.3240754693815796E-4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2.6557500000000003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0</v>
      </c>
      <c r="B2647" s="2">
        <f>RSI!B2647</f>
        <v>0</v>
      </c>
      <c r="C2647" s="2">
        <f>RSI!I2647</f>
        <v>7.9753256053223254</v>
      </c>
      <c r="D2647" s="2">
        <f>MACD!E2647</f>
        <v>-2.0930055157365049E-4</v>
      </c>
      <c r="E2647" s="2">
        <f>MACD!F2647</f>
        <v>-3.0778614786525649E-4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2.6191000000000009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0</v>
      </c>
      <c r="B2648" s="2">
        <f>RSI!B2648</f>
        <v>0</v>
      </c>
      <c r="C2648" s="2">
        <f>RSI!I2648</f>
        <v>7.9753256053223254</v>
      </c>
      <c r="D2648" s="2">
        <f>MACD!E2648</f>
        <v>-1.937971262465529E-4</v>
      </c>
      <c r="E2648" s="2">
        <f>MACD!F2648</f>
        <v>-2.8498834354151578E-4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2.5840500000000008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</row>
    <row r="2649" spans="1:12" ht="13.5" x14ac:dyDescent="0.25">
      <c r="A2649" s="3">
        <f>RSI!A2649</f>
        <v>0</v>
      </c>
      <c r="B2649" s="2">
        <f>RSI!B2649</f>
        <v>0</v>
      </c>
      <c r="C2649" s="2">
        <f>RSI!I2649</f>
        <v>7.9753256053223254</v>
      </c>
      <c r="D2649" s="2">
        <f>MACD!E2649</f>
        <v>-1.7944205368262685E-4</v>
      </c>
      <c r="E2649" s="2">
        <f>MACD!F2649</f>
        <v>-2.6387908556973799E-4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2.5489500000000009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</row>
    <row r="2650" spans="1:12" ht="13.5" x14ac:dyDescent="0.25">
      <c r="A2650" s="3">
        <f>RSI!A2650</f>
        <v>0</v>
      </c>
      <c r="B2650" s="2">
        <f>RSI!B2650</f>
        <v>0</v>
      </c>
      <c r="C2650" s="2">
        <f>RSI!I2650</f>
        <v>7.9753256053223254</v>
      </c>
      <c r="D2650" s="2">
        <f>MACD!E2650</f>
        <v>-1.6615027827006227E-4</v>
      </c>
      <c r="E2650" s="2">
        <f>MACD!F2650</f>
        <v>-2.4433332410980286E-4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2.5138500000000006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</row>
    <row r="2651" spans="1:12" ht="13.5" x14ac:dyDescent="0.25">
      <c r="A2651" s="3">
        <f>RSI!A2651</f>
        <v>0</v>
      </c>
      <c r="B2651" s="2">
        <f>RSI!B2651</f>
        <v>0</v>
      </c>
      <c r="C2651" s="2">
        <f>RSI!I2651</f>
        <v>7.9753256053223254</v>
      </c>
      <c r="D2651" s="2">
        <f>MACD!E2651</f>
        <v>-1.5384304365030296E-4</v>
      </c>
      <c r="E2651" s="2">
        <f>MACD!F2651</f>
        <v>-2.2623526801790288E-4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2.4772000000000007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</row>
    <row r="2652" spans="1:12" ht="13.5" x14ac:dyDescent="0.25">
      <c r="A2652" s="3">
        <f>RSI!A2652</f>
        <v>0</v>
      </c>
      <c r="B2652" s="2">
        <f>RSI!B2652</f>
        <v>0</v>
      </c>
      <c r="C2652" s="2">
        <f>RSI!I2652</f>
        <v>7.9753256053223254</v>
      </c>
      <c r="D2652" s="2">
        <f>MACD!E2652</f>
        <v>-1.4244742628553083E-4</v>
      </c>
      <c r="E2652" s="2">
        <f>MACD!F2652</f>
        <v>-2.094776996714285E-4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2.4405000000000006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0</v>
      </c>
      <c r="B2653" s="2">
        <f>RSI!B2653</f>
        <v>0</v>
      </c>
      <c r="C2653" s="2">
        <f>RSI!I2653</f>
        <v>7.9753256053223254</v>
      </c>
      <c r="D2653" s="2">
        <f>MACD!E2653</f>
        <v>-1.3189590354919335E-4</v>
      </c>
      <c r="E2653" s="2">
        <f>MACD!F2653</f>
        <v>-1.9396134044698149E-4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2.402200000000001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0</v>
      </c>
      <c r="B2654" s="2">
        <f>RSI!B2654</f>
        <v>0</v>
      </c>
      <c r="C2654" s="2">
        <f>RSI!I2654</f>
        <v>7.9753256053223254</v>
      </c>
      <c r="D2654" s="2">
        <f>MACD!E2654</f>
        <v>-1.2212595378654494E-4</v>
      </c>
      <c r="E2654" s="2">
        <f>MACD!F2654</f>
        <v>-1.795942631148942E-4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2.3633500000000009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</row>
    <row r="2655" spans="1:12" ht="13.5" x14ac:dyDescent="0.25">
      <c r="A2655" s="3">
        <f>RSI!A2655</f>
        <v>0</v>
      </c>
      <c r="B2655" s="2">
        <f>RSI!B2655</f>
        <v>0</v>
      </c>
      <c r="C2655" s="2">
        <f>RSI!I2655</f>
        <v>7.9753256053223254</v>
      </c>
      <c r="D2655" s="2">
        <f>MACD!E2655</f>
        <v>-1.1307968598063473E-4</v>
      </c>
      <c r="E2655" s="2">
        <f>MACD!F2655</f>
        <v>-1.6629134768804231E-4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2.3245000000000009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0</v>
      </c>
      <c r="B2656" s="2">
        <f>RSI!B2656</f>
        <v>0</v>
      </c>
      <c r="C2656" s="2">
        <f>RSI!I2656</f>
        <v>7.9753256053223254</v>
      </c>
      <c r="D2656" s="2">
        <f>MACD!E2656</f>
        <v>-1.0470349683377477E-4</v>
      </c>
      <c r="E2656" s="2">
        <f>MACD!F2656</f>
        <v>-1.5397377751718883E-4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2.2851000000000008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</row>
    <row r="2657" spans="1:12" ht="13.5" x14ac:dyDescent="0.25">
      <c r="A2657" s="3">
        <f>RSI!A2657</f>
        <v>0</v>
      </c>
      <c r="B2657" s="2">
        <f>RSI!B2657</f>
        <v>0</v>
      </c>
      <c r="C2657" s="2">
        <f>RSI!I2657</f>
        <v>7.9753256053223112</v>
      </c>
      <c r="D2657" s="2">
        <f>MACD!E2657</f>
        <v>-9.6947753236277352E-5</v>
      </c>
      <c r="E2657" s="2">
        <f>MACD!F2657</f>
        <v>-1.4256857266100654E-4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2.2457000000000007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</row>
    <row r="2658" spans="1:12" ht="13.5" x14ac:dyDescent="0.25">
      <c r="A2658" s="3">
        <f>RSI!A2658</f>
        <v>0</v>
      </c>
      <c r="B2658" s="2">
        <f>RSI!B2658</f>
        <v>0</v>
      </c>
      <c r="C2658" s="2">
        <f>RSI!I2658</f>
        <v>7.9753256053223254</v>
      </c>
      <c r="D2658" s="2">
        <f>MACD!E2658</f>
        <v>-8.9766498244092462E-5</v>
      </c>
      <c r="E2658" s="2">
        <f>MACD!F2658</f>
        <v>-1.3200815777762373E-4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2.2063000000000006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</row>
    <row r="2659" spans="1:12" ht="13.5" x14ac:dyDescent="0.25">
      <c r="A2659" s="3">
        <f>RSI!A2659</f>
        <v>0</v>
      </c>
      <c r="B2659" s="2">
        <f>RSI!B2659</f>
        <v>0</v>
      </c>
      <c r="C2659" s="2">
        <f>RSI!I2659</f>
        <v>7.9753256053223254</v>
      </c>
      <c r="D2659" s="2">
        <f>MACD!E2659</f>
        <v>-8.3117178825781315E-5</v>
      </c>
      <c r="E2659" s="2">
        <f>MACD!F2659</f>
        <v>-1.2222996198725525E-4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2.1669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</row>
    <row r="2660" spans="1:12" ht="13.5" x14ac:dyDescent="0.25">
      <c r="A2660" s="3">
        <f>RSI!A2660</f>
        <v>0</v>
      </c>
      <c r="B2660" s="2">
        <f>RSI!B2660</f>
        <v>0</v>
      </c>
      <c r="C2660" s="2">
        <f>RSI!I2660</f>
        <v>7.9753256053223254</v>
      </c>
      <c r="D2660" s="2">
        <f>MACD!E2660</f>
        <v>-7.6960393767836312E-5</v>
      </c>
      <c r="E2660" s="2">
        <f>MACD!F2660</f>
        <v>-1.1317604834337148E-4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2.1275000000000004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0</v>
      </c>
      <c r="B2661" s="2">
        <f>RSI!B2661</f>
        <v>0</v>
      </c>
      <c r="C2661" s="2">
        <f>RSI!I2661</f>
        <v>7.9753256053223112</v>
      </c>
      <c r="D2661" s="2">
        <f>MACD!E2661</f>
        <v>-7.1259660246451075E-5</v>
      </c>
      <c r="E2661" s="2">
        <f>MACD!F2661</f>
        <v>-1.0479277072398741E-4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2.0881000000000003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0</v>
      </c>
      <c r="B2662" s="2">
        <f>RSI!B2662</f>
        <v>0</v>
      </c>
      <c r="C2662" s="2">
        <f>RSI!I2662</f>
        <v>7.9753256053223112</v>
      </c>
      <c r="D2662" s="2">
        <f>MACD!E2662</f>
        <v>-6.5981197684152648E-5</v>
      </c>
      <c r="E2662" s="2">
        <f>MACD!F2662</f>
        <v>-9.7030456116020466E-5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2.0487000000000002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0</v>
      </c>
      <c r="B2663" s="2">
        <f>RSI!B2663</f>
        <v>0</v>
      </c>
      <c r="C2663" s="2">
        <f>RSI!I2663</f>
        <v>7.9753256053223112</v>
      </c>
      <c r="D2663" s="2">
        <f>MACD!E2663</f>
        <v>-6.1093727611877222E-5</v>
      </c>
      <c r="E2663" s="2">
        <f>MACD!F2663</f>
        <v>-8.9843110415191815E-5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2.0092000000000003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</row>
    <row r="2664" spans="1:12" ht="13.5" x14ac:dyDescent="0.25">
      <c r="A2664" s="3">
        <f>RSI!A2664</f>
        <v>0</v>
      </c>
      <c r="B2664" s="2">
        <f>RSI!B2664</f>
        <v>0</v>
      </c>
      <c r="C2664" s="2">
        <f>RSI!I2664</f>
        <v>7.9753256053223112</v>
      </c>
      <c r="D2664" s="2">
        <f>MACD!E2664</f>
        <v>-5.6568288351697023E-5</v>
      </c>
      <c r="E2664" s="2">
        <f>MACD!F2664</f>
        <v>-8.3188146002492855E-5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1.9697000000000002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0</v>
      </c>
      <c r="B2665" s="2">
        <f>RSI!B2665</f>
        <v>0</v>
      </c>
      <c r="C2665" s="2">
        <f>RSI!I2665</f>
        <v>7.9753256053223112</v>
      </c>
      <c r="D2665" s="2">
        <f>MACD!E2665</f>
        <v>-5.237806342304647E-5</v>
      </c>
      <c r="E2665" s="2">
        <f>MACD!F2665</f>
        <v>-7.7026129486603573E-5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1.9302000000000001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0</v>
      </c>
      <c r="B2666" s="2">
        <f>RSI!B2666</f>
        <v>0</v>
      </c>
      <c r="C2666" s="2">
        <f>RSI!I2666</f>
        <v>7.9753256053223112</v>
      </c>
      <c r="D2666" s="2">
        <f>MACD!E2666</f>
        <v>-4.8498222656462172E-5</v>
      </c>
      <c r="E2666" s="2">
        <f>MACD!F2666</f>
        <v>-7.1320548120575296E-5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1.8906999999999998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</row>
    <row r="2667" spans="1:12" ht="13.5" x14ac:dyDescent="0.25">
      <c r="A2667" s="3">
        <f>RSI!A2667</f>
        <v>0</v>
      </c>
      <c r="B2667" s="2">
        <f>RSI!B2667</f>
        <v>0</v>
      </c>
      <c r="C2667" s="2">
        <f>RSI!I2667</f>
        <v>7.9753256053223112</v>
      </c>
      <c r="D2667" s="2">
        <f>MACD!E2667</f>
        <v>-4.4905775074021916E-5</v>
      </c>
      <c r="E2667" s="2">
        <f>MACD!F2667</f>
        <v>-6.6037593511264622E-5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1.8512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0</v>
      </c>
      <c r="B2668" s="2">
        <f>RSI!B2668</f>
        <v>0</v>
      </c>
      <c r="C2668" s="2">
        <f>RSI!I2668</f>
        <v>7.9753256053223112</v>
      </c>
      <c r="D2668" s="2">
        <f>MACD!E2668</f>
        <v>-4.1579432665283581E-5</v>
      </c>
      <c r="E2668" s="2">
        <f>MACD!F2668</f>
        <v>-6.1145961342068422E-5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1.8117000000000001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0</v>
      </c>
      <c r="B2669" s="2">
        <f>RSI!B2669</f>
        <v>0</v>
      </c>
      <c r="C2669" s="2">
        <f>RSI!I2669</f>
        <v>7.9753256053223112</v>
      </c>
      <c r="D2669" s="2">
        <f>MACD!E2669</f>
        <v>-3.849948425199532E-5</v>
      </c>
      <c r="E2669" s="2">
        <f>MACD!F2669</f>
        <v>-5.6616665924053803E-5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1.7722000000000002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0</v>
      </c>
      <c r="B2670" s="2">
        <f>RSI!B2670</f>
        <v>0</v>
      </c>
      <c r="C2670" s="2">
        <f>RSI!I2670</f>
        <v>7.9753256053223112</v>
      </c>
      <c r="D2670" s="2">
        <f>MACD!E2670</f>
        <v>-3.5647678694553004E-5</v>
      </c>
      <c r="E2670" s="2">
        <f>MACD!F2670</f>
        <v>-5.2422868478153651E-5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1.73275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0</v>
      </c>
      <c r="B2671" s="2">
        <f>RSI!B2671</f>
        <v>0</v>
      </c>
      <c r="C2671" s="2">
        <f>RSI!I2671</f>
        <v>7.9753256053223112</v>
      </c>
      <c r="D2671" s="2">
        <f>MACD!E2671</f>
        <v>-3.300711674847082E-5</v>
      </c>
      <c r="E2671" s="2">
        <f>MACD!F2671</f>
        <v>-4.8539718132217094E-5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1.6932999999999998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</row>
    <row r="2672" spans="1:12" ht="13.5" x14ac:dyDescent="0.25">
      <c r="A2672" s="3">
        <f>RSI!A2672</f>
        <v>0</v>
      </c>
      <c r="B2672" s="2">
        <f>RSI!B2672</f>
        <v>0</v>
      </c>
      <c r="C2672" s="2">
        <f>RSI!I2672</f>
        <v>7.9753256053223112</v>
      </c>
      <c r="D2672" s="2">
        <f>MACD!E2672</f>
        <v>-3.0562150930332688E-5</v>
      </c>
      <c r="E2672" s="2">
        <f>MACD!F2672</f>
        <v>-4.4944204691840214E-5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1.6537999999999999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</row>
    <row r="2673" spans="1:12" ht="13.5" x14ac:dyDescent="0.25">
      <c r="A2673" s="3">
        <f>RSI!A2673</f>
        <v>0</v>
      </c>
      <c r="B2673" s="2">
        <f>RSI!B2673</f>
        <v>0</v>
      </c>
      <c r="C2673" s="2">
        <f>RSI!I2673</f>
        <v>7.9753256053223112</v>
      </c>
      <c r="D2673" s="2">
        <f>MACD!E2673</f>
        <v>-2.829829280010671E-5</v>
      </c>
      <c r="E2673" s="2">
        <f>MACD!F2673</f>
        <v>-4.1615022313493515E-5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1.6143500000000004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</row>
    <row r="2674" spans="1:12" ht="13.5" x14ac:dyDescent="0.25">
      <c r="A2674" s="3">
        <f>RSI!A2674</f>
        <v>0</v>
      </c>
      <c r="B2674" s="2">
        <f>RSI!B2674</f>
        <v>0</v>
      </c>
      <c r="C2674" s="2">
        <f>RSI!I2674</f>
        <v>7.9753256053223112</v>
      </c>
      <c r="D2674" s="2">
        <f>MACD!E2674</f>
        <v>-2.6202127110612208E-5</v>
      </c>
      <c r="E2674" s="2">
        <f>MACD!F2674</f>
        <v>-3.8532443272917256E-5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1.5748500000000005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</row>
    <row r="2675" spans="1:12" ht="13.5" x14ac:dyDescent="0.25">
      <c r="A2675" s="3">
        <f>RSI!A2675</f>
        <v>0</v>
      </c>
      <c r="B2675" s="2">
        <f>RSI!B2675</f>
        <v>0</v>
      </c>
      <c r="C2675" s="2">
        <f>RSI!I2675</f>
        <v>7.9753256053223112</v>
      </c>
      <c r="D2675" s="2">
        <f>MACD!E2675</f>
        <v>-2.4261232315588167E-5</v>
      </c>
      <c r="E2675" s="2">
        <f>MACD!F2675</f>
        <v>-3.5678201081451443E-5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1.5353500000000002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0</v>
      </c>
      <c r="B2676" s="2">
        <f>RSI!B2676</f>
        <v>0</v>
      </c>
      <c r="C2676" s="2">
        <f>RSI!I2676</f>
        <v>7.9753256053223112</v>
      </c>
      <c r="D2676" s="2">
        <f>MACD!E2676</f>
        <v>-2.2464106965462919E-5</v>
      </c>
      <c r="E2676" s="2">
        <f>MACD!F2676</f>
        <v>-3.3035382258253742E-5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1.4958500000000003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</row>
    <row r="2677" spans="1:12" ht="13.5" x14ac:dyDescent="0.25">
      <c r="A2677" s="3">
        <f>RSI!A2677</f>
        <v>0</v>
      </c>
      <c r="B2677" s="2">
        <f>RSI!B2677</f>
        <v>0</v>
      </c>
      <c r="C2677" s="2">
        <f>RSI!I2677</f>
        <v>7.9753256053223112</v>
      </c>
      <c r="D2677" s="2">
        <f>MACD!E2677</f>
        <v>-2.0800101554789711E-5</v>
      </c>
      <c r="E2677" s="2">
        <f>MACD!F2677</f>
        <v>-3.0588326117560934E-5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1.4563500000000003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</row>
    <row r="2678" spans="1:12" ht="13.5" x14ac:dyDescent="0.25">
      <c r="A2678" s="3">
        <f>RSI!A2678</f>
        <v>0</v>
      </c>
      <c r="B2678" s="2">
        <f>RSI!B2678</f>
        <v>0</v>
      </c>
      <c r="C2678" s="2">
        <f>RSI!I2678</f>
        <v>7.9753256053223112</v>
      </c>
      <c r="D2678" s="2">
        <f>MACD!E2678</f>
        <v>-1.9259355417598001E-5</v>
      </c>
      <c r="E2678" s="2">
        <f>MACD!F2678</f>
        <v>-2.8322531977568348E-5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1.4168500000000004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</row>
    <row r="2679" spans="1:12" ht="13.5" x14ac:dyDescent="0.25">
      <c r="A2679" s="3">
        <f>RSI!A2679</f>
        <v>0</v>
      </c>
      <c r="B2679" s="2">
        <f>RSI!B2679</f>
        <v>0</v>
      </c>
      <c r="C2679" s="2">
        <f>RSI!I2679</f>
        <v>7.9753256053223112</v>
      </c>
      <c r="D2679" s="2">
        <f>MACD!E2679</f>
        <v>-1.7832738296805654E-5</v>
      </c>
      <c r="E2679" s="2">
        <f>MACD!F2679</f>
        <v>-2.622457324141581E-5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1.3773500000000001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</row>
    <row r="2680" spans="1:12" ht="13.5" x14ac:dyDescent="0.25">
      <c r="A2680" s="3">
        <f>RSI!A2680</f>
        <v>0</v>
      </c>
      <c r="B2680" s="2">
        <f>RSI!B2680</f>
        <v>0</v>
      </c>
      <c r="C2680" s="2">
        <f>RSI!I2680</f>
        <v>7.9753256053223112</v>
      </c>
      <c r="D2680" s="2">
        <f>MACD!E2680</f>
        <v>-1.6511796241520422E-5</v>
      </c>
      <c r="E2680" s="2">
        <f>MACD!F2680</f>
        <v>-2.4282017841436735E-5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1.3376000000000001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</row>
    <row r="2681" spans="1:12" ht="13.5" x14ac:dyDescent="0.25">
      <c r="A2681" s="3">
        <f>RSI!A2681</f>
        <v>0</v>
      </c>
      <c r="B2681" s="2">
        <f>RSI!B2681</f>
        <v>0</v>
      </c>
      <c r="C2681" s="2">
        <f>RSI!I2681</f>
        <v>7.9753256053223112</v>
      </c>
      <c r="D2681" s="2">
        <f>MACD!E2681</f>
        <v>-1.5288701511692726E-5</v>
      </c>
      <c r="E2681" s="2">
        <f>MACD!F2681</f>
        <v>-2.2483354575487937E-5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1.2964500000000003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0</v>
      </c>
      <c r="B2682" s="2">
        <f>RSI!B2682</f>
        <v>0</v>
      </c>
      <c r="C2682" s="2">
        <f>RSI!I2682</f>
        <v>7.9753256053223112</v>
      </c>
      <c r="D2682" s="2">
        <f>MACD!E2682</f>
        <v>-1.4156206193318404E-5</v>
      </c>
      <c r="E2682" s="2">
        <f>MACD!F2682</f>
        <v>-2.0817924899054033E-5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1.2544000000000002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</row>
    <row r="2683" spans="1:12" ht="13.5" x14ac:dyDescent="0.25">
      <c r="A2683" s="3">
        <f>RSI!A2683</f>
        <v>0</v>
      </c>
      <c r="B2683" s="2">
        <f>RSI!B2683</f>
        <v>0</v>
      </c>
      <c r="C2683" s="2">
        <f>RSI!I2683</f>
        <v>7.9753256053223112</v>
      </c>
      <c r="D2683" s="2">
        <f>MACD!E2683</f>
        <v>-1.3107599249369082E-5</v>
      </c>
      <c r="E2683" s="2">
        <f>MACD!F2683</f>
        <v>-1.9275859769117047E-5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1.2105000000000004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</row>
    <row r="2684" spans="1:12" ht="13.5" x14ac:dyDescent="0.25">
      <c r="A2684" s="3">
        <f>RSI!A2684</f>
        <v>0</v>
      </c>
      <c r="B2684" s="2">
        <f>RSI!B2684</f>
        <v>0</v>
      </c>
      <c r="C2684" s="2">
        <f>RSI!I2684</f>
        <v>7.9753256053223112</v>
      </c>
      <c r="D2684" s="2">
        <f>MACD!E2684</f>
        <v>-1.2136666751980079E-5</v>
      </c>
      <c r="E2684" s="2">
        <f>MACD!F2684</f>
        <v>-1.7848021165689653E-5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1.1646500000000002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</row>
    <row r="2685" spans="1:12" ht="13.5" x14ac:dyDescent="0.25">
      <c r="A2685" s="3">
        <f>RSI!A2685</f>
        <v>0</v>
      </c>
      <c r="B2685" s="2">
        <f>RSI!B2685</f>
        <v>0</v>
      </c>
      <c r="C2685" s="2">
        <f>RSI!I2685</f>
        <v>7.9753256053223112</v>
      </c>
      <c r="D2685" s="2">
        <f>MACD!E2685</f>
        <v>-1.1237655060270973E-5</v>
      </c>
      <c r="E2685" s="2">
        <f>MACD!F2685</f>
        <v>-1.6525947944605917E-5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1.1191500000000003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</row>
    <row r="2686" spans="1:12" ht="13.5" x14ac:dyDescent="0.35">
      <c r="A2686" s="3">
        <f>RSI!A2686</f>
        <v>0</v>
      </c>
      <c r="B2686" s="4">
        <f>RSI!B2686</f>
        <v>0</v>
      </c>
      <c r="C2686" s="2">
        <f>RSI!I2686</f>
        <v>7.9753256053223112</v>
      </c>
      <c r="D2686" s="2">
        <f>MACD!E2686</f>
        <v>-1.0405236725624E-5</v>
      </c>
      <c r="E2686" s="2">
        <f>MACD!F2686</f>
        <v>-1.5301805700809534E-5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1.0717500000000002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</row>
    <row r="2687" spans="1:12" ht="13.5" x14ac:dyDescent="0.35">
      <c r="A2687" s="3">
        <f>RSI!A2687</f>
        <v>0</v>
      </c>
      <c r="B2687" s="4">
        <f>RSI!B2687</f>
        <v>0</v>
      </c>
      <c r="C2687" s="2">
        <f>RSI!I2687</f>
        <v>7.9753256053223112</v>
      </c>
      <c r="D2687" s="2">
        <f>MACD!E2687</f>
        <v>-9.6344789224034471E-6</v>
      </c>
      <c r="E2687" s="2">
        <f>MACD!F2687</f>
        <v>-1.4168340345128318E-5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1.0222500000000001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</row>
    <row r="2688" spans="1:12" ht="13.5" x14ac:dyDescent="0.35">
      <c r="A2688" s="3">
        <f>RSI!A2688</f>
        <v>0</v>
      </c>
      <c r="B2688" s="4">
        <f>RSI!B2688</f>
        <v>0</v>
      </c>
      <c r="C2688" s="2">
        <f>RSI!I2688</f>
        <v>7.9753256053223112</v>
      </c>
      <c r="D2688" s="2">
        <f>MACD!E2688</f>
        <v>-8.9208142170608098E-6</v>
      </c>
      <c r="E2688" s="2">
        <f>MACD!F2688</f>
        <v>-1.3118835119514819E-5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0.9749000000000001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0</v>
      </c>
      <c r="B2689" s="4">
        <f>RSI!B2689</f>
        <v>0</v>
      </c>
      <c r="C2689" s="2">
        <f>RSI!I2689</f>
        <v>7.9753256053223112</v>
      </c>
      <c r="D2689" s="2">
        <f>MACD!E2689</f>
        <v>-8.2600135024241481E-6</v>
      </c>
      <c r="E2689" s="2">
        <f>MACD!F2689</f>
        <v>-1.2147070796096686E-5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0.9275500000000001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0</v>
      </c>
      <c r="B2690" s="4">
        <f>RSI!B2690</f>
        <v>0</v>
      </c>
      <c r="C2690" s="2">
        <f>RSI!I2690</f>
        <v>7.9753256053223112</v>
      </c>
      <c r="D2690" s="2">
        <f>MACD!E2690</f>
        <v>-7.648160936797997E-6</v>
      </c>
      <c r="E2690" s="2">
        <f>MACD!F2690</f>
        <v>-1.1247288824236948E-5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0.8801500000000001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</row>
    <row r="2691" spans="1:12" ht="13.5" x14ac:dyDescent="0.35">
      <c r="A2691" s="3">
        <f>RSI!A2691</f>
        <v>0</v>
      </c>
      <c r="B2691" s="4">
        <f>RSI!B2691</f>
        <v>0</v>
      </c>
      <c r="C2691" s="2">
        <f>RSI!I2691</f>
        <v>7.9753256053223112</v>
      </c>
      <c r="D2691" s="2">
        <f>MACD!E2691</f>
        <v>-7.0816307393781019E-6</v>
      </c>
      <c r="E2691" s="2">
        <f>MACD!F2691</f>
        <v>-1.0414157207265179E-5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0.83065000000000011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</row>
    <row r="2692" spans="1:12" ht="13.5" x14ac:dyDescent="0.35">
      <c r="A2692" s="3">
        <f>RSI!A2692</f>
        <v>0</v>
      </c>
      <c r="B2692" s="4">
        <f>RSI!B2692</f>
        <v>0</v>
      </c>
      <c r="C2692" s="2">
        <f>RSI!I2692</f>
        <v>7.9753256053223112</v>
      </c>
      <c r="D2692" s="2">
        <f>MACD!E2692</f>
        <v>-6.5570657044835622E-6</v>
      </c>
      <c r="E2692" s="2">
        <f>MACD!F2692</f>
        <v>-9.6427389067088551E-6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0.78075000000000017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</row>
    <row r="2693" spans="1:12" ht="13.5" x14ac:dyDescent="0.35">
      <c r="A2693" s="3">
        <f>RSI!A2693</f>
        <v>0</v>
      </c>
      <c r="B2693" s="4">
        <f>RSI!B2693</f>
        <v>0</v>
      </c>
      <c r="C2693" s="2">
        <f>RSI!I2693</f>
        <v>7.9753256053223112</v>
      </c>
      <c r="D2693" s="2">
        <f>MACD!E2693</f>
        <v>-6.0713573072928695E-6</v>
      </c>
      <c r="E2693" s="2">
        <f>MACD!F2693</f>
        <v>-8.9284625868256595E-6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0.73085000000000022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</row>
    <row r="2694" spans="1:12" ht="13.5" x14ac:dyDescent="0.35">
      <c r="A2694" s="3">
        <f>RSI!A2694</f>
        <v>0</v>
      </c>
      <c r="B2694" s="4">
        <f>RSI!B2694</f>
        <v>0</v>
      </c>
      <c r="C2694" s="2">
        <f>RSI!I2694</f>
        <v>7.9753256053223112</v>
      </c>
      <c r="D2694" s="2">
        <f>MACD!E2694</f>
        <v>-5.6216272831999587E-6</v>
      </c>
      <c r="E2694" s="2">
        <f>MACD!F2694</f>
        <v>-8.2670955261005192E-6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0.67874999999999996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</row>
    <row r="2695" spans="1:12" ht="13.5" x14ac:dyDescent="0.35">
      <c r="A2695" s="3">
        <f>RSI!A2695</f>
        <v>0</v>
      </c>
      <c r="B2695" s="4">
        <f>RSI!B2695</f>
        <v>0</v>
      </c>
      <c r="C2695" s="2">
        <f>RSI!I2695</f>
        <v>7.9753256053223112</v>
      </c>
      <c r="D2695" s="2">
        <f>MACD!E2695</f>
        <v>-5.2052105716377066E-6</v>
      </c>
      <c r="E2695" s="2">
        <f>MACD!F2695</f>
        <v>-7.6547185352079565E-6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0.62630000000000008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</row>
    <row r="2696" spans="1:12" ht="13.5" x14ac:dyDescent="0.35">
      <c r="A2696" s="3">
        <f>RSI!A2696</f>
        <v>0</v>
      </c>
      <c r="B2696" s="4">
        <f>RSI!B2696</f>
        <v>0</v>
      </c>
      <c r="C2696" s="2">
        <f>RSI!I2696</f>
        <v>7.9753256053223112</v>
      </c>
      <c r="D2696" s="2">
        <f>MACD!E2696</f>
        <v>-4.8196395233010396E-6</v>
      </c>
      <c r="E2696" s="2">
        <f>MACD!F2696</f>
        <v>-7.087702732826573E-6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0.57384999999999997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</row>
    <row r="2697" spans="1:12" ht="13.5" x14ac:dyDescent="0.35">
      <c r="A2697" s="3">
        <f>RSI!A2697</f>
        <v>0</v>
      </c>
      <c r="B2697" s="4">
        <f>RSI!B2697</f>
        <v>0</v>
      </c>
      <c r="C2697" s="2">
        <f>RSI!I2697</f>
        <v>7.9753256053223112</v>
      </c>
      <c r="D2697" s="2">
        <f>MACD!E2697</f>
        <v>-4.4626292771876852E-6</v>
      </c>
      <c r="E2697" s="2">
        <f>MACD!F2697</f>
        <v>-6.5626880416987963E-6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0.52039999999999997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</row>
    <row r="2698" spans="1:12" ht="13.5" x14ac:dyDescent="0.35">
      <c r="A2698" s="3">
        <f>RSI!A2698</f>
        <v>0</v>
      </c>
      <c r="B2698" s="4">
        <f>RSI!B2698</f>
        <v>0</v>
      </c>
      <c r="C2698" s="2">
        <f>RSI!I2698</f>
        <v>7.9753256053223112</v>
      </c>
      <c r="D2698" s="2">
        <f>MACD!E2698</f>
        <v>-4.1320642208061365E-6</v>
      </c>
      <c r="E2698" s="2">
        <f>MACD!F2698</f>
        <v>-6.0765632775202646E-6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0.46599999999999997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</row>
    <row r="2699" spans="1:12" ht="13.5" x14ac:dyDescent="0.35">
      <c r="A2699" s="3">
        <f>RSI!A2699</f>
        <v>0</v>
      </c>
      <c r="B2699" s="4">
        <f>RSI!B2699</f>
        <v>0</v>
      </c>
      <c r="C2699" s="2">
        <f>RSI!I2699</f>
        <v>7.9753256053223112</v>
      </c>
      <c r="D2699" s="2">
        <f>MACD!E2699</f>
        <v>-3.8259854533185301E-6</v>
      </c>
      <c r="E2699" s="2">
        <f>MACD!F2699</f>
        <v>-5.6264477126799187E-6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0.41104999999999997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</row>
    <row r="2700" spans="1:12" ht="13.5" x14ac:dyDescent="0.35">
      <c r="A2700" s="3">
        <f>RSI!A2700</f>
        <v>0</v>
      </c>
      <c r="B2700" s="4">
        <f>RSI!B2700</f>
        <v>0</v>
      </c>
      <c r="C2700" s="2">
        <f>RSI!I2700</f>
        <v>7.9753256053223112</v>
      </c>
      <c r="D2700" s="2">
        <f>MACD!E2700</f>
        <v>-3.5425791773288825E-6</v>
      </c>
      <c r="E2700" s="2">
        <f>MACD!F2700</f>
        <v>-5.209674005609712E-6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0.35854999999999998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</row>
    <row r="2701" spans="1:12" ht="13.5" x14ac:dyDescent="0.35">
      <c r="A2701" s="3">
        <f>RSI!A2701</f>
        <v>0</v>
      </c>
      <c r="B2701" s="4">
        <f>RSI!B2701</f>
        <v>0</v>
      </c>
      <c r="C2701" s="2">
        <f>RSI!I2701</f>
        <v>7.9753256053223112</v>
      </c>
      <c r="D2701" s="2">
        <f>MACD!E2701</f>
        <v>-3.2801659505298266E-6</v>
      </c>
      <c r="E2701" s="2">
        <f>MACD!F2701</f>
        <v>-4.8237723945937353E-6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0.30839999999999995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</row>
    <row r="2702" spans="1:12" ht="13.5" x14ac:dyDescent="0.35">
      <c r="A2702" s="3">
        <f>RSI!A2702</f>
        <v>0</v>
      </c>
      <c r="B2702" s="4">
        <f>RSI!B2702</f>
        <v>0</v>
      </c>
      <c r="C2702" s="2">
        <f>RSI!I2702</f>
        <v>7.9753256053223112</v>
      </c>
      <c r="D2702" s="2">
        <f>MACD!E2702</f>
        <v>-3.037190733515982E-6</v>
      </c>
      <c r="E2702" s="2">
        <f>MACD!F2702</f>
        <v>-4.4664560623781845E-6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0.26049999999999995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</row>
    <row r="2703" spans="1:12" ht="13.5" x14ac:dyDescent="0.35">
      <c r="A2703" s="3">
        <f>RSI!A2703</f>
        <v>0</v>
      </c>
      <c r="B2703" s="4">
        <f>RSI!B2703</f>
        <v>0</v>
      </c>
      <c r="C2703" s="2">
        <f>RSI!I2703</f>
        <v>7.9753256053223112</v>
      </c>
      <c r="D2703" s="2">
        <f>MACD!E2703</f>
        <v>-2.8122136747898529E-6</v>
      </c>
      <c r="E2703" s="2">
        <f>MACD!F2703</f>
        <v>-4.135607584860518E-6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0.21310000000000001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</row>
    <row r="2704" spans="1:12" ht="13.5" x14ac:dyDescent="0.35">
      <c r="A2704" s="3">
        <f>RSI!A2704</f>
        <v>0</v>
      </c>
      <c r="B2704" s="4">
        <f>RSI!B2704</f>
        <v>0</v>
      </c>
      <c r="C2704" s="2">
        <f>RSI!I2704</f>
        <v>7.9753256053223112</v>
      </c>
      <c r="D2704" s="2">
        <f>MACD!E2704</f>
        <v>-2.6039015783543975E-6</v>
      </c>
      <c r="E2704" s="2">
        <f>MACD!F2704</f>
        <v>-3.8292663835592938E-6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0.1678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0</v>
      </c>
      <c r="B2705" s="4">
        <f>RSI!B2705</f>
        <v>0</v>
      </c>
      <c r="C2705" s="2">
        <f>RSI!I2705</f>
        <v>7.9753256053223112</v>
      </c>
      <c r="D2705" s="2">
        <f>MACD!E2705</f>
        <v>-2.4110200033311273E-6</v>
      </c>
      <c r="E2705" s="2">
        <f>MACD!F2705</f>
        <v>-3.545617107513661E-6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0.12450000000000001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</row>
    <row r="2706" spans="1:12" ht="13.5" x14ac:dyDescent="0.35">
      <c r="A2706" s="3">
        <f>RSI!A2706</f>
        <v>0</v>
      </c>
      <c r="B2706" s="4">
        <f>RSI!B2706</f>
        <v>0</v>
      </c>
      <c r="C2706" s="2">
        <f>RSI!I2706</f>
        <v>7.9753256053223112</v>
      </c>
      <c r="D2706" s="2">
        <f>MACD!E2706</f>
        <v>-2.2324259487877543E-6</v>
      </c>
      <c r="E2706" s="2">
        <f>MACD!F2706</f>
        <v>-3.2829788757684798E-6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8.3000000000000004E-2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42310</v>
      </c>
      <c r="B2" s="2">
        <f>RSI!B2</f>
        <v>21.914400000000001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21.886399999999998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22.817799999999998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22.817799999999998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22.359099999999998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100</v>
      </c>
      <c r="P5" s="8">
        <f t="shared" si="3"/>
        <v>33</v>
      </c>
      <c r="Q5" s="9">
        <f t="shared" si="4"/>
        <v>53.2</v>
      </c>
      <c r="R5" s="9">
        <f t="shared" si="5"/>
        <v>62.25</v>
      </c>
      <c r="S5" s="9">
        <f t="shared" si="6"/>
        <v>54.1</v>
      </c>
      <c r="T5" s="9">
        <f t="shared" si="7"/>
        <v>57</v>
      </c>
      <c r="U5" s="8">
        <f t="shared" si="8"/>
        <v>56.516666666666673</v>
      </c>
      <c r="V5" s="8">
        <f t="shared" si="9"/>
        <v>56.637500000000003</v>
      </c>
    </row>
    <row r="6" spans="1:22" ht="13.5" x14ac:dyDescent="0.25">
      <c r="A6" s="3">
        <f>RSI!A6</f>
        <v>42314</v>
      </c>
      <c r="B6" s="2">
        <f>RSI!B6</f>
        <v>22.137899999999998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22.314859999999999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100</v>
      </c>
      <c r="P6" s="8">
        <f t="shared" si="3"/>
        <v>33</v>
      </c>
      <c r="Q6" s="9">
        <f t="shared" si="4"/>
        <v>53.2</v>
      </c>
      <c r="R6" s="9">
        <f t="shared" si="5"/>
        <v>62.25</v>
      </c>
      <c r="S6" s="9">
        <f t="shared" si="6"/>
        <v>54.1</v>
      </c>
      <c r="T6" s="9">
        <f t="shared" si="7"/>
        <v>57</v>
      </c>
      <c r="U6" s="8">
        <f t="shared" si="8"/>
        <v>56.516666666666673</v>
      </c>
      <c r="V6" s="8">
        <f t="shared" si="9"/>
        <v>56.637500000000003</v>
      </c>
    </row>
    <row r="7" spans="1:22" ht="13.5" x14ac:dyDescent="0.25">
      <c r="A7" s="3">
        <f>RSI!A7</f>
        <v>42317</v>
      </c>
      <c r="B7" s="2">
        <f>RSI!B7</f>
        <v>21.476700000000001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22.227319999999999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str">
        <f>OBV!G7</f>
        <v>STRONG</v>
      </c>
      <c r="L7" s="6" t="str">
        <f>OBV!H7</f>
        <v>BULLISH DIVERGENCE</v>
      </c>
      <c r="M7" s="8">
        <f t="shared" si="0"/>
        <v>50</v>
      </c>
      <c r="N7" s="8">
        <f t="shared" si="1"/>
        <v>45</v>
      </c>
      <c r="O7" s="8">
        <f t="shared" si="2"/>
        <v>100</v>
      </c>
      <c r="P7" s="8">
        <f t="shared" si="3"/>
        <v>83</v>
      </c>
      <c r="Q7" s="9">
        <f t="shared" si="4"/>
        <v>60.7</v>
      </c>
      <c r="R7" s="9">
        <f t="shared" si="5"/>
        <v>74.75</v>
      </c>
      <c r="S7" s="9">
        <f t="shared" si="6"/>
        <v>76.599999999999994</v>
      </c>
      <c r="T7" s="9">
        <f t="shared" si="7"/>
        <v>69.5</v>
      </c>
      <c r="U7" s="8">
        <f t="shared" si="8"/>
        <v>70.683333333333323</v>
      </c>
      <c r="V7" s="8">
        <f t="shared" si="9"/>
        <v>70.387499999999989</v>
      </c>
    </row>
    <row r="8" spans="1:22" ht="13.5" x14ac:dyDescent="0.25">
      <c r="A8" s="3">
        <f>RSI!A8</f>
        <v>42318</v>
      </c>
      <c r="B8" s="2">
        <f>RSI!B8</f>
        <v>22.054099999999998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22.260860000000001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str">
        <f>OBV!G8</f>
        <v>STRONG</v>
      </c>
      <c r="L8" s="6" t="str">
        <f>OBV!H8</f>
        <v>CONFIRMED BULLISH</v>
      </c>
      <c r="M8" s="8">
        <f t="shared" si="0"/>
        <v>50</v>
      </c>
      <c r="N8" s="8">
        <f t="shared" si="1"/>
        <v>45</v>
      </c>
      <c r="O8" s="8">
        <f t="shared" si="2"/>
        <v>100</v>
      </c>
      <c r="P8" s="8">
        <f t="shared" si="3"/>
        <v>100</v>
      </c>
      <c r="Q8" s="9">
        <f t="shared" si="4"/>
        <v>63.25</v>
      </c>
      <c r="R8" s="9">
        <f t="shared" si="5"/>
        <v>79</v>
      </c>
      <c r="S8" s="9">
        <f t="shared" si="6"/>
        <v>84.25</v>
      </c>
      <c r="T8" s="9">
        <f t="shared" si="7"/>
        <v>73.75</v>
      </c>
      <c r="U8" s="8">
        <f t="shared" si="8"/>
        <v>75.5</v>
      </c>
      <c r="V8" s="8">
        <f t="shared" si="9"/>
        <v>75.0625</v>
      </c>
    </row>
    <row r="9" spans="1:22" ht="13.5" x14ac:dyDescent="0.25">
      <c r="A9" s="3">
        <f>RSI!A9</f>
        <v>42319</v>
      </c>
      <c r="B9" s="2">
        <f>RSI!B9</f>
        <v>22.054099999999998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22.108120000000003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BULLISH</v>
      </c>
      <c r="K9" s="6" t="str">
        <f>OBV!G9</f>
        <v>STRONG</v>
      </c>
      <c r="L9" s="6" t="str">
        <f>OBV!H9</f>
        <v>BULLISH DIVERGENCE</v>
      </c>
      <c r="M9" s="8">
        <f t="shared" si="0"/>
        <v>50</v>
      </c>
      <c r="N9" s="8">
        <f t="shared" si="1"/>
        <v>45</v>
      </c>
      <c r="O9" s="8">
        <f t="shared" si="2"/>
        <v>100</v>
      </c>
      <c r="P9" s="8">
        <f t="shared" si="3"/>
        <v>83</v>
      </c>
      <c r="Q9" s="9">
        <f t="shared" si="4"/>
        <v>60.7</v>
      </c>
      <c r="R9" s="9">
        <f t="shared" si="5"/>
        <v>74.75</v>
      </c>
      <c r="S9" s="9">
        <f t="shared" si="6"/>
        <v>76.599999999999994</v>
      </c>
      <c r="T9" s="9">
        <f t="shared" si="7"/>
        <v>69.5</v>
      </c>
      <c r="U9" s="8">
        <f t="shared" si="8"/>
        <v>70.683333333333323</v>
      </c>
      <c r="V9" s="8">
        <f t="shared" si="9"/>
        <v>70.387499999999989</v>
      </c>
    </row>
    <row r="10" spans="1:22" ht="13.5" x14ac:dyDescent="0.25">
      <c r="A10" s="3">
        <f>RSI!A10</f>
        <v>42320</v>
      </c>
      <c r="B10" s="2">
        <f>RSI!B10</f>
        <v>22.054099999999998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21.955380000000002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STRONG</v>
      </c>
      <c r="L10" s="6" t="str">
        <f>OBV!H10</f>
        <v>BULLISH DIVERGENCE</v>
      </c>
      <c r="M10" s="8">
        <f t="shared" si="0"/>
        <v>50</v>
      </c>
      <c r="N10" s="8">
        <f t="shared" si="1"/>
        <v>45</v>
      </c>
      <c r="O10" s="8">
        <f t="shared" si="2"/>
        <v>100</v>
      </c>
      <c r="P10" s="8">
        <f t="shared" si="3"/>
        <v>83</v>
      </c>
      <c r="Q10" s="9">
        <f t="shared" si="4"/>
        <v>60.7</v>
      </c>
      <c r="R10" s="9">
        <f t="shared" si="5"/>
        <v>74.75</v>
      </c>
      <c r="S10" s="9">
        <f t="shared" si="6"/>
        <v>76.599999999999994</v>
      </c>
      <c r="T10" s="9">
        <f t="shared" si="7"/>
        <v>69.5</v>
      </c>
      <c r="U10" s="8">
        <f t="shared" si="8"/>
        <v>70.683333333333323</v>
      </c>
      <c r="V10" s="8">
        <f t="shared" si="9"/>
        <v>70.387499999999989</v>
      </c>
    </row>
    <row r="11" spans="1:22" ht="13.5" x14ac:dyDescent="0.25">
      <c r="A11" s="3">
        <f>RSI!A11</f>
        <v>42321</v>
      </c>
      <c r="B11" s="2">
        <f>RSI!B11</f>
        <v>21.877099999999999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21.903220000000001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STRONG</v>
      </c>
      <c r="L11" s="6" t="str">
        <f>OBV!H11</f>
        <v>BULLISH DIVERGENCE</v>
      </c>
      <c r="M11" s="8">
        <f t="shared" si="0"/>
        <v>50</v>
      </c>
      <c r="N11" s="8">
        <f t="shared" si="1"/>
        <v>45</v>
      </c>
      <c r="O11" s="8">
        <f t="shared" si="2"/>
        <v>100</v>
      </c>
      <c r="P11" s="8">
        <f t="shared" si="3"/>
        <v>83</v>
      </c>
      <c r="Q11" s="9">
        <f t="shared" si="4"/>
        <v>60.7</v>
      </c>
      <c r="R11" s="9">
        <f t="shared" si="5"/>
        <v>74.75</v>
      </c>
      <c r="S11" s="9">
        <f t="shared" si="6"/>
        <v>76.599999999999994</v>
      </c>
      <c r="T11" s="9">
        <f t="shared" si="7"/>
        <v>69.5</v>
      </c>
      <c r="U11" s="8">
        <f t="shared" si="8"/>
        <v>70.683333333333323</v>
      </c>
      <c r="V11" s="8">
        <f t="shared" si="9"/>
        <v>70.387499999999989</v>
      </c>
    </row>
    <row r="12" spans="1:22" ht="13.5" x14ac:dyDescent="0.25">
      <c r="A12" s="3">
        <f>RSI!A12</f>
        <v>42324</v>
      </c>
      <c r="B12" s="2">
        <f>RSI!B12</f>
        <v>21.877099999999999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21.983299999999996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STRONG</v>
      </c>
      <c r="L12" s="6" t="str">
        <f>OBV!H12</f>
        <v>CONFIRMED BULLISH</v>
      </c>
      <c r="M12" s="8">
        <f t="shared" si="0"/>
        <v>50</v>
      </c>
      <c r="N12" s="8">
        <f t="shared" si="1"/>
        <v>45</v>
      </c>
      <c r="O12" s="8">
        <f t="shared" si="2"/>
        <v>100</v>
      </c>
      <c r="P12" s="8">
        <f t="shared" si="3"/>
        <v>100</v>
      </c>
      <c r="Q12" s="9">
        <f t="shared" si="4"/>
        <v>63.25</v>
      </c>
      <c r="R12" s="9">
        <f t="shared" si="5"/>
        <v>79</v>
      </c>
      <c r="S12" s="9">
        <f t="shared" si="6"/>
        <v>84.25</v>
      </c>
      <c r="T12" s="9">
        <f t="shared" si="7"/>
        <v>73.75</v>
      </c>
      <c r="U12" s="8">
        <f t="shared" si="8"/>
        <v>75.5</v>
      </c>
      <c r="V12" s="8">
        <f t="shared" si="9"/>
        <v>75.0625</v>
      </c>
    </row>
    <row r="13" spans="1:22" ht="13.5" x14ac:dyDescent="0.25">
      <c r="A13" s="3">
        <f>RSI!A13</f>
        <v>42325</v>
      </c>
      <c r="B13" s="2">
        <f>RSI!B13</f>
        <v>21.877099999999999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21.947899999999997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WEAK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100</v>
      </c>
      <c r="P13" s="8">
        <f t="shared" si="3"/>
        <v>0</v>
      </c>
      <c r="Q13" s="9">
        <f t="shared" si="4"/>
        <v>48.25</v>
      </c>
      <c r="R13" s="9">
        <f t="shared" si="5"/>
        <v>54</v>
      </c>
      <c r="S13" s="9">
        <f t="shared" si="6"/>
        <v>39.25</v>
      </c>
      <c r="T13" s="9">
        <f t="shared" si="7"/>
        <v>48.75</v>
      </c>
      <c r="U13" s="8">
        <f t="shared" si="8"/>
        <v>47.166666666666664</v>
      </c>
      <c r="V13" s="8">
        <f t="shared" si="9"/>
        <v>47.5625</v>
      </c>
    </row>
    <row r="14" spans="1:22" ht="13.5" x14ac:dyDescent="0.25">
      <c r="A14" s="3">
        <f>RSI!A14</f>
        <v>42326</v>
      </c>
      <c r="B14" s="2">
        <f>RSI!B14</f>
        <v>21.877099999999999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21.912500000000001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WEAK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100</v>
      </c>
      <c r="P14" s="8">
        <f t="shared" si="3"/>
        <v>0</v>
      </c>
      <c r="Q14" s="9">
        <f t="shared" si="4"/>
        <v>48.25</v>
      </c>
      <c r="R14" s="9">
        <f t="shared" si="5"/>
        <v>54</v>
      </c>
      <c r="S14" s="9">
        <f t="shared" si="6"/>
        <v>39.25</v>
      </c>
      <c r="T14" s="9">
        <f t="shared" si="7"/>
        <v>48.75</v>
      </c>
      <c r="U14" s="8">
        <f t="shared" si="8"/>
        <v>47.166666666666664</v>
      </c>
      <c r="V14" s="8">
        <f t="shared" si="9"/>
        <v>47.5625</v>
      </c>
    </row>
    <row r="15" spans="1:22" ht="13.5" x14ac:dyDescent="0.25">
      <c r="A15" s="3">
        <f>RSI!A15</f>
        <v>42327</v>
      </c>
      <c r="B15" s="2">
        <f>RSI!B15</f>
        <v>21.877099999999999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21.877099999999999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WEAK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100</v>
      </c>
      <c r="P15" s="8">
        <f t="shared" si="3"/>
        <v>0</v>
      </c>
      <c r="Q15" s="9">
        <f t="shared" si="4"/>
        <v>48.25</v>
      </c>
      <c r="R15" s="9">
        <f t="shared" si="5"/>
        <v>54</v>
      </c>
      <c r="S15" s="9">
        <f t="shared" si="6"/>
        <v>39.25</v>
      </c>
      <c r="T15" s="9">
        <f t="shared" si="7"/>
        <v>48.75</v>
      </c>
      <c r="U15" s="8">
        <f t="shared" si="8"/>
        <v>47.166666666666664</v>
      </c>
      <c r="V15" s="8">
        <f t="shared" si="9"/>
        <v>47.5625</v>
      </c>
    </row>
    <row r="16" spans="1:22" ht="13.5" x14ac:dyDescent="0.25">
      <c r="A16" s="3">
        <f>RSI!A16</f>
        <v>42328</v>
      </c>
      <c r="B16" s="2">
        <f>RSI!B16</f>
        <v>21.5139</v>
      </c>
      <c r="C16" s="2">
        <f>RSI!I16</f>
        <v>44.1414821099441</v>
      </c>
      <c r="D16" s="2">
        <f>MACD!E16</f>
        <v>0</v>
      </c>
      <c r="E16" s="2">
        <f>MACD!F16</f>
        <v>0</v>
      </c>
      <c r="F16" s="2">
        <f>'Moving Avg'!D16</f>
        <v>21.804459999999999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WEAK</v>
      </c>
      <c r="L16" s="6" t="str">
        <f>OBV!H16</f>
        <v>CONFIRMED BEARISH</v>
      </c>
      <c r="M16" s="8">
        <f t="shared" si="0"/>
        <v>25</v>
      </c>
      <c r="N16" s="8">
        <f t="shared" si="1"/>
        <v>45</v>
      </c>
      <c r="O16" s="8">
        <f t="shared" si="2"/>
        <v>100</v>
      </c>
      <c r="P16" s="8">
        <f t="shared" si="3"/>
        <v>0</v>
      </c>
      <c r="Q16" s="9">
        <f t="shared" si="4"/>
        <v>39.5</v>
      </c>
      <c r="R16" s="9">
        <f t="shared" si="5"/>
        <v>49</v>
      </c>
      <c r="S16" s="9">
        <f t="shared" si="6"/>
        <v>35.5</v>
      </c>
      <c r="T16" s="9">
        <f t="shared" si="7"/>
        <v>42.5</v>
      </c>
      <c r="U16" s="8">
        <f t="shared" si="8"/>
        <v>41.333333333333336</v>
      </c>
      <c r="V16" s="8">
        <f t="shared" si="9"/>
        <v>41.625</v>
      </c>
    </row>
    <row r="17" spans="1:22" ht="13.5" x14ac:dyDescent="0.25">
      <c r="A17" s="3">
        <f>RSI!A17</f>
        <v>42331</v>
      </c>
      <c r="B17" s="2">
        <f>RSI!B17</f>
        <v>21.5139</v>
      </c>
      <c r="C17" s="2">
        <f>RSI!I17</f>
        <v>44.1414821099441</v>
      </c>
      <c r="D17" s="2">
        <f>MACD!E17</f>
        <v>0</v>
      </c>
      <c r="E17" s="2">
        <f>MACD!F17</f>
        <v>0</v>
      </c>
      <c r="F17" s="2">
        <f>'Moving Avg'!D17</f>
        <v>21.731819999999999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WEAK</v>
      </c>
      <c r="L17" s="6" t="str">
        <f>OBV!H17</f>
        <v>CONFIRMED BEARISH</v>
      </c>
      <c r="M17" s="8">
        <f t="shared" si="0"/>
        <v>25</v>
      </c>
      <c r="N17" s="8">
        <f t="shared" si="1"/>
        <v>45</v>
      </c>
      <c r="O17" s="8">
        <f t="shared" si="2"/>
        <v>100</v>
      </c>
      <c r="P17" s="8">
        <f t="shared" si="3"/>
        <v>0</v>
      </c>
      <c r="Q17" s="9">
        <f t="shared" si="4"/>
        <v>39.5</v>
      </c>
      <c r="R17" s="9">
        <f t="shared" si="5"/>
        <v>49</v>
      </c>
      <c r="S17" s="9">
        <f t="shared" si="6"/>
        <v>35.5</v>
      </c>
      <c r="T17" s="9">
        <f t="shared" si="7"/>
        <v>42.5</v>
      </c>
      <c r="U17" s="8">
        <f t="shared" si="8"/>
        <v>41.333333333333336</v>
      </c>
      <c r="V17" s="8">
        <f t="shared" si="9"/>
        <v>41.625</v>
      </c>
    </row>
    <row r="18" spans="1:22" ht="13.5" x14ac:dyDescent="0.25">
      <c r="A18" s="3">
        <f>RSI!A18</f>
        <v>42332</v>
      </c>
      <c r="B18" s="2">
        <f>RSI!B18</f>
        <v>21.5139</v>
      </c>
      <c r="C18" s="2">
        <f>RSI!I18</f>
        <v>44.1414821099441</v>
      </c>
      <c r="D18" s="2">
        <f>MACD!E18</f>
        <v>0</v>
      </c>
      <c r="E18" s="2">
        <f>MACD!F18</f>
        <v>0</v>
      </c>
      <c r="F18" s="2">
        <f>'Moving Avg'!D18</f>
        <v>21.659180000000003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WEAK</v>
      </c>
      <c r="L18" s="6" t="str">
        <f>OBV!H18</f>
        <v>CONFIRMED BEARISH</v>
      </c>
      <c r="M18" s="8">
        <f t="shared" si="0"/>
        <v>25</v>
      </c>
      <c r="N18" s="8">
        <f t="shared" si="1"/>
        <v>45</v>
      </c>
      <c r="O18" s="8">
        <f t="shared" si="2"/>
        <v>100</v>
      </c>
      <c r="P18" s="8">
        <f t="shared" si="3"/>
        <v>0</v>
      </c>
      <c r="Q18" s="9">
        <f t="shared" si="4"/>
        <v>39.5</v>
      </c>
      <c r="R18" s="9">
        <f t="shared" si="5"/>
        <v>49</v>
      </c>
      <c r="S18" s="9">
        <f t="shared" si="6"/>
        <v>35.5</v>
      </c>
      <c r="T18" s="9">
        <f t="shared" si="7"/>
        <v>42.5</v>
      </c>
      <c r="U18" s="8">
        <f t="shared" si="8"/>
        <v>41.333333333333336</v>
      </c>
      <c r="V18" s="8">
        <f t="shared" si="9"/>
        <v>41.625</v>
      </c>
    </row>
    <row r="19" spans="1:22" ht="13.5" x14ac:dyDescent="0.25">
      <c r="A19" s="3">
        <f>RSI!A19</f>
        <v>42333</v>
      </c>
      <c r="B19" s="2">
        <f>RSI!B19</f>
        <v>21.5139</v>
      </c>
      <c r="C19" s="2">
        <f>RSI!I19</f>
        <v>44.1414821099441</v>
      </c>
      <c r="D19" s="2">
        <f>MACD!E19</f>
        <v>0</v>
      </c>
      <c r="E19" s="2">
        <f>MACD!F19</f>
        <v>0</v>
      </c>
      <c r="F19" s="2">
        <f>'Moving Avg'!D19</f>
        <v>21.586540000000003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WEAK</v>
      </c>
      <c r="L19" s="6" t="str">
        <f>OBV!H19</f>
        <v>CONFIRMED BEARISH</v>
      </c>
      <c r="M19" s="8">
        <f t="shared" si="0"/>
        <v>25</v>
      </c>
      <c r="N19" s="8">
        <f t="shared" si="1"/>
        <v>45</v>
      </c>
      <c r="O19" s="8">
        <f t="shared" si="2"/>
        <v>100</v>
      </c>
      <c r="P19" s="8">
        <f t="shared" si="3"/>
        <v>0</v>
      </c>
      <c r="Q19" s="9">
        <f t="shared" si="4"/>
        <v>39.5</v>
      </c>
      <c r="R19" s="9">
        <f t="shared" si="5"/>
        <v>49</v>
      </c>
      <c r="S19" s="9">
        <f t="shared" si="6"/>
        <v>35.5</v>
      </c>
      <c r="T19" s="9">
        <f t="shared" si="7"/>
        <v>42.5</v>
      </c>
      <c r="U19" s="8">
        <f t="shared" si="8"/>
        <v>41.333333333333336</v>
      </c>
      <c r="V19" s="8">
        <f t="shared" si="9"/>
        <v>41.625</v>
      </c>
    </row>
    <row r="20" spans="1:22" ht="13.5" x14ac:dyDescent="0.25">
      <c r="A20" s="3">
        <f>RSI!A20</f>
        <v>42334</v>
      </c>
      <c r="B20" s="2">
        <f>RSI!B20</f>
        <v>21.5139</v>
      </c>
      <c r="C20" s="2">
        <f>RSI!I20</f>
        <v>44.1414821099441</v>
      </c>
      <c r="D20" s="2">
        <f>MACD!E20</f>
        <v>0</v>
      </c>
      <c r="E20" s="2">
        <f>MACD!F20</f>
        <v>0</v>
      </c>
      <c r="F20" s="2">
        <f>'Moving Avg'!D20</f>
        <v>21.5139</v>
      </c>
      <c r="G20" s="2">
        <f>'Moving Avg'!F20</f>
        <v>21.903594736842095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WEAK</v>
      </c>
      <c r="L20" s="6" t="str">
        <f>OBV!H20</f>
        <v>CONFIRMED BEARISH</v>
      </c>
      <c r="M20" s="8">
        <f t="shared" si="0"/>
        <v>25</v>
      </c>
      <c r="N20" s="8">
        <f t="shared" si="1"/>
        <v>45</v>
      </c>
      <c r="O20" s="8">
        <f t="shared" si="2"/>
        <v>100</v>
      </c>
      <c r="P20" s="8">
        <f t="shared" si="3"/>
        <v>0</v>
      </c>
      <c r="Q20" s="9">
        <f t="shared" si="4"/>
        <v>39.5</v>
      </c>
      <c r="R20" s="9">
        <f t="shared" si="5"/>
        <v>49</v>
      </c>
      <c r="S20" s="9">
        <f t="shared" si="6"/>
        <v>35.5</v>
      </c>
      <c r="T20" s="9">
        <f t="shared" si="7"/>
        <v>42.5</v>
      </c>
      <c r="U20" s="8">
        <f t="shared" si="8"/>
        <v>41.333333333333336</v>
      </c>
      <c r="V20" s="8">
        <f t="shared" si="9"/>
        <v>41.625</v>
      </c>
    </row>
    <row r="21" spans="1:22" ht="13.5" x14ac:dyDescent="0.25">
      <c r="A21" s="3">
        <f>RSI!A21</f>
        <v>42335</v>
      </c>
      <c r="B21" s="2">
        <f>RSI!B21</f>
        <v>21.5046</v>
      </c>
      <c r="C21" s="2">
        <f>RSI!I21</f>
        <v>43.968197392749843</v>
      </c>
      <c r="D21" s="2">
        <f>MACD!E21</f>
        <v>0</v>
      </c>
      <c r="E21" s="2">
        <f>MACD!F21</f>
        <v>0</v>
      </c>
      <c r="F21" s="2">
        <f>'Moving Avg'!D21</f>
        <v>21.512039999999999</v>
      </c>
      <c r="G21" s="2">
        <f>'Moving Avg'!F21</f>
        <v>21.883644999999991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WEAK</v>
      </c>
      <c r="L21" s="6" t="str">
        <f>OBV!H21</f>
        <v>CONFIRMED BEARISH</v>
      </c>
      <c r="M21" s="8">
        <f t="shared" si="0"/>
        <v>25</v>
      </c>
      <c r="N21" s="8">
        <f t="shared" si="1"/>
        <v>45</v>
      </c>
      <c r="O21" s="8">
        <f t="shared" si="2"/>
        <v>100</v>
      </c>
      <c r="P21" s="8">
        <f t="shared" si="3"/>
        <v>0</v>
      </c>
      <c r="Q21" s="9">
        <f t="shared" si="4"/>
        <v>39.5</v>
      </c>
      <c r="R21" s="9">
        <f t="shared" si="5"/>
        <v>49</v>
      </c>
      <c r="S21" s="9">
        <f t="shared" si="6"/>
        <v>35.5</v>
      </c>
      <c r="T21" s="9">
        <f t="shared" si="7"/>
        <v>42.5</v>
      </c>
      <c r="U21" s="8">
        <f t="shared" si="8"/>
        <v>41.333333333333336</v>
      </c>
      <c r="V21" s="8">
        <f t="shared" si="9"/>
        <v>41.625</v>
      </c>
    </row>
    <row r="22" spans="1:22" ht="13.5" x14ac:dyDescent="0.25">
      <c r="A22" s="3">
        <f>RSI!A22</f>
        <v>42338</v>
      </c>
      <c r="B22" s="2">
        <f>RSI!B22</f>
        <v>21.5139</v>
      </c>
      <c r="C22" s="2">
        <f>RSI!I22</f>
        <v>44.204082465020001</v>
      </c>
      <c r="D22" s="2">
        <f>MACD!E22</f>
        <v>0</v>
      </c>
      <c r="E22" s="2">
        <f>MACD!F22</f>
        <v>0</v>
      </c>
      <c r="F22" s="2">
        <f>'Moving Avg'!D22</f>
        <v>21.512039999999995</v>
      </c>
      <c r="G22" s="2">
        <f>'Moving Avg'!F22</f>
        <v>21.86361999999999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WEAK</v>
      </c>
      <c r="L22" s="6" t="str">
        <f>OBV!H22</f>
        <v>NEUTRAL</v>
      </c>
      <c r="M22" s="8">
        <f t="shared" si="0"/>
        <v>25</v>
      </c>
      <c r="N22" s="8">
        <f t="shared" si="1"/>
        <v>45</v>
      </c>
      <c r="O22" s="8">
        <f t="shared" si="2"/>
        <v>100</v>
      </c>
      <c r="P22" s="8">
        <f t="shared" si="3"/>
        <v>0</v>
      </c>
      <c r="Q22" s="9">
        <f t="shared" si="4"/>
        <v>39.5</v>
      </c>
      <c r="R22" s="9">
        <f t="shared" si="5"/>
        <v>49</v>
      </c>
      <c r="S22" s="9">
        <f t="shared" si="6"/>
        <v>35.5</v>
      </c>
      <c r="T22" s="9">
        <f t="shared" si="7"/>
        <v>42.5</v>
      </c>
      <c r="U22" s="8">
        <f t="shared" si="8"/>
        <v>41.333333333333336</v>
      </c>
      <c r="V22" s="8">
        <f t="shared" si="9"/>
        <v>41.625</v>
      </c>
    </row>
    <row r="23" spans="1:22" ht="13.5" x14ac:dyDescent="0.25">
      <c r="A23" s="3">
        <f>RSI!A23</f>
        <v>42339</v>
      </c>
      <c r="B23" s="2">
        <f>RSI!B23</f>
        <v>21.4208</v>
      </c>
      <c r="C23" s="2">
        <f>RSI!I23</f>
        <v>42.284957826883165</v>
      </c>
      <c r="D23" s="2">
        <f>MACD!E23</f>
        <v>0</v>
      </c>
      <c r="E23" s="2">
        <f>MACD!F23</f>
        <v>0</v>
      </c>
      <c r="F23" s="2">
        <f>'Moving Avg'!D23</f>
        <v>21.49342</v>
      </c>
      <c r="G23" s="2">
        <f>'Moving Avg'!F23</f>
        <v>21.840339999999991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WEAK</v>
      </c>
      <c r="L23" s="6" t="str">
        <f>OBV!H23</f>
        <v>CONFIRMED BEARISH</v>
      </c>
      <c r="M23" s="8">
        <f t="shared" si="0"/>
        <v>25</v>
      </c>
      <c r="N23" s="8">
        <f t="shared" si="1"/>
        <v>45</v>
      </c>
      <c r="O23" s="8">
        <f t="shared" si="2"/>
        <v>100</v>
      </c>
      <c r="P23" s="8">
        <f t="shared" si="3"/>
        <v>0</v>
      </c>
      <c r="Q23" s="9">
        <f t="shared" si="4"/>
        <v>39.5</v>
      </c>
      <c r="R23" s="9">
        <f t="shared" si="5"/>
        <v>49</v>
      </c>
      <c r="S23" s="9">
        <f t="shared" si="6"/>
        <v>35.5</v>
      </c>
      <c r="T23" s="9">
        <f t="shared" si="7"/>
        <v>42.5</v>
      </c>
      <c r="U23" s="8">
        <f t="shared" si="8"/>
        <v>41.333333333333336</v>
      </c>
      <c r="V23" s="8">
        <f t="shared" si="9"/>
        <v>41.625</v>
      </c>
    </row>
    <row r="24" spans="1:22" ht="13.5" x14ac:dyDescent="0.25">
      <c r="A24" s="3">
        <f>RSI!A24</f>
        <v>42340</v>
      </c>
      <c r="B24" s="2">
        <f>RSI!B24</f>
        <v>21.4115</v>
      </c>
      <c r="C24" s="2">
        <f>RSI!I24</f>
        <v>42.08838611287748</v>
      </c>
      <c r="D24" s="2">
        <f>MACD!E24</f>
        <v>0</v>
      </c>
      <c r="E24" s="2">
        <f>MACD!F24</f>
        <v>0</v>
      </c>
      <c r="F24" s="2">
        <f>'Moving Avg'!D24</f>
        <v>21.472940000000001</v>
      </c>
      <c r="G24" s="2">
        <f>'Moving Avg'!F24</f>
        <v>21.77002499999999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WEAK</v>
      </c>
      <c r="L24" s="6" t="str">
        <f>OBV!H24</f>
        <v>CONFIRMED BEARISH</v>
      </c>
      <c r="M24" s="8">
        <f t="shared" si="0"/>
        <v>25</v>
      </c>
      <c r="N24" s="8">
        <f t="shared" si="1"/>
        <v>45</v>
      </c>
      <c r="O24" s="8">
        <f t="shared" si="2"/>
        <v>100</v>
      </c>
      <c r="P24" s="8">
        <f t="shared" si="3"/>
        <v>0</v>
      </c>
      <c r="Q24" s="9">
        <f t="shared" si="4"/>
        <v>39.5</v>
      </c>
      <c r="R24" s="9">
        <f t="shared" si="5"/>
        <v>49</v>
      </c>
      <c r="S24" s="9">
        <f t="shared" si="6"/>
        <v>35.5</v>
      </c>
      <c r="T24" s="9">
        <f t="shared" si="7"/>
        <v>42.5</v>
      </c>
      <c r="U24" s="8">
        <f t="shared" si="8"/>
        <v>41.333333333333336</v>
      </c>
      <c r="V24" s="8">
        <f t="shared" si="9"/>
        <v>41.625</v>
      </c>
    </row>
    <row r="25" spans="1:22" ht="13.5" x14ac:dyDescent="0.25">
      <c r="A25" s="3">
        <f>RSI!A25</f>
        <v>42341</v>
      </c>
      <c r="B25" s="2">
        <f>RSI!B25</f>
        <v>21.4115</v>
      </c>
      <c r="C25" s="2">
        <f>RSI!I25</f>
        <v>42.088386112877473</v>
      </c>
      <c r="D25" s="2">
        <f>MACD!E25</f>
        <v>0</v>
      </c>
      <c r="E25" s="2">
        <f>MACD!F25</f>
        <v>0</v>
      </c>
      <c r="F25" s="2">
        <f>'Moving Avg'!D25</f>
        <v>21.452460000000002</v>
      </c>
      <c r="G25" s="2">
        <f>'Moving Avg'!F25</f>
        <v>21.699709999999989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WEAK</v>
      </c>
      <c r="L25" s="6" t="str">
        <f>OBV!H25</f>
        <v>CONFIRMED BEARISH</v>
      </c>
      <c r="M25" s="8">
        <f t="shared" si="0"/>
        <v>25</v>
      </c>
      <c r="N25" s="8">
        <f t="shared" si="1"/>
        <v>45</v>
      </c>
      <c r="O25" s="8">
        <f t="shared" si="2"/>
        <v>100</v>
      </c>
      <c r="P25" s="8">
        <f t="shared" si="3"/>
        <v>0</v>
      </c>
      <c r="Q25" s="9">
        <f t="shared" si="4"/>
        <v>39.5</v>
      </c>
      <c r="R25" s="9">
        <f t="shared" si="5"/>
        <v>49</v>
      </c>
      <c r="S25" s="9">
        <f t="shared" si="6"/>
        <v>35.5</v>
      </c>
      <c r="T25" s="9">
        <f t="shared" si="7"/>
        <v>42.5</v>
      </c>
      <c r="U25" s="8">
        <f t="shared" si="8"/>
        <v>41.333333333333336</v>
      </c>
      <c r="V25" s="8">
        <f t="shared" si="9"/>
        <v>41.625</v>
      </c>
    </row>
    <row r="26" spans="1:22" ht="13.5" x14ac:dyDescent="0.25">
      <c r="A26" s="3">
        <f>RSI!A26</f>
        <v>42342</v>
      </c>
      <c r="B26" s="2">
        <f>RSI!B26</f>
        <v>21.4115</v>
      </c>
      <c r="C26" s="2">
        <f>RSI!I26</f>
        <v>42.088386112877473</v>
      </c>
      <c r="D26" s="2">
        <f>MACD!E26</f>
        <v>0</v>
      </c>
      <c r="E26" s="2">
        <f>MACD!F26</f>
        <v>0</v>
      </c>
      <c r="F26" s="2">
        <f>'Moving Avg'!D26</f>
        <v>21.43384</v>
      </c>
      <c r="G26" s="2">
        <f>'Moving Avg'!F26</f>
        <v>21.663389999999993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  <c r="M26" s="8">
        <f t="shared" si="0"/>
        <v>25</v>
      </c>
      <c r="N26" s="8">
        <f t="shared" si="1"/>
        <v>45</v>
      </c>
      <c r="O26" s="8">
        <f t="shared" si="2"/>
        <v>100</v>
      </c>
      <c r="P26" s="8">
        <f t="shared" si="3"/>
        <v>33</v>
      </c>
      <c r="Q26" s="9">
        <f t="shared" si="4"/>
        <v>44.45</v>
      </c>
      <c r="R26" s="9">
        <f t="shared" si="5"/>
        <v>57.25</v>
      </c>
      <c r="S26" s="9">
        <f t="shared" si="6"/>
        <v>50.35</v>
      </c>
      <c r="T26" s="9">
        <f t="shared" si="7"/>
        <v>50.75</v>
      </c>
      <c r="U26" s="8">
        <f t="shared" si="8"/>
        <v>50.683333333333337</v>
      </c>
      <c r="V26" s="8">
        <f t="shared" si="9"/>
        <v>50.7</v>
      </c>
    </row>
    <row r="27" spans="1:22" ht="13.5" x14ac:dyDescent="0.25">
      <c r="A27" s="3">
        <f>RSI!A27</f>
        <v>42345</v>
      </c>
      <c r="B27" s="2">
        <f>RSI!B27</f>
        <v>21.4115</v>
      </c>
      <c r="C27" s="2">
        <f>RSI!I27</f>
        <v>42.088386112877473</v>
      </c>
      <c r="D27" s="2">
        <f>MACD!E27</f>
        <v>6.6056200557184752E-2</v>
      </c>
      <c r="E27" s="2">
        <f>MACD!F27</f>
        <v>0</v>
      </c>
      <c r="F27" s="2">
        <f>'Moving Avg'!D27</f>
        <v>21.413360000000004</v>
      </c>
      <c r="G27" s="2">
        <f>'Moving Avg'!F27</f>
        <v>21.660129999999992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  <c r="M27" s="8">
        <f t="shared" si="0"/>
        <v>25</v>
      </c>
      <c r="N27" s="8">
        <f t="shared" si="1"/>
        <v>0</v>
      </c>
      <c r="O27" s="8">
        <f t="shared" si="2"/>
        <v>100</v>
      </c>
      <c r="P27" s="8">
        <f t="shared" si="3"/>
        <v>33</v>
      </c>
      <c r="Q27" s="9">
        <f t="shared" si="4"/>
        <v>28.7</v>
      </c>
      <c r="R27" s="9">
        <f t="shared" si="5"/>
        <v>48.25</v>
      </c>
      <c r="S27" s="9">
        <f t="shared" si="6"/>
        <v>43.6</v>
      </c>
      <c r="T27" s="9">
        <f t="shared" si="7"/>
        <v>39.5</v>
      </c>
      <c r="U27" s="8">
        <f t="shared" si="8"/>
        <v>40.183333333333337</v>
      </c>
      <c r="V27" s="8">
        <f t="shared" si="9"/>
        <v>40.012500000000003</v>
      </c>
    </row>
    <row r="28" spans="1:22" ht="13.5" x14ac:dyDescent="0.25">
      <c r="A28" s="3">
        <f>RSI!A28</f>
        <v>42346</v>
      </c>
      <c r="B28" s="2">
        <f>RSI!B28</f>
        <v>21.4115</v>
      </c>
      <c r="C28" s="2">
        <f>RSI!I28</f>
        <v>42.08838611287748</v>
      </c>
      <c r="D28" s="2">
        <f>MACD!E28</f>
        <v>4.2332542264141182E-2</v>
      </c>
      <c r="E28" s="2">
        <f>MACD!F28</f>
        <v>0</v>
      </c>
      <c r="F28" s="2">
        <f>'Moving Avg'!D28</f>
        <v>21.4115</v>
      </c>
      <c r="G28" s="2">
        <f>'Moving Avg'!F28</f>
        <v>21.627999999999993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  <c r="M28" s="8">
        <f t="shared" si="0"/>
        <v>25</v>
      </c>
      <c r="N28" s="8">
        <f t="shared" si="1"/>
        <v>0</v>
      </c>
      <c r="O28" s="8">
        <f t="shared" si="2"/>
        <v>100</v>
      </c>
      <c r="P28" s="8">
        <f t="shared" si="3"/>
        <v>33</v>
      </c>
      <c r="Q28" s="9">
        <f t="shared" si="4"/>
        <v>28.7</v>
      </c>
      <c r="R28" s="9">
        <f t="shared" si="5"/>
        <v>48.25</v>
      </c>
      <c r="S28" s="9">
        <f t="shared" si="6"/>
        <v>43.6</v>
      </c>
      <c r="T28" s="9">
        <f t="shared" si="7"/>
        <v>39.5</v>
      </c>
      <c r="U28" s="8">
        <f t="shared" si="8"/>
        <v>40.183333333333337</v>
      </c>
      <c r="V28" s="8">
        <f t="shared" si="9"/>
        <v>40.012500000000003</v>
      </c>
    </row>
    <row r="29" spans="1:22" ht="13.5" x14ac:dyDescent="0.25">
      <c r="A29" s="3">
        <f>RSI!A29</f>
        <v>42347</v>
      </c>
      <c r="B29" s="2">
        <f>RSI!B29</f>
        <v>21.4115</v>
      </c>
      <c r="C29" s="2">
        <f>RSI!I29</f>
        <v>42.08838611287748</v>
      </c>
      <c r="D29" s="2">
        <f>MACD!E29</f>
        <v>2.443015992897557E-2</v>
      </c>
      <c r="E29" s="2">
        <f>MACD!F29</f>
        <v>0</v>
      </c>
      <c r="F29" s="2">
        <f>'Moving Avg'!D29</f>
        <v>21.4115</v>
      </c>
      <c r="G29" s="2">
        <f>'Moving Avg'!F29</f>
        <v>21.595869999999998</v>
      </c>
      <c r="H29" s="2">
        <f>'Moving Avg'!G29</f>
        <v>0</v>
      </c>
      <c r="I29" s="2">
        <f>'Moving Avg'!H29</f>
        <v>0</v>
      </c>
      <c r="J29" s="6" t="str">
        <f>OBV!F29</f>
        <v>NEUTRAL</v>
      </c>
      <c r="K29" s="6" t="str">
        <f>OBV!G29</f>
        <v>NEUTRAL</v>
      </c>
      <c r="L29" s="6" t="str">
        <f>OBV!H29</f>
        <v>NEUTRAL</v>
      </c>
      <c r="M29" s="8">
        <f t="shared" si="0"/>
        <v>25</v>
      </c>
      <c r="N29" s="8">
        <f t="shared" si="1"/>
        <v>0</v>
      </c>
      <c r="O29" s="8">
        <f t="shared" si="2"/>
        <v>100</v>
      </c>
      <c r="P29" s="8">
        <f t="shared" si="3"/>
        <v>33</v>
      </c>
      <c r="Q29" s="9">
        <f t="shared" si="4"/>
        <v>28.7</v>
      </c>
      <c r="R29" s="9">
        <f t="shared" si="5"/>
        <v>48.25</v>
      </c>
      <c r="S29" s="9">
        <f t="shared" si="6"/>
        <v>43.6</v>
      </c>
      <c r="T29" s="9">
        <f t="shared" si="7"/>
        <v>39.5</v>
      </c>
      <c r="U29" s="8">
        <f t="shared" si="8"/>
        <v>40.183333333333337</v>
      </c>
      <c r="V29" s="8">
        <f t="shared" si="9"/>
        <v>40.012500000000003</v>
      </c>
    </row>
    <row r="30" spans="1:22" ht="13.5" x14ac:dyDescent="0.25">
      <c r="A30" s="3">
        <f>RSI!A30</f>
        <v>42348</v>
      </c>
      <c r="B30" s="2">
        <f>RSI!B30</f>
        <v>21.4115</v>
      </c>
      <c r="C30" s="2">
        <f>RSI!I30</f>
        <v>42.08838611287748</v>
      </c>
      <c r="D30" s="2">
        <f>MACD!E30</f>
        <v>1.1292622088841853E-2</v>
      </c>
      <c r="E30" s="2">
        <f>MACD!F30</f>
        <v>0</v>
      </c>
      <c r="F30" s="2">
        <f>'Moving Avg'!D30</f>
        <v>21.4115</v>
      </c>
      <c r="G30" s="2">
        <f>'Moving Avg'!F30</f>
        <v>21.563739999999996</v>
      </c>
      <c r="H30" s="2">
        <f>'Moving Avg'!G30</f>
        <v>0</v>
      </c>
      <c r="I30" s="2">
        <f>'Moving Avg'!H30</f>
        <v>0</v>
      </c>
      <c r="J30" s="6" t="str">
        <f>OBV!F30</f>
        <v>NEUTRAL</v>
      </c>
      <c r="K30" s="6" t="str">
        <f>OBV!G30</f>
        <v>NEUTRAL</v>
      </c>
      <c r="L30" s="6" t="str">
        <f>OBV!H30</f>
        <v>NEUTRAL</v>
      </c>
      <c r="M30" s="8">
        <f t="shared" si="0"/>
        <v>25</v>
      </c>
      <c r="N30" s="8">
        <f t="shared" si="1"/>
        <v>0</v>
      </c>
      <c r="O30" s="8">
        <f t="shared" si="2"/>
        <v>100</v>
      </c>
      <c r="P30" s="8">
        <f t="shared" si="3"/>
        <v>33</v>
      </c>
      <c r="Q30" s="9">
        <f t="shared" si="4"/>
        <v>28.7</v>
      </c>
      <c r="R30" s="9">
        <f t="shared" si="5"/>
        <v>48.25</v>
      </c>
      <c r="S30" s="9">
        <f t="shared" si="6"/>
        <v>43.6</v>
      </c>
      <c r="T30" s="9">
        <f t="shared" si="7"/>
        <v>39.5</v>
      </c>
      <c r="U30" s="8">
        <f t="shared" si="8"/>
        <v>40.183333333333337</v>
      </c>
      <c r="V30" s="8">
        <f t="shared" si="9"/>
        <v>40.012500000000003</v>
      </c>
    </row>
    <row r="31" spans="1:22" ht="13.5" x14ac:dyDescent="0.25">
      <c r="A31" s="3">
        <f>RSI!A31</f>
        <v>42349</v>
      </c>
      <c r="B31" s="2">
        <f>RSI!B31</f>
        <v>21.4115</v>
      </c>
      <c r="C31" s="2">
        <f>RSI!I31</f>
        <v>42.08838611287748</v>
      </c>
      <c r="D31" s="2">
        <f>MACD!E31</f>
        <v>6.0717082276795509E-4</v>
      </c>
      <c r="E31" s="2">
        <f>MACD!F31</f>
        <v>0</v>
      </c>
      <c r="F31" s="2">
        <f>'Moving Avg'!D31</f>
        <v>21.4115</v>
      </c>
      <c r="G31" s="2">
        <f>'Moving Avg'!F31</f>
        <v>21.540459999999999</v>
      </c>
      <c r="H31" s="2">
        <f>'Moving Avg'!G31</f>
        <v>0</v>
      </c>
      <c r="I31" s="2">
        <f>'Moving Avg'!H31</f>
        <v>0</v>
      </c>
      <c r="J31" s="6" t="str">
        <f>OBV!F31</f>
        <v>NEUTRAL</v>
      </c>
      <c r="K31" s="6" t="str">
        <f>OBV!G31</f>
        <v>NEUTRAL</v>
      </c>
      <c r="L31" s="6" t="str">
        <f>OBV!H31</f>
        <v>NEUTRAL</v>
      </c>
      <c r="M31" s="8">
        <f t="shared" si="0"/>
        <v>25</v>
      </c>
      <c r="N31" s="8">
        <f t="shared" si="1"/>
        <v>0</v>
      </c>
      <c r="O31" s="8">
        <f t="shared" si="2"/>
        <v>100</v>
      </c>
      <c r="P31" s="8">
        <f t="shared" si="3"/>
        <v>33</v>
      </c>
      <c r="Q31" s="9">
        <f t="shared" si="4"/>
        <v>28.7</v>
      </c>
      <c r="R31" s="9">
        <f t="shared" si="5"/>
        <v>48.25</v>
      </c>
      <c r="S31" s="9">
        <f t="shared" si="6"/>
        <v>43.6</v>
      </c>
      <c r="T31" s="9">
        <f t="shared" si="7"/>
        <v>39.5</v>
      </c>
      <c r="U31" s="8">
        <f t="shared" si="8"/>
        <v>40.183333333333337</v>
      </c>
      <c r="V31" s="8">
        <f t="shared" si="9"/>
        <v>40.012500000000003</v>
      </c>
    </row>
    <row r="32" spans="1:22" ht="13.5" x14ac:dyDescent="0.25">
      <c r="A32" s="3">
        <f>RSI!A32</f>
        <v>42352</v>
      </c>
      <c r="B32" s="2">
        <f>RSI!B32</f>
        <v>21.4115</v>
      </c>
      <c r="C32" s="2">
        <f>RSI!I32</f>
        <v>42.08838611287748</v>
      </c>
      <c r="D32" s="2">
        <f>MACD!E32</f>
        <v>-5.2798029135914248E-3</v>
      </c>
      <c r="E32" s="2">
        <f>MACD!F32</f>
        <v>0</v>
      </c>
      <c r="F32" s="2">
        <f>'Moving Avg'!D32</f>
        <v>21.4115</v>
      </c>
      <c r="G32" s="2">
        <f>'Moving Avg'!F32</f>
        <v>21.517179999999996</v>
      </c>
      <c r="H32" s="2">
        <f>'Moving Avg'!G32</f>
        <v>0</v>
      </c>
      <c r="I32" s="2">
        <f>'Moving Avg'!H32</f>
        <v>0</v>
      </c>
      <c r="J32" s="6" t="str">
        <f>OBV!F32</f>
        <v>NEUTRAL</v>
      </c>
      <c r="K32" s="6" t="str">
        <f>OBV!G32</f>
        <v>NEUTRAL</v>
      </c>
      <c r="L32" s="6" t="str">
        <f>OBV!H32</f>
        <v>NEUTRAL</v>
      </c>
      <c r="M32" s="8">
        <f t="shared" si="0"/>
        <v>25</v>
      </c>
      <c r="N32" s="8">
        <f t="shared" si="1"/>
        <v>45</v>
      </c>
      <c r="O32" s="8">
        <f t="shared" si="2"/>
        <v>100</v>
      </c>
      <c r="P32" s="8">
        <f t="shared" si="3"/>
        <v>33</v>
      </c>
      <c r="Q32" s="9">
        <f t="shared" si="4"/>
        <v>44.45</v>
      </c>
      <c r="R32" s="9">
        <f t="shared" si="5"/>
        <v>57.25</v>
      </c>
      <c r="S32" s="9">
        <f t="shared" si="6"/>
        <v>50.35</v>
      </c>
      <c r="T32" s="9">
        <f t="shared" si="7"/>
        <v>50.75</v>
      </c>
      <c r="U32" s="8">
        <f t="shared" si="8"/>
        <v>50.683333333333337</v>
      </c>
      <c r="V32" s="8">
        <f t="shared" si="9"/>
        <v>50.7</v>
      </c>
    </row>
    <row r="33" spans="1:22" ht="13.5" x14ac:dyDescent="0.25">
      <c r="A33" s="3">
        <f>RSI!A33</f>
        <v>42353</v>
      </c>
      <c r="B33" s="2">
        <f>RSI!B33</f>
        <v>21.402200000000001</v>
      </c>
      <c r="C33" s="2">
        <f>RSI!I33</f>
        <v>41.710601964960517</v>
      </c>
      <c r="D33" s="2">
        <f>MACD!E33</f>
        <v>-2.2299172047052451E-2</v>
      </c>
      <c r="E33" s="2">
        <f>MACD!F33</f>
        <v>0</v>
      </c>
      <c r="F33" s="2">
        <f>'Moving Avg'!D33</f>
        <v>21.409640000000003</v>
      </c>
      <c r="G33" s="2">
        <f>'Moving Avg'!F33</f>
        <v>21.493434999999998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NEUTRAL</v>
      </c>
      <c r="L33" s="6" t="str">
        <f>OBV!H33</f>
        <v>CONFIRMED BEARISH</v>
      </c>
      <c r="M33" s="8">
        <f t="shared" si="0"/>
        <v>25</v>
      </c>
      <c r="N33" s="8">
        <f t="shared" si="1"/>
        <v>100</v>
      </c>
      <c r="O33" s="8">
        <f t="shared" si="2"/>
        <v>100</v>
      </c>
      <c r="P33" s="8">
        <f t="shared" si="3"/>
        <v>16.5</v>
      </c>
      <c r="Q33" s="9">
        <f t="shared" si="4"/>
        <v>61.225000000000001</v>
      </c>
      <c r="R33" s="9">
        <f t="shared" si="5"/>
        <v>64.125</v>
      </c>
      <c r="S33" s="9">
        <f t="shared" si="6"/>
        <v>51.174999999999997</v>
      </c>
      <c r="T33" s="9">
        <f t="shared" si="7"/>
        <v>60.375</v>
      </c>
      <c r="U33" s="8">
        <f t="shared" si="8"/>
        <v>58.841666666666661</v>
      </c>
      <c r="V33" s="8">
        <f t="shared" si="9"/>
        <v>59.224999999999994</v>
      </c>
    </row>
    <row r="34" spans="1:22" ht="13.5" x14ac:dyDescent="0.25">
      <c r="A34" s="3">
        <f>RSI!A34</f>
        <v>42354</v>
      </c>
      <c r="B34" s="2">
        <f>RSI!B34</f>
        <v>20.4894</v>
      </c>
      <c r="C34" s="2">
        <f>RSI!I34</f>
        <v>21.403603858563557</v>
      </c>
      <c r="D34" s="2">
        <f>MACD!E34</f>
        <v>3.1016697401632598E-2</v>
      </c>
      <c r="E34" s="2">
        <f>MACD!F34</f>
        <v>0</v>
      </c>
      <c r="F34" s="2">
        <f>'Moving Avg'!D34</f>
        <v>21.22522</v>
      </c>
      <c r="G34" s="2">
        <f>'Moving Avg'!F34</f>
        <v>21.424049999999998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CONFIRMED BEARISH</v>
      </c>
      <c r="M34" s="8">
        <f t="shared" si="0"/>
        <v>50</v>
      </c>
      <c r="N34" s="8">
        <f t="shared" si="1"/>
        <v>0</v>
      </c>
      <c r="O34" s="8">
        <f t="shared" si="2"/>
        <v>100</v>
      </c>
      <c r="P34" s="8">
        <f t="shared" si="3"/>
        <v>33</v>
      </c>
      <c r="Q34" s="9">
        <f t="shared" si="4"/>
        <v>37.450000000000003</v>
      </c>
      <c r="R34" s="9">
        <f t="shared" si="5"/>
        <v>53.25</v>
      </c>
      <c r="S34" s="9">
        <f t="shared" si="6"/>
        <v>47.35</v>
      </c>
      <c r="T34" s="9">
        <f t="shared" si="7"/>
        <v>45.75</v>
      </c>
      <c r="U34" s="8">
        <f t="shared" si="8"/>
        <v>46.016666666666673</v>
      </c>
      <c r="V34" s="8">
        <f t="shared" si="9"/>
        <v>45.95</v>
      </c>
    </row>
    <row r="35" spans="1:22" ht="13.5" x14ac:dyDescent="0.25">
      <c r="A35" s="3">
        <f>RSI!A35</f>
        <v>42355</v>
      </c>
      <c r="B35" s="2">
        <f>RSI!B35</f>
        <v>21.402200000000001</v>
      </c>
      <c r="C35" s="2">
        <f>RSI!I35</f>
        <v>48.437878928931674</v>
      </c>
      <c r="D35" s="2">
        <f>MACD!E35</f>
        <v>1.5328370646020772E-2</v>
      </c>
      <c r="E35" s="2">
        <f>MACD!F35</f>
        <v>1.8164976527657868E-2</v>
      </c>
      <c r="F35" s="2">
        <f>'Moving Avg'!D35</f>
        <v>21.223360000000003</v>
      </c>
      <c r="G35" s="2">
        <f>'Moving Avg'!F35</f>
        <v>21.400304999999996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CONFIRMED BEARISH</v>
      </c>
      <c r="M35" s="8">
        <f t="shared" si="0"/>
        <v>25</v>
      </c>
      <c r="N35" s="8">
        <f t="shared" si="1"/>
        <v>45</v>
      </c>
      <c r="O35" s="8">
        <f t="shared" si="2"/>
        <v>100</v>
      </c>
      <c r="P35" s="8">
        <f t="shared" si="3"/>
        <v>33</v>
      </c>
      <c r="Q35" s="9">
        <f t="shared" si="4"/>
        <v>44.45</v>
      </c>
      <c r="R35" s="9">
        <f t="shared" si="5"/>
        <v>57.25</v>
      </c>
      <c r="S35" s="9">
        <f t="shared" si="6"/>
        <v>50.35</v>
      </c>
      <c r="T35" s="9">
        <f t="shared" si="7"/>
        <v>50.75</v>
      </c>
      <c r="U35" s="8">
        <f t="shared" si="8"/>
        <v>50.683333333333337</v>
      </c>
      <c r="V35" s="8">
        <f t="shared" si="9"/>
        <v>50.7</v>
      </c>
    </row>
    <row r="36" spans="1:22" ht="13.5" x14ac:dyDescent="0.25">
      <c r="A36" s="3">
        <f>RSI!A36</f>
        <v>42356</v>
      </c>
      <c r="B36" s="2">
        <f>RSI!B36</f>
        <v>21.402200000000001</v>
      </c>
      <c r="C36" s="2">
        <f>RSI!I36</f>
        <v>48.437878928931674</v>
      </c>
      <c r="D36" s="2">
        <f>MACD!E36</f>
        <v>2.9682471691607759E-3</v>
      </c>
      <c r="E36" s="2">
        <f>MACD!F36</f>
        <v>1.5125630655958452E-2</v>
      </c>
      <c r="F36" s="2">
        <f>'Moving Avg'!D36</f>
        <v>21.221499999999999</v>
      </c>
      <c r="G36" s="2">
        <f>'Moving Avg'!F36</f>
        <v>21.394719999999992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  <c r="M36" s="8">
        <f t="shared" si="0"/>
        <v>25</v>
      </c>
      <c r="N36" s="8">
        <f t="shared" si="1"/>
        <v>45</v>
      </c>
      <c r="O36" s="8">
        <f t="shared" si="2"/>
        <v>100</v>
      </c>
      <c r="P36" s="8">
        <f t="shared" si="3"/>
        <v>33</v>
      </c>
      <c r="Q36" s="9">
        <f t="shared" si="4"/>
        <v>44.45</v>
      </c>
      <c r="R36" s="9">
        <f t="shared" si="5"/>
        <v>57.25</v>
      </c>
      <c r="S36" s="9">
        <f t="shared" si="6"/>
        <v>50.35</v>
      </c>
      <c r="T36" s="9">
        <f t="shared" si="7"/>
        <v>50.75</v>
      </c>
      <c r="U36" s="8">
        <f t="shared" si="8"/>
        <v>50.683333333333337</v>
      </c>
      <c r="V36" s="8">
        <f t="shared" si="9"/>
        <v>50.7</v>
      </c>
    </row>
    <row r="37" spans="1:22" ht="13.5" x14ac:dyDescent="0.25">
      <c r="A37" s="3">
        <f>RSI!A37</f>
        <v>42359</v>
      </c>
      <c r="B37" s="2">
        <f>RSI!B37</f>
        <v>21.374199999999998</v>
      </c>
      <c r="C37" s="2">
        <f>RSI!I37</f>
        <v>47.85232499136935</v>
      </c>
      <c r="D37" s="2">
        <f>MACD!E37</f>
        <v>-4.5693794542316368E-3</v>
      </c>
      <c r="E37" s="2">
        <f>MACD!F37</f>
        <v>1.1186628633920436E-2</v>
      </c>
      <c r="F37" s="2">
        <f>'Moving Avg'!D37</f>
        <v>21.214040000000001</v>
      </c>
      <c r="G37" s="2">
        <f>'Moving Avg'!F37</f>
        <v>21.387734999999992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CONFIRMED BEARISH</v>
      </c>
      <c r="M37" s="8">
        <f t="shared" si="0"/>
        <v>25</v>
      </c>
      <c r="N37" s="8">
        <f t="shared" si="1"/>
        <v>45</v>
      </c>
      <c r="O37" s="8">
        <f t="shared" si="2"/>
        <v>100</v>
      </c>
      <c r="P37" s="8">
        <f t="shared" si="3"/>
        <v>33</v>
      </c>
      <c r="Q37" s="9">
        <f t="shared" si="4"/>
        <v>44.45</v>
      </c>
      <c r="R37" s="9">
        <f t="shared" si="5"/>
        <v>57.25</v>
      </c>
      <c r="S37" s="9">
        <f t="shared" si="6"/>
        <v>50.35</v>
      </c>
      <c r="T37" s="9">
        <f t="shared" si="7"/>
        <v>50.75</v>
      </c>
      <c r="U37" s="8">
        <f t="shared" si="8"/>
        <v>50.683333333333337</v>
      </c>
      <c r="V37" s="8">
        <f t="shared" si="9"/>
        <v>50.7</v>
      </c>
    </row>
    <row r="38" spans="1:22" ht="13.5" x14ac:dyDescent="0.25">
      <c r="A38" s="3">
        <f>RSI!A38</f>
        <v>42360</v>
      </c>
      <c r="B38" s="2">
        <f>RSI!B38</f>
        <v>21.374199999999998</v>
      </c>
      <c r="C38" s="2">
        <f>RSI!I38</f>
        <v>47.852324991369358</v>
      </c>
      <c r="D38" s="2">
        <f>MACD!E38</f>
        <v>-9.9977834531372878E-3</v>
      </c>
      <c r="E38" s="2">
        <f>MACD!F38</f>
        <v>6.9497462165088921E-3</v>
      </c>
      <c r="F38" s="2">
        <f>'Moving Avg'!D38</f>
        <v>21.20844</v>
      </c>
      <c r="G38" s="2">
        <f>'Moving Avg'!F38</f>
        <v>21.380749999999992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  <c r="M38" s="8">
        <f t="shared" si="0"/>
        <v>25</v>
      </c>
      <c r="N38" s="8">
        <f t="shared" si="1"/>
        <v>45</v>
      </c>
      <c r="O38" s="8">
        <f t="shared" si="2"/>
        <v>100</v>
      </c>
      <c r="P38" s="8">
        <f t="shared" si="3"/>
        <v>33</v>
      </c>
      <c r="Q38" s="9">
        <f t="shared" si="4"/>
        <v>44.45</v>
      </c>
      <c r="R38" s="9">
        <f t="shared" si="5"/>
        <v>57.25</v>
      </c>
      <c r="S38" s="9">
        <f t="shared" si="6"/>
        <v>50.35</v>
      </c>
      <c r="T38" s="9">
        <f t="shared" si="7"/>
        <v>50.75</v>
      </c>
      <c r="U38" s="8">
        <f t="shared" si="8"/>
        <v>50.683333333333337</v>
      </c>
      <c r="V38" s="8">
        <f t="shared" si="9"/>
        <v>50.7</v>
      </c>
    </row>
    <row r="39" spans="1:22" ht="13.5" x14ac:dyDescent="0.25">
      <c r="A39" s="3">
        <f>RSI!A39</f>
        <v>42361</v>
      </c>
      <c r="B39" s="2">
        <f>RSI!B39</f>
        <v>21.374199999999998</v>
      </c>
      <c r="C39" s="2">
        <f>RSI!I39</f>
        <v>47.852324991369358</v>
      </c>
      <c r="D39" s="2">
        <f>MACD!E39</f>
        <v>-1.3711800449968337E-2</v>
      </c>
      <c r="E39" s="2">
        <f>MACD!F39</f>
        <v>2.8174368832134468E-3</v>
      </c>
      <c r="F39" s="2">
        <f>'Moving Avg'!D39</f>
        <v>21.385400000000001</v>
      </c>
      <c r="G39" s="2">
        <f>'Moving Avg'!F39</f>
        <v>21.373764999999992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BEARISH DIVERGENCE</v>
      </c>
      <c r="M39" s="8">
        <f t="shared" si="0"/>
        <v>25</v>
      </c>
      <c r="N39" s="8">
        <f t="shared" si="1"/>
        <v>45</v>
      </c>
      <c r="O39" s="8">
        <f t="shared" si="2"/>
        <v>100</v>
      </c>
      <c r="P39" s="8">
        <f t="shared" si="3"/>
        <v>33</v>
      </c>
      <c r="Q39" s="9">
        <f t="shared" si="4"/>
        <v>44.45</v>
      </c>
      <c r="R39" s="9">
        <f t="shared" si="5"/>
        <v>57.25</v>
      </c>
      <c r="S39" s="9">
        <f t="shared" si="6"/>
        <v>50.35</v>
      </c>
      <c r="T39" s="9">
        <f t="shared" si="7"/>
        <v>50.75</v>
      </c>
      <c r="U39" s="8">
        <f t="shared" si="8"/>
        <v>50.683333333333337</v>
      </c>
      <c r="V39" s="8">
        <f t="shared" si="9"/>
        <v>50.7</v>
      </c>
    </row>
    <row r="40" spans="1:22" ht="13.5" x14ac:dyDescent="0.25">
      <c r="A40" s="3">
        <f>RSI!A40</f>
        <v>42363</v>
      </c>
      <c r="B40" s="2">
        <f>RSI!B40</f>
        <v>21.3276</v>
      </c>
      <c r="C40" s="2">
        <f>RSI!I40</f>
        <v>46.67935060319094</v>
      </c>
      <c r="D40" s="2">
        <f>MACD!E40</f>
        <v>-1.258845991529256E-2</v>
      </c>
      <c r="E40" s="2">
        <f>MACD!F40</f>
        <v>-2.637424764877546E-4</v>
      </c>
      <c r="F40" s="2">
        <f>'Moving Avg'!D40</f>
        <v>21.370480000000001</v>
      </c>
      <c r="G40" s="2">
        <f>'Moving Avg'!F40</f>
        <v>21.364449999999994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  <c r="M40" s="8">
        <f t="shared" si="0"/>
        <v>25</v>
      </c>
      <c r="N40" s="8">
        <f t="shared" si="1"/>
        <v>45</v>
      </c>
      <c r="O40" s="8">
        <f t="shared" si="2"/>
        <v>100</v>
      </c>
      <c r="P40" s="8">
        <f t="shared" si="3"/>
        <v>33</v>
      </c>
      <c r="Q40" s="9">
        <f t="shared" si="4"/>
        <v>44.45</v>
      </c>
      <c r="R40" s="9">
        <f t="shared" si="5"/>
        <v>57.25</v>
      </c>
      <c r="S40" s="9">
        <f t="shared" si="6"/>
        <v>50.35</v>
      </c>
      <c r="T40" s="9">
        <f t="shared" si="7"/>
        <v>50.75</v>
      </c>
      <c r="U40" s="8">
        <f t="shared" si="8"/>
        <v>50.683333333333337</v>
      </c>
      <c r="V40" s="8">
        <f t="shared" si="9"/>
        <v>50.7</v>
      </c>
    </row>
    <row r="41" spans="1:22" ht="13.5" x14ac:dyDescent="0.25">
      <c r="A41" s="3">
        <f>RSI!A41</f>
        <v>42366</v>
      </c>
      <c r="B41" s="2">
        <f>RSI!B41</f>
        <v>21.3276</v>
      </c>
      <c r="C41" s="2">
        <f>RSI!I41</f>
        <v>46.67935060319094</v>
      </c>
      <c r="D41" s="2">
        <f>MACD!E41</f>
        <v>-1.0608766220997268E-2</v>
      </c>
      <c r="E41" s="2">
        <f>MACD!F41</f>
        <v>-2.3327472253896575E-3</v>
      </c>
      <c r="F41" s="2">
        <f>'Moving Avg'!D41</f>
        <v>21.355560000000001</v>
      </c>
      <c r="G41" s="2">
        <f>'Moving Avg'!F41</f>
        <v>21.355599999999995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  <c r="M41" s="8">
        <f t="shared" si="0"/>
        <v>25</v>
      </c>
      <c r="N41" s="8">
        <f t="shared" si="1"/>
        <v>45</v>
      </c>
      <c r="O41" s="8">
        <f t="shared" si="2"/>
        <v>100</v>
      </c>
      <c r="P41" s="8">
        <f t="shared" si="3"/>
        <v>33</v>
      </c>
      <c r="Q41" s="9">
        <f t="shared" si="4"/>
        <v>44.45</v>
      </c>
      <c r="R41" s="9">
        <f t="shared" si="5"/>
        <v>57.25</v>
      </c>
      <c r="S41" s="9">
        <f t="shared" si="6"/>
        <v>50.35</v>
      </c>
      <c r="T41" s="9">
        <f t="shared" si="7"/>
        <v>50.75</v>
      </c>
      <c r="U41" s="8">
        <f t="shared" si="8"/>
        <v>50.683333333333337</v>
      </c>
      <c r="V41" s="8">
        <f t="shared" si="9"/>
        <v>50.7</v>
      </c>
    </row>
    <row r="42" spans="1:22" ht="13.5" x14ac:dyDescent="0.25">
      <c r="A42" s="3">
        <f>RSI!A42</f>
        <v>42367</v>
      </c>
      <c r="B42" s="2">
        <f>RSI!B42</f>
        <v>20.3963</v>
      </c>
      <c r="C42" s="2">
        <f>RSI!I42</f>
        <v>29.767257442087569</v>
      </c>
      <c r="D42" s="2">
        <f>MACD!E42</f>
        <v>6.100448400924563E-2</v>
      </c>
      <c r="E42" s="2">
        <f>MACD!F42</f>
        <v>1.03346990215374E-2</v>
      </c>
      <c r="F42" s="2">
        <f>'Moving Avg'!D42</f>
        <v>21.159979999999997</v>
      </c>
      <c r="G42" s="2">
        <f>'Moving Avg'!F42</f>
        <v>21.299719999999997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CONFIRMED BEARISH</v>
      </c>
      <c r="M42" s="8">
        <f t="shared" si="0"/>
        <v>50</v>
      </c>
      <c r="N42" s="8">
        <f t="shared" si="1"/>
        <v>0</v>
      </c>
      <c r="O42" s="8">
        <f t="shared" si="2"/>
        <v>100</v>
      </c>
      <c r="P42" s="8">
        <f t="shared" si="3"/>
        <v>33</v>
      </c>
      <c r="Q42" s="9">
        <f t="shared" si="4"/>
        <v>37.450000000000003</v>
      </c>
      <c r="R42" s="9">
        <f t="shared" si="5"/>
        <v>53.25</v>
      </c>
      <c r="S42" s="9">
        <f t="shared" si="6"/>
        <v>47.35</v>
      </c>
      <c r="T42" s="9">
        <f t="shared" si="7"/>
        <v>45.75</v>
      </c>
      <c r="U42" s="8">
        <f t="shared" si="8"/>
        <v>46.016666666666673</v>
      </c>
      <c r="V42" s="8">
        <f t="shared" si="9"/>
        <v>45.95</v>
      </c>
    </row>
    <row r="43" spans="1:22" ht="13.5" x14ac:dyDescent="0.25">
      <c r="A43" s="3">
        <f>RSI!A43</f>
        <v>42368</v>
      </c>
      <c r="B43" s="2">
        <f>RSI!B43</f>
        <v>20.3963</v>
      </c>
      <c r="C43" s="2">
        <f>RSI!I43</f>
        <v>29.767257442087555</v>
      </c>
      <c r="D43" s="2">
        <f>MACD!E43</f>
        <v>0.12655498508411256</v>
      </c>
      <c r="E43" s="2">
        <f>MACD!F43</f>
        <v>3.3578756234052431E-2</v>
      </c>
      <c r="F43" s="2">
        <f>'Moving Avg'!D43</f>
        <v>20.964399999999998</v>
      </c>
      <c r="G43" s="2">
        <f>'Moving Avg'!F43</f>
        <v>21.248494999999995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  <c r="M43" s="8">
        <f t="shared" si="0"/>
        <v>50</v>
      </c>
      <c r="N43" s="8">
        <f t="shared" si="1"/>
        <v>0</v>
      </c>
      <c r="O43" s="8">
        <f t="shared" si="2"/>
        <v>100</v>
      </c>
      <c r="P43" s="8">
        <f t="shared" si="3"/>
        <v>33</v>
      </c>
      <c r="Q43" s="9">
        <f t="shared" si="4"/>
        <v>37.450000000000003</v>
      </c>
      <c r="R43" s="9">
        <f t="shared" si="5"/>
        <v>53.25</v>
      </c>
      <c r="S43" s="9">
        <f t="shared" si="6"/>
        <v>47.35</v>
      </c>
      <c r="T43" s="9">
        <f t="shared" si="7"/>
        <v>45.75</v>
      </c>
      <c r="U43" s="8">
        <f t="shared" si="8"/>
        <v>46.016666666666673</v>
      </c>
      <c r="V43" s="8">
        <f t="shared" si="9"/>
        <v>45.95</v>
      </c>
    </row>
    <row r="44" spans="1:22" ht="13.5" x14ac:dyDescent="0.25">
      <c r="A44" s="3">
        <f>RSI!A44</f>
        <v>42369</v>
      </c>
      <c r="B44" s="2">
        <f>RSI!B44</f>
        <v>21.309000000000001</v>
      </c>
      <c r="C44" s="2">
        <f>RSI!I44</f>
        <v>50.252851521642192</v>
      </c>
      <c r="D44" s="2">
        <f>MACD!E44</f>
        <v>-2.010493555619064E-2</v>
      </c>
      <c r="E44" s="2">
        <f>MACD!F44</f>
        <v>2.2842017876003817E-2</v>
      </c>
      <c r="F44" s="2">
        <f>'Moving Avg'!D44</f>
        <v>20.951360000000001</v>
      </c>
      <c r="G44" s="2">
        <f>'Moving Avg'!F44</f>
        <v>21.243369999999995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  <c r="M44" s="8">
        <f t="shared" si="0"/>
        <v>25</v>
      </c>
      <c r="N44" s="8">
        <f t="shared" si="1"/>
        <v>100</v>
      </c>
      <c r="O44" s="8">
        <f t="shared" si="2"/>
        <v>100</v>
      </c>
      <c r="P44" s="8">
        <f t="shared" si="3"/>
        <v>33</v>
      </c>
      <c r="Q44" s="9">
        <f t="shared" si="4"/>
        <v>63.7</v>
      </c>
      <c r="R44" s="9">
        <f t="shared" si="5"/>
        <v>68.25</v>
      </c>
      <c r="S44" s="9">
        <f t="shared" si="6"/>
        <v>58.6</v>
      </c>
      <c r="T44" s="9">
        <f t="shared" si="7"/>
        <v>64.5</v>
      </c>
      <c r="U44" s="8">
        <f t="shared" si="8"/>
        <v>63.516666666666659</v>
      </c>
      <c r="V44" s="8">
        <f t="shared" si="9"/>
        <v>63.762499999999996</v>
      </c>
    </row>
    <row r="45" spans="1:22" ht="13.5" x14ac:dyDescent="0.25">
      <c r="A45" s="3">
        <f>RSI!A45</f>
        <v>42373</v>
      </c>
      <c r="B45" s="2">
        <f>RSI!B45</f>
        <v>20.675699999999999</v>
      </c>
      <c r="C45" s="2">
        <f>RSI!I45</f>
        <v>41.25988342603565</v>
      </c>
      <c r="D45" s="2">
        <f>MACD!E45</f>
        <v>4.3221393692075338E-2</v>
      </c>
      <c r="E45" s="2">
        <f>MACD!F45</f>
        <v>2.691789303921812E-2</v>
      </c>
      <c r="F45" s="2">
        <f>'Moving Avg'!D45</f>
        <v>20.820979999999999</v>
      </c>
      <c r="G45" s="2">
        <f>'Moving Avg'!F45</f>
        <v>21.206579999999999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BULLISH DIVERGENCE</v>
      </c>
      <c r="M45" s="8">
        <f t="shared" si="0"/>
        <v>25</v>
      </c>
      <c r="N45" s="8">
        <f t="shared" si="1"/>
        <v>0</v>
      </c>
      <c r="O45" s="8">
        <f t="shared" si="2"/>
        <v>100</v>
      </c>
      <c r="P45" s="8">
        <f t="shared" si="3"/>
        <v>50</v>
      </c>
      <c r="Q45" s="9">
        <f t="shared" si="4"/>
        <v>31.25</v>
      </c>
      <c r="R45" s="9">
        <f t="shared" si="5"/>
        <v>52.5</v>
      </c>
      <c r="S45" s="9">
        <f t="shared" si="6"/>
        <v>51.25</v>
      </c>
      <c r="T45" s="9">
        <f t="shared" si="7"/>
        <v>43.75</v>
      </c>
      <c r="U45" s="8">
        <f t="shared" si="8"/>
        <v>45</v>
      </c>
      <c r="V45" s="8">
        <f t="shared" si="9"/>
        <v>44.6875</v>
      </c>
    </row>
    <row r="46" spans="1:22" ht="13.5" x14ac:dyDescent="0.25">
      <c r="A46" s="3">
        <f>RSI!A46</f>
        <v>42374</v>
      </c>
      <c r="B46" s="2">
        <f>RSI!B46</f>
        <v>20.629100000000001</v>
      </c>
      <c r="C46" s="2">
        <f>RSI!I46</f>
        <v>40.682962849781312</v>
      </c>
      <c r="D46" s="2">
        <f>MACD!E46</f>
        <v>0.10407454175049224</v>
      </c>
      <c r="E46" s="2">
        <f>MACD!F46</f>
        <v>4.2349222781472948E-2</v>
      </c>
      <c r="F46" s="2">
        <f>'Moving Avg'!D46</f>
        <v>20.681279999999997</v>
      </c>
      <c r="G46" s="2">
        <f>'Moving Avg'!F46</f>
        <v>21.167459999999998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  <c r="M46" s="8">
        <f t="shared" si="0"/>
        <v>25</v>
      </c>
      <c r="N46" s="8">
        <f t="shared" si="1"/>
        <v>0</v>
      </c>
      <c r="O46" s="8">
        <f t="shared" si="2"/>
        <v>100</v>
      </c>
      <c r="P46" s="8">
        <f t="shared" si="3"/>
        <v>33</v>
      </c>
      <c r="Q46" s="9">
        <f t="shared" si="4"/>
        <v>28.7</v>
      </c>
      <c r="R46" s="9">
        <f t="shared" si="5"/>
        <v>48.25</v>
      </c>
      <c r="S46" s="9">
        <f t="shared" si="6"/>
        <v>43.6</v>
      </c>
      <c r="T46" s="9">
        <f t="shared" si="7"/>
        <v>39.5</v>
      </c>
      <c r="U46" s="8">
        <f t="shared" si="8"/>
        <v>40.183333333333337</v>
      </c>
      <c r="V46" s="8">
        <f t="shared" si="9"/>
        <v>40.012500000000003</v>
      </c>
    </row>
    <row r="47" spans="1:22" ht="13.5" x14ac:dyDescent="0.25">
      <c r="A47" s="3">
        <f>RSI!A47</f>
        <v>42375</v>
      </c>
      <c r="B47" s="2">
        <f>RSI!B47</f>
        <v>20.3032</v>
      </c>
      <c r="C47" s="2">
        <f>RSI!I47</f>
        <v>36.806822563675674</v>
      </c>
      <c r="D47" s="2">
        <f>MACD!E47</f>
        <v>0.17920877978200878</v>
      </c>
      <c r="E47" s="2">
        <f>MACD!F47</f>
        <v>6.9721134181580116E-2</v>
      </c>
      <c r="F47" s="2">
        <f>'Moving Avg'!D47</f>
        <v>20.662659999999999</v>
      </c>
      <c r="G47" s="2">
        <f>'Moving Avg'!F47</f>
        <v>21.112045000000002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  <c r="M47" s="8">
        <f t="shared" si="0"/>
        <v>25</v>
      </c>
      <c r="N47" s="8">
        <f t="shared" si="1"/>
        <v>0</v>
      </c>
      <c r="O47" s="8">
        <f t="shared" si="2"/>
        <v>100</v>
      </c>
      <c r="P47" s="8">
        <f t="shared" si="3"/>
        <v>33</v>
      </c>
      <c r="Q47" s="9">
        <f t="shared" si="4"/>
        <v>28.7</v>
      </c>
      <c r="R47" s="9">
        <f t="shared" si="5"/>
        <v>48.25</v>
      </c>
      <c r="S47" s="9">
        <f t="shared" si="6"/>
        <v>43.6</v>
      </c>
      <c r="T47" s="9">
        <f t="shared" si="7"/>
        <v>39.5</v>
      </c>
      <c r="U47" s="8">
        <f t="shared" si="8"/>
        <v>40.183333333333337</v>
      </c>
      <c r="V47" s="8">
        <f t="shared" si="9"/>
        <v>40.012500000000003</v>
      </c>
    </row>
    <row r="48" spans="1:22" ht="13.5" x14ac:dyDescent="0.25">
      <c r="A48" s="3">
        <f>RSI!A48</f>
        <v>42376</v>
      </c>
      <c r="B48" s="2">
        <f>RSI!B48</f>
        <v>20.4894</v>
      </c>
      <c r="C48" s="2">
        <f>RSI!I48</f>
        <v>40.306240730173378</v>
      </c>
      <c r="D48" s="2">
        <f>MACD!E48</f>
        <v>0.23444490610548385</v>
      </c>
      <c r="E48" s="2">
        <f>MACD!F48</f>
        <v>0.10266588856636087</v>
      </c>
      <c r="F48" s="2">
        <f>'Moving Avg'!D48</f>
        <v>20.681280000000001</v>
      </c>
      <c r="G48" s="2">
        <f>'Moving Avg'!F48</f>
        <v>21.065940000000001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BEARISH DIVERGENCE</v>
      </c>
      <c r="M48" s="8">
        <f t="shared" si="0"/>
        <v>25</v>
      </c>
      <c r="N48" s="8">
        <f t="shared" si="1"/>
        <v>0</v>
      </c>
      <c r="O48" s="8">
        <f t="shared" si="2"/>
        <v>100</v>
      </c>
      <c r="P48" s="8">
        <f t="shared" si="3"/>
        <v>33</v>
      </c>
      <c r="Q48" s="9">
        <f t="shared" si="4"/>
        <v>28.7</v>
      </c>
      <c r="R48" s="9">
        <f t="shared" si="5"/>
        <v>48.25</v>
      </c>
      <c r="S48" s="9">
        <f t="shared" si="6"/>
        <v>43.6</v>
      </c>
      <c r="T48" s="9">
        <f t="shared" si="7"/>
        <v>39.5</v>
      </c>
      <c r="U48" s="8">
        <f t="shared" si="8"/>
        <v>40.183333333333337</v>
      </c>
      <c r="V48" s="8">
        <f t="shared" si="9"/>
        <v>40.012500000000003</v>
      </c>
    </row>
    <row r="49" spans="1:22" ht="13.5" x14ac:dyDescent="0.25">
      <c r="A49" s="3">
        <f>RSI!A49</f>
        <v>42377</v>
      </c>
      <c r="B49" s="2">
        <f>RSI!B49</f>
        <v>20.387</v>
      </c>
      <c r="C49" s="2">
        <f>RSI!I49</f>
        <v>39.026305330697028</v>
      </c>
      <c r="D49" s="2">
        <f>MACD!E49</f>
        <v>0.29271771269959856</v>
      </c>
      <c r="E49" s="2">
        <f>MACD!F49</f>
        <v>0.14067625339300843</v>
      </c>
      <c r="F49" s="2">
        <f>'Moving Avg'!D49</f>
        <v>20.496880000000001</v>
      </c>
      <c r="G49" s="2">
        <f>'Moving Avg'!F49</f>
        <v>21.014715000000002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  <c r="M49" s="8">
        <f t="shared" si="0"/>
        <v>25</v>
      </c>
      <c r="N49" s="8">
        <f t="shared" si="1"/>
        <v>0</v>
      </c>
      <c r="O49" s="8">
        <f t="shared" si="2"/>
        <v>100</v>
      </c>
      <c r="P49" s="8">
        <f t="shared" si="3"/>
        <v>33</v>
      </c>
      <c r="Q49" s="9">
        <f t="shared" si="4"/>
        <v>28.7</v>
      </c>
      <c r="R49" s="9">
        <f t="shared" si="5"/>
        <v>48.25</v>
      </c>
      <c r="S49" s="9">
        <f t="shared" si="6"/>
        <v>43.6</v>
      </c>
      <c r="T49" s="9">
        <f t="shared" si="7"/>
        <v>39.5</v>
      </c>
      <c r="U49" s="8">
        <f t="shared" si="8"/>
        <v>40.183333333333337</v>
      </c>
      <c r="V49" s="8">
        <f t="shared" si="9"/>
        <v>40.012500000000003</v>
      </c>
    </row>
    <row r="50" spans="1:22" ht="13.5" x14ac:dyDescent="0.25">
      <c r="A50" s="3">
        <f>RSI!A50</f>
        <v>42380</v>
      </c>
      <c r="B50" s="2">
        <f>RSI!B50</f>
        <v>19.790900000000001</v>
      </c>
      <c r="C50" s="2">
        <f>RSI!I50</f>
        <v>32.546973590341082</v>
      </c>
      <c r="D50" s="2">
        <f>MACD!E50</f>
        <v>0.3832736983479812</v>
      </c>
      <c r="E50" s="2">
        <f>MACD!F50</f>
        <v>0.189195742384003</v>
      </c>
      <c r="F50" s="2">
        <f>'Moving Avg'!D50</f>
        <v>20.319920000000003</v>
      </c>
      <c r="G50" s="2">
        <f>'Moving Avg'!F50</f>
        <v>20.933685000000004</v>
      </c>
      <c r="H50" s="2">
        <f>'Moving Avg'!G50</f>
        <v>21.411465306122444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  <c r="M50" s="8">
        <f t="shared" si="0"/>
        <v>25</v>
      </c>
      <c r="N50" s="8">
        <f t="shared" si="1"/>
        <v>0</v>
      </c>
      <c r="O50" s="8">
        <f t="shared" si="2"/>
        <v>100</v>
      </c>
      <c r="P50" s="8">
        <f t="shared" si="3"/>
        <v>33</v>
      </c>
      <c r="Q50" s="9">
        <f t="shared" si="4"/>
        <v>28.7</v>
      </c>
      <c r="R50" s="9">
        <f t="shared" si="5"/>
        <v>48.25</v>
      </c>
      <c r="S50" s="9">
        <f t="shared" si="6"/>
        <v>43.6</v>
      </c>
      <c r="T50" s="9">
        <f t="shared" si="7"/>
        <v>39.5</v>
      </c>
      <c r="U50" s="8">
        <f t="shared" si="8"/>
        <v>40.183333333333337</v>
      </c>
      <c r="V50" s="8">
        <f t="shared" si="9"/>
        <v>40.012500000000003</v>
      </c>
    </row>
    <row r="51" spans="1:22" ht="13.5" x14ac:dyDescent="0.25">
      <c r="A51" s="3">
        <f>RSI!A51</f>
        <v>42381</v>
      </c>
      <c r="B51" s="2">
        <f>RSI!B51</f>
        <v>19.828199999999999</v>
      </c>
      <c r="C51" s="2">
        <f>RSI!I51</f>
        <v>33.293279297737882</v>
      </c>
      <c r="D51" s="2">
        <f>MACD!E51</f>
        <v>0.46460361646739301</v>
      </c>
      <c r="E51" s="2">
        <f>MACD!F51</f>
        <v>0.24427731720068102</v>
      </c>
      <c r="F51" s="2">
        <f>'Moving Avg'!D51</f>
        <v>20.159739999999999</v>
      </c>
      <c r="G51" s="2">
        <f>'Moving Avg'!F51</f>
        <v>20.854520000000001</v>
      </c>
      <c r="H51" s="2">
        <f>'Moving Avg'!G51</f>
        <v>21.379799999999996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  <c r="M51" s="8">
        <f t="shared" si="0"/>
        <v>25</v>
      </c>
      <c r="N51" s="8">
        <f t="shared" si="1"/>
        <v>0</v>
      </c>
      <c r="O51" s="8">
        <f t="shared" si="2"/>
        <v>100</v>
      </c>
      <c r="P51" s="8">
        <f t="shared" si="3"/>
        <v>33</v>
      </c>
      <c r="Q51" s="9">
        <f t="shared" si="4"/>
        <v>28.7</v>
      </c>
      <c r="R51" s="9">
        <f t="shared" si="5"/>
        <v>48.25</v>
      </c>
      <c r="S51" s="9">
        <f t="shared" si="6"/>
        <v>43.6</v>
      </c>
      <c r="T51" s="9">
        <f t="shared" si="7"/>
        <v>39.5</v>
      </c>
      <c r="U51" s="8">
        <f t="shared" si="8"/>
        <v>40.183333333333337</v>
      </c>
      <c r="V51" s="8">
        <f t="shared" si="9"/>
        <v>40.012500000000003</v>
      </c>
    </row>
    <row r="52" spans="1:22" ht="13.5" x14ac:dyDescent="0.25">
      <c r="A52" s="3">
        <f>RSI!A52</f>
        <v>42382</v>
      </c>
      <c r="B52" s="2">
        <f>RSI!B52</f>
        <v>19.828199999999999</v>
      </c>
      <c r="C52" s="2">
        <f>RSI!I52</f>
        <v>33.293279297737882</v>
      </c>
      <c r="D52" s="2">
        <f>MACD!E52</f>
        <v>0.39683926608838505</v>
      </c>
      <c r="E52" s="2">
        <f>MACD!F52</f>
        <v>0.27478970697822186</v>
      </c>
      <c r="F52" s="2">
        <f>'Moving Avg'!D52</f>
        <v>20.06474</v>
      </c>
      <c r="G52" s="2">
        <f>'Moving Avg'!F52</f>
        <v>20.775354999999998</v>
      </c>
      <c r="H52" s="2">
        <f>'Moving Avg'!G52</f>
        <v>21.33807599999999</v>
      </c>
      <c r="I52" s="2">
        <f>'Moving Avg'!H52</f>
        <v>0</v>
      </c>
      <c r="J52" s="6" t="str">
        <f>OBV!F52</f>
        <v>BULLISH</v>
      </c>
      <c r="K52" s="6" t="str">
        <f>OBV!G52</f>
        <v>NEUTRAL</v>
      </c>
      <c r="L52" s="6" t="str">
        <f>OBV!H52</f>
        <v>BULLISH DIVERGENCE</v>
      </c>
      <c r="M52" s="8">
        <f t="shared" si="0"/>
        <v>25</v>
      </c>
      <c r="N52" s="8">
        <f t="shared" si="1"/>
        <v>0</v>
      </c>
      <c r="O52" s="8">
        <f t="shared" si="2"/>
        <v>100</v>
      </c>
      <c r="P52" s="8">
        <f t="shared" si="3"/>
        <v>66.5</v>
      </c>
      <c r="Q52" s="9">
        <f t="shared" si="4"/>
        <v>33.725000000000001</v>
      </c>
      <c r="R52" s="9">
        <f t="shared" si="5"/>
        <v>56.625</v>
      </c>
      <c r="S52" s="9">
        <f t="shared" si="6"/>
        <v>58.674999999999997</v>
      </c>
      <c r="T52" s="9">
        <f t="shared" si="7"/>
        <v>47.875</v>
      </c>
      <c r="U52" s="8">
        <f t="shared" si="8"/>
        <v>49.67499999999999</v>
      </c>
      <c r="V52" s="8">
        <f t="shared" si="9"/>
        <v>49.224999999999994</v>
      </c>
    </row>
    <row r="53" spans="1:22" ht="13.5" x14ac:dyDescent="0.25">
      <c r="A53" s="3">
        <f>RSI!A53</f>
        <v>42384</v>
      </c>
      <c r="B53" s="2">
        <f>RSI!B53</f>
        <v>19.856100000000001</v>
      </c>
      <c r="C53" s="2">
        <f>RSI!I53</f>
        <v>33.927442703333966</v>
      </c>
      <c r="D53" s="2">
        <f>MACD!E53</f>
        <v>0.34363256119214469</v>
      </c>
      <c r="E53" s="2">
        <f>MACD!F53</f>
        <v>0.28855827782100646</v>
      </c>
      <c r="F53" s="2">
        <f>'Moving Avg'!D53</f>
        <v>19.938079999999999</v>
      </c>
      <c r="G53" s="2">
        <f>'Moving Avg'!F53</f>
        <v>20.698050000000002</v>
      </c>
      <c r="H53" s="2">
        <f>'Moving Avg'!G53</f>
        <v>21.297469999999993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BULLISH DIVERGENCE</v>
      </c>
      <c r="M53" s="8">
        <f t="shared" si="0"/>
        <v>25</v>
      </c>
      <c r="N53" s="8">
        <f t="shared" si="1"/>
        <v>0</v>
      </c>
      <c r="O53" s="8">
        <f t="shared" si="2"/>
        <v>100</v>
      </c>
      <c r="P53" s="8">
        <f t="shared" si="3"/>
        <v>50</v>
      </c>
      <c r="Q53" s="9">
        <f t="shared" si="4"/>
        <v>31.25</v>
      </c>
      <c r="R53" s="9">
        <f t="shared" si="5"/>
        <v>52.5</v>
      </c>
      <c r="S53" s="9">
        <f t="shared" si="6"/>
        <v>51.25</v>
      </c>
      <c r="T53" s="9">
        <f t="shared" si="7"/>
        <v>43.75</v>
      </c>
      <c r="U53" s="8">
        <f t="shared" si="8"/>
        <v>45</v>
      </c>
      <c r="V53" s="8">
        <f t="shared" si="9"/>
        <v>44.6875</v>
      </c>
    </row>
    <row r="54" spans="1:22" ht="13.5" x14ac:dyDescent="0.25">
      <c r="A54" s="3">
        <f>RSI!A54</f>
        <v>42387</v>
      </c>
      <c r="B54" s="2">
        <f>RSI!B54</f>
        <v>20.116900000000001</v>
      </c>
      <c r="C54" s="2">
        <f>RSI!I54</f>
        <v>39.698407618465438</v>
      </c>
      <c r="D54" s="2">
        <f>MACD!E54</f>
        <v>0.42528334725700034</v>
      </c>
      <c r="E54" s="2">
        <f>MACD!F54</f>
        <v>0.31590329170820525</v>
      </c>
      <c r="F54" s="2">
        <f>'Moving Avg'!D54</f>
        <v>19.884059999999998</v>
      </c>
      <c r="G54" s="2">
        <f>'Moving Avg'!F54</f>
        <v>20.679424999999998</v>
      </c>
      <c r="H54" s="2">
        <f>'Moving Avg'!G54</f>
        <v>21.243451999999998</v>
      </c>
      <c r="I54" s="2">
        <f>'Moving Avg'!H54</f>
        <v>0</v>
      </c>
      <c r="J54" s="6" t="str">
        <f>OBV!F54</f>
        <v>BULLISH</v>
      </c>
      <c r="K54" s="6" t="str">
        <f>OBV!G54</f>
        <v>WEAK</v>
      </c>
      <c r="L54" s="6" t="str">
        <f>OBV!H54</f>
        <v>BULLISH DIVERGENCE</v>
      </c>
      <c r="M54" s="8">
        <f t="shared" si="0"/>
        <v>25</v>
      </c>
      <c r="N54" s="8">
        <f t="shared" si="1"/>
        <v>0</v>
      </c>
      <c r="O54" s="8">
        <f t="shared" si="2"/>
        <v>100</v>
      </c>
      <c r="P54" s="8">
        <f t="shared" si="3"/>
        <v>50</v>
      </c>
      <c r="Q54" s="9">
        <f t="shared" si="4"/>
        <v>31.25</v>
      </c>
      <c r="R54" s="9">
        <f t="shared" si="5"/>
        <v>52.5</v>
      </c>
      <c r="S54" s="9">
        <f t="shared" si="6"/>
        <v>51.25</v>
      </c>
      <c r="T54" s="9">
        <f t="shared" si="7"/>
        <v>43.75</v>
      </c>
      <c r="U54" s="8">
        <f t="shared" si="8"/>
        <v>45</v>
      </c>
      <c r="V54" s="8">
        <f t="shared" si="9"/>
        <v>44.6875</v>
      </c>
    </row>
    <row r="55" spans="1:22" ht="13.5" x14ac:dyDescent="0.25">
      <c r="A55" s="3">
        <f>RSI!A55</f>
        <v>42388</v>
      </c>
      <c r="B55" s="2">
        <f>RSI!B55</f>
        <v>20.1355</v>
      </c>
      <c r="C55" s="2">
        <f>RSI!I55</f>
        <v>40.100237710840652</v>
      </c>
      <c r="D55" s="2">
        <f>MACD!E55</f>
        <v>0.39918486514534379</v>
      </c>
      <c r="E55" s="2">
        <f>MACD!F55</f>
        <v>0.33255960639563298</v>
      </c>
      <c r="F55" s="2">
        <f>'Moving Avg'!D55</f>
        <v>19.952980000000004</v>
      </c>
      <c r="G55" s="2">
        <f>'Moving Avg'!F55</f>
        <v>20.61609</v>
      </c>
      <c r="H55" s="2">
        <f>'Moving Avg'!G55</f>
        <v>21.189805999999997</v>
      </c>
      <c r="I55" s="2">
        <f>'Moving Avg'!H55</f>
        <v>0</v>
      </c>
      <c r="J55" s="6" t="str">
        <f>OBV!F55</f>
        <v>BULLISH</v>
      </c>
      <c r="K55" s="6" t="str">
        <f>OBV!G55</f>
        <v>WEAK</v>
      </c>
      <c r="L55" s="6" t="str">
        <f>OBV!H55</f>
        <v>CONFIRMED BULLISH</v>
      </c>
      <c r="M55" s="8">
        <f t="shared" si="0"/>
        <v>25</v>
      </c>
      <c r="N55" s="8">
        <f t="shared" si="1"/>
        <v>0</v>
      </c>
      <c r="O55" s="8">
        <f t="shared" si="2"/>
        <v>100</v>
      </c>
      <c r="P55" s="8">
        <f t="shared" si="3"/>
        <v>67</v>
      </c>
      <c r="Q55" s="9">
        <f t="shared" si="4"/>
        <v>33.799999999999997</v>
      </c>
      <c r="R55" s="9">
        <f t="shared" si="5"/>
        <v>56.75</v>
      </c>
      <c r="S55" s="9">
        <f t="shared" si="6"/>
        <v>58.900000000000006</v>
      </c>
      <c r="T55" s="9">
        <f t="shared" si="7"/>
        <v>48</v>
      </c>
      <c r="U55" s="8">
        <f t="shared" si="8"/>
        <v>49.816666666666663</v>
      </c>
      <c r="V55" s="8">
        <f t="shared" si="9"/>
        <v>49.362499999999997</v>
      </c>
    </row>
    <row r="56" spans="1:22" ht="13.5" x14ac:dyDescent="0.25">
      <c r="A56" s="3">
        <f>RSI!A56</f>
        <v>42389</v>
      </c>
      <c r="B56" s="2">
        <f>RSI!B56</f>
        <v>21.038900000000002</v>
      </c>
      <c r="C56" s="2">
        <f>RSI!I56</f>
        <v>55.582108560117639</v>
      </c>
      <c r="D56" s="2">
        <f>MACD!E56</f>
        <v>0.3062565972214486</v>
      </c>
      <c r="E56" s="2">
        <f>MACD!F56</f>
        <v>0.32729900456079614</v>
      </c>
      <c r="F56" s="2">
        <f>'Moving Avg'!D56</f>
        <v>20.195119999999999</v>
      </c>
      <c r="G56" s="2">
        <f>'Moving Avg'!F56</f>
        <v>20.597924999999996</v>
      </c>
      <c r="H56" s="2">
        <f>'Moving Avg'!G56</f>
        <v>21.167825999999994</v>
      </c>
      <c r="I56" s="2">
        <f>'Moving Avg'!H56</f>
        <v>0</v>
      </c>
      <c r="J56" s="6" t="str">
        <f>OBV!F56</f>
        <v>BULLISH</v>
      </c>
      <c r="K56" s="6" t="str">
        <f>OBV!G56</f>
        <v>WEAK</v>
      </c>
      <c r="L56" s="6" t="str">
        <f>OBV!H56</f>
        <v>CONFIRMED BULLISH</v>
      </c>
      <c r="M56" s="8">
        <f t="shared" si="0"/>
        <v>25</v>
      </c>
      <c r="N56" s="8">
        <f t="shared" si="1"/>
        <v>100</v>
      </c>
      <c r="O56" s="8">
        <f t="shared" si="2"/>
        <v>100</v>
      </c>
      <c r="P56" s="8">
        <f t="shared" si="3"/>
        <v>67</v>
      </c>
      <c r="Q56" s="9">
        <f t="shared" si="4"/>
        <v>68.8</v>
      </c>
      <c r="R56" s="9">
        <f t="shared" si="5"/>
        <v>76.75</v>
      </c>
      <c r="S56" s="9">
        <f t="shared" si="6"/>
        <v>73.900000000000006</v>
      </c>
      <c r="T56" s="9">
        <f t="shared" si="7"/>
        <v>73</v>
      </c>
      <c r="U56" s="8">
        <f t="shared" si="8"/>
        <v>73.150000000000006</v>
      </c>
      <c r="V56" s="8">
        <f t="shared" si="9"/>
        <v>73.112500000000011</v>
      </c>
    </row>
    <row r="57" spans="1:22" ht="13.5" x14ac:dyDescent="0.25">
      <c r="A57" s="3">
        <f>RSI!A57</f>
        <v>42390</v>
      </c>
      <c r="B57" s="2">
        <f>RSI!B57</f>
        <v>21.6629</v>
      </c>
      <c r="C57" s="2">
        <f>RSI!I57</f>
        <v>62.74477488826129</v>
      </c>
      <c r="D57" s="2">
        <f>MACD!E57</f>
        <v>0.12892867679991582</v>
      </c>
      <c r="E57" s="2">
        <f>MACD!F57</f>
        <v>0.28762493900862013</v>
      </c>
      <c r="F57" s="2">
        <f>'Moving Avg'!D57</f>
        <v>20.562060000000002</v>
      </c>
      <c r="G57" s="2">
        <f>'Moving Avg'!F57</f>
        <v>20.612359999999999</v>
      </c>
      <c r="H57" s="2">
        <f>'Moving Avg'!G57</f>
        <v>21.171549999999993</v>
      </c>
      <c r="I57" s="2">
        <f>'Moving Avg'!H57</f>
        <v>0</v>
      </c>
      <c r="J57" s="6" t="str">
        <f>OBV!F57</f>
        <v>BULLISH</v>
      </c>
      <c r="K57" s="6" t="str">
        <f>OBV!G57</f>
        <v>WEAK</v>
      </c>
      <c r="L57" s="6" t="str">
        <f>OBV!H57</f>
        <v>CONFIRMED BULLISH</v>
      </c>
      <c r="M57" s="8">
        <f t="shared" si="0"/>
        <v>25</v>
      </c>
      <c r="N57" s="8">
        <f t="shared" si="1"/>
        <v>100</v>
      </c>
      <c r="O57" s="8">
        <f t="shared" si="2"/>
        <v>100</v>
      </c>
      <c r="P57" s="8">
        <f t="shared" si="3"/>
        <v>67</v>
      </c>
      <c r="Q57" s="9">
        <f t="shared" si="4"/>
        <v>68.8</v>
      </c>
      <c r="R57" s="9">
        <f t="shared" si="5"/>
        <v>76.75</v>
      </c>
      <c r="S57" s="9">
        <f t="shared" si="6"/>
        <v>73.900000000000006</v>
      </c>
      <c r="T57" s="9">
        <f t="shared" si="7"/>
        <v>73</v>
      </c>
      <c r="U57" s="8">
        <f t="shared" si="8"/>
        <v>73.150000000000006</v>
      </c>
      <c r="V57" s="8">
        <f t="shared" si="9"/>
        <v>73.112500000000011</v>
      </c>
    </row>
    <row r="58" spans="1:22" ht="13.5" x14ac:dyDescent="0.25">
      <c r="A58" s="3">
        <f>RSI!A58</f>
        <v>42391</v>
      </c>
      <c r="B58" s="2">
        <f>RSI!B58</f>
        <v>20.945799999999998</v>
      </c>
      <c r="C58" s="2">
        <f>RSI!I58</f>
        <v>52.30602854771395</v>
      </c>
      <c r="D58" s="2">
        <f>MACD!E58</f>
        <v>5.4796788414957831E-2</v>
      </c>
      <c r="E58" s="2">
        <f>MACD!F58</f>
        <v>0.24105930888988766</v>
      </c>
      <c r="F58" s="2">
        <f>'Moving Avg'!D58</f>
        <v>20.78</v>
      </c>
      <c r="G58" s="2">
        <f>'Moving Avg'!F58</f>
        <v>20.590939999999996</v>
      </c>
      <c r="H58" s="2">
        <f>'Moving Avg'!G58</f>
        <v>21.149383999999991</v>
      </c>
      <c r="I58" s="2">
        <f>'Moving Avg'!H58</f>
        <v>0</v>
      </c>
      <c r="J58" s="6" t="str">
        <f>OBV!F58</f>
        <v>BULLISH</v>
      </c>
      <c r="K58" s="6" t="str">
        <f>OBV!G58</f>
        <v>WEAK</v>
      </c>
      <c r="L58" s="6" t="str">
        <f>OBV!H58</f>
        <v>CONFIRMED BULLISH</v>
      </c>
      <c r="M58" s="8">
        <f t="shared" si="0"/>
        <v>25</v>
      </c>
      <c r="N58" s="8">
        <f t="shared" si="1"/>
        <v>100</v>
      </c>
      <c r="O58" s="8">
        <f t="shared" si="2"/>
        <v>100</v>
      </c>
      <c r="P58" s="8">
        <f t="shared" si="3"/>
        <v>67</v>
      </c>
      <c r="Q58" s="9">
        <f t="shared" si="4"/>
        <v>68.8</v>
      </c>
      <c r="R58" s="9">
        <f t="shared" si="5"/>
        <v>76.75</v>
      </c>
      <c r="S58" s="9">
        <f t="shared" si="6"/>
        <v>73.900000000000006</v>
      </c>
      <c r="T58" s="9">
        <f t="shared" si="7"/>
        <v>73</v>
      </c>
      <c r="U58" s="8">
        <f t="shared" si="8"/>
        <v>73.150000000000006</v>
      </c>
      <c r="V58" s="8">
        <f t="shared" si="9"/>
        <v>73.112500000000011</v>
      </c>
    </row>
    <row r="59" spans="1:22" ht="13.5" x14ac:dyDescent="0.25">
      <c r="A59" s="3">
        <f>RSI!A59</f>
        <v>42394</v>
      </c>
      <c r="B59" s="2">
        <f>RSI!B59</f>
        <v>21.234500000000001</v>
      </c>
      <c r="C59" s="2">
        <f>RSI!I59</f>
        <v>55.514795079295837</v>
      </c>
      <c r="D59" s="2">
        <f>MACD!E59</f>
        <v>-4.6248386683398479E-2</v>
      </c>
      <c r="E59" s="2">
        <f>MACD!F59</f>
        <v>0.18359776977523046</v>
      </c>
      <c r="F59" s="2">
        <f>'Moving Avg'!D59</f>
        <v>21.003520000000002</v>
      </c>
      <c r="G59" s="2">
        <f>'Moving Avg'!F59</f>
        <v>20.583955</v>
      </c>
      <c r="H59" s="2">
        <f>'Moving Avg'!G59</f>
        <v>21.132991999999998</v>
      </c>
      <c r="I59" s="2">
        <f>'Moving Avg'!H59</f>
        <v>0</v>
      </c>
      <c r="J59" s="6" t="str">
        <f>OBV!F59</f>
        <v>BULLISH</v>
      </c>
      <c r="K59" s="6" t="str">
        <f>OBV!G59</f>
        <v>STRONG</v>
      </c>
      <c r="L59" s="6" t="str">
        <f>OBV!H59</f>
        <v>CONFIRMED BULLISH</v>
      </c>
      <c r="M59" s="8">
        <f t="shared" si="0"/>
        <v>25</v>
      </c>
      <c r="N59" s="8">
        <f t="shared" si="1"/>
        <v>100</v>
      </c>
      <c r="O59" s="8">
        <f t="shared" si="2"/>
        <v>100</v>
      </c>
      <c r="P59" s="8">
        <f t="shared" si="3"/>
        <v>100</v>
      </c>
      <c r="Q59" s="9">
        <f t="shared" si="4"/>
        <v>73.75</v>
      </c>
      <c r="R59" s="9">
        <f t="shared" si="5"/>
        <v>85</v>
      </c>
      <c r="S59" s="9">
        <f t="shared" si="6"/>
        <v>88.75</v>
      </c>
      <c r="T59" s="9">
        <f t="shared" si="7"/>
        <v>81.25</v>
      </c>
      <c r="U59" s="8">
        <f t="shared" si="8"/>
        <v>82.5</v>
      </c>
      <c r="V59" s="8">
        <f t="shared" si="9"/>
        <v>82.1875</v>
      </c>
    </row>
    <row r="60" spans="1:22" ht="13.5" x14ac:dyDescent="0.25">
      <c r="A60" s="3">
        <f>RSI!A60</f>
        <v>42395</v>
      </c>
      <c r="B60" s="2">
        <f>RSI!B60</f>
        <v>21.3276</v>
      </c>
      <c r="C60" s="2">
        <f>RSI!I60</f>
        <v>56.530452695763152</v>
      </c>
      <c r="D60" s="2">
        <f>MACD!E60</f>
        <v>-0.23314989553045251</v>
      </c>
      <c r="E60" s="2">
        <f>MACD!F60</f>
        <v>0.10024823671409386</v>
      </c>
      <c r="F60" s="2">
        <f>'Moving Avg'!D60</f>
        <v>21.241940000000003</v>
      </c>
      <c r="G60" s="2">
        <f>'Moving Avg'!F60</f>
        <v>20.583955</v>
      </c>
      <c r="H60" s="2">
        <f>'Moving Avg'!G60</f>
        <v>21.118461999999994</v>
      </c>
      <c r="I60" s="2">
        <f>'Moving Avg'!H60</f>
        <v>0</v>
      </c>
      <c r="J60" s="6" t="str">
        <f>OBV!F60</f>
        <v>BULLISH</v>
      </c>
      <c r="K60" s="6" t="str">
        <f>OBV!G60</f>
        <v>STRONG</v>
      </c>
      <c r="L60" s="6" t="str">
        <f>OBV!H60</f>
        <v>CONFIRMED BULLISH</v>
      </c>
      <c r="M60" s="8">
        <f t="shared" si="0"/>
        <v>25</v>
      </c>
      <c r="N60" s="8">
        <f t="shared" si="1"/>
        <v>100</v>
      </c>
      <c r="O60" s="8">
        <f t="shared" si="2"/>
        <v>100</v>
      </c>
      <c r="P60" s="8">
        <f t="shared" si="3"/>
        <v>100</v>
      </c>
      <c r="Q60" s="9">
        <f t="shared" si="4"/>
        <v>73.75</v>
      </c>
      <c r="R60" s="9">
        <f t="shared" si="5"/>
        <v>85</v>
      </c>
      <c r="S60" s="9">
        <f t="shared" si="6"/>
        <v>88.75</v>
      </c>
      <c r="T60" s="9">
        <f t="shared" si="7"/>
        <v>81.25</v>
      </c>
      <c r="U60" s="8">
        <f t="shared" si="8"/>
        <v>82.5</v>
      </c>
      <c r="V60" s="8">
        <f t="shared" si="9"/>
        <v>82.1875</v>
      </c>
    </row>
    <row r="61" spans="1:22" ht="13.5" x14ac:dyDescent="0.25">
      <c r="A61" s="3">
        <f>RSI!A61</f>
        <v>42396</v>
      </c>
      <c r="B61" s="2">
        <f>RSI!B61</f>
        <v>22.0913</v>
      </c>
      <c r="C61" s="2">
        <f>RSI!I61</f>
        <v>63.826393995881219</v>
      </c>
      <c r="D61" s="2">
        <f>MACD!E61</f>
        <v>-0.44526988228491859</v>
      </c>
      <c r="E61" s="2">
        <f>MACD!F61</f>
        <v>-8.855387085708627E-3</v>
      </c>
      <c r="F61" s="2">
        <f>'Moving Avg'!D61</f>
        <v>21.45242</v>
      </c>
      <c r="G61" s="2">
        <f>'Moving Avg'!F61</f>
        <v>20.622140000000002</v>
      </c>
      <c r="H61" s="2">
        <f>'Moving Avg'!G61</f>
        <v>21.122745999999996</v>
      </c>
      <c r="I61" s="2">
        <f>'Moving Avg'!H61</f>
        <v>0</v>
      </c>
      <c r="J61" s="6" t="str">
        <f>OBV!F61</f>
        <v>BULLISH</v>
      </c>
      <c r="K61" s="6" t="str">
        <f>OBV!G61</f>
        <v>STRONG</v>
      </c>
      <c r="L61" s="6" t="str">
        <f>OBV!H61</f>
        <v>CONFIRMED BULLISH</v>
      </c>
      <c r="M61" s="8">
        <f t="shared" si="0"/>
        <v>25</v>
      </c>
      <c r="N61" s="8">
        <f t="shared" si="1"/>
        <v>100</v>
      </c>
      <c r="O61" s="8">
        <f t="shared" si="2"/>
        <v>100</v>
      </c>
      <c r="P61" s="8">
        <f t="shared" si="3"/>
        <v>100</v>
      </c>
      <c r="Q61" s="9">
        <f t="shared" si="4"/>
        <v>73.75</v>
      </c>
      <c r="R61" s="9">
        <f t="shared" si="5"/>
        <v>85</v>
      </c>
      <c r="S61" s="9">
        <f t="shared" si="6"/>
        <v>88.75</v>
      </c>
      <c r="T61" s="9">
        <f t="shared" si="7"/>
        <v>81.25</v>
      </c>
      <c r="U61" s="8">
        <f t="shared" si="8"/>
        <v>82.5</v>
      </c>
      <c r="V61" s="8">
        <f t="shared" si="9"/>
        <v>82.1875</v>
      </c>
    </row>
    <row r="62" spans="1:22" ht="13.5" x14ac:dyDescent="0.25">
      <c r="A62" s="3">
        <f>RSI!A62</f>
        <v>42397</v>
      </c>
      <c r="B62" s="2">
        <f>RSI!B62</f>
        <v>22.1007</v>
      </c>
      <c r="C62" s="2">
        <f>RSI!I62</f>
        <v>63.906693456883751</v>
      </c>
      <c r="D62" s="2">
        <f>MACD!E62</f>
        <v>-0.63287306413203481</v>
      </c>
      <c r="E62" s="2">
        <f>MACD!F62</f>
        <v>-0.13365892249497388</v>
      </c>
      <c r="F62" s="2">
        <f>'Moving Avg'!D62</f>
        <v>21.539980000000003</v>
      </c>
      <c r="G62" s="2">
        <f>'Moving Avg'!F62</f>
        <v>20.707360000000001</v>
      </c>
      <c r="H62" s="2">
        <f>'Moving Avg'!G62</f>
        <v>21.127217999999992</v>
      </c>
      <c r="I62" s="2">
        <f>'Moving Avg'!H62</f>
        <v>0</v>
      </c>
      <c r="J62" s="6" t="str">
        <f>OBV!F62</f>
        <v>BULLISH</v>
      </c>
      <c r="K62" s="6" t="str">
        <f>OBV!G62</f>
        <v>STRONG</v>
      </c>
      <c r="L62" s="6" t="str">
        <f>OBV!H62</f>
        <v>CONFIRMED BULLISH</v>
      </c>
      <c r="M62" s="8">
        <f t="shared" si="0"/>
        <v>25</v>
      </c>
      <c r="N62" s="8">
        <f t="shared" si="1"/>
        <v>100</v>
      </c>
      <c r="O62" s="8">
        <f t="shared" si="2"/>
        <v>100</v>
      </c>
      <c r="P62" s="8">
        <f t="shared" si="3"/>
        <v>100</v>
      </c>
      <c r="Q62" s="9">
        <f t="shared" si="4"/>
        <v>73.75</v>
      </c>
      <c r="R62" s="9">
        <f t="shared" si="5"/>
        <v>85</v>
      </c>
      <c r="S62" s="9">
        <f t="shared" si="6"/>
        <v>88.75</v>
      </c>
      <c r="T62" s="9">
        <f t="shared" si="7"/>
        <v>81.25</v>
      </c>
      <c r="U62" s="8">
        <f t="shared" si="8"/>
        <v>82.5</v>
      </c>
      <c r="V62" s="8">
        <f t="shared" si="9"/>
        <v>82.1875</v>
      </c>
    </row>
    <row r="63" spans="1:22" ht="13.5" x14ac:dyDescent="0.25">
      <c r="A63" s="3">
        <f>RSI!A63</f>
        <v>42398</v>
      </c>
      <c r="B63" s="2">
        <f>RSI!B63</f>
        <v>23.087900000000001</v>
      </c>
      <c r="C63" s="2">
        <f>RSI!I63</f>
        <v>71.149890081183429</v>
      </c>
      <c r="D63" s="2">
        <f>MACD!E63</f>
        <v>-0.86737443949223092</v>
      </c>
      <c r="E63" s="2">
        <f>MACD!F63</f>
        <v>-0.28040202589442531</v>
      </c>
      <c r="F63" s="2">
        <f>'Moving Avg'!D63</f>
        <v>21.968400000000003</v>
      </c>
      <c r="G63" s="2">
        <f>'Moving Avg'!F63</f>
        <v>20.841940000000001</v>
      </c>
      <c r="H63" s="2">
        <f>'Moving Avg'!G63</f>
        <v>21.151433999999995</v>
      </c>
      <c r="I63" s="2">
        <f>'Moving Avg'!H63</f>
        <v>0</v>
      </c>
      <c r="J63" s="6" t="str">
        <f>OBV!F63</f>
        <v>BULLISH</v>
      </c>
      <c r="K63" s="6" t="str">
        <f>OBV!G63</f>
        <v>STRONG</v>
      </c>
      <c r="L63" s="6" t="str">
        <f>OBV!H63</f>
        <v>CONFIRMED BULLISH</v>
      </c>
      <c r="M63" s="8">
        <f t="shared" si="0"/>
        <v>0</v>
      </c>
      <c r="N63" s="8">
        <f t="shared" si="1"/>
        <v>100</v>
      </c>
      <c r="O63" s="8">
        <f t="shared" si="2"/>
        <v>100</v>
      </c>
      <c r="P63" s="8">
        <f t="shared" si="3"/>
        <v>100</v>
      </c>
      <c r="Q63" s="9">
        <f t="shared" si="4"/>
        <v>65</v>
      </c>
      <c r="R63" s="9">
        <f t="shared" si="5"/>
        <v>80</v>
      </c>
      <c r="S63" s="9">
        <f t="shared" si="6"/>
        <v>85</v>
      </c>
      <c r="T63" s="9">
        <f t="shared" si="7"/>
        <v>75</v>
      </c>
      <c r="U63" s="8">
        <f t="shared" si="8"/>
        <v>76.666666666666671</v>
      </c>
      <c r="V63" s="8">
        <f t="shared" si="9"/>
        <v>76.25</v>
      </c>
    </row>
    <row r="64" spans="1:22" ht="13.5" x14ac:dyDescent="0.25">
      <c r="A64" s="3">
        <f>RSI!A64</f>
        <v>42401</v>
      </c>
      <c r="B64" s="2">
        <f>RSI!B64</f>
        <v>24.196200000000001</v>
      </c>
      <c r="C64" s="2">
        <f>RSI!I64</f>
        <v>76.782982780431681</v>
      </c>
      <c r="D64" s="2">
        <f>MACD!E64</f>
        <v>-1.1200188282844969</v>
      </c>
      <c r="E64" s="2">
        <f>MACD!F64</f>
        <v>-0.44832538637243968</v>
      </c>
      <c r="F64" s="2">
        <f>'Moving Avg'!D64</f>
        <v>22.560740000000003</v>
      </c>
      <c r="G64" s="2">
        <f>'Moving Avg'!F64</f>
        <v>20.986300000000007</v>
      </c>
      <c r="H64" s="2">
        <f>'Moving Avg'!G64</f>
        <v>21.197816</v>
      </c>
      <c r="I64" s="2">
        <f>'Moving Avg'!H64</f>
        <v>0</v>
      </c>
      <c r="J64" s="6" t="str">
        <f>OBV!F64</f>
        <v>BULLISH</v>
      </c>
      <c r="K64" s="6" t="str">
        <f>OBV!G64</f>
        <v>STRONG</v>
      </c>
      <c r="L64" s="6" t="str">
        <f>OBV!H64</f>
        <v>CONFIRMED BULLISH</v>
      </c>
      <c r="M64" s="8">
        <f t="shared" si="0"/>
        <v>0</v>
      </c>
      <c r="N64" s="8">
        <f t="shared" si="1"/>
        <v>100</v>
      </c>
      <c r="O64" s="8">
        <f t="shared" si="2"/>
        <v>100</v>
      </c>
      <c r="P64" s="8">
        <f t="shared" si="3"/>
        <v>100</v>
      </c>
      <c r="Q64" s="9">
        <f t="shared" si="4"/>
        <v>65</v>
      </c>
      <c r="R64" s="9">
        <f t="shared" si="5"/>
        <v>80</v>
      </c>
      <c r="S64" s="9">
        <f t="shared" si="6"/>
        <v>85</v>
      </c>
      <c r="T64" s="9">
        <f t="shared" si="7"/>
        <v>75</v>
      </c>
      <c r="U64" s="8">
        <f t="shared" si="8"/>
        <v>76.666666666666671</v>
      </c>
      <c r="V64" s="8">
        <f t="shared" si="9"/>
        <v>76.25</v>
      </c>
    </row>
    <row r="65" spans="1:22" ht="13.5" x14ac:dyDescent="0.25">
      <c r="A65" s="3">
        <f>RSI!A65</f>
        <v>42402</v>
      </c>
      <c r="B65" s="2">
        <f>RSI!B65</f>
        <v>23.749099999999999</v>
      </c>
      <c r="C65" s="2">
        <f>RSI!I65</f>
        <v>70.779045489749777</v>
      </c>
      <c r="D65" s="2">
        <f>MACD!E65</f>
        <v>-1.3157035337110941</v>
      </c>
      <c r="E65" s="2">
        <f>MACD!F65</f>
        <v>-0.62180101584017056</v>
      </c>
      <c r="F65" s="2">
        <f>'Moving Avg'!D65</f>
        <v>23.04504</v>
      </c>
      <c r="G65" s="2">
        <f>'Moving Avg'!F65</f>
        <v>21.139970000000002</v>
      </c>
      <c r="H65" s="2">
        <f>'Moving Avg'!G65</f>
        <v>21.235255999999996</v>
      </c>
      <c r="I65" s="2">
        <f>'Moving Avg'!H65</f>
        <v>0</v>
      </c>
      <c r="J65" s="6" t="str">
        <f>OBV!F65</f>
        <v>BULLISH</v>
      </c>
      <c r="K65" s="6" t="str">
        <f>OBV!G65</f>
        <v>STRONG</v>
      </c>
      <c r="L65" s="6" t="str">
        <f>OBV!H65</f>
        <v>CONFIRMED BULLISH</v>
      </c>
      <c r="M65" s="8">
        <f t="shared" si="0"/>
        <v>0</v>
      </c>
      <c r="N65" s="8">
        <f t="shared" si="1"/>
        <v>100</v>
      </c>
      <c r="O65" s="8">
        <f t="shared" si="2"/>
        <v>100</v>
      </c>
      <c r="P65" s="8">
        <f t="shared" si="3"/>
        <v>100</v>
      </c>
      <c r="Q65" s="9">
        <f t="shared" si="4"/>
        <v>65</v>
      </c>
      <c r="R65" s="9">
        <f t="shared" si="5"/>
        <v>80</v>
      </c>
      <c r="S65" s="9">
        <f t="shared" si="6"/>
        <v>85</v>
      </c>
      <c r="T65" s="9">
        <f t="shared" si="7"/>
        <v>75</v>
      </c>
      <c r="U65" s="8">
        <f t="shared" si="8"/>
        <v>76.666666666666671</v>
      </c>
      <c r="V65" s="8">
        <f t="shared" si="9"/>
        <v>76.25</v>
      </c>
    </row>
    <row r="66" spans="1:22" ht="13.5" x14ac:dyDescent="0.25">
      <c r="A66" s="3">
        <f>RSI!A66</f>
        <v>42403</v>
      </c>
      <c r="B66" s="2">
        <f>RSI!B66</f>
        <v>23.749099999999999</v>
      </c>
      <c r="C66" s="2">
        <f>RSI!I66</f>
        <v>70.779045489749777</v>
      </c>
      <c r="D66" s="2">
        <f>MACD!E66</f>
        <v>-1.3562200005414873</v>
      </c>
      <c r="E66" s="2">
        <f>MACD!F66</f>
        <v>-0.76868481278043399</v>
      </c>
      <c r="F66" s="2">
        <f>'Moving Avg'!D66</f>
        <v>23.3766</v>
      </c>
      <c r="G66" s="2">
        <f>'Moving Avg'!F66</f>
        <v>21.295970000000001</v>
      </c>
      <c r="H66" s="2">
        <f>'Moving Avg'!G66</f>
        <v>21.279959999999992</v>
      </c>
      <c r="I66" s="2">
        <f>'Moving Avg'!H66</f>
        <v>0</v>
      </c>
      <c r="J66" s="6" t="str">
        <f>OBV!F66</f>
        <v>BULLISH</v>
      </c>
      <c r="K66" s="6" t="str">
        <f>OBV!G66</f>
        <v>STRONG</v>
      </c>
      <c r="L66" s="6" t="str">
        <f>OBV!H66</f>
        <v>CONFIRMED BULLISH</v>
      </c>
      <c r="M66" s="8">
        <f t="shared" ref="M66:M129" si="10">IF(C66&lt;30,50, IF(C66&gt;70, 0, 25))</f>
        <v>0</v>
      </c>
      <c r="N66" s="8">
        <f t="shared" ref="N66:N129" si="11">IF(E66-D66&gt;0.02, 100, IF(E66-D66&lt;0,0,45))</f>
        <v>100</v>
      </c>
      <c r="O66" s="8">
        <f t="shared" ref="O66:O129" si="12">IF(F66-I66&gt;10,100,IF(F66-I66&gt;5,75, IF(F66-I66&gt;0,50,0)))</f>
        <v>100</v>
      </c>
      <c r="P66" s="8">
        <f t="shared" ref="P66:P129" si="13">IF(L66="confirmed bullish", 34, IF(L66="bullish divergence",17, 0))+IF(J66="bullish",33,IF(J66="bearish",0,16.5))+IF(K66="strong",33,IF(K66="weak",0,16.5))</f>
        <v>100</v>
      </c>
      <c r="Q66" s="9">
        <f t="shared" si="4"/>
        <v>65</v>
      </c>
      <c r="R66" s="9">
        <f t="shared" si="5"/>
        <v>80</v>
      </c>
      <c r="S66" s="9">
        <f t="shared" si="6"/>
        <v>85</v>
      </c>
      <c r="T66" s="9">
        <f t="shared" si="7"/>
        <v>75</v>
      </c>
      <c r="U66" s="8">
        <f t="shared" si="8"/>
        <v>76.666666666666671</v>
      </c>
      <c r="V66" s="8">
        <f t="shared" si="9"/>
        <v>76.25</v>
      </c>
    </row>
    <row r="67" spans="1:22" ht="13.5" x14ac:dyDescent="0.25">
      <c r="A67" s="3">
        <f>RSI!A67</f>
        <v>42404</v>
      </c>
      <c r="B67" s="2">
        <f>RSI!B67</f>
        <v>23.749099999999999</v>
      </c>
      <c r="C67" s="2">
        <f>RSI!I67</f>
        <v>70.779045489749763</v>
      </c>
      <c r="D67" s="2">
        <f>MACD!E67</f>
        <v>-1.3073936426389032</v>
      </c>
      <c r="E67" s="2">
        <f>MACD!F67</f>
        <v>-0.87642657875212793</v>
      </c>
      <c r="F67" s="2">
        <f>'Moving Avg'!D67</f>
        <v>23.70628</v>
      </c>
      <c r="G67" s="2">
        <f>'Moving Avg'!F67</f>
        <v>21.468264999999999</v>
      </c>
      <c r="H67" s="2">
        <f>'Moving Avg'!G67</f>
        <v>21.324663999999995</v>
      </c>
      <c r="I67" s="2">
        <f>'Moving Avg'!H67</f>
        <v>0</v>
      </c>
      <c r="J67" s="6" t="str">
        <f>OBV!F67</f>
        <v>BULLISH</v>
      </c>
      <c r="K67" s="6" t="str">
        <f>OBV!G67</f>
        <v>STRONG</v>
      </c>
      <c r="L67" s="6" t="str">
        <f>OBV!H67</f>
        <v>CONFIRMED BULLISH</v>
      </c>
      <c r="M67" s="8">
        <f t="shared" si="10"/>
        <v>0</v>
      </c>
      <c r="N67" s="8">
        <f t="shared" si="11"/>
        <v>100</v>
      </c>
      <c r="O67" s="8">
        <f t="shared" si="12"/>
        <v>100</v>
      </c>
      <c r="P67" s="8">
        <f t="shared" si="13"/>
        <v>100</v>
      </c>
      <c r="Q67" s="9">
        <f t="shared" ref="Q67:Q130" si="14">0.35*M67+N67*0.35+O67*0.15+P67*0.15</f>
        <v>65</v>
      </c>
      <c r="R67" s="9">
        <f t="shared" ref="R67:R130" si="15">M67*0.2+N67*0.2+O67*0.35+P67*0.25</f>
        <v>80</v>
      </c>
      <c r="S67" s="9">
        <f t="shared" ref="S67:S130" si="16">M67*0.15+N67*0.15+O67*0.25+P67*0.45</f>
        <v>85</v>
      </c>
      <c r="T67" s="9">
        <f t="shared" ref="T67:T130" si="17">0.25*SUM(M67:P67)</f>
        <v>75</v>
      </c>
      <c r="U67" s="8">
        <f t="shared" ref="U67:U130" si="18">SUM(Q67:S67)/3</f>
        <v>76.666666666666671</v>
      </c>
      <c r="V67" s="8">
        <f t="shared" ref="V67:V130" si="19">SUM(Q67:T67)/4</f>
        <v>76.25</v>
      </c>
    </row>
    <row r="68" spans="1:22" ht="13.5" x14ac:dyDescent="0.25">
      <c r="A68" s="3">
        <f>RSI!A68</f>
        <v>42405</v>
      </c>
      <c r="B68" s="2">
        <f>RSI!B68</f>
        <v>23.749099999999999</v>
      </c>
      <c r="C68" s="2">
        <f>RSI!I68</f>
        <v>70.779045489749763</v>
      </c>
      <c r="D68" s="2">
        <f>MACD!E68</f>
        <v>-1.3883377366737584</v>
      </c>
      <c r="E68" s="2">
        <f>MACD!F68</f>
        <v>-0.97880881033645406</v>
      </c>
      <c r="F68" s="2">
        <f>'Moving Avg'!D68</f>
        <v>23.838519999999999</v>
      </c>
      <c r="G68" s="2">
        <f>'Moving Avg'!F68</f>
        <v>21.631250000000001</v>
      </c>
      <c r="H68" s="2">
        <f>'Moving Avg'!G68</f>
        <v>21.369367999999994</v>
      </c>
      <c r="I68" s="2">
        <f>'Moving Avg'!H68</f>
        <v>0</v>
      </c>
      <c r="J68" s="6" t="str">
        <f>OBV!F68</f>
        <v>BULLISH</v>
      </c>
      <c r="K68" s="6" t="str">
        <f>OBV!G68</f>
        <v>STRONG</v>
      </c>
      <c r="L68" s="6" t="str">
        <f>OBV!H68</f>
        <v>CONFIRMED BULLISH</v>
      </c>
      <c r="M68" s="8">
        <f t="shared" si="10"/>
        <v>0</v>
      </c>
      <c r="N68" s="8">
        <f t="shared" si="11"/>
        <v>100</v>
      </c>
      <c r="O68" s="8">
        <f t="shared" si="12"/>
        <v>100</v>
      </c>
      <c r="P68" s="8">
        <f t="shared" si="13"/>
        <v>100</v>
      </c>
      <c r="Q68" s="9">
        <f t="shared" si="14"/>
        <v>65</v>
      </c>
      <c r="R68" s="9">
        <f t="shared" si="15"/>
        <v>80</v>
      </c>
      <c r="S68" s="9">
        <f t="shared" si="16"/>
        <v>85</v>
      </c>
      <c r="T68" s="9">
        <f t="shared" si="17"/>
        <v>75</v>
      </c>
      <c r="U68" s="8">
        <f t="shared" si="18"/>
        <v>76.666666666666671</v>
      </c>
      <c r="V68" s="8">
        <f t="shared" si="19"/>
        <v>76.25</v>
      </c>
    </row>
    <row r="69" spans="1:22" ht="13.5" x14ac:dyDescent="0.25">
      <c r="A69" s="3">
        <f>RSI!A69</f>
        <v>42408</v>
      </c>
      <c r="B69" s="2">
        <f>RSI!B69</f>
        <v>23.0413</v>
      </c>
      <c r="C69" s="2">
        <f>RSI!I69</f>
        <v>60.676390377469495</v>
      </c>
      <c r="D69" s="2">
        <f>MACD!E69</f>
        <v>-1.3710353859982298</v>
      </c>
      <c r="E69" s="2">
        <f>MACD!F69</f>
        <v>-1.0572541254688093</v>
      </c>
      <c r="F69" s="2">
        <f>'Moving Avg'!D69</f>
        <v>23.60754</v>
      </c>
      <c r="G69" s="2">
        <f>'Moving Avg'!F69</f>
        <v>21.763964999999995</v>
      </c>
      <c r="H69" s="2">
        <f>'Moving Avg'!G69</f>
        <v>21.399915999999997</v>
      </c>
      <c r="I69" s="2">
        <f>'Moving Avg'!H69</f>
        <v>0</v>
      </c>
      <c r="J69" s="6" t="str">
        <f>OBV!F69</f>
        <v>BEARISH</v>
      </c>
      <c r="K69" s="6" t="str">
        <f>OBV!G69</f>
        <v>WEAK</v>
      </c>
      <c r="L69" s="6" t="str">
        <f>OBV!H69</f>
        <v>CONFIRMED BEARISH</v>
      </c>
      <c r="M69" s="8">
        <f t="shared" si="10"/>
        <v>25</v>
      </c>
      <c r="N69" s="8">
        <f t="shared" si="11"/>
        <v>100</v>
      </c>
      <c r="O69" s="8">
        <f t="shared" si="12"/>
        <v>100</v>
      </c>
      <c r="P69" s="8">
        <f t="shared" si="13"/>
        <v>0</v>
      </c>
      <c r="Q69" s="9">
        <f t="shared" si="14"/>
        <v>58.75</v>
      </c>
      <c r="R69" s="9">
        <f t="shared" si="15"/>
        <v>60</v>
      </c>
      <c r="S69" s="9">
        <f t="shared" si="16"/>
        <v>43.75</v>
      </c>
      <c r="T69" s="9">
        <f t="shared" si="17"/>
        <v>56.25</v>
      </c>
      <c r="U69" s="8">
        <f t="shared" si="18"/>
        <v>54.166666666666664</v>
      </c>
      <c r="V69" s="8">
        <f t="shared" si="19"/>
        <v>54.6875</v>
      </c>
    </row>
    <row r="70" spans="1:22" ht="13.5" x14ac:dyDescent="0.25">
      <c r="A70" s="3">
        <f>RSI!A70</f>
        <v>42409</v>
      </c>
      <c r="B70" s="2">
        <f>RSI!B70</f>
        <v>23.2835</v>
      </c>
      <c r="C70" s="2">
        <f>RSI!I70</f>
        <v>62.641421496488832</v>
      </c>
      <c r="D70" s="2">
        <f>MACD!E70</f>
        <v>-1.3660630555715549</v>
      </c>
      <c r="E70" s="2">
        <f>MACD!F70</f>
        <v>-1.1190159114893585</v>
      </c>
      <c r="F70" s="2">
        <f>'Moving Avg'!D70</f>
        <v>23.514420000000001</v>
      </c>
      <c r="G70" s="2">
        <f>'Moving Avg'!F70</f>
        <v>21.938594999999996</v>
      </c>
      <c r="H70" s="2">
        <f>'Moving Avg'!G70</f>
        <v>21.435307999999999</v>
      </c>
      <c r="I70" s="2">
        <f>'Moving Avg'!H70</f>
        <v>0</v>
      </c>
      <c r="J70" s="6" t="str">
        <f>OBV!F70</f>
        <v>BULLISH</v>
      </c>
      <c r="K70" s="6" t="str">
        <f>OBV!G70</f>
        <v>NEUTRAL</v>
      </c>
      <c r="L70" s="6" t="str">
        <f>OBV!H70</f>
        <v>BULLISH DIVERGENCE</v>
      </c>
      <c r="M70" s="8">
        <f t="shared" si="10"/>
        <v>25</v>
      </c>
      <c r="N70" s="8">
        <f t="shared" si="11"/>
        <v>100</v>
      </c>
      <c r="O70" s="8">
        <f t="shared" si="12"/>
        <v>100</v>
      </c>
      <c r="P70" s="8">
        <f t="shared" si="13"/>
        <v>66.5</v>
      </c>
      <c r="Q70" s="9">
        <f t="shared" si="14"/>
        <v>68.724999999999994</v>
      </c>
      <c r="R70" s="9">
        <f t="shared" si="15"/>
        <v>76.625</v>
      </c>
      <c r="S70" s="9">
        <f t="shared" si="16"/>
        <v>73.674999999999997</v>
      </c>
      <c r="T70" s="9">
        <f t="shared" si="17"/>
        <v>72.875</v>
      </c>
      <c r="U70" s="8">
        <f t="shared" si="18"/>
        <v>73.008333333333326</v>
      </c>
      <c r="V70" s="8">
        <f t="shared" si="19"/>
        <v>72.974999999999994</v>
      </c>
    </row>
    <row r="71" spans="1:22" ht="13.5" x14ac:dyDescent="0.25">
      <c r="A71" s="3">
        <f>RSI!A71</f>
        <v>42410</v>
      </c>
      <c r="B71" s="2">
        <f>RSI!B71</f>
        <v>23.749099999999999</v>
      </c>
      <c r="C71" s="2">
        <f>RSI!I71</f>
        <v>66.143907475759832</v>
      </c>
      <c r="D71" s="2">
        <f>MACD!E71</f>
        <v>-1.2858857248318927</v>
      </c>
      <c r="E71" s="2">
        <f>MACD!F71</f>
        <v>-1.1523898741578655</v>
      </c>
      <c r="F71" s="2">
        <f>'Moving Avg'!D71</f>
        <v>23.514420000000001</v>
      </c>
      <c r="G71" s="2">
        <f>'Moving Avg'!F71</f>
        <v>22.134639999999997</v>
      </c>
      <c r="H71" s="2">
        <f>'Moving Avg'!G71</f>
        <v>21.480197999999994</v>
      </c>
      <c r="I71" s="2">
        <f>'Moving Avg'!H71</f>
        <v>0</v>
      </c>
      <c r="J71" s="6" t="str">
        <f>OBV!F71</f>
        <v>BULLISH</v>
      </c>
      <c r="K71" s="6" t="str">
        <f>OBV!G71</f>
        <v>STRONG</v>
      </c>
      <c r="L71" s="6" t="str">
        <f>OBV!H71</f>
        <v>NEUTRAL</v>
      </c>
      <c r="M71" s="8">
        <f t="shared" si="10"/>
        <v>25</v>
      </c>
      <c r="N71" s="8">
        <f t="shared" si="11"/>
        <v>100</v>
      </c>
      <c r="O71" s="8">
        <f t="shared" si="12"/>
        <v>100</v>
      </c>
      <c r="P71" s="8">
        <f t="shared" si="13"/>
        <v>66</v>
      </c>
      <c r="Q71" s="9">
        <f t="shared" si="14"/>
        <v>68.650000000000006</v>
      </c>
      <c r="R71" s="9">
        <f t="shared" si="15"/>
        <v>76.5</v>
      </c>
      <c r="S71" s="9">
        <f t="shared" si="16"/>
        <v>73.45</v>
      </c>
      <c r="T71" s="9">
        <f t="shared" si="17"/>
        <v>72.75</v>
      </c>
      <c r="U71" s="8">
        <f t="shared" si="18"/>
        <v>72.866666666666674</v>
      </c>
      <c r="V71" s="8">
        <f t="shared" si="19"/>
        <v>72.837500000000006</v>
      </c>
    </row>
    <row r="72" spans="1:22" ht="13.5" x14ac:dyDescent="0.25">
      <c r="A72" s="3">
        <f>RSI!A72</f>
        <v>42411</v>
      </c>
      <c r="B72" s="2">
        <f>RSI!B72</f>
        <v>23.749099999999999</v>
      </c>
      <c r="C72" s="2">
        <f>RSI!I72</f>
        <v>66.143907475759832</v>
      </c>
      <c r="D72" s="2">
        <f>MACD!E72</f>
        <v>-1.2258609132856364</v>
      </c>
      <c r="E72" s="2">
        <f>MACD!F72</f>
        <v>-1.1670840819834198</v>
      </c>
      <c r="F72" s="2">
        <f>'Moving Avg'!D72</f>
        <v>23.514419999999998</v>
      </c>
      <c r="G72" s="2">
        <f>'Moving Avg'!F72</f>
        <v>22.330684999999995</v>
      </c>
      <c r="H72" s="2">
        <f>'Moving Avg'!G72</f>
        <v>21.524901999999997</v>
      </c>
      <c r="I72" s="2">
        <f>'Moving Avg'!H72</f>
        <v>0</v>
      </c>
      <c r="J72" s="6" t="str">
        <f>OBV!F72</f>
        <v>BULLISH</v>
      </c>
      <c r="K72" s="6" t="str">
        <f>OBV!G72</f>
        <v>STRONG</v>
      </c>
      <c r="L72" s="6" t="str">
        <f>OBV!H72</f>
        <v>NEUTRAL</v>
      </c>
      <c r="M72" s="8">
        <f t="shared" si="10"/>
        <v>25</v>
      </c>
      <c r="N72" s="8">
        <f t="shared" si="11"/>
        <v>100</v>
      </c>
      <c r="O72" s="8">
        <f t="shared" si="12"/>
        <v>100</v>
      </c>
      <c r="P72" s="8">
        <f t="shared" si="13"/>
        <v>66</v>
      </c>
      <c r="Q72" s="9">
        <f t="shared" si="14"/>
        <v>68.650000000000006</v>
      </c>
      <c r="R72" s="9">
        <f t="shared" si="15"/>
        <v>76.5</v>
      </c>
      <c r="S72" s="9">
        <f t="shared" si="16"/>
        <v>73.45</v>
      </c>
      <c r="T72" s="9">
        <f t="shared" si="17"/>
        <v>72.75</v>
      </c>
      <c r="U72" s="8">
        <f t="shared" si="18"/>
        <v>72.866666666666674</v>
      </c>
      <c r="V72" s="8">
        <f t="shared" si="19"/>
        <v>72.837500000000006</v>
      </c>
    </row>
    <row r="73" spans="1:22" ht="13.5" x14ac:dyDescent="0.25">
      <c r="A73" s="3">
        <f>RSI!A73</f>
        <v>42412</v>
      </c>
      <c r="B73" s="2">
        <f>RSI!B73</f>
        <v>23.2928</v>
      </c>
      <c r="C73" s="2">
        <f>RSI!I73</f>
        <v>59.774369513291099</v>
      </c>
      <c r="D73" s="2">
        <f>MACD!E73</f>
        <v>-0.99797126420198268</v>
      </c>
      <c r="E73" s="2">
        <f>MACD!F73</f>
        <v>-1.1332615184271324</v>
      </c>
      <c r="F73" s="2">
        <f>'Moving Avg'!D73</f>
        <v>23.423159999999999</v>
      </c>
      <c r="G73" s="2">
        <f>'Moving Avg'!F73</f>
        <v>22.502519999999997</v>
      </c>
      <c r="H73" s="2">
        <f>'Moving Avg'!G73</f>
        <v>21.562341999999994</v>
      </c>
      <c r="I73" s="2">
        <f>'Moving Avg'!H73</f>
        <v>0</v>
      </c>
      <c r="J73" s="6" t="str">
        <f>OBV!F73</f>
        <v>BULLISH</v>
      </c>
      <c r="K73" s="6" t="str">
        <f>OBV!G73</f>
        <v>STRONG</v>
      </c>
      <c r="L73" s="6" t="str">
        <f>OBV!H73</f>
        <v>BULLISH DIVERGENCE</v>
      </c>
      <c r="M73" s="8">
        <f t="shared" si="10"/>
        <v>25</v>
      </c>
      <c r="N73" s="8">
        <f t="shared" si="11"/>
        <v>0</v>
      </c>
      <c r="O73" s="8">
        <f t="shared" si="12"/>
        <v>100</v>
      </c>
      <c r="P73" s="8">
        <f t="shared" si="13"/>
        <v>83</v>
      </c>
      <c r="Q73" s="9">
        <f t="shared" si="14"/>
        <v>36.200000000000003</v>
      </c>
      <c r="R73" s="9">
        <f t="shared" si="15"/>
        <v>60.75</v>
      </c>
      <c r="S73" s="9">
        <f t="shared" si="16"/>
        <v>66.099999999999994</v>
      </c>
      <c r="T73" s="9">
        <f t="shared" si="17"/>
        <v>52</v>
      </c>
      <c r="U73" s="8">
        <f t="shared" si="18"/>
        <v>54.35</v>
      </c>
      <c r="V73" s="8">
        <f t="shared" si="19"/>
        <v>53.762500000000003</v>
      </c>
    </row>
    <row r="74" spans="1:22" ht="13.5" x14ac:dyDescent="0.25">
      <c r="A74" s="3">
        <f>RSI!A74</f>
        <v>42415</v>
      </c>
      <c r="B74" s="2">
        <f>RSI!B74</f>
        <v>23.981999999999999</v>
      </c>
      <c r="C74" s="2">
        <f>RSI!I74</f>
        <v>65.22194065444387</v>
      </c>
      <c r="D74" s="2">
        <f>MACD!E74</f>
        <v>-0.69093155321961319</v>
      </c>
      <c r="E74" s="2">
        <f>MACD!F74</f>
        <v>-1.0447955253856287</v>
      </c>
      <c r="F74" s="2">
        <f>'Moving Avg'!D74</f>
        <v>23.6113</v>
      </c>
      <c r="G74" s="2">
        <f>'Moving Avg'!F74</f>
        <v>22.695774999999998</v>
      </c>
      <c r="H74" s="2">
        <f>'Moving Avg'!G74</f>
        <v>21.613751999999995</v>
      </c>
      <c r="I74" s="2">
        <f>'Moving Avg'!H74</f>
        <v>0</v>
      </c>
      <c r="J74" s="6" t="str">
        <f>OBV!F74</f>
        <v>BULLISH</v>
      </c>
      <c r="K74" s="6" t="str">
        <f>OBV!G74</f>
        <v>STRONG</v>
      </c>
      <c r="L74" s="6" t="str">
        <f>OBV!H74</f>
        <v>CONFIRMED BULLISH</v>
      </c>
      <c r="M74" s="8">
        <f t="shared" si="10"/>
        <v>25</v>
      </c>
      <c r="N74" s="8">
        <f t="shared" si="11"/>
        <v>0</v>
      </c>
      <c r="O74" s="8">
        <f t="shared" si="12"/>
        <v>100</v>
      </c>
      <c r="P74" s="8">
        <f t="shared" si="13"/>
        <v>100</v>
      </c>
      <c r="Q74" s="9">
        <f t="shared" si="14"/>
        <v>38.75</v>
      </c>
      <c r="R74" s="9">
        <f t="shared" si="15"/>
        <v>65</v>
      </c>
      <c r="S74" s="9">
        <f t="shared" si="16"/>
        <v>73.75</v>
      </c>
      <c r="T74" s="9">
        <f t="shared" si="17"/>
        <v>56.25</v>
      </c>
      <c r="U74" s="8">
        <f t="shared" si="18"/>
        <v>59.166666666666664</v>
      </c>
      <c r="V74" s="8">
        <f t="shared" si="19"/>
        <v>58.4375</v>
      </c>
    </row>
    <row r="75" spans="1:22" ht="13.5" x14ac:dyDescent="0.25">
      <c r="A75" s="3">
        <f>RSI!A75</f>
        <v>42416</v>
      </c>
      <c r="B75" s="2">
        <f>RSI!B75</f>
        <v>24.2148</v>
      </c>
      <c r="C75" s="2">
        <f>RSI!I75</f>
        <v>66.854779607423637</v>
      </c>
      <c r="D75" s="2">
        <f>MACD!E75</f>
        <v>-0.52608754543319947</v>
      </c>
      <c r="E75" s="2">
        <f>MACD!F75</f>
        <v>-0.94105392939514299</v>
      </c>
      <c r="F75" s="2">
        <f>'Moving Avg'!D75</f>
        <v>23.797559999999997</v>
      </c>
      <c r="G75" s="2">
        <f>'Moving Avg'!F75</f>
        <v>22.899740000000001</v>
      </c>
      <c r="H75" s="2">
        <f>'Moving Avg'!G75</f>
        <v>21.669817999999996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  <c r="M75" s="8">
        <f t="shared" si="10"/>
        <v>25</v>
      </c>
      <c r="N75" s="8">
        <f t="shared" si="11"/>
        <v>0</v>
      </c>
      <c r="O75" s="8">
        <f t="shared" si="12"/>
        <v>100</v>
      </c>
      <c r="P75" s="8">
        <f t="shared" si="13"/>
        <v>100</v>
      </c>
      <c r="Q75" s="9">
        <f t="shared" si="14"/>
        <v>38.75</v>
      </c>
      <c r="R75" s="9">
        <f t="shared" si="15"/>
        <v>65</v>
      </c>
      <c r="S75" s="9">
        <f t="shared" si="16"/>
        <v>73.75</v>
      </c>
      <c r="T75" s="9">
        <f t="shared" si="17"/>
        <v>56.25</v>
      </c>
      <c r="U75" s="8">
        <f t="shared" si="18"/>
        <v>59.166666666666664</v>
      </c>
      <c r="V75" s="8">
        <f t="shared" si="19"/>
        <v>58.4375</v>
      </c>
    </row>
    <row r="76" spans="1:22" ht="13.5" x14ac:dyDescent="0.25">
      <c r="A76" s="3">
        <f>RSI!A76</f>
        <v>42417</v>
      </c>
      <c r="B76" s="2">
        <f>RSI!B76</f>
        <v>25.043700000000001</v>
      </c>
      <c r="C76" s="2">
        <f>RSI!I76</f>
        <v>71.911514427639219</v>
      </c>
      <c r="D76" s="2">
        <f>MACD!E76</f>
        <v>-0.45764808012551939</v>
      </c>
      <c r="E76" s="2">
        <f>MACD!F76</f>
        <v>-0.84437275954121838</v>
      </c>
      <c r="F76" s="2">
        <f>'Moving Avg'!D76</f>
        <v>24.056480000000001</v>
      </c>
      <c r="G76" s="2">
        <f>'Moving Avg'!F76</f>
        <v>23.099979999999999</v>
      </c>
      <c r="H76" s="2">
        <f>'Moving Avg'!G76</f>
        <v>21.742461999999996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  <c r="M76" s="8">
        <f t="shared" si="10"/>
        <v>0</v>
      </c>
      <c r="N76" s="8">
        <f t="shared" si="11"/>
        <v>0</v>
      </c>
      <c r="O76" s="8">
        <f t="shared" si="12"/>
        <v>100</v>
      </c>
      <c r="P76" s="8">
        <f t="shared" si="13"/>
        <v>100</v>
      </c>
      <c r="Q76" s="9">
        <f t="shared" si="14"/>
        <v>30</v>
      </c>
      <c r="R76" s="9">
        <f t="shared" si="15"/>
        <v>60</v>
      </c>
      <c r="S76" s="9">
        <f t="shared" si="16"/>
        <v>70</v>
      </c>
      <c r="T76" s="9">
        <f t="shared" si="17"/>
        <v>50</v>
      </c>
      <c r="U76" s="8">
        <f t="shared" si="18"/>
        <v>53.333333333333336</v>
      </c>
      <c r="V76" s="8">
        <f t="shared" si="19"/>
        <v>52.5</v>
      </c>
    </row>
    <row r="77" spans="1:22" ht="13.5" x14ac:dyDescent="0.25">
      <c r="A77" s="3">
        <f>RSI!A77</f>
        <v>42418</v>
      </c>
      <c r="B77" s="2">
        <f>RSI!B77</f>
        <v>24.3079</v>
      </c>
      <c r="C77" s="2">
        <f>RSI!I77</f>
        <v>62.758499935293301</v>
      </c>
      <c r="D77" s="2">
        <f>MACD!E77</f>
        <v>-0.35906162633602179</v>
      </c>
      <c r="E77" s="2">
        <f>MACD!F77</f>
        <v>-0.74731053290017913</v>
      </c>
      <c r="F77" s="2">
        <f>'Moving Avg'!D77</f>
        <v>24.168240000000001</v>
      </c>
      <c r="G77" s="2">
        <f>'Moving Avg'!F77</f>
        <v>23.232230000000005</v>
      </c>
      <c r="H77" s="2">
        <f>'Moving Avg'!G77</f>
        <v>21.800389999999997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  <c r="M77" s="8">
        <f t="shared" si="10"/>
        <v>25</v>
      </c>
      <c r="N77" s="8">
        <f t="shared" si="11"/>
        <v>0</v>
      </c>
      <c r="O77" s="8">
        <f t="shared" si="12"/>
        <v>100</v>
      </c>
      <c r="P77" s="8">
        <f t="shared" si="13"/>
        <v>100</v>
      </c>
      <c r="Q77" s="9">
        <f t="shared" si="14"/>
        <v>38.75</v>
      </c>
      <c r="R77" s="9">
        <f t="shared" si="15"/>
        <v>65</v>
      </c>
      <c r="S77" s="9">
        <f t="shared" si="16"/>
        <v>73.75</v>
      </c>
      <c r="T77" s="9">
        <f t="shared" si="17"/>
        <v>56.25</v>
      </c>
      <c r="U77" s="8">
        <f t="shared" si="18"/>
        <v>59.166666666666664</v>
      </c>
      <c r="V77" s="8">
        <f t="shared" si="19"/>
        <v>58.4375</v>
      </c>
    </row>
    <row r="78" spans="1:22" ht="13.5" x14ac:dyDescent="0.25">
      <c r="A78" s="3">
        <f>RSI!A78</f>
        <v>42419</v>
      </c>
      <c r="B78" s="2">
        <f>RSI!B78</f>
        <v>24.3079</v>
      </c>
      <c r="C78" s="2">
        <f>RSI!I78</f>
        <v>62.758499935293301</v>
      </c>
      <c r="D78" s="2">
        <f>MACD!E78</f>
        <v>-0.28409774799569121</v>
      </c>
      <c r="E78" s="2">
        <f>MACD!F78</f>
        <v>-0.65466797591928161</v>
      </c>
      <c r="F78" s="2">
        <f>'Moving Avg'!D78</f>
        <v>24.371259999999999</v>
      </c>
      <c r="G78" s="2">
        <f>'Moving Avg'!F78</f>
        <v>23.400335000000002</v>
      </c>
      <c r="H78" s="2">
        <f>'Moving Avg'!G78</f>
        <v>21.858317999999993</v>
      </c>
      <c r="I78" s="2">
        <f>'Moving Avg'!H78</f>
        <v>0</v>
      </c>
      <c r="J78" s="6" t="str">
        <f>OBV!F78</f>
        <v>BULLISH</v>
      </c>
      <c r="K78" s="6" t="str">
        <f>OBV!G78</f>
        <v>STRONG</v>
      </c>
      <c r="L78" s="6" t="str">
        <f>OBV!H78</f>
        <v>CONFIRMED BULLISH</v>
      </c>
      <c r="M78" s="8">
        <f t="shared" si="10"/>
        <v>25</v>
      </c>
      <c r="N78" s="8">
        <f t="shared" si="11"/>
        <v>0</v>
      </c>
      <c r="O78" s="8">
        <f t="shared" si="12"/>
        <v>100</v>
      </c>
      <c r="P78" s="8">
        <f t="shared" si="13"/>
        <v>100</v>
      </c>
      <c r="Q78" s="9">
        <f t="shared" si="14"/>
        <v>38.75</v>
      </c>
      <c r="R78" s="9">
        <f t="shared" si="15"/>
        <v>65</v>
      </c>
      <c r="S78" s="9">
        <f t="shared" si="16"/>
        <v>73.75</v>
      </c>
      <c r="T78" s="9">
        <f t="shared" si="17"/>
        <v>56.25</v>
      </c>
      <c r="U78" s="8">
        <f t="shared" si="18"/>
        <v>59.166666666666664</v>
      </c>
      <c r="V78" s="8">
        <f t="shared" si="19"/>
        <v>58.4375</v>
      </c>
    </row>
    <row r="79" spans="1:22" ht="13.5" x14ac:dyDescent="0.25">
      <c r="A79" s="3">
        <f>RSI!A79</f>
        <v>42422</v>
      </c>
      <c r="B79" s="2">
        <f>RSI!B79</f>
        <v>24.2148</v>
      </c>
      <c r="C79" s="2">
        <f>RSI!I79</f>
        <v>61.607803664404031</v>
      </c>
      <c r="D79" s="2">
        <f>MACD!E79</f>
        <v>-0.33049188607097335</v>
      </c>
      <c r="E79" s="2">
        <f>MACD!F79</f>
        <v>-0.58983275794961998</v>
      </c>
      <c r="F79" s="2">
        <f>'Moving Avg'!D79</f>
        <v>24.417819999999999</v>
      </c>
      <c r="G79" s="2">
        <f>'Moving Avg'!F79</f>
        <v>23.549350000000008</v>
      </c>
      <c r="H79" s="2">
        <f>'Moving Avg'!G79</f>
        <v>21.914383999999995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CONFIRMED BULLISH</v>
      </c>
      <c r="M79" s="8">
        <f t="shared" si="10"/>
        <v>25</v>
      </c>
      <c r="N79" s="8">
        <f t="shared" si="11"/>
        <v>0</v>
      </c>
      <c r="O79" s="8">
        <f t="shared" si="12"/>
        <v>100</v>
      </c>
      <c r="P79" s="8">
        <f t="shared" si="13"/>
        <v>100</v>
      </c>
      <c r="Q79" s="9">
        <f t="shared" si="14"/>
        <v>38.75</v>
      </c>
      <c r="R79" s="9">
        <f t="shared" si="15"/>
        <v>65</v>
      </c>
      <c r="S79" s="9">
        <f t="shared" si="16"/>
        <v>73.75</v>
      </c>
      <c r="T79" s="9">
        <f t="shared" si="17"/>
        <v>56.25</v>
      </c>
      <c r="U79" s="8">
        <f t="shared" si="18"/>
        <v>59.166666666666664</v>
      </c>
      <c r="V79" s="8">
        <f t="shared" si="19"/>
        <v>58.4375</v>
      </c>
    </row>
    <row r="80" spans="1:22" ht="13.5" x14ac:dyDescent="0.25">
      <c r="A80" s="3">
        <f>RSI!A80</f>
        <v>42423</v>
      </c>
      <c r="B80" s="2">
        <f>RSI!B80</f>
        <v>24.2148</v>
      </c>
      <c r="C80" s="2">
        <f>RSI!I80</f>
        <v>61.607803664404031</v>
      </c>
      <c r="D80" s="2">
        <f>MACD!E80</f>
        <v>-0.33918596135992019</v>
      </c>
      <c r="E80" s="2">
        <f>MACD!F80</f>
        <v>-0.53970339863168004</v>
      </c>
      <c r="F80" s="2">
        <f>'Moving Avg'!D80</f>
        <v>24.417819999999999</v>
      </c>
      <c r="G80" s="2">
        <f>'Moving Avg'!F80</f>
        <v>23.693710000000003</v>
      </c>
      <c r="H80" s="2">
        <f>'Moving Avg'!G80</f>
        <v>21.970449999999996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NEUTRAL</v>
      </c>
      <c r="M80" s="8">
        <f t="shared" si="10"/>
        <v>25</v>
      </c>
      <c r="N80" s="8">
        <f t="shared" si="11"/>
        <v>0</v>
      </c>
      <c r="O80" s="8">
        <f t="shared" si="12"/>
        <v>100</v>
      </c>
      <c r="P80" s="8">
        <f t="shared" si="13"/>
        <v>66</v>
      </c>
      <c r="Q80" s="9">
        <f t="shared" si="14"/>
        <v>33.65</v>
      </c>
      <c r="R80" s="9">
        <f t="shared" si="15"/>
        <v>56.5</v>
      </c>
      <c r="S80" s="9">
        <f t="shared" si="16"/>
        <v>58.45</v>
      </c>
      <c r="T80" s="9">
        <f t="shared" si="17"/>
        <v>47.75</v>
      </c>
      <c r="U80" s="8">
        <f t="shared" si="18"/>
        <v>49.533333333333339</v>
      </c>
      <c r="V80" s="8">
        <f t="shared" si="19"/>
        <v>49.087500000000006</v>
      </c>
    </row>
    <row r="81" spans="1:22" ht="13.5" x14ac:dyDescent="0.25">
      <c r="A81" s="3">
        <f>RSI!A81</f>
        <v>42424</v>
      </c>
      <c r="B81" s="2">
        <f>RSI!B81</f>
        <v>24.2148</v>
      </c>
      <c r="C81" s="2">
        <f>RSI!I81</f>
        <v>61.607803664404031</v>
      </c>
      <c r="D81" s="2">
        <f>MACD!E81</f>
        <v>-0.28111452790983549</v>
      </c>
      <c r="E81" s="2">
        <f>MACD!F81</f>
        <v>-0.4879856244873112</v>
      </c>
      <c r="F81" s="2">
        <f>'Moving Avg'!D81</f>
        <v>24.252040000000001</v>
      </c>
      <c r="G81" s="2">
        <f>'Moving Avg'!F81</f>
        <v>23.79988500000001</v>
      </c>
      <c r="H81" s="2">
        <f>'Moving Avg'!G81</f>
        <v>22.026515999999994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CONFIRMED BEARISH</v>
      </c>
      <c r="M81" s="8">
        <f t="shared" si="10"/>
        <v>25</v>
      </c>
      <c r="N81" s="8">
        <f t="shared" si="11"/>
        <v>0</v>
      </c>
      <c r="O81" s="8">
        <f t="shared" si="12"/>
        <v>100</v>
      </c>
      <c r="P81" s="8">
        <f t="shared" si="13"/>
        <v>16.5</v>
      </c>
      <c r="Q81" s="9">
        <f t="shared" si="14"/>
        <v>26.225000000000001</v>
      </c>
      <c r="R81" s="9">
        <f t="shared" si="15"/>
        <v>44.125</v>
      </c>
      <c r="S81" s="9">
        <f t="shared" si="16"/>
        <v>36.174999999999997</v>
      </c>
      <c r="T81" s="9">
        <f t="shared" si="17"/>
        <v>35.375</v>
      </c>
      <c r="U81" s="8">
        <f t="shared" si="18"/>
        <v>35.508333333333333</v>
      </c>
      <c r="V81" s="8">
        <f t="shared" si="19"/>
        <v>35.474999999999994</v>
      </c>
    </row>
    <row r="82" spans="1:22" ht="13.5" x14ac:dyDescent="0.25">
      <c r="A82" s="3">
        <f>RSI!A82</f>
        <v>42425</v>
      </c>
      <c r="B82" s="2">
        <f>RSI!B82</f>
        <v>24.2148</v>
      </c>
      <c r="C82" s="2">
        <f>RSI!I82</f>
        <v>61.607803664404031</v>
      </c>
      <c r="D82" s="2">
        <f>MACD!E82</f>
        <v>-0.23772050423344737</v>
      </c>
      <c r="E82" s="2">
        <f>MACD!F82</f>
        <v>-0.43793260043653848</v>
      </c>
      <c r="F82" s="2">
        <f>'Moving Avg'!D82</f>
        <v>24.233419999999999</v>
      </c>
      <c r="G82" s="2">
        <f>'Moving Avg'!F82</f>
        <v>23.905590000000007</v>
      </c>
      <c r="H82" s="2">
        <f>'Moving Avg'!G82</f>
        <v>22.082581999999991</v>
      </c>
      <c r="I82" s="2">
        <f>'Moving Avg'!H82</f>
        <v>0</v>
      </c>
      <c r="J82" s="6" t="str">
        <f>OBV!F82</f>
        <v>BEARISH</v>
      </c>
      <c r="K82" s="6" t="str">
        <f>OBV!G82</f>
        <v>NEUTRAL</v>
      </c>
      <c r="L82" s="6" t="str">
        <f>OBV!H82</f>
        <v>CONFIRMED BEARISH</v>
      </c>
      <c r="M82" s="8">
        <f t="shared" si="10"/>
        <v>25</v>
      </c>
      <c r="N82" s="8">
        <f t="shared" si="11"/>
        <v>0</v>
      </c>
      <c r="O82" s="8">
        <f t="shared" si="12"/>
        <v>100</v>
      </c>
      <c r="P82" s="8">
        <f t="shared" si="13"/>
        <v>16.5</v>
      </c>
      <c r="Q82" s="9">
        <f t="shared" si="14"/>
        <v>26.225000000000001</v>
      </c>
      <c r="R82" s="9">
        <f t="shared" si="15"/>
        <v>44.125</v>
      </c>
      <c r="S82" s="9">
        <f t="shared" si="16"/>
        <v>36.174999999999997</v>
      </c>
      <c r="T82" s="9">
        <f t="shared" si="17"/>
        <v>35.375</v>
      </c>
      <c r="U82" s="8">
        <f t="shared" si="18"/>
        <v>35.508333333333333</v>
      </c>
      <c r="V82" s="8">
        <f t="shared" si="19"/>
        <v>35.474999999999994</v>
      </c>
    </row>
    <row r="83" spans="1:22" ht="13.5" x14ac:dyDescent="0.25">
      <c r="A83" s="3">
        <f>RSI!A83</f>
        <v>42426</v>
      </c>
      <c r="B83" s="2">
        <f>RSI!B83</f>
        <v>25.146100000000001</v>
      </c>
      <c r="C83" s="2">
        <f>RSI!I83</f>
        <v>69.204911110333128</v>
      </c>
      <c r="D83" s="2">
        <f>MACD!E83</f>
        <v>-0.34550557965242135</v>
      </c>
      <c r="E83" s="2">
        <f>MACD!F83</f>
        <v>-0.41944719627971511</v>
      </c>
      <c r="F83" s="2">
        <f>'Moving Avg'!D83</f>
        <v>24.401060000000001</v>
      </c>
      <c r="G83" s="2">
        <f>'Moving Avg'!F83</f>
        <v>24.008500000000005</v>
      </c>
      <c r="H83" s="2">
        <f>'Moving Avg'!G83</f>
        <v>22.157459999999993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CONFIRMED BULLISH</v>
      </c>
      <c r="M83" s="8">
        <f t="shared" si="10"/>
        <v>25</v>
      </c>
      <c r="N83" s="8">
        <f t="shared" si="11"/>
        <v>0</v>
      </c>
      <c r="O83" s="8">
        <f t="shared" si="12"/>
        <v>100</v>
      </c>
      <c r="P83" s="8">
        <f t="shared" si="13"/>
        <v>100</v>
      </c>
      <c r="Q83" s="9">
        <f t="shared" si="14"/>
        <v>38.75</v>
      </c>
      <c r="R83" s="9">
        <f t="shared" si="15"/>
        <v>65</v>
      </c>
      <c r="S83" s="9">
        <f t="shared" si="16"/>
        <v>73.75</v>
      </c>
      <c r="T83" s="9">
        <f t="shared" si="17"/>
        <v>56.25</v>
      </c>
      <c r="U83" s="8">
        <f t="shared" si="18"/>
        <v>59.166666666666664</v>
      </c>
      <c r="V83" s="8">
        <f t="shared" si="19"/>
        <v>58.4375</v>
      </c>
    </row>
    <row r="84" spans="1:22" ht="13.5" x14ac:dyDescent="0.25">
      <c r="A84" s="3">
        <f>RSI!A84</f>
        <v>42429</v>
      </c>
      <c r="B84" s="2">
        <f>RSI!B84</f>
        <v>26.1706</v>
      </c>
      <c r="C84" s="2">
        <f>RSI!I84</f>
        <v>75.053182347144116</v>
      </c>
      <c r="D84" s="2">
        <f>MACD!E84</f>
        <v>-0.41699353811853967</v>
      </c>
      <c r="E84" s="2">
        <f>MACD!F84</f>
        <v>-0.41895646464748004</v>
      </c>
      <c r="F84" s="2">
        <f>'Moving Avg'!D84</f>
        <v>24.792220000000004</v>
      </c>
      <c r="G84" s="2">
        <f>'Moving Avg'!F84</f>
        <v>24.107220000000005</v>
      </c>
      <c r="H84" s="2">
        <f>'Moving Avg'!G84</f>
        <v>22.271083999999991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CONFIRMED BULLISH</v>
      </c>
      <c r="M84" s="8">
        <f t="shared" si="10"/>
        <v>0</v>
      </c>
      <c r="N84" s="8">
        <f t="shared" si="11"/>
        <v>0</v>
      </c>
      <c r="O84" s="8">
        <f t="shared" si="12"/>
        <v>100</v>
      </c>
      <c r="P84" s="8">
        <f t="shared" si="13"/>
        <v>100</v>
      </c>
      <c r="Q84" s="9">
        <f t="shared" si="14"/>
        <v>30</v>
      </c>
      <c r="R84" s="9">
        <f t="shared" si="15"/>
        <v>60</v>
      </c>
      <c r="S84" s="9">
        <f t="shared" si="16"/>
        <v>70</v>
      </c>
      <c r="T84" s="9">
        <f t="shared" si="17"/>
        <v>50</v>
      </c>
      <c r="U84" s="8">
        <f t="shared" si="18"/>
        <v>53.333333333333336</v>
      </c>
      <c r="V84" s="8">
        <f t="shared" si="19"/>
        <v>52.5</v>
      </c>
    </row>
    <row r="85" spans="1:22" ht="13.5" x14ac:dyDescent="0.25">
      <c r="A85" s="3">
        <f>RSI!A85</f>
        <v>42430</v>
      </c>
      <c r="B85" s="2">
        <f>RSI!B85</f>
        <v>27.334800000000001</v>
      </c>
      <c r="C85" s="2">
        <f>RSI!I85</f>
        <v>79.757621900623121</v>
      </c>
      <c r="D85" s="2">
        <f>MACD!E85</f>
        <v>-0.54361352223736503</v>
      </c>
      <c r="E85" s="2">
        <f>MACD!F85</f>
        <v>-0.44388787616545705</v>
      </c>
      <c r="F85" s="2">
        <f>'Moving Avg'!D85</f>
        <v>25.416219999999999</v>
      </c>
      <c r="G85" s="2">
        <f>'Moving Avg'!F85</f>
        <v>24.286505000000005</v>
      </c>
      <c r="H85" s="2">
        <f>'Moving Avg'!G85</f>
        <v>22.389735999999992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CONFIRMED BULLISH</v>
      </c>
      <c r="M85" s="8">
        <f t="shared" si="10"/>
        <v>0</v>
      </c>
      <c r="N85" s="8">
        <f t="shared" si="11"/>
        <v>100</v>
      </c>
      <c r="O85" s="8">
        <f t="shared" si="12"/>
        <v>100</v>
      </c>
      <c r="P85" s="8">
        <f t="shared" si="13"/>
        <v>100</v>
      </c>
      <c r="Q85" s="9">
        <f t="shared" si="14"/>
        <v>65</v>
      </c>
      <c r="R85" s="9">
        <f t="shared" si="15"/>
        <v>80</v>
      </c>
      <c r="S85" s="9">
        <f t="shared" si="16"/>
        <v>85</v>
      </c>
      <c r="T85" s="9">
        <f t="shared" si="17"/>
        <v>75</v>
      </c>
      <c r="U85" s="8">
        <f t="shared" si="18"/>
        <v>76.666666666666671</v>
      </c>
      <c r="V85" s="8">
        <f t="shared" si="19"/>
        <v>76.25</v>
      </c>
    </row>
    <row r="86" spans="1:22" ht="13.5" x14ac:dyDescent="0.25">
      <c r="A86" s="3">
        <f>RSI!A86</f>
        <v>42431</v>
      </c>
      <c r="B86" s="2">
        <f>RSI!B86</f>
        <v>27.334800000000001</v>
      </c>
      <c r="C86" s="2">
        <f>RSI!I86</f>
        <v>79.757621900623121</v>
      </c>
      <c r="D86" s="2">
        <f>MACD!E86</f>
        <v>-0.54465466623658898</v>
      </c>
      <c r="E86" s="2">
        <f>MACD!F86</f>
        <v>-0.46404123417968346</v>
      </c>
      <c r="F86" s="2">
        <f>'Moving Avg'!D86</f>
        <v>26.040219999999998</v>
      </c>
      <c r="G86" s="2">
        <f>'Moving Avg'!F86</f>
        <v>24.465790000000005</v>
      </c>
      <c r="H86" s="2">
        <f>'Moving Avg'!G86</f>
        <v>22.508387999999997</v>
      </c>
      <c r="I86" s="2">
        <f>'Moving Avg'!H86</f>
        <v>0</v>
      </c>
      <c r="J86" s="6" t="str">
        <f>OBV!F86</f>
        <v>BULLISH</v>
      </c>
      <c r="K86" s="6" t="str">
        <f>OBV!G86</f>
        <v>STRONG</v>
      </c>
      <c r="L86" s="6" t="str">
        <f>OBV!H86</f>
        <v>CONFIRMED BULLISH</v>
      </c>
      <c r="M86" s="8">
        <f t="shared" si="10"/>
        <v>0</v>
      </c>
      <c r="N86" s="8">
        <f t="shared" si="11"/>
        <v>100</v>
      </c>
      <c r="O86" s="8">
        <f t="shared" si="12"/>
        <v>100</v>
      </c>
      <c r="P86" s="8">
        <f t="shared" si="13"/>
        <v>100</v>
      </c>
      <c r="Q86" s="9">
        <f t="shared" si="14"/>
        <v>65</v>
      </c>
      <c r="R86" s="9">
        <f t="shared" si="15"/>
        <v>80</v>
      </c>
      <c r="S86" s="9">
        <f t="shared" si="16"/>
        <v>85</v>
      </c>
      <c r="T86" s="9">
        <f t="shared" si="17"/>
        <v>75</v>
      </c>
      <c r="U86" s="8">
        <f t="shared" si="18"/>
        <v>76.666666666666671</v>
      </c>
      <c r="V86" s="8">
        <f t="shared" si="19"/>
        <v>76.25</v>
      </c>
    </row>
    <row r="87" spans="1:22" ht="13.5" x14ac:dyDescent="0.25">
      <c r="A87" s="3">
        <f>RSI!A87</f>
        <v>42432</v>
      </c>
      <c r="B87" s="2">
        <f>RSI!B87</f>
        <v>27.474499999999999</v>
      </c>
      <c r="C87" s="2">
        <f>RSI!I87</f>
        <v>80.275278549936289</v>
      </c>
      <c r="D87" s="2">
        <f>MACD!E87</f>
        <v>-0.68892103642132341</v>
      </c>
      <c r="E87" s="2">
        <f>MACD!F87</f>
        <v>-0.50901719462801143</v>
      </c>
      <c r="F87" s="2">
        <f>'Moving Avg'!D87</f>
        <v>26.692160000000001</v>
      </c>
      <c r="G87" s="2">
        <f>'Moving Avg'!F87</f>
        <v>24.652059999999999</v>
      </c>
      <c r="H87" s="2">
        <f>'Moving Avg'!G87</f>
        <v>22.630394000000003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CONFIRMED BULLISH</v>
      </c>
      <c r="M87" s="8">
        <f t="shared" si="10"/>
        <v>0</v>
      </c>
      <c r="N87" s="8">
        <f t="shared" si="11"/>
        <v>100</v>
      </c>
      <c r="O87" s="8">
        <f t="shared" si="12"/>
        <v>100</v>
      </c>
      <c r="P87" s="8">
        <f t="shared" si="13"/>
        <v>100</v>
      </c>
      <c r="Q87" s="9">
        <f t="shared" si="14"/>
        <v>65</v>
      </c>
      <c r="R87" s="9">
        <f t="shared" si="15"/>
        <v>80</v>
      </c>
      <c r="S87" s="9">
        <f t="shared" si="16"/>
        <v>85</v>
      </c>
      <c r="T87" s="9">
        <f t="shared" si="17"/>
        <v>75</v>
      </c>
      <c r="U87" s="8">
        <f t="shared" si="18"/>
        <v>76.666666666666671</v>
      </c>
      <c r="V87" s="8">
        <f t="shared" si="19"/>
        <v>76.25</v>
      </c>
    </row>
    <row r="88" spans="1:22" ht="13.5" x14ac:dyDescent="0.25">
      <c r="A88" s="3">
        <f>RSI!A88</f>
        <v>42433</v>
      </c>
      <c r="B88" s="2">
        <f>RSI!B88</f>
        <v>27.474499999999999</v>
      </c>
      <c r="C88" s="2">
        <f>RSI!I88</f>
        <v>80.275278549936289</v>
      </c>
      <c r="D88" s="2">
        <f>MACD!E88</f>
        <v>-0.83018590153561433</v>
      </c>
      <c r="E88" s="2">
        <f>MACD!F88</f>
        <v>-0.57325093600953203</v>
      </c>
      <c r="F88" s="2">
        <f>'Moving Avg'!D88</f>
        <v>27.157840000000004</v>
      </c>
      <c r="G88" s="2">
        <f>'Moving Avg'!F88</f>
        <v>24.838329999999996</v>
      </c>
      <c r="H88" s="2">
        <f>'Moving Avg'!G88</f>
        <v>22.752400000000002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CONFIRMED BULLISH</v>
      </c>
      <c r="M88" s="8">
        <f t="shared" si="10"/>
        <v>0</v>
      </c>
      <c r="N88" s="8">
        <f t="shared" si="11"/>
        <v>100</v>
      </c>
      <c r="O88" s="8">
        <f t="shared" si="12"/>
        <v>100</v>
      </c>
      <c r="P88" s="8">
        <f t="shared" si="13"/>
        <v>100</v>
      </c>
      <c r="Q88" s="9">
        <f t="shared" si="14"/>
        <v>65</v>
      </c>
      <c r="R88" s="9">
        <f t="shared" si="15"/>
        <v>80</v>
      </c>
      <c r="S88" s="9">
        <f t="shared" si="16"/>
        <v>85</v>
      </c>
      <c r="T88" s="9">
        <f t="shared" si="17"/>
        <v>75</v>
      </c>
      <c r="U88" s="8">
        <f t="shared" si="18"/>
        <v>76.666666666666671</v>
      </c>
      <c r="V88" s="8">
        <f t="shared" si="19"/>
        <v>76.25</v>
      </c>
    </row>
    <row r="89" spans="1:22" ht="13.5" x14ac:dyDescent="0.25">
      <c r="A89" s="3">
        <f>RSI!A89</f>
        <v>42436</v>
      </c>
      <c r="B89" s="2">
        <f>RSI!B89</f>
        <v>27.902899999999999</v>
      </c>
      <c r="C89" s="2">
        <f>RSI!I89</f>
        <v>81.919683292684596</v>
      </c>
      <c r="D89" s="2">
        <f>MACD!E89</f>
        <v>-1.013545714356944</v>
      </c>
      <c r="E89" s="2">
        <f>MACD!F89</f>
        <v>-0.66130989167901444</v>
      </c>
      <c r="F89" s="2">
        <f>'Moving Avg'!D89</f>
        <v>27.504300000000001</v>
      </c>
      <c r="G89" s="2">
        <f>'Moving Avg'!F89</f>
        <v>25.081409999999998</v>
      </c>
      <c r="H89" s="2">
        <f>'Moving Avg'!G89</f>
        <v>22.882974000000004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CONFIRMED BULLISH</v>
      </c>
      <c r="M89" s="8">
        <f t="shared" si="10"/>
        <v>0</v>
      </c>
      <c r="N89" s="8">
        <f t="shared" si="11"/>
        <v>100</v>
      </c>
      <c r="O89" s="8">
        <f t="shared" si="12"/>
        <v>100</v>
      </c>
      <c r="P89" s="8">
        <f t="shared" si="13"/>
        <v>100</v>
      </c>
      <c r="Q89" s="9">
        <f t="shared" si="14"/>
        <v>65</v>
      </c>
      <c r="R89" s="9">
        <f t="shared" si="15"/>
        <v>80</v>
      </c>
      <c r="S89" s="9">
        <f t="shared" si="16"/>
        <v>85</v>
      </c>
      <c r="T89" s="9">
        <f t="shared" si="17"/>
        <v>75</v>
      </c>
      <c r="U89" s="8">
        <f t="shared" si="18"/>
        <v>76.666666666666671</v>
      </c>
      <c r="V89" s="8">
        <f t="shared" si="19"/>
        <v>76.25</v>
      </c>
    </row>
    <row r="90" spans="1:22" ht="13.5" x14ac:dyDescent="0.25">
      <c r="A90" s="3">
        <f>RSI!A90</f>
        <v>42437</v>
      </c>
      <c r="B90" s="2">
        <f>RSI!B90</f>
        <v>27.074000000000002</v>
      </c>
      <c r="C90" s="2">
        <f>RSI!I90</f>
        <v>69.795259004348694</v>
      </c>
      <c r="D90" s="2">
        <f>MACD!E90</f>
        <v>-1.1262829384835484</v>
      </c>
      <c r="E90" s="2">
        <f>MACD!F90</f>
        <v>-0.75430450103992119</v>
      </c>
      <c r="F90" s="2">
        <f>'Moving Avg'!D90</f>
        <v>27.452140000000004</v>
      </c>
      <c r="G90" s="2">
        <f>'Moving Avg'!F90</f>
        <v>25.270934999999998</v>
      </c>
      <c r="H90" s="2">
        <f>'Moving Avg'!G90</f>
        <v>22.997902</v>
      </c>
      <c r="I90" s="2">
        <f>'Moving Avg'!H90</f>
        <v>0</v>
      </c>
      <c r="J90" s="6" t="str">
        <f>OBV!F90</f>
        <v>BULLISH</v>
      </c>
      <c r="K90" s="6" t="str">
        <f>OBV!G90</f>
        <v>NEUTRAL</v>
      </c>
      <c r="L90" s="6" t="str">
        <f>OBV!H90</f>
        <v>BULLISH DIVERGENCE</v>
      </c>
      <c r="M90" s="8">
        <f t="shared" si="10"/>
        <v>25</v>
      </c>
      <c r="N90" s="8">
        <f t="shared" si="11"/>
        <v>100</v>
      </c>
      <c r="O90" s="8">
        <f t="shared" si="12"/>
        <v>100</v>
      </c>
      <c r="P90" s="8">
        <f t="shared" si="13"/>
        <v>66.5</v>
      </c>
      <c r="Q90" s="9">
        <f t="shared" si="14"/>
        <v>68.724999999999994</v>
      </c>
      <c r="R90" s="9">
        <f t="shared" si="15"/>
        <v>76.625</v>
      </c>
      <c r="S90" s="9">
        <f t="shared" si="16"/>
        <v>73.674999999999997</v>
      </c>
      <c r="T90" s="9">
        <f t="shared" si="17"/>
        <v>72.875</v>
      </c>
      <c r="U90" s="8">
        <f t="shared" si="18"/>
        <v>73.008333333333326</v>
      </c>
      <c r="V90" s="8">
        <f t="shared" si="19"/>
        <v>72.974999999999994</v>
      </c>
    </row>
    <row r="91" spans="1:22" ht="13.5" x14ac:dyDescent="0.25">
      <c r="A91" s="3">
        <f>RSI!A91</f>
        <v>42438</v>
      </c>
      <c r="B91" s="2">
        <f>RSI!B91</f>
        <v>26.375499999999999</v>
      </c>
      <c r="C91" s="2">
        <f>RSI!I91</f>
        <v>61.530800882378657</v>
      </c>
      <c r="D91" s="2">
        <f>MACD!E91</f>
        <v>-1.1826174253236701</v>
      </c>
      <c r="E91" s="2">
        <f>MACD!F91</f>
        <v>-0.83996708589667102</v>
      </c>
      <c r="F91" s="2">
        <f>'Moving Avg'!D91</f>
        <v>27.260280000000002</v>
      </c>
      <c r="G91" s="2">
        <f>'Moving Avg'!F91</f>
        <v>25.40225499999999</v>
      </c>
      <c r="H91" s="2">
        <f>'Moving Avg'!G91</f>
        <v>23.098860000000005</v>
      </c>
      <c r="I91" s="2">
        <f>'Moving Avg'!H91</f>
        <v>0</v>
      </c>
      <c r="J91" s="6" t="str">
        <f>OBV!F91</f>
        <v>BULLISH</v>
      </c>
      <c r="K91" s="6" t="str">
        <f>OBV!G91</f>
        <v>NEUTRAL</v>
      </c>
      <c r="L91" s="6" t="str">
        <f>OBV!H91</f>
        <v>BULLISH DIVERGENCE</v>
      </c>
      <c r="M91" s="8">
        <f t="shared" si="10"/>
        <v>25</v>
      </c>
      <c r="N91" s="8">
        <f t="shared" si="11"/>
        <v>100</v>
      </c>
      <c r="O91" s="8">
        <f t="shared" si="12"/>
        <v>100</v>
      </c>
      <c r="P91" s="8">
        <f t="shared" si="13"/>
        <v>66.5</v>
      </c>
      <c r="Q91" s="9">
        <f t="shared" si="14"/>
        <v>68.724999999999994</v>
      </c>
      <c r="R91" s="9">
        <f t="shared" si="15"/>
        <v>76.625</v>
      </c>
      <c r="S91" s="9">
        <f t="shared" si="16"/>
        <v>73.674999999999997</v>
      </c>
      <c r="T91" s="9">
        <f t="shared" si="17"/>
        <v>72.875</v>
      </c>
      <c r="U91" s="8">
        <f t="shared" si="18"/>
        <v>73.008333333333326</v>
      </c>
      <c r="V91" s="8">
        <f t="shared" si="19"/>
        <v>72.974999999999994</v>
      </c>
    </row>
    <row r="92" spans="1:22" ht="13.5" x14ac:dyDescent="0.25">
      <c r="A92" s="3">
        <f>RSI!A92</f>
        <v>42439</v>
      </c>
      <c r="B92" s="2">
        <f>RSI!B92</f>
        <v>26.999500000000001</v>
      </c>
      <c r="C92" s="2">
        <f>RSI!I92</f>
        <v>65.464954836273449</v>
      </c>
      <c r="D92" s="2">
        <f>MACD!E92</f>
        <v>-1.284122593926913</v>
      </c>
      <c r="E92" s="2">
        <f>MACD!F92</f>
        <v>-0.92879818750271947</v>
      </c>
      <c r="F92" s="2">
        <f>'Moving Avg'!D92</f>
        <v>27.165280000000003</v>
      </c>
      <c r="G92" s="2">
        <f>'Moving Avg'!F92</f>
        <v>25.564774999999997</v>
      </c>
      <c r="H92" s="2">
        <f>'Moving Avg'!G92</f>
        <v>23.230924000000002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BULLISH DIVERGENCE</v>
      </c>
      <c r="M92" s="8">
        <f t="shared" si="10"/>
        <v>25</v>
      </c>
      <c r="N92" s="8">
        <f t="shared" si="11"/>
        <v>100</v>
      </c>
      <c r="O92" s="8">
        <f t="shared" si="12"/>
        <v>100</v>
      </c>
      <c r="P92" s="8">
        <f t="shared" si="13"/>
        <v>83</v>
      </c>
      <c r="Q92" s="9">
        <f t="shared" si="14"/>
        <v>71.2</v>
      </c>
      <c r="R92" s="9">
        <f t="shared" si="15"/>
        <v>80.75</v>
      </c>
      <c r="S92" s="9">
        <f t="shared" si="16"/>
        <v>81.099999999999994</v>
      </c>
      <c r="T92" s="9">
        <f t="shared" si="17"/>
        <v>77</v>
      </c>
      <c r="U92" s="8">
        <f t="shared" si="18"/>
        <v>77.683333333333323</v>
      </c>
      <c r="V92" s="8">
        <f t="shared" si="19"/>
        <v>77.512499999999989</v>
      </c>
    </row>
    <row r="93" spans="1:22" ht="13.5" x14ac:dyDescent="0.25">
      <c r="A93" s="3">
        <f>RSI!A93</f>
        <v>42440</v>
      </c>
      <c r="B93" s="2">
        <f>RSI!B93</f>
        <v>27.008800000000001</v>
      </c>
      <c r="C93" s="2">
        <f>RSI!I93</f>
        <v>65.521548654935629</v>
      </c>
      <c r="D93" s="2">
        <f>MACD!E93</f>
        <v>-1.238161998457354</v>
      </c>
      <c r="E93" s="2">
        <f>MACD!F93</f>
        <v>-0.99067094969364644</v>
      </c>
      <c r="F93" s="2">
        <f>'Moving Avg'!D93</f>
        <v>27.072140000000001</v>
      </c>
      <c r="G93" s="2">
        <f>'Moving Avg'!F93</f>
        <v>25.750574999999991</v>
      </c>
      <c r="H93" s="2">
        <f>'Moving Avg'!G93</f>
        <v>23.363174000000004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BULLISH DIVERGENCE</v>
      </c>
      <c r="M93" s="8">
        <f t="shared" si="10"/>
        <v>25</v>
      </c>
      <c r="N93" s="8">
        <f t="shared" si="11"/>
        <v>100</v>
      </c>
      <c r="O93" s="8">
        <f t="shared" si="12"/>
        <v>100</v>
      </c>
      <c r="P93" s="8">
        <f t="shared" si="13"/>
        <v>83</v>
      </c>
      <c r="Q93" s="9">
        <f t="shared" si="14"/>
        <v>71.2</v>
      </c>
      <c r="R93" s="9">
        <f t="shared" si="15"/>
        <v>80.75</v>
      </c>
      <c r="S93" s="9">
        <f t="shared" si="16"/>
        <v>81.099999999999994</v>
      </c>
      <c r="T93" s="9">
        <f t="shared" si="17"/>
        <v>77</v>
      </c>
      <c r="U93" s="8">
        <f t="shared" si="18"/>
        <v>77.683333333333323</v>
      </c>
      <c r="V93" s="8">
        <f t="shared" si="19"/>
        <v>77.512499999999989</v>
      </c>
    </row>
    <row r="94" spans="1:22" ht="13.5" x14ac:dyDescent="0.25">
      <c r="A94" s="3">
        <f>RSI!A94</f>
        <v>42443</v>
      </c>
      <c r="B94" s="2">
        <f>RSI!B94</f>
        <v>27.008800000000001</v>
      </c>
      <c r="C94" s="2">
        <f>RSI!I94</f>
        <v>65.521548654935629</v>
      </c>
      <c r="D94" s="2">
        <f>MACD!E94</f>
        <v>-1.0516548424802643</v>
      </c>
      <c r="E94" s="2">
        <f>MACD!F94</f>
        <v>-1.0028677282509701</v>
      </c>
      <c r="F94" s="2">
        <f>'Moving Avg'!D94</f>
        <v>26.893319999999999</v>
      </c>
      <c r="G94" s="2">
        <f>'Moving Avg'!F94</f>
        <v>25.901914999999995</v>
      </c>
      <c r="H94" s="2">
        <f>'Moving Avg'!G94</f>
        <v>23.477170000000005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BULLISH DIVERGENCE</v>
      </c>
      <c r="M94" s="8">
        <f t="shared" si="10"/>
        <v>25</v>
      </c>
      <c r="N94" s="8">
        <f t="shared" si="11"/>
        <v>100</v>
      </c>
      <c r="O94" s="8">
        <f t="shared" si="12"/>
        <v>100</v>
      </c>
      <c r="P94" s="8">
        <f t="shared" si="13"/>
        <v>83</v>
      </c>
      <c r="Q94" s="9">
        <f t="shared" si="14"/>
        <v>71.2</v>
      </c>
      <c r="R94" s="9">
        <f t="shared" si="15"/>
        <v>80.75</v>
      </c>
      <c r="S94" s="9">
        <f t="shared" si="16"/>
        <v>81.099999999999994</v>
      </c>
      <c r="T94" s="9">
        <f t="shared" si="17"/>
        <v>77</v>
      </c>
      <c r="U94" s="8">
        <f t="shared" si="18"/>
        <v>77.683333333333323</v>
      </c>
      <c r="V94" s="8">
        <f t="shared" si="19"/>
        <v>77.512499999999989</v>
      </c>
    </row>
    <row r="95" spans="1:22" ht="13.5" x14ac:dyDescent="0.25">
      <c r="A95" s="3">
        <f>RSI!A95</f>
        <v>42444</v>
      </c>
      <c r="B95" s="2">
        <f>RSI!B95</f>
        <v>26.459299999999999</v>
      </c>
      <c r="C95" s="2">
        <f>RSI!I95</f>
        <v>58.906592268038146</v>
      </c>
      <c r="D95" s="2">
        <f>MACD!E95</f>
        <v>-0.68328707249843745</v>
      </c>
      <c r="E95" s="2">
        <f>MACD!F95</f>
        <v>-0.93895159710046361</v>
      </c>
      <c r="F95" s="2">
        <f>'Moving Avg'!D95</f>
        <v>26.770379999999999</v>
      </c>
      <c r="G95" s="2">
        <f>'Moving Avg'!F95</f>
        <v>26.014139999999998</v>
      </c>
      <c r="H95" s="2">
        <f>'Moving Avg'!G95</f>
        <v>23.592842000000005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BULLISH DIVERGENCE</v>
      </c>
      <c r="M95" s="8">
        <f t="shared" si="10"/>
        <v>25</v>
      </c>
      <c r="N95" s="8">
        <f t="shared" si="11"/>
        <v>0</v>
      </c>
      <c r="O95" s="8">
        <f t="shared" si="12"/>
        <v>100</v>
      </c>
      <c r="P95" s="8">
        <f t="shared" si="13"/>
        <v>83</v>
      </c>
      <c r="Q95" s="9">
        <f t="shared" si="14"/>
        <v>36.200000000000003</v>
      </c>
      <c r="R95" s="9">
        <f t="shared" si="15"/>
        <v>60.75</v>
      </c>
      <c r="S95" s="9">
        <f t="shared" si="16"/>
        <v>66.099999999999994</v>
      </c>
      <c r="T95" s="9">
        <f t="shared" si="17"/>
        <v>52</v>
      </c>
      <c r="U95" s="8">
        <f t="shared" si="18"/>
        <v>54.35</v>
      </c>
      <c r="V95" s="8">
        <f t="shared" si="19"/>
        <v>53.762500000000003</v>
      </c>
    </row>
    <row r="96" spans="1:22" ht="13.5" x14ac:dyDescent="0.25">
      <c r="A96" s="3">
        <f>RSI!A96</f>
        <v>42445</v>
      </c>
      <c r="B96" s="2">
        <f>RSI!B96</f>
        <v>26.990200000000002</v>
      </c>
      <c r="C96" s="2">
        <f>RSI!I96</f>
        <v>62.812886991013933</v>
      </c>
      <c r="D96" s="2">
        <f>MACD!E96</f>
        <v>-0.41624181598847798</v>
      </c>
      <c r="E96" s="2">
        <f>MACD!F96</f>
        <v>-0.83440964087806646</v>
      </c>
      <c r="F96" s="2">
        <f>'Moving Avg'!D96</f>
        <v>26.893319999999999</v>
      </c>
      <c r="G96" s="2">
        <f>'Moving Avg'!F96</f>
        <v>26.111464999999999</v>
      </c>
      <c r="H96" s="2">
        <f>'Moving Avg'!G96</f>
        <v>23.720064000000001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CONFIRMED BULLISH</v>
      </c>
      <c r="M96" s="8">
        <f t="shared" si="10"/>
        <v>25</v>
      </c>
      <c r="N96" s="8">
        <f t="shared" si="11"/>
        <v>0</v>
      </c>
      <c r="O96" s="8">
        <f t="shared" si="12"/>
        <v>100</v>
      </c>
      <c r="P96" s="8">
        <f t="shared" si="13"/>
        <v>100</v>
      </c>
      <c r="Q96" s="9">
        <f t="shared" si="14"/>
        <v>38.75</v>
      </c>
      <c r="R96" s="9">
        <f t="shared" si="15"/>
        <v>65</v>
      </c>
      <c r="S96" s="9">
        <f t="shared" si="16"/>
        <v>73.75</v>
      </c>
      <c r="T96" s="9">
        <f t="shared" si="17"/>
        <v>56.25</v>
      </c>
      <c r="U96" s="8">
        <f t="shared" si="18"/>
        <v>59.166666666666664</v>
      </c>
      <c r="V96" s="8">
        <f t="shared" si="19"/>
        <v>58.4375</v>
      </c>
    </row>
    <row r="97" spans="1:22" ht="13.5" x14ac:dyDescent="0.25">
      <c r="A97" s="3">
        <f>RSI!A97</f>
        <v>42446</v>
      </c>
      <c r="B97" s="2">
        <f>RSI!B97</f>
        <v>26.589700000000001</v>
      </c>
      <c r="C97" s="2">
        <f>RSI!I97</f>
        <v>58.309814022805504</v>
      </c>
      <c r="D97" s="2">
        <f>MACD!E97</f>
        <v>-0.14718878805630808</v>
      </c>
      <c r="E97" s="2">
        <f>MACD!F97</f>
        <v>-0.69696547031371492</v>
      </c>
      <c r="F97" s="2">
        <f>'Moving Avg'!D97</f>
        <v>26.811360000000001</v>
      </c>
      <c r="G97" s="2">
        <f>'Moving Avg'!F97</f>
        <v>26.225555000000004</v>
      </c>
      <c r="H97" s="2">
        <f>'Moving Avg'!G97</f>
        <v>23.845793999999998</v>
      </c>
      <c r="I97" s="2">
        <f>'Moving Avg'!H97</f>
        <v>0</v>
      </c>
      <c r="J97" s="6" t="str">
        <f>OBV!F97</f>
        <v>BULLISH</v>
      </c>
      <c r="K97" s="6" t="str">
        <f>OBV!G97</f>
        <v>NEUTRAL</v>
      </c>
      <c r="L97" s="6" t="str">
        <f>OBV!H97</f>
        <v>BULLISH DIVERGENCE</v>
      </c>
      <c r="M97" s="8">
        <f t="shared" si="10"/>
        <v>25</v>
      </c>
      <c r="N97" s="8">
        <f t="shared" si="11"/>
        <v>0</v>
      </c>
      <c r="O97" s="8">
        <f t="shared" si="12"/>
        <v>100</v>
      </c>
      <c r="P97" s="8">
        <f t="shared" si="13"/>
        <v>66.5</v>
      </c>
      <c r="Q97" s="9">
        <f t="shared" si="14"/>
        <v>33.725000000000001</v>
      </c>
      <c r="R97" s="9">
        <f t="shared" si="15"/>
        <v>56.625</v>
      </c>
      <c r="S97" s="9">
        <f t="shared" si="16"/>
        <v>58.674999999999997</v>
      </c>
      <c r="T97" s="9">
        <f t="shared" si="17"/>
        <v>47.875</v>
      </c>
      <c r="U97" s="8">
        <f t="shared" si="18"/>
        <v>49.67499999999999</v>
      </c>
      <c r="V97" s="8">
        <f t="shared" si="19"/>
        <v>49.224999999999994</v>
      </c>
    </row>
    <row r="98" spans="1:22" ht="13.5" x14ac:dyDescent="0.25">
      <c r="A98" s="3">
        <f>RSI!A98</f>
        <v>42447</v>
      </c>
      <c r="B98" s="2">
        <f>RSI!B98</f>
        <v>26.589700000000001</v>
      </c>
      <c r="C98" s="2">
        <f>RSI!I98</f>
        <v>58.309814022805504</v>
      </c>
      <c r="D98" s="2">
        <f>MACD!E98</f>
        <v>7.536829978862869E-2</v>
      </c>
      <c r="E98" s="2">
        <f>MACD!F98</f>
        <v>-0.54249871629324631</v>
      </c>
      <c r="F98" s="2">
        <f>'Moving Avg'!D98</f>
        <v>26.727539999999998</v>
      </c>
      <c r="G98" s="2">
        <f>'Moving Avg'!F98</f>
        <v>26.339645000000001</v>
      </c>
      <c r="H98" s="2">
        <f>'Moving Avg'!G98</f>
        <v>23.967799999999997</v>
      </c>
      <c r="I98" s="2">
        <f>'Moving Avg'!H98</f>
        <v>0</v>
      </c>
      <c r="J98" s="6" t="str">
        <f>OBV!F98</f>
        <v>BEARISH</v>
      </c>
      <c r="K98" s="6" t="str">
        <f>OBV!G98</f>
        <v>NEUTRAL</v>
      </c>
      <c r="L98" s="6" t="str">
        <f>OBV!H98</f>
        <v>CONFIRMED BEARISH</v>
      </c>
      <c r="M98" s="8">
        <f t="shared" si="10"/>
        <v>25</v>
      </c>
      <c r="N98" s="8">
        <f t="shared" si="11"/>
        <v>0</v>
      </c>
      <c r="O98" s="8">
        <f t="shared" si="12"/>
        <v>100</v>
      </c>
      <c r="P98" s="8">
        <f t="shared" si="13"/>
        <v>16.5</v>
      </c>
      <c r="Q98" s="9">
        <f t="shared" si="14"/>
        <v>26.225000000000001</v>
      </c>
      <c r="R98" s="9">
        <f t="shared" si="15"/>
        <v>44.125</v>
      </c>
      <c r="S98" s="9">
        <f t="shared" si="16"/>
        <v>36.174999999999997</v>
      </c>
      <c r="T98" s="9">
        <f t="shared" si="17"/>
        <v>35.375</v>
      </c>
      <c r="U98" s="8">
        <f t="shared" si="18"/>
        <v>35.508333333333333</v>
      </c>
      <c r="V98" s="8">
        <f t="shared" si="19"/>
        <v>35.474999999999994</v>
      </c>
    </row>
    <row r="99" spans="1:22" ht="13.5" x14ac:dyDescent="0.25">
      <c r="A99" s="3">
        <f>RSI!A99</f>
        <v>42450</v>
      </c>
      <c r="B99" s="2">
        <f>RSI!B99</f>
        <v>26.589700000000001</v>
      </c>
      <c r="C99" s="2">
        <f>RSI!I99</f>
        <v>58.309814022805504</v>
      </c>
      <c r="D99" s="2">
        <f>MACD!E99</f>
        <v>0.3248683737436231</v>
      </c>
      <c r="E99" s="2">
        <f>MACD!F99</f>
        <v>-0.36902529828587244</v>
      </c>
      <c r="F99" s="2">
        <f>'Moving Avg'!D99</f>
        <v>26.643719999999995</v>
      </c>
      <c r="G99" s="2">
        <f>'Moving Avg'!F99</f>
        <v>26.458390000000001</v>
      </c>
      <c r="H99" s="2">
        <f>'Moving Avg'!G99</f>
        <v>24.091853999999994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  <c r="M99" s="8">
        <f t="shared" si="10"/>
        <v>25</v>
      </c>
      <c r="N99" s="8">
        <f t="shared" si="11"/>
        <v>0</v>
      </c>
      <c r="O99" s="8">
        <f t="shared" si="12"/>
        <v>100</v>
      </c>
      <c r="P99" s="8">
        <f t="shared" si="13"/>
        <v>16.5</v>
      </c>
      <c r="Q99" s="9">
        <f t="shared" si="14"/>
        <v>26.225000000000001</v>
      </c>
      <c r="R99" s="9">
        <f t="shared" si="15"/>
        <v>44.125</v>
      </c>
      <c r="S99" s="9">
        <f t="shared" si="16"/>
        <v>36.174999999999997</v>
      </c>
      <c r="T99" s="9">
        <f t="shared" si="17"/>
        <v>35.375</v>
      </c>
      <c r="U99" s="8">
        <f t="shared" si="18"/>
        <v>35.508333333333333</v>
      </c>
      <c r="V99" s="8">
        <f t="shared" si="19"/>
        <v>35.474999999999994</v>
      </c>
    </row>
    <row r="100" spans="1:22" ht="13.5" x14ac:dyDescent="0.25">
      <c r="A100" s="3">
        <f>RSI!A100</f>
        <v>42451</v>
      </c>
      <c r="B100" s="2">
        <f>RSI!B100</f>
        <v>26.543099999999999</v>
      </c>
      <c r="C100" s="2">
        <f>RSI!I100</f>
        <v>57.708587514535886</v>
      </c>
      <c r="D100" s="2">
        <f>MACD!E100</f>
        <v>0.40753745306740896</v>
      </c>
      <c r="E100" s="2">
        <f>MACD!F100</f>
        <v>-0.21371274801521617</v>
      </c>
      <c r="F100" s="2">
        <f>'Moving Avg'!D100</f>
        <v>26.66048</v>
      </c>
      <c r="G100" s="2">
        <f>'Moving Avg'!F100</f>
        <v>26.574804999999998</v>
      </c>
      <c r="H100" s="2">
        <f>'Moving Avg'!G100</f>
        <v>24.226897999999995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BEARISH DIVERGENCE</v>
      </c>
      <c r="M100" s="8">
        <f t="shared" si="10"/>
        <v>25</v>
      </c>
      <c r="N100" s="8">
        <f t="shared" si="11"/>
        <v>0</v>
      </c>
      <c r="O100" s="8">
        <f t="shared" si="12"/>
        <v>100</v>
      </c>
      <c r="P100" s="8">
        <f t="shared" si="13"/>
        <v>16.5</v>
      </c>
      <c r="Q100" s="9">
        <f t="shared" si="14"/>
        <v>26.225000000000001</v>
      </c>
      <c r="R100" s="9">
        <f t="shared" si="15"/>
        <v>44.125</v>
      </c>
      <c r="S100" s="9">
        <f t="shared" si="16"/>
        <v>36.174999999999997</v>
      </c>
      <c r="T100" s="9">
        <f t="shared" si="17"/>
        <v>35.375</v>
      </c>
      <c r="U100" s="8">
        <f t="shared" si="18"/>
        <v>35.508333333333333</v>
      </c>
      <c r="V100" s="8">
        <f t="shared" si="19"/>
        <v>35.474999999999994</v>
      </c>
    </row>
    <row r="101" spans="1:22" ht="13.5" x14ac:dyDescent="0.25">
      <c r="A101" s="3">
        <f>RSI!A101</f>
        <v>42452</v>
      </c>
      <c r="B101" s="2">
        <f>RSI!B101</f>
        <v>26.543099999999999</v>
      </c>
      <c r="C101" s="2">
        <f>RSI!I101</f>
        <v>57.708587514535886</v>
      </c>
      <c r="D101" s="2">
        <f>MACD!E101</f>
        <v>0.36625097728897771</v>
      </c>
      <c r="E101" s="2">
        <f>MACD!F101</f>
        <v>-9.7720002954377411E-2</v>
      </c>
      <c r="F101" s="2">
        <f>'Moving Avg'!D101</f>
        <v>26.571059999999999</v>
      </c>
      <c r="G101" s="2">
        <f>'Moving Avg'!F101</f>
        <v>26.691219999999998</v>
      </c>
      <c r="H101" s="2">
        <f>'Moving Avg'!G101</f>
        <v>24.361196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  <c r="M101" s="8">
        <f t="shared" si="10"/>
        <v>25</v>
      </c>
      <c r="N101" s="8">
        <f t="shared" si="11"/>
        <v>0</v>
      </c>
      <c r="O101" s="8">
        <f t="shared" si="12"/>
        <v>100</v>
      </c>
      <c r="P101" s="8">
        <f t="shared" si="13"/>
        <v>16.5</v>
      </c>
      <c r="Q101" s="9">
        <f t="shared" si="14"/>
        <v>26.225000000000001</v>
      </c>
      <c r="R101" s="9">
        <f t="shared" si="15"/>
        <v>44.125</v>
      </c>
      <c r="S101" s="9">
        <f t="shared" si="16"/>
        <v>36.174999999999997</v>
      </c>
      <c r="T101" s="9">
        <f t="shared" si="17"/>
        <v>35.375</v>
      </c>
      <c r="U101" s="8">
        <f t="shared" si="18"/>
        <v>35.508333333333333</v>
      </c>
      <c r="V101" s="8">
        <f t="shared" si="19"/>
        <v>35.474999999999994</v>
      </c>
    </row>
    <row r="102" spans="1:22" ht="13.5" x14ac:dyDescent="0.25">
      <c r="A102" s="3">
        <f>RSI!A102</f>
        <v>42453</v>
      </c>
      <c r="B102" s="2">
        <f>RSI!B102</f>
        <v>26.841200000000001</v>
      </c>
      <c r="C102" s="2">
        <f>RSI!I102</f>
        <v>60.713843255219849</v>
      </c>
      <c r="D102" s="2">
        <f>MACD!E102</f>
        <v>0.40173877002908043</v>
      </c>
      <c r="E102" s="2">
        <f>MACD!F102</f>
        <v>2.1717516423141597E-3</v>
      </c>
      <c r="F102" s="2">
        <f>'Moving Avg'!D102</f>
        <v>26.621359999999999</v>
      </c>
      <c r="G102" s="2">
        <f>'Moving Avg'!F102</f>
        <v>26.822539999999996</v>
      </c>
      <c r="H102" s="2">
        <f>'Moving Avg'!G102</f>
        <v>24.501456000000005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BEARISH DIVERGENCE</v>
      </c>
      <c r="M102" s="8">
        <f t="shared" si="10"/>
        <v>25</v>
      </c>
      <c r="N102" s="8">
        <f t="shared" si="11"/>
        <v>0</v>
      </c>
      <c r="O102" s="8">
        <f t="shared" si="12"/>
        <v>100</v>
      </c>
      <c r="P102" s="8">
        <f t="shared" si="13"/>
        <v>16.5</v>
      </c>
      <c r="Q102" s="9">
        <f t="shared" si="14"/>
        <v>26.225000000000001</v>
      </c>
      <c r="R102" s="9">
        <f t="shared" si="15"/>
        <v>44.125</v>
      </c>
      <c r="S102" s="9">
        <f t="shared" si="16"/>
        <v>36.174999999999997</v>
      </c>
      <c r="T102" s="9">
        <f t="shared" si="17"/>
        <v>35.375</v>
      </c>
      <c r="U102" s="8">
        <f t="shared" si="18"/>
        <v>35.508333333333333</v>
      </c>
      <c r="V102" s="8">
        <f t="shared" si="19"/>
        <v>35.474999999999994</v>
      </c>
    </row>
    <row r="103" spans="1:22" ht="13.5" x14ac:dyDescent="0.25">
      <c r="A103" s="3">
        <f>RSI!A103</f>
        <v>42454</v>
      </c>
      <c r="B103" s="2">
        <f>RSI!B103</f>
        <v>27.008800000000001</v>
      </c>
      <c r="C103" s="2">
        <f>RSI!I103</f>
        <v>62.334423661999992</v>
      </c>
      <c r="D103" s="2">
        <f>MACD!E103</f>
        <v>0.41578431966843254</v>
      </c>
      <c r="E103" s="2">
        <f>MACD!F103</f>
        <v>8.4894265247537848E-2</v>
      </c>
      <c r="F103" s="2">
        <f>'Moving Avg'!D103</f>
        <v>26.705180000000002</v>
      </c>
      <c r="G103" s="2">
        <f>'Moving Avg'!F103</f>
        <v>26.915675</v>
      </c>
      <c r="H103" s="2">
        <f>'Moving Avg'!G103</f>
        <v>24.644510000000004</v>
      </c>
      <c r="I103" s="2">
        <f>'Moving Avg'!H103</f>
        <v>0</v>
      </c>
      <c r="J103" s="6" t="str">
        <f>OBV!F103</f>
        <v>BEARISH</v>
      </c>
      <c r="K103" s="6" t="str">
        <f>OBV!G103</f>
        <v>NEUTRAL</v>
      </c>
      <c r="L103" s="6" t="str">
        <f>OBV!H103</f>
        <v>BEARISH DIVERGENCE</v>
      </c>
      <c r="M103" s="8">
        <f t="shared" si="10"/>
        <v>25</v>
      </c>
      <c r="N103" s="8">
        <f t="shared" si="11"/>
        <v>0</v>
      </c>
      <c r="O103" s="8">
        <f t="shared" si="12"/>
        <v>100</v>
      </c>
      <c r="P103" s="8">
        <f t="shared" si="13"/>
        <v>16.5</v>
      </c>
      <c r="Q103" s="9">
        <f t="shared" si="14"/>
        <v>26.225000000000001</v>
      </c>
      <c r="R103" s="9">
        <f t="shared" si="15"/>
        <v>44.125</v>
      </c>
      <c r="S103" s="9">
        <f t="shared" si="16"/>
        <v>36.174999999999997</v>
      </c>
      <c r="T103" s="9">
        <f t="shared" si="17"/>
        <v>35.375</v>
      </c>
      <c r="U103" s="8">
        <f t="shared" si="18"/>
        <v>35.508333333333333</v>
      </c>
      <c r="V103" s="8">
        <f t="shared" si="19"/>
        <v>35.474999999999994</v>
      </c>
    </row>
    <row r="104" spans="1:22" ht="13.5" x14ac:dyDescent="0.25">
      <c r="A104" s="3">
        <f>RSI!A104</f>
        <v>42457</v>
      </c>
      <c r="B104" s="2">
        <f>RSI!B104</f>
        <v>27.008800000000001</v>
      </c>
      <c r="C104" s="2">
        <f>RSI!I104</f>
        <v>62.334423661999992</v>
      </c>
      <c r="D104" s="2">
        <f>MACD!E104</f>
        <v>0.42205038483124824</v>
      </c>
      <c r="E104" s="2">
        <f>MACD!F104</f>
        <v>0.15232548916427993</v>
      </c>
      <c r="F104" s="2">
        <f>'Moving Avg'!D104</f>
        <v>26.789000000000005</v>
      </c>
      <c r="G104" s="2">
        <f>'Moving Avg'!F104</f>
        <v>26.957584999999995</v>
      </c>
      <c r="H104" s="2">
        <f>'Moving Avg'!G104</f>
        <v>24.782348000000006</v>
      </c>
      <c r="I104" s="2">
        <f>'Moving Avg'!H104</f>
        <v>0</v>
      </c>
      <c r="J104" s="6" t="str">
        <f>OBV!F104</f>
        <v>BEARISH</v>
      </c>
      <c r="K104" s="6" t="str">
        <f>OBV!G104</f>
        <v>NEUTRAL</v>
      </c>
      <c r="L104" s="6" t="str">
        <f>OBV!H104</f>
        <v>BEARISH DIVERGENCE</v>
      </c>
      <c r="M104" s="8">
        <f t="shared" si="10"/>
        <v>25</v>
      </c>
      <c r="N104" s="8">
        <f t="shared" si="11"/>
        <v>0</v>
      </c>
      <c r="O104" s="8">
        <f t="shared" si="12"/>
        <v>100</v>
      </c>
      <c r="P104" s="8">
        <f t="shared" si="13"/>
        <v>16.5</v>
      </c>
      <c r="Q104" s="9">
        <f t="shared" si="14"/>
        <v>26.225000000000001</v>
      </c>
      <c r="R104" s="9">
        <f t="shared" si="15"/>
        <v>44.125</v>
      </c>
      <c r="S104" s="9">
        <f t="shared" si="16"/>
        <v>36.174999999999997</v>
      </c>
      <c r="T104" s="9">
        <f t="shared" si="17"/>
        <v>35.375</v>
      </c>
      <c r="U104" s="8">
        <f t="shared" si="18"/>
        <v>35.508333333333333</v>
      </c>
      <c r="V104" s="8">
        <f t="shared" si="19"/>
        <v>35.474999999999994</v>
      </c>
    </row>
    <row r="105" spans="1:22" ht="13.5" x14ac:dyDescent="0.25">
      <c r="A105" s="3">
        <f>RSI!A105</f>
        <v>42458</v>
      </c>
      <c r="B105" s="2">
        <f>RSI!B105</f>
        <v>26.729399999999998</v>
      </c>
      <c r="C105" s="2">
        <f>RSI!I105</f>
        <v>57.73020547230059</v>
      </c>
      <c r="D105" s="2">
        <f>MACD!E105</f>
        <v>0.35830783890660101</v>
      </c>
      <c r="E105" s="2">
        <f>MACD!F105</f>
        <v>0.19352195911274417</v>
      </c>
      <c r="F105" s="2">
        <f>'Moving Avg'!D105</f>
        <v>26.826260000000001</v>
      </c>
      <c r="G105" s="2">
        <f>'Moving Avg'!F105</f>
        <v>26.927315</v>
      </c>
      <c r="H105" s="2">
        <f>'Moving Avg'!G105</f>
        <v>24.914226000000003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CONFIRMED BULLISH</v>
      </c>
      <c r="M105" s="8">
        <f t="shared" si="10"/>
        <v>25</v>
      </c>
      <c r="N105" s="8">
        <f t="shared" si="11"/>
        <v>0</v>
      </c>
      <c r="O105" s="8">
        <f t="shared" si="12"/>
        <v>100</v>
      </c>
      <c r="P105" s="8">
        <f t="shared" si="13"/>
        <v>83.5</v>
      </c>
      <c r="Q105" s="9">
        <f t="shared" si="14"/>
        <v>36.274999999999999</v>
      </c>
      <c r="R105" s="9">
        <f t="shared" si="15"/>
        <v>60.875</v>
      </c>
      <c r="S105" s="9">
        <f t="shared" si="16"/>
        <v>66.325000000000003</v>
      </c>
      <c r="T105" s="9">
        <f t="shared" si="17"/>
        <v>52.125</v>
      </c>
      <c r="U105" s="8">
        <f t="shared" si="18"/>
        <v>54.491666666666674</v>
      </c>
      <c r="V105" s="8">
        <f t="shared" si="19"/>
        <v>53.900000000000006</v>
      </c>
    </row>
    <row r="106" spans="1:22" ht="13.5" x14ac:dyDescent="0.25">
      <c r="A106" s="3">
        <f>RSI!A106</f>
        <v>42459</v>
      </c>
      <c r="B106" s="2">
        <f>RSI!B106</f>
        <v>26.720099999999999</v>
      </c>
      <c r="C106" s="2">
        <f>RSI!I106</f>
        <v>57.57775670455402</v>
      </c>
      <c r="D106" s="2">
        <f>MACD!E106</f>
        <v>0.38357156686983629</v>
      </c>
      <c r="E106" s="2">
        <f>MACD!F106</f>
        <v>0.23153188066416264</v>
      </c>
      <c r="F106" s="2">
        <f>'Moving Avg'!D106</f>
        <v>26.861660000000001</v>
      </c>
      <c r="G106" s="2">
        <f>'Moving Avg'!F106</f>
        <v>26.89658</v>
      </c>
      <c r="H106" s="2">
        <f>'Moving Avg'!G106</f>
        <v>25.027850000000004</v>
      </c>
      <c r="I106" s="2">
        <f>'Moving Avg'!H106</f>
        <v>0</v>
      </c>
      <c r="J106" s="6" t="str">
        <f>OBV!F106</f>
        <v>BULLISH</v>
      </c>
      <c r="K106" s="6" t="str">
        <f>OBV!G106</f>
        <v>NEUTRAL</v>
      </c>
      <c r="L106" s="6" t="str">
        <f>OBV!H106</f>
        <v>CONFIRMED BULLISH</v>
      </c>
      <c r="M106" s="8">
        <f t="shared" si="10"/>
        <v>25</v>
      </c>
      <c r="N106" s="8">
        <f t="shared" si="11"/>
        <v>0</v>
      </c>
      <c r="O106" s="8">
        <f t="shared" si="12"/>
        <v>100</v>
      </c>
      <c r="P106" s="8">
        <f t="shared" si="13"/>
        <v>83.5</v>
      </c>
      <c r="Q106" s="9">
        <f t="shared" si="14"/>
        <v>36.274999999999999</v>
      </c>
      <c r="R106" s="9">
        <f t="shared" si="15"/>
        <v>60.875</v>
      </c>
      <c r="S106" s="9">
        <f t="shared" si="16"/>
        <v>66.325000000000003</v>
      </c>
      <c r="T106" s="9">
        <f t="shared" si="17"/>
        <v>52.125</v>
      </c>
      <c r="U106" s="8">
        <f t="shared" si="18"/>
        <v>54.491666666666674</v>
      </c>
      <c r="V106" s="8">
        <f t="shared" si="19"/>
        <v>53.900000000000006</v>
      </c>
    </row>
    <row r="107" spans="1:22" ht="13.5" x14ac:dyDescent="0.25">
      <c r="A107" s="3">
        <f>RSI!A107</f>
        <v>42460</v>
      </c>
      <c r="B107" s="2">
        <f>RSI!B107</f>
        <v>26.384799999999998</v>
      </c>
      <c r="C107" s="2">
        <f>RSI!I107</f>
        <v>52.223244047520126</v>
      </c>
      <c r="D107" s="2">
        <f>MACD!E107</f>
        <v>0.36529361508182845</v>
      </c>
      <c r="E107" s="2">
        <f>MACD!F107</f>
        <v>0.25828422754769581</v>
      </c>
      <c r="F107" s="2">
        <f>'Moving Avg'!D107</f>
        <v>26.770379999999999</v>
      </c>
      <c r="G107" s="2">
        <f>'Moving Avg'!F107</f>
        <v>26.842095</v>
      </c>
      <c r="H107" s="2">
        <f>'Moving Avg'!G107</f>
        <v>25.122288000000008</v>
      </c>
      <c r="I107" s="2">
        <f>'Moving Avg'!H107</f>
        <v>0</v>
      </c>
      <c r="J107" s="6" t="str">
        <f>OBV!F107</f>
        <v>BEARISH</v>
      </c>
      <c r="K107" s="6" t="str">
        <f>OBV!G107</f>
        <v>NEUTRAL</v>
      </c>
      <c r="L107" s="6" t="str">
        <f>OBV!H107</f>
        <v>CONFIRMED BEARISH</v>
      </c>
      <c r="M107" s="8">
        <f t="shared" si="10"/>
        <v>25</v>
      </c>
      <c r="N107" s="8">
        <f t="shared" si="11"/>
        <v>0</v>
      </c>
      <c r="O107" s="8">
        <f t="shared" si="12"/>
        <v>100</v>
      </c>
      <c r="P107" s="8">
        <f t="shared" si="13"/>
        <v>16.5</v>
      </c>
      <c r="Q107" s="9">
        <f t="shared" si="14"/>
        <v>26.225000000000001</v>
      </c>
      <c r="R107" s="9">
        <f t="shared" si="15"/>
        <v>44.125</v>
      </c>
      <c r="S107" s="9">
        <f t="shared" si="16"/>
        <v>36.174999999999997</v>
      </c>
      <c r="T107" s="9">
        <f t="shared" si="17"/>
        <v>35.375</v>
      </c>
      <c r="U107" s="8">
        <f t="shared" si="18"/>
        <v>35.508333333333333</v>
      </c>
      <c r="V107" s="8">
        <f t="shared" si="19"/>
        <v>35.474999999999994</v>
      </c>
    </row>
    <row r="108" spans="1:22" ht="13.5" x14ac:dyDescent="0.25">
      <c r="A108" s="3">
        <f>RSI!A108</f>
        <v>42461</v>
      </c>
      <c r="B108" s="2">
        <f>RSI!B108</f>
        <v>26.384799999999998</v>
      </c>
      <c r="C108" s="2">
        <f>RSI!I108</f>
        <v>52.223244047520126</v>
      </c>
      <c r="D108" s="2">
        <f>MACD!E108</f>
        <v>0.34914543501906792</v>
      </c>
      <c r="E108" s="2">
        <f>MACD!F108</f>
        <v>0.27645646904197024</v>
      </c>
      <c r="F108" s="2">
        <f>'Moving Avg'!D108</f>
        <v>26.645579999999995</v>
      </c>
      <c r="G108" s="2">
        <f>'Moving Avg'!F108</f>
        <v>26.787610000000001</v>
      </c>
      <c r="H108" s="2">
        <f>'Moving Avg'!G108</f>
        <v>25.231068000000004</v>
      </c>
      <c r="I108" s="2">
        <f>'Moving Avg'!H108</f>
        <v>0</v>
      </c>
      <c r="J108" s="6" t="str">
        <f>OBV!F108</f>
        <v>BEARISH</v>
      </c>
      <c r="K108" s="6" t="str">
        <f>OBV!G108</f>
        <v>NEUTRAL</v>
      </c>
      <c r="L108" s="6" t="str">
        <f>OBV!H108</f>
        <v>CONFIRMED BEARISH</v>
      </c>
      <c r="M108" s="8">
        <f t="shared" si="10"/>
        <v>25</v>
      </c>
      <c r="N108" s="8">
        <f t="shared" si="11"/>
        <v>0</v>
      </c>
      <c r="O108" s="8">
        <f t="shared" si="12"/>
        <v>100</v>
      </c>
      <c r="P108" s="8">
        <f t="shared" si="13"/>
        <v>16.5</v>
      </c>
      <c r="Q108" s="9">
        <f t="shared" si="14"/>
        <v>26.225000000000001</v>
      </c>
      <c r="R108" s="9">
        <f t="shared" si="15"/>
        <v>44.125</v>
      </c>
      <c r="S108" s="9">
        <f t="shared" si="16"/>
        <v>36.174999999999997</v>
      </c>
      <c r="T108" s="9">
        <f t="shared" si="17"/>
        <v>35.375</v>
      </c>
      <c r="U108" s="8">
        <f t="shared" si="18"/>
        <v>35.508333333333333</v>
      </c>
      <c r="V108" s="8">
        <f t="shared" si="19"/>
        <v>35.474999999999994</v>
      </c>
    </row>
    <row r="109" spans="1:22" ht="13.5" x14ac:dyDescent="0.25">
      <c r="A109" s="3">
        <f>RSI!A109</f>
        <v>42464</v>
      </c>
      <c r="B109" s="2">
        <f>RSI!B109</f>
        <v>25.602499999999999</v>
      </c>
      <c r="C109" s="2">
        <f>RSI!I109</f>
        <v>41.723956370798447</v>
      </c>
      <c r="D109" s="2">
        <f>MACD!E109</f>
        <v>0.39279805251953803</v>
      </c>
      <c r="E109" s="2">
        <f>MACD!F109</f>
        <v>0.29972478573748385</v>
      </c>
      <c r="F109" s="2">
        <f>'Moving Avg'!D109</f>
        <v>26.364319999999999</v>
      </c>
      <c r="G109" s="2">
        <f>'Moving Avg'!F109</f>
        <v>26.672589999999996</v>
      </c>
      <c r="H109" s="2">
        <f>'Moving Avg'!G109</f>
        <v>25.318428000000008</v>
      </c>
      <c r="I109" s="2">
        <f>'Moving Avg'!H109</f>
        <v>0</v>
      </c>
      <c r="J109" s="6" t="str">
        <f>OBV!F109</f>
        <v>BEARISH</v>
      </c>
      <c r="K109" s="6" t="str">
        <f>OBV!G109</f>
        <v>NEUTRAL</v>
      </c>
      <c r="L109" s="6" t="str">
        <f>OBV!H109</f>
        <v>CONFIRMED BEARISH</v>
      </c>
      <c r="M109" s="8">
        <f t="shared" si="10"/>
        <v>25</v>
      </c>
      <c r="N109" s="8">
        <f t="shared" si="11"/>
        <v>0</v>
      </c>
      <c r="O109" s="8">
        <f t="shared" si="12"/>
        <v>100</v>
      </c>
      <c r="P109" s="8">
        <f t="shared" si="13"/>
        <v>16.5</v>
      </c>
      <c r="Q109" s="9">
        <f t="shared" si="14"/>
        <v>26.225000000000001</v>
      </c>
      <c r="R109" s="9">
        <f t="shared" si="15"/>
        <v>44.125</v>
      </c>
      <c r="S109" s="9">
        <f t="shared" si="16"/>
        <v>36.174999999999997</v>
      </c>
      <c r="T109" s="9">
        <f t="shared" si="17"/>
        <v>35.375</v>
      </c>
      <c r="U109" s="8">
        <f t="shared" si="18"/>
        <v>35.508333333333333</v>
      </c>
      <c r="V109" s="8">
        <f t="shared" si="19"/>
        <v>35.474999999999994</v>
      </c>
    </row>
    <row r="110" spans="1:22" ht="13.5" x14ac:dyDescent="0.25">
      <c r="A110" s="3">
        <f>RSI!A110</f>
        <v>42465</v>
      </c>
      <c r="B110" s="2">
        <f>RSI!B110</f>
        <v>26.384799999999998</v>
      </c>
      <c r="C110" s="2">
        <f>RSI!I110</f>
        <v>52.095766702928444</v>
      </c>
      <c r="D110" s="2">
        <f>MACD!E110</f>
        <v>0.36865525366641094</v>
      </c>
      <c r="E110" s="2">
        <f>MACD!F110</f>
        <v>0.31351087932326926</v>
      </c>
      <c r="F110" s="2">
        <f>'Moving Avg'!D110</f>
        <v>26.295399999999994</v>
      </c>
      <c r="G110" s="2">
        <f>'Moving Avg'!F110</f>
        <v>26.63813</v>
      </c>
      <c r="H110" s="2">
        <f>'Moving Avg'!G110</f>
        <v>25.419572000000006</v>
      </c>
      <c r="I110" s="2">
        <f>'Moving Avg'!H110</f>
        <v>0</v>
      </c>
      <c r="J110" s="6" t="str">
        <f>OBV!F110</f>
        <v>BEARISH</v>
      </c>
      <c r="K110" s="6" t="str">
        <f>OBV!G110</f>
        <v>NEUTRAL</v>
      </c>
      <c r="L110" s="6" t="str">
        <f>OBV!H110</f>
        <v>CONFIRMED BEARISH</v>
      </c>
      <c r="M110" s="8">
        <f t="shared" si="10"/>
        <v>25</v>
      </c>
      <c r="N110" s="8">
        <f t="shared" si="11"/>
        <v>0</v>
      </c>
      <c r="O110" s="8">
        <f t="shared" si="12"/>
        <v>100</v>
      </c>
      <c r="P110" s="8">
        <f t="shared" si="13"/>
        <v>16.5</v>
      </c>
      <c r="Q110" s="9">
        <f t="shared" si="14"/>
        <v>26.225000000000001</v>
      </c>
      <c r="R110" s="9">
        <f t="shared" si="15"/>
        <v>44.125</v>
      </c>
      <c r="S110" s="9">
        <f t="shared" si="16"/>
        <v>36.174999999999997</v>
      </c>
      <c r="T110" s="9">
        <f t="shared" si="17"/>
        <v>35.375</v>
      </c>
      <c r="U110" s="8">
        <f t="shared" si="18"/>
        <v>35.508333333333333</v>
      </c>
      <c r="V110" s="8">
        <f t="shared" si="19"/>
        <v>35.474999999999994</v>
      </c>
    </row>
    <row r="111" spans="1:22" ht="13.5" x14ac:dyDescent="0.25">
      <c r="A111" s="3">
        <f>RSI!A111</f>
        <v>42466</v>
      </c>
      <c r="B111" s="2">
        <f>RSI!B111</f>
        <v>25.9191</v>
      </c>
      <c r="C111" s="2">
        <f>RSI!I111</f>
        <v>46.760443655157552</v>
      </c>
      <c r="D111" s="2">
        <f>MACD!E111</f>
        <v>0.38183904084795728</v>
      </c>
      <c r="E111" s="2">
        <f>MACD!F111</f>
        <v>0.32717651162820693</v>
      </c>
      <c r="F111" s="2">
        <f>'Moving Avg'!D111</f>
        <v>26.135199999999998</v>
      </c>
      <c r="G111" s="2">
        <f>'Moving Avg'!F111</f>
        <v>26.615310000000001</v>
      </c>
      <c r="H111" s="2">
        <f>'Moving Avg'!G111</f>
        <v>25.496128000000009</v>
      </c>
      <c r="I111" s="2">
        <f>'Moving Avg'!H111</f>
        <v>0</v>
      </c>
      <c r="J111" s="6" t="str">
        <f>OBV!F111</f>
        <v>BEARISH</v>
      </c>
      <c r="K111" s="6" t="str">
        <f>OBV!G111</f>
        <v>NEUTRAL</v>
      </c>
      <c r="L111" s="6" t="str">
        <f>OBV!H111</f>
        <v>CONFIRMED BEARISH</v>
      </c>
      <c r="M111" s="8">
        <f t="shared" si="10"/>
        <v>25</v>
      </c>
      <c r="N111" s="8">
        <f t="shared" si="11"/>
        <v>0</v>
      </c>
      <c r="O111" s="8">
        <f t="shared" si="12"/>
        <v>100</v>
      </c>
      <c r="P111" s="8">
        <f t="shared" si="13"/>
        <v>16.5</v>
      </c>
      <c r="Q111" s="9">
        <f t="shared" si="14"/>
        <v>26.225000000000001</v>
      </c>
      <c r="R111" s="9">
        <f t="shared" si="15"/>
        <v>44.125</v>
      </c>
      <c r="S111" s="9">
        <f t="shared" si="16"/>
        <v>36.174999999999997</v>
      </c>
      <c r="T111" s="9">
        <f t="shared" si="17"/>
        <v>35.375</v>
      </c>
      <c r="U111" s="8">
        <f t="shared" si="18"/>
        <v>35.508333333333333</v>
      </c>
      <c r="V111" s="8">
        <f t="shared" si="19"/>
        <v>35.474999999999994</v>
      </c>
    </row>
    <row r="112" spans="1:22" ht="13.5" x14ac:dyDescent="0.25">
      <c r="A112" s="3">
        <f>RSI!A112</f>
        <v>42467</v>
      </c>
      <c r="B112" s="2">
        <f>RSI!B112</f>
        <v>26.077500000000001</v>
      </c>
      <c r="C112" s="2">
        <f>RSI!I112</f>
        <v>48.685451148091047</v>
      </c>
      <c r="D112" s="2">
        <f>MACD!E112</f>
        <v>0.42905609301756797</v>
      </c>
      <c r="E112" s="2">
        <f>MACD!F112</f>
        <v>0.34755242790607915</v>
      </c>
      <c r="F112" s="2">
        <f>'Moving Avg'!D112</f>
        <v>26.073739999999997</v>
      </c>
      <c r="G112" s="2">
        <f>'Moving Avg'!F112</f>
        <v>26.569210000000005</v>
      </c>
      <c r="H112" s="2">
        <f>'Moving Avg'!G112</f>
        <v>25.575664000000003</v>
      </c>
      <c r="I112" s="2">
        <f>'Moving Avg'!H112</f>
        <v>0</v>
      </c>
      <c r="J112" s="6" t="str">
        <f>OBV!F112</f>
        <v>BEARISH</v>
      </c>
      <c r="K112" s="6" t="str">
        <f>OBV!G112</f>
        <v>NEUTRAL</v>
      </c>
      <c r="L112" s="6" t="str">
        <f>OBV!H112</f>
        <v>CONFIRMED BEARISH</v>
      </c>
      <c r="M112" s="8">
        <f t="shared" si="10"/>
        <v>25</v>
      </c>
      <c r="N112" s="8">
        <f t="shared" si="11"/>
        <v>0</v>
      </c>
      <c r="O112" s="8">
        <f t="shared" si="12"/>
        <v>100</v>
      </c>
      <c r="P112" s="8">
        <f t="shared" si="13"/>
        <v>16.5</v>
      </c>
      <c r="Q112" s="9">
        <f t="shared" si="14"/>
        <v>26.225000000000001</v>
      </c>
      <c r="R112" s="9">
        <f t="shared" si="15"/>
        <v>44.125</v>
      </c>
      <c r="S112" s="9">
        <f t="shared" si="16"/>
        <v>36.174999999999997</v>
      </c>
      <c r="T112" s="9">
        <f t="shared" si="17"/>
        <v>35.375</v>
      </c>
      <c r="U112" s="8">
        <f t="shared" si="18"/>
        <v>35.508333333333333</v>
      </c>
      <c r="V112" s="8">
        <f t="shared" si="19"/>
        <v>35.474999999999994</v>
      </c>
    </row>
    <row r="113" spans="1:22" ht="13.5" x14ac:dyDescent="0.25">
      <c r="A113" s="3">
        <f>RSI!A113</f>
        <v>42468</v>
      </c>
      <c r="B113" s="2">
        <f>RSI!B113</f>
        <v>26.0868</v>
      </c>
      <c r="C113" s="2">
        <f>RSI!I113</f>
        <v>48.802497861638088</v>
      </c>
      <c r="D113" s="2">
        <f>MACD!E113</f>
        <v>0.49495884223287234</v>
      </c>
      <c r="E113" s="2">
        <f>MACD!F113</f>
        <v>0.37703371077143782</v>
      </c>
      <c r="F113" s="2">
        <f>'Moving Avg'!D113</f>
        <v>26.014139999999998</v>
      </c>
      <c r="G113" s="2">
        <f>'Moving Avg'!F113</f>
        <v>26.523110000000003</v>
      </c>
      <c r="H113" s="2">
        <f>'Moving Avg'!G113</f>
        <v>25.635642000000004</v>
      </c>
      <c r="I113" s="2">
        <f>'Moving Avg'!H113</f>
        <v>0</v>
      </c>
      <c r="J113" s="6" t="str">
        <f>OBV!F113</f>
        <v>BEARISH</v>
      </c>
      <c r="K113" s="6" t="str">
        <f>OBV!G113</f>
        <v>NEUTRAL</v>
      </c>
      <c r="L113" s="6" t="str">
        <f>OBV!H113</f>
        <v>CONFIRMED BEARISH</v>
      </c>
      <c r="M113" s="8">
        <f t="shared" si="10"/>
        <v>25</v>
      </c>
      <c r="N113" s="8">
        <f t="shared" si="11"/>
        <v>0</v>
      </c>
      <c r="O113" s="8">
        <f t="shared" si="12"/>
        <v>100</v>
      </c>
      <c r="P113" s="8">
        <f t="shared" si="13"/>
        <v>16.5</v>
      </c>
      <c r="Q113" s="9">
        <f t="shared" si="14"/>
        <v>26.225000000000001</v>
      </c>
      <c r="R113" s="9">
        <f t="shared" si="15"/>
        <v>44.125</v>
      </c>
      <c r="S113" s="9">
        <f t="shared" si="16"/>
        <v>36.174999999999997</v>
      </c>
      <c r="T113" s="9">
        <f t="shared" si="17"/>
        <v>35.375</v>
      </c>
      <c r="U113" s="8">
        <f t="shared" si="18"/>
        <v>35.508333333333333</v>
      </c>
      <c r="V113" s="8">
        <f t="shared" si="19"/>
        <v>35.474999999999994</v>
      </c>
    </row>
    <row r="114" spans="1:22" ht="13.5" x14ac:dyDescent="0.25">
      <c r="A114" s="3">
        <f>RSI!A114</f>
        <v>42471</v>
      </c>
      <c r="B114" s="2">
        <f>RSI!B114</f>
        <v>26.0868</v>
      </c>
      <c r="C114" s="2">
        <f>RSI!I114</f>
        <v>48.802497861638088</v>
      </c>
      <c r="D114" s="2">
        <f>MACD!E114</f>
        <v>0.55145861620802705</v>
      </c>
      <c r="E114" s="2">
        <f>MACD!F114</f>
        <v>0.41191869185875568</v>
      </c>
      <c r="F114" s="2">
        <f>'Moving Avg'!D114</f>
        <v>26.111000000000001</v>
      </c>
      <c r="G114" s="2">
        <f>'Moving Avg'!F114</f>
        <v>26.47701</v>
      </c>
      <c r="H114" s="2">
        <f>'Moving Avg'!G114</f>
        <v>25.673454000000003</v>
      </c>
      <c r="I114" s="2">
        <f>'Moving Avg'!H114</f>
        <v>0</v>
      </c>
      <c r="J114" s="6" t="str">
        <f>OBV!F114</f>
        <v>BEARISH</v>
      </c>
      <c r="K114" s="6" t="str">
        <f>OBV!G114</f>
        <v>NEUTRAL</v>
      </c>
      <c r="L114" s="6" t="str">
        <f>OBV!H114</f>
        <v>BEARISH DIVERGENCE</v>
      </c>
      <c r="M114" s="8">
        <f t="shared" si="10"/>
        <v>25</v>
      </c>
      <c r="N114" s="8">
        <f t="shared" si="11"/>
        <v>0</v>
      </c>
      <c r="O114" s="8">
        <f t="shared" si="12"/>
        <v>100</v>
      </c>
      <c r="P114" s="8">
        <f t="shared" si="13"/>
        <v>16.5</v>
      </c>
      <c r="Q114" s="9">
        <f t="shared" si="14"/>
        <v>26.225000000000001</v>
      </c>
      <c r="R114" s="9">
        <f t="shared" si="15"/>
        <v>44.125</v>
      </c>
      <c r="S114" s="9">
        <f t="shared" si="16"/>
        <v>36.174999999999997</v>
      </c>
      <c r="T114" s="9">
        <f t="shared" si="17"/>
        <v>35.375</v>
      </c>
      <c r="U114" s="8">
        <f t="shared" si="18"/>
        <v>35.508333333333333</v>
      </c>
      <c r="V114" s="8">
        <f t="shared" si="19"/>
        <v>35.474999999999994</v>
      </c>
    </row>
    <row r="115" spans="1:22" ht="13.5" x14ac:dyDescent="0.25">
      <c r="A115" s="3">
        <f>RSI!A115</f>
        <v>42472</v>
      </c>
      <c r="B115" s="2">
        <f>RSI!B115</f>
        <v>26.729399999999998</v>
      </c>
      <c r="C115" s="2">
        <f>RSI!I115</f>
        <v>56.71452912579165</v>
      </c>
      <c r="D115" s="2">
        <f>MACD!E115</f>
        <v>0.50936289933718371</v>
      </c>
      <c r="E115" s="2">
        <f>MACD!F115</f>
        <v>0.43140753335444132</v>
      </c>
      <c r="F115" s="2">
        <f>'Moving Avg'!D115</f>
        <v>26.179919999999999</v>
      </c>
      <c r="G115" s="2">
        <f>'Moving Avg'!F115</f>
        <v>26.490514999999998</v>
      </c>
      <c r="H115" s="2">
        <f>'Moving Avg'!G115</f>
        <v>25.733060000000002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BEARISH DIVERGENCE</v>
      </c>
      <c r="M115" s="8">
        <f t="shared" si="10"/>
        <v>25</v>
      </c>
      <c r="N115" s="8">
        <f t="shared" si="11"/>
        <v>0</v>
      </c>
      <c r="O115" s="8">
        <f t="shared" si="12"/>
        <v>100</v>
      </c>
      <c r="P115" s="8">
        <f t="shared" si="13"/>
        <v>16.5</v>
      </c>
      <c r="Q115" s="9">
        <f t="shared" si="14"/>
        <v>26.225000000000001</v>
      </c>
      <c r="R115" s="9">
        <f t="shared" si="15"/>
        <v>44.125</v>
      </c>
      <c r="S115" s="9">
        <f t="shared" si="16"/>
        <v>36.174999999999997</v>
      </c>
      <c r="T115" s="9">
        <f t="shared" si="17"/>
        <v>35.375</v>
      </c>
      <c r="U115" s="8">
        <f t="shared" si="18"/>
        <v>35.508333333333333</v>
      </c>
      <c r="V115" s="8">
        <f t="shared" si="19"/>
        <v>35.474999999999994</v>
      </c>
    </row>
    <row r="116" spans="1:22" ht="13.5" x14ac:dyDescent="0.25">
      <c r="A116" s="3">
        <f>RSI!A116</f>
        <v>42473</v>
      </c>
      <c r="B116" s="2">
        <f>RSI!B116</f>
        <v>26.273099999999999</v>
      </c>
      <c r="C116" s="2">
        <f>RSI!I116</f>
        <v>50.720520612334731</v>
      </c>
      <c r="D116" s="2">
        <f>MACD!E116</f>
        <v>0.50294644994450266</v>
      </c>
      <c r="E116" s="2">
        <f>MACD!F116</f>
        <v>0.44571531667245362</v>
      </c>
      <c r="F116" s="2">
        <f>'Moving Avg'!D116</f>
        <v>26.250720000000001</v>
      </c>
      <c r="G116" s="2">
        <f>'Moving Avg'!F116</f>
        <v>26.454660000000001</v>
      </c>
      <c r="H116" s="2">
        <f>'Moving Avg'!G116</f>
        <v>25.783540000000002</v>
      </c>
      <c r="I116" s="2">
        <f>'Moving Avg'!H116</f>
        <v>0</v>
      </c>
      <c r="J116" s="6" t="str">
        <f>OBV!F116</f>
        <v>BEARISH</v>
      </c>
      <c r="K116" s="6" t="str">
        <f>OBV!G116</f>
        <v>NEUTRAL</v>
      </c>
      <c r="L116" s="6" t="str">
        <f>OBV!H116</f>
        <v>BEARISH DIVERGENCE</v>
      </c>
      <c r="M116" s="8">
        <f t="shared" si="10"/>
        <v>25</v>
      </c>
      <c r="N116" s="8">
        <f t="shared" si="11"/>
        <v>0</v>
      </c>
      <c r="O116" s="8">
        <f t="shared" si="12"/>
        <v>100</v>
      </c>
      <c r="P116" s="8">
        <f t="shared" si="13"/>
        <v>16.5</v>
      </c>
      <c r="Q116" s="9">
        <f t="shared" si="14"/>
        <v>26.225000000000001</v>
      </c>
      <c r="R116" s="9">
        <f t="shared" si="15"/>
        <v>44.125</v>
      </c>
      <c r="S116" s="9">
        <f t="shared" si="16"/>
        <v>36.174999999999997</v>
      </c>
      <c r="T116" s="9">
        <f t="shared" si="17"/>
        <v>35.375</v>
      </c>
      <c r="U116" s="8">
        <f t="shared" si="18"/>
        <v>35.508333333333333</v>
      </c>
      <c r="V116" s="8">
        <f t="shared" si="19"/>
        <v>35.474999999999994</v>
      </c>
    </row>
    <row r="117" spans="1:22" ht="13.5" x14ac:dyDescent="0.25">
      <c r="A117" s="3">
        <f>RSI!A117</f>
        <v>42474</v>
      </c>
      <c r="B117" s="2">
        <f>RSI!B117</f>
        <v>26.543099999999999</v>
      </c>
      <c r="C117" s="2">
        <f>RSI!I117</f>
        <v>53.829954357261798</v>
      </c>
      <c r="D117" s="2">
        <f>MACD!E117</f>
        <v>0.42569713546369314</v>
      </c>
      <c r="E117" s="2">
        <f>MACD!F117</f>
        <v>0.44171168043070158</v>
      </c>
      <c r="F117" s="2">
        <f>'Moving Avg'!D117</f>
        <v>26.34384</v>
      </c>
      <c r="G117" s="2">
        <f>'Moving Avg'!F117</f>
        <v>26.45233</v>
      </c>
      <c r="H117" s="2">
        <f>'Moving Avg'!G117</f>
        <v>25.839419999999997</v>
      </c>
      <c r="I117" s="2">
        <f>'Moving Avg'!H117</f>
        <v>0</v>
      </c>
      <c r="J117" s="6" t="str">
        <f>OBV!F117</f>
        <v>BEARISH</v>
      </c>
      <c r="K117" s="6" t="str">
        <f>OBV!G117</f>
        <v>NEUTRAL</v>
      </c>
      <c r="L117" s="6" t="str">
        <f>OBV!H117</f>
        <v>BEARISH DIVERGENCE</v>
      </c>
      <c r="M117" s="8">
        <f t="shared" si="10"/>
        <v>25</v>
      </c>
      <c r="N117" s="8">
        <f t="shared" si="11"/>
        <v>45</v>
      </c>
      <c r="O117" s="8">
        <f t="shared" si="12"/>
        <v>100</v>
      </c>
      <c r="P117" s="8">
        <f t="shared" si="13"/>
        <v>16.5</v>
      </c>
      <c r="Q117" s="9">
        <f t="shared" si="14"/>
        <v>41.975000000000001</v>
      </c>
      <c r="R117" s="9">
        <f t="shared" si="15"/>
        <v>53.125</v>
      </c>
      <c r="S117" s="9">
        <f t="shared" si="16"/>
        <v>42.924999999999997</v>
      </c>
      <c r="T117" s="9">
        <f t="shared" si="17"/>
        <v>46.625</v>
      </c>
      <c r="U117" s="8">
        <f t="shared" si="18"/>
        <v>46.008333333333326</v>
      </c>
      <c r="V117" s="8">
        <f t="shared" si="19"/>
        <v>46.162499999999994</v>
      </c>
    </row>
    <row r="118" spans="1:22" ht="13.5" x14ac:dyDescent="0.25">
      <c r="A118" s="3">
        <f>RSI!A118</f>
        <v>42475</v>
      </c>
      <c r="B118" s="2">
        <f>RSI!B118</f>
        <v>26.077500000000001</v>
      </c>
      <c r="C118" s="2">
        <f>RSI!I118</f>
        <v>48.183830398854383</v>
      </c>
      <c r="D118" s="2">
        <f>MACD!E118</f>
        <v>0.39300781915577687</v>
      </c>
      <c r="E118" s="2">
        <f>MACD!F118</f>
        <v>0.43197090817571671</v>
      </c>
      <c r="F118" s="2">
        <f>'Moving Avg'!D118</f>
        <v>26.34198</v>
      </c>
      <c r="G118" s="2">
        <f>'Moving Avg'!F118</f>
        <v>26.42672</v>
      </c>
      <c r="H118" s="2">
        <f>'Moving Avg'!G118</f>
        <v>25.885987999999998</v>
      </c>
      <c r="I118" s="2">
        <f>'Moving Avg'!H118</f>
        <v>0</v>
      </c>
      <c r="J118" s="6" t="str">
        <f>OBV!F118</f>
        <v>BEARISH</v>
      </c>
      <c r="K118" s="6" t="str">
        <f>OBV!G118</f>
        <v>NEUTRAL</v>
      </c>
      <c r="L118" s="6" t="str">
        <f>OBV!H118</f>
        <v>CONFIRMED BEARISH</v>
      </c>
      <c r="M118" s="8">
        <f t="shared" si="10"/>
        <v>25</v>
      </c>
      <c r="N118" s="8">
        <f t="shared" si="11"/>
        <v>100</v>
      </c>
      <c r="O118" s="8">
        <f t="shared" si="12"/>
        <v>100</v>
      </c>
      <c r="P118" s="8">
        <f t="shared" si="13"/>
        <v>16.5</v>
      </c>
      <c r="Q118" s="9">
        <f t="shared" si="14"/>
        <v>61.225000000000001</v>
      </c>
      <c r="R118" s="9">
        <f t="shared" si="15"/>
        <v>64.125</v>
      </c>
      <c r="S118" s="9">
        <f t="shared" si="16"/>
        <v>51.174999999999997</v>
      </c>
      <c r="T118" s="9">
        <f t="shared" si="17"/>
        <v>60.375</v>
      </c>
      <c r="U118" s="8">
        <f t="shared" si="18"/>
        <v>58.841666666666661</v>
      </c>
      <c r="V118" s="8">
        <f t="shared" si="19"/>
        <v>59.224999999999994</v>
      </c>
    </row>
    <row r="119" spans="1:22" ht="13.5" x14ac:dyDescent="0.25">
      <c r="A119" s="3">
        <f>RSI!A119</f>
        <v>42478</v>
      </c>
      <c r="B119" s="2">
        <f>RSI!B119</f>
        <v>25.611799999999999</v>
      </c>
      <c r="C119" s="2">
        <f>RSI!I119</f>
        <v>43.292601062209776</v>
      </c>
      <c r="D119" s="2">
        <f>MACD!E119</f>
        <v>0.28056225430876935</v>
      </c>
      <c r="E119" s="2">
        <f>MACD!F119</f>
        <v>0.40168917740232724</v>
      </c>
      <c r="F119" s="2">
        <f>'Moving Avg'!D119</f>
        <v>26.246979999999997</v>
      </c>
      <c r="G119" s="2">
        <f>'Moving Avg'!F119</f>
        <v>26.377824999999994</v>
      </c>
      <c r="H119" s="2">
        <f>'Moving Avg'!G119</f>
        <v>25.937397999999998</v>
      </c>
      <c r="I119" s="2">
        <f>'Moving Avg'!H119</f>
        <v>0</v>
      </c>
      <c r="J119" s="6" t="str">
        <f>OBV!F119</f>
        <v>BEARISH</v>
      </c>
      <c r="K119" s="6" t="str">
        <f>OBV!G119</f>
        <v>NEUTRAL</v>
      </c>
      <c r="L119" s="6" t="str">
        <f>OBV!H119</f>
        <v>CONFIRMED BEARISH</v>
      </c>
      <c r="M119" s="8">
        <f t="shared" si="10"/>
        <v>25</v>
      </c>
      <c r="N119" s="8">
        <f t="shared" si="11"/>
        <v>100</v>
      </c>
      <c r="O119" s="8">
        <f t="shared" si="12"/>
        <v>100</v>
      </c>
      <c r="P119" s="8">
        <f t="shared" si="13"/>
        <v>16.5</v>
      </c>
      <c r="Q119" s="9">
        <f t="shared" si="14"/>
        <v>61.225000000000001</v>
      </c>
      <c r="R119" s="9">
        <f t="shared" si="15"/>
        <v>64.125</v>
      </c>
      <c r="S119" s="9">
        <f t="shared" si="16"/>
        <v>51.174999999999997</v>
      </c>
      <c r="T119" s="9">
        <f t="shared" si="17"/>
        <v>60.375</v>
      </c>
      <c r="U119" s="8">
        <f t="shared" si="18"/>
        <v>58.841666666666661</v>
      </c>
      <c r="V119" s="8">
        <f t="shared" si="19"/>
        <v>59.224999999999994</v>
      </c>
    </row>
    <row r="120" spans="1:22" ht="13.5" x14ac:dyDescent="0.25">
      <c r="A120" s="3">
        <f>RSI!A120</f>
        <v>42479</v>
      </c>
      <c r="B120" s="2">
        <f>RSI!B120</f>
        <v>26.3476</v>
      </c>
      <c r="C120" s="2">
        <f>RSI!I120</f>
        <v>51.64475551687751</v>
      </c>
      <c r="D120" s="2">
        <f>MACD!E120</f>
        <v>0.2550107461886526</v>
      </c>
      <c r="E120" s="2">
        <f>MACD!F120</f>
        <v>0.37235349115959238</v>
      </c>
      <c r="F120" s="2">
        <f>'Moving Avg'!D120</f>
        <v>26.170619999999996</v>
      </c>
      <c r="G120" s="2">
        <f>'Moving Avg'!F120</f>
        <v>26.368049999999993</v>
      </c>
      <c r="H120" s="2">
        <f>'Moving Avg'!G120</f>
        <v>25.99868</v>
      </c>
      <c r="I120" s="2">
        <f>'Moving Avg'!H120</f>
        <v>0</v>
      </c>
      <c r="J120" s="6" t="str">
        <f>OBV!F120</f>
        <v>BEARISH</v>
      </c>
      <c r="K120" s="6" t="str">
        <f>OBV!G120</f>
        <v>NEUTRAL</v>
      </c>
      <c r="L120" s="6" t="str">
        <f>OBV!H120</f>
        <v>CONFIRMED BEARISH</v>
      </c>
      <c r="M120" s="8">
        <f t="shared" si="10"/>
        <v>25</v>
      </c>
      <c r="N120" s="8">
        <f t="shared" si="11"/>
        <v>100</v>
      </c>
      <c r="O120" s="8">
        <f t="shared" si="12"/>
        <v>100</v>
      </c>
      <c r="P120" s="8">
        <f t="shared" si="13"/>
        <v>16.5</v>
      </c>
      <c r="Q120" s="9">
        <f t="shared" si="14"/>
        <v>61.225000000000001</v>
      </c>
      <c r="R120" s="9">
        <f t="shared" si="15"/>
        <v>64.125</v>
      </c>
      <c r="S120" s="9">
        <f t="shared" si="16"/>
        <v>51.174999999999997</v>
      </c>
      <c r="T120" s="9">
        <f t="shared" si="17"/>
        <v>60.375</v>
      </c>
      <c r="U120" s="8">
        <f t="shared" si="18"/>
        <v>58.841666666666661</v>
      </c>
      <c r="V120" s="8">
        <f t="shared" si="19"/>
        <v>59.224999999999994</v>
      </c>
    </row>
    <row r="121" spans="1:22" ht="13.5" x14ac:dyDescent="0.25">
      <c r="A121" s="3">
        <f>RSI!A121</f>
        <v>42480</v>
      </c>
      <c r="B121" s="2">
        <f>RSI!B121</f>
        <v>25.3324</v>
      </c>
      <c r="C121" s="2">
        <f>RSI!I121</f>
        <v>42.371904480460209</v>
      </c>
      <c r="D121" s="2">
        <f>MACD!E121</f>
        <v>0.23606343075336156</v>
      </c>
      <c r="E121" s="2">
        <f>MACD!F121</f>
        <v>0.3450954790783462</v>
      </c>
      <c r="F121" s="2">
        <f>'Moving Avg'!D121</f>
        <v>25.982479999999999</v>
      </c>
      <c r="G121" s="2">
        <f>'Moving Avg'!F121</f>
        <v>26.307514999999995</v>
      </c>
      <c r="H121" s="2">
        <f>'Moving Avg'!G121</f>
        <v>26.030345999999998</v>
      </c>
      <c r="I121" s="2">
        <f>'Moving Avg'!H121</f>
        <v>0</v>
      </c>
      <c r="J121" s="6" t="str">
        <f>OBV!F121</f>
        <v>BEARISH</v>
      </c>
      <c r="K121" s="6" t="str">
        <f>OBV!G121</f>
        <v>NEUTRAL</v>
      </c>
      <c r="L121" s="6" t="str">
        <f>OBV!H121</f>
        <v>CONFIRMED BEARISH</v>
      </c>
      <c r="M121" s="8">
        <f t="shared" si="10"/>
        <v>25</v>
      </c>
      <c r="N121" s="8">
        <f t="shared" si="11"/>
        <v>100</v>
      </c>
      <c r="O121" s="8">
        <f t="shared" si="12"/>
        <v>100</v>
      </c>
      <c r="P121" s="8">
        <f t="shared" si="13"/>
        <v>16.5</v>
      </c>
      <c r="Q121" s="9">
        <f t="shared" si="14"/>
        <v>61.225000000000001</v>
      </c>
      <c r="R121" s="9">
        <f t="shared" si="15"/>
        <v>64.125</v>
      </c>
      <c r="S121" s="9">
        <f t="shared" si="16"/>
        <v>51.174999999999997</v>
      </c>
      <c r="T121" s="9">
        <f t="shared" si="17"/>
        <v>60.375</v>
      </c>
      <c r="U121" s="8">
        <f t="shared" si="18"/>
        <v>58.841666666666661</v>
      </c>
      <c r="V121" s="8">
        <f t="shared" si="19"/>
        <v>59.224999999999994</v>
      </c>
    </row>
    <row r="122" spans="1:22" ht="13.5" x14ac:dyDescent="0.25">
      <c r="A122" s="3">
        <f>RSI!A122</f>
        <v>42481</v>
      </c>
      <c r="B122" s="2">
        <f>RSI!B122</f>
        <v>26.0868</v>
      </c>
      <c r="C122" s="2">
        <f>RSI!I122</f>
        <v>49.61206757744003</v>
      </c>
      <c r="D122" s="2">
        <f>MACD!E122</f>
        <v>0.19370227557467246</v>
      </c>
      <c r="E122" s="2">
        <f>MACD!F122</f>
        <v>0.31481683837761149</v>
      </c>
      <c r="F122" s="2">
        <f>'Moving Avg'!D122</f>
        <v>25.891220000000004</v>
      </c>
      <c r="G122" s="2">
        <f>'Moving Avg'!F122</f>
        <v>26.269794999999998</v>
      </c>
      <c r="H122" s="2">
        <f>'Moving Avg'!G122</f>
        <v>26.077100000000002</v>
      </c>
      <c r="I122" s="2">
        <f>'Moving Avg'!H122</f>
        <v>0</v>
      </c>
      <c r="J122" s="6" t="str">
        <f>OBV!F122</f>
        <v>BEARISH</v>
      </c>
      <c r="K122" s="6" t="str">
        <f>OBV!G122</f>
        <v>NEUTRAL</v>
      </c>
      <c r="L122" s="6" t="str">
        <f>OBV!H122</f>
        <v>CONFIRMED BEARISH</v>
      </c>
      <c r="M122" s="8">
        <f t="shared" si="10"/>
        <v>25</v>
      </c>
      <c r="N122" s="8">
        <f t="shared" si="11"/>
        <v>100</v>
      </c>
      <c r="O122" s="8">
        <f t="shared" si="12"/>
        <v>100</v>
      </c>
      <c r="P122" s="8">
        <f t="shared" si="13"/>
        <v>16.5</v>
      </c>
      <c r="Q122" s="9">
        <f t="shared" si="14"/>
        <v>61.225000000000001</v>
      </c>
      <c r="R122" s="9">
        <f t="shared" si="15"/>
        <v>64.125</v>
      </c>
      <c r="S122" s="9">
        <f t="shared" si="16"/>
        <v>51.174999999999997</v>
      </c>
      <c r="T122" s="9">
        <f t="shared" si="17"/>
        <v>60.375</v>
      </c>
      <c r="U122" s="8">
        <f t="shared" si="18"/>
        <v>58.841666666666661</v>
      </c>
      <c r="V122" s="8">
        <f t="shared" si="19"/>
        <v>59.224999999999994</v>
      </c>
    </row>
    <row r="123" spans="1:22" ht="13.5" x14ac:dyDescent="0.25">
      <c r="A123" s="3">
        <f>RSI!A123</f>
        <v>42482</v>
      </c>
      <c r="B123" s="2">
        <f>RSI!B123</f>
        <v>26.0868</v>
      </c>
      <c r="C123" s="2">
        <f>RSI!I123</f>
        <v>49.61206757744003</v>
      </c>
      <c r="D123" s="2">
        <f>MACD!E123</f>
        <v>0.15963068931701585</v>
      </c>
      <c r="E123" s="2">
        <f>MACD!F123</f>
        <v>0.28377960856549234</v>
      </c>
      <c r="F123" s="2">
        <f>'Moving Avg'!D123</f>
        <v>25.893079999999998</v>
      </c>
      <c r="G123" s="2">
        <f>'Moving Avg'!F123</f>
        <v>26.223694999999999</v>
      </c>
      <c r="H123" s="2">
        <f>'Moving Avg'!G123</f>
        <v>26.132979999999996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BEARISH DIVERGENCE</v>
      </c>
      <c r="M123" s="8">
        <f t="shared" si="10"/>
        <v>25</v>
      </c>
      <c r="N123" s="8">
        <f t="shared" si="11"/>
        <v>100</v>
      </c>
      <c r="O123" s="8">
        <f t="shared" si="12"/>
        <v>100</v>
      </c>
      <c r="P123" s="8">
        <f t="shared" si="13"/>
        <v>16.5</v>
      </c>
      <c r="Q123" s="9">
        <f t="shared" si="14"/>
        <v>61.225000000000001</v>
      </c>
      <c r="R123" s="9">
        <f t="shared" si="15"/>
        <v>64.125</v>
      </c>
      <c r="S123" s="9">
        <f t="shared" si="16"/>
        <v>51.174999999999997</v>
      </c>
      <c r="T123" s="9">
        <f t="shared" si="17"/>
        <v>60.375</v>
      </c>
      <c r="U123" s="8">
        <f t="shared" si="18"/>
        <v>58.841666666666661</v>
      </c>
      <c r="V123" s="8">
        <f t="shared" si="19"/>
        <v>59.224999999999994</v>
      </c>
    </row>
    <row r="124" spans="1:22" ht="13.5" x14ac:dyDescent="0.25">
      <c r="A124" s="3">
        <f>RSI!A124</f>
        <v>42485</v>
      </c>
      <c r="B124" s="2">
        <f>RSI!B124</f>
        <v>25.379000000000001</v>
      </c>
      <c r="C124" s="2">
        <f>RSI!I124</f>
        <v>43.645412533688464</v>
      </c>
      <c r="D124" s="2">
        <f>MACD!E124</f>
        <v>0.18354690305455179</v>
      </c>
      <c r="E124" s="2">
        <f>MACD!F124</f>
        <v>0.26373306746330422</v>
      </c>
      <c r="F124" s="2">
        <f>'Moving Avg'!D124</f>
        <v>25.846519999999998</v>
      </c>
      <c r="G124" s="2">
        <f>'Moving Avg'!F124</f>
        <v>26.142204999999997</v>
      </c>
      <c r="H124" s="2">
        <f>'Moving Avg'!G124</f>
        <v>26.160919999999997</v>
      </c>
      <c r="I124" s="2">
        <f>'Moving Avg'!H124</f>
        <v>0</v>
      </c>
      <c r="J124" s="6" t="str">
        <f>OBV!F124</f>
        <v>BEARISH</v>
      </c>
      <c r="K124" s="6" t="str">
        <f>OBV!G124</f>
        <v>NEUTRAL</v>
      </c>
      <c r="L124" s="6" t="str">
        <f>OBV!H124</f>
        <v>CONFIRMED BEARISH</v>
      </c>
      <c r="M124" s="8">
        <f t="shared" si="10"/>
        <v>25</v>
      </c>
      <c r="N124" s="8">
        <f t="shared" si="11"/>
        <v>100</v>
      </c>
      <c r="O124" s="8">
        <f t="shared" si="12"/>
        <v>100</v>
      </c>
      <c r="P124" s="8">
        <f t="shared" si="13"/>
        <v>16.5</v>
      </c>
      <c r="Q124" s="9">
        <f t="shared" si="14"/>
        <v>61.225000000000001</v>
      </c>
      <c r="R124" s="9">
        <f t="shared" si="15"/>
        <v>64.125</v>
      </c>
      <c r="S124" s="9">
        <f t="shared" si="16"/>
        <v>51.174999999999997</v>
      </c>
      <c r="T124" s="9">
        <f t="shared" si="17"/>
        <v>60.375</v>
      </c>
      <c r="U124" s="8">
        <f t="shared" si="18"/>
        <v>58.841666666666661</v>
      </c>
      <c r="V124" s="8">
        <f t="shared" si="19"/>
        <v>59.224999999999994</v>
      </c>
    </row>
    <row r="125" spans="1:22" ht="13.5" x14ac:dyDescent="0.25">
      <c r="A125" s="3">
        <f>RSI!A125</f>
        <v>42486</v>
      </c>
      <c r="B125" s="2">
        <f>RSI!B125</f>
        <v>25.379000000000001</v>
      </c>
      <c r="C125" s="2">
        <f>RSI!I125</f>
        <v>43.645412533688464</v>
      </c>
      <c r="D125" s="2">
        <f>MACD!E125</f>
        <v>0.3071206100790711</v>
      </c>
      <c r="E125" s="2">
        <f>MACD!F125</f>
        <v>0.27241057598645763</v>
      </c>
      <c r="F125" s="2">
        <f>'Moving Avg'!D125</f>
        <v>25.652800000000003</v>
      </c>
      <c r="G125" s="2">
        <f>'Moving Avg'!F125</f>
        <v>26.074684999999999</v>
      </c>
      <c r="H125" s="2">
        <f>'Moving Avg'!G125</f>
        <v>26.184204000000001</v>
      </c>
      <c r="I125" s="2">
        <f>'Moving Avg'!H125</f>
        <v>0</v>
      </c>
      <c r="J125" s="6" t="str">
        <f>OBV!F125</f>
        <v>BEARISH</v>
      </c>
      <c r="K125" s="6" t="str">
        <f>OBV!G125</f>
        <v>NEUTRAL</v>
      </c>
      <c r="L125" s="6" t="str">
        <f>OBV!H125</f>
        <v>CONFIRMED BEARISH</v>
      </c>
      <c r="M125" s="8">
        <f t="shared" si="10"/>
        <v>25</v>
      </c>
      <c r="N125" s="8">
        <f t="shared" si="11"/>
        <v>0</v>
      </c>
      <c r="O125" s="8">
        <f t="shared" si="12"/>
        <v>100</v>
      </c>
      <c r="P125" s="8">
        <f t="shared" si="13"/>
        <v>16.5</v>
      </c>
      <c r="Q125" s="9">
        <f t="shared" si="14"/>
        <v>26.225000000000001</v>
      </c>
      <c r="R125" s="9">
        <f t="shared" si="15"/>
        <v>44.125</v>
      </c>
      <c r="S125" s="9">
        <f t="shared" si="16"/>
        <v>36.174999999999997</v>
      </c>
      <c r="T125" s="9">
        <f t="shared" si="17"/>
        <v>35.375</v>
      </c>
      <c r="U125" s="8">
        <f t="shared" si="18"/>
        <v>35.508333333333333</v>
      </c>
      <c r="V125" s="8">
        <f t="shared" si="19"/>
        <v>35.474999999999994</v>
      </c>
    </row>
    <row r="126" spans="1:22" ht="13.5" x14ac:dyDescent="0.25">
      <c r="A126" s="3">
        <f>RSI!A126</f>
        <v>42487</v>
      </c>
      <c r="B126" s="2">
        <f>RSI!B126</f>
        <v>25.379000000000001</v>
      </c>
      <c r="C126" s="2">
        <f>RSI!I126</f>
        <v>43.645412533688464</v>
      </c>
      <c r="D126" s="2">
        <f>MACD!E126</f>
        <v>0.34562684082387563</v>
      </c>
      <c r="E126" s="2">
        <f>MACD!F126</f>
        <v>0.28705382895394127</v>
      </c>
      <c r="F126" s="2">
        <f>'Moving Avg'!D126</f>
        <v>25.662119999999998</v>
      </c>
      <c r="G126" s="2">
        <f>'Moving Avg'!F126</f>
        <v>26.007629999999999</v>
      </c>
      <c r="H126" s="2">
        <f>'Moving Avg'!G126</f>
        <v>26.190909999999995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BEARISH DIVERGENCE</v>
      </c>
      <c r="M126" s="8">
        <f t="shared" si="10"/>
        <v>25</v>
      </c>
      <c r="N126" s="8">
        <f t="shared" si="11"/>
        <v>0</v>
      </c>
      <c r="O126" s="8">
        <f t="shared" si="12"/>
        <v>100</v>
      </c>
      <c r="P126" s="8">
        <f t="shared" si="13"/>
        <v>16.5</v>
      </c>
      <c r="Q126" s="9">
        <f t="shared" si="14"/>
        <v>26.225000000000001</v>
      </c>
      <c r="R126" s="9">
        <f t="shared" si="15"/>
        <v>44.125</v>
      </c>
      <c r="S126" s="9">
        <f t="shared" si="16"/>
        <v>36.174999999999997</v>
      </c>
      <c r="T126" s="9">
        <f t="shared" si="17"/>
        <v>35.375</v>
      </c>
      <c r="U126" s="8">
        <f t="shared" si="18"/>
        <v>35.508333333333333</v>
      </c>
      <c r="V126" s="8">
        <f t="shared" si="19"/>
        <v>35.474999999999994</v>
      </c>
    </row>
    <row r="127" spans="1:22" ht="13.5" x14ac:dyDescent="0.25">
      <c r="A127" s="3">
        <f>RSI!A127</f>
        <v>42488</v>
      </c>
      <c r="B127" s="2">
        <f>RSI!B127</f>
        <v>25.891200000000001</v>
      </c>
      <c r="C127" s="2">
        <f>RSI!I127</f>
        <v>49.170538436388433</v>
      </c>
      <c r="D127" s="2">
        <f>MACD!E127</f>
        <v>0.38564366729545796</v>
      </c>
      <c r="E127" s="2">
        <f>MACD!F127</f>
        <v>0.30677179662224463</v>
      </c>
      <c r="F127" s="2">
        <f>'Moving Avg'!D127</f>
        <v>25.623000000000001</v>
      </c>
      <c r="G127" s="2">
        <f>'Moving Avg'!F127</f>
        <v>25.982949999999999</v>
      </c>
      <c r="H127" s="2">
        <f>'Moving Avg'!G127</f>
        <v>26.222576</v>
      </c>
      <c r="I127" s="2">
        <f>'Moving Avg'!H127</f>
        <v>0</v>
      </c>
      <c r="J127" s="6" t="str">
        <f>OBV!F127</f>
        <v>BULLISH</v>
      </c>
      <c r="K127" s="6" t="str">
        <f>OBV!G127</f>
        <v>NEUTRAL</v>
      </c>
      <c r="L127" s="6" t="str">
        <f>OBV!H127</f>
        <v>BULLISH DIVERGENCE</v>
      </c>
      <c r="M127" s="8">
        <f t="shared" si="10"/>
        <v>25</v>
      </c>
      <c r="N127" s="8">
        <f t="shared" si="11"/>
        <v>0</v>
      </c>
      <c r="O127" s="8">
        <f t="shared" si="12"/>
        <v>100</v>
      </c>
      <c r="P127" s="8">
        <f t="shared" si="13"/>
        <v>66.5</v>
      </c>
      <c r="Q127" s="9">
        <f t="shared" si="14"/>
        <v>33.725000000000001</v>
      </c>
      <c r="R127" s="9">
        <f t="shared" si="15"/>
        <v>56.625</v>
      </c>
      <c r="S127" s="9">
        <f t="shared" si="16"/>
        <v>58.674999999999997</v>
      </c>
      <c r="T127" s="9">
        <f t="shared" si="17"/>
        <v>47.875</v>
      </c>
      <c r="U127" s="8">
        <f t="shared" si="18"/>
        <v>49.67499999999999</v>
      </c>
      <c r="V127" s="8">
        <f t="shared" si="19"/>
        <v>49.224999999999994</v>
      </c>
    </row>
    <row r="128" spans="1:22" ht="13.5" x14ac:dyDescent="0.25">
      <c r="A128" s="3">
        <f>RSI!A128</f>
        <v>42489</v>
      </c>
      <c r="B128" s="2">
        <f>RSI!B128</f>
        <v>25.891200000000001</v>
      </c>
      <c r="C128" s="2">
        <f>RSI!I128</f>
        <v>49.170538436388433</v>
      </c>
      <c r="D128" s="2">
        <f>MACD!E128</f>
        <v>0.34839937273848776</v>
      </c>
      <c r="E128" s="2">
        <f>MACD!F128</f>
        <v>0.31509731184549328</v>
      </c>
      <c r="F128" s="2">
        <f>'Moving Avg'!D128</f>
        <v>25.583880000000001</v>
      </c>
      <c r="G128" s="2">
        <f>'Moving Avg'!F128</f>
        <v>25.958270000000006</v>
      </c>
      <c r="H128" s="2">
        <f>'Moving Avg'!G128</f>
        <v>26.254241999999994</v>
      </c>
      <c r="I128" s="2">
        <f>'Moving Avg'!H128</f>
        <v>0</v>
      </c>
      <c r="J128" s="6" t="str">
        <f>OBV!F128</f>
        <v>BULLISH</v>
      </c>
      <c r="K128" s="6" t="str">
        <f>OBV!G128</f>
        <v>NEUTRAL</v>
      </c>
      <c r="L128" s="6" t="str">
        <f>OBV!H128</f>
        <v>BULLISH DIVERGENCE</v>
      </c>
      <c r="M128" s="8">
        <f t="shared" si="10"/>
        <v>25</v>
      </c>
      <c r="N128" s="8">
        <f t="shared" si="11"/>
        <v>0</v>
      </c>
      <c r="O128" s="8">
        <f t="shared" si="12"/>
        <v>100</v>
      </c>
      <c r="P128" s="8">
        <f t="shared" si="13"/>
        <v>66.5</v>
      </c>
      <c r="Q128" s="9">
        <f t="shared" si="14"/>
        <v>33.725000000000001</v>
      </c>
      <c r="R128" s="9">
        <f t="shared" si="15"/>
        <v>56.625</v>
      </c>
      <c r="S128" s="9">
        <f t="shared" si="16"/>
        <v>58.674999999999997</v>
      </c>
      <c r="T128" s="9">
        <f t="shared" si="17"/>
        <v>47.875</v>
      </c>
      <c r="U128" s="8">
        <f t="shared" si="18"/>
        <v>49.67499999999999</v>
      </c>
      <c r="V128" s="8">
        <f t="shared" si="19"/>
        <v>49.224999999999994</v>
      </c>
    </row>
    <row r="129" spans="1:22" ht="13.5" x14ac:dyDescent="0.25">
      <c r="A129" s="3">
        <f>RSI!A129</f>
        <v>42492</v>
      </c>
      <c r="B129" s="2">
        <f>RSI!B129</f>
        <v>25.732900000000001</v>
      </c>
      <c r="C129" s="2">
        <f>RSI!I129</f>
        <v>47.501260156490204</v>
      </c>
      <c r="D129" s="2">
        <f>MACD!E129</f>
        <v>0.2574518556612162</v>
      </c>
      <c r="E129" s="2">
        <f>MACD!F129</f>
        <v>0.30356822060863786</v>
      </c>
      <c r="F129" s="2">
        <f>'Moving Avg'!D129</f>
        <v>25.65466</v>
      </c>
      <c r="G129" s="2">
        <f>'Moving Avg'!F129</f>
        <v>25.964790000000004</v>
      </c>
      <c r="H129" s="2">
        <f>'Moving Avg'!G129</f>
        <v>26.284603999999995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CONFIRMED BULLISH</v>
      </c>
      <c r="M129" s="8">
        <f t="shared" si="10"/>
        <v>25</v>
      </c>
      <c r="N129" s="8">
        <f t="shared" si="11"/>
        <v>100</v>
      </c>
      <c r="O129" s="8">
        <f t="shared" si="12"/>
        <v>100</v>
      </c>
      <c r="P129" s="8">
        <f t="shared" si="13"/>
        <v>83.5</v>
      </c>
      <c r="Q129" s="9">
        <f t="shared" si="14"/>
        <v>71.275000000000006</v>
      </c>
      <c r="R129" s="9">
        <f t="shared" si="15"/>
        <v>80.875</v>
      </c>
      <c r="S129" s="9">
        <f t="shared" si="16"/>
        <v>81.325000000000003</v>
      </c>
      <c r="T129" s="9">
        <f t="shared" si="17"/>
        <v>77.125</v>
      </c>
      <c r="U129" s="8">
        <f t="shared" si="18"/>
        <v>77.825000000000003</v>
      </c>
      <c r="V129" s="8">
        <f t="shared" si="19"/>
        <v>77.650000000000006</v>
      </c>
    </row>
    <row r="130" spans="1:22" ht="13.5" x14ac:dyDescent="0.25">
      <c r="A130" s="3">
        <f>RSI!A130</f>
        <v>42493</v>
      </c>
      <c r="B130" s="2">
        <f>RSI!B130</f>
        <v>25.732900000000001</v>
      </c>
      <c r="C130" s="2">
        <f>RSI!I130</f>
        <v>47.501260156490204</v>
      </c>
      <c r="D130" s="2">
        <f>MACD!E130</f>
        <v>0.29508269720282598</v>
      </c>
      <c r="E130" s="2">
        <f>MACD!F130</f>
        <v>0.30187111592747551</v>
      </c>
      <c r="F130" s="2">
        <f>'Moving Avg'!D130</f>
        <v>25.725440000000003</v>
      </c>
      <c r="G130" s="2">
        <f>'Moving Avg'!F130</f>
        <v>25.932195</v>
      </c>
      <c r="H130" s="2">
        <f>'Moving Avg'!G130</f>
        <v>26.314965999999995</v>
      </c>
      <c r="I130" s="2">
        <f>'Moving Avg'!H130</f>
        <v>0</v>
      </c>
      <c r="J130" s="6" t="str">
        <f>OBV!F130</f>
        <v>BULLISH</v>
      </c>
      <c r="K130" s="6" t="str">
        <f>OBV!G130</f>
        <v>NEUTRAL</v>
      </c>
      <c r="L130" s="6" t="str">
        <f>OBV!H130</f>
        <v>CONFIRMED BULLISH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45</v>
      </c>
      <c r="O130" s="8">
        <f t="shared" ref="O130:O193" si="22">IF(F130-I130&gt;10,100,IF(F130-I130&gt;5,75, IF(F130-I130&gt;0,50,0)))</f>
        <v>100</v>
      </c>
      <c r="P130" s="8">
        <f t="shared" ref="P130:P193" si="23">IF(L130="confirmed bullish", 34, IF(L130="bullish divergence",17, 0))+IF(J130="bullish",33,IF(J130="bearish",0,16.5))+IF(K130="strong",33,IF(K130="weak",0,16.5))</f>
        <v>83.5</v>
      </c>
      <c r="Q130" s="9">
        <f t="shared" si="14"/>
        <v>52.024999999999999</v>
      </c>
      <c r="R130" s="9">
        <f t="shared" si="15"/>
        <v>69.875</v>
      </c>
      <c r="S130" s="9">
        <f t="shared" si="16"/>
        <v>73.075000000000003</v>
      </c>
      <c r="T130" s="9">
        <f t="shared" si="17"/>
        <v>63.375</v>
      </c>
      <c r="U130" s="8">
        <f t="shared" si="18"/>
        <v>64.991666666666674</v>
      </c>
      <c r="V130" s="8">
        <f t="shared" si="19"/>
        <v>64.587500000000006</v>
      </c>
    </row>
    <row r="131" spans="1:22" ht="13.5" x14ac:dyDescent="0.25">
      <c r="A131" s="3">
        <f>RSI!A131</f>
        <v>42494</v>
      </c>
      <c r="B131" s="2">
        <f>RSI!B131</f>
        <v>25.732900000000001</v>
      </c>
      <c r="C131" s="2">
        <f>RSI!I131</f>
        <v>47.501260156490197</v>
      </c>
      <c r="D131" s="2">
        <f>MACD!E131</f>
        <v>0.17202329730291765</v>
      </c>
      <c r="E131" s="2">
        <f>MACD!F131</f>
        <v>0.27590155220256396</v>
      </c>
      <c r="F131" s="2">
        <f>'Moving Avg'!D131</f>
        <v>25.796219999999998</v>
      </c>
      <c r="G131" s="2">
        <f>'Moving Avg'!F131</f>
        <v>25.922885000000001</v>
      </c>
      <c r="H131" s="2">
        <f>'Moving Avg'!G131</f>
        <v>26.345327999999995</v>
      </c>
      <c r="I131" s="2">
        <f>'Moving Avg'!H131</f>
        <v>0</v>
      </c>
      <c r="J131" s="6" t="str">
        <f>OBV!F131</f>
        <v>BULLISH</v>
      </c>
      <c r="K131" s="6" t="str">
        <f>OBV!G131</f>
        <v>NEUTRAL</v>
      </c>
      <c r="L131" s="6" t="str">
        <f>OBV!H131</f>
        <v>CONFIRMED BULLISH</v>
      </c>
      <c r="M131" s="8">
        <f t="shared" si="20"/>
        <v>25</v>
      </c>
      <c r="N131" s="8">
        <f t="shared" si="21"/>
        <v>100</v>
      </c>
      <c r="O131" s="8">
        <f t="shared" si="22"/>
        <v>100</v>
      </c>
      <c r="P131" s="8">
        <f t="shared" si="23"/>
        <v>83.5</v>
      </c>
      <c r="Q131" s="9">
        <f t="shared" ref="Q131:Q194" si="24">0.35*M131+N131*0.35+O131*0.15+P131*0.15</f>
        <v>71.275000000000006</v>
      </c>
      <c r="R131" s="9">
        <f t="shared" ref="R131:R194" si="25">M131*0.2+N131*0.2+O131*0.35+P131*0.25</f>
        <v>80.875</v>
      </c>
      <c r="S131" s="9">
        <f t="shared" ref="S131:S194" si="26">M131*0.15+N131*0.15+O131*0.25+P131*0.45</f>
        <v>81.325000000000003</v>
      </c>
      <c r="T131" s="9">
        <f t="shared" ref="T131:T194" si="27">0.25*SUM(M131:P131)</f>
        <v>77.125</v>
      </c>
      <c r="U131" s="8">
        <f t="shared" ref="U131:U194" si="28">SUM(Q131:S131)/3</f>
        <v>77.825000000000003</v>
      </c>
      <c r="V131" s="8">
        <f t="shared" ref="V131:V194" si="29">SUM(Q131:T131)/4</f>
        <v>77.650000000000006</v>
      </c>
    </row>
    <row r="132" spans="1:22" ht="13.5" x14ac:dyDescent="0.25">
      <c r="A132" s="3">
        <f>RSI!A132</f>
        <v>42495</v>
      </c>
      <c r="B132" s="2">
        <f>RSI!B132</f>
        <v>25.146100000000001</v>
      </c>
      <c r="C132" s="2">
        <f>RSI!I132</f>
        <v>41.049285906118321</v>
      </c>
      <c r="D132" s="2">
        <f>MACD!E132</f>
        <v>0.22861296065993386</v>
      </c>
      <c r="E132" s="2">
        <f>MACD!F132</f>
        <v>0.26644383389403797</v>
      </c>
      <c r="F132" s="2">
        <f>'Moving Avg'!D132</f>
        <v>25.647199999999998</v>
      </c>
      <c r="G132" s="2">
        <f>'Moving Avg'!F132</f>
        <v>25.876315000000005</v>
      </c>
      <c r="H132" s="2">
        <f>'Moving Avg'!G132</f>
        <v>26.363953999999993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  <c r="M132" s="8">
        <f t="shared" si="20"/>
        <v>25</v>
      </c>
      <c r="N132" s="8">
        <f t="shared" si="21"/>
        <v>100</v>
      </c>
      <c r="O132" s="8">
        <f t="shared" si="22"/>
        <v>100</v>
      </c>
      <c r="P132" s="8">
        <f t="shared" si="23"/>
        <v>16.5</v>
      </c>
      <c r="Q132" s="9">
        <f t="shared" si="24"/>
        <v>61.225000000000001</v>
      </c>
      <c r="R132" s="9">
        <f t="shared" si="25"/>
        <v>64.125</v>
      </c>
      <c r="S132" s="9">
        <f t="shared" si="26"/>
        <v>51.174999999999997</v>
      </c>
      <c r="T132" s="9">
        <f t="shared" si="27"/>
        <v>60.375</v>
      </c>
      <c r="U132" s="8">
        <f t="shared" si="28"/>
        <v>58.841666666666661</v>
      </c>
      <c r="V132" s="8">
        <f t="shared" si="29"/>
        <v>59.224999999999994</v>
      </c>
    </row>
    <row r="133" spans="1:22" ht="13.5" x14ac:dyDescent="0.25">
      <c r="A133" s="3">
        <f>RSI!A133</f>
        <v>42496</v>
      </c>
      <c r="B133" s="2">
        <f>RSI!B133</f>
        <v>25.146100000000001</v>
      </c>
      <c r="C133" s="2">
        <f>RSI!I133</f>
        <v>41.049285906118328</v>
      </c>
      <c r="D133" s="2">
        <f>MACD!E133</f>
        <v>0.28106454351047461</v>
      </c>
      <c r="E133" s="2">
        <f>MACD!F133</f>
        <v>0.2693679758173253</v>
      </c>
      <c r="F133" s="2">
        <f>'Moving Avg'!D133</f>
        <v>25.498180000000001</v>
      </c>
      <c r="G133" s="2">
        <f>'Moving Avg'!F133</f>
        <v>25.829280000000001</v>
      </c>
      <c r="H133" s="2">
        <f>'Moving Avg'!G133</f>
        <v>26.363953999999993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  <c r="M133" s="8">
        <f t="shared" si="20"/>
        <v>25</v>
      </c>
      <c r="N133" s="8">
        <f t="shared" si="21"/>
        <v>0</v>
      </c>
      <c r="O133" s="8">
        <f t="shared" si="22"/>
        <v>100</v>
      </c>
      <c r="P133" s="8">
        <f t="shared" si="23"/>
        <v>16.5</v>
      </c>
      <c r="Q133" s="9">
        <f t="shared" si="24"/>
        <v>26.225000000000001</v>
      </c>
      <c r="R133" s="9">
        <f t="shared" si="25"/>
        <v>44.125</v>
      </c>
      <c r="S133" s="9">
        <f t="shared" si="26"/>
        <v>36.174999999999997</v>
      </c>
      <c r="T133" s="9">
        <f t="shared" si="27"/>
        <v>35.375</v>
      </c>
      <c r="U133" s="8">
        <f t="shared" si="28"/>
        <v>35.508333333333333</v>
      </c>
      <c r="V133" s="8">
        <f t="shared" si="29"/>
        <v>35.474999999999994</v>
      </c>
    </row>
    <row r="134" spans="1:22" ht="13.5" x14ac:dyDescent="0.25">
      <c r="A134" s="3">
        <f>RSI!A134</f>
        <v>42499</v>
      </c>
      <c r="B134" s="2">
        <f>RSI!B134</f>
        <v>25.146100000000001</v>
      </c>
      <c r="C134" s="2">
        <f>RSI!I134</f>
        <v>41.049285906118328</v>
      </c>
      <c r="D134" s="2">
        <f>MACD!E134</f>
        <v>0.22078399396590953</v>
      </c>
      <c r="E134" s="2">
        <f>MACD!F134</f>
        <v>0.25965117944704219</v>
      </c>
      <c r="F134" s="2">
        <f>'Moving Avg'!D134</f>
        <v>25.380820000000003</v>
      </c>
      <c r="G134" s="2">
        <f>'Moving Avg'!F134</f>
        <v>25.782245000000007</v>
      </c>
      <c r="H134" s="2">
        <f>'Moving Avg'!G134</f>
        <v>26.34346399999999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CONFIRMED BEARISH</v>
      </c>
      <c r="M134" s="8">
        <f t="shared" si="20"/>
        <v>25</v>
      </c>
      <c r="N134" s="8">
        <f t="shared" si="21"/>
        <v>100</v>
      </c>
      <c r="O134" s="8">
        <f t="shared" si="22"/>
        <v>100</v>
      </c>
      <c r="P134" s="8">
        <f t="shared" si="23"/>
        <v>16.5</v>
      </c>
      <c r="Q134" s="9">
        <f t="shared" si="24"/>
        <v>61.225000000000001</v>
      </c>
      <c r="R134" s="9">
        <f t="shared" si="25"/>
        <v>64.125</v>
      </c>
      <c r="S134" s="9">
        <f t="shared" si="26"/>
        <v>51.174999999999997</v>
      </c>
      <c r="T134" s="9">
        <f t="shared" si="27"/>
        <v>60.375</v>
      </c>
      <c r="U134" s="8">
        <f t="shared" si="28"/>
        <v>58.841666666666661</v>
      </c>
      <c r="V134" s="8">
        <f t="shared" si="29"/>
        <v>59.224999999999994</v>
      </c>
    </row>
    <row r="135" spans="1:22" ht="13.5" x14ac:dyDescent="0.25">
      <c r="A135" s="3">
        <f>RSI!A135</f>
        <v>42500</v>
      </c>
      <c r="B135" s="2">
        <f>RSI!B135</f>
        <v>25.146100000000001</v>
      </c>
      <c r="C135" s="2">
        <f>RSI!I135</f>
        <v>41.049285906118335</v>
      </c>
      <c r="D135" s="2">
        <f>MACD!E135</f>
        <v>0.17369371732596761</v>
      </c>
      <c r="E135" s="2">
        <f>MACD!F135</f>
        <v>0.24245968702282727</v>
      </c>
      <c r="F135" s="2">
        <f>'Moving Avg'!D135</f>
        <v>25.263460000000002</v>
      </c>
      <c r="G135" s="2">
        <f>'Moving Avg'!F135</f>
        <v>25.70308</v>
      </c>
      <c r="H135" s="2">
        <f>'Moving Avg'!G135</f>
        <v>26.299689999999991</v>
      </c>
      <c r="I135" s="2">
        <f>'Moving Avg'!H135</f>
        <v>0</v>
      </c>
      <c r="J135" s="6" t="str">
        <f>OBV!F135</f>
        <v>BEARISH</v>
      </c>
      <c r="K135" s="6" t="str">
        <f>OBV!G135</f>
        <v>NEUTRAL</v>
      </c>
      <c r="L135" s="6" t="str">
        <f>OBV!H135</f>
        <v>CONFIRMED BEARISH</v>
      </c>
      <c r="M135" s="8">
        <f t="shared" si="20"/>
        <v>25</v>
      </c>
      <c r="N135" s="8">
        <f t="shared" si="21"/>
        <v>100</v>
      </c>
      <c r="O135" s="8">
        <f t="shared" si="22"/>
        <v>100</v>
      </c>
      <c r="P135" s="8">
        <f t="shared" si="23"/>
        <v>16.5</v>
      </c>
      <c r="Q135" s="9">
        <f t="shared" si="24"/>
        <v>61.225000000000001</v>
      </c>
      <c r="R135" s="9">
        <f t="shared" si="25"/>
        <v>64.125</v>
      </c>
      <c r="S135" s="9">
        <f t="shared" si="26"/>
        <v>51.174999999999997</v>
      </c>
      <c r="T135" s="9">
        <f t="shared" si="27"/>
        <v>60.375</v>
      </c>
      <c r="U135" s="8">
        <f t="shared" si="28"/>
        <v>58.841666666666661</v>
      </c>
      <c r="V135" s="8">
        <f t="shared" si="29"/>
        <v>59.224999999999994</v>
      </c>
    </row>
    <row r="136" spans="1:22" ht="13.5" x14ac:dyDescent="0.25">
      <c r="A136" s="3">
        <f>RSI!A136</f>
        <v>42501</v>
      </c>
      <c r="B136" s="2">
        <f>RSI!B136</f>
        <v>25.146100000000001</v>
      </c>
      <c r="C136" s="2">
        <f>RSI!I136</f>
        <v>41.049285906118335</v>
      </c>
      <c r="D136" s="2">
        <f>MACD!E136</f>
        <v>0.13747434141346915</v>
      </c>
      <c r="E136" s="2">
        <f>MACD!F136</f>
        <v>0.22146261790095567</v>
      </c>
      <c r="F136" s="2">
        <f>'Moving Avg'!D136</f>
        <v>25.146100000000001</v>
      </c>
      <c r="G136" s="2">
        <f>'Moving Avg'!F136</f>
        <v>25.646730000000002</v>
      </c>
      <c r="H136" s="2">
        <f>'Moving Avg'!G136</f>
        <v>26.255915999999999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  <c r="M136" s="8">
        <f t="shared" si="20"/>
        <v>25</v>
      </c>
      <c r="N136" s="8">
        <f t="shared" si="21"/>
        <v>100</v>
      </c>
      <c r="O136" s="8">
        <f t="shared" si="22"/>
        <v>100</v>
      </c>
      <c r="P136" s="8">
        <f t="shared" si="23"/>
        <v>16.5</v>
      </c>
      <c r="Q136" s="9">
        <f t="shared" si="24"/>
        <v>61.225000000000001</v>
      </c>
      <c r="R136" s="9">
        <f t="shared" si="25"/>
        <v>64.125</v>
      </c>
      <c r="S136" s="9">
        <f t="shared" si="26"/>
        <v>51.174999999999997</v>
      </c>
      <c r="T136" s="9">
        <f t="shared" si="27"/>
        <v>60.375</v>
      </c>
      <c r="U136" s="8">
        <f t="shared" si="28"/>
        <v>58.841666666666661</v>
      </c>
      <c r="V136" s="8">
        <f t="shared" si="29"/>
        <v>59.224999999999994</v>
      </c>
    </row>
    <row r="137" spans="1:22" ht="13.5" x14ac:dyDescent="0.25">
      <c r="A137" s="3">
        <f>RSI!A137</f>
        <v>42502</v>
      </c>
      <c r="B137" s="2">
        <f>RSI!B137</f>
        <v>24.773599999999998</v>
      </c>
      <c r="C137" s="2">
        <f>RSI!I137</f>
        <v>36.491641081719528</v>
      </c>
      <c r="D137" s="2">
        <f>MACD!E137</f>
        <v>0.21657740197873565</v>
      </c>
      <c r="E137" s="2">
        <f>MACD!F137</f>
        <v>0.2204855747165117</v>
      </c>
      <c r="F137" s="2">
        <f>'Moving Avg'!D137</f>
        <v>25.0716</v>
      </c>
      <c r="G137" s="2">
        <f>'Moving Avg'!F137</f>
        <v>25.558254999999996</v>
      </c>
      <c r="H137" s="2">
        <f>'Moving Avg'!G137</f>
        <v>26.201897999999996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  <c r="M137" s="8">
        <f t="shared" si="20"/>
        <v>25</v>
      </c>
      <c r="N137" s="8">
        <f t="shared" si="21"/>
        <v>45</v>
      </c>
      <c r="O137" s="8">
        <f t="shared" si="22"/>
        <v>100</v>
      </c>
      <c r="P137" s="8">
        <f t="shared" si="23"/>
        <v>16.5</v>
      </c>
      <c r="Q137" s="9">
        <f t="shared" si="24"/>
        <v>41.975000000000001</v>
      </c>
      <c r="R137" s="9">
        <f t="shared" si="25"/>
        <v>53.125</v>
      </c>
      <c r="S137" s="9">
        <f t="shared" si="26"/>
        <v>42.924999999999997</v>
      </c>
      <c r="T137" s="9">
        <f t="shared" si="27"/>
        <v>46.625</v>
      </c>
      <c r="U137" s="8">
        <f t="shared" si="28"/>
        <v>46.008333333333326</v>
      </c>
      <c r="V137" s="8">
        <f t="shared" si="29"/>
        <v>46.162499999999994</v>
      </c>
    </row>
    <row r="138" spans="1:22" ht="13.5" x14ac:dyDescent="0.25">
      <c r="A138" s="3">
        <f>RSI!A138</f>
        <v>42503</v>
      </c>
      <c r="B138" s="2">
        <f>RSI!B138</f>
        <v>24.773599999999998</v>
      </c>
      <c r="C138" s="2">
        <f>RSI!I138</f>
        <v>36.491641081719528</v>
      </c>
      <c r="D138" s="2">
        <f>MACD!E138</f>
        <v>0.28882079812555261</v>
      </c>
      <c r="E138" s="2">
        <f>MACD!F138</f>
        <v>0.23415261939831991</v>
      </c>
      <c r="F138" s="2">
        <f>'Moving Avg'!D138</f>
        <v>24.9971</v>
      </c>
      <c r="G138" s="2">
        <f>'Moving Avg'!F138</f>
        <v>25.493059999999993</v>
      </c>
      <c r="H138" s="2">
        <f>'Moving Avg'!G138</f>
        <v>26.147879999999997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  <c r="M138" s="8">
        <f t="shared" si="20"/>
        <v>25</v>
      </c>
      <c r="N138" s="8">
        <f t="shared" si="21"/>
        <v>0</v>
      </c>
      <c r="O138" s="8">
        <f t="shared" si="22"/>
        <v>100</v>
      </c>
      <c r="P138" s="8">
        <f t="shared" si="23"/>
        <v>16.5</v>
      </c>
      <c r="Q138" s="9">
        <f t="shared" si="24"/>
        <v>26.225000000000001</v>
      </c>
      <c r="R138" s="9">
        <f t="shared" si="25"/>
        <v>44.125</v>
      </c>
      <c r="S138" s="9">
        <f t="shared" si="26"/>
        <v>36.174999999999997</v>
      </c>
      <c r="T138" s="9">
        <f t="shared" si="27"/>
        <v>35.375</v>
      </c>
      <c r="U138" s="8">
        <f t="shared" si="28"/>
        <v>35.508333333333333</v>
      </c>
      <c r="V138" s="8">
        <f t="shared" si="29"/>
        <v>35.474999999999994</v>
      </c>
    </row>
    <row r="139" spans="1:22" ht="13.5" x14ac:dyDescent="0.25">
      <c r="A139" s="3">
        <f>RSI!A139</f>
        <v>42506</v>
      </c>
      <c r="B139" s="2">
        <f>RSI!B139</f>
        <v>24.764299999999999</v>
      </c>
      <c r="C139" s="2">
        <f>RSI!I139</f>
        <v>36.374701819010951</v>
      </c>
      <c r="D139" s="2">
        <f>MACD!E139</f>
        <v>0.33120156948701762</v>
      </c>
      <c r="E139" s="2">
        <f>MACD!F139</f>
        <v>0.25356240941605945</v>
      </c>
      <c r="F139" s="2">
        <f>'Moving Avg'!D139</f>
        <v>24.920740000000002</v>
      </c>
      <c r="G139" s="2">
        <f>'Moving Avg'!F139</f>
        <v>25.450684999999993</v>
      </c>
      <c r="H139" s="2">
        <f>'Moving Avg'!G139</f>
        <v>26.085107999999995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  <c r="M139" s="8">
        <f t="shared" si="20"/>
        <v>25</v>
      </c>
      <c r="N139" s="8">
        <f t="shared" si="21"/>
        <v>0</v>
      </c>
      <c r="O139" s="8">
        <f t="shared" si="22"/>
        <v>100</v>
      </c>
      <c r="P139" s="8">
        <f t="shared" si="23"/>
        <v>16.5</v>
      </c>
      <c r="Q139" s="9">
        <f t="shared" si="24"/>
        <v>26.225000000000001</v>
      </c>
      <c r="R139" s="9">
        <f t="shared" si="25"/>
        <v>44.125</v>
      </c>
      <c r="S139" s="9">
        <f t="shared" si="26"/>
        <v>36.174999999999997</v>
      </c>
      <c r="T139" s="9">
        <f t="shared" si="27"/>
        <v>35.375</v>
      </c>
      <c r="U139" s="8">
        <f t="shared" si="28"/>
        <v>35.508333333333333</v>
      </c>
      <c r="V139" s="8">
        <f t="shared" si="29"/>
        <v>35.474999999999994</v>
      </c>
    </row>
    <row r="140" spans="1:22" ht="13.5" x14ac:dyDescent="0.25">
      <c r="A140" s="3">
        <f>RSI!A140</f>
        <v>42507</v>
      </c>
      <c r="B140" s="2">
        <f>RSI!B140</f>
        <v>24.028500000000001</v>
      </c>
      <c r="C140" s="2">
        <f>RSI!I140</f>
        <v>28.573070998293687</v>
      </c>
      <c r="D140" s="2">
        <f>MACD!E140</f>
        <v>0.42617338101538138</v>
      </c>
      <c r="E140" s="2">
        <f>MACD!F140</f>
        <v>0.28808460373592387</v>
      </c>
      <c r="F140" s="2">
        <f>'Moving Avg'!D140</f>
        <v>24.697219999999998</v>
      </c>
      <c r="G140" s="2">
        <f>'Moving Avg'!F140</f>
        <v>25.334729999999997</v>
      </c>
      <c r="H140" s="2">
        <f>'Moving Avg'!G140</f>
        <v>26.024197999999998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  <c r="M140" s="8">
        <f t="shared" si="20"/>
        <v>50</v>
      </c>
      <c r="N140" s="8">
        <f t="shared" si="21"/>
        <v>0</v>
      </c>
      <c r="O140" s="8">
        <f t="shared" si="22"/>
        <v>100</v>
      </c>
      <c r="P140" s="8">
        <f t="shared" si="23"/>
        <v>16.5</v>
      </c>
      <c r="Q140" s="9">
        <f t="shared" si="24"/>
        <v>34.975000000000001</v>
      </c>
      <c r="R140" s="9">
        <f t="shared" si="25"/>
        <v>49.125</v>
      </c>
      <c r="S140" s="9">
        <f t="shared" si="26"/>
        <v>39.924999999999997</v>
      </c>
      <c r="T140" s="9">
        <f t="shared" si="27"/>
        <v>41.625</v>
      </c>
      <c r="U140" s="8">
        <f t="shared" si="28"/>
        <v>41.341666666666661</v>
      </c>
      <c r="V140" s="8">
        <f t="shared" si="29"/>
        <v>41.412499999999994</v>
      </c>
    </row>
    <row r="141" spans="1:22" ht="13.5" x14ac:dyDescent="0.25">
      <c r="A141" s="3">
        <f>RSI!A141</f>
        <v>42508</v>
      </c>
      <c r="B141" s="2">
        <f>RSI!B141</f>
        <v>24.028500000000001</v>
      </c>
      <c r="C141" s="2">
        <f>RSI!I141</f>
        <v>28.573070998293687</v>
      </c>
      <c r="D141" s="2">
        <f>MACD!E141</f>
        <v>0.51514818057730949</v>
      </c>
      <c r="E141" s="2">
        <f>MACD!F141</f>
        <v>0.333497319104201</v>
      </c>
      <c r="F141" s="2">
        <f>'Moving Avg'!D141</f>
        <v>24.473700000000001</v>
      </c>
      <c r="G141" s="2">
        <f>'Moving Avg'!F141</f>
        <v>25.269534999999998</v>
      </c>
      <c r="H141" s="2">
        <f>'Moving Avg'!G141</f>
        <v>25.977257999999996</v>
      </c>
      <c r="I141" s="2">
        <f>'Moving Avg'!H141</f>
        <v>0</v>
      </c>
      <c r="J141" s="6" t="str">
        <f>OBV!F141</f>
        <v>BEARISH</v>
      </c>
      <c r="K141" s="6" t="str">
        <f>OBV!G141</f>
        <v>NEUTRAL</v>
      </c>
      <c r="L141" s="6" t="str">
        <f>OBV!H141</f>
        <v>CONFIRMED BEARISH</v>
      </c>
      <c r="M141" s="8">
        <f t="shared" si="20"/>
        <v>50</v>
      </c>
      <c r="N141" s="8">
        <f t="shared" si="21"/>
        <v>0</v>
      </c>
      <c r="O141" s="8">
        <f t="shared" si="22"/>
        <v>100</v>
      </c>
      <c r="P141" s="8">
        <f t="shared" si="23"/>
        <v>16.5</v>
      </c>
      <c r="Q141" s="9">
        <f t="shared" si="24"/>
        <v>34.975000000000001</v>
      </c>
      <c r="R141" s="9">
        <f t="shared" si="25"/>
        <v>49.125</v>
      </c>
      <c r="S141" s="9">
        <f t="shared" si="26"/>
        <v>39.924999999999997</v>
      </c>
      <c r="T141" s="9">
        <f t="shared" si="27"/>
        <v>41.625</v>
      </c>
      <c r="U141" s="8">
        <f t="shared" si="28"/>
        <v>41.341666666666661</v>
      </c>
      <c r="V141" s="8">
        <f t="shared" si="29"/>
        <v>41.412499999999994</v>
      </c>
    </row>
    <row r="142" spans="1:22" ht="13.5" x14ac:dyDescent="0.25">
      <c r="A142" s="3">
        <f>RSI!A142</f>
        <v>42509</v>
      </c>
      <c r="B142" s="2">
        <f>RSI!B142</f>
        <v>23.4697</v>
      </c>
      <c r="C142" s="2">
        <f>RSI!I142</f>
        <v>24.033023950821814</v>
      </c>
      <c r="D142" s="2">
        <f>MACD!E142</f>
        <v>0.54952617817622951</v>
      </c>
      <c r="E142" s="2">
        <f>MACD!F142</f>
        <v>0.37670309091860671</v>
      </c>
      <c r="F142" s="2">
        <f>'Moving Avg'!D142</f>
        <v>24.21292</v>
      </c>
      <c r="G142" s="2">
        <f>'Moving Avg'!F142</f>
        <v>25.138679999999997</v>
      </c>
      <c r="H142" s="2">
        <f>'Moving Avg'!G142</f>
        <v>25.906662000000001</v>
      </c>
      <c r="I142" s="2">
        <f>'Moving Avg'!H142</f>
        <v>0</v>
      </c>
      <c r="J142" s="6" t="str">
        <f>OBV!F142</f>
        <v>BEARISH</v>
      </c>
      <c r="K142" s="6" t="str">
        <f>OBV!G142</f>
        <v>WEAK</v>
      </c>
      <c r="L142" s="6" t="str">
        <f>OBV!H142</f>
        <v>CONFIRMED BEARISH</v>
      </c>
      <c r="M142" s="8">
        <f t="shared" si="20"/>
        <v>50</v>
      </c>
      <c r="N142" s="8">
        <f t="shared" si="21"/>
        <v>0</v>
      </c>
      <c r="O142" s="8">
        <f t="shared" si="22"/>
        <v>100</v>
      </c>
      <c r="P142" s="8">
        <f t="shared" si="23"/>
        <v>0</v>
      </c>
      <c r="Q142" s="9">
        <f t="shared" si="24"/>
        <v>32.5</v>
      </c>
      <c r="R142" s="9">
        <f t="shared" si="25"/>
        <v>45</v>
      </c>
      <c r="S142" s="9">
        <f t="shared" si="26"/>
        <v>32.5</v>
      </c>
      <c r="T142" s="9">
        <f t="shared" si="27"/>
        <v>37.5</v>
      </c>
      <c r="U142" s="8">
        <f t="shared" si="28"/>
        <v>36.666666666666664</v>
      </c>
      <c r="V142" s="8">
        <f t="shared" si="29"/>
        <v>36.875</v>
      </c>
    </row>
    <row r="143" spans="1:22" ht="13.5" x14ac:dyDescent="0.25">
      <c r="A143" s="3">
        <f>RSI!A143</f>
        <v>42510</v>
      </c>
      <c r="B143" s="2">
        <f>RSI!B143</f>
        <v>23.562899999999999</v>
      </c>
      <c r="C143" s="2">
        <f>RSI!I143</f>
        <v>26.140931019649869</v>
      </c>
      <c r="D143" s="2">
        <f>MACD!E143</f>
        <v>0.58239866999103995</v>
      </c>
      <c r="E143" s="2">
        <f>MACD!F143</f>
        <v>0.41784220673309336</v>
      </c>
      <c r="F143" s="2">
        <f>'Moving Avg'!D143</f>
        <v>23.970780000000001</v>
      </c>
      <c r="G143" s="2">
        <f>'Moving Avg'!F143</f>
        <v>25.012484999999998</v>
      </c>
      <c r="H143" s="2">
        <f>'Moving Avg'!G143</f>
        <v>25.837743999999997</v>
      </c>
      <c r="I143" s="2">
        <f>'Moving Avg'!H143</f>
        <v>0</v>
      </c>
      <c r="J143" s="6" t="str">
        <f>OBV!F143</f>
        <v>BEARISH</v>
      </c>
      <c r="K143" s="6" t="str">
        <f>OBV!G143</f>
        <v>WEAK</v>
      </c>
      <c r="L143" s="6" t="str">
        <f>OBV!H143</f>
        <v>CONFIRMED BEARISH</v>
      </c>
      <c r="M143" s="8">
        <f t="shared" si="20"/>
        <v>50</v>
      </c>
      <c r="N143" s="8">
        <f t="shared" si="21"/>
        <v>0</v>
      </c>
      <c r="O143" s="8">
        <f t="shared" si="22"/>
        <v>100</v>
      </c>
      <c r="P143" s="8">
        <f t="shared" si="23"/>
        <v>0</v>
      </c>
      <c r="Q143" s="9">
        <f t="shared" si="24"/>
        <v>32.5</v>
      </c>
      <c r="R143" s="9">
        <f t="shared" si="25"/>
        <v>45</v>
      </c>
      <c r="S143" s="9">
        <f t="shared" si="26"/>
        <v>32.5</v>
      </c>
      <c r="T143" s="9">
        <f t="shared" si="27"/>
        <v>37.5</v>
      </c>
      <c r="U143" s="8">
        <f t="shared" si="28"/>
        <v>36.666666666666664</v>
      </c>
      <c r="V143" s="8">
        <f t="shared" si="29"/>
        <v>36.875</v>
      </c>
    </row>
    <row r="144" spans="1:22" ht="13.5" x14ac:dyDescent="0.25">
      <c r="A144" s="3">
        <f>RSI!A144</f>
        <v>42513</v>
      </c>
      <c r="B144" s="2">
        <f>RSI!B144</f>
        <v>24.028500000000001</v>
      </c>
      <c r="C144" s="2">
        <f>RSI!I144</f>
        <v>35.734616323363113</v>
      </c>
      <c r="D144" s="2">
        <f>MACD!E144</f>
        <v>0.58506972574348737</v>
      </c>
      <c r="E144" s="2">
        <f>MACD!F144</f>
        <v>0.45128771053517214</v>
      </c>
      <c r="F144" s="2">
        <f>'Moving Avg'!D144</f>
        <v>23.823619999999998</v>
      </c>
      <c r="G144" s="2">
        <f>'Moving Avg'!F144</f>
        <v>24.944959999999998</v>
      </c>
      <c r="H144" s="2">
        <f>'Moving Avg'!G144</f>
        <v>25.778137999999998</v>
      </c>
      <c r="I144" s="2">
        <f>'Moving Avg'!H144</f>
        <v>0</v>
      </c>
      <c r="J144" s="6" t="str">
        <f>OBV!F144</f>
        <v>BEARISH</v>
      </c>
      <c r="K144" s="6" t="str">
        <f>OBV!G144</f>
        <v>WEAK</v>
      </c>
      <c r="L144" s="6" t="str">
        <f>OBV!H144</f>
        <v>CONFIRMED BEARISH</v>
      </c>
      <c r="M144" s="8">
        <f t="shared" si="20"/>
        <v>25</v>
      </c>
      <c r="N144" s="8">
        <f t="shared" si="21"/>
        <v>0</v>
      </c>
      <c r="O144" s="8">
        <f t="shared" si="22"/>
        <v>100</v>
      </c>
      <c r="P144" s="8">
        <f t="shared" si="23"/>
        <v>0</v>
      </c>
      <c r="Q144" s="9">
        <f t="shared" si="24"/>
        <v>23.75</v>
      </c>
      <c r="R144" s="9">
        <f t="shared" si="25"/>
        <v>40</v>
      </c>
      <c r="S144" s="9">
        <f t="shared" si="26"/>
        <v>28.75</v>
      </c>
      <c r="T144" s="9">
        <f t="shared" si="27"/>
        <v>31.25</v>
      </c>
      <c r="U144" s="8">
        <f t="shared" si="28"/>
        <v>30.833333333333332</v>
      </c>
      <c r="V144" s="8">
        <f t="shared" si="29"/>
        <v>30.9375</v>
      </c>
    </row>
    <row r="145" spans="1:22" ht="13.5" x14ac:dyDescent="0.25">
      <c r="A145" s="3">
        <f>RSI!A145</f>
        <v>42514</v>
      </c>
      <c r="B145" s="2">
        <f>RSI!B145</f>
        <v>23.3766</v>
      </c>
      <c r="C145" s="2">
        <f>RSI!I145</f>
        <v>29.882068296021899</v>
      </c>
      <c r="D145" s="2">
        <f>MACD!E145</f>
        <v>0.64152004320487777</v>
      </c>
      <c r="E145" s="2">
        <f>MACD!F145</f>
        <v>0.48933417706911331</v>
      </c>
      <c r="F145" s="2">
        <f>'Moving Avg'!D145</f>
        <v>23.693239999999996</v>
      </c>
      <c r="G145" s="2">
        <f>'Moving Avg'!F145</f>
        <v>24.844839999999998</v>
      </c>
      <c r="H145" s="2">
        <f>'Moving Avg'!G145</f>
        <v>25.716483999999994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CONFIRMED BEARISH</v>
      </c>
      <c r="M145" s="8">
        <f t="shared" si="20"/>
        <v>50</v>
      </c>
      <c r="N145" s="8">
        <f t="shared" si="21"/>
        <v>0</v>
      </c>
      <c r="O145" s="8">
        <f t="shared" si="22"/>
        <v>100</v>
      </c>
      <c r="P145" s="8">
        <f t="shared" si="23"/>
        <v>0</v>
      </c>
      <c r="Q145" s="9">
        <f t="shared" si="24"/>
        <v>32.5</v>
      </c>
      <c r="R145" s="9">
        <f t="shared" si="25"/>
        <v>45</v>
      </c>
      <c r="S145" s="9">
        <f t="shared" si="26"/>
        <v>32.5</v>
      </c>
      <c r="T145" s="9">
        <f t="shared" si="27"/>
        <v>37.5</v>
      </c>
      <c r="U145" s="8">
        <f t="shared" si="28"/>
        <v>36.666666666666664</v>
      </c>
      <c r="V145" s="8">
        <f t="shared" si="29"/>
        <v>36.875</v>
      </c>
    </row>
    <row r="146" spans="1:22" ht="13.5" x14ac:dyDescent="0.25">
      <c r="A146" s="3">
        <f>RSI!A146</f>
        <v>42515</v>
      </c>
      <c r="B146" s="2">
        <f>RSI!B146</f>
        <v>24.028500000000001</v>
      </c>
      <c r="C146" s="2">
        <f>RSI!I146</f>
        <v>40.394987558677805</v>
      </c>
      <c r="D146" s="2">
        <f>MACD!E146</f>
        <v>0.65031308345862371</v>
      </c>
      <c r="E146" s="2">
        <f>MACD!F146</f>
        <v>0.52152995834701543</v>
      </c>
      <c r="F146" s="2">
        <f>'Moving Avg'!D146</f>
        <v>23.693240000000003</v>
      </c>
      <c r="G146" s="2">
        <f>'Moving Avg'!F146</f>
        <v>24.777314999999998</v>
      </c>
      <c r="H146" s="2">
        <f>'Moving Avg'!G146</f>
        <v>25.657249999999998</v>
      </c>
      <c r="I146" s="2">
        <f>'Moving Avg'!H146</f>
        <v>0</v>
      </c>
      <c r="J146" s="6" t="str">
        <f>OBV!F146</f>
        <v>BEARISH</v>
      </c>
      <c r="K146" s="6" t="str">
        <f>OBV!G146</f>
        <v>WEAK</v>
      </c>
      <c r="L146" s="6" t="str">
        <f>OBV!H146</f>
        <v>NEUTRAL</v>
      </c>
      <c r="M146" s="8">
        <f t="shared" si="20"/>
        <v>25</v>
      </c>
      <c r="N146" s="8">
        <f t="shared" si="21"/>
        <v>0</v>
      </c>
      <c r="O146" s="8">
        <f t="shared" si="22"/>
        <v>100</v>
      </c>
      <c r="P146" s="8">
        <f t="shared" si="23"/>
        <v>0</v>
      </c>
      <c r="Q146" s="9">
        <f t="shared" si="24"/>
        <v>23.75</v>
      </c>
      <c r="R146" s="9">
        <f t="shared" si="25"/>
        <v>40</v>
      </c>
      <c r="S146" s="9">
        <f t="shared" si="26"/>
        <v>28.75</v>
      </c>
      <c r="T146" s="9">
        <f t="shared" si="27"/>
        <v>31.25</v>
      </c>
      <c r="U146" s="8">
        <f t="shared" si="28"/>
        <v>30.833333333333332</v>
      </c>
      <c r="V146" s="8">
        <f t="shared" si="29"/>
        <v>30.9375</v>
      </c>
    </row>
    <row r="147" spans="1:22" ht="13.5" x14ac:dyDescent="0.25">
      <c r="A147" s="3">
        <f>RSI!A147</f>
        <v>42516</v>
      </c>
      <c r="B147" s="2">
        <f>RSI!B147</f>
        <v>24.028500000000001</v>
      </c>
      <c r="C147" s="2">
        <f>RSI!I147</f>
        <v>40.394987558677812</v>
      </c>
      <c r="D147" s="2">
        <f>MACD!E147</f>
        <v>0.60521973227897874</v>
      </c>
      <c r="E147" s="2">
        <f>MACD!F147</f>
        <v>0.53826791313340805</v>
      </c>
      <c r="F147" s="2">
        <f>'Moving Avg'!D147</f>
        <v>23.805</v>
      </c>
      <c r="G147" s="2">
        <f>'Moving Avg'!F147</f>
        <v>24.684179999999998</v>
      </c>
      <c r="H147" s="2">
        <f>'Moving Avg'!G147</f>
        <v>25.606025999999996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BEARISH DIVERGENCE</v>
      </c>
      <c r="M147" s="8">
        <f t="shared" si="20"/>
        <v>25</v>
      </c>
      <c r="N147" s="8">
        <f t="shared" si="21"/>
        <v>0</v>
      </c>
      <c r="O147" s="8">
        <f t="shared" si="22"/>
        <v>100</v>
      </c>
      <c r="P147" s="8">
        <f t="shared" si="23"/>
        <v>16.5</v>
      </c>
      <c r="Q147" s="9">
        <f t="shared" si="24"/>
        <v>26.225000000000001</v>
      </c>
      <c r="R147" s="9">
        <f t="shared" si="25"/>
        <v>44.125</v>
      </c>
      <c r="S147" s="9">
        <f t="shared" si="26"/>
        <v>36.174999999999997</v>
      </c>
      <c r="T147" s="9">
        <f t="shared" si="27"/>
        <v>35.375</v>
      </c>
      <c r="U147" s="8">
        <f t="shared" si="28"/>
        <v>35.508333333333333</v>
      </c>
      <c r="V147" s="8">
        <f t="shared" si="29"/>
        <v>35.474999999999994</v>
      </c>
    </row>
    <row r="148" spans="1:22" ht="13.5" x14ac:dyDescent="0.25">
      <c r="A148" s="3">
        <f>RSI!A148</f>
        <v>42517</v>
      </c>
      <c r="B148" s="2">
        <f>RSI!B148</f>
        <v>23.311399999999999</v>
      </c>
      <c r="C148" s="2">
        <f>RSI!I148</f>
        <v>33.908984814294271</v>
      </c>
      <c r="D148" s="2">
        <f>MACD!E148</f>
        <v>0.62460277927749885</v>
      </c>
      <c r="E148" s="2">
        <f>MACD!F148</f>
        <v>0.55553488636222625</v>
      </c>
      <c r="F148" s="2">
        <f>'Moving Avg'!D148</f>
        <v>23.754700000000003</v>
      </c>
      <c r="G148" s="2">
        <f>'Moving Avg'!F148</f>
        <v>24.55519</v>
      </c>
      <c r="H148" s="2">
        <f>'Moving Avg'!G148</f>
        <v>25.540459999999999</v>
      </c>
      <c r="I148" s="2">
        <f>'Moving Avg'!H148</f>
        <v>0</v>
      </c>
      <c r="J148" s="6" t="str">
        <f>OBV!F148</f>
        <v>BEARISH</v>
      </c>
      <c r="K148" s="6" t="str">
        <f>OBV!G148</f>
        <v>WEAK</v>
      </c>
      <c r="L148" s="6" t="str">
        <f>OBV!H148</f>
        <v>CONFIRMED BEARISH</v>
      </c>
      <c r="M148" s="8">
        <f t="shared" si="20"/>
        <v>25</v>
      </c>
      <c r="N148" s="8">
        <f t="shared" si="21"/>
        <v>0</v>
      </c>
      <c r="O148" s="8">
        <f t="shared" si="22"/>
        <v>100</v>
      </c>
      <c r="P148" s="8">
        <f t="shared" si="23"/>
        <v>0</v>
      </c>
      <c r="Q148" s="9">
        <f t="shared" si="24"/>
        <v>23.75</v>
      </c>
      <c r="R148" s="9">
        <f t="shared" si="25"/>
        <v>40</v>
      </c>
      <c r="S148" s="9">
        <f t="shared" si="26"/>
        <v>28.75</v>
      </c>
      <c r="T148" s="9">
        <f t="shared" si="27"/>
        <v>31.25</v>
      </c>
      <c r="U148" s="8">
        <f t="shared" si="28"/>
        <v>30.833333333333332</v>
      </c>
      <c r="V148" s="8">
        <f t="shared" si="29"/>
        <v>30.9375</v>
      </c>
    </row>
    <row r="149" spans="1:22" ht="13.5" x14ac:dyDescent="0.25">
      <c r="A149" s="3">
        <f>RSI!A149</f>
        <v>42520</v>
      </c>
      <c r="B149" s="2">
        <f>RSI!B149</f>
        <v>23.2835</v>
      </c>
      <c r="C149" s="2">
        <f>RSI!I149</f>
        <v>33.682383911824189</v>
      </c>
      <c r="D149" s="2">
        <f>MACD!E149</f>
        <v>0.64997009211933232</v>
      </c>
      <c r="E149" s="2">
        <f>MACD!F149</f>
        <v>0.57442192751364751</v>
      </c>
      <c r="F149" s="2">
        <f>'Moving Avg'!D149</f>
        <v>23.605700000000002</v>
      </c>
      <c r="G149" s="2">
        <f>'Moving Avg'!F149</f>
        <v>24.43272</v>
      </c>
      <c r="H149" s="2">
        <f>'Moving Avg'!G149</f>
        <v>25.474335999999997</v>
      </c>
      <c r="I149" s="2">
        <f>'Moving Avg'!H149</f>
        <v>0</v>
      </c>
      <c r="J149" s="6" t="str">
        <f>OBV!F149</f>
        <v>BEARISH</v>
      </c>
      <c r="K149" s="6" t="str">
        <f>OBV!G149</f>
        <v>WEAK</v>
      </c>
      <c r="L149" s="6" t="str">
        <f>OBV!H149</f>
        <v>CONFIRMED BEARISH</v>
      </c>
      <c r="M149" s="8">
        <f t="shared" si="20"/>
        <v>25</v>
      </c>
      <c r="N149" s="8">
        <f t="shared" si="21"/>
        <v>0</v>
      </c>
      <c r="O149" s="8">
        <f t="shared" si="22"/>
        <v>100</v>
      </c>
      <c r="P149" s="8">
        <f t="shared" si="23"/>
        <v>0</v>
      </c>
      <c r="Q149" s="9">
        <f t="shared" si="24"/>
        <v>23.75</v>
      </c>
      <c r="R149" s="9">
        <f t="shared" si="25"/>
        <v>40</v>
      </c>
      <c r="S149" s="9">
        <f t="shared" si="26"/>
        <v>28.75</v>
      </c>
      <c r="T149" s="9">
        <f t="shared" si="27"/>
        <v>31.25</v>
      </c>
      <c r="U149" s="8">
        <f t="shared" si="28"/>
        <v>30.833333333333332</v>
      </c>
      <c r="V149" s="8">
        <f t="shared" si="29"/>
        <v>30.9375</v>
      </c>
    </row>
    <row r="150" spans="1:22" ht="13.5" x14ac:dyDescent="0.25">
      <c r="A150" s="3">
        <f>RSI!A150</f>
        <v>42521</v>
      </c>
      <c r="B150" s="2">
        <f>RSI!B150</f>
        <v>23.2835</v>
      </c>
      <c r="C150" s="2">
        <f>RSI!I150</f>
        <v>33.682383911824175</v>
      </c>
      <c r="D150" s="2">
        <f>MACD!E150</f>
        <v>0.56611291452112056</v>
      </c>
      <c r="E150" s="2">
        <f>MACD!F150</f>
        <v>0.57276012491514217</v>
      </c>
      <c r="F150" s="2">
        <f>'Moving Avg'!D150</f>
        <v>23.587080000000004</v>
      </c>
      <c r="G150" s="2">
        <f>'Moving Avg'!F150</f>
        <v>24.31025</v>
      </c>
      <c r="H150" s="2">
        <f>'Moving Avg'!G150</f>
        <v>25.409143999999998</v>
      </c>
      <c r="I150" s="2">
        <f>'Moving Avg'!H150</f>
        <v>0</v>
      </c>
      <c r="J150" s="6" t="str">
        <f>OBV!F150</f>
        <v>BEARISH</v>
      </c>
      <c r="K150" s="6" t="str">
        <f>OBV!G150</f>
        <v>NEUTRAL</v>
      </c>
      <c r="L150" s="6" t="str">
        <f>OBV!H150</f>
        <v>CONFIRMED BEARISH</v>
      </c>
      <c r="M150" s="8">
        <f t="shared" si="20"/>
        <v>25</v>
      </c>
      <c r="N150" s="8">
        <f t="shared" si="21"/>
        <v>45</v>
      </c>
      <c r="O150" s="8">
        <f t="shared" si="22"/>
        <v>100</v>
      </c>
      <c r="P150" s="8">
        <f t="shared" si="23"/>
        <v>16.5</v>
      </c>
      <c r="Q150" s="9">
        <f t="shared" si="24"/>
        <v>41.975000000000001</v>
      </c>
      <c r="R150" s="9">
        <f t="shared" si="25"/>
        <v>53.125</v>
      </c>
      <c r="S150" s="9">
        <f t="shared" si="26"/>
        <v>42.924999999999997</v>
      </c>
      <c r="T150" s="9">
        <f t="shared" si="27"/>
        <v>46.625</v>
      </c>
      <c r="U150" s="8">
        <f t="shared" si="28"/>
        <v>46.008333333333326</v>
      </c>
      <c r="V150" s="8">
        <f t="shared" si="29"/>
        <v>46.162499999999994</v>
      </c>
    </row>
    <row r="151" spans="1:22" ht="13.5" x14ac:dyDescent="0.25">
      <c r="A151" s="3">
        <f>RSI!A151</f>
        <v>42522</v>
      </c>
      <c r="B151" s="2">
        <f>RSI!B151</f>
        <v>23.981999999999999</v>
      </c>
      <c r="C151" s="2">
        <f>RSI!I151</f>
        <v>44.459201678325257</v>
      </c>
      <c r="D151" s="2">
        <f>MACD!E151</f>
        <v>0.45071070512626932</v>
      </c>
      <c r="E151" s="2">
        <f>MACD!F151</f>
        <v>0.54835024095736762</v>
      </c>
      <c r="F151" s="2">
        <f>'Moving Avg'!D151</f>
        <v>23.577780000000001</v>
      </c>
      <c r="G151" s="2">
        <f>'Moving Avg'!F151</f>
        <v>24.222705000000001</v>
      </c>
      <c r="H151" s="2">
        <f>'Moving Avg'!G151</f>
        <v>25.357921999999999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  <c r="M151" s="8">
        <f t="shared" si="20"/>
        <v>25</v>
      </c>
      <c r="N151" s="8">
        <f t="shared" si="21"/>
        <v>100</v>
      </c>
      <c r="O151" s="8">
        <f t="shared" si="22"/>
        <v>100</v>
      </c>
      <c r="P151" s="8">
        <f t="shared" si="23"/>
        <v>16.5</v>
      </c>
      <c r="Q151" s="9">
        <f t="shared" si="24"/>
        <v>61.225000000000001</v>
      </c>
      <c r="R151" s="9">
        <f t="shared" si="25"/>
        <v>64.125</v>
      </c>
      <c r="S151" s="9">
        <f t="shared" si="26"/>
        <v>51.174999999999997</v>
      </c>
      <c r="T151" s="9">
        <f t="shared" si="27"/>
        <v>60.375</v>
      </c>
      <c r="U151" s="8">
        <f t="shared" si="28"/>
        <v>58.841666666666661</v>
      </c>
      <c r="V151" s="8">
        <f t="shared" si="29"/>
        <v>59.224999999999994</v>
      </c>
    </row>
    <row r="152" spans="1:22" ht="13.5" x14ac:dyDescent="0.25">
      <c r="A152" s="3">
        <f>RSI!A152</f>
        <v>42523</v>
      </c>
      <c r="B152" s="2">
        <f>RSI!B152</f>
        <v>24.019200000000001</v>
      </c>
      <c r="C152" s="2">
        <f>RSI!I152</f>
        <v>44.97207017190712</v>
      </c>
      <c r="D152" s="2">
        <f>MACD!E152</f>
        <v>0.26696469257900546</v>
      </c>
      <c r="E152" s="2">
        <f>MACD!F152</f>
        <v>0.49207313128169516</v>
      </c>
      <c r="F152" s="2">
        <f>'Moving Avg'!D152</f>
        <v>23.57592</v>
      </c>
      <c r="G152" s="2">
        <f>'Moving Avg'!F152</f>
        <v>24.166360000000001</v>
      </c>
      <c r="H152" s="2">
        <f>'Moving Avg'!G152</f>
        <v>25.301482</v>
      </c>
      <c r="I152" s="2">
        <f>'Moving Avg'!H152</f>
        <v>0</v>
      </c>
      <c r="J152" s="6" t="str">
        <f>OBV!F152</f>
        <v>BEARISH</v>
      </c>
      <c r="K152" s="6" t="str">
        <f>OBV!G152</f>
        <v>NEUTRAL</v>
      </c>
      <c r="L152" s="6" t="str">
        <f>OBV!H152</f>
        <v>CONFIRMED BEARISH</v>
      </c>
      <c r="M152" s="8">
        <f t="shared" si="20"/>
        <v>25</v>
      </c>
      <c r="N152" s="8">
        <f t="shared" si="21"/>
        <v>100</v>
      </c>
      <c r="O152" s="8">
        <f t="shared" si="22"/>
        <v>100</v>
      </c>
      <c r="P152" s="8">
        <f t="shared" si="23"/>
        <v>16.5</v>
      </c>
      <c r="Q152" s="9">
        <f t="shared" si="24"/>
        <v>61.225000000000001</v>
      </c>
      <c r="R152" s="9">
        <f t="shared" si="25"/>
        <v>64.125</v>
      </c>
      <c r="S152" s="9">
        <f t="shared" si="26"/>
        <v>51.174999999999997</v>
      </c>
      <c r="T152" s="9">
        <f t="shared" si="27"/>
        <v>60.375</v>
      </c>
      <c r="U152" s="8">
        <f t="shared" si="28"/>
        <v>58.841666666666661</v>
      </c>
      <c r="V152" s="8">
        <f t="shared" si="29"/>
        <v>59.224999999999994</v>
      </c>
    </row>
    <row r="153" spans="1:22" ht="13.5" x14ac:dyDescent="0.25">
      <c r="A153" s="3">
        <f>RSI!A153</f>
        <v>42524</v>
      </c>
      <c r="B153" s="2">
        <f>RSI!B153</f>
        <v>24.019200000000001</v>
      </c>
      <c r="C153" s="2">
        <f>RSI!I153</f>
        <v>44.97207017190712</v>
      </c>
      <c r="D153" s="2">
        <f>MACD!E153</f>
        <v>0.12803816203537721</v>
      </c>
      <c r="E153" s="2">
        <f>MACD!F153</f>
        <v>0.41926613743243157</v>
      </c>
      <c r="F153" s="2">
        <f>'Moving Avg'!D153</f>
        <v>23.717480000000002</v>
      </c>
      <c r="G153" s="2">
        <f>'Moving Avg'!F153</f>
        <v>24.110015000000004</v>
      </c>
      <c r="H153" s="2">
        <f>'Moving Avg'!G153</f>
        <v>25.241689999999998</v>
      </c>
      <c r="I153" s="2">
        <f>'Moving Avg'!H153</f>
        <v>0</v>
      </c>
      <c r="J153" s="6" t="str">
        <f>OBV!F153</f>
        <v>BEARISH</v>
      </c>
      <c r="K153" s="6" t="str">
        <f>OBV!G153</f>
        <v>NEUTRAL</v>
      </c>
      <c r="L153" s="6" t="str">
        <f>OBV!H153</f>
        <v>BEARISH DIVERGENCE</v>
      </c>
      <c r="M153" s="8">
        <f t="shared" si="20"/>
        <v>25</v>
      </c>
      <c r="N153" s="8">
        <f t="shared" si="21"/>
        <v>100</v>
      </c>
      <c r="O153" s="8">
        <f t="shared" si="22"/>
        <v>100</v>
      </c>
      <c r="P153" s="8">
        <f t="shared" si="23"/>
        <v>16.5</v>
      </c>
      <c r="Q153" s="9">
        <f t="shared" si="24"/>
        <v>61.225000000000001</v>
      </c>
      <c r="R153" s="9">
        <f t="shared" si="25"/>
        <v>64.125</v>
      </c>
      <c r="S153" s="9">
        <f t="shared" si="26"/>
        <v>51.174999999999997</v>
      </c>
      <c r="T153" s="9">
        <f t="shared" si="27"/>
        <v>60.375</v>
      </c>
      <c r="U153" s="8">
        <f t="shared" si="28"/>
        <v>58.841666666666661</v>
      </c>
      <c r="V153" s="8">
        <f t="shared" si="29"/>
        <v>59.224999999999994</v>
      </c>
    </row>
    <row r="154" spans="1:22" ht="13.5" x14ac:dyDescent="0.25">
      <c r="A154" s="3">
        <f>RSI!A154</f>
        <v>42527</v>
      </c>
      <c r="B154" s="2">
        <f>RSI!B154</f>
        <v>24.019200000000001</v>
      </c>
      <c r="C154" s="2">
        <f>RSI!I154</f>
        <v>44.97207017190712</v>
      </c>
      <c r="D154" s="2">
        <f>MACD!E154</f>
        <v>8.4164234549227501E-2</v>
      </c>
      <c r="E154" s="2">
        <f>MACD!F154</f>
        <v>0.35224575685579079</v>
      </c>
      <c r="F154" s="2">
        <f>'Moving Avg'!D154</f>
        <v>23.864619999999999</v>
      </c>
      <c r="G154" s="2">
        <f>'Moving Avg'!F154</f>
        <v>24.053670000000004</v>
      </c>
      <c r="H154" s="2">
        <f>'Moving Avg'!G154</f>
        <v>25.181897999999997</v>
      </c>
      <c r="I154" s="2">
        <f>'Moving Avg'!H154</f>
        <v>0</v>
      </c>
      <c r="J154" s="6" t="str">
        <f>OBV!F154</f>
        <v>BULLISH</v>
      </c>
      <c r="K154" s="6" t="str">
        <f>OBV!G154</f>
        <v>NEUTRAL</v>
      </c>
      <c r="L154" s="6" t="str">
        <f>OBV!H154</f>
        <v>CONFIRMED BULLISH</v>
      </c>
      <c r="M154" s="8">
        <f t="shared" si="20"/>
        <v>25</v>
      </c>
      <c r="N154" s="8">
        <f t="shared" si="21"/>
        <v>100</v>
      </c>
      <c r="O154" s="8">
        <f t="shared" si="22"/>
        <v>100</v>
      </c>
      <c r="P154" s="8">
        <f t="shared" si="23"/>
        <v>83.5</v>
      </c>
      <c r="Q154" s="9">
        <f t="shared" si="24"/>
        <v>71.275000000000006</v>
      </c>
      <c r="R154" s="9">
        <f t="shared" si="25"/>
        <v>80.875</v>
      </c>
      <c r="S154" s="9">
        <f t="shared" si="26"/>
        <v>81.325000000000003</v>
      </c>
      <c r="T154" s="9">
        <f t="shared" si="27"/>
        <v>77.125</v>
      </c>
      <c r="U154" s="8">
        <f t="shared" si="28"/>
        <v>77.825000000000003</v>
      </c>
      <c r="V154" s="8">
        <f t="shared" si="29"/>
        <v>77.650000000000006</v>
      </c>
    </row>
    <row r="155" spans="1:22" ht="13.5" x14ac:dyDescent="0.25">
      <c r="A155" s="3">
        <f>RSI!A155</f>
        <v>42528</v>
      </c>
      <c r="B155" s="2">
        <f>RSI!B155</f>
        <v>22.9389</v>
      </c>
      <c r="C155" s="2">
        <f>RSI!I155</f>
        <v>33.688801103525051</v>
      </c>
      <c r="D155" s="2">
        <f>MACD!E155</f>
        <v>2.8666835697691795E-2</v>
      </c>
      <c r="E155" s="2">
        <f>MACD!F155</f>
        <v>0.28752997262417102</v>
      </c>
      <c r="F155" s="2">
        <f>'Moving Avg'!D155</f>
        <v>23.7957</v>
      </c>
      <c r="G155" s="2">
        <f>'Moving Avg'!F155</f>
        <v>23.94331</v>
      </c>
      <c r="H155" s="2">
        <f>'Moving Avg'!G155</f>
        <v>25.106088000000003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CONFIRMED BEARISH</v>
      </c>
      <c r="M155" s="8">
        <f t="shared" si="20"/>
        <v>25</v>
      </c>
      <c r="N155" s="8">
        <f t="shared" si="21"/>
        <v>100</v>
      </c>
      <c r="O155" s="8">
        <f t="shared" si="22"/>
        <v>100</v>
      </c>
      <c r="P155" s="8">
        <f t="shared" si="23"/>
        <v>16.5</v>
      </c>
      <c r="Q155" s="9">
        <f t="shared" si="24"/>
        <v>61.225000000000001</v>
      </c>
      <c r="R155" s="9">
        <f t="shared" si="25"/>
        <v>64.125</v>
      </c>
      <c r="S155" s="9">
        <f t="shared" si="26"/>
        <v>51.174999999999997</v>
      </c>
      <c r="T155" s="9">
        <f t="shared" si="27"/>
        <v>60.375</v>
      </c>
      <c r="U155" s="8">
        <f t="shared" si="28"/>
        <v>58.841666666666661</v>
      </c>
      <c r="V155" s="8">
        <f t="shared" si="29"/>
        <v>59.224999999999994</v>
      </c>
    </row>
    <row r="156" spans="1:22" ht="13.5" x14ac:dyDescent="0.25">
      <c r="A156" s="3">
        <f>RSI!A156</f>
        <v>42529</v>
      </c>
      <c r="B156" s="2">
        <f>RSI!B156</f>
        <v>22.538399999999999</v>
      </c>
      <c r="C156" s="2">
        <f>RSI!I156</f>
        <v>30.621468268563632</v>
      </c>
      <c r="D156" s="2">
        <f>MACD!E156</f>
        <v>0.11980628861232745</v>
      </c>
      <c r="E156" s="2">
        <f>MACD!F156</f>
        <v>0.25398523582180232</v>
      </c>
      <c r="F156" s="2">
        <f>'Moving Avg'!D156</f>
        <v>23.506980000000002</v>
      </c>
      <c r="G156" s="2">
        <f>'Moving Avg'!F156</f>
        <v>23.812925000000003</v>
      </c>
      <c r="H156" s="2">
        <f>'Moving Avg'!G156</f>
        <v>25.022454000000003</v>
      </c>
      <c r="I156" s="2">
        <f>'Moving Avg'!H156</f>
        <v>0</v>
      </c>
      <c r="J156" s="6" t="str">
        <f>OBV!F156</f>
        <v>BEARISH</v>
      </c>
      <c r="K156" s="6" t="str">
        <f>OBV!G156</f>
        <v>NEUTRAL</v>
      </c>
      <c r="L156" s="6" t="str">
        <f>OBV!H156</f>
        <v>CONFIRMED BEARISH</v>
      </c>
      <c r="M156" s="8">
        <f t="shared" si="20"/>
        <v>25</v>
      </c>
      <c r="N156" s="8">
        <f t="shared" si="21"/>
        <v>100</v>
      </c>
      <c r="O156" s="8">
        <f t="shared" si="22"/>
        <v>100</v>
      </c>
      <c r="P156" s="8">
        <f t="shared" si="23"/>
        <v>16.5</v>
      </c>
      <c r="Q156" s="9">
        <f t="shared" si="24"/>
        <v>61.225000000000001</v>
      </c>
      <c r="R156" s="9">
        <f t="shared" si="25"/>
        <v>64.125</v>
      </c>
      <c r="S156" s="9">
        <f t="shared" si="26"/>
        <v>51.174999999999997</v>
      </c>
      <c r="T156" s="9">
        <f t="shared" si="27"/>
        <v>60.375</v>
      </c>
      <c r="U156" s="8">
        <f t="shared" si="28"/>
        <v>58.841666666666661</v>
      </c>
      <c r="V156" s="8">
        <f t="shared" si="29"/>
        <v>59.224999999999994</v>
      </c>
    </row>
    <row r="157" spans="1:22" ht="13.5" x14ac:dyDescent="0.25">
      <c r="A157" s="3">
        <f>RSI!A157</f>
        <v>42530</v>
      </c>
      <c r="B157" s="2">
        <f>RSI!B157</f>
        <v>22.538399999999999</v>
      </c>
      <c r="C157" s="2">
        <f>RSI!I157</f>
        <v>30.621468268563632</v>
      </c>
      <c r="D157" s="2">
        <f>MACD!E157</f>
        <v>0.20682772564103402</v>
      </c>
      <c r="E157" s="2">
        <f>MACD!F157</f>
        <v>0.24455373378564868</v>
      </c>
      <c r="F157" s="2">
        <f>'Moving Avg'!D157</f>
        <v>23.210819999999998</v>
      </c>
      <c r="G157" s="2">
        <f>'Moving Avg'!F157</f>
        <v>23.701165000000007</v>
      </c>
      <c r="H157" s="2">
        <f>'Moving Avg'!G157</f>
        <v>24.945526000000001</v>
      </c>
      <c r="I157" s="2">
        <f>'Moving Avg'!H157</f>
        <v>0</v>
      </c>
      <c r="J157" s="6" t="str">
        <f>OBV!F157</f>
        <v>BEARISH</v>
      </c>
      <c r="K157" s="6" t="str">
        <f>OBV!G157</f>
        <v>NEUTRAL</v>
      </c>
      <c r="L157" s="6" t="str">
        <f>OBV!H157</f>
        <v>CONFIRMED BEARISH</v>
      </c>
      <c r="M157" s="8">
        <f t="shared" si="20"/>
        <v>25</v>
      </c>
      <c r="N157" s="8">
        <f t="shared" si="21"/>
        <v>100</v>
      </c>
      <c r="O157" s="8">
        <f t="shared" si="22"/>
        <v>100</v>
      </c>
      <c r="P157" s="8">
        <f t="shared" si="23"/>
        <v>16.5</v>
      </c>
      <c r="Q157" s="9">
        <f t="shared" si="24"/>
        <v>61.225000000000001</v>
      </c>
      <c r="R157" s="9">
        <f t="shared" si="25"/>
        <v>64.125</v>
      </c>
      <c r="S157" s="9">
        <f t="shared" si="26"/>
        <v>51.174999999999997</v>
      </c>
      <c r="T157" s="9">
        <f t="shared" si="27"/>
        <v>60.375</v>
      </c>
      <c r="U157" s="8">
        <f t="shared" si="28"/>
        <v>58.841666666666661</v>
      </c>
      <c r="V157" s="8">
        <f t="shared" si="29"/>
        <v>59.224999999999994</v>
      </c>
    </row>
    <row r="158" spans="1:22" ht="13.5" x14ac:dyDescent="0.25">
      <c r="A158" s="3">
        <f>RSI!A158</f>
        <v>42531</v>
      </c>
      <c r="B158" s="2">
        <f>RSI!B158</f>
        <v>22.910900000000002</v>
      </c>
      <c r="C158" s="2">
        <f>RSI!I158</f>
        <v>36.82597186568826</v>
      </c>
      <c r="D158" s="2">
        <f>MACD!E158</f>
        <v>0.15171543014339761</v>
      </c>
      <c r="E158" s="2">
        <f>MACD!F158</f>
        <v>0.22598607305719848</v>
      </c>
      <c r="F158" s="2">
        <f>'Moving Avg'!D158</f>
        <v>22.989159999999998</v>
      </c>
      <c r="G158" s="2">
        <f>'Moving Avg'!F158</f>
        <v>23.608030000000007</v>
      </c>
      <c r="H158" s="2">
        <f>'Moving Avg'!G158</f>
        <v>24.876048000000004</v>
      </c>
      <c r="I158" s="2">
        <f>'Moving Avg'!H158</f>
        <v>0</v>
      </c>
      <c r="J158" s="6" t="str">
        <f>OBV!F158</f>
        <v>BEARISH</v>
      </c>
      <c r="K158" s="6" t="str">
        <f>OBV!G158</f>
        <v>NEUTRAL</v>
      </c>
      <c r="L158" s="6" t="str">
        <f>OBV!H158</f>
        <v>CONFIRMED BEARISH</v>
      </c>
      <c r="M158" s="8">
        <f t="shared" si="20"/>
        <v>25</v>
      </c>
      <c r="N158" s="8">
        <f t="shared" si="21"/>
        <v>100</v>
      </c>
      <c r="O158" s="8">
        <f t="shared" si="22"/>
        <v>100</v>
      </c>
      <c r="P158" s="8">
        <f t="shared" si="23"/>
        <v>16.5</v>
      </c>
      <c r="Q158" s="9">
        <f t="shared" si="24"/>
        <v>61.225000000000001</v>
      </c>
      <c r="R158" s="9">
        <f t="shared" si="25"/>
        <v>64.125</v>
      </c>
      <c r="S158" s="9">
        <f t="shared" si="26"/>
        <v>51.174999999999997</v>
      </c>
      <c r="T158" s="9">
        <f t="shared" si="27"/>
        <v>60.375</v>
      </c>
      <c r="U158" s="8">
        <f t="shared" si="28"/>
        <v>58.841666666666661</v>
      </c>
      <c r="V158" s="8">
        <f t="shared" si="29"/>
        <v>59.224999999999994</v>
      </c>
    </row>
    <row r="159" spans="1:22" ht="13.5" x14ac:dyDescent="0.25">
      <c r="A159" s="3">
        <f>RSI!A159</f>
        <v>42534</v>
      </c>
      <c r="B159" s="2">
        <f>RSI!B159</f>
        <v>22.4453</v>
      </c>
      <c r="C159" s="2">
        <f>RSI!I159</f>
        <v>32.869188314434794</v>
      </c>
      <c r="D159" s="2">
        <f>MACD!E159</f>
        <v>0.14156801423905563</v>
      </c>
      <c r="E159" s="2">
        <f>MACD!F159</f>
        <v>0.20910246129356991</v>
      </c>
      <c r="F159" s="2">
        <f>'Moving Avg'!D159</f>
        <v>22.674379999999999</v>
      </c>
      <c r="G159" s="2">
        <f>'Moving Avg'!F159</f>
        <v>23.492080000000005</v>
      </c>
      <c r="H159" s="2">
        <f>'Moving Avg'!G159</f>
        <v>24.812904000000007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  <c r="M159" s="8">
        <f t="shared" si="20"/>
        <v>25</v>
      </c>
      <c r="N159" s="8">
        <f t="shared" si="21"/>
        <v>100</v>
      </c>
      <c r="O159" s="8">
        <f t="shared" si="22"/>
        <v>100</v>
      </c>
      <c r="P159" s="8">
        <f t="shared" si="23"/>
        <v>16.5</v>
      </c>
      <c r="Q159" s="9">
        <f t="shared" si="24"/>
        <v>61.225000000000001</v>
      </c>
      <c r="R159" s="9">
        <f t="shared" si="25"/>
        <v>64.125</v>
      </c>
      <c r="S159" s="9">
        <f t="shared" si="26"/>
        <v>51.174999999999997</v>
      </c>
      <c r="T159" s="9">
        <f t="shared" si="27"/>
        <v>60.375</v>
      </c>
      <c r="U159" s="8">
        <f t="shared" si="28"/>
        <v>58.841666666666661</v>
      </c>
      <c r="V159" s="8">
        <f t="shared" si="29"/>
        <v>59.224999999999994</v>
      </c>
    </row>
    <row r="160" spans="1:22" ht="13.5" x14ac:dyDescent="0.25">
      <c r="A160" s="3">
        <f>RSI!A160</f>
        <v>42535</v>
      </c>
      <c r="B160" s="2">
        <f>RSI!B160</f>
        <v>22.305599999999998</v>
      </c>
      <c r="C160" s="2">
        <f>RSI!I160</f>
        <v>31.766321371067932</v>
      </c>
      <c r="D160" s="2">
        <f>MACD!E160</f>
        <v>0.15190473380985381</v>
      </c>
      <c r="E160" s="2">
        <f>MACD!F160</f>
        <v>0.19766291579682668</v>
      </c>
      <c r="F160" s="2">
        <f>'Moving Avg'!D160</f>
        <v>22.547720000000002</v>
      </c>
      <c r="G160" s="2">
        <f>'Moving Avg'!F160</f>
        <v>23.405935000000007</v>
      </c>
      <c r="H160" s="2">
        <f>'Moving Avg'!G160</f>
        <v>24.731320000000004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  <c r="M160" s="8">
        <f t="shared" si="20"/>
        <v>25</v>
      </c>
      <c r="N160" s="8">
        <f t="shared" si="21"/>
        <v>100</v>
      </c>
      <c r="O160" s="8">
        <f t="shared" si="22"/>
        <v>100</v>
      </c>
      <c r="P160" s="8">
        <f t="shared" si="23"/>
        <v>16.5</v>
      </c>
      <c r="Q160" s="9">
        <f t="shared" si="24"/>
        <v>61.225000000000001</v>
      </c>
      <c r="R160" s="9">
        <f t="shared" si="25"/>
        <v>64.125</v>
      </c>
      <c r="S160" s="9">
        <f t="shared" si="26"/>
        <v>51.174999999999997</v>
      </c>
      <c r="T160" s="9">
        <f t="shared" si="27"/>
        <v>60.375</v>
      </c>
      <c r="U160" s="8">
        <f t="shared" si="28"/>
        <v>58.841666666666661</v>
      </c>
      <c r="V160" s="8">
        <f t="shared" si="29"/>
        <v>59.224999999999994</v>
      </c>
    </row>
    <row r="161" spans="1:22" ht="13.5" x14ac:dyDescent="0.25">
      <c r="A161" s="3">
        <f>RSI!A161</f>
        <v>42536</v>
      </c>
      <c r="B161" s="2">
        <f>RSI!B161</f>
        <v>21.979600000000001</v>
      </c>
      <c r="C161" s="2">
        <f>RSI!I161</f>
        <v>29.296026811907396</v>
      </c>
      <c r="D161" s="2">
        <f>MACD!E161</f>
        <v>0.30102604135039357</v>
      </c>
      <c r="E161" s="2">
        <f>MACD!F161</f>
        <v>0.21833554090754007</v>
      </c>
      <c r="F161" s="2">
        <f>'Moving Avg'!D161</f>
        <v>22.435960000000001</v>
      </c>
      <c r="G161" s="2">
        <f>'Moving Avg'!F161</f>
        <v>23.303490000000004</v>
      </c>
      <c r="H161" s="2">
        <f>'Moving Avg'!G161</f>
        <v>24.652530000000006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  <c r="M161" s="8">
        <f t="shared" si="20"/>
        <v>50</v>
      </c>
      <c r="N161" s="8">
        <f t="shared" si="21"/>
        <v>0</v>
      </c>
      <c r="O161" s="8">
        <f t="shared" si="22"/>
        <v>100</v>
      </c>
      <c r="P161" s="8">
        <f t="shared" si="23"/>
        <v>16.5</v>
      </c>
      <c r="Q161" s="9">
        <f t="shared" si="24"/>
        <v>34.975000000000001</v>
      </c>
      <c r="R161" s="9">
        <f t="shared" si="25"/>
        <v>49.125</v>
      </c>
      <c r="S161" s="9">
        <f t="shared" si="26"/>
        <v>39.924999999999997</v>
      </c>
      <c r="T161" s="9">
        <f t="shared" si="27"/>
        <v>41.625</v>
      </c>
      <c r="U161" s="8">
        <f t="shared" si="28"/>
        <v>41.341666666666661</v>
      </c>
      <c r="V161" s="8">
        <f t="shared" si="29"/>
        <v>41.412499999999994</v>
      </c>
    </row>
    <row r="162" spans="1:22" ht="13.5" x14ac:dyDescent="0.25">
      <c r="A162" s="3">
        <f>RSI!A162</f>
        <v>42537</v>
      </c>
      <c r="B162" s="2">
        <f>RSI!B162</f>
        <v>21.979600000000001</v>
      </c>
      <c r="C162" s="2">
        <f>RSI!I162</f>
        <v>29.296026811907396</v>
      </c>
      <c r="D162" s="2">
        <f>MACD!E162</f>
        <v>0.44297092855337894</v>
      </c>
      <c r="E162" s="2">
        <f>MACD!F162</f>
        <v>0.26326261843670784</v>
      </c>
      <c r="F162" s="2">
        <f>'Moving Avg'!D162</f>
        <v>22.324200000000001</v>
      </c>
      <c r="G162" s="2">
        <f>'Moving Avg'!F162</f>
        <v>23.228985000000005</v>
      </c>
      <c r="H162" s="2">
        <f>'Moving Avg'!G162</f>
        <v>24.570572000000002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  <c r="M162" s="8">
        <f t="shared" si="20"/>
        <v>50</v>
      </c>
      <c r="N162" s="8">
        <f t="shared" si="21"/>
        <v>0</v>
      </c>
      <c r="O162" s="8">
        <f t="shared" si="22"/>
        <v>100</v>
      </c>
      <c r="P162" s="8">
        <f t="shared" si="23"/>
        <v>16.5</v>
      </c>
      <c r="Q162" s="9">
        <f t="shared" si="24"/>
        <v>34.975000000000001</v>
      </c>
      <c r="R162" s="9">
        <f t="shared" si="25"/>
        <v>49.125</v>
      </c>
      <c r="S162" s="9">
        <f t="shared" si="26"/>
        <v>39.924999999999997</v>
      </c>
      <c r="T162" s="9">
        <f t="shared" si="27"/>
        <v>41.625</v>
      </c>
      <c r="U162" s="8">
        <f t="shared" si="28"/>
        <v>41.341666666666661</v>
      </c>
      <c r="V162" s="8">
        <f t="shared" si="29"/>
        <v>41.412499999999994</v>
      </c>
    </row>
    <row r="163" spans="1:22" ht="13.5" x14ac:dyDescent="0.25">
      <c r="A163" s="3">
        <f>RSI!A163</f>
        <v>42538</v>
      </c>
      <c r="B163" s="2">
        <f>RSI!B163</f>
        <v>21.933</v>
      </c>
      <c r="C163" s="2">
        <f>RSI!I163</f>
        <v>28.923150243140498</v>
      </c>
      <c r="D163" s="2">
        <f>MACD!E163</f>
        <v>0.57582836521038061</v>
      </c>
      <c r="E163" s="2">
        <f>MACD!F163</f>
        <v>0.32577576779144241</v>
      </c>
      <c r="F163" s="2">
        <f>'Moving Avg'!D163</f>
        <v>22.128620000000002</v>
      </c>
      <c r="G163" s="2">
        <f>'Moving Avg'!F163</f>
        <v>23.147490000000005</v>
      </c>
      <c r="H163" s="2">
        <f>'Moving Avg'!G163</f>
        <v>24.487495999999997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  <c r="M163" s="8">
        <f t="shared" si="20"/>
        <v>50</v>
      </c>
      <c r="N163" s="8">
        <f t="shared" si="21"/>
        <v>0</v>
      </c>
      <c r="O163" s="8">
        <f t="shared" si="22"/>
        <v>100</v>
      </c>
      <c r="P163" s="8">
        <f t="shared" si="23"/>
        <v>16.5</v>
      </c>
      <c r="Q163" s="9">
        <f t="shared" si="24"/>
        <v>34.975000000000001</v>
      </c>
      <c r="R163" s="9">
        <f t="shared" si="25"/>
        <v>49.125</v>
      </c>
      <c r="S163" s="9">
        <f t="shared" si="26"/>
        <v>39.924999999999997</v>
      </c>
      <c r="T163" s="9">
        <f t="shared" si="27"/>
        <v>41.625</v>
      </c>
      <c r="U163" s="8">
        <f t="shared" si="28"/>
        <v>41.341666666666661</v>
      </c>
      <c r="V163" s="8">
        <f t="shared" si="29"/>
        <v>41.412499999999994</v>
      </c>
    </row>
    <row r="164" spans="1:22" ht="13.5" x14ac:dyDescent="0.25">
      <c r="A164" s="3">
        <f>RSI!A164</f>
        <v>42541</v>
      </c>
      <c r="B164" s="2">
        <f>RSI!B164</f>
        <v>21.979600000000001</v>
      </c>
      <c r="C164" s="2">
        <f>RSI!I164</f>
        <v>29.88422417214305</v>
      </c>
      <c r="D164" s="2">
        <f>MACD!E164</f>
        <v>0.69367930999623439</v>
      </c>
      <c r="E164" s="2">
        <f>MACD!F164</f>
        <v>0.39935647623240078</v>
      </c>
      <c r="F164" s="2">
        <f>'Moving Avg'!D164</f>
        <v>22.03548</v>
      </c>
      <c r="G164" s="2">
        <f>'Moving Avg'!F164</f>
        <v>23.045045000000005</v>
      </c>
      <c r="H164" s="2">
        <f>'Moving Avg'!G164</f>
        <v>24.405351999999997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BULLISH DIVERGENCE</v>
      </c>
      <c r="M164" s="8">
        <f t="shared" si="20"/>
        <v>50</v>
      </c>
      <c r="N164" s="8">
        <f t="shared" si="21"/>
        <v>0</v>
      </c>
      <c r="O164" s="8">
        <f t="shared" si="22"/>
        <v>100</v>
      </c>
      <c r="P164" s="8">
        <f t="shared" si="23"/>
        <v>66.5</v>
      </c>
      <c r="Q164" s="9">
        <f t="shared" si="24"/>
        <v>42.475000000000001</v>
      </c>
      <c r="R164" s="9">
        <f t="shared" si="25"/>
        <v>61.625</v>
      </c>
      <c r="S164" s="9">
        <f t="shared" si="26"/>
        <v>62.424999999999997</v>
      </c>
      <c r="T164" s="9">
        <f t="shared" si="27"/>
        <v>54.125</v>
      </c>
      <c r="U164" s="8">
        <f t="shared" si="28"/>
        <v>55.508333333333326</v>
      </c>
      <c r="V164" s="8">
        <f t="shared" si="29"/>
        <v>55.162499999999994</v>
      </c>
    </row>
    <row r="165" spans="1:22" ht="13.5" x14ac:dyDescent="0.25">
      <c r="A165" s="3">
        <f>RSI!A165</f>
        <v>42542</v>
      </c>
      <c r="B165" s="2">
        <f>RSI!B165</f>
        <v>21.886399999999998</v>
      </c>
      <c r="C165" s="2">
        <f>RSI!I165</f>
        <v>29.038521306876888</v>
      </c>
      <c r="D165" s="2">
        <f>MACD!E165</f>
        <v>0.64205450252080709</v>
      </c>
      <c r="E165" s="2">
        <f>MACD!F165</f>
        <v>0.44789608149008209</v>
      </c>
      <c r="F165" s="2">
        <f>'Moving Avg'!D165</f>
        <v>21.951640000000001</v>
      </c>
      <c r="G165" s="2">
        <f>'Moving Avg'!F165</f>
        <v>22.970535000000002</v>
      </c>
      <c r="H165" s="2">
        <f>'Moving Avg'!G165</f>
        <v>24.308491999999998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BULLISH DIVERGENCE</v>
      </c>
      <c r="M165" s="8">
        <f t="shared" si="20"/>
        <v>50</v>
      </c>
      <c r="N165" s="8">
        <f t="shared" si="21"/>
        <v>0</v>
      </c>
      <c r="O165" s="8">
        <f t="shared" si="22"/>
        <v>100</v>
      </c>
      <c r="P165" s="8">
        <f t="shared" si="23"/>
        <v>66.5</v>
      </c>
      <c r="Q165" s="9">
        <f t="shared" si="24"/>
        <v>42.475000000000001</v>
      </c>
      <c r="R165" s="9">
        <f t="shared" si="25"/>
        <v>61.625</v>
      </c>
      <c r="S165" s="9">
        <f t="shared" si="26"/>
        <v>62.424999999999997</v>
      </c>
      <c r="T165" s="9">
        <f t="shared" si="27"/>
        <v>54.125</v>
      </c>
      <c r="U165" s="8">
        <f t="shared" si="28"/>
        <v>55.508333333333326</v>
      </c>
      <c r="V165" s="8">
        <f t="shared" si="29"/>
        <v>55.162499999999994</v>
      </c>
    </row>
    <row r="166" spans="1:22" ht="13.5" x14ac:dyDescent="0.25">
      <c r="A166" s="3">
        <f>RSI!A166</f>
        <v>42543</v>
      </c>
      <c r="B166" s="2">
        <f>RSI!B166</f>
        <v>21.700199999999999</v>
      </c>
      <c r="C166" s="2">
        <f>RSI!I166</f>
        <v>27.371927928696834</v>
      </c>
      <c r="D166" s="2">
        <f>MACD!E166</f>
        <v>0.55846236558112849</v>
      </c>
      <c r="E166" s="2">
        <f>MACD!F166</f>
        <v>0.47000933830829139</v>
      </c>
      <c r="F166" s="2">
        <f>'Moving Avg'!D166</f>
        <v>21.895759999999999</v>
      </c>
      <c r="G166" s="2">
        <f>'Moving Avg'!F166</f>
        <v>22.854120000000002</v>
      </c>
      <c r="H166" s="2">
        <f>'Moving Avg'!G166</f>
        <v>24.217033999999998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  <c r="M166" s="8">
        <f t="shared" si="20"/>
        <v>50</v>
      </c>
      <c r="N166" s="8">
        <f t="shared" si="21"/>
        <v>0</v>
      </c>
      <c r="O166" s="8">
        <f t="shared" si="22"/>
        <v>100</v>
      </c>
      <c r="P166" s="8">
        <f t="shared" si="23"/>
        <v>16.5</v>
      </c>
      <c r="Q166" s="9">
        <f t="shared" si="24"/>
        <v>34.975000000000001</v>
      </c>
      <c r="R166" s="9">
        <f t="shared" si="25"/>
        <v>49.125</v>
      </c>
      <c r="S166" s="9">
        <f t="shared" si="26"/>
        <v>39.924999999999997</v>
      </c>
      <c r="T166" s="9">
        <f t="shared" si="27"/>
        <v>41.625</v>
      </c>
      <c r="U166" s="8">
        <f t="shared" si="28"/>
        <v>41.341666666666661</v>
      </c>
      <c r="V166" s="8">
        <f t="shared" si="29"/>
        <v>41.412499999999994</v>
      </c>
    </row>
    <row r="167" spans="1:22" ht="13.5" x14ac:dyDescent="0.25">
      <c r="A167" s="3">
        <f>RSI!A167</f>
        <v>42544</v>
      </c>
      <c r="B167" s="2">
        <f>RSI!B167</f>
        <v>21.4208</v>
      </c>
      <c r="C167" s="2">
        <f>RSI!I167</f>
        <v>25.048798227338835</v>
      </c>
      <c r="D167" s="2">
        <f>MACD!E167</f>
        <v>0.51685414016592901</v>
      </c>
      <c r="E167" s="2">
        <f>MACD!F167</f>
        <v>0.47937829867981896</v>
      </c>
      <c r="F167" s="2">
        <f>'Moving Avg'!D167</f>
        <v>21.783999999999999</v>
      </c>
      <c r="G167" s="2">
        <f>'Moving Avg'!F167</f>
        <v>22.723734999999998</v>
      </c>
      <c r="H167" s="2">
        <f>'Moving Avg'!G167</f>
        <v>24.114587999999994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  <c r="M167" s="8">
        <f t="shared" si="20"/>
        <v>50</v>
      </c>
      <c r="N167" s="8">
        <f t="shared" si="21"/>
        <v>0</v>
      </c>
      <c r="O167" s="8">
        <f t="shared" si="22"/>
        <v>100</v>
      </c>
      <c r="P167" s="8">
        <f t="shared" si="23"/>
        <v>16.5</v>
      </c>
      <c r="Q167" s="9">
        <f t="shared" si="24"/>
        <v>34.975000000000001</v>
      </c>
      <c r="R167" s="9">
        <f t="shared" si="25"/>
        <v>49.125</v>
      </c>
      <c r="S167" s="9">
        <f t="shared" si="26"/>
        <v>39.924999999999997</v>
      </c>
      <c r="T167" s="9">
        <f t="shared" si="27"/>
        <v>41.625</v>
      </c>
      <c r="U167" s="8">
        <f t="shared" si="28"/>
        <v>41.341666666666661</v>
      </c>
      <c r="V167" s="8">
        <f t="shared" si="29"/>
        <v>41.412499999999994</v>
      </c>
    </row>
    <row r="168" spans="1:22" ht="13.5" x14ac:dyDescent="0.25">
      <c r="A168" s="3">
        <f>RSI!A168</f>
        <v>42545</v>
      </c>
      <c r="B168" s="2">
        <f>RSI!B168</f>
        <v>21.4115</v>
      </c>
      <c r="C168" s="2">
        <f>RSI!I168</f>
        <v>24.972822140088113</v>
      </c>
      <c r="D168" s="2">
        <f>MACD!E168</f>
        <v>0.54909779102107237</v>
      </c>
      <c r="E168" s="2">
        <f>MACD!F168</f>
        <v>0.49332219714806963</v>
      </c>
      <c r="F168" s="2">
        <f>'Moving Avg'!D168</f>
        <v>21.6797</v>
      </c>
      <c r="G168" s="2">
        <f>'Moving Avg'!F168</f>
        <v>22.628739999999997</v>
      </c>
      <c r="H168" s="2">
        <f>'Moving Avg'!G168</f>
        <v>24.021267999999992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  <c r="M168" s="8">
        <f t="shared" si="20"/>
        <v>50</v>
      </c>
      <c r="N168" s="8">
        <f t="shared" si="21"/>
        <v>0</v>
      </c>
      <c r="O168" s="8">
        <f t="shared" si="22"/>
        <v>100</v>
      </c>
      <c r="P168" s="8">
        <f t="shared" si="23"/>
        <v>16.5</v>
      </c>
      <c r="Q168" s="9">
        <f t="shared" si="24"/>
        <v>34.975000000000001</v>
      </c>
      <c r="R168" s="9">
        <f t="shared" si="25"/>
        <v>49.125</v>
      </c>
      <c r="S168" s="9">
        <f t="shared" si="26"/>
        <v>39.924999999999997</v>
      </c>
      <c r="T168" s="9">
        <f t="shared" si="27"/>
        <v>41.625</v>
      </c>
      <c r="U168" s="8">
        <f t="shared" si="28"/>
        <v>41.341666666666661</v>
      </c>
      <c r="V168" s="8">
        <f t="shared" si="29"/>
        <v>41.412499999999994</v>
      </c>
    </row>
    <row r="169" spans="1:22" ht="13.5" x14ac:dyDescent="0.25">
      <c r="A169" s="3">
        <f>RSI!A169</f>
        <v>42548</v>
      </c>
      <c r="B169" s="2">
        <f>RSI!B169</f>
        <v>21.392800000000001</v>
      </c>
      <c r="C169" s="2">
        <f>RSI!I169</f>
        <v>24.809870823520569</v>
      </c>
      <c r="D169" s="2">
        <f>MACD!E169</f>
        <v>0.51494398139452358</v>
      </c>
      <c r="E169" s="2">
        <f>MACD!F169</f>
        <v>0.49764655399736046</v>
      </c>
      <c r="F169" s="2">
        <f>'Moving Avg'!D169</f>
        <v>21.562339999999999</v>
      </c>
      <c r="G169" s="2">
        <f>'Moving Avg'!F169</f>
        <v>22.534204999999996</v>
      </c>
      <c r="H169" s="2">
        <f>'Moving Avg'!G169</f>
        <v>23.936888</v>
      </c>
      <c r="I169" s="2">
        <f>'Moving Avg'!H169</f>
        <v>0</v>
      </c>
      <c r="J169" s="6" t="str">
        <f>OBV!F169</f>
        <v>BEARISH</v>
      </c>
      <c r="K169" s="6" t="str">
        <f>OBV!G169</f>
        <v>WEAK</v>
      </c>
      <c r="L169" s="6" t="str">
        <f>OBV!H169</f>
        <v>CONFIRMED BEARISH</v>
      </c>
      <c r="M169" s="8">
        <f t="shared" si="20"/>
        <v>50</v>
      </c>
      <c r="N169" s="8">
        <f t="shared" si="21"/>
        <v>0</v>
      </c>
      <c r="O169" s="8">
        <f t="shared" si="22"/>
        <v>100</v>
      </c>
      <c r="P169" s="8">
        <f t="shared" si="23"/>
        <v>0</v>
      </c>
      <c r="Q169" s="9">
        <f t="shared" si="24"/>
        <v>32.5</v>
      </c>
      <c r="R169" s="9">
        <f t="shared" si="25"/>
        <v>45</v>
      </c>
      <c r="S169" s="9">
        <f t="shared" si="26"/>
        <v>32.5</v>
      </c>
      <c r="T169" s="9">
        <f t="shared" si="27"/>
        <v>37.5</v>
      </c>
      <c r="U169" s="8">
        <f t="shared" si="28"/>
        <v>36.666666666666664</v>
      </c>
      <c r="V169" s="8">
        <f t="shared" si="29"/>
        <v>36.875</v>
      </c>
    </row>
    <row r="170" spans="1:22" ht="13.5" x14ac:dyDescent="0.25">
      <c r="A170" s="3">
        <f>RSI!A170</f>
        <v>42549</v>
      </c>
      <c r="B170" s="2">
        <f>RSI!B170</f>
        <v>22.063400000000001</v>
      </c>
      <c r="C170" s="2">
        <f>RSI!I170</f>
        <v>39.943884264883373</v>
      </c>
      <c r="D170" s="2">
        <f>MACD!E170</f>
        <v>0.42314491138631993</v>
      </c>
      <c r="E170" s="2">
        <f>MACD!F170</f>
        <v>0.48274622547515239</v>
      </c>
      <c r="F170" s="2">
        <f>'Moving Avg'!D170</f>
        <v>21.597739999999998</v>
      </c>
      <c r="G170" s="2">
        <f>'Moving Avg'!F170</f>
        <v>22.473199999999999</v>
      </c>
      <c r="H170" s="2">
        <f>'Moving Avg'!G170</f>
        <v>23.851204000000003</v>
      </c>
      <c r="I170" s="2">
        <f>'Moving Avg'!H170</f>
        <v>0</v>
      </c>
      <c r="J170" s="6" t="str">
        <f>OBV!F170</f>
        <v>BULLISH</v>
      </c>
      <c r="K170" s="6" t="str">
        <f>OBV!G170</f>
        <v>NEUTRAL</v>
      </c>
      <c r="L170" s="6" t="str">
        <f>OBV!H170</f>
        <v>CONFIRMED BULLISH</v>
      </c>
      <c r="M170" s="8">
        <f t="shared" si="20"/>
        <v>25</v>
      </c>
      <c r="N170" s="8">
        <f t="shared" si="21"/>
        <v>100</v>
      </c>
      <c r="O170" s="8">
        <f t="shared" si="22"/>
        <v>100</v>
      </c>
      <c r="P170" s="8">
        <f t="shared" si="23"/>
        <v>83.5</v>
      </c>
      <c r="Q170" s="9">
        <f t="shared" si="24"/>
        <v>71.275000000000006</v>
      </c>
      <c r="R170" s="9">
        <f t="shared" si="25"/>
        <v>80.875</v>
      </c>
      <c r="S170" s="9">
        <f t="shared" si="26"/>
        <v>81.325000000000003</v>
      </c>
      <c r="T170" s="9">
        <f t="shared" si="27"/>
        <v>77.125</v>
      </c>
      <c r="U170" s="8">
        <f t="shared" si="28"/>
        <v>77.825000000000003</v>
      </c>
      <c r="V170" s="8">
        <f t="shared" si="29"/>
        <v>77.650000000000006</v>
      </c>
    </row>
    <row r="171" spans="1:22" ht="13.5" x14ac:dyDescent="0.25">
      <c r="A171" s="3">
        <f>RSI!A171</f>
        <v>42550</v>
      </c>
      <c r="B171" s="2">
        <f>RSI!B171</f>
        <v>22.724699999999999</v>
      </c>
      <c r="C171" s="2">
        <f>RSI!I171</f>
        <v>50.520329807020111</v>
      </c>
      <c r="D171" s="2">
        <f>MACD!E171</f>
        <v>0.25002148147805769</v>
      </c>
      <c r="E171" s="2">
        <f>MACD!F171</f>
        <v>0.4362012766757335</v>
      </c>
      <c r="F171" s="2">
        <f>'Moving Avg'!D171</f>
        <v>21.80264</v>
      </c>
      <c r="G171" s="2">
        <f>'Moving Avg'!F171</f>
        <v>22.410335</v>
      </c>
      <c r="H171" s="2">
        <f>'Moving Avg'!G171</f>
        <v>23.799050000000001</v>
      </c>
      <c r="I171" s="2">
        <f>'Moving Avg'!H171</f>
        <v>0</v>
      </c>
      <c r="J171" s="6" t="str">
        <f>OBV!F171</f>
        <v>BULLISH</v>
      </c>
      <c r="K171" s="6" t="str">
        <f>OBV!G171</f>
        <v>STRONG</v>
      </c>
      <c r="L171" s="6" t="str">
        <f>OBV!H171</f>
        <v>CONFIRMED BULLISH</v>
      </c>
      <c r="M171" s="8">
        <f t="shared" si="20"/>
        <v>25</v>
      </c>
      <c r="N171" s="8">
        <f t="shared" si="21"/>
        <v>100</v>
      </c>
      <c r="O171" s="8">
        <f t="shared" si="22"/>
        <v>100</v>
      </c>
      <c r="P171" s="8">
        <f t="shared" si="23"/>
        <v>100</v>
      </c>
      <c r="Q171" s="9">
        <f t="shared" si="24"/>
        <v>73.75</v>
      </c>
      <c r="R171" s="9">
        <f t="shared" si="25"/>
        <v>85</v>
      </c>
      <c r="S171" s="9">
        <f t="shared" si="26"/>
        <v>88.75</v>
      </c>
      <c r="T171" s="9">
        <f t="shared" si="27"/>
        <v>81.25</v>
      </c>
      <c r="U171" s="8">
        <f t="shared" si="28"/>
        <v>82.5</v>
      </c>
      <c r="V171" s="8">
        <f t="shared" si="29"/>
        <v>82.1875</v>
      </c>
    </row>
    <row r="172" spans="1:22" ht="13.5" x14ac:dyDescent="0.25">
      <c r="A172" s="3">
        <f>RSI!A172</f>
        <v>42551</v>
      </c>
      <c r="B172" s="2">
        <f>RSI!B172</f>
        <v>23.739799999999999</v>
      </c>
      <c r="C172" s="2">
        <f>RSI!I172</f>
        <v>61.677047562814437</v>
      </c>
      <c r="D172" s="2">
        <f>MACD!E172</f>
        <v>2.7850458256732935E-2</v>
      </c>
      <c r="E172" s="2">
        <f>MACD!F172</f>
        <v>0.35453111299193341</v>
      </c>
      <c r="F172" s="2">
        <f>'Moving Avg'!D172</f>
        <v>22.266439999999999</v>
      </c>
      <c r="G172" s="2">
        <f>'Moving Avg'!F172</f>
        <v>22.396364999999996</v>
      </c>
      <c r="H172" s="2">
        <f>'Moving Avg'!G172</f>
        <v>23.752110000000002</v>
      </c>
      <c r="I172" s="2">
        <f>'Moving Avg'!H172</f>
        <v>0</v>
      </c>
      <c r="J172" s="6" t="str">
        <f>OBV!F172</f>
        <v>BULLISH</v>
      </c>
      <c r="K172" s="6" t="str">
        <f>OBV!G172</f>
        <v>STRONG</v>
      </c>
      <c r="L172" s="6" t="str">
        <f>OBV!H172</f>
        <v>CONFIRMED BULLISH</v>
      </c>
      <c r="M172" s="8">
        <f t="shared" si="20"/>
        <v>25</v>
      </c>
      <c r="N172" s="8">
        <f t="shared" si="21"/>
        <v>100</v>
      </c>
      <c r="O172" s="8">
        <f t="shared" si="22"/>
        <v>100</v>
      </c>
      <c r="P172" s="8">
        <f t="shared" si="23"/>
        <v>100</v>
      </c>
      <c r="Q172" s="9">
        <f t="shared" si="24"/>
        <v>73.75</v>
      </c>
      <c r="R172" s="9">
        <f t="shared" si="25"/>
        <v>85</v>
      </c>
      <c r="S172" s="9">
        <f t="shared" si="26"/>
        <v>88.75</v>
      </c>
      <c r="T172" s="9">
        <f t="shared" si="27"/>
        <v>81.25</v>
      </c>
      <c r="U172" s="8">
        <f t="shared" si="28"/>
        <v>82.5</v>
      </c>
      <c r="V172" s="8">
        <f t="shared" si="29"/>
        <v>82.1875</v>
      </c>
    </row>
    <row r="173" spans="1:22" ht="13.5" x14ac:dyDescent="0.25">
      <c r="A173" s="3">
        <f>RSI!A173</f>
        <v>42552</v>
      </c>
      <c r="B173" s="2">
        <f>RSI!B173</f>
        <v>24.4011</v>
      </c>
      <c r="C173" s="2">
        <f>RSI!I173</f>
        <v>66.911394377983044</v>
      </c>
      <c r="D173" s="2">
        <f>MACD!E173</f>
        <v>-0.22274621758056412</v>
      </c>
      <c r="E173" s="2">
        <f>MACD!F173</f>
        <v>0.23907564687743388</v>
      </c>
      <c r="F173" s="2">
        <f>'Moving Avg'!D173</f>
        <v>22.864360000000001</v>
      </c>
      <c r="G173" s="2">
        <f>'Moving Avg'!F173</f>
        <v>22.415459999999999</v>
      </c>
      <c r="H173" s="2">
        <f>'Moving Avg'!G173</f>
        <v>23.718396000000002</v>
      </c>
      <c r="I173" s="2">
        <f>'Moving Avg'!H173</f>
        <v>0</v>
      </c>
      <c r="J173" s="6" t="str">
        <f>OBV!F173</f>
        <v>BULLISH</v>
      </c>
      <c r="K173" s="6" t="str">
        <f>OBV!G173</f>
        <v>STRONG</v>
      </c>
      <c r="L173" s="6" t="str">
        <f>OBV!H173</f>
        <v>CONFIRMED BULLISH</v>
      </c>
      <c r="M173" s="8">
        <f t="shared" si="20"/>
        <v>25</v>
      </c>
      <c r="N173" s="8">
        <f t="shared" si="21"/>
        <v>100</v>
      </c>
      <c r="O173" s="8">
        <f t="shared" si="22"/>
        <v>100</v>
      </c>
      <c r="P173" s="8">
        <f t="shared" si="23"/>
        <v>100</v>
      </c>
      <c r="Q173" s="9">
        <f t="shared" si="24"/>
        <v>73.75</v>
      </c>
      <c r="R173" s="9">
        <f t="shared" si="25"/>
        <v>85</v>
      </c>
      <c r="S173" s="9">
        <f t="shared" si="26"/>
        <v>88.75</v>
      </c>
      <c r="T173" s="9">
        <f t="shared" si="27"/>
        <v>81.25</v>
      </c>
      <c r="U173" s="8">
        <f t="shared" si="28"/>
        <v>82.5</v>
      </c>
      <c r="V173" s="8">
        <f t="shared" si="29"/>
        <v>82.1875</v>
      </c>
    </row>
    <row r="174" spans="1:22" ht="13.5" x14ac:dyDescent="0.25">
      <c r="A174" s="3">
        <f>RSI!A174</f>
        <v>42555</v>
      </c>
      <c r="B174" s="2">
        <f>RSI!B174</f>
        <v>24.680499999999999</v>
      </c>
      <c r="C174" s="2">
        <f>RSI!I174</f>
        <v>68.847415870954777</v>
      </c>
      <c r="D174" s="2">
        <f>MACD!E174</f>
        <v>-0.45819778733821082</v>
      </c>
      <c r="E174" s="2">
        <f>MACD!F174</f>
        <v>9.9620960034304942E-2</v>
      </c>
      <c r="F174" s="2">
        <f>'Moving Avg'!D174</f>
        <v>23.521899999999999</v>
      </c>
      <c r="G174" s="2">
        <f>'Moving Avg'!F174</f>
        <v>22.448525</v>
      </c>
      <c r="H174" s="2">
        <f>'Moving Avg'!G174</f>
        <v>23.704425999999998</v>
      </c>
      <c r="I174" s="2">
        <f>'Moving Avg'!H174</f>
        <v>0</v>
      </c>
      <c r="J174" s="6" t="str">
        <f>OBV!F174</f>
        <v>BULLISH</v>
      </c>
      <c r="K174" s="6" t="str">
        <f>OBV!G174</f>
        <v>STRONG</v>
      </c>
      <c r="L174" s="6" t="str">
        <f>OBV!H174</f>
        <v>CONFIRMED BULLISH</v>
      </c>
      <c r="M174" s="8">
        <f t="shared" si="20"/>
        <v>25</v>
      </c>
      <c r="N174" s="8">
        <f t="shared" si="21"/>
        <v>100</v>
      </c>
      <c r="O174" s="8">
        <f t="shared" si="22"/>
        <v>100</v>
      </c>
      <c r="P174" s="8">
        <f t="shared" si="23"/>
        <v>100</v>
      </c>
      <c r="Q174" s="9">
        <f t="shared" si="24"/>
        <v>73.75</v>
      </c>
      <c r="R174" s="9">
        <f t="shared" si="25"/>
        <v>85</v>
      </c>
      <c r="S174" s="9">
        <f t="shared" si="26"/>
        <v>88.75</v>
      </c>
      <c r="T174" s="9">
        <f t="shared" si="27"/>
        <v>81.25</v>
      </c>
      <c r="U174" s="8">
        <f t="shared" si="28"/>
        <v>82.5</v>
      </c>
      <c r="V174" s="8">
        <f t="shared" si="29"/>
        <v>82.1875</v>
      </c>
    </row>
    <row r="175" spans="1:22" ht="13.5" x14ac:dyDescent="0.25">
      <c r="A175" s="3">
        <f>RSI!A175</f>
        <v>42559</v>
      </c>
      <c r="B175" s="2">
        <f>RSI!B175</f>
        <v>24.2986</v>
      </c>
      <c r="C175" s="2">
        <f>RSI!I175</f>
        <v>63.387993986327068</v>
      </c>
      <c r="D175" s="2">
        <f>MACD!E175</f>
        <v>-0.654275823047616</v>
      </c>
      <c r="E175" s="2">
        <f>MACD!F175</f>
        <v>-5.1158396582079241E-2</v>
      </c>
      <c r="F175" s="2">
        <f>'Moving Avg'!D175</f>
        <v>23.968939999999996</v>
      </c>
      <c r="G175" s="2">
        <f>'Moving Avg'!F175</f>
        <v>22.51651</v>
      </c>
      <c r="H175" s="2">
        <f>'Moving Avg'!G175</f>
        <v>23.682818000000001</v>
      </c>
      <c r="I175" s="2">
        <f>'Moving Avg'!H175</f>
        <v>0</v>
      </c>
      <c r="J175" s="6" t="str">
        <f>OBV!F175</f>
        <v>BULLISH</v>
      </c>
      <c r="K175" s="6" t="str">
        <f>OBV!G175</f>
        <v>STRONG</v>
      </c>
      <c r="L175" s="6" t="str">
        <f>OBV!H175</f>
        <v>CONFIRMED BULLISH</v>
      </c>
      <c r="M175" s="8">
        <f t="shared" si="20"/>
        <v>25</v>
      </c>
      <c r="N175" s="8">
        <f t="shared" si="21"/>
        <v>100</v>
      </c>
      <c r="O175" s="8">
        <f t="shared" si="22"/>
        <v>100</v>
      </c>
      <c r="P175" s="8">
        <f t="shared" si="23"/>
        <v>100</v>
      </c>
      <c r="Q175" s="9">
        <f t="shared" si="24"/>
        <v>73.75</v>
      </c>
      <c r="R175" s="9">
        <f t="shared" si="25"/>
        <v>85</v>
      </c>
      <c r="S175" s="9">
        <f t="shared" si="26"/>
        <v>88.75</v>
      </c>
      <c r="T175" s="9">
        <f t="shared" si="27"/>
        <v>81.25</v>
      </c>
      <c r="U175" s="8">
        <f t="shared" si="28"/>
        <v>82.5</v>
      </c>
      <c r="V175" s="8">
        <f t="shared" si="29"/>
        <v>82.1875</v>
      </c>
    </row>
    <row r="176" spans="1:22" ht="13.5" x14ac:dyDescent="0.25">
      <c r="A176" s="3">
        <f>RSI!A176</f>
        <v>42562</v>
      </c>
      <c r="B176" s="2">
        <f>RSI!B176</f>
        <v>23.572199999999999</v>
      </c>
      <c r="C176" s="2">
        <f>RSI!I176</f>
        <v>54.530526554717987</v>
      </c>
      <c r="D176" s="2">
        <f>MACD!E176</f>
        <v>-0.80277028609005541</v>
      </c>
      <c r="E176" s="2">
        <f>MACD!F176</f>
        <v>-0.20148077448367446</v>
      </c>
      <c r="F176" s="2">
        <f>'Moving Avg'!D176</f>
        <v>24.138439999999999</v>
      </c>
      <c r="G176" s="2">
        <f>'Moving Avg'!F176</f>
        <v>22.568200000000001</v>
      </c>
      <c r="H176" s="2">
        <f>'Moving Avg'!G176</f>
        <v>23.646682000000002</v>
      </c>
      <c r="I176" s="2">
        <f>'Moving Avg'!H176</f>
        <v>0</v>
      </c>
      <c r="J176" s="6" t="str">
        <f>OBV!F176</f>
        <v>BULLISH</v>
      </c>
      <c r="K176" s="6" t="str">
        <f>OBV!G176</f>
        <v>STRONG</v>
      </c>
      <c r="L176" s="6" t="str">
        <f>OBV!H176</f>
        <v>CONFIRMED BULLISH</v>
      </c>
      <c r="M176" s="8">
        <f t="shared" si="20"/>
        <v>25</v>
      </c>
      <c r="N176" s="8">
        <f t="shared" si="21"/>
        <v>100</v>
      </c>
      <c r="O176" s="8">
        <f t="shared" si="22"/>
        <v>100</v>
      </c>
      <c r="P176" s="8">
        <f t="shared" si="23"/>
        <v>100</v>
      </c>
      <c r="Q176" s="9">
        <f t="shared" si="24"/>
        <v>73.75</v>
      </c>
      <c r="R176" s="9">
        <f t="shared" si="25"/>
        <v>85</v>
      </c>
      <c r="S176" s="9">
        <f t="shared" si="26"/>
        <v>88.75</v>
      </c>
      <c r="T176" s="9">
        <f t="shared" si="27"/>
        <v>81.25</v>
      </c>
      <c r="U176" s="8">
        <f t="shared" si="28"/>
        <v>82.5</v>
      </c>
      <c r="V176" s="8">
        <f t="shared" si="29"/>
        <v>82.1875</v>
      </c>
    </row>
    <row r="177" spans="1:22" ht="13.5" x14ac:dyDescent="0.25">
      <c r="A177" s="3">
        <f>RSI!A177</f>
        <v>42563</v>
      </c>
      <c r="B177" s="2">
        <f>RSI!B177</f>
        <v>23.488399999999999</v>
      </c>
      <c r="C177" s="2">
        <f>RSI!I177</f>
        <v>53.600018025492041</v>
      </c>
      <c r="D177" s="2">
        <f>MACD!E177</f>
        <v>-0.96807426384592787</v>
      </c>
      <c r="E177" s="2">
        <f>MACD!F177</f>
        <v>-0.35479947235612519</v>
      </c>
      <c r="F177" s="2">
        <f>'Moving Avg'!D177</f>
        <v>24.088159999999998</v>
      </c>
      <c r="G177" s="2">
        <f>'Moving Avg'!F177</f>
        <v>22.6157</v>
      </c>
      <c r="H177" s="2">
        <f>'Moving Avg'!G177</f>
        <v>23.598625999999999</v>
      </c>
      <c r="I177" s="2">
        <f>'Moving Avg'!H177</f>
        <v>0</v>
      </c>
      <c r="J177" s="6" t="str">
        <f>OBV!F177</f>
        <v>BULLISH</v>
      </c>
      <c r="K177" s="6" t="str">
        <f>OBV!G177</f>
        <v>NEUTRAL</v>
      </c>
      <c r="L177" s="6" t="str">
        <f>OBV!H177</f>
        <v>BULLISH DIVERGENCE</v>
      </c>
      <c r="M177" s="8">
        <f t="shared" si="20"/>
        <v>25</v>
      </c>
      <c r="N177" s="8">
        <f t="shared" si="21"/>
        <v>100</v>
      </c>
      <c r="O177" s="8">
        <f t="shared" si="22"/>
        <v>100</v>
      </c>
      <c r="P177" s="8">
        <f t="shared" si="23"/>
        <v>66.5</v>
      </c>
      <c r="Q177" s="9">
        <f t="shared" si="24"/>
        <v>68.724999999999994</v>
      </c>
      <c r="R177" s="9">
        <f t="shared" si="25"/>
        <v>76.625</v>
      </c>
      <c r="S177" s="9">
        <f t="shared" si="26"/>
        <v>73.674999999999997</v>
      </c>
      <c r="T177" s="9">
        <f t="shared" si="27"/>
        <v>72.875</v>
      </c>
      <c r="U177" s="8">
        <f t="shared" si="28"/>
        <v>73.008333333333326</v>
      </c>
      <c r="V177" s="8">
        <f t="shared" si="29"/>
        <v>72.974999999999994</v>
      </c>
    </row>
    <row r="178" spans="1:22" ht="13.5" x14ac:dyDescent="0.25">
      <c r="A178" s="3">
        <f>RSI!A178</f>
        <v>42564</v>
      </c>
      <c r="B178" s="2">
        <f>RSI!B178</f>
        <v>23.981999999999999</v>
      </c>
      <c r="C178" s="2">
        <f>RSI!I178</f>
        <v>58.131910778399913</v>
      </c>
      <c r="D178" s="2">
        <f>MACD!E178</f>
        <v>-1.1481098673430239</v>
      </c>
      <c r="E178" s="2">
        <f>MACD!F178</f>
        <v>-0.51346155135350502</v>
      </c>
      <c r="F178" s="2">
        <f>'Moving Avg'!D178</f>
        <v>24.004339999999999</v>
      </c>
      <c r="G178" s="2">
        <f>'Moving Avg'!F178</f>
        <v>22.669255</v>
      </c>
      <c r="H178" s="2">
        <f>'Moving Avg'!G178</f>
        <v>23.560441999999998</v>
      </c>
      <c r="I178" s="2">
        <f>'Moving Avg'!H178</f>
        <v>0</v>
      </c>
      <c r="J178" s="6" t="str">
        <f>OBV!F178</f>
        <v>BULLISH</v>
      </c>
      <c r="K178" s="6" t="str">
        <f>OBV!G178</f>
        <v>NEUTRAL</v>
      </c>
      <c r="L178" s="6" t="str">
        <f>OBV!H178</f>
        <v>BULLISH DIVERGENCE</v>
      </c>
      <c r="M178" s="8">
        <f t="shared" si="20"/>
        <v>25</v>
      </c>
      <c r="N178" s="8">
        <f t="shared" si="21"/>
        <v>100</v>
      </c>
      <c r="O178" s="8">
        <f t="shared" si="22"/>
        <v>100</v>
      </c>
      <c r="P178" s="8">
        <f t="shared" si="23"/>
        <v>66.5</v>
      </c>
      <c r="Q178" s="9">
        <f t="shared" si="24"/>
        <v>68.724999999999994</v>
      </c>
      <c r="R178" s="9">
        <f t="shared" si="25"/>
        <v>76.625</v>
      </c>
      <c r="S178" s="9">
        <f t="shared" si="26"/>
        <v>73.674999999999997</v>
      </c>
      <c r="T178" s="9">
        <f t="shared" si="27"/>
        <v>72.875</v>
      </c>
      <c r="U178" s="8">
        <f t="shared" si="28"/>
        <v>73.008333333333326</v>
      </c>
      <c r="V178" s="8">
        <f t="shared" si="29"/>
        <v>72.974999999999994</v>
      </c>
    </row>
    <row r="179" spans="1:22" ht="13.5" x14ac:dyDescent="0.25">
      <c r="A179" s="3">
        <f>RSI!A179</f>
        <v>42565</v>
      </c>
      <c r="B179" s="2">
        <f>RSI!B179</f>
        <v>24.205500000000001</v>
      </c>
      <c r="C179" s="2">
        <f>RSI!I179</f>
        <v>60.035290893734356</v>
      </c>
      <c r="D179" s="2">
        <f>MACD!E179</f>
        <v>-1.3248054556402558</v>
      </c>
      <c r="E179" s="2">
        <f>MACD!F179</f>
        <v>-0.67573033221085521</v>
      </c>
      <c r="F179" s="2">
        <f>'Moving Avg'!D179</f>
        <v>23.90934</v>
      </c>
      <c r="G179" s="2">
        <f>'Moving Avg'!F179</f>
        <v>22.757265</v>
      </c>
      <c r="H179" s="2">
        <f>'Moving Avg'!G179</f>
        <v>23.529893999999995</v>
      </c>
      <c r="I179" s="2">
        <f>'Moving Avg'!H179</f>
        <v>0</v>
      </c>
      <c r="J179" s="6" t="str">
        <f>OBV!F179</f>
        <v>BULLISH</v>
      </c>
      <c r="K179" s="6" t="str">
        <f>OBV!G179</f>
        <v>NEUTRAL</v>
      </c>
      <c r="L179" s="6" t="str">
        <f>OBV!H179</f>
        <v>BULLISH DIVERGENCE</v>
      </c>
      <c r="M179" s="8">
        <f t="shared" si="20"/>
        <v>25</v>
      </c>
      <c r="N179" s="8">
        <f t="shared" si="21"/>
        <v>100</v>
      </c>
      <c r="O179" s="8">
        <f t="shared" si="22"/>
        <v>100</v>
      </c>
      <c r="P179" s="8">
        <f t="shared" si="23"/>
        <v>66.5</v>
      </c>
      <c r="Q179" s="9">
        <f t="shared" si="24"/>
        <v>68.724999999999994</v>
      </c>
      <c r="R179" s="9">
        <f t="shared" si="25"/>
        <v>76.625</v>
      </c>
      <c r="S179" s="9">
        <f t="shared" si="26"/>
        <v>73.674999999999997</v>
      </c>
      <c r="T179" s="9">
        <f t="shared" si="27"/>
        <v>72.875</v>
      </c>
      <c r="U179" s="8">
        <f t="shared" si="28"/>
        <v>73.008333333333326</v>
      </c>
      <c r="V179" s="8">
        <f t="shared" si="29"/>
        <v>72.974999999999994</v>
      </c>
    </row>
    <row r="180" spans="1:22" ht="13.5" x14ac:dyDescent="0.25">
      <c r="A180" s="3">
        <f>RSI!A180</f>
        <v>42566</v>
      </c>
      <c r="B180" s="2">
        <f>RSI!B180</f>
        <v>23.488399999999999</v>
      </c>
      <c r="C180" s="2">
        <f>RSI!I180</f>
        <v>51.885032812751817</v>
      </c>
      <c r="D180" s="2">
        <f>MACD!E180</f>
        <v>-1.3239104840139824</v>
      </c>
      <c r="E180" s="2">
        <f>MACD!F180</f>
        <v>-0.80536636257148064</v>
      </c>
      <c r="F180" s="2">
        <f>'Moving Avg'!D180</f>
        <v>23.747299999999999</v>
      </c>
      <c r="G180" s="2">
        <f>'Moving Avg'!F180</f>
        <v>22.816405000000007</v>
      </c>
      <c r="H180" s="2">
        <f>'Moving Avg'!G180</f>
        <v>23.485004</v>
      </c>
      <c r="I180" s="2">
        <f>'Moving Avg'!H180</f>
        <v>0</v>
      </c>
      <c r="J180" s="6" t="str">
        <f>OBV!F180</f>
        <v>BULLISH</v>
      </c>
      <c r="K180" s="6" t="str">
        <f>OBV!G180</f>
        <v>NEUTRAL</v>
      </c>
      <c r="L180" s="6" t="str">
        <f>OBV!H180</f>
        <v>BULLISH DIVERGENCE</v>
      </c>
      <c r="M180" s="8">
        <f t="shared" si="20"/>
        <v>25</v>
      </c>
      <c r="N180" s="8">
        <f t="shared" si="21"/>
        <v>100</v>
      </c>
      <c r="O180" s="8">
        <f t="shared" si="22"/>
        <v>100</v>
      </c>
      <c r="P180" s="8">
        <f t="shared" si="23"/>
        <v>66.5</v>
      </c>
      <c r="Q180" s="9">
        <f t="shared" si="24"/>
        <v>68.724999999999994</v>
      </c>
      <c r="R180" s="9">
        <f t="shared" si="25"/>
        <v>76.625</v>
      </c>
      <c r="S180" s="9">
        <f t="shared" si="26"/>
        <v>73.674999999999997</v>
      </c>
      <c r="T180" s="9">
        <f t="shared" si="27"/>
        <v>72.875</v>
      </c>
      <c r="U180" s="8">
        <f t="shared" si="28"/>
        <v>73.008333333333326</v>
      </c>
      <c r="V180" s="8">
        <f t="shared" si="29"/>
        <v>72.974999999999994</v>
      </c>
    </row>
    <row r="181" spans="1:22" ht="13.5" x14ac:dyDescent="0.25">
      <c r="A181" s="3">
        <f>RSI!A181</f>
        <v>42569</v>
      </c>
      <c r="B181" s="2">
        <f>RSI!B181</f>
        <v>23.477799999999998</v>
      </c>
      <c r="C181" s="2">
        <f>RSI!I181</f>
        <v>51.773145686095852</v>
      </c>
      <c r="D181" s="2">
        <f>MACD!E181</f>
        <v>-1.2218376659704475</v>
      </c>
      <c r="E181" s="2">
        <f>MACD!F181</f>
        <v>-0.88866062325127415</v>
      </c>
      <c r="F181" s="2">
        <f>'Moving Avg'!D181</f>
        <v>23.72842</v>
      </c>
      <c r="G181" s="2">
        <f>'Moving Avg'!F181</f>
        <v>22.891314999999999</v>
      </c>
      <c r="H181" s="2">
        <f>'Moving Avg'!G181</f>
        <v>23.439901999999996</v>
      </c>
      <c r="I181" s="2">
        <f>'Moving Avg'!H181</f>
        <v>0</v>
      </c>
      <c r="J181" s="6" t="str">
        <f>OBV!F181</f>
        <v>BULLISH</v>
      </c>
      <c r="K181" s="6" t="str">
        <f>OBV!G181</f>
        <v>NEUTRAL</v>
      </c>
      <c r="L181" s="6" t="str">
        <f>OBV!H181</f>
        <v>BULLISH DIVERGENCE</v>
      </c>
      <c r="M181" s="8">
        <f t="shared" si="20"/>
        <v>25</v>
      </c>
      <c r="N181" s="8">
        <f t="shared" si="21"/>
        <v>100</v>
      </c>
      <c r="O181" s="8">
        <f t="shared" si="22"/>
        <v>100</v>
      </c>
      <c r="P181" s="8">
        <f t="shared" si="23"/>
        <v>66.5</v>
      </c>
      <c r="Q181" s="9">
        <f t="shared" si="24"/>
        <v>68.724999999999994</v>
      </c>
      <c r="R181" s="9">
        <f t="shared" si="25"/>
        <v>76.625</v>
      </c>
      <c r="S181" s="9">
        <f t="shared" si="26"/>
        <v>73.674999999999997</v>
      </c>
      <c r="T181" s="9">
        <f t="shared" si="27"/>
        <v>72.875</v>
      </c>
      <c r="U181" s="8">
        <f t="shared" si="28"/>
        <v>73.008333333333326</v>
      </c>
      <c r="V181" s="8">
        <f t="shared" si="29"/>
        <v>72.974999999999994</v>
      </c>
    </row>
    <row r="182" spans="1:22" ht="13.5" x14ac:dyDescent="0.25">
      <c r="A182" s="3">
        <f>RSI!A182</f>
        <v>42570</v>
      </c>
      <c r="B182" s="2">
        <f>RSI!B182</f>
        <v>23.221800000000002</v>
      </c>
      <c r="C182" s="2">
        <f>RSI!I182</f>
        <v>49.023593594502834</v>
      </c>
      <c r="D182" s="2">
        <f>MACD!E182</f>
        <v>-0.96139215136687639</v>
      </c>
      <c r="E182" s="2">
        <f>MACD!F182</f>
        <v>-0.90320692887439469</v>
      </c>
      <c r="F182" s="2">
        <f>'Moving Avg'!D182</f>
        <v>23.6751</v>
      </c>
      <c r="G182" s="2">
        <f>'Moving Avg'!F182</f>
        <v>22.953424999999999</v>
      </c>
      <c r="H182" s="2">
        <f>'Moving Avg'!G182</f>
        <v>23.401415999999994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BULLISH DIVERGENCE</v>
      </c>
      <c r="M182" s="8">
        <f t="shared" si="20"/>
        <v>25</v>
      </c>
      <c r="N182" s="8">
        <f t="shared" si="21"/>
        <v>100</v>
      </c>
      <c r="O182" s="8">
        <f t="shared" si="22"/>
        <v>100</v>
      </c>
      <c r="P182" s="8">
        <f t="shared" si="23"/>
        <v>66.5</v>
      </c>
      <c r="Q182" s="9">
        <f t="shared" si="24"/>
        <v>68.724999999999994</v>
      </c>
      <c r="R182" s="9">
        <f t="shared" si="25"/>
        <v>76.625</v>
      </c>
      <c r="S182" s="9">
        <f t="shared" si="26"/>
        <v>73.674999999999997</v>
      </c>
      <c r="T182" s="9">
        <f t="shared" si="27"/>
        <v>72.875</v>
      </c>
      <c r="U182" s="8">
        <f t="shared" si="28"/>
        <v>73.008333333333326</v>
      </c>
      <c r="V182" s="8">
        <f t="shared" si="29"/>
        <v>72.974999999999994</v>
      </c>
    </row>
    <row r="183" spans="1:22" ht="13.5" x14ac:dyDescent="0.25">
      <c r="A183" s="3">
        <f>RSI!A183</f>
        <v>42571</v>
      </c>
      <c r="B183" s="2">
        <f>RSI!B183</f>
        <v>22.4636</v>
      </c>
      <c r="C183" s="2">
        <f>RSI!I183</f>
        <v>41.92239046571202</v>
      </c>
      <c r="D183" s="2">
        <f>MACD!E183</f>
        <v>-0.58257880344251589</v>
      </c>
      <c r="E183" s="2">
        <f>MACD!F183</f>
        <v>-0.83908130378801904</v>
      </c>
      <c r="F183" s="2">
        <f>'Moving Avg'!D183</f>
        <v>23.371420000000001</v>
      </c>
      <c r="G183" s="2">
        <f>'Moving Avg'!F183</f>
        <v>22.979955000000004</v>
      </c>
      <c r="H183" s="2">
        <f>'Moving Avg'!G183</f>
        <v>23.347766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CONFIRMED BEARISH</v>
      </c>
      <c r="M183" s="8">
        <f t="shared" si="20"/>
        <v>25</v>
      </c>
      <c r="N183" s="8">
        <f t="shared" si="21"/>
        <v>0</v>
      </c>
      <c r="O183" s="8">
        <f t="shared" si="22"/>
        <v>100</v>
      </c>
      <c r="P183" s="8">
        <f t="shared" si="23"/>
        <v>16.5</v>
      </c>
      <c r="Q183" s="9">
        <f t="shared" si="24"/>
        <v>26.225000000000001</v>
      </c>
      <c r="R183" s="9">
        <f t="shared" si="25"/>
        <v>44.125</v>
      </c>
      <c r="S183" s="9">
        <f t="shared" si="26"/>
        <v>36.174999999999997</v>
      </c>
      <c r="T183" s="9">
        <f t="shared" si="27"/>
        <v>35.375</v>
      </c>
      <c r="U183" s="8">
        <f t="shared" si="28"/>
        <v>35.508333333333333</v>
      </c>
      <c r="V183" s="8">
        <f t="shared" si="29"/>
        <v>35.474999999999994</v>
      </c>
    </row>
    <row r="184" spans="1:22" ht="13.5" x14ac:dyDescent="0.25">
      <c r="A184" s="3">
        <f>RSI!A184</f>
        <v>42572</v>
      </c>
      <c r="B184" s="2">
        <f>RSI!B184</f>
        <v>21.790600000000001</v>
      </c>
      <c r="C184" s="2">
        <f>RSI!I184</f>
        <v>36.823581033006889</v>
      </c>
      <c r="D184" s="2">
        <f>MACD!E184</f>
        <v>-0.16423240488705204</v>
      </c>
      <c r="E184" s="2">
        <f>MACD!F184</f>
        <v>-0.70411152400782562</v>
      </c>
      <c r="F184" s="2">
        <f>'Moving Avg'!D184</f>
        <v>22.888439999999999</v>
      </c>
      <c r="G184" s="2">
        <f>'Moving Avg'!F184</f>
        <v>22.970504999999996</v>
      </c>
      <c r="H184" s="2">
        <f>'Moving Avg'!G184</f>
        <v>23.280656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  <c r="M184" s="8">
        <f t="shared" si="20"/>
        <v>25</v>
      </c>
      <c r="N184" s="8">
        <f t="shared" si="21"/>
        <v>0</v>
      </c>
      <c r="O184" s="8">
        <f t="shared" si="22"/>
        <v>100</v>
      </c>
      <c r="P184" s="8">
        <f t="shared" si="23"/>
        <v>16.5</v>
      </c>
      <c r="Q184" s="9">
        <f t="shared" si="24"/>
        <v>26.225000000000001</v>
      </c>
      <c r="R184" s="9">
        <f t="shared" si="25"/>
        <v>44.125</v>
      </c>
      <c r="S184" s="9">
        <f t="shared" si="26"/>
        <v>36.174999999999997</v>
      </c>
      <c r="T184" s="9">
        <f t="shared" si="27"/>
        <v>35.375</v>
      </c>
      <c r="U184" s="8">
        <f t="shared" si="28"/>
        <v>35.508333333333333</v>
      </c>
      <c r="V184" s="8">
        <f t="shared" si="29"/>
        <v>35.474999999999994</v>
      </c>
    </row>
    <row r="185" spans="1:22" ht="13.5" x14ac:dyDescent="0.25">
      <c r="A185" s="3">
        <f>RSI!A185</f>
        <v>42573</v>
      </c>
      <c r="B185" s="2">
        <f>RSI!B185</f>
        <v>22.435099999999998</v>
      </c>
      <c r="C185" s="2">
        <f>RSI!I185</f>
        <v>43.864838995215564</v>
      </c>
      <c r="D185" s="2">
        <f>MACD!E185</f>
        <v>9.1842208281899929E-2</v>
      </c>
      <c r="E185" s="2">
        <f>MACD!F185</f>
        <v>-0.54492077754988055</v>
      </c>
      <c r="F185" s="2">
        <f>'Moving Avg'!D185</f>
        <v>22.677780000000002</v>
      </c>
      <c r="G185" s="2">
        <f>'Moving Avg'!F185</f>
        <v>22.997939999999996</v>
      </c>
      <c r="H185" s="2">
        <f>'Moving Avg'!G185</f>
        <v>23.226435999999993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  <c r="M185" s="8">
        <f t="shared" si="20"/>
        <v>25</v>
      </c>
      <c r="N185" s="8">
        <f t="shared" si="21"/>
        <v>0</v>
      </c>
      <c r="O185" s="8">
        <f t="shared" si="22"/>
        <v>100</v>
      </c>
      <c r="P185" s="8">
        <f t="shared" si="23"/>
        <v>16.5</v>
      </c>
      <c r="Q185" s="9">
        <f t="shared" si="24"/>
        <v>26.225000000000001</v>
      </c>
      <c r="R185" s="9">
        <f t="shared" si="25"/>
        <v>44.125</v>
      </c>
      <c r="S185" s="9">
        <f t="shared" si="26"/>
        <v>36.174999999999997</v>
      </c>
      <c r="T185" s="9">
        <f t="shared" si="27"/>
        <v>35.375</v>
      </c>
      <c r="U185" s="8">
        <f t="shared" si="28"/>
        <v>35.508333333333333</v>
      </c>
      <c r="V185" s="8">
        <f t="shared" si="29"/>
        <v>35.474999999999994</v>
      </c>
    </row>
    <row r="186" spans="1:22" ht="13.5" x14ac:dyDescent="0.25">
      <c r="A186" s="3">
        <f>RSI!A186</f>
        <v>42577</v>
      </c>
      <c r="B186" s="2">
        <f>RSI!B186</f>
        <v>22.274000000000001</v>
      </c>
      <c r="C186" s="2">
        <f>RSI!I186</f>
        <v>42.587132932191984</v>
      </c>
      <c r="D186" s="2">
        <f>MACD!E186</f>
        <v>0.21283978602643572</v>
      </c>
      <c r="E186" s="2">
        <f>MACD!F186</f>
        <v>-0.3933686648346173</v>
      </c>
      <c r="F186" s="2">
        <f>'Moving Avg'!D186</f>
        <v>22.43702</v>
      </c>
      <c r="G186" s="2">
        <f>'Moving Avg'!F186</f>
        <v>23.026629999999997</v>
      </c>
      <c r="H186" s="2">
        <f>'Moving Avg'!G186</f>
        <v>23.168994000000001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  <c r="M186" s="8">
        <f t="shared" si="20"/>
        <v>25</v>
      </c>
      <c r="N186" s="8">
        <f t="shared" si="21"/>
        <v>0</v>
      </c>
      <c r="O186" s="8">
        <f t="shared" si="22"/>
        <v>100</v>
      </c>
      <c r="P186" s="8">
        <f t="shared" si="23"/>
        <v>16.5</v>
      </c>
      <c r="Q186" s="9">
        <f t="shared" si="24"/>
        <v>26.225000000000001</v>
      </c>
      <c r="R186" s="9">
        <f t="shared" si="25"/>
        <v>44.125</v>
      </c>
      <c r="S186" s="9">
        <f t="shared" si="26"/>
        <v>36.174999999999997</v>
      </c>
      <c r="T186" s="9">
        <f t="shared" si="27"/>
        <v>35.375</v>
      </c>
      <c r="U186" s="8">
        <f t="shared" si="28"/>
        <v>35.508333333333333</v>
      </c>
      <c r="V186" s="8">
        <f t="shared" si="29"/>
        <v>35.474999999999994</v>
      </c>
    </row>
    <row r="187" spans="1:22" ht="13.5" x14ac:dyDescent="0.25">
      <c r="A187" s="3">
        <f>RSI!A187</f>
        <v>42578</v>
      </c>
      <c r="B187" s="2">
        <f>RSI!B187</f>
        <v>22.274000000000001</v>
      </c>
      <c r="C187" s="2">
        <f>RSI!I187</f>
        <v>42.587132932191992</v>
      </c>
      <c r="D187" s="2">
        <f>MACD!E187</f>
        <v>0.30711492772342552</v>
      </c>
      <c r="E187" s="2">
        <f>MACD!F187</f>
        <v>-0.25327194632300876</v>
      </c>
      <c r="F187" s="2">
        <f>'Moving Avg'!D187</f>
        <v>22.24746</v>
      </c>
      <c r="G187" s="2">
        <f>'Moving Avg'!F187</f>
        <v>23.069289999999999</v>
      </c>
      <c r="H187" s="2">
        <f>'Moving Avg'!G187</f>
        <v>23.119002000000002</v>
      </c>
      <c r="I187" s="2">
        <f>'Moving Avg'!H187</f>
        <v>0</v>
      </c>
      <c r="J187" s="6" t="str">
        <f>OBV!F187</f>
        <v>BEARISH</v>
      </c>
      <c r="K187" s="6" t="str">
        <f>OBV!G187</f>
        <v>NEUTRAL</v>
      </c>
      <c r="L187" s="6" t="str">
        <f>OBV!H187</f>
        <v>CONFIRMED BEARISH</v>
      </c>
      <c r="M187" s="8">
        <f t="shared" si="20"/>
        <v>25</v>
      </c>
      <c r="N187" s="8">
        <f t="shared" si="21"/>
        <v>0</v>
      </c>
      <c r="O187" s="8">
        <f t="shared" si="22"/>
        <v>100</v>
      </c>
      <c r="P187" s="8">
        <f t="shared" si="23"/>
        <v>16.5</v>
      </c>
      <c r="Q187" s="9">
        <f t="shared" si="24"/>
        <v>26.225000000000001</v>
      </c>
      <c r="R187" s="9">
        <f t="shared" si="25"/>
        <v>44.125</v>
      </c>
      <c r="S187" s="9">
        <f t="shared" si="26"/>
        <v>36.174999999999997</v>
      </c>
      <c r="T187" s="9">
        <f t="shared" si="27"/>
        <v>35.375</v>
      </c>
      <c r="U187" s="8">
        <f t="shared" si="28"/>
        <v>35.508333333333333</v>
      </c>
      <c r="V187" s="8">
        <f t="shared" si="29"/>
        <v>35.474999999999994</v>
      </c>
    </row>
    <row r="188" spans="1:22" ht="13.5" x14ac:dyDescent="0.25">
      <c r="A188" s="3">
        <f>RSI!A188</f>
        <v>42579</v>
      </c>
      <c r="B188" s="2">
        <f>RSI!B188</f>
        <v>22.3688</v>
      </c>
      <c r="C188" s="2">
        <f>RSI!I188</f>
        <v>43.706202602547876</v>
      </c>
      <c r="D188" s="2">
        <f>MACD!E188</f>
        <v>0.46023288856609668</v>
      </c>
      <c r="E188" s="2">
        <f>MACD!F188</f>
        <v>-0.11057097934518767</v>
      </c>
      <c r="F188" s="2">
        <f>'Moving Avg'!D188</f>
        <v>22.228500000000004</v>
      </c>
      <c r="G188" s="2">
        <f>'Moving Avg'!F188</f>
        <v>23.117155000000004</v>
      </c>
      <c r="H188" s="2">
        <f>'Moving Avg'!G188</f>
        <v>23.070906000000001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  <c r="M188" s="8">
        <f t="shared" si="20"/>
        <v>25</v>
      </c>
      <c r="N188" s="8">
        <f t="shared" si="21"/>
        <v>0</v>
      </c>
      <c r="O188" s="8">
        <f t="shared" si="22"/>
        <v>100</v>
      </c>
      <c r="P188" s="8">
        <f t="shared" si="23"/>
        <v>16.5</v>
      </c>
      <c r="Q188" s="9">
        <f t="shared" si="24"/>
        <v>26.225000000000001</v>
      </c>
      <c r="R188" s="9">
        <f t="shared" si="25"/>
        <v>44.125</v>
      </c>
      <c r="S188" s="9">
        <f t="shared" si="26"/>
        <v>36.174999999999997</v>
      </c>
      <c r="T188" s="9">
        <f t="shared" si="27"/>
        <v>35.375</v>
      </c>
      <c r="U188" s="8">
        <f t="shared" si="28"/>
        <v>35.508333333333333</v>
      </c>
      <c r="V188" s="8">
        <f t="shared" si="29"/>
        <v>35.474999999999994</v>
      </c>
    </row>
    <row r="189" spans="1:22" ht="13.5" x14ac:dyDescent="0.25">
      <c r="A189" s="3">
        <f>RSI!A189</f>
        <v>42580</v>
      </c>
      <c r="B189" s="2">
        <f>RSI!B189</f>
        <v>22.3688</v>
      </c>
      <c r="C189" s="2">
        <f>RSI!I189</f>
        <v>43.706202602547876</v>
      </c>
      <c r="D189" s="2">
        <f>MACD!E189</f>
        <v>0.62772094462726358</v>
      </c>
      <c r="E189" s="2">
        <f>MACD!F189</f>
        <v>3.7087405449302571E-2</v>
      </c>
      <c r="F189" s="2">
        <f>'Moving Avg'!D189</f>
        <v>22.344139999999999</v>
      </c>
      <c r="G189" s="2">
        <f>'Moving Avg'!F189</f>
        <v>23.165955</v>
      </c>
      <c r="H189" s="2">
        <f>'Moving Avg'!G189</f>
        <v>23.022995999999992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BEARISH DIVERGENCE</v>
      </c>
      <c r="M189" s="8">
        <f t="shared" si="20"/>
        <v>25</v>
      </c>
      <c r="N189" s="8">
        <f t="shared" si="21"/>
        <v>0</v>
      </c>
      <c r="O189" s="8">
        <f t="shared" si="22"/>
        <v>100</v>
      </c>
      <c r="P189" s="8">
        <f t="shared" si="23"/>
        <v>16.5</v>
      </c>
      <c r="Q189" s="9">
        <f t="shared" si="24"/>
        <v>26.225000000000001</v>
      </c>
      <c r="R189" s="9">
        <f t="shared" si="25"/>
        <v>44.125</v>
      </c>
      <c r="S189" s="9">
        <f t="shared" si="26"/>
        <v>36.174999999999997</v>
      </c>
      <c r="T189" s="9">
        <f t="shared" si="27"/>
        <v>35.375</v>
      </c>
      <c r="U189" s="8">
        <f t="shared" si="28"/>
        <v>35.508333333333333</v>
      </c>
      <c r="V189" s="8">
        <f t="shared" si="29"/>
        <v>35.474999999999994</v>
      </c>
    </row>
    <row r="190" spans="1:22" ht="13.5" x14ac:dyDescent="0.25">
      <c r="A190" s="3">
        <f>RSI!A190</f>
        <v>42583</v>
      </c>
      <c r="B190" s="2">
        <f>RSI!B190</f>
        <v>22.747900000000001</v>
      </c>
      <c r="C190" s="2">
        <f>RSI!I190</f>
        <v>48.373203472261274</v>
      </c>
      <c r="D190" s="2">
        <f>MACD!E190</f>
        <v>0.63431676126063508</v>
      </c>
      <c r="E190" s="2">
        <f>MACD!F190</f>
        <v>0.15653327661156907</v>
      </c>
      <c r="F190" s="2">
        <f>'Moving Avg'!D190</f>
        <v>22.406699999999997</v>
      </c>
      <c r="G190" s="2">
        <f>'Moving Avg'!F190</f>
        <v>23.20018</v>
      </c>
      <c r="H190" s="2">
        <f>'Moving Avg'!G190</f>
        <v>22.997383999999997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BEARISH DIVERGENCE</v>
      </c>
      <c r="M190" s="8">
        <f t="shared" si="20"/>
        <v>25</v>
      </c>
      <c r="N190" s="8">
        <f t="shared" si="21"/>
        <v>0</v>
      </c>
      <c r="O190" s="8">
        <f t="shared" si="22"/>
        <v>100</v>
      </c>
      <c r="P190" s="8">
        <f t="shared" si="23"/>
        <v>16.5</v>
      </c>
      <c r="Q190" s="9">
        <f t="shared" si="24"/>
        <v>26.225000000000001</v>
      </c>
      <c r="R190" s="9">
        <f t="shared" si="25"/>
        <v>44.125</v>
      </c>
      <c r="S190" s="9">
        <f t="shared" si="26"/>
        <v>36.174999999999997</v>
      </c>
      <c r="T190" s="9">
        <f t="shared" si="27"/>
        <v>35.375</v>
      </c>
      <c r="U190" s="8">
        <f t="shared" si="28"/>
        <v>35.508333333333333</v>
      </c>
      <c r="V190" s="8">
        <f t="shared" si="29"/>
        <v>35.474999999999994</v>
      </c>
    </row>
    <row r="191" spans="1:22" ht="13.5" x14ac:dyDescent="0.25">
      <c r="A191" s="3">
        <f>RSI!A191</f>
        <v>42584</v>
      </c>
      <c r="B191" s="2">
        <f>RSI!B191</f>
        <v>23.430399999999999</v>
      </c>
      <c r="C191" s="2">
        <f>RSI!I191</f>
        <v>55.522329086489677</v>
      </c>
      <c r="D191" s="2">
        <f>MACD!E191</f>
        <v>0.58850816447753829</v>
      </c>
      <c r="E191" s="2">
        <f>MACD!F191</f>
        <v>0.24292825418476294</v>
      </c>
      <c r="F191" s="2">
        <f>'Moving Avg'!D191</f>
        <v>22.637979999999999</v>
      </c>
      <c r="G191" s="2">
        <f>'Moving Avg'!F191</f>
        <v>23.235465000000001</v>
      </c>
      <c r="H191" s="2">
        <f>'Moving Avg'!G191</f>
        <v>22.985422</v>
      </c>
      <c r="I191" s="2">
        <f>'Moving Avg'!H191</f>
        <v>0</v>
      </c>
      <c r="J191" s="6" t="str">
        <f>OBV!F191</f>
        <v>BULLISH</v>
      </c>
      <c r="K191" s="6" t="str">
        <f>OBV!G191</f>
        <v>NEUTRAL</v>
      </c>
      <c r="L191" s="6" t="str">
        <f>OBV!H191</f>
        <v>CONFIRMED BULLISH</v>
      </c>
      <c r="M191" s="8">
        <f t="shared" si="20"/>
        <v>25</v>
      </c>
      <c r="N191" s="8">
        <f t="shared" si="21"/>
        <v>0</v>
      </c>
      <c r="O191" s="8">
        <f t="shared" si="22"/>
        <v>100</v>
      </c>
      <c r="P191" s="8">
        <f t="shared" si="23"/>
        <v>83.5</v>
      </c>
      <c r="Q191" s="9">
        <f t="shared" si="24"/>
        <v>36.274999999999999</v>
      </c>
      <c r="R191" s="9">
        <f t="shared" si="25"/>
        <v>60.875</v>
      </c>
      <c r="S191" s="9">
        <f t="shared" si="26"/>
        <v>66.325000000000003</v>
      </c>
      <c r="T191" s="9">
        <f t="shared" si="27"/>
        <v>52.125</v>
      </c>
      <c r="U191" s="8">
        <f t="shared" si="28"/>
        <v>54.491666666666674</v>
      </c>
      <c r="V191" s="8">
        <f t="shared" si="29"/>
        <v>53.900000000000006</v>
      </c>
    </row>
    <row r="192" spans="1:22" ht="13.5" x14ac:dyDescent="0.25">
      <c r="A192" s="3">
        <f>RSI!A192</f>
        <v>42585</v>
      </c>
      <c r="B192" s="2">
        <f>RSI!B192</f>
        <v>23.430399999999999</v>
      </c>
      <c r="C192" s="2">
        <f>RSI!I192</f>
        <v>55.522329086489677</v>
      </c>
      <c r="D192" s="2">
        <f>MACD!E192</f>
        <v>0.50706714802949904</v>
      </c>
      <c r="E192" s="2">
        <f>MACD!F192</f>
        <v>0.29575603295371017</v>
      </c>
      <c r="F192" s="2">
        <f>'Moving Avg'!D192</f>
        <v>22.869259999999997</v>
      </c>
      <c r="G192" s="2">
        <f>'Moving Avg'!F192</f>
        <v>23.219995000000004</v>
      </c>
      <c r="H192" s="2">
        <f>'Moving Avg'!G192</f>
        <v>22.984636000000002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CONFIRMED BULLISH</v>
      </c>
      <c r="M192" s="8">
        <f t="shared" si="20"/>
        <v>25</v>
      </c>
      <c r="N192" s="8">
        <f t="shared" si="21"/>
        <v>0</v>
      </c>
      <c r="O192" s="8">
        <f t="shared" si="22"/>
        <v>100</v>
      </c>
      <c r="P192" s="8">
        <f t="shared" si="23"/>
        <v>83.5</v>
      </c>
      <c r="Q192" s="9">
        <f t="shared" si="24"/>
        <v>36.274999999999999</v>
      </c>
      <c r="R192" s="9">
        <f t="shared" si="25"/>
        <v>60.875</v>
      </c>
      <c r="S192" s="9">
        <f t="shared" si="26"/>
        <v>66.325000000000003</v>
      </c>
      <c r="T192" s="9">
        <f t="shared" si="27"/>
        <v>52.125</v>
      </c>
      <c r="U192" s="8">
        <f t="shared" si="28"/>
        <v>54.491666666666674</v>
      </c>
      <c r="V192" s="8">
        <f t="shared" si="29"/>
        <v>53.900000000000006</v>
      </c>
    </row>
    <row r="193" spans="1:22" ht="13.5" x14ac:dyDescent="0.25">
      <c r="A193" s="3">
        <f>RSI!A193</f>
        <v>42586</v>
      </c>
      <c r="B193" s="2">
        <f>RSI!B193</f>
        <v>23.430399999999999</v>
      </c>
      <c r="C193" s="2">
        <f>RSI!I193</f>
        <v>55.52232908648967</v>
      </c>
      <c r="D193" s="2">
        <f>MACD!E193</f>
        <v>0.31845817903996121</v>
      </c>
      <c r="E193" s="2">
        <f>MACD!F193</f>
        <v>0.3002964621709604</v>
      </c>
      <c r="F193" s="2">
        <f>'Moving Avg'!D193</f>
        <v>23.081579999999995</v>
      </c>
      <c r="G193" s="2">
        <f>'Moving Avg'!F193</f>
        <v>23.171460000000003</v>
      </c>
      <c r="H193" s="2">
        <f>'Moving Avg'!G193</f>
        <v>22.981986000000003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CONFIRMED BULLISH</v>
      </c>
      <c r="M193" s="8">
        <f t="shared" si="20"/>
        <v>25</v>
      </c>
      <c r="N193" s="8">
        <f t="shared" si="21"/>
        <v>0</v>
      </c>
      <c r="O193" s="8">
        <f t="shared" si="22"/>
        <v>100</v>
      </c>
      <c r="P193" s="8">
        <f t="shared" si="23"/>
        <v>83.5</v>
      </c>
      <c r="Q193" s="9">
        <f t="shared" si="24"/>
        <v>36.274999999999999</v>
      </c>
      <c r="R193" s="9">
        <f t="shared" si="25"/>
        <v>60.875</v>
      </c>
      <c r="S193" s="9">
        <f t="shared" si="26"/>
        <v>66.325000000000003</v>
      </c>
      <c r="T193" s="9">
        <f t="shared" si="27"/>
        <v>52.125</v>
      </c>
      <c r="U193" s="8">
        <f t="shared" si="28"/>
        <v>54.491666666666674</v>
      </c>
      <c r="V193" s="8">
        <f t="shared" si="29"/>
        <v>53.900000000000006</v>
      </c>
    </row>
    <row r="194" spans="1:22" ht="13.5" x14ac:dyDescent="0.25">
      <c r="A194" s="3">
        <f>RSI!A194</f>
        <v>42587</v>
      </c>
      <c r="B194" s="2">
        <f>RSI!B194</f>
        <v>23.430399999999999</v>
      </c>
      <c r="C194" s="2">
        <f>RSI!I194</f>
        <v>55.522329086489677</v>
      </c>
      <c r="D194" s="2">
        <f>MACD!E194</f>
        <v>5.2502340896701583E-2</v>
      </c>
      <c r="E194" s="2">
        <f>MACD!F194</f>
        <v>0.25073763791610865</v>
      </c>
      <c r="F194" s="2">
        <f>'Moving Avg'!D194</f>
        <v>23.293899999999997</v>
      </c>
      <c r="G194" s="2">
        <f>'Moving Avg'!F194</f>
        <v>23.108955000000009</v>
      </c>
      <c r="H194" s="2">
        <f>'Moving Avg'!G194</f>
        <v>22.970023999999999</v>
      </c>
      <c r="I194" s="2">
        <f>'Moving Avg'!H194</f>
        <v>0</v>
      </c>
      <c r="J194" s="6" t="str">
        <f>OBV!F194</f>
        <v>BULLISH</v>
      </c>
      <c r="K194" s="6" t="str">
        <f>OBV!G194</f>
        <v>NEUTRAL</v>
      </c>
      <c r="L194" s="6" t="str">
        <f>OBV!H194</f>
        <v>CONFIRMED BULLISH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100</v>
      </c>
      <c r="P194" s="8">
        <f t="shared" ref="P194:P257" si="33">IF(L194="confirmed bullish", 34, IF(L194="bullish divergence",17, 0))+IF(J194="bullish",33,IF(J194="bearish",0,16.5))+IF(K194="strong",33,IF(K194="weak",0,16.5))</f>
        <v>83.5</v>
      </c>
      <c r="Q194" s="9">
        <f t="shared" si="24"/>
        <v>71.275000000000006</v>
      </c>
      <c r="R194" s="9">
        <f t="shared" si="25"/>
        <v>80.875</v>
      </c>
      <c r="S194" s="9">
        <f t="shared" si="26"/>
        <v>81.325000000000003</v>
      </c>
      <c r="T194" s="9">
        <f t="shared" si="27"/>
        <v>77.125</v>
      </c>
      <c r="U194" s="8">
        <f t="shared" si="28"/>
        <v>77.825000000000003</v>
      </c>
      <c r="V194" s="8">
        <f t="shared" si="29"/>
        <v>77.650000000000006</v>
      </c>
    </row>
    <row r="195" spans="1:22" ht="13.5" x14ac:dyDescent="0.25">
      <c r="A195" s="3">
        <f>RSI!A195</f>
        <v>42590</v>
      </c>
      <c r="B195" s="2">
        <f>RSI!B195</f>
        <v>23.430399999999999</v>
      </c>
      <c r="C195" s="2">
        <f>RSI!I195</f>
        <v>55.522329086489684</v>
      </c>
      <c r="D195" s="2">
        <f>MACD!E195</f>
        <v>-7.5999268371056417E-2</v>
      </c>
      <c r="E195" s="2">
        <f>MACD!F195</f>
        <v>0.18539025665867565</v>
      </c>
      <c r="F195" s="2">
        <f>'Moving Avg'!D195</f>
        <v>23.430399999999999</v>
      </c>
      <c r="G195" s="2">
        <f>'Moving Avg'!F195</f>
        <v>23.065545000000007</v>
      </c>
      <c r="H195" s="2">
        <f>'Moving Avg'!G195</f>
        <v>22.971099999999996</v>
      </c>
      <c r="I195" s="2">
        <f>'Moving Avg'!H195</f>
        <v>0</v>
      </c>
      <c r="J195" s="6" t="str">
        <f>OBV!F195</f>
        <v>BULLISH</v>
      </c>
      <c r="K195" s="6" t="str">
        <f>OBV!G195</f>
        <v>NEUTRAL</v>
      </c>
      <c r="L195" s="6" t="str">
        <f>OBV!H195</f>
        <v>CONFIRMED BULLISH</v>
      </c>
      <c r="M195" s="8">
        <f t="shared" si="30"/>
        <v>25</v>
      </c>
      <c r="N195" s="8">
        <f t="shared" si="31"/>
        <v>100</v>
      </c>
      <c r="O195" s="8">
        <f t="shared" si="32"/>
        <v>100</v>
      </c>
      <c r="P195" s="8">
        <f t="shared" si="33"/>
        <v>83.5</v>
      </c>
      <c r="Q195" s="9">
        <f t="shared" ref="Q195:Q258" si="34">0.35*M195+N195*0.35+O195*0.15+P195*0.15</f>
        <v>71.275000000000006</v>
      </c>
      <c r="R195" s="9">
        <f t="shared" ref="R195:R258" si="35">M195*0.2+N195*0.2+O195*0.35+P195*0.25</f>
        <v>80.875</v>
      </c>
      <c r="S195" s="9">
        <f t="shared" ref="S195:S258" si="36">M195*0.15+N195*0.15+O195*0.25+P195*0.45</f>
        <v>81.325000000000003</v>
      </c>
      <c r="T195" s="9">
        <f t="shared" ref="T195:T258" si="37">0.25*SUM(M195:P195)</f>
        <v>77.125</v>
      </c>
      <c r="U195" s="8">
        <f t="shared" ref="U195:U258" si="38">SUM(Q195:S195)/3</f>
        <v>77.825000000000003</v>
      </c>
      <c r="V195" s="8">
        <f t="shared" ref="V195:V258" si="39">SUM(Q195:T195)/4</f>
        <v>77.650000000000006</v>
      </c>
    </row>
    <row r="196" spans="1:22" ht="13.5" x14ac:dyDescent="0.25">
      <c r="A196" s="3">
        <f>RSI!A196</f>
        <v>42591</v>
      </c>
      <c r="B196" s="2">
        <f>RSI!B196</f>
        <v>23.430399999999999</v>
      </c>
      <c r="C196" s="2">
        <f>RSI!I196</f>
        <v>55.522329086489677</v>
      </c>
      <c r="D196" s="2">
        <f>MACD!E196</f>
        <v>-0.21193814436863079</v>
      </c>
      <c r="E196" s="2">
        <f>MACD!F196</f>
        <v>0.10592457645321438</v>
      </c>
      <c r="F196" s="2">
        <f>'Moving Avg'!D196</f>
        <v>23.430399999999999</v>
      </c>
      <c r="G196" s="2">
        <f>'Moving Avg'!F196</f>
        <v>23.058455000000009</v>
      </c>
      <c r="H196" s="2">
        <f>'Moving Avg'!G196</f>
        <v>22.959137999999992</v>
      </c>
      <c r="I196" s="2">
        <f>'Moving Avg'!H196</f>
        <v>0</v>
      </c>
      <c r="J196" s="6" t="str">
        <f>OBV!F196</f>
        <v>NEUTRAL</v>
      </c>
      <c r="K196" s="6" t="str">
        <f>OBV!G196</f>
        <v>NEUTRAL</v>
      </c>
      <c r="L196" s="6" t="str">
        <f>OBV!H196</f>
        <v>NEUTRAL</v>
      </c>
      <c r="M196" s="8">
        <f t="shared" si="30"/>
        <v>25</v>
      </c>
      <c r="N196" s="8">
        <f t="shared" si="31"/>
        <v>100</v>
      </c>
      <c r="O196" s="8">
        <f t="shared" si="32"/>
        <v>100</v>
      </c>
      <c r="P196" s="8">
        <f t="shared" si="33"/>
        <v>33</v>
      </c>
      <c r="Q196" s="9">
        <f t="shared" si="34"/>
        <v>63.7</v>
      </c>
      <c r="R196" s="9">
        <f t="shared" si="35"/>
        <v>68.25</v>
      </c>
      <c r="S196" s="9">
        <f t="shared" si="36"/>
        <v>58.6</v>
      </c>
      <c r="T196" s="9">
        <f t="shared" si="37"/>
        <v>64.5</v>
      </c>
      <c r="U196" s="8">
        <f t="shared" si="38"/>
        <v>63.516666666666659</v>
      </c>
      <c r="V196" s="8">
        <f t="shared" si="39"/>
        <v>63.762499999999996</v>
      </c>
    </row>
    <row r="197" spans="1:22" ht="13.5" x14ac:dyDescent="0.25">
      <c r="A197" s="3">
        <f>RSI!A197</f>
        <v>42592</v>
      </c>
      <c r="B197" s="2">
        <f>RSI!B197</f>
        <v>23.430399999999999</v>
      </c>
      <c r="C197" s="2">
        <f>RSI!I197</f>
        <v>55.522329086489677</v>
      </c>
      <c r="D197" s="2">
        <f>MACD!E197</f>
        <v>-0.32920605981552242</v>
      </c>
      <c r="E197" s="2">
        <f>MACD!F197</f>
        <v>1.8898449199467024E-2</v>
      </c>
      <c r="F197" s="2">
        <f>'Moving Avg'!D197</f>
        <v>23.430399999999999</v>
      </c>
      <c r="G197" s="2">
        <f>'Moving Avg'!F197</f>
        <v>23.055555000000009</v>
      </c>
      <c r="H197" s="2">
        <f>'Moving Avg'!G197</f>
        <v>22.947175999999995</v>
      </c>
      <c r="I197" s="2">
        <f>'Moving Avg'!H197</f>
        <v>0</v>
      </c>
      <c r="J197" s="6" t="str">
        <f>OBV!F197</f>
        <v>NEUTRAL</v>
      </c>
      <c r="K197" s="6" t="str">
        <f>OBV!G197</f>
        <v>NEUTRAL</v>
      </c>
      <c r="L197" s="6" t="str">
        <f>OBV!H197</f>
        <v>NEUTRAL</v>
      </c>
      <c r="M197" s="8">
        <f t="shared" si="30"/>
        <v>25</v>
      </c>
      <c r="N197" s="8">
        <f t="shared" si="31"/>
        <v>100</v>
      </c>
      <c r="O197" s="8">
        <f t="shared" si="32"/>
        <v>100</v>
      </c>
      <c r="P197" s="8">
        <f t="shared" si="33"/>
        <v>33</v>
      </c>
      <c r="Q197" s="9">
        <f t="shared" si="34"/>
        <v>63.7</v>
      </c>
      <c r="R197" s="9">
        <f t="shared" si="35"/>
        <v>68.25</v>
      </c>
      <c r="S197" s="9">
        <f t="shared" si="36"/>
        <v>58.6</v>
      </c>
      <c r="T197" s="9">
        <f t="shared" si="37"/>
        <v>64.5</v>
      </c>
      <c r="U197" s="8">
        <f t="shared" si="38"/>
        <v>63.516666666666659</v>
      </c>
      <c r="V197" s="8">
        <f t="shared" si="39"/>
        <v>63.762499999999996</v>
      </c>
    </row>
    <row r="198" spans="1:22" ht="13.5" x14ac:dyDescent="0.25">
      <c r="A198" s="3">
        <f>RSI!A198</f>
        <v>42593</v>
      </c>
      <c r="B198" s="2">
        <f>RSI!B198</f>
        <v>23.430399999999999</v>
      </c>
      <c r="C198" s="2">
        <f>RSI!I198</f>
        <v>55.522329086489677</v>
      </c>
      <c r="D198" s="2">
        <f>MACD!E198</f>
        <v>-0.41592472793128366</v>
      </c>
      <c r="E198" s="2">
        <f>MACD!F198</f>
        <v>-6.8066186226683117E-2</v>
      </c>
      <c r="F198" s="2">
        <f>'Moving Avg'!D198</f>
        <v>23.430399999999999</v>
      </c>
      <c r="G198" s="2">
        <f>'Moving Avg'!F198</f>
        <v>23.027975000000009</v>
      </c>
      <c r="H198" s="2">
        <f>'Moving Avg'!G198</f>
        <v>22.949555999999994</v>
      </c>
      <c r="I198" s="2">
        <f>'Moving Avg'!H198</f>
        <v>0</v>
      </c>
      <c r="J198" s="6" t="str">
        <f>OBV!F198</f>
        <v>NEUTRAL</v>
      </c>
      <c r="K198" s="6" t="str">
        <f>OBV!G198</f>
        <v>NEUTRAL</v>
      </c>
      <c r="L198" s="6" t="str">
        <f>OBV!H198</f>
        <v>NEUTRAL</v>
      </c>
      <c r="M198" s="8">
        <f t="shared" si="30"/>
        <v>25</v>
      </c>
      <c r="N198" s="8">
        <f t="shared" si="31"/>
        <v>100</v>
      </c>
      <c r="O198" s="8">
        <f t="shared" si="32"/>
        <v>100</v>
      </c>
      <c r="P198" s="8">
        <f t="shared" si="33"/>
        <v>33</v>
      </c>
      <c r="Q198" s="9">
        <f t="shared" si="34"/>
        <v>63.7</v>
      </c>
      <c r="R198" s="9">
        <f t="shared" si="35"/>
        <v>68.25</v>
      </c>
      <c r="S198" s="9">
        <f t="shared" si="36"/>
        <v>58.6</v>
      </c>
      <c r="T198" s="9">
        <f t="shared" si="37"/>
        <v>64.5</v>
      </c>
      <c r="U198" s="8">
        <f t="shared" si="38"/>
        <v>63.516666666666659</v>
      </c>
      <c r="V198" s="8">
        <f t="shared" si="39"/>
        <v>63.762499999999996</v>
      </c>
    </row>
    <row r="199" spans="1:22" ht="13.5" x14ac:dyDescent="0.25">
      <c r="A199" s="3">
        <f>RSI!A199</f>
        <v>42594</v>
      </c>
      <c r="B199" s="2">
        <f>RSI!B199</f>
        <v>23.430399999999999</v>
      </c>
      <c r="C199" s="2">
        <f>RSI!I199</f>
        <v>55.522329086489684</v>
      </c>
      <c r="D199" s="2">
        <f>MACD!E199</f>
        <v>-0.49122482713387683</v>
      </c>
      <c r="E199" s="2">
        <f>MACD!F199</f>
        <v>-0.15269791440812186</v>
      </c>
      <c r="F199" s="2">
        <f>'Moving Avg'!D199</f>
        <v>23.430399999999999</v>
      </c>
      <c r="G199" s="2">
        <f>'Moving Avg'!F199</f>
        <v>22.98922000000001</v>
      </c>
      <c r="H199" s="2">
        <f>'Moving Avg'!G199</f>
        <v>22.952493999999991</v>
      </c>
      <c r="I199" s="2">
        <f>'Moving Avg'!H199</f>
        <v>0</v>
      </c>
      <c r="J199" s="6" t="str">
        <f>OBV!F199</f>
        <v>NEUTRAL</v>
      </c>
      <c r="K199" s="6" t="str">
        <f>OBV!G199</f>
        <v>NEUTRAL</v>
      </c>
      <c r="L199" s="6" t="str">
        <f>OBV!H199</f>
        <v>NEUTRAL</v>
      </c>
      <c r="M199" s="8">
        <f t="shared" si="30"/>
        <v>25</v>
      </c>
      <c r="N199" s="8">
        <f t="shared" si="31"/>
        <v>100</v>
      </c>
      <c r="O199" s="8">
        <f t="shared" si="32"/>
        <v>100</v>
      </c>
      <c r="P199" s="8">
        <f t="shared" si="33"/>
        <v>33</v>
      </c>
      <c r="Q199" s="9">
        <f t="shared" si="34"/>
        <v>63.7</v>
      </c>
      <c r="R199" s="9">
        <f t="shared" si="35"/>
        <v>68.25</v>
      </c>
      <c r="S199" s="9">
        <f t="shared" si="36"/>
        <v>58.6</v>
      </c>
      <c r="T199" s="9">
        <f t="shared" si="37"/>
        <v>64.5</v>
      </c>
      <c r="U199" s="8">
        <f t="shared" si="38"/>
        <v>63.516666666666659</v>
      </c>
      <c r="V199" s="8">
        <f t="shared" si="39"/>
        <v>63.762499999999996</v>
      </c>
    </row>
    <row r="200" spans="1:22" ht="13.5" x14ac:dyDescent="0.25">
      <c r="A200" s="3">
        <f>RSI!A200</f>
        <v>42597</v>
      </c>
      <c r="B200" s="2">
        <f>RSI!B200</f>
        <v>23.430399999999999</v>
      </c>
      <c r="C200" s="2">
        <f>RSI!I200</f>
        <v>55.522329086489684</v>
      </c>
      <c r="D200" s="2">
        <f>MACD!E200</f>
        <v>-0.49839755639933969</v>
      </c>
      <c r="E200" s="2">
        <f>MACD!F200</f>
        <v>-0.22183784280636543</v>
      </c>
      <c r="F200" s="2">
        <f>'Moving Avg'!D200</f>
        <v>23.430399999999999</v>
      </c>
      <c r="G200" s="2">
        <f>'Moving Avg'!F200</f>
        <v>22.986320000000006</v>
      </c>
      <c r="H200" s="2">
        <f>'Moving Avg'!G200</f>
        <v>22.955431999999991</v>
      </c>
      <c r="I200" s="2">
        <f>'Moving Avg'!H200</f>
        <v>0</v>
      </c>
      <c r="J200" s="6" t="str">
        <f>OBV!F200</f>
        <v>NEUTRAL</v>
      </c>
      <c r="K200" s="6" t="str">
        <f>OBV!G200</f>
        <v>NEUTRAL</v>
      </c>
      <c r="L200" s="6" t="str">
        <f>OBV!H200</f>
        <v>NEUTRAL</v>
      </c>
      <c r="M200" s="8">
        <f t="shared" si="30"/>
        <v>25</v>
      </c>
      <c r="N200" s="8">
        <f t="shared" si="31"/>
        <v>100</v>
      </c>
      <c r="O200" s="8">
        <f t="shared" si="32"/>
        <v>100</v>
      </c>
      <c r="P200" s="8">
        <f t="shared" si="33"/>
        <v>33</v>
      </c>
      <c r="Q200" s="9">
        <f t="shared" si="34"/>
        <v>63.7</v>
      </c>
      <c r="R200" s="9">
        <f t="shared" si="35"/>
        <v>68.25</v>
      </c>
      <c r="S200" s="9">
        <f t="shared" si="36"/>
        <v>58.6</v>
      </c>
      <c r="T200" s="9">
        <f t="shared" si="37"/>
        <v>64.5</v>
      </c>
      <c r="U200" s="8">
        <f t="shared" si="38"/>
        <v>63.516666666666659</v>
      </c>
      <c r="V200" s="8">
        <f t="shared" si="39"/>
        <v>63.762499999999996</v>
      </c>
    </row>
    <row r="201" spans="1:22" ht="13.5" x14ac:dyDescent="0.25">
      <c r="A201" s="3">
        <f>RSI!A201</f>
        <v>42598</v>
      </c>
      <c r="B201" s="2">
        <f>RSI!B201</f>
        <v>23.430399999999999</v>
      </c>
      <c r="C201" s="2">
        <f>RSI!I201</f>
        <v>55.522329086489684</v>
      </c>
      <c r="D201" s="2">
        <f>MACD!E201</f>
        <v>-0.40111524962556189</v>
      </c>
      <c r="E201" s="2">
        <f>MACD!F201</f>
        <v>-0.25769332417020474</v>
      </c>
      <c r="F201" s="2">
        <f>'Moving Avg'!D201</f>
        <v>23.430399999999999</v>
      </c>
      <c r="G201" s="2">
        <f>'Moving Avg'!F201</f>
        <v>22.983950000000007</v>
      </c>
      <c r="H201" s="2">
        <f>'Moving Avg'!G201</f>
        <v>22.944399999999991</v>
      </c>
      <c r="I201" s="2">
        <f>'Moving Avg'!H201</f>
        <v>23.51082950000001</v>
      </c>
      <c r="J201" s="6" t="str">
        <f>OBV!F201</f>
        <v>NEUTRAL</v>
      </c>
      <c r="K201" s="6" t="str">
        <f>OBV!G201</f>
        <v>NEUTRAL</v>
      </c>
      <c r="L201" s="6" t="str">
        <f>OBV!H201</f>
        <v>NEUTRAL</v>
      </c>
      <c r="M201" s="8">
        <f t="shared" si="30"/>
        <v>25</v>
      </c>
      <c r="N201" s="8">
        <f t="shared" si="31"/>
        <v>100</v>
      </c>
      <c r="O201" s="8">
        <f t="shared" si="32"/>
        <v>0</v>
      </c>
      <c r="P201" s="8">
        <f t="shared" si="33"/>
        <v>33</v>
      </c>
      <c r="Q201" s="9">
        <f t="shared" si="34"/>
        <v>48.7</v>
      </c>
      <c r="R201" s="9">
        <f t="shared" si="35"/>
        <v>33.25</v>
      </c>
      <c r="S201" s="9">
        <f t="shared" si="36"/>
        <v>33.6</v>
      </c>
      <c r="T201" s="9">
        <f t="shared" si="37"/>
        <v>39.5</v>
      </c>
      <c r="U201" s="8">
        <f t="shared" si="38"/>
        <v>38.516666666666673</v>
      </c>
      <c r="V201" s="8">
        <f t="shared" si="39"/>
        <v>38.762500000000003</v>
      </c>
    </row>
    <row r="202" spans="1:22" ht="13.5" x14ac:dyDescent="0.25">
      <c r="A202" s="3">
        <f>RSI!A202</f>
        <v>42599</v>
      </c>
      <c r="B202" s="2">
        <f>RSI!B202</f>
        <v>23.430399999999999</v>
      </c>
      <c r="C202" s="2">
        <f>RSI!I202</f>
        <v>55.522329086489684</v>
      </c>
      <c r="D202" s="2">
        <f>MACD!E202</f>
        <v>-0.32032580415179979</v>
      </c>
      <c r="E202" s="2">
        <f>MACD!F202</f>
        <v>-0.27021982016652379</v>
      </c>
      <c r="F202" s="2">
        <f>'Moving Avg'!D202</f>
        <v>23.430399999999999</v>
      </c>
      <c r="G202" s="2">
        <f>'Moving Avg'!F202</f>
        <v>22.994380000000007</v>
      </c>
      <c r="H202" s="2">
        <f>'Moving Avg'!G202</f>
        <v>22.932623999999986</v>
      </c>
      <c r="I202" s="2">
        <f>'Moving Avg'!H202</f>
        <v>23.518409500000011</v>
      </c>
      <c r="J202" s="6" t="str">
        <f>OBV!F202</f>
        <v>NEUTRAL</v>
      </c>
      <c r="K202" s="6" t="str">
        <f>OBV!G202</f>
        <v>NEUTRAL</v>
      </c>
      <c r="L202" s="6" t="str">
        <f>OBV!H202</f>
        <v>NEUTRAL</v>
      </c>
      <c r="M202" s="8">
        <f t="shared" si="30"/>
        <v>25</v>
      </c>
      <c r="N202" s="8">
        <f t="shared" si="31"/>
        <v>100</v>
      </c>
      <c r="O202" s="8">
        <f t="shared" si="32"/>
        <v>0</v>
      </c>
      <c r="P202" s="8">
        <f t="shared" si="33"/>
        <v>33</v>
      </c>
      <c r="Q202" s="9">
        <f t="shared" si="34"/>
        <v>48.7</v>
      </c>
      <c r="R202" s="9">
        <f t="shared" si="35"/>
        <v>33.25</v>
      </c>
      <c r="S202" s="9">
        <f t="shared" si="36"/>
        <v>33.6</v>
      </c>
      <c r="T202" s="9">
        <f t="shared" si="37"/>
        <v>39.5</v>
      </c>
      <c r="U202" s="8">
        <f t="shared" si="38"/>
        <v>38.516666666666673</v>
      </c>
      <c r="V202" s="8">
        <f t="shared" si="39"/>
        <v>38.762500000000003</v>
      </c>
    </row>
    <row r="203" spans="1:22" ht="13.5" x14ac:dyDescent="0.25">
      <c r="A203" s="3">
        <f>RSI!A203</f>
        <v>42600</v>
      </c>
      <c r="B203" s="2">
        <f>RSI!B203</f>
        <v>22.728999999999999</v>
      </c>
      <c r="C203" s="2">
        <f>RSI!I203</f>
        <v>41.240569685033286</v>
      </c>
      <c r="D203" s="2">
        <f>MACD!E203</f>
        <v>-0.20142323799256445</v>
      </c>
      <c r="E203" s="2">
        <f>MACD!F203</f>
        <v>-0.25646050373173196</v>
      </c>
      <c r="F203" s="2">
        <f>'Moving Avg'!D203</f>
        <v>23.290119999999998</v>
      </c>
      <c r="G203" s="2">
        <f>'Moving Avg'!F203</f>
        <v>23.007650000000005</v>
      </c>
      <c r="H203" s="2">
        <f>'Moving Avg'!G203</f>
        <v>22.906819999999993</v>
      </c>
      <c r="I203" s="2">
        <f>'Moving Avg'!H203</f>
        <v>23.522622500000015</v>
      </c>
      <c r="J203" s="6" t="str">
        <f>OBV!F203</f>
        <v>NEUTRAL</v>
      </c>
      <c r="K203" s="6" t="str">
        <f>OBV!G203</f>
        <v>NEUTRAL</v>
      </c>
      <c r="L203" s="6" t="str">
        <f>OBV!H203</f>
        <v>NEUTRAL</v>
      </c>
      <c r="M203" s="8">
        <f t="shared" si="30"/>
        <v>25</v>
      </c>
      <c r="N203" s="8">
        <f t="shared" si="31"/>
        <v>0</v>
      </c>
      <c r="O203" s="8">
        <f t="shared" si="32"/>
        <v>0</v>
      </c>
      <c r="P203" s="8">
        <f t="shared" si="33"/>
        <v>33</v>
      </c>
      <c r="Q203" s="9">
        <f t="shared" si="34"/>
        <v>13.7</v>
      </c>
      <c r="R203" s="9">
        <f t="shared" si="35"/>
        <v>13.25</v>
      </c>
      <c r="S203" s="9">
        <f t="shared" si="36"/>
        <v>18.600000000000001</v>
      </c>
      <c r="T203" s="9">
        <f t="shared" si="37"/>
        <v>14.5</v>
      </c>
      <c r="U203" s="8">
        <f t="shared" si="38"/>
        <v>15.183333333333332</v>
      </c>
      <c r="V203" s="8">
        <f t="shared" si="39"/>
        <v>15.012499999999999</v>
      </c>
    </row>
    <row r="204" spans="1:22" ht="13.5" x14ac:dyDescent="0.25">
      <c r="A204" s="3">
        <f>RSI!A204</f>
        <v>42601</v>
      </c>
      <c r="B204" s="2">
        <f>RSI!B204</f>
        <v>22.653099999999998</v>
      </c>
      <c r="C204" s="2">
        <f>RSI!I204</f>
        <v>40.040318193471052</v>
      </c>
      <c r="D204" s="2">
        <f>MACD!E204</f>
        <v>-9.2355150682706721E-2</v>
      </c>
      <c r="E204" s="2">
        <f>MACD!F204</f>
        <v>-0.22363943312192691</v>
      </c>
      <c r="F204" s="2">
        <f>'Moving Avg'!D204</f>
        <v>23.13466</v>
      </c>
      <c r="G204" s="2">
        <f>'Moving Avg'!F204</f>
        <v>23.050775000000002</v>
      </c>
      <c r="H204" s="2">
        <f>'Moving Avg'!G204</f>
        <v>22.879497999999995</v>
      </c>
      <c r="I204" s="2">
        <f>'Moving Avg'!H204</f>
        <v>23.521799000000023</v>
      </c>
      <c r="J204" s="6" t="str">
        <f>OBV!F204</f>
        <v>BEARISH</v>
      </c>
      <c r="K204" s="6" t="str">
        <f>OBV!G204</f>
        <v>NEUTRAL</v>
      </c>
      <c r="L204" s="6" t="str">
        <f>OBV!H204</f>
        <v>CONFIRMED BEARISH</v>
      </c>
      <c r="M204" s="8">
        <f t="shared" si="30"/>
        <v>25</v>
      </c>
      <c r="N204" s="8">
        <f t="shared" si="31"/>
        <v>0</v>
      </c>
      <c r="O204" s="8">
        <f t="shared" si="32"/>
        <v>0</v>
      </c>
      <c r="P204" s="8">
        <f t="shared" si="33"/>
        <v>16.5</v>
      </c>
      <c r="Q204" s="9">
        <f t="shared" si="34"/>
        <v>11.225</v>
      </c>
      <c r="R204" s="9">
        <f t="shared" si="35"/>
        <v>9.125</v>
      </c>
      <c r="S204" s="9">
        <f t="shared" si="36"/>
        <v>11.175000000000001</v>
      </c>
      <c r="T204" s="9">
        <f t="shared" si="37"/>
        <v>10.375</v>
      </c>
      <c r="U204" s="8">
        <f t="shared" si="38"/>
        <v>10.508333333333335</v>
      </c>
      <c r="V204" s="8">
        <f t="shared" si="39"/>
        <v>10.475000000000001</v>
      </c>
    </row>
    <row r="205" spans="1:22" ht="13.5" x14ac:dyDescent="0.25">
      <c r="A205" s="3">
        <f>RSI!A205</f>
        <v>42604</v>
      </c>
      <c r="B205" s="2">
        <f>RSI!B205</f>
        <v>22.653099999999998</v>
      </c>
      <c r="C205" s="2">
        <f>RSI!I205</f>
        <v>40.040318193471045</v>
      </c>
      <c r="D205" s="2">
        <f>MACD!E205</f>
        <v>3.0076544823707252E-3</v>
      </c>
      <c r="E205" s="2">
        <f>MACD!F205</f>
        <v>-0.17831001560106741</v>
      </c>
      <c r="F205" s="2">
        <f>'Moving Avg'!D205</f>
        <v>22.979199999999999</v>
      </c>
      <c r="G205" s="2">
        <f>'Moving Avg'!F205</f>
        <v>23.061675000000001</v>
      </c>
      <c r="H205" s="2">
        <f>'Moving Avg'!G205</f>
        <v>22.873781999999991</v>
      </c>
      <c r="I205" s="2">
        <f>'Moving Avg'!H205</f>
        <v>23.520975500000024</v>
      </c>
      <c r="J205" s="6" t="str">
        <f>OBV!F205</f>
        <v>BEARISH</v>
      </c>
      <c r="K205" s="6" t="str">
        <f>OBV!G205</f>
        <v>NEUTRAL</v>
      </c>
      <c r="L205" s="6" t="str">
        <f>OBV!H205</f>
        <v>CONFIRMED BEARISH</v>
      </c>
      <c r="M205" s="8">
        <f t="shared" si="30"/>
        <v>25</v>
      </c>
      <c r="N205" s="8">
        <f t="shared" si="31"/>
        <v>0</v>
      </c>
      <c r="O205" s="8">
        <f t="shared" si="32"/>
        <v>0</v>
      </c>
      <c r="P205" s="8">
        <f t="shared" si="33"/>
        <v>16.5</v>
      </c>
      <c r="Q205" s="9">
        <f t="shared" si="34"/>
        <v>11.225</v>
      </c>
      <c r="R205" s="9">
        <f t="shared" si="35"/>
        <v>9.125</v>
      </c>
      <c r="S205" s="9">
        <f t="shared" si="36"/>
        <v>11.175000000000001</v>
      </c>
      <c r="T205" s="9">
        <f t="shared" si="37"/>
        <v>10.375</v>
      </c>
      <c r="U205" s="8">
        <f t="shared" si="38"/>
        <v>10.508333333333335</v>
      </c>
      <c r="V205" s="8">
        <f t="shared" si="39"/>
        <v>10.475000000000001</v>
      </c>
    </row>
    <row r="206" spans="1:22" ht="13.5" x14ac:dyDescent="0.25">
      <c r="A206" s="3">
        <f>RSI!A206</f>
        <v>42605</v>
      </c>
      <c r="B206" s="2">
        <f>RSI!B206</f>
        <v>22.653099999999998</v>
      </c>
      <c r="C206" s="2">
        <f>RSI!I206</f>
        <v>40.040318193471045</v>
      </c>
      <c r="D206" s="2">
        <f>MACD!E206</f>
        <v>8.6545947366889919E-2</v>
      </c>
      <c r="E206" s="2">
        <f>MACD!F206</f>
        <v>-0.12533882300747595</v>
      </c>
      <c r="F206" s="2">
        <f>'Moving Avg'!D206</f>
        <v>22.823739999999997</v>
      </c>
      <c r="G206" s="2">
        <f>'Moving Avg'!F206</f>
        <v>23.080629999999999</v>
      </c>
      <c r="H206" s="2">
        <f>'Moving Avg'!G206</f>
        <v>22.876075999999994</v>
      </c>
      <c r="I206" s="2">
        <f>'Moving Avg'!H206</f>
        <v>23.523551500000021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  <c r="M206" s="8">
        <f t="shared" si="30"/>
        <v>25</v>
      </c>
      <c r="N206" s="8">
        <f t="shared" si="31"/>
        <v>0</v>
      </c>
      <c r="O206" s="8">
        <f t="shared" si="32"/>
        <v>0</v>
      </c>
      <c r="P206" s="8">
        <f t="shared" si="33"/>
        <v>16.5</v>
      </c>
      <c r="Q206" s="9">
        <f t="shared" si="34"/>
        <v>11.225</v>
      </c>
      <c r="R206" s="9">
        <f t="shared" si="35"/>
        <v>9.125</v>
      </c>
      <c r="S206" s="9">
        <f t="shared" si="36"/>
        <v>11.175000000000001</v>
      </c>
      <c r="T206" s="9">
        <f t="shared" si="37"/>
        <v>10.375</v>
      </c>
      <c r="U206" s="8">
        <f t="shared" si="38"/>
        <v>10.508333333333335</v>
      </c>
      <c r="V206" s="8">
        <f t="shared" si="39"/>
        <v>10.475000000000001</v>
      </c>
    </row>
    <row r="207" spans="1:22" ht="13.5" x14ac:dyDescent="0.25">
      <c r="A207" s="3">
        <f>RSI!A207</f>
        <v>42606</v>
      </c>
      <c r="B207" s="2">
        <f>RSI!B207</f>
        <v>22.653099999999998</v>
      </c>
      <c r="C207" s="2">
        <f>RSI!I207</f>
        <v>40.040318193471045</v>
      </c>
      <c r="D207" s="2">
        <f>MACD!E207</f>
        <v>0.15986801789046723</v>
      </c>
      <c r="E207" s="2">
        <f>MACD!F207</f>
        <v>-6.8297454827887322E-2</v>
      </c>
      <c r="F207" s="2">
        <f>'Moving Avg'!D207</f>
        <v>22.668279999999996</v>
      </c>
      <c r="G207" s="2">
        <f>'Moving Avg'!F207</f>
        <v>23.099584999999998</v>
      </c>
      <c r="H207" s="2">
        <f>'Moving Avg'!G207</f>
        <v>22.878369999999997</v>
      </c>
      <c r="I207" s="2">
        <f>'Moving Avg'!H207</f>
        <v>23.529433500000028</v>
      </c>
      <c r="J207" s="6" t="str">
        <f>OBV!F207</f>
        <v>BEARISH</v>
      </c>
      <c r="K207" s="6" t="str">
        <f>OBV!G207</f>
        <v>NEUTRAL</v>
      </c>
      <c r="L207" s="6" t="str">
        <f>OBV!H207</f>
        <v>CONFIRMED BEARISH</v>
      </c>
      <c r="M207" s="8">
        <f t="shared" si="30"/>
        <v>25</v>
      </c>
      <c r="N207" s="8">
        <f t="shared" si="31"/>
        <v>0</v>
      </c>
      <c r="O207" s="8">
        <f t="shared" si="32"/>
        <v>0</v>
      </c>
      <c r="P207" s="8">
        <f t="shared" si="33"/>
        <v>16.5</v>
      </c>
      <c r="Q207" s="9">
        <f t="shared" si="34"/>
        <v>11.225</v>
      </c>
      <c r="R207" s="9">
        <f t="shared" si="35"/>
        <v>9.125</v>
      </c>
      <c r="S207" s="9">
        <f t="shared" si="36"/>
        <v>11.175000000000001</v>
      </c>
      <c r="T207" s="9">
        <f t="shared" si="37"/>
        <v>10.375</v>
      </c>
      <c r="U207" s="8">
        <f t="shared" si="38"/>
        <v>10.508333333333335</v>
      </c>
      <c r="V207" s="8">
        <f t="shared" si="39"/>
        <v>10.475000000000001</v>
      </c>
    </row>
    <row r="208" spans="1:22" ht="13.5" x14ac:dyDescent="0.25">
      <c r="A208" s="3">
        <f>RSI!A208</f>
        <v>42607</v>
      </c>
      <c r="B208" s="2">
        <f>RSI!B208</f>
        <v>22.643699999999999</v>
      </c>
      <c r="C208" s="2">
        <f>RSI!I208</f>
        <v>39.84713492482431</v>
      </c>
      <c r="D208" s="2">
        <f>MACD!E208</f>
        <v>0.22504664274067565</v>
      </c>
      <c r="E208" s="2">
        <f>MACD!F208</f>
        <v>-9.6286353141747244E-3</v>
      </c>
      <c r="F208" s="2">
        <f>'Moving Avg'!D208</f>
        <v>22.651219999999999</v>
      </c>
      <c r="G208" s="2">
        <f>'Moving Avg'!F208</f>
        <v>23.113329999999998</v>
      </c>
      <c r="H208" s="2">
        <f>'Moving Avg'!G208</f>
        <v>22.873025999999992</v>
      </c>
      <c r="I208" s="2">
        <f>'Moving Avg'!H208</f>
        <v>23.532381500000024</v>
      </c>
      <c r="J208" s="6" t="str">
        <f>OBV!F208</f>
        <v>BEARISH</v>
      </c>
      <c r="K208" s="6" t="str">
        <f>OBV!G208</f>
        <v>NEUTRAL</v>
      </c>
      <c r="L208" s="6" t="str">
        <f>OBV!H208</f>
        <v>CONFIRMED BEARISH</v>
      </c>
      <c r="M208" s="8">
        <f t="shared" si="30"/>
        <v>25</v>
      </c>
      <c r="N208" s="8">
        <f t="shared" si="31"/>
        <v>0</v>
      </c>
      <c r="O208" s="8">
        <f t="shared" si="32"/>
        <v>0</v>
      </c>
      <c r="P208" s="8">
        <f t="shared" si="33"/>
        <v>16.5</v>
      </c>
      <c r="Q208" s="9">
        <f t="shared" si="34"/>
        <v>11.225</v>
      </c>
      <c r="R208" s="9">
        <f t="shared" si="35"/>
        <v>9.125</v>
      </c>
      <c r="S208" s="9">
        <f t="shared" si="36"/>
        <v>11.175000000000001</v>
      </c>
      <c r="T208" s="9">
        <f t="shared" si="37"/>
        <v>10.375</v>
      </c>
      <c r="U208" s="8">
        <f t="shared" si="38"/>
        <v>10.508333333333335</v>
      </c>
      <c r="V208" s="8">
        <f t="shared" si="39"/>
        <v>10.475000000000001</v>
      </c>
    </row>
    <row r="209" spans="1:22" ht="13.5" x14ac:dyDescent="0.25">
      <c r="A209" s="3">
        <f>RSI!A209</f>
        <v>42608</v>
      </c>
      <c r="B209" s="2">
        <f>RSI!B209</f>
        <v>22.643699999999999</v>
      </c>
      <c r="C209" s="2">
        <f>RSI!I209</f>
        <v>39.84713492482431</v>
      </c>
      <c r="D209" s="2">
        <f>MACD!E209</f>
        <v>0.2825131249709969</v>
      </c>
      <c r="E209" s="2">
        <f>MACD!F209</f>
        <v>4.87997167428596E-2</v>
      </c>
      <c r="F209" s="2">
        <f>'Moving Avg'!D209</f>
        <v>22.649339999999999</v>
      </c>
      <c r="G209" s="2">
        <f>'Moving Avg'!F209</f>
        <v>23.127074999999998</v>
      </c>
      <c r="H209" s="2">
        <f>'Moving Avg'!G209</f>
        <v>22.876993999999996</v>
      </c>
      <c r="I209" s="2">
        <f>'Moving Avg'!H209</f>
        <v>23.535329500000021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  <c r="M209" s="8">
        <f t="shared" si="30"/>
        <v>25</v>
      </c>
      <c r="N209" s="8">
        <f t="shared" si="31"/>
        <v>0</v>
      </c>
      <c r="O209" s="8">
        <f t="shared" si="32"/>
        <v>0</v>
      </c>
      <c r="P209" s="8">
        <f t="shared" si="33"/>
        <v>16.5</v>
      </c>
      <c r="Q209" s="9">
        <f t="shared" si="34"/>
        <v>11.225</v>
      </c>
      <c r="R209" s="9">
        <f t="shared" si="35"/>
        <v>9.125</v>
      </c>
      <c r="S209" s="9">
        <f t="shared" si="36"/>
        <v>11.175000000000001</v>
      </c>
      <c r="T209" s="9">
        <f t="shared" si="37"/>
        <v>10.375</v>
      </c>
      <c r="U209" s="8">
        <f t="shared" si="38"/>
        <v>10.508333333333335</v>
      </c>
      <c r="V209" s="8">
        <f t="shared" si="39"/>
        <v>10.475000000000001</v>
      </c>
    </row>
    <row r="210" spans="1:22" ht="13.5" x14ac:dyDescent="0.25">
      <c r="A210" s="3">
        <f>RSI!A210</f>
        <v>42611</v>
      </c>
      <c r="B210" s="2">
        <f>RSI!B210</f>
        <v>22.643699999999999</v>
      </c>
      <c r="C210" s="2">
        <f>RSI!I210</f>
        <v>39.84713492482431</v>
      </c>
      <c r="D210" s="2">
        <f>MACD!E210</f>
        <v>0.33328244153354802</v>
      </c>
      <c r="E210" s="2">
        <f>MACD!F210</f>
        <v>0.10569626170099729</v>
      </c>
      <c r="F210" s="2">
        <f>'Moving Avg'!D210</f>
        <v>22.647459999999999</v>
      </c>
      <c r="G210" s="2">
        <f>'Moving Avg'!F210</f>
        <v>23.121865</v>
      </c>
      <c r="H210" s="2">
        <f>'Moving Avg'!G210</f>
        <v>22.883755999999998</v>
      </c>
      <c r="I210" s="2">
        <f>'Moving Avg'!H210</f>
        <v>23.538277500000017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  <c r="M210" s="8">
        <f t="shared" si="30"/>
        <v>25</v>
      </c>
      <c r="N210" s="8">
        <f t="shared" si="31"/>
        <v>0</v>
      </c>
      <c r="O210" s="8">
        <f t="shared" si="32"/>
        <v>0</v>
      </c>
      <c r="P210" s="8">
        <f t="shared" si="33"/>
        <v>16.5</v>
      </c>
      <c r="Q210" s="9">
        <f t="shared" si="34"/>
        <v>11.225</v>
      </c>
      <c r="R210" s="9">
        <f t="shared" si="35"/>
        <v>9.125</v>
      </c>
      <c r="S210" s="9">
        <f t="shared" si="36"/>
        <v>11.175000000000001</v>
      </c>
      <c r="T210" s="9">
        <f t="shared" si="37"/>
        <v>10.375</v>
      </c>
      <c r="U210" s="8">
        <f t="shared" si="38"/>
        <v>10.508333333333335</v>
      </c>
      <c r="V210" s="8">
        <f t="shared" si="39"/>
        <v>10.475000000000001</v>
      </c>
    </row>
    <row r="211" spans="1:22" ht="13.5" x14ac:dyDescent="0.25">
      <c r="A211" s="3">
        <f>RSI!A211</f>
        <v>42612</v>
      </c>
      <c r="B211" s="2">
        <f>RSI!B211</f>
        <v>22.643699999999999</v>
      </c>
      <c r="C211" s="2">
        <f>RSI!I211</f>
        <v>39.84713492482431</v>
      </c>
      <c r="D211" s="2">
        <f>MACD!E211</f>
        <v>0.37822612326736049</v>
      </c>
      <c r="E211" s="2">
        <f>MACD!F211</f>
        <v>0.16020223401426995</v>
      </c>
      <c r="F211" s="2">
        <f>'Moving Avg'!D211</f>
        <v>22.645579999999999</v>
      </c>
      <c r="G211" s="2">
        <f>'Moving Avg'!F211</f>
        <v>23.082529999999998</v>
      </c>
      <c r="H211" s="2">
        <f>'Moving Avg'!G211</f>
        <v>22.897037999999998</v>
      </c>
      <c r="I211" s="2">
        <f>'Moving Avg'!H211</f>
        <v>23.542110500000017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  <c r="M211" s="8">
        <f t="shared" si="30"/>
        <v>25</v>
      </c>
      <c r="N211" s="8">
        <f t="shared" si="31"/>
        <v>0</v>
      </c>
      <c r="O211" s="8">
        <f t="shared" si="32"/>
        <v>0</v>
      </c>
      <c r="P211" s="8">
        <f t="shared" si="33"/>
        <v>16.5</v>
      </c>
      <c r="Q211" s="9">
        <f t="shared" si="34"/>
        <v>11.225</v>
      </c>
      <c r="R211" s="9">
        <f t="shared" si="35"/>
        <v>9.125</v>
      </c>
      <c r="S211" s="9">
        <f t="shared" si="36"/>
        <v>11.175000000000001</v>
      </c>
      <c r="T211" s="9">
        <f t="shared" si="37"/>
        <v>10.375</v>
      </c>
      <c r="U211" s="8">
        <f t="shared" si="38"/>
        <v>10.508333333333335</v>
      </c>
      <c r="V211" s="8">
        <f t="shared" si="39"/>
        <v>10.475000000000001</v>
      </c>
    </row>
    <row r="212" spans="1:22" ht="13.5" x14ac:dyDescent="0.25">
      <c r="A212" s="3">
        <f>RSI!A212</f>
        <v>42613</v>
      </c>
      <c r="B212" s="2">
        <f>RSI!B212</f>
        <v>22.643699999999999</v>
      </c>
      <c r="C212" s="2">
        <f>RSI!I212</f>
        <v>39.84713492482431</v>
      </c>
      <c r="D212" s="2">
        <f>MACD!E212</f>
        <v>0.41809338248025796</v>
      </c>
      <c r="E212" s="2">
        <f>MACD!F212</f>
        <v>0.21178046370746756</v>
      </c>
      <c r="F212" s="2">
        <f>'Moving Avg'!D212</f>
        <v>22.643699999999999</v>
      </c>
      <c r="G212" s="2">
        <f>'Moving Avg'!F212</f>
        <v>23.043195000000004</v>
      </c>
      <c r="H212" s="2">
        <f>'Moving Avg'!G212</f>
        <v>22.910319999999999</v>
      </c>
      <c r="I212" s="2">
        <f>'Moving Avg'!H212</f>
        <v>23.545943500000018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  <c r="M212" s="8">
        <f t="shared" si="30"/>
        <v>25</v>
      </c>
      <c r="N212" s="8">
        <f t="shared" si="31"/>
        <v>0</v>
      </c>
      <c r="O212" s="8">
        <f t="shared" si="32"/>
        <v>0</v>
      </c>
      <c r="P212" s="8">
        <f t="shared" si="33"/>
        <v>16.5</v>
      </c>
      <c r="Q212" s="9">
        <f t="shared" si="34"/>
        <v>11.225</v>
      </c>
      <c r="R212" s="9">
        <f t="shared" si="35"/>
        <v>9.125</v>
      </c>
      <c r="S212" s="9">
        <f t="shared" si="36"/>
        <v>11.175000000000001</v>
      </c>
      <c r="T212" s="9">
        <f t="shared" si="37"/>
        <v>10.375</v>
      </c>
      <c r="U212" s="8">
        <f t="shared" si="38"/>
        <v>10.508333333333335</v>
      </c>
      <c r="V212" s="8">
        <f t="shared" si="39"/>
        <v>10.475000000000001</v>
      </c>
    </row>
    <row r="213" spans="1:22" ht="13.5" x14ac:dyDescent="0.25">
      <c r="A213" s="3">
        <f>RSI!A213</f>
        <v>42614</v>
      </c>
      <c r="B213" s="2">
        <f>RSI!B213</f>
        <v>23.316600000000001</v>
      </c>
      <c r="C213" s="2">
        <f>RSI!I213</f>
        <v>59.905726331400132</v>
      </c>
      <c r="D213" s="2">
        <f>MACD!E213</f>
        <v>0.29577692308888004</v>
      </c>
      <c r="E213" s="2">
        <f>MACD!F213</f>
        <v>0.22857975558375007</v>
      </c>
      <c r="F213" s="2">
        <f>'Moving Avg'!D213</f>
        <v>22.778280000000002</v>
      </c>
      <c r="G213" s="2">
        <f>'Moving Avg'!F213</f>
        <v>23.037505000000003</v>
      </c>
      <c r="H213" s="2">
        <f>'Moving Avg'!G213</f>
        <v>22.937991999999998</v>
      </c>
      <c r="I213" s="2">
        <f>'Moving Avg'!H213</f>
        <v>23.553141000000014</v>
      </c>
      <c r="J213" s="6" t="str">
        <f>OBV!F213</f>
        <v>BULLISH</v>
      </c>
      <c r="K213" s="6" t="str">
        <f>OBV!G213</f>
        <v>NEUTRAL</v>
      </c>
      <c r="L213" s="6" t="str">
        <f>OBV!H213</f>
        <v>CONFIRMED BULLISH</v>
      </c>
      <c r="M213" s="8">
        <f t="shared" si="30"/>
        <v>25</v>
      </c>
      <c r="N213" s="8">
        <f t="shared" si="31"/>
        <v>0</v>
      </c>
      <c r="O213" s="8">
        <f t="shared" si="32"/>
        <v>0</v>
      </c>
      <c r="P213" s="8">
        <f t="shared" si="33"/>
        <v>83.5</v>
      </c>
      <c r="Q213" s="9">
        <f t="shared" si="34"/>
        <v>21.274999999999999</v>
      </c>
      <c r="R213" s="9">
        <f t="shared" si="35"/>
        <v>25.875</v>
      </c>
      <c r="S213" s="9">
        <f t="shared" si="36"/>
        <v>41.325000000000003</v>
      </c>
      <c r="T213" s="9">
        <f t="shared" si="37"/>
        <v>27.125</v>
      </c>
      <c r="U213" s="8">
        <f t="shared" si="38"/>
        <v>29.491666666666664</v>
      </c>
      <c r="V213" s="8">
        <f t="shared" si="39"/>
        <v>28.9</v>
      </c>
    </row>
    <row r="214" spans="1:22" ht="13.5" x14ac:dyDescent="0.25">
      <c r="A214" s="3">
        <f>RSI!A214</f>
        <v>42615</v>
      </c>
      <c r="B214" s="2">
        <f>RSI!B214</f>
        <v>23.316600000000001</v>
      </c>
      <c r="C214" s="2">
        <f>RSI!I214</f>
        <v>59.905726331400139</v>
      </c>
      <c r="D214" s="2">
        <f>MACD!E214</f>
        <v>0.17820104267581982</v>
      </c>
      <c r="E214" s="2">
        <f>MACD!F214</f>
        <v>0.21850401300216404</v>
      </c>
      <c r="F214" s="2">
        <f>'Moving Avg'!D214</f>
        <v>22.912860000000002</v>
      </c>
      <c r="G214" s="2">
        <f>'Moving Avg'!F214</f>
        <v>23.031815000000002</v>
      </c>
      <c r="H214" s="2">
        <f>'Moving Avg'!G214</f>
        <v>22.964731999999998</v>
      </c>
      <c r="I214" s="2">
        <f>'Moving Avg'!H214</f>
        <v>23.560338500000011</v>
      </c>
      <c r="J214" s="6" t="str">
        <f>OBV!F214</f>
        <v>BULLISH</v>
      </c>
      <c r="K214" s="6" t="str">
        <f>OBV!G214</f>
        <v>NEUTRAL</v>
      </c>
      <c r="L214" s="6" t="str">
        <f>OBV!H214</f>
        <v>CONFIRMED BULLISH</v>
      </c>
      <c r="M214" s="8">
        <f t="shared" si="30"/>
        <v>25</v>
      </c>
      <c r="N214" s="8">
        <f t="shared" si="31"/>
        <v>100</v>
      </c>
      <c r="O214" s="8">
        <f t="shared" si="32"/>
        <v>0</v>
      </c>
      <c r="P214" s="8">
        <f t="shared" si="33"/>
        <v>83.5</v>
      </c>
      <c r="Q214" s="9">
        <f t="shared" si="34"/>
        <v>56.274999999999999</v>
      </c>
      <c r="R214" s="9">
        <f t="shared" si="35"/>
        <v>45.875</v>
      </c>
      <c r="S214" s="9">
        <f t="shared" si="36"/>
        <v>56.325000000000003</v>
      </c>
      <c r="T214" s="9">
        <f t="shared" si="37"/>
        <v>52.125</v>
      </c>
      <c r="U214" s="8">
        <f t="shared" si="38"/>
        <v>52.82500000000001</v>
      </c>
      <c r="V214" s="8">
        <f t="shared" si="39"/>
        <v>52.650000000000006</v>
      </c>
    </row>
    <row r="215" spans="1:22" ht="13.5" x14ac:dyDescent="0.25">
      <c r="A215" s="3">
        <f>RSI!A215</f>
        <v>42618</v>
      </c>
      <c r="B215" s="2">
        <f>RSI!B215</f>
        <v>23.307200000000002</v>
      </c>
      <c r="C215" s="2">
        <f>RSI!I215</f>
        <v>59.583827644535255</v>
      </c>
      <c r="D215" s="2">
        <f>MACD!E215</f>
        <v>7.7187449273274922E-2</v>
      </c>
      <c r="E215" s="2">
        <f>MACD!F215</f>
        <v>0.19024070025638623</v>
      </c>
      <c r="F215" s="2">
        <f>'Moving Avg'!D215</f>
        <v>23.045560000000002</v>
      </c>
      <c r="G215" s="2">
        <f>'Moving Avg'!F215</f>
        <v>23.025655000000004</v>
      </c>
      <c r="H215" s="2">
        <f>'Moving Avg'!G215</f>
        <v>22.993147999999998</v>
      </c>
      <c r="I215" s="2">
        <f>'Moving Avg'!H215</f>
        <v>23.567489000000013</v>
      </c>
      <c r="J215" s="6" t="str">
        <f>OBV!F215</f>
        <v>BEARISH</v>
      </c>
      <c r="K215" s="6" t="str">
        <f>OBV!G215</f>
        <v>NEUTRAL</v>
      </c>
      <c r="L215" s="6" t="str">
        <f>OBV!H215</f>
        <v>BEARISH DIVERGENCE</v>
      </c>
      <c r="M215" s="8">
        <f t="shared" si="30"/>
        <v>25</v>
      </c>
      <c r="N215" s="8">
        <f t="shared" si="31"/>
        <v>100</v>
      </c>
      <c r="O215" s="8">
        <f t="shared" si="32"/>
        <v>0</v>
      </c>
      <c r="P215" s="8">
        <f t="shared" si="33"/>
        <v>16.5</v>
      </c>
      <c r="Q215" s="9">
        <f t="shared" si="34"/>
        <v>46.225000000000001</v>
      </c>
      <c r="R215" s="9">
        <f t="shared" si="35"/>
        <v>29.125</v>
      </c>
      <c r="S215" s="9">
        <f t="shared" si="36"/>
        <v>26.175000000000001</v>
      </c>
      <c r="T215" s="9">
        <f t="shared" si="37"/>
        <v>35.375</v>
      </c>
      <c r="U215" s="8">
        <f t="shared" si="38"/>
        <v>33.841666666666661</v>
      </c>
      <c r="V215" s="8">
        <f t="shared" si="39"/>
        <v>34.224999999999994</v>
      </c>
    </row>
    <row r="216" spans="1:22" ht="13.5" x14ac:dyDescent="0.25">
      <c r="A216" s="3">
        <f>RSI!A216</f>
        <v>42619</v>
      </c>
      <c r="B216" s="2">
        <f>RSI!B216</f>
        <v>22.653099999999998</v>
      </c>
      <c r="C216" s="2">
        <f>RSI!I216</f>
        <v>42.478791433951713</v>
      </c>
      <c r="D216" s="2">
        <f>MACD!E216</f>
        <v>3.8163836786683447E-2</v>
      </c>
      <c r="E216" s="2">
        <f>MACD!F216</f>
        <v>0.15982532756244569</v>
      </c>
      <c r="F216" s="2">
        <f>'Moving Avg'!D216</f>
        <v>23.047440000000002</v>
      </c>
      <c r="G216" s="2">
        <f>'Moving Avg'!F216</f>
        <v>22.986790000000006</v>
      </c>
      <c r="H216" s="2">
        <f>'Moving Avg'!G216</f>
        <v>23.012205999999992</v>
      </c>
      <c r="I216" s="2">
        <f>'Moving Avg'!H216</f>
        <v>23.573185000000016</v>
      </c>
      <c r="J216" s="6" t="str">
        <f>OBV!F216</f>
        <v>BEARISH</v>
      </c>
      <c r="K216" s="6" t="str">
        <f>OBV!G216</f>
        <v>NEUTRAL</v>
      </c>
      <c r="L216" s="6" t="str">
        <f>OBV!H216</f>
        <v>BEARISH DIVERGENCE</v>
      </c>
      <c r="M216" s="8">
        <f t="shared" si="30"/>
        <v>25</v>
      </c>
      <c r="N216" s="8">
        <f t="shared" si="31"/>
        <v>100</v>
      </c>
      <c r="O216" s="8">
        <f t="shared" si="32"/>
        <v>0</v>
      </c>
      <c r="P216" s="8">
        <f t="shared" si="33"/>
        <v>16.5</v>
      </c>
      <c r="Q216" s="9">
        <f t="shared" si="34"/>
        <v>46.225000000000001</v>
      </c>
      <c r="R216" s="9">
        <f t="shared" si="35"/>
        <v>29.125</v>
      </c>
      <c r="S216" s="9">
        <f t="shared" si="36"/>
        <v>26.175000000000001</v>
      </c>
      <c r="T216" s="9">
        <f t="shared" si="37"/>
        <v>35.375</v>
      </c>
      <c r="U216" s="8">
        <f t="shared" si="38"/>
        <v>33.841666666666661</v>
      </c>
      <c r="V216" s="8">
        <f t="shared" si="39"/>
        <v>34.224999999999994</v>
      </c>
    </row>
    <row r="217" spans="1:22" ht="13.5" x14ac:dyDescent="0.25">
      <c r="A217" s="3">
        <f>RSI!A217</f>
        <v>42620</v>
      </c>
      <c r="B217" s="2">
        <f>RSI!B217</f>
        <v>22.653099999999998</v>
      </c>
      <c r="C217" s="2">
        <f>RSI!I217</f>
        <v>42.478791433951706</v>
      </c>
      <c r="D217" s="2">
        <f>MACD!E217</f>
        <v>7.1548659007589777E-3</v>
      </c>
      <c r="E217" s="2">
        <f>MACD!F217</f>
        <v>0.12929123523010835</v>
      </c>
      <c r="F217" s="2">
        <f>'Moving Avg'!D217</f>
        <v>23.049320000000002</v>
      </c>
      <c r="G217" s="2">
        <f>'Moving Avg'!F217</f>
        <v>22.947925000000001</v>
      </c>
      <c r="H217" s="2">
        <f>'Moving Avg'!G217</f>
        <v>23.036851999999996</v>
      </c>
      <c r="I217" s="2">
        <f>'Moving Avg'!H217</f>
        <v>23.578881000000013</v>
      </c>
      <c r="J217" s="6" t="str">
        <f>OBV!F217</f>
        <v>BEARISH</v>
      </c>
      <c r="K217" s="6" t="str">
        <f>OBV!G217</f>
        <v>NEUTRAL</v>
      </c>
      <c r="L217" s="6" t="str">
        <f>OBV!H217</f>
        <v>BEARISH DIVERGENCE</v>
      </c>
      <c r="M217" s="8">
        <f t="shared" si="30"/>
        <v>25</v>
      </c>
      <c r="N217" s="8">
        <f t="shared" si="31"/>
        <v>100</v>
      </c>
      <c r="O217" s="8">
        <f t="shared" si="32"/>
        <v>0</v>
      </c>
      <c r="P217" s="8">
        <f t="shared" si="33"/>
        <v>16.5</v>
      </c>
      <c r="Q217" s="9">
        <f t="shared" si="34"/>
        <v>46.225000000000001</v>
      </c>
      <c r="R217" s="9">
        <f t="shared" si="35"/>
        <v>29.125</v>
      </c>
      <c r="S217" s="9">
        <f t="shared" si="36"/>
        <v>26.175000000000001</v>
      </c>
      <c r="T217" s="9">
        <f t="shared" si="37"/>
        <v>35.375</v>
      </c>
      <c r="U217" s="8">
        <f t="shared" si="38"/>
        <v>33.841666666666661</v>
      </c>
      <c r="V217" s="8">
        <f t="shared" si="39"/>
        <v>34.224999999999994</v>
      </c>
    </row>
    <row r="218" spans="1:22" ht="13.5" x14ac:dyDescent="0.25">
      <c r="A218" s="3">
        <f>RSI!A218</f>
        <v>42621</v>
      </c>
      <c r="B218" s="2">
        <f>RSI!B218</f>
        <v>22.5489</v>
      </c>
      <c r="C218" s="2">
        <f>RSI!I218</f>
        <v>40.339270332819567</v>
      </c>
      <c r="D218" s="2">
        <f>MACD!E218</f>
        <v>-1.0949084119847186E-2</v>
      </c>
      <c r="E218" s="2">
        <f>MACD!F218</f>
        <v>0.10124317136011726</v>
      </c>
      <c r="F218" s="2">
        <f>'Moving Avg'!D218</f>
        <v>22.895779999999998</v>
      </c>
      <c r="G218" s="2">
        <f>'Moving Avg'!F218</f>
        <v>22.903850000000002</v>
      </c>
      <c r="H218" s="2">
        <f>'Moving Avg'!G218</f>
        <v>23.059599999999993</v>
      </c>
      <c r="I218" s="2">
        <f>'Moving Avg'!H218</f>
        <v>23.584056000000015</v>
      </c>
      <c r="J218" s="6" t="str">
        <f>OBV!F218</f>
        <v>BEARISH</v>
      </c>
      <c r="K218" s="6" t="str">
        <f>OBV!G218</f>
        <v>NEUTRAL</v>
      </c>
      <c r="L218" s="6" t="str">
        <f>OBV!H218</f>
        <v>CONFIRMED BEARISH</v>
      </c>
      <c r="M218" s="8">
        <f t="shared" si="30"/>
        <v>25</v>
      </c>
      <c r="N218" s="8">
        <f t="shared" si="31"/>
        <v>100</v>
      </c>
      <c r="O218" s="8">
        <f t="shared" si="32"/>
        <v>0</v>
      </c>
      <c r="P218" s="8">
        <f t="shared" si="33"/>
        <v>16.5</v>
      </c>
      <c r="Q218" s="9">
        <f t="shared" si="34"/>
        <v>46.225000000000001</v>
      </c>
      <c r="R218" s="9">
        <f t="shared" si="35"/>
        <v>29.125</v>
      </c>
      <c r="S218" s="9">
        <f t="shared" si="36"/>
        <v>26.175000000000001</v>
      </c>
      <c r="T218" s="9">
        <f t="shared" si="37"/>
        <v>35.375</v>
      </c>
      <c r="U218" s="8">
        <f t="shared" si="38"/>
        <v>33.841666666666661</v>
      </c>
      <c r="V218" s="8">
        <f t="shared" si="39"/>
        <v>34.224999999999994</v>
      </c>
    </row>
    <row r="219" spans="1:22" ht="13.5" x14ac:dyDescent="0.25">
      <c r="A219" s="3">
        <f>RSI!A219</f>
        <v>42622</v>
      </c>
      <c r="B219" s="2">
        <f>RSI!B219</f>
        <v>22.5489</v>
      </c>
      <c r="C219" s="2">
        <f>RSI!I219</f>
        <v>40.339270332819567</v>
      </c>
      <c r="D219" s="2">
        <f>MACD!E219</f>
        <v>-2.3927972778501783E-2</v>
      </c>
      <c r="E219" s="2">
        <f>MACD!F219</f>
        <v>7.6208942532393464E-2</v>
      </c>
      <c r="F219" s="2">
        <f>'Moving Avg'!D219</f>
        <v>22.742240000000002</v>
      </c>
      <c r="G219" s="2">
        <f>'Moving Avg'!F219</f>
        <v>22.859775000000003</v>
      </c>
      <c r="H219" s="2">
        <f>'Moving Avg'!G219</f>
        <v>23.08272199999999</v>
      </c>
      <c r="I219" s="2">
        <f>'Moving Avg'!H219</f>
        <v>23.589231000000012</v>
      </c>
      <c r="J219" s="6" t="str">
        <f>OBV!F219</f>
        <v>BEARISH</v>
      </c>
      <c r="K219" s="6" t="str">
        <f>OBV!G219</f>
        <v>NEUTRAL</v>
      </c>
      <c r="L219" s="6" t="str">
        <f>OBV!H219</f>
        <v>CONFIRMED BEARISH</v>
      </c>
      <c r="M219" s="8">
        <f t="shared" si="30"/>
        <v>25</v>
      </c>
      <c r="N219" s="8">
        <f t="shared" si="31"/>
        <v>100</v>
      </c>
      <c r="O219" s="8">
        <f t="shared" si="32"/>
        <v>0</v>
      </c>
      <c r="P219" s="8">
        <f t="shared" si="33"/>
        <v>16.5</v>
      </c>
      <c r="Q219" s="9">
        <f t="shared" si="34"/>
        <v>46.225000000000001</v>
      </c>
      <c r="R219" s="9">
        <f t="shared" si="35"/>
        <v>29.125</v>
      </c>
      <c r="S219" s="9">
        <f t="shared" si="36"/>
        <v>26.175000000000001</v>
      </c>
      <c r="T219" s="9">
        <f t="shared" si="37"/>
        <v>35.375</v>
      </c>
      <c r="U219" s="8">
        <f t="shared" si="38"/>
        <v>33.841666666666661</v>
      </c>
      <c r="V219" s="8">
        <f t="shared" si="39"/>
        <v>34.224999999999994</v>
      </c>
    </row>
    <row r="220" spans="1:22" ht="13.5" x14ac:dyDescent="0.25">
      <c r="A220" s="3">
        <f>RSI!A220</f>
        <v>42627</v>
      </c>
      <c r="B220" s="2">
        <f>RSI!B220</f>
        <v>22.5489</v>
      </c>
      <c r="C220" s="2">
        <f>RSI!I220</f>
        <v>40.339270332819567</v>
      </c>
      <c r="D220" s="2">
        <f>MACD!E220</f>
        <v>-3.2743592408174038E-2</v>
      </c>
      <c r="E220" s="2">
        <f>MACD!F220</f>
        <v>5.4418435544279962E-2</v>
      </c>
      <c r="F220" s="2">
        <f>'Moving Avg'!D220</f>
        <v>22.590579999999999</v>
      </c>
      <c r="G220" s="2">
        <f>'Moving Avg'!F220</f>
        <v>22.8157</v>
      </c>
      <c r="H220" s="2">
        <f>'Moving Avg'!G220</f>
        <v>23.092431999999988</v>
      </c>
      <c r="I220" s="2">
        <f>'Moving Avg'!H220</f>
        <v>23.594406000000014</v>
      </c>
      <c r="J220" s="6" t="str">
        <f>OBV!F220</f>
        <v>BEARISH</v>
      </c>
      <c r="K220" s="6" t="str">
        <f>OBV!G220</f>
        <v>NEUTRAL</v>
      </c>
      <c r="L220" s="6" t="str">
        <f>OBV!H220</f>
        <v>CONFIRMED BEARISH</v>
      </c>
      <c r="M220" s="8">
        <f t="shared" si="30"/>
        <v>25</v>
      </c>
      <c r="N220" s="8">
        <f t="shared" si="31"/>
        <v>100</v>
      </c>
      <c r="O220" s="8">
        <f t="shared" si="32"/>
        <v>0</v>
      </c>
      <c r="P220" s="8">
        <f t="shared" si="33"/>
        <v>16.5</v>
      </c>
      <c r="Q220" s="9">
        <f t="shared" si="34"/>
        <v>46.225000000000001</v>
      </c>
      <c r="R220" s="9">
        <f t="shared" si="35"/>
        <v>29.125</v>
      </c>
      <c r="S220" s="9">
        <f t="shared" si="36"/>
        <v>26.175000000000001</v>
      </c>
      <c r="T220" s="9">
        <f t="shared" si="37"/>
        <v>35.375</v>
      </c>
      <c r="U220" s="8">
        <f t="shared" si="38"/>
        <v>33.841666666666661</v>
      </c>
      <c r="V220" s="8">
        <f t="shared" si="39"/>
        <v>34.224999999999994</v>
      </c>
    </row>
    <row r="221" spans="1:22" ht="13.5" x14ac:dyDescent="0.25">
      <c r="A221" s="3">
        <f>RSI!A221</f>
        <v>42628</v>
      </c>
      <c r="B221" s="2">
        <f>RSI!B221</f>
        <v>22.510999999999999</v>
      </c>
      <c r="C221" s="2">
        <f>RSI!I221</f>
        <v>39.436924530326138</v>
      </c>
      <c r="D221" s="2">
        <f>MACD!E221</f>
        <v>-3.5389521264377777E-2</v>
      </c>
      <c r="E221" s="2">
        <f>MACD!F221</f>
        <v>3.6456844182548416E-2</v>
      </c>
      <c r="F221" s="2">
        <f>'Moving Avg'!D221</f>
        <v>22.562159999999999</v>
      </c>
      <c r="G221" s="2">
        <f>'Moving Avg'!F221</f>
        <v>22.769730000000003</v>
      </c>
      <c r="H221" s="2">
        <f>'Moving Avg'!G221</f>
        <v>23.088157999999993</v>
      </c>
      <c r="I221" s="2">
        <f>'Moving Avg'!H221</f>
        <v>23.599438000000017</v>
      </c>
      <c r="J221" s="6" t="str">
        <f>OBV!F221</f>
        <v>BEARISH</v>
      </c>
      <c r="K221" s="6" t="str">
        <f>OBV!G221</f>
        <v>NEUTRAL</v>
      </c>
      <c r="L221" s="6" t="str">
        <f>OBV!H221</f>
        <v>CONFIRMED BEARISH</v>
      </c>
      <c r="M221" s="8">
        <f t="shared" si="30"/>
        <v>25</v>
      </c>
      <c r="N221" s="8">
        <f t="shared" si="31"/>
        <v>100</v>
      </c>
      <c r="O221" s="8">
        <f t="shared" si="32"/>
        <v>0</v>
      </c>
      <c r="P221" s="8">
        <f t="shared" si="33"/>
        <v>16.5</v>
      </c>
      <c r="Q221" s="9">
        <f t="shared" si="34"/>
        <v>46.225000000000001</v>
      </c>
      <c r="R221" s="9">
        <f t="shared" si="35"/>
        <v>29.125</v>
      </c>
      <c r="S221" s="9">
        <f t="shared" si="36"/>
        <v>26.175000000000001</v>
      </c>
      <c r="T221" s="9">
        <f t="shared" si="37"/>
        <v>35.375</v>
      </c>
      <c r="U221" s="8">
        <f t="shared" si="38"/>
        <v>33.841666666666661</v>
      </c>
      <c r="V221" s="8">
        <f t="shared" si="39"/>
        <v>34.224999999999994</v>
      </c>
    </row>
    <row r="222" spans="1:22" ht="13.5" x14ac:dyDescent="0.25">
      <c r="A222" s="3">
        <f>RSI!A222</f>
        <v>42629</v>
      </c>
      <c r="B222" s="2">
        <f>RSI!B222</f>
        <v>22.510999999999999</v>
      </c>
      <c r="C222" s="2">
        <f>RSI!I222</f>
        <v>39.436924530326138</v>
      </c>
      <c r="D222" s="2">
        <f>MACD!E222</f>
        <v>-3.554699234813441E-2</v>
      </c>
      <c r="E222" s="2">
        <f>MACD!F222</f>
        <v>2.2056076876411854E-2</v>
      </c>
      <c r="F222" s="2">
        <f>'Moving Avg'!D222</f>
        <v>22.533739999999998</v>
      </c>
      <c r="G222" s="2">
        <f>'Moving Avg'!F222</f>
        <v>22.723760000000002</v>
      </c>
      <c r="H222" s="2">
        <f>'Moving Avg'!G222</f>
        <v>23.063581999999993</v>
      </c>
      <c r="I222" s="2">
        <f>'Moving Avg'!H222</f>
        <v>23.604423500000021</v>
      </c>
      <c r="J222" s="6" t="str">
        <f>OBV!F222</f>
        <v>BEARISH</v>
      </c>
      <c r="K222" s="6" t="str">
        <f>OBV!G222</f>
        <v>NEUTRAL</v>
      </c>
      <c r="L222" s="6" t="str">
        <f>OBV!H222</f>
        <v>CONFIRMED BEARISH</v>
      </c>
      <c r="M222" s="8">
        <f t="shared" si="30"/>
        <v>25</v>
      </c>
      <c r="N222" s="8">
        <f t="shared" si="31"/>
        <v>100</v>
      </c>
      <c r="O222" s="8">
        <f t="shared" si="32"/>
        <v>0</v>
      </c>
      <c r="P222" s="8">
        <f t="shared" si="33"/>
        <v>16.5</v>
      </c>
      <c r="Q222" s="9">
        <f t="shared" si="34"/>
        <v>46.225000000000001</v>
      </c>
      <c r="R222" s="9">
        <f t="shared" si="35"/>
        <v>29.125</v>
      </c>
      <c r="S222" s="9">
        <f t="shared" si="36"/>
        <v>26.175000000000001</v>
      </c>
      <c r="T222" s="9">
        <f t="shared" si="37"/>
        <v>35.375</v>
      </c>
      <c r="U222" s="8">
        <f t="shared" si="38"/>
        <v>33.841666666666661</v>
      </c>
      <c r="V222" s="8">
        <f t="shared" si="39"/>
        <v>34.224999999999994</v>
      </c>
    </row>
    <row r="223" spans="1:22" ht="13.5" x14ac:dyDescent="0.25">
      <c r="A223" s="3">
        <f>RSI!A223</f>
        <v>42632</v>
      </c>
      <c r="B223" s="2">
        <f>RSI!B223</f>
        <v>22.510999999999999</v>
      </c>
      <c r="C223" s="2">
        <f>RSI!I223</f>
        <v>39.436924530326138</v>
      </c>
      <c r="D223" s="2">
        <f>MACD!E223</f>
        <v>6.9770054436364859E-2</v>
      </c>
      <c r="E223" s="2">
        <f>MACD!F223</f>
        <v>3.1598872388402456E-2</v>
      </c>
      <c r="F223" s="2">
        <f>'Moving Avg'!D223</f>
        <v>22.526159999999997</v>
      </c>
      <c r="G223" s="2">
        <f>'Moving Avg'!F223</f>
        <v>22.712860000000003</v>
      </c>
      <c r="H223" s="2">
        <f>'Moving Avg'!G223</f>
        <v>23.02577999999999</v>
      </c>
      <c r="I223" s="2">
        <f>'Moving Avg'!H223</f>
        <v>23.609874500000018</v>
      </c>
      <c r="J223" s="6" t="str">
        <f>OBV!F223</f>
        <v>BEARISH</v>
      </c>
      <c r="K223" s="6" t="str">
        <f>OBV!G223</f>
        <v>NEUTRAL</v>
      </c>
      <c r="L223" s="6" t="str">
        <f>OBV!H223</f>
        <v>CONFIRMED BEARISH</v>
      </c>
      <c r="M223" s="8">
        <f t="shared" si="30"/>
        <v>25</v>
      </c>
      <c r="N223" s="8">
        <f t="shared" si="31"/>
        <v>0</v>
      </c>
      <c r="O223" s="8">
        <f t="shared" si="32"/>
        <v>0</v>
      </c>
      <c r="P223" s="8">
        <f t="shared" si="33"/>
        <v>16.5</v>
      </c>
      <c r="Q223" s="9">
        <f t="shared" si="34"/>
        <v>11.225</v>
      </c>
      <c r="R223" s="9">
        <f t="shared" si="35"/>
        <v>9.125</v>
      </c>
      <c r="S223" s="9">
        <f t="shared" si="36"/>
        <v>11.175000000000001</v>
      </c>
      <c r="T223" s="9">
        <f t="shared" si="37"/>
        <v>10.375</v>
      </c>
      <c r="U223" s="8">
        <f t="shared" si="38"/>
        <v>10.508333333333335</v>
      </c>
      <c r="V223" s="8">
        <f t="shared" si="39"/>
        <v>10.475000000000001</v>
      </c>
    </row>
    <row r="224" spans="1:22" ht="13.5" x14ac:dyDescent="0.25">
      <c r="A224" s="3">
        <f>RSI!A224</f>
        <v>42633</v>
      </c>
      <c r="B224" s="2">
        <f>RSI!B224</f>
        <v>22.510999999999999</v>
      </c>
      <c r="C224" s="2">
        <f>RSI!I224</f>
        <v>39.436924530326138</v>
      </c>
      <c r="D224" s="2">
        <f>MACD!E224</f>
        <v>0.1606689366243792</v>
      </c>
      <c r="E224" s="2">
        <f>MACD!F224</f>
        <v>5.7412885235597802E-2</v>
      </c>
      <c r="F224" s="2">
        <f>'Moving Avg'!D224</f>
        <v>22.518579999999996</v>
      </c>
      <c r="G224" s="2">
        <f>'Moving Avg'!F224</f>
        <v>22.705755000000003</v>
      </c>
      <c r="H224" s="2">
        <f>'Moving Avg'!G224</f>
        <v>22.982389999999992</v>
      </c>
      <c r="I224" s="2">
        <f>'Moving Avg'!H224</f>
        <v>23.615372000000026</v>
      </c>
      <c r="J224" s="6" t="str">
        <f>OBV!F224</f>
        <v>BEARISH</v>
      </c>
      <c r="K224" s="6" t="str">
        <f>OBV!G224</f>
        <v>NEUTRAL</v>
      </c>
      <c r="L224" s="6" t="str">
        <f>OBV!H224</f>
        <v>CONFIRMED BEARISH</v>
      </c>
      <c r="M224" s="8">
        <f t="shared" si="30"/>
        <v>25</v>
      </c>
      <c r="N224" s="8">
        <f t="shared" si="31"/>
        <v>0</v>
      </c>
      <c r="O224" s="8">
        <f t="shared" si="32"/>
        <v>0</v>
      </c>
      <c r="P224" s="8">
        <f t="shared" si="33"/>
        <v>16.5</v>
      </c>
      <c r="Q224" s="9">
        <f t="shared" si="34"/>
        <v>11.225</v>
      </c>
      <c r="R224" s="9">
        <f t="shared" si="35"/>
        <v>9.125</v>
      </c>
      <c r="S224" s="9">
        <f t="shared" si="36"/>
        <v>11.175000000000001</v>
      </c>
      <c r="T224" s="9">
        <f t="shared" si="37"/>
        <v>10.375</v>
      </c>
      <c r="U224" s="8">
        <f t="shared" si="38"/>
        <v>10.508333333333335</v>
      </c>
      <c r="V224" s="8">
        <f t="shared" si="39"/>
        <v>10.475000000000001</v>
      </c>
    </row>
    <row r="225" spans="1:22" ht="13.5" x14ac:dyDescent="0.25">
      <c r="A225" s="3">
        <f>RSI!A225</f>
        <v>42634</v>
      </c>
      <c r="B225" s="2">
        <f>RSI!B225</f>
        <v>21.838000000000001</v>
      </c>
      <c r="C225" s="2">
        <f>RSI!I225</f>
        <v>25.704057068450297</v>
      </c>
      <c r="D225" s="2">
        <f>MACD!E225</f>
        <v>0.2876413493172727</v>
      </c>
      <c r="E225" s="2">
        <f>MACD!F225</f>
        <v>0.10345857805193279</v>
      </c>
      <c r="F225" s="2">
        <f>'Moving Avg'!D225</f>
        <v>22.3764</v>
      </c>
      <c r="G225" s="2">
        <f>'Moving Avg'!F225</f>
        <v>22.665000000000006</v>
      </c>
      <c r="H225" s="2">
        <f>'Moving Avg'!G225</f>
        <v>22.933177999999995</v>
      </c>
      <c r="I225" s="2">
        <f>'Moving Avg'!H225</f>
        <v>23.617504500000024</v>
      </c>
      <c r="J225" s="6" t="str">
        <f>OBV!F225</f>
        <v>BEARISH</v>
      </c>
      <c r="K225" s="6" t="str">
        <f>OBV!G225</f>
        <v>NEUTRAL</v>
      </c>
      <c r="L225" s="6" t="str">
        <f>OBV!H225</f>
        <v>CONFIRMED BEARISH</v>
      </c>
      <c r="M225" s="8">
        <f t="shared" si="30"/>
        <v>50</v>
      </c>
      <c r="N225" s="8">
        <f t="shared" si="31"/>
        <v>0</v>
      </c>
      <c r="O225" s="8">
        <f t="shared" si="32"/>
        <v>0</v>
      </c>
      <c r="P225" s="8">
        <f t="shared" si="33"/>
        <v>16.5</v>
      </c>
      <c r="Q225" s="9">
        <f t="shared" si="34"/>
        <v>19.975000000000001</v>
      </c>
      <c r="R225" s="9">
        <f t="shared" si="35"/>
        <v>14.125</v>
      </c>
      <c r="S225" s="9">
        <f t="shared" si="36"/>
        <v>14.925000000000001</v>
      </c>
      <c r="T225" s="9">
        <f t="shared" si="37"/>
        <v>16.625</v>
      </c>
      <c r="U225" s="8">
        <f t="shared" si="38"/>
        <v>16.341666666666669</v>
      </c>
      <c r="V225" s="8">
        <f t="shared" si="39"/>
        <v>16.412500000000001</v>
      </c>
    </row>
    <row r="226" spans="1:22" ht="13.5" x14ac:dyDescent="0.25">
      <c r="A226" s="3">
        <f>RSI!A226</f>
        <v>42635</v>
      </c>
      <c r="B226" s="2">
        <f>RSI!B226</f>
        <v>21.838000000000001</v>
      </c>
      <c r="C226" s="2">
        <f>RSI!I226</f>
        <v>25.704057068450297</v>
      </c>
      <c r="D226" s="2">
        <f>MACD!E226</f>
        <v>0.29995544644911476</v>
      </c>
      <c r="E226" s="2">
        <f>MACD!F226</f>
        <v>0.14275795173136918</v>
      </c>
      <c r="F226" s="2">
        <f>'Moving Avg'!D226</f>
        <v>22.241800000000001</v>
      </c>
      <c r="G226" s="2">
        <f>'Moving Avg'!F226</f>
        <v>22.624245000000005</v>
      </c>
      <c r="H226" s="2">
        <f>'Moving Avg'!G226</f>
        <v>22.898493999999996</v>
      </c>
      <c r="I226" s="2">
        <f>'Moving Avg'!H226</f>
        <v>23.619637000000022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  <c r="M226" s="8">
        <f t="shared" si="30"/>
        <v>50</v>
      </c>
      <c r="N226" s="8">
        <f t="shared" si="31"/>
        <v>0</v>
      </c>
      <c r="O226" s="8">
        <f t="shared" si="32"/>
        <v>0</v>
      </c>
      <c r="P226" s="8">
        <f t="shared" si="33"/>
        <v>16.5</v>
      </c>
      <c r="Q226" s="9">
        <f t="shared" si="34"/>
        <v>19.975000000000001</v>
      </c>
      <c r="R226" s="9">
        <f t="shared" si="35"/>
        <v>14.125</v>
      </c>
      <c r="S226" s="9">
        <f t="shared" si="36"/>
        <v>14.925000000000001</v>
      </c>
      <c r="T226" s="9">
        <f t="shared" si="37"/>
        <v>16.625</v>
      </c>
      <c r="U226" s="8">
        <f t="shared" si="38"/>
        <v>16.341666666666669</v>
      </c>
      <c r="V226" s="8">
        <f t="shared" si="39"/>
        <v>16.412500000000001</v>
      </c>
    </row>
    <row r="227" spans="1:22" ht="13.5" x14ac:dyDescent="0.25">
      <c r="A227" s="3">
        <f>RSI!A227</f>
        <v>42636</v>
      </c>
      <c r="B227" s="2">
        <f>RSI!B227</f>
        <v>21.8096</v>
      </c>
      <c r="C227" s="2">
        <f>RSI!I227</f>
        <v>25.273338645069344</v>
      </c>
      <c r="D227" s="2">
        <f>MACD!E227</f>
        <v>0.31757754025384344</v>
      </c>
      <c r="E227" s="2">
        <f>MACD!F227</f>
        <v>0.17772186943586404</v>
      </c>
      <c r="F227" s="2">
        <f>'Moving Avg'!D227</f>
        <v>22.101520000000001</v>
      </c>
      <c r="G227" s="2">
        <f>'Moving Avg'!F227</f>
        <v>22.582070000000005</v>
      </c>
      <c r="H227" s="2">
        <f>'Moving Avg'!G227</f>
        <v>22.864917999999999</v>
      </c>
      <c r="I227" s="2">
        <f>'Moving Avg'!H227</f>
        <v>23.621627500000024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  <c r="M227" s="8">
        <f t="shared" si="30"/>
        <v>50</v>
      </c>
      <c r="N227" s="8">
        <f t="shared" si="31"/>
        <v>0</v>
      </c>
      <c r="O227" s="8">
        <f t="shared" si="32"/>
        <v>0</v>
      </c>
      <c r="P227" s="8">
        <f t="shared" si="33"/>
        <v>16.5</v>
      </c>
      <c r="Q227" s="9">
        <f t="shared" si="34"/>
        <v>19.975000000000001</v>
      </c>
      <c r="R227" s="9">
        <f t="shared" si="35"/>
        <v>14.125</v>
      </c>
      <c r="S227" s="9">
        <f t="shared" si="36"/>
        <v>14.925000000000001</v>
      </c>
      <c r="T227" s="9">
        <f t="shared" si="37"/>
        <v>16.625</v>
      </c>
      <c r="U227" s="8">
        <f t="shared" si="38"/>
        <v>16.341666666666669</v>
      </c>
      <c r="V227" s="8">
        <f t="shared" si="39"/>
        <v>16.412500000000001</v>
      </c>
    </row>
    <row r="228" spans="1:22" ht="13.5" x14ac:dyDescent="0.25">
      <c r="A228" s="3">
        <f>RSI!A228</f>
        <v>42639</v>
      </c>
      <c r="B228" s="2">
        <f>RSI!B228</f>
        <v>22.084499999999998</v>
      </c>
      <c r="C228" s="2">
        <f>RSI!I228</f>
        <v>36.385291635611537</v>
      </c>
      <c r="D228" s="2">
        <f>MACD!E228</f>
        <v>0.30098371015494152</v>
      </c>
      <c r="E228" s="2">
        <f>MACD!F228</f>
        <v>0.20237423757967954</v>
      </c>
      <c r="F228" s="2">
        <f>'Moving Avg'!D228</f>
        <v>22.016220000000004</v>
      </c>
      <c r="G228" s="2">
        <f>'Moving Avg'!F228</f>
        <v>22.554110000000005</v>
      </c>
      <c r="H228" s="2">
        <f>'Moving Avg'!G228</f>
        <v>22.826967999999997</v>
      </c>
      <c r="I228" s="2">
        <f>'Moving Avg'!H228</f>
        <v>23.624992500000022</v>
      </c>
      <c r="J228" s="6" t="str">
        <f>OBV!F228</f>
        <v>BULLISH</v>
      </c>
      <c r="K228" s="6" t="str">
        <f>OBV!G228</f>
        <v>NEUTRAL</v>
      </c>
      <c r="L228" s="6" t="str">
        <f>OBV!H228</f>
        <v>BULLISH DIVERGENCE</v>
      </c>
      <c r="M228" s="8">
        <f t="shared" si="30"/>
        <v>25</v>
      </c>
      <c r="N228" s="8">
        <f t="shared" si="31"/>
        <v>0</v>
      </c>
      <c r="O228" s="8">
        <f t="shared" si="32"/>
        <v>0</v>
      </c>
      <c r="P228" s="8">
        <f t="shared" si="33"/>
        <v>66.5</v>
      </c>
      <c r="Q228" s="9">
        <f t="shared" si="34"/>
        <v>18.725000000000001</v>
      </c>
      <c r="R228" s="9">
        <f t="shared" si="35"/>
        <v>21.625</v>
      </c>
      <c r="S228" s="9">
        <f t="shared" si="36"/>
        <v>33.674999999999997</v>
      </c>
      <c r="T228" s="9">
        <f t="shared" si="37"/>
        <v>22.875</v>
      </c>
      <c r="U228" s="8">
        <f t="shared" si="38"/>
        <v>24.675000000000001</v>
      </c>
      <c r="V228" s="8">
        <f t="shared" si="39"/>
        <v>24.225000000000001</v>
      </c>
    </row>
    <row r="229" spans="1:22" ht="13.5" x14ac:dyDescent="0.25">
      <c r="A229" s="3">
        <f>RSI!A229</f>
        <v>42640</v>
      </c>
      <c r="B229" s="2">
        <f>RSI!B229</f>
        <v>22.084499999999998</v>
      </c>
      <c r="C229" s="2">
        <f>RSI!I229</f>
        <v>36.385291635611544</v>
      </c>
      <c r="D229" s="2">
        <f>MACD!E229</f>
        <v>0.2898451400187092</v>
      </c>
      <c r="E229" s="2">
        <f>MACD!F229</f>
        <v>0.2198684180674855</v>
      </c>
      <c r="F229" s="2">
        <f>'Moving Avg'!D229</f>
        <v>21.930919999999997</v>
      </c>
      <c r="G229" s="2">
        <f>'Moving Avg'!F229</f>
        <v>22.526150000000005</v>
      </c>
      <c r="H229" s="2">
        <f>'Moving Avg'!G229</f>
        <v>22.784547999999994</v>
      </c>
      <c r="I229" s="2">
        <f>'Moving Avg'!H229</f>
        <v>23.628357500000021</v>
      </c>
      <c r="J229" s="6" t="str">
        <f>OBV!F229</f>
        <v>BULLISH</v>
      </c>
      <c r="K229" s="6" t="str">
        <f>OBV!G229</f>
        <v>NEUTRAL</v>
      </c>
      <c r="L229" s="6" t="str">
        <f>OBV!H229</f>
        <v>BULLISH DIVERGENCE</v>
      </c>
      <c r="M229" s="8">
        <f t="shared" si="30"/>
        <v>25</v>
      </c>
      <c r="N229" s="8">
        <f t="shared" si="31"/>
        <v>0</v>
      </c>
      <c r="O229" s="8">
        <f t="shared" si="32"/>
        <v>0</v>
      </c>
      <c r="P229" s="8">
        <f t="shared" si="33"/>
        <v>66.5</v>
      </c>
      <c r="Q229" s="9">
        <f t="shared" si="34"/>
        <v>18.725000000000001</v>
      </c>
      <c r="R229" s="9">
        <f t="shared" si="35"/>
        <v>21.625</v>
      </c>
      <c r="S229" s="9">
        <f t="shared" si="36"/>
        <v>33.674999999999997</v>
      </c>
      <c r="T229" s="9">
        <f t="shared" si="37"/>
        <v>22.875</v>
      </c>
      <c r="U229" s="8">
        <f t="shared" si="38"/>
        <v>24.675000000000001</v>
      </c>
      <c r="V229" s="8">
        <f t="shared" si="39"/>
        <v>24.225000000000001</v>
      </c>
    </row>
    <row r="230" spans="1:22" ht="13.5" x14ac:dyDescent="0.25">
      <c r="A230" s="3">
        <f>RSI!A230</f>
        <v>42641</v>
      </c>
      <c r="B230" s="2">
        <f>RSI!B230</f>
        <v>22.084499999999998</v>
      </c>
      <c r="C230" s="2">
        <f>RSI!I230</f>
        <v>36.385291635611537</v>
      </c>
      <c r="D230" s="2">
        <f>MACD!E230</f>
        <v>0.2831075692279974</v>
      </c>
      <c r="E230" s="2">
        <f>MACD!F230</f>
        <v>0.23251624829958789</v>
      </c>
      <c r="F230" s="2">
        <f>'Moving Avg'!D230</f>
        <v>21.980219999999996</v>
      </c>
      <c r="G230" s="2">
        <f>'Moving Avg'!F230</f>
        <v>22.498190000000001</v>
      </c>
      <c r="H230" s="2">
        <f>'Moving Avg'!G230</f>
        <v>22.756469999999993</v>
      </c>
      <c r="I230" s="2">
        <f>'Moving Avg'!H230</f>
        <v>23.63172250000002</v>
      </c>
      <c r="J230" s="6" t="str">
        <f>OBV!F230</f>
        <v>BULLISH</v>
      </c>
      <c r="K230" s="6" t="str">
        <f>OBV!G230</f>
        <v>NEUTRAL</v>
      </c>
      <c r="L230" s="6" t="str">
        <f>OBV!H230</f>
        <v>CONFIRMED BULLISH</v>
      </c>
      <c r="M230" s="8">
        <f t="shared" si="30"/>
        <v>25</v>
      </c>
      <c r="N230" s="8">
        <f t="shared" si="31"/>
        <v>0</v>
      </c>
      <c r="O230" s="8">
        <f t="shared" si="32"/>
        <v>0</v>
      </c>
      <c r="P230" s="8">
        <f t="shared" si="33"/>
        <v>83.5</v>
      </c>
      <c r="Q230" s="9">
        <f t="shared" si="34"/>
        <v>21.274999999999999</v>
      </c>
      <c r="R230" s="9">
        <f t="shared" si="35"/>
        <v>25.875</v>
      </c>
      <c r="S230" s="9">
        <f t="shared" si="36"/>
        <v>41.325000000000003</v>
      </c>
      <c r="T230" s="9">
        <f t="shared" si="37"/>
        <v>27.125</v>
      </c>
      <c r="U230" s="8">
        <f t="shared" si="38"/>
        <v>29.491666666666664</v>
      </c>
      <c r="V230" s="8">
        <f t="shared" si="39"/>
        <v>28.9</v>
      </c>
    </row>
    <row r="231" spans="1:22" ht="13.5" x14ac:dyDescent="0.25">
      <c r="A231" s="3">
        <f>RSI!A231</f>
        <v>42642</v>
      </c>
      <c r="B231" s="2">
        <f>RSI!B231</f>
        <v>22.084499999999998</v>
      </c>
      <c r="C231" s="2">
        <f>RSI!I231</f>
        <v>36.385291635611537</v>
      </c>
      <c r="D231" s="2">
        <f>MACD!E231</f>
        <v>0.27406408705034124</v>
      </c>
      <c r="E231" s="2">
        <f>MACD!F231</f>
        <v>0.24082581604973857</v>
      </c>
      <c r="F231" s="2">
        <f>'Moving Avg'!D231</f>
        <v>22.029519999999998</v>
      </c>
      <c r="G231" s="2">
        <f>'Moving Avg'!F231</f>
        <v>22.470230000000001</v>
      </c>
      <c r="H231" s="2">
        <f>'Moving Avg'!G231</f>
        <v>22.72860399999999</v>
      </c>
      <c r="I231" s="2">
        <f>'Moving Avg'!H231</f>
        <v>23.635087500000019</v>
      </c>
      <c r="J231" s="6" t="str">
        <f>OBV!F231</f>
        <v>BULLISH</v>
      </c>
      <c r="K231" s="6" t="str">
        <f>OBV!G231</f>
        <v>NEUTRAL</v>
      </c>
      <c r="L231" s="6" t="str">
        <f>OBV!H231</f>
        <v>CONFIRMED BULLISH</v>
      </c>
      <c r="M231" s="8">
        <f t="shared" si="30"/>
        <v>25</v>
      </c>
      <c r="N231" s="8">
        <f t="shared" si="31"/>
        <v>0</v>
      </c>
      <c r="O231" s="8">
        <f t="shared" si="32"/>
        <v>0</v>
      </c>
      <c r="P231" s="8">
        <f t="shared" si="33"/>
        <v>83.5</v>
      </c>
      <c r="Q231" s="9">
        <f t="shared" si="34"/>
        <v>21.274999999999999</v>
      </c>
      <c r="R231" s="9">
        <f t="shared" si="35"/>
        <v>25.875</v>
      </c>
      <c r="S231" s="9">
        <f t="shared" si="36"/>
        <v>41.325000000000003</v>
      </c>
      <c r="T231" s="9">
        <f t="shared" si="37"/>
        <v>27.125</v>
      </c>
      <c r="U231" s="8">
        <f t="shared" si="38"/>
        <v>29.491666666666664</v>
      </c>
      <c r="V231" s="8">
        <f t="shared" si="39"/>
        <v>28.9</v>
      </c>
    </row>
    <row r="232" spans="1:22" ht="13.5" x14ac:dyDescent="0.25">
      <c r="A232" s="3">
        <f>RSI!A232</f>
        <v>42643</v>
      </c>
      <c r="B232" s="2">
        <f>RSI!B232</f>
        <v>22.5489</v>
      </c>
      <c r="C232" s="2">
        <f>RSI!I232</f>
        <v>52.451346448383298</v>
      </c>
      <c r="D232" s="2">
        <f>MACD!E232</f>
        <v>0.23431589916699025</v>
      </c>
      <c r="E232" s="2">
        <f>MACD!F232</f>
        <v>0.23952383267318891</v>
      </c>
      <c r="F232" s="2">
        <f>'Moving Avg'!D232</f>
        <v>22.177379999999999</v>
      </c>
      <c r="G232" s="2">
        <f>'Moving Avg'!F232</f>
        <v>22.465489999999999</v>
      </c>
      <c r="H232" s="2">
        <f>'Moving Avg'!G232</f>
        <v>22.71514599999999</v>
      </c>
      <c r="I232" s="2">
        <f>'Moving Avg'!H232</f>
        <v>23.640774500000017</v>
      </c>
      <c r="J232" s="6" t="str">
        <f>OBV!F232</f>
        <v>BULLISH</v>
      </c>
      <c r="K232" s="6" t="str">
        <f>OBV!G232</f>
        <v>NEUTRAL</v>
      </c>
      <c r="L232" s="6" t="str">
        <f>OBV!H232</f>
        <v>CONFIRMED BULLISH</v>
      </c>
      <c r="M232" s="8">
        <f t="shared" si="30"/>
        <v>25</v>
      </c>
      <c r="N232" s="8">
        <f t="shared" si="31"/>
        <v>45</v>
      </c>
      <c r="O232" s="8">
        <f t="shared" si="32"/>
        <v>0</v>
      </c>
      <c r="P232" s="8">
        <f t="shared" si="33"/>
        <v>83.5</v>
      </c>
      <c r="Q232" s="9">
        <f t="shared" si="34"/>
        <v>37.024999999999999</v>
      </c>
      <c r="R232" s="9">
        <f t="shared" si="35"/>
        <v>34.875</v>
      </c>
      <c r="S232" s="9">
        <f t="shared" si="36"/>
        <v>48.075000000000003</v>
      </c>
      <c r="T232" s="9">
        <f t="shared" si="37"/>
        <v>38.375</v>
      </c>
      <c r="U232" s="8">
        <f t="shared" si="38"/>
        <v>39.991666666666667</v>
      </c>
      <c r="V232" s="8">
        <f t="shared" si="39"/>
        <v>39.587500000000006</v>
      </c>
    </row>
    <row r="233" spans="1:22" ht="13.5" x14ac:dyDescent="0.25">
      <c r="A233" s="3">
        <f>RSI!A233</f>
        <v>42647</v>
      </c>
      <c r="B233" s="2">
        <f>RSI!B233</f>
        <v>22.5489</v>
      </c>
      <c r="C233" s="2">
        <f>RSI!I233</f>
        <v>52.451346448383298</v>
      </c>
      <c r="D233" s="2">
        <f>MACD!E233</f>
        <v>0.20007198103425949</v>
      </c>
      <c r="E233" s="2">
        <f>MACD!F233</f>
        <v>0.23163346234540305</v>
      </c>
      <c r="F233" s="2">
        <f>'Moving Avg'!D233</f>
        <v>22.27026</v>
      </c>
      <c r="G233" s="2">
        <f>'Moving Avg'!F233</f>
        <v>22.427104999999997</v>
      </c>
      <c r="H233" s="2">
        <f>'Moving Avg'!G233</f>
        <v>22.716851999999989</v>
      </c>
      <c r="I233" s="2">
        <f>'Moving Avg'!H233</f>
        <v>23.646508000000011</v>
      </c>
      <c r="J233" s="6" t="str">
        <f>OBV!F233</f>
        <v>BULLISH</v>
      </c>
      <c r="K233" s="6" t="str">
        <f>OBV!G233</f>
        <v>NEUTRAL</v>
      </c>
      <c r="L233" s="6" t="str">
        <f>OBV!H233</f>
        <v>CONFIRMED BULLISH</v>
      </c>
      <c r="M233" s="8">
        <f t="shared" si="30"/>
        <v>25</v>
      </c>
      <c r="N233" s="8">
        <f t="shared" si="31"/>
        <v>100</v>
      </c>
      <c r="O233" s="8">
        <f t="shared" si="32"/>
        <v>0</v>
      </c>
      <c r="P233" s="8">
        <f t="shared" si="33"/>
        <v>83.5</v>
      </c>
      <c r="Q233" s="9">
        <f t="shared" si="34"/>
        <v>56.274999999999999</v>
      </c>
      <c r="R233" s="9">
        <f t="shared" si="35"/>
        <v>45.875</v>
      </c>
      <c r="S233" s="9">
        <f t="shared" si="36"/>
        <v>56.325000000000003</v>
      </c>
      <c r="T233" s="9">
        <f t="shared" si="37"/>
        <v>52.125</v>
      </c>
      <c r="U233" s="8">
        <f t="shared" si="38"/>
        <v>52.82500000000001</v>
      </c>
      <c r="V233" s="8">
        <f t="shared" si="39"/>
        <v>52.650000000000006</v>
      </c>
    </row>
    <row r="234" spans="1:22" ht="13.5" x14ac:dyDescent="0.25">
      <c r="A234" s="3">
        <f>RSI!A234</f>
        <v>42648</v>
      </c>
      <c r="B234" s="2">
        <f>RSI!B234</f>
        <v>22.558399999999999</v>
      </c>
      <c r="C234" s="2">
        <f>RSI!I234</f>
        <v>52.734548422441236</v>
      </c>
      <c r="D234" s="2">
        <f>MACD!E234</f>
        <v>0.16982706533443093</v>
      </c>
      <c r="E234" s="2">
        <f>MACD!F234</f>
        <v>0.21927218294320863</v>
      </c>
      <c r="F234" s="2">
        <f>'Moving Avg'!D234</f>
        <v>22.36504</v>
      </c>
      <c r="G234" s="2">
        <f>'Moving Avg'!F234</f>
        <v>22.389194999999997</v>
      </c>
      <c r="H234" s="2">
        <f>'Moving Avg'!G234</f>
        <v>22.732207999999993</v>
      </c>
      <c r="I234" s="2">
        <f>'Moving Avg'!H234</f>
        <v>23.656853000000009</v>
      </c>
      <c r="J234" s="6" t="str">
        <f>OBV!F234</f>
        <v>BULLISH</v>
      </c>
      <c r="K234" s="6" t="str">
        <f>OBV!G234</f>
        <v>NEUTRAL</v>
      </c>
      <c r="L234" s="6" t="str">
        <f>OBV!H234</f>
        <v>CONFIRMED BULLISH</v>
      </c>
      <c r="M234" s="8">
        <f t="shared" si="30"/>
        <v>25</v>
      </c>
      <c r="N234" s="8">
        <f t="shared" si="31"/>
        <v>100</v>
      </c>
      <c r="O234" s="8">
        <f t="shared" si="32"/>
        <v>0</v>
      </c>
      <c r="P234" s="8">
        <f t="shared" si="33"/>
        <v>83.5</v>
      </c>
      <c r="Q234" s="9">
        <f t="shared" si="34"/>
        <v>56.274999999999999</v>
      </c>
      <c r="R234" s="9">
        <f t="shared" si="35"/>
        <v>45.875</v>
      </c>
      <c r="S234" s="9">
        <f t="shared" si="36"/>
        <v>56.325000000000003</v>
      </c>
      <c r="T234" s="9">
        <f t="shared" si="37"/>
        <v>52.125</v>
      </c>
      <c r="U234" s="8">
        <f t="shared" si="38"/>
        <v>52.82500000000001</v>
      </c>
      <c r="V234" s="8">
        <f t="shared" si="39"/>
        <v>52.650000000000006</v>
      </c>
    </row>
    <row r="235" spans="1:22" ht="13.5" x14ac:dyDescent="0.25">
      <c r="A235" s="3">
        <f>RSI!A235</f>
        <v>42649</v>
      </c>
      <c r="B235" s="2">
        <f>RSI!B235</f>
        <v>22.274000000000001</v>
      </c>
      <c r="C235" s="2">
        <f>RSI!I235</f>
        <v>44.239613649293567</v>
      </c>
      <c r="D235" s="2">
        <f>MACD!E235</f>
        <v>6.118358932648249E-2</v>
      </c>
      <c r="E235" s="2">
        <f>MACD!F235</f>
        <v>0.18765446421986343</v>
      </c>
      <c r="F235" s="2">
        <f>'Moving Avg'!D235</f>
        <v>22.402940000000001</v>
      </c>
      <c r="G235" s="2">
        <f>'Moving Avg'!F235</f>
        <v>22.337534999999995</v>
      </c>
      <c r="H235" s="2">
        <f>'Moving Avg'!G235</f>
        <v>22.728985999999995</v>
      </c>
      <c r="I235" s="2">
        <f>'Moving Avg'!H235</f>
        <v>23.66121200000001</v>
      </c>
      <c r="J235" s="6" t="str">
        <f>OBV!F235</f>
        <v>BULLISH</v>
      </c>
      <c r="K235" s="6" t="str">
        <f>OBV!G235</f>
        <v>NEUTRAL</v>
      </c>
      <c r="L235" s="6" t="str">
        <f>OBV!H235</f>
        <v>CONFIRMED BULLISH</v>
      </c>
      <c r="M235" s="8">
        <f t="shared" si="30"/>
        <v>25</v>
      </c>
      <c r="N235" s="8">
        <f t="shared" si="31"/>
        <v>100</v>
      </c>
      <c r="O235" s="8">
        <f t="shared" si="32"/>
        <v>0</v>
      </c>
      <c r="P235" s="8">
        <f t="shared" si="33"/>
        <v>83.5</v>
      </c>
      <c r="Q235" s="9">
        <f t="shared" si="34"/>
        <v>56.274999999999999</v>
      </c>
      <c r="R235" s="9">
        <f t="shared" si="35"/>
        <v>45.875</v>
      </c>
      <c r="S235" s="9">
        <f t="shared" si="36"/>
        <v>56.325000000000003</v>
      </c>
      <c r="T235" s="9">
        <f t="shared" si="37"/>
        <v>52.125</v>
      </c>
      <c r="U235" s="8">
        <f t="shared" si="38"/>
        <v>52.82500000000001</v>
      </c>
      <c r="V235" s="8">
        <f t="shared" si="39"/>
        <v>52.650000000000006</v>
      </c>
    </row>
    <row r="236" spans="1:22" ht="13.5" x14ac:dyDescent="0.25">
      <c r="A236" s="3">
        <f>RSI!A236</f>
        <v>42650</v>
      </c>
      <c r="B236" s="2">
        <f>RSI!B236</f>
        <v>22.274000000000001</v>
      </c>
      <c r="C236" s="2">
        <f>RSI!I236</f>
        <v>44.239613649293567</v>
      </c>
      <c r="D236" s="2">
        <f>MACD!E236</f>
        <v>-2.9601853008252021E-2</v>
      </c>
      <c r="E236" s="2">
        <f>MACD!F236</f>
        <v>0.14420320077424034</v>
      </c>
      <c r="F236" s="2">
        <f>'Moving Avg'!D236</f>
        <v>22.440840000000001</v>
      </c>
      <c r="G236" s="2">
        <f>'Moving Avg'!F236</f>
        <v>22.318579999999997</v>
      </c>
      <c r="H236" s="2">
        <f>'Moving Avg'!G236</f>
        <v>22.728985999999995</v>
      </c>
      <c r="I236" s="2">
        <f>'Moving Avg'!H236</f>
        <v>23.665571000000014</v>
      </c>
      <c r="J236" s="6" t="str">
        <f>OBV!F236</f>
        <v>BULLISH</v>
      </c>
      <c r="K236" s="6" t="str">
        <f>OBV!G236</f>
        <v>NEUTRAL</v>
      </c>
      <c r="L236" s="6" t="str">
        <f>OBV!H236</f>
        <v>CONFIRMED BULLISH</v>
      </c>
      <c r="M236" s="8">
        <f t="shared" si="30"/>
        <v>25</v>
      </c>
      <c r="N236" s="8">
        <f t="shared" si="31"/>
        <v>100</v>
      </c>
      <c r="O236" s="8">
        <f t="shared" si="32"/>
        <v>0</v>
      </c>
      <c r="P236" s="8">
        <f t="shared" si="33"/>
        <v>83.5</v>
      </c>
      <c r="Q236" s="9">
        <f t="shared" si="34"/>
        <v>56.274999999999999</v>
      </c>
      <c r="R236" s="9">
        <f t="shared" si="35"/>
        <v>45.875</v>
      </c>
      <c r="S236" s="9">
        <f t="shared" si="36"/>
        <v>56.325000000000003</v>
      </c>
      <c r="T236" s="9">
        <f t="shared" si="37"/>
        <v>52.125</v>
      </c>
      <c r="U236" s="8">
        <f t="shared" si="38"/>
        <v>52.82500000000001</v>
      </c>
      <c r="V236" s="8">
        <f t="shared" si="39"/>
        <v>52.650000000000006</v>
      </c>
    </row>
    <row r="237" spans="1:22" ht="13.5" x14ac:dyDescent="0.25">
      <c r="A237" s="3">
        <f>RSI!A237</f>
        <v>42653</v>
      </c>
      <c r="B237" s="2">
        <f>RSI!B237</f>
        <v>22.274000000000001</v>
      </c>
      <c r="C237" s="2">
        <f>RSI!I237</f>
        <v>44.239613649293567</v>
      </c>
      <c r="D237" s="2">
        <f>MACD!E237</f>
        <v>-0.10973059725332135</v>
      </c>
      <c r="E237" s="2">
        <f>MACD!F237</f>
        <v>9.3416441168728007E-2</v>
      </c>
      <c r="F237" s="2">
        <f>'Moving Avg'!D237</f>
        <v>22.385860000000001</v>
      </c>
      <c r="G237" s="2">
        <f>'Moving Avg'!F237</f>
        <v>22.299624999999999</v>
      </c>
      <c r="H237" s="2">
        <f>'Moving Avg'!G237</f>
        <v>22.728985999999995</v>
      </c>
      <c r="I237" s="2">
        <f>'Moving Avg'!H237</f>
        <v>23.67007000000002</v>
      </c>
      <c r="J237" s="6" t="str">
        <f>OBV!F237</f>
        <v>BULLISH</v>
      </c>
      <c r="K237" s="6" t="str">
        <f>OBV!G237</f>
        <v>NEUTRAL</v>
      </c>
      <c r="L237" s="6" t="str">
        <f>OBV!H237</f>
        <v>BULLISH DIVERGENCE</v>
      </c>
      <c r="M237" s="8">
        <f t="shared" si="30"/>
        <v>25</v>
      </c>
      <c r="N237" s="8">
        <f t="shared" si="31"/>
        <v>100</v>
      </c>
      <c r="O237" s="8">
        <f t="shared" si="32"/>
        <v>0</v>
      </c>
      <c r="P237" s="8">
        <f t="shared" si="33"/>
        <v>66.5</v>
      </c>
      <c r="Q237" s="9">
        <f t="shared" si="34"/>
        <v>53.725000000000001</v>
      </c>
      <c r="R237" s="9">
        <f t="shared" si="35"/>
        <v>41.625</v>
      </c>
      <c r="S237" s="9">
        <f t="shared" si="36"/>
        <v>48.674999999999997</v>
      </c>
      <c r="T237" s="9">
        <f t="shared" si="37"/>
        <v>47.875</v>
      </c>
      <c r="U237" s="8">
        <f t="shared" si="38"/>
        <v>48.008333333333326</v>
      </c>
      <c r="V237" s="8">
        <f t="shared" si="39"/>
        <v>47.974999999999994</v>
      </c>
    </row>
    <row r="238" spans="1:22" ht="13.5" x14ac:dyDescent="0.25">
      <c r="A238" s="3">
        <f>RSI!A238</f>
        <v>42654</v>
      </c>
      <c r="B238" s="2">
        <f>RSI!B238</f>
        <v>22.558399999999999</v>
      </c>
      <c r="C238" s="2">
        <f>RSI!I238</f>
        <v>53.579268858368081</v>
      </c>
      <c r="D238" s="2">
        <f>MACD!E238</f>
        <v>-0.15532570345953545</v>
      </c>
      <c r="E238" s="2">
        <f>MACD!F238</f>
        <v>4.3668012243075316E-2</v>
      </c>
      <c r="F238" s="2">
        <f>'Moving Avg'!D238</f>
        <v>22.387760000000004</v>
      </c>
      <c r="G238" s="2">
        <f>'Moving Avg'!F238</f>
        <v>22.300099999999997</v>
      </c>
      <c r="H238" s="2">
        <f>'Moving Avg'!G238</f>
        <v>22.732777999999989</v>
      </c>
      <c r="I238" s="2">
        <f>'Moving Avg'!H238</f>
        <v>23.675991000000021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  <c r="M238" s="8">
        <f t="shared" si="30"/>
        <v>25</v>
      </c>
      <c r="N238" s="8">
        <f t="shared" si="31"/>
        <v>100</v>
      </c>
      <c r="O238" s="8">
        <f t="shared" si="32"/>
        <v>0</v>
      </c>
      <c r="P238" s="8">
        <f t="shared" si="33"/>
        <v>100</v>
      </c>
      <c r="Q238" s="9">
        <f t="shared" si="34"/>
        <v>58.75</v>
      </c>
      <c r="R238" s="9">
        <f t="shared" si="35"/>
        <v>50</v>
      </c>
      <c r="S238" s="9">
        <f t="shared" si="36"/>
        <v>63.75</v>
      </c>
      <c r="T238" s="9">
        <f t="shared" si="37"/>
        <v>56.25</v>
      </c>
      <c r="U238" s="8">
        <f t="shared" si="38"/>
        <v>57.5</v>
      </c>
      <c r="V238" s="8">
        <f t="shared" si="39"/>
        <v>57.1875</v>
      </c>
    </row>
    <row r="239" spans="1:22" ht="13.5" x14ac:dyDescent="0.25">
      <c r="A239" s="3">
        <f>RSI!A239</f>
        <v>42655</v>
      </c>
      <c r="B239" s="2">
        <f>RSI!B239</f>
        <v>22.558399999999999</v>
      </c>
      <c r="C239" s="2">
        <f>RSI!I239</f>
        <v>53.579268858368089</v>
      </c>
      <c r="D239" s="2">
        <f>MACD!E239</f>
        <v>-0.19467884133096547</v>
      </c>
      <c r="E239" s="2">
        <f>MACD!F239</f>
        <v>-4.0013584717328438E-3</v>
      </c>
      <c r="F239" s="2">
        <f>'Moving Avg'!D239</f>
        <v>22.387760000000004</v>
      </c>
      <c r="G239" s="2">
        <f>'Moving Avg'!F239</f>
        <v>22.300574999999998</v>
      </c>
      <c r="H239" s="2">
        <f>'Moving Avg'!G239</f>
        <v>22.736569999999993</v>
      </c>
      <c r="I239" s="2">
        <f>'Moving Avg'!H239</f>
        <v>23.681912000000022</v>
      </c>
      <c r="J239" s="6" t="str">
        <f>OBV!F239</f>
        <v>BULLISH</v>
      </c>
      <c r="K239" s="6" t="str">
        <f>OBV!G239</f>
        <v>NEUTRAL</v>
      </c>
      <c r="L239" s="6" t="str">
        <f>OBV!H239</f>
        <v>NEUTRAL</v>
      </c>
      <c r="M239" s="8">
        <f t="shared" si="30"/>
        <v>25</v>
      </c>
      <c r="N239" s="8">
        <f t="shared" si="31"/>
        <v>100</v>
      </c>
      <c r="O239" s="8">
        <f t="shared" si="32"/>
        <v>0</v>
      </c>
      <c r="P239" s="8">
        <f t="shared" si="33"/>
        <v>49.5</v>
      </c>
      <c r="Q239" s="9">
        <f t="shared" si="34"/>
        <v>51.174999999999997</v>
      </c>
      <c r="R239" s="9">
        <f t="shared" si="35"/>
        <v>37.375</v>
      </c>
      <c r="S239" s="9">
        <f t="shared" si="36"/>
        <v>41.025000000000006</v>
      </c>
      <c r="T239" s="9">
        <f t="shared" si="37"/>
        <v>43.625</v>
      </c>
      <c r="U239" s="8">
        <f t="shared" si="38"/>
        <v>43.191666666666663</v>
      </c>
      <c r="V239" s="8">
        <f t="shared" si="39"/>
        <v>43.3</v>
      </c>
    </row>
    <row r="240" spans="1:22" ht="13.5" x14ac:dyDescent="0.25">
      <c r="A240" s="3">
        <f>RSI!A240</f>
        <v>42656</v>
      </c>
      <c r="B240" s="2">
        <f>RSI!B240</f>
        <v>22.558399999999999</v>
      </c>
      <c r="C240" s="2">
        <f>RSI!I240</f>
        <v>53.579268858368081</v>
      </c>
      <c r="D240" s="2">
        <f>MACD!E240</f>
        <v>-0.22869307936321448</v>
      </c>
      <c r="E240" s="2">
        <f>MACD!F240</f>
        <v>-4.8939702650029171E-2</v>
      </c>
      <c r="F240" s="2">
        <f>'Moving Avg'!D240</f>
        <v>22.444640000000003</v>
      </c>
      <c r="G240" s="2">
        <f>'Moving Avg'!F240</f>
        <v>22.301049999999996</v>
      </c>
      <c r="H240" s="2">
        <f>'Moving Avg'!G240</f>
        <v>22.732779999999995</v>
      </c>
      <c r="I240" s="2">
        <f>'Moving Avg'!H240</f>
        <v>23.68806600000002</v>
      </c>
      <c r="J240" s="6" t="str">
        <f>OBV!F240</f>
        <v>BULLISH</v>
      </c>
      <c r="K240" s="6" t="str">
        <f>OBV!G240</f>
        <v>NEUTRAL</v>
      </c>
      <c r="L240" s="6" t="str">
        <f>OBV!H240</f>
        <v>CONFIRMED BULLISH</v>
      </c>
      <c r="M240" s="8">
        <f t="shared" si="30"/>
        <v>25</v>
      </c>
      <c r="N240" s="8">
        <f t="shared" si="31"/>
        <v>100</v>
      </c>
      <c r="O240" s="8">
        <f t="shared" si="32"/>
        <v>0</v>
      </c>
      <c r="P240" s="8">
        <f t="shared" si="33"/>
        <v>83.5</v>
      </c>
      <c r="Q240" s="9">
        <f t="shared" si="34"/>
        <v>56.274999999999999</v>
      </c>
      <c r="R240" s="9">
        <f t="shared" si="35"/>
        <v>45.875</v>
      </c>
      <c r="S240" s="9">
        <f t="shared" si="36"/>
        <v>56.325000000000003</v>
      </c>
      <c r="T240" s="9">
        <f t="shared" si="37"/>
        <v>52.125</v>
      </c>
      <c r="U240" s="8">
        <f t="shared" si="38"/>
        <v>52.82500000000001</v>
      </c>
      <c r="V240" s="8">
        <f t="shared" si="39"/>
        <v>52.650000000000006</v>
      </c>
    </row>
    <row r="241" spans="1:22" ht="13.5" x14ac:dyDescent="0.25">
      <c r="A241" s="3">
        <f>RSI!A241</f>
        <v>42657</v>
      </c>
      <c r="B241" s="2">
        <f>RSI!B241</f>
        <v>23.032299999999999</v>
      </c>
      <c r="C241" s="2">
        <f>RSI!I241</f>
        <v>65.578348575155815</v>
      </c>
      <c r="D241" s="2">
        <f>MACD!E241</f>
        <v>-0.29324049572052147</v>
      </c>
      <c r="E241" s="2">
        <f>MACD!F241</f>
        <v>-9.7799861264127624E-2</v>
      </c>
      <c r="F241" s="2">
        <f>'Moving Avg'!D241</f>
        <v>22.596299999999996</v>
      </c>
      <c r="G241" s="2">
        <f>'Moving Avg'!F241</f>
        <v>22.327114999999999</v>
      </c>
      <c r="H241" s="2">
        <f>'Moving Avg'!G241</f>
        <v>22.724817999999996</v>
      </c>
      <c r="I241" s="2">
        <f>'Moving Avg'!H241</f>
        <v>23.696589500000023</v>
      </c>
      <c r="J241" s="6" t="str">
        <f>OBV!F241</f>
        <v>BULLISH</v>
      </c>
      <c r="K241" s="6" t="str">
        <f>OBV!G241</f>
        <v>STRONG</v>
      </c>
      <c r="L241" s="6" t="str">
        <f>OBV!H241</f>
        <v>CONFIRMED BULLISH</v>
      </c>
      <c r="M241" s="8">
        <f t="shared" si="30"/>
        <v>25</v>
      </c>
      <c r="N241" s="8">
        <f t="shared" si="31"/>
        <v>100</v>
      </c>
      <c r="O241" s="8">
        <f t="shared" si="32"/>
        <v>0</v>
      </c>
      <c r="P241" s="8">
        <f t="shared" si="33"/>
        <v>100</v>
      </c>
      <c r="Q241" s="9">
        <f t="shared" si="34"/>
        <v>58.75</v>
      </c>
      <c r="R241" s="9">
        <f t="shared" si="35"/>
        <v>50</v>
      </c>
      <c r="S241" s="9">
        <f t="shared" si="36"/>
        <v>63.75</v>
      </c>
      <c r="T241" s="9">
        <f t="shared" si="37"/>
        <v>56.25</v>
      </c>
      <c r="U241" s="8">
        <f t="shared" si="38"/>
        <v>57.5</v>
      </c>
      <c r="V241" s="8">
        <f t="shared" si="39"/>
        <v>57.1875</v>
      </c>
    </row>
    <row r="242" spans="1:22" ht="13.5" x14ac:dyDescent="0.25">
      <c r="A242" s="3">
        <f>RSI!A242</f>
        <v>42660</v>
      </c>
      <c r="B242" s="2">
        <f>RSI!B242</f>
        <v>23.221800000000002</v>
      </c>
      <c r="C242" s="2">
        <f>RSI!I242</f>
        <v>69.026122119427782</v>
      </c>
      <c r="D242" s="2">
        <f>MACD!E242</f>
        <v>-0.2938620840834183</v>
      </c>
      <c r="E242" s="2">
        <f>MACD!F242</f>
        <v>-0.13701230582798576</v>
      </c>
      <c r="F242" s="2">
        <f>'Moving Avg'!D242</f>
        <v>22.785859999999996</v>
      </c>
      <c r="G242" s="2">
        <f>'Moving Avg'!F242</f>
        <v>22.362655</v>
      </c>
      <c r="H242" s="2">
        <f>'Moving Avg'!G242</f>
        <v>22.720645999999999</v>
      </c>
      <c r="I242" s="2">
        <f>'Moving Avg'!H242</f>
        <v>23.710717000000024</v>
      </c>
      <c r="J242" s="6" t="str">
        <f>OBV!F242</f>
        <v>BULLISH</v>
      </c>
      <c r="K242" s="6" t="str">
        <f>OBV!G242</f>
        <v>STRONG</v>
      </c>
      <c r="L242" s="6" t="str">
        <f>OBV!H242</f>
        <v>CONFIRMED BULLISH</v>
      </c>
      <c r="M242" s="8">
        <f t="shared" si="30"/>
        <v>25</v>
      </c>
      <c r="N242" s="8">
        <f t="shared" si="31"/>
        <v>100</v>
      </c>
      <c r="O242" s="8">
        <f t="shared" si="32"/>
        <v>0</v>
      </c>
      <c r="P242" s="8">
        <f t="shared" si="33"/>
        <v>100</v>
      </c>
      <c r="Q242" s="9">
        <f t="shared" si="34"/>
        <v>58.75</v>
      </c>
      <c r="R242" s="9">
        <f t="shared" si="35"/>
        <v>50</v>
      </c>
      <c r="S242" s="9">
        <f t="shared" si="36"/>
        <v>63.75</v>
      </c>
      <c r="T242" s="9">
        <f t="shared" si="37"/>
        <v>56.25</v>
      </c>
      <c r="U242" s="8">
        <f t="shared" si="38"/>
        <v>57.5</v>
      </c>
      <c r="V242" s="8">
        <f t="shared" si="39"/>
        <v>57.1875</v>
      </c>
    </row>
    <row r="243" spans="1:22" ht="13.5" x14ac:dyDescent="0.25">
      <c r="A243" s="3">
        <f>RSI!A243</f>
        <v>42661</v>
      </c>
      <c r="B243" s="2">
        <f>RSI!B243</f>
        <v>23.127099999999999</v>
      </c>
      <c r="C243" s="2">
        <f>RSI!I243</f>
        <v>65.49555628834166</v>
      </c>
      <c r="D243" s="2">
        <f>MACD!E243</f>
        <v>-0.29165378910752793</v>
      </c>
      <c r="E243" s="2">
        <f>MACD!F243</f>
        <v>-0.1679406024838942</v>
      </c>
      <c r="F243" s="2">
        <f>'Moving Avg'!D243</f>
        <v>22.8996</v>
      </c>
      <c r="G243" s="2">
        <f>'Moving Avg'!F243</f>
        <v>22.393460000000001</v>
      </c>
      <c r="H243" s="2">
        <f>'Moving Avg'!G243</f>
        <v>22.714580000000002</v>
      </c>
      <c r="I243" s="2">
        <f>'Moving Avg'!H243</f>
        <v>23.724371000000023</v>
      </c>
      <c r="J243" s="6" t="str">
        <f>OBV!F243</f>
        <v>BULLISH</v>
      </c>
      <c r="K243" s="6" t="str">
        <f>OBV!G243</f>
        <v>NEUTRAL</v>
      </c>
      <c r="L243" s="6" t="str">
        <f>OBV!H243</f>
        <v>CONFIRMED BULLISH</v>
      </c>
      <c r="M243" s="8">
        <f t="shared" si="30"/>
        <v>25</v>
      </c>
      <c r="N243" s="8">
        <f t="shared" si="31"/>
        <v>100</v>
      </c>
      <c r="O243" s="8">
        <f t="shared" si="32"/>
        <v>0</v>
      </c>
      <c r="P243" s="8">
        <f t="shared" si="33"/>
        <v>83.5</v>
      </c>
      <c r="Q243" s="9">
        <f t="shared" si="34"/>
        <v>56.274999999999999</v>
      </c>
      <c r="R243" s="9">
        <f t="shared" si="35"/>
        <v>45.875</v>
      </c>
      <c r="S243" s="9">
        <f t="shared" si="36"/>
        <v>56.325000000000003</v>
      </c>
      <c r="T243" s="9">
        <f t="shared" si="37"/>
        <v>52.125</v>
      </c>
      <c r="U243" s="8">
        <f t="shared" si="38"/>
        <v>52.82500000000001</v>
      </c>
      <c r="V243" s="8">
        <f t="shared" si="39"/>
        <v>52.650000000000006</v>
      </c>
    </row>
    <row r="244" spans="1:22" ht="13.5" x14ac:dyDescent="0.25">
      <c r="A244" s="3">
        <f>RSI!A244</f>
        <v>42662</v>
      </c>
      <c r="B244" s="2">
        <f>RSI!B244</f>
        <v>23.127099999999999</v>
      </c>
      <c r="C244" s="2">
        <f>RSI!I244</f>
        <v>65.49555628834166</v>
      </c>
      <c r="D244" s="2">
        <f>MACD!E244</f>
        <v>-0.29172758889442463</v>
      </c>
      <c r="E244" s="2">
        <f>MACD!F244</f>
        <v>-0.19269799976600027</v>
      </c>
      <c r="F244" s="2">
        <f>'Moving Avg'!D244</f>
        <v>23.013339999999999</v>
      </c>
      <c r="G244" s="2">
        <f>'Moving Avg'!F244</f>
        <v>22.424264999999998</v>
      </c>
      <c r="H244" s="2">
        <f>'Moving Avg'!G244</f>
        <v>22.708514000000001</v>
      </c>
      <c r="I244" s="2">
        <f>'Moving Avg'!H244</f>
        <v>23.733461500000022</v>
      </c>
      <c r="J244" s="6" t="str">
        <f>OBV!F244</f>
        <v>BULLISH</v>
      </c>
      <c r="K244" s="6" t="str">
        <f>OBV!G244</f>
        <v>NEUTRAL</v>
      </c>
      <c r="L244" s="6" t="str">
        <f>OBV!H244</f>
        <v>CONFIRMED BULLISH</v>
      </c>
      <c r="M244" s="8">
        <f t="shared" si="30"/>
        <v>25</v>
      </c>
      <c r="N244" s="8">
        <f t="shared" si="31"/>
        <v>100</v>
      </c>
      <c r="O244" s="8">
        <f t="shared" si="32"/>
        <v>0</v>
      </c>
      <c r="P244" s="8">
        <f t="shared" si="33"/>
        <v>83.5</v>
      </c>
      <c r="Q244" s="9">
        <f t="shared" si="34"/>
        <v>56.274999999999999</v>
      </c>
      <c r="R244" s="9">
        <f t="shared" si="35"/>
        <v>45.875</v>
      </c>
      <c r="S244" s="9">
        <f t="shared" si="36"/>
        <v>56.325000000000003</v>
      </c>
      <c r="T244" s="9">
        <f t="shared" si="37"/>
        <v>52.125</v>
      </c>
      <c r="U244" s="8">
        <f t="shared" si="38"/>
        <v>52.82500000000001</v>
      </c>
      <c r="V244" s="8">
        <f t="shared" si="39"/>
        <v>52.650000000000006</v>
      </c>
    </row>
    <row r="245" spans="1:22" ht="13.5" x14ac:dyDescent="0.25">
      <c r="A245" s="3">
        <f>RSI!A245</f>
        <v>42663</v>
      </c>
      <c r="B245" s="2">
        <f>RSI!B245</f>
        <v>23.221800000000002</v>
      </c>
      <c r="C245" s="2">
        <f>RSI!I245</f>
        <v>67.427738660966753</v>
      </c>
      <c r="D245" s="2">
        <f>MACD!E245</f>
        <v>-0.34571045096228659</v>
      </c>
      <c r="E245" s="2">
        <f>MACD!F245</f>
        <v>-0.22330049000525753</v>
      </c>
      <c r="F245" s="2">
        <f>'Moving Avg'!D245</f>
        <v>23.14602</v>
      </c>
      <c r="G245" s="2">
        <f>'Moving Avg'!F245</f>
        <v>22.493455000000001</v>
      </c>
      <c r="H245" s="2">
        <f>'Moving Avg'!G245</f>
        <v>22.704342</v>
      </c>
      <c r="I245" s="2">
        <f>'Moving Avg'!H245</f>
        <v>23.746192000000022</v>
      </c>
      <c r="J245" s="6" t="str">
        <f>OBV!F245</f>
        <v>BULLISH</v>
      </c>
      <c r="K245" s="6" t="str">
        <f>OBV!G245</f>
        <v>STRONG</v>
      </c>
      <c r="L245" s="6" t="str">
        <f>OBV!H245</f>
        <v>CONFIRMED BULLISH</v>
      </c>
      <c r="M245" s="8">
        <f t="shared" si="30"/>
        <v>25</v>
      </c>
      <c r="N245" s="8">
        <f t="shared" si="31"/>
        <v>100</v>
      </c>
      <c r="O245" s="8">
        <f t="shared" si="32"/>
        <v>0</v>
      </c>
      <c r="P245" s="8">
        <f t="shared" si="33"/>
        <v>100</v>
      </c>
      <c r="Q245" s="9">
        <f t="shared" si="34"/>
        <v>58.75</v>
      </c>
      <c r="R245" s="9">
        <f t="shared" si="35"/>
        <v>50</v>
      </c>
      <c r="S245" s="9">
        <f t="shared" si="36"/>
        <v>63.75</v>
      </c>
      <c r="T245" s="9">
        <f t="shared" si="37"/>
        <v>56.25</v>
      </c>
      <c r="U245" s="8">
        <f t="shared" si="38"/>
        <v>57.5</v>
      </c>
      <c r="V245" s="8">
        <f t="shared" si="39"/>
        <v>57.1875</v>
      </c>
    </row>
    <row r="246" spans="1:22" ht="13.5" x14ac:dyDescent="0.25">
      <c r="A246" s="3">
        <f>RSI!A246</f>
        <v>42664</v>
      </c>
      <c r="B246" s="2">
        <f>RSI!B246</f>
        <v>23.9801</v>
      </c>
      <c r="C246" s="2">
        <f>RSI!I246</f>
        <v>78.034617638876753</v>
      </c>
      <c r="D246" s="2">
        <f>MACD!E246</f>
        <v>-0.45103650584778876</v>
      </c>
      <c r="E246" s="2">
        <f>MACD!F246</f>
        <v>-0.26884769317376378</v>
      </c>
      <c r="F246" s="2">
        <f>'Moving Avg'!D246</f>
        <v>23.33558</v>
      </c>
      <c r="G246" s="2">
        <f>'Moving Avg'!F246</f>
        <v>22.600560000000002</v>
      </c>
      <c r="H246" s="2">
        <f>'Moving Avg'!G246</f>
        <v>22.715335999999997</v>
      </c>
      <c r="I246" s="2">
        <f>'Moving Avg'!H246</f>
        <v>23.762947000000018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  <c r="M246" s="8">
        <f t="shared" si="30"/>
        <v>0</v>
      </c>
      <c r="N246" s="8">
        <f t="shared" si="31"/>
        <v>100</v>
      </c>
      <c r="O246" s="8">
        <f t="shared" si="32"/>
        <v>0</v>
      </c>
      <c r="P246" s="8">
        <f t="shared" si="33"/>
        <v>100</v>
      </c>
      <c r="Q246" s="9">
        <f t="shared" si="34"/>
        <v>50</v>
      </c>
      <c r="R246" s="9">
        <f t="shared" si="35"/>
        <v>45</v>
      </c>
      <c r="S246" s="9">
        <f t="shared" si="36"/>
        <v>60</v>
      </c>
      <c r="T246" s="9">
        <f t="shared" si="37"/>
        <v>50</v>
      </c>
      <c r="U246" s="8">
        <f t="shared" si="38"/>
        <v>51.666666666666664</v>
      </c>
      <c r="V246" s="8">
        <f t="shared" si="39"/>
        <v>51.25</v>
      </c>
    </row>
    <row r="247" spans="1:22" ht="13.5" x14ac:dyDescent="0.25">
      <c r="A247" s="3">
        <f>RSI!A247</f>
        <v>42667</v>
      </c>
      <c r="B247" s="2">
        <f>RSI!B247</f>
        <v>23.9801</v>
      </c>
      <c r="C247" s="2">
        <f>RSI!I247</f>
        <v>78.034617638876753</v>
      </c>
      <c r="D247" s="2">
        <f>MACD!E247</f>
        <v>-0.54785963710170194</v>
      </c>
      <c r="E247" s="2">
        <f>MACD!F247</f>
        <v>-0.32465008195935141</v>
      </c>
      <c r="F247" s="2">
        <f>'Moving Avg'!D247</f>
        <v>23.487239999999996</v>
      </c>
      <c r="G247" s="2">
        <f>'Moving Avg'!F247</f>
        <v>22.709084999999998</v>
      </c>
      <c r="H247" s="2">
        <f>'Moving Avg'!G247</f>
        <v>22.726329999999997</v>
      </c>
      <c r="I247" s="2">
        <f>'Moving Avg'!H247</f>
        <v>23.781331500000015</v>
      </c>
      <c r="J247" s="6" t="str">
        <f>OBV!F247</f>
        <v>BULLISH</v>
      </c>
      <c r="K247" s="6" t="str">
        <f>OBV!G247</f>
        <v>STRONG</v>
      </c>
      <c r="L247" s="6" t="str">
        <f>OBV!H247</f>
        <v>CONFIRMED BULLISH</v>
      </c>
      <c r="M247" s="8">
        <f t="shared" si="30"/>
        <v>0</v>
      </c>
      <c r="N247" s="8">
        <f t="shared" si="31"/>
        <v>100</v>
      </c>
      <c r="O247" s="8">
        <f t="shared" si="32"/>
        <v>0</v>
      </c>
      <c r="P247" s="8">
        <f t="shared" si="33"/>
        <v>100</v>
      </c>
      <c r="Q247" s="9">
        <f t="shared" si="34"/>
        <v>50</v>
      </c>
      <c r="R247" s="9">
        <f t="shared" si="35"/>
        <v>45</v>
      </c>
      <c r="S247" s="9">
        <f t="shared" si="36"/>
        <v>60</v>
      </c>
      <c r="T247" s="9">
        <f t="shared" si="37"/>
        <v>50</v>
      </c>
      <c r="U247" s="8">
        <f t="shared" si="38"/>
        <v>51.666666666666664</v>
      </c>
      <c r="V247" s="8">
        <f t="shared" si="39"/>
        <v>51.25</v>
      </c>
    </row>
    <row r="248" spans="1:22" ht="13.5" x14ac:dyDescent="0.25">
      <c r="A248" s="3">
        <f>RSI!A248</f>
        <v>42668</v>
      </c>
      <c r="B248" s="2">
        <f>RSI!B248</f>
        <v>23.9801</v>
      </c>
      <c r="C248" s="2">
        <f>RSI!I248</f>
        <v>78.034617638876753</v>
      </c>
      <c r="D248" s="2">
        <f>MACD!E248</f>
        <v>-0.5931636899405035</v>
      </c>
      <c r="E248" s="2">
        <f>MACD!F248</f>
        <v>-0.37835280355558182</v>
      </c>
      <c r="F248" s="2">
        <f>'Moving Avg'!D248</f>
        <v>23.65784</v>
      </c>
      <c r="G248" s="2">
        <f>'Moving Avg'!F248</f>
        <v>22.803865000000002</v>
      </c>
      <c r="H248" s="2">
        <f>'Moving Avg'!G248</f>
        <v>22.737324000000005</v>
      </c>
      <c r="I248" s="2">
        <f>'Moving Avg'!H248</f>
        <v>23.798785000000017</v>
      </c>
      <c r="J248" s="6" t="str">
        <f>OBV!F248</f>
        <v>BULLISH</v>
      </c>
      <c r="K248" s="6" t="str">
        <f>OBV!G248</f>
        <v>STRONG</v>
      </c>
      <c r="L248" s="6" t="str">
        <f>OBV!H248</f>
        <v>CONFIRMED BULLISH</v>
      </c>
      <c r="M248" s="8">
        <f t="shared" si="30"/>
        <v>0</v>
      </c>
      <c r="N248" s="8">
        <f t="shared" si="31"/>
        <v>100</v>
      </c>
      <c r="O248" s="8">
        <f t="shared" si="32"/>
        <v>0</v>
      </c>
      <c r="P248" s="8">
        <f t="shared" si="33"/>
        <v>100</v>
      </c>
      <c r="Q248" s="9">
        <f t="shared" si="34"/>
        <v>50</v>
      </c>
      <c r="R248" s="9">
        <f t="shared" si="35"/>
        <v>45</v>
      </c>
      <c r="S248" s="9">
        <f t="shared" si="36"/>
        <v>60</v>
      </c>
      <c r="T248" s="9">
        <f t="shared" si="37"/>
        <v>50</v>
      </c>
      <c r="U248" s="8">
        <f t="shared" si="38"/>
        <v>51.666666666666664</v>
      </c>
      <c r="V248" s="8">
        <f t="shared" si="39"/>
        <v>51.25</v>
      </c>
    </row>
    <row r="249" spans="1:22" ht="13.5" x14ac:dyDescent="0.25">
      <c r="A249" s="3">
        <f>RSI!A249</f>
        <v>42669</v>
      </c>
      <c r="B249" s="2">
        <f>RSI!B249</f>
        <v>23.9801</v>
      </c>
      <c r="C249" s="2">
        <f>RSI!I249</f>
        <v>78.034617638876753</v>
      </c>
      <c r="D249" s="2">
        <f>MACD!E249</f>
        <v>-0.638100327464457</v>
      </c>
      <c r="E249" s="2">
        <f>MACD!F249</f>
        <v>-0.43030230833735689</v>
      </c>
      <c r="F249" s="2">
        <f>'Moving Avg'!D249</f>
        <v>23.828440000000001</v>
      </c>
      <c r="G249" s="2">
        <f>'Moving Avg'!F249</f>
        <v>22.898644999999998</v>
      </c>
      <c r="H249" s="2">
        <f>'Moving Avg'!G249</f>
        <v>22.748318000000005</v>
      </c>
      <c r="I249" s="2">
        <f>'Moving Avg'!H249</f>
        <v>23.816750500000012</v>
      </c>
      <c r="J249" s="6" t="str">
        <f>OBV!F249</f>
        <v>BULLISH</v>
      </c>
      <c r="K249" s="6" t="str">
        <f>OBV!G249</f>
        <v>STRONG</v>
      </c>
      <c r="L249" s="6" t="str">
        <f>OBV!H249</f>
        <v>CONFIRMED BULLISH</v>
      </c>
      <c r="M249" s="8">
        <f t="shared" si="30"/>
        <v>0</v>
      </c>
      <c r="N249" s="8">
        <f t="shared" si="31"/>
        <v>100</v>
      </c>
      <c r="O249" s="8">
        <f t="shared" si="32"/>
        <v>50</v>
      </c>
      <c r="P249" s="8">
        <f t="shared" si="33"/>
        <v>100</v>
      </c>
      <c r="Q249" s="9">
        <f t="shared" si="34"/>
        <v>57.5</v>
      </c>
      <c r="R249" s="9">
        <f t="shared" si="35"/>
        <v>62.5</v>
      </c>
      <c r="S249" s="9">
        <f t="shared" si="36"/>
        <v>72.5</v>
      </c>
      <c r="T249" s="9">
        <f t="shared" si="37"/>
        <v>62.5</v>
      </c>
      <c r="U249" s="8">
        <f t="shared" si="38"/>
        <v>64.166666666666671</v>
      </c>
      <c r="V249" s="8">
        <f t="shared" si="39"/>
        <v>63.75</v>
      </c>
    </row>
    <row r="250" spans="1:22" ht="13.5" x14ac:dyDescent="0.25">
      <c r="A250" s="3">
        <f>RSI!A250</f>
        <v>42670</v>
      </c>
      <c r="B250" s="2">
        <f>RSI!B250</f>
        <v>23.970600000000001</v>
      </c>
      <c r="C250" s="2">
        <f>RSI!I250</f>
        <v>77.608752892051584</v>
      </c>
      <c r="D250" s="2">
        <f>MACD!E250</f>
        <v>-0.68153330184972916</v>
      </c>
      <c r="E250" s="2">
        <f>MACD!F250</f>
        <v>-0.48054850703983143</v>
      </c>
      <c r="F250" s="2">
        <f>'Moving Avg'!D250</f>
        <v>23.978200000000001</v>
      </c>
      <c r="G250" s="2">
        <f>'Moving Avg'!F250</f>
        <v>22.992949999999997</v>
      </c>
      <c r="H250" s="2">
        <f>'Moving Avg'!G250</f>
        <v>22.759122000000005</v>
      </c>
      <c r="I250" s="2">
        <f>'Moving Avg'!H250</f>
        <v>23.83764900000001</v>
      </c>
      <c r="J250" s="6" t="str">
        <f>OBV!F250</f>
        <v>BULLISH</v>
      </c>
      <c r="K250" s="6" t="str">
        <f>OBV!G250</f>
        <v>NEUTRAL</v>
      </c>
      <c r="L250" s="6" t="str">
        <f>OBV!H250</f>
        <v>CONFIRMED BULLISH</v>
      </c>
      <c r="M250" s="8">
        <f t="shared" si="30"/>
        <v>0</v>
      </c>
      <c r="N250" s="8">
        <f t="shared" si="31"/>
        <v>100</v>
      </c>
      <c r="O250" s="8">
        <f t="shared" si="32"/>
        <v>50</v>
      </c>
      <c r="P250" s="8">
        <f t="shared" si="33"/>
        <v>83.5</v>
      </c>
      <c r="Q250" s="9">
        <f t="shared" si="34"/>
        <v>55.024999999999999</v>
      </c>
      <c r="R250" s="9">
        <f t="shared" si="35"/>
        <v>58.375</v>
      </c>
      <c r="S250" s="9">
        <f t="shared" si="36"/>
        <v>65.075000000000003</v>
      </c>
      <c r="T250" s="9">
        <f t="shared" si="37"/>
        <v>58.375</v>
      </c>
      <c r="U250" s="8">
        <f t="shared" si="38"/>
        <v>59.491666666666674</v>
      </c>
      <c r="V250" s="8">
        <f t="shared" si="39"/>
        <v>59.212500000000006</v>
      </c>
    </row>
    <row r="251" spans="1:22" ht="13.5" x14ac:dyDescent="0.25">
      <c r="A251" s="3">
        <f>RSI!A251</f>
        <v>42671</v>
      </c>
      <c r="B251" s="2">
        <f>RSI!B251</f>
        <v>24.349799999999998</v>
      </c>
      <c r="C251" s="2">
        <f>RSI!I251</f>
        <v>81.863448571946478</v>
      </c>
      <c r="D251" s="2">
        <f>MACD!E251</f>
        <v>-0.67906986808491254</v>
      </c>
      <c r="E251" s="2">
        <f>MACD!F251</f>
        <v>-0.52025277924884772</v>
      </c>
      <c r="F251" s="2">
        <f>'Moving Avg'!D251</f>
        <v>24.052140000000001</v>
      </c>
      <c r="G251" s="2">
        <f>'Moving Avg'!F251</f>
        <v>23.106214999999999</v>
      </c>
      <c r="H251" s="2">
        <f>'Moving Avg'!G251</f>
        <v>22.77751000000001</v>
      </c>
      <c r="I251" s="2">
        <f>'Moving Avg'!H251</f>
        <v>23.860257000000004</v>
      </c>
      <c r="J251" s="6" t="str">
        <f>OBV!F251</f>
        <v>BULLISH</v>
      </c>
      <c r="K251" s="6" t="str">
        <f>OBV!G251</f>
        <v>NEUTRAL</v>
      </c>
      <c r="L251" s="6" t="str">
        <f>OBV!H251</f>
        <v>CONFIRMED BULLISH</v>
      </c>
      <c r="M251" s="8">
        <f t="shared" si="30"/>
        <v>0</v>
      </c>
      <c r="N251" s="8">
        <f t="shared" si="31"/>
        <v>100</v>
      </c>
      <c r="O251" s="8">
        <f t="shared" si="32"/>
        <v>50</v>
      </c>
      <c r="P251" s="8">
        <f t="shared" si="33"/>
        <v>83.5</v>
      </c>
      <c r="Q251" s="9">
        <f t="shared" si="34"/>
        <v>55.024999999999999</v>
      </c>
      <c r="R251" s="9">
        <f t="shared" si="35"/>
        <v>58.375</v>
      </c>
      <c r="S251" s="9">
        <f t="shared" si="36"/>
        <v>65.075000000000003</v>
      </c>
      <c r="T251" s="9">
        <f t="shared" si="37"/>
        <v>58.375</v>
      </c>
      <c r="U251" s="8">
        <f t="shared" si="38"/>
        <v>59.491666666666674</v>
      </c>
      <c r="V251" s="8">
        <f t="shared" si="39"/>
        <v>59.212500000000006</v>
      </c>
    </row>
    <row r="252" spans="1:22" ht="13.5" x14ac:dyDescent="0.25">
      <c r="A252" s="3">
        <f>RSI!A252</f>
        <v>42674</v>
      </c>
      <c r="B252" s="2">
        <f>RSI!B252</f>
        <v>24.349799999999998</v>
      </c>
      <c r="C252" s="2">
        <f>RSI!I252</f>
        <v>81.863448571946478</v>
      </c>
      <c r="D252" s="2">
        <f>MACD!E252</f>
        <v>-0.65526153829100053</v>
      </c>
      <c r="E252" s="2">
        <f>MACD!F252</f>
        <v>-0.54725453105727828</v>
      </c>
      <c r="F252" s="2">
        <f>'Moving Avg'!D252</f>
        <v>24.126080000000002</v>
      </c>
      <c r="G252" s="2">
        <f>'Moving Avg'!F252</f>
        <v>23.196260000000002</v>
      </c>
      <c r="H252" s="2">
        <f>'Moving Avg'!G252</f>
        <v>22.795898000000012</v>
      </c>
      <c r="I252" s="2">
        <f>'Moving Avg'!H252</f>
        <v>23.882865000000006</v>
      </c>
      <c r="J252" s="6" t="str">
        <f>OBV!F252</f>
        <v>BULLISH</v>
      </c>
      <c r="K252" s="6" t="str">
        <f>OBV!G252</f>
        <v>NEUTRAL</v>
      </c>
      <c r="L252" s="6" t="str">
        <f>OBV!H252</f>
        <v>CONFIRMED BULLISH</v>
      </c>
      <c r="M252" s="8">
        <f t="shared" si="30"/>
        <v>0</v>
      </c>
      <c r="N252" s="8">
        <f t="shared" si="31"/>
        <v>100</v>
      </c>
      <c r="O252" s="8">
        <f t="shared" si="32"/>
        <v>50</v>
      </c>
      <c r="P252" s="8">
        <f t="shared" si="33"/>
        <v>83.5</v>
      </c>
      <c r="Q252" s="9">
        <f t="shared" si="34"/>
        <v>55.024999999999999</v>
      </c>
      <c r="R252" s="9">
        <f t="shared" si="35"/>
        <v>58.375</v>
      </c>
      <c r="S252" s="9">
        <f t="shared" si="36"/>
        <v>65.075000000000003</v>
      </c>
      <c r="T252" s="9">
        <f t="shared" si="37"/>
        <v>58.375</v>
      </c>
      <c r="U252" s="8">
        <f t="shared" si="38"/>
        <v>59.491666666666674</v>
      </c>
      <c r="V252" s="8">
        <f t="shared" si="39"/>
        <v>59.212500000000006</v>
      </c>
    </row>
    <row r="253" spans="1:22" ht="13.5" x14ac:dyDescent="0.25">
      <c r="A253" s="3">
        <f>RSI!A253</f>
        <v>42675</v>
      </c>
      <c r="B253" s="2">
        <f>RSI!B253</f>
        <v>24.643599999999999</v>
      </c>
      <c r="C253" s="2">
        <f>RSI!I253</f>
        <v>84.508512484768161</v>
      </c>
      <c r="D253" s="2">
        <f>MACD!E253</f>
        <v>-0.67832781508162654</v>
      </c>
      <c r="E253" s="2">
        <f>MACD!F253</f>
        <v>-0.57346918786214796</v>
      </c>
      <c r="F253" s="2">
        <f>'Moving Avg'!D253</f>
        <v>24.258780000000002</v>
      </c>
      <c r="G253" s="2">
        <f>'Moving Avg'!F253</f>
        <v>23.300995</v>
      </c>
      <c r="H253" s="2">
        <f>'Moving Avg'!G253</f>
        <v>22.834190000000014</v>
      </c>
      <c r="I253" s="2">
        <f>'Moving Avg'!H253</f>
        <v>23.906802500000005</v>
      </c>
      <c r="J253" s="6" t="str">
        <f>OBV!F253</f>
        <v>BULLISH</v>
      </c>
      <c r="K253" s="6" t="str">
        <f>OBV!G253</f>
        <v>STRONG</v>
      </c>
      <c r="L253" s="6" t="str">
        <f>OBV!H253</f>
        <v>CONFIRMED BULLISH</v>
      </c>
      <c r="M253" s="8">
        <f t="shared" si="30"/>
        <v>0</v>
      </c>
      <c r="N253" s="8">
        <f t="shared" si="31"/>
        <v>100</v>
      </c>
      <c r="O253" s="8">
        <f t="shared" si="32"/>
        <v>50</v>
      </c>
      <c r="P253" s="8">
        <f t="shared" si="33"/>
        <v>100</v>
      </c>
      <c r="Q253" s="9">
        <f t="shared" si="34"/>
        <v>57.5</v>
      </c>
      <c r="R253" s="9">
        <f t="shared" si="35"/>
        <v>62.5</v>
      </c>
      <c r="S253" s="9">
        <f t="shared" si="36"/>
        <v>72.5</v>
      </c>
      <c r="T253" s="9">
        <f t="shared" si="37"/>
        <v>62.5</v>
      </c>
      <c r="U253" s="8">
        <f t="shared" si="38"/>
        <v>64.166666666666671</v>
      </c>
      <c r="V253" s="8">
        <f t="shared" si="39"/>
        <v>63.75</v>
      </c>
    </row>
    <row r="254" spans="1:22" ht="13.5" x14ac:dyDescent="0.25">
      <c r="A254" s="3">
        <f>RSI!A254</f>
        <v>42676</v>
      </c>
      <c r="B254" s="2">
        <f>RSI!B254</f>
        <v>24.643599999999999</v>
      </c>
      <c r="C254" s="2">
        <f>RSI!I254</f>
        <v>84.508512484768161</v>
      </c>
      <c r="D254" s="2">
        <f>MACD!E254</f>
        <v>-0.70595150413318208</v>
      </c>
      <c r="E254" s="2">
        <f>MACD!F254</f>
        <v>-0.5999656511163548</v>
      </c>
      <c r="F254" s="2">
        <f>'Moving Avg'!D254</f>
        <v>24.391479999999994</v>
      </c>
      <c r="G254" s="2">
        <f>'Moving Avg'!F254</f>
        <v>23.405255</v>
      </c>
      <c r="H254" s="2">
        <f>'Moving Avg'!G254</f>
        <v>22.874000000000013</v>
      </c>
      <c r="I254" s="2">
        <f>'Moving Avg'!H254</f>
        <v>23.929436000000006</v>
      </c>
      <c r="J254" s="6" t="str">
        <f>OBV!F254</f>
        <v>BULLISH</v>
      </c>
      <c r="K254" s="6" t="str">
        <f>OBV!G254</f>
        <v>STRONG</v>
      </c>
      <c r="L254" s="6" t="str">
        <f>OBV!H254</f>
        <v>CONFIRMED BULLISH</v>
      </c>
      <c r="M254" s="8">
        <f t="shared" si="30"/>
        <v>0</v>
      </c>
      <c r="N254" s="8">
        <f t="shared" si="31"/>
        <v>100</v>
      </c>
      <c r="O254" s="8">
        <f t="shared" si="32"/>
        <v>50</v>
      </c>
      <c r="P254" s="8">
        <f t="shared" si="33"/>
        <v>100</v>
      </c>
      <c r="Q254" s="9">
        <f t="shared" si="34"/>
        <v>57.5</v>
      </c>
      <c r="R254" s="9">
        <f t="shared" si="35"/>
        <v>62.5</v>
      </c>
      <c r="S254" s="9">
        <f t="shared" si="36"/>
        <v>72.5</v>
      </c>
      <c r="T254" s="9">
        <f t="shared" si="37"/>
        <v>62.5</v>
      </c>
      <c r="U254" s="8">
        <f t="shared" si="38"/>
        <v>64.166666666666671</v>
      </c>
      <c r="V254" s="8">
        <f t="shared" si="39"/>
        <v>63.75</v>
      </c>
    </row>
    <row r="255" spans="1:22" ht="13.5" x14ac:dyDescent="0.25">
      <c r="A255" s="3">
        <f>RSI!A255</f>
        <v>42677</v>
      </c>
      <c r="B255" s="2">
        <f>RSI!B255</f>
        <v>24.643599999999999</v>
      </c>
      <c r="C255" s="2">
        <f>RSI!I255</f>
        <v>84.508512484768161</v>
      </c>
      <c r="D255" s="2">
        <f>MACD!E255</f>
        <v>-0.72226178468202917</v>
      </c>
      <c r="E255" s="2">
        <f>MACD!F255</f>
        <v>-0.62442487782948963</v>
      </c>
      <c r="F255" s="2">
        <f>'Moving Avg'!D255</f>
        <v>24.526079999999997</v>
      </c>
      <c r="G255" s="2">
        <f>'Moving Avg'!F255</f>
        <v>23.523734999999999</v>
      </c>
      <c r="H255" s="2">
        <f>'Moving Avg'!G255</f>
        <v>22.913810000000012</v>
      </c>
      <c r="I255" s="2">
        <f>'Moving Avg'!H255</f>
        <v>23.951976500000004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  <c r="M255" s="8">
        <f t="shared" si="30"/>
        <v>0</v>
      </c>
      <c r="N255" s="8">
        <f t="shared" si="31"/>
        <v>100</v>
      </c>
      <c r="O255" s="8">
        <f t="shared" si="32"/>
        <v>50</v>
      </c>
      <c r="P255" s="8">
        <f t="shared" si="33"/>
        <v>100</v>
      </c>
      <c r="Q255" s="9">
        <f t="shared" si="34"/>
        <v>57.5</v>
      </c>
      <c r="R255" s="9">
        <f t="shared" si="35"/>
        <v>62.5</v>
      </c>
      <c r="S255" s="9">
        <f t="shared" si="36"/>
        <v>72.5</v>
      </c>
      <c r="T255" s="9">
        <f t="shared" si="37"/>
        <v>62.5</v>
      </c>
      <c r="U255" s="8">
        <f t="shared" si="38"/>
        <v>64.166666666666671</v>
      </c>
      <c r="V255" s="8">
        <f t="shared" si="39"/>
        <v>63.75</v>
      </c>
    </row>
    <row r="256" spans="1:22" ht="13.5" x14ac:dyDescent="0.25">
      <c r="A256" s="3">
        <f>RSI!A256</f>
        <v>42678</v>
      </c>
      <c r="B256" s="2">
        <f>RSI!B256</f>
        <v>24.833200000000001</v>
      </c>
      <c r="C256" s="2">
        <f>RSI!I256</f>
        <v>86.137989617330106</v>
      </c>
      <c r="D256" s="2">
        <f>MACD!E256</f>
        <v>-0.64039534597036152</v>
      </c>
      <c r="E256" s="2">
        <f>MACD!F256</f>
        <v>-0.6276189714576641</v>
      </c>
      <c r="F256" s="2">
        <f>'Moving Avg'!D256</f>
        <v>24.62276</v>
      </c>
      <c r="G256" s="2">
        <f>'Moving Avg'!F256</f>
        <v>23.651694999999997</v>
      </c>
      <c r="H256" s="2">
        <f>'Moving Avg'!G256</f>
        <v>22.957412000000012</v>
      </c>
      <c r="I256" s="2">
        <f>'Moving Avg'!H256</f>
        <v>23.970948000000007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  <c r="M256" s="8">
        <f t="shared" si="30"/>
        <v>0</v>
      </c>
      <c r="N256" s="8">
        <f t="shared" si="31"/>
        <v>45</v>
      </c>
      <c r="O256" s="8">
        <f t="shared" si="32"/>
        <v>50</v>
      </c>
      <c r="P256" s="8">
        <f t="shared" si="33"/>
        <v>100</v>
      </c>
      <c r="Q256" s="9">
        <f t="shared" si="34"/>
        <v>38.25</v>
      </c>
      <c r="R256" s="9">
        <f t="shared" si="35"/>
        <v>51.5</v>
      </c>
      <c r="S256" s="9">
        <f t="shared" si="36"/>
        <v>64.25</v>
      </c>
      <c r="T256" s="9">
        <f t="shared" si="37"/>
        <v>48.75</v>
      </c>
      <c r="U256" s="8">
        <f t="shared" si="38"/>
        <v>51.333333333333336</v>
      </c>
      <c r="V256" s="8">
        <f t="shared" si="39"/>
        <v>50.6875</v>
      </c>
    </row>
    <row r="257" spans="1:22" ht="13.5" x14ac:dyDescent="0.25">
      <c r="A257" s="3">
        <f>RSI!A257</f>
        <v>42681</v>
      </c>
      <c r="B257" s="2">
        <f>RSI!B257</f>
        <v>24.643599999999999</v>
      </c>
      <c r="C257" s="2">
        <f>RSI!I257</f>
        <v>77.373401314301447</v>
      </c>
      <c r="D257" s="2">
        <f>MACD!E257</f>
        <v>-0.56463451397723219</v>
      </c>
      <c r="E257" s="2">
        <f>MACD!F257</f>
        <v>-0.61502207996157776</v>
      </c>
      <c r="F257" s="2">
        <f>'Moving Avg'!D257</f>
        <v>24.681519999999999</v>
      </c>
      <c r="G257" s="2">
        <f>'Moving Avg'!F257</f>
        <v>23.770174999999998</v>
      </c>
      <c r="H257" s="2">
        <f>'Moving Avg'!G257</f>
        <v>22.997222000000015</v>
      </c>
      <c r="I257" s="2">
        <f>'Moving Avg'!H257</f>
        <v>23.985851500000013</v>
      </c>
      <c r="J257" s="6" t="str">
        <f>OBV!F257</f>
        <v>BULLISH</v>
      </c>
      <c r="K257" s="6" t="str">
        <f>OBV!G257</f>
        <v>NEUTRAL</v>
      </c>
      <c r="L257" s="6" t="str">
        <f>OBV!H257</f>
        <v>CONFIRMED BULLISH</v>
      </c>
      <c r="M257" s="8">
        <f t="shared" si="30"/>
        <v>0</v>
      </c>
      <c r="N257" s="8">
        <f t="shared" si="31"/>
        <v>0</v>
      </c>
      <c r="O257" s="8">
        <f t="shared" si="32"/>
        <v>50</v>
      </c>
      <c r="P257" s="8">
        <f t="shared" si="33"/>
        <v>83.5</v>
      </c>
      <c r="Q257" s="9">
        <f t="shared" si="34"/>
        <v>20.024999999999999</v>
      </c>
      <c r="R257" s="9">
        <f t="shared" si="35"/>
        <v>38.375</v>
      </c>
      <c r="S257" s="9">
        <f t="shared" si="36"/>
        <v>50.075000000000003</v>
      </c>
      <c r="T257" s="9">
        <f t="shared" si="37"/>
        <v>33.375</v>
      </c>
      <c r="U257" s="8">
        <f t="shared" si="38"/>
        <v>36.158333333333331</v>
      </c>
      <c r="V257" s="8">
        <f t="shared" si="39"/>
        <v>35.462499999999999</v>
      </c>
    </row>
    <row r="258" spans="1:22" ht="13.5" x14ac:dyDescent="0.25">
      <c r="A258" s="3">
        <f>RSI!A258</f>
        <v>42682</v>
      </c>
      <c r="B258" s="2">
        <f>RSI!B258</f>
        <v>24.643599999999999</v>
      </c>
      <c r="C258" s="2">
        <f>RSI!I258</f>
        <v>77.373401314301447</v>
      </c>
      <c r="D258" s="2">
        <f>MACD!E258</f>
        <v>-0.50640440898002126</v>
      </c>
      <c r="E258" s="2">
        <f>MACD!F258</f>
        <v>-0.59329854576526642</v>
      </c>
      <c r="F258" s="2">
        <f>'Moving Avg'!D258</f>
        <v>24.681519999999999</v>
      </c>
      <c r="G258" s="2">
        <f>'Moving Avg'!F258</f>
        <v>23.874434999999998</v>
      </c>
      <c r="H258" s="2">
        <f>'Moving Avg'!G258</f>
        <v>23.037220000000012</v>
      </c>
      <c r="I258" s="2">
        <f>'Moving Avg'!H258</f>
        <v>24.004340500000016</v>
      </c>
      <c r="J258" s="6" t="str">
        <f>OBV!F258</f>
        <v>BEARISH</v>
      </c>
      <c r="K258" s="6" t="str">
        <f>OBV!G258</f>
        <v>NEUTRAL</v>
      </c>
      <c r="L258" s="6" t="str">
        <f>OBV!H258</f>
        <v>NEUTRAL</v>
      </c>
      <c r="M258" s="8">
        <f t="shared" ref="M258:M321" si="40">IF(C258&lt;30,50, IF(C258&gt;70, 0, 25))</f>
        <v>0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50</v>
      </c>
      <c r="P258" s="8">
        <f t="shared" ref="P258:P321" si="43">IF(L258="confirmed bullish", 34, IF(L258="bullish divergence",17, 0))+IF(J258="bullish",33,IF(J258="bearish",0,16.5))+IF(K258="strong",33,IF(K258="weak",0,16.5))</f>
        <v>16.5</v>
      </c>
      <c r="Q258" s="9">
        <f t="shared" si="34"/>
        <v>9.9749999999999996</v>
      </c>
      <c r="R258" s="9">
        <f t="shared" si="35"/>
        <v>21.625</v>
      </c>
      <c r="S258" s="9">
        <f t="shared" si="36"/>
        <v>19.925000000000001</v>
      </c>
      <c r="T258" s="9">
        <f t="shared" si="37"/>
        <v>16.625</v>
      </c>
      <c r="U258" s="8">
        <f t="shared" si="38"/>
        <v>17.175000000000001</v>
      </c>
      <c r="V258" s="8">
        <f t="shared" si="39"/>
        <v>17.037500000000001</v>
      </c>
    </row>
    <row r="259" spans="1:22" ht="13.5" x14ac:dyDescent="0.25">
      <c r="A259" s="3">
        <f>RSI!A259</f>
        <v>42683</v>
      </c>
      <c r="B259" s="2">
        <f>RSI!B259</f>
        <v>24.643599999999999</v>
      </c>
      <c r="C259" s="2">
        <f>RSI!I259</f>
        <v>77.373401314301447</v>
      </c>
      <c r="D259" s="2">
        <f>MACD!E259</f>
        <v>-0.46257279499097947</v>
      </c>
      <c r="E259" s="2">
        <f>MACD!F259</f>
        <v>-0.56715339561040912</v>
      </c>
      <c r="F259" s="2">
        <f>'Moving Avg'!D259</f>
        <v>24.681519999999995</v>
      </c>
      <c r="G259" s="2">
        <f>'Moving Avg'!F259</f>
        <v>23.978694999999995</v>
      </c>
      <c r="H259" s="2">
        <f>'Moving Avg'!G259</f>
        <v>23.077218000000013</v>
      </c>
      <c r="I259" s="2">
        <f>'Moving Avg'!H259</f>
        <v>24.021386000000021</v>
      </c>
      <c r="J259" s="6" t="str">
        <f>OBV!F259</f>
        <v>BEARISH</v>
      </c>
      <c r="K259" s="6" t="str">
        <f>OBV!G259</f>
        <v>NEUTRAL</v>
      </c>
      <c r="L259" s="6" t="str">
        <f>OBV!H259</f>
        <v>NEUTRAL</v>
      </c>
      <c r="M259" s="8">
        <f t="shared" si="40"/>
        <v>0</v>
      </c>
      <c r="N259" s="8">
        <f t="shared" si="41"/>
        <v>0</v>
      </c>
      <c r="O259" s="8">
        <f t="shared" si="42"/>
        <v>50</v>
      </c>
      <c r="P259" s="8">
        <f t="shared" si="43"/>
        <v>16.5</v>
      </c>
      <c r="Q259" s="9">
        <f t="shared" ref="Q259:Q322" si="44">0.35*M259+N259*0.35+O259*0.15+P259*0.15</f>
        <v>9.9749999999999996</v>
      </c>
      <c r="R259" s="9">
        <f t="shared" ref="R259:R322" si="45">M259*0.2+N259*0.2+O259*0.35+P259*0.25</f>
        <v>21.625</v>
      </c>
      <c r="S259" s="9">
        <f t="shared" ref="S259:S322" si="46">M259*0.15+N259*0.15+O259*0.25+P259*0.45</f>
        <v>19.925000000000001</v>
      </c>
      <c r="T259" s="9">
        <f t="shared" ref="T259:T322" si="47">0.25*SUM(M259:P259)</f>
        <v>16.625</v>
      </c>
      <c r="U259" s="8">
        <f t="shared" ref="U259:U322" si="48">SUM(Q259:S259)/3</f>
        <v>17.175000000000001</v>
      </c>
      <c r="V259" s="8">
        <f t="shared" ref="V259:V322" si="49">SUM(Q259:T259)/4</f>
        <v>17.037500000000001</v>
      </c>
    </row>
    <row r="260" spans="1:22" ht="13.5" x14ac:dyDescent="0.25">
      <c r="A260" s="3">
        <f>RSI!A260</f>
        <v>42684</v>
      </c>
      <c r="B260" s="2">
        <f>RSI!B260</f>
        <v>24.6341</v>
      </c>
      <c r="C260" s="2">
        <f>RSI!I260</f>
        <v>76.883835423157734</v>
      </c>
      <c r="D260" s="2">
        <f>MACD!E260</f>
        <v>-0.43127939035579388</v>
      </c>
      <c r="E260" s="2">
        <f>MACD!F260</f>
        <v>-0.53997859455948605</v>
      </c>
      <c r="F260" s="2">
        <f>'Moving Avg'!D260</f>
        <v>24.679619999999996</v>
      </c>
      <c r="G260" s="2">
        <f>'Moving Avg'!F260</f>
        <v>24.082479999999997</v>
      </c>
      <c r="H260" s="2">
        <f>'Moving Avg'!G260</f>
        <v>23.11702600000001</v>
      </c>
      <c r="I260" s="2">
        <f>'Moving Avg'!H260</f>
        <v>24.037918500000025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  <c r="M260" s="8">
        <f t="shared" si="40"/>
        <v>0</v>
      </c>
      <c r="N260" s="8">
        <f t="shared" si="41"/>
        <v>0</v>
      </c>
      <c r="O260" s="8">
        <f t="shared" si="42"/>
        <v>50</v>
      </c>
      <c r="P260" s="8">
        <f t="shared" si="43"/>
        <v>16.5</v>
      </c>
      <c r="Q260" s="9">
        <f t="shared" si="44"/>
        <v>9.9749999999999996</v>
      </c>
      <c r="R260" s="9">
        <f t="shared" si="45"/>
        <v>21.625</v>
      </c>
      <c r="S260" s="9">
        <f t="shared" si="46"/>
        <v>19.925000000000001</v>
      </c>
      <c r="T260" s="9">
        <f t="shared" si="47"/>
        <v>16.625</v>
      </c>
      <c r="U260" s="8">
        <f t="shared" si="48"/>
        <v>17.175000000000001</v>
      </c>
      <c r="V260" s="8">
        <f t="shared" si="49"/>
        <v>17.037500000000001</v>
      </c>
    </row>
    <row r="261" spans="1:22" ht="13.5" x14ac:dyDescent="0.25">
      <c r="A261" s="3">
        <f>RSI!A261</f>
        <v>42685</v>
      </c>
      <c r="B261" s="2">
        <f>RSI!B261</f>
        <v>24.643599999999999</v>
      </c>
      <c r="C261" s="2">
        <f>RSI!I261</f>
        <v>77.040283657118749</v>
      </c>
      <c r="D261" s="2">
        <f>MACD!E261</f>
        <v>-0.35177339652075545</v>
      </c>
      <c r="E261" s="2">
        <f>MACD!F261</f>
        <v>-0.50233755495173993</v>
      </c>
      <c r="F261" s="2">
        <f>'Moving Avg'!D261</f>
        <v>24.641700000000004</v>
      </c>
      <c r="G261" s="2">
        <f>'Moving Avg'!F261</f>
        <v>24.163044999999993</v>
      </c>
      <c r="H261" s="2">
        <f>'Moving Avg'!G261</f>
        <v>23.157024000000007</v>
      </c>
      <c r="I261" s="2">
        <f>'Moving Avg'!H261</f>
        <v>24.050680000000021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  <c r="M261" s="8">
        <f t="shared" si="40"/>
        <v>0</v>
      </c>
      <c r="N261" s="8">
        <f t="shared" si="41"/>
        <v>0</v>
      </c>
      <c r="O261" s="8">
        <f t="shared" si="42"/>
        <v>50</v>
      </c>
      <c r="P261" s="8">
        <f t="shared" si="43"/>
        <v>16.5</v>
      </c>
      <c r="Q261" s="9">
        <f t="shared" si="44"/>
        <v>9.9749999999999996</v>
      </c>
      <c r="R261" s="9">
        <f t="shared" si="45"/>
        <v>21.625</v>
      </c>
      <c r="S261" s="9">
        <f t="shared" si="46"/>
        <v>19.925000000000001</v>
      </c>
      <c r="T261" s="9">
        <f t="shared" si="47"/>
        <v>16.625</v>
      </c>
      <c r="U261" s="8">
        <f t="shared" si="48"/>
        <v>17.175000000000001</v>
      </c>
      <c r="V261" s="8">
        <f t="shared" si="49"/>
        <v>17.037500000000001</v>
      </c>
    </row>
    <row r="262" spans="1:22" ht="13.5" x14ac:dyDescent="0.25">
      <c r="A262" s="3">
        <f>RSI!A262</f>
        <v>42688</v>
      </c>
      <c r="B262" s="2">
        <f>RSI!B262</f>
        <v>24.643599999999999</v>
      </c>
      <c r="C262" s="2">
        <f>RSI!I262</f>
        <v>77.040283657118749</v>
      </c>
      <c r="D262" s="2">
        <f>MACD!E262</f>
        <v>-0.2888217102224111</v>
      </c>
      <c r="E262" s="2">
        <f>MACD!F262</f>
        <v>-0.4596343860058742</v>
      </c>
      <c r="F262" s="2">
        <f>'Moving Avg'!D262</f>
        <v>24.641699999999997</v>
      </c>
      <c r="G262" s="2">
        <f>'Moving Avg'!F262</f>
        <v>24.234134999999991</v>
      </c>
      <c r="H262" s="2">
        <f>'Moving Avg'!G262</f>
        <v>23.197022000000011</v>
      </c>
      <c r="I262" s="2">
        <f>'Moving Avg'!H262</f>
        <v>24.063394500000022</v>
      </c>
      <c r="J262" s="6" t="str">
        <f>OBV!F262</f>
        <v>BULLISH</v>
      </c>
      <c r="K262" s="6" t="str">
        <f>OBV!G262</f>
        <v>NEUTRAL</v>
      </c>
      <c r="L262" s="6" t="str">
        <f>OBV!H262</f>
        <v>NEUTRAL</v>
      </c>
      <c r="M262" s="8">
        <f t="shared" si="40"/>
        <v>0</v>
      </c>
      <c r="N262" s="8">
        <f t="shared" si="41"/>
        <v>0</v>
      </c>
      <c r="O262" s="8">
        <f t="shared" si="42"/>
        <v>50</v>
      </c>
      <c r="P262" s="8">
        <f t="shared" si="43"/>
        <v>49.5</v>
      </c>
      <c r="Q262" s="9">
        <f t="shared" si="44"/>
        <v>14.925000000000001</v>
      </c>
      <c r="R262" s="9">
        <f t="shared" si="45"/>
        <v>29.875</v>
      </c>
      <c r="S262" s="9">
        <f t="shared" si="46"/>
        <v>34.775000000000006</v>
      </c>
      <c r="T262" s="9">
        <f t="shared" si="47"/>
        <v>24.875</v>
      </c>
      <c r="U262" s="8">
        <f t="shared" si="48"/>
        <v>26.525000000000002</v>
      </c>
      <c r="V262" s="8">
        <f t="shared" si="49"/>
        <v>26.112500000000001</v>
      </c>
    </row>
    <row r="263" spans="1:22" ht="13.5" x14ac:dyDescent="0.25">
      <c r="A263" s="3">
        <f>RSI!A263</f>
        <v>42689</v>
      </c>
      <c r="B263" s="2">
        <f>RSI!B263</f>
        <v>24.643599999999999</v>
      </c>
      <c r="C263" s="2">
        <f>RSI!I263</f>
        <v>77.040283657118749</v>
      </c>
      <c r="D263" s="2">
        <f>MACD!E263</f>
        <v>-0.19435732112573234</v>
      </c>
      <c r="E263" s="2">
        <f>MACD!F263</f>
        <v>-0.40657897302984586</v>
      </c>
      <c r="F263" s="2">
        <f>'Moving Avg'!D263</f>
        <v>24.641699999999997</v>
      </c>
      <c r="G263" s="2">
        <f>'Moving Avg'!F263</f>
        <v>24.309959999999993</v>
      </c>
      <c r="H263" s="2">
        <f>'Moving Avg'!G263</f>
        <v>23.223562000000012</v>
      </c>
      <c r="I263" s="2">
        <f>'Moving Avg'!H263</f>
        <v>24.071173000000027</v>
      </c>
      <c r="J263" s="6" t="str">
        <f>OBV!F263</f>
        <v>BULLISH</v>
      </c>
      <c r="K263" s="6" t="str">
        <f>OBV!G263</f>
        <v>NEUTRAL</v>
      </c>
      <c r="L263" s="6" t="str">
        <f>OBV!H263</f>
        <v>NEUTRAL</v>
      </c>
      <c r="M263" s="8">
        <f t="shared" si="40"/>
        <v>0</v>
      </c>
      <c r="N263" s="8">
        <f t="shared" si="41"/>
        <v>0</v>
      </c>
      <c r="O263" s="8">
        <f t="shared" si="42"/>
        <v>50</v>
      </c>
      <c r="P263" s="8">
        <f t="shared" si="43"/>
        <v>49.5</v>
      </c>
      <c r="Q263" s="9">
        <f t="shared" si="44"/>
        <v>14.925000000000001</v>
      </c>
      <c r="R263" s="9">
        <f t="shared" si="45"/>
        <v>29.875</v>
      </c>
      <c r="S263" s="9">
        <f t="shared" si="46"/>
        <v>34.775000000000006</v>
      </c>
      <c r="T263" s="9">
        <f t="shared" si="47"/>
        <v>24.875</v>
      </c>
      <c r="U263" s="8">
        <f t="shared" si="48"/>
        <v>26.525000000000002</v>
      </c>
      <c r="V263" s="8">
        <f t="shared" si="49"/>
        <v>26.112500000000001</v>
      </c>
    </row>
    <row r="264" spans="1:22" ht="13.5" x14ac:dyDescent="0.25">
      <c r="A264" s="3">
        <f>RSI!A264</f>
        <v>42690</v>
      </c>
      <c r="B264" s="2">
        <f>RSI!B264</f>
        <v>24.6341</v>
      </c>
      <c r="C264" s="2">
        <f>RSI!I264</f>
        <v>76.39452362108527</v>
      </c>
      <c r="D264" s="2">
        <f>MACD!E264</f>
        <v>-0.11742815791749805</v>
      </c>
      <c r="E264" s="2">
        <f>MACD!F264</f>
        <v>-0.34874881000737629</v>
      </c>
      <c r="F264" s="2">
        <f>'Moving Avg'!D264</f>
        <v>24.639800000000001</v>
      </c>
      <c r="G264" s="2">
        <f>'Moving Avg'!F264</f>
        <v>24.385309999999993</v>
      </c>
      <c r="H264" s="2">
        <f>'Moving Avg'!G264</f>
        <v>23.249912000000009</v>
      </c>
      <c r="I264" s="2">
        <f>'Moving Avg'!H264</f>
        <v>24.073362500000027</v>
      </c>
      <c r="J264" s="6" t="str">
        <f>OBV!F264</f>
        <v>BULLISH</v>
      </c>
      <c r="K264" s="6" t="str">
        <f>OBV!G264</f>
        <v>NEUTRAL</v>
      </c>
      <c r="L264" s="6" t="str">
        <f>OBV!H264</f>
        <v>BULLISH DIVERGENCE</v>
      </c>
      <c r="M264" s="8">
        <f t="shared" si="40"/>
        <v>0</v>
      </c>
      <c r="N264" s="8">
        <f t="shared" si="41"/>
        <v>0</v>
      </c>
      <c r="O264" s="8">
        <f t="shared" si="42"/>
        <v>50</v>
      </c>
      <c r="P264" s="8">
        <f t="shared" si="43"/>
        <v>66.5</v>
      </c>
      <c r="Q264" s="9">
        <f t="shared" si="44"/>
        <v>17.475000000000001</v>
      </c>
      <c r="R264" s="9">
        <f t="shared" si="45"/>
        <v>34.125</v>
      </c>
      <c r="S264" s="9">
        <f t="shared" si="46"/>
        <v>42.424999999999997</v>
      </c>
      <c r="T264" s="9">
        <f t="shared" si="47"/>
        <v>29.125</v>
      </c>
      <c r="U264" s="8">
        <f t="shared" si="48"/>
        <v>31.341666666666669</v>
      </c>
      <c r="V264" s="8">
        <f t="shared" si="49"/>
        <v>30.787500000000001</v>
      </c>
    </row>
    <row r="265" spans="1:22" ht="13.5" x14ac:dyDescent="0.25">
      <c r="A265" s="3">
        <f>RSI!A265</f>
        <v>42691</v>
      </c>
      <c r="B265" s="2">
        <f>RSI!B265</f>
        <v>24.643599999999999</v>
      </c>
      <c r="C265" s="2">
        <f>RSI!I265</f>
        <v>76.605701296722131</v>
      </c>
      <c r="D265" s="2">
        <f>MACD!E265</f>
        <v>-5.6413250470392029E-2</v>
      </c>
      <c r="E265" s="2">
        <f>MACD!F265</f>
        <v>-0.29028169809997945</v>
      </c>
      <c r="F265" s="2">
        <f>'Moving Avg'!D265</f>
        <v>24.641700000000004</v>
      </c>
      <c r="G265" s="2">
        <f>'Moving Avg'!F265</f>
        <v>24.456399999999995</v>
      </c>
      <c r="H265" s="2">
        <f>'Moving Avg'!G265</f>
        <v>23.276640000000008</v>
      </c>
      <c r="I265" s="2">
        <f>'Moving Avg'!H265</f>
        <v>24.077835000000029</v>
      </c>
      <c r="J265" s="6" t="str">
        <f>OBV!F265</f>
        <v>BULLISH</v>
      </c>
      <c r="K265" s="6" t="str">
        <f>OBV!G265</f>
        <v>NEUTRAL</v>
      </c>
      <c r="L265" s="6" t="str">
        <f>OBV!H265</f>
        <v>CONFIRMED BULLISH</v>
      </c>
      <c r="M265" s="8">
        <f t="shared" si="40"/>
        <v>0</v>
      </c>
      <c r="N265" s="8">
        <f t="shared" si="41"/>
        <v>0</v>
      </c>
      <c r="O265" s="8">
        <f t="shared" si="42"/>
        <v>50</v>
      </c>
      <c r="P265" s="8">
        <f t="shared" si="43"/>
        <v>83.5</v>
      </c>
      <c r="Q265" s="9">
        <f t="shared" si="44"/>
        <v>20.024999999999999</v>
      </c>
      <c r="R265" s="9">
        <f t="shared" si="45"/>
        <v>38.375</v>
      </c>
      <c r="S265" s="9">
        <f t="shared" si="46"/>
        <v>50.075000000000003</v>
      </c>
      <c r="T265" s="9">
        <f t="shared" si="47"/>
        <v>33.375</v>
      </c>
      <c r="U265" s="8">
        <f t="shared" si="48"/>
        <v>36.158333333333331</v>
      </c>
      <c r="V265" s="8">
        <f t="shared" si="49"/>
        <v>35.462499999999999</v>
      </c>
    </row>
    <row r="266" spans="1:22" ht="13.5" x14ac:dyDescent="0.25">
      <c r="A266" s="3">
        <f>RSI!A266</f>
        <v>42692</v>
      </c>
      <c r="B266" s="2">
        <f>RSI!B266</f>
        <v>25.1175</v>
      </c>
      <c r="C266" s="2">
        <f>RSI!I266</f>
        <v>84.199438265318179</v>
      </c>
      <c r="D266" s="2">
        <f>MACD!E266</f>
        <v>-1.3901134943793636E-2</v>
      </c>
      <c r="E266" s="2">
        <f>MACD!F266</f>
        <v>-0.23500558546874231</v>
      </c>
      <c r="F266" s="2">
        <f>'Moving Avg'!D266</f>
        <v>24.73648</v>
      </c>
      <c r="G266" s="2">
        <f>'Moving Avg'!F266</f>
        <v>24.513269999999999</v>
      </c>
      <c r="H266" s="2">
        <f>'Moving Avg'!G266</f>
        <v>23.325928000000008</v>
      </c>
      <c r="I266" s="2">
        <f>'Moving Avg'!H266</f>
        <v>24.084677000000024</v>
      </c>
      <c r="J266" s="6" t="str">
        <f>OBV!F266</f>
        <v>BULLISH</v>
      </c>
      <c r="K266" s="6" t="str">
        <f>OBV!G266</f>
        <v>NEUTRAL</v>
      </c>
      <c r="L266" s="6" t="str">
        <f>OBV!H266</f>
        <v>CONFIRMED BULLISH</v>
      </c>
      <c r="M266" s="8">
        <f t="shared" si="40"/>
        <v>0</v>
      </c>
      <c r="N266" s="8">
        <f t="shared" si="41"/>
        <v>0</v>
      </c>
      <c r="O266" s="8">
        <f t="shared" si="42"/>
        <v>50</v>
      </c>
      <c r="P266" s="8">
        <f t="shared" si="43"/>
        <v>83.5</v>
      </c>
      <c r="Q266" s="9">
        <f t="shared" si="44"/>
        <v>20.024999999999999</v>
      </c>
      <c r="R266" s="9">
        <f t="shared" si="45"/>
        <v>38.375</v>
      </c>
      <c r="S266" s="9">
        <f t="shared" si="46"/>
        <v>50.075000000000003</v>
      </c>
      <c r="T266" s="9">
        <f t="shared" si="47"/>
        <v>33.375</v>
      </c>
      <c r="U266" s="8">
        <f t="shared" si="48"/>
        <v>36.158333333333331</v>
      </c>
      <c r="V266" s="8">
        <f t="shared" si="49"/>
        <v>35.462499999999999</v>
      </c>
    </row>
    <row r="267" spans="1:22" ht="13.5" x14ac:dyDescent="0.25">
      <c r="A267" s="3">
        <f>RSI!A267</f>
        <v>42695</v>
      </c>
      <c r="B267" s="2">
        <f>RSI!B267</f>
        <v>25.354500000000002</v>
      </c>
      <c r="C267" s="2">
        <f>RSI!I267</f>
        <v>86.550656428237971</v>
      </c>
      <c r="D267" s="2">
        <f>MACD!E267</f>
        <v>-3.0400176796813838E-2</v>
      </c>
      <c r="E267" s="2">
        <f>MACD!F267</f>
        <v>-0.19408450373435662</v>
      </c>
      <c r="F267" s="2">
        <f>'Moving Avg'!D267</f>
        <v>24.878660000000004</v>
      </c>
      <c r="G267" s="2">
        <f>'Moving Avg'!F267</f>
        <v>24.581989999999998</v>
      </c>
      <c r="H267" s="2">
        <f>'Moving Avg'!G267</f>
        <v>23.379956000000004</v>
      </c>
      <c r="I267" s="2">
        <f>'Moving Avg'!H267</f>
        <v>24.092704000000023</v>
      </c>
      <c r="J267" s="6" t="str">
        <f>OBV!F267</f>
        <v>BULLISH</v>
      </c>
      <c r="K267" s="6" t="str">
        <f>OBV!G267</f>
        <v>NEUTRAL</v>
      </c>
      <c r="L267" s="6" t="str">
        <f>OBV!H267</f>
        <v>CONFIRMED BULLISH</v>
      </c>
      <c r="M267" s="8">
        <f t="shared" si="40"/>
        <v>0</v>
      </c>
      <c r="N267" s="8">
        <f t="shared" si="41"/>
        <v>0</v>
      </c>
      <c r="O267" s="8">
        <f t="shared" si="42"/>
        <v>50</v>
      </c>
      <c r="P267" s="8">
        <f t="shared" si="43"/>
        <v>83.5</v>
      </c>
      <c r="Q267" s="9">
        <f t="shared" si="44"/>
        <v>20.024999999999999</v>
      </c>
      <c r="R267" s="9">
        <f t="shared" si="45"/>
        <v>38.375</v>
      </c>
      <c r="S267" s="9">
        <f t="shared" si="46"/>
        <v>50.075000000000003</v>
      </c>
      <c r="T267" s="9">
        <f t="shared" si="47"/>
        <v>33.375</v>
      </c>
      <c r="U267" s="8">
        <f t="shared" si="48"/>
        <v>36.158333333333331</v>
      </c>
      <c r="V267" s="8">
        <f t="shared" si="49"/>
        <v>35.462499999999999</v>
      </c>
    </row>
    <row r="268" spans="1:22" ht="13.5" x14ac:dyDescent="0.25">
      <c r="A268" s="3">
        <f>RSI!A268</f>
        <v>42696</v>
      </c>
      <c r="B268" s="2">
        <f>RSI!B268</f>
        <v>25.1175</v>
      </c>
      <c r="C268" s="2">
        <f>RSI!I268</f>
        <v>74.596390848470719</v>
      </c>
      <c r="D268" s="2">
        <f>MACD!E268</f>
        <v>-3.3526204723862918E-2</v>
      </c>
      <c r="E268" s="2">
        <f>MACD!F268</f>
        <v>-0.16197284393225791</v>
      </c>
      <c r="F268" s="2">
        <f>'Moving Avg'!D268</f>
        <v>24.97344</v>
      </c>
      <c r="G268" s="2">
        <f>'Moving Avg'!F268</f>
        <v>24.638859999999998</v>
      </c>
      <c r="H268" s="2">
        <f>'Moving Avg'!G268</f>
        <v>23.431328000000004</v>
      </c>
      <c r="I268" s="2">
        <f>'Moving Avg'!H268</f>
        <v>24.099546000000021</v>
      </c>
      <c r="J268" s="6" t="str">
        <f>OBV!F268</f>
        <v>BULLISH</v>
      </c>
      <c r="K268" s="6" t="str">
        <f>OBV!G268</f>
        <v>NEUTRAL</v>
      </c>
      <c r="L268" s="6" t="str">
        <f>OBV!H268</f>
        <v>CONFIRMED BULLISH</v>
      </c>
      <c r="M268" s="8">
        <f t="shared" si="40"/>
        <v>0</v>
      </c>
      <c r="N268" s="8">
        <f t="shared" si="41"/>
        <v>0</v>
      </c>
      <c r="O268" s="8">
        <f t="shared" si="42"/>
        <v>50</v>
      </c>
      <c r="P268" s="8">
        <f t="shared" si="43"/>
        <v>83.5</v>
      </c>
      <c r="Q268" s="9">
        <f t="shared" si="44"/>
        <v>20.024999999999999</v>
      </c>
      <c r="R268" s="9">
        <f t="shared" si="45"/>
        <v>38.375</v>
      </c>
      <c r="S268" s="9">
        <f t="shared" si="46"/>
        <v>50.075000000000003</v>
      </c>
      <c r="T268" s="9">
        <f t="shared" si="47"/>
        <v>33.375</v>
      </c>
      <c r="U268" s="8">
        <f t="shared" si="48"/>
        <v>36.158333333333331</v>
      </c>
      <c r="V268" s="8">
        <f t="shared" si="49"/>
        <v>35.462499999999999</v>
      </c>
    </row>
    <row r="269" spans="1:22" ht="13.5" x14ac:dyDescent="0.25">
      <c r="A269" s="3">
        <f>RSI!A269</f>
        <v>42697</v>
      </c>
      <c r="B269" s="2">
        <f>RSI!B269</f>
        <v>24.643599999999999</v>
      </c>
      <c r="C269" s="2">
        <f>RSI!I269</f>
        <v>57.495782243491533</v>
      </c>
      <c r="D269" s="2">
        <f>MACD!E269</f>
        <v>-5.8901729889413446E-3</v>
      </c>
      <c r="E269" s="2">
        <f>MACD!F269</f>
        <v>-0.13075630974359459</v>
      </c>
      <c r="F269" s="2">
        <f>'Moving Avg'!D269</f>
        <v>24.975339999999999</v>
      </c>
      <c r="G269" s="2">
        <f>'Moving Avg'!F269</f>
        <v>24.672034999999997</v>
      </c>
      <c r="H269" s="2">
        <f>'Moving Avg'!G269</f>
        <v>23.473222000000007</v>
      </c>
      <c r="I269" s="2">
        <f>'Moving Avg'!H269</f>
        <v>24.107557500000027</v>
      </c>
      <c r="J269" s="6" t="str">
        <f>OBV!F269</f>
        <v>BULLISH</v>
      </c>
      <c r="K269" s="6" t="str">
        <f>OBV!G269</f>
        <v>NEUTRAL</v>
      </c>
      <c r="L269" s="6" t="str">
        <f>OBV!H269</f>
        <v>CONFIRMED BULLISH</v>
      </c>
      <c r="M269" s="8">
        <f t="shared" si="40"/>
        <v>25</v>
      </c>
      <c r="N269" s="8">
        <f t="shared" si="41"/>
        <v>0</v>
      </c>
      <c r="O269" s="8">
        <f t="shared" si="42"/>
        <v>50</v>
      </c>
      <c r="P269" s="8">
        <f t="shared" si="43"/>
        <v>83.5</v>
      </c>
      <c r="Q269" s="9">
        <f t="shared" si="44"/>
        <v>28.774999999999999</v>
      </c>
      <c r="R269" s="9">
        <f t="shared" si="45"/>
        <v>43.375</v>
      </c>
      <c r="S269" s="9">
        <f t="shared" si="46"/>
        <v>53.825000000000003</v>
      </c>
      <c r="T269" s="9">
        <f t="shared" si="47"/>
        <v>39.625</v>
      </c>
      <c r="U269" s="8">
        <f t="shared" si="48"/>
        <v>41.991666666666667</v>
      </c>
      <c r="V269" s="8">
        <f t="shared" si="49"/>
        <v>41.400000000000006</v>
      </c>
    </row>
    <row r="270" spans="1:22" ht="13.5" x14ac:dyDescent="0.25">
      <c r="A270" s="3">
        <f>RSI!A270</f>
        <v>42698</v>
      </c>
      <c r="B270" s="2">
        <f>RSI!B270</f>
        <v>24.643599999999999</v>
      </c>
      <c r="C270" s="2">
        <f>RSI!I270</f>
        <v>57.495782243491533</v>
      </c>
      <c r="D270" s="2">
        <f>MACD!E270</f>
        <v>1.436757464370686E-2</v>
      </c>
      <c r="E270" s="2">
        <f>MACD!F270</f>
        <v>-0.1017315328661343</v>
      </c>
      <c r="F270" s="2">
        <f>'Moving Avg'!D270</f>
        <v>24.975339999999999</v>
      </c>
      <c r="G270" s="2">
        <f>'Moving Avg'!F270</f>
        <v>24.705684999999995</v>
      </c>
      <c r="H270" s="2">
        <f>'Moving Avg'!G270</f>
        <v>23.515116000000006</v>
      </c>
      <c r="I270" s="2">
        <f>'Moving Avg'!H270</f>
        <v>24.114358000000028</v>
      </c>
      <c r="J270" s="6" t="str">
        <f>OBV!F270</f>
        <v>BEARISH</v>
      </c>
      <c r="K270" s="6" t="str">
        <f>OBV!G270</f>
        <v>NEUTRAL</v>
      </c>
      <c r="L270" s="6" t="str">
        <f>OBV!H270</f>
        <v>NEUTRAL</v>
      </c>
      <c r="M270" s="8">
        <f t="shared" si="40"/>
        <v>25</v>
      </c>
      <c r="N270" s="8">
        <f t="shared" si="41"/>
        <v>0</v>
      </c>
      <c r="O270" s="8">
        <f t="shared" si="42"/>
        <v>50</v>
      </c>
      <c r="P270" s="8">
        <f t="shared" si="43"/>
        <v>16.5</v>
      </c>
      <c r="Q270" s="9">
        <f t="shared" si="44"/>
        <v>18.725000000000001</v>
      </c>
      <c r="R270" s="9">
        <f t="shared" si="45"/>
        <v>26.625</v>
      </c>
      <c r="S270" s="9">
        <f t="shared" si="46"/>
        <v>23.675000000000001</v>
      </c>
      <c r="T270" s="9">
        <f t="shared" si="47"/>
        <v>22.875</v>
      </c>
      <c r="U270" s="8">
        <f t="shared" si="48"/>
        <v>23.008333333333336</v>
      </c>
      <c r="V270" s="8">
        <f t="shared" si="49"/>
        <v>22.975000000000001</v>
      </c>
    </row>
    <row r="271" spans="1:22" ht="13.5" x14ac:dyDescent="0.25">
      <c r="A271" s="3">
        <f>RSI!A271</f>
        <v>42699</v>
      </c>
      <c r="B271" s="2">
        <f>RSI!B271</f>
        <v>25.0227</v>
      </c>
      <c r="C271" s="2">
        <f>RSI!I271</f>
        <v>64.950228454212947</v>
      </c>
      <c r="D271" s="2">
        <f>MACD!E271</f>
        <v>3.3470911690720584E-3</v>
      </c>
      <c r="E271" s="2">
        <f>MACD!F271</f>
        <v>-8.0715808059093036E-2</v>
      </c>
      <c r="F271" s="2">
        <f>'Moving Avg'!D271</f>
        <v>24.956379999999999</v>
      </c>
      <c r="G271" s="2">
        <f>'Moving Avg'!F271</f>
        <v>24.739329999999999</v>
      </c>
      <c r="H271" s="2">
        <f>'Moving Avg'!G271</f>
        <v>23.565350000000002</v>
      </c>
      <c r="I271" s="2">
        <f>'Moving Avg'!H271</f>
        <v>24.120726000000026</v>
      </c>
      <c r="J271" s="6" t="str">
        <f>OBV!F271</f>
        <v>BEARISH</v>
      </c>
      <c r="K271" s="6" t="str">
        <f>OBV!G271</f>
        <v>NEUTRAL</v>
      </c>
      <c r="L271" s="6" t="str">
        <f>OBV!H271</f>
        <v>CONFIRMED BEARISH</v>
      </c>
      <c r="M271" s="8">
        <f t="shared" si="40"/>
        <v>25</v>
      </c>
      <c r="N271" s="8">
        <f t="shared" si="41"/>
        <v>0</v>
      </c>
      <c r="O271" s="8">
        <f t="shared" si="42"/>
        <v>50</v>
      </c>
      <c r="P271" s="8">
        <f t="shared" si="43"/>
        <v>16.5</v>
      </c>
      <c r="Q271" s="9">
        <f t="shared" si="44"/>
        <v>18.725000000000001</v>
      </c>
      <c r="R271" s="9">
        <f t="shared" si="45"/>
        <v>26.625</v>
      </c>
      <c r="S271" s="9">
        <f t="shared" si="46"/>
        <v>23.675000000000001</v>
      </c>
      <c r="T271" s="9">
        <f t="shared" si="47"/>
        <v>22.875</v>
      </c>
      <c r="U271" s="8">
        <f t="shared" si="48"/>
        <v>23.008333333333336</v>
      </c>
      <c r="V271" s="8">
        <f t="shared" si="49"/>
        <v>22.975000000000001</v>
      </c>
    </row>
    <row r="272" spans="1:22" ht="13.5" x14ac:dyDescent="0.25">
      <c r="A272" s="3">
        <f>RSI!A272</f>
        <v>42702</v>
      </c>
      <c r="B272" s="2">
        <f>RSI!B272</f>
        <v>24.643599999999999</v>
      </c>
      <c r="C272" s="2">
        <f>RSI!I272</f>
        <v>54.631800131018345</v>
      </c>
      <c r="D272" s="2">
        <f>MACD!E272</f>
        <v>1.8435919316647897E-2</v>
      </c>
      <c r="E272" s="2">
        <f>MACD!F272</f>
        <v>-6.0885462583944859E-2</v>
      </c>
      <c r="F272" s="2">
        <f>'Moving Avg'!D272</f>
        <v>24.8142</v>
      </c>
      <c r="G272" s="2">
        <f>'Moving Avg'!F272</f>
        <v>24.754019999999993</v>
      </c>
      <c r="H272" s="2">
        <f>'Moving Avg'!G272</f>
        <v>23.608002000000003</v>
      </c>
      <c r="I272" s="2">
        <f>'Moving Avg'!H272</f>
        <v>24.125198500000028</v>
      </c>
      <c r="J272" s="6" t="str">
        <f>OBV!F272</f>
        <v>BEARISH</v>
      </c>
      <c r="K272" s="6" t="str">
        <f>OBV!G272</f>
        <v>NEUTRAL</v>
      </c>
      <c r="L272" s="6" t="str">
        <f>OBV!H272</f>
        <v>CONFIRMED BEARISH</v>
      </c>
      <c r="M272" s="8">
        <f t="shared" si="40"/>
        <v>25</v>
      </c>
      <c r="N272" s="8">
        <f t="shared" si="41"/>
        <v>0</v>
      </c>
      <c r="O272" s="8">
        <f t="shared" si="42"/>
        <v>50</v>
      </c>
      <c r="P272" s="8">
        <f t="shared" si="43"/>
        <v>16.5</v>
      </c>
      <c r="Q272" s="9">
        <f t="shared" si="44"/>
        <v>18.725000000000001</v>
      </c>
      <c r="R272" s="9">
        <f t="shared" si="45"/>
        <v>26.625</v>
      </c>
      <c r="S272" s="9">
        <f t="shared" si="46"/>
        <v>23.675000000000001</v>
      </c>
      <c r="T272" s="9">
        <f t="shared" si="47"/>
        <v>22.875</v>
      </c>
      <c r="U272" s="8">
        <f t="shared" si="48"/>
        <v>23.008333333333336</v>
      </c>
      <c r="V272" s="8">
        <f t="shared" si="49"/>
        <v>22.975000000000001</v>
      </c>
    </row>
    <row r="273" spans="1:22" ht="13.5" x14ac:dyDescent="0.25">
      <c r="A273" s="3">
        <f>RSI!A273</f>
        <v>42703</v>
      </c>
      <c r="B273" s="2">
        <f>RSI!B273</f>
        <v>24.643599999999999</v>
      </c>
      <c r="C273" s="2">
        <f>RSI!I273</f>
        <v>54.631800131018345</v>
      </c>
      <c r="D273" s="2">
        <f>MACD!E273</f>
        <v>3.0047554824673028E-2</v>
      </c>
      <c r="E273" s="2">
        <f>MACD!F273</f>
        <v>-4.2698859102221286E-2</v>
      </c>
      <c r="F273" s="2">
        <f>'Moving Avg'!D273</f>
        <v>24.719419999999996</v>
      </c>
      <c r="G273" s="2">
        <f>'Moving Avg'!F273</f>
        <v>24.754019999999993</v>
      </c>
      <c r="H273" s="2">
        <f>'Moving Avg'!G273</f>
        <v>23.650654000000003</v>
      </c>
      <c r="I273" s="2">
        <f>'Moving Avg'!H273</f>
        <v>24.131952500000029</v>
      </c>
      <c r="J273" s="6" t="str">
        <f>OBV!F273</f>
        <v>BEARISH</v>
      </c>
      <c r="K273" s="6" t="str">
        <f>OBV!G273</f>
        <v>NEUTRAL</v>
      </c>
      <c r="L273" s="6" t="str">
        <f>OBV!H273</f>
        <v>CONFIRMED BEARISH</v>
      </c>
      <c r="M273" s="8">
        <f t="shared" si="40"/>
        <v>25</v>
      </c>
      <c r="N273" s="8">
        <f t="shared" si="41"/>
        <v>0</v>
      </c>
      <c r="O273" s="8">
        <f t="shared" si="42"/>
        <v>50</v>
      </c>
      <c r="P273" s="8">
        <f t="shared" si="43"/>
        <v>16.5</v>
      </c>
      <c r="Q273" s="9">
        <f t="shared" si="44"/>
        <v>18.725000000000001</v>
      </c>
      <c r="R273" s="9">
        <f t="shared" si="45"/>
        <v>26.625</v>
      </c>
      <c r="S273" s="9">
        <f t="shared" si="46"/>
        <v>23.675000000000001</v>
      </c>
      <c r="T273" s="9">
        <f t="shared" si="47"/>
        <v>22.875</v>
      </c>
      <c r="U273" s="8">
        <f t="shared" si="48"/>
        <v>23.008333333333336</v>
      </c>
      <c r="V273" s="8">
        <f t="shared" si="49"/>
        <v>22.975000000000001</v>
      </c>
    </row>
    <row r="274" spans="1:22" ht="13.5" x14ac:dyDescent="0.25">
      <c r="A274" s="3">
        <f>RSI!A274</f>
        <v>42704</v>
      </c>
      <c r="B274" s="2">
        <f>RSI!B274</f>
        <v>24.643599999999999</v>
      </c>
      <c r="C274" s="2">
        <f>RSI!I274</f>
        <v>54.631800131018359</v>
      </c>
      <c r="D274" s="2">
        <f>MACD!E274</f>
        <v>3.7341029313015639E-2</v>
      </c>
      <c r="E274" s="2">
        <f>MACD!F274</f>
        <v>-2.6690881419173904E-2</v>
      </c>
      <c r="F274" s="2">
        <f>'Moving Avg'!D274</f>
        <v>24.719419999999996</v>
      </c>
      <c r="G274" s="2">
        <f>'Moving Avg'!F274</f>
        <v>24.754019999999993</v>
      </c>
      <c r="H274" s="2">
        <f>'Moving Avg'!G274</f>
        <v>23.693306000000007</v>
      </c>
      <c r="I274" s="2">
        <f>'Moving Avg'!H274</f>
        <v>24.13526050000003</v>
      </c>
      <c r="J274" s="6" t="str">
        <f>OBV!F274</f>
        <v>BEARISH</v>
      </c>
      <c r="K274" s="6" t="str">
        <f>OBV!G274</f>
        <v>NEUTRAL</v>
      </c>
      <c r="L274" s="6" t="str">
        <f>OBV!H274</f>
        <v>NEUTRAL</v>
      </c>
      <c r="M274" s="8">
        <f t="shared" si="40"/>
        <v>25</v>
      </c>
      <c r="N274" s="8">
        <f t="shared" si="41"/>
        <v>0</v>
      </c>
      <c r="O274" s="8">
        <f t="shared" si="42"/>
        <v>50</v>
      </c>
      <c r="P274" s="8">
        <f t="shared" si="43"/>
        <v>16.5</v>
      </c>
      <c r="Q274" s="9">
        <f t="shared" si="44"/>
        <v>18.725000000000001</v>
      </c>
      <c r="R274" s="9">
        <f t="shared" si="45"/>
        <v>26.625</v>
      </c>
      <c r="S274" s="9">
        <f t="shared" si="46"/>
        <v>23.675000000000001</v>
      </c>
      <c r="T274" s="9">
        <f t="shared" si="47"/>
        <v>22.875</v>
      </c>
      <c r="U274" s="8">
        <f t="shared" si="48"/>
        <v>23.008333333333336</v>
      </c>
      <c r="V274" s="8">
        <f t="shared" si="49"/>
        <v>22.975000000000001</v>
      </c>
    </row>
    <row r="275" spans="1:22" ht="13.5" x14ac:dyDescent="0.25">
      <c r="A275" s="3">
        <f>RSI!A275</f>
        <v>42705</v>
      </c>
      <c r="B275" s="2">
        <f>RSI!B275</f>
        <v>24.643599999999999</v>
      </c>
      <c r="C275" s="2">
        <f>RSI!I275</f>
        <v>54.631800131018366</v>
      </c>
      <c r="D275" s="2">
        <f>MACD!E275</f>
        <v>4.398302750971439E-2</v>
      </c>
      <c r="E275" s="2">
        <f>MACD!F275</f>
        <v>-1.2556099633396246E-2</v>
      </c>
      <c r="F275" s="2">
        <f>'Moving Avg'!D275</f>
        <v>24.719419999999996</v>
      </c>
      <c r="G275" s="2">
        <f>'Moving Avg'!F275</f>
        <v>24.754019999999993</v>
      </c>
      <c r="H275" s="2">
        <f>'Moving Avg'!G275</f>
        <v>23.749418000000006</v>
      </c>
      <c r="I275" s="2">
        <f>'Moving Avg'!H275</f>
        <v>24.137404500000034</v>
      </c>
      <c r="J275" s="6" t="str">
        <f>OBV!F275</f>
        <v>BEARISH</v>
      </c>
      <c r="K275" s="6" t="str">
        <f>OBV!G275</f>
        <v>NEUTRAL</v>
      </c>
      <c r="L275" s="6" t="str">
        <f>OBV!H275</f>
        <v>NEUTRAL</v>
      </c>
      <c r="M275" s="8">
        <f t="shared" si="40"/>
        <v>25</v>
      </c>
      <c r="N275" s="8">
        <f t="shared" si="41"/>
        <v>0</v>
      </c>
      <c r="O275" s="8">
        <f t="shared" si="42"/>
        <v>50</v>
      </c>
      <c r="P275" s="8">
        <f t="shared" si="43"/>
        <v>16.5</v>
      </c>
      <c r="Q275" s="9">
        <f t="shared" si="44"/>
        <v>18.725000000000001</v>
      </c>
      <c r="R275" s="9">
        <f t="shared" si="45"/>
        <v>26.625</v>
      </c>
      <c r="S275" s="9">
        <f t="shared" si="46"/>
        <v>23.675000000000001</v>
      </c>
      <c r="T275" s="9">
        <f t="shared" si="47"/>
        <v>22.875</v>
      </c>
      <c r="U275" s="8">
        <f t="shared" si="48"/>
        <v>23.008333333333336</v>
      </c>
      <c r="V275" s="8">
        <f t="shared" si="49"/>
        <v>22.975000000000001</v>
      </c>
    </row>
    <row r="276" spans="1:22" ht="13.5" x14ac:dyDescent="0.25">
      <c r="A276" s="3">
        <f>RSI!A276</f>
        <v>42706</v>
      </c>
      <c r="B276" s="2">
        <f>RSI!B276</f>
        <v>24.643599999999999</v>
      </c>
      <c r="C276" s="2">
        <f>RSI!I276</f>
        <v>54.631800131018366</v>
      </c>
      <c r="D276" s="2">
        <f>MACD!E276</f>
        <v>0.1215933334756798</v>
      </c>
      <c r="E276" s="2">
        <f>MACD!F276</f>
        <v>1.4273786988418965E-2</v>
      </c>
      <c r="F276" s="2">
        <f>'Moving Avg'!D276</f>
        <v>24.643599999999999</v>
      </c>
      <c r="G276" s="2">
        <f>'Moving Avg'!F276</f>
        <v>24.744539999999997</v>
      </c>
      <c r="H276" s="2">
        <f>'Moving Avg'!G276</f>
        <v>23.805530000000008</v>
      </c>
      <c r="I276" s="2">
        <f>'Moving Avg'!H276</f>
        <v>24.135404000000037</v>
      </c>
      <c r="J276" s="6" t="str">
        <f>OBV!F276</f>
        <v>BEARISH</v>
      </c>
      <c r="K276" s="6" t="str">
        <f>OBV!G276</f>
        <v>NEUTRAL</v>
      </c>
      <c r="L276" s="6" t="str">
        <f>OBV!H276</f>
        <v>CONFIRMED BEARISH</v>
      </c>
      <c r="M276" s="8">
        <f t="shared" si="40"/>
        <v>25</v>
      </c>
      <c r="N276" s="8">
        <f t="shared" si="41"/>
        <v>0</v>
      </c>
      <c r="O276" s="8">
        <f t="shared" si="42"/>
        <v>50</v>
      </c>
      <c r="P276" s="8">
        <f t="shared" si="43"/>
        <v>16.5</v>
      </c>
      <c r="Q276" s="9">
        <f t="shared" si="44"/>
        <v>18.725000000000001</v>
      </c>
      <c r="R276" s="9">
        <f t="shared" si="45"/>
        <v>26.625</v>
      </c>
      <c r="S276" s="9">
        <f t="shared" si="46"/>
        <v>23.675000000000001</v>
      </c>
      <c r="T276" s="9">
        <f t="shared" si="47"/>
        <v>22.875</v>
      </c>
      <c r="U276" s="8">
        <f t="shared" si="48"/>
        <v>23.008333333333336</v>
      </c>
      <c r="V276" s="8">
        <f t="shared" si="49"/>
        <v>22.975000000000001</v>
      </c>
    </row>
    <row r="277" spans="1:22" ht="13.5" x14ac:dyDescent="0.25">
      <c r="A277" s="3">
        <f>RSI!A277</f>
        <v>42709</v>
      </c>
      <c r="B277" s="2">
        <f>RSI!B277</f>
        <v>24.643599999999999</v>
      </c>
      <c r="C277" s="2">
        <f>RSI!I277</f>
        <v>54.631800131018366</v>
      </c>
      <c r="D277" s="2">
        <f>MACD!E277</f>
        <v>0.22287555799629644</v>
      </c>
      <c r="E277" s="2">
        <f>MACD!F277</f>
        <v>5.5994141189994462E-2</v>
      </c>
      <c r="F277" s="2">
        <f>'Moving Avg'!D277</f>
        <v>24.643599999999999</v>
      </c>
      <c r="G277" s="2">
        <f>'Moving Avg'!F277</f>
        <v>24.744539999999994</v>
      </c>
      <c r="H277" s="2">
        <f>'Moving Avg'!G277</f>
        <v>23.862210000000008</v>
      </c>
      <c r="I277" s="2">
        <f>'Moving Avg'!H277</f>
        <v>24.137082500000041</v>
      </c>
      <c r="J277" s="6" t="str">
        <f>OBV!F277</f>
        <v>NEUTRAL</v>
      </c>
      <c r="K277" s="6" t="str">
        <f>OBV!G277</f>
        <v>NEUTRAL</v>
      </c>
      <c r="L277" s="6" t="str">
        <f>OBV!H277</f>
        <v>NEUTRAL</v>
      </c>
      <c r="M277" s="8">
        <f t="shared" si="40"/>
        <v>25</v>
      </c>
      <c r="N277" s="8">
        <f t="shared" si="41"/>
        <v>0</v>
      </c>
      <c r="O277" s="8">
        <f t="shared" si="42"/>
        <v>50</v>
      </c>
      <c r="P277" s="8">
        <f t="shared" si="43"/>
        <v>33</v>
      </c>
      <c r="Q277" s="9">
        <f t="shared" si="44"/>
        <v>21.2</v>
      </c>
      <c r="R277" s="9">
        <f t="shared" si="45"/>
        <v>30.75</v>
      </c>
      <c r="S277" s="9">
        <f t="shared" si="46"/>
        <v>31.1</v>
      </c>
      <c r="T277" s="9">
        <f t="shared" si="47"/>
        <v>27</v>
      </c>
      <c r="U277" s="8">
        <f t="shared" si="48"/>
        <v>27.683333333333337</v>
      </c>
      <c r="V277" s="8">
        <f t="shared" si="49"/>
        <v>27.512500000000003</v>
      </c>
    </row>
    <row r="278" spans="1:22" ht="13.5" x14ac:dyDescent="0.25">
      <c r="A278" s="3">
        <f>RSI!A278</f>
        <v>42710</v>
      </c>
      <c r="B278" s="2">
        <f>RSI!B278</f>
        <v>24.643599999999999</v>
      </c>
      <c r="C278" s="2">
        <f>RSI!I278</f>
        <v>54.631800131018366</v>
      </c>
      <c r="D278" s="2">
        <f>MACD!E278</f>
        <v>0.27132772184582876</v>
      </c>
      <c r="E278" s="2">
        <f>MACD!F278</f>
        <v>9.9060857321161322E-2</v>
      </c>
      <c r="F278" s="2">
        <f>'Moving Avg'!D278</f>
        <v>24.643599999999999</v>
      </c>
      <c r="G278" s="2">
        <f>'Moving Avg'!F278</f>
        <v>24.744539999999994</v>
      </c>
      <c r="H278" s="2">
        <f>'Moving Avg'!G278</f>
        <v>23.913392000000009</v>
      </c>
      <c r="I278" s="2">
        <f>'Moving Avg'!H278</f>
        <v>24.138761000000045</v>
      </c>
      <c r="J278" s="6" t="str">
        <f>OBV!F278</f>
        <v>NEUTRAL</v>
      </c>
      <c r="K278" s="6" t="str">
        <f>OBV!G278</f>
        <v>NEUTRAL</v>
      </c>
      <c r="L278" s="6" t="str">
        <f>OBV!H278</f>
        <v>NEUTRAL</v>
      </c>
      <c r="M278" s="8">
        <f t="shared" si="40"/>
        <v>25</v>
      </c>
      <c r="N278" s="8">
        <f t="shared" si="41"/>
        <v>0</v>
      </c>
      <c r="O278" s="8">
        <f t="shared" si="42"/>
        <v>50</v>
      </c>
      <c r="P278" s="8">
        <f t="shared" si="43"/>
        <v>33</v>
      </c>
      <c r="Q278" s="9">
        <f t="shared" si="44"/>
        <v>21.2</v>
      </c>
      <c r="R278" s="9">
        <f t="shared" si="45"/>
        <v>30.75</v>
      </c>
      <c r="S278" s="9">
        <f t="shared" si="46"/>
        <v>31.1</v>
      </c>
      <c r="T278" s="9">
        <f t="shared" si="47"/>
        <v>27</v>
      </c>
      <c r="U278" s="8">
        <f t="shared" si="48"/>
        <v>27.683333333333337</v>
      </c>
      <c r="V278" s="8">
        <f t="shared" si="49"/>
        <v>27.512500000000003</v>
      </c>
    </row>
    <row r="279" spans="1:22" ht="13.5" x14ac:dyDescent="0.25">
      <c r="A279" s="3">
        <f>RSI!A279</f>
        <v>42711</v>
      </c>
      <c r="B279" s="2">
        <f>RSI!B279</f>
        <v>24.643599999999999</v>
      </c>
      <c r="C279" s="2">
        <f>RSI!I279</f>
        <v>54.631800131018366</v>
      </c>
      <c r="D279" s="2">
        <f>MACD!E279</f>
        <v>0.23868964256160652</v>
      </c>
      <c r="E279" s="2">
        <f>MACD!F279</f>
        <v>0.12698661436925038</v>
      </c>
      <c r="F279" s="2">
        <f>'Moving Avg'!D279</f>
        <v>24.643599999999999</v>
      </c>
      <c r="G279" s="2">
        <f>'Moving Avg'!F279</f>
        <v>24.744539999999997</v>
      </c>
      <c r="H279" s="2">
        <f>'Moving Avg'!G279</f>
        <v>23.964574000000013</v>
      </c>
      <c r="I279" s="2">
        <f>'Moving Avg'!H279</f>
        <v>24.140905000000046</v>
      </c>
      <c r="J279" s="6" t="str">
        <f>OBV!F279</f>
        <v>NEUTRAL</v>
      </c>
      <c r="K279" s="6" t="str">
        <f>OBV!G279</f>
        <v>NEUTRAL</v>
      </c>
      <c r="L279" s="6" t="str">
        <f>OBV!H279</f>
        <v>NEUTRAL</v>
      </c>
      <c r="M279" s="8">
        <f t="shared" si="40"/>
        <v>25</v>
      </c>
      <c r="N279" s="8">
        <f t="shared" si="41"/>
        <v>0</v>
      </c>
      <c r="O279" s="8">
        <f t="shared" si="42"/>
        <v>50</v>
      </c>
      <c r="P279" s="8">
        <f t="shared" si="43"/>
        <v>33</v>
      </c>
      <c r="Q279" s="9">
        <f t="shared" si="44"/>
        <v>21.2</v>
      </c>
      <c r="R279" s="9">
        <f t="shared" si="45"/>
        <v>30.75</v>
      </c>
      <c r="S279" s="9">
        <f t="shared" si="46"/>
        <v>31.1</v>
      </c>
      <c r="T279" s="9">
        <f t="shared" si="47"/>
        <v>27</v>
      </c>
      <c r="U279" s="8">
        <f t="shared" si="48"/>
        <v>27.683333333333337</v>
      </c>
      <c r="V279" s="8">
        <f t="shared" si="49"/>
        <v>27.512500000000003</v>
      </c>
    </row>
    <row r="280" spans="1:22" ht="13.5" x14ac:dyDescent="0.25">
      <c r="A280" s="3">
        <f>RSI!A280</f>
        <v>42712</v>
      </c>
      <c r="B280" s="2">
        <f>RSI!B280</f>
        <v>24.5488</v>
      </c>
      <c r="C280" s="2">
        <f>RSI!I280</f>
        <v>50.968545330840925</v>
      </c>
      <c r="D280" s="2">
        <f>MACD!E280</f>
        <v>0.21742061015873659</v>
      </c>
      <c r="E280" s="2">
        <f>MACD!F280</f>
        <v>0.14507341352714762</v>
      </c>
      <c r="F280" s="2">
        <f>'Moving Avg'!D280</f>
        <v>24.624639999999999</v>
      </c>
      <c r="G280" s="2">
        <f>'Moving Avg'!F280</f>
        <v>24.740274999999997</v>
      </c>
      <c r="H280" s="2">
        <f>'Moving Avg'!G280</f>
        <v>24.013860000000008</v>
      </c>
      <c r="I280" s="2">
        <f>'Moving Avg'!H280</f>
        <v>24.142575000000047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  <c r="M280" s="8">
        <f t="shared" si="40"/>
        <v>25</v>
      </c>
      <c r="N280" s="8">
        <f t="shared" si="41"/>
        <v>0</v>
      </c>
      <c r="O280" s="8">
        <f t="shared" si="42"/>
        <v>50</v>
      </c>
      <c r="P280" s="8">
        <f t="shared" si="43"/>
        <v>16.5</v>
      </c>
      <c r="Q280" s="9">
        <f t="shared" si="44"/>
        <v>18.725000000000001</v>
      </c>
      <c r="R280" s="9">
        <f t="shared" si="45"/>
        <v>26.625</v>
      </c>
      <c r="S280" s="9">
        <f t="shared" si="46"/>
        <v>23.675000000000001</v>
      </c>
      <c r="T280" s="9">
        <f t="shared" si="47"/>
        <v>22.875</v>
      </c>
      <c r="U280" s="8">
        <f t="shared" si="48"/>
        <v>23.008333333333336</v>
      </c>
      <c r="V280" s="8">
        <f t="shared" si="49"/>
        <v>22.975000000000001</v>
      </c>
    </row>
    <row r="281" spans="1:22" ht="13.5" x14ac:dyDescent="0.25">
      <c r="A281" s="3">
        <f>RSI!A281</f>
        <v>42713</v>
      </c>
      <c r="B281" s="2">
        <f>RSI!B281</f>
        <v>23.9801</v>
      </c>
      <c r="C281" s="2">
        <f>RSI!I281</f>
        <v>35.562938015855835</v>
      </c>
      <c r="D281" s="2">
        <f>MACD!E281</f>
        <v>0.2998084553113749</v>
      </c>
      <c r="E281" s="2">
        <f>MACD!F281</f>
        <v>0.17602042188399308</v>
      </c>
      <c r="F281" s="2">
        <f>'Moving Avg'!D281</f>
        <v>24.49194</v>
      </c>
      <c r="G281" s="2">
        <f>'Moving Avg'!F281</f>
        <v>24.707099999999997</v>
      </c>
      <c r="H281" s="2">
        <f>'Moving Avg'!G281</f>
        <v>24.05177200000001</v>
      </c>
      <c r="I281" s="2">
        <f>'Moving Avg'!H281</f>
        <v>24.141401500000047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  <c r="M281" s="8">
        <f t="shared" si="40"/>
        <v>25</v>
      </c>
      <c r="N281" s="8">
        <f t="shared" si="41"/>
        <v>0</v>
      </c>
      <c r="O281" s="8">
        <f t="shared" si="42"/>
        <v>50</v>
      </c>
      <c r="P281" s="8">
        <f t="shared" si="43"/>
        <v>16.5</v>
      </c>
      <c r="Q281" s="9">
        <f t="shared" si="44"/>
        <v>18.725000000000001</v>
      </c>
      <c r="R281" s="9">
        <f t="shared" si="45"/>
        <v>26.625</v>
      </c>
      <c r="S281" s="9">
        <f t="shared" si="46"/>
        <v>23.675000000000001</v>
      </c>
      <c r="T281" s="9">
        <f t="shared" si="47"/>
        <v>22.875</v>
      </c>
      <c r="U281" s="8">
        <f t="shared" si="48"/>
        <v>23.008333333333336</v>
      </c>
      <c r="V281" s="8">
        <f t="shared" si="49"/>
        <v>22.975000000000001</v>
      </c>
    </row>
    <row r="282" spans="1:22" ht="13.5" x14ac:dyDescent="0.25">
      <c r="A282" s="3">
        <f>RSI!A282</f>
        <v>42717</v>
      </c>
      <c r="B282" s="2">
        <f>RSI!B282</f>
        <v>23.9801</v>
      </c>
      <c r="C282" s="2">
        <f>RSI!I282</f>
        <v>35.562938015855835</v>
      </c>
      <c r="D282" s="2">
        <f>MACD!E282</f>
        <v>0.31449912082627662</v>
      </c>
      <c r="E282" s="2">
        <f>MACD!F282</f>
        <v>0.2037161616724498</v>
      </c>
      <c r="F282" s="2">
        <f>'Moving Avg'!D282</f>
        <v>24.35924</v>
      </c>
      <c r="G282" s="2">
        <f>'Moving Avg'!F282</f>
        <v>24.673924999999997</v>
      </c>
      <c r="H282" s="2">
        <f>'Moving Avg'!G282</f>
        <v>24.080396000000004</v>
      </c>
      <c r="I282" s="2">
        <f>'Moving Avg'!H282</f>
        <v>24.140228000000043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0"/>
        <v>25</v>
      </c>
      <c r="N282" s="8">
        <f t="shared" si="41"/>
        <v>0</v>
      </c>
      <c r="O282" s="8">
        <f t="shared" si="42"/>
        <v>50</v>
      </c>
      <c r="P282" s="8">
        <f t="shared" si="43"/>
        <v>16.5</v>
      </c>
      <c r="Q282" s="9">
        <f t="shared" si="44"/>
        <v>18.725000000000001</v>
      </c>
      <c r="R282" s="9">
        <f t="shared" si="45"/>
        <v>26.625</v>
      </c>
      <c r="S282" s="9">
        <f t="shared" si="46"/>
        <v>23.675000000000001</v>
      </c>
      <c r="T282" s="9">
        <f t="shared" si="47"/>
        <v>22.875</v>
      </c>
      <c r="U282" s="8">
        <f t="shared" si="48"/>
        <v>23.008333333333336</v>
      </c>
      <c r="V282" s="8">
        <f t="shared" si="49"/>
        <v>22.975000000000001</v>
      </c>
    </row>
    <row r="283" spans="1:22" ht="13.5" x14ac:dyDescent="0.25">
      <c r="A283" s="3">
        <f>RSI!A283</f>
        <v>42718</v>
      </c>
      <c r="B283" s="2">
        <f>RSI!B283</f>
        <v>23.9801</v>
      </c>
      <c r="C283" s="2">
        <f>RSI!I283</f>
        <v>35.562938015855821</v>
      </c>
      <c r="D283" s="2">
        <f>MACD!E283</f>
        <v>0.32998611949662404</v>
      </c>
      <c r="E283" s="2">
        <f>MACD!F283</f>
        <v>0.22897015323728465</v>
      </c>
      <c r="F283" s="2">
        <f>'Moving Avg'!D283</f>
        <v>24.22654</v>
      </c>
      <c r="G283" s="2">
        <f>'Moving Avg'!F283</f>
        <v>24.640749999999997</v>
      </c>
      <c r="H283" s="2">
        <f>'Moving Avg'!G283</f>
        <v>24.109020000000005</v>
      </c>
      <c r="I283" s="2">
        <f>'Moving Avg'!H283</f>
        <v>24.134398000000036</v>
      </c>
      <c r="J283" s="6" t="str">
        <f>OBV!F283</f>
        <v>BEARISH</v>
      </c>
      <c r="K283" s="6" t="str">
        <f>OBV!G283</f>
        <v>NEUTRAL</v>
      </c>
      <c r="L283" s="6" t="str">
        <f>OBV!H283</f>
        <v>CONFIRMED BEARISH</v>
      </c>
      <c r="M283" s="8">
        <f t="shared" si="40"/>
        <v>25</v>
      </c>
      <c r="N283" s="8">
        <f t="shared" si="41"/>
        <v>0</v>
      </c>
      <c r="O283" s="8">
        <f t="shared" si="42"/>
        <v>50</v>
      </c>
      <c r="P283" s="8">
        <f t="shared" si="43"/>
        <v>16.5</v>
      </c>
      <c r="Q283" s="9">
        <f t="shared" si="44"/>
        <v>18.725000000000001</v>
      </c>
      <c r="R283" s="9">
        <f t="shared" si="45"/>
        <v>26.625</v>
      </c>
      <c r="S283" s="9">
        <f t="shared" si="46"/>
        <v>23.675000000000001</v>
      </c>
      <c r="T283" s="9">
        <f t="shared" si="47"/>
        <v>22.875</v>
      </c>
      <c r="U283" s="8">
        <f t="shared" si="48"/>
        <v>23.008333333333336</v>
      </c>
      <c r="V283" s="8">
        <f t="shared" si="49"/>
        <v>22.975000000000001</v>
      </c>
    </row>
    <row r="284" spans="1:22" ht="13.5" x14ac:dyDescent="0.25">
      <c r="A284" s="3">
        <f>RSI!A284</f>
        <v>42719</v>
      </c>
      <c r="B284" s="2">
        <f>RSI!B284</f>
        <v>23.9801</v>
      </c>
      <c r="C284" s="2">
        <f>RSI!I284</f>
        <v>35.562938015855821</v>
      </c>
      <c r="D284" s="2">
        <f>MACD!E284</f>
        <v>0.34592053589650718</v>
      </c>
      <c r="E284" s="2">
        <f>MACD!F284</f>
        <v>0.2523602297691292</v>
      </c>
      <c r="F284" s="2">
        <f>'Moving Avg'!D284</f>
        <v>24.09384</v>
      </c>
      <c r="G284" s="2">
        <f>'Moving Avg'!F284</f>
        <v>24.608049999999999</v>
      </c>
      <c r="H284" s="2">
        <f>'Moving Avg'!G284</f>
        <v>24.137454000000002</v>
      </c>
      <c r="I284" s="2">
        <f>'Moving Avg'!H284</f>
        <v>24.123445500000035</v>
      </c>
      <c r="J284" s="6" t="str">
        <f>OBV!F284</f>
        <v>BEARISH</v>
      </c>
      <c r="K284" s="6" t="str">
        <f>OBV!G284</f>
        <v>NEUTRAL</v>
      </c>
      <c r="L284" s="6" t="str">
        <f>OBV!H284</f>
        <v>CONFIRMED BEARISH</v>
      </c>
      <c r="M284" s="8">
        <f t="shared" si="40"/>
        <v>25</v>
      </c>
      <c r="N284" s="8">
        <f t="shared" si="41"/>
        <v>0</v>
      </c>
      <c r="O284" s="8">
        <f t="shared" si="42"/>
        <v>0</v>
      </c>
      <c r="P284" s="8">
        <f t="shared" si="43"/>
        <v>16.5</v>
      </c>
      <c r="Q284" s="9">
        <f t="shared" si="44"/>
        <v>11.225</v>
      </c>
      <c r="R284" s="9">
        <f t="shared" si="45"/>
        <v>9.125</v>
      </c>
      <c r="S284" s="9">
        <f t="shared" si="46"/>
        <v>11.175000000000001</v>
      </c>
      <c r="T284" s="9">
        <f t="shared" si="47"/>
        <v>10.375</v>
      </c>
      <c r="U284" s="8">
        <f t="shared" si="48"/>
        <v>10.508333333333335</v>
      </c>
      <c r="V284" s="8">
        <f t="shared" si="49"/>
        <v>10.475000000000001</v>
      </c>
    </row>
    <row r="285" spans="1:22" ht="13.5" x14ac:dyDescent="0.25">
      <c r="A285" s="3">
        <f>RSI!A285</f>
        <v>42720</v>
      </c>
      <c r="B285" s="2">
        <f>RSI!B285</f>
        <v>23.9801</v>
      </c>
      <c r="C285" s="2">
        <f>RSI!I285</f>
        <v>35.562938015855821</v>
      </c>
      <c r="D285" s="2">
        <f>MACD!E285</f>
        <v>0.3620239044616973</v>
      </c>
      <c r="E285" s="2">
        <f>MACD!F285</f>
        <v>0.27429296470764286</v>
      </c>
      <c r="F285" s="2">
        <f>'Moving Avg'!D285</f>
        <v>23.9801</v>
      </c>
      <c r="G285" s="2">
        <f>'Moving Avg'!F285</f>
        <v>24.574874999999999</v>
      </c>
      <c r="H285" s="2">
        <f>'Moving Avg'!G285</f>
        <v>24.171576000000002</v>
      </c>
      <c r="I285" s="2">
        <f>'Moving Avg'!H285</f>
        <v>24.106672000000032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  <c r="M285" s="8">
        <f t="shared" si="40"/>
        <v>25</v>
      </c>
      <c r="N285" s="8">
        <f t="shared" si="41"/>
        <v>0</v>
      </c>
      <c r="O285" s="8">
        <f t="shared" si="42"/>
        <v>0</v>
      </c>
      <c r="P285" s="8">
        <f t="shared" si="43"/>
        <v>16.5</v>
      </c>
      <c r="Q285" s="9">
        <f t="shared" si="44"/>
        <v>11.225</v>
      </c>
      <c r="R285" s="9">
        <f t="shared" si="45"/>
        <v>9.125</v>
      </c>
      <c r="S285" s="9">
        <f t="shared" si="46"/>
        <v>11.175000000000001</v>
      </c>
      <c r="T285" s="9">
        <f t="shared" si="47"/>
        <v>10.375</v>
      </c>
      <c r="U285" s="8">
        <f t="shared" si="48"/>
        <v>10.508333333333335</v>
      </c>
      <c r="V285" s="8">
        <f t="shared" si="49"/>
        <v>10.475000000000001</v>
      </c>
    </row>
    <row r="286" spans="1:22" ht="13.5" x14ac:dyDescent="0.25">
      <c r="A286" s="3">
        <f>RSI!A286</f>
        <v>42723</v>
      </c>
      <c r="B286" s="2">
        <f>RSI!B286</f>
        <v>23.316600000000001</v>
      </c>
      <c r="C286" s="2">
        <f>RSI!I286</f>
        <v>23.539018677651171</v>
      </c>
      <c r="D286" s="2">
        <f>MACD!E286</f>
        <v>0.4272242769334369</v>
      </c>
      <c r="E286" s="2">
        <f>MACD!F286</f>
        <v>0.30487922715280169</v>
      </c>
      <c r="F286" s="2">
        <f>'Moving Avg'!D286</f>
        <v>23.8474</v>
      </c>
      <c r="G286" s="2">
        <f>'Moving Avg'!F286</f>
        <v>24.484829999999995</v>
      </c>
      <c r="H286" s="2">
        <f>'Moving Avg'!G286</f>
        <v>24.192428</v>
      </c>
      <c r="I286" s="2">
        <f>'Moving Avg'!H286</f>
        <v>24.086581000000034</v>
      </c>
      <c r="J286" s="6" t="str">
        <f>OBV!F286</f>
        <v>BEARISH</v>
      </c>
      <c r="K286" s="6" t="str">
        <f>OBV!G286</f>
        <v>NEUTRAL</v>
      </c>
      <c r="L286" s="6" t="str">
        <f>OBV!H286</f>
        <v>CONFIRMED BEARISH</v>
      </c>
      <c r="M286" s="8">
        <f t="shared" si="40"/>
        <v>50</v>
      </c>
      <c r="N286" s="8">
        <f t="shared" si="41"/>
        <v>0</v>
      </c>
      <c r="O286" s="8">
        <f t="shared" si="42"/>
        <v>0</v>
      </c>
      <c r="P286" s="8">
        <f t="shared" si="43"/>
        <v>16.5</v>
      </c>
      <c r="Q286" s="9">
        <f t="shared" si="44"/>
        <v>19.975000000000001</v>
      </c>
      <c r="R286" s="9">
        <f t="shared" si="45"/>
        <v>14.125</v>
      </c>
      <c r="S286" s="9">
        <f t="shared" si="46"/>
        <v>14.925000000000001</v>
      </c>
      <c r="T286" s="9">
        <f t="shared" si="47"/>
        <v>16.625</v>
      </c>
      <c r="U286" s="8">
        <f t="shared" si="48"/>
        <v>16.341666666666669</v>
      </c>
      <c r="V286" s="8">
        <f t="shared" si="49"/>
        <v>16.412500000000001</v>
      </c>
    </row>
    <row r="287" spans="1:22" ht="13.5" x14ac:dyDescent="0.25">
      <c r="A287" s="3">
        <f>RSI!A287</f>
        <v>42724</v>
      </c>
      <c r="B287" s="2">
        <f>RSI!B287</f>
        <v>23.885300000000001</v>
      </c>
      <c r="C287" s="2">
        <f>RSI!I287</f>
        <v>41.725668539229915</v>
      </c>
      <c r="D287" s="2">
        <f>MACD!E287</f>
        <v>0.44643511830664195</v>
      </c>
      <c r="E287" s="2">
        <f>MACD!F287</f>
        <v>0.33319040538356975</v>
      </c>
      <c r="F287" s="2">
        <f>'Moving Avg'!D287</f>
        <v>23.828440000000001</v>
      </c>
      <c r="G287" s="2">
        <f>'Moving Avg'!F287</f>
        <v>24.411369999999998</v>
      </c>
      <c r="H287" s="2">
        <f>'Moving Avg'!G287</f>
        <v>24.224653999999997</v>
      </c>
      <c r="I287" s="2">
        <f>'Moving Avg'!H287</f>
        <v>24.068635000000032</v>
      </c>
      <c r="J287" s="6" t="str">
        <f>OBV!F287</f>
        <v>BEARISH</v>
      </c>
      <c r="K287" s="6" t="str">
        <f>OBV!G287</f>
        <v>NEUTRAL</v>
      </c>
      <c r="L287" s="6" t="str">
        <f>OBV!H287</f>
        <v>CONFIRMED BEARISH</v>
      </c>
      <c r="M287" s="8">
        <f t="shared" si="40"/>
        <v>25</v>
      </c>
      <c r="N287" s="8">
        <f t="shared" si="41"/>
        <v>0</v>
      </c>
      <c r="O287" s="8">
        <f t="shared" si="42"/>
        <v>0</v>
      </c>
      <c r="P287" s="8">
        <f t="shared" si="43"/>
        <v>16.5</v>
      </c>
      <c r="Q287" s="9">
        <f t="shared" si="44"/>
        <v>11.225</v>
      </c>
      <c r="R287" s="9">
        <f t="shared" si="45"/>
        <v>9.125</v>
      </c>
      <c r="S287" s="9">
        <f t="shared" si="46"/>
        <v>11.175000000000001</v>
      </c>
      <c r="T287" s="9">
        <f t="shared" si="47"/>
        <v>10.375</v>
      </c>
      <c r="U287" s="8">
        <f t="shared" si="48"/>
        <v>10.508333333333335</v>
      </c>
      <c r="V287" s="8">
        <f t="shared" si="49"/>
        <v>10.475000000000001</v>
      </c>
    </row>
    <row r="288" spans="1:22" ht="13.5" x14ac:dyDescent="0.25">
      <c r="A288" s="3">
        <f>RSI!A288</f>
        <v>42725</v>
      </c>
      <c r="B288" s="2">
        <f>RSI!B288</f>
        <v>23.885300000000001</v>
      </c>
      <c r="C288" s="2">
        <f>RSI!I288</f>
        <v>41.725668539229915</v>
      </c>
      <c r="D288" s="2">
        <f>MACD!E288</f>
        <v>0.46504036304853358</v>
      </c>
      <c r="E288" s="2">
        <f>MACD!F288</f>
        <v>0.35956039691656255</v>
      </c>
      <c r="F288" s="2">
        <f>'Moving Avg'!D288</f>
        <v>23.809480000000001</v>
      </c>
      <c r="G288" s="2">
        <f>'Moving Avg'!F288</f>
        <v>24.349759999999996</v>
      </c>
      <c r="H288" s="2">
        <f>'Moving Avg'!G288</f>
        <v>24.251191999999996</v>
      </c>
      <c r="I288" s="2">
        <f>'Moving Avg'!H288</f>
        <v>24.05068900000003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  <c r="M288" s="8">
        <f t="shared" si="40"/>
        <v>25</v>
      </c>
      <c r="N288" s="8">
        <f t="shared" si="41"/>
        <v>0</v>
      </c>
      <c r="O288" s="8">
        <f t="shared" si="42"/>
        <v>0</v>
      </c>
      <c r="P288" s="8">
        <f t="shared" si="43"/>
        <v>16.5</v>
      </c>
      <c r="Q288" s="9">
        <f t="shared" si="44"/>
        <v>11.225</v>
      </c>
      <c r="R288" s="9">
        <f t="shared" si="45"/>
        <v>9.125</v>
      </c>
      <c r="S288" s="9">
        <f t="shared" si="46"/>
        <v>11.175000000000001</v>
      </c>
      <c r="T288" s="9">
        <f t="shared" si="47"/>
        <v>10.375</v>
      </c>
      <c r="U288" s="8">
        <f t="shared" si="48"/>
        <v>10.508333333333335</v>
      </c>
      <c r="V288" s="8">
        <f t="shared" si="49"/>
        <v>10.475000000000001</v>
      </c>
    </row>
    <row r="289" spans="1:22" ht="13.5" x14ac:dyDescent="0.25">
      <c r="A289" s="3">
        <f>RSI!A289</f>
        <v>42726</v>
      </c>
      <c r="B289" s="2">
        <f>RSI!B289</f>
        <v>23.885300000000001</v>
      </c>
      <c r="C289" s="2">
        <f>RSI!I289</f>
        <v>41.725668539229908</v>
      </c>
      <c r="D289" s="2">
        <f>MACD!E289</f>
        <v>0.48295911191413765</v>
      </c>
      <c r="E289" s="2">
        <f>MACD!F289</f>
        <v>0.38424013991607758</v>
      </c>
      <c r="F289" s="2">
        <f>'Moving Avg'!D289</f>
        <v>23.790520000000001</v>
      </c>
      <c r="G289" s="2">
        <f>'Moving Avg'!F289</f>
        <v>24.311844999999998</v>
      </c>
      <c r="H289" s="2">
        <f>'Moving Avg'!G289</f>
        <v>24.277729999999991</v>
      </c>
      <c r="I289" s="2">
        <f>'Moving Avg'!H289</f>
        <v>24.030601000000026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  <c r="M289" s="8">
        <f t="shared" si="40"/>
        <v>25</v>
      </c>
      <c r="N289" s="8">
        <f t="shared" si="41"/>
        <v>0</v>
      </c>
      <c r="O289" s="8">
        <f t="shared" si="42"/>
        <v>0</v>
      </c>
      <c r="P289" s="8">
        <f t="shared" si="43"/>
        <v>16.5</v>
      </c>
      <c r="Q289" s="9">
        <f t="shared" si="44"/>
        <v>11.225</v>
      </c>
      <c r="R289" s="9">
        <f t="shared" si="45"/>
        <v>9.125</v>
      </c>
      <c r="S289" s="9">
        <f t="shared" si="46"/>
        <v>11.175000000000001</v>
      </c>
      <c r="T289" s="9">
        <f t="shared" si="47"/>
        <v>10.375</v>
      </c>
      <c r="U289" s="8">
        <f t="shared" si="48"/>
        <v>10.508333333333335</v>
      </c>
      <c r="V289" s="8">
        <f t="shared" si="49"/>
        <v>10.475000000000001</v>
      </c>
    </row>
    <row r="290" spans="1:22" ht="13.5" x14ac:dyDescent="0.25">
      <c r="A290" s="3">
        <f>RSI!A290</f>
        <v>42727</v>
      </c>
      <c r="B290" s="2">
        <f>RSI!B290</f>
        <v>23.695799999999998</v>
      </c>
      <c r="C290" s="2">
        <f>RSI!I290</f>
        <v>37.967274612022358</v>
      </c>
      <c r="D290" s="2">
        <f>MACD!E290</f>
        <v>0.49958822727135654</v>
      </c>
      <c r="E290" s="2">
        <f>MACD!F290</f>
        <v>0.40730975738713338</v>
      </c>
      <c r="F290" s="2">
        <f>'Moving Avg'!D290</f>
        <v>23.733659999999997</v>
      </c>
      <c r="G290" s="2">
        <f>'Moving Avg'!F290</f>
        <v>24.264455000000002</v>
      </c>
      <c r="H290" s="2">
        <f>'Moving Avg'!G290</f>
        <v>24.300477999999995</v>
      </c>
      <c r="I290" s="2">
        <f>'Moving Avg'!H290</f>
        <v>24.013710000000025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  <c r="M290" s="8">
        <f t="shared" si="40"/>
        <v>25</v>
      </c>
      <c r="N290" s="8">
        <f t="shared" si="41"/>
        <v>0</v>
      </c>
      <c r="O290" s="8">
        <f t="shared" si="42"/>
        <v>0</v>
      </c>
      <c r="P290" s="8">
        <f t="shared" si="43"/>
        <v>16.5</v>
      </c>
      <c r="Q290" s="9">
        <f t="shared" si="44"/>
        <v>11.225</v>
      </c>
      <c r="R290" s="9">
        <f t="shared" si="45"/>
        <v>9.125</v>
      </c>
      <c r="S290" s="9">
        <f t="shared" si="46"/>
        <v>11.175000000000001</v>
      </c>
      <c r="T290" s="9">
        <f t="shared" si="47"/>
        <v>10.375</v>
      </c>
      <c r="U290" s="8">
        <f t="shared" si="48"/>
        <v>10.508333333333335</v>
      </c>
      <c r="V290" s="8">
        <f t="shared" si="49"/>
        <v>10.475000000000001</v>
      </c>
    </row>
    <row r="291" spans="1:22" ht="13.5" x14ac:dyDescent="0.25">
      <c r="A291" s="3">
        <f>RSI!A291</f>
        <v>42730</v>
      </c>
      <c r="B291" s="2">
        <f>RSI!B291</f>
        <v>23.695799999999998</v>
      </c>
      <c r="C291" s="2">
        <f>RSI!I291</f>
        <v>37.967274612022351</v>
      </c>
      <c r="D291" s="2">
        <f>MACD!E291</f>
        <v>0.42915191335155711</v>
      </c>
      <c r="E291" s="2">
        <f>MACD!F291</f>
        <v>0.41167818858001815</v>
      </c>
      <c r="F291" s="2">
        <f>'Moving Avg'!D291</f>
        <v>23.809499999999996</v>
      </c>
      <c r="G291" s="2">
        <f>'Moving Avg'!F291</f>
        <v>24.198110000000003</v>
      </c>
      <c r="H291" s="2">
        <f>'Moving Avg'!G291</f>
        <v>24.31374799999999</v>
      </c>
      <c r="I291" s="2">
        <f>'Moving Avg'!H291</f>
        <v>24.000311500000024</v>
      </c>
      <c r="J291" s="6" t="str">
        <f>OBV!F291</f>
        <v>BEARISH</v>
      </c>
      <c r="K291" s="6" t="str">
        <f>OBV!G291</f>
        <v>NEUTRAL</v>
      </c>
      <c r="L291" s="6" t="str">
        <f>OBV!H291</f>
        <v>BEARISH DIVERGENCE</v>
      </c>
      <c r="M291" s="8">
        <f t="shared" si="40"/>
        <v>25</v>
      </c>
      <c r="N291" s="8">
        <f t="shared" si="41"/>
        <v>0</v>
      </c>
      <c r="O291" s="8">
        <f t="shared" si="42"/>
        <v>0</v>
      </c>
      <c r="P291" s="8">
        <f t="shared" si="43"/>
        <v>16.5</v>
      </c>
      <c r="Q291" s="9">
        <f t="shared" si="44"/>
        <v>11.225</v>
      </c>
      <c r="R291" s="9">
        <f t="shared" si="45"/>
        <v>9.125</v>
      </c>
      <c r="S291" s="9">
        <f t="shared" si="46"/>
        <v>11.175000000000001</v>
      </c>
      <c r="T291" s="9">
        <f t="shared" si="47"/>
        <v>10.375</v>
      </c>
      <c r="U291" s="8">
        <f t="shared" si="48"/>
        <v>10.508333333333335</v>
      </c>
      <c r="V291" s="8">
        <f t="shared" si="49"/>
        <v>10.475000000000001</v>
      </c>
    </row>
    <row r="292" spans="1:22" ht="13.5" x14ac:dyDescent="0.25">
      <c r="A292" s="3">
        <f>RSI!A292</f>
        <v>42731</v>
      </c>
      <c r="B292" s="2">
        <f>RSI!B292</f>
        <v>23.695799999999998</v>
      </c>
      <c r="C292" s="2">
        <f>RSI!I292</f>
        <v>37.967274612022351</v>
      </c>
      <c r="D292" s="2">
        <f>MACD!E292</f>
        <v>0.37231603306280903</v>
      </c>
      <c r="E292" s="2">
        <f>MACD!F292</f>
        <v>0.40380575747657632</v>
      </c>
      <c r="F292" s="2">
        <f>'Moving Avg'!D292</f>
        <v>23.771599999999996</v>
      </c>
      <c r="G292" s="2">
        <f>'Moving Avg'!F292</f>
        <v>24.150720000000003</v>
      </c>
      <c r="H292" s="2">
        <f>'Moving Avg'!G292</f>
        <v>24.32322799999999</v>
      </c>
      <c r="I292" s="2">
        <f>'Moving Avg'!H292</f>
        <v>23.983793000000027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  <c r="M292" s="8">
        <f t="shared" si="40"/>
        <v>25</v>
      </c>
      <c r="N292" s="8">
        <f t="shared" si="41"/>
        <v>100</v>
      </c>
      <c r="O292" s="8">
        <f t="shared" si="42"/>
        <v>0</v>
      </c>
      <c r="P292" s="8">
        <f t="shared" si="43"/>
        <v>16.5</v>
      </c>
      <c r="Q292" s="9">
        <f t="shared" si="44"/>
        <v>46.225000000000001</v>
      </c>
      <c r="R292" s="9">
        <f t="shared" si="45"/>
        <v>29.125</v>
      </c>
      <c r="S292" s="9">
        <f t="shared" si="46"/>
        <v>26.175000000000001</v>
      </c>
      <c r="T292" s="9">
        <f t="shared" si="47"/>
        <v>35.375</v>
      </c>
      <c r="U292" s="8">
        <f t="shared" si="48"/>
        <v>33.841666666666661</v>
      </c>
      <c r="V292" s="8">
        <f t="shared" si="49"/>
        <v>34.224999999999994</v>
      </c>
    </row>
    <row r="293" spans="1:22" ht="13.5" x14ac:dyDescent="0.25">
      <c r="A293" s="3">
        <f>RSI!A293</f>
        <v>42732</v>
      </c>
      <c r="B293" s="2">
        <f>RSI!B293</f>
        <v>23.686299999999999</v>
      </c>
      <c r="C293" s="2">
        <f>RSI!I293</f>
        <v>37.754345822796083</v>
      </c>
      <c r="D293" s="2">
        <f>MACD!E293</f>
        <v>0.32748716921193122</v>
      </c>
      <c r="E293" s="2">
        <f>MACD!F293</f>
        <v>0.38854203982364732</v>
      </c>
      <c r="F293" s="2">
        <f>'Moving Avg'!D293</f>
        <v>23.7318</v>
      </c>
      <c r="G293" s="2">
        <f>'Moving Avg'!F293</f>
        <v>24.102855000000005</v>
      </c>
      <c r="H293" s="2">
        <f>'Moving Avg'!G293</f>
        <v>24.334411999999993</v>
      </c>
      <c r="I293" s="2">
        <f>'Moving Avg'!H293</f>
        <v>23.967180500000026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  <c r="M293" s="8">
        <f t="shared" si="40"/>
        <v>25</v>
      </c>
      <c r="N293" s="8">
        <f t="shared" si="41"/>
        <v>100</v>
      </c>
      <c r="O293" s="8">
        <f t="shared" si="42"/>
        <v>0</v>
      </c>
      <c r="P293" s="8">
        <f t="shared" si="43"/>
        <v>16.5</v>
      </c>
      <c r="Q293" s="9">
        <f t="shared" si="44"/>
        <v>46.225000000000001</v>
      </c>
      <c r="R293" s="9">
        <f t="shared" si="45"/>
        <v>29.125</v>
      </c>
      <c r="S293" s="9">
        <f t="shared" si="46"/>
        <v>26.175000000000001</v>
      </c>
      <c r="T293" s="9">
        <f t="shared" si="47"/>
        <v>35.375</v>
      </c>
      <c r="U293" s="8">
        <f t="shared" si="48"/>
        <v>33.841666666666661</v>
      </c>
      <c r="V293" s="8">
        <f t="shared" si="49"/>
        <v>34.224999999999994</v>
      </c>
    </row>
    <row r="294" spans="1:22" ht="13.5" x14ac:dyDescent="0.25">
      <c r="A294" s="3">
        <f>RSI!A294</f>
        <v>42733</v>
      </c>
      <c r="B294" s="2">
        <f>RSI!B294</f>
        <v>23.127099999999999</v>
      </c>
      <c r="C294" s="2">
        <f>RSI!I294</f>
        <v>27.852479395883563</v>
      </c>
      <c r="D294" s="2">
        <f>MACD!E294</f>
        <v>0.33340316284202132</v>
      </c>
      <c r="E294" s="2">
        <f>MACD!F294</f>
        <v>0.37751426442732217</v>
      </c>
      <c r="F294" s="2">
        <f>'Moving Avg'!D294</f>
        <v>23.580159999999999</v>
      </c>
      <c r="G294" s="2">
        <f>'Moving Avg'!F294</f>
        <v>24.027030000000003</v>
      </c>
      <c r="H294" s="2">
        <f>'Moving Avg'!G294</f>
        <v>24.33441199999999</v>
      </c>
      <c r="I294" s="2">
        <f>'Moving Avg'!H294</f>
        <v>23.947772000000022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  <c r="M294" s="8">
        <f t="shared" si="40"/>
        <v>50</v>
      </c>
      <c r="N294" s="8">
        <f t="shared" si="41"/>
        <v>100</v>
      </c>
      <c r="O294" s="8">
        <f t="shared" si="42"/>
        <v>0</v>
      </c>
      <c r="P294" s="8">
        <f t="shared" si="43"/>
        <v>16.5</v>
      </c>
      <c r="Q294" s="9">
        <f t="shared" si="44"/>
        <v>54.975000000000001</v>
      </c>
      <c r="R294" s="9">
        <f t="shared" si="45"/>
        <v>34.125</v>
      </c>
      <c r="S294" s="9">
        <f t="shared" si="46"/>
        <v>29.925000000000001</v>
      </c>
      <c r="T294" s="9">
        <f t="shared" si="47"/>
        <v>41.625</v>
      </c>
      <c r="U294" s="8">
        <f t="shared" si="48"/>
        <v>39.674999999999997</v>
      </c>
      <c r="V294" s="8">
        <f t="shared" si="49"/>
        <v>40.162499999999994</v>
      </c>
    </row>
    <row r="295" spans="1:22" ht="13.5" x14ac:dyDescent="0.25">
      <c r="A295" s="3">
        <f>RSI!A295</f>
        <v>42734</v>
      </c>
      <c r="B295" s="2">
        <f>RSI!B295</f>
        <v>23.6389</v>
      </c>
      <c r="C295" s="2">
        <f>RSI!I295</f>
        <v>42.672014969234752</v>
      </c>
      <c r="D295" s="2">
        <f>MACD!E295</f>
        <v>0.306048420952866</v>
      </c>
      <c r="E295" s="2">
        <f>MACD!F295</f>
        <v>0.36322109573243094</v>
      </c>
      <c r="F295" s="2">
        <f>'Moving Avg'!D295</f>
        <v>23.568779999999997</v>
      </c>
      <c r="G295" s="2">
        <f>'Moving Avg'!F295</f>
        <v>23.976795000000003</v>
      </c>
      <c r="H295" s="2">
        <f>'Moving Avg'!G295</f>
        <v>24.342753999999985</v>
      </c>
      <c r="I295" s="2">
        <f>'Moving Avg'!H295</f>
        <v>23.933670000000021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  <c r="M295" s="8">
        <f t="shared" si="40"/>
        <v>25</v>
      </c>
      <c r="N295" s="8">
        <f t="shared" si="41"/>
        <v>100</v>
      </c>
      <c r="O295" s="8">
        <f t="shared" si="42"/>
        <v>0</v>
      </c>
      <c r="P295" s="8">
        <f t="shared" si="43"/>
        <v>16.5</v>
      </c>
      <c r="Q295" s="9">
        <f t="shared" si="44"/>
        <v>46.225000000000001</v>
      </c>
      <c r="R295" s="9">
        <f t="shared" si="45"/>
        <v>29.125</v>
      </c>
      <c r="S295" s="9">
        <f t="shared" si="46"/>
        <v>26.175000000000001</v>
      </c>
      <c r="T295" s="9">
        <f t="shared" si="47"/>
        <v>35.375</v>
      </c>
      <c r="U295" s="8">
        <f t="shared" si="48"/>
        <v>33.841666666666661</v>
      </c>
      <c r="V295" s="8">
        <f t="shared" si="49"/>
        <v>34.224999999999994</v>
      </c>
    </row>
    <row r="296" spans="1:22" ht="13.5" x14ac:dyDescent="0.25">
      <c r="A296" s="3">
        <f>RSI!A296</f>
        <v>42737</v>
      </c>
      <c r="B296" s="2">
        <f>RSI!B296</f>
        <v>24.340299999999999</v>
      </c>
      <c r="C296" s="2">
        <f>RSI!I296</f>
        <v>56.008281671393036</v>
      </c>
      <c r="D296" s="2">
        <f>MACD!E296</f>
        <v>0.13098475228241213</v>
      </c>
      <c r="E296" s="2">
        <f>MACD!F296</f>
        <v>0.31677382704242718</v>
      </c>
      <c r="F296" s="2">
        <f>'Moving Avg'!D296</f>
        <v>23.697679999999998</v>
      </c>
      <c r="G296" s="2">
        <f>'Moving Avg'!F296</f>
        <v>23.961630000000007</v>
      </c>
      <c r="H296" s="2">
        <f>'Moving Avg'!G296</f>
        <v>24.349957999999994</v>
      </c>
      <c r="I296" s="2">
        <f>'Moving Avg'!H296</f>
        <v>23.92042050000002</v>
      </c>
      <c r="J296" s="6" t="str">
        <f>OBV!F296</f>
        <v>BEARISH</v>
      </c>
      <c r="K296" s="6" t="str">
        <f>OBV!G296</f>
        <v>NEUTRAL</v>
      </c>
      <c r="L296" s="6" t="str">
        <f>OBV!H296</f>
        <v>BEARISH DIVERGENCE</v>
      </c>
      <c r="M296" s="8">
        <f t="shared" si="40"/>
        <v>25</v>
      </c>
      <c r="N296" s="8">
        <f t="shared" si="41"/>
        <v>100</v>
      </c>
      <c r="O296" s="8">
        <f t="shared" si="42"/>
        <v>0</v>
      </c>
      <c r="P296" s="8">
        <f t="shared" si="43"/>
        <v>16.5</v>
      </c>
      <c r="Q296" s="9">
        <f t="shared" si="44"/>
        <v>46.225000000000001</v>
      </c>
      <c r="R296" s="9">
        <f t="shared" si="45"/>
        <v>29.125</v>
      </c>
      <c r="S296" s="9">
        <f t="shared" si="46"/>
        <v>26.175000000000001</v>
      </c>
      <c r="T296" s="9">
        <f t="shared" si="47"/>
        <v>35.375</v>
      </c>
      <c r="U296" s="8">
        <f t="shared" si="48"/>
        <v>33.841666666666661</v>
      </c>
      <c r="V296" s="8">
        <f t="shared" si="49"/>
        <v>34.224999999999994</v>
      </c>
    </row>
    <row r="297" spans="1:22" ht="13.5" x14ac:dyDescent="0.25">
      <c r="A297" s="3">
        <f>RSI!A297</f>
        <v>42738</v>
      </c>
      <c r="B297" s="2">
        <f>RSI!B297</f>
        <v>23.610499999999998</v>
      </c>
      <c r="C297" s="2">
        <f>RSI!I297</f>
        <v>44.427407418315532</v>
      </c>
      <c r="D297" s="2">
        <f>MACD!E297</f>
        <v>0.1222193736684396</v>
      </c>
      <c r="E297" s="2">
        <f>MACD!F297</f>
        <v>0.27786293636762965</v>
      </c>
      <c r="F297" s="2">
        <f>'Moving Avg'!D297</f>
        <v>23.680620000000001</v>
      </c>
      <c r="G297" s="2">
        <f>'Moving Avg'!F297</f>
        <v>23.909974999999999</v>
      </c>
      <c r="H297" s="2">
        <f>'Moving Avg'!G297</f>
        <v>24.342565999999991</v>
      </c>
      <c r="I297" s="2">
        <f>'Moving Avg'!H297</f>
        <v>23.905524500000016</v>
      </c>
      <c r="J297" s="6" t="str">
        <f>OBV!F297</f>
        <v>BEARISH</v>
      </c>
      <c r="K297" s="6" t="str">
        <f>OBV!G297</f>
        <v>NEUTRAL</v>
      </c>
      <c r="L297" s="6" t="str">
        <f>OBV!H297</f>
        <v>CONFIRMED BEARISH</v>
      </c>
      <c r="M297" s="8">
        <f t="shared" si="40"/>
        <v>25</v>
      </c>
      <c r="N297" s="8">
        <f t="shared" si="41"/>
        <v>100</v>
      </c>
      <c r="O297" s="8">
        <f t="shared" si="42"/>
        <v>0</v>
      </c>
      <c r="P297" s="8">
        <f t="shared" si="43"/>
        <v>16.5</v>
      </c>
      <c r="Q297" s="9">
        <f t="shared" si="44"/>
        <v>46.225000000000001</v>
      </c>
      <c r="R297" s="9">
        <f t="shared" si="45"/>
        <v>29.125</v>
      </c>
      <c r="S297" s="9">
        <f t="shared" si="46"/>
        <v>26.175000000000001</v>
      </c>
      <c r="T297" s="9">
        <f t="shared" si="47"/>
        <v>35.375</v>
      </c>
      <c r="U297" s="8">
        <f t="shared" si="48"/>
        <v>33.841666666666661</v>
      </c>
      <c r="V297" s="8">
        <f t="shared" si="49"/>
        <v>34.224999999999994</v>
      </c>
    </row>
    <row r="298" spans="1:22" ht="13.5" x14ac:dyDescent="0.25">
      <c r="A298" s="3">
        <f>RSI!A298</f>
        <v>42739</v>
      </c>
      <c r="B298" s="2">
        <f>RSI!B298</f>
        <v>23.032299999999999</v>
      </c>
      <c r="C298" s="2">
        <f>RSI!I298</f>
        <v>37.764917704116847</v>
      </c>
      <c r="D298" s="2">
        <f>MACD!E298</f>
        <v>0.15992035197751164</v>
      </c>
      <c r="E298" s="2">
        <f>MACD!F298</f>
        <v>0.25427441948960605</v>
      </c>
      <c r="F298" s="2">
        <f>'Moving Avg'!D298</f>
        <v>23.54982</v>
      </c>
      <c r="G298" s="2">
        <f>'Moving Avg'!F298</f>
        <v>23.829410000000003</v>
      </c>
      <c r="H298" s="2">
        <f>'Moving Avg'!G298</f>
        <v>24.323609999999999</v>
      </c>
      <c r="I298" s="2">
        <f>'Moving Avg'!H298</f>
        <v>23.887737500000011</v>
      </c>
      <c r="J298" s="6" t="str">
        <f>OBV!F298</f>
        <v>BEARISH</v>
      </c>
      <c r="K298" s="6" t="str">
        <f>OBV!G298</f>
        <v>NEUTRAL</v>
      </c>
      <c r="L298" s="6" t="str">
        <f>OBV!H298</f>
        <v>CONFIRMED BEARISH</v>
      </c>
      <c r="M298" s="8">
        <f t="shared" si="40"/>
        <v>25</v>
      </c>
      <c r="N298" s="8">
        <f t="shared" si="41"/>
        <v>100</v>
      </c>
      <c r="O298" s="8">
        <f t="shared" si="42"/>
        <v>0</v>
      </c>
      <c r="P298" s="8">
        <f t="shared" si="43"/>
        <v>16.5</v>
      </c>
      <c r="Q298" s="9">
        <f t="shared" si="44"/>
        <v>46.225000000000001</v>
      </c>
      <c r="R298" s="9">
        <f t="shared" si="45"/>
        <v>29.125</v>
      </c>
      <c r="S298" s="9">
        <f t="shared" si="46"/>
        <v>26.175000000000001</v>
      </c>
      <c r="T298" s="9">
        <f t="shared" si="47"/>
        <v>35.375</v>
      </c>
      <c r="U298" s="8">
        <f t="shared" si="48"/>
        <v>33.841666666666661</v>
      </c>
      <c r="V298" s="8">
        <f t="shared" si="49"/>
        <v>34.224999999999994</v>
      </c>
    </row>
    <row r="299" spans="1:22" ht="13.5" x14ac:dyDescent="0.25">
      <c r="A299" s="3">
        <f>RSI!A299</f>
        <v>42740</v>
      </c>
      <c r="B299" s="2">
        <f>RSI!B299</f>
        <v>22.747900000000001</v>
      </c>
      <c r="C299" s="2">
        <f>RSI!I299</f>
        <v>34.98576065174845</v>
      </c>
      <c r="D299" s="2">
        <f>MACD!E299</f>
        <v>0.21842316572989162</v>
      </c>
      <c r="E299" s="2">
        <f>MACD!F299</f>
        <v>0.24710416873766317</v>
      </c>
      <c r="F299" s="2">
        <f>'Moving Avg'!D299</f>
        <v>23.473979999999997</v>
      </c>
      <c r="G299" s="2">
        <f>'Moving Avg'!F299</f>
        <v>23.734625000000001</v>
      </c>
      <c r="H299" s="2">
        <f>'Moving Avg'!G299</f>
        <v>24.298966</v>
      </c>
      <c r="I299" s="2">
        <f>'Moving Avg'!H299</f>
        <v>23.868528500000011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  <c r="M299" s="8">
        <f t="shared" si="40"/>
        <v>25</v>
      </c>
      <c r="N299" s="8">
        <f t="shared" si="41"/>
        <v>100</v>
      </c>
      <c r="O299" s="8">
        <f t="shared" si="42"/>
        <v>0</v>
      </c>
      <c r="P299" s="8">
        <f t="shared" si="43"/>
        <v>16.5</v>
      </c>
      <c r="Q299" s="9">
        <f t="shared" si="44"/>
        <v>46.225000000000001</v>
      </c>
      <c r="R299" s="9">
        <f t="shared" si="45"/>
        <v>29.125</v>
      </c>
      <c r="S299" s="9">
        <f t="shared" si="46"/>
        <v>26.175000000000001</v>
      </c>
      <c r="T299" s="9">
        <f t="shared" si="47"/>
        <v>35.375</v>
      </c>
      <c r="U299" s="8">
        <f t="shared" si="48"/>
        <v>33.841666666666661</v>
      </c>
      <c r="V299" s="8">
        <f t="shared" si="49"/>
        <v>34.224999999999994</v>
      </c>
    </row>
    <row r="300" spans="1:22" ht="13.5" x14ac:dyDescent="0.25">
      <c r="A300" s="3">
        <f>RSI!A300</f>
        <v>42741</v>
      </c>
      <c r="B300" s="2">
        <f>RSI!B300</f>
        <v>22.747900000000001</v>
      </c>
      <c r="C300" s="2">
        <f>RSI!I300</f>
        <v>34.98576065174845</v>
      </c>
      <c r="D300" s="2">
        <f>MACD!E300</f>
        <v>0.24557752789224097</v>
      </c>
      <c r="E300" s="2">
        <f>MACD!F300</f>
        <v>0.24679884056857876</v>
      </c>
      <c r="F300" s="2">
        <f>'Moving Avg'!D300</f>
        <v>23.295780000000001</v>
      </c>
      <c r="G300" s="2">
        <f>'Moving Avg'!F300</f>
        <v>23.644580000000001</v>
      </c>
      <c r="H300" s="2">
        <f>'Moving Avg'!G300</f>
        <v>24.274512000000005</v>
      </c>
      <c r="I300" s="2">
        <f>'Moving Avg'!H300</f>
        <v>23.849552500000009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  <c r="M300" s="8">
        <f t="shared" si="40"/>
        <v>25</v>
      </c>
      <c r="N300" s="8">
        <f t="shared" si="41"/>
        <v>45</v>
      </c>
      <c r="O300" s="8">
        <f t="shared" si="42"/>
        <v>0</v>
      </c>
      <c r="P300" s="8">
        <f t="shared" si="43"/>
        <v>16.5</v>
      </c>
      <c r="Q300" s="9">
        <f t="shared" si="44"/>
        <v>26.975000000000001</v>
      </c>
      <c r="R300" s="9">
        <f t="shared" si="45"/>
        <v>18.125</v>
      </c>
      <c r="S300" s="9">
        <f t="shared" si="46"/>
        <v>17.925000000000001</v>
      </c>
      <c r="T300" s="9">
        <f t="shared" si="47"/>
        <v>21.625</v>
      </c>
      <c r="U300" s="8">
        <f t="shared" si="48"/>
        <v>21.008333333333336</v>
      </c>
      <c r="V300" s="8">
        <f t="shared" si="49"/>
        <v>21.162500000000001</v>
      </c>
    </row>
    <row r="301" spans="1:22" ht="13.5" x14ac:dyDescent="0.25">
      <c r="A301" s="3">
        <f>RSI!A301</f>
        <v>42744</v>
      </c>
      <c r="B301" s="2">
        <f>RSI!B301</f>
        <v>23.013300000000001</v>
      </c>
      <c r="C301" s="2">
        <f>RSI!I301</f>
        <v>39.781905075605756</v>
      </c>
      <c r="D301" s="2">
        <f>MACD!E301</f>
        <v>0.25519672869872778</v>
      </c>
      <c r="E301" s="2">
        <f>MACD!F301</f>
        <v>0.24847841819460859</v>
      </c>
      <c r="F301" s="2">
        <f>'Moving Avg'!D301</f>
        <v>23.030380000000001</v>
      </c>
      <c r="G301" s="2">
        <f>'Moving Avg'!F301</f>
        <v>23.596240000000002</v>
      </c>
      <c r="H301" s="2">
        <f>'Moving Avg'!G301</f>
        <v>24.247782000000001</v>
      </c>
      <c r="I301" s="2">
        <f>'Moving Avg'!H301</f>
        <v>23.831903500000006</v>
      </c>
      <c r="J301" s="6" t="str">
        <f>OBV!F301</f>
        <v>BULLISH</v>
      </c>
      <c r="K301" s="6" t="str">
        <f>OBV!G301</f>
        <v>NEUTRAL</v>
      </c>
      <c r="L301" s="6" t="str">
        <f>OBV!H301</f>
        <v>BULLISH DIVERGENCE</v>
      </c>
      <c r="M301" s="8">
        <f t="shared" si="40"/>
        <v>25</v>
      </c>
      <c r="N301" s="8">
        <f t="shared" si="41"/>
        <v>0</v>
      </c>
      <c r="O301" s="8">
        <f t="shared" si="42"/>
        <v>0</v>
      </c>
      <c r="P301" s="8">
        <f t="shared" si="43"/>
        <v>66.5</v>
      </c>
      <c r="Q301" s="9">
        <f t="shared" si="44"/>
        <v>18.725000000000001</v>
      </c>
      <c r="R301" s="9">
        <f t="shared" si="45"/>
        <v>21.625</v>
      </c>
      <c r="S301" s="9">
        <f t="shared" si="46"/>
        <v>33.674999999999997</v>
      </c>
      <c r="T301" s="9">
        <f t="shared" si="47"/>
        <v>22.875</v>
      </c>
      <c r="U301" s="8">
        <f t="shared" si="48"/>
        <v>24.675000000000001</v>
      </c>
      <c r="V301" s="8">
        <f t="shared" si="49"/>
        <v>24.225000000000001</v>
      </c>
    </row>
    <row r="302" spans="1:22" ht="13.5" x14ac:dyDescent="0.25">
      <c r="A302" s="3">
        <f>RSI!A302</f>
        <v>42745</v>
      </c>
      <c r="B302" s="2">
        <f>RSI!B302</f>
        <v>22.9375</v>
      </c>
      <c r="C302" s="2">
        <f>RSI!I302</f>
        <v>38.89927594959812</v>
      </c>
      <c r="D302" s="2">
        <f>MACD!E302</f>
        <v>0.2732175073511165</v>
      </c>
      <c r="E302" s="2">
        <f>MACD!F302</f>
        <v>0.25342623602591019</v>
      </c>
      <c r="F302" s="2">
        <f>'Moving Avg'!D302</f>
        <v>22.895779999999998</v>
      </c>
      <c r="G302" s="2">
        <f>'Moving Avg'!F302</f>
        <v>23.54411</v>
      </c>
      <c r="H302" s="2">
        <f>'Moving Avg'!G302</f>
        <v>24.219536000000002</v>
      </c>
      <c r="I302" s="2">
        <f>'Moving Avg'!H302</f>
        <v>23.812385000000003</v>
      </c>
      <c r="J302" s="6" t="str">
        <f>OBV!F302</f>
        <v>BULLISH</v>
      </c>
      <c r="K302" s="6" t="str">
        <f>OBV!G302</f>
        <v>NEUTRAL</v>
      </c>
      <c r="L302" s="6" t="str">
        <f>OBV!H302</f>
        <v>BULLISH DIVERGENCE</v>
      </c>
      <c r="M302" s="8">
        <f t="shared" si="40"/>
        <v>25</v>
      </c>
      <c r="N302" s="8">
        <f t="shared" si="41"/>
        <v>0</v>
      </c>
      <c r="O302" s="8">
        <f t="shared" si="42"/>
        <v>0</v>
      </c>
      <c r="P302" s="8">
        <f t="shared" si="43"/>
        <v>66.5</v>
      </c>
      <c r="Q302" s="9">
        <f t="shared" si="44"/>
        <v>18.725000000000001</v>
      </c>
      <c r="R302" s="9">
        <f t="shared" si="45"/>
        <v>21.625</v>
      </c>
      <c r="S302" s="9">
        <f t="shared" si="46"/>
        <v>33.674999999999997</v>
      </c>
      <c r="T302" s="9">
        <f t="shared" si="47"/>
        <v>22.875</v>
      </c>
      <c r="U302" s="8">
        <f t="shared" si="48"/>
        <v>24.675000000000001</v>
      </c>
      <c r="V302" s="8">
        <f t="shared" si="49"/>
        <v>24.225000000000001</v>
      </c>
    </row>
    <row r="303" spans="1:22" ht="13.5" x14ac:dyDescent="0.25">
      <c r="A303" s="3">
        <f>RSI!A303</f>
        <v>42746</v>
      </c>
      <c r="B303" s="2">
        <f>RSI!B303</f>
        <v>22.9375</v>
      </c>
      <c r="C303" s="2">
        <f>RSI!I303</f>
        <v>38.89927594959812</v>
      </c>
      <c r="D303" s="2">
        <f>MACD!E303</f>
        <v>0.29140281817733538</v>
      </c>
      <c r="E303" s="2">
        <f>MACD!F303</f>
        <v>0.26102155245619524</v>
      </c>
      <c r="F303" s="2">
        <f>'Moving Avg'!D303</f>
        <v>22.876820000000002</v>
      </c>
      <c r="G303" s="2">
        <f>'Moving Avg'!F303</f>
        <v>23.491980000000002</v>
      </c>
      <c r="H303" s="2">
        <f>'Moving Avg'!G303</f>
        <v>24.185414000000005</v>
      </c>
      <c r="I303" s="2">
        <f>'Moving Avg'!H303</f>
        <v>23.792028500000001</v>
      </c>
      <c r="J303" s="6" t="str">
        <f>OBV!F303</f>
        <v>BULLISH</v>
      </c>
      <c r="K303" s="6" t="str">
        <f>OBV!G303</f>
        <v>NEUTRAL</v>
      </c>
      <c r="L303" s="6" t="str">
        <f>OBV!H303</f>
        <v>BULLISH DIVERGENCE</v>
      </c>
      <c r="M303" s="8">
        <f t="shared" si="40"/>
        <v>25</v>
      </c>
      <c r="N303" s="8">
        <f t="shared" si="41"/>
        <v>0</v>
      </c>
      <c r="O303" s="8">
        <f t="shared" si="42"/>
        <v>0</v>
      </c>
      <c r="P303" s="8">
        <f t="shared" si="43"/>
        <v>66.5</v>
      </c>
      <c r="Q303" s="9">
        <f t="shared" si="44"/>
        <v>18.725000000000001</v>
      </c>
      <c r="R303" s="9">
        <f t="shared" si="45"/>
        <v>21.625</v>
      </c>
      <c r="S303" s="9">
        <f t="shared" si="46"/>
        <v>33.674999999999997</v>
      </c>
      <c r="T303" s="9">
        <f t="shared" si="47"/>
        <v>22.875</v>
      </c>
      <c r="U303" s="8">
        <f t="shared" si="48"/>
        <v>24.675000000000001</v>
      </c>
      <c r="V303" s="8">
        <f t="shared" si="49"/>
        <v>24.225000000000001</v>
      </c>
    </row>
    <row r="304" spans="1:22" ht="13.5" x14ac:dyDescent="0.25">
      <c r="A304" s="3">
        <f>RSI!A304</f>
        <v>42747</v>
      </c>
      <c r="B304" s="2">
        <f>RSI!B304</f>
        <v>22.510999999999999</v>
      </c>
      <c r="C304" s="2">
        <f>RSI!I304</f>
        <v>33.979662941828806</v>
      </c>
      <c r="D304" s="2">
        <f>MACD!E304</f>
        <v>0.25642489568303617</v>
      </c>
      <c r="E304" s="2">
        <f>MACD!F304</f>
        <v>0.26010222110156345</v>
      </c>
      <c r="F304" s="2">
        <f>'Moving Avg'!D304</f>
        <v>22.829439999999998</v>
      </c>
      <c r="G304" s="2">
        <f>'Moving Avg'!F304</f>
        <v>23.418525000000002</v>
      </c>
      <c r="H304" s="2">
        <f>'Moving Avg'!G304</f>
        <v>24.142762000000001</v>
      </c>
      <c r="I304" s="2">
        <f>'Moving Avg'!H304</f>
        <v>23.769539499999997</v>
      </c>
      <c r="J304" s="6" t="str">
        <f>OBV!F304</f>
        <v>BULLISH</v>
      </c>
      <c r="K304" s="6" t="str">
        <f>OBV!G304</f>
        <v>NEUTRAL</v>
      </c>
      <c r="L304" s="6" t="str">
        <f>OBV!H304</f>
        <v>BULLISH DIVERGENCE</v>
      </c>
      <c r="M304" s="8">
        <f t="shared" si="40"/>
        <v>25</v>
      </c>
      <c r="N304" s="8">
        <f t="shared" si="41"/>
        <v>45</v>
      </c>
      <c r="O304" s="8">
        <f t="shared" si="42"/>
        <v>0</v>
      </c>
      <c r="P304" s="8">
        <f t="shared" si="43"/>
        <v>66.5</v>
      </c>
      <c r="Q304" s="9">
        <f t="shared" si="44"/>
        <v>34.475000000000001</v>
      </c>
      <c r="R304" s="9">
        <f t="shared" si="45"/>
        <v>30.625</v>
      </c>
      <c r="S304" s="9">
        <f t="shared" si="46"/>
        <v>40.424999999999997</v>
      </c>
      <c r="T304" s="9">
        <f t="shared" si="47"/>
        <v>34.125</v>
      </c>
      <c r="U304" s="8">
        <f t="shared" si="48"/>
        <v>35.174999999999997</v>
      </c>
      <c r="V304" s="8">
        <f t="shared" si="49"/>
        <v>34.912499999999994</v>
      </c>
    </row>
    <row r="305" spans="1:22" ht="13.5" x14ac:dyDescent="0.25">
      <c r="A305" s="3">
        <f>RSI!A305</f>
        <v>42748</v>
      </c>
      <c r="B305" s="2">
        <f>RSI!B305</f>
        <v>22.747900000000001</v>
      </c>
      <c r="C305" s="2">
        <f>RSI!I305</f>
        <v>38.622956057009823</v>
      </c>
      <c r="D305" s="2">
        <f>MACD!E305</f>
        <v>0.29430971543042972</v>
      </c>
      <c r="E305" s="2">
        <f>MACD!F305</f>
        <v>0.26694371996733668</v>
      </c>
      <c r="F305" s="2">
        <f>'Moving Avg'!D305</f>
        <v>22.829439999999998</v>
      </c>
      <c r="G305" s="2">
        <f>'Moving Avg'!F305</f>
        <v>23.356915000000004</v>
      </c>
      <c r="H305" s="2">
        <f>'Moving Avg'!G305</f>
        <v>24.104848</v>
      </c>
      <c r="I305" s="2">
        <f>'Moving Avg'!H305</f>
        <v>23.749631999999998</v>
      </c>
      <c r="J305" s="6" t="str">
        <f>OBV!F305</f>
        <v>BULLISH</v>
      </c>
      <c r="K305" s="6" t="str">
        <f>OBV!G305</f>
        <v>NEUTRAL</v>
      </c>
      <c r="L305" s="6" t="str">
        <f>OBV!H305</f>
        <v>NEUTRAL</v>
      </c>
      <c r="M305" s="8">
        <f t="shared" si="40"/>
        <v>25</v>
      </c>
      <c r="N305" s="8">
        <f t="shared" si="41"/>
        <v>0</v>
      </c>
      <c r="O305" s="8">
        <f t="shared" si="42"/>
        <v>0</v>
      </c>
      <c r="P305" s="8">
        <f t="shared" si="43"/>
        <v>49.5</v>
      </c>
      <c r="Q305" s="9">
        <f t="shared" si="44"/>
        <v>16.175000000000001</v>
      </c>
      <c r="R305" s="9">
        <f t="shared" si="45"/>
        <v>17.375</v>
      </c>
      <c r="S305" s="9">
        <f t="shared" si="46"/>
        <v>26.025000000000002</v>
      </c>
      <c r="T305" s="9">
        <f t="shared" si="47"/>
        <v>18.625</v>
      </c>
      <c r="U305" s="8">
        <f t="shared" si="48"/>
        <v>19.858333333333334</v>
      </c>
      <c r="V305" s="8">
        <f t="shared" si="49"/>
        <v>19.55</v>
      </c>
    </row>
    <row r="306" spans="1:22" ht="13.5" x14ac:dyDescent="0.25">
      <c r="A306" s="3">
        <f>RSI!A306</f>
        <v>42751</v>
      </c>
      <c r="B306" s="2">
        <f>RSI!B306</f>
        <v>22.9375</v>
      </c>
      <c r="C306" s="2">
        <f>RSI!I306</f>
        <v>42.130903060559298</v>
      </c>
      <c r="D306" s="2">
        <f>MACD!E306</f>
        <v>0.42465469140995182</v>
      </c>
      <c r="E306" s="2">
        <f>MACD!F306</f>
        <v>0.29848591425585974</v>
      </c>
      <c r="F306" s="2">
        <f>'Moving Avg'!D306</f>
        <v>22.81428</v>
      </c>
      <c r="G306" s="2">
        <f>'Moving Avg'!F306</f>
        <v>23.337960000000002</v>
      </c>
      <c r="H306" s="2">
        <f>'Moving Avg'!G306</f>
        <v>24.066934</v>
      </c>
      <c r="I306" s="2">
        <f>'Moving Avg'!H306</f>
        <v>23.730718999999993</v>
      </c>
      <c r="J306" s="6" t="str">
        <f>OBV!F306</f>
        <v>BULLISH</v>
      </c>
      <c r="K306" s="6" t="str">
        <f>OBV!G306</f>
        <v>NEUTRAL</v>
      </c>
      <c r="L306" s="6" t="str">
        <f>OBV!H306</f>
        <v>BULLISH DIVERGENCE</v>
      </c>
      <c r="M306" s="8">
        <f t="shared" si="40"/>
        <v>25</v>
      </c>
      <c r="N306" s="8">
        <f t="shared" si="41"/>
        <v>0</v>
      </c>
      <c r="O306" s="8">
        <f t="shared" si="42"/>
        <v>0</v>
      </c>
      <c r="P306" s="8">
        <f t="shared" si="43"/>
        <v>66.5</v>
      </c>
      <c r="Q306" s="9">
        <f t="shared" si="44"/>
        <v>18.725000000000001</v>
      </c>
      <c r="R306" s="9">
        <f t="shared" si="45"/>
        <v>21.625</v>
      </c>
      <c r="S306" s="9">
        <f t="shared" si="46"/>
        <v>33.674999999999997</v>
      </c>
      <c r="T306" s="9">
        <f t="shared" si="47"/>
        <v>22.875</v>
      </c>
      <c r="U306" s="8">
        <f t="shared" si="48"/>
        <v>24.675000000000001</v>
      </c>
      <c r="V306" s="8">
        <f t="shared" si="49"/>
        <v>24.225000000000001</v>
      </c>
    </row>
    <row r="307" spans="1:22" ht="13.5" x14ac:dyDescent="0.25">
      <c r="A307" s="3">
        <f>RSI!A307</f>
        <v>42752</v>
      </c>
      <c r="B307" s="2">
        <f>RSI!B307</f>
        <v>23.013300000000001</v>
      </c>
      <c r="C307" s="2">
        <f>RSI!I307</f>
        <v>43.520701768194307</v>
      </c>
      <c r="D307" s="2">
        <f>MACD!E307</f>
        <v>0.42003204077954592</v>
      </c>
      <c r="E307" s="2">
        <f>MACD!F307</f>
        <v>0.32279513956059702</v>
      </c>
      <c r="F307" s="2">
        <f>'Moving Avg'!D307</f>
        <v>22.829439999999998</v>
      </c>
      <c r="G307" s="2">
        <f>'Moving Avg'!F307</f>
        <v>23.294360000000005</v>
      </c>
      <c r="H307" s="2">
        <f>'Moving Avg'!G307</f>
        <v>24.034328000000002</v>
      </c>
      <c r="I307" s="2">
        <f>'Moving Avg'!H307</f>
        <v>23.713861499999989</v>
      </c>
      <c r="J307" s="6" t="str">
        <f>OBV!F307</f>
        <v>BULLISH</v>
      </c>
      <c r="K307" s="6" t="str">
        <f>OBV!G307</f>
        <v>STRONG</v>
      </c>
      <c r="L307" s="6" t="str">
        <f>OBV!H307</f>
        <v>CONFIRMED BULLISH</v>
      </c>
      <c r="M307" s="8">
        <f t="shared" si="40"/>
        <v>25</v>
      </c>
      <c r="N307" s="8">
        <f t="shared" si="41"/>
        <v>0</v>
      </c>
      <c r="O307" s="8">
        <f t="shared" si="42"/>
        <v>0</v>
      </c>
      <c r="P307" s="8">
        <f t="shared" si="43"/>
        <v>100</v>
      </c>
      <c r="Q307" s="9">
        <f t="shared" si="44"/>
        <v>23.75</v>
      </c>
      <c r="R307" s="9">
        <f t="shared" si="45"/>
        <v>30</v>
      </c>
      <c r="S307" s="9">
        <f t="shared" si="46"/>
        <v>48.75</v>
      </c>
      <c r="T307" s="9">
        <f t="shared" si="47"/>
        <v>31.25</v>
      </c>
      <c r="U307" s="8">
        <f t="shared" si="48"/>
        <v>34.166666666666664</v>
      </c>
      <c r="V307" s="8">
        <f t="shared" si="49"/>
        <v>33.4375</v>
      </c>
    </row>
    <row r="308" spans="1:22" ht="13.5" x14ac:dyDescent="0.25">
      <c r="A308" s="3">
        <f>RSI!A308</f>
        <v>42753</v>
      </c>
      <c r="B308" s="2">
        <f>RSI!B308</f>
        <v>22.9849</v>
      </c>
      <c r="C308" s="2">
        <f>RSI!I308</f>
        <v>43.103018859510563</v>
      </c>
      <c r="D308" s="2">
        <f>MACD!E308</f>
        <v>0.33157917158730044</v>
      </c>
      <c r="E308" s="2">
        <f>MACD!F308</f>
        <v>0.32455194596593773</v>
      </c>
      <c r="F308" s="2">
        <f>'Moving Avg'!D308</f>
        <v>22.838919999999998</v>
      </c>
      <c r="G308" s="2">
        <f>'Moving Avg'!F308</f>
        <v>23.249340000000004</v>
      </c>
      <c r="H308" s="2">
        <f>'Moving Avg'!G308</f>
        <v>24.001153999999996</v>
      </c>
      <c r="I308" s="2">
        <f>'Moving Avg'!H308</f>
        <v>23.696861999999996</v>
      </c>
      <c r="J308" s="6" t="str">
        <f>OBV!F308</f>
        <v>BULLISH</v>
      </c>
      <c r="K308" s="6" t="str">
        <f>OBV!G308</f>
        <v>STRONG</v>
      </c>
      <c r="L308" s="6" t="str">
        <f>OBV!H308</f>
        <v>CONFIRMED BULLISH</v>
      </c>
      <c r="M308" s="8">
        <f t="shared" si="40"/>
        <v>25</v>
      </c>
      <c r="N308" s="8">
        <f t="shared" si="41"/>
        <v>0</v>
      </c>
      <c r="O308" s="8">
        <f t="shared" si="42"/>
        <v>0</v>
      </c>
      <c r="P308" s="8">
        <f t="shared" si="43"/>
        <v>100</v>
      </c>
      <c r="Q308" s="9">
        <f t="shared" si="44"/>
        <v>23.75</v>
      </c>
      <c r="R308" s="9">
        <f t="shared" si="45"/>
        <v>30</v>
      </c>
      <c r="S308" s="9">
        <f t="shared" si="46"/>
        <v>48.75</v>
      </c>
      <c r="T308" s="9">
        <f t="shared" si="47"/>
        <v>31.25</v>
      </c>
      <c r="U308" s="8">
        <f t="shared" si="48"/>
        <v>34.166666666666664</v>
      </c>
      <c r="V308" s="8">
        <f t="shared" si="49"/>
        <v>33.4375</v>
      </c>
    </row>
    <row r="309" spans="1:22" ht="13.5" x14ac:dyDescent="0.25">
      <c r="A309" s="3">
        <f>RSI!A309</f>
        <v>42754</v>
      </c>
      <c r="B309" s="2">
        <f>RSI!B309</f>
        <v>23.032299999999999</v>
      </c>
      <c r="C309" s="2">
        <f>RSI!I309</f>
        <v>44.067862451582407</v>
      </c>
      <c r="D309" s="2">
        <f>MACD!E309</f>
        <v>0.21177502425334538</v>
      </c>
      <c r="E309" s="2">
        <f>MACD!F309</f>
        <v>0.30199656162341926</v>
      </c>
      <c r="F309" s="2">
        <f>'Moving Avg'!D309</f>
        <v>22.943180000000002</v>
      </c>
      <c r="G309" s="2">
        <f>'Moving Avg'!F309</f>
        <v>23.206690000000002</v>
      </c>
      <c r="H309" s="2">
        <f>'Moving Avg'!G309</f>
        <v>23.968927999999995</v>
      </c>
      <c r="I309" s="2">
        <f>'Moving Avg'!H309</f>
        <v>23.684010999999995</v>
      </c>
      <c r="J309" s="6" t="str">
        <f>OBV!F309</f>
        <v>BULLISH</v>
      </c>
      <c r="K309" s="6" t="str">
        <f>OBV!G309</f>
        <v>STRONG</v>
      </c>
      <c r="L309" s="6" t="str">
        <f>OBV!H309</f>
        <v>CONFIRMED BULLISH</v>
      </c>
      <c r="M309" s="8">
        <f t="shared" si="40"/>
        <v>25</v>
      </c>
      <c r="N309" s="8">
        <f t="shared" si="41"/>
        <v>100</v>
      </c>
      <c r="O309" s="8">
        <f t="shared" si="42"/>
        <v>0</v>
      </c>
      <c r="P309" s="8">
        <f t="shared" si="43"/>
        <v>100</v>
      </c>
      <c r="Q309" s="9">
        <f t="shared" si="44"/>
        <v>58.75</v>
      </c>
      <c r="R309" s="9">
        <f t="shared" si="45"/>
        <v>50</v>
      </c>
      <c r="S309" s="9">
        <f t="shared" si="46"/>
        <v>63.75</v>
      </c>
      <c r="T309" s="9">
        <f t="shared" si="47"/>
        <v>56.25</v>
      </c>
      <c r="U309" s="8">
        <f t="shared" si="48"/>
        <v>57.5</v>
      </c>
      <c r="V309" s="8">
        <f t="shared" si="49"/>
        <v>57.1875</v>
      </c>
    </row>
    <row r="310" spans="1:22" ht="13.5" x14ac:dyDescent="0.25">
      <c r="A310" s="3">
        <f>RSI!A310</f>
        <v>42755</v>
      </c>
      <c r="B310" s="2">
        <f>RSI!B310</f>
        <v>23.032299999999999</v>
      </c>
      <c r="C310" s="2">
        <f>RSI!I310</f>
        <v>44.067862451582407</v>
      </c>
      <c r="D310" s="2">
        <f>MACD!E310</f>
        <v>0.11225695982642137</v>
      </c>
      <c r="E310" s="2">
        <f>MACD!F310</f>
        <v>0.26404864126401967</v>
      </c>
      <c r="F310" s="2">
        <f>'Moving Avg'!D310</f>
        <v>23.000059999999998</v>
      </c>
      <c r="G310" s="2">
        <f>'Moving Avg'!F310</f>
        <v>23.173515000000002</v>
      </c>
      <c r="H310" s="2">
        <f>'Moving Avg'!G310</f>
        <v>23.936891999999997</v>
      </c>
      <c r="I310" s="2">
        <f>'Moving Avg'!H310</f>
        <v>23.667248499999996</v>
      </c>
      <c r="J310" s="6" t="str">
        <f>OBV!F310</f>
        <v>BULLISH</v>
      </c>
      <c r="K310" s="6" t="str">
        <f>OBV!G310</f>
        <v>NEUTRAL</v>
      </c>
      <c r="L310" s="6" t="str">
        <f>OBV!H310</f>
        <v>CONFIRMED BULLISH</v>
      </c>
      <c r="M310" s="8">
        <f t="shared" si="40"/>
        <v>25</v>
      </c>
      <c r="N310" s="8">
        <f t="shared" si="41"/>
        <v>100</v>
      </c>
      <c r="O310" s="8">
        <f t="shared" si="42"/>
        <v>0</v>
      </c>
      <c r="P310" s="8">
        <f t="shared" si="43"/>
        <v>83.5</v>
      </c>
      <c r="Q310" s="9">
        <f t="shared" si="44"/>
        <v>56.274999999999999</v>
      </c>
      <c r="R310" s="9">
        <f t="shared" si="45"/>
        <v>45.875</v>
      </c>
      <c r="S310" s="9">
        <f t="shared" si="46"/>
        <v>56.325000000000003</v>
      </c>
      <c r="T310" s="9">
        <f t="shared" si="47"/>
        <v>52.125</v>
      </c>
      <c r="U310" s="8">
        <f t="shared" si="48"/>
        <v>52.82500000000001</v>
      </c>
      <c r="V310" s="8">
        <f t="shared" si="49"/>
        <v>52.650000000000006</v>
      </c>
    </row>
    <row r="311" spans="1:22" ht="13.5" x14ac:dyDescent="0.25">
      <c r="A311" s="3">
        <f>RSI!A311</f>
        <v>42758</v>
      </c>
      <c r="B311" s="2">
        <f>RSI!B311</f>
        <v>23.032299999999999</v>
      </c>
      <c r="C311" s="2">
        <f>RSI!I311</f>
        <v>44.067862451582407</v>
      </c>
      <c r="D311" s="2">
        <f>MACD!E311</f>
        <v>7.0597428325825717E-2</v>
      </c>
      <c r="E311" s="2">
        <f>MACD!F311</f>
        <v>0.22535839867638088</v>
      </c>
      <c r="F311" s="2">
        <f>'Moving Avg'!D311</f>
        <v>23.019019999999994</v>
      </c>
      <c r="G311" s="2">
        <f>'Moving Avg'!F311</f>
        <v>23.140340000000005</v>
      </c>
      <c r="H311" s="2">
        <f>'Moving Avg'!G311</f>
        <v>23.904666000000002</v>
      </c>
      <c r="I311" s="2">
        <f>'Moving Avg'!H311</f>
        <v>23.652814499999995</v>
      </c>
      <c r="J311" s="6" t="str">
        <f>OBV!F311</f>
        <v>BEARISH</v>
      </c>
      <c r="K311" s="6" t="str">
        <f>OBV!G311</f>
        <v>NEUTRAL</v>
      </c>
      <c r="L311" s="6" t="str">
        <f>OBV!H311</f>
        <v>BEARISH DIVERGENCE</v>
      </c>
      <c r="M311" s="8">
        <f t="shared" si="40"/>
        <v>25</v>
      </c>
      <c r="N311" s="8">
        <f t="shared" si="41"/>
        <v>100</v>
      </c>
      <c r="O311" s="8">
        <f t="shared" si="42"/>
        <v>0</v>
      </c>
      <c r="P311" s="8">
        <f t="shared" si="43"/>
        <v>16.5</v>
      </c>
      <c r="Q311" s="9">
        <f t="shared" si="44"/>
        <v>46.225000000000001</v>
      </c>
      <c r="R311" s="9">
        <f t="shared" si="45"/>
        <v>29.125</v>
      </c>
      <c r="S311" s="9">
        <f t="shared" si="46"/>
        <v>26.175000000000001</v>
      </c>
      <c r="T311" s="9">
        <f t="shared" si="47"/>
        <v>35.375</v>
      </c>
      <c r="U311" s="8">
        <f t="shared" si="48"/>
        <v>33.841666666666661</v>
      </c>
      <c r="V311" s="8">
        <f t="shared" si="49"/>
        <v>34.224999999999994</v>
      </c>
    </row>
    <row r="312" spans="1:22" ht="13.5" x14ac:dyDescent="0.25">
      <c r="A312" s="3">
        <f>RSI!A312</f>
        <v>42759</v>
      </c>
      <c r="B312" s="2">
        <f>RSI!B312</f>
        <v>23.032299999999999</v>
      </c>
      <c r="C312" s="2">
        <f>RSI!I312</f>
        <v>44.067862451582407</v>
      </c>
      <c r="D312" s="2">
        <f>MACD!E312</f>
        <v>2.5275602468369129E-2</v>
      </c>
      <c r="E312" s="2">
        <f>MACD!F312</f>
        <v>0.18534183943477853</v>
      </c>
      <c r="F312" s="2">
        <f>'Moving Avg'!D312</f>
        <v>23.022819999999996</v>
      </c>
      <c r="G312" s="2">
        <f>'Moving Avg'!F312</f>
        <v>23.107165000000009</v>
      </c>
      <c r="H312" s="2">
        <f>'Moving Avg'!G312</f>
        <v>23.872440000000001</v>
      </c>
      <c r="I312" s="2">
        <f>'Moving Avg'!H312</f>
        <v>23.637588499999996</v>
      </c>
      <c r="J312" s="6" t="str">
        <f>OBV!F312</f>
        <v>BEARISH</v>
      </c>
      <c r="K312" s="6" t="str">
        <f>OBV!G312</f>
        <v>NEUTRAL</v>
      </c>
      <c r="L312" s="6" t="str">
        <f>OBV!H312</f>
        <v>BEARISH DIVERGENCE</v>
      </c>
      <c r="M312" s="8">
        <f t="shared" si="40"/>
        <v>25</v>
      </c>
      <c r="N312" s="8">
        <f t="shared" si="41"/>
        <v>100</v>
      </c>
      <c r="O312" s="8">
        <f t="shared" si="42"/>
        <v>0</v>
      </c>
      <c r="P312" s="8">
        <f t="shared" si="43"/>
        <v>16.5</v>
      </c>
      <c r="Q312" s="9">
        <f t="shared" si="44"/>
        <v>46.225000000000001</v>
      </c>
      <c r="R312" s="9">
        <f t="shared" si="45"/>
        <v>29.125</v>
      </c>
      <c r="S312" s="9">
        <f t="shared" si="46"/>
        <v>26.175000000000001</v>
      </c>
      <c r="T312" s="9">
        <f t="shared" si="47"/>
        <v>35.375</v>
      </c>
      <c r="U312" s="8">
        <f t="shared" si="48"/>
        <v>33.841666666666661</v>
      </c>
      <c r="V312" s="8">
        <f t="shared" si="49"/>
        <v>34.224999999999994</v>
      </c>
    </row>
    <row r="313" spans="1:22" ht="13.5" x14ac:dyDescent="0.25">
      <c r="A313" s="3">
        <f>RSI!A313</f>
        <v>42760</v>
      </c>
      <c r="B313" s="2">
        <f>RSI!B313</f>
        <v>23.032299999999999</v>
      </c>
      <c r="C313" s="2">
        <f>RSI!I313</f>
        <v>44.067862451582407</v>
      </c>
      <c r="D313" s="2">
        <f>MACD!E313</f>
        <v>-1.160133348796677E-2</v>
      </c>
      <c r="E313" s="2">
        <f>MACD!F313</f>
        <v>0.14595320485022947</v>
      </c>
      <c r="F313" s="2">
        <f>'Moving Avg'!D313</f>
        <v>23.032299999999999</v>
      </c>
      <c r="G313" s="2">
        <f>'Moving Avg'!F313</f>
        <v>23.074465000000007</v>
      </c>
      <c r="H313" s="2">
        <f>'Moving Avg'!G313</f>
        <v>23.840214</v>
      </c>
      <c r="I313" s="2">
        <f>'Moving Avg'!H313</f>
        <v>23.622315999999991</v>
      </c>
      <c r="J313" s="6" t="str">
        <f>OBV!F313</f>
        <v>BULLISH</v>
      </c>
      <c r="K313" s="6" t="str">
        <f>OBV!G313</f>
        <v>NEUTRAL</v>
      </c>
      <c r="L313" s="6" t="str">
        <f>OBV!H313</f>
        <v>CONFIRMED BULLISH</v>
      </c>
      <c r="M313" s="8">
        <f t="shared" si="40"/>
        <v>25</v>
      </c>
      <c r="N313" s="8">
        <f t="shared" si="41"/>
        <v>100</v>
      </c>
      <c r="O313" s="8">
        <f t="shared" si="42"/>
        <v>0</v>
      </c>
      <c r="P313" s="8">
        <f t="shared" si="43"/>
        <v>83.5</v>
      </c>
      <c r="Q313" s="9">
        <f t="shared" si="44"/>
        <v>56.274999999999999</v>
      </c>
      <c r="R313" s="9">
        <f t="shared" si="45"/>
        <v>45.875</v>
      </c>
      <c r="S313" s="9">
        <f t="shared" si="46"/>
        <v>56.325000000000003</v>
      </c>
      <c r="T313" s="9">
        <f t="shared" si="47"/>
        <v>52.125</v>
      </c>
      <c r="U313" s="8">
        <f t="shared" si="48"/>
        <v>52.82500000000001</v>
      </c>
      <c r="V313" s="8">
        <f t="shared" si="49"/>
        <v>52.650000000000006</v>
      </c>
    </row>
    <row r="314" spans="1:22" ht="13.5" x14ac:dyDescent="0.25">
      <c r="A314" s="3">
        <f>RSI!A314</f>
        <v>42761</v>
      </c>
      <c r="B314" s="2">
        <f>RSI!B314</f>
        <v>22.747900000000001</v>
      </c>
      <c r="C314" s="2">
        <f>RSI!I314</f>
        <v>38.40733917346526</v>
      </c>
      <c r="D314" s="2">
        <f>MACD!E314</f>
        <v>-8.5990370678963757E-2</v>
      </c>
      <c r="E314" s="2">
        <f>MACD!F314</f>
        <v>9.9564489744390833E-2</v>
      </c>
      <c r="F314" s="2">
        <f>'Moving Avg'!D314</f>
        <v>22.97542</v>
      </c>
      <c r="G314" s="2">
        <f>'Moving Avg'!F314</f>
        <v>23.055505000000004</v>
      </c>
      <c r="H314" s="2">
        <f>'Moving Avg'!G314</f>
        <v>23.802490000000002</v>
      </c>
      <c r="I314" s="2">
        <f>'Moving Avg'!H314</f>
        <v>23.605621499999998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  <c r="M314" s="8">
        <f t="shared" si="40"/>
        <v>25</v>
      </c>
      <c r="N314" s="8">
        <f t="shared" si="41"/>
        <v>100</v>
      </c>
      <c r="O314" s="8">
        <f t="shared" si="42"/>
        <v>0</v>
      </c>
      <c r="P314" s="8">
        <f t="shared" si="43"/>
        <v>16.5</v>
      </c>
      <c r="Q314" s="9">
        <f t="shared" si="44"/>
        <v>46.225000000000001</v>
      </c>
      <c r="R314" s="9">
        <f t="shared" si="45"/>
        <v>29.125</v>
      </c>
      <c r="S314" s="9">
        <f t="shared" si="46"/>
        <v>26.175000000000001</v>
      </c>
      <c r="T314" s="9">
        <f t="shared" si="47"/>
        <v>35.375</v>
      </c>
      <c r="U314" s="8">
        <f t="shared" si="48"/>
        <v>33.841666666666661</v>
      </c>
      <c r="V314" s="8">
        <f t="shared" si="49"/>
        <v>34.224999999999994</v>
      </c>
    </row>
    <row r="315" spans="1:22" ht="13.5" x14ac:dyDescent="0.25">
      <c r="A315" s="3">
        <f>RSI!A315</f>
        <v>42762</v>
      </c>
      <c r="B315" s="2">
        <f>RSI!B315</f>
        <v>22.747900000000001</v>
      </c>
      <c r="C315" s="2">
        <f>RSI!I315</f>
        <v>38.407339173465253</v>
      </c>
      <c r="D315" s="2">
        <f>MACD!E315</f>
        <v>-0.1095459938835468</v>
      </c>
      <c r="E315" s="2">
        <f>MACD!F315</f>
        <v>5.7742393018803316E-2</v>
      </c>
      <c r="F315" s="2">
        <f>'Moving Avg'!D315</f>
        <v>22.91854</v>
      </c>
      <c r="G315" s="2">
        <f>'Moving Avg'!F315</f>
        <v>23.010955000000006</v>
      </c>
      <c r="H315" s="2">
        <f>'Moving Avg'!G315</f>
        <v>23.764576000000002</v>
      </c>
      <c r="I315" s="2">
        <f>'Moving Avg'!H315</f>
        <v>23.585713999999999</v>
      </c>
      <c r="J315" s="6" t="str">
        <f>OBV!F315</f>
        <v>BEARISH</v>
      </c>
      <c r="K315" s="6" t="str">
        <f>OBV!G315</f>
        <v>NEUTRAL</v>
      </c>
      <c r="L315" s="6" t="str">
        <f>OBV!H315</f>
        <v>CONFIRMED BEARISH</v>
      </c>
      <c r="M315" s="8">
        <f t="shared" si="40"/>
        <v>25</v>
      </c>
      <c r="N315" s="8">
        <f t="shared" si="41"/>
        <v>100</v>
      </c>
      <c r="O315" s="8">
        <f t="shared" si="42"/>
        <v>0</v>
      </c>
      <c r="P315" s="8">
        <f t="shared" si="43"/>
        <v>16.5</v>
      </c>
      <c r="Q315" s="9">
        <f t="shared" si="44"/>
        <v>46.225000000000001</v>
      </c>
      <c r="R315" s="9">
        <f t="shared" si="45"/>
        <v>29.125</v>
      </c>
      <c r="S315" s="9">
        <f t="shared" si="46"/>
        <v>26.175000000000001</v>
      </c>
      <c r="T315" s="9">
        <f t="shared" si="47"/>
        <v>35.375</v>
      </c>
      <c r="U315" s="8">
        <f t="shared" si="48"/>
        <v>33.841666666666661</v>
      </c>
      <c r="V315" s="8">
        <f t="shared" si="49"/>
        <v>34.224999999999994</v>
      </c>
    </row>
    <row r="316" spans="1:22" ht="13.5" x14ac:dyDescent="0.25">
      <c r="A316" s="3">
        <f>RSI!A316</f>
        <v>42765</v>
      </c>
      <c r="B316" s="2">
        <f>RSI!B316</f>
        <v>22.747900000000001</v>
      </c>
      <c r="C316" s="2">
        <f>RSI!I316</f>
        <v>38.407339173465253</v>
      </c>
      <c r="D316" s="2">
        <f>MACD!E316</f>
        <v>-9.7583636065103008E-2</v>
      </c>
      <c r="E316" s="2">
        <f>MACD!F316</f>
        <v>2.6677187202022053E-2</v>
      </c>
      <c r="F316" s="2">
        <f>'Moving Avg'!D316</f>
        <v>22.861660000000001</v>
      </c>
      <c r="G316" s="2">
        <f>'Moving Avg'!F316</f>
        <v>22.931335000000008</v>
      </c>
      <c r="H316" s="2">
        <f>'Moving Avg'!G316</f>
        <v>23.717184000000003</v>
      </c>
      <c r="I316" s="2">
        <f>'Moving Avg'!H316</f>
        <v>23.568087999999999</v>
      </c>
      <c r="J316" s="6" t="str">
        <f>OBV!F316</f>
        <v>BEARISH</v>
      </c>
      <c r="K316" s="6" t="str">
        <f>OBV!G316</f>
        <v>NEUTRAL</v>
      </c>
      <c r="L316" s="6" t="str">
        <f>OBV!H316</f>
        <v>CONFIRMED BEARISH</v>
      </c>
      <c r="M316" s="8">
        <f t="shared" si="40"/>
        <v>25</v>
      </c>
      <c r="N316" s="8">
        <f t="shared" si="41"/>
        <v>100</v>
      </c>
      <c r="O316" s="8">
        <f t="shared" si="42"/>
        <v>0</v>
      </c>
      <c r="P316" s="8">
        <f t="shared" si="43"/>
        <v>16.5</v>
      </c>
      <c r="Q316" s="9">
        <f t="shared" si="44"/>
        <v>46.225000000000001</v>
      </c>
      <c r="R316" s="9">
        <f t="shared" si="45"/>
        <v>29.125</v>
      </c>
      <c r="S316" s="9">
        <f t="shared" si="46"/>
        <v>26.175000000000001</v>
      </c>
      <c r="T316" s="9">
        <f t="shared" si="47"/>
        <v>35.375</v>
      </c>
      <c r="U316" s="8">
        <f t="shared" si="48"/>
        <v>33.841666666666661</v>
      </c>
      <c r="V316" s="8">
        <f t="shared" si="49"/>
        <v>34.224999999999994</v>
      </c>
    </row>
    <row r="317" spans="1:22" ht="13.5" x14ac:dyDescent="0.25">
      <c r="A317" s="3">
        <f>RSI!A317</f>
        <v>42766</v>
      </c>
      <c r="B317" s="2">
        <f>RSI!B317</f>
        <v>22.747900000000001</v>
      </c>
      <c r="C317" s="2">
        <f>RSI!I317</f>
        <v>38.407339173465253</v>
      </c>
      <c r="D317" s="2">
        <f>MACD!E317</f>
        <v>-7.3277131950195695E-2</v>
      </c>
      <c r="E317" s="2">
        <f>MACD!F317</f>
        <v>6.686323371578505E-3</v>
      </c>
      <c r="F317" s="2">
        <f>'Moving Avg'!D317</f>
        <v>22.804780000000001</v>
      </c>
      <c r="G317" s="2">
        <f>'Moving Avg'!F317</f>
        <v>22.888205000000006</v>
      </c>
      <c r="H317" s="2">
        <f>'Moving Avg'!G317</f>
        <v>23.665051999999999</v>
      </c>
      <c r="I317" s="2">
        <f>'Moving Avg'!H317</f>
        <v>23.549111999999994</v>
      </c>
      <c r="J317" s="6" t="str">
        <f>OBV!F317</f>
        <v>BEARISH</v>
      </c>
      <c r="K317" s="6" t="str">
        <f>OBV!G317</f>
        <v>NEUTRAL</v>
      </c>
      <c r="L317" s="6" t="str">
        <f>OBV!H317</f>
        <v>CONFIRMED BEARISH</v>
      </c>
      <c r="M317" s="8">
        <f t="shared" si="40"/>
        <v>25</v>
      </c>
      <c r="N317" s="8">
        <f t="shared" si="41"/>
        <v>100</v>
      </c>
      <c r="O317" s="8">
        <f t="shared" si="42"/>
        <v>0</v>
      </c>
      <c r="P317" s="8">
        <f t="shared" si="43"/>
        <v>16.5</v>
      </c>
      <c r="Q317" s="9">
        <f t="shared" si="44"/>
        <v>46.225000000000001</v>
      </c>
      <c r="R317" s="9">
        <f t="shared" si="45"/>
        <v>29.125</v>
      </c>
      <c r="S317" s="9">
        <f t="shared" si="46"/>
        <v>26.175000000000001</v>
      </c>
      <c r="T317" s="9">
        <f t="shared" si="47"/>
        <v>35.375</v>
      </c>
      <c r="U317" s="8">
        <f t="shared" si="48"/>
        <v>33.841666666666661</v>
      </c>
      <c r="V317" s="8">
        <f t="shared" si="49"/>
        <v>34.224999999999994</v>
      </c>
    </row>
    <row r="318" spans="1:22" ht="13.5" x14ac:dyDescent="0.25">
      <c r="A318" s="3">
        <f>RSI!A318</f>
        <v>42767</v>
      </c>
      <c r="B318" s="2">
        <f>RSI!B318</f>
        <v>22.747900000000001</v>
      </c>
      <c r="C318" s="2">
        <f>RSI!I318</f>
        <v>38.407339173465246</v>
      </c>
      <c r="D318" s="2">
        <f>MACD!E318</f>
        <v>-5.4743236909168047E-2</v>
      </c>
      <c r="E318" s="2">
        <f>MACD!F318</f>
        <v>-5.5995886845708063E-3</v>
      </c>
      <c r="F318" s="2">
        <f>'Moving Avg'!D318</f>
        <v>22.747900000000001</v>
      </c>
      <c r="G318" s="2">
        <f>'Moving Avg'!F318</f>
        <v>22.873985000000012</v>
      </c>
      <c r="H318" s="2">
        <f>'Moving Avg'!G318</f>
        <v>23.617660000000001</v>
      </c>
      <c r="I318" s="2">
        <f>'Moving Avg'!H318</f>
        <v>23.53246399999999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  <c r="M318" s="8">
        <f t="shared" si="40"/>
        <v>25</v>
      </c>
      <c r="N318" s="8">
        <f t="shared" si="41"/>
        <v>100</v>
      </c>
      <c r="O318" s="8">
        <f t="shared" si="42"/>
        <v>0</v>
      </c>
      <c r="P318" s="8">
        <f t="shared" si="43"/>
        <v>16.5</v>
      </c>
      <c r="Q318" s="9">
        <f t="shared" si="44"/>
        <v>46.225000000000001</v>
      </c>
      <c r="R318" s="9">
        <f t="shared" si="45"/>
        <v>29.125</v>
      </c>
      <c r="S318" s="9">
        <f t="shared" si="46"/>
        <v>26.175000000000001</v>
      </c>
      <c r="T318" s="9">
        <f t="shared" si="47"/>
        <v>35.375</v>
      </c>
      <c r="U318" s="8">
        <f t="shared" si="48"/>
        <v>33.841666666666661</v>
      </c>
      <c r="V318" s="8">
        <f t="shared" si="49"/>
        <v>34.224999999999994</v>
      </c>
    </row>
    <row r="319" spans="1:22" ht="13.5" x14ac:dyDescent="0.25">
      <c r="A319" s="3">
        <f>RSI!A319</f>
        <v>42768</v>
      </c>
      <c r="B319" s="2">
        <f>RSI!B319</f>
        <v>22.747900000000001</v>
      </c>
      <c r="C319" s="2">
        <f>RSI!I319</f>
        <v>38.407339173465239</v>
      </c>
      <c r="D319" s="2">
        <f>MACD!E319</f>
        <v>-2.9605362026210003E-2</v>
      </c>
      <c r="E319" s="2">
        <f>MACD!F319</f>
        <v>-1.0400743352898645E-2</v>
      </c>
      <c r="F319" s="2">
        <f>'Moving Avg'!D319</f>
        <v>22.747900000000001</v>
      </c>
      <c r="G319" s="2">
        <f>'Moving Avg'!F319</f>
        <v>22.873985000000008</v>
      </c>
      <c r="H319" s="2">
        <f>'Moving Avg'!G319</f>
        <v>23.579746</v>
      </c>
      <c r="I319" s="2">
        <f>'Moving Avg'!H319</f>
        <v>23.518144499999995</v>
      </c>
      <c r="J319" s="6" t="str">
        <f>OBV!F319</f>
        <v>NEUTRAL</v>
      </c>
      <c r="K319" s="6" t="str">
        <f>OBV!G319</f>
        <v>NEUTRAL</v>
      </c>
      <c r="L319" s="6" t="str">
        <f>OBV!H319</f>
        <v>NEUTRAL</v>
      </c>
      <c r="M319" s="8">
        <f t="shared" si="40"/>
        <v>25</v>
      </c>
      <c r="N319" s="8">
        <f t="shared" si="41"/>
        <v>45</v>
      </c>
      <c r="O319" s="8">
        <f t="shared" si="42"/>
        <v>0</v>
      </c>
      <c r="P319" s="8">
        <f t="shared" si="43"/>
        <v>33</v>
      </c>
      <c r="Q319" s="9">
        <f t="shared" si="44"/>
        <v>29.45</v>
      </c>
      <c r="R319" s="9">
        <f t="shared" si="45"/>
        <v>22.25</v>
      </c>
      <c r="S319" s="9">
        <f t="shared" si="46"/>
        <v>25.35</v>
      </c>
      <c r="T319" s="9">
        <f t="shared" si="47"/>
        <v>25.75</v>
      </c>
      <c r="U319" s="8">
        <f t="shared" si="48"/>
        <v>25.683333333333337</v>
      </c>
      <c r="V319" s="8">
        <f t="shared" si="49"/>
        <v>25.700000000000003</v>
      </c>
    </row>
    <row r="320" spans="1:22" ht="13.5" x14ac:dyDescent="0.25">
      <c r="A320" s="3">
        <f>RSI!A320</f>
        <v>42769</v>
      </c>
      <c r="B320" s="2">
        <f>RSI!B320</f>
        <v>22.747900000000001</v>
      </c>
      <c r="C320" s="2">
        <f>RSI!I320</f>
        <v>38.407339173465246</v>
      </c>
      <c r="D320" s="2">
        <f>MACD!E320</f>
        <v>-6.3320371233075434E-3</v>
      </c>
      <c r="E320" s="2">
        <f>MACD!F320</f>
        <v>-9.5870021069804252E-3</v>
      </c>
      <c r="F320" s="2">
        <f>'Moving Avg'!D320</f>
        <v>22.747900000000001</v>
      </c>
      <c r="G320" s="2">
        <f>'Moving Avg'!F320</f>
        <v>22.873985000000008</v>
      </c>
      <c r="H320" s="2">
        <f>'Moving Avg'!G320</f>
        <v>23.541831999999999</v>
      </c>
      <c r="I320" s="2">
        <f>'Moving Avg'!H320</f>
        <v>23.500145999999994</v>
      </c>
      <c r="J320" s="6" t="str">
        <f>OBV!F320</f>
        <v>NEUTRAL</v>
      </c>
      <c r="K320" s="6" t="str">
        <f>OBV!G320</f>
        <v>NEUTRAL</v>
      </c>
      <c r="L320" s="6" t="str">
        <f>OBV!H320</f>
        <v>NEUTRAL</v>
      </c>
      <c r="M320" s="8">
        <f t="shared" si="40"/>
        <v>25</v>
      </c>
      <c r="N320" s="8">
        <f t="shared" si="41"/>
        <v>0</v>
      </c>
      <c r="O320" s="8">
        <f t="shared" si="42"/>
        <v>0</v>
      </c>
      <c r="P320" s="8">
        <f t="shared" si="43"/>
        <v>33</v>
      </c>
      <c r="Q320" s="9">
        <f t="shared" si="44"/>
        <v>13.7</v>
      </c>
      <c r="R320" s="9">
        <f t="shared" si="45"/>
        <v>13.25</v>
      </c>
      <c r="S320" s="9">
        <f t="shared" si="46"/>
        <v>18.600000000000001</v>
      </c>
      <c r="T320" s="9">
        <f t="shared" si="47"/>
        <v>14.5</v>
      </c>
      <c r="U320" s="8">
        <f t="shared" si="48"/>
        <v>15.183333333333332</v>
      </c>
      <c r="V320" s="8">
        <f t="shared" si="49"/>
        <v>15.012499999999999</v>
      </c>
    </row>
    <row r="321" spans="1:22" ht="13.5" x14ac:dyDescent="0.25">
      <c r="A321" s="3">
        <f>RSI!A321</f>
        <v>42772</v>
      </c>
      <c r="B321" s="2">
        <f>RSI!B321</f>
        <v>22.728999999999999</v>
      </c>
      <c r="C321" s="2">
        <f>RSI!I321</f>
        <v>37.864351322911702</v>
      </c>
      <c r="D321" s="2">
        <f>MACD!E321</f>
        <v>1.6615234947327195E-2</v>
      </c>
      <c r="E321" s="2">
        <f>MACD!F321</f>
        <v>-4.3465546961189011E-3</v>
      </c>
      <c r="F321" s="2">
        <f>'Moving Avg'!D321</f>
        <v>22.744120000000002</v>
      </c>
      <c r="G321" s="2">
        <f>'Moving Avg'!F321</f>
        <v>22.859770000000005</v>
      </c>
      <c r="H321" s="2">
        <f>'Moving Avg'!G321</f>
        <v>23.495958000000002</v>
      </c>
      <c r="I321" s="2">
        <f>'Moving Avg'!H321</f>
        <v>23.487128999999999</v>
      </c>
      <c r="J321" s="6" t="str">
        <f>OBV!F321</f>
        <v>BEARISH</v>
      </c>
      <c r="K321" s="6" t="str">
        <f>OBV!G321</f>
        <v>NEUTRAL</v>
      </c>
      <c r="L321" s="6" t="str">
        <f>OBV!H321</f>
        <v>CONFIRMED BEARISH</v>
      </c>
      <c r="M321" s="8">
        <f t="shared" si="40"/>
        <v>25</v>
      </c>
      <c r="N321" s="8">
        <f t="shared" si="41"/>
        <v>0</v>
      </c>
      <c r="O321" s="8">
        <f t="shared" si="42"/>
        <v>0</v>
      </c>
      <c r="P321" s="8">
        <f t="shared" si="43"/>
        <v>16.5</v>
      </c>
      <c r="Q321" s="9">
        <f t="shared" si="44"/>
        <v>11.225</v>
      </c>
      <c r="R321" s="9">
        <f t="shared" si="45"/>
        <v>9.125</v>
      </c>
      <c r="S321" s="9">
        <f t="shared" si="46"/>
        <v>11.175000000000001</v>
      </c>
      <c r="T321" s="9">
        <f t="shared" si="47"/>
        <v>10.375</v>
      </c>
      <c r="U321" s="8">
        <f t="shared" si="48"/>
        <v>10.508333333333335</v>
      </c>
      <c r="V321" s="8">
        <f t="shared" si="49"/>
        <v>10.475000000000001</v>
      </c>
    </row>
    <row r="322" spans="1:22" ht="13.5" x14ac:dyDescent="0.25">
      <c r="A322" s="3">
        <f>RSI!A322</f>
        <v>42773</v>
      </c>
      <c r="B322" s="2">
        <f>RSI!B322</f>
        <v>22.274000000000001</v>
      </c>
      <c r="C322" s="2">
        <f>RSI!I322</f>
        <v>27.708382796141493</v>
      </c>
      <c r="D322" s="2">
        <f>MACD!E322</f>
        <v>7.1564633464802796E-2</v>
      </c>
      <c r="E322" s="2">
        <f>MACD!F322</f>
        <v>1.083568293606544E-2</v>
      </c>
      <c r="F322" s="2">
        <f>'Moving Avg'!D322</f>
        <v>22.649340000000002</v>
      </c>
      <c r="G322" s="2">
        <f>'Moving Avg'!F322</f>
        <v>22.826595000000005</v>
      </c>
      <c r="H322" s="2">
        <f>'Moving Avg'!G322</f>
        <v>23.448566</v>
      </c>
      <c r="I322" s="2">
        <f>'Moving Avg'!H322</f>
        <v>23.468065000000003</v>
      </c>
      <c r="J322" s="6" t="str">
        <f>OBV!F322</f>
        <v>BEARISH</v>
      </c>
      <c r="K322" s="6" t="str">
        <f>OBV!G322</f>
        <v>NEUTRAL</v>
      </c>
      <c r="L322" s="6" t="str">
        <f>OBV!H322</f>
        <v>CONFIRMED BEARISH</v>
      </c>
      <c r="M322" s="8">
        <f t="shared" ref="M322:M385" si="50">IF(C322&lt;30,50, IF(C322&gt;70, 0, 25))</f>
        <v>50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16.5</v>
      </c>
      <c r="Q322" s="9">
        <f t="shared" si="44"/>
        <v>19.975000000000001</v>
      </c>
      <c r="R322" s="9">
        <f t="shared" si="45"/>
        <v>14.125</v>
      </c>
      <c r="S322" s="9">
        <f t="shared" si="46"/>
        <v>14.925000000000001</v>
      </c>
      <c r="T322" s="9">
        <f t="shared" si="47"/>
        <v>16.625</v>
      </c>
      <c r="U322" s="8">
        <f t="shared" si="48"/>
        <v>16.341666666666669</v>
      </c>
      <c r="V322" s="8">
        <f t="shared" si="49"/>
        <v>16.412500000000001</v>
      </c>
    </row>
    <row r="323" spans="1:22" ht="13.5" x14ac:dyDescent="0.25">
      <c r="A323" s="3">
        <f>RSI!A323</f>
        <v>42774</v>
      </c>
      <c r="B323" s="2">
        <f>RSI!B323</f>
        <v>22.274000000000001</v>
      </c>
      <c r="C323" s="2">
        <f>RSI!I323</f>
        <v>27.708382796141493</v>
      </c>
      <c r="D323" s="2">
        <f>MACD!E323</f>
        <v>0.12244220058288846</v>
      </c>
      <c r="E323" s="2">
        <f>MACD!F323</f>
        <v>3.3156986465430041E-2</v>
      </c>
      <c r="F323" s="2">
        <f>'Moving Avg'!D323</f>
        <v>22.554560000000002</v>
      </c>
      <c r="G323" s="2">
        <f>'Moving Avg'!F323</f>
        <v>22.793420000000005</v>
      </c>
      <c r="H323" s="2">
        <f>'Moving Avg'!G323</f>
        <v>23.40117399999999</v>
      </c>
      <c r="I323" s="2">
        <f>'Moving Avg'!H323</f>
        <v>23.449001000000003</v>
      </c>
      <c r="J323" s="6" t="str">
        <f>OBV!F323</f>
        <v>BEARISH</v>
      </c>
      <c r="K323" s="6" t="str">
        <f>OBV!G323</f>
        <v>NEUTRAL</v>
      </c>
      <c r="L323" s="6" t="str">
        <f>OBV!H323</f>
        <v>CONFIRMED BEARISH</v>
      </c>
      <c r="M323" s="8">
        <f t="shared" si="50"/>
        <v>50</v>
      </c>
      <c r="N323" s="8">
        <f t="shared" si="51"/>
        <v>0</v>
      </c>
      <c r="O323" s="8">
        <f t="shared" si="52"/>
        <v>0</v>
      </c>
      <c r="P323" s="8">
        <f t="shared" si="53"/>
        <v>16.5</v>
      </c>
      <c r="Q323" s="9">
        <f t="shared" ref="Q323:Q386" si="54">0.35*M323+N323*0.35+O323*0.15+P323*0.15</f>
        <v>19.975000000000001</v>
      </c>
      <c r="R323" s="9">
        <f t="shared" ref="R323:R386" si="55">M323*0.2+N323*0.2+O323*0.35+P323*0.25</f>
        <v>14.125</v>
      </c>
      <c r="S323" s="9">
        <f t="shared" ref="S323:S386" si="56">M323*0.15+N323*0.15+O323*0.25+P323*0.45</f>
        <v>14.925000000000001</v>
      </c>
      <c r="T323" s="9">
        <f t="shared" ref="T323:T386" si="57">0.25*SUM(M323:P323)</f>
        <v>16.625</v>
      </c>
      <c r="U323" s="8">
        <f t="shared" ref="U323:U386" si="58">SUM(Q323:S323)/3</f>
        <v>16.341666666666669</v>
      </c>
      <c r="V323" s="8">
        <f t="shared" ref="V323:V386" si="59">SUM(Q323:T323)/4</f>
        <v>16.412500000000001</v>
      </c>
    </row>
    <row r="324" spans="1:22" ht="13.5" x14ac:dyDescent="0.25">
      <c r="A324" s="3">
        <f>RSI!A324</f>
        <v>42775</v>
      </c>
      <c r="B324" s="2">
        <f>RSI!B324</f>
        <v>22.274000000000001</v>
      </c>
      <c r="C324" s="2">
        <f>RSI!I324</f>
        <v>27.708382796141493</v>
      </c>
      <c r="D324" s="2">
        <f>MACD!E324</f>
        <v>0.12579593891661744</v>
      </c>
      <c r="E324" s="2">
        <f>MACD!F324</f>
        <v>5.1684776955667519E-2</v>
      </c>
      <c r="F324" s="2">
        <f>'Moving Avg'!D324</f>
        <v>22.459780000000002</v>
      </c>
      <c r="G324" s="2">
        <f>'Moving Avg'!F324</f>
        <v>22.781570000000002</v>
      </c>
      <c r="H324" s="2">
        <f>'Moving Avg'!G324</f>
        <v>23.353781999999992</v>
      </c>
      <c r="I324" s="2">
        <f>'Moving Avg'!H324</f>
        <v>23.433475999999999</v>
      </c>
      <c r="J324" s="6" t="str">
        <f>OBV!F324</f>
        <v>BEARISH</v>
      </c>
      <c r="K324" s="6" t="str">
        <f>OBV!G324</f>
        <v>NEUTRAL</v>
      </c>
      <c r="L324" s="6" t="str">
        <f>OBV!H324</f>
        <v>CONFIRMED BEARISH</v>
      </c>
      <c r="M324" s="8">
        <f t="shared" si="50"/>
        <v>50</v>
      </c>
      <c r="N324" s="8">
        <f t="shared" si="51"/>
        <v>0</v>
      </c>
      <c r="O324" s="8">
        <f t="shared" si="52"/>
        <v>0</v>
      </c>
      <c r="P324" s="8">
        <f t="shared" si="53"/>
        <v>16.5</v>
      </c>
      <c r="Q324" s="9">
        <f t="shared" si="54"/>
        <v>19.975000000000001</v>
      </c>
      <c r="R324" s="9">
        <f t="shared" si="55"/>
        <v>14.125</v>
      </c>
      <c r="S324" s="9">
        <f t="shared" si="56"/>
        <v>14.925000000000001</v>
      </c>
      <c r="T324" s="9">
        <f t="shared" si="57"/>
        <v>16.625</v>
      </c>
      <c r="U324" s="8">
        <f t="shared" si="58"/>
        <v>16.341666666666669</v>
      </c>
      <c r="V324" s="8">
        <f t="shared" si="59"/>
        <v>16.412500000000001</v>
      </c>
    </row>
    <row r="325" spans="1:22" ht="13.5" x14ac:dyDescent="0.25">
      <c r="A325" s="3">
        <f>RSI!A325</f>
        <v>42776</v>
      </c>
      <c r="B325" s="2">
        <f>RSI!B325</f>
        <v>22.274000000000001</v>
      </c>
      <c r="C325" s="2">
        <f>RSI!I325</f>
        <v>27.708382796141493</v>
      </c>
      <c r="D325" s="2">
        <f>MACD!E325</f>
        <v>0.13239050953231413</v>
      </c>
      <c r="E325" s="2">
        <f>MACD!F325</f>
        <v>6.7825923470996835E-2</v>
      </c>
      <c r="F325" s="2">
        <f>'Moving Avg'!D325</f>
        <v>22.365000000000002</v>
      </c>
      <c r="G325" s="2">
        <f>'Moving Avg'!F325</f>
        <v>22.757875000000002</v>
      </c>
      <c r="H325" s="2">
        <f>'Moving Avg'!G325</f>
        <v>23.306389999999983</v>
      </c>
      <c r="I325" s="2">
        <f>'Moving Avg'!H325</f>
        <v>23.417951000000002</v>
      </c>
      <c r="J325" s="6" t="str">
        <f>OBV!F325</f>
        <v>BEARISH</v>
      </c>
      <c r="K325" s="6" t="str">
        <f>OBV!G325</f>
        <v>NEUTRAL</v>
      </c>
      <c r="L325" s="6" t="str">
        <f>OBV!H325</f>
        <v>CONFIRMED BEARISH</v>
      </c>
      <c r="M325" s="8">
        <f t="shared" si="50"/>
        <v>50</v>
      </c>
      <c r="N325" s="8">
        <f t="shared" si="51"/>
        <v>0</v>
      </c>
      <c r="O325" s="8">
        <f t="shared" si="52"/>
        <v>0</v>
      </c>
      <c r="P325" s="8">
        <f t="shared" si="53"/>
        <v>16.5</v>
      </c>
      <c r="Q325" s="9">
        <f t="shared" si="54"/>
        <v>19.975000000000001</v>
      </c>
      <c r="R325" s="9">
        <f t="shared" si="55"/>
        <v>14.125</v>
      </c>
      <c r="S325" s="9">
        <f t="shared" si="56"/>
        <v>14.925000000000001</v>
      </c>
      <c r="T325" s="9">
        <f t="shared" si="57"/>
        <v>16.625</v>
      </c>
      <c r="U325" s="8">
        <f t="shared" si="58"/>
        <v>16.341666666666669</v>
      </c>
      <c r="V325" s="8">
        <f t="shared" si="59"/>
        <v>16.412500000000001</v>
      </c>
    </row>
    <row r="326" spans="1:22" ht="13.5" x14ac:dyDescent="0.25">
      <c r="A326" s="3">
        <f>RSI!A326</f>
        <v>42779</v>
      </c>
      <c r="B326" s="2">
        <f>RSI!B326</f>
        <v>22.274000000000001</v>
      </c>
      <c r="C326" s="2">
        <f>RSI!I326</f>
        <v>27.708382796141493</v>
      </c>
      <c r="D326" s="2">
        <f>MACD!E326</f>
        <v>0.14144904195735464</v>
      </c>
      <c r="E326" s="2">
        <f>MACD!F326</f>
        <v>8.2550547168268401E-2</v>
      </c>
      <c r="F326" s="2">
        <f>'Moving Avg'!D326</f>
        <v>22.274000000000001</v>
      </c>
      <c r="G326" s="2">
        <f>'Moving Avg'!F326</f>
        <v>22.724700000000002</v>
      </c>
      <c r="H326" s="2">
        <f>'Moving Avg'!G326</f>
        <v>23.258997999999984</v>
      </c>
      <c r="I326" s="2">
        <f>'Moving Avg'!H326</f>
        <v>23.402426000000002</v>
      </c>
      <c r="J326" s="6" t="str">
        <f>OBV!F326</f>
        <v>BEARISH</v>
      </c>
      <c r="K326" s="6" t="str">
        <f>OBV!G326</f>
        <v>NEUTRAL</v>
      </c>
      <c r="L326" s="6" t="str">
        <f>OBV!H326</f>
        <v>CONFIRMED BEARISH</v>
      </c>
      <c r="M326" s="8">
        <f t="shared" si="50"/>
        <v>50</v>
      </c>
      <c r="N326" s="8">
        <f t="shared" si="51"/>
        <v>0</v>
      </c>
      <c r="O326" s="8">
        <f t="shared" si="52"/>
        <v>0</v>
      </c>
      <c r="P326" s="8">
        <f t="shared" si="53"/>
        <v>16.5</v>
      </c>
      <c r="Q326" s="9">
        <f t="shared" si="54"/>
        <v>19.975000000000001</v>
      </c>
      <c r="R326" s="9">
        <f t="shared" si="55"/>
        <v>14.125</v>
      </c>
      <c r="S326" s="9">
        <f t="shared" si="56"/>
        <v>14.925000000000001</v>
      </c>
      <c r="T326" s="9">
        <f t="shared" si="57"/>
        <v>16.625</v>
      </c>
      <c r="U326" s="8">
        <f t="shared" si="58"/>
        <v>16.341666666666669</v>
      </c>
      <c r="V326" s="8">
        <f t="shared" si="59"/>
        <v>16.412500000000001</v>
      </c>
    </row>
    <row r="327" spans="1:22" ht="13.5" x14ac:dyDescent="0.25">
      <c r="A327" s="3">
        <f>RSI!A327</f>
        <v>42780</v>
      </c>
      <c r="B327" s="2">
        <f>RSI!B327</f>
        <v>22.274000000000001</v>
      </c>
      <c r="C327" s="2">
        <f>RSI!I327</f>
        <v>27.708382796141493</v>
      </c>
      <c r="D327" s="2">
        <f>MACD!E327</f>
        <v>0.15233479765266722</v>
      </c>
      <c r="E327" s="2">
        <f>MACD!F327</f>
        <v>9.6507397265148176E-2</v>
      </c>
      <c r="F327" s="2">
        <f>'Moving Avg'!D327</f>
        <v>22.274000000000001</v>
      </c>
      <c r="G327" s="2">
        <f>'Moving Avg'!F327</f>
        <v>22.687735000000004</v>
      </c>
      <c r="H327" s="2">
        <f>'Moving Avg'!G327</f>
        <v>23.211605999999975</v>
      </c>
      <c r="I327" s="2">
        <f>'Moving Avg'!H327</f>
        <v>23.384340000000002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  <c r="M327" s="8">
        <f t="shared" si="50"/>
        <v>50</v>
      </c>
      <c r="N327" s="8">
        <f t="shared" si="51"/>
        <v>0</v>
      </c>
      <c r="O327" s="8">
        <f t="shared" si="52"/>
        <v>0</v>
      </c>
      <c r="P327" s="8">
        <f t="shared" si="53"/>
        <v>33</v>
      </c>
      <c r="Q327" s="9">
        <f t="shared" si="54"/>
        <v>22.45</v>
      </c>
      <c r="R327" s="9">
        <f t="shared" si="55"/>
        <v>18.25</v>
      </c>
      <c r="S327" s="9">
        <f t="shared" si="56"/>
        <v>22.35</v>
      </c>
      <c r="T327" s="9">
        <f t="shared" si="57"/>
        <v>20.75</v>
      </c>
      <c r="U327" s="8">
        <f t="shared" si="58"/>
        <v>21.016666666666669</v>
      </c>
      <c r="V327" s="8">
        <f t="shared" si="59"/>
        <v>20.950000000000003</v>
      </c>
    </row>
    <row r="328" spans="1:22" ht="13.5" x14ac:dyDescent="0.25">
      <c r="A328" s="3">
        <f>RSI!A328</f>
        <v>42781</v>
      </c>
      <c r="B328" s="2">
        <f>RSI!B328</f>
        <v>22.274000000000001</v>
      </c>
      <c r="C328" s="2">
        <f>RSI!I328</f>
        <v>27.708382796141493</v>
      </c>
      <c r="D328" s="2">
        <f>MACD!E328</f>
        <v>0.16452808433528787</v>
      </c>
      <c r="E328" s="2">
        <f>MACD!F328</f>
        <v>0.11011153467917613</v>
      </c>
      <c r="F328" s="2">
        <f>'Moving Avg'!D328</f>
        <v>22.274000000000001</v>
      </c>
      <c r="G328" s="2">
        <f>'Moving Avg'!F328</f>
        <v>22.652190000000004</v>
      </c>
      <c r="H328" s="2">
        <f>'Moving Avg'!G328</f>
        <v>23.164213999999973</v>
      </c>
      <c r="I328" s="2">
        <f>'Moving Avg'!H328</f>
        <v>23.366254000000005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  <c r="M328" s="8">
        <f t="shared" si="50"/>
        <v>50</v>
      </c>
      <c r="N328" s="8">
        <f t="shared" si="51"/>
        <v>0</v>
      </c>
      <c r="O328" s="8">
        <f t="shared" si="52"/>
        <v>0</v>
      </c>
      <c r="P328" s="8">
        <f t="shared" si="53"/>
        <v>33</v>
      </c>
      <c r="Q328" s="9">
        <f t="shared" si="54"/>
        <v>22.45</v>
      </c>
      <c r="R328" s="9">
        <f t="shared" si="55"/>
        <v>18.25</v>
      </c>
      <c r="S328" s="9">
        <f t="shared" si="56"/>
        <v>22.35</v>
      </c>
      <c r="T328" s="9">
        <f t="shared" si="57"/>
        <v>20.75</v>
      </c>
      <c r="U328" s="8">
        <f t="shared" si="58"/>
        <v>21.016666666666669</v>
      </c>
      <c r="V328" s="8">
        <f t="shared" si="59"/>
        <v>20.950000000000003</v>
      </c>
    </row>
    <row r="329" spans="1:22" ht="13.5" x14ac:dyDescent="0.25">
      <c r="A329" s="3">
        <f>RSI!A329</f>
        <v>42782</v>
      </c>
      <c r="B329" s="2">
        <f>RSI!B329</f>
        <v>22.274000000000001</v>
      </c>
      <c r="C329" s="2">
        <f>RSI!I329</f>
        <v>27.708382796141493</v>
      </c>
      <c r="D329" s="2">
        <f>MACD!E329</f>
        <v>0.17760683504862129</v>
      </c>
      <c r="E329" s="2">
        <f>MACD!F329</f>
        <v>0.12361059475306517</v>
      </c>
      <c r="F329" s="2">
        <f>'Moving Avg'!D329</f>
        <v>22.274000000000001</v>
      </c>
      <c r="G329" s="2">
        <f>'Moving Avg'!F329</f>
        <v>22.614275000000003</v>
      </c>
      <c r="H329" s="2">
        <f>'Moving Avg'!G329</f>
        <v>23.116821999999985</v>
      </c>
      <c r="I329" s="2">
        <f>'Moving Avg'!H329</f>
        <v>23.348959500000007</v>
      </c>
      <c r="J329" s="6" t="str">
        <f>OBV!F329</f>
        <v>NEUTRAL</v>
      </c>
      <c r="K329" s="6" t="str">
        <f>OBV!G329</f>
        <v>NEUTRAL</v>
      </c>
      <c r="L329" s="6" t="str">
        <f>OBV!H329</f>
        <v>NEUTRAL</v>
      </c>
      <c r="M329" s="8">
        <f t="shared" si="50"/>
        <v>50</v>
      </c>
      <c r="N329" s="8">
        <f t="shared" si="51"/>
        <v>0</v>
      </c>
      <c r="O329" s="8">
        <f t="shared" si="52"/>
        <v>0</v>
      </c>
      <c r="P329" s="8">
        <f t="shared" si="53"/>
        <v>33</v>
      </c>
      <c r="Q329" s="9">
        <f t="shared" si="54"/>
        <v>22.45</v>
      </c>
      <c r="R329" s="9">
        <f t="shared" si="55"/>
        <v>18.25</v>
      </c>
      <c r="S329" s="9">
        <f t="shared" si="56"/>
        <v>22.35</v>
      </c>
      <c r="T329" s="9">
        <f t="shared" si="57"/>
        <v>20.75</v>
      </c>
      <c r="U329" s="8">
        <f t="shared" si="58"/>
        <v>21.016666666666669</v>
      </c>
      <c r="V329" s="8">
        <f t="shared" si="59"/>
        <v>20.950000000000003</v>
      </c>
    </row>
    <row r="330" spans="1:22" ht="13.5" x14ac:dyDescent="0.25">
      <c r="A330" s="3">
        <f>RSI!A330</f>
        <v>42783</v>
      </c>
      <c r="B330" s="2">
        <f>RSI!B330</f>
        <v>22.169799999999999</v>
      </c>
      <c r="C330" s="2">
        <f>RSI!I330</f>
        <v>24.937159061289307</v>
      </c>
      <c r="D330" s="2">
        <f>MACD!E330</f>
        <v>0.19894879831349854</v>
      </c>
      <c r="E330" s="2">
        <f>MACD!F330</f>
        <v>0.13867823546515184</v>
      </c>
      <c r="F330" s="2">
        <f>'Moving Avg'!D330</f>
        <v>22.253160000000001</v>
      </c>
      <c r="G330" s="2">
        <f>'Moving Avg'!F330</f>
        <v>22.571150000000003</v>
      </c>
      <c r="H330" s="2">
        <f>'Moving Avg'!G330</f>
        <v>23.069241999999981</v>
      </c>
      <c r="I330" s="2">
        <f>'Moving Avg'!H330</f>
        <v>23.331144000000005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  <c r="M330" s="8">
        <f t="shared" si="50"/>
        <v>50</v>
      </c>
      <c r="N330" s="8">
        <f t="shared" si="51"/>
        <v>0</v>
      </c>
      <c r="O330" s="8">
        <f t="shared" si="52"/>
        <v>0</v>
      </c>
      <c r="P330" s="8">
        <f t="shared" si="53"/>
        <v>16.5</v>
      </c>
      <c r="Q330" s="9">
        <f t="shared" si="54"/>
        <v>19.975000000000001</v>
      </c>
      <c r="R330" s="9">
        <f t="shared" si="55"/>
        <v>14.125</v>
      </c>
      <c r="S330" s="9">
        <f t="shared" si="56"/>
        <v>14.925000000000001</v>
      </c>
      <c r="T330" s="9">
        <f t="shared" si="57"/>
        <v>16.625</v>
      </c>
      <c r="U330" s="8">
        <f t="shared" si="58"/>
        <v>16.341666666666669</v>
      </c>
      <c r="V330" s="8">
        <f t="shared" si="59"/>
        <v>16.412500000000001</v>
      </c>
    </row>
    <row r="331" spans="1:22" ht="13.5" x14ac:dyDescent="0.25">
      <c r="A331" s="3">
        <f>RSI!A331</f>
        <v>42786</v>
      </c>
      <c r="B331" s="2">
        <f>RSI!B331</f>
        <v>22.169799999999999</v>
      </c>
      <c r="C331" s="2">
        <f>RSI!I331</f>
        <v>24.937159061289307</v>
      </c>
      <c r="D331" s="2">
        <f>MACD!E331</f>
        <v>0.21708282881089858</v>
      </c>
      <c r="E331" s="2">
        <f>MACD!F331</f>
        <v>0.15435915413430121</v>
      </c>
      <c r="F331" s="2">
        <f>'Moving Avg'!D331</f>
        <v>22.232319999999998</v>
      </c>
      <c r="G331" s="2">
        <f>'Moving Avg'!F331</f>
        <v>22.528025000000003</v>
      </c>
      <c r="H331" s="2">
        <f>'Moving Avg'!G331</f>
        <v>23.033035999999985</v>
      </c>
      <c r="I331" s="2">
        <f>'Moving Avg'!H331</f>
        <v>23.313328500000001</v>
      </c>
      <c r="J331" s="6" t="str">
        <f>OBV!F331</f>
        <v>BEARISH</v>
      </c>
      <c r="K331" s="6" t="str">
        <f>OBV!G331</f>
        <v>NEUTRAL</v>
      </c>
      <c r="L331" s="6" t="str">
        <f>OBV!H331</f>
        <v>CONFIRMED BEARISH</v>
      </c>
      <c r="M331" s="8">
        <f t="shared" si="50"/>
        <v>50</v>
      </c>
      <c r="N331" s="8">
        <f t="shared" si="51"/>
        <v>0</v>
      </c>
      <c r="O331" s="8">
        <f t="shared" si="52"/>
        <v>0</v>
      </c>
      <c r="P331" s="8">
        <f t="shared" si="53"/>
        <v>16.5</v>
      </c>
      <c r="Q331" s="9">
        <f t="shared" si="54"/>
        <v>19.975000000000001</v>
      </c>
      <c r="R331" s="9">
        <f t="shared" si="55"/>
        <v>14.125</v>
      </c>
      <c r="S331" s="9">
        <f t="shared" si="56"/>
        <v>14.925000000000001</v>
      </c>
      <c r="T331" s="9">
        <f t="shared" si="57"/>
        <v>16.625</v>
      </c>
      <c r="U331" s="8">
        <f t="shared" si="58"/>
        <v>16.341666666666669</v>
      </c>
      <c r="V331" s="8">
        <f t="shared" si="59"/>
        <v>16.412500000000001</v>
      </c>
    </row>
    <row r="332" spans="1:22" ht="13.5" x14ac:dyDescent="0.25">
      <c r="A332" s="3">
        <f>RSI!A332</f>
        <v>42787</v>
      </c>
      <c r="B332" s="2">
        <f>RSI!B332</f>
        <v>22.169799999999999</v>
      </c>
      <c r="C332" s="2">
        <f>RSI!I332</f>
        <v>24.937159061289307</v>
      </c>
      <c r="D332" s="2">
        <f>MACD!E332</f>
        <v>0.16518917374406428</v>
      </c>
      <c r="E332" s="2">
        <f>MACD!F332</f>
        <v>0.15652515805625383</v>
      </c>
      <c r="F332" s="2">
        <f>'Moving Avg'!D332</f>
        <v>22.211479999999998</v>
      </c>
      <c r="G332" s="2">
        <f>'Moving Avg'!F332</f>
        <v>22.484900000000003</v>
      </c>
      <c r="H332" s="2">
        <f>'Moving Avg'!G332</f>
        <v>22.996829999999978</v>
      </c>
      <c r="I332" s="2">
        <f>'Moving Avg'!H332</f>
        <v>23.298446999999999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  <c r="M332" s="8">
        <f t="shared" si="50"/>
        <v>50</v>
      </c>
      <c r="N332" s="8">
        <f t="shared" si="51"/>
        <v>0</v>
      </c>
      <c r="O332" s="8">
        <f t="shared" si="52"/>
        <v>0</v>
      </c>
      <c r="P332" s="8">
        <f t="shared" si="53"/>
        <v>16.5</v>
      </c>
      <c r="Q332" s="9">
        <f t="shared" si="54"/>
        <v>19.975000000000001</v>
      </c>
      <c r="R332" s="9">
        <f t="shared" si="55"/>
        <v>14.125</v>
      </c>
      <c r="S332" s="9">
        <f t="shared" si="56"/>
        <v>14.925000000000001</v>
      </c>
      <c r="T332" s="9">
        <f t="shared" si="57"/>
        <v>16.625</v>
      </c>
      <c r="U332" s="8">
        <f t="shared" si="58"/>
        <v>16.341666666666669</v>
      </c>
      <c r="V332" s="8">
        <f t="shared" si="59"/>
        <v>16.412500000000001</v>
      </c>
    </row>
    <row r="333" spans="1:22" ht="13.5" x14ac:dyDescent="0.25">
      <c r="A333" s="3">
        <f>RSI!A333</f>
        <v>42788</v>
      </c>
      <c r="B333" s="2">
        <f>RSI!B333</f>
        <v>22.169799999999999</v>
      </c>
      <c r="C333" s="2">
        <f>RSI!I333</f>
        <v>24.937159061289307</v>
      </c>
      <c r="D333" s="2">
        <f>MACD!E333</f>
        <v>0.12383671836413512</v>
      </c>
      <c r="E333" s="2">
        <f>MACD!F333</f>
        <v>0.14998747011783009</v>
      </c>
      <c r="F333" s="2">
        <f>'Moving Avg'!D333</f>
        <v>22.190639999999995</v>
      </c>
      <c r="G333" s="2">
        <f>'Moving Avg'!F333</f>
        <v>22.441775</v>
      </c>
      <c r="H333" s="2">
        <f>'Moving Avg'!G333</f>
        <v>22.960623999999981</v>
      </c>
      <c r="I333" s="2">
        <f>'Moving Avg'!H333</f>
        <v>23.283565499999998</v>
      </c>
      <c r="J333" s="6" t="str">
        <f>OBV!F333</f>
        <v>BEARISH</v>
      </c>
      <c r="K333" s="6" t="str">
        <f>OBV!G333</f>
        <v>NEUTRAL</v>
      </c>
      <c r="L333" s="6" t="str">
        <f>OBV!H333</f>
        <v>CONFIRMED BEARISH</v>
      </c>
      <c r="M333" s="8">
        <f t="shared" si="50"/>
        <v>50</v>
      </c>
      <c r="N333" s="8">
        <f t="shared" si="51"/>
        <v>100</v>
      </c>
      <c r="O333" s="8">
        <f t="shared" si="52"/>
        <v>0</v>
      </c>
      <c r="P333" s="8">
        <f t="shared" si="53"/>
        <v>16.5</v>
      </c>
      <c r="Q333" s="9">
        <f t="shared" si="54"/>
        <v>54.975000000000001</v>
      </c>
      <c r="R333" s="9">
        <f t="shared" si="55"/>
        <v>34.125</v>
      </c>
      <c r="S333" s="9">
        <f t="shared" si="56"/>
        <v>29.925000000000001</v>
      </c>
      <c r="T333" s="9">
        <f t="shared" si="57"/>
        <v>41.625</v>
      </c>
      <c r="U333" s="8">
        <f t="shared" si="58"/>
        <v>39.674999999999997</v>
      </c>
      <c r="V333" s="8">
        <f t="shared" si="59"/>
        <v>40.162499999999994</v>
      </c>
    </row>
    <row r="334" spans="1:22" ht="13.5" x14ac:dyDescent="0.25">
      <c r="A334" s="3">
        <f>RSI!A334</f>
        <v>42789</v>
      </c>
      <c r="B334" s="2">
        <f>RSI!B334</f>
        <v>22.169799999999999</v>
      </c>
      <c r="C334" s="2">
        <f>RSI!I334</f>
        <v>24.937159061289307</v>
      </c>
      <c r="D334" s="2">
        <f>MACD!E334</f>
        <v>9.1214290720440516E-2</v>
      </c>
      <c r="E334" s="2">
        <f>MACD!F334</f>
        <v>0.1382328342383522</v>
      </c>
      <c r="F334" s="2">
        <f>'Moving Avg'!D334</f>
        <v>22.169799999999999</v>
      </c>
      <c r="G334" s="2">
        <f>'Moving Avg'!F334</f>
        <v>22.412870000000005</v>
      </c>
      <c r="H334" s="2">
        <f>'Moving Avg'!G334</f>
        <v>22.924417999999982</v>
      </c>
      <c r="I334" s="2">
        <f>'Moving Avg'!H334</f>
        <v>23.268683999999997</v>
      </c>
      <c r="J334" s="6" t="str">
        <f>OBV!F334</f>
        <v>BEARISH</v>
      </c>
      <c r="K334" s="6" t="str">
        <f>OBV!G334</f>
        <v>NEUTRAL</v>
      </c>
      <c r="L334" s="6" t="str">
        <f>OBV!H334</f>
        <v>CONFIRMED BEARISH</v>
      </c>
      <c r="M334" s="8">
        <f t="shared" si="50"/>
        <v>50</v>
      </c>
      <c r="N334" s="8">
        <f t="shared" si="51"/>
        <v>100</v>
      </c>
      <c r="O334" s="8">
        <f t="shared" si="52"/>
        <v>0</v>
      </c>
      <c r="P334" s="8">
        <f t="shared" si="53"/>
        <v>16.5</v>
      </c>
      <c r="Q334" s="9">
        <f t="shared" si="54"/>
        <v>54.975000000000001</v>
      </c>
      <c r="R334" s="9">
        <f t="shared" si="55"/>
        <v>34.125</v>
      </c>
      <c r="S334" s="9">
        <f t="shared" si="56"/>
        <v>29.925000000000001</v>
      </c>
      <c r="T334" s="9">
        <f t="shared" si="57"/>
        <v>41.625</v>
      </c>
      <c r="U334" s="8">
        <f t="shared" si="58"/>
        <v>39.674999999999997</v>
      </c>
      <c r="V334" s="8">
        <f t="shared" si="59"/>
        <v>40.162499999999994</v>
      </c>
    </row>
    <row r="335" spans="1:22" ht="13.5" x14ac:dyDescent="0.25">
      <c r="A335" s="3">
        <f>RSI!A335</f>
        <v>42790</v>
      </c>
      <c r="B335" s="2">
        <f>RSI!B335</f>
        <v>21.610499999999998</v>
      </c>
      <c r="C335" s="2">
        <f>RSI!I335</f>
        <v>14.028488748247824</v>
      </c>
      <c r="D335" s="2">
        <f>MACD!E335</f>
        <v>0.10723302358398001</v>
      </c>
      <c r="E335" s="2">
        <f>MACD!F335</f>
        <v>0.13203287210747777</v>
      </c>
      <c r="F335" s="2">
        <f>'Moving Avg'!D335</f>
        <v>22.057939999999999</v>
      </c>
      <c r="G335" s="2">
        <f>'Moving Avg'!F335</f>
        <v>22.356000000000002</v>
      </c>
      <c r="H335" s="2">
        <f>'Moving Avg'!G335</f>
        <v>22.877025999999983</v>
      </c>
      <c r="I335" s="2">
        <f>'Moving Avg'!H335</f>
        <v>23.251005999999997</v>
      </c>
      <c r="J335" s="6" t="str">
        <f>OBV!F335</f>
        <v>BEARISH</v>
      </c>
      <c r="K335" s="6" t="str">
        <f>OBV!G335</f>
        <v>NEUTRAL</v>
      </c>
      <c r="L335" s="6" t="str">
        <f>OBV!H335</f>
        <v>CONFIRMED BEARISH</v>
      </c>
      <c r="M335" s="8">
        <f t="shared" si="50"/>
        <v>50</v>
      </c>
      <c r="N335" s="8">
        <f t="shared" si="51"/>
        <v>100</v>
      </c>
      <c r="O335" s="8">
        <f t="shared" si="52"/>
        <v>0</v>
      </c>
      <c r="P335" s="8">
        <f t="shared" si="53"/>
        <v>16.5</v>
      </c>
      <c r="Q335" s="9">
        <f t="shared" si="54"/>
        <v>54.975000000000001</v>
      </c>
      <c r="R335" s="9">
        <f t="shared" si="55"/>
        <v>34.125</v>
      </c>
      <c r="S335" s="9">
        <f t="shared" si="56"/>
        <v>29.925000000000001</v>
      </c>
      <c r="T335" s="9">
        <f t="shared" si="57"/>
        <v>41.625</v>
      </c>
      <c r="U335" s="8">
        <f t="shared" si="58"/>
        <v>39.674999999999997</v>
      </c>
      <c r="V335" s="8">
        <f t="shared" si="59"/>
        <v>40.162499999999994</v>
      </c>
    </row>
    <row r="336" spans="1:22" ht="13.5" x14ac:dyDescent="0.25">
      <c r="A336" s="3">
        <f>RSI!A336</f>
        <v>42793</v>
      </c>
      <c r="B336" s="2">
        <f>RSI!B336</f>
        <v>22.074999999999999</v>
      </c>
      <c r="C336" s="2">
        <f>RSI!I336</f>
        <v>38.20540530245821</v>
      </c>
      <c r="D336" s="2">
        <f>MACD!E336</f>
        <v>9.1715130259583333E-2</v>
      </c>
      <c r="E336" s="2">
        <f>MACD!F336</f>
        <v>0.12396932373789889</v>
      </c>
      <c r="F336" s="2">
        <f>'Moving Avg'!D336</f>
        <v>22.038980000000002</v>
      </c>
      <c r="G336" s="2">
        <f>'Moving Avg'!F336</f>
        <v>22.322355000000002</v>
      </c>
      <c r="H336" s="2">
        <f>'Moving Avg'!G336</f>
        <v>22.852193999999987</v>
      </c>
      <c r="I336" s="2">
        <f>'Moving Avg'!H336</f>
        <v>23.235650499999998</v>
      </c>
      <c r="J336" s="6" t="str">
        <f>OBV!F336</f>
        <v>BULLISH</v>
      </c>
      <c r="K336" s="6" t="str">
        <f>OBV!G336</f>
        <v>NEUTRAL</v>
      </c>
      <c r="L336" s="6" t="str">
        <f>OBV!H336</f>
        <v>BULLISH DIVERGENCE</v>
      </c>
      <c r="M336" s="8">
        <f t="shared" si="50"/>
        <v>25</v>
      </c>
      <c r="N336" s="8">
        <f t="shared" si="51"/>
        <v>100</v>
      </c>
      <c r="O336" s="8">
        <f t="shared" si="52"/>
        <v>0</v>
      </c>
      <c r="P336" s="8">
        <f t="shared" si="53"/>
        <v>66.5</v>
      </c>
      <c r="Q336" s="9">
        <f t="shared" si="54"/>
        <v>53.725000000000001</v>
      </c>
      <c r="R336" s="9">
        <f t="shared" si="55"/>
        <v>41.625</v>
      </c>
      <c r="S336" s="9">
        <f t="shared" si="56"/>
        <v>48.674999999999997</v>
      </c>
      <c r="T336" s="9">
        <f t="shared" si="57"/>
        <v>47.875</v>
      </c>
      <c r="U336" s="8">
        <f t="shared" si="58"/>
        <v>48.008333333333326</v>
      </c>
      <c r="V336" s="8">
        <f t="shared" si="59"/>
        <v>47.974999999999994</v>
      </c>
    </row>
    <row r="337" spans="1:22" ht="13.5" x14ac:dyDescent="0.25">
      <c r="A337" s="3">
        <f>RSI!A337</f>
        <v>42794</v>
      </c>
      <c r="B337" s="2">
        <f>RSI!B337</f>
        <v>22.169799999999999</v>
      </c>
      <c r="C337" s="2">
        <f>RSI!I337</f>
        <v>41.802547665870968</v>
      </c>
      <c r="D337" s="2">
        <f>MACD!E337</f>
        <v>7.3757634005318096E-2</v>
      </c>
      <c r="E337" s="2">
        <f>MACD!F337</f>
        <v>0.11392698579138273</v>
      </c>
      <c r="F337" s="2">
        <f>'Moving Avg'!D337</f>
        <v>22.038979999999999</v>
      </c>
      <c r="G337" s="2">
        <f>'Moving Avg'!F337</f>
        <v>22.293450000000004</v>
      </c>
      <c r="H337" s="2">
        <f>'Moving Avg'!G337</f>
        <v>22.817883999999989</v>
      </c>
      <c r="I337" s="2">
        <f>'Moving Avg'!H337</f>
        <v>23.222631499999991</v>
      </c>
      <c r="J337" s="6" t="str">
        <f>OBV!F337</f>
        <v>BULLISH</v>
      </c>
      <c r="K337" s="6" t="str">
        <f>OBV!G337</f>
        <v>STRONG</v>
      </c>
      <c r="L337" s="6" t="str">
        <f>OBV!H337</f>
        <v>NEUTRAL</v>
      </c>
      <c r="M337" s="8">
        <f t="shared" si="50"/>
        <v>25</v>
      </c>
      <c r="N337" s="8">
        <f t="shared" si="51"/>
        <v>100</v>
      </c>
      <c r="O337" s="8">
        <f t="shared" si="52"/>
        <v>0</v>
      </c>
      <c r="P337" s="8">
        <f t="shared" si="53"/>
        <v>66</v>
      </c>
      <c r="Q337" s="9">
        <f t="shared" si="54"/>
        <v>53.65</v>
      </c>
      <c r="R337" s="9">
        <f t="shared" si="55"/>
        <v>41.5</v>
      </c>
      <c r="S337" s="9">
        <f t="shared" si="56"/>
        <v>48.45</v>
      </c>
      <c r="T337" s="9">
        <f t="shared" si="57"/>
        <v>47.75</v>
      </c>
      <c r="U337" s="8">
        <f t="shared" si="58"/>
        <v>47.866666666666674</v>
      </c>
      <c r="V337" s="8">
        <f t="shared" si="59"/>
        <v>47.837500000000006</v>
      </c>
    </row>
    <row r="338" spans="1:22" ht="13.5" x14ac:dyDescent="0.25">
      <c r="A338" s="3">
        <f>RSI!A338</f>
        <v>42795</v>
      </c>
      <c r="B338" s="2">
        <f>RSI!B338</f>
        <v>22.274000000000001</v>
      </c>
      <c r="C338" s="2">
        <f>RSI!I338</f>
        <v>45.554143437662965</v>
      </c>
      <c r="D338" s="2">
        <f>MACD!E338</f>
        <v>5.2316773589524246E-2</v>
      </c>
      <c r="E338" s="2">
        <f>MACD!F338</f>
        <v>0.10160494335101104</v>
      </c>
      <c r="F338" s="2">
        <f>'Moving Avg'!D338</f>
        <v>22.059819999999998</v>
      </c>
      <c r="G338" s="2">
        <f>'Moving Avg'!F338</f>
        <v>22.269755000000004</v>
      </c>
      <c r="H338" s="2">
        <f>'Moving Avg'!G338</f>
        <v>22.785657999999994</v>
      </c>
      <c r="I338" s="2">
        <f>'Moving Avg'!H338</f>
        <v>23.210133499999994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  <c r="M338" s="8">
        <f t="shared" si="50"/>
        <v>25</v>
      </c>
      <c r="N338" s="8">
        <f t="shared" si="51"/>
        <v>100</v>
      </c>
      <c r="O338" s="8">
        <f t="shared" si="52"/>
        <v>0</v>
      </c>
      <c r="P338" s="8">
        <f t="shared" si="53"/>
        <v>100</v>
      </c>
      <c r="Q338" s="9">
        <f t="shared" si="54"/>
        <v>58.75</v>
      </c>
      <c r="R338" s="9">
        <f t="shared" si="55"/>
        <v>50</v>
      </c>
      <c r="S338" s="9">
        <f t="shared" si="56"/>
        <v>63.75</v>
      </c>
      <c r="T338" s="9">
        <f t="shared" si="57"/>
        <v>56.25</v>
      </c>
      <c r="U338" s="8">
        <f t="shared" si="58"/>
        <v>57.5</v>
      </c>
      <c r="V338" s="8">
        <f t="shared" si="59"/>
        <v>57.1875</v>
      </c>
    </row>
    <row r="339" spans="1:22" ht="13.5" x14ac:dyDescent="0.25">
      <c r="A339" s="3">
        <f>RSI!A339</f>
        <v>42796</v>
      </c>
      <c r="B339" s="2">
        <f>RSI!B339</f>
        <v>22.274000000000001</v>
      </c>
      <c r="C339" s="2">
        <f>RSI!I339</f>
        <v>45.554143437662972</v>
      </c>
      <c r="D339" s="2">
        <f>MACD!E339</f>
        <v>3.4922176128837634E-2</v>
      </c>
      <c r="E339" s="2">
        <f>MACD!F339</f>
        <v>8.8268389906576372E-2</v>
      </c>
      <c r="F339" s="2">
        <f>'Moving Avg'!D339</f>
        <v>22.080660000000002</v>
      </c>
      <c r="G339" s="2">
        <f>'Moving Avg'!F339</f>
        <v>22.246060000000003</v>
      </c>
      <c r="H339" s="2">
        <f>'Moving Avg'!G339</f>
        <v>22.753431999999993</v>
      </c>
      <c r="I339" s="2">
        <f>'Moving Avg'!H339</f>
        <v>23.19768199999999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  <c r="M339" s="8">
        <f t="shared" si="50"/>
        <v>25</v>
      </c>
      <c r="N339" s="8">
        <f t="shared" si="51"/>
        <v>100</v>
      </c>
      <c r="O339" s="8">
        <f t="shared" si="52"/>
        <v>0</v>
      </c>
      <c r="P339" s="8">
        <f t="shared" si="53"/>
        <v>100</v>
      </c>
      <c r="Q339" s="9">
        <f t="shared" si="54"/>
        <v>58.75</v>
      </c>
      <c r="R339" s="9">
        <f t="shared" si="55"/>
        <v>50</v>
      </c>
      <c r="S339" s="9">
        <f t="shared" si="56"/>
        <v>63.75</v>
      </c>
      <c r="T339" s="9">
        <f t="shared" si="57"/>
        <v>56.25</v>
      </c>
      <c r="U339" s="8">
        <f t="shared" si="58"/>
        <v>57.5</v>
      </c>
      <c r="V339" s="8">
        <f t="shared" si="59"/>
        <v>57.1875</v>
      </c>
    </row>
    <row r="340" spans="1:22" ht="13.5" x14ac:dyDescent="0.25">
      <c r="A340" s="3">
        <f>RSI!A340</f>
        <v>42797</v>
      </c>
      <c r="B340" s="2">
        <f>RSI!B340</f>
        <v>21.8475</v>
      </c>
      <c r="C340" s="2">
        <f>RSI!I340</f>
        <v>34.880448084408684</v>
      </c>
      <c r="D340" s="2">
        <f>MACD!E340</f>
        <v>3.6457780099762971E-2</v>
      </c>
      <c r="E340" s="2">
        <f>MACD!F340</f>
        <v>7.79062679452137E-2</v>
      </c>
      <c r="F340" s="2">
        <f>'Moving Avg'!D340</f>
        <v>22.128059999999998</v>
      </c>
      <c r="G340" s="2">
        <f>'Moving Avg'!F340</f>
        <v>22.201040000000003</v>
      </c>
      <c r="H340" s="2">
        <f>'Moving Avg'!G340</f>
        <v>22.716465999999997</v>
      </c>
      <c r="I340" s="2">
        <f>'Moving Avg'!H340</f>
        <v>23.186776999999989</v>
      </c>
      <c r="J340" s="6" t="str">
        <f>OBV!F340</f>
        <v>BULLISH</v>
      </c>
      <c r="K340" s="6" t="str">
        <f>OBV!G340</f>
        <v>STRONG</v>
      </c>
      <c r="L340" s="6" t="str">
        <f>OBV!H340</f>
        <v>CONFIRMED BULLISH</v>
      </c>
      <c r="M340" s="8">
        <f t="shared" si="50"/>
        <v>25</v>
      </c>
      <c r="N340" s="8">
        <f t="shared" si="51"/>
        <v>100</v>
      </c>
      <c r="O340" s="8">
        <f t="shared" si="52"/>
        <v>0</v>
      </c>
      <c r="P340" s="8">
        <f t="shared" si="53"/>
        <v>100</v>
      </c>
      <c r="Q340" s="9">
        <f t="shared" si="54"/>
        <v>58.75</v>
      </c>
      <c r="R340" s="9">
        <f t="shared" si="55"/>
        <v>50</v>
      </c>
      <c r="S340" s="9">
        <f t="shared" si="56"/>
        <v>63.75</v>
      </c>
      <c r="T340" s="9">
        <f t="shared" si="57"/>
        <v>56.25</v>
      </c>
      <c r="U340" s="8">
        <f t="shared" si="58"/>
        <v>57.5</v>
      </c>
      <c r="V340" s="8">
        <f t="shared" si="59"/>
        <v>57.1875</v>
      </c>
    </row>
    <row r="341" spans="1:22" ht="13.5" x14ac:dyDescent="0.25">
      <c r="A341" s="3">
        <f>RSI!A341</f>
        <v>42800</v>
      </c>
      <c r="B341" s="2">
        <f>RSI!B341</f>
        <v>21.8001</v>
      </c>
      <c r="C341" s="2">
        <f>RSI!I341</f>
        <v>33.928964045949797</v>
      </c>
      <c r="D341" s="2">
        <f>MACD!E341</f>
        <v>4.4429460930548004E-2</v>
      </c>
      <c r="E341" s="2">
        <f>MACD!F341</f>
        <v>7.1210906542280572E-2</v>
      </c>
      <c r="F341" s="2">
        <f>'Moving Avg'!D341</f>
        <v>22.073079999999997</v>
      </c>
      <c r="G341" s="2">
        <f>'Moving Avg'!F341</f>
        <v>22.154595000000004</v>
      </c>
      <c r="H341" s="2">
        <f>'Moving Avg'!G341</f>
        <v>22.678551999999996</v>
      </c>
      <c r="I341" s="2">
        <f>'Moving Avg'!H341</f>
        <v>23.175634999999989</v>
      </c>
      <c r="J341" s="6" t="str">
        <f>OBV!F341</f>
        <v>BULLISH</v>
      </c>
      <c r="K341" s="6" t="str">
        <f>OBV!G341</f>
        <v>STRONG</v>
      </c>
      <c r="L341" s="6" t="str">
        <f>OBV!H341</f>
        <v>BULLISH DIVERGENCE</v>
      </c>
      <c r="M341" s="8">
        <f t="shared" si="50"/>
        <v>25</v>
      </c>
      <c r="N341" s="8">
        <f t="shared" si="51"/>
        <v>100</v>
      </c>
      <c r="O341" s="8">
        <f t="shared" si="52"/>
        <v>0</v>
      </c>
      <c r="P341" s="8">
        <f t="shared" si="53"/>
        <v>83</v>
      </c>
      <c r="Q341" s="9">
        <f t="shared" si="54"/>
        <v>56.2</v>
      </c>
      <c r="R341" s="9">
        <f t="shared" si="55"/>
        <v>45.75</v>
      </c>
      <c r="S341" s="9">
        <f t="shared" si="56"/>
        <v>56.1</v>
      </c>
      <c r="T341" s="9">
        <f t="shared" si="57"/>
        <v>52</v>
      </c>
      <c r="U341" s="8">
        <f t="shared" si="58"/>
        <v>52.683333333333337</v>
      </c>
      <c r="V341" s="8">
        <f t="shared" si="59"/>
        <v>52.512500000000003</v>
      </c>
    </row>
    <row r="342" spans="1:22" ht="13.5" x14ac:dyDescent="0.25">
      <c r="A342" s="3">
        <f>RSI!A342</f>
        <v>42801</v>
      </c>
      <c r="B342" s="2">
        <f>RSI!B342</f>
        <v>21.8001</v>
      </c>
      <c r="C342" s="2">
        <f>RSI!I342</f>
        <v>33.928964045949797</v>
      </c>
      <c r="D342" s="2">
        <f>MACD!E342</f>
        <v>5.4381866585089256E-2</v>
      </c>
      <c r="E342" s="2">
        <f>MACD!F342</f>
        <v>6.7845098550842309E-2</v>
      </c>
      <c r="F342" s="2">
        <f>'Moving Avg'!D342</f>
        <v>21.999140000000001</v>
      </c>
      <c r="G342" s="2">
        <f>'Moving Avg'!F342</f>
        <v>22.130900000000004</v>
      </c>
      <c r="H342" s="2">
        <f>'Moving Avg'!G342</f>
        <v>22.640638000000003</v>
      </c>
      <c r="I342" s="2">
        <f>'Moving Avg'!H342</f>
        <v>23.167286999999991</v>
      </c>
      <c r="J342" s="6" t="str">
        <f>OBV!F342</f>
        <v>BEARISH</v>
      </c>
      <c r="K342" s="6" t="str">
        <f>OBV!G342</f>
        <v>NEUTRAL</v>
      </c>
      <c r="L342" s="6" t="str">
        <f>OBV!H342</f>
        <v>CONFIRMED BEARISH</v>
      </c>
      <c r="M342" s="8">
        <f t="shared" si="50"/>
        <v>25</v>
      </c>
      <c r="N342" s="8">
        <f t="shared" si="51"/>
        <v>45</v>
      </c>
      <c r="O342" s="8">
        <f t="shared" si="52"/>
        <v>0</v>
      </c>
      <c r="P342" s="8">
        <f t="shared" si="53"/>
        <v>16.5</v>
      </c>
      <c r="Q342" s="9">
        <f t="shared" si="54"/>
        <v>26.975000000000001</v>
      </c>
      <c r="R342" s="9">
        <f t="shared" si="55"/>
        <v>18.125</v>
      </c>
      <c r="S342" s="9">
        <f t="shared" si="56"/>
        <v>17.925000000000001</v>
      </c>
      <c r="T342" s="9">
        <f t="shared" si="57"/>
        <v>21.625</v>
      </c>
      <c r="U342" s="8">
        <f t="shared" si="58"/>
        <v>21.008333333333336</v>
      </c>
      <c r="V342" s="8">
        <f t="shared" si="59"/>
        <v>21.162500000000001</v>
      </c>
    </row>
    <row r="343" spans="1:22" ht="13.5" x14ac:dyDescent="0.25">
      <c r="A343" s="3">
        <f>RSI!A343</f>
        <v>42802</v>
      </c>
      <c r="B343" s="2">
        <f>RSI!B343</f>
        <v>21.8001</v>
      </c>
      <c r="C343" s="2">
        <f>RSI!I343</f>
        <v>33.928964045949797</v>
      </c>
      <c r="D343" s="2">
        <f>MACD!E343</f>
        <v>6.5772704444512442E-2</v>
      </c>
      <c r="E343" s="2">
        <f>MACD!F343</f>
        <v>6.7430619729576341E-2</v>
      </c>
      <c r="F343" s="2">
        <f>'Moving Avg'!D343</f>
        <v>21.90436</v>
      </c>
      <c r="G343" s="2">
        <f>'Moving Avg'!F343</f>
        <v>22.107205</v>
      </c>
      <c r="H343" s="2">
        <f>'Moving Avg'!G343</f>
        <v>22.602914000000002</v>
      </c>
      <c r="I343" s="2">
        <f>'Moving Avg'!H343</f>
        <v>23.15847299999999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  <c r="M343" s="8">
        <f t="shared" si="50"/>
        <v>25</v>
      </c>
      <c r="N343" s="8">
        <f t="shared" si="51"/>
        <v>45</v>
      </c>
      <c r="O343" s="8">
        <f t="shared" si="52"/>
        <v>0</v>
      </c>
      <c r="P343" s="8">
        <f t="shared" si="53"/>
        <v>16.5</v>
      </c>
      <c r="Q343" s="9">
        <f t="shared" si="54"/>
        <v>26.975000000000001</v>
      </c>
      <c r="R343" s="9">
        <f t="shared" si="55"/>
        <v>18.125</v>
      </c>
      <c r="S343" s="9">
        <f t="shared" si="56"/>
        <v>17.925000000000001</v>
      </c>
      <c r="T343" s="9">
        <f t="shared" si="57"/>
        <v>21.625</v>
      </c>
      <c r="U343" s="8">
        <f t="shared" si="58"/>
        <v>21.008333333333336</v>
      </c>
      <c r="V343" s="8">
        <f t="shared" si="59"/>
        <v>21.162500000000001</v>
      </c>
    </row>
    <row r="344" spans="1:22" ht="13.5" x14ac:dyDescent="0.25">
      <c r="A344" s="3">
        <f>RSI!A344</f>
        <v>42803</v>
      </c>
      <c r="B344" s="2">
        <f>RSI!B344</f>
        <v>22.264500000000002</v>
      </c>
      <c r="C344" s="2">
        <f>RSI!I344</f>
        <v>50.464090271827793</v>
      </c>
      <c r="D344" s="2">
        <f>MACD!E344</f>
        <v>4.3760708984581953E-2</v>
      </c>
      <c r="E344" s="2">
        <f>MACD!F344</f>
        <v>6.2696637580577461E-2</v>
      </c>
      <c r="F344" s="2">
        <f>'Moving Avg'!D344</f>
        <v>21.902459999999998</v>
      </c>
      <c r="G344" s="2">
        <f>'Moving Avg'!F344</f>
        <v>22.106730000000002</v>
      </c>
      <c r="H344" s="2">
        <f>'Moving Avg'!G344</f>
        <v>22.585661999999999</v>
      </c>
      <c r="I344" s="2">
        <f>'Moving Avg'!H344</f>
        <v>23.14965299999999</v>
      </c>
      <c r="J344" s="6" t="str">
        <f>OBV!F344</f>
        <v>BEARISH</v>
      </c>
      <c r="K344" s="6" t="str">
        <f>OBV!G344</f>
        <v>NEUTRAL</v>
      </c>
      <c r="L344" s="6" t="str">
        <f>OBV!H344</f>
        <v>CONFIRMED BEARISH</v>
      </c>
      <c r="M344" s="8">
        <f t="shared" si="50"/>
        <v>25</v>
      </c>
      <c r="N344" s="8">
        <f t="shared" si="51"/>
        <v>45</v>
      </c>
      <c r="O344" s="8">
        <f t="shared" si="52"/>
        <v>0</v>
      </c>
      <c r="P344" s="8">
        <f t="shared" si="53"/>
        <v>16.5</v>
      </c>
      <c r="Q344" s="9">
        <f t="shared" si="54"/>
        <v>26.975000000000001</v>
      </c>
      <c r="R344" s="9">
        <f t="shared" si="55"/>
        <v>18.125</v>
      </c>
      <c r="S344" s="9">
        <f t="shared" si="56"/>
        <v>17.925000000000001</v>
      </c>
      <c r="T344" s="9">
        <f t="shared" si="57"/>
        <v>21.625</v>
      </c>
      <c r="U344" s="8">
        <f t="shared" si="58"/>
        <v>21.008333333333336</v>
      </c>
      <c r="V344" s="8">
        <f t="shared" si="59"/>
        <v>21.162500000000001</v>
      </c>
    </row>
    <row r="345" spans="1:22" ht="13.5" x14ac:dyDescent="0.25">
      <c r="A345" s="3">
        <f>RSI!A345</f>
        <v>42804</v>
      </c>
      <c r="B345" s="2">
        <f>RSI!B345</f>
        <v>22.264500000000002</v>
      </c>
      <c r="C345" s="2">
        <f>RSI!I345</f>
        <v>50.464090271827793</v>
      </c>
      <c r="D345" s="2">
        <f>MACD!E345</f>
        <v>-6.1109210067893827E-2</v>
      </c>
      <c r="E345" s="2">
        <f>MACD!F345</f>
        <v>3.7935468050883207E-2</v>
      </c>
      <c r="F345" s="2">
        <f>'Moving Avg'!D345</f>
        <v>21.985859999999999</v>
      </c>
      <c r="G345" s="2">
        <f>'Moving Avg'!F345</f>
        <v>22.106254999999997</v>
      </c>
      <c r="H345" s="2">
        <f>'Moving Avg'!G345</f>
        <v>22.558173999999998</v>
      </c>
      <c r="I345" s="2">
        <f>'Moving Avg'!H345</f>
        <v>23.144092499999989</v>
      </c>
      <c r="J345" s="6" t="str">
        <f>OBV!F345</f>
        <v>BEARISH</v>
      </c>
      <c r="K345" s="6" t="str">
        <f>OBV!G345</f>
        <v>NEUTRAL</v>
      </c>
      <c r="L345" s="6" t="str">
        <f>OBV!H345</f>
        <v>BEARISH DIVERGENCE</v>
      </c>
      <c r="M345" s="8">
        <f t="shared" si="50"/>
        <v>25</v>
      </c>
      <c r="N345" s="8">
        <f t="shared" si="51"/>
        <v>100</v>
      </c>
      <c r="O345" s="8">
        <f t="shared" si="52"/>
        <v>0</v>
      </c>
      <c r="P345" s="8">
        <f t="shared" si="53"/>
        <v>16.5</v>
      </c>
      <c r="Q345" s="9">
        <f t="shared" si="54"/>
        <v>46.225000000000001</v>
      </c>
      <c r="R345" s="9">
        <f t="shared" si="55"/>
        <v>29.125</v>
      </c>
      <c r="S345" s="9">
        <f t="shared" si="56"/>
        <v>26.175000000000001</v>
      </c>
      <c r="T345" s="9">
        <f t="shared" si="57"/>
        <v>35.375</v>
      </c>
      <c r="U345" s="8">
        <f t="shared" si="58"/>
        <v>33.841666666666661</v>
      </c>
      <c r="V345" s="8">
        <f t="shared" si="59"/>
        <v>34.224999999999994</v>
      </c>
    </row>
    <row r="346" spans="1:22" ht="13.5" x14ac:dyDescent="0.25">
      <c r="A346" s="3">
        <f>RSI!A346</f>
        <v>42807</v>
      </c>
      <c r="B346" s="2">
        <f>RSI!B346</f>
        <v>21.8001</v>
      </c>
      <c r="C346" s="2">
        <f>RSI!I346</f>
        <v>39.112000946740032</v>
      </c>
      <c r="D346" s="2">
        <f>MACD!E346</f>
        <v>-4.4167303797696178E-2</v>
      </c>
      <c r="E346" s="2">
        <f>MACD!F346</f>
        <v>2.1514913681167327E-2</v>
      </c>
      <c r="F346" s="2">
        <f>'Moving Avg'!D346</f>
        <v>21.985859999999999</v>
      </c>
      <c r="G346" s="2">
        <f>'Moving Avg'!F346</f>
        <v>22.082559999999997</v>
      </c>
      <c r="H346" s="2">
        <f>'Moving Avg'!G346</f>
        <v>22.507370000000002</v>
      </c>
      <c r="I346" s="2">
        <f>'Moving Avg'!H346</f>
        <v>23.132950499999989</v>
      </c>
      <c r="J346" s="6" t="str">
        <f>OBV!F346</f>
        <v>BULLISH</v>
      </c>
      <c r="K346" s="6" t="str">
        <f>OBV!G346</f>
        <v>NEUTRAL</v>
      </c>
      <c r="L346" s="6" t="str">
        <f>OBV!H346</f>
        <v>NEUTRAL</v>
      </c>
      <c r="M346" s="8">
        <f t="shared" si="50"/>
        <v>25</v>
      </c>
      <c r="N346" s="8">
        <f t="shared" si="51"/>
        <v>100</v>
      </c>
      <c r="O346" s="8">
        <f t="shared" si="52"/>
        <v>0</v>
      </c>
      <c r="P346" s="8">
        <f t="shared" si="53"/>
        <v>49.5</v>
      </c>
      <c r="Q346" s="9">
        <f t="shared" si="54"/>
        <v>51.174999999999997</v>
      </c>
      <c r="R346" s="9">
        <f t="shared" si="55"/>
        <v>37.375</v>
      </c>
      <c r="S346" s="9">
        <f t="shared" si="56"/>
        <v>41.025000000000006</v>
      </c>
      <c r="T346" s="9">
        <f t="shared" si="57"/>
        <v>43.625</v>
      </c>
      <c r="U346" s="8">
        <f t="shared" si="58"/>
        <v>43.191666666666663</v>
      </c>
      <c r="V346" s="8">
        <f t="shared" si="59"/>
        <v>43.3</v>
      </c>
    </row>
    <row r="347" spans="1:22" ht="13.5" x14ac:dyDescent="0.25">
      <c r="A347" s="3">
        <f>RSI!A347</f>
        <v>42808</v>
      </c>
      <c r="B347" s="2">
        <f>RSI!B347</f>
        <v>22.255099999999999</v>
      </c>
      <c r="C347" s="2">
        <f>RSI!I347</f>
        <v>50.791785402342889</v>
      </c>
      <c r="D347" s="2">
        <f>MACD!E347</f>
        <v>-4.6376724197994434E-2</v>
      </c>
      <c r="E347" s="2">
        <f>MACD!F347</f>
        <v>7.9365861053349775E-3</v>
      </c>
      <c r="F347" s="2">
        <f>'Moving Avg'!D347</f>
        <v>22.07686</v>
      </c>
      <c r="G347" s="2">
        <f>'Moving Avg'!F347</f>
        <v>22.081614999999999</v>
      </c>
      <c r="H347" s="2">
        <f>'Moving Avg'!G347</f>
        <v>22.480262000000007</v>
      </c>
      <c r="I347" s="2">
        <f>'Moving Avg'!H347</f>
        <v>23.124083499999987</v>
      </c>
      <c r="J347" s="6" t="str">
        <f>OBV!F347</f>
        <v>BULLISH</v>
      </c>
      <c r="K347" s="6" t="str">
        <f>OBV!G347</f>
        <v>NEUTRAL</v>
      </c>
      <c r="L347" s="6" t="str">
        <f>OBV!H347</f>
        <v>CONFIRMED BULLISH</v>
      </c>
      <c r="M347" s="8">
        <f t="shared" si="50"/>
        <v>25</v>
      </c>
      <c r="N347" s="8">
        <f t="shared" si="51"/>
        <v>100</v>
      </c>
      <c r="O347" s="8">
        <f t="shared" si="52"/>
        <v>0</v>
      </c>
      <c r="P347" s="8">
        <f t="shared" si="53"/>
        <v>83.5</v>
      </c>
      <c r="Q347" s="9">
        <f t="shared" si="54"/>
        <v>56.274999999999999</v>
      </c>
      <c r="R347" s="9">
        <f t="shared" si="55"/>
        <v>45.875</v>
      </c>
      <c r="S347" s="9">
        <f t="shared" si="56"/>
        <v>56.325000000000003</v>
      </c>
      <c r="T347" s="9">
        <f t="shared" si="57"/>
        <v>52.125</v>
      </c>
      <c r="U347" s="8">
        <f t="shared" si="58"/>
        <v>52.82500000000001</v>
      </c>
      <c r="V347" s="8">
        <f t="shared" si="59"/>
        <v>52.650000000000006</v>
      </c>
    </row>
    <row r="348" spans="1:22" ht="13.5" x14ac:dyDescent="0.25">
      <c r="A348" s="3">
        <f>RSI!A348</f>
        <v>42809</v>
      </c>
      <c r="B348" s="2">
        <f>RSI!B348</f>
        <v>22.255099999999999</v>
      </c>
      <c r="C348" s="2">
        <f>RSI!I348</f>
        <v>50.791785402342889</v>
      </c>
      <c r="D348" s="2">
        <f>MACD!E348</f>
        <v>-3.2520552440985284E-2</v>
      </c>
      <c r="E348" s="2">
        <f>MACD!F348</f>
        <v>-1.5484160392907446E-4</v>
      </c>
      <c r="F348" s="2">
        <f>'Moving Avg'!D348</f>
        <v>22.167860000000001</v>
      </c>
      <c r="G348" s="2">
        <f>'Moving Avg'!F348</f>
        <v>22.080669999999998</v>
      </c>
      <c r="H348" s="2">
        <f>'Moving Avg'!G348</f>
        <v>22.464718000000012</v>
      </c>
      <c r="I348" s="2">
        <f>'Moving Avg'!H348</f>
        <v>23.118801999999988</v>
      </c>
      <c r="J348" s="6" t="str">
        <f>OBV!F348</f>
        <v>BULLISH</v>
      </c>
      <c r="K348" s="6" t="str">
        <f>OBV!G348</f>
        <v>NEUTRAL</v>
      </c>
      <c r="L348" s="6" t="str">
        <f>OBV!H348</f>
        <v>CONFIRMED BULLISH</v>
      </c>
      <c r="M348" s="8">
        <f t="shared" si="50"/>
        <v>25</v>
      </c>
      <c r="N348" s="8">
        <f t="shared" si="51"/>
        <v>100</v>
      </c>
      <c r="O348" s="8">
        <f t="shared" si="52"/>
        <v>0</v>
      </c>
      <c r="P348" s="8">
        <f t="shared" si="53"/>
        <v>83.5</v>
      </c>
      <c r="Q348" s="9">
        <f t="shared" si="54"/>
        <v>56.274999999999999</v>
      </c>
      <c r="R348" s="9">
        <f t="shared" si="55"/>
        <v>45.875</v>
      </c>
      <c r="S348" s="9">
        <f t="shared" si="56"/>
        <v>56.325000000000003</v>
      </c>
      <c r="T348" s="9">
        <f t="shared" si="57"/>
        <v>52.125</v>
      </c>
      <c r="U348" s="8">
        <f t="shared" si="58"/>
        <v>52.82500000000001</v>
      </c>
      <c r="V348" s="8">
        <f t="shared" si="59"/>
        <v>52.650000000000006</v>
      </c>
    </row>
    <row r="349" spans="1:22" ht="13.5" x14ac:dyDescent="0.25">
      <c r="A349" s="3">
        <f>RSI!A349</f>
        <v>42810</v>
      </c>
      <c r="B349" s="2">
        <f>RSI!B349</f>
        <v>22.255099999999999</v>
      </c>
      <c r="C349" s="2">
        <f>RSI!I349</f>
        <v>50.791785402342889</v>
      </c>
      <c r="D349" s="2">
        <f>MACD!E349</f>
        <v>-2.1078588216081329E-2</v>
      </c>
      <c r="E349" s="2">
        <f>MACD!F349</f>
        <v>-4.3395909263595255E-3</v>
      </c>
      <c r="F349" s="2">
        <f>'Moving Avg'!D349</f>
        <v>22.165979999999998</v>
      </c>
      <c r="G349" s="2">
        <f>'Moving Avg'!F349</f>
        <v>22.079724999999996</v>
      </c>
      <c r="H349" s="2">
        <f>'Moving Avg'!G349</f>
        <v>22.454862000000013</v>
      </c>
      <c r="I349" s="2">
        <f>'Moving Avg'!H349</f>
        <v>23.113659999999985</v>
      </c>
      <c r="J349" s="6" t="str">
        <f>OBV!F349</f>
        <v>BULLISH</v>
      </c>
      <c r="K349" s="6" t="str">
        <f>OBV!G349</f>
        <v>NEUTRAL</v>
      </c>
      <c r="L349" s="6" t="str">
        <f>OBV!H349</f>
        <v>BULLISH DIVERGENCE</v>
      </c>
      <c r="M349" s="8">
        <f t="shared" si="50"/>
        <v>25</v>
      </c>
      <c r="N349" s="8">
        <f t="shared" si="51"/>
        <v>45</v>
      </c>
      <c r="O349" s="8">
        <f t="shared" si="52"/>
        <v>0</v>
      </c>
      <c r="P349" s="8">
        <f t="shared" si="53"/>
        <v>66.5</v>
      </c>
      <c r="Q349" s="9">
        <f t="shared" si="54"/>
        <v>34.475000000000001</v>
      </c>
      <c r="R349" s="9">
        <f t="shared" si="55"/>
        <v>30.625</v>
      </c>
      <c r="S349" s="9">
        <f t="shared" si="56"/>
        <v>40.424999999999997</v>
      </c>
      <c r="T349" s="9">
        <f t="shared" si="57"/>
        <v>34.125</v>
      </c>
      <c r="U349" s="8">
        <f t="shared" si="58"/>
        <v>35.174999999999997</v>
      </c>
      <c r="V349" s="8">
        <f t="shared" si="59"/>
        <v>34.912499999999994</v>
      </c>
    </row>
    <row r="350" spans="1:22" ht="13.5" x14ac:dyDescent="0.25">
      <c r="A350" s="3">
        <f>RSI!A350</f>
        <v>42811</v>
      </c>
      <c r="B350" s="2">
        <f>RSI!B350</f>
        <v>22.255099999999999</v>
      </c>
      <c r="C350" s="2">
        <f>RSI!I350</f>
        <v>50.791785402342889</v>
      </c>
      <c r="D350" s="2">
        <f>MACD!E350</f>
        <v>-7.7273874498949624E-2</v>
      </c>
      <c r="E350" s="2">
        <f>MACD!F350</f>
        <v>-1.8926447640877544E-2</v>
      </c>
      <c r="F350" s="2">
        <f>'Moving Avg'!D350</f>
        <v>22.164099999999998</v>
      </c>
      <c r="G350" s="2">
        <f>'Moving Avg'!F350</f>
        <v>22.083989999999993</v>
      </c>
      <c r="H350" s="2">
        <f>'Moving Avg'!G350</f>
        <v>22.445006000000014</v>
      </c>
      <c r="I350" s="2">
        <f>'Moving Avg'!H350</f>
        <v>23.108517999999986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  <c r="M350" s="8">
        <f t="shared" si="50"/>
        <v>25</v>
      </c>
      <c r="N350" s="8">
        <f t="shared" si="51"/>
        <v>100</v>
      </c>
      <c r="O350" s="8">
        <f t="shared" si="52"/>
        <v>0</v>
      </c>
      <c r="P350" s="8">
        <f t="shared" si="53"/>
        <v>66.5</v>
      </c>
      <c r="Q350" s="9">
        <f t="shared" si="54"/>
        <v>53.725000000000001</v>
      </c>
      <c r="R350" s="9">
        <f t="shared" si="55"/>
        <v>41.625</v>
      </c>
      <c r="S350" s="9">
        <f t="shared" si="56"/>
        <v>48.674999999999997</v>
      </c>
      <c r="T350" s="9">
        <f t="shared" si="57"/>
        <v>47.875</v>
      </c>
      <c r="U350" s="8">
        <f t="shared" si="58"/>
        <v>48.008333333333326</v>
      </c>
      <c r="V350" s="8">
        <f t="shared" si="59"/>
        <v>47.974999999999994</v>
      </c>
    </row>
    <row r="351" spans="1:22" ht="13.5" x14ac:dyDescent="0.25">
      <c r="A351" s="3">
        <f>RSI!A351</f>
        <v>42815</v>
      </c>
      <c r="B351" s="2">
        <f>RSI!B351</f>
        <v>22.2456</v>
      </c>
      <c r="C351" s="2">
        <f>RSI!I351</f>
        <v>50.519631701798509</v>
      </c>
      <c r="D351" s="2">
        <f>MACD!E351</f>
        <v>-0.13165452472627592</v>
      </c>
      <c r="E351" s="2">
        <f>MACD!F351</f>
        <v>-4.1472063057957226E-2</v>
      </c>
      <c r="F351" s="2">
        <f>'Moving Avg'!D351</f>
        <v>22.2532</v>
      </c>
      <c r="G351" s="2">
        <f>'Moving Avg'!F351</f>
        <v>22.087779999999995</v>
      </c>
      <c r="H351" s="2">
        <f>'Moving Avg'!G351</f>
        <v>22.429652000000011</v>
      </c>
      <c r="I351" s="2">
        <f>'Moving Avg'!H351</f>
        <v>23.099835999999982</v>
      </c>
      <c r="J351" s="6" t="str">
        <f>OBV!F351</f>
        <v>BULLISH</v>
      </c>
      <c r="K351" s="6" t="str">
        <f>OBV!G351</f>
        <v>NEUTRAL</v>
      </c>
      <c r="L351" s="6" t="str">
        <f>OBV!H351</f>
        <v>CONFIRMED BULLISH</v>
      </c>
      <c r="M351" s="8">
        <f t="shared" si="50"/>
        <v>25</v>
      </c>
      <c r="N351" s="8">
        <f t="shared" si="51"/>
        <v>100</v>
      </c>
      <c r="O351" s="8">
        <f t="shared" si="52"/>
        <v>0</v>
      </c>
      <c r="P351" s="8">
        <f t="shared" si="53"/>
        <v>83.5</v>
      </c>
      <c r="Q351" s="9">
        <f t="shared" si="54"/>
        <v>56.274999999999999</v>
      </c>
      <c r="R351" s="9">
        <f t="shared" si="55"/>
        <v>45.875</v>
      </c>
      <c r="S351" s="9">
        <f t="shared" si="56"/>
        <v>56.325000000000003</v>
      </c>
      <c r="T351" s="9">
        <f t="shared" si="57"/>
        <v>52.125</v>
      </c>
      <c r="U351" s="8">
        <f t="shared" si="58"/>
        <v>52.82500000000001</v>
      </c>
      <c r="V351" s="8">
        <f t="shared" si="59"/>
        <v>52.650000000000006</v>
      </c>
    </row>
    <row r="352" spans="1:22" ht="13.5" x14ac:dyDescent="0.25">
      <c r="A352" s="3">
        <f>RSI!A352</f>
        <v>42816</v>
      </c>
      <c r="B352" s="2">
        <f>RSI!B352</f>
        <v>22.226600000000001</v>
      </c>
      <c r="C352" s="2">
        <f>RSI!I352</f>
        <v>49.943247298552478</v>
      </c>
      <c r="D352" s="2">
        <f>MACD!E352</f>
        <v>-0.17642962647445515</v>
      </c>
      <c r="E352" s="2">
        <f>MACD!F352</f>
        <v>-6.8463575741256805E-2</v>
      </c>
      <c r="F352" s="2">
        <f>'Moving Avg'!D352</f>
        <v>22.247499999999999</v>
      </c>
      <c r="G352" s="2">
        <f>'Moving Avg'!F352</f>
        <v>22.090619999999994</v>
      </c>
      <c r="H352" s="2">
        <f>'Moving Avg'!G352</f>
        <v>22.415434000000008</v>
      </c>
      <c r="I352" s="2">
        <f>'Moving Avg'!H352</f>
        <v>23.090872999999984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  <c r="M352" s="8">
        <f t="shared" si="50"/>
        <v>25</v>
      </c>
      <c r="N352" s="8">
        <f t="shared" si="51"/>
        <v>100</v>
      </c>
      <c r="O352" s="8">
        <f t="shared" si="52"/>
        <v>0</v>
      </c>
      <c r="P352" s="8">
        <f t="shared" si="53"/>
        <v>16.5</v>
      </c>
      <c r="Q352" s="9">
        <f t="shared" si="54"/>
        <v>46.225000000000001</v>
      </c>
      <c r="R352" s="9">
        <f t="shared" si="55"/>
        <v>29.125</v>
      </c>
      <c r="S352" s="9">
        <f t="shared" si="56"/>
        <v>26.175000000000001</v>
      </c>
      <c r="T352" s="9">
        <f t="shared" si="57"/>
        <v>35.375</v>
      </c>
      <c r="U352" s="8">
        <f t="shared" si="58"/>
        <v>33.841666666666661</v>
      </c>
      <c r="V352" s="8">
        <f t="shared" si="59"/>
        <v>34.224999999999994</v>
      </c>
    </row>
    <row r="353" spans="1:22" ht="13.5" x14ac:dyDescent="0.25">
      <c r="A353" s="3">
        <f>RSI!A353</f>
        <v>42817</v>
      </c>
      <c r="B353" s="2">
        <f>RSI!B353</f>
        <v>21.657900000000001</v>
      </c>
      <c r="C353" s="2">
        <f>RSI!I353</f>
        <v>36.51458563256358</v>
      </c>
      <c r="D353" s="2">
        <f>MACD!E353</f>
        <v>-0.17223371329739123</v>
      </c>
      <c r="E353" s="2">
        <f>MACD!F353</f>
        <v>-8.9217603252483693E-2</v>
      </c>
      <c r="F353" s="2">
        <f>'Moving Avg'!D353</f>
        <v>22.128059999999998</v>
      </c>
      <c r="G353" s="2">
        <f>'Moving Avg'!F353</f>
        <v>22.065024999999995</v>
      </c>
      <c r="H353" s="2">
        <f>'Moving Avg'!G353</f>
        <v>22.389842000000002</v>
      </c>
      <c r="I353" s="2">
        <f>'Moving Avg'!H353</f>
        <v>23.079066499999982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  <c r="M353" s="8">
        <f t="shared" si="50"/>
        <v>25</v>
      </c>
      <c r="N353" s="8">
        <f t="shared" si="51"/>
        <v>100</v>
      </c>
      <c r="O353" s="8">
        <f t="shared" si="52"/>
        <v>0</v>
      </c>
      <c r="P353" s="8">
        <f t="shared" si="53"/>
        <v>16.5</v>
      </c>
      <c r="Q353" s="9">
        <f t="shared" si="54"/>
        <v>46.225000000000001</v>
      </c>
      <c r="R353" s="9">
        <f t="shared" si="55"/>
        <v>29.125</v>
      </c>
      <c r="S353" s="9">
        <f t="shared" si="56"/>
        <v>26.175000000000001</v>
      </c>
      <c r="T353" s="9">
        <f t="shared" si="57"/>
        <v>35.375</v>
      </c>
      <c r="U353" s="8">
        <f t="shared" si="58"/>
        <v>33.841666666666661</v>
      </c>
      <c r="V353" s="8">
        <f t="shared" si="59"/>
        <v>34.224999999999994</v>
      </c>
    </row>
    <row r="354" spans="1:22" ht="13.5" x14ac:dyDescent="0.25">
      <c r="A354" s="3">
        <f>RSI!A354</f>
        <v>42818</v>
      </c>
      <c r="B354" s="2">
        <f>RSI!B354</f>
        <v>21.657900000000001</v>
      </c>
      <c r="C354" s="2">
        <f>RSI!I354</f>
        <v>36.51458563256358</v>
      </c>
      <c r="D354" s="2">
        <f>MACD!E354</f>
        <v>-9.3916872907414017E-2</v>
      </c>
      <c r="E354" s="2">
        <f>MACD!F354</f>
        <v>-9.0157457183469764E-2</v>
      </c>
      <c r="F354" s="2">
        <f>'Moving Avg'!D354</f>
        <v>22.008620000000001</v>
      </c>
      <c r="G354" s="2">
        <f>'Moving Avg'!F354</f>
        <v>22.039429999999992</v>
      </c>
      <c r="H354" s="2">
        <f>'Moving Avg'!G354</f>
        <v>22.372780000000002</v>
      </c>
      <c r="I354" s="2">
        <f>'Moving Avg'!H354</f>
        <v>23.067259999999983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  <c r="M354" s="8">
        <f t="shared" si="50"/>
        <v>25</v>
      </c>
      <c r="N354" s="8">
        <f t="shared" si="51"/>
        <v>45</v>
      </c>
      <c r="O354" s="8">
        <f t="shared" si="52"/>
        <v>0</v>
      </c>
      <c r="P354" s="8">
        <f t="shared" si="53"/>
        <v>16.5</v>
      </c>
      <c r="Q354" s="9">
        <f t="shared" si="54"/>
        <v>26.975000000000001</v>
      </c>
      <c r="R354" s="9">
        <f t="shared" si="55"/>
        <v>18.125</v>
      </c>
      <c r="S354" s="9">
        <f t="shared" si="56"/>
        <v>17.925000000000001</v>
      </c>
      <c r="T354" s="9">
        <f t="shared" si="57"/>
        <v>21.625</v>
      </c>
      <c r="U354" s="8">
        <f t="shared" si="58"/>
        <v>21.008333333333336</v>
      </c>
      <c r="V354" s="8">
        <f t="shared" si="59"/>
        <v>21.162500000000001</v>
      </c>
    </row>
    <row r="355" spans="1:22" ht="13.5" x14ac:dyDescent="0.25">
      <c r="A355" s="3">
        <f>RSI!A355</f>
        <v>42821</v>
      </c>
      <c r="B355" s="2">
        <f>RSI!B355</f>
        <v>21.989699999999999</v>
      </c>
      <c r="C355" s="2">
        <f>RSI!I355</f>
        <v>46.28692406449251</v>
      </c>
      <c r="D355" s="2">
        <f>MACD!E355</f>
        <v>-4.9152204534557598E-2</v>
      </c>
      <c r="E355" s="2">
        <f>MACD!F355</f>
        <v>-8.1956406653687336E-2</v>
      </c>
      <c r="F355" s="2">
        <f>'Moving Avg'!D355</f>
        <v>21.955539999999999</v>
      </c>
      <c r="G355" s="2">
        <f>'Moving Avg'!F355</f>
        <v>22.058389999999992</v>
      </c>
      <c r="H355" s="2">
        <f>'Moving Avg'!G355</f>
        <v>22.357616000000004</v>
      </c>
      <c r="I355" s="2">
        <f>'Moving Avg'!H355</f>
        <v>23.062513999999986</v>
      </c>
      <c r="J355" s="6" t="str">
        <f>OBV!F355</f>
        <v>BULLISH</v>
      </c>
      <c r="K355" s="6" t="str">
        <f>OBV!G355</f>
        <v>STRONG</v>
      </c>
      <c r="L355" s="6" t="str">
        <f>OBV!H355</f>
        <v>BULLISH DIVERGENCE</v>
      </c>
      <c r="M355" s="8">
        <f t="shared" si="50"/>
        <v>25</v>
      </c>
      <c r="N355" s="8">
        <f t="shared" si="51"/>
        <v>0</v>
      </c>
      <c r="O355" s="8">
        <f t="shared" si="52"/>
        <v>0</v>
      </c>
      <c r="P355" s="8">
        <f t="shared" si="53"/>
        <v>83</v>
      </c>
      <c r="Q355" s="9">
        <f t="shared" si="54"/>
        <v>21.2</v>
      </c>
      <c r="R355" s="9">
        <f t="shared" si="55"/>
        <v>25.75</v>
      </c>
      <c r="S355" s="9">
        <f t="shared" si="56"/>
        <v>41.1</v>
      </c>
      <c r="T355" s="9">
        <f t="shared" si="57"/>
        <v>27</v>
      </c>
      <c r="U355" s="8">
        <f t="shared" si="58"/>
        <v>29.350000000000005</v>
      </c>
      <c r="V355" s="8">
        <f t="shared" si="59"/>
        <v>28.762500000000003</v>
      </c>
    </row>
    <row r="356" spans="1:22" ht="13.5" x14ac:dyDescent="0.25">
      <c r="A356" s="3">
        <f>RSI!A356</f>
        <v>42822</v>
      </c>
      <c r="B356" s="2">
        <f>RSI!B356</f>
        <v>21.610499999999998</v>
      </c>
      <c r="C356" s="2">
        <f>RSI!I356</f>
        <v>38.91446692730392</v>
      </c>
      <c r="D356" s="2">
        <f>MACD!E356</f>
        <v>-5.3745672851729154E-2</v>
      </c>
      <c r="E356" s="2">
        <f>MACD!F356</f>
        <v>-7.6314259893295711E-2</v>
      </c>
      <c r="F356" s="2">
        <f>'Moving Avg'!D356</f>
        <v>21.828520000000001</v>
      </c>
      <c r="G356" s="2">
        <f>'Moving Avg'!F356</f>
        <v>22.035164999999996</v>
      </c>
      <c r="H356" s="2">
        <f>'Moving Avg'!G356</f>
        <v>22.331076000000003</v>
      </c>
      <c r="I356" s="2">
        <f>'Moving Avg'!H356</f>
        <v>23.05787449999999</v>
      </c>
      <c r="J356" s="6" t="str">
        <f>OBV!F356</f>
        <v>BEARISH</v>
      </c>
      <c r="K356" s="6" t="str">
        <f>OBV!G356</f>
        <v>NEUTRAL</v>
      </c>
      <c r="L356" s="6" t="str">
        <f>OBV!H356</f>
        <v>CONFIRMED BEARISH</v>
      </c>
      <c r="M356" s="8">
        <f t="shared" si="50"/>
        <v>25</v>
      </c>
      <c r="N356" s="8">
        <f t="shared" si="51"/>
        <v>0</v>
      </c>
      <c r="O356" s="8">
        <f t="shared" si="52"/>
        <v>0</v>
      </c>
      <c r="P356" s="8">
        <f t="shared" si="53"/>
        <v>16.5</v>
      </c>
      <c r="Q356" s="9">
        <f t="shared" si="54"/>
        <v>11.225</v>
      </c>
      <c r="R356" s="9">
        <f t="shared" si="55"/>
        <v>9.125</v>
      </c>
      <c r="S356" s="9">
        <f t="shared" si="56"/>
        <v>11.175000000000001</v>
      </c>
      <c r="T356" s="9">
        <f t="shared" si="57"/>
        <v>10.375</v>
      </c>
      <c r="U356" s="8">
        <f t="shared" si="58"/>
        <v>10.508333333333335</v>
      </c>
      <c r="V356" s="8">
        <f t="shared" si="59"/>
        <v>10.475000000000001</v>
      </c>
    </row>
    <row r="357" spans="1:22" ht="13.5" x14ac:dyDescent="0.25">
      <c r="A357" s="3">
        <f>RSI!A357</f>
        <v>42823</v>
      </c>
      <c r="B357" s="2">
        <f>RSI!B357</f>
        <v>21.989699999999999</v>
      </c>
      <c r="C357" s="2">
        <f>RSI!I357</f>
        <v>47.858302108938062</v>
      </c>
      <c r="D357" s="2">
        <f>MACD!E357</f>
        <v>-1.2660262868298133E-2</v>
      </c>
      <c r="E357" s="2">
        <f>MACD!F357</f>
        <v>-6.358346048829619E-2</v>
      </c>
      <c r="F357" s="2">
        <f>'Moving Avg'!D357</f>
        <v>21.781140000000001</v>
      </c>
      <c r="G357" s="2">
        <f>'Moving Avg'!F357</f>
        <v>22.026159999999994</v>
      </c>
      <c r="H357" s="2">
        <f>'Moving Avg'!G357</f>
        <v>22.310604000000001</v>
      </c>
      <c r="I357" s="2">
        <f>'Moving Avg'!H357</f>
        <v>23.055130999999992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  <c r="M357" s="8">
        <f t="shared" si="50"/>
        <v>25</v>
      </c>
      <c r="N357" s="8">
        <f t="shared" si="51"/>
        <v>0</v>
      </c>
      <c r="O357" s="8">
        <f t="shared" si="52"/>
        <v>0</v>
      </c>
      <c r="P357" s="8">
        <f t="shared" si="53"/>
        <v>16.5</v>
      </c>
      <c r="Q357" s="9">
        <f t="shared" si="54"/>
        <v>11.225</v>
      </c>
      <c r="R357" s="9">
        <f t="shared" si="55"/>
        <v>9.125</v>
      </c>
      <c r="S357" s="9">
        <f t="shared" si="56"/>
        <v>11.175000000000001</v>
      </c>
      <c r="T357" s="9">
        <f t="shared" si="57"/>
        <v>10.375</v>
      </c>
      <c r="U357" s="8">
        <f t="shared" si="58"/>
        <v>10.508333333333335</v>
      </c>
      <c r="V357" s="8">
        <f t="shared" si="59"/>
        <v>10.475000000000001</v>
      </c>
    </row>
    <row r="358" spans="1:22" ht="13.5" x14ac:dyDescent="0.25">
      <c r="A358" s="3">
        <f>RSI!A358</f>
        <v>42824</v>
      </c>
      <c r="B358" s="2">
        <f>RSI!B358</f>
        <v>21.8001</v>
      </c>
      <c r="C358" s="2">
        <f>RSI!I358</f>
        <v>44.360938159266425</v>
      </c>
      <c r="D358" s="2">
        <f>MACD!E358</f>
        <v>3.6742383276763491E-2</v>
      </c>
      <c r="E358" s="2">
        <f>MACD!F358</f>
        <v>-4.3518291735284251E-2</v>
      </c>
      <c r="F358" s="2">
        <f>'Moving Avg'!D358</f>
        <v>21.80958</v>
      </c>
      <c r="G358" s="2">
        <f>'Moving Avg'!F358</f>
        <v>22.002464999999997</v>
      </c>
      <c r="H358" s="2">
        <f>'Moving Avg'!G358</f>
        <v>22.286908000000004</v>
      </c>
      <c r="I358" s="2">
        <f>'Moving Avg'!H358</f>
        <v>23.049576999999989</v>
      </c>
      <c r="J358" s="6" t="str">
        <f>OBV!F358</f>
        <v>BEARISH</v>
      </c>
      <c r="K358" s="6" t="str">
        <f>OBV!G358</f>
        <v>NEUTRAL</v>
      </c>
      <c r="L358" s="6" t="str">
        <f>OBV!H358</f>
        <v>BEARISH DIVERGENCE</v>
      </c>
      <c r="M358" s="8">
        <f t="shared" si="50"/>
        <v>25</v>
      </c>
      <c r="N358" s="8">
        <f t="shared" si="51"/>
        <v>0</v>
      </c>
      <c r="O358" s="8">
        <f t="shared" si="52"/>
        <v>0</v>
      </c>
      <c r="P358" s="8">
        <f t="shared" si="53"/>
        <v>16.5</v>
      </c>
      <c r="Q358" s="9">
        <f t="shared" si="54"/>
        <v>11.225</v>
      </c>
      <c r="R358" s="9">
        <f t="shared" si="55"/>
        <v>9.125</v>
      </c>
      <c r="S358" s="9">
        <f t="shared" si="56"/>
        <v>11.175000000000001</v>
      </c>
      <c r="T358" s="9">
        <f t="shared" si="57"/>
        <v>10.375</v>
      </c>
      <c r="U358" s="8">
        <f t="shared" si="58"/>
        <v>10.508333333333335</v>
      </c>
      <c r="V358" s="8">
        <f t="shared" si="59"/>
        <v>10.475000000000001</v>
      </c>
    </row>
    <row r="359" spans="1:22" ht="13.5" x14ac:dyDescent="0.25">
      <c r="A359" s="3">
        <f>RSI!A359</f>
        <v>42825</v>
      </c>
      <c r="B359" s="2">
        <f>RSI!B359</f>
        <v>21.9802</v>
      </c>
      <c r="C359" s="2">
        <f>RSI!I359</f>
        <v>48.230962495085066</v>
      </c>
      <c r="D359" s="2">
        <f>MACD!E359</f>
        <v>6.6873887996948156E-2</v>
      </c>
      <c r="E359" s="2">
        <f>MACD!F359</f>
        <v>-2.1439855788837767E-2</v>
      </c>
      <c r="F359" s="2">
        <f>'Moving Avg'!D359</f>
        <v>21.874040000000001</v>
      </c>
      <c r="G359" s="2">
        <f>'Moving Avg'!F359</f>
        <v>21.987774999999999</v>
      </c>
      <c r="H359" s="2">
        <f>'Moving Avg'!G359</f>
        <v>22.265866000000006</v>
      </c>
      <c r="I359" s="2">
        <f>'Moving Avg'!H359</f>
        <v>23.047251499999994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  <c r="M359" s="8">
        <f t="shared" si="50"/>
        <v>25</v>
      </c>
      <c r="N359" s="8">
        <f t="shared" si="51"/>
        <v>0</v>
      </c>
      <c r="O359" s="8">
        <f t="shared" si="52"/>
        <v>0</v>
      </c>
      <c r="P359" s="8">
        <f t="shared" si="53"/>
        <v>83.5</v>
      </c>
      <c r="Q359" s="9">
        <f t="shared" si="54"/>
        <v>21.274999999999999</v>
      </c>
      <c r="R359" s="9">
        <f t="shared" si="55"/>
        <v>25.875</v>
      </c>
      <c r="S359" s="9">
        <f t="shared" si="56"/>
        <v>41.325000000000003</v>
      </c>
      <c r="T359" s="9">
        <f t="shared" si="57"/>
        <v>27.125</v>
      </c>
      <c r="U359" s="8">
        <f t="shared" si="58"/>
        <v>29.491666666666664</v>
      </c>
      <c r="V359" s="8">
        <f t="shared" si="59"/>
        <v>28.9</v>
      </c>
    </row>
    <row r="360" spans="1:22" ht="13.5" x14ac:dyDescent="0.25">
      <c r="A360" s="3">
        <f>RSI!A360</f>
        <v>42828</v>
      </c>
      <c r="B360" s="2">
        <f>RSI!B360</f>
        <v>22.558399999999999</v>
      </c>
      <c r="C360" s="2">
        <f>RSI!I360</f>
        <v>58.267005310853037</v>
      </c>
      <c r="D360" s="2">
        <f>MACD!E360</f>
        <v>5.0022230578324667E-2</v>
      </c>
      <c r="E360" s="2">
        <f>MACD!F360</f>
        <v>-7.1474385154052782E-3</v>
      </c>
      <c r="F360" s="2">
        <f>'Moving Avg'!D360</f>
        <v>21.987779999999997</v>
      </c>
      <c r="G360" s="2">
        <f>'Moving Avg'!F360</f>
        <v>22.023319999999995</v>
      </c>
      <c r="H360" s="2">
        <f>'Moving Avg'!G360</f>
        <v>22.256387999999998</v>
      </c>
      <c r="I360" s="2">
        <f>'Moving Avg'!H360</f>
        <v>23.04851549999999</v>
      </c>
      <c r="J360" s="6" t="str">
        <f>OBV!F360</f>
        <v>BEARISH</v>
      </c>
      <c r="K360" s="6" t="str">
        <f>OBV!G360</f>
        <v>NEUTRAL</v>
      </c>
      <c r="L360" s="6" t="str">
        <f>OBV!H360</f>
        <v>BEARISH DIVERGENCE</v>
      </c>
      <c r="M360" s="8">
        <f t="shared" si="50"/>
        <v>25</v>
      </c>
      <c r="N360" s="8">
        <f t="shared" si="51"/>
        <v>0</v>
      </c>
      <c r="O360" s="8">
        <f t="shared" si="52"/>
        <v>0</v>
      </c>
      <c r="P360" s="8">
        <f t="shared" si="53"/>
        <v>16.5</v>
      </c>
      <c r="Q360" s="9">
        <f t="shared" si="54"/>
        <v>11.225</v>
      </c>
      <c r="R360" s="9">
        <f t="shared" si="55"/>
        <v>9.125</v>
      </c>
      <c r="S360" s="9">
        <f t="shared" si="56"/>
        <v>11.175000000000001</v>
      </c>
      <c r="T360" s="9">
        <f t="shared" si="57"/>
        <v>10.375</v>
      </c>
      <c r="U360" s="8">
        <f t="shared" si="58"/>
        <v>10.508333333333335</v>
      </c>
      <c r="V360" s="8">
        <f t="shared" si="59"/>
        <v>10.475000000000001</v>
      </c>
    </row>
    <row r="361" spans="1:22" ht="13.5" x14ac:dyDescent="0.25">
      <c r="A361" s="3">
        <f>RSI!A361</f>
        <v>42829</v>
      </c>
      <c r="B361" s="2">
        <f>RSI!B361</f>
        <v>23.221800000000002</v>
      </c>
      <c r="C361" s="2">
        <f>RSI!I361</f>
        <v>66.331815890113518</v>
      </c>
      <c r="D361" s="2">
        <f>MACD!E361</f>
        <v>-1.7809378289008748E-2</v>
      </c>
      <c r="E361" s="2">
        <f>MACD!F361</f>
        <v>-9.2798264701259726E-3</v>
      </c>
      <c r="F361" s="2">
        <f>'Moving Avg'!D361</f>
        <v>22.310039999999997</v>
      </c>
      <c r="G361" s="2">
        <f>'Moving Avg'!F361</f>
        <v>22.094405000000002</v>
      </c>
      <c r="H361" s="2">
        <f>'Moving Avg'!G361</f>
        <v>22.260178</v>
      </c>
      <c r="I361" s="2">
        <f>'Moving Avg'!H361</f>
        <v>23.054726499999994</v>
      </c>
      <c r="J361" s="6" t="str">
        <f>OBV!F361</f>
        <v>BULLISH</v>
      </c>
      <c r="K361" s="6" t="str">
        <f>OBV!G361</f>
        <v>STRONG</v>
      </c>
      <c r="L361" s="6" t="str">
        <f>OBV!H361</f>
        <v>CONFIRMED BULLISH</v>
      </c>
      <c r="M361" s="8">
        <f t="shared" si="50"/>
        <v>25</v>
      </c>
      <c r="N361" s="8">
        <f t="shared" si="51"/>
        <v>45</v>
      </c>
      <c r="O361" s="8">
        <f t="shared" si="52"/>
        <v>0</v>
      </c>
      <c r="P361" s="8">
        <f t="shared" si="53"/>
        <v>100</v>
      </c>
      <c r="Q361" s="9">
        <f t="shared" si="54"/>
        <v>39.5</v>
      </c>
      <c r="R361" s="9">
        <f t="shared" si="55"/>
        <v>39</v>
      </c>
      <c r="S361" s="9">
        <f t="shared" si="56"/>
        <v>55.5</v>
      </c>
      <c r="T361" s="9">
        <f t="shared" si="57"/>
        <v>42.5</v>
      </c>
      <c r="U361" s="8">
        <f t="shared" si="58"/>
        <v>44.666666666666664</v>
      </c>
      <c r="V361" s="8">
        <f t="shared" si="59"/>
        <v>44.125</v>
      </c>
    </row>
    <row r="362" spans="1:22" ht="13.5" x14ac:dyDescent="0.25">
      <c r="A362" s="3">
        <f>RSI!A362</f>
        <v>42830</v>
      </c>
      <c r="B362" s="2">
        <f>RSI!B362</f>
        <v>24.207599999999999</v>
      </c>
      <c r="C362" s="2">
        <f>RSI!I362</f>
        <v>74.284414574825277</v>
      </c>
      <c r="D362" s="2">
        <f>MACD!E362</f>
        <v>-0.15782093078291126</v>
      </c>
      <c r="E362" s="2">
        <f>MACD!F362</f>
        <v>-3.8988047332683032E-2</v>
      </c>
      <c r="F362" s="2">
        <f>'Moving Avg'!D362</f>
        <v>22.753619999999998</v>
      </c>
      <c r="G362" s="2">
        <f>'Moving Avg'!F362</f>
        <v>22.214779999999998</v>
      </c>
      <c r="H362" s="2">
        <f>'Moving Avg'!G362</f>
        <v>22.283683999999997</v>
      </c>
      <c r="I362" s="2">
        <f>'Moving Avg'!H362</f>
        <v>23.065866499999988</v>
      </c>
      <c r="J362" s="6" t="str">
        <f>OBV!F362</f>
        <v>BULLISH</v>
      </c>
      <c r="K362" s="6" t="str">
        <f>OBV!G362</f>
        <v>STRONG</v>
      </c>
      <c r="L362" s="6" t="str">
        <f>OBV!H362</f>
        <v>CONFIRMED BULLISH</v>
      </c>
      <c r="M362" s="8">
        <f t="shared" si="50"/>
        <v>0</v>
      </c>
      <c r="N362" s="8">
        <f t="shared" si="51"/>
        <v>100</v>
      </c>
      <c r="O362" s="8">
        <f t="shared" si="52"/>
        <v>0</v>
      </c>
      <c r="P362" s="8">
        <f t="shared" si="53"/>
        <v>100</v>
      </c>
      <c r="Q362" s="9">
        <f t="shared" si="54"/>
        <v>50</v>
      </c>
      <c r="R362" s="9">
        <f t="shared" si="55"/>
        <v>45</v>
      </c>
      <c r="S362" s="9">
        <f t="shared" si="56"/>
        <v>60</v>
      </c>
      <c r="T362" s="9">
        <f t="shared" si="57"/>
        <v>50</v>
      </c>
      <c r="U362" s="8">
        <f t="shared" si="58"/>
        <v>51.666666666666664</v>
      </c>
      <c r="V362" s="8">
        <f t="shared" si="59"/>
        <v>51.25</v>
      </c>
    </row>
    <row r="363" spans="1:22" ht="13.5" x14ac:dyDescent="0.25">
      <c r="A363" s="3">
        <f>RSI!A363</f>
        <v>42831</v>
      </c>
      <c r="B363" s="2">
        <f>RSI!B363</f>
        <v>25.2881</v>
      </c>
      <c r="C363" s="2">
        <f>RSI!I363</f>
        <v>79.891020642545669</v>
      </c>
      <c r="D363" s="2">
        <f>MACD!E363</f>
        <v>-0.45582290574784423</v>
      </c>
      <c r="E363" s="2">
        <f>MACD!F363</f>
        <v>-0.12235501901571527</v>
      </c>
      <c r="F363" s="2">
        <f>'Moving Avg'!D363</f>
        <v>23.451219999999999</v>
      </c>
      <c r="G363" s="2">
        <f>'Moving Avg'!F363</f>
        <v>22.389180000000003</v>
      </c>
      <c r="H363" s="2">
        <f>'Moving Avg'!G363</f>
        <v>22.328800000000001</v>
      </c>
      <c r="I363" s="2">
        <f>'Moving Avg'!H363</f>
        <v>23.082641999999986</v>
      </c>
      <c r="J363" s="6" t="str">
        <f>OBV!F363</f>
        <v>BULLISH</v>
      </c>
      <c r="K363" s="6" t="str">
        <f>OBV!G363</f>
        <v>STRONG</v>
      </c>
      <c r="L363" s="6" t="str">
        <f>OBV!H363</f>
        <v>CONFIRMED BULLISH</v>
      </c>
      <c r="M363" s="8">
        <f t="shared" si="50"/>
        <v>0</v>
      </c>
      <c r="N363" s="8">
        <f t="shared" si="51"/>
        <v>100</v>
      </c>
      <c r="O363" s="8">
        <f t="shared" si="52"/>
        <v>50</v>
      </c>
      <c r="P363" s="8">
        <f t="shared" si="53"/>
        <v>100</v>
      </c>
      <c r="Q363" s="9">
        <f t="shared" si="54"/>
        <v>57.5</v>
      </c>
      <c r="R363" s="9">
        <f t="shared" si="55"/>
        <v>62.5</v>
      </c>
      <c r="S363" s="9">
        <f t="shared" si="56"/>
        <v>72.5</v>
      </c>
      <c r="T363" s="9">
        <f t="shared" si="57"/>
        <v>62.5</v>
      </c>
      <c r="U363" s="8">
        <f t="shared" si="58"/>
        <v>64.166666666666671</v>
      </c>
      <c r="V363" s="8">
        <f t="shared" si="59"/>
        <v>63.75</v>
      </c>
    </row>
    <row r="364" spans="1:22" ht="13.5" x14ac:dyDescent="0.25">
      <c r="A364" s="3">
        <f>RSI!A364</f>
        <v>42832</v>
      </c>
      <c r="B364" s="2">
        <f>RSI!B364</f>
        <v>24.927900000000001</v>
      </c>
      <c r="C364" s="2">
        <f>RSI!I364</f>
        <v>74.091703890374802</v>
      </c>
      <c r="D364" s="2">
        <f>MACD!E364</f>
        <v>-0.69879399262067921</v>
      </c>
      <c r="E364" s="2">
        <f>MACD!F364</f>
        <v>-0.23764281373670806</v>
      </c>
      <c r="F364" s="2">
        <f>'Moving Avg'!D364</f>
        <v>24.040759999999999</v>
      </c>
      <c r="G364" s="2">
        <f>'Moving Avg'!F364</f>
        <v>22.522350000000003</v>
      </c>
      <c r="H364" s="2">
        <f>'Moving Avg'!G364</f>
        <v>22.372399999999999</v>
      </c>
      <c r="I364" s="2">
        <f>'Moving Avg'!H364</f>
        <v>23.097383499999982</v>
      </c>
      <c r="J364" s="6" t="str">
        <f>OBV!F364</f>
        <v>BULLISH</v>
      </c>
      <c r="K364" s="6" t="str">
        <f>OBV!G364</f>
        <v>STRONG</v>
      </c>
      <c r="L364" s="6" t="str">
        <f>OBV!H364</f>
        <v>CONFIRMED BULLISH</v>
      </c>
      <c r="M364" s="8">
        <f t="shared" si="50"/>
        <v>0</v>
      </c>
      <c r="N364" s="8">
        <f t="shared" si="51"/>
        <v>100</v>
      </c>
      <c r="O364" s="8">
        <f t="shared" si="52"/>
        <v>50</v>
      </c>
      <c r="P364" s="8">
        <f t="shared" si="53"/>
        <v>100</v>
      </c>
      <c r="Q364" s="9">
        <f t="shared" si="54"/>
        <v>57.5</v>
      </c>
      <c r="R364" s="9">
        <f t="shared" si="55"/>
        <v>62.5</v>
      </c>
      <c r="S364" s="9">
        <f t="shared" si="56"/>
        <v>72.5</v>
      </c>
      <c r="T364" s="9">
        <f t="shared" si="57"/>
        <v>62.5</v>
      </c>
      <c r="U364" s="8">
        <f t="shared" si="58"/>
        <v>64.166666666666671</v>
      </c>
      <c r="V364" s="8">
        <f t="shared" si="59"/>
        <v>63.75</v>
      </c>
    </row>
    <row r="365" spans="1:22" ht="13.5" x14ac:dyDescent="0.25">
      <c r="A365" s="3">
        <f>RSI!A365</f>
        <v>42835</v>
      </c>
      <c r="B365" s="2">
        <f>RSI!B365</f>
        <v>24.4635</v>
      </c>
      <c r="C365" s="2">
        <f>RSI!I365</f>
        <v>67.307831848498353</v>
      </c>
      <c r="D365" s="2">
        <f>MACD!E365</f>
        <v>-0.83301129438576993</v>
      </c>
      <c r="E365" s="2">
        <f>MACD!F365</f>
        <v>-0.35671650986652048</v>
      </c>
      <c r="F365" s="2">
        <f>'Moving Avg'!D365</f>
        <v>24.421779999999998</v>
      </c>
      <c r="G365" s="2">
        <f>'Moving Avg'!F365</f>
        <v>22.632300000000004</v>
      </c>
      <c r="H365" s="2">
        <f>'Moving Avg'!G365</f>
        <v>22.406712000000002</v>
      </c>
      <c r="I365" s="2">
        <f>'Moving Avg'!H365</f>
        <v>23.110268999999981</v>
      </c>
      <c r="J365" s="6" t="str">
        <f>OBV!F365</f>
        <v>BEARISH</v>
      </c>
      <c r="K365" s="6" t="str">
        <f>OBV!G365</f>
        <v>NEUTRAL</v>
      </c>
      <c r="L365" s="6" t="str">
        <f>OBV!H365</f>
        <v>BEARISH DIVERGENCE</v>
      </c>
      <c r="M365" s="8">
        <f t="shared" si="50"/>
        <v>25</v>
      </c>
      <c r="N365" s="8">
        <f t="shared" si="51"/>
        <v>100</v>
      </c>
      <c r="O365" s="8">
        <f t="shared" si="52"/>
        <v>50</v>
      </c>
      <c r="P365" s="8">
        <f t="shared" si="53"/>
        <v>16.5</v>
      </c>
      <c r="Q365" s="9">
        <f t="shared" si="54"/>
        <v>53.725000000000001</v>
      </c>
      <c r="R365" s="9">
        <f t="shared" si="55"/>
        <v>46.625</v>
      </c>
      <c r="S365" s="9">
        <f t="shared" si="56"/>
        <v>38.674999999999997</v>
      </c>
      <c r="T365" s="9">
        <f t="shared" si="57"/>
        <v>47.875</v>
      </c>
      <c r="U365" s="8">
        <f t="shared" si="58"/>
        <v>46.341666666666661</v>
      </c>
      <c r="V365" s="8">
        <f t="shared" si="59"/>
        <v>46.724999999999994</v>
      </c>
    </row>
    <row r="366" spans="1:22" ht="13.5" x14ac:dyDescent="0.25">
      <c r="A366" s="3">
        <f>RSI!A366</f>
        <v>42836</v>
      </c>
      <c r="B366" s="2">
        <f>RSI!B366</f>
        <v>24.4635</v>
      </c>
      <c r="C366" s="2">
        <f>RSI!I366</f>
        <v>67.307831848498353</v>
      </c>
      <c r="D366" s="2">
        <f>MACD!E366</f>
        <v>-1.0152042083682709</v>
      </c>
      <c r="E366" s="2">
        <f>MACD!F366</f>
        <v>-0.48841404956687062</v>
      </c>
      <c r="F366" s="2">
        <f>'Moving Avg'!D366</f>
        <v>24.670119999999997</v>
      </c>
      <c r="G366" s="2">
        <f>'Moving Avg'!F366</f>
        <v>22.765470000000001</v>
      </c>
      <c r="H366" s="2">
        <f>'Moving Avg'!G366</f>
        <v>22.441024000000002</v>
      </c>
      <c r="I366" s="2">
        <f>'Moving Avg'!H366</f>
        <v>23.124085499999978</v>
      </c>
      <c r="J366" s="6" t="str">
        <f>OBV!F366</f>
        <v>BEARISH</v>
      </c>
      <c r="K366" s="6" t="str">
        <f>OBV!G366</f>
        <v>WEAK</v>
      </c>
      <c r="L366" s="6" t="str">
        <f>OBV!H366</f>
        <v>BEARISH DIVERGENCE</v>
      </c>
      <c r="M366" s="8">
        <f t="shared" si="50"/>
        <v>25</v>
      </c>
      <c r="N366" s="8">
        <f t="shared" si="51"/>
        <v>100</v>
      </c>
      <c r="O366" s="8">
        <f t="shared" si="52"/>
        <v>50</v>
      </c>
      <c r="P366" s="8">
        <f t="shared" si="53"/>
        <v>0</v>
      </c>
      <c r="Q366" s="9">
        <f t="shared" si="54"/>
        <v>51.25</v>
      </c>
      <c r="R366" s="9">
        <f t="shared" si="55"/>
        <v>42.5</v>
      </c>
      <c r="S366" s="9">
        <f t="shared" si="56"/>
        <v>31.25</v>
      </c>
      <c r="T366" s="9">
        <f t="shared" si="57"/>
        <v>43.75</v>
      </c>
      <c r="U366" s="8">
        <f t="shared" si="58"/>
        <v>41.666666666666664</v>
      </c>
      <c r="V366" s="8">
        <f t="shared" si="59"/>
        <v>42.1875</v>
      </c>
    </row>
    <row r="367" spans="1:22" ht="13.5" x14ac:dyDescent="0.25">
      <c r="A367" s="3">
        <f>RSI!A367</f>
        <v>42837</v>
      </c>
      <c r="B367" s="2">
        <f>RSI!B367</f>
        <v>25.013200000000001</v>
      </c>
      <c r="C367" s="2">
        <f>RSI!I367</f>
        <v>70.958183733455868</v>
      </c>
      <c r="D367" s="2">
        <f>MACD!E367</f>
        <v>-1.1612715431594793</v>
      </c>
      <c r="E367" s="2">
        <f>MACD!F367</f>
        <v>-0.62298554828539243</v>
      </c>
      <c r="F367" s="2">
        <f>'Moving Avg'!D367</f>
        <v>24.831240000000001</v>
      </c>
      <c r="G367" s="2">
        <f>'Moving Avg'!F367</f>
        <v>22.903375000000004</v>
      </c>
      <c r="H367" s="2">
        <f>'Moving Avg'!G367</f>
        <v>22.486330000000006</v>
      </c>
      <c r="I367" s="2">
        <f>'Moving Avg'!H367</f>
        <v>23.142047499999975</v>
      </c>
      <c r="J367" s="6" t="str">
        <f>OBV!F367</f>
        <v>BEARISH</v>
      </c>
      <c r="K367" s="6" t="str">
        <f>OBV!G367</f>
        <v>WEAK</v>
      </c>
      <c r="L367" s="6" t="str">
        <f>OBV!H367</f>
        <v>BEARISH DIVERGENCE</v>
      </c>
      <c r="M367" s="8">
        <f t="shared" si="50"/>
        <v>0</v>
      </c>
      <c r="N367" s="8">
        <f t="shared" si="51"/>
        <v>100</v>
      </c>
      <c r="O367" s="8">
        <f t="shared" si="52"/>
        <v>50</v>
      </c>
      <c r="P367" s="8">
        <f t="shared" si="53"/>
        <v>0</v>
      </c>
      <c r="Q367" s="9">
        <f t="shared" si="54"/>
        <v>42.5</v>
      </c>
      <c r="R367" s="9">
        <f t="shared" si="55"/>
        <v>37.5</v>
      </c>
      <c r="S367" s="9">
        <f t="shared" si="56"/>
        <v>27.5</v>
      </c>
      <c r="T367" s="9">
        <f t="shared" si="57"/>
        <v>37.5</v>
      </c>
      <c r="U367" s="8">
        <f t="shared" si="58"/>
        <v>35.833333333333336</v>
      </c>
      <c r="V367" s="8">
        <f t="shared" si="59"/>
        <v>36.25</v>
      </c>
    </row>
    <row r="368" spans="1:22" ht="13.5" x14ac:dyDescent="0.25">
      <c r="A368" s="3">
        <f>RSI!A368</f>
        <v>42838</v>
      </c>
      <c r="B368" s="2">
        <f>RSI!B368</f>
        <v>25.013200000000001</v>
      </c>
      <c r="C368" s="2">
        <f>RSI!I368</f>
        <v>70.958183733455868</v>
      </c>
      <c r="D368" s="2">
        <f>MACD!E368</f>
        <v>-1.3261029702106022</v>
      </c>
      <c r="E368" s="2">
        <f>MACD!F368</f>
        <v>-0.76360903267043434</v>
      </c>
      <c r="F368" s="2">
        <f>'Moving Avg'!D368</f>
        <v>24.776260000000001</v>
      </c>
      <c r="G368" s="2">
        <f>'Moving Avg'!F368</f>
        <v>23.041279999999997</v>
      </c>
      <c r="H368" s="2">
        <f>'Moving Avg'!G368</f>
        <v>22.531636000000006</v>
      </c>
      <c r="I368" s="2">
        <f>'Moving Avg'!H368</f>
        <v>23.160055999999976</v>
      </c>
      <c r="J368" s="6" t="str">
        <f>OBV!F368</f>
        <v>BEARISH</v>
      </c>
      <c r="K368" s="6" t="str">
        <f>OBV!G368</f>
        <v>WEAK</v>
      </c>
      <c r="L368" s="6" t="str">
        <f>OBV!H368</f>
        <v>CONFIRMED BEARISH</v>
      </c>
      <c r="M368" s="8">
        <f t="shared" si="50"/>
        <v>0</v>
      </c>
      <c r="N368" s="8">
        <f t="shared" si="51"/>
        <v>100</v>
      </c>
      <c r="O368" s="8">
        <f t="shared" si="52"/>
        <v>50</v>
      </c>
      <c r="P368" s="8">
        <f t="shared" si="53"/>
        <v>0</v>
      </c>
      <c r="Q368" s="9">
        <f t="shared" si="54"/>
        <v>42.5</v>
      </c>
      <c r="R368" s="9">
        <f t="shared" si="55"/>
        <v>37.5</v>
      </c>
      <c r="S368" s="9">
        <f t="shared" si="56"/>
        <v>27.5</v>
      </c>
      <c r="T368" s="9">
        <f t="shared" si="57"/>
        <v>37.5</v>
      </c>
      <c r="U368" s="8">
        <f t="shared" si="58"/>
        <v>35.833333333333336</v>
      </c>
      <c r="V368" s="8">
        <f t="shared" si="59"/>
        <v>36.25</v>
      </c>
    </row>
    <row r="369" spans="1:22" ht="13.5" x14ac:dyDescent="0.25">
      <c r="A369" s="3">
        <f>RSI!A369</f>
        <v>42839</v>
      </c>
      <c r="B369" s="2">
        <f>RSI!B369</f>
        <v>25.174399999999999</v>
      </c>
      <c r="C369" s="2">
        <f>RSI!I369</f>
        <v>72.020702196554907</v>
      </c>
      <c r="D369" s="2">
        <f>MACD!E369</f>
        <v>-1.4609816897496799</v>
      </c>
      <c r="E369" s="2">
        <f>MACD!F369</f>
        <v>-0.90308356408628354</v>
      </c>
      <c r="F369" s="2">
        <f>'Moving Avg'!D369</f>
        <v>24.825560000000003</v>
      </c>
      <c r="G369" s="2">
        <f>'Moving Avg'!F369</f>
        <v>23.187245000000001</v>
      </c>
      <c r="H369" s="2">
        <f>'Moving Avg'!G369</f>
        <v>22.580166000000009</v>
      </c>
      <c r="I369" s="2">
        <f>'Moving Avg'!H369</f>
        <v>23.178963999999979</v>
      </c>
      <c r="J369" s="6" t="str">
        <f>OBV!F369</f>
        <v>BEARISH</v>
      </c>
      <c r="K369" s="6" t="str">
        <f>OBV!G369</f>
        <v>WEAK</v>
      </c>
      <c r="L369" s="6" t="str">
        <f>OBV!H369</f>
        <v>BEARISH DIVERGENCE</v>
      </c>
      <c r="M369" s="8">
        <f t="shared" si="50"/>
        <v>0</v>
      </c>
      <c r="N369" s="8">
        <f t="shared" si="51"/>
        <v>100</v>
      </c>
      <c r="O369" s="8">
        <f t="shared" si="52"/>
        <v>50</v>
      </c>
      <c r="P369" s="8">
        <f t="shared" si="53"/>
        <v>0</v>
      </c>
      <c r="Q369" s="9">
        <f t="shared" si="54"/>
        <v>42.5</v>
      </c>
      <c r="R369" s="9">
        <f t="shared" si="55"/>
        <v>37.5</v>
      </c>
      <c r="S369" s="9">
        <f t="shared" si="56"/>
        <v>27.5</v>
      </c>
      <c r="T369" s="9">
        <f t="shared" si="57"/>
        <v>37.5</v>
      </c>
      <c r="U369" s="8">
        <f t="shared" si="58"/>
        <v>35.833333333333336</v>
      </c>
      <c r="V369" s="8">
        <f t="shared" si="59"/>
        <v>36.25</v>
      </c>
    </row>
    <row r="370" spans="1:22" ht="13.5" x14ac:dyDescent="0.25">
      <c r="A370" s="3">
        <f>RSI!A370</f>
        <v>42842</v>
      </c>
      <c r="B370" s="2">
        <f>RSI!B370</f>
        <v>25.108000000000001</v>
      </c>
      <c r="C370" s="2">
        <f>RSI!I370</f>
        <v>70.870521523183214</v>
      </c>
      <c r="D370" s="2">
        <f>MACD!E370</f>
        <v>-1.4925353111577913</v>
      </c>
      <c r="E370" s="2">
        <f>MACD!F370</f>
        <v>-1.0209739135005851</v>
      </c>
      <c r="F370" s="2">
        <f>'Moving Avg'!D370</f>
        <v>24.954460000000001</v>
      </c>
      <c r="G370" s="2">
        <f>'Moving Avg'!F370</f>
        <v>23.329889999999999</v>
      </c>
      <c r="H370" s="2">
        <f>'Moving Avg'!G370</f>
        <v>22.627368000000001</v>
      </c>
      <c r="I370" s="2">
        <f>'Moving Avg'!H370</f>
        <v>23.194186999999978</v>
      </c>
      <c r="J370" s="6" t="str">
        <f>OBV!F370</f>
        <v>BEARISH</v>
      </c>
      <c r="K370" s="6" t="str">
        <f>OBV!G370</f>
        <v>NEUTRAL</v>
      </c>
      <c r="L370" s="6" t="str">
        <f>OBV!H370</f>
        <v>BEARISH DIVERGENCE</v>
      </c>
      <c r="M370" s="8">
        <f t="shared" si="50"/>
        <v>0</v>
      </c>
      <c r="N370" s="8">
        <f t="shared" si="51"/>
        <v>100</v>
      </c>
      <c r="O370" s="8">
        <f t="shared" si="52"/>
        <v>50</v>
      </c>
      <c r="P370" s="8">
        <f t="shared" si="53"/>
        <v>16.5</v>
      </c>
      <c r="Q370" s="9">
        <f t="shared" si="54"/>
        <v>44.975000000000001</v>
      </c>
      <c r="R370" s="9">
        <f t="shared" si="55"/>
        <v>41.625</v>
      </c>
      <c r="S370" s="9">
        <f t="shared" si="56"/>
        <v>34.924999999999997</v>
      </c>
      <c r="T370" s="9">
        <f t="shared" si="57"/>
        <v>41.625</v>
      </c>
      <c r="U370" s="8">
        <f t="shared" si="58"/>
        <v>40.508333333333333</v>
      </c>
      <c r="V370" s="8">
        <f t="shared" si="59"/>
        <v>40.787499999999994</v>
      </c>
    </row>
    <row r="371" spans="1:22" ht="13.5" x14ac:dyDescent="0.25">
      <c r="A371" s="3">
        <f>RSI!A371</f>
        <v>42843</v>
      </c>
      <c r="B371" s="2">
        <f>RSI!B371</f>
        <v>24.359200000000001</v>
      </c>
      <c r="C371" s="2">
        <f>RSI!I371</f>
        <v>59.358000921857155</v>
      </c>
      <c r="D371" s="2">
        <f>MACD!E371</f>
        <v>-1.3717749255241749</v>
      </c>
      <c r="E371" s="2">
        <f>MACD!F371</f>
        <v>-1.0911341159053032</v>
      </c>
      <c r="F371" s="2">
        <f>'Moving Avg'!D371</f>
        <v>24.933600000000002</v>
      </c>
      <c r="G371" s="2">
        <f>'Moving Avg'!F371</f>
        <v>23.435569999999998</v>
      </c>
      <c r="H371" s="2">
        <f>'Moving Avg'!G371</f>
        <v>22.659972000000003</v>
      </c>
      <c r="I371" s="2">
        <f>'Moving Avg'!H371</f>
        <v>23.202359499999975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  <c r="M371" s="8">
        <f t="shared" si="50"/>
        <v>25</v>
      </c>
      <c r="N371" s="8">
        <f t="shared" si="51"/>
        <v>100</v>
      </c>
      <c r="O371" s="8">
        <f t="shared" si="52"/>
        <v>50</v>
      </c>
      <c r="P371" s="8">
        <f t="shared" si="53"/>
        <v>16.5</v>
      </c>
      <c r="Q371" s="9">
        <f t="shared" si="54"/>
        <v>53.725000000000001</v>
      </c>
      <c r="R371" s="9">
        <f t="shared" si="55"/>
        <v>46.625</v>
      </c>
      <c r="S371" s="9">
        <f t="shared" si="56"/>
        <v>38.674999999999997</v>
      </c>
      <c r="T371" s="9">
        <f t="shared" si="57"/>
        <v>47.875</v>
      </c>
      <c r="U371" s="8">
        <f t="shared" si="58"/>
        <v>46.341666666666661</v>
      </c>
      <c r="V371" s="8">
        <f t="shared" si="59"/>
        <v>46.724999999999994</v>
      </c>
    </row>
    <row r="372" spans="1:22" ht="13.5" x14ac:dyDescent="0.25">
      <c r="A372" s="3">
        <f>RSI!A372</f>
        <v>42844</v>
      </c>
      <c r="B372" s="2">
        <f>RSI!B372</f>
        <v>25.079599999999999</v>
      </c>
      <c r="C372" s="2">
        <f>RSI!I372</f>
        <v>65.212855639116142</v>
      </c>
      <c r="D372" s="2">
        <f>MACD!E372</f>
        <v>-1.1761925729562499</v>
      </c>
      <c r="E372" s="2">
        <f>MACD!F372</f>
        <v>-1.1081458073154926</v>
      </c>
      <c r="F372" s="2">
        <f>'Moving Avg'!D372</f>
        <v>24.94688</v>
      </c>
      <c r="G372" s="2">
        <f>'Moving Avg'!F372</f>
        <v>23.578219999999998</v>
      </c>
      <c r="H372" s="2">
        <f>'Moving Avg'!G372</f>
        <v>22.716084000000002</v>
      </c>
      <c r="I372" s="2">
        <f>'Moving Avg'!H372</f>
        <v>23.209058499999973</v>
      </c>
      <c r="J372" s="6" t="str">
        <f>OBV!F372</f>
        <v>BEARISH</v>
      </c>
      <c r="K372" s="6" t="str">
        <f>OBV!G372</f>
        <v>NEUTRAL</v>
      </c>
      <c r="L372" s="6" t="str">
        <f>OBV!H372</f>
        <v>BEARISH DIVERGENCE</v>
      </c>
      <c r="M372" s="8">
        <f t="shared" si="50"/>
        <v>25</v>
      </c>
      <c r="N372" s="8">
        <f t="shared" si="51"/>
        <v>100</v>
      </c>
      <c r="O372" s="8">
        <f t="shared" si="52"/>
        <v>50</v>
      </c>
      <c r="P372" s="8">
        <f t="shared" si="53"/>
        <v>16.5</v>
      </c>
      <c r="Q372" s="9">
        <f t="shared" si="54"/>
        <v>53.725000000000001</v>
      </c>
      <c r="R372" s="9">
        <f t="shared" si="55"/>
        <v>46.625</v>
      </c>
      <c r="S372" s="9">
        <f t="shared" si="56"/>
        <v>38.674999999999997</v>
      </c>
      <c r="T372" s="9">
        <f t="shared" si="57"/>
        <v>47.875</v>
      </c>
      <c r="U372" s="8">
        <f t="shared" si="58"/>
        <v>46.341666666666661</v>
      </c>
      <c r="V372" s="8">
        <f t="shared" si="59"/>
        <v>46.724999999999994</v>
      </c>
    </row>
    <row r="373" spans="1:22" ht="13.5" x14ac:dyDescent="0.25">
      <c r="A373" s="3">
        <f>RSI!A373</f>
        <v>42845</v>
      </c>
      <c r="B373" s="2">
        <f>RSI!B373</f>
        <v>24.5014</v>
      </c>
      <c r="C373" s="2">
        <f>RSI!I373</f>
        <v>57.991858766640121</v>
      </c>
      <c r="D373" s="2">
        <f>MACD!E373</f>
        <v>-0.81043155515566667</v>
      </c>
      <c r="E373" s="2">
        <f>MACD!F373</f>
        <v>-1.0486029568835273</v>
      </c>
      <c r="F373" s="2">
        <f>'Moving Avg'!D373</f>
        <v>24.844519999999999</v>
      </c>
      <c r="G373" s="2">
        <f>'Moving Avg'!F373</f>
        <v>23.720394999999996</v>
      </c>
      <c r="H373" s="2">
        <f>'Moving Avg'!G373</f>
        <v>22.760632000000001</v>
      </c>
      <c r="I373" s="2">
        <f>'Moving Avg'!H373</f>
        <v>23.209559999999975</v>
      </c>
      <c r="J373" s="6" t="str">
        <f>OBV!F373</f>
        <v>BEARISH</v>
      </c>
      <c r="K373" s="6" t="str">
        <f>OBV!G373</f>
        <v>NEUTRAL</v>
      </c>
      <c r="L373" s="6" t="str">
        <f>OBV!H373</f>
        <v>CONFIRMED BEARISH</v>
      </c>
      <c r="M373" s="8">
        <f t="shared" si="50"/>
        <v>25</v>
      </c>
      <c r="N373" s="8">
        <f t="shared" si="51"/>
        <v>0</v>
      </c>
      <c r="O373" s="8">
        <f t="shared" si="52"/>
        <v>50</v>
      </c>
      <c r="P373" s="8">
        <f t="shared" si="53"/>
        <v>16.5</v>
      </c>
      <c r="Q373" s="9">
        <f t="shared" si="54"/>
        <v>18.725000000000001</v>
      </c>
      <c r="R373" s="9">
        <f t="shared" si="55"/>
        <v>26.625</v>
      </c>
      <c r="S373" s="9">
        <f t="shared" si="56"/>
        <v>23.675000000000001</v>
      </c>
      <c r="T373" s="9">
        <f t="shared" si="57"/>
        <v>22.875</v>
      </c>
      <c r="U373" s="8">
        <f t="shared" si="58"/>
        <v>23.008333333333336</v>
      </c>
      <c r="V373" s="8">
        <f t="shared" si="59"/>
        <v>22.975000000000001</v>
      </c>
    </row>
    <row r="374" spans="1:22" ht="13.5" x14ac:dyDescent="0.25">
      <c r="A374" s="3">
        <f>RSI!A374</f>
        <v>42846</v>
      </c>
      <c r="B374" s="2">
        <f>RSI!B374</f>
        <v>25.0227</v>
      </c>
      <c r="C374" s="2">
        <f>RSI!I374</f>
        <v>62.069820597520604</v>
      </c>
      <c r="D374" s="2">
        <f>MACD!E374</f>
        <v>-0.59969592519617265</v>
      </c>
      <c r="E374" s="2">
        <f>MACD!F374</f>
        <v>-0.95882155054605644</v>
      </c>
      <c r="F374" s="2">
        <f>'Moving Avg'!D374</f>
        <v>24.81418</v>
      </c>
      <c r="G374" s="2">
        <f>'Moving Avg'!F374</f>
        <v>23.888634999999994</v>
      </c>
      <c r="H374" s="2">
        <f>'Moving Avg'!G374</f>
        <v>22.815605999999999</v>
      </c>
      <c r="I374" s="2">
        <f>'Moving Avg'!H374</f>
        <v>23.211270999999975</v>
      </c>
      <c r="J374" s="6" t="str">
        <f>OBV!F374</f>
        <v>BEARISH</v>
      </c>
      <c r="K374" s="6" t="str">
        <f>OBV!G374</f>
        <v>NEUTRAL</v>
      </c>
      <c r="L374" s="6" t="str">
        <f>OBV!H374</f>
        <v>CONFIRMED BEARISH</v>
      </c>
      <c r="M374" s="8">
        <f t="shared" si="50"/>
        <v>25</v>
      </c>
      <c r="N374" s="8">
        <f t="shared" si="51"/>
        <v>0</v>
      </c>
      <c r="O374" s="8">
        <f t="shared" si="52"/>
        <v>50</v>
      </c>
      <c r="P374" s="8">
        <f t="shared" si="53"/>
        <v>16.5</v>
      </c>
      <c r="Q374" s="9">
        <f t="shared" si="54"/>
        <v>18.725000000000001</v>
      </c>
      <c r="R374" s="9">
        <f t="shared" si="55"/>
        <v>26.625</v>
      </c>
      <c r="S374" s="9">
        <f t="shared" si="56"/>
        <v>23.675000000000001</v>
      </c>
      <c r="T374" s="9">
        <f t="shared" si="57"/>
        <v>22.875</v>
      </c>
      <c r="U374" s="8">
        <f t="shared" si="58"/>
        <v>23.008333333333336</v>
      </c>
      <c r="V374" s="8">
        <f t="shared" si="59"/>
        <v>22.975000000000001</v>
      </c>
    </row>
    <row r="375" spans="1:22" ht="13.5" x14ac:dyDescent="0.25">
      <c r="A375" s="3">
        <f>RSI!A375</f>
        <v>42849</v>
      </c>
      <c r="B375" s="2">
        <f>RSI!B375</f>
        <v>25.0227</v>
      </c>
      <c r="C375" s="2">
        <f>RSI!I375</f>
        <v>62.069820597520604</v>
      </c>
      <c r="D375" s="2">
        <f>MACD!E375</f>
        <v>-0.50028201653621451</v>
      </c>
      <c r="E375" s="2">
        <f>MACD!F375</f>
        <v>-0.86711364374408806</v>
      </c>
      <c r="F375" s="2">
        <f>'Moving Avg'!D375</f>
        <v>24.79712</v>
      </c>
      <c r="G375" s="2">
        <f>'Moving Avg'!F375</f>
        <v>24.040284999999994</v>
      </c>
      <c r="H375" s="2">
        <f>'Moving Avg'!G375</f>
        <v>22.870579999999997</v>
      </c>
      <c r="I375" s="2">
        <f>'Moving Avg'!H375</f>
        <v>23.214891499999979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  <c r="M375" s="8">
        <f t="shared" si="50"/>
        <v>25</v>
      </c>
      <c r="N375" s="8">
        <f t="shared" si="51"/>
        <v>0</v>
      </c>
      <c r="O375" s="8">
        <f t="shared" si="52"/>
        <v>50</v>
      </c>
      <c r="P375" s="8">
        <f t="shared" si="53"/>
        <v>16.5</v>
      </c>
      <c r="Q375" s="9">
        <f t="shared" si="54"/>
        <v>18.725000000000001</v>
      </c>
      <c r="R375" s="9">
        <f t="shared" si="55"/>
        <v>26.625</v>
      </c>
      <c r="S375" s="9">
        <f t="shared" si="56"/>
        <v>23.675000000000001</v>
      </c>
      <c r="T375" s="9">
        <f t="shared" si="57"/>
        <v>22.875</v>
      </c>
      <c r="U375" s="8">
        <f t="shared" si="58"/>
        <v>23.008333333333336</v>
      </c>
      <c r="V375" s="8">
        <f t="shared" si="59"/>
        <v>22.975000000000001</v>
      </c>
    </row>
    <row r="376" spans="1:22" ht="13.5" x14ac:dyDescent="0.25">
      <c r="A376" s="3">
        <f>RSI!A376</f>
        <v>42850</v>
      </c>
      <c r="B376" s="2">
        <f>RSI!B376</f>
        <v>25.0227</v>
      </c>
      <c r="C376" s="2">
        <f>RSI!I376</f>
        <v>62.069820597520604</v>
      </c>
      <c r="D376" s="2">
        <f>MACD!E376</f>
        <v>-0.42306505657144911</v>
      </c>
      <c r="E376" s="2">
        <f>MACD!F376</f>
        <v>-0.77830392630956036</v>
      </c>
      <c r="F376" s="2">
        <f>'Moving Avg'!D376</f>
        <v>24.929819999999999</v>
      </c>
      <c r="G376" s="2">
        <f>'Moving Avg'!F376</f>
        <v>24.210894999999994</v>
      </c>
      <c r="H376" s="2">
        <f>'Moving Avg'!G376</f>
        <v>22.925553999999991</v>
      </c>
      <c r="I376" s="2">
        <f>'Moving Avg'!H376</f>
        <v>23.222143999999979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  <c r="M376" s="8">
        <f t="shared" si="50"/>
        <v>25</v>
      </c>
      <c r="N376" s="8">
        <f t="shared" si="51"/>
        <v>0</v>
      </c>
      <c r="O376" s="8">
        <f t="shared" si="52"/>
        <v>50</v>
      </c>
      <c r="P376" s="8">
        <f t="shared" si="53"/>
        <v>83.5</v>
      </c>
      <c r="Q376" s="9">
        <f t="shared" si="54"/>
        <v>28.774999999999999</v>
      </c>
      <c r="R376" s="9">
        <f t="shared" si="55"/>
        <v>43.375</v>
      </c>
      <c r="S376" s="9">
        <f t="shared" si="56"/>
        <v>53.825000000000003</v>
      </c>
      <c r="T376" s="9">
        <f t="shared" si="57"/>
        <v>39.625</v>
      </c>
      <c r="U376" s="8">
        <f t="shared" si="58"/>
        <v>41.991666666666667</v>
      </c>
      <c r="V376" s="8">
        <f t="shared" si="59"/>
        <v>41.400000000000006</v>
      </c>
    </row>
    <row r="377" spans="1:22" ht="13.5" x14ac:dyDescent="0.25">
      <c r="A377" s="3">
        <f>RSI!A377</f>
        <v>42851</v>
      </c>
      <c r="B377" s="2">
        <f>RSI!B377</f>
        <v>24.539300000000001</v>
      </c>
      <c r="C377" s="2">
        <f>RSI!I377</f>
        <v>55.796602098600616</v>
      </c>
      <c r="D377" s="2">
        <f>MACD!E377</f>
        <v>-0.24374219555550525</v>
      </c>
      <c r="E377" s="2">
        <f>MACD!F377</f>
        <v>-0.67139158015874933</v>
      </c>
      <c r="F377" s="2">
        <f>'Moving Avg'!D377</f>
        <v>24.821760000000001</v>
      </c>
      <c r="G377" s="2">
        <f>'Moving Avg'!F377</f>
        <v>24.338374999999996</v>
      </c>
      <c r="H377" s="2">
        <f>'Moving Avg'!G377</f>
        <v>22.970859999999995</v>
      </c>
      <c r="I377" s="2">
        <f>'Moving Avg'!H377</f>
        <v>23.227398499999985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  <c r="M377" s="8">
        <f t="shared" si="50"/>
        <v>25</v>
      </c>
      <c r="N377" s="8">
        <f t="shared" si="51"/>
        <v>0</v>
      </c>
      <c r="O377" s="8">
        <f t="shared" si="52"/>
        <v>50</v>
      </c>
      <c r="P377" s="8">
        <f t="shared" si="53"/>
        <v>16.5</v>
      </c>
      <c r="Q377" s="9">
        <f t="shared" si="54"/>
        <v>18.725000000000001</v>
      </c>
      <c r="R377" s="9">
        <f t="shared" si="55"/>
        <v>26.625</v>
      </c>
      <c r="S377" s="9">
        <f t="shared" si="56"/>
        <v>23.675000000000001</v>
      </c>
      <c r="T377" s="9">
        <f t="shared" si="57"/>
        <v>22.875</v>
      </c>
      <c r="U377" s="8">
        <f t="shared" si="58"/>
        <v>23.008333333333336</v>
      </c>
      <c r="V377" s="8">
        <f t="shared" si="59"/>
        <v>22.975000000000001</v>
      </c>
    </row>
    <row r="378" spans="1:22" ht="13.5" x14ac:dyDescent="0.25">
      <c r="A378" s="3">
        <f>RSI!A378</f>
        <v>42852</v>
      </c>
      <c r="B378" s="2">
        <f>RSI!B378</f>
        <v>24.918500000000002</v>
      </c>
      <c r="C378" s="2">
        <f>RSI!I378</f>
        <v>59.27380568849297</v>
      </c>
      <c r="D378" s="2">
        <f>MACD!E378</f>
        <v>-0.12315770677599502</v>
      </c>
      <c r="E378" s="2">
        <f>MACD!F378</f>
        <v>-0.56174480548219841</v>
      </c>
      <c r="F378" s="2">
        <f>'Moving Avg'!D378</f>
        <v>24.905180000000001</v>
      </c>
      <c r="G378" s="2">
        <f>'Moving Avg'!F378</f>
        <v>24.494295000000001</v>
      </c>
      <c r="H378" s="2">
        <f>'Moving Avg'!G378</f>
        <v>23.023749999999996</v>
      </c>
      <c r="I378" s="2">
        <f>'Moving Avg'!H378</f>
        <v>23.232080999999983</v>
      </c>
      <c r="J378" s="6" t="str">
        <f>OBV!F378</f>
        <v>BEARISH</v>
      </c>
      <c r="K378" s="6" t="str">
        <f>OBV!G378</f>
        <v>NEUTRAL</v>
      </c>
      <c r="L378" s="6" t="str">
        <f>OBV!H378</f>
        <v>BEARISH DIVERGENCE</v>
      </c>
      <c r="M378" s="8">
        <f t="shared" si="50"/>
        <v>25</v>
      </c>
      <c r="N378" s="8">
        <f t="shared" si="51"/>
        <v>0</v>
      </c>
      <c r="O378" s="8">
        <f t="shared" si="52"/>
        <v>50</v>
      </c>
      <c r="P378" s="8">
        <f t="shared" si="53"/>
        <v>16.5</v>
      </c>
      <c r="Q378" s="9">
        <f t="shared" si="54"/>
        <v>18.725000000000001</v>
      </c>
      <c r="R378" s="9">
        <f t="shared" si="55"/>
        <v>26.625</v>
      </c>
      <c r="S378" s="9">
        <f t="shared" si="56"/>
        <v>23.675000000000001</v>
      </c>
      <c r="T378" s="9">
        <f t="shared" si="57"/>
        <v>22.875</v>
      </c>
      <c r="U378" s="8">
        <f t="shared" si="58"/>
        <v>23.008333333333336</v>
      </c>
      <c r="V378" s="8">
        <f t="shared" si="59"/>
        <v>22.975000000000001</v>
      </c>
    </row>
    <row r="379" spans="1:22" ht="13.5" x14ac:dyDescent="0.25">
      <c r="A379" s="3">
        <f>RSI!A379</f>
        <v>42853</v>
      </c>
      <c r="B379" s="2">
        <f>RSI!B379</f>
        <v>24.643599999999999</v>
      </c>
      <c r="C379" s="2">
        <f>RSI!I379</f>
        <v>55.844204150664815</v>
      </c>
      <c r="D379" s="2">
        <f>MACD!E379</f>
        <v>1.8962991917646832E-2</v>
      </c>
      <c r="E379" s="2">
        <f>MACD!F379</f>
        <v>-0.44560324600222939</v>
      </c>
      <c r="F379" s="2">
        <f>'Moving Avg'!D379</f>
        <v>24.829359999999998</v>
      </c>
      <c r="G379" s="2">
        <f>'Moving Avg'!F379</f>
        <v>24.627465000000001</v>
      </c>
      <c r="H379" s="2">
        <f>'Moving Avg'!G379</f>
        <v>23.071141999999995</v>
      </c>
      <c r="I379" s="2">
        <f>'Moving Avg'!H379</f>
        <v>23.234271499999988</v>
      </c>
      <c r="J379" s="6" t="str">
        <f>OBV!F379</f>
        <v>BEARISH</v>
      </c>
      <c r="K379" s="6" t="str">
        <f>OBV!G379</f>
        <v>WEAK</v>
      </c>
      <c r="L379" s="6" t="str">
        <f>OBV!H379</f>
        <v>CONFIRMED BEARISH</v>
      </c>
      <c r="M379" s="8">
        <f t="shared" si="50"/>
        <v>25</v>
      </c>
      <c r="N379" s="8">
        <f t="shared" si="51"/>
        <v>0</v>
      </c>
      <c r="O379" s="8">
        <f t="shared" si="52"/>
        <v>50</v>
      </c>
      <c r="P379" s="8">
        <f t="shared" si="53"/>
        <v>0</v>
      </c>
      <c r="Q379" s="9">
        <f t="shared" si="54"/>
        <v>16.25</v>
      </c>
      <c r="R379" s="9">
        <f t="shared" si="55"/>
        <v>22.5</v>
      </c>
      <c r="S379" s="9">
        <f t="shared" si="56"/>
        <v>16.25</v>
      </c>
      <c r="T379" s="9">
        <f t="shared" si="57"/>
        <v>18.75</v>
      </c>
      <c r="U379" s="8">
        <f t="shared" si="58"/>
        <v>18.333333333333332</v>
      </c>
      <c r="V379" s="8">
        <f t="shared" si="59"/>
        <v>18.4375</v>
      </c>
    </row>
    <row r="380" spans="1:22" ht="13.5" x14ac:dyDescent="0.25">
      <c r="A380" s="3">
        <f>RSI!A380</f>
        <v>42857</v>
      </c>
      <c r="B380" s="2">
        <f>RSI!B380</f>
        <v>24.643599999999999</v>
      </c>
      <c r="C380" s="2">
        <f>RSI!I380</f>
        <v>55.844204150664822</v>
      </c>
      <c r="D380" s="2">
        <f>MACD!E380</f>
        <v>0.12592863343639848</v>
      </c>
      <c r="E380" s="2">
        <f>MACD!F380</f>
        <v>-0.33129687011450382</v>
      </c>
      <c r="F380" s="2">
        <f>'Moving Avg'!D380</f>
        <v>24.753539999999997</v>
      </c>
      <c r="G380" s="2">
        <f>'Moving Avg'!F380</f>
        <v>24.731725000000001</v>
      </c>
      <c r="H380" s="2">
        <f>'Moving Avg'!G380</f>
        <v>23.120617999999993</v>
      </c>
      <c r="I380" s="2">
        <f>'Moving Avg'!H380</f>
        <v>23.240047499999992</v>
      </c>
      <c r="J380" s="6" t="str">
        <f>OBV!F380</f>
        <v>BEARISH</v>
      </c>
      <c r="K380" s="6" t="str">
        <f>OBV!G380</f>
        <v>WEAK</v>
      </c>
      <c r="L380" s="6" t="str">
        <f>OBV!H380</f>
        <v>CONFIRMED BEARISH</v>
      </c>
      <c r="M380" s="8">
        <f t="shared" si="50"/>
        <v>25</v>
      </c>
      <c r="N380" s="8">
        <f t="shared" si="51"/>
        <v>0</v>
      </c>
      <c r="O380" s="8">
        <f t="shared" si="52"/>
        <v>50</v>
      </c>
      <c r="P380" s="8">
        <f t="shared" si="53"/>
        <v>0</v>
      </c>
      <c r="Q380" s="9">
        <f t="shared" si="54"/>
        <v>16.25</v>
      </c>
      <c r="R380" s="9">
        <f t="shared" si="55"/>
        <v>22.5</v>
      </c>
      <c r="S380" s="9">
        <f t="shared" si="56"/>
        <v>16.25</v>
      </c>
      <c r="T380" s="9">
        <f t="shared" si="57"/>
        <v>18.75</v>
      </c>
      <c r="U380" s="8">
        <f t="shared" si="58"/>
        <v>18.333333333333332</v>
      </c>
      <c r="V380" s="8">
        <f t="shared" si="59"/>
        <v>18.4375</v>
      </c>
    </row>
    <row r="381" spans="1:22" ht="13.5" x14ac:dyDescent="0.25">
      <c r="A381" s="3">
        <f>RSI!A381</f>
        <v>42858</v>
      </c>
      <c r="B381" s="2">
        <f>RSI!B381</f>
        <v>24.918500000000002</v>
      </c>
      <c r="C381" s="2">
        <f>RSI!I381</f>
        <v>58.620917670654549</v>
      </c>
      <c r="D381" s="2">
        <f>MACD!E381</f>
        <v>7.8027883817906485E-2</v>
      </c>
      <c r="E381" s="2">
        <f>MACD!F381</f>
        <v>-0.24943191932802175</v>
      </c>
      <c r="F381" s="2">
        <f>'Moving Avg'!D381</f>
        <v>24.732700000000001</v>
      </c>
      <c r="G381" s="2">
        <f>'Moving Avg'!F381</f>
        <v>24.816559999999999</v>
      </c>
      <c r="H381" s="2">
        <f>'Moving Avg'!G381</f>
        <v>23.175591999999998</v>
      </c>
      <c r="I381" s="2">
        <f>'Moving Avg'!H381</f>
        <v>23.247250999999988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  <c r="M381" s="8">
        <f t="shared" si="50"/>
        <v>25</v>
      </c>
      <c r="N381" s="8">
        <f t="shared" si="51"/>
        <v>0</v>
      </c>
      <c r="O381" s="8">
        <f t="shared" si="52"/>
        <v>50</v>
      </c>
      <c r="P381" s="8">
        <f t="shared" si="53"/>
        <v>16.5</v>
      </c>
      <c r="Q381" s="9">
        <f t="shared" si="54"/>
        <v>18.725000000000001</v>
      </c>
      <c r="R381" s="9">
        <f t="shared" si="55"/>
        <v>26.625</v>
      </c>
      <c r="S381" s="9">
        <f t="shared" si="56"/>
        <v>23.675000000000001</v>
      </c>
      <c r="T381" s="9">
        <f t="shared" si="57"/>
        <v>22.875</v>
      </c>
      <c r="U381" s="8">
        <f t="shared" si="58"/>
        <v>23.008333333333336</v>
      </c>
      <c r="V381" s="8">
        <f t="shared" si="59"/>
        <v>22.975000000000001</v>
      </c>
    </row>
    <row r="382" spans="1:22" ht="13.5" x14ac:dyDescent="0.25">
      <c r="A382" s="3">
        <f>RSI!A382</f>
        <v>42859</v>
      </c>
      <c r="B382" s="2">
        <f>RSI!B382</f>
        <v>25.0227</v>
      </c>
      <c r="C382" s="2">
        <f>RSI!I382</f>
        <v>59.656523160558578</v>
      </c>
      <c r="D382" s="2">
        <f>MACD!E382</f>
        <v>0.13634806136674982</v>
      </c>
      <c r="E382" s="2">
        <f>MACD!F382</f>
        <v>-0.17227592318906743</v>
      </c>
      <c r="F382" s="2">
        <f>'Moving Avg'!D382</f>
        <v>24.82938</v>
      </c>
      <c r="G382" s="2">
        <f>'Moving Avg'!F382</f>
        <v>24.857314999999996</v>
      </c>
      <c r="H382" s="2">
        <f>'Moving Avg'!G382</f>
        <v>23.232649999999992</v>
      </c>
      <c r="I382" s="2">
        <f>'Moving Avg'!H382</f>
        <v>23.256255499999995</v>
      </c>
      <c r="J382" s="6" t="str">
        <f>OBV!F382</f>
        <v>BEARISH</v>
      </c>
      <c r="K382" s="6" t="str">
        <f>OBV!G382</f>
        <v>NEUTRAL</v>
      </c>
      <c r="L382" s="6" t="str">
        <f>OBV!H382</f>
        <v>BEARISH DIVERGENCE</v>
      </c>
      <c r="M382" s="8">
        <f t="shared" si="50"/>
        <v>25</v>
      </c>
      <c r="N382" s="8">
        <f t="shared" si="51"/>
        <v>0</v>
      </c>
      <c r="O382" s="8">
        <f t="shared" si="52"/>
        <v>50</v>
      </c>
      <c r="P382" s="8">
        <f t="shared" si="53"/>
        <v>16.5</v>
      </c>
      <c r="Q382" s="9">
        <f t="shared" si="54"/>
        <v>18.725000000000001</v>
      </c>
      <c r="R382" s="9">
        <f t="shared" si="55"/>
        <v>26.625</v>
      </c>
      <c r="S382" s="9">
        <f t="shared" si="56"/>
        <v>23.675000000000001</v>
      </c>
      <c r="T382" s="9">
        <f t="shared" si="57"/>
        <v>22.875</v>
      </c>
      <c r="U382" s="8">
        <f t="shared" si="58"/>
        <v>23.008333333333336</v>
      </c>
      <c r="V382" s="8">
        <f t="shared" si="59"/>
        <v>22.975000000000001</v>
      </c>
    </row>
    <row r="383" spans="1:22" ht="13.5" x14ac:dyDescent="0.25">
      <c r="A383" s="3">
        <f>RSI!A383</f>
        <v>42860</v>
      </c>
      <c r="B383" s="2">
        <f>RSI!B383</f>
        <v>25.0227</v>
      </c>
      <c r="C383" s="2">
        <f>RSI!I383</f>
        <v>59.656523160558578</v>
      </c>
      <c r="D383" s="2">
        <f>MACD!E383</f>
        <v>9.2181270997702569E-2</v>
      </c>
      <c r="E383" s="2">
        <f>MACD!F383</f>
        <v>-0.11938448435171345</v>
      </c>
      <c r="F383" s="2">
        <f>'Moving Avg'!D383</f>
        <v>24.85022</v>
      </c>
      <c r="G383" s="2">
        <f>'Moving Avg'!F383</f>
        <v>24.844044999999998</v>
      </c>
      <c r="H383" s="2">
        <f>'Moving Avg'!G383</f>
        <v>23.289707999999997</v>
      </c>
      <c r="I383" s="2">
        <f>'Moving Avg'!H383</f>
        <v>23.26905099999999</v>
      </c>
      <c r="J383" s="6" t="str">
        <f>OBV!F383</f>
        <v>BEARISH</v>
      </c>
      <c r="K383" s="6" t="str">
        <f>OBV!G383</f>
        <v>NEUTRAL</v>
      </c>
      <c r="L383" s="6" t="str">
        <f>OBV!H383</f>
        <v>BEARISH DIVERGENCE</v>
      </c>
      <c r="M383" s="8">
        <f t="shared" si="50"/>
        <v>25</v>
      </c>
      <c r="N383" s="8">
        <f t="shared" si="51"/>
        <v>0</v>
      </c>
      <c r="O383" s="8">
        <f t="shared" si="52"/>
        <v>50</v>
      </c>
      <c r="P383" s="8">
        <f t="shared" si="53"/>
        <v>16.5</v>
      </c>
      <c r="Q383" s="9">
        <f t="shared" si="54"/>
        <v>18.725000000000001</v>
      </c>
      <c r="R383" s="9">
        <f t="shared" si="55"/>
        <v>26.625</v>
      </c>
      <c r="S383" s="9">
        <f t="shared" si="56"/>
        <v>23.675000000000001</v>
      </c>
      <c r="T383" s="9">
        <f t="shared" si="57"/>
        <v>22.875</v>
      </c>
      <c r="U383" s="8">
        <f t="shared" si="58"/>
        <v>23.008333333333336</v>
      </c>
      <c r="V383" s="8">
        <f t="shared" si="59"/>
        <v>22.975000000000001</v>
      </c>
    </row>
    <row r="384" spans="1:22" ht="13.5" x14ac:dyDescent="0.25">
      <c r="A384" s="3">
        <f>RSI!A384</f>
        <v>42863</v>
      </c>
      <c r="B384" s="2">
        <f>RSI!B384</f>
        <v>25.0227</v>
      </c>
      <c r="C384" s="2">
        <f>RSI!I384</f>
        <v>59.656523160558571</v>
      </c>
      <c r="D384" s="2">
        <f>MACD!E384</f>
        <v>0.13078642075417335</v>
      </c>
      <c r="E384" s="2">
        <f>MACD!F384</f>
        <v>-6.9350303330536101E-2</v>
      </c>
      <c r="F384" s="2">
        <f>'Moving Avg'!D384</f>
        <v>24.92604</v>
      </c>
      <c r="G384" s="2">
        <f>'Moving Avg'!F384</f>
        <v>24.848784999999999</v>
      </c>
      <c r="H384" s="2">
        <f>'Moving Avg'!G384</f>
        <v>23.346765999999992</v>
      </c>
      <c r="I384" s="2">
        <f>'Moving Avg'!H384</f>
        <v>23.285211499999996</v>
      </c>
      <c r="J384" s="6" t="str">
        <f>OBV!F384</f>
        <v>BULLISH</v>
      </c>
      <c r="K384" s="6" t="str">
        <f>OBV!G384</f>
        <v>STRONG</v>
      </c>
      <c r="L384" s="6" t="str">
        <f>OBV!H384</f>
        <v>CONFIRMED BULLISH</v>
      </c>
      <c r="M384" s="8">
        <f t="shared" si="50"/>
        <v>25</v>
      </c>
      <c r="N384" s="8">
        <f t="shared" si="51"/>
        <v>0</v>
      </c>
      <c r="O384" s="8">
        <f t="shared" si="52"/>
        <v>50</v>
      </c>
      <c r="P384" s="8">
        <f t="shared" si="53"/>
        <v>100</v>
      </c>
      <c r="Q384" s="9">
        <f t="shared" si="54"/>
        <v>31.25</v>
      </c>
      <c r="R384" s="9">
        <f t="shared" si="55"/>
        <v>47.5</v>
      </c>
      <c r="S384" s="9">
        <f t="shared" si="56"/>
        <v>61.25</v>
      </c>
      <c r="T384" s="9">
        <f t="shared" si="57"/>
        <v>43.75</v>
      </c>
      <c r="U384" s="8">
        <f t="shared" si="58"/>
        <v>46.666666666666664</v>
      </c>
      <c r="V384" s="8">
        <f t="shared" si="59"/>
        <v>45.9375</v>
      </c>
    </row>
    <row r="385" spans="1:22" ht="13.5" x14ac:dyDescent="0.25">
      <c r="A385" s="3">
        <f>RSI!A385</f>
        <v>42864</v>
      </c>
      <c r="B385" s="2">
        <f>RSI!B385</f>
        <v>25.2028</v>
      </c>
      <c r="C385" s="2">
        <f>RSI!I385</f>
        <v>61.724449110355465</v>
      </c>
      <c r="D385" s="2">
        <f>MACD!E385</f>
        <v>0.14620143642372696</v>
      </c>
      <c r="E385" s="2">
        <f>MACD!F385</f>
        <v>-2.6239955379683492E-2</v>
      </c>
      <c r="F385" s="2">
        <f>'Moving Avg'!D385</f>
        <v>25.037879999999998</v>
      </c>
      <c r="G385" s="2">
        <f>'Moving Avg'!F385</f>
        <v>24.885749999999998</v>
      </c>
      <c r="H385" s="2">
        <f>'Moving Avg'!G385</f>
        <v>23.418611999999992</v>
      </c>
      <c r="I385" s="2">
        <f>'Moving Avg'!H385</f>
        <v>23.299049999999998</v>
      </c>
      <c r="J385" s="6" t="str">
        <f>OBV!F385</f>
        <v>BULLISH</v>
      </c>
      <c r="K385" s="6" t="str">
        <f>OBV!G385</f>
        <v>STRONG</v>
      </c>
      <c r="L385" s="6" t="str">
        <f>OBV!H385</f>
        <v>CONFIRMED BULLISH</v>
      </c>
      <c r="M385" s="8">
        <f t="shared" si="50"/>
        <v>25</v>
      </c>
      <c r="N385" s="8">
        <f t="shared" si="51"/>
        <v>0</v>
      </c>
      <c r="O385" s="8">
        <f t="shared" si="52"/>
        <v>50</v>
      </c>
      <c r="P385" s="8">
        <f t="shared" si="53"/>
        <v>100</v>
      </c>
      <c r="Q385" s="9">
        <f t="shared" si="54"/>
        <v>31.25</v>
      </c>
      <c r="R385" s="9">
        <f t="shared" si="55"/>
        <v>47.5</v>
      </c>
      <c r="S385" s="9">
        <f t="shared" si="56"/>
        <v>61.25</v>
      </c>
      <c r="T385" s="9">
        <f t="shared" si="57"/>
        <v>43.75</v>
      </c>
      <c r="U385" s="8">
        <f t="shared" si="58"/>
        <v>46.666666666666664</v>
      </c>
      <c r="V385" s="8">
        <f t="shared" si="59"/>
        <v>45.9375</v>
      </c>
    </row>
    <row r="386" spans="1:22" ht="13.5" x14ac:dyDescent="0.25">
      <c r="A386" s="3">
        <f>RSI!A386</f>
        <v>42865</v>
      </c>
      <c r="B386" s="2">
        <f>RSI!B386</f>
        <v>25.2028</v>
      </c>
      <c r="C386" s="2">
        <f>RSI!I386</f>
        <v>61.724449110355458</v>
      </c>
      <c r="D386" s="2">
        <f>MACD!E386</f>
        <v>0.15456019301470647</v>
      </c>
      <c r="E386" s="2">
        <f>MACD!F386</f>
        <v>9.9200742991945035E-3</v>
      </c>
      <c r="F386" s="2">
        <f>'Moving Avg'!D386</f>
        <v>25.094739999999998</v>
      </c>
      <c r="G386" s="2">
        <f>'Moving Avg'!F386</f>
        <v>24.922715</v>
      </c>
      <c r="H386" s="2">
        <f>'Moving Avg'!G386</f>
        <v>23.481167999999993</v>
      </c>
      <c r="I386" s="2">
        <f>'Moving Avg'!H386</f>
        <v>23.313694000000005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0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83.5</v>
      </c>
      <c r="Q386" s="9">
        <f t="shared" si="54"/>
        <v>28.774999999999999</v>
      </c>
      <c r="R386" s="9">
        <f t="shared" si="55"/>
        <v>43.375</v>
      </c>
      <c r="S386" s="9">
        <f t="shared" si="56"/>
        <v>53.825000000000003</v>
      </c>
      <c r="T386" s="9">
        <f t="shared" si="57"/>
        <v>39.625</v>
      </c>
      <c r="U386" s="8">
        <f t="shared" si="58"/>
        <v>41.991666666666667</v>
      </c>
      <c r="V386" s="8">
        <f t="shared" si="59"/>
        <v>41.400000000000006</v>
      </c>
    </row>
    <row r="387" spans="1:22" ht="13.5" x14ac:dyDescent="0.25">
      <c r="A387" s="3">
        <f>RSI!A387</f>
        <v>42866</v>
      </c>
      <c r="B387" s="2">
        <f>RSI!B387</f>
        <v>25.2028</v>
      </c>
      <c r="C387" s="2">
        <f>RSI!I387</f>
        <v>61.724449110355458</v>
      </c>
      <c r="D387" s="2">
        <f>MACD!E387</f>
        <v>8.2926054241088565E-2</v>
      </c>
      <c r="E387" s="2">
        <f>MACD!F387</f>
        <v>2.4521270287573317E-2</v>
      </c>
      <c r="F387" s="2">
        <f>'Moving Avg'!D387</f>
        <v>25.130759999999999</v>
      </c>
      <c r="G387" s="2">
        <f>'Moving Avg'!F387</f>
        <v>24.932195</v>
      </c>
      <c r="H387" s="2">
        <f>'Moving Avg'!G387</f>
        <v>23.541827999999995</v>
      </c>
      <c r="I387" s="2">
        <f>'Moving Avg'!H387</f>
        <v>23.328338000000009</v>
      </c>
      <c r="J387" s="6" t="str">
        <f>OBV!F387</f>
        <v>BULLISH</v>
      </c>
      <c r="K387" s="6" t="str">
        <f>OBV!G387</f>
        <v>NEUTRAL</v>
      </c>
      <c r="L387" s="6" t="str">
        <f>OBV!H387</f>
        <v>CONFIRMED BULLISH</v>
      </c>
      <c r="M387" s="8">
        <f t="shared" si="60"/>
        <v>25</v>
      </c>
      <c r="N387" s="8">
        <f t="shared" si="61"/>
        <v>0</v>
      </c>
      <c r="O387" s="8">
        <f t="shared" si="62"/>
        <v>50</v>
      </c>
      <c r="P387" s="8">
        <f t="shared" si="63"/>
        <v>83.5</v>
      </c>
      <c r="Q387" s="9">
        <f t="shared" ref="Q387:Q450" si="64">0.35*M387+N387*0.35+O387*0.15+P387*0.15</f>
        <v>28.774999999999999</v>
      </c>
      <c r="R387" s="9">
        <f t="shared" ref="R387:R450" si="65">M387*0.2+N387*0.2+O387*0.35+P387*0.25</f>
        <v>43.375</v>
      </c>
      <c r="S387" s="9">
        <f t="shared" ref="S387:S450" si="66">M387*0.15+N387*0.15+O387*0.25+P387*0.45</f>
        <v>53.825000000000003</v>
      </c>
      <c r="T387" s="9">
        <f t="shared" ref="T387:T450" si="67">0.25*SUM(M387:P387)</f>
        <v>39.625</v>
      </c>
      <c r="U387" s="8">
        <f t="shared" ref="U387:U450" si="68">SUM(Q387:S387)/3</f>
        <v>41.991666666666667</v>
      </c>
      <c r="V387" s="8">
        <f t="shared" ref="V387:V450" si="69">SUM(Q387:T387)/4</f>
        <v>41.400000000000006</v>
      </c>
    </row>
    <row r="388" spans="1:22" ht="13.5" x14ac:dyDescent="0.25">
      <c r="A388" s="3">
        <f>RSI!A388</f>
        <v>42867</v>
      </c>
      <c r="B388" s="2">
        <f>RSI!B388</f>
        <v>25.1175</v>
      </c>
      <c r="C388" s="2">
        <f>RSI!I388</f>
        <v>59.907948793129847</v>
      </c>
      <c r="D388" s="2">
        <f>MACD!E388</f>
        <v>8.2953141478380843E-2</v>
      </c>
      <c r="E388" s="2">
        <f>MACD!F388</f>
        <v>3.6207644525734828E-2</v>
      </c>
      <c r="F388" s="2">
        <f>'Moving Avg'!D388</f>
        <v>25.149719999999995</v>
      </c>
      <c r="G388" s="2">
        <f>'Moving Avg'!F388</f>
        <v>24.93741</v>
      </c>
      <c r="H388" s="2">
        <f>'Moving Avg'!G388</f>
        <v>23.598697999999999</v>
      </c>
      <c r="I388" s="2">
        <f>'Moving Avg'!H388</f>
        <v>23.34208150000001</v>
      </c>
      <c r="J388" s="6" t="str">
        <f>OBV!F388</f>
        <v>BULLISH</v>
      </c>
      <c r="K388" s="6" t="str">
        <f>OBV!G388</f>
        <v>NEUTRAL</v>
      </c>
      <c r="L388" s="6" t="str">
        <f>OBV!H388</f>
        <v>CONFIRMED BULLISH</v>
      </c>
      <c r="M388" s="8">
        <f t="shared" si="60"/>
        <v>25</v>
      </c>
      <c r="N388" s="8">
        <f t="shared" si="61"/>
        <v>0</v>
      </c>
      <c r="O388" s="8">
        <f t="shared" si="62"/>
        <v>50</v>
      </c>
      <c r="P388" s="8">
        <f t="shared" si="63"/>
        <v>83.5</v>
      </c>
      <c r="Q388" s="9">
        <f t="shared" si="64"/>
        <v>28.774999999999999</v>
      </c>
      <c r="R388" s="9">
        <f t="shared" si="65"/>
        <v>43.375</v>
      </c>
      <c r="S388" s="9">
        <f t="shared" si="66"/>
        <v>53.825000000000003</v>
      </c>
      <c r="T388" s="9">
        <f t="shared" si="67"/>
        <v>39.625</v>
      </c>
      <c r="U388" s="8">
        <f t="shared" si="68"/>
        <v>41.991666666666667</v>
      </c>
      <c r="V388" s="8">
        <f t="shared" si="69"/>
        <v>41.400000000000006</v>
      </c>
    </row>
    <row r="389" spans="1:22" ht="13.5" x14ac:dyDescent="0.25">
      <c r="A389" s="3">
        <f>RSI!A389</f>
        <v>42870</v>
      </c>
      <c r="B389" s="2">
        <f>RSI!B389</f>
        <v>25.1175</v>
      </c>
      <c r="C389" s="2">
        <f>RSI!I389</f>
        <v>59.907948793129847</v>
      </c>
      <c r="D389" s="2">
        <f>MACD!E389</f>
        <v>3.7468914767107009E-2</v>
      </c>
      <c r="E389" s="2">
        <f>MACD!F389</f>
        <v>3.6459898574009261E-2</v>
      </c>
      <c r="F389" s="2">
        <f>'Moving Avg'!D389</f>
        <v>25.168680000000002</v>
      </c>
      <c r="G389" s="2">
        <f>'Moving Avg'!F389</f>
        <v>24.934565000000003</v>
      </c>
      <c r="H389" s="2">
        <f>'Moving Avg'!G389</f>
        <v>23.655568000000002</v>
      </c>
      <c r="I389" s="2">
        <f>'Moving Avg'!H389</f>
        <v>23.355825000000014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  <c r="M389" s="8">
        <f t="shared" si="60"/>
        <v>25</v>
      </c>
      <c r="N389" s="8">
        <f t="shared" si="61"/>
        <v>0</v>
      </c>
      <c r="O389" s="8">
        <f t="shared" si="62"/>
        <v>50</v>
      </c>
      <c r="P389" s="8">
        <f t="shared" si="63"/>
        <v>83.5</v>
      </c>
      <c r="Q389" s="9">
        <f t="shared" si="64"/>
        <v>28.774999999999999</v>
      </c>
      <c r="R389" s="9">
        <f t="shared" si="65"/>
        <v>43.375</v>
      </c>
      <c r="S389" s="9">
        <f t="shared" si="66"/>
        <v>53.825000000000003</v>
      </c>
      <c r="T389" s="9">
        <f t="shared" si="67"/>
        <v>39.625</v>
      </c>
      <c r="U389" s="8">
        <f t="shared" si="68"/>
        <v>41.991666666666667</v>
      </c>
      <c r="V389" s="8">
        <f t="shared" si="69"/>
        <v>41.400000000000006</v>
      </c>
    </row>
    <row r="390" spans="1:22" ht="13.5" x14ac:dyDescent="0.25">
      <c r="A390" s="3">
        <f>RSI!A390</f>
        <v>42871</v>
      </c>
      <c r="B390" s="2">
        <f>RSI!B390</f>
        <v>25.278600000000001</v>
      </c>
      <c r="C390" s="2">
        <f>RSI!I390</f>
        <v>62.335804262991132</v>
      </c>
      <c r="D390" s="2">
        <f>MACD!E390</f>
        <v>-1.5927774704884712E-2</v>
      </c>
      <c r="E390" s="2">
        <f>MACD!F390</f>
        <v>2.5982363918230469E-2</v>
      </c>
      <c r="F390" s="2">
        <f>'Moving Avg'!D390</f>
        <v>25.18384</v>
      </c>
      <c r="G390" s="2">
        <f>'Moving Avg'!F390</f>
        <v>24.943095000000003</v>
      </c>
      <c r="H390" s="2">
        <f>'Moving Avg'!G390</f>
        <v>23.724190000000004</v>
      </c>
      <c r="I390" s="2">
        <f>'Moving Avg'!H390</f>
        <v>23.368478500000009</v>
      </c>
      <c r="J390" s="6" t="str">
        <f>OBV!F390</f>
        <v>BULLISH</v>
      </c>
      <c r="K390" s="6" t="str">
        <f>OBV!G390</f>
        <v>NEUTRAL</v>
      </c>
      <c r="L390" s="6" t="str">
        <f>OBV!H390</f>
        <v>CONFIRMED BULLISH</v>
      </c>
      <c r="M390" s="8">
        <f t="shared" si="60"/>
        <v>25</v>
      </c>
      <c r="N390" s="8">
        <f t="shared" si="61"/>
        <v>100</v>
      </c>
      <c r="O390" s="8">
        <f t="shared" si="62"/>
        <v>50</v>
      </c>
      <c r="P390" s="8">
        <f t="shared" si="63"/>
        <v>83.5</v>
      </c>
      <c r="Q390" s="9">
        <f t="shared" si="64"/>
        <v>63.774999999999999</v>
      </c>
      <c r="R390" s="9">
        <f t="shared" si="65"/>
        <v>63.375</v>
      </c>
      <c r="S390" s="9">
        <f t="shared" si="66"/>
        <v>68.825000000000003</v>
      </c>
      <c r="T390" s="9">
        <f t="shared" si="67"/>
        <v>64.625</v>
      </c>
      <c r="U390" s="8">
        <f t="shared" si="68"/>
        <v>65.325000000000003</v>
      </c>
      <c r="V390" s="8">
        <f t="shared" si="69"/>
        <v>65.150000000000006</v>
      </c>
    </row>
    <row r="391" spans="1:22" ht="13.5" x14ac:dyDescent="0.25">
      <c r="A391" s="3">
        <f>RSI!A391</f>
        <v>42872</v>
      </c>
      <c r="B391" s="2">
        <f>RSI!B391</f>
        <v>25.1175</v>
      </c>
      <c r="C391" s="2">
        <f>RSI!I391</f>
        <v>58.519443483451532</v>
      </c>
      <c r="D391" s="2">
        <f>MACD!E391</f>
        <v>-1.0592100932743875E-2</v>
      </c>
      <c r="E391" s="2">
        <f>MACD!F391</f>
        <v>1.86674709480356E-2</v>
      </c>
      <c r="F391" s="2">
        <f>'Moving Avg'!D391</f>
        <v>25.166779999999999</v>
      </c>
      <c r="G391" s="2">
        <f>'Moving Avg'!F391</f>
        <v>24.981010000000001</v>
      </c>
      <c r="H391" s="2">
        <f>'Moving Avg'!G391</f>
        <v>23.790538000000002</v>
      </c>
      <c r="I391" s="2">
        <f>'Moving Avg'!H391</f>
        <v>23.37691400000001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  <c r="M391" s="8">
        <f t="shared" si="60"/>
        <v>25</v>
      </c>
      <c r="N391" s="8">
        <f t="shared" si="61"/>
        <v>100</v>
      </c>
      <c r="O391" s="8">
        <f t="shared" si="62"/>
        <v>50</v>
      </c>
      <c r="P391" s="8">
        <f t="shared" si="63"/>
        <v>16.5</v>
      </c>
      <c r="Q391" s="9">
        <f t="shared" si="64"/>
        <v>53.725000000000001</v>
      </c>
      <c r="R391" s="9">
        <f t="shared" si="65"/>
        <v>46.625</v>
      </c>
      <c r="S391" s="9">
        <f t="shared" si="66"/>
        <v>38.674999999999997</v>
      </c>
      <c r="T391" s="9">
        <f t="shared" si="67"/>
        <v>47.875</v>
      </c>
      <c r="U391" s="8">
        <f t="shared" si="68"/>
        <v>46.341666666666661</v>
      </c>
      <c r="V391" s="8">
        <f t="shared" si="69"/>
        <v>46.724999999999994</v>
      </c>
    </row>
    <row r="392" spans="1:22" ht="13.5" x14ac:dyDescent="0.25">
      <c r="A392" s="3">
        <f>RSI!A392</f>
        <v>42873</v>
      </c>
      <c r="B392" s="2">
        <f>RSI!B392</f>
        <v>25.1175</v>
      </c>
      <c r="C392" s="2">
        <f>RSI!I392</f>
        <v>58.519443483451532</v>
      </c>
      <c r="D392" s="2">
        <f>MACD!E392</f>
        <v>7.4719409221550848E-3</v>
      </c>
      <c r="E392" s="2">
        <f>MACD!F392</f>
        <v>1.64283649428595E-2</v>
      </c>
      <c r="F392" s="2">
        <f>'Moving Avg'!D392</f>
        <v>25.149720000000002</v>
      </c>
      <c r="G392" s="2">
        <f>'Moving Avg'!F392</f>
        <v>24.982905000000002</v>
      </c>
      <c r="H392" s="2">
        <f>'Moving Avg'!G392</f>
        <v>23.856886000000003</v>
      </c>
      <c r="I392" s="2">
        <f>'Moving Avg'!H392</f>
        <v>23.385349500000011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  <c r="M392" s="8">
        <f t="shared" si="60"/>
        <v>25</v>
      </c>
      <c r="N392" s="8">
        <f t="shared" si="61"/>
        <v>45</v>
      </c>
      <c r="O392" s="8">
        <f t="shared" si="62"/>
        <v>50</v>
      </c>
      <c r="P392" s="8">
        <f t="shared" si="63"/>
        <v>16.5</v>
      </c>
      <c r="Q392" s="9">
        <f t="shared" si="64"/>
        <v>34.475000000000001</v>
      </c>
      <c r="R392" s="9">
        <f t="shared" si="65"/>
        <v>35.625</v>
      </c>
      <c r="S392" s="9">
        <f t="shared" si="66"/>
        <v>30.425000000000001</v>
      </c>
      <c r="T392" s="9">
        <f t="shared" si="67"/>
        <v>34.125</v>
      </c>
      <c r="U392" s="8">
        <f t="shared" si="68"/>
        <v>33.508333333333333</v>
      </c>
      <c r="V392" s="8">
        <f t="shared" si="69"/>
        <v>33.662499999999994</v>
      </c>
    </row>
    <row r="393" spans="1:22" ht="13.5" x14ac:dyDescent="0.25">
      <c r="A393" s="3">
        <f>RSI!A393</f>
        <v>42874</v>
      </c>
      <c r="B393" s="2">
        <f>RSI!B393</f>
        <v>25.259699999999999</v>
      </c>
      <c r="C393" s="2">
        <f>RSI!I393</f>
        <v>60.965857322188647</v>
      </c>
      <c r="D393" s="2">
        <f>MACD!E393</f>
        <v>9.925854729591066E-3</v>
      </c>
      <c r="E393" s="2">
        <f>MACD!F393</f>
        <v>1.5127862900205813E-2</v>
      </c>
      <c r="F393" s="2">
        <f>'Moving Avg'!D393</f>
        <v>25.178159999999998</v>
      </c>
      <c r="G393" s="2">
        <f>'Moving Avg'!F393</f>
        <v>25.020820000000004</v>
      </c>
      <c r="H393" s="2">
        <f>'Moving Avg'!G393</f>
        <v>23.926078000000008</v>
      </c>
      <c r="I393" s="2">
        <f>'Moving Avg'!H393</f>
        <v>23.394496000000007</v>
      </c>
      <c r="J393" s="6" t="str">
        <f>OBV!F393</f>
        <v>BEARISH</v>
      </c>
      <c r="K393" s="6" t="str">
        <f>OBV!G393</f>
        <v>NEUTRAL</v>
      </c>
      <c r="L393" s="6" t="str">
        <f>OBV!H393</f>
        <v>BEARISH DIVERGENCE</v>
      </c>
      <c r="M393" s="8">
        <f t="shared" si="60"/>
        <v>25</v>
      </c>
      <c r="N393" s="8">
        <f t="shared" si="61"/>
        <v>45</v>
      </c>
      <c r="O393" s="8">
        <f t="shared" si="62"/>
        <v>50</v>
      </c>
      <c r="P393" s="8">
        <f t="shared" si="63"/>
        <v>16.5</v>
      </c>
      <c r="Q393" s="9">
        <f t="shared" si="64"/>
        <v>34.475000000000001</v>
      </c>
      <c r="R393" s="9">
        <f t="shared" si="65"/>
        <v>35.625</v>
      </c>
      <c r="S393" s="9">
        <f t="shared" si="66"/>
        <v>30.425000000000001</v>
      </c>
      <c r="T393" s="9">
        <f t="shared" si="67"/>
        <v>34.125</v>
      </c>
      <c r="U393" s="8">
        <f t="shared" si="68"/>
        <v>33.508333333333333</v>
      </c>
      <c r="V393" s="8">
        <f t="shared" si="69"/>
        <v>33.662499999999994</v>
      </c>
    </row>
    <row r="394" spans="1:22" ht="13.5" x14ac:dyDescent="0.25">
      <c r="A394" s="3">
        <f>RSI!A394</f>
        <v>42877</v>
      </c>
      <c r="B394" s="2">
        <f>RSI!B394</f>
        <v>25.2881</v>
      </c>
      <c r="C394" s="2">
        <f>RSI!I394</f>
        <v>61.45480126085058</v>
      </c>
      <c r="D394" s="2">
        <f>MACD!E394</f>
        <v>6.9307632142816544E-3</v>
      </c>
      <c r="E394" s="2">
        <f>MACD!F394</f>
        <v>1.3488442963020982E-2</v>
      </c>
      <c r="F394" s="2">
        <f>'Moving Avg'!D394</f>
        <v>25.21228</v>
      </c>
      <c r="G394" s="2">
        <f>'Moving Avg'!F394</f>
        <v>25.034089999999999</v>
      </c>
      <c r="H394" s="2">
        <f>'Moving Avg'!G394</f>
        <v>23.986550000000008</v>
      </c>
      <c r="I394" s="2">
        <f>'Moving Avg'!H394</f>
        <v>23.403784500000011</v>
      </c>
      <c r="J394" s="6" t="str">
        <f>OBV!F394</f>
        <v>BULLISH</v>
      </c>
      <c r="K394" s="6" t="str">
        <f>OBV!G394</f>
        <v>NEUTRAL</v>
      </c>
      <c r="L394" s="6" t="str">
        <f>OBV!H394</f>
        <v>CONFIRMED BULLISH</v>
      </c>
      <c r="M394" s="8">
        <f t="shared" si="60"/>
        <v>25</v>
      </c>
      <c r="N394" s="8">
        <f t="shared" si="61"/>
        <v>45</v>
      </c>
      <c r="O394" s="8">
        <f t="shared" si="62"/>
        <v>50</v>
      </c>
      <c r="P394" s="8">
        <f t="shared" si="63"/>
        <v>83.5</v>
      </c>
      <c r="Q394" s="9">
        <f t="shared" si="64"/>
        <v>44.524999999999999</v>
      </c>
      <c r="R394" s="9">
        <f t="shared" si="65"/>
        <v>52.375</v>
      </c>
      <c r="S394" s="9">
        <f t="shared" si="66"/>
        <v>60.575000000000003</v>
      </c>
      <c r="T394" s="9">
        <f t="shared" si="67"/>
        <v>50.875</v>
      </c>
      <c r="U394" s="8">
        <f t="shared" si="68"/>
        <v>52.491666666666674</v>
      </c>
      <c r="V394" s="8">
        <f t="shared" si="69"/>
        <v>52.087500000000006</v>
      </c>
    </row>
    <row r="395" spans="1:22" ht="13.5" x14ac:dyDescent="0.25">
      <c r="A395" s="3">
        <f>RSI!A395</f>
        <v>42878</v>
      </c>
      <c r="B395" s="2">
        <f>RSI!B395</f>
        <v>25.2881</v>
      </c>
      <c r="C395" s="2">
        <f>RSI!I395</f>
        <v>61.45480126085058</v>
      </c>
      <c r="D395" s="2">
        <f>MACD!E395</f>
        <v>2.9188389369359413E-2</v>
      </c>
      <c r="E395" s="2">
        <f>MACD!F395</f>
        <v>1.6628432244288671E-2</v>
      </c>
      <c r="F395" s="2">
        <f>'Moving Avg'!D395</f>
        <v>25.214179999999999</v>
      </c>
      <c r="G395" s="2">
        <f>'Moving Avg'!F395</f>
        <v>25.047359999999998</v>
      </c>
      <c r="H395" s="2">
        <f>'Moving Avg'!G395</f>
        <v>24.047022000000005</v>
      </c>
      <c r="I395" s="2">
        <f>'Moving Avg'!H395</f>
        <v>23.413073000000004</v>
      </c>
      <c r="J395" s="6" t="str">
        <f>OBV!F395</f>
        <v>BEARISH</v>
      </c>
      <c r="K395" s="6" t="str">
        <f>OBV!G395</f>
        <v>NEUTRAL</v>
      </c>
      <c r="L395" s="6" t="str">
        <f>OBV!H395</f>
        <v>BEARISH DIVERGENCE</v>
      </c>
      <c r="M395" s="8">
        <f t="shared" si="60"/>
        <v>25</v>
      </c>
      <c r="N395" s="8">
        <f t="shared" si="61"/>
        <v>0</v>
      </c>
      <c r="O395" s="8">
        <f t="shared" si="62"/>
        <v>50</v>
      </c>
      <c r="P395" s="8">
        <f t="shared" si="63"/>
        <v>16.5</v>
      </c>
      <c r="Q395" s="9">
        <f t="shared" si="64"/>
        <v>18.725000000000001</v>
      </c>
      <c r="R395" s="9">
        <f t="shared" si="65"/>
        <v>26.625</v>
      </c>
      <c r="S395" s="9">
        <f t="shared" si="66"/>
        <v>23.675000000000001</v>
      </c>
      <c r="T395" s="9">
        <f t="shared" si="67"/>
        <v>22.875</v>
      </c>
      <c r="U395" s="8">
        <f t="shared" si="68"/>
        <v>23.008333333333336</v>
      </c>
      <c r="V395" s="8">
        <f t="shared" si="69"/>
        <v>22.975000000000001</v>
      </c>
    </row>
    <row r="396" spans="1:22" ht="13.5" x14ac:dyDescent="0.25">
      <c r="A396" s="3">
        <f>RSI!A396</f>
        <v>42879</v>
      </c>
      <c r="B396" s="2">
        <f>RSI!B396</f>
        <v>25.2881</v>
      </c>
      <c r="C396" s="2">
        <f>RSI!I396</f>
        <v>61.45480126085058</v>
      </c>
      <c r="D396" s="2">
        <f>MACD!E396</f>
        <v>4.5321989469552904E-2</v>
      </c>
      <c r="E396" s="2">
        <f>MACD!F396</f>
        <v>2.236714368934152E-2</v>
      </c>
      <c r="F396" s="2">
        <f>'Moving Avg'!D396</f>
        <v>25.2483</v>
      </c>
      <c r="G396" s="2">
        <f>'Moving Avg'!F396</f>
        <v>25.060629999999996</v>
      </c>
      <c r="H396" s="2">
        <f>'Moving Avg'!G396</f>
        <v>24.116782000000004</v>
      </c>
      <c r="I396" s="2">
        <f>'Moving Avg'!H396</f>
        <v>23.422361500000001</v>
      </c>
      <c r="J396" s="6" t="str">
        <f>OBV!F396</f>
        <v>BULLISH</v>
      </c>
      <c r="K396" s="6" t="str">
        <f>OBV!G396</f>
        <v>NEUTRAL</v>
      </c>
      <c r="L396" s="6" t="str">
        <f>OBV!H396</f>
        <v>CONFIRMED BULLISH</v>
      </c>
      <c r="M396" s="8">
        <f t="shared" si="60"/>
        <v>25</v>
      </c>
      <c r="N396" s="8">
        <f t="shared" si="61"/>
        <v>0</v>
      </c>
      <c r="O396" s="8">
        <f t="shared" si="62"/>
        <v>50</v>
      </c>
      <c r="P396" s="8">
        <f t="shared" si="63"/>
        <v>83.5</v>
      </c>
      <c r="Q396" s="9">
        <f t="shared" si="64"/>
        <v>28.774999999999999</v>
      </c>
      <c r="R396" s="9">
        <f t="shared" si="65"/>
        <v>43.375</v>
      </c>
      <c r="S396" s="9">
        <f t="shared" si="66"/>
        <v>53.825000000000003</v>
      </c>
      <c r="T396" s="9">
        <f t="shared" si="67"/>
        <v>39.625</v>
      </c>
      <c r="U396" s="8">
        <f t="shared" si="68"/>
        <v>41.991666666666667</v>
      </c>
      <c r="V396" s="8">
        <f t="shared" si="69"/>
        <v>41.400000000000006</v>
      </c>
    </row>
    <row r="397" spans="1:22" ht="13.5" x14ac:dyDescent="0.25">
      <c r="A397" s="3">
        <f>RSI!A397</f>
        <v>42880</v>
      </c>
      <c r="B397" s="2">
        <f>RSI!B397</f>
        <v>25.2881</v>
      </c>
      <c r="C397" s="2">
        <f>RSI!I397</f>
        <v>61.45480126085058</v>
      </c>
      <c r="D397" s="2">
        <f>MACD!E397</f>
        <v>5.6473704767775246E-2</v>
      </c>
      <c r="E397" s="2">
        <f>MACD!F397</f>
        <v>2.918845590502827E-2</v>
      </c>
      <c r="F397" s="2">
        <f>'Moving Avg'!D397</f>
        <v>25.282419999999998</v>
      </c>
      <c r="G397" s="2">
        <f>'Moving Avg'!F397</f>
        <v>25.098069999999996</v>
      </c>
      <c r="H397" s="2">
        <f>'Moving Avg'!G397</f>
        <v>24.177441999999999</v>
      </c>
      <c r="I397" s="2">
        <f>'Moving Avg'!H397</f>
        <v>23.431650000000001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  <c r="M397" s="8">
        <f t="shared" si="60"/>
        <v>25</v>
      </c>
      <c r="N397" s="8">
        <f t="shared" si="61"/>
        <v>0</v>
      </c>
      <c r="O397" s="8">
        <f t="shared" si="62"/>
        <v>50</v>
      </c>
      <c r="P397" s="8">
        <f t="shared" si="63"/>
        <v>83.5</v>
      </c>
      <c r="Q397" s="9">
        <f t="shared" si="64"/>
        <v>28.774999999999999</v>
      </c>
      <c r="R397" s="9">
        <f t="shared" si="65"/>
        <v>43.375</v>
      </c>
      <c r="S397" s="9">
        <f t="shared" si="66"/>
        <v>53.825000000000003</v>
      </c>
      <c r="T397" s="9">
        <f t="shared" si="67"/>
        <v>39.625</v>
      </c>
      <c r="U397" s="8">
        <f t="shared" si="68"/>
        <v>41.991666666666667</v>
      </c>
      <c r="V397" s="8">
        <f t="shared" si="69"/>
        <v>41.400000000000006</v>
      </c>
    </row>
    <row r="398" spans="1:22" ht="13.5" x14ac:dyDescent="0.25">
      <c r="A398" s="3">
        <f>RSI!A398</f>
        <v>42881</v>
      </c>
      <c r="B398" s="2">
        <f>RSI!B398</f>
        <v>25.1175</v>
      </c>
      <c r="C398" s="2">
        <f>RSI!I398</f>
        <v>55.806727048489435</v>
      </c>
      <c r="D398" s="2">
        <f>MACD!E398</f>
        <v>6.3109109006919795E-2</v>
      </c>
      <c r="E398" s="2">
        <f>MACD!F398</f>
        <v>3.5972586525406573E-2</v>
      </c>
      <c r="F398" s="2">
        <f>'Moving Avg'!D398</f>
        <v>25.253980000000002</v>
      </c>
      <c r="G398" s="2">
        <f>'Moving Avg'!F398</f>
        <v>25.108019999999996</v>
      </c>
      <c r="H398" s="2">
        <f>'Moving Avg'!G398</f>
        <v>24.234690000000001</v>
      </c>
      <c r="I398" s="2">
        <f>'Moving Avg'!H398</f>
        <v>23.440085499999999</v>
      </c>
      <c r="J398" s="6" t="str">
        <f>OBV!F398</f>
        <v>BEARISH</v>
      </c>
      <c r="K398" s="6" t="str">
        <f>OBV!G398</f>
        <v>NEUTRAL</v>
      </c>
      <c r="L398" s="6" t="str">
        <f>OBV!H398</f>
        <v>CONFIRMED BEARISH</v>
      </c>
      <c r="M398" s="8">
        <f t="shared" si="60"/>
        <v>25</v>
      </c>
      <c r="N398" s="8">
        <f t="shared" si="61"/>
        <v>0</v>
      </c>
      <c r="O398" s="8">
        <f t="shared" si="62"/>
        <v>50</v>
      </c>
      <c r="P398" s="8">
        <f t="shared" si="63"/>
        <v>16.5</v>
      </c>
      <c r="Q398" s="9">
        <f t="shared" si="64"/>
        <v>18.725000000000001</v>
      </c>
      <c r="R398" s="9">
        <f t="shared" si="65"/>
        <v>26.625</v>
      </c>
      <c r="S398" s="9">
        <f t="shared" si="66"/>
        <v>23.675000000000001</v>
      </c>
      <c r="T398" s="9">
        <f t="shared" si="67"/>
        <v>22.875</v>
      </c>
      <c r="U398" s="8">
        <f t="shared" si="68"/>
        <v>23.008333333333336</v>
      </c>
      <c r="V398" s="8">
        <f t="shared" si="69"/>
        <v>22.975000000000001</v>
      </c>
    </row>
    <row r="399" spans="1:22" ht="13.5" x14ac:dyDescent="0.25">
      <c r="A399" s="3">
        <f>RSI!A399</f>
        <v>42884</v>
      </c>
      <c r="B399" s="2">
        <f>RSI!B399</f>
        <v>25.780999999999999</v>
      </c>
      <c r="C399" s="2">
        <f>RSI!I399</f>
        <v>68.090078855183862</v>
      </c>
      <c r="D399" s="2">
        <f>MACD!E399</f>
        <v>1.8440447268282867E-2</v>
      </c>
      <c r="E399" s="2">
        <f>MACD!F399</f>
        <v>3.2466158673981838E-2</v>
      </c>
      <c r="F399" s="2">
        <f>'Moving Avg'!D399</f>
        <v>25.35256</v>
      </c>
      <c r="G399" s="2">
        <f>'Moving Avg'!F399</f>
        <v>25.16489</v>
      </c>
      <c r="H399" s="2">
        <f>'Moving Avg'!G399</f>
        <v>24.305207999999997</v>
      </c>
      <c r="I399" s="2">
        <f>'Moving Avg'!H399</f>
        <v>23.451838499999997</v>
      </c>
      <c r="J399" s="6" t="str">
        <f>OBV!F399</f>
        <v>BEARISH</v>
      </c>
      <c r="K399" s="6" t="str">
        <f>OBV!G399</f>
        <v>NEUTRAL</v>
      </c>
      <c r="L399" s="6" t="str">
        <f>OBV!H399</f>
        <v>BEARISH DIVERGENCE</v>
      </c>
      <c r="M399" s="8">
        <f t="shared" si="60"/>
        <v>25</v>
      </c>
      <c r="N399" s="8">
        <f t="shared" si="61"/>
        <v>45</v>
      </c>
      <c r="O399" s="8">
        <f t="shared" si="62"/>
        <v>50</v>
      </c>
      <c r="P399" s="8">
        <f t="shared" si="63"/>
        <v>16.5</v>
      </c>
      <c r="Q399" s="9">
        <f t="shared" si="64"/>
        <v>34.475000000000001</v>
      </c>
      <c r="R399" s="9">
        <f t="shared" si="65"/>
        <v>35.625</v>
      </c>
      <c r="S399" s="9">
        <f t="shared" si="66"/>
        <v>30.425000000000001</v>
      </c>
      <c r="T399" s="9">
        <f t="shared" si="67"/>
        <v>34.125</v>
      </c>
      <c r="U399" s="8">
        <f t="shared" si="68"/>
        <v>33.508333333333333</v>
      </c>
      <c r="V399" s="8">
        <f t="shared" si="69"/>
        <v>33.662499999999994</v>
      </c>
    </row>
    <row r="400" spans="1:22" ht="13.5" x14ac:dyDescent="0.25">
      <c r="A400" s="3">
        <f>RSI!A400</f>
        <v>42885</v>
      </c>
      <c r="B400" s="2">
        <f>RSI!B400</f>
        <v>25.780999999999999</v>
      </c>
      <c r="C400" s="2">
        <f>RSI!I400</f>
        <v>68.090078855183862</v>
      </c>
      <c r="D400" s="2">
        <f>MACD!E400</f>
        <v>4.5684679193058741E-4</v>
      </c>
      <c r="E400" s="2">
        <f>MACD!F400</f>
        <v>2.606429629757159E-2</v>
      </c>
      <c r="F400" s="2">
        <f>'Moving Avg'!D400</f>
        <v>25.451140000000002</v>
      </c>
      <c r="G400" s="2">
        <f>'Moving Avg'!F400</f>
        <v>25.22176</v>
      </c>
      <c r="H400" s="2">
        <f>'Moving Avg'!G400</f>
        <v>24.375725999999997</v>
      </c>
      <c r="I400" s="2">
        <f>'Moving Avg'!H400</f>
        <v>23.463591499999996</v>
      </c>
      <c r="J400" s="6" t="str">
        <f>OBV!F400</f>
        <v>BEARISH</v>
      </c>
      <c r="K400" s="6" t="str">
        <f>OBV!G400</f>
        <v>NEUTRAL</v>
      </c>
      <c r="L400" s="6" t="str">
        <f>OBV!H400</f>
        <v>BEARISH DIVERGENCE</v>
      </c>
      <c r="M400" s="8">
        <f t="shared" si="60"/>
        <v>25</v>
      </c>
      <c r="N400" s="8">
        <f t="shared" si="61"/>
        <v>100</v>
      </c>
      <c r="O400" s="8">
        <f t="shared" si="62"/>
        <v>50</v>
      </c>
      <c r="P400" s="8">
        <f t="shared" si="63"/>
        <v>16.5</v>
      </c>
      <c r="Q400" s="9">
        <f t="shared" si="64"/>
        <v>53.725000000000001</v>
      </c>
      <c r="R400" s="9">
        <f t="shared" si="65"/>
        <v>46.625</v>
      </c>
      <c r="S400" s="9">
        <f t="shared" si="66"/>
        <v>38.674999999999997</v>
      </c>
      <c r="T400" s="9">
        <f t="shared" si="67"/>
        <v>47.875</v>
      </c>
      <c r="U400" s="8">
        <f t="shared" si="68"/>
        <v>46.341666666666661</v>
      </c>
      <c r="V400" s="8">
        <f t="shared" si="69"/>
        <v>46.724999999999994</v>
      </c>
    </row>
    <row r="401" spans="1:22" ht="13.5" x14ac:dyDescent="0.25">
      <c r="A401" s="3">
        <f>RSI!A401</f>
        <v>42886</v>
      </c>
      <c r="B401" s="2">
        <f>RSI!B401</f>
        <v>25.780999999999999</v>
      </c>
      <c r="C401" s="2">
        <f>RSI!I401</f>
        <v>68.090078855183862</v>
      </c>
      <c r="D401" s="2">
        <f>MACD!E401</f>
        <v>-4.4148046422211706E-2</v>
      </c>
      <c r="E401" s="2">
        <f>MACD!F401</f>
        <v>1.2021827753614931E-2</v>
      </c>
      <c r="F401" s="2">
        <f>'Moving Avg'!D401</f>
        <v>25.549720000000001</v>
      </c>
      <c r="G401" s="2">
        <f>'Moving Avg'!F401</f>
        <v>25.264885</v>
      </c>
      <c r="H401" s="2">
        <f>'Moving Avg'!G401</f>
        <v>24.446433999999989</v>
      </c>
      <c r="I401" s="2">
        <f>'Moving Avg'!H401</f>
        <v>23.475344499999995</v>
      </c>
      <c r="J401" s="6" t="str">
        <f>OBV!F401</f>
        <v>BEARISH</v>
      </c>
      <c r="K401" s="6" t="str">
        <f>OBV!G401</f>
        <v>NEUTRAL</v>
      </c>
      <c r="L401" s="6" t="str">
        <f>OBV!H401</f>
        <v>BEARISH DIVERGENCE</v>
      </c>
      <c r="M401" s="8">
        <f t="shared" si="60"/>
        <v>25</v>
      </c>
      <c r="N401" s="8">
        <f t="shared" si="61"/>
        <v>100</v>
      </c>
      <c r="O401" s="8">
        <f t="shared" si="62"/>
        <v>50</v>
      </c>
      <c r="P401" s="8">
        <f t="shared" si="63"/>
        <v>16.5</v>
      </c>
      <c r="Q401" s="9">
        <f t="shared" si="64"/>
        <v>53.725000000000001</v>
      </c>
      <c r="R401" s="9">
        <f t="shared" si="65"/>
        <v>46.625</v>
      </c>
      <c r="S401" s="9">
        <f t="shared" si="66"/>
        <v>38.674999999999997</v>
      </c>
      <c r="T401" s="9">
        <f t="shared" si="67"/>
        <v>47.875</v>
      </c>
      <c r="U401" s="8">
        <f t="shared" si="68"/>
        <v>46.341666666666661</v>
      </c>
      <c r="V401" s="8">
        <f t="shared" si="69"/>
        <v>46.724999999999994</v>
      </c>
    </row>
    <row r="402" spans="1:22" ht="13.5" x14ac:dyDescent="0.25">
      <c r="A402" s="3">
        <f>RSI!A402</f>
        <v>42887</v>
      </c>
      <c r="B402" s="2">
        <f>RSI!B402</f>
        <v>25.780999999999999</v>
      </c>
      <c r="C402" s="2">
        <f>RSI!I402</f>
        <v>68.090078855183862</v>
      </c>
      <c r="D402" s="2">
        <f>MACD!E402</f>
        <v>-8.6153042001129165E-2</v>
      </c>
      <c r="E402" s="2">
        <f>MACD!F402</f>
        <v>-7.6131461973338865E-3</v>
      </c>
      <c r="F402" s="2">
        <f>'Moving Avg'!D402</f>
        <v>25.648299999999999</v>
      </c>
      <c r="G402" s="2">
        <f>'Moving Avg'!F402</f>
        <v>25.302799999999998</v>
      </c>
      <c r="H402" s="2">
        <f>'Moving Avg'!G402</f>
        <v>24.517521999999989</v>
      </c>
      <c r="I402" s="2">
        <f>'Moving Avg'!H402</f>
        <v>23.487097499999994</v>
      </c>
      <c r="J402" s="6" t="str">
        <f>OBV!F402</f>
        <v>BEARISH</v>
      </c>
      <c r="K402" s="6" t="str">
        <f>OBV!G402</f>
        <v>NEUTRAL</v>
      </c>
      <c r="L402" s="6" t="str">
        <f>OBV!H402</f>
        <v>BEARISH DIVERGENCE</v>
      </c>
      <c r="M402" s="8">
        <f t="shared" si="60"/>
        <v>25</v>
      </c>
      <c r="N402" s="8">
        <f t="shared" si="61"/>
        <v>100</v>
      </c>
      <c r="O402" s="8">
        <f t="shared" si="62"/>
        <v>50</v>
      </c>
      <c r="P402" s="8">
        <f t="shared" si="63"/>
        <v>16.5</v>
      </c>
      <c r="Q402" s="9">
        <f t="shared" si="64"/>
        <v>53.725000000000001</v>
      </c>
      <c r="R402" s="9">
        <f t="shared" si="65"/>
        <v>46.625</v>
      </c>
      <c r="S402" s="9">
        <f t="shared" si="66"/>
        <v>38.674999999999997</v>
      </c>
      <c r="T402" s="9">
        <f t="shared" si="67"/>
        <v>47.875</v>
      </c>
      <c r="U402" s="8">
        <f t="shared" si="68"/>
        <v>46.341666666666661</v>
      </c>
      <c r="V402" s="8">
        <f t="shared" si="69"/>
        <v>46.724999999999994</v>
      </c>
    </row>
    <row r="403" spans="1:22" ht="13.5" x14ac:dyDescent="0.25">
      <c r="A403" s="3">
        <f>RSI!A403</f>
        <v>42888</v>
      </c>
      <c r="B403" s="2">
        <f>RSI!B403</f>
        <v>25.780999999999999</v>
      </c>
      <c r="C403" s="2">
        <f>RSI!I403</f>
        <v>68.090078855183862</v>
      </c>
      <c r="D403" s="2">
        <f>MACD!E403</f>
        <v>-0.10376546825809996</v>
      </c>
      <c r="E403" s="2">
        <f>MACD!F403</f>
        <v>-2.6843610609487104E-2</v>
      </c>
      <c r="F403" s="2">
        <f>'Moving Avg'!D403</f>
        <v>25.780999999999999</v>
      </c>
      <c r="G403" s="2">
        <f>'Moving Avg'!F403</f>
        <v>25.340714999999999</v>
      </c>
      <c r="H403" s="2">
        <f>'Moving Avg'!G403</f>
        <v>24.599983999999992</v>
      </c>
      <c r="I403" s="2">
        <f>'Moving Avg'!H403</f>
        <v>23.502357499999995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0"/>
        <v>25</v>
      </c>
      <c r="N403" s="8">
        <f t="shared" si="61"/>
        <v>100</v>
      </c>
      <c r="O403" s="8">
        <f t="shared" si="62"/>
        <v>50</v>
      </c>
      <c r="P403" s="8">
        <f t="shared" si="63"/>
        <v>83.5</v>
      </c>
      <c r="Q403" s="9">
        <f t="shared" si="64"/>
        <v>63.774999999999999</v>
      </c>
      <c r="R403" s="9">
        <f t="shared" si="65"/>
        <v>63.375</v>
      </c>
      <c r="S403" s="9">
        <f t="shared" si="66"/>
        <v>68.825000000000003</v>
      </c>
      <c r="T403" s="9">
        <f t="shared" si="67"/>
        <v>64.625</v>
      </c>
      <c r="U403" s="8">
        <f t="shared" si="68"/>
        <v>65.325000000000003</v>
      </c>
      <c r="V403" s="8">
        <f t="shared" si="69"/>
        <v>65.150000000000006</v>
      </c>
    </row>
    <row r="404" spans="1:22" ht="13.5" x14ac:dyDescent="0.25">
      <c r="A404" s="3">
        <f>RSI!A404</f>
        <v>42891</v>
      </c>
      <c r="B404" s="2">
        <f>RSI!B404</f>
        <v>25.5914</v>
      </c>
      <c r="C404" s="2">
        <f>RSI!I404</f>
        <v>61.064670618301179</v>
      </c>
      <c r="D404" s="2">
        <f>MACD!E404</f>
        <v>-0.10390893078697161</v>
      </c>
      <c r="E404" s="2">
        <f>MACD!F404</f>
        <v>-4.2256674644984005E-2</v>
      </c>
      <c r="F404" s="2">
        <f>'Moving Avg'!D404</f>
        <v>25.743079999999999</v>
      </c>
      <c r="G404" s="2">
        <f>'Moving Avg'!F404</f>
        <v>25.369150000000001</v>
      </c>
      <c r="H404" s="2">
        <f>'Moving Avg'!G404</f>
        <v>24.678653999999987</v>
      </c>
      <c r="I404" s="2">
        <f>'Moving Avg'!H404</f>
        <v>23.517048999999997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  <c r="M404" s="8">
        <f t="shared" si="60"/>
        <v>25</v>
      </c>
      <c r="N404" s="8">
        <f t="shared" si="61"/>
        <v>100</v>
      </c>
      <c r="O404" s="8">
        <f t="shared" si="62"/>
        <v>50</v>
      </c>
      <c r="P404" s="8">
        <f t="shared" si="63"/>
        <v>16.5</v>
      </c>
      <c r="Q404" s="9">
        <f t="shared" si="64"/>
        <v>53.725000000000001</v>
      </c>
      <c r="R404" s="9">
        <f t="shared" si="65"/>
        <v>46.625</v>
      </c>
      <c r="S404" s="9">
        <f t="shared" si="66"/>
        <v>38.674999999999997</v>
      </c>
      <c r="T404" s="9">
        <f t="shared" si="67"/>
        <v>47.875</v>
      </c>
      <c r="U404" s="8">
        <f t="shared" si="68"/>
        <v>46.341666666666661</v>
      </c>
      <c r="V404" s="8">
        <f t="shared" si="69"/>
        <v>46.724999999999994</v>
      </c>
    </row>
    <row r="405" spans="1:22" ht="13.5" x14ac:dyDescent="0.25">
      <c r="A405" s="3">
        <f>RSI!A405</f>
        <v>42892</v>
      </c>
      <c r="B405" s="2">
        <f>RSI!B405</f>
        <v>26.1601</v>
      </c>
      <c r="C405" s="2">
        <f>RSI!I405</f>
        <v>70.797470240106833</v>
      </c>
      <c r="D405" s="2">
        <f>MACD!E405</f>
        <v>-0.14841951902712225</v>
      </c>
      <c r="E405" s="2">
        <f>MACD!F405</f>
        <v>-6.3489243521411651E-2</v>
      </c>
      <c r="F405" s="2">
        <f>'Moving Avg'!D405</f>
        <v>25.818899999999996</v>
      </c>
      <c r="G405" s="2">
        <f>'Moving Avg'!F405</f>
        <v>25.417014999999999</v>
      </c>
      <c r="H405" s="2">
        <f>'Moving Avg'!G405</f>
        <v>24.762061999999993</v>
      </c>
      <c r="I405" s="2">
        <f>'Moving Avg'!H405</f>
        <v>23.534583999999995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  <c r="M405" s="8">
        <f t="shared" si="60"/>
        <v>0</v>
      </c>
      <c r="N405" s="8">
        <f t="shared" si="61"/>
        <v>100</v>
      </c>
      <c r="O405" s="8">
        <f t="shared" si="62"/>
        <v>50</v>
      </c>
      <c r="P405" s="8">
        <f t="shared" si="63"/>
        <v>83.5</v>
      </c>
      <c r="Q405" s="9">
        <f t="shared" si="64"/>
        <v>55.024999999999999</v>
      </c>
      <c r="R405" s="9">
        <f t="shared" si="65"/>
        <v>58.375</v>
      </c>
      <c r="S405" s="9">
        <f t="shared" si="66"/>
        <v>65.075000000000003</v>
      </c>
      <c r="T405" s="9">
        <f t="shared" si="67"/>
        <v>58.375</v>
      </c>
      <c r="U405" s="8">
        <f t="shared" si="68"/>
        <v>59.491666666666674</v>
      </c>
      <c r="V405" s="8">
        <f t="shared" si="69"/>
        <v>59.212500000000006</v>
      </c>
    </row>
    <row r="406" spans="1:22" ht="13.5" x14ac:dyDescent="0.25">
      <c r="A406" s="3">
        <f>RSI!A406</f>
        <v>42893</v>
      </c>
      <c r="B406" s="2">
        <f>RSI!B406</f>
        <v>26.1601</v>
      </c>
      <c r="C406" s="2">
        <f>RSI!I406</f>
        <v>70.797470240106833</v>
      </c>
      <c r="D406" s="2">
        <f>MACD!E406</f>
        <v>-0.19153841842863883</v>
      </c>
      <c r="E406" s="2">
        <f>MACD!F406</f>
        <v>-8.9099078502857088E-2</v>
      </c>
      <c r="F406" s="2">
        <f>'Moving Avg'!D406</f>
        <v>25.89472</v>
      </c>
      <c r="G406" s="2">
        <f>'Moving Avg'!F406</f>
        <v>25.464880000000001</v>
      </c>
      <c r="H406" s="2">
        <f>'Moving Avg'!G406</f>
        <v>24.85305399999999</v>
      </c>
      <c r="I406" s="2">
        <f>'Moving Avg'!H406</f>
        <v>23.552118999999994</v>
      </c>
      <c r="J406" s="6" t="str">
        <f>OBV!F406</f>
        <v>BULLISH</v>
      </c>
      <c r="K406" s="6" t="str">
        <f>OBV!G406</f>
        <v>NEUTRAL</v>
      </c>
      <c r="L406" s="6" t="str">
        <f>OBV!H406</f>
        <v>CONFIRMED BULLISH</v>
      </c>
      <c r="M406" s="8">
        <f t="shared" si="60"/>
        <v>0</v>
      </c>
      <c r="N406" s="8">
        <f t="shared" si="61"/>
        <v>100</v>
      </c>
      <c r="O406" s="8">
        <f t="shared" si="62"/>
        <v>50</v>
      </c>
      <c r="P406" s="8">
        <f t="shared" si="63"/>
        <v>83.5</v>
      </c>
      <c r="Q406" s="9">
        <f t="shared" si="64"/>
        <v>55.024999999999999</v>
      </c>
      <c r="R406" s="9">
        <f t="shared" si="65"/>
        <v>58.375</v>
      </c>
      <c r="S406" s="9">
        <f t="shared" si="66"/>
        <v>65.075000000000003</v>
      </c>
      <c r="T406" s="9">
        <f t="shared" si="67"/>
        <v>58.375</v>
      </c>
      <c r="U406" s="8">
        <f t="shared" si="68"/>
        <v>59.491666666666674</v>
      </c>
      <c r="V406" s="8">
        <f t="shared" si="69"/>
        <v>59.212500000000006</v>
      </c>
    </row>
    <row r="407" spans="1:22" ht="13.5" x14ac:dyDescent="0.25">
      <c r="A407" s="3">
        <f>RSI!A407</f>
        <v>42894</v>
      </c>
      <c r="B407" s="2">
        <f>RSI!B407</f>
        <v>26.1601</v>
      </c>
      <c r="C407" s="2">
        <f>RSI!I407</f>
        <v>70.797470240106847</v>
      </c>
      <c r="D407" s="2">
        <f>MACD!E407</f>
        <v>-0.23307557985799221</v>
      </c>
      <c r="E407" s="2">
        <f>MACD!F407</f>
        <v>-0.11789437877388412</v>
      </c>
      <c r="F407" s="2">
        <f>'Moving Avg'!D407</f>
        <v>25.97054</v>
      </c>
      <c r="G407" s="2">
        <f>'Moving Avg'!F407</f>
        <v>25.512745000000002</v>
      </c>
      <c r="H407" s="2">
        <f>'Moving Avg'!G407</f>
        <v>24.936461999999992</v>
      </c>
      <c r="I407" s="2">
        <f>'Moving Avg'!H407</f>
        <v>23.569653999999993</v>
      </c>
      <c r="J407" s="6" t="str">
        <f>OBV!F407</f>
        <v>BULLISH</v>
      </c>
      <c r="K407" s="6" t="str">
        <f>OBV!G407</f>
        <v>NEUTRAL</v>
      </c>
      <c r="L407" s="6" t="str">
        <f>OBV!H407</f>
        <v>CONFIRMED BULLISH</v>
      </c>
      <c r="M407" s="8">
        <f t="shared" si="60"/>
        <v>0</v>
      </c>
      <c r="N407" s="8">
        <f t="shared" si="61"/>
        <v>100</v>
      </c>
      <c r="O407" s="8">
        <f t="shared" si="62"/>
        <v>50</v>
      </c>
      <c r="P407" s="8">
        <f t="shared" si="63"/>
        <v>83.5</v>
      </c>
      <c r="Q407" s="9">
        <f t="shared" si="64"/>
        <v>55.024999999999999</v>
      </c>
      <c r="R407" s="9">
        <f t="shared" si="65"/>
        <v>58.375</v>
      </c>
      <c r="S407" s="9">
        <f t="shared" si="66"/>
        <v>65.075000000000003</v>
      </c>
      <c r="T407" s="9">
        <f t="shared" si="67"/>
        <v>58.375</v>
      </c>
      <c r="U407" s="8">
        <f t="shared" si="68"/>
        <v>59.491666666666674</v>
      </c>
      <c r="V407" s="8">
        <f t="shared" si="69"/>
        <v>59.212500000000006</v>
      </c>
    </row>
    <row r="408" spans="1:22" ht="13.5" x14ac:dyDescent="0.25">
      <c r="A408" s="3">
        <f>RSI!A408</f>
        <v>42895</v>
      </c>
      <c r="B408" s="2">
        <f>RSI!B408</f>
        <v>25.5914</v>
      </c>
      <c r="C408" s="2">
        <f>RSI!I408</f>
        <v>53.952816134165097</v>
      </c>
      <c r="D408" s="2">
        <f>MACD!E408</f>
        <v>-0.25702035784557253</v>
      </c>
      <c r="E408" s="2">
        <f>MACD!F408</f>
        <v>-0.1457195745882218</v>
      </c>
      <c r="F408" s="2">
        <f>'Moving Avg'!D408</f>
        <v>25.932619999999996</v>
      </c>
      <c r="G408" s="2">
        <f>'Moving Avg'!F408</f>
        <v>25.536440000000002</v>
      </c>
      <c r="H408" s="2">
        <f>'Moving Avg'!G408</f>
        <v>25.012287999999995</v>
      </c>
      <c r="I408" s="2">
        <f>'Moving Avg'!H408</f>
        <v>23.584392499999989</v>
      </c>
      <c r="J408" s="6" t="str">
        <f>OBV!F408</f>
        <v>BULLISH</v>
      </c>
      <c r="K408" s="6" t="str">
        <f>OBV!G408</f>
        <v>NEUTRAL</v>
      </c>
      <c r="L408" s="6" t="str">
        <f>OBV!H408</f>
        <v>BULLISH DIVERGENCE</v>
      </c>
      <c r="M408" s="8">
        <f t="shared" si="60"/>
        <v>25</v>
      </c>
      <c r="N408" s="8">
        <f t="shared" si="61"/>
        <v>100</v>
      </c>
      <c r="O408" s="8">
        <f t="shared" si="62"/>
        <v>50</v>
      </c>
      <c r="P408" s="8">
        <f t="shared" si="63"/>
        <v>66.5</v>
      </c>
      <c r="Q408" s="9">
        <f t="shared" si="64"/>
        <v>61.225000000000001</v>
      </c>
      <c r="R408" s="9">
        <f t="shared" si="65"/>
        <v>59.125</v>
      </c>
      <c r="S408" s="9">
        <f t="shared" si="66"/>
        <v>61.174999999999997</v>
      </c>
      <c r="T408" s="9">
        <f t="shared" si="67"/>
        <v>60.375</v>
      </c>
      <c r="U408" s="8">
        <f t="shared" si="68"/>
        <v>60.508333333333326</v>
      </c>
      <c r="V408" s="8">
        <f t="shared" si="69"/>
        <v>60.474999999999994</v>
      </c>
    </row>
    <row r="409" spans="1:22" ht="13.5" x14ac:dyDescent="0.25">
      <c r="A409" s="3">
        <f>RSI!A409</f>
        <v>42898</v>
      </c>
      <c r="B409" s="2">
        <f>RSI!B409</f>
        <v>26.3307</v>
      </c>
      <c r="C409" s="2">
        <f>RSI!I409</f>
        <v>65.458406108874499</v>
      </c>
      <c r="D409" s="2">
        <f>MACD!E409</f>
        <v>-0.23093811429914268</v>
      </c>
      <c r="E409" s="2">
        <f>MACD!F409</f>
        <v>-0.16276328253040598</v>
      </c>
      <c r="F409" s="2">
        <f>'Moving Avg'!D409</f>
        <v>26.080480000000001</v>
      </c>
      <c r="G409" s="2">
        <f>'Moving Avg'!F409</f>
        <v>25.597100000000001</v>
      </c>
      <c r="H409" s="2">
        <f>'Moving Avg'!G409</f>
        <v>25.099297999999994</v>
      </c>
      <c r="I409" s="2">
        <f>'Moving Avg'!H409</f>
        <v>23.602827499999989</v>
      </c>
      <c r="J409" s="6" t="str">
        <f>OBV!F409</f>
        <v>BULLISH</v>
      </c>
      <c r="K409" s="6" t="str">
        <f>OBV!G409</f>
        <v>NEUTRAL</v>
      </c>
      <c r="L409" s="6" t="str">
        <f>OBV!H409</f>
        <v>CONFIRMED BULLISH</v>
      </c>
      <c r="M409" s="8">
        <f t="shared" si="60"/>
        <v>25</v>
      </c>
      <c r="N409" s="8">
        <f t="shared" si="61"/>
        <v>100</v>
      </c>
      <c r="O409" s="8">
        <f t="shared" si="62"/>
        <v>50</v>
      </c>
      <c r="P409" s="8">
        <f t="shared" si="63"/>
        <v>83.5</v>
      </c>
      <c r="Q409" s="9">
        <f t="shared" si="64"/>
        <v>63.774999999999999</v>
      </c>
      <c r="R409" s="9">
        <f t="shared" si="65"/>
        <v>63.375</v>
      </c>
      <c r="S409" s="9">
        <f t="shared" si="66"/>
        <v>68.825000000000003</v>
      </c>
      <c r="T409" s="9">
        <f t="shared" si="67"/>
        <v>64.625</v>
      </c>
      <c r="U409" s="8">
        <f t="shared" si="68"/>
        <v>65.325000000000003</v>
      </c>
      <c r="V409" s="8">
        <f t="shared" si="69"/>
        <v>65.150000000000006</v>
      </c>
    </row>
    <row r="410" spans="1:22" ht="13.5" x14ac:dyDescent="0.25">
      <c r="A410" s="3">
        <f>RSI!A410</f>
        <v>42899</v>
      </c>
      <c r="B410" s="2">
        <f>RSI!B410</f>
        <v>26.321300000000001</v>
      </c>
      <c r="C410" s="2">
        <f>RSI!I410</f>
        <v>65.235213536750706</v>
      </c>
      <c r="D410" s="2">
        <f>MACD!E410</f>
        <v>-0.21343962588756327</v>
      </c>
      <c r="E410" s="2">
        <f>MACD!F410</f>
        <v>-0.17289855120183745</v>
      </c>
      <c r="F410" s="2">
        <f>'Moving Avg'!D410</f>
        <v>26.112720000000003</v>
      </c>
      <c r="G410" s="2">
        <f>'Moving Avg'!F410</f>
        <v>25.649234999999997</v>
      </c>
      <c r="H410" s="2">
        <f>'Moving Avg'!G410</f>
        <v>25.174555999999992</v>
      </c>
      <c r="I410" s="2">
        <f>'Moving Avg'!H410</f>
        <v>23.621215499999991</v>
      </c>
      <c r="J410" s="6" t="str">
        <f>OBV!F410</f>
        <v>BEARISH</v>
      </c>
      <c r="K410" s="6" t="str">
        <f>OBV!G410</f>
        <v>NEUTRAL</v>
      </c>
      <c r="L410" s="6" t="str">
        <f>OBV!H410</f>
        <v>BEARISH DIVERGENCE</v>
      </c>
      <c r="M410" s="8">
        <f t="shared" si="60"/>
        <v>25</v>
      </c>
      <c r="N410" s="8">
        <f t="shared" si="61"/>
        <v>100</v>
      </c>
      <c r="O410" s="8">
        <f t="shared" si="62"/>
        <v>50</v>
      </c>
      <c r="P410" s="8">
        <f t="shared" si="63"/>
        <v>16.5</v>
      </c>
      <c r="Q410" s="9">
        <f t="shared" si="64"/>
        <v>53.725000000000001</v>
      </c>
      <c r="R410" s="9">
        <f t="shared" si="65"/>
        <v>46.625</v>
      </c>
      <c r="S410" s="9">
        <f t="shared" si="66"/>
        <v>38.674999999999997</v>
      </c>
      <c r="T410" s="9">
        <f t="shared" si="67"/>
        <v>47.875</v>
      </c>
      <c r="U410" s="8">
        <f t="shared" si="68"/>
        <v>46.341666666666661</v>
      </c>
      <c r="V410" s="8">
        <f t="shared" si="69"/>
        <v>46.724999999999994</v>
      </c>
    </row>
    <row r="411" spans="1:22" ht="13.5" x14ac:dyDescent="0.25">
      <c r="A411" s="3">
        <f>RSI!A411</f>
        <v>42900</v>
      </c>
      <c r="B411" s="2">
        <f>RSI!B411</f>
        <v>26.340199999999999</v>
      </c>
      <c r="C411" s="2">
        <f>RSI!I411</f>
        <v>65.490000904940928</v>
      </c>
      <c r="D411" s="2">
        <f>MACD!E411</f>
        <v>-0.20485488851794642</v>
      </c>
      <c r="E411" s="2">
        <f>MACD!F411</f>
        <v>-0.17928981866505925</v>
      </c>
      <c r="F411" s="2">
        <f>'Moving Avg'!D411</f>
        <v>26.148740000000004</v>
      </c>
      <c r="G411" s="2">
        <f>'Moving Avg'!F411</f>
        <v>25.710370000000005</v>
      </c>
      <c r="H411" s="2">
        <f>'Moving Avg'!G411</f>
        <v>25.236923999999995</v>
      </c>
      <c r="I411" s="2">
        <f>'Moving Avg'!H411</f>
        <v>23.639697999999985</v>
      </c>
      <c r="J411" s="6" t="str">
        <f>OBV!F411</f>
        <v>BEARISH</v>
      </c>
      <c r="K411" s="6" t="str">
        <f>OBV!G411</f>
        <v>NEUTRAL</v>
      </c>
      <c r="L411" s="6" t="str">
        <f>OBV!H411</f>
        <v>BEARISH DIVERGENCE</v>
      </c>
      <c r="M411" s="8">
        <f t="shared" si="60"/>
        <v>25</v>
      </c>
      <c r="N411" s="8">
        <f t="shared" si="61"/>
        <v>100</v>
      </c>
      <c r="O411" s="8">
        <f t="shared" si="62"/>
        <v>50</v>
      </c>
      <c r="P411" s="8">
        <f t="shared" si="63"/>
        <v>16.5</v>
      </c>
      <c r="Q411" s="9">
        <f t="shared" si="64"/>
        <v>53.725000000000001</v>
      </c>
      <c r="R411" s="9">
        <f t="shared" si="65"/>
        <v>46.625</v>
      </c>
      <c r="S411" s="9">
        <f t="shared" si="66"/>
        <v>38.674999999999997</v>
      </c>
      <c r="T411" s="9">
        <f t="shared" si="67"/>
        <v>47.875</v>
      </c>
      <c r="U411" s="8">
        <f t="shared" si="68"/>
        <v>46.341666666666661</v>
      </c>
      <c r="V411" s="8">
        <f t="shared" si="69"/>
        <v>46.724999999999994</v>
      </c>
    </row>
    <row r="412" spans="1:22" ht="13.5" x14ac:dyDescent="0.25">
      <c r="A412" s="3">
        <f>RSI!A412</f>
        <v>42901</v>
      </c>
      <c r="B412" s="2">
        <f>RSI!B412</f>
        <v>27.126899999999999</v>
      </c>
      <c r="C412" s="2">
        <f>RSI!I412</f>
        <v>74.023852670939974</v>
      </c>
      <c r="D412" s="2">
        <f>MACD!E412</f>
        <v>-0.26044114968399867</v>
      </c>
      <c r="E412" s="2">
        <f>MACD!F412</f>
        <v>-0.19552008486884714</v>
      </c>
      <c r="F412" s="2">
        <f>'Moving Avg'!D412</f>
        <v>26.342099999999999</v>
      </c>
      <c r="G412" s="2">
        <f>'Moving Avg'!F412</f>
        <v>25.810840000000002</v>
      </c>
      <c r="H412" s="2">
        <f>'Moving Avg'!G412</f>
        <v>25.295309999999994</v>
      </c>
      <c r="I412" s="2">
        <f>'Moving Avg'!H412</f>
        <v>23.662113999999988</v>
      </c>
      <c r="J412" s="6" t="str">
        <f>OBV!F412</f>
        <v>BULLISH</v>
      </c>
      <c r="K412" s="6" t="str">
        <f>OBV!G412</f>
        <v>STRONG</v>
      </c>
      <c r="L412" s="6" t="str">
        <f>OBV!H412</f>
        <v>CONFIRMED BULLISH</v>
      </c>
      <c r="M412" s="8">
        <f t="shared" si="60"/>
        <v>0</v>
      </c>
      <c r="N412" s="8">
        <f t="shared" si="61"/>
        <v>100</v>
      </c>
      <c r="O412" s="8">
        <f t="shared" si="62"/>
        <v>50</v>
      </c>
      <c r="P412" s="8">
        <f t="shared" si="63"/>
        <v>100</v>
      </c>
      <c r="Q412" s="9">
        <f t="shared" si="64"/>
        <v>57.5</v>
      </c>
      <c r="R412" s="9">
        <f t="shared" si="65"/>
        <v>62.5</v>
      </c>
      <c r="S412" s="9">
        <f t="shared" si="66"/>
        <v>72.5</v>
      </c>
      <c r="T412" s="9">
        <f t="shared" si="67"/>
        <v>62.5</v>
      </c>
      <c r="U412" s="8">
        <f t="shared" si="68"/>
        <v>64.166666666666671</v>
      </c>
      <c r="V412" s="8">
        <f t="shared" si="69"/>
        <v>63.75</v>
      </c>
    </row>
    <row r="413" spans="1:22" ht="13.5" x14ac:dyDescent="0.25">
      <c r="A413" s="3">
        <f>RSI!A413</f>
        <v>42902</v>
      </c>
      <c r="B413" s="2">
        <f>RSI!B413</f>
        <v>27.126899999999999</v>
      </c>
      <c r="C413" s="2">
        <f>RSI!I413</f>
        <v>74.023852670939974</v>
      </c>
      <c r="D413" s="2">
        <f>MACD!E413</f>
        <v>-0.31636154062965716</v>
      </c>
      <c r="E413" s="2">
        <f>MACD!F413</f>
        <v>-0.21968837602100916</v>
      </c>
      <c r="F413" s="2">
        <f>'Moving Avg'!D413</f>
        <v>26.6492</v>
      </c>
      <c r="G413" s="2">
        <f>'Moving Avg'!F413</f>
        <v>25.904200000000003</v>
      </c>
      <c r="H413" s="2">
        <f>'Moving Avg'!G413</f>
        <v>25.332085999999993</v>
      </c>
      <c r="I413" s="2">
        <f>'Moving Avg'!H413</f>
        <v>23.681165499999988</v>
      </c>
      <c r="J413" s="6" t="str">
        <f>OBV!F413</f>
        <v>BULLISH</v>
      </c>
      <c r="K413" s="6" t="str">
        <f>OBV!G413</f>
        <v>STRONG</v>
      </c>
      <c r="L413" s="6" t="str">
        <f>OBV!H413</f>
        <v>CONFIRMED BULLISH</v>
      </c>
      <c r="M413" s="8">
        <f t="shared" si="60"/>
        <v>0</v>
      </c>
      <c r="N413" s="8">
        <f t="shared" si="61"/>
        <v>100</v>
      </c>
      <c r="O413" s="8">
        <f t="shared" si="62"/>
        <v>50</v>
      </c>
      <c r="P413" s="8">
        <f t="shared" si="63"/>
        <v>100</v>
      </c>
      <c r="Q413" s="9">
        <f t="shared" si="64"/>
        <v>57.5</v>
      </c>
      <c r="R413" s="9">
        <f t="shared" si="65"/>
        <v>62.5</v>
      </c>
      <c r="S413" s="9">
        <f t="shared" si="66"/>
        <v>72.5</v>
      </c>
      <c r="T413" s="9">
        <f t="shared" si="67"/>
        <v>62.5</v>
      </c>
      <c r="U413" s="8">
        <f t="shared" si="68"/>
        <v>64.166666666666671</v>
      </c>
      <c r="V413" s="8">
        <f t="shared" si="69"/>
        <v>63.75</v>
      </c>
    </row>
    <row r="414" spans="1:22" ht="13.5" x14ac:dyDescent="0.25">
      <c r="A414" s="3">
        <f>RSI!A414</f>
        <v>42905</v>
      </c>
      <c r="B414" s="2">
        <f>RSI!B414</f>
        <v>27.487100000000002</v>
      </c>
      <c r="C414" s="2">
        <f>RSI!I414</f>
        <v>77.038916127619245</v>
      </c>
      <c r="D414" s="2">
        <f>MACD!E414</f>
        <v>-0.42775715700441097</v>
      </c>
      <c r="E414" s="2">
        <f>MACD!F414</f>
        <v>-0.2613021322176895</v>
      </c>
      <c r="F414" s="2">
        <f>'Moving Avg'!D414</f>
        <v>26.880479999999999</v>
      </c>
      <c r="G414" s="2">
        <f>'Moving Avg'!F414</f>
        <v>26.014150000000001</v>
      </c>
      <c r="H414" s="2">
        <f>'Moving Avg'!G414</f>
        <v>25.383269999999992</v>
      </c>
      <c r="I414" s="2">
        <f>'Moving Avg'!H414</f>
        <v>23.702017999999988</v>
      </c>
      <c r="J414" s="6" t="str">
        <f>OBV!F414</f>
        <v>BULLISH</v>
      </c>
      <c r="K414" s="6" t="str">
        <f>OBV!G414</f>
        <v>STRONG</v>
      </c>
      <c r="L414" s="6" t="str">
        <f>OBV!H414</f>
        <v>CONFIRMED BULLISH</v>
      </c>
      <c r="M414" s="8">
        <f t="shared" si="60"/>
        <v>0</v>
      </c>
      <c r="N414" s="8">
        <f t="shared" si="61"/>
        <v>100</v>
      </c>
      <c r="O414" s="8">
        <f t="shared" si="62"/>
        <v>50</v>
      </c>
      <c r="P414" s="8">
        <f t="shared" si="63"/>
        <v>100</v>
      </c>
      <c r="Q414" s="9">
        <f t="shared" si="64"/>
        <v>57.5</v>
      </c>
      <c r="R414" s="9">
        <f t="shared" si="65"/>
        <v>62.5</v>
      </c>
      <c r="S414" s="9">
        <f t="shared" si="66"/>
        <v>72.5</v>
      </c>
      <c r="T414" s="9">
        <f t="shared" si="67"/>
        <v>62.5</v>
      </c>
      <c r="U414" s="8">
        <f t="shared" si="68"/>
        <v>64.166666666666671</v>
      </c>
      <c r="V414" s="8">
        <f t="shared" si="69"/>
        <v>63.75</v>
      </c>
    </row>
    <row r="415" spans="1:22" ht="13.5" x14ac:dyDescent="0.25">
      <c r="A415" s="3">
        <f>RSI!A415</f>
        <v>42906</v>
      </c>
      <c r="B415" s="2">
        <f>RSI!B415</f>
        <v>27.392299999999999</v>
      </c>
      <c r="C415" s="2">
        <f>RSI!I415</f>
        <v>74.585203437378581</v>
      </c>
      <c r="D415" s="2">
        <f>MACD!E415</f>
        <v>-0.43724708827233272</v>
      </c>
      <c r="E415" s="2">
        <f>MACD!F415</f>
        <v>-0.29649112342861816</v>
      </c>
      <c r="F415" s="2">
        <f>'Moving Avg'!D415</f>
        <v>27.09468</v>
      </c>
      <c r="G415" s="2">
        <f>'Moving Avg'!F415</f>
        <v>26.11936</v>
      </c>
      <c r="H415" s="2">
        <f>'Moving Avg'!G415</f>
        <v>25.441845999999991</v>
      </c>
      <c r="I415" s="2">
        <f>'Moving Avg'!H415</f>
        <v>23.72244349999999</v>
      </c>
      <c r="J415" s="6" t="str">
        <f>OBV!F415</f>
        <v>BULLISH</v>
      </c>
      <c r="K415" s="6" t="str">
        <f>OBV!G415</f>
        <v>STRONG</v>
      </c>
      <c r="L415" s="6" t="str">
        <f>OBV!H415</f>
        <v>CONFIRMED BULLISH</v>
      </c>
      <c r="M415" s="8">
        <f t="shared" si="60"/>
        <v>0</v>
      </c>
      <c r="N415" s="8">
        <f t="shared" si="61"/>
        <v>100</v>
      </c>
      <c r="O415" s="8">
        <f t="shared" si="62"/>
        <v>50</v>
      </c>
      <c r="P415" s="8">
        <f t="shared" si="63"/>
        <v>100</v>
      </c>
      <c r="Q415" s="9">
        <f t="shared" si="64"/>
        <v>57.5</v>
      </c>
      <c r="R415" s="9">
        <f t="shared" si="65"/>
        <v>62.5</v>
      </c>
      <c r="S415" s="9">
        <f t="shared" si="66"/>
        <v>72.5</v>
      </c>
      <c r="T415" s="9">
        <f t="shared" si="67"/>
        <v>62.5</v>
      </c>
      <c r="U415" s="8">
        <f t="shared" si="68"/>
        <v>64.166666666666671</v>
      </c>
      <c r="V415" s="8">
        <f t="shared" si="69"/>
        <v>63.75</v>
      </c>
    </row>
    <row r="416" spans="1:22" ht="13.5" x14ac:dyDescent="0.25">
      <c r="A416" s="3">
        <f>RSI!A416</f>
        <v>42907</v>
      </c>
      <c r="B416" s="2">
        <f>RSI!B416</f>
        <v>26.7288</v>
      </c>
      <c r="C416" s="2">
        <f>RSI!I416</f>
        <v>60.146151940350009</v>
      </c>
      <c r="D416" s="2">
        <f>MACD!E416</f>
        <v>-0.40459336390079059</v>
      </c>
      <c r="E416" s="2">
        <f>MACD!F416</f>
        <v>-0.31811157152305269</v>
      </c>
      <c r="F416" s="2">
        <f>'Moving Avg'!D416</f>
        <v>27.1724</v>
      </c>
      <c r="G416" s="2">
        <f>'Moving Avg'!F416</f>
        <v>26.191395</v>
      </c>
      <c r="H416" s="2">
        <f>'Moving Avg'!G416</f>
        <v>25.487151999999995</v>
      </c>
      <c r="I416" s="2">
        <f>'Moving Avg'!H416</f>
        <v>23.742821999999993</v>
      </c>
      <c r="J416" s="6" t="str">
        <f>OBV!F416</f>
        <v>BEARISH</v>
      </c>
      <c r="K416" s="6" t="str">
        <f>OBV!G416</f>
        <v>NEUTRAL</v>
      </c>
      <c r="L416" s="6" t="str">
        <f>OBV!H416</f>
        <v>BEARISH DIVERGENCE</v>
      </c>
      <c r="M416" s="8">
        <f t="shared" si="60"/>
        <v>25</v>
      </c>
      <c r="N416" s="8">
        <f t="shared" si="61"/>
        <v>100</v>
      </c>
      <c r="O416" s="8">
        <f t="shared" si="62"/>
        <v>50</v>
      </c>
      <c r="P416" s="8">
        <f t="shared" si="63"/>
        <v>16.5</v>
      </c>
      <c r="Q416" s="9">
        <f t="shared" si="64"/>
        <v>53.725000000000001</v>
      </c>
      <c r="R416" s="9">
        <f t="shared" si="65"/>
        <v>46.625</v>
      </c>
      <c r="S416" s="9">
        <f t="shared" si="66"/>
        <v>38.674999999999997</v>
      </c>
      <c r="T416" s="9">
        <f t="shared" si="67"/>
        <v>47.875</v>
      </c>
      <c r="U416" s="8">
        <f t="shared" si="68"/>
        <v>46.341666666666661</v>
      </c>
      <c r="V416" s="8">
        <f t="shared" si="69"/>
        <v>46.724999999999994</v>
      </c>
    </row>
    <row r="417" spans="1:22" ht="13.5" x14ac:dyDescent="0.25">
      <c r="A417" s="3">
        <f>RSI!A417</f>
        <v>42908</v>
      </c>
      <c r="B417" s="2">
        <f>RSI!B417</f>
        <v>27.060600000000001</v>
      </c>
      <c r="C417" s="2">
        <f>RSI!I417</f>
        <v>63.908908653750423</v>
      </c>
      <c r="D417" s="2">
        <f>MACD!E417</f>
        <v>-0.40545790048832231</v>
      </c>
      <c r="E417" s="2">
        <f>MACD!F417</f>
        <v>-0.33558083731610666</v>
      </c>
      <c r="F417" s="2">
        <f>'Moving Avg'!D417</f>
        <v>27.159140000000001</v>
      </c>
      <c r="G417" s="2">
        <f>'Moving Avg'!F417</f>
        <v>26.280019999999997</v>
      </c>
      <c r="H417" s="2">
        <f>'Moving Avg'!G417</f>
        <v>25.528099999999995</v>
      </c>
      <c r="I417" s="2">
        <f>'Moving Avg'!H417</f>
        <v>23.764859499999989</v>
      </c>
      <c r="J417" s="6" t="str">
        <f>OBV!F417</f>
        <v>BEARISH</v>
      </c>
      <c r="K417" s="6" t="str">
        <f>OBV!G417</f>
        <v>WEAK</v>
      </c>
      <c r="L417" s="6" t="str">
        <f>OBV!H417</f>
        <v>CONFIRMED BEARISH</v>
      </c>
      <c r="M417" s="8">
        <f t="shared" si="60"/>
        <v>25</v>
      </c>
      <c r="N417" s="8">
        <f t="shared" si="61"/>
        <v>100</v>
      </c>
      <c r="O417" s="8">
        <f t="shared" si="62"/>
        <v>50</v>
      </c>
      <c r="P417" s="8">
        <f t="shared" si="63"/>
        <v>0</v>
      </c>
      <c r="Q417" s="9">
        <f t="shared" si="64"/>
        <v>51.25</v>
      </c>
      <c r="R417" s="9">
        <f t="shared" si="65"/>
        <v>42.5</v>
      </c>
      <c r="S417" s="9">
        <f t="shared" si="66"/>
        <v>31.25</v>
      </c>
      <c r="T417" s="9">
        <f t="shared" si="67"/>
        <v>43.75</v>
      </c>
      <c r="U417" s="8">
        <f t="shared" si="68"/>
        <v>41.666666666666664</v>
      </c>
      <c r="V417" s="8">
        <f t="shared" si="69"/>
        <v>42.1875</v>
      </c>
    </row>
    <row r="418" spans="1:22" ht="13.5" x14ac:dyDescent="0.25">
      <c r="A418" s="3">
        <f>RSI!A418</f>
        <v>42909</v>
      </c>
      <c r="B418" s="2">
        <f>RSI!B418</f>
        <v>27.847300000000001</v>
      </c>
      <c r="C418" s="2">
        <f>RSI!I418</f>
        <v>70.919507118783372</v>
      </c>
      <c r="D418" s="2">
        <f>MACD!E418</f>
        <v>-0.55754313114250209</v>
      </c>
      <c r="E418" s="2">
        <f>MACD!F418</f>
        <v>-0.3799732960813858</v>
      </c>
      <c r="F418" s="2">
        <f>'Moving Avg'!D418</f>
        <v>27.30322</v>
      </c>
      <c r="G418" s="2">
        <f>'Moving Avg'!F418</f>
        <v>26.416509999999995</v>
      </c>
      <c r="H418" s="2">
        <f>'Moving Avg'!G418</f>
        <v>25.584781999999997</v>
      </c>
      <c r="I418" s="2">
        <f>'Moving Avg'!H418</f>
        <v>23.791351499999987</v>
      </c>
      <c r="J418" s="6" t="str">
        <f>OBV!F418</f>
        <v>BEARISH</v>
      </c>
      <c r="K418" s="6" t="str">
        <f>OBV!G418</f>
        <v>WEAK</v>
      </c>
      <c r="L418" s="6" t="str">
        <f>OBV!H418</f>
        <v>BEARISH DIVERGENCE</v>
      </c>
      <c r="M418" s="8">
        <f t="shared" si="60"/>
        <v>0</v>
      </c>
      <c r="N418" s="8">
        <f t="shared" si="61"/>
        <v>100</v>
      </c>
      <c r="O418" s="8">
        <f t="shared" si="62"/>
        <v>50</v>
      </c>
      <c r="P418" s="8">
        <f t="shared" si="63"/>
        <v>0</v>
      </c>
      <c r="Q418" s="9">
        <f t="shared" si="64"/>
        <v>42.5</v>
      </c>
      <c r="R418" s="9">
        <f t="shared" si="65"/>
        <v>37.5</v>
      </c>
      <c r="S418" s="9">
        <f t="shared" si="66"/>
        <v>27.5</v>
      </c>
      <c r="T418" s="9">
        <f t="shared" si="67"/>
        <v>37.5</v>
      </c>
      <c r="U418" s="8">
        <f t="shared" si="68"/>
        <v>35.833333333333336</v>
      </c>
      <c r="V418" s="8">
        <f t="shared" si="69"/>
        <v>36.25</v>
      </c>
    </row>
    <row r="419" spans="1:22" ht="13.5" x14ac:dyDescent="0.25">
      <c r="A419" s="3">
        <f>RSI!A419</f>
        <v>42914</v>
      </c>
      <c r="B419" s="2">
        <f>RSI!B419</f>
        <v>27.487100000000002</v>
      </c>
      <c r="C419" s="2">
        <f>RSI!I419</f>
        <v>64.720577517070367</v>
      </c>
      <c r="D419" s="2">
        <f>MACD!E419</f>
        <v>-0.55563277759642915</v>
      </c>
      <c r="E419" s="2">
        <f>MACD!F419</f>
        <v>-0.41510519238439453</v>
      </c>
      <c r="F419" s="2">
        <f>'Moving Avg'!D419</f>
        <v>27.303220000000003</v>
      </c>
      <c r="G419" s="2">
        <f>'Moving Avg'!F419</f>
        <v>26.501815000000001</v>
      </c>
      <c r="H419" s="2">
        <f>'Moving Avg'!G419</f>
        <v>25.631035999999998</v>
      </c>
      <c r="I419" s="2">
        <f>'Moving Avg'!H419</f>
        <v>23.816042499999995</v>
      </c>
      <c r="J419" s="6" t="str">
        <f>OBV!F419</f>
        <v>BEARISH</v>
      </c>
      <c r="K419" s="6" t="str">
        <f>OBV!G419</f>
        <v>WEAK</v>
      </c>
      <c r="L419" s="6" t="str">
        <f>OBV!H419</f>
        <v>NEUTRAL</v>
      </c>
      <c r="M419" s="8">
        <f t="shared" si="60"/>
        <v>25</v>
      </c>
      <c r="N419" s="8">
        <f t="shared" si="61"/>
        <v>100</v>
      </c>
      <c r="O419" s="8">
        <f t="shared" si="62"/>
        <v>50</v>
      </c>
      <c r="P419" s="8">
        <f t="shared" si="63"/>
        <v>0</v>
      </c>
      <c r="Q419" s="9">
        <f t="shared" si="64"/>
        <v>51.25</v>
      </c>
      <c r="R419" s="9">
        <f t="shared" si="65"/>
        <v>42.5</v>
      </c>
      <c r="S419" s="9">
        <f t="shared" si="66"/>
        <v>31.25</v>
      </c>
      <c r="T419" s="9">
        <f t="shared" si="67"/>
        <v>43.75</v>
      </c>
      <c r="U419" s="8">
        <f t="shared" si="68"/>
        <v>41.666666666666664</v>
      </c>
      <c r="V419" s="8">
        <f t="shared" si="69"/>
        <v>42.1875</v>
      </c>
    </row>
    <row r="420" spans="1:22" ht="13.5" x14ac:dyDescent="0.25">
      <c r="A420" s="3">
        <f>RSI!A420</f>
        <v>42915</v>
      </c>
      <c r="B420" s="2">
        <f>RSI!B420</f>
        <v>26.7288</v>
      </c>
      <c r="C420" s="2">
        <f>RSI!I420</f>
        <v>54.016289731817643</v>
      </c>
      <c r="D420" s="2">
        <f>MACD!E420</f>
        <v>-0.50625819544384854</v>
      </c>
      <c r="E420" s="2">
        <f>MACD!F420</f>
        <v>-0.43333579299628538</v>
      </c>
      <c r="F420" s="2">
        <f>'Moving Avg'!D420</f>
        <v>27.17052</v>
      </c>
      <c r="G420" s="2">
        <f>'Moving Avg'!F420</f>
        <v>26.549204999999994</v>
      </c>
      <c r="H420" s="2">
        <f>'Moving Avg'!G420</f>
        <v>25.663451999999996</v>
      </c>
      <c r="I420" s="2">
        <f>'Moving Avg'!H420</f>
        <v>23.836941999999993</v>
      </c>
      <c r="J420" s="6" t="str">
        <f>OBV!F420</f>
        <v>BEARISH</v>
      </c>
      <c r="K420" s="6" t="str">
        <f>OBV!G420</f>
        <v>WEAK</v>
      </c>
      <c r="L420" s="6" t="str">
        <f>OBV!H420</f>
        <v>CONFIRMED BEARISH</v>
      </c>
      <c r="M420" s="8">
        <f t="shared" si="60"/>
        <v>25</v>
      </c>
      <c r="N420" s="8">
        <f t="shared" si="61"/>
        <v>100</v>
      </c>
      <c r="O420" s="8">
        <f t="shared" si="62"/>
        <v>50</v>
      </c>
      <c r="P420" s="8">
        <f t="shared" si="63"/>
        <v>0</v>
      </c>
      <c r="Q420" s="9">
        <f t="shared" si="64"/>
        <v>51.25</v>
      </c>
      <c r="R420" s="9">
        <f t="shared" si="65"/>
        <v>42.5</v>
      </c>
      <c r="S420" s="9">
        <f t="shared" si="66"/>
        <v>31.25</v>
      </c>
      <c r="T420" s="9">
        <f t="shared" si="67"/>
        <v>43.75</v>
      </c>
      <c r="U420" s="8">
        <f t="shared" si="68"/>
        <v>41.666666666666664</v>
      </c>
      <c r="V420" s="8">
        <f t="shared" si="69"/>
        <v>42.1875</v>
      </c>
    </row>
    <row r="421" spans="1:22" ht="13.5" x14ac:dyDescent="0.25">
      <c r="A421" s="3">
        <f>RSI!A421</f>
        <v>42916</v>
      </c>
      <c r="B421" s="2">
        <f>RSI!B421</f>
        <v>26.7288</v>
      </c>
      <c r="C421" s="2">
        <f>RSI!I421</f>
        <v>54.016289731817643</v>
      </c>
      <c r="D421" s="2">
        <f>MACD!E421</f>
        <v>-0.46354126417964991</v>
      </c>
      <c r="E421" s="2">
        <f>MACD!F421</f>
        <v>-0.43937688723295831</v>
      </c>
      <c r="F421" s="2">
        <f>'Moving Avg'!D421</f>
        <v>27.17052</v>
      </c>
      <c r="G421" s="2">
        <f>'Moving Avg'!F421</f>
        <v>26.596594999999997</v>
      </c>
      <c r="H421" s="2">
        <f>'Moving Avg'!G421</f>
        <v>25.710843999999998</v>
      </c>
      <c r="I421" s="2">
        <f>'Moving Avg'!H421</f>
        <v>23.858030999999997</v>
      </c>
      <c r="J421" s="6" t="str">
        <f>OBV!F421</f>
        <v>BEARISH</v>
      </c>
      <c r="K421" s="6" t="str">
        <f>OBV!G421</f>
        <v>WEAK</v>
      </c>
      <c r="L421" s="6" t="str">
        <f>OBV!H421</f>
        <v>NEUTRAL</v>
      </c>
      <c r="M421" s="8">
        <f t="shared" si="60"/>
        <v>25</v>
      </c>
      <c r="N421" s="8">
        <f t="shared" si="61"/>
        <v>100</v>
      </c>
      <c r="O421" s="8">
        <f t="shared" si="62"/>
        <v>50</v>
      </c>
      <c r="P421" s="8">
        <f t="shared" si="63"/>
        <v>0</v>
      </c>
      <c r="Q421" s="9">
        <f t="shared" si="64"/>
        <v>51.25</v>
      </c>
      <c r="R421" s="9">
        <f t="shared" si="65"/>
        <v>42.5</v>
      </c>
      <c r="S421" s="9">
        <f t="shared" si="66"/>
        <v>31.25</v>
      </c>
      <c r="T421" s="9">
        <f t="shared" si="67"/>
        <v>43.75</v>
      </c>
      <c r="U421" s="8">
        <f t="shared" si="68"/>
        <v>41.666666666666664</v>
      </c>
      <c r="V421" s="8">
        <f t="shared" si="69"/>
        <v>42.1875</v>
      </c>
    </row>
    <row r="422" spans="1:22" ht="13.5" x14ac:dyDescent="0.25">
      <c r="A422" s="3">
        <f>RSI!A422</f>
        <v>42919</v>
      </c>
      <c r="B422" s="2">
        <f>RSI!B422</f>
        <v>27.013200000000001</v>
      </c>
      <c r="C422" s="2">
        <f>RSI!I422</f>
        <v>57.102365868443343</v>
      </c>
      <c r="D422" s="2">
        <f>MACD!E422</f>
        <v>-0.32925544892502856</v>
      </c>
      <c r="E422" s="2">
        <f>MACD!F422</f>
        <v>-0.41735259957137238</v>
      </c>
      <c r="F422" s="2">
        <f>'Moving Avg'!D422</f>
        <v>27.161040000000003</v>
      </c>
      <c r="G422" s="2">
        <f>'Moving Avg'!F422</f>
        <v>26.658204999999999</v>
      </c>
      <c r="H422" s="2">
        <f>'Moving Avg'!G422</f>
        <v>25.749516000000003</v>
      </c>
      <c r="I422" s="2">
        <f>'Moving Avg'!H422</f>
        <v>23.880542000000002</v>
      </c>
      <c r="J422" s="6" t="str">
        <f>OBV!F422</f>
        <v>BEARISH</v>
      </c>
      <c r="K422" s="6" t="str">
        <f>OBV!G422</f>
        <v>WEAK</v>
      </c>
      <c r="L422" s="6" t="str">
        <f>OBV!H422</f>
        <v>CONFIRMED BEARISH</v>
      </c>
      <c r="M422" s="8">
        <f t="shared" si="60"/>
        <v>25</v>
      </c>
      <c r="N422" s="8">
        <f t="shared" si="61"/>
        <v>0</v>
      </c>
      <c r="O422" s="8">
        <f t="shared" si="62"/>
        <v>50</v>
      </c>
      <c r="P422" s="8">
        <f t="shared" si="63"/>
        <v>0</v>
      </c>
      <c r="Q422" s="9">
        <f t="shared" si="64"/>
        <v>16.25</v>
      </c>
      <c r="R422" s="9">
        <f t="shared" si="65"/>
        <v>22.5</v>
      </c>
      <c r="S422" s="9">
        <f t="shared" si="66"/>
        <v>16.25</v>
      </c>
      <c r="T422" s="9">
        <f t="shared" si="67"/>
        <v>18.75</v>
      </c>
      <c r="U422" s="8">
        <f t="shared" si="68"/>
        <v>18.333333333333332</v>
      </c>
      <c r="V422" s="8">
        <f t="shared" si="69"/>
        <v>18.4375</v>
      </c>
    </row>
    <row r="423" spans="1:22" ht="13.5" x14ac:dyDescent="0.25">
      <c r="A423" s="3">
        <f>RSI!A423</f>
        <v>42920</v>
      </c>
      <c r="B423" s="2">
        <f>RSI!B423</f>
        <v>27.013200000000001</v>
      </c>
      <c r="C423" s="2">
        <f>RSI!I423</f>
        <v>57.10236586844335</v>
      </c>
      <c r="D423" s="2">
        <f>MACD!E423</f>
        <v>-0.21899783926485483</v>
      </c>
      <c r="E423" s="2">
        <f>MACD!F423</f>
        <v>-0.37768164751006889</v>
      </c>
      <c r="F423" s="2">
        <f>'Moving Avg'!D423</f>
        <v>26.994220000000002</v>
      </c>
      <c r="G423" s="2">
        <f>'Moving Avg'!F423</f>
        <v>26.719815000000001</v>
      </c>
      <c r="H423" s="2">
        <f>'Moving Avg'!G423</f>
        <v>25.799752000000002</v>
      </c>
      <c r="I423" s="2">
        <f>'Moving Avg'!H423</f>
        <v>23.903053</v>
      </c>
      <c r="J423" s="6" t="str">
        <f>OBV!F423</f>
        <v>BEARISH</v>
      </c>
      <c r="K423" s="6" t="str">
        <f>OBV!G423</f>
        <v>WEAK</v>
      </c>
      <c r="L423" s="6" t="str">
        <f>OBV!H423</f>
        <v>CONFIRMED BEARISH</v>
      </c>
      <c r="M423" s="8">
        <f t="shared" si="60"/>
        <v>25</v>
      </c>
      <c r="N423" s="8">
        <f t="shared" si="61"/>
        <v>0</v>
      </c>
      <c r="O423" s="8">
        <f t="shared" si="62"/>
        <v>50</v>
      </c>
      <c r="P423" s="8">
        <f t="shared" si="63"/>
        <v>0</v>
      </c>
      <c r="Q423" s="9">
        <f t="shared" si="64"/>
        <v>16.25</v>
      </c>
      <c r="R423" s="9">
        <f t="shared" si="65"/>
        <v>22.5</v>
      </c>
      <c r="S423" s="9">
        <f t="shared" si="66"/>
        <v>16.25</v>
      </c>
      <c r="T423" s="9">
        <f t="shared" si="67"/>
        <v>18.75</v>
      </c>
      <c r="U423" s="8">
        <f t="shared" si="68"/>
        <v>18.333333333333332</v>
      </c>
      <c r="V423" s="8">
        <f t="shared" si="69"/>
        <v>18.4375</v>
      </c>
    </row>
    <row r="424" spans="1:22" ht="13.5" x14ac:dyDescent="0.25">
      <c r="A424" s="3">
        <f>RSI!A424</f>
        <v>42921</v>
      </c>
      <c r="B424" s="2">
        <f>RSI!B424</f>
        <v>27.013200000000001</v>
      </c>
      <c r="C424" s="2">
        <f>RSI!I424</f>
        <v>57.102365868443343</v>
      </c>
      <c r="D424" s="2">
        <f>MACD!E424</f>
        <v>-7.3406859169104166E-2</v>
      </c>
      <c r="E424" s="2">
        <f>MACD!F424</f>
        <v>-0.31682668984187595</v>
      </c>
      <c r="F424" s="2">
        <f>'Moving Avg'!D424</f>
        <v>26.899439999999998</v>
      </c>
      <c r="G424" s="2">
        <f>'Moving Avg'!F424</f>
        <v>26.790904999999999</v>
      </c>
      <c r="H424" s="2">
        <f>'Moving Avg'!G424</f>
        <v>25.839562000000004</v>
      </c>
      <c r="I424" s="2">
        <f>'Moving Avg'!H424</f>
        <v>23.925564000000005</v>
      </c>
      <c r="J424" s="6" t="str">
        <f>OBV!F424</f>
        <v>BEARISH</v>
      </c>
      <c r="K424" s="6" t="str">
        <f>OBV!G424</f>
        <v>WEAK</v>
      </c>
      <c r="L424" s="6" t="str">
        <f>OBV!H424</f>
        <v>CONFIRMED BEARISH</v>
      </c>
      <c r="M424" s="8">
        <f t="shared" si="60"/>
        <v>25</v>
      </c>
      <c r="N424" s="8">
        <f t="shared" si="61"/>
        <v>0</v>
      </c>
      <c r="O424" s="8">
        <f t="shared" si="62"/>
        <v>50</v>
      </c>
      <c r="P424" s="8">
        <f t="shared" si="63"/>
        <v>0</v>
      </c>
      <c r="Q424" s="9">
        <f t="shared" si="64"/>
        <v>16.25</v>
      </c>
      <c r="R424" s="9">
        <f t="shared" si="65"/>
        <v>22.5</v>
      </c>
      <c r="S424" s="9">
        <f t="shared" si="66"/>
        <v>16.25</v>
      </c>
      <c r="T424" s="9">
        <f t="shared" si="67"/>
        <v>18.75</v>
      </c>
      <c r="U424" s="8">
        <f t="shared" si="68"/>
        <v>18.333333333333332</v>
      </c>
      <c r="V424" s="8">
        <f t="shared" si="69"/>
        <v>18.4375</v>
      </c>
    </row>
    <row r="425" spans="1:22" ht="13.5" x14ac:dyDescent="0.25">
      <c r="A425" s="3">
        <f>RSI!A425</f>
        <v>42922</v>
      </c>
      <c r="B425" s="2">
        <f>RSI!B425</f>
        <v>27.013200000000001</v>
      </c>
      <c r="C425" s="2">
        <f>RSI!I425</f>
        <v>57.10236586844335</v>
      </c>
      <c r="D425" s="2">
        <f>MACD!E425</f>
        <v>3.2312647848009135E-2</v>
      </c>
      <c r="E425" s="2">
        <f>MACD!F425</f>
        <v>-0.24699882230389894</v>
      </c>
      <c r="F425" s="2">
        <f>'Moving Avg'!D425</f>
        <v>26.956319999999998</v>
      </c>
      <c r="G425" s="2">
        <f>'Moving Avg'!F425</f>
        <v>26.833559999999999</v>
      </c>
      <c r="H425" s="2">
        <f>'Moving Avg'!G425</f>
        <v>25.879372000000007</v>
      </c>
      <c r="I425" s="2">
        <f>'Moving Avg'!H425</f>
        <v>23.951440000000005</v>
      </c>
      <c r="J425" s="6" t="str">
        <f>OBV!F425</f>
        <v>BULLISH</v>
      </c>
      <c r="K425" s="6" t="str">
        <f>OBV!G425</f>
        <v>NEUTRAL</v>
      </c>
      <c r="L425" s="6" t="str">
        <f>OBV!H425</f>
        <v>CONFIRMED BULLISH</v>
      </c>
      <c r="M425" s="8">
        <f t="shared" si="60"/>
        <v>25</v>
      </c>
      <c r="N425" s="8">
        <f t="shared" si="61"/>
        <v>0</v>
      </c>
      <c r="O425" s="8">
        <f t="shared" si="62"/>
        <v>50</v>
      </c>
      <c r="P425" s="8">
        <f t="shared" si="63"/>
        <v>83.5</v>
      </c>
      <c r="Q425" s="9">
        <f t="shared" si="64"/>
        <v>28.774999999999999</v>
      </c>
      <c r="R425" s="9">
        <f t="shared" si="65"/>
        <v>43.375</v>
      </c>
      <c r="S425" s="9">
        <f t="shared" si="66"/>
        <v>53.825000000000003</v>
      </c>
      <c r="T425" s="9">
        <f t="shared" si="67"/>
        <v>39.625</v>
      </c>
      <c r="U425" s="8">
        <f t="shared" si="68"/>
        <v>41.991666666666667</v>
      </c>
      <c r="V425" s="8">
        <f t="shared" si="69"/>
        <v>41.400000000000006</v>
      </c>
    </row>
    <row r="426" spans="1:22" ht="13.5" x14ac:dyDescent="0.25">
      <c r="A426" s="3">
        <f>RSI!A426</f>
        <v>42923</v>
      </c>
      <c r="B426" s="2">
        <f>RSI!B426</f>
        <v>27.013200000000001</v>
      </c>
      <c r="C426" s="2">
        <f>RSI!I426</f>
        <v>57.102365868443357</v>
      </c>
      <c r="D426" s="2">
        <f>MACD!E426</f>
        <v>1.7016390977111939E-2</v>
      </c>
      <c r="E426" s="2">
        <f>MACD!F426</f>
        <v>-0.19419577964769677</v>
      </c>
      <c r="F426" s="2">
        <f>'Moving Avg'!D426</f>
        <v>27.013200000000001</v>
      </c>
      <c r="G426" s="2">
        <f>'Moving Avg'!F426</f>
        <v>26.876214999999995</v>
      </c>
      <c r="H426" s="2">
        <f>'Moving Avg'!G426</f>
        <v>25.91918200000001</v>
      </c>
      <c r="I426" s="2">
        <f>'Moving Avg'!H426</f>
        <v>23.977316000000009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  <c r="M426" s="8">
        <f t="shared" si="60"/>
        <v>25</v>
      </c>
      <c r="N426" s="8">
        <f t="shared" si="61"/>
        <v>0</v>
      </c>
      <c r="O426" s="8">
        <f t="shared" si="62"/>
        <v>50</v>
      </c>
      <c r="P426" s="8">
        <f t="shared" si="63"/>
        <v>83.5</v>
      </c>
      <c r="Q426" s="9">
        <f t="shared" si="64"/>
        <v>28.774999999999999</v>
      </c>
      <c r="R426" s="9">
        <f t="shared" si="65"/>
        <v>43.375</v>
      </c>
      <c r="S426" s="9">
        <f t="shared" si="66"/>
        <v>53.825000000000003</v>
      </c>
      <c r="T426" s="9">
        <f t="shared" si="67"/>
        <v>39.625</v>
      </c>
      <c r="U426" s="8">
        <f t="shared" si="68"/>
        <v>41.991666666666667</v>
      </c>
      <c r="V426" s="8">
        <f t="shared" si="69"/>
        <v>41.400000000000006</v>
      </c>
    </row>
    <row r="427" spans="1:22" ht="13.5" x14ac:dyDescent="0.25">
      <c r="A427" s="3">
        <f>RSI!A427</f>
        <v>42926</v>
      </c>
      <c r="B427" s="2">
        <f>RSI!B427</f>
        <v>26.539300000000001</v>
      </c>
      <c r="C427" s="2">
        <f>RSI!I427</f>
        <v>49.141953333003137</v>
      </c>
      <c r="D427" s="2">
        <f>MACD!E427</f>
        <v>8.7747057064280654E-2</v>
      </c>
      <c r="E427" s="2">
        <f>MACD!F427</f>
        <v>-0.1378072123053013</v>
      </c>
      <c r="F427" s="2">
        <f>'Moving Avg'!D427</f>
        <v>26.918420000000005</v>
      </c>
      <c r="G427" s="2">
        <f>'Moving Avg'!F427</f>
        <v>26.895174999999995</v>
      </c>
      <c r="H427" s="2">
        <f>'Moving Avg'!G427</f>
        <v>25.959182000000002</v>
      </c>
      <c r="I427" s="2">
        <f>'Moving Avg'!H427</f>
        <v>24.000964500000013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  <c r="M427" s="8">
        <f t="shared" si="60"/>
        <v>25</v>
      </c>
      <c r="N427" s="8">
        <f t="shared" si="61"/>
        <v>0</v>
      </c>
      <c r="O427" s="8">
        <f t="shared" si="62"/>
        <v>50</v>
      </c>
      <c r="P427" s="8">
        <f t="shared" si="63"/>
        <v>16.5</v>
      </c>
      <c r="Q427" s="9">
        <f t="shared" si="64"/>
        <v>18.725000000000001</v>
      </c>
      <c r="R427" s="9">
        <f t="shared" si="65"/>
        <v>26.625</v>
      </c>
      <c r="S427" s="9">
        <f t="shared" si="66"/>
        <v>23.675000000000001</v>
      </c>
      <c r="T427" s="9">
        <f t="shared" si="67"/>
        <v>22.875</v>
      </c>
      <c r="U427" s="8">
        <f t="shared" si="68"/>
        <v>23.008333333333336</v>
      </c>
      <c r="V427" s="8">
        <f t="shared" si="69"/>
        <v>22.975000000000001</v>
      </c>
    </row>
    <row r="428" spans="1:22" ht="13.5" x14ac:dyDescent="0.25">
      <c r="A428" s="3">
        <f>RSI!A428</f>
        <v>42927</v>
      </c>
      <c r="B428" s="2">
        <f>RSI!B428</f>
        <v>26.823599999999999</v>
      </c>
      <c r="C428" s="2">
        <f>RSI!I428</f>
        <v>53.344026078044784</v>
      </c>
      <c r="D428" s="2">
        <f>MACD!E428</f>
        <v>0.24807510534266441</v>
      </c>
      <c r="E428" s="2">
        <f>MACD!F428</f>
        <v>-6.0630748775708163E-2</v>
      </c>
      <c r="F428" s="2">
        <f>'Moving Avg'!D428</f>
        <v>26.880500000000001</v>
      </c>
      <c r="G428" s="2">
        <f>'Moving Avg'!F428</f>
        <v>26.956784999999989</v>
      </c>
      <c r="H428" s="2">
        <f>'Moving Avg'!G428</f>
        <v>25.997284000000008</v>
      </c>
      <c r="I428" s="2">
        <f>'Moving Avg'!H428</f>
        <v>24.024660000000011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0"/>
        <v>25</v>
      </c>
      <c r="N428" s="8">
        <f t="shared" si="61"/>
        <v>0</v>
      </c>
      <c r="O428" s="8">
        <f t="shared" si="62"/>
        <v>50</v>
      </c>
      <c r="P428" s="8">
        <f t="shared" si="63"/>
        <v>16.5</v>
      </c>
      <c r="Q428" s="9">
        <f t="shared" si="64"/>
        <v>18.725000000000001</v>
      </c>
      <c r="R428" s="9">
        <f t="shared" si="65"/>
        <v>26.625</v>
      </c>
      <c r="S428" s="9">
        <f t="shared" si="66"/>
        <v>23.675000000000001</v>
      </c>
      <c r="T428" s="9">
        <f t="shared" si="67"/>
        <v>22.875</v>
      </c>
      <c r="U428" s="8">
        <f t="shared" si="68"/>
        <v>23.008333333333336</v>
      </c>
      <c r="V428" s="8">
        <f t="shared" si="69"/>
        <v>22.975000000000001</v>
      </c>
    </row>
    <row r="429" spans="1:22" ht="13.5" x14ac:dyDescent="0.25">
      <c r="A429" s="3">
        <f>RSI!A429</f>
        <v>42928</v>
      </c>
      <c r="B429" s="2">
        <f>RSI!B429</f>
        <v>26.823599999999999</v>
      </c>
      <c r="C429" s="2">
        <f>RSI!I429</f>
        <v>53.344026078044784</v>
      </c>
      <c r="D429" s="2">
        <f>MACD!E429</f>
        <v>0.32711189410387576</v>
      </c>
      <c r="E429" s="2">
        <f>MACD!F429</f>
        <v>1.6917779800208629E-2</v>
      </c>
      <c r="F429" s="2">
        <f>'Moving Avg'!D429</f>
        <v>26.842579999999998</v>
      </c>
      <c r="G429" s="2">
        <f>'Moving Avg'!F429</f>
        <v>26.981429999999989</v>
      </c>
      <c r="H429" s="2">
        <f>'Moving Avg'!G429</f>
        <v>26.040884000000009</v>
      </c>
      <c r="I429" s="2">
        <f>'Moving Avg'!H429</f>
        <v>24.04835550000001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  <c r="M429" s="8">
        <f t="shared" si="60"/>
        <v>25</v>
      </c>
      <c r="N429" s="8">
        <f t="shared" si="61"/>
        <v>0</v>
      </c>
      <c r="O429" s="8">
        <f t="shared" si="62"/>
        <v>50</v>
      </c>
      <c r="P429" s="8">
        <f t="shared" si="63"/>
        <v>16.5</v>
      </c>
      <c r="Q429" s="9">
        <f t="shared" si="64"/>
        <v>18.725000000000001</v>
      </c>
      <c r="R429" s="9">
        <f t="shared" si="65"/>
        <v>26.625</v>
      </c>
      <c r="S429" s="9">
        <f t="shared" si="66"/>
        <v>23.675000000000001</v>
      </c>
      <c r="T429" s="9">
        <f t="shared" si="67"/>
        <v>22.875</v>
      </c>
      <c r="U429" s="8">
        <f t="shared" si="68"/>
        <v>23.008333333333336</v>
      </c>
      <c r="V429" s="8">
        <f t="shared" si="69"/>
        <v>22.975000000000001</v>
      </c>
    </row>
    <row r="430" spans="1:22" ht="13.5" x14ac:dyDescent="0.25">
      <c r="A430" s="3">
        <f>RSI!A430</f>
        <v>42929</v>
      </c>
      <c r="B430" s="2">
        <f>RSI!B430</f>
        <v>26.823599999999999</v>
      </c>
      <c r="C430" s="2">
        <f>RSI!I430</f>
        <v>53.344026078044784</v>
      </c>
      <c r="D430" s="2">
        <f>MACD!E430</f>
        <v>0.27620724832870991</v>
      </c>
      <c r="E430" s="2">
        <f>MACD!F430</f>
        <v>6.8775673505908894E-2</v>
      </c>
      <c r="F430" s="2">
        <f>'Moving Avg'!D430</f>
        <v>26.804660000000002</v>
      </c>
      <c r="G430" s="2">
        <f>'Moving Avg'!F430</f>
        <v>27.006544999999996</v>
      </c>
      <c r="H430" s="2">
        <f>'Moving Avg'!G430</f>
        <v>26.084484000000007</v>
      </c>
      <c r="I430" s="2">
        <f>'Moving Avg'!H430</f>
        <v>24.072051000000005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  <c r="M430" s="8">
        <f t="shared" si="60"/>
        <v>25</v>
      </c>
      <c r="N430" s="8">
        <f t="shared" si="61"/>
        <v>0</v>
      </c>
      <c r="O430" s="8">
        <f t="shared" si="62"/>
        <v>50</v>
      </c>
      <c r="P430" s="8">
        <f t="shared" si="63"/>
        <v>16.5</v>
      </c>
      <c r="Q430" s="9">
        <f t="shared" si="64"/>
        <v>18.725000000000001</v>
      </c>
      <c r="R430" s="9">
        <f t="shared" si="65"/>
        <v>26.625</v>
      </c>
      <c r="S430" s="9">
        <f t="shared" si="66"/>
        <v>23.675000000000001</v>
      </c>
      <c r="T430" s="9">
        <f t="shared" si="67"/>
        <v>22.875</v>
      </c>
      <c r="U430" s="8">
        <f t="shared" si="68"/>
        <v>23.008333333333336</v>
      </c>
      <c r="V430" s="8">
        <f t="shared" si="69"/>
        <v>22.975000000000001</v>
      </c>
    </row>
    <row r="431" spans="1:22" ht="13.5" x14ac:dyDescent="0.25">
      <c r="A431" s="3">
        <f>RSI!A431</f>
        <v>42930</v>
      </c>
      <c r="B431" s="2">
        <f>RSI!B431</f>
        <v>26.823599999999999</v>
      </c>
      <c r="C431" s="2">
        <f>RSI!I431</f>
        <v>53.344026078044784</v>
      </c>
      <c r="D431" s="2">
        <f>MACD!E431</f>
        <v>0.23209668826750018</v>
      </c>
      <c r="E431" s="2">
        <f>MACD!F431</f>
        <v>0.10143987645822716</v>
      </c>
      <c r="F431" s="2">
        <f>'Moving Avg'!D431</f>
        <v>26.766739999999999</v>
      </c>
      <c r="G431" s="2">
        <f>'Moving Avg'!F431</f>
        <v>27.030714999999997</v>
      </c>
      <c r="H431" s="2">
        <f>'Moving Avg'!G431</f>
        <v>26.122586000000005</v>
      </c>
      <c r="I431" s="2">
        <f>'Moving Avg'!H431</f>
        <v>24.095746500000004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  <c r="M431" s="8">
        <f t="shared" si="60"/>
        <v>25</v>
      </c>
      <c r="N431" s="8">
        <f t="shared" si="61"/>
        <v>0</v>
      </c>
      <c r="O431" s="8">
        <f t="shared" si="62"/>
        <v>50</v>
      </c>
      <c r="P431" s="8">
        <f t="shared" si="63"/>
        <v>16.5</v>
      </c>
      <c r="Q431" s="9">
        <f t="shared" si="64"/>
        <v>18.725000000000001</v>
      </c>
      <c r="R431" s="9">
        <f t="shared" si="65"/>
        <v>26.625</v>
      </c>
      <c r="S431" s="9">
        <f t="shared" si="66"/>
        <v>23.675000000000001</v>
      </c>
      <c r="T431" s="9">
        <f t="shared" si="67"/>
        <v>22.875</v>
      </c>
      <c r="U431" s="8">
        <f t="shared" si="68"/>
        <v>23.008333333333336</v>
      </c>
      <c r="V431" s="8">
        <f t="shared" si="69"/>
        <v>22.975000000000001</v>
      </c>
    </row>
    <row r="432" spans="1:22" ht="13.5" x14ac:dyDescent="0.25">
      <c r="A432" s="3">
        <f>RSI!A432</f>
        <v>42933</v>
      </c>
      <c r="B432" s="2">
        <f>RSI!B432</f>
        <v>26.823599999999999</v>
      </c>
      <c r="C432" s="2">
        <f>RSI!I432</f>
        <v>53.344026078044784</v>
      </c>
      <c r="D432" s="2">
        <f>MACD!E432</f>
        <v>0.23756566043302385</v>
      </c>
      <c r="E432" s="2">
        <f>MACD!F432</f>
        <v>0.12866503325318651</v>
      </c>
      <c r="F432" s="2">
        <f>'Moving Avg'!D432</f>
        <v>26.823599999999999</v>
      </c>
      <c r="G432" s="2">
        <f>'Moving Avg'!F432</f>
        <v>27.015549999999998</v>
      </c>
      <c r="H432" s="2">
        <f>'Moving Avg'!G432</f>
        <v>26.158604000000004</v>
      </c>
      <c r="I432" s="2">
        <f>'Moving Avg'!H432</f>
        <v>24.117120000000003</v>
      </c>
      <c r="J432" s="6" t="str">
        <f>OBV!F432</f>
        <v>BULLISH</v>
      </c>
      <c r="K432" s="6" t="str">
        <f>OBV!G432</f>
        <v>NEUTRAL</v>
      </c>
      <c r="L432" s="6" t="str">
        <f>OBV!H432</f>
        <v>CONFIRMED BULLISH</v>
      </c>
      <c r="M432" s="8">
        <f t="shared" si="60"/>
        <v>25</v>
      </c>
      <c r="N432" s="8">
        <f t="shared" si="61"/>
        <v>0</v>
      </c>
      <c r="O432" s="8">
        <f t="shared" si="62"/>
        <v>50</v>
      </c>
      <c r="P432" s="8">
        <f t="shared" si="63"/>
        <v>83.5</v>
      </c>
      <c r="Q432" s="9">
        <f t="shared" si="64"/>
        <v>28.774999999999999</v>
      </c>
      <c r="R432" s="9">
        <f t="shared" si="65"/>
        <v>43.375</v>
      </c>
      <c r="S432" s="9">
        <f t="shared" si="66"/>
        <v>53.825000000000003</v>
      </c>
      <c r="T432" s="9">
        <f t="shared" si="67"/>
        <v>39.625</v>
      </c>
      <c r="U432" s="8">
        <f t="shared" si="68"/>
        <v>41.991666666666667</v>
      </c>
      <c r="V432" s="8">
        <f t="shared" si="69"/>
        <v>41.400000000000006</v>
      </c>
    </row>
    <row r="433" spans="1:22" ht="13.5" x14ac:dyDescent="0.25">
      <c r="A433" s="3">
        <f>RSI!A433</f>
        <v>42934</v>
      </c>
      <c r="B433" s="2">
        <f>RSI!B433</f>
        <v>26.823599999999999</v>
      </c>
      <c r="C433" s="2">
        <f>RSI!I433</f>
        <v>53.344026078044784</v>
      </c>
      <c r="D433" s="2">
        <f>MACD!E433</f>
        <v>0.24130385047229908</v>
      </c>
      <c r="E433" s="2">
        <f>MACD!F433</f>
        <v>0.15119279669700902</v>
      </c>
      <c r="F433" s="2">
        <f>'Moving Avg'!D433</f>
        <v>26.823599999999999</v>
      </c>
      <c r="G433" s="2">
        <f>'Moving Avg'!F433</f>
        <v>27.000384999999994</v>
      </c>
      <c r="H433" s="2">
        <f>'Moving Avg'!G433</f>
        <v>26.194621999999999</v>
      </c>
      <c r="I433" s="2">
        <f>'Moving Avg'!H433</f>
        <v>24.138493500000003</v>
      </c>
      <c r="J433" s="6" t="str">
        <f>OBV!F433</f>
        <v>NEUTRAL</v>
      </c>
      <c r="K433" s="6" t="str">
        <f>OBV!G433</f>
        <v>NEUTRAL</v>
      </c>
      <c r="L433" s="6" t="str">
        <f>OBV!H433</f>
        <v>NEUTRAL</v>
      </c>
      <c r="M433" s="8">
        <f t="shared" si="60"/>
        <v>25</v>
      </c>
      <c r="N433" s="8">
        <f t="shared" si="61"/>
        <v>0</v>
      </c>
      <c r="O433" s="8">
        <f t="shared" si="62"/>
        <v>50</v>
      </c>
      <c r="P433" s="8">
        <f t="shared" si="63"/>
        <v>33</v>
      </c>
      <c r="Q433" s="9">
        <f t="shared" si="64"/>
        <v>21.2</v>
      </c>
      <c r="R433" s="9">
        <f t="shared" si="65"/>
        <v>30.75</v>
      </c>
      <c r="S433" s="9">
        <f t="shared" si="66"/>
        <v>31.1</v>
      </c>
      <c r="T433" s="9">
        <f t="shared" si="67"/>
        <v>27</v>
      </c>
      <c r="U433" s="8">
        <f t="shared" si="68"/>
        <v>27.683333333333337</v>
      </c>
      <c r="V433" s="8">
        <f t="shared" si="69"/>
        <v>27.512500000000003</v>
      </c>
    </row>
    <row r="434" spans="1:22" ht="13.5" x14ac:dyDescent="0.25">
      <c r="A434" s="3">
        <f>RSI!A434</f>
        <v>42935</v>
      </c>
      <c r="B434" s="2">
        <f>RSI!B434</f>
        <v>26.823599999999999</v>
      </c>
      <c r="C434" s="2">
        <f>RSI!I434</f>
        <v>53.344026078044784</v>
      </c>
      <c r="D434" s="2">
        <f>MACD!E434</f>
        <v>0.24364341417290092</v>
      </c>
      <c r="E434" s="2">
        <f>MACD!F434</f>
        <v>0.16968292019218742</v>
      </c>
      <c r="F434" s="2">
        <f>'Moving Avg'!D434</f>
        <v>26.823599999999999</v>
      </c>
      <c r="G434" s="2">
        <f>'Moving Avg'!F434</f>
        <v>26.967210000000001</v>
      </c>
      <c r="H434" s="2">
        <f>'Moving Avg'!G434</f>
        <v>26.230639999999998</v>
      </c>
      <c r="I434" s="2">
        <f>'Moving Avg'!H434</f>
        <v>24.159819500000005</v>
      </c>
      <c r="J434" s="6" t="str">
        <f>OBV!F434</f>
        <v>NEUTRAL</v>
      </c>
      <c r="K434" s="6" t="str">
        <f>OBV!G434</f>
        <v>NEUTRAL</v>
      </c>
      <c r="L434" s="6" t="str">
        <f>OBV!H434</f>
        <v>NEUTRAL</v>
      </c>
      <c r="M434" s="8">
        <f t="shared" si="60"/>
        <v>25</v>
      </c>
      <c r="N434" s="8">
        <f t="shared" si="61"/>
        <v>0</v>
      </c>
      <c r="O434" s="8">
        <f t="shared" si="62"/>
        <v>50</v>
      </c>
      <c r="P434" s="8">
        <f t="shared" si="63"/>
        <v>33</v>
      </c>
      <c r="Q434" s="9">
        <f t="shared" si="64"/>
        <v>21.2</v>
      </c>
      <c r="R434" s="9">
        <f t="shared" si="65"/>
        <v>30.75</v>
      </c>
      <c r="S434" s="9">
        <f t="shared" si="66"/>
        <v>31.1</v>
      </c>
      <c r="T434" s="9">
        <f t="shared" si="67"/>
        <v>27</v>
      </c>
      <c r="U434" s="8">
        <f t="shared" si="68"/>
        <v>27.683333333333337</v>
      </c>
      <c r="V434" s="8">
        <f t="shared" si="69"/>
        <v>27.512500000000003</v>
      </c>
    </row>
    <row r="435" spans="1:22" ht="13.5" x14ac:dyDescent="0.25">
      <c r="A435" s="3">
        <f>RSI!A435</f>
        <v>42936</v>
      </c>
      <c r="B435" s="2">
        <f>RSI!B435</f>
        <v>26.823599999999999</v>
      </c>
      <c r="C435" s="2">
        <f>RSI!I435</f>
        <v>53.344026078044784</v>
      </c>
      <c r="D435" s="2">
        <f>MACD!E435</f>
        <v>0.24486052631242927</v>
      </c>
      <c r="E435" s="2">
        <f>MACD!F435</f>
        <v>0.18471844141623581</v>
      </c>
      <c r="F435" s="2">
        <f>'Moving Avg'!D435</f>
        <v>26.823599999999999</v>
      </c>
      <c r="G435" s="2">
        <f>'Moving Avg'!F435</f>
        <v>26.938775</v>
      </c>
      <c r="H435" s="2">
        <f>'Moving Avg'!G435</f>
        <v>26.263055999999988</v>
      </c>
      <c r="I435" s="2">
        <f>'Moving Avg'!H435</f>
        <v>24.182567500000001</v>
      </c>
      <c r="J435" s="6" t="str">
        <f>OBV!F435</f>
        <v>NEUTRAL</v>
      </c>
      <c r="K435" s="6" t="str">
        <f>OBV!G435</f>
        <v>NEUTRAL</v>
      </c>
      <c r="L435" s="6" t="str">
        <f>OBV!H435</f>
        <v>NEUTRAL</v>
      </c>
      <c r="M435" s="8">
        <f t="shared" si="60"/>
        <v>25</v>
      </c>
      <c r="N435" s="8">
        <f t="shared" si="61"/>
        <v>0</v>
      </c>
      <c r="O435" s="8">
        <f t="shared" si="62"/>
        <v>50</v>
      </c>
      <c r="P435" s="8">
        <f t="shared" si="63"/>
        <v>33</v>
      </c>
      <c r="Q435" s="9">
        <f t="shared" si="64"/>
        <v>21.2</v>
      </c>
      <c r="R435" s="9">
        <f t="shared" si="65"/>
        <v>30.75</v>
      </c>
      <c r="S435" s="9">
        <f t="shared" si="66"/>
        <v>31.1</v>
      </c>
      <c r="T435" s="9">
        <f t="shared" si="67"/>
        <v>27</v>
      </c>
      <c r="U435" s="8">
        <f t="shared" si="68"/>
        <v>27.683333333333337</v>
      </c>
      <c r="V435" s="8">
        <f t="shared" si="69"/>
        <v>27.512500000000003</v>
      </c>
    </row>
    <row r="436" spans="1:22" ht="13.5" x14ac:dyDescent="0.25">
      <c r="A436" s="3">
        <f>RSI!A436</f>
        <v>42937</v>
      </c>
      <c r="B436" s="2">
        <f>RSI!B436</f>
        <v>26.036899999999999</v>
      </c>
      <c r="C436" s="2">
        <f>RSI!I436</f>
        <v>37.735452648334352</v>
      </c>
      <c r="D436" s="2">
        <f>MACD!E436</f>
        <v>0.30345842868599249</v>
      </c>
      <c r="E436" s="2">
        <f>MACD!F436</f>
        <v>0.20846643887018715</v>
      </c>
      <c r="F436" s="2">
        <f>'Moving Avg'!D436</f>
        <v>26.666260000000001</v>
      </c>
      <c r="G436" s="2">
        <f>'Moving Avg'!F436</f>
        <v>26.904180000000004</v>
      </c>
      <c r="H436" s="2">
        <f>'Moving Avg'!G436</f>
        <v>26.279737999999988</v>
      </c>
      <c r="I436" s="2">
        <f>'Moving Avg'!H436</f>
        <v>24.201381999999999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  <c r="M436" s="8">
        <f t="shared" si="60"/>
        <v>25</v>
      </c>
      <c r="N436" s="8">
        <f t="shared" si="61"/>
        <v>0</v>
      </c>
      <c r="O436" s="8">
        <f t="shared" si="62"/>
        <v>50</v>
      </c>
      <c r="P436" s="8">
        <f t="shared" si="63"/>
        <v>16.5</v>
      </c>
      <c r="Q436" s="9">
        <f t="shared" si="64"/>
        <v>18.725000000000001</v>
      </c>
      <c r="R436" s="9">
        <f t="shared" si="65"/>
        <v>26.625</v>
      </c>
      <c r="S436" s="9">
        <f t="shared" si="66"/>
        <v>23.675000000000001</v>
      </c>
      <c r="T436" s="9">
        <f t="shared" si="67"/>
        <v>22.875</v>
      </c>
      <c r="U436" s="8">
        <f t="shared" si="68"/>
        <v>23.008333333333336</v>
      </c>
      <c r="V436" s="8">
        <f t="shared" si="69"/>
        <v>22.975000000000001</v>
      </c>
    </row>
    <row r="437" spans="1:22" ht="13.5" x14ac:dyDescent="0.25">
      <c r="A437" s="3">
        <f>RSI!A437</f>
        <v>42940</v>
      </c>
      <c r="B437" s="2">
        <f>RSI!B437</f>
        <v>26.539300000000001</v>
      </c>
      <c r="C437" s="2">
        <f>RSI!I437</f>
        <v>48.166204153218366</v>
      </c>
      <c r="D437" s="2">
        <f>MACD!E437</f>
        <v>0.24691366925005553</v>
      </c>
      <c r="E437" s="2">
        <f>MACD!F437</f>
        <v>0.21615588494616084</v>
      </c>
      <c r="F437" s="2">
        <f>'Moving Avg'!D437</f>
        <v>26.609400000000001</v>
      </c>
      <c r="G437" s="2">
        <f>'Moving Avg'!F437</f>
        <v>26.878115000000001</v>
      </c>
      <c r="H437" s="2">
        <f>'Moving Avg'!G437</f>
        <v>26.306467999999985</v>
      </c>
      <c r="I437" s="2">
        <f>'Moving Avg'!H437</f>
        <v>24.2227085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  <c r="M437" s="8">
        <f t="shared" si="60"/>
        <v>25</v>
      </c>
      <c r="N437" s="8">
        <f t="shared" si="61"/>
        <v>0</v>
      </c>
      <c r="O437" s="8">
        <f t="shared" si="62"/>
        <v>50</v>
      </c>
      <c r="P437" s="8">
        <f t="shared" si="63"/>
        <v>16.5</v>
      </c>
      <c r="Q437" s="9">
        <f t="shared" si="64"/>
        <v>18.725000000000001</v>
      </c>
      <c r="R437" s="9">
        <f t="shared" si="65"/>
        <v>26.625</v>
      </c>
      <c r="S437" s="9">
        <f t="shared" si="66"/>
        <v>23.675000000000001</v>
      </c>
      <c r="T437" s="9">
        <f t="shared" si="67"/>
        <v>22.875</v>
      </c>
      <c r="U437" s="8">
        <f t="shared" si="68"/>
        <v>23.008333333333336</v>
      </c>
      <c r="V437" s="8">
        <f t="shared" si="69"/>
        <v>22.975000000000001</v>
      </c>
    </row>
    <row r="438" spans="1:22" ht="13.5" x14ac:dyDescent="0.25">
      <c r="A438" s="3">
        <f>RSI!A438</f>
        <v>42942</v>
      </c>
      <c r="B438" s="2">
        <f>RSI!B438</f>
        <v>26.539300000000001</v>
      </c>
      <c r="C438" s="2">
        <f>RSI!I438</f>
        <v>48.166204153218366</v>
      </c>
      <c r="D438" s="2">
        <f>MACD!E438</f>
        <v>0.24353685009939241</v>
      </c>
      <c r="E438" s="2">
        <f>MACD!F438</f>
        <v>0.22163207797680717</v>
      </c>
      <c r="F438" s="2">
        <f>'Moving Avg'!D438</f>
        <v>26.55254</v>
      </c>
      <c r="G438" s="2">
        <f>'Moving Avg'!F438</f>
        <v>26.812715000000004</v>
      </c>
      <c r="H438" s="2">
        <f>'Moving Avg'!G438</f>
        <v>26.334903999999987</v>
      </c>
      <c r="I438" s="2">
        <f>'Moving Avg'!H438</f>
        <v>24.242613000000006</v>
      </c>
      <c r="J438" s="6" t="str">
        <f>OBV!F438</f>
        <v>BEARISH</v>
      </c>
      <c r="K438" s="6" t="str">
        <f>OBV!G438</f>
        <v>NEUTRAL</v>
      </c>
      <c r="L438" s="6" t="str">
        <f>OBV!H438</f>
        <v>CONFIRMED BEARISH</v>
      </c>
      <c r="M438" s="8">
        <f t="shared" si="60"/>
        <v>25</v>
      </c>
      <c r="N438" s="8">
        <f t="shared" si="61"/>
        <v>0</v>
      </c>
      <c r="O438" s="8">
        <f t="shared" si="62"/>
        <v>50</v>
      </c>
      <c r="P438" s="8">
        <f t="shared" si="63"/>
        <v>16.5</v>
      </c>
      <c r="Q438" s="9">
        <f t="shared" si="64"/>
        <v>18.725000000000001</v>
      </c>
      <c r="R438" s="9">
        <f t="shared" si="65"/>
        <v>26.625</v>
      </c>
      <c r="S438" s="9">
        <f t="shared" si="66"/>
        <v>23.675000000000001</v>
      </c>
      <c r="T438" s="9">
        <f t="shared" si="67"/>
        <v>22.875</v>
      </c>
      <c r="U438" s="8">
        <f t="shared" si="68"/>
        <v>23.008333333333336</v>
      </c>
      <c r="V438" s="8">
        <f t="shared" si="69"/>
        <v>22.975000000000001</v>
      </c>
    </row>
    <row r="439" spans="1:22" ht="13.5" x14ac:dyDescent="0.25">
      <c r="A439" s="3">
        <f>RSI!A439</f>
        <v>42943</v>
      </c>
      <c r="B439" s="2">
        <f>RSI!B439</f>
        <v>26.539300000000001</v>
      </c>
      <c r="C439" s="2">
        <f>RSI!I439</f>
        <v>48.166204153218352</v>
      </c>
      <c r="D439" s="2">
        <f>MACD!E439</f>
        <v>0.24135573139047395</v>
      </c>
      <c r="E439" s="2">
        <f>MACD!F439</f>
        <v>0.22557680865954052</v>
      </c>
      <c r="F439" s="2">
        <f>'Moving Avg'!D439</f>
        <v>26.49568</v>
      </c>
      <c r="G439" s="2">
        <f>'Moving Avg'!F439</f>
        <v>26.765325000000001</v>
      </c>
      <c r="H439" s="2">
        <f>'Moving Avg'!G439</f>
        <v>26.363339999999983</v>
      </c>
      <c r="I439" s="2">
        <f>'Moving Avg'!H439</f>
        <v>24.262517500000008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  <c r="M439" s="8">
        <f t="shared" si="60"/>
        <v>25</v>
      </c>
      <c r="N439" s="8">
        <f t="shared" si="61"/>
        <v>0</v>
      </c>
      <c r="O439" s="8">
        <f t="shared" si="62"/>
        <v>50</v>
      </c>
      <c r="P439" s="8">
        <f t="shared" si="63"/>
        <v>16.5</v>
      </c>
      <c r="Q439" s="9">
        <f t="shared" si="64"/>
        <v>18.725000000000001</v>
      </c>
      <c r="R439" s="9">
        <f t="shared" si="65"/>
        <v>26.625</v>
      </c>
      <c r="S439" s="9">
        <f t="shared" si="66"/>
        <v>23.675000000000001</v>
      </c>
      <c r="T439" s="9">
        <f t="shared" si="67"/>
        <v>22.875</v>
      </c>
      <c r="U439" s="8">
        <f t="shared" si="68"/>
        <v>23.008333333333336</v>
      </c>
      <c r="V439" s="8">
        <f t="shared" si="69"/>
        <v>22.975000000000001</v>
      </c>
    </row>
    <row r="440" spans="1:22" ht="13.5" x14ac:dyDescent="0.25">
      <c r="A440" s="3">
        <f>RSI!A440</f>
        <v>42944</v>
      </c>
      <c r="B440" s="2">
        <f>RSI!B440</f>
        <v>26.539300000000001</v>
      </c>
      <c r="C440" s="2">
        <f>RSI!I440</f>
        <v>48.166204153218359</v>
      </c>
      <c r="D440" s="2">
        <f>MACD!E440</f>
        <v>0.2401362710756203</v>
      </c>
      <c r="E440" s="2">
        <f>MACD!F440</f>
        <v>0.22848870114275649</v>
      </c>
      <c r="F440" s="2">
        <f>'Moving Avg'!D440</f>
        <v>26.43882</v>
      </c>
      <c r="G440" s="2">
        <f>'Moving Avg'!F440</f>
        <v>26.755850000000002</v>
      </c>
      <c r="H440" s="2">
        <f>'Moving Avg'!G440</f>
        <v>26.388553999999985</v>
      </c>
      <c r="I440" s="2">
        <f>'Moving Avg'!H440</f>
        <v>24.282422000000011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  <c r="M440" s="8">
        <f t="shared" si="60"/>
        <v>25</v>
      </c>
      <c r="N440" s="8">
        <f t="shared" si="61"/>
        <v>0</v>
      </c>
      <c r="O440" s="8">
        <f t="shared" si="62"/>
        <v>50</v>
      </c>
      <c r="P440" s="8">
        <f t="shared" si="63"/>
        <v>16.5</v>
      </c>
      <c r="Q440" s="9">
        <f t="shared" si="64"/>
        <v>18.725000000000001</v>
      </c>
      <c r="R440" s="9">
        <f t="shared" si="65"/>
        <v>26.625</v>
      </c>
      <c r="S440" s="9">
        <f t="shared" si="66"/>
        <v>23.675000000000001</v>
      </c>
      <c r="T440" s="9">
        <f t="shared" si="67"/>
        <v>22.875</v>
      </c>
      <c r="U440" s="8">
        <f t="shared" si="68"/>
        <v>23.008333333333336</v>
      </c>
      <c r="V440" s="8">
        <f t="shared" si="69"/>
        <v>22.975000000000001</v>
      </c>
    </row>
    <row r="441" spans="1:22" ht="13.5" x14ac:dyDescent="0.25">
      <c r="A441" s="3">
        <f>RSI!A441</f>
        <v>42947</v>
      </c>
      <c r="B441" s="2">
        <f>RSI!B441</f>
        <v>27.3355</v>
      </c>
      <c r="C441" s="2">
        <f>RSI!I441</f>
        <v>61.805382426584245</v>
      </c>
      <c r="D441" s="2">
        <f>MACD!E441</f>
        <v>0.18070636603035339</v>
      </c>
      <c r="E441" s="2">
        <f>MACD!F441</f>
        <v>0.2189322341202759</v>
      </c>
      <c r="F441" s="2">
        <f>'Moving Avg'!D441</f>
        <v>26.698540000000001</v>
      </c>
      <c r="G441" s="2">
        <f>'Moving Avg'!F441</f>
        <v>26.786185000000007</v>
      </c>
      <c r="H441" s="2">
        <f>'Moving Avg'!G441</f>
        <v>26.432913999999986</v>
      </c>
      <c r="I441" s="2">
        <f>'Moving Avg'!H441</f>
        <v>24.303938000000006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  <c r="M441" s="8">
        <f t="shared" si="60"/>
        <v>25</v>
      </c>
      <c r="N441" s="8">
        <f t="shared" si="61"/>
        <v>100</v>
      </c>
      <c r="O441" s="8">
        <f t="shared" si="62"/>
        <v>50</v>
      </c>
      <c r="P441" s="8">
        <f t="shared" si="63"/>
        <v>83.5</v>
      </c>
      <c r="Q441" s="9">
        <f t="shared" si="64"/>
        <v>63.774999999999999</v>
      </c>
      <c r="R441" s="9">
        <f t="shared" si="65"/>
        <v>63.375</v>
      </c>
      <c r="S441" s="9">
        <f t="shared" si="66"/>
        <v>68.825000000000003</v>
      </c>
      <c r="T441" s="9">
        <f t="shared" si="67"/>
        <v>64.625</v>
      </c>
      <c r="U441" s="8">
        <f t="shared" si="68"/>
        <v>65.325000000000003</v>
      </c>
      <c r="V441" s="8">
        <f t="shared" si="69"/>
        <v>65.150000000000006</v>
      </c>
    </row>
    <row r="442" spans="1:22" ht="13.5" x14ac:dyDescent="0.25">
      <c r="A442" s="3">
        <f>RSI!A442</f>
        <v>42948</v>
      </c>
      <c r="B442" s="2">
        <f>RSI!B442</f>
        <v>27.015799999999999</v>
      </c>
      <c r="C442" s="2">
        <f>RSI!I442</f>
        <v>55.491365389434506</v>
      </c>
      <c r="D442" s="2">
        <f>MACD!E442</f>
        <v>0.14993300605437199</v>
      </c>
      <c r="E442" s="2">
        <f>MACD!F442</f>
        <v>0.20513238850709514</v>
      </c>
      <c r="F442" s="2">
        <f>'Moving Avg'!D442</f>
        <v>26.793839999999999</v>
      </c>
      <c r="G442" s="2">
        <f>'Moving Avg'!F442</f>
        <v>26.786315000000009</v>
      </c>
      <c r="H442" s="2">
        <f>'Moving Avg'!G442</f>
        <v>26.470879999999983</v>
      </c>
      <c r="I442" s="2">
        <f>'Moving Avg'!H442</f>
        <v>24.322908000000012</v>
      </c>
      <c r="J442" s="6" t="str">
        <f>OBV!F442</f>
        <v>BEARISH</v>
      </c>
      <c r="K442" s="6" t="str">
        <f>OBV!G442</f>
        <v>NEUTRAL</v>
      </c>
      <c r="L442" s="6" t="str">
        <f>OBV!H442</f>
        <v>CONFIRMED BEARISH</v>
      </c>
      <c r="M442" s="8">
        <f t="shared" si="60"/>
        <v>25</v>
      </c>
      <c r="N442" s="8">
        <f t="shared" si="61"/>
        <v>100</v>
      </c>
      <c r="O442" s="8">
        <f t="shared" si="62"/>
        <v>50</v>
      </c>
      <c r="P442" s="8">
        <f t="shared" si="63"/>
        <v>16.5</v>
      </c>
      <c r="Q442" s="9">
        <f t="shared" si="64"/>
        <v>53.725000000000001</v>
      </c>
      <c r="R442" s="9">
        <f t="shared" si="65"/>
        <v>46.625</v>
      </c>
      <c r="S442" s="9">
        <f t="shared" si="66"/>
        <v>38.674999999999997</v>
      </c>
      <c r="T442" s="9">
        <f t="shared" si="67"/>
        <v>47.875</v>
      </c>
      <c r="U442" s="8">
        <f t="shared" si="68"/>
        <v>46.341666666666661</v>
      </c>
      <c r="V442" s="8">
        <f t="shared" si="69"/>
        <v>46.724999999999994</v>
      </c>
    </row>
    <row r="443" spans="1:22" ht="13.5" x14ac:dyDescent="0.25">
      <c r="A443" s="3">
        <f>RSI!A443</f>
        <v>42949</v>
      </c>
      <c r="B443" s="2">
        <f>RSI!B443</f>
        <v>27.1127</v>
      </c>
      <c r="C443" s="2">
        <f>RSI!I443</f>
        <v>56.927660675629767</v>
      </c>
      <c r="D443" s="2">
        <f>MACD!E443</f>
        <v>0.1147460943232872</v>
      </c>
      <c r="E443" s="2">
        <f>MACD!F443</f>
        <v>0.18705512967033358</v>
      </c>
      <c r="F443" s="2">
        <f>'Moving Avg'!D443</f>
        <v>26.908519999999999</v>
      </c>
      <c r="G443" s="2">
        <f>'Moving Avg'!F443</f>
        <v>26.791290000000004</v>
      </c>
      <c r="H443" s="2">
        <f>'Moving Avg'!G443</f>
        <v>26.50793999999998</v>
      </c>
      <c r="I443" s="2">
        <f>'Moving Avg'!H443</f>
        <v>24.342836000000005</v>
      </c>
      <c r="J443" s="6" t="str">
        <f>OBV!F443</f>
        <v>BULLISH</v>
      </c>
      <c r="K443" s="6" t="str">
        <f>OBV!G443</f>
        <v>NEUTRAL</v>
      </c>
      <c r="L443" s="6" t="str">
        <f>OBV!H443</f>
        <v>BULLISH DIVERGENCE</v>
      </c>
      <c r="M443" s="8">
        <f t="shared" si="60"/>
        <v>25</v>
      </c>
      <c r="N443" s="8">
        <f t="shared" si="61"/>
        <v>100</v>
      </c>
      <c r="O443" s="8">
        <f t="shared" si="62"/>
        <v>50</v>
      </c>
      <c r="P443" s="8">
        <f t="shared" si="63"/>
        <v>66.5</v>
      </c>
      <c r="Q443" s="9">
        <f t="shared" si="64"/>
        <v>61.225000000000001</v>
      </c>
      <c r="R443" s="9">
        <f t="shared" si="65"/>
        <v>59.125</v>
      </c>
      <c r="S443" s="9">
        <f t="shared" si="66"/>
        <v>61.174999999999997</v>
      </c>
      <c r="T443" s="9">
        <f t="shared" si="67"/>
        <v>60.375</v>
      </c>
      <c r="U443" s="8">
        <f t="shared" si="68"/>
        <v>60.508333333333326</v>
      </c>
      <c r="V443" s="8">
        <f t="shared" si="69"/>
        <v>60.474999999999994</v>
      </c>
    </row>
    <row r="444" spans="1:22" ht="13.5" x14ac:dyDescent="0.25">
      <c r="A444" s="3">
        <f>RSI!A444</f>
        <v>42950</v>
      </c>
      <c r="B444" s="2">
        <f>RSI!B444</f>
        <v>27.916699999999999</v>
      </c>
      <c r="C444" s="2">
        <f>RSI!I444</f>
        <v>66.567766647327858</v>
      </c>
      <c r="D444" s="2">
        <f>MACD!E444</f>
        <v>2.302021083798067E-2</v>
      </c>
      <c r="E444" s="2">
        <f>MACD!F444</f>
        <v>0.15424814590386302</v>
      </c>
      <c r="F444" s="2">
        <f>'Moving Avg'!D444</f>
        <v>27.184000000000005</v>
      </c>
      <c r="G444" s="2">
        <f>'Moving Avg'!F444</f>
        <v>26.836465000000011</v>
      </c>
      <c r="H444" s="2">
        <f>'Moving Avg'!G444</f>
        <v>26.560511999999981</v>
      </c>
      <c r="I444" s="2">
        <f>'Moving Avg'!H444</f>
        <v>24.366784000000003</v>
      </c>
      <c r="J444" s="6" t="str">
        <f>OBV!F444</f>
        <v>BULLISH</v>
      </c>
      <c r="K444" s="6" t="str">
        <f>OBV!G444</f>
        <v>NEUTRAL</v>
      </c>
      <c r="L444" s="6" t="str">
        <f>OBV!H444</f>
        <v>CONFIRMED BULLISH</v>
      </c>
      <c r="M444" s="8">
        <f t="shared" si="60"/>
        <v>25</v>
      </c>
      <c r="N444" s="8">
        <f t="shared" si="61"/>
        <v>100</v>
      </c>
      <c r="O444" s="8">
        <f t="shared" si="62"/>
        <v>50</v>
      </c>
      <c r="P444" s="8">
        <f t="shared" si="63"/>
        <v>83.5</v>
      </c>
      <c r="Q444" s="9">
        <f t="shared" si="64"/>
        <v>63.774999999999999</v>
      </c>
      <c r="R444" s="9">
        <f t="shared" si="65"/>
        <v>63.375</v>
      </c>
      <c r="S444" s="9">
        <f t="shared" si="66"/>
        <v>68.825000000000003</v>
      </c>
      <c r="T444" s="9">
        <f t="shared" si="67"/>
        <v>64.625</v>
      </c>
      <c r="U444" s="8">
        <f t="shared" si="68"/>
        <v>65.325000000000003</v>
      </c>
      <c r="V444" s="8">
        <f t="shared" si="69"/>
        <v>65.150000000000006</v>
      </c>
    </row>
    <row r="445" spans="1:22" ht="13.5" x14ac:dyDescent="0.25">
      <c r="A445" s="3">
        <f>RSI!A445</f>
        <v>42951</v>
      </c>
      <c r="B445" s="2">
        <f>RSI!B445</f>
        <v>28.526900000000001</v>
      </c>
      <c r="C445" s="2">
        <f>RSI!I445</f>
        <v>71.737767866873952</v>
      </c>
      <c r="D445" s="2">
        <f>MACD!E445</f>
        <v>-0.1067641162327071</v>
      </c>
      <c r="E445" s="2">
        <f>MACD!F445</f>
        <v>0.102045693476549</v>
      </c>
      <c r="F445" s="2">
        <f>'Moving Avg'!D445</f>
        <v>27.581520000000001</v>
      </c>
      <c r="G445" s="2">
        <f>'Moving Avg'!F445</f>
        <v>26.912150000000008</v>
      </c>
      <c r="H445" s="2">
        <f>'Moving Avg'!G445</f>
        <v>26.625287999999983</v>
      </c>
      <c r="I445" s="2">
        <f>'Moving Avg'!H445</f>
        <v>24.393309500000001</v>
      </c>
      <c r="J445" s="6" t="str">
        <f>OBV!F445</f>
        <v>BULLISH</v>
      </c>
      <c r="K445" s="6" t="str">
        <f>OBV!G445</f>
        <v>NEUTRAL</v>
      </c>
      <c r="L445" s="6" t="str">
        <f>OBV!H445</f>
        <v>CONFIRMED BULLISH</v>
      </c>
      <c r="M445" s="8">
        <f t="shared" si="60"/>
        <v>0</v>
      </c>
      <c r="N445" s="8">
        <f t="shared" si="61"/>
        <v>100</v>
      </c>
      <c r="O445" s="8">
        <f t="shared" si="62"/>
        <v>50</v>
      </c>
      <c r="P445" s="8">
        <f t="shared" si="63"/>
        <v>83.5</v>
      </c>
      <c r="Q445" s="9">
        <f t="shared" si="64"/>
        <v>55.024999999999999</v>
      </c>
      <c r="R445" s="9">
        <f t="shared" si="65"/>
        <v>58.375</v>
      </c>
      <c r="S445" s="9">
        <f t="shared" si="66"/>
        <v>65.075000000000003</v>
      </c>
      <c r="T445" s="9">
        <f t="shared" si="67"/>
        <v>58.375</v>
      </c>
      <c r="U445" s="8">
        <f t="shared" si="68"/>
        <v>59.491666666666674</v>
      </c>
      <c r="V445" s="8">
        <f t="shared" si="69"/>
        <v>59.212500000000006</v>
      </c>
    </row>
    <row r="446" spans="1:22" ht="13.5" x14ac:dyDescent="0.25">
      <c r="A446" s="3">
        <f>RSI!A446</f>
        <v>42954</v>
      </c>
      <c r="B446" s="2">
        <f>RSI!B446</f>
        <v>28.526900000000001</v>
      </c>
      <c r="C446" s="2">
        <f>RSI!I446</f>
        <v>71.737767866873952</v>
      </c>
      <c r="D446" s="2">
        <f>MACD!E446</f>
        <v>-0.34767190392361513</v>
      </c>
      <c r="E446" s="2">
        <f>MACD!F446</f>
        <v>1.2102173996516183E-2</v>
      </c>
      <c r="F446" s="2">
        <f>'Moving Avg'!D446</f>
        <v>27.819799999999997</v>
      </c>
      <c r="G446" s="2">
        <f>'Moving Avg'!F446</f>
        <v>26.987835000000008</v>
      </c>
      <c r="H446" s="2">
        <f>'Moving Avg'!G446</f>
        <v>26.690063999999985</v>
      </c>
      <c r="I446" s="2">
        <f>'Moving Avg'!H446</f>
        <v>24.416043500000001</v>
      </c>
      <c r="J446" s="6" t="str">
        <f>OBV!F446</f>
        <v>BULLISH</v>
      </c>
      <c r="K446" s="6" t="str">
        <f>OBV!G446</f>
        <v>NEUTRAL</v>
      </c>
      <c r="L446" s="6" t="str">
        <f>OBV!H446</f>
        <v>CONFIRMED BULLISH</v>
      </c>
      <c r="M446" s="8">
        <f t="shared" si="60"/>
        <v>0</v>
      </c>
      <c r="N446" s="8">
        <f t="shared" si="61"/>
        <v>100</v>
      </c>
      <c r="O446" s="8">
        <f t="shared" si="62"/>
        <v>50</v>
      </c>
      <c r="P446" s="8">
        <f t="shared" si="63"/>
        <v>83.5</v>
      </c>
      <c r="Q446" s="9">
        <f t="shared" si="64"/>
        <v>55.024999999999999</v>
      </c>
      <c r="R446" s="9">
        <f t="shared" si="65"/>
        <v>58.375</v>
      </c>
      <c r="S446" s="9">
        <f t="shared" si="66"/>
        <v>65.075000000000003</v>
      </c>
      <c r="T446" s="9">
        <f t="shared" si="67"/>
        <v>58.375</v>
      </c>
      <c r="U446" s="8">
        <f t="shared" si="68"/>
        <v>59.491666666666674</v>
      </c>
      <c r="V446" s="8">
        <f t="shared" si="69"/>
        <v>59.212500000000006</v>
      </c>
    </row>
    <row r="447" spans="1:22" ht="13.5" x14ac:dyDescent="0.25">
      <c r="A447" s="3">
        <f>RSI!A447</f>
        <v>42955</v>
      </c>
      <c r="B447" s="2">
        <f>RSI!B447</f>
        <v>27.684200000000001</v>
      </c>
      <c r="C447" s="2">
        <f>RSI!I447</f>
        <v>57.496810998474942</v>
      </c>
      <c r="D447" s="2">
        <f>MACD!E447</f>
        <v>-0.42111678711252054</v>
      </c>
      <c r="E447" s="2">
        <f>MACD!F447</f>
        <v>-7.4541618225291165E-2</v>
      </c>
      <c r="F447" s="2">
        <f>'Moving Avg'!D447</f>
        <v>27.953479999999995</v>
      </c>
      <c r="G447" s="2">
        <f>'Moving Avg'!F447</f>
        <v>27.045080000000006</v>
      </c>
      <c r="H447" s="2">
        <f>'Moving Avg'!G447</f>
        <v>26.737985999999978</v>
      </c>
      <c r="I447" s="2">
        <f>'Moving Avg'!H447</f>
        <v>24.434563999999995</v>
      </c>
      <c r="J447" s="6" t="str">
        <f>OBV!F447</f>
        <v>BULLISH</v>
      </c>
      <c r="K447" s="6" t="str">
        <f>OBV!G447</f>
        <v>NEUTRAL</v>
      </c>
      <c r="L447" s="6" t="str">
        <f>OBV!H447</f>
        <v>CONFIRMED BULLISH</v>
      </c>
      <c r="M447" s="8">
        <f t="shared" si="60"/>
        <v>25</v>
      </c>
      <c r="N447" s="8">
        <f t="shared" si="61"/>
        <v>100</v>
      </c>
      <c r="O447" s="8">
        <f t="shared" si="62"/>
        <v>50</v>
      </c>
      <c r="P447" s="8">
        <f t="shared" si="63"/>
        <v>83.5</v>
      </c>
      <c r="Q447" s="9">
        <f t="shared" si="64"/>
        <v>63.774999999999999</v>
      </c>
      <c r="R447" s="9">
        <f t="shared" si="65"/>
        <v>63.375</v>
      </c>
      <c r="S447" s="9">
        <f t="shared" si="66"/>
        <v>68.825000000000003</v>
      </c>
      <c r="T447" s="9">
        <f t="shared" si="67"/>
        <v>64.625</v>
      </c>
      <c r="U447" s="8">
        <f t="shared" si="68"/>
        <v>65.325000000000003</v>
      </c>
      <c r="V447" s="8">
        <f t="shared" si="69"/>
        <v>65.150000000000006</v>
      </c>
    </row>
    <row r="448" spans="1:22" ht="13.5" x14ac:dyDescent="0.25">
      <c r="A448" s="3">
        <f>RSI!A448</f>
        <v>42956</v>
      </c>
      <c r="B448" s="2">
        <f>RSI!B448</f>
        <v>28.091000000000001</v>
      </c>
      <c r="C448" s="2">
        <f>RSI!I448</f>
        <v>61.472851604756649</v>
      </c>
      <c r="D448" s="2">
        <f>MACD!E448</f>
        <v>-0.51704064958687468</v>
      </c>
      <c r="E448" s="2">
        <f>MACD!F448</f>
        <v>-0.16304142449760789</v>
      </c>
      <c r="F448" s="2">
        <f>'Moving Avg'!D448</f>
        <v>28.149139999999999</v>
      </c>
      <c r="G448" s="2">
        <f>'Moving Avg'!F448</f>
        <v>27.108450000000005</v>
      </c>
      <c r="H448" s="2">
        <f>'Moving Avg'!G448</f>
        <v>26.797455999999976</v>
      </c>
      <c r="I448" s="2">
        <f>'Moving Avg'!H448</f>
        <v>24.455118499999994</v>
      </c>
      <c r="J448" s="6" t="str">
        <f>OBV!F448</f>
        <v>BULLISH</v>
      </c>
      <c r="K448" s="6" t="str">
        <f>OBV!G448</f>
        <v>NEUTRAL</v>
      </c>
      <c r="L448" s="6" t="str">
        <f>OBV!H448</f>
        <v>CONFIRMED BULLISH</v>
      </c>
      <c r="M448" s="8">
        <f t="shared" si="60"/>
        <v>25</v>
      </c>
      <c r="N448" s="8">
        <f t="shared" si="61"/>
        <v>100</v>
      </c>
      <c r="O448" s="8">
        <f t="shared" si="62"/>
        <v>50</v>
      </c>
      <c r="P448" s="8">
        <f t="shared" si="63"/>
        <v>83.5</v>
      </c>
      <c r="Q448" s="9">
        <f t="shared" si="64"/>
        <v>63.774999999999999</v>
      </c>
      <c r="R448" s="9">
        <f t="shared" si="65"/>
        <v>63.375</v>
      </c>
      <c r="S448" s="9">
        <f t="shared" si="66"/>
        <v>68.825000000000003</v>
      </c>
      <c r="T448" s="9">
        <f t="shared" si="67"/>
        <v>64.625</v>
      </c>
      <c r="U448" s="8">
        <f t="shared" si="68"/>
        <v>65.325000000000003</v>
      </c>
      <c r="V448" s="8">
        <f t="shared" si="69"/>
        <v>65.150000000000006</v>
      </c>
    </row>
    <row r="449" spans="1:22" ht="13.5" x14ac:dyDescent="0.25">
      <c r="A449" s="3">
        <f>RSI!A449</f>
        <v>42957</v>
      </c>
      <c r="B449" s="2">
        <f>RSI!B449</f>
        <v>28.0717</v>
      </c>
      <c r="C449" s="2">
        <f>RSI!I449</f>
        <v>61.180434414803869</v>
      </c>
      <c r="D449" s="2">
        <f>MACD!E449</f>
        <v>-0.60255603301166261</v>
      </c>
      <c r="E449" s="2">
        <f>MACD!F449</f>
        <v>-0.25094434620041883</v>
      </c>
      <c r="F449" s="2">
        <f>'Moving Avg'!D449</f>
        <v>28.180140000000002</v>
      </c>
      <c r="G449" s="2">
        <f>'Moving Avg'!F449</f>
        <v>27.170855</v>
      </c>
      <c r="H449" s="2">
        <f>'Moving Avg'!G449</f>
        <v>26.843269999999976</v>
      </c>
      <c r="I449" s="2">
        <f>'Moving Avg'!H449</f>
        <v>24.475576499999999</v>
      </c>
      <c r="J449" s="6" t="str">
        <f>OBV!F449</f>
        <v>BEARISH</v>
      </c>
      <c r="K449" s="6" t="str">
        <f>OBV!G449</f>
        <v>NEUTRAL</v>
      </c>
      <c r="L449" s="6" t="str">
        <f>OBV!H449</f>
        <v>BEARISH DIVERGENCE</v>
      </c>
      <c r="M449" s="8">
        <f t="shared" si="60"/>
        <v>25</v>
      </c>
      <c r="N449" s="8">
        <f t="shared" si="61"/>
        <v>100</v>
      </c>
      <c r="O449" s="8">
        <f t="shared" si="62"/>
        <v>50</v>
      </c>
      <c r="P449" s="8">
        <f t="shared" si="63"/>
        <v>16.5</v>
      </c>
      <c r="Q449" s="9">
        <f t="shared" si="64"/>
        <v>53.725000000000001</v>
      </c>
      <c r="R449" s="9">
        <f t="shared" si="65"/>
        <v>46.625</v>
      </c>
      <c r="S449" s="9">
        <f t="shared" si="66"/>
        <v>38.674999999999997</v>
      </c>
      <c r="T449" s="9">
        <f t="shared" si="67"/>
        <v>47.875</v>
      </c>
      <c r="U449" s="8">
        <f t="shared" si="68"/>
        <v>46.341666666666661</v>
      </c>
      <c r="V449" s="8">
        <f t="shared" si="69"/>
        <v>46.724999999999994</v>
      </c>
    </row>
    <row r="450" spans="1:22" ht="13.5" x14ac:dyDescent="0.25">
      <c r="A450" s="3">
        <f>RSI!A450</f>
        <v>42958</v>
      </c>
      <c r="B450" s="2">
        <f>RSI!B450</f>
        <v>28.0717</v>
      </c>
      <c r="C450" s="2">
        <f>RSI!I450</f>
        <v>61.180434414803869</v>
      </c>
      <c r="D450" s="2">
        <f>MACD!E450</f>
        <v>-0.68015177748394251</v>
      </c>
      <c r="E450" s="2">
        <f>MACD!F450</f>
        <v>-0.33678583245712357</v>
      </c>
      <c r="F450" s="2">
        <f>'Moving Avg'!D450</f>
        <v>28.089099999999995</v>
      </c>
      <c r="G450" s="2">
        <f>'Moving Avg'!F450</f>
        <v>27.233260000000001</v>
      </c>
      <c r="H450" s="2">
        <f>'Moving Avg'!G450</f>
        <v>26.889083999999979</v>
      </c>
      <c r="I450" s="2">
        <f>'Moving Avg'!H450</f>
        <v>24.496082000000001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100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16.5</v>
      </c>
      <c r="Q450" s="9">
        <f t="shared" si="64"/>
        <v>53.725000000000001</v>
      </c>
      <c r="R450" s="9">
        <f t="shared" si="65"/>
        <v>46.625</v>
      </c>
      <c r="S450" s="9">
        <f t="shared" si="66"/>
        <v>38.674999999999997</v>
      </c>
      <c r="T450" s="9">
        <f t="shared" si="67"/>
        <v>47.875</v>
      </c>
      <c r="U450" s="8">
        <f t="shared" si="68"/>
        <v>46.341666666666661</v>
      </c>
      <c r="V450" s="8">
        <f t="shared" si="69"/>
        <v>46.724999999999994</v>
      </c>
    </row>
    <row r="451" spans="1:22" ht="13.5" x14ac:dyDescent="0.25">
      <c r="A451" s="3">
        <f>RSI!A451</f>
        <v>42961</v>
      </c>
      <c r="B451" s="2">
        <f>RSI!B451</f>
        <v>28.488199999999999</v>
      </c>
      <c r="C451" s="2">
        <f>RSI!I451</f>
        <v>65.310395432781519</v>
      </c>
      <c r="D451" s="2">
        <f>MACD!E451</f>
        <v>-0.65901793879431736</v>
      </c>
      <c r="E451" s="2">
        <f>MACD!F451</f>
        <v>-0.40123225372456234</v>
      </c>
      <c r="F451" s="2">
        <f>'Moving Avg'!D451</f>
        <v>28.08136</v>
      </c>
      <c r="G451" s="2">
        <f>'Moving Avg'!F451</f>
        <v>27.316490000000005</v>
      </c>
      <c r="H451" s="2">
        <f>'Moving Avg'!G451</f>
        <v>26.94322799999998</v>
      </c>
      <c r="I451" s="2">
        <f>'Moving Avg'!H451</f>
        <v>24.516773999999995</v>
      </c>
      <c r="J451" s="6" t="str">
        <f>OBV!F451</f>
        <v>BULLISH</v>
      </c>
      <c r="K451" s="6" t="str">
        <f>OBV!G451</f>
        <v>NEUTRAL</v>
      </c>
      <c r="L451" s="6" t="str">
        <f>OBV!H451</f>
        <v>BULLISH DIVERGENCE</v>
      </c>
      <c r="M451" s="8">
        <f t="shared" si="70"/>
        <v>25</v>
      </c>
      <c r="N451" s="8">
        <f t="shared" si="71"/>
        <v>100</v>
      </c>
      <c r="O451" s="8">
        <f t="shared" si="72"/>
        <v>50</v>
      </c>
      <c r="P451" s="8">
        <f t="shared" si="73"/>
        <v>66.5</v>
      </c>
      <c r="Q451" s="9">
        <f t="shared" ref="Q451:Q514" si="74">0.35*M451+N451*0.35+O451*0.15+P451*0.15</f>
        <v>61.225000000000001</v>
      </c>
      <c r="R451" s="9">
        <f t="shared" ref="R451:R514" si="75">M451*0.2+N451*0.2+O451*0.35+P451*0.25</f>
        <v>59.125</v>
      </c>
      <c r="S451" s="9">
        <f t="shared" ref="S451:S514" si="76">M451*0.15+N451*0.15+O451*0.25+P451*0.45</f>
        <v>61.174999999999997</v>
      </c>
      <c r="T451" s="9">
        <f t="shared" ref="T451:T514" si="77">0.25*SUM(M451:P451)</f>
        <v>60.375</v>
      </c>
      <c r="U451" s="8">
        <f t="shared" ref="U451:U514" si="78">SUM(Q451:S451)/3</f>
        <v>60.508333333333326</v>
      </c>
      <c r="V451" s="8">
        <f t="shared" ref="V451:V514" si="79">SUM(Q451:T451)/4</f>
        <v>60.474999999999994</v>
      </c>
    </row>
    <row r="452" spans="1:22" ht="13.5" x14ac:dyDescent="0.25">
      <c r="A452" s="3">
        <f>RSI!A452</f>
        <v>42962</v>
      </c>
      <c r="B452" s="2">
        <f>RSI!B452</f>
        <v>28.575399999999998</v>
      </c>
      <c r="C452" s="2">
        <f>RSI!I452</f>
        <v>66.123013026896274</v>
      </c>
      <c r="D452" s="2">
        <f>MACD!E452</f>
        <v>-0.70372996900849216</v>
      </c>
      <c r="E452" s="2">
        <f>MACD!F452</f>
        <v>-0.46173179678134835</v>
      </c>
      <c r="F452" s="2">
        <f>'Moving Avg'!D452</f>
        <v>28.259599999999999</v>
      </c>
      <c r="G452" s="2">
        <f>'Moving Avg'!F452</f>
        <v>27.40408</v>
      </c>
      <c r="H452" s="2">
        <f>'Moving Avg'!G452</f>
        <v>26.999115999999987</v>
      </c>
      <c r="I452" s="2">
        <f>'Moving Avg'!H452</f>
        <v>24.537901999999995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  <c r="M452" s="8">
        <f t="shared" si="70"/>
        <v>25</v>
      </c>
      <c r="N452" s="8">
        <f t="shared" si="71"/>
        <v>100</v>
      </c>
      <c r="O452" s="8">
        <f t="shared" si="72"/>
        <v>50</v>
      </c>
      <c r="P452" s="8">
        <f t="shared" si="73"/>
        <v>83.5</v>
      </c>
      <c r="Q452" s="9">
        <f t="shared" si="74"/>
        <v>63.774999999999999</v>
      </c>
      <c r="R452" s="9">
        <f t="shared" si="75"/>
        <v>63.375</v>
      </c>
      <c r="S452" s="9">
        <f t="shared" si="76"/>
        <v>68.825000000000003</v>
      </c>
      <c r="T452" s="9">
        <f t="shared" si="77"/>
        <v>64.625</v>
      </c>
      <c r="U452" s="8">
        <f t="shared" si="78"/>
        <v>65.325000000000003</v>
      </c>
      <c r="V452" s="8">
        <f t="shared" si="79"/>
        <v>65.150000000000006</v>
      </c>
    </row>
    <row r="453" spans="1:22" ht="13.5" x14ac:dyDescent="0.25">
      <c r="A453" s="3">
        <f>RSI!A453</f>
        <v>42963</v>
      </c>
      <c r="B453" s="2">
        <f>RSI!B453</f>
        <v>28.5657</v>
      </c>
      <c r="C453" s="2">
        <f>RSI!I453</f>
        <v>65.937974396154232</v>
      </c>
      <c r="D453" s="2">
        <f>MACD!E453</f>
        <v>-0.7328880557118076</v>
      </c>
      <c r="E453" s="2">
        <f>MACD!F453</f>
        <v>-0.51596304856744024</v>
      </c>
      <c r="F453" s="2">
        <f>'Moving Avg'!D453</f>
        <v>28.354539999999997</v>
      </c>
      <c r="G453" s="2">
        <f>'Moving Avg'!F453</f>
        <v>27.491185000000002</v>
      </c>
      <c r="H453" s="2">
        <f>'Moving Avg'!G453</f>
        <v>27.054809999999989</v>
      </c>
      <c r="I453" s="2">
        <f>'Moving Avg'!H453</f>
        <v>24.557512499999994</v>
      </c>
      <c r="J453" s="6" t="str">
        <f>OBV!F453</f>
        <v>BULLISH</v>
      </c>
      <c r="K453" s="6" t="str">
        <f>OBV!G453</f>
        <v>NEUTRAL</v>
      </c>
      <c r="L453" s="6" t="str">
        <f>OBV!H453</f>
        <v>CONFIRMED BULLISH</v>
      </c>
      <c r="M453" s="8">
        <f t="shared" si="70"/>
        <v>25</v>
      </c>
      <c r="N453" s="8">
        <f t="shared" si="71"/>
        <v>100</v>
      </c>
      <c r="O453" s="8">
        <f t="shared" si="72"/>
        <v>50</v>
      </c>
      <c r="P453" s="8">
        <f t="shared" si="73"/>
        <v>83.5</v>
      </c>
      <c r="Q453" s="9">
        <f t="shared" si="74"/>
        <v>63.774999999999999</v>
      </c>
      <c r="R453" s="9">
        <f t="shared" si="75"/>
        <v>63.375</v>
      </c>
      <c r="S453" s="9">
        <f t="shared" si="76"/>
        <v>68.825000000000003</v>
      </c>
      <c r="T453" s="9">
        <f t="shared" si="77"/>
        <v>64.625</v>
      </c>
      <c r="U453" s="8">
        <f t="shared" si="78"/>
        <v>65.325000000000003</v>
      </c>
      <c r="V453" s="8">
        <f t="shared" si="79"/>
        <v>65.150000000000006</v>
      </c>
    </row>
    <row r="454" spans="1:22" ht="13.5" x14ac:dyDescent="0.25">
      <c r="A454" s="3">
        <f>RSI!A454</f>
        <v>42964</v>
      </c>
      <c r="B454" s="2">
        <f>RSI!B454</f>
        <v>28.5657</v>
      </c>
      <c r="C454" s="2">
        <f>RSI!I454</f>
        <v>65.937974396154232</v>
      </c>
      <c r="D454" s="2">
        <f>MACD!E454</f>
        <v>-0.64024680676754997</v>
      </c>
      <c r="E454" s="2">
        <f>MACD!F454</f>
        <v>-0.54081980020746223</v>
      </c>
      <c r="F454" s="2">
        <f>'Moving Avg'!D454</f>
        <v>28.453339999999997</v>
      </c>
      <c r="G454" s="2">
        <f>'Moving Avg'!F454</f>
        <v>27.578290000000003</v>
      </c>
      <c r="H454" s="2">
        <f>'Moving Avg'!G454</f>
        <v>27.114295999999996</v>
      </c>
      <c r="I454" s="2">
        <f>'Moving Avg'!H454</f>
        <v>24.577122999999993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  <c r="M454" s="8">
        <f t="shared" si="70"/>
        <v>25</v>
      </c>
      <c r="N454" s="8">
        <f t="shared" si="71"/>
        <v>100</v>
      </c>
      <c r="O454" s="8">
        <f t="shared" si="72"/>
        <v>50</v>
      </c>
      <c r="P454" s="8">
        <f t="shared" si="73"/>
        <v>83.5</v>
      </c>
      <c r="Q454" s="9">
        <f t="shared" si="74"/>
        <v>63.774999999999999</v>
      </c>
      <c r="R454" s="9">
        <f t="shared" si="75"/>
        <v>63.375</v>
      </c>
      <c r="S454" s="9">
        <f t="shared" si="76"/>
        <v>68.825000000000003</v>
      </c>
      <c r="T454" s="9">
        <f t="shared" si="77"/>
        <v>64.625</v>
      </c>
      <c r="U454" s="8">
        <f t="shared" si="78"/>
        <v>65.325000000000003</v>
      </c>
      <c r="V454" s="8">
        <f t="shared" si="79"/>
        <v>65.150000000000006</v>
      </c>
    </row>
    <row r="455" spans="1:22" ht="13.5" x14ac:dyDescent="0.25">
      <c r="A455" s="3">
        <f>RSI!A455</f>
        <v>42965</v>
      </c>
      <c r="B455" s="2">
        <f>RSI!B455</f>
        <v>28.5657</v>
      </c>
      <c r="C455" s="2">
        <f>RSI!I455</f>
        <v>65.937974396154232</v>
      </c>
      <c r="D455" s="2">
        <f>MACD!E455</f>
        <v>-0.47388746008167715</v>
      </c>
      <c r="E455" s="2">
        <f>MACD!F455</f>
        <v>-0.52743333218230526</v>
      </c>
      <c r="F455" s="2">
        <f>'Moving Avg'!D455</f>
        <v>28.552139999999998</v>
      </c>
      <c r="G455" s="2">
        <f>'Moving Avg'!F455</f>
        <v>27.665395</v>
      </c>
      <c r="H455" s="2">
        <f>'Moving Avg'!G455</f>
        <v>27.162407999999996</v>
      </c>
      <c r="I455" s="2">
        <f>'Moving Avg'!H455</f>
        <v>24.596733499999992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  <c r="M455" s="8">
        <f t="shared" si="70"/>
        <v>25</v>
      </c>
      <c r="N455" s="8">
        <f t="shared" si="71"/>
        <v>0</v>
      </c>
      <c r="O455" s="8">
        <f t="shared" si="72"/>
        <v>50</v>
      </c>
      <c r="P455" s="8">
        <f t="shared" si="73"/>
        <v>83.5</v>
      </c>
      <c r="Q455" s="9">
        <f t="shared" si="74"/>
        <v>28.774999999999999</v>
      </c>
      <c r="R455" s="9">
        <f t="shared" si="75"/>
        <v>43.375</v>
      </c>
      <c r="S455" s="9">
        <f t="shared" si="76"/>
        <v>53.825000000000003</v>
      </c>
      <c r="T455" s="9">
        <f t="shared" si="77"/>
        <v>39.625</v>
      </c>
      <c r="U455" s="8">
        <f t="shared" si="78"/>
        <v>41.991666666666667</v>
      </c>
      <c r="V455" s="8">
        <f t="shared" si="79"/>
        <v>41.400000000000006</v>
      </c>
    </row>
    <row r="456" spans="1:22" ht="13.5" x14ac:dyDescent="0.25">
      <c r="A456" s="3">
        <f>RSI!A456</f>
        <v>42968</v>
      </c>
      <c r="B456" s="2">
        <f>RSI!B456</f>
        <v>28.5657</v>
      </c>
      <c r="C456" s="2">
        <f>RSI!I456</f>
        <v>65.937974396154232</v>
      </c>
      <c r="D456" s="2">
        <f>MACD!E456</f>
        <v>-0.33859067894509209</v>
      </c>
      <c r="E456" s="2">
        <f>MACD!F456</f>
        <v>-0.48966480153486264</v>
      </c>
      <c r="F456" s="2">
        <f>'Moving Avg'!D456</f>
        <v>28.567639999999994</v>
      </c>
      <c r="G456" s="2">
        <f>'Moving Avg'!F456</f>
        <v>27.791835000000003</v>
      </c>
      <c r="H456" s="2">
        <f>'Moving Avg'!G456</f>
        <v>27.210519999999995</v>
      </c>
      <c r="I456" s="2">
        <f>'Moving Avg'!H456</f>
        <v>24.615395999999986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  <c r="M456" s="8">
        <f t="shared" si="70"/>
        <v>25</v>
      </c>
      <c r="N456" s="8">
        <f t="shared" si="71"/>
        <v>0</v>
      </c>
      <c r="O456" s="8">
        <f t="shared" si="72"/>
        <v>50</v>
      </c>
      <c r="P456" s="8">
        <f t="shared" si="73"/>
        <v>83.5</v>
      </c>
      <c r="Q456" s="9">
        <f t="shared" si="74"/>
        <v>28.774999999999999</v>
      </c>
      <c r="R456" s="9">
        <f t="shared" si="75"/>
        <v>43.375</v>
      </c>
      <c r="S456" s="9">
        <f t="shared" si="76"/>
        <v>53.825000000000003</v>
      </c>
      <c r="T456" s="9">
        <f t="shared" si="77"/>
        <v>39.625</v>
      </c>
      <c r="U456" s="8">
        <f t="shared" si="78"/>
        <v>41.991666666666667</v>
      </c>
      <c r="V456" s="8">
        <f t="shared" si="79"/>
        <v>41.400000000000006</v>
      </c>
    </row>
    <row r="457" spans="1:22" ht="13.5" x14ac:dyDescent="0.25">
      <c r="A457" s="3">
        <f>RSI!A457</f>
        <v>42969</v>
      </c>
      <c r="B457" s="2">
        <f>RSI!B457</f>
        <v>28.5657</v>
      </c>
      <c r="C457" s="2">
        <f>RSI!I457</f>
        <v>65.937974396154232</v>
      </c>
      <c r="D457" s="2">
        <f>MACD!E457</f>
        <v>-0.3588186631948318</v>
      </c>
      <c r="E457" s="2">
        <f>MACD!F457</f>
        <v>-0.46349557386685647</v>
      </c>
      <c r="F457" s="2">
        <f>'Moving Avg'!D457</f>
        <v>28.5657</v>
      </c>
      <c r="G457" s="2">
        <f>'Moving Avg'!F457</f>
        <v>27.893155</v>
      </c>
      <c r="H457" s="2">
        <f>'Moving Avg'!G457</f>
        <v>27.258631999999992</v>
      </c>
      <c r="I457" s="2">
        <f>'Moving Avg'!H457</f>
        <v>24.635006499999985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  <c r="M457" s="8">
        <f t="shared" si="70"/>
        <v>25</v>
      </c>
      <c r="N457" s="8">
        <f t="shared" si="71"/>
        <v>0</v>
      </c>
      <c r="O457" s="8">
        <f t="shared" si="72"/>
        <v>50</v>
      </c>
      <c r="P457" s="8">
        <f t="shared" si="73"/>
        <v>16.5</v>
      </c>
      <c r="Q457" s="9">
        <f t="shared" si="74"/>
        <v>18.725000000000001</v>
      </c>
      <c r="R457" s="9">
        <f t="shared" si="75"/>
        <v>26.625</v>
      </c>
      <c r="S457" s="9">
        <f t="shared" si="76"/>
        <v>23.675000000000001</v>
      </c>
      <c r="T457" s="9">
        <f t="shared" si="77"/>
        <v>22.875</v>
      </c>
      <c r="U457" s="8">
        <f t="shared" si="78"/>
        <v>23.008333333333336</v>
      </c>
      <c r="V457" s="8">
        <f t="shared" si="79"/>
        <v>22.975000000000001</v>
      </c>
    </row>
    <row r="458" spans="1:22" ht="13.5" x14ac:dyDescent="0.25">
      <c r="A458" s="3">
        <f>RSI!A458</f>
        <v>42970</v>
      </c>
      <c r="B458" s="2">
        <f>RSI!B458</f>
        <v>29.059699999999999</v>
      </c>
      <c r="C458" s="2">
        <f>RSI!I458</f>
        <v>71.766437854434415</v>
      </c>
      <c r="D458" s="2">
        <f>MACD!E458</f>
        <v>-0.3546312586817244</v>
      </c>
      <c r="E458" s="2">
        <f>MACD!F458</f>
        <v>-0.44172271082983006</v>
      </c>
      <c r="F458" s="2">
        <f>'Moving Avg'!D458</f>
        <v>28.664499999999997</v>
      </c>
      <c r="G458" s="2">
        <f>'Moving Avg'!F458</f>
        <v>28.019175000000001</v>
      </c>
      <c r="H458" s="2">
        <f>'Moving Avg'!G458</f>
        <v>27.327997999999994</v>
      </c>
      <c r="I458" s="2">
        <f>'Moving Avg'!H458</f>
        <v>24.657086999999983</v>
      </c>
      <c r="J458" s="6" t="str">
        <f>OBV!F458</f>
        <v>BULLISH</v>
      </c>
      <c r="K458" s="6" t="str">
        <f>OBV!G458</f>
        <v>NEUTRAL</v>
      </c>
      <c r="L458" s="6" t="str">
        <f>OBV!H458</f>
        <v>CONFIRMED BULLISH</v>
      </c>
      <c r="M458" s="8">
        <f t="shared" si="70"/>
        <v>0</v>
      </c>
      <c r="N458" s="8">
        <f t="shared" si="71"/>
        <v>0</v>
      </c>
      <c r="O458" s="8">
        <f t="shared" si="72"/>
        <v>50</v>
      </c>
      <c r="P458" s="8">
        <f t="shared" si="73"/>
        <v>83.5</v>
      </c>
      <c r="Q458" s="9">
        <f t="shared" si="74"/>
        <v>20.024999999999999</v>
      </c>
      <c r="R458" s="9">
        <f t="shared" si="75"/>
        <v>38.375</v>
      </c>
      <c r="S458" s="9">
        <f t="shared" si="76"/>
        <v>50.075000000000003</v>
      </c>
      <c r="T458" s="9">
        <f t="shared" si="77"/>
        <v>33.375</v>
      </c>
      <c r="U458" s="8">
        <f t="shared" si="78"/>
        <v>36.158333333333331</v>
      </c>
      <c r="V458" s="8">
        <f t="shared" si="79"/>
        <v>35.462499999999999</v>
      </c>
    </row>
    <row r="459" spans="1:22" ht="13.5" x14ac:dyDescent="0.25">
      <c r="A459" s="3">
        <f>RSI!A459</f>
        <v>42971</v>
      </c>
      <c r="B459" s="2">
        <f>RSI!B459</f>
        <v>29.040299999999998</v>
      </c>
      <c r="C459" s="2">
        <f>RSI!I459</f>
        <v>71.250814117205294</v>
      </c>
      <c r="D459" s="2">
        <f>MACD!E459</f>
        <v>-0.35988065675627823</v>
      </c>
      <c r="E459" s="2">
        <f>MACD!F459</f>
        <v>-0.4253543000151197</v>
      </c>
      <c r="F459" s="2">
        <f>'Moving Avg'!D459</f>
        <v>28.759419999999999</v>
      </c>
      <c r="G459" s="2">
        <f>'Moving Avg'!F459</f>
        <v>28.144224999999999</v>
      </c>
      <c r="H459" s="2">
        <f>'Moving Avg'!G459</f>
        <v>27.382189999999991</v>
      </c>
      <c r="I459" s="2">
        <f>'Moving Avg'!H459</f>
        <v>24.679070499999984</v>
      </c>
      <c r="J459" s="6" t="str">
        <f>OBV!F459</f>
        <v>BULLISH</v>
      </c>
      <c r="K459" s="6" t="str">
        <f>OBV!G459</f>
        <v>NEUTRAL</v>
      </c>
      <c r="L459" s="6" t="str">
        <f>OBV!H459</f>
        <v>CONFIRMED BULLISH</v>
      </c>
      <c r="M459" s="8">
        <f t="shared" si="70"/>
        <v>0</v>
      </c>
      <c r="N459" s="8">
        <f t="shared" si="71"/>
        <v>0</v>
      </c>
      <c r="O459" s="8">
        <f t="shared" si="72"/>
        <v>50</v>
      </c>
      <c r="P459" s="8">
        <f t="shared" si="73"/>
        <v>83.5</v>
      </c>
      <c r="Q459" s="9">
        <f t="shared" si="74"/>
        <v>20.024999999999999</v>
      </c>
      <c r="R459" s="9">
        <f t="shared" si="75"/>
        <v>38.375</v>
      </c>
      <c r="S459" s="9">
        <f t="shared" si="76"/>
        <v>50.075000000000003</v>
      </c>
      <c r="T459" s="9">
        <f t="shared" si="77"/>
        <v>33.375</v>
      </c>
      <c r="U459" s="8">
        <f t="shared" si="78"/>
        <v>36.158333333333331</v>
      </c>
      <c r="V459" s="8">
        <f t="shared" si="79"/>
        <v>35.462499999999999</v>
      </c>
    </row>
    <row r="460" spans="1:22" ht="13.5" x14ac:dyDescent="0.25">
      <c r="A460" s="3">
        <f>RSI!A460</f>
        <v>42972</v>
      </c>
      <c r="B460" s="2">
        <f>RSI!B460</f>
        <v>29.05</v>
      </c>
      <c r="C460" s="2">
        <f>RSI!I460</f>
        <v>71.361607757652479</v>
      </c>
      <c r="D460" s="2">
        <f>MACD!E460</f>
        <v>-0.37164892411660944</v>
      </c>
      <c r="E460" s="2">
        <f>MACD!F460</f>
        <v>-0.41461322483541763</v>
      </c>
      <c r="F460" s="2">
        <f>'Moving Avg'!D460</f>
        <v>28.856280000000005</v>
      </c>
      <c r="G460" s="2">
        <f>'Moving Avg'!F460</f>
        <v>28.269759999999998</v>
      </c>
      <c r="H460" s="2">
        <f>'Moving Avg'!G460</f>
        <v>27.436763999999997</v>
      </c>
      <c r="I460" s="2">
        <f>'Moving Avg'!H460</f>
        <v>24.701149999999988</v>
      </c>
      <c r="J460" s="6" t="str">
        <f>OBV!F460</f>
        <v>BULLISH</v>
      </c>
      <c r="K460" s="6" t="str">
        <f>OBV!G460</f>
        <v>STRONG</v>
      </c>
      <c r="L460" s="6" t="str">
        <f>OBV!H460</f>
        <v>CONFIRMED BULLISH</v>
      </c>
      <c r="M460" s="8">
        <f t="shared" si="70"/>
        <v>0</v>
      </c>
      <c r="N460" s="8">
        <f t="shared" si="71"/>
        <v>0</v>
      </c>
      <c r="O460" s="8">
        <f t="shared" si="72"/>
        <v>50</v>
      </c>
      <c r="P460" s="8">
        <f t="shared" si="73"/>
        <v>100</v>
      </c>
      <c r="Q460" s="9">
        <f t="shared" si="74"/>
        <v>22.5</v>
      </c>
      <c r="R460" s="9">
        <f t="shared" si="75"/>
        <v>42.5</v>
      </c>
      <c r="S460" s="9">
        <f t="shared" si="76"/>
        <v>57.5</v>
      </c>
      <c r="T460" s="9">
        <f t="shared" si="77"/>
        <v>37.5</v>
      </c>
      <c r="U460" s="8">
        <f t="shared" si="78"/>
        <v>40.833333333333336</v>
      </c>
      <c r="V460" s="8">
        <f t="shared" si="79"/>
        <v>40</v>
      </c>
    </row>
    <row r="461" spans="1:22" ht="13.5" x14ac:dyDescent="0.25">
      <c r="A461" s="3">
        <f>RSI!A461</f>
        <v>42975</v>
      </c>
      <c r="B461" s="2">
        <f>RSI!B461</f>
        <v>29.05</v>
      </c>
      <c r="C461" s="2">
        <f>RSI!I461</f>
        <v>71.361607757652479</v>
      </c>
      <c r="D461" s="2">
        <f>MACD!E461</f>
        <v>-0.32370555610414442</v>
      </c>
      <c r="E461" s="2">
        <f>MACD!F461</f>
        <v>-0.39643169108916299</v>
      </c>
      <c r="F461" s="2">
        <f>'Moving Avg'!D461</f>
        <v>28.953140000000001</v>
      </c>
      <c r="G461" s="2">
        <f>'Moving Avg'!F461</f>
        <v>28.355484999999994</v>
      </c>
      <c r="H461" s="2">
        <f>'Moving Avg'!G461</f>
        <v>27.490960000000001</v>
      </c>
      <c r="I461" s="2">
        <f>'Moving Avg'!H461</f>
        <v>24.723181999999994</v>
      </c>
      <c r="J461" s="6" t="str">
        <f>OBV!F461</f>
        <v>BULLISH</v>
      </c>
      <c r="K461" s="6" t="str">
        <f>OBV!G461</f>
        <v>STRONG</v>
      </c>
      <c r="L461" s="6" t="str">
        <f>OBV!H461</f>
        <v>CONFIRMED BULLISH</v>
      </c>
      <c r="M461" s="8">
        <f t="shared" si="70"/>
        <v>0</v>
      </c>
      <c r="N461" s="8">
        <f t="shared" si="71"/>
        <v>0</v>
      </c>
      <c r="O461" s="8">
        <f t="shared" si="72"/>
        <v>50</v>
      </c>
      <c r="P461" s="8">
        <f t="shared" si="73"/>
        <v>100</v>
      </c>
      <c r="Q461" s="9">
        <f t="shared" si="74"/>
        <v>22.5</v>
      </c>
      <c r="R461" s="9">
        <f t="shared" si="75"/>
        <v>42.5</v>
      </c>
      <c r="S461" s="9">
        <f t="shared" si="76"/>
        <v>57.5</v>
      </c>
      <c r="T461" s="9">
        <f t="shared" si="77"/>
        <v>37.5</v>
      </c>
      <c r="U461" s="8">
        <f t="shared" si="78"/>
        <v>40.833333333333336</v>
      </c>
      <c r="V461" s="8">
        <f t="shared" si="79"/>
        <v>40</v>
      </c>
    </row>
    <row r="462" spans="1:22" ht="13.5" x14ac:dyDescent="0.25">
      <c r="A462" s="3">
        <f>RSI!A462</f>
        <v>42976</v>
      </c>
      <c r="B462" s="2">
        <f>RSI!B462</f>
        <v>29.7378</v>
      </c>
      <c r="C462" s="2">
        <f>RSI!I462</f>
        <v>78.253499716103647</v>
      </c>
      <c r="D462" s="2">
        <f>MACD!E462</f>
        <v>-0.32638917881683938</v>
      </c>
      <c r="E462" s="2">
        <f>MACD!F462</f>
        <v>-0.38242318863469826</v>
      </c>
      <c r="F462" s="2">
        <f>'Moving Avg'!D462</f>
        <v>29.187559999999998</v>
      </c>
      <c r="G462" s="2">
        <f>'Moving Avg'!F462</f>
        <v>28.491584999999997</v>
      </c>
      <c r="H462" s="2">
        <f>'Moving Avg'!G462</f>
        <v>27.543178000000001</v>
      </c>
      <c r="I462" s="2">
        <f>'Moving Avg'!H462</f>
        <v>24.748652999999994</v>
      </c>
      <c r="J462" s="6" t="str">
        <f>OBV!F462</f>
        <v>BULLISH</v>
      </c>
      <c r="K462" s="6" t="str">
        <f>OBV!G462</f>
        <v>STRONG</v>
      </c>
      <c r="L462" s="6" t="str">
        <f>OBV!H462</f>
        <v>CONFIRMED BULLISH</v>
      </c>
      <c r="M462" s="8">
        <f t="shared" si="70"/>
        <v>0</v>
      </c>
      <c r="N462" s="8">
        <f t="shared" si="71"/>
        <v>0</v>
      </c>
      <c r="O462" s="8">
        <f t="shared" si="72"/>
        <v>50</v>
      </c>
      <c r="P462" s="8">
        <f t="shared" si="73"/>
        <v>100</v>
      </c>
      <c r="Q462" s="9">
        <f t="shared" si="74"/>
        <v>22.5</v>
      </c>
      <c r="R462" s="9">
        <f t="shared" si="75"/>
        <v>42.5</v>
      </c>
      <c r="S462" s="9">
        <f t="shared" si="76"/>
        <v>57.5</v>
      </c>
      <c r="T462" s="9">
        <f t="shared" si="77"/>
        <v>37.5</v>
      </c>
      <c r="U462" s="8">
        <f t="shared" si="78"/>
        <v>40.833333333333336</v>
      </c>
      <c r="V462" s="8">
        <f t="shared" si="79"/>
        <v>40</v>
      </c>
    </row>
    <row r="463" spans="1:22" ht="13.5" x14ac:dyDescent="0.25">
      <c r="A463" s="3">
        <f>RSI!A463</f>
        <v>42977</v>
      </c>
      <c r="B463" s="2">
        <f>RSI!B463</f>
        <v>29.7378</v>
      </c>
      <c r="C463" s="2">
        <f>RSI!I463</f>
        <v>78.253499716103647</v>
      </c>
      <c r="D463" s="2">
        <f>MACD!E463</f>
        <v>-0.33951122876192485</v>
      </c>
      <c r="E463" s="2">
        <f>MACD!F463</f>
        <v>-0.37384079666014358</v>
      </c>
      <c r="F463" s="2">
        <f>'Moving Avg'!D463</f>
        <v>29.323179999999997</v>
      </c>
      <c r="G463" s="2">
        <f>'Moving Avg'!F463</f>
        <v>28.622839999999997</v>
      </c>
      <c r="H463" s="2">
        <f>'Moving Avg'!G463</f>
        <v>27.595396000000004</v>
      </c>
      <c r="I463" s="2">
        <f>'Moving Avg'!H463</f>
        <v>24.774123999999997</v>
      </c>
      <c r="J463" s="6" t="str">
        <f>OBV!F463</f>
        <v>BULLISH</v>
      </c>
      <c r="K463" s="6" t="str">
        <f>OBV!G463</f>
        <v>STRONG</v>
      </c>
      <c r="L463" s="6" t="str">
        <f>OBV!H463</f>
        <v>CONFIRMED BULLISH</v>
      </c>
      <c r="M463" s="8">
        <f t="shared" si="70"/>
        <v>0</v>
      </c>
      <c r="N463" s="8">
        <f t="shared" si="71"/>
        <v>0</v>
      </c>
      <c r="O463" s="8">
        <f t="shared" si="72"/>
        <v>50</v>
      </c>
      <c r="P463" s="8">
        <f t="shared" si="73"/>
        <v>100</v>
      </c>
      <c r="Q463" s="9">
        <f t="shared" si="74"/>
        <v>22.5</v>
      </c>
      <c r="R463" s="9">
        <f t="shared" si="75"/>
        <v>42.5</v>
      </c>
      <c r="S463" s="9">
        <f t="shared" si="76"/>
        <v>57.5</v>
      </c>
      <c r="T463" s="9">
        <f t="shared" si="77"/>
        <v>37.5</v>
      </c>
      <c r="U463" s="8">
        <f t="shared" si="78"/>
        <v>40.833333333333336</v>
      </c>
      <c r="V463" s="8">
        <f t="shared" si="79"/>
        <v>40</v>
      </c>
    </row>
    <row r="464" spans="1:22" ht="13.5" x14ac:dyDescent="0.25">
      <c r="A464" s="3">
        <f>RSI!A464</f>
        <v>42978</v>
      </c>
      <c r="B464" s="2">
        <f>RSI!B464</f>
        <v>30.028400000000001</v>
      </c>
      <c r="C464" s="2">
        <f>RSI!I464</f>
        <v>80.547379939522614</v>
      </c>
      <c r="D464" s="2">
        <f>MACD!E464</f>
        <v>-0.38080615417459995</v>
      </c>
      <c r="E464" s="2">
        <f>MACD!F464</f>
        <v>-0.37523386816303489</v>
      </c>
      <c r="F464" s="2">
        <f>'Moving Avg'!D464</f>
        <v>29.520800000000001</v>
      </c>
      <c r="G464" s="2">
        <f>'Moving Avg'!F464</f>
        <v>28.728425000000005</v>
      </c>
      <c r="H464" s="2">
        <f>'Moving Avg'!G464</f>
        <v>27.646222000000009</v>
      </c>
      <c r="I464" s="2">
        <f>'Moving Avg'!H464</f>
        <v>24.801095499999995</v>
      </c>
      <c r="J464" s="6" t="str">
        <f>OBV!F464</f>
        <v>BULLISH</v>
      </c>
      <c r="K464" s="6" t="str">
        <f>OBV!G464</f>
        <v>STRONG</v>
      </c>
      <c r="L464" s="6" t="str">
        <f>OBV!H464</f>
        <v>CONFIRMED BULLISH</v>
      </c>
      <c r="M464" s="8">
        <f t="shared" si="70"/>
        <v>0</v>
      </c>
      <c r="N464" s="8">
        <f t="shared" si="71"/>
        <v>45</v>
      </c>
      <c r="O464" s="8">
        <f t="shared" si="72"/>
        <v>50</v>
      </c>
      <c r="P464" s="8">
        <f t="shared" si="73"/>
        <v>100</v>
      </c>
      <c r="Q464" s="9">
        <f t="shared" si="74"/>
        <v>38.25</v>
      </c>
      <c r="R464" s="9">
        <f t="shared" si="75"/>
        <v>51.5</v>
      </c>
      <c r="S464" s="9">
        <f t="shared" si="76"/>
        <v>64.25</v>
      </c>
      <c r="T464" s="9">
        <f t="shared" si="77"/>
        <v>48.75</v>
      </c>
      <c r="U464" s="8">
        <f t="shared" si="78"/>
        <v>51.333333333333336</v>
      </c>
      <c r="V464" s="8">
        <f t="shared" si="79"/>
        <v>50.6875</v>
      </c>
    </row>
    <row r="465" spans="1:22" ht="13.5" x14ac:dyDescent="0.25">
      <c r="A465" s="3">
        <f>RSI!A465</f>
        <v>42982</v>
      </c>
      <c r="B465" s="2">
        <f>RSI!B465</f>
        <v>29.127500000000001</v>
      </c>
      <c r="C465" s="2">
        <f>RSI!I465</f>
        <v>59.56916484609598</v>
      </c>
      <c r="D465" s="2">
        <f>MACD!E465</f>
        <v>-0.35875566947884252</v>
      </c>
      <c r="E465" s="2">
        <f>MACD!F465</f>
        <v>-0.37193822842619639</v>
      </c>
      <c r="F465" s="2">
        <f>'Moving Avg'!D465</f>
        <v>29.536300000000001</v>
      </c>
      <c r="G465" s="2">
        <f>'Moving Avg'!F465</f>
        <v>28.758455000000005</v>
      </c>
      <c r="H465" s="2">
        <f>'Moving Avg'!G465</f>
        <v>27.68092600000001</v>
      </c>
      <c r="I465" s="2">
        <f>'Moving Avg'!H465</f>
        <v>24.823514999999997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  <c r="M465" s="8">
        <f t="shared" si="70"/>
        <v>25</v>
      </c>
      <c r="N465" s="8">
        <f t="shared" si="71"/>
        <v>0</v>
      </c>
      <c r="O465" s="8">
        <f t="shared" si="72"/>
        <v>50</v>
      </c>
      <c r="P465" s="8">
        <f t="shared" si="73"/>
        <v>83.5</v>
      </c>
      <c r="Q465" s="9">
        <f t="shared" si="74"/>
        <v>28.774999999999999</v>
      </c>
      <c r="R465" s="9">
        <f t="shared" si="75"/>
        <v>43.375</v>
      </c>
      <c r="S465" s="9">
        <f t="shared" si="76"/>
        <v>53.825000000000003</v>
      </c>
      <c r="T465" s="9">
        <f t="shared" si="77"/>
        <v>39.625</v>
      </c>
      <c r="U465" s="8">
        <f t="shared" si="78"/>
        <v>41.991666666666667</v>
      </c>
      <c r="V465" s="8">
        <f t="shared" si="79"/>
        <v>41.400000000000006</v>
      </c>
    </row>
    <row r="466" spans="1:22" ht="13.5" x14ac:dyDescent="0.25">
      <c r="A466" s="3">
        <f>RSI!A466</f>
        <v>42983</v>
      </c>
      <c r="B466" s="2">
        <f>RSI!B466</f>
        <v>29.544</v>
      </c>
      <c r="C466" s="2">
        <f>RSI!I466</f>
        <v>64.210054620387638</v>
      </c>
      <c r="D466" s="2">
        <f>MACD!E466</f>
        <v>-0.37464539606217784</v>
      </c>
      <c r="E466" s="2">
        <f>MACD!F466</f>
        <v>-0.37247966195339272</v>
      </c>
      <c r="F466" s="2">
        <f>'Moving Avg'!D466</f>
        <v>29.635100000000001</v>
      </c>
      <c r="G466" s="2">
        <f>'Moving Avg'!F466</f>
        <v>28.809310000000004</v>
      </c>
      <c r="H466" s="2">
        <f>'Moving Avg'!G466</f>
        <v>27.737230000000007</v>
      </c>
      <c r="I466" s="2">
        <f>'Moving Avg'!H466</f>
        <v>24.845647499999995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  <c r="M466" s="8">
        <f t="shared" si="70"/>
        <v>25</v>
      </c>
      <c r="N466" s="8">
        <f t="shared" si="71"/>
        <v>45</v>
      </c>
      <c r="O466" s="8">
        <f t="shared" si="72"/>
        <v>50</v>
      </c>
      <c r="P466" s="8">
        <f t="shared" si="73"/>
        <v>83.5</v>
      </c>
      <c r="Q466" s="9">
        <f t="shared" si="74"/>
        <v>44.524999999999999</v>
      </c>
      <c r="R466" s="9">
        <f t="shared" si="75"/>
        <v>52.375</v>
      </c>
      <c r="S466" s="9">
        <f t="shared" si="76"/>
        <v>60.575000000000003</v>
      </c>
      <c r="T466" s="9">
        <f t="shared" si="77"/>
        <v>50.875</v>
      </c>
      <c r="U466" s="8">
        <f t="shared" si="78"/>
        <v>52.491666666666674</v>
      </c>
      <c r="V466" s="8">
        <f t="shared" si="79"/>
        <v>52.087500000000006</v>
      </c>
    </row>
    <row r="467" spans="1:22" ht="13.5" x14ac:dyDescent="0.25">
      <c r="A467" s="3">
        <f>RSI!A467</f>
        <v>42984</v>
      </c>
      <c r="B467" s="2">
        <f>RSI!B467</f>
        <v>29.534300000000002</v>
      </c>
      <c r="C467" s="2">
        <f>RSI!I467</f>
        <v>64.025729515921938</v>
      </c>
      <c r="D467" s="2">
        <f>MACD!E467</f>
        <v>-0.39325534827348463</v>
      </c>
      <c r="E467" s="2">
        <f>MACD!F467</f>
        <v>-0.37663479921741111</v>
      </c>
      <c r="F467" s="2">
        <f>'Moving Avg'!D467</f>
        <v>29.594399999999997</v>
      </c>
      <c r="G467" s="2">
        <f>'Moving Avg'!F467</f>
        <v>28.901814999999999</v>
      </c>
      <c r="H467" s="2">
        <f>'Moving Avg'!G467</f>
        <v>27.786704000000007</v>
      </c>
      <c r="I467" s="2">
        <f>'Moving Avg'!H467</f>
        <v>24.866546499999995</v>
      </c>
      <c r="J467" s="6" t="str">
        <f>OBV!F467</f>
        <v>BEARISH</v>
      </c>
      <c r="K467" s="6" t="str">
        <f>OBV!G467</f>
        <v>NEUTRAL</v>
      </c>
      <c r="L467" s="6" t="str">
        <f>OBV!H467</f>
        <v>CONFIRMED BEARISH</v>
      </c>
      <c r="M467" s="8">
        <f t="shared" si="70"/>
        <v>25</v>
      </c>
      <c r="N467" s="8">
        <f t="shared" si="71"/>
        <v>45</v>
      </c>
      <c r="O467" s="8">
        <f t="shared" si="72"/>
        <v>50</v>
      </c>
      <c r="P467" s="8">
        <f t="shared" si="73"/>
        <v>16.5</v>
      </c>
      <c r="Q467" s="9">
        <f t="shared" si="74"/>
        <v>34.475000000000001</v>
      </c>
      <c r="R467" s="9">
        <f t="shared" si="75"/>
        <v>35.625</v>
      </c>
      <c r="S467" s="9">
        <f t="shared" si="76"/>
        <v>30.425000000000001</v>
      </c>
      <c r="T467" s="9">
        <f t="shared" si="77"/>
        <v>34.125</v>
      </c>
      <c r="U467" s="8">
        <f t="shared" si="78"/>
        <v>33.508333333333333</v>
      </c>
      <c r="V467" s="8">
        <f t="shared" si="79"/>
        <v>33.662499999999994</v>
      </c>
    </row>
    <row r="468" spans="1:22" ht="13.5" x14ac:dyDescent="0.25">
      <c r="A468" s="3">
        <f>RSI!A468</f>
        <v>42985</v>
      </c>
      <c r="B468" s="2">
        <f>RSI!B468</f>
        <v>29.524699999999999</v>
      </c>
      <c r="C468" s="2">
        <f>RSI!I468</f>
        <v>63.830433481286107</v>
      </c>
      <c r="D468" s="2">
        <f>MACD!E468</f>
        <v>-0.33768131825928549</v>
      </c>
      <c r="E468" s="2">
        <f>MACD!F468</f>
        <v>-0.36884410302578602</v>
      </c>
      <c r="F468" s="2">
        <f>'Moving Avg'!D468</f>
        <v>29.551780000000001</v>
      </c>
      <c r="G468" s="2">
        <f>'Moving Avg'!F468</f>
        <v>28.973500000000001</v>
      </c>
      <c r="H468" s="2">
        <f>'Moving Avg'!G468</f>
        <v>27.820252000000004</v>
      </c>
      <c r="I468" s="2">
        <f>'Moving Avg'!H468</f>
        <v>24.888582499999998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  <c r="M468" s="8">
        <f t="shared" si="70"/>
        <v>25</v>
      </c>
      <c r="N468" s="8">
        <f t="shared" si="71"/>
        <v>0</v>
      </c>
      <c r="O468" s="8">
        <f t="shared" si="72"/>
        <v>50</v>
      </c>
      <c r="P468" s="8">
        <f t="shared" si="73"/>
        <v>16.5</v>
      </c>
      <c r="Q468" s="9">
        <f t="shared" si="74"/>
        <v>18.725000000000001</v>
      </c>
      <c r="R468" s="9">
        <f t="shared" si="75"/>
        <v>26.625</v>
      </c>
      <c r="S468" s="9">
        <f t="shared" si="76"/>
        <v>23.675000000000001</v>
      </c>
      <c r="T468" s="9">
        <f t="shared" si="77"/>
        <v>22.875</v>
      </c>
      <c r="U468" s="8">
        <f t="shared" si="78"/>
        <v>23.008333333333336</v>
      </c>
      <c r="V468" s="8">
        <f t="shared" si="79"/>
        <v>22.975000000000001</v>
      </c>
    </row>
    <row r="469" spans="1:22" ht="13.5" x14ac:dyDescent="0.25">
      <c r="A469" s="3">
        <f>RSI!A469</f>
        <v>42986</v>
      </c>
      <c r="B469" s="2">
        <f>RSI!B469</f>
        <v>29.524699999999999</v>
      </c>
      <c r="C469" s="2">
        <f>RSI!I469</f>
        <v>63.8304334812861</v>
      </c>
      <c r="D469" s="2">
        <f>MACD!E469</f>
        <v>-0.29857595208566323</v>
      </c>
      <c r="E469" s="2">
        <f>MACD!F469</f>
        <v>-0.35479047283776144</v>
      </c>
      <c r="F469" s="2">
        <f>'Moving Avg'!D469</f>
        <v>29.451039999999999</v>
      </c>
      <c r="G469" s="2">
        <f>'Moving Avg'!F469</f>
        <v>29.046150000000001</v>
      </c>
      <c r="H469" s="2">
        <f>'Moving Avg'!G469</f>
        <v>27.861003999999998</v>
      </c>
      <c r="I469" s="2">
        <f>'Moving Avg'!H469</f>
        <v>24.912987999999995</v>
      </c>
      <c r="J469" s="6" t="str">
        <f>OBV!F469</f>
        <v>BEARISH</v>
      </c>
      <c r="K469" s="6" t="str">
        <f>OBV!G469</f>
        <v>NEUTRAL</v>
      </c>
      <c r="L469" s="6" t="str">
        <f>OBV!H469</f>
        <v>CONFIRMED BEARISH</v>
      </c>
      <c r="M469" s="8">
        <f t="shared" si="70"/>
        <v>25</v>
      </c>
      <c r="N469" s="8">
        <f t="shared" si="71"/>
        <v>0</v>
      </c>
      <c r="O469" s="8">
        <f t="shared" si="72"/>
        <v>50</v>
      </c>
      <c r="P469" s="8">
        <f t="shared" si="73"/>
        <v>16.5</v>
      </c>
      <c r="Q469" s="9">
        <f t="shared" si="74"/>
        <v>18.725000000000001</v>
      </c>
      <c r="R469" s="9">
        <f t="shared" si="75"/>
        <v>26.625</v>
      </c>
      <c r="S469" s="9">
        <f t="shared" si="76"/>
        <v>23.675000000000001</v>
      </c>
      <c r="T469" s="9">
        <f t="shared" si="77"/>
        <v>22.875</v>
      </c>
      <c r="U469" s="8">
        <f t="shared" si="78"/>
        <v>23.008333333333336</v>
      </c>
      <c r="V469" s="8">
        <f t="shared" si="79"/>
        <v>22.975000000000001</v>
      </c>
    </row>
    <row r="470" spans="1:22" ht="13.5" x14ac:dyDescent="0.25">
      <c r="A470" s="3">
        <f>RSI!A470</f>
        <v>42989</v>
      </c>
      <c r="B470" s="2">
        <f>RSI!B470</f>
        <v>29.524699999999999</v>
      </c>
      <c r="C470" s="2">
        <f>RSI!I470</f>
        <v>63.8304334812861</v>
      </c>
      <c r="D470" s="2">
        <f>MACD!E470</f>
        <v>-0.26856318996005157</v>
      </c>
      <c r="E470" s="2">
        <f>MACD!F470</f>
        <v>-0.3375450162622195</v>
      </c>
      <c r="F470" s="2">
        <f>'Moving Avg'!D470</f>
        <v>29.530480000000001</v>
      </c>
      <c r="G470" s="2">
        <f>'Moving Avg'!F470</f>
        <v>29.118800000000004</v>
      </c>
      <c r="H470" s="2">
        <f>'Moving Avg'!G470</f>
        <v>27.916921999999996</v>
      </c>
      <c r="I470" s="2">
        <f>'Moving Avg'!H470</f>
        <v>24.937393499999988</v>
      </c>
      <c r="J470" s="6" t="str">
        <f>OBV!F470</f>
        <v>BEARISH</v>
      </c>
      <c r="K470" s="6" t="str">
        <f>OBV!G470</f>
        <v>NEUTRAL</v>
      </c>
      <c r="L470" s="6" t="str">
        <f>OBV!H470</f>
        <v>BEARISH DIVERGENCE</v>
      </c>
      <c r="M470" s="8">
        <f t="shared" si="70"/>
        <v>25</v>
      </c>
      <c r="N470" s="8">
        <f t="shared" si="71"/>
        <v>0</v>
      </c>
      <c r="O470" s="8">
        <f t="shared" si="72"/>
        <v>50</v>
      </c>
      <c r="P470" s="8">
        <f t="shared" si="73"/>
        <v>16.5</v>
      </c>
      <c r="Q470" s="9">
        <f t="shared" si="74"/>
        <v>18.725000000000001</v>
      </c>
      <c r="R470" s="9">
        <f t="shared" si="75"/>
        <v>26.625</v>
      </c>
      <c r="S470" s="9">
        <f t="shared" si="76"/>
        <v>23.675000000000001</v>
      </c>
      <c r="T470" s="9">
        <f t="shared" si="77"/>
        <v>22.875</v>
      </c>
      <c r="U470" s="8">
        <f t="shared" si="78"/>
        <v>23.008333333333336</v>
      </c>
      <c r="V470" s="8">
        <f t="shared" si="79"/>
        <v>22.975000000000001</v>
      </c>
    </row>
    <row r="471" spans="1:22" ht="13.5" x14ac:dyDescent="0.25">
      <c r="A471" s="3">
        <f>RSI!A471</f>
        <v>42990</v>
      </c>
      <c r="B471" s="2">
        <f>RSI!B471</f>
        <v>29.524699999999999</v>
      </c>
      <c r="C471" s="2">
        <f>RSI!I471</f>
        <v>63.8304334812861</v>
      </c>
      <c r="D471" s="2">
        <f>MACD!E471</f>
        <v>-0.24739805507576662</v>
      </c>
      <c r="E471" s="2">
        <f>MACD!F471</f>
        <v>-0.31951562402492895</v>
      </c>
      <c r="F471" s="2">
        <f>'Moving Avg'!D471</f>
        <v>29.526619999999998</v>
      </c>
      <c r="G471" s="2">
        <f>'Moving Avg'!F471</f>
        <v>29.170625000000001</v>
      </c>
      <c r="H471" s="2">
        <f>'Moving Avg'!G471</f>
        <v>27.972839999999998</v>
      </c>
      <c r="I471" s="2">
        <f>'Moving Avg'!H471</f>
        <v>24.959903499999985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  <c r="M471" s="8">
        <f t="shared" si="70"/>
        <v>25</v>
      </c>
      <c r="N471" s="8">
        <f t="shared" si="71"/>
        <v>0</v>
      </c>
      <c r="O471" s="8">
        <f t="shared" si="72"/>
        <v>50</v>
      </c>
      <c r="P471" s="8">
        <f t="shared" si="73"/>
        <v>16.5</v>
      </c>
      <c r="Q471" s="9">
        <f t="shared" si="74"/>
        <v>18.725000000000001</v>
      </c>
      <c r="R471" s="9">
        <f t="shared" si="75"/>
        <v>26.625</v>
      </c>
      <c r="S471" s="9">
        <f t="shared" si="76"/>
        <v>23.675000000000001</v>
      </c>
      <c r="T471" s="9">
        <f t="shared" si="77"/>
        <v>22.875</v>
      </c>
      <c r="U471" s="8">
        <f t="shared" si="78"/>
        <v>23.008333333333336</v>
      </c>
      <c r="V471" s="8">
        <f t="shared" si="79"/>
        <v>22.975000000000001</v>
      </c>
    </row>
    <row r="472" spans="1:22" ht="13.5" x14ac:dyDescent="0.25">
      <c r="A472" s="3">
        <f>RSI!A472</f>
        <v>42991</v>
      </c>
      <c r="B472" s="2">
        <f>RSI!B472</f>
        <v>29.524699999999999</v>
      </c>
      <c r="C472" s="2">
        <f>RSI!I472</f>
        <v>63.8304334812861</v>
      </c>
      <c r="D472" s="2">
        <f>MACD!E472</f>
        <v>-0.12759063537923865</v>
      </c>
      <c r="E472" s="2">
        <f>MACD!F472</f>
        <v>-0.28113062629579089</v>
      </c>
      <c r="F472" s="2">
        <f>'Moving Avg'!D472</f>
        <v>29.524700000000003</v>
      </c>
      <c r="G472" s="2">
        <f>'Moving Avg'!F472</f>
        <v>29.218090000000007</v>
      </c>
      <c r="H472" s="2">
        <f>'Moving Avg'!G472</f>
        <v>28.023069999999997</v>
      </c>
      <c r="I472" s="2">
        <f>'Moving Avg'!H472</f>
        <v>24.984308999999985</v>
      </c>
      <c r="J472" s="6" t="str">
        <f>OBV!F472</f>
        <v>BEARISH</v>
      </c>
      <c r="K472" s="6" t="str">
        <f>OBV!G472</f>
        <v>NEUTRAL</v>
      </c>
      <c r="L472" s="6" t="str">
        <f>OBV!H472</f>
        <v>CONFIRMED BEARISH</v>
      </c>
      <c r="M472" s="8">
        <f t="shared" si="70"/>
        <v>25</v>
      </c>
      <c r="N472" s="8">
        <f t="shared" si="71"/>
        <v>0</v>
      </c>
      <c r="O472" s="8">
        <f t="shared" si="72"/>
        <v>50</v>
      </c>
      <c r="P472" s="8">
        <f t="shared" si="73"/>
        <v>16.5</v>
      </c>
      <c r="Q472" s="9">
        <f t="shared" si="74"/>
        <v>18.725000000000001</v>
      </c>
      <c r="R472" s="9">
        <f t="shared" si="75"/>
        <v>26.625</v>
      </c>
      <c r="S472" s="9">
        <f t="shared" si="76"/>
        <v>23.675000000000001</v>
      </c>
      <c r="T472" s="9">
        <f t="shared" si="77"/>
        <v>22.875</v>
      </c>
      <c r="U472" s="8">
        <f t="shared" si="78"/>
        <v>23.008333333333336</v>
      </c>
      <c r="V472" s="8">
        <f t="shared" si="79"/>
        <v>22.975000000000001</v>
      </c>
    </row>
    <row r="473" spans="1:22" ht="13.5" x14ac:dyDescent="0.25">
      <c r="A473" s="3">
        <f>RSI!A473</f>
        <v>42992</v>
      </c>
      <c r="B473" s="2">
        <f>RSI!B473</f>
        <v>28.962800000000001</v>
      </c>
      <c r="C473" s="2">
        <f>RSI!I473</f>
        <v>50.714906750136429</v>
      </c>
      <c r="D473" s="2">
        <f>MACD!E473</f>
        <v>1.1780313219233562E-2</v>
      </c>
      <c r="E473" s="2">
        <f>MACD!F473</f>
        <v>-0.22254843839278601</v>
      </c>
      <c r="F473" s="2">
        <f>'Moving Avg'!D473</f>
        <v>29.412320000000001</v>
      </c>
      <c r="G473" s="2">
        <f>'Moving Avg'!F473</f>
        <v>29.237945000000003</v>
      </c>
      <c r="H473" s="2">
        <f>'Moving Avg'!G473</f>
        <v>28.062061999999997</v>
      </c>
      <c r="I473" s="2">
        <f>'Moving Avg'!H473</f>
        <v>25.005904999999984</v>
      </c>
      <c r="J473" s="6" t="str">
        <f>OBV!F473</f>
        <v>BEARISH</v>
      </c>
      <c r="K473" s="6" t="str">
        <f>OBV!G473</f>
        <v>WEAK</v>
      </c>
      <c r="L473" s="6" t="str">
        <f>OBV!H473</f>
        <v>CONFIRMED BEARISH</v>
      </c>
      <c r="M473" s="8">
        <f t="shared" si="70"/>
        <v>25</v>
      </c>
      <c r="N473" s="8">
        <f t="shared" si="71"/>
        <v>0</v>
      </c>
      <c r="O473" s="8">
        <f t="shared" si="72"/>
        <v>50</v>
      </c>
      <c r="P473" s="8">
        <f t="shared" si="73"/>
        <v>0</v>
      </c>
      <c r="Q473" s="9">
        <f t="shared" si="74"/>
        <v>16.25</v>
      </c>
      <c r="R473" s="9">
        <f t="shared" si="75"/>
        <v>22.5</v>
      </c>
      <c r="S473" s="9">
        <f t="shared" si="76"/>
        <v>16.25</v>
      </c>
      <c r="T473" s="9">
        <f t="shared" si="77"/>
        <v>18.75</v>
      </c>
      <c r="U473" s="8">
        <f t="shared" si="78"/>
        <v>18.333333333333332</v>
      </c>
      <c r="V473" s="8">
        <f t="shared" si="79"/>
        <v>18.4375</v>
      </c>
    </row>
    <row r="474" spans="1:22" ht="13.5" x14ac:dyDescent="0.25">
      <c r="A474" s="3">
        <f>RSI!A474</f>
        <v>42993</v>
      </c>
      <c r="B474" s="2">
        <f>RSI!B474</f>
        <v>28.769100000000002</v>
      </c>
      <c r="C474" s="2">
        <f>RSI!I474</f>
        <v>47.12053165047346</v>
      </c>
      <c r="D474" s="2">
        <f>MACD!E474</f>
        <v>0.18872757707023169</v>
      </c>
      <c r="E474" s="2">
        <f>MACD!F474</f>
        <v>-0.14029323530018248</v>
      </c>
      <c r="F474" s="2">
        <f>'Moving Avg'!D474</f>
        <v>29.261200000000002</v>
      </c>
      <c r="G474" s="2">
        <f>'Moving Avg'!F474</f>
        <v>29.248115000000002</v>
      </c>
      <c r="H474" s="2">
        <f>'Moving Avg'!G474</f>
        <v>28.097179999999998</v>
      </c>
      <c r="I474" s="2">
        <f>'Moving Avg'!H474</f>
        <v>25.026532499999988</v>
      </c>
      <c r="J474" s="6" t="str">
        <f>OBV!F474</f>
        <v>BEARISH</v>
      </c>
      <c r="K474" s="6" t="str">
        <f>OBV!G474</f>
        <v>WEAK</v>
      </c>
      <c r="L474" s="6" t="str">
        <f>OBV!H474</f>
        <v>CONFIRMED BEARISH</v>
      </c>
      <c r="M474" s="8">
        <f t="shared" si="70"/>
        <v>25</v>
      </c>
      <c r="N474" s="8">
        <f t="shared" si="71"/>
        <v>0</v>
      </c>
      <c r="O474" s="8">
        <f t="shared" si="72"/>
        <v>50</v>
      </c>
      <c r="P474" s="8">
        <f t="shared" si="73"/>
        <v>0</v>
      </c>
      <c r="Q474" s="9">
        <f t="shared" si="74"/>
        <v>16.25</v>
      </c>
      <c r="R474" s="9">
        <f t="shared" si="75"/>
        <v>22.5</v>
      </c>
      <c r="S474" s="9">
        <f t="shared" si="76"/>
        <v>16.25</v>
      </c>
      <c r="T474" s="9">
        <f t="shared" si="77"/>
        <v>18.75</v>
      </c>
      <c r="U474" s="8">
        <f t="shared" si="78"/>
        <v>18.333333333333332</v>
      </c>
      <c r="V474" s="8">
        <f t="shared" si="79"/>
        <v>18.4375</v>
      </c>
    </row>
    <row r="475" spans="1:22" ht="13.5" x14ac:dyDescent="0.25">
      <c r="A475" s="3">
        <f>RSI!A475</f>
        <v>42996</v>
      </c>
      <c r="B475" s="2">
        <f>RSI!B475</f>
        <v>28.817499999999999</v>
      </c>
      <c r="C475" s="2">
        <f>RSI!I475</f>
        <v>48.110156408206834</v>
      </c>
      <c r="D475" s="2">
        <f>MACD!E475</f>
        <v>0.19737654359657242</v>
      </c>
      <c r="E475" s="2">
        <f>MACD!F475</f>
        <v>-7.2759279520831499E-2</v>
      </c>
      <c r="F475" s="2">
        <f>'Moving Avg'!D475</f>
        <v>29.119760000000003</v>
      </c>
      <c r="G475" s="2">
        <f>'Moving Avg'!F475</f>
        <v>29.260704999999994</v>
      </c>
      <c r="H475" s="2">
        <f>'Moving Avg'!G475</f>
        <v>28.133265999999999</v>
      </c>
      <c r="I475" s="2">
        <f>'Moving Avg'!H475</f>
        <v>25.047401999999988</v>
      </c>
      <c r="J475" s="6" t="str">
        <f>OBV!F475</f>
        <v>BEARISH</v>
      </c>
      <c r="K475" s="6" t="str">
        <f>OBV!G475</f>
        <v>WEAK</v>
      </c>
      <c r="L475" s="6" t="str">
        <f>OBV!H475</f>
        <v>CONFIRMED BEARISH</v>
      </c>
      <c r="M475" s="8">
        <f t="shared" si="70"/>
        <v>25</v>
      </c>
      <c r="N475" s="8">
        <f t="shared" si="71"/>
        <v>0</v>
      </c>
      <c r="O475" s="8">
        <f t="shared" si="72"/>
        <v>50</v>
      </c>
      <c r="P475" s="8">
        <f t="shared" si="73"/>
        <v>0</v>
      </c>
      <c r="Q475" s="9">
        <f t="shared" si="74"/>
        <v>16.25</v>
      </c>
      <c r="R475" s="9">
        <f t="shared" si="75"/>
        <v>22.5</v>
      </c>
      <c r="S475" s="9">
        <f t="shared" si="76"/>
        <v>16.25</v>
      </c>
      <c r="T475" s="9">
        <f t="shared" si="77"/>
        <v>18.75</v>
      </c>
      <c r="U475" s="8">
        <f t="shared" si="78"/>
        <v>18.333333333333332</v>
      </c>
      <c r="V475" s="8">
        <f t="shared" si="79"/>
        <v>18.4375</v>
      </c>
    </row>
    <row r="476" spans="1:22" ht="13.5" x14ac:dyDescent="0.25">
      <c r="A476" s="3">
        <f>RSI!A476</f>
        <v>42997</v>
      </c>
      <c r="B476" s="2">
        <f>RSI!B476</f>
        <v>28.817499999999999</v>
      </c>
      <c r="C476" s="2">
        <f>RSI!I476</f>
        <v>48.110156408206834</v>
      </c>
      <c r="D476" s="2">
        <f>MACD!E476</f>
        <v>0.26951318069160735</v>
      </c>
      <c r="E476" s="2">
        <f>MACD!F476</f>
        <v>-4.3047874783437301E-3</v>
      </c>
      <c r="F476" s="2">
        <f>'Moving Avg'!D476</f>
        <v>28.978319999999997</v>
      </c>
      <c r="G476" s="2">
        <f>'Moving Avg'!F476</f>
        <v>29.273295000000001</v>
      </c>
      <c r="H476" s="2">
        <f>'Moving Avg'!G476</f>
        <v>28.169352</v>
      </c>
      <c r="I476" s="2">
        <f>'Moving Avg'!H476</f>
        <v>25.068271499999991</v>
      </c>
      <c r="J476" s="6" t="str">
        <f>OBV!F476</f>
        <v>BEARISH</v>
      </c>
      <c r="K476" s="6" t="str">
        <f>OBV!G476</f>
        <v>WEAK</v>
      </c>
      <c r="L476" s="6" t="str">
        <f>OBV!H476</f>
        <v>CONFIRMED BEARISH</v>
      </c>
      <c r="M476" s="8">
        <f t="shared" si="70"/>
        <v>25</v>
      </c>
      <c r="N476" s="8">
        <f t="shared" si="71"/>
        <v>0</v>
      </c>
      <c r="O476" s="8">
        <f t="shared" si="72"/>
        <v>50</v>
      </c>
      <c r="P476" s="8">
        <f t="shared" si="73"/>
        <v>0</v>
      </c>
      <c r="Q476" s="9">
        <f t="shared" si="74"/>
        <v>16.25</v>
      </c>
      <c r="R476" s="9">
        <f t="shared" si="75"/>
        <v>22.5</v>
      </c>
      <c r="S476" s="9">
        <f t="shared" si="76"/>
        <v>16.25</v>
      </c>
      <c r="T476" s="9">
        <f t="shared" si="77"/>
        <v>18.75</v>
      </c>
      <c r="U476" s="8">
        <f t="shared" si="78"/>
        <v>18.333333333333332</v>
      </c>
      <c r="V476" s="8">
        <f t="shared" si="79"/>
        <v>18.4375</v>
      </c>
    </row>
    <row r="477" spans="1:22" ht="13.5" x14ac:dyDescent="0.25">
      <c r="A477" s="3">
        <f>RSI!A477</f>
        <v>42998</v>
      </c>
      <c r="B477" s="2">
        <f>RSI!B477</f>
        <v>29.059699999999999</v>
      </c>
      <c r="C477" s="2">
        <f>RSI!I477</f>
        <v>53.193904578425872</v>
      </c>
      <c r="D477" s="2">
        <f>MACD!E477</f>
        <v>0.31180526752456572</v>
      </c>
      <c r="E477" s="2">
        <f>MACD!F477</f>
        <v>5.891722352223816E-2</v>
      </c>
      <c r="F477" s="2">
        <f>'Moving Avg'!D477</f>
        <v>28.88532</v>
      </c>
      <c r="G477" s="2">
        <f>'Moving Avg'!F477</f>
        <v>29.297995000000004</v>
      </c>
      <c r="H477" s="2">
        <f>'Moving Avg'!G477</f>
        <v>28.219760000000001</v>
      </c>
      <c r="I477" s="2">
        <f>'Moving Avg'!H477</f>
        <v>25.090351999999992</v>
      </c>
      <c r="J477" s="6" t="str">
        <f>OBV!F477</f>
        <v>BEARISH</v>
      </c>
      <c r="K477" s="6" t="str">
        <f>OBV!G477</f>
        <v>NEUTRAL</v>
      </c>
      <c r="L477" s="6" t="str">
        <f>OBV!H477</f>
        <v>CONFIRMED BEARISH</v>
      </c>
      <c r="M477" s="8">
        <f t="shared" si="70"/>
        <v>25</v>
      </c>
      <c r="N477" s="8">
        <f t="shared" si="71"/>
        <v>0</v>
      </c>
      <c r="O477" s="8">
        <f t="shared" si="72"/>
        <v>50</v>
      </c>
      <c r="P477" s="8">
        <f t="shared" si="73"/>
        <v>16.5</v>
      </c>
      <c r="Q477" s="9">
        <f t="shared" si="74"/>
        <v>18.725000000000001</v>
      </c>
      <c r="R477" s="9">
        <f t="shared" si="75"/>
        <v>26.625</v>
      </c>
      <c r="S477" s="9">
        <f t="shared" si="76"/>
        <v>23.675000000000001</v>
      </c>
      <c r="T477" s="9">
        <f t="shared" si="77"/>
        <v>22.875</v>
      </c>
      <c r="U477" s="8">
        <f t="shared" si="78"/>
        <v>23.008333333333336</v>
      </c>
      <c r="V477" s="8">
        <f t="shared" si="79"/>
        <v>22.975000000000001</v>
      </c>
    </row>
    <row r="478" spans="1:22" ht="13.5" x14ac:dyDescent="0.25">
      <c r="A478" s="3">
        <f>RSI!A478</f>
        <v>43000</v>
      </c>
      <c r="B478" s="2">
        <f>RSI!B478</f>
        <v>29.4956</v>
      </c>
      <c r="C478" s="2">
        <f>RSI!I478</f>
        <v>60.663467000391691</v>
      </c>
      <c r="D478" s="2">
        <f>MACD!E478</f>
        <v>0.31302949205153041</v>
      </c>
      <c r="E478" s="2">
        <f>MACD!F478</f>
        <v>0.10973967722809662</v>
      </c>
      <c r="F478" s="2">
        <f>'Moving Avg'!D478</f>
        <v>28.991879999999998</v>
      </c>
      <c r="G478" s="2">
        <f>'Moving Avg'!F478</f>
        <v>29.319790000000001</v>
      </c>
      <c r="H478" s="2">
        <f>'Moving Avg'!G478</f>
        <v>28.273199999999996</v>
      </c>
      <c r="I478" s="2">
        <f>'Moving Avg'!H478</f>
        <v>25.114611999999994</v>
      </c>
      <c r="J478" s="6" t="str">
        <f>OBV!F478</f>
        <v>BULLISH</v>
      </c>
      <c r="K478" s="6" t="str">
        <f>OBV!G478</f>
        <v>STRONG</v>
      </c>
      <c r="L478" s="6" t="str">
        <f>OBV!H478</f>
        <v>CONFIRMED BULLISH</v>
      </c>
      <c r="M478" s="8">
        <f t="shared" si="70"/>
        <v>25</v>
      </c>
      <c r="N478" s="8">
        <f t="shared" si="71"/>
        <v>0</v>
      </c>
      <c r="O478" s="8">
        <f t="shared" si="72"/>
        <v>50</v>
      </c>
      <c r="P478" s="8">
        <f t="shared" si="73"/>
        <v>100</v>
      </c>
      <c r="Q478" s="9">
        <f t="shared" si="74"/>
        <v>31.25</v>
      </c>
      <c r="R478" s="9">
        <f t="shared" si="75"/>
        <v>47.5</v>
      </c>
      <c r="S478" s="9">
        <f t="shared" si="76"/>
        <v>61.25</v>
      </c>
      <c r="T478" s="9">
        <f t="shared" si="77"/>
        <v>43.75</v>
      </c>
      <c r="U478" s="8">
        <f t="shared" si="78"/>
        <v>46.666666666666664</v>
      </c>
      <c r="V478" s="8">
        <f t="shared" si="79"/>
        <v>45.9375</v>
      </c>
    </row>
    <row r="479" spans="1:22" ht="13.5" x14ac:dyDescent="0.25">
      <c r="A479" s="3">
        <f>RSI!A479</f>
        <v>43003</v>
      </c>
      <c r="B479" s="2">
        <f>RSI!B479</f>
        <v>29.059699999999999</v>
      </c>
      <c r="C479" s="2">
        <f>RSI!I479</f>
        <v>51.766775266092267</v>
      </c>
      <c r="D479" s="2">
        <f>MACD!E479</f>
        <v>0.34304186748374832</v>
      </c>
      <c r="E479" s="2">
        <f>MACD!F479</f>
        <v>0.15640011527922698</v>
      </c>
      <c r="F479" s="2">
        <f>'Moving Avg'!D479</f>
        <v>29.05</v>
      </c>
      <c r="G479" s="2">
        <f>'Moving Avg'!F479</f>
        <v>29.32076</v>
      </c>
      <c r="H479" s="2">
        <f>'Moving Avg'!G479</f>
        <v>28.317921999999999</v>
      </c>
      <c r="I479" s="2">
        <f>'Moving Avg'!H479</f>
        <v>25.136692499999999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  <c r="M479" s="8">
        <f t="shared" si="70"/>
        <v>25</v>
      </c>
      <c r="N479" s="8">
        <f t="shared" si="71"/>
        <v>0</v>
      </c>
      <c r="O479" s="8">
        <f t="shared" si="72"/>
        <v>50</v>
      </c>
      <c r="P479" s="8">
        <f t="shared" si="73"/>
        <v>100</v>
      </c>
      <c r="Q479" s="9">
        <f t="shared" si="74"/>
        <v>31.25</v>
      </c>
      <c r="R479" s="9">
        <f t="shared" si="75"/>
        <v>47.5</v>
      </c>
      <c r="S479" s="9">
        <f t="shared" si="76"/>
        <v>61.25</v>
      </c>
      <c r="T479" s="9">
        <f t="shared" si="77"/>
        <v>43.75</v>
      </c>
      <c r="U479" s="8">
        <f t="shared" si="78"/>
        <v>46.666666666666664</v>
      </c>
      <c r="V479" s="8">
        <f t="shared" si="79"/>
        <v>45.9375</v>
      </c>
    </row>
    <row r="480" spans="1:22" ht="13.5" x14ac:dyDescent="0.25">
      <c r="A480" s="3">
        <f>RSI!A480</f>
        <v>43004</v>
      </c>
      <c r="B480" s="2">
        <f>RSI!B480</f>
        <v>29.059699999999999</v>
      </c>
      <c r="C480" s="2">
        <f>RSI!I480</f>
        <v>51.766775266092267</v>
      </c>
      <c r="D480" s="2">
        <f>MACD!E480</f>
        <v>0.36794567310746729</v>
      </c>
      <c r="E480" s="2">
        <f>MACD!F480</f>
        <v>0.19870922684487502</v>
      </c>
      <c r="F480" s="2">
        <f>'Moving Avg'!D480</f>
        <v>29.09844</v>
      </c>
      <c r="G480" s="2">
        <f>'Moving Avg'!F480</f>
        <v>29.321245000000005</v>
      </c>
      <c r="H480" s="2">
        <f>'Moving Avg'!G480</f>
        <v>28.362643999999996</v>
      </c>
      <c r="I480" s="2">
        <f>'Moving Avg'!H480</f>
        <v>25.159246999999997</v>
      </c>
      <c r="J480" s="6" t="str">
        <f>OBV!F480</f>
        <v>BEARISH</v>
      </c>
      <c r="K480" s="6" t="str">
        <f>OBV!G480</f>
        <v>NEUTRAL</v>
      </c>
      <c r="L480" s="6" t="str">
        <f>OBV!H480</f>
        <v>BEARISH DIVERGENCE</v>
      </c>
      <c r="M480" s="8">
        <f t="shared" si="70"/>
        <v>25</v>
      </c>
      <c r="N480" s="8">
        <f t="shared" si="71"/>
        <v>0</v>
      </c>
      <c r="O480" s="8">
        <f t="shared" si="72"/>
        <v>50</v>
      </c>
      <c r="P480" s="8">
        <f t="shared" si="73"/>
        <v>16.5</v>
      </c>
      <c r="Q480" s="9">
        <f t="shared" si="74"/>
        <v>18.725000000000001</v>
      </c>
      <c r="R480" s="9">
        <f t="shared" si="75"/>
        <v>26.625</v>
      </c>
      <c r="S480" s="9">
        <f t="shared" si="76"/>
        <v>23.675000000000001</v>
      </c>
      <c r="T480" s="9">
        <f t="shared" si="77"/>
        <v>22.875</v>
      </c>
      <c r="U480" s="8">
        <f t="shared" si="78"/>
        <v>23.008333333333336</v>
      </c>
      <c r="V480" s="8">
        <f t="shared" si="79"/>
        <v>22.975000000000001</v>
      </c>
    </row>
    <row r="481" spans="1:22" ht="13.5" x14ac:dyDescent="0.25">
      <c r="A481" s="3">
        <f>RSI!A481</f>
        <v>43005</v>
      </c>
      <c r="B481" s="2">
        <f>RSI!B481</f>
        <v>29.059699999999999</v>
      </c>
      <c r="C481" s="2">
        <f>RSI!I481</f>
        <v>51.766775266092267</v>
      </c>
      <c r="D481" s="2">
        <f>MACD!E481</f>
        <v>0.38856323394533732</v>
      </c>
      <c r="E481" s="2">
        <f>MACD!F481</f>
        <v>0.23668002826496751</v>
      </c>
      <c r="F481" s="2">
        <f>'Moving Avg'!D481</f>
        <v>29.146879999999999</v>
      </c>
      <c r="G481" s="2">
        <f>'Moving Avg'!F481</f>
        <v>29.321730000000002</v>
      </c>
      <c r="H481" s="2">
        <f>'Moving Avg'!G481</f>
        <v>28.407366000000003</v>
      </c>
      <c r="I481" s="2">
        <f>'Moving Avg'!H481</f>
        <v>25.184644999999996</v>
      </c>
      <c r="J481" s="6" t="str">
        <f>OBV!F481</f>
        <v>BEARISH</v>
      </c>
      <c r="K481" s="6" t="str">
        <f>OBV!G481</f>
        <v>NEUTRAL</v>
      </c>
      <c r="L481" s="6" t="str">
        <f>OBV!H481</f>
        <v>BEARISH DIVERGENCE</v>
      </c>
      <c r="M481" s="8">
        <f t="shared" si="70"/>
        <v>25</v>
      </c>
      <c r="N481" s="8">
        <f t="shared" si="71"/>
        <v>0</v>
      </c>
      <c r="O481" s="8">
        <f t="shared" si="72"/>
        <v>50</v>
      </c>
      <c r="P481" s="8">
        <f t="shared" si="73"/>
        <v>16.5</v>
      </c>
      <c r="Q481" s="9">
        <f t="shared" si="74"/>
        <v>18.725000000000001</v>
      </c>
      <c r="R481" s="9">
        <f t="shared" si="75"/>
        <v>26.625</v>
      </c>
      <c r="S481" s="9">
        <f t="shared" si="76"/>
        <v>23.675000000000001</v>
      </c>
      <c r="T481" s="9">
        <f t="shared" si="77"/>
        <v>22.875</v>
      </c>
      <c r="U481" s="8">
        <f t="shared" si="78"/>
        <v>23.008333333333336</v>
      </c>
      <c r="V481" s="8">
        <f t="shared" si="79"/>
        <v>22.975000000000001</v>
      </c>
    </row>
    <row r="482" spans="1:22" ht="13.5" x14ac:dyDescent="0.25">
      <c r="A482" s="3">
        <f>RSI!A482</f>
        <v>43006</v>
      </c>
      <c r="B482" s="2">
        <f>RSI!B482</f>
        <v>29.059699999999999</v>
      </c>
      <c r="C482" s="2">
        <f>RSI!I482</f>
        <v>51.766775266092267</v>
      </c>
      <c r="D482" s="2">
        <f>MACD!E482</f>
        <v>0.4055876678331849</v>
      </c>
      <c r="E482" s="2">
        <f>MACD!F482</f>
        <v>0.27046155617861101</v>
      </c>
      <c r="F482" s="2">
        <f>'Moving Avg'!D482</f>
        <v>29.146879999999999</v>
      </c>
      <c r="G482" s="2">
        <f>'Moving Avg'!F482</f>
        <v>29.287825000000005</v>
      </c>
      <c r="H482" s="2">
        <f>'Moving Avg'!G482</f>
        <v>28.452088000000003</v>
      </c>
      <c r="I482" s="2">
        <f>'Moving Avg'!H482</f>
        <v>25.210042999999992</v>
      </c>
      <c r="J482" s="6" t="str">
        <f>OBV!F482</f>
        <v>BEARISH</v>
      </c>
      <c r="K482" s="6" t="str">
        <f>OBV!G482</f>
        <v>WEAK</v>
      </c>
      <c r="L482" s="6" t="str">
        <f>OBV!H482</f>
        <v>NEUTRAL</v>
      </c>
      <c r="M482" s="8">
        <f t="shared" si="70"/>
        <v>25</v>
      </c>
      <c r="N482" s="8">
        <f t="shared" si="71"/>
        <v>0</v>
      </c>
      <c r="O482" s="8">
        <f t="shared" si="72"/>
        <v>50</v>
      </c>
      <c r="P482" s="8">
        <f t="shared" si="73"/>
        <v>0</v>
      </c>
      <c r="Q482" s="9">
        <f t="shared" si="74"/>
        <v>16.25</v>
      </c>
      <c r="R482" s="9">
        <f t="shared" si="75"/>
        <v>22.5</v>
      </c>
      <c r="S482" s="9">
        <f t="shared" si="76"/>
        <v>16.25</v>
      </c>
      <c r="T482" s="9">
        <f t="shared" si="77"/>
        <v>18.75</v>
      </c>
      <c r="U482" s="8">
        <f t="shared" si="78"/>
        <v>18.333333333333332</v>
      </c>
      <c r="V482" s="8">
        <f t="shared" si="79"/>
        <v>18.4375</v>
      </c>
    </row>
    <row r="483" spans="1:22" ht="13.5" x14ac:dyDescent="0.25">
      <c r="A483" s="3">
        <f>RSI!A483</f>
        <v>43007</v>
      </c>
      <c r="B483" s="2">
        <f>RSI!B483</f>
        <v>29.059699999999999</v>
      </c>
      <c r="C483" s="2">
        <f>RSI!I483</f>
        <v>51.766775266092267</v>
      </c>
      <c r="D483" s="2">
        <f>MACD!E483</f>
        <v>0.33315680927997704</v>
      </c>
      <c r="E483" s="2">
        <f>MACD!F483</f>
        <v>0.28300060679888422</v>
      </c>
      <c r="F483" s="2">
        <f>'Moving Avg'!D483</f>
        <v>29.059699999999999</v>
      </c>
      <c r="G483" s="2">
        <f>'Moving Avg'!F483</f>
        <v>29.253920000000004</v>
      </c>
      <c r="H483" s="2">
        <f>'Moving Avg'!G483</f>
        <v>28.496810000000004</v>
      </c>
      <c r="I483" s="2">
        <f>'Moving Avg'!H483</f>
        <v>25.235440999999991</v>
      </c>
      <c r="J483" s="6" t="str">
        <f>OBV!F483</f>
        <v>BEARISH</v>
      </c>
      <c r="K483" s="6" t="str">
        <f>OBV!G483</f>
        <v>WEAK</v>
      </c>
      <c r="L483" s="6" t="str">
        <f>OBV!H483</f>
        <v>CONFIRMED BEARISH</v>
      </c>
      <c r="M483" s="8">
        <f t="shared" si="70"/>
        <v>25</v>
      </c>
      <c r="N483" s="8">
        <f t="shared" si="71"/>
        <v>0</v>
      </c>
      <c r="O483" s="8">
        <f t="shared" si="72"/>
        <v>50</v>
      </c>
      <c r="P483" s="8">
        <f t="shared" si="73"/>
        <v>0</v>
      </c>
      <c r="Q483" s="9">
        <f t="shared" si="74"/>
        <v>16.25</v>
      </c>
      <c r="R483" s="9">
        <f t="shared" si="75"/>
        <v>22.5</v>
      </c>
      <c r="S483" s="9">
        <f t="shared" si="76"/>
        <v>16.25</v>
      </c>
      <c r="T483" s="9">
        <f t="shared" si="77"/>
        <v>18.75</v>
      </c>
      <c r="U483" s="8">
        <f t="shared" si="78"/>
        <v>18.333333333333332</v>
      </c>
      <c r="V483" s="8">
        <f t="shared" si="79"/>
        <v>18.4375</v>
      </c>
    </row>
    <row r="484" spans="1:22" ht="13.5" x14ac:dyDescent="0.25">
      <c r="A484" s="3">
        <f>RSI!A484</f>
        <v>43010</v>
      </c>
      <c r="B484" s="2">
        <f>RSI!B484</f>
        <v>29.476199999999999</v>
      </c>
      <c r="C484" s="2">
        <f>RSI!I484</f>
        <v>59.905208867129979</v>
      </c>
      <c r="D484" s="2">
        <f>MACD!E484</f>
        <v>0.21085620147584194</v>
      </c>
      <c r="E484" s="2">
        <f>MACD!F484</f>
        <v>0.26857172573427579</v>
      </c>
      <c r="F484" s="2">
        <f>'Moving Avg'!D484</f>
        <v>29.143000000000001</v>
      </c>
      <c r="G484" s="2">
        <f>'Moving Avg'!F484</f>
        <v>29.226310000000002</v>
      </c>
      <c r="H484" s="2">
        <f>'Moving Avg'!G484</f>
        <v>28.549862000000012</v>
      </c>
      <c r="I484" s="2">
        <f>'Moving Avg'!H484</f>
        <v>25.262921499999994</v>
      </c>
      <c r="J484" s="6" t="str">
        <f>OBV!F484</f>
        <v>BULLISH</v>
      </c>
      <c r="K484" s="6" t="str">
        <f>OBV!G484</f>
        <v>NEUTRAL</v>
      </c>
      <c r="L484" s="6" t="str">
        <f>OBV!H484</f>
        <v>CONFIRMED BULLISH</v>
      </c>
      <c r="M484" s="8">
        <f t="shared" si="70"/>
        <v>25</v>
      </c>
      <c r="N484" s="8">
        <f t="shared" si="71"/>
        <v>100</v>
      </c>
      <c r="O484" s="8">
        <f t="shared" si="72"/>
        <v>50</v>
      </c>
      <c r="P484" s="8">
        <f t="shared" si="73"/>
        <v>83.5</v>
      </c>
      <c r="Q484" s="9">
        <f t="shared" si="74"/>
        <v>63.774999999999999</v>
      </c>
      <c r="R484" s="9">
        <f t="shared" si="75"/>
        <v>63.375</v>
      </c>
      <c r="S484" s="9">
        <f t="shared" si="76"/>
        <v>68.825000000000003</v>
      </c>
      <c r="T484" s="9">
        <f t="shared" si="77"/>
        <v>64.625</v>
      </c>
      <c r="U484" s="8">
        <f t="shared" si="78"/>
        <v>65.325000000000003</v>
      </c>
      <c r="V484" s="8">
        <f t="shared" si="79"/>
        <v>65.150000000000006</v>
      </c>
    </row>
    <row r="485" spans="1:22" ht="13.5" x14ac:dyDescent="0.25">
      <c r="A485" s="3">
        <f>RSI!A485</f>
        <v>43011</v>
      </c>
      <c r="B485" s="2">
        <f>RSI!B485</f>
        <v>29.9315</v>
      </c>
      <c r="C485" s="2">
        <f>RSI!I485</f>
        <v>66.549701848813072</v>
      </c>
      <c r="D485" s="2">
        <f>MACD!E485</f>
        <v>7.8295825544103081E-2</v>
      </c>
      <c r="E485" s="2">
        <f>MACD!F485</f>
        <v>0.23051654569624128</v>
      </c>
      <c r="F485" s="2">
        <f>'Moving Avg'!D485</f>
        <v>29.317360000000001</v>
      </c>
      <c r="G485" s="2">
        <f>'Moving Avg'!F485</f>
        <v>29.266510000000004</v>
      </c>
      <c r="H485" s="2">
        <f>'Moving Avg'!G485</f>
        <v>28.612020000000012</v>
      </c>
      <c r="I485" s="2">
        <f>'Moving Avg'!H485</f>
        <v>25.292678499999994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  <c r="M485" s="8">
        <f t="shared" si="70"/>
        <v>25</v>
      </c>
      <c r="N485" s="8">
        <f t="shared" si="71"/>
        <v>100</v>
      </c>
      <c r="O485" s="8">
        <f t="shared" si="72"/>
        <v>50</v>
      </c>
      <c r="P485" s="8">
        <f t="shared" si="73"/>
        <v>83.5</v>
      </c>
      <c r="Q485" s="9">
        <f t="shared" si="74"/>
        <v>63.774999999999999</v>
      </c>
      <c r="R485" s="9">
        <f t="shared" si="75"/>
        <v>63.375</v>
      </c>
      <c r="S485" s="9">
        <f t="shared" si="76"/>
        <v>68.825000000000003</v>
      </c>
      <c r="T485" s="9">
        <f t="shared" si="77"/>
        <v>64.625</v>
      </c>
      <c r="U485" s="8">
        <f t="shared" si="78"/>
        <v>65.325000000000003</v>
      </c>
      <c r="V485" s="8">
        <f t="shared" si="79"/>
        <v>65.150000000000006</v>
      </c>
    </row>
    <row r="486" spans="1:22" ht="13.5" x14ac:dyDescent="0.25">
      <c r="A486" s="3">
        <f>RSI!A486</f>
        <v>43012</v>
      </c>
      <c r="B486" s="2">
        <f>RSI!B486</f>
        <v>29.059699999999999</v>
      </c>
      <c r="C486" s="2">
        <f>RSI!I486</f>
        <v>49.600075552441595</v>
      </c>
      <c r="D486" s="2">
        <f>MACD!E486</f>
        <v>2.5428342115599634E-2</v>
      </c>
      <c r="E486" s="2">
        <f>MACD!F486</f>
        <v>0.18949890498011296</v>
      </c>
      <c r="F486" s="2">
        <f>'Moving Avg'!D486</f>
        <v>29.317359999999997</v>
      </c>
      <c r="G486" s="2">
        <f>'Moving Avg'!F486</f>
        <v>29.242295000000006</v>
      </c>
      <c r="H486" s="2">
        <f>'Moving Avg'!G486</f>
        <v>28.67247600000001</v>
      </c>
      <c r="I486" s="2">
        <f>'Moving Avg'!H486</f>
        <v>25.321393999999991</v>
      </c>
      <c r="J486" s="6" t="str">
        <f>OBV!F486</f>
        <v>BEARISH</v>
      </c>
      <c r="K486" s="6" t="str">
        <f>OBV!G486</f>
        <v>WEAK</v>
      </c>
      <c r="L486" s="6" t="str">
        <f>OBV!H486</f>
        <v>NEUTRAL</v>
      </c>
      <c r="M486" s="8">
        <f t="shared" si="70"/>
        <v>25</v>
      </c>
      <c r="N486" s="8">
        <f t="shared" si="71"/>
        <v>100</v>
      </c>
      <c r="O486" s="8">
        <f t="shared" si="72"/>
        <v>50</v>
      </c>
      <c r="P486" s="8">
        <f t="shared" si="73"/>
        <v>0</v>
      </c>
      <c r="Q486" s="9">
        <f t="shared" si="74"/>
        <v>51.25</v>
      </c>
      <c r="R486" s="9">
        <f t="shared" si="75"/>
        <v>42.5</v>
      </c>
      <c r="S486" s="9">
        <f t="shared" si="76"/>
        <v>31.25</v>
      </c>
      <c r="T486" s="9">
        <f t="shared" si="77"/>
        <v>43.75</v>
      </c>
      <c r="U486" s="8">
        <f t="shared" si="78"/>
        <v>41.666666666666664</v>
      </c>
      <c r="V486" s="8">
        <f t="shared" si="79"/>
        <v>42.1875</v>
      </c>
    </row>
    <row r="487" spans="1:22" ht="13.5" x14ac:dyDescent="0.25">
      <c r="A487" s="3">
        <f>RSI!A487</f>
        <v>43013</v>
      </c>
      <c r="B487" s="2">
        <f>RSI!B487</f>
        <v>29.059699999999999</v>
      </c>
      <c r="C487" s="2">
        <f>RSI!I487</f>
        <v>49.600075552441588</v>
      </c>
      <c r="D487" s="2">
        <f>MACD!E487</f>
        <v>1.8219591940951574E-2</v>
      </c>
      <c r="E487" s="2">
        <f>MACD!F487</f>
        <v>0.15524304237228068</v>
      </c>
      <c r="F487" s="2">
        <f>'Moving Avg'!D487</f>
        <v>29.317359999999997</v>
      </c>
      <c r="G487" s="2">
        <f>'Moving Avg'!F487</f>
        <v>29.218565000000012</v>
      </c>
      <c r="H487" s="2">
        <f>'Moving Avg'!G487</f>
        <v>28.722884000000011</v>
      </c>
      <c r="I487" s="2">
        <f>'Moving Avg'!H487</f>
        <v>25.347265999999991</v>
      </c>
      <c r="J487" s="6" t="str">
        <f>OBV!F487</f>
        <v>BEARISH</v>
      </c>
      <c r="K487" s="6" t="str">
        <f>OBV!G487</f>
        <v>WEAK</v>
      </c>
      <c r="L487" s="6" t="str">
        <f>OBV!H487</f>
        <v>NEUTRAL</v>
      </c>
      <c r="M487" s="8">
        <f t="shared" si="70"/>
        <v>25</v>
      </c>
      <c r="N487" s="8">
        <f t="shared" si="71"/>
        <v>100</v>
      </c>
      <c r="O487" s="8">
        <f t="shared" si="72"/>
        <v>50</v>
      </c>
      <c r="P487" s="8">
        <f t="shared" si="73"/>
        <v>0</v>
      </c>
      <c r="Q487" s="9">
        <f t="shared" si="74"/>
        <v>51.25</v>
      </c>
      <c r="R487" s="9">
        <f t="shared" si="75"/>
        <v>42.5</v>
      </c>
      <c r="S487" s="9">
        <f t="shared" si="76"/>
        <v>31.25</v>
      </c>
      <c r="T487" s="9">
        <f t="shared" si="77"/>
        <v>43.75</v>
      </c>
      <c r="U487" s="8">
        <f t="shared" si="78"/>
        <v>41.666666666666664</v>
      </c>
      <c r="V487" s="8">
        <f t="shared" si="79"/>
        <v>42.1875</v>
      </c>
    </row>
    <row r="488" spans="1:22" ht="13.5" x14ac:dyDescent="0.25">
      <c r="A488" s="3">
        <f>RSI!A488</f>
        <v>43014</v>
      </c>
      <c r="B488" s="2">
        <f>RSI!B488</f>
        <v>29.253399999999999</v>
      </c>
      <c r="C488" s="2">
        <f>RSI!I488</f>
        <v>52.704063091162361</v>
      </c>
      <c r="D488" s="2">
        <f>MACD!E488</f>
        <v>6.507747038599021E-2</v>
      </c>
      <c r="E488" s="2">
        <f>MACD!F488</f>
        <v>0.13720992797502257</v>
      </c>
      <c r="F488" s="2">
        <f>'Moving Avg'!D488</f>
        <v>29.356099999999998</v>
      </c>
      <c r="G488" s="2">
        <f>'Moving Avg'!F488</f>
        <v>29.205000000000005</v>
      </c>
      <c r="H488" s="2">
        <f>'Moving Avg'!G488</f>
        <v>28.777166000000015</v>
      </c>
      <c r="I488" s="2">
        <f>'Moving Avg'!H488</f>
        <v>25.374106499999989</v>
      </c>
      <c r="J488" s="6" t="str">
        <f>OBV!F488</f>
        <v>BEARISH</v>
      </c>
      <c r="K488" s="6" t="str">
        <f>OBV!G488</f>
        <v>WEAK</v>
      </c>
      <c r="L488" s="6" t="str">
        <f>OBV!H488</f>
        <v>BEARISH DIVERGENCE</v>
      </c>
      <c r="M488" s="8">
        <f t="shared" si="70"/>
        <v>25</v>
      </c>
      <c r="N488" s="8">
        <f t="shared" si="71"/>
        <v>100</v>
      </c>
      <c r="O488" s="8">
        <f t="shared" si="72"/>
        <v>50</v>
      </c>
      <c r="P488" s="8">
        <f t="shared" si="73"/>
        <v>0</v>
      </c>
      <c r="Q488" s="9">
        <f t="shared" si="74"/>
        <v>51.25</v>
      </c>
      <c r="R488" s="9">
        <f t="shared" si="75"/>
        <v>42.5</v>
      </c>
      <c r="S488" s="9">
        <f t="shared" si="76"/>
        <v>31.25</v>
      </c>
      <c r="T488" s="9">
        <f t="shared" si="77"/>
        <v>43.75</v>
      </c>
      <c r="U488" s="8">
        <f t="shared" si="78"/>
        <v>41.666666666666664</v>
      </c>
      <c r="V488" s="8">
        <f t="shared" si="79"/>
        <v>42.1875</v>
      </c>
    </row>
    <row r="489" spans="1:22" ht="13.5" x14ac:dyDescent="0.25">
      <c r="A489" s="3">
        <f>RSI!A489</f>
        <v>43017</v>
      </c>
      <c r="B489" s="2">
        <f>RSI!B489</f>
        <v>30.028400000000001</v>
      </c>
      <c r="C489" s="2">
        <f>RSI!I489</f>
        <v>62.622750226479951</v>
      </c>
      <c r="D489" s="2">
        <f>MACD!E489</f>
        <v>-2.0660972090247753E-2</v>
      </c>
      <c r="E489" s="2">
        <f>MACD!F489</f>
        <v>0.10563574796196852</v>
      </c>
      <c r="F489" s="2">
        <f>'Moving Avg'!D489</f>
        <v>29.466539999999998</v>
      </c>
      <c r="G489" s="2">
        <f>'Moving Avg'!F489</f>
        <v>29.230185000000013</v>
      </c>
      <c r="H489" s="2">
        <f>'Moving Avg'!G489</f>
        <v>28.846948000000012</v>
      </c>
      <c r="I489" s="2">
        <f>'Moving Avg'!H489</f>
        <v>25.404821999999989</v>
      </c>
      <c r="J489" s="6" t="str">
        <f>OBV!F489</f>
        <v>BEARISH</v>
      </c>
      <c r="K489" s="6" t="str">
        <f>OBV!G489</f>
        <v>WEAK</v>
      </c>
      <c r="L489" s="6" t="str">
        <f>OBV!H489</f>
        <v>BEARISH DIVERGENCE</v>
      </c>
      <c r="M489" s="8">
        <f t="shared" si="70"/>
        <v>25</v>
      </c>
      <c r="N489" s="8">
        <f t="shared" si="71"/>
        <v>100</v>
      </c>
      <c r="O489" s="8">
        <f t="shared" si="72"/>
        <v>50</v>
      </c>
      <c r="P489" s="8">
        <f t="shared" si="73"/>
        <v>0</v>
      </c>
      <c r="Q489" s="9">
        <f t="shared" si="74"/>
        <v>51.25</v>
      </c>
      <c r="R489" s="9">
        <f t="shared" si="75"/>
        <v>42.5</v>
      </c>
      <c r="S489" s="9">
        <f t="shared" si="76"/>
        <v>31.25</v>
      </c>
      <c r="T489" s="9">
        <f t="shared" si="77"/>
        <v>43.75</v>
      </c>
      <c r="U489" s="8">
        <f t="shared" si="78"/>
        <v>41.666666666666664</v>
      </c>
      <c r="V489" s="8">
        <f t="shared" si="79"/>
        <v>42.1875</v>
      </c>
    </row>
    <row r="490" spans="1:22" ht="13.5" x14ac:dyDescent="0.25">
      <c r="A490" s="3">
        <f>RSI!A490</f>
        <v>43018</v>
      </c>
      <c r="B490" s="2">
        <f>RSI!B490</f>
        <v>30.028400000000001</v>
      </c>
      <c r="C490" s="2">
        <f>RSI!I490</f>
        <v>62.622750226479951</v>
      </c>
      <c r="D490" s="2">
        <f>MACD!E490</f>
        <v>-9.8638829049228605E-2</v>
      </c>
      <c r="E490" s="2">
        <f>MACD!F490</f>
        <v>6.4780832559729093E-2</v>
      </c>
      <c r="F490" s="2">
        <f>'Moving Avg'!D490</f>
        <v>29.48592</v>
      </c>
      <c r="G490" s="2">
        <f>'Moving Avg'!F490</f>
        <v>29.255370000000006</v>
      </c>
      <c r="H490" s="2">
        <f>'Moving Avg'!G490</f>
        <v>28.916730000000008</v>
      </c>
      <c r="I490" s="2">
        <f>'Moving Avg'!H490</f>
        <v>25.436484999999994</v>
      </c>
      <c r="J490" s="6" t="str">
        <f>OBV!F490</f>
        <v>BEARISH</v>
      </c>
      <c r="K490" s="6" t="str">
        <f>OBV!G490</f>
        <v>WEAK</v>
      </c>
      <c r="L490" s="6" t="str">
        <f>OBV!H490</f>
        <v>BEARISH DIVERGENCE</v>
      </c>
      <c r="M490" s="8">
        <f t="shared" si="70"/>
        <v>25</v>
      </c>
      <c r="N490" s="8">
        <f t="shared" si="71"/>
        <v>100</v>
      </c>
      <c r="O490" s="8">
        <f t="shared" si="72"/>
        <v>50</v>
      </c>
      <c r="P490" s="8">
        <f t="shared" si="73"/>
        <v>0</v>
      </c>
      <c r="Q490" s="9">
        <f t="shared" si="74"/>
        <v>51.25</v>
      </c>
      <c r="R490" s="9">
        <f t="shared" si="75"/>
        <v>42.5</v>
      </c>
      <c r="S490" s="9">
        <f t="shared" si="76"/>
        <v>31.25</v>
      </c>
      <c r="T490" s="9">
        <f t="shared" si="77"/>
        <v>43.75</v>
      </c>
      <c r="U490" s="8">
        <f t="shared" si="78"/>
        <v>41.666666666666664</v>
      </c>
      <c r="V490" s="8">
        <f t="shared" si="79"/>
        <v>42.1875</v>
      </c>
    </row>
    <row r="491" spans="1:22" ht="13.5" x14ac:dyDescent="0.25">
      <c r="A491" s="3">
        <f>RSI!A491</f>
        <v>43019</v>
      </c>
      <c r="B491" s="2">
        <f>RSI!B491</f>
        <v>30.028400000000001</v>
      </c>
      <c r="C491" s="2">
        <f>RSI!I491</f>
        <v>62.622750226479951</v>
      </c>
      <c r="D491" s="2">
        <f>MACD!E491</f>
        <v>-0.16964781864331258</v>
      </c>
      <c r="E491" s="2">
        <f>MACD!F491</f>
        <v>1.7895102319120761E-2</v>
      </c>
      <c r="F491" s="2">
        <f>'Moving Avg'!D491</f>
        <v>29.679660000000002</v>
      </c>
      <c r="G491" s="2">
        <f>'Moving Avg'!F491</f>
        <v>29.280555000000003</v>
      </c>
      <c r="H491" s="2">
        <f>'Moving Avg'!G491</f>
        <v>28.970588000000003</v>
      </c>
      <c r="I491" s="2">
        <f>'Moving Avg'!H491</f>
        <v>25.468147999999992</v>
      </c>
      <c r="J491" s="6" t="str">
        <f>OBV!F491</f>
        <v>BULLISH</v>
      </c>
      <c r="K491" s="6" t="str">
        <f>OBV!G491</f>
        <v>NEUTRAL</v>
      </c>
      <c r="L491" s="6" t="str">
        <f>OBV!H491</f>
        <v>CONFIRMED BULLISH</v>
      </c>
      <c r="M491" s="8">
        <f t="shared" si="70"/>
        <v>25</v>
      </c>
      <c r="N491" s="8">
        <f t="shared" si="71"/>
        <v>100</v>
      </c>
      <c r="O491" s="8">
        <f t="shared" si="72"/>
        <v>50</v>
      </c>
      <c r="P491" s="8">
        <f t="shared" si="73"/>
        <v>83.5</v>
      </c>
      <c r="Q491" s="9">
        <f t="shared" si="74"/>
        <v>63.774999999999999</v>
      </c>
      <c r="R491" s="9">
        <f t="shared" si="75"/>
        <v>63.375</v>
      </c>
      <c r="S491" s="9">
        <f t="shared" si="76"/>
        <v>68.825000000000003</v>
      </c>
      <c r="T491" s="9">
        <f t="shared" si="77"/>
        <v>64.625</v>
      </c>
      <c r="U491" s="8">
        <f t="shared" si="78"/>
        <v>65.325000000000003</v>
      </c>
      <c r="V491" s="8">
        <f t="shared" si="79"/>
        <v>65.150000000000006</v>
      </c>
    </row>
    <row r="492" spans="1:22" ht="13.5" x14ac:dyDescent="0.25">
      <c r="A492" s="3">
        <f>RSI!A492</f>
        <v>43020</v>
      </c>
      <c r="B492" s="2">
        <f>RSI!B492</f>
        <v>30.028400000000001</v>
      </c>
      <c r="C492" s="2">
        <f>RSI!I492</f>
        <v>62.622750226479951</v>
      </c>
      <c r="D492" s="2">
        <f>MACD!E492</f>
        <v>-0.23438765016410912</v>
      </c>
      <c r="E492" s="2">
        <f>MACD!F492</f>
        <v>-3.2561448177525223E-2</v>
      </c>
      <c r="F492" s="2">
        <f>'Moving Avg'!D492</f>
        <v>29.873400000000004</v>
      </c>
      <c r="G492" s="2">
        <f>'Moving Avg'!F492</f>
        <v>29.305740000000007</v>
      </c>
      <c r="H492" s="2">
        <f>'Moving Avg'!G492</f>
        <v>29.030840000000001</v>
      </c>
      <c r="I492" s="2">
        <f>'Moving Avg'!H492</f>
        <v>25.499811000000001</v>
      </c>
      <c r="J492" s="6" t="str">
        <f>OBV!F492</f>
        <v>BULLISH</v>
      </c>
      <c r="K492" s="6" t="str">
        <f>OBV!G492</f>
        <v>NEUTRAL</v>
      </c>
      <c r="L492" s="6" t="str">
        <f>OBV!H492</f>
        <v>CONFIRMED BULLISH</v>
      </c>
      <c r="M492" s="8">
        <f t="shared" si="70"/>
        <v>25</v>
      </c>
      <c r="N492" s="8">
        <f t="shared" si="71"/>
        <v>100</v>
      </c>
      <c r="O492" s="8">
        <f t="shared" si="72"/>
        <v>50</v>
      </c>
      <c r="P492" s="8">
        <f t="shared" si="73"/>
        <v>83.5</v>
      </c>
      <c r="Q492" s="9">
        <f t="shared" si="74"/>
        <v>63.774999999999999</v>
      </c>
      <c r="R492" s="9">
        <f t="shared" si="75"/>
        <v>63.375</v>
      </c>
      <c r="S492" s="9">
        <f t="shared" si="76"/>
        <v>68.825000000000003</v>
      </c>
      <c r="T492" s="9">
        <f t="shared" si="77"/>
        <v>64.625</v>
      </c>
      <c r="U492" s="8">
        <f t="shared" si="78"/>
        <v>65.325000000000003</v>
      </c>
      <c r="V492" s="8">
        <f t="shared" si="79"/>
        <v>65.150000000000006</v>
      </c>
    </row>
    <row r="493" spans="1:22" ht="13.5" x14ac:dyDescent="0.25">
      <c r="A493" s="3">
        <f>RSI!A493</f>
        <v>43021</v>
      </c>
      <c r="B493" s="2">
        <f>RSI!B493</f>
        <v>30.028400000000001</v>
      </c>
      <c r="C493" s="2">
        <f>RSI!I493</f>
        <v>62.622750226479951</v>
      </c>
      <c r="D493" s="2">
        <f>MACD!E493</f>
        <v>-0.29347797229392114</v>
      </c>
      <c r="E493" s="2">
        <f>MACD!F493</f>
        <v>-8.4744753000804418E-2</v>
      </c>
      <c r="F493" s="2">
        <f>'Moving Avg'!D493</f>
        <v>30.028399999999998</v>
      </c>
      <c r="G493" s="2">
        <f>'Moving Avg'!F493</f>
        <v>29.359020000000005</v>
      </c>
      <c r="H493" s="2">
        <f>'Moving Avg'!G493</f>
        <v>29.089153999999997</v>
      </c>
      <c r="I493" s="2">
        <f>'Moving Avg'!H493</f>
        <v>25.5315215</v>
      </c>
      <c r="J493" s="6" t="str">
        <f>OBV!F493</f>
        <v>BULLISH</v>
      </c>
      <c r="K493" s="6" t="str">
        <f>OBV!G493</f>
        <v>NEUTRAL</v>
      </c>
      <c r="L493" s="6" t="str">
        <f>OBV!H493</f>
        <v>CONFIRMED BULLISH</v>
      </c>
      <c r="M493" s="8">
        <f t="shared" si="70"/>
        <v>25</v>
      </c>
      <c r="N493" s="8">
        <f t="shared" si="71"/>
        <v>100</v>
      </c>
      <c r="O493" s="8">
        <f t="shared" si="72"/>
        <v>50</v>
      </c>
      <c r="P493" s="8">
        <f t="shared" si="73"/>
        <v>83.5</v>
      </c>
      <c r="Q493" s="9">
        <f t="shared" si="74"/>
        <v>63.774999999999999</v>
      </c>
      <c r="R493" s="9">
        <f t="shared" si="75"/>
        <v>63.375</v>
      </c>
      <c r="S493" s="9">
        <f t="shared" si="76"/>
        <v>68.825000000000003</v>
      </c>
      <c r="T493" s="9">
        <f t="shared" si="77"/>
        <v>64.625</v>
      </c>
      <c r="U493" s="8">
        <f t="shared" si="78"/>
        <v>65.325000000000003</v>
      </c>
      <c r="V493" s="8">
        <f t="shared" si="79"/>
        <v>65.150000000000006</v>
      </c>
    </row>
    <row r="494" spans="1:22" ht="13.5" x14ac:dyDescent="0.25">
      <c r="A494" s="3">
        <f>RSI!A494</f>
        <v>43024</v>
      </c>
      <c r="B494" s="2">
        <f>RSI!B494</f>
        <v>30.028400000000001</v>
      </c>
      <c r="C494" s="2">
        <f>RSI!I494</f>
        <v>62.622750226479951</v>
      </c>
      <c r="D494" s="2">
        <f>MACD!E494</f>
        <v>-0.28339172356606213</v>
      </c>
      <c r="E494" s="2">
        <f>MACD!F494</f>
        <v>-0.12447414711385596</v>
      </c>
      <c r="F494" s="2">
        <f>'Moving Avg'!D494</f>
        <v>30.028399999999998</v>
      </c>
      <c r="G494" s="2">
        <f>'Moving Avg'!F494</f>
        <v>29.421984999999999</v>
      </c>
      <c r="H494" s="2">
        <f>'Moving Avg'!G494</f>
        <v>29.131388000000001</v>
      </c>
      <c r="I494" s="2">
        <f>'Moving Avg'!H494</f>
        <v>25.566028000000003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  <c r="M494" s="8">
        <f t="shared" si="70"/>
        <v>25</v>
      </c>
      <c r="N494" s="8">
        <f t="shared" si="71"/>
        <v>100</v>
      </c>
      <c r="O494" s="8">
        <f t="shared" si="72"/>
        <v>50</v>
      </c>
      <c r="P494" s="8">
        <f t="shared" si="73"/>
        <v>33</v>
      </c>
      <c r="Q494" s="9">
        <f t="shared" si="74"/>
        <v>56.2</v>
      </c>
      <c r="R494" s="9">
        <f t="shared" si="75"/>
        <v>50.75</v>
      </c>
      <c r="S494" s="9">
        <f t="shared" si="76"/>
        <v>46.1</v>
      </c>
      <c r="T494" s="9">
        <f t="shared" si="77"/>
        <v>52</v>
      </c>
      <c r="U494" s="8">
        <f t="shared" si="78"/>
        <v>51.016666666666673</v>
      </c>
      <c r="V494" s="8">
        <f t="shared" si="79"/>
        <v>51.262500000000003</v>
      </c>
    </row>
    <row r="495" spans="1:22" ht="13.5" x14ac:dyDescent="0.25">
      <c r="A495" s="3">
        <f>RSI!A495</f>
        <v>43025</v>
      </c>
      <c r="B495" s="2">
        <f>RSI!B495</f>
        <v>29.127500000000001</v>
      </c>
      <c r="C495" s="2">
        <f>RSI!I495</f>
        <v>45.369315357017257</v>
      </c>
      <c r="D495" s="2">
        <f>MACD!E495</f>
        <v>-0.14177324694376736</v>
      </c>
      <c r="E495" s="2">
        <f>MACD!F495</f>
        <v>-0.12793396707983826</v>
      </c>
      <c r="F495" s="2">
        <f>'Moving Avg'!D495</f>
        <v>29.848220000000005</v>
      </c>
      <c r="G495" s="2">
        <f>'Moving Avg'!F495</f>
        <v>29.437484999999999</v>
      </c>
      <c r="H495" s="2">
        <f>'Moving Avg'!G495</f>
        <v>29.1434</v>
      </c>
      <c r="I495" s="2">
        <f>'Moving Avg'!H495</f>
        <v>25.593471000000001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  <c r="M495" s="8">
        <f t="shared" si="70"/>
        <v>25</v>
      </c>
      <c r="N495" s="8">
        <f t="shared" si="71"/>
        <v>45</v>
      </c>
      <c r="O495" s="8">
        <f t="shared" si="72"/>
        <v>50</v>
      </c>
      <c r="P495" s="8">
        <f t="shared" si="73"/>
        <v>16.5</v>
      </c>
      <c r="Q495" s="9">
        <f t="shared" si="74"/>
        <v>34.475000000000001</v>
      </c>
      <c r="R495" s="9">
        <f t="shared" si="75"/>
        <v>35.625</v>
      </c>
      <c r="S495" s="9">
        <f t="shared" si="76"/>
        <v>30.425000000000001</v>
      </c>
      <c r="T495" s="9">
        <f t="shared" si="77"/>
        <v>34.125</v>
      </c>
      <c r="U495" s="8">
        <f t="shared" si="78"/>
        <v>33.508333333333333</v>
      </c>
      <c r="V495" s="8">
        <f t="shared" si="79"/>
        <v>33.662499999999994</v>
      </c>
    </row>
    <row r="496" spans="1:22" ht="13.5" x14ac:dyDescent="0.25">
      <c r="A496" s="3">
        <f>RSI!A496</f>
        <v>43026</v>
      </c>
      <c r="B496" s="2">
        <f>RSI!B496</f>
        <v>29.7378</v>
      </c>
      <c r="C496" s="2">
        <f>RSI!I496</f>
        <v>54.512315534298708</v>
      </c>
      <c r="D496" s="2">
        <f>MACD!E496</f>
        <v>-0.19937104164774055</v>
      </c>
      <c r="E496" s="2">
        <f>MACD!F496</f>
        <v>-0.14222138199341872</v>
      </c>
      <c r="F496" s="2">
        <f>'Moving Avg'!D496</f>
        <v>29.790100000000002</v>
      </c>
      <c r="G496" s="2">
        <f>'Moving Avg'!F496</f>
        <v>29.483499999999999</v>
      </c>
      <c r="H496" s="2">
        <f>'Moving Avg'!G496</f>
        <v>29.167618000000001</v>
      </c>
      <c r="I496" s="2">
        <f>'Moving Avg'!H496</f>
        <v>25.620458499999998</v>
      </c>
      <c r="J496" s="6" t="str">
        <f>OBV!F496</f>
        <v>BULLISH</v>
      </c>
      <c r="K496" s="6" t="str">
        <f>OBV!G496</f>
        <v>NEUTRAL</v>
      </c>
      <c r="L496" s="6" t="str">
        <f>OBV!H496</f>
        <v>BULLISH DIVERGENCE</v>
      </c>
      <c r="M496" s="8">
        <f t="shared" si="70"/>
        <v>25</v>
      </c>
      <c r="N496" s="8">
        <f t="shared" si="71"/>
        <v>100</v>
      </c>
      <c r="O496" s="8">
        <f t="shared" si="72"/>
        <v>50</v>
      </c>
      <c r="P496" s="8">
        <f t="shared" si="73"/>
        <v>66.5</v>
      </c>
      <c r="Q496" s="9">
        <f t="shared" si="74"/>
        <v>61.225000000000001</v>
      </c>
      <c r="R496" s="9">
        <f t="shared" si="75"/>
        <v>59.125</v>
      </c>
      <c r="S496" s="9">
        <f t="shared" si="76"/>
        <v>61.174999999999997</v>
      </c>
      <c r="T496" s="9">
        <f t="shared" si="77"/>
        <v>60.375</v>
      </c>
      <c r="U496" s="8">
        <f t="shared" si="78"/>
        <v>60.508333333333326</v>
      </c>
      <c r="V496" s="8">
        <f t="shared" si="79"/>
        <v>60.474999999999994</v>
      </c>
    </row>
    <row r="497" spans="1:22" ht="13.5" x14ac:dyDescent="0.25">
      <c r="A497" s="3">
        <f>RSI!A497</f>
        <v>43027</v>
      </c>
      <c r="B497" s="2">
        <f>RSI!B497</f>
        <v>29.059699999999999</v>
      </c>
      <c r="C497" s="2">
        <f>RSI!I497</f>
        <v>45.417212585293484</v>
      </c>
      <c r="D497" s="2">
        <f>MACD!E497</f>
        <v>-0.19972349001526624</v>
      </c>
      <c r="E497" s="2">
        <f>MACD!F497</f>
        <v>-0.15372180359778823</v>
      </c>
      <c r="F497" s="2">
        <f>'Moving Avg'!D497</f>
        <v>29.596359999999997</v>
      </c>
      <c r="G497" s="2">
        <f>'Moving Avg'!F497</f>
        <v>29.483499999999999</v>
      </c>
      <c r="H497" s="2">
        <f>'Moving Avg'!G497</f>
        <v>29.195128</v>
      </c>
      <c r="I497" s="2">
        <f>'Moving Avg'!H497</f>
        <v>25.6477045</v>
      </c>
      <c r="J497" s="6" t="str">
        <f>OBV!F497</f>
        <v>BULLISH</v>
      </c>
      <c r="K497" s="6" t="str">
        <f>OBV!G497</f>
        <v>NEUTRAL</v>
      </c>
      <c r="L497" s="6" t="str">
        <f>OBV!H497</f>
        <v>BULLISH DIVERGENCE</v>
      </c>
      <c r="M497" s="8">
        <f t="shared" si="70"/>
        <v>25</v>
      </c>
      <c r="N497" s="8">
        <f t="shared" si="71"/>
        <v>100</v>
      </c>
      <c r="O497" s="8">
        <f t="shared" si="72"/>
        <v>50</v>
      </c>
      <c r="P497" s="8">
        <f t="shared" si="73"/>
        <v>66.5</v>
      </c>
      <c r="Q497" s="9">
        <f t="shared" si="74"/>
        <v>61.225000000000001</v>
      </c>
      <c r="R497" s="9">
        <f t="shared" si="75"/>
        <v>59.125</v>
      </c>
      <c r="S497" s="9">
        <f t="shared" si="76"/>
        <v>61.174999999999997</v>
      </c>
      <c r="T497" s="9">
        <f t="shared" si="77"/>
        <v>60.375</v>
      </c>
      <c r="U497" s="8">
        <f t="shared" si="78"/>
        <v>60.508333333333326</v>
      </c>
      <c r="V497" s="8">
        <f t="shared" si="79"/>
        <v>60.474999999999994</v>
      </c>
    </row>
    <row r="498" spans="1:22" ht="13.5" x14ac:dyDescent="0.25">
      <c r="A498" s="3">
        <f>RSI!A498</f>
        <v>43028</v>
      </c>
      <c r="B498" s="2">
        <f>RSI!B498</f>
        <v>29.059699999999999</v>
      </c>
      <c r="C498" s="2">
        <f>RSI!I498</f>
        <v>45.417212585293484</v>
      </c>
      <c r="D498" s="2">
        <f>MACD!E498</f>
        <v>-0.16792357360787946</v>
      </c>
      <c r="E498" s="2">
        <f>MACD!F498</f>
        <v>-0.15656215759980649</v>
      </c>
      <c r="F498" s="2">
        <f>'Moving Avg'!D498</f>
        <v>29.402619999999995</v>
      </c>
      <c r="G498" s="2">
        <f>'Moving Avg'!F498</f>
        <v>29.461704999999995</v>
      </c>
      <c r="H498" s="2">
        <f>'Moving Avg'!G498</f>
        <v>29.214502000000003</v>
      </c>
      <c r="I498" s="2">
        <f>'Moving Avg'!H498</f>
        <v>25.6778415</v>
      </c>
      <c r="J498" s="6" t="str">
        <f>OBV!F498</f>
        <v>BULLISH</v>
      </c>
      <c r="K498" s="6" t="str">
        <f>OBV!G498</f>
        <v>NEUTRAL</v>
      </c>
      <c r="L498" s="6" t="str">
        <f>OBV!H498</f>
        <v>BULLISH DIVERGENCE</v>
      </c>
      <c r="M498" s="8">
        <f t="shared" si="70"/>
        <v>25</v>
      </c>
      <c r="N498" s="8">
        <f t="shared" si="71"/>
        <v>45</v>
      </c>
      <c r="O498" s="8">
        <f t="shared" si="72"/>
        <v>50</v>
      </c>
      <c r="P498" s="8">
        <f t="shared" si="73"/>
        <v>66.5</v>
      </c>
      <c r="Q498" s="9">
        <f t="shared" si="74"/>
        <v>41.975000000000001</v>
      </c>
      <c r="R498" s="9">
        <f t="shared" si="75"/>
        <v>48.125</v>
      </c>
      <c r="S498" s="9">
        <f t="shared" si="76"/>
        <v>52.924999999999997</v>
      </c>
      <c r="T498" s="9">
        <f t="shared" si="77"/>
        <v>46.625</v>
      </c>
      <c r="U498" s="8">
        <f t="shared" si="78"/>
        <v>47.67499999999999</v>
      </c>
      <c r="V498" s="8">
        <f t="shared" si="79"/>
        <v>47.412499999999994</v>
      </c>
    </row>
    <row r="499" spans="1:22" ht="13.5" x14ac:dyDescent="0.25">
      <c r="A499" s="3">
        <f>RSI!A499</f>
        <v>43031</v>
      </c>
      <c r="B499" s="2">
        <f>RSI!B499</f>
        <v>29.059699999999999</v>
      </c>
      <c r="C499" s="2">
        <f>RSI!I499</f>
        <v>45.417212585293484</v>
      </c>
      <c r="D499" s="2">
        <f>MACD!E499</f>
        <v>-1.9657273589466229E-2</v>
      </c>
      <c r="E499" s="2">
        <f>MACD!F499</f>
        <v>-0.12918118079773844</v>
      </c>
      <c r="F499" s="2">
        <f>'Moving Avg'!D499</f>
        <v>29.208880000000001</v>
      </c>
      <c r="G499" s="2">
        <f>'Moving Avg'!F499</f>
        <v>29.461704999999995</v>
      </c>
      <c r="H499" s="2">
        <f>'Moving Avg'!G499</f>
        <v>29.234261999999998</v>
      </c>
      <c r="I499" s="2">
        <f>'Moving Avg'!H499</f>
        <v>25.709400499999997</v>
      </c>
      <c r="J499" s="6" t="str">
        <f>OBV!F499</f>
        <v>BULLISH</v>
      </c>
      <c r="K499" s="6" t="str">
        <f>OBV!G499</f>
        <v>NEUTRAL</v>
      </c>
      <c r="L499" s="6" t="str">
        <f>OBV!H499</f>
        <v>BULLISH DIVERGENCE</v>
      </c>
      <c r="M499" s="8">
        <f t="shared" si="70"/>
        <v>25</v>
      </c>
      <c r="N499" s="8">
        <f t="shared" si="71"/>
        <v>0</v>
      </c>
      <c r="O499" s="8">
        <f t="shared" si="72"/>
        <v>50</v>
      </c>
      <c r="P499" s="8">
        <f t="shared" si="73"/>
        <v>66.5</v>
      </c>
      <c r="Q499" s="9">
        <f t="shared" si="74"/>
        <v>26.225000000000001</v>
      </c>
      <c r="R499" s="9">
        <f t="shared" si="75"/>
        <v>39.125</v>
      </c>
      <c r="S499" s="9">
        <f t="shared" si="76"/>
        <v>46.174999999999997</v>
      </c>
      <c r="T499" s="9">
        <f t="shared" si="77"/>
        <v>35.375</v>
      </c>
      <c r="U499" s="8">
        <f t="shared" si="78"/>
        <v>37.174999999999997</v>
      </c>
      <c r="V499" s="8">
        <f t="shared" si="79"/>
        <v>36.724999999999994</v>
      </c>
    </row>
    <row r="500" spans="1:22" ht="13.5" x14ac:dyDescent="0.25">
      <c r="A500" s="3">
        <f>RSI!A500</f>
        <v>43032</v>
      </c>
      <c r="B500" s="2">
        <f>RSI!B500</f>
        <v>29.059699999999999</v>
      </c>
      <c r="C500" s="2">
        <f>RSI!I500</f>
        <v>45.417212585293484</v>
      </c>
      <c r="D500" s="2">
        <f>MACD!E500</f>
        <v>0.10776911273367062</v>
      </c>
      <c r="E500" s="2">
        <f>MACD!F500</f>
        <v>-8.1791122091456628E-2</v>
      </c>
      <c r="F500" s="2">
        <f>'Moving Avg'!D500</f>
        <v>29.195319999999999</v>
      </c>
      <c r="G500" s="2">
        <f>'Moving Avg'!F500</f>
        <v>29.461704999999995</v>
      </c>
      <c r="H500" s="2">
        <f>'Moving Avg'!G500</f>
        <v>29.254021999999999</v>
      </c>
      <c r="I500" s="2">
        <f>'Moving Avg'!H500</f>
        <v>25.740959499999999</v>
      </c>
      <c r="J500" s="6" t="str">
        <f>OBV!F500</f>
        <v>BULLISH</v>
      </c>
      <c r="K500" s="6" t="str">
        <f>OBV!G500</f>
        <v>NEUTRAL</v>
      </c>
      <c r="L500" s="6" t="str">
        <f>OBV!H500</f>
        <v>BULLISH DIVERGENCE</v>
      </c>
      <c r="M500" s="8">
        <f t="shared" si="70"/>
        <v>25</v>
      </c>
      <c r="N500" s="8">
        <f t="shared" si="71"/>
        <v>0</v>
      </c>
      <c r="O500" s="8">
        <f t="shared" si="72"/>
        <v>50</v>
      </c>
      <c r="P500" s="8">
        <f t="shared" si="73"/>
        <v>66.5</v>
      </c>
      <c r="Q500" s="9">
        <f t="shared" si="74"/>
        <v>26.225000000000001</v>
      </c>
      <c r="R500" s="9">
        <f t="shared" si="75"/>
        <v>39.125</v>
      </c>
      <c r="S500" s="9">
        <f t="shared" si="76"/>
        <v>46.174999999999997</v>
      </c>
      <c r="T500" s="9">
        <f t="shared" si="77"/>
        <v>35.375</v>
      </c>
      <c r="U500" s="8">
        <f t="shared" si="78"/>
        <v>37.174999999999997</v>
      </c>
      <c r="V500" s="8">
        <f t="shared" si="79"/>
        <v>36.724999999999994</v>
      </c>
    </row>
    <row r="501" spans="1:22" ht="13.5" x14ac:dyDescent="0.25">
      <c r="A501" s="3">
        <f>RSI!A501</f>
        <v>43033</v>
      </c>
      <c r="B501" s="2">
        <f>RSI!B501</f>
        <v>29.059699999999999</v>
      </c>
      <c r="C501" s="2">
        <f>RSI!I501</f>
        <v>45.417212585293477</v>
      </c>
      <c r="D501" s="2">
        <f>MACD!E501</f>
        <v>0.21741577879614482</v>
      </c>
      <c r="E501" s="2">
        <f>MACD!F501</f>
        <v>-2.1949741913936338E-2</v>
      </c>
      <c r="F501" s="2">
        <f>'Moving Avg'!D501</f>
        <v>29.059699999999999</v>
      </c>
      <c r="G501" s="2">
        <f>'Moving Avg'!F501</f>
        <v>29.461704999999995</v>
      </c>
      <c r="H501" s="2">
        <f>'Moving Avg'!G501</f>
        <v>29.265452</v>
      </c>
      <c r="I501" s="2">
        <f>'Moving Avg'!H501</f>
        <v>25.771191499999997</v>
      </c>
      <c r="J501" s="6" t="str">
        <f>OBV!F501</f>
        <v>BEARISH</v>
      </c>
      <c r="K501" s="6" t="str">
        <f>OBV!G501</f>
        <v>NEUTRAL</v>
      </c>
      <c r="L501" s="6" t="str">
        <f>OBV!H501</f>
        <v>CONFIRMED BEARISH</v>
      </c>
      <c r="M501" s="8">
        <f t="shared" si="70"/>
        <v>25</v>
      </c>
      <c r="N501" s="8">
        <f t="shared" si="71"/>
        <v>0</v>
      </c>
      <c r="O501" s="8">
        <f t="shared" si="72"/>
        <v>50</v>
      </c>
      <c r="P501" s="8">
        <f t="shared" si="73"/>
        <v>16.5</v>
      </c>
      <c r="Q501" s="9">
        <f t="shared" si="74"/>
        <v>18.725000000000001</v>
      </c>
      <c r="R501" s="9">
        <f t="shared" si="75"/>
        <v>26.625</v>
      </c>
      <c r="S501" s="9">
        <f t="shared" si="76"/>
        <v>23.675000000000001</v>
      </c>
      <c r="T501" s="9">
        <f t="shared" si="77"/>
        <v>22.875</v>
      </c>
      <c r="U501" s="8">
        <f t="shared" si="78"/>
        <v>23.008333333333336</v>
      </c>
      <c r="V501" s="8">
        <f t="shared" si="79"/>
        <v>22.975000000000001</v>
      </c>
    </row>
    <row r="502" spans="1:22" ht="13.5" x14ac:dyDescent="0.25">
      <c r="A502" s="3">
        <f>RSI!A502</f>
        <v>43034</v>
      </c>
      <c r="B502" s="2">
        <f>RSI!B502</f>
        <v>29.059699999999999</v>
      </c>
      <c r="C502" s="2">
        <f>RSI!I502</f>
        <v>45.417212585293477</v>
      </c>
      <c r="D502" s="2">
        <f>MACD!E502</f>
        <v>0.31188292994142941</v>
      </c>
      <c r="E502" s="2">
        <f>MACD!F502</f>
        <v>4.4816792457136809E-2</v>
      </c>
      <c r="F502" s="2">
        <f>'Moving Avg'!D502</f>
        <v>29.059699999999999</v>
      </c>
      <c r="G502" s="2">
        <f>'Moving Avg'!F502</f>
        <v>29.461705000000002</v>
      </c>
      <c r="H502" s="2">
        <f>'Moving Avg'!G502</f>
        <v>29.275138000000002</v>
      </c>
      <c r="I502" s="2">
        <f>'Moving Avg'!H502</f>
        <v>25.801802499999997</v>
      </c>
      <c r="J502" s="6" t="str">
        <f>OBV!F502</f>
        <v>NEUTRAL</v>
      </c>
      <c r="K502" s="6" t="str">
        <f>OBV!G502</f>
        <v>NEUTRAL</v>
      </c>
      <c r="L502" s="6" t="str">
        <f>OBV!H502</f>
        <v>NEUTRAL</v>
      </c>
      <c r="M502" s="8">
        <f t="shared" si="70"/>
        <v>25</v>
      </c>
      <c r="N502" s="8">
        <f t="shared" si="71"/>
        <v>0</v>
      </c>
      <c r="O502" s="8">
        <f t="shared" si="72"/>
        <v>50</v>
      </c>
      <c r="P502" s="8">
        <f t="shared" si="73"/>
        <v>33</v>
      </c>
      <c r="Q502" s="9">
        <f t="shared" si="74"/>
        <v>21.2</v>
      </c>
      <c r="R502" s="9">
        <f t="shared" si="75"/>
        <v>30.75</v>
      </c>
      <c r="S502" s="9">
        <f t="shared" si="76"/>
        <v>31.1</v>
      </c>
      <c r="T502" s="9">
        <f t="shared" si="77"/>
        <v>27</v>
      </c>
      <c r="U502" s="8">
        <f t="shared" si="78"/>
        <v>27.683333333333337</v>
      </c>
      <c r="V502" s="8">
        <f t="shared" si="79"/>
        <v>27.512500000000003</v>
      </c>
    </row>
    <row r="503" spans="1:22" ht="13.5" x14ac:dyDescent="0.25">
      <c r="A503" s="3">
        <f>RSI!A503</f>
        <v>43035</v>
      </c>
      <c r="B503" s="2">
        <f>RSI!B503</f>
        <v>29.7378</v>
      </c>
      <c r="C503" s="2">
        <f>RSI!I503</f>
        <v>56.689545994978076</v>
      </c>
      <c r="D503" s="2">
        <f>MACD!E503</f>
        <v>0.34315112038355977</v>
      </c>
      <c r="E503" s="2">
        <f>MACD!F503</f>
        <v>0.10448365804242141</v>
      </c>
      <c r="F503" s="2">
        <f>'Moving Avg'!D503</f>
        <v>29.195319999999999</v>
      </c>
      <c r="G503" s="2">
        <f>'Moving Avg'!F503</f>
        <v>29.495609999999999</v>
      </c>
      <c r="H503" s="2">
        <f>'Moving Avg'!G503</f>
        <v>29.298580000000001</v>
      </c>
      <c r="I503" s="2">
        <f>'Moving Avg'!H503</f>
        <v>25.835804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  <c r="M503" s="8">
        <f t="shared" si="70"/>
        <v>25</v>
      </c>
      <c r="N503" s="8">
        <f t="shared" si="71"/>
        <v>0</v>
      </c>
      <c r="O503" s="8">
        <f t="shared" si="72"/>
        <v>50</v>
      </c>
      <c r="P503" s="8">
        <f t="shared" si="73"/>
        <v>83.5</v>
      </c>
      <c r="Q503" s="9">
        <f t="shared" si="74"/>
        <v>28.774999999999999</v>
      </c>
      <c r="R503" s="9">
        <f t="shared" si="75"/>
        <v>43.375</v>
      </c>
      <c r="S503" s="9">
        <f t="shared" si="76"/>
        <v>53.825000000000003</v>
      </c>
      <c r="T503" s="9">
        <f t="shared" si="77"/>
        <v>39.625</v>
      </c>
      <c r="U503" s="8">
        <f t="shared" si="78"/>
        <v>41.991666666666667</v>
      </c>
      <c r="V503" s="8">
        <f t="shared" si="79"/>
        <v>41.400000000000006</v>
      </c>
    </row>
    <row r="504" spans="1:22" ht="13.5" x14ac:dyDescent="0.25">
      <c r="A504" s="3">
        <f>RSI!A504</f>
        <v>43038</v>
      </c>
      <c r="B504" s="2">
        <f>RSI!B504</f>
        <v>29.7378</v>
      </c>
      <c r="C504" s="2">
        <f>RSI!I504</f>
        <v>56.689545994978076</v>
      </c>
      <c r="D504" s="2">
        <f>MACD!E504</f>
        <v>0.36705011722131431</v>
      </c>
      <c r="E504" s="2">
        <f>MACD!F504</f>
        <v>0.15699694987820001</v>
      </c>
      <c r="F504" s="2">
        <f>'Moving Avg'!D504</f>
        <v>29.330939999999998</v>
      </c>
      <c r="G504" s="2">
        <f>'Moving Avg'!F504</f>
        <v>29.508690000000001</v>
      </c>
      <c r="H504" s="2">
        <f>'Moving Avg'!G504</f>
        <v>29.322022000000008</v>
      </c>
      <c r="I504" s="2">
        <f>'Moving Avg'!H504</f>
        <v>25.871937999999997</v>
      </c>
      <c r="J504" s="6" t="str">
        <f>OBV!F504</f>
        <v>BULLISH</v>
      </c>
      <c r="K504" s="6" t="str">
        <f>OBV!G504</f>
        <v>NEUTRAL</v>
      </c>
      <c r="L504" s="6" t="str">
        <f>OBV!H504</f>
        <v>CONFIRMED BULLISH</v>
      </c>
      <c r="M504" s="8">
        <f t="shared" si="70"/>
        <v>25</v>
      </c>
      <c r="N504" s="8">
        <f t="shared" si="71"/>
        <v>0</v>
      </c>
      <c r="O504" s="8">
        <f t="shared" si="72"/>
        <v>50</v>
      </c>
      <c r="P504" s="8">
        <f t="shared" si="73"/>
        <v>83.5</v>
      </c>
      <c r="Q504" s="9">
        <f t="shared" si="74"/>
        <v>28.774999999999999</v>
      </c>
      <c r="R504" s="9">
        <f t="shared" si="75"/>
        <v>43.375</v>
      </c>
      <c r="S504" s="9">
        <f t="shared" si="76"/>
        <v>53.825000000000003</v>
      </c>
      <c r="T504" s="9">
        <f t="shared" si="77"/>
        <v>39.625</v>
      </c>
      <c r="U504" s="8">
        <f t="shared" si="78"/>
        <v>41.991666666666667</v>
      </c>
      <c r="V504" s="8">
        <f t="shared" si="79"/>
        <v>41.400000000000006</v>
      </c>
    </row>
    <row r="505" spans="1:22" ht="13.5" x14ac:dyDescent="0.25">
      <c r="A505" s="3">
        <f>RSI!A505</f>
        <v>43039</v>
      </c>
      <c r="B505" s="2">
        <f>RSI!B505</f>
        <v>29.059699999999999</v>
      </c>
      <c r="C505" s="2">
        <f>RSI!I505</f>
        <v>45.7353707158247</v>
      </c>
      <c r="D505" s="2">
        <f>MACD!E505</f>
        <v>0.29653280571560714</v>
      </c>
      <c r="E505" s="2">
        <f>MACD!F505</f>
        <v>0.18490412104568146</v>
      </c>
      <c r="F505" s="2">
        <f>'Moving Avg'!D505</f>
        <v>29.330939999999998</v>
      </c>
      <c r="G505" s="2">
        <f>'Moving Avg'!F505</f>
        <v>29.465100000000007</v>
      </c>
      <c r="H505" s="2">
        <f>'Moving Avg'!G505</f>
        <v>29.331902000000003</v>
      </c>
      <c r="I505" s="2">
        <f>'Moving Avg'!H505</f>
        <v>25.903496999999994</v>
      </c>
      <c r="J505" s="6" t="str">
        <f>OBV!F505</f>
        <v>BEARISH</v>
      </c>
      <c r="K505" s="6" t="str">
        <f>OBV!G505</f>
        <v>NEUTRAL</v>
      </c>
      <c r="L505" s="6" t="str">
        <f>OBV!H505</f>
        <v>NEUTRAL</v>
      </c>
      <c r="M505" s="8">
        <f t="shared" si="70"/>
        <v>25</v>
      </c>
      <c r="N505" s="8">
        <f t="shared" si="71"/>
        <v>0</v>
      </c>
      <c r="O505" s="8">
        <f t="shared" si="72"/>
        <v>50</v>
      </c>
      <c r="P505" s="8">
        <f t="shared" si="73"/>
        <v>16.5</v>
      </c>
      <c r="Q505" s="9">
        <f t="shared" si="74"/>
        <v>18.725000000000001</v>
      </c>
      <c r="R505" s="9">
        <f t="shared" si="75"/>
        <v>26.625</v>
      </c>
      <c r="S505" s="9">
        <f t="shared" si="76"/>
        <v>23.675000000000001</v>
      </c>
      <c r="T505" s="9">
        <f t="shared" si="77"/>
        <v>22.875</v>
      </c>
      <c r="U505" s="8">
        <f t="shared" si="78"/>
        <v>23.008333333333336</v>
      </c>
      <c r="V505" s="8">
        <f t="shared" si="79"/>
        <v>22.975000000000001</v>
      </c>
    </row>
    <row r="506" spans="1:22" ht="13.5" x14ac:dyDescent="0.25">
      <c r="A506" s="3">
        <f>RSI!A506</f>
        <v>43040</v>
      </c>
      <c r="B506" s="2">
        <f>RSI!B506</f>
        <v>29.1081</v>
      </c>
      <c r="C506" s="2">
        <f>RSI!I506</f>
        <v>46.529564941819963</v>
      </c>
      <c r="D506" s="2">
        <f>MACD!E506</f>
        <v>0.32898468068161435</v>
      </c>
      <c r="E506" s="2">
        <f>MACD!F506</f>
        <v>0.21372023297286805</v>
      </c>
      <c r="F506" s="2">
        <f>'Moving Avg'!D506</f>
        <v>29.340620000000001</v>
      </c>
      <c r="G506" s="2">
        <f>'Moving Avg'!F506</f>
        <v>29.467520000000015</v>
      </c>
      <c r="H506" s="2">
        <f>'Moving Avg'!G506</f>
        <v>29.342750000000006</v>
      </c>
      <c r="I506" s="2">
        <f>'Moving Avg'!H506</f>
        <v>25.934349999999995</v>
      </c>
      <c r="J506" s="6" t="str">
        <f>OBV!F506</f>
        <v>BEARISH</v>
      </c>
      <c r="K506" s="6" t="str">
        <f>OBV!G506</f>
        <v>NEUTRAL</v>
      </c>
      <c r="L506" s="6" t="str">
        <f>OBV!H506</f>
        <v>BEARISH DIVERGENCE</v>
      </c>
      <c r="M506" s="8">
        <f t="shared" si="70"/>
        <v>25</v>
      </c>
      <c r="N506" s="8">
        <f t="shared" si="71"/>
        <v>0</v>
      </c>
      <c r="O506" s="8">
        <f t="shared" si="72"/>
        <v>50</v>
      </c>
      <c r="P506" s="8">
        <f t="shared" si="73"/>
        <v>16.5</v>
      </c>
      <c r="Q506" s="9">
        <f t="shared" si="74"/>
        <v>18.725000000000001</v>
      </c>
      <c r="R506" s="9">
        <f t="shared" si="75"/>
        <v>26.625</v>
      </c>
      <c r="S506" s="9">
        <f t="shared" si="76"/>
        <v>23.675000000000001</v>
      </c>
      <c r="T506" s="9">
        <f t="shared" si="77"/>
        <v>22.875</v>
      </c>
      <c r="U506" s="8">
        <f t="shared" si="78"/>
        <v>23.008333333333336</v>
      </c>
      <c r="V506" s="8">
        <f t="shared" si="79"/>
        <v>22.975000000000001</v>
      </c>
    </row>
    <row r="507" spans="1:22" ht="13.5" x14ac:dyDescent="0.25">
      <c r="A507" s="3">
        <f>RSI!A507</f>
        <v>43041</v>
      </c>
      <c r="B507" s="2">
        <f>RSI!B507</f>
        <v>29.979900000000001</v>
      </c>
      <c r="C507" s="2">
        <f>RSI!I507</f>
        <v>58.353129855201054</v>
      </c>
      <c r="D507" s="2">
        <f>MACD!E507</f>
        <v>0.18893603935091363</v>
      </c>
      <c r="E507" s="2">
        <f>MACD!F507</f>
        <v>0.20876339424847717</v>
      </c>
      <c r="F507" s="2">
        <f>'Moving Avg'!D507</f>
        <v>29.524660000000004</v>
      </c>
      <c r="G507" s="2">
        <f>'Moving Avg'!F507</f>
        <v>29.51353000000001</v>
      </c>
      <c r="H507" s="2">
        <f>'Moving Avg'!G507</f>
        <v>29.371034000000012</v>
      </c>
      <c r="I507" s="2">
        <f>'Moving Avg'!H507</f>
        <v>25.969182999999997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  <c r="M507" s="8">
        <f t="shared" si="70"/>
        <v>25</v>
      </c>
      <c r="N507" s="8">
        <f t="shared" si="71"/>
        <v>45</v>
      </c>
      <c r="O507" s="8">
        <f t="shared" si="72"/>
        <v>50</v>
      </c>
      <c r="P507" s="8">
        <f t="shared" si="73"/>
        <v>83.5</v>
      </c>
      <c r="Q507" s="9">
        <f t="shared" si="74"/>
        <v>44.524999999999999</v>
      </c>
      <c r="R507" s="9">
        <f t="shared" si="75"/>
        <v>52.375</v>
      </c>
      <c r="S507" s="9">
        <f t="shared" si="76"/>
        <v>60.575000000000003</v>
      </c>
      <c r="T507" s="9">
        <f t="shared" si="77"/>
        <v>50.875</v>
      </c>
      <c r="U507" s="8">
        <f t="shared" si="78"/>
        <v>52.491666666666674</v>
      </c>
      <c r="V507" s="8">
        <f t="shared" si="79"/>
        <v>52.087500000000006</v>
      </c>
    </row>
    <row r="508" spans="1:22" ht="13.5" x14ac:dyDescent="0.25">
      <c r="A508" s="3">
        <f>RSI!A508</f>
        <v>43042</v>
      </c>
      <c r="B508" s="2">
        <f>RSI!B508</f>
        <v>31.3264</v>
      </c>
      <c r="C508" s="2">
        <f>RSI!I508</f>
        <v>69.551876722056264</v>
      </c>
      <c r="D508" s="2">
        <f>MACD!E508</f>
        <v>-3.3169147325285309E-2</v>
      </c>
      <c r="E508" s="2">
        <f>MACD!F508</f>
        <v>0.16037688593372471</v>
      </c>
      <c r="F508" s="2">
        <f>'Moving Avg'!D508</f>
        <v>29.842379999999999</v>
      </c>
      <c r="G508" s="2">
        <f>'Moving Avg'!F508</f>
        <v>29.617180000000008</v>
      </c>
      <c r="H508" s="2">
        <f>'Moving Avg'!G508</f>
        <v>29.416368000000013</v>
      </c>
      <c r="I508" s="2">
        <f>'Moving Avg'!H508</f>
        <v>26.010890499999995</v>
      </c>
      <c r="J508" s="6" t="str">
        <f>OBV!F508</f>
        <v>BULLISH</v>
      </c>
      <c r="K508" s="6" t="str">
        <f>OBV!G508</f>
        <v>NEUTRAL</v>
      </c>
      <c r="L508" s="6" t="str">
        <f>OBV!H508</f>
        <v>CONFIRMED BULLISH</v>
      </c>
      <c r="M508" s="8">
        <f t="shared" si="70"/>
        <v>25</v>
      </c>
      <c r="N508" s="8">
        <f t="shared" si="71"/>
        <v>100</v>
      </c>
      <c r="O508" s="8">
        <f t="shared" si="72"/>
        <v>50</v>
      </c>
      <c r="P508" s="8">
        <f t="shared" si="73"/>
        <v>83.5</v>
      </c>
      <c r="Q508" s="9">
        <f t="shared" si="74"/>
        <v>63.774999999999999</v>
      </c>
      <c r="R508" s="9">
        <f t="shared" si="75"/>
        <v>63.375</v>
      </c>
      <c r="S508" s="9">
        <f t="shared" si="76"/>
        <v>68.825000000000003</v>
      </c>
      <c r="T508" s="9">
        <f t="shared" si="77"/>
        <v>64.625</v>
      </c>
      <c r="U508" s="8">
        <f t="shared" si="78"/>
        <v>65.325000000000003</v>
      </c>
      <c r="V508" s="8">
        <f t="shared" si="79"/>
        <v>65.150000000000006</v>
      </c>
    </row>
    <row r="509" spans="1:22" ht="13.5" x14ac:dyDescent="0.25">
      <c r="A509" s="3">
        <f>RSI!A509</f>
        <v>43045</v>
      </c>
      <c r="B509" s="2">
        <f>RSI!B509</f>
        <v>32.730899999999998</v>
      </c>
      <c r="C509" s="2">
        <f>RSI!I509</f>
        <v>76.615346204532074</v>
      </c>
      <c r="D509" s="2">
        <f>MACD!E509</f>
        <v>-0.33667356255791958</v>
      </c>
      <c r="E509" s="2">
        <f>MACD!F509</f>
        <v>6.0966796235395845E-2</v>
      </c>
      <c r="F509" s="2">
        <f>'Moving Avg'!D509</f>
        <v>30.440999999999995</v>
      </c>
      <c r="G509" s="2">
        <f>'Moving Avg'!F509</f>
        <v>29.752305000000007</v>
      </c>
      <c r="H509" s="2">
        <f>'Moving Avg'!G509</f>
        <v>29.490180000000013</v>
      </c>
      <c r="I509" s="2">
        <f>'Moving Avg'!H509</f>
        <v>26.059383499999996</v>
      </c>
      <c r="J509" s="6" t="str">
        <f>OBV!F509</f>
        <v>BULLISH</v>
      </c>
      <c r="K509" s="6" t="str">
        <f>OBV!G509</f>
        <v>STRONG</v>
      </c>
      <c r="L509" s="6" t="str">
        <f>OBV!H509</f>
        <v>CONFIRMED BULLISH</v>
      </c>
      <c r="M509" s="8">
        <f t="shared" si="70"/>
        <v>0</v>
      </c>
      <c r="N509" s="8">
        <f t="shared" si="71"/>
        <v>100</v>
      </c>
      <c r="O509" s="8">
        <f t="shared" si="72"/>
        <v>50</v>
      </c>
      <c r="P509" s="8">
        <f t="shared" si="73"/>
        <v>100</v>
      </c>
      <c r="Q509" s="9">
        <f t="shared" si="74"/>
        <v>57.5</v>
      </c>
      <c r="R509" s="9">
        <f t="shared" si="75"/>
        <v>62.5</v>
      </c>
      <c r="S509" s="9">
        <f t="shared" si="76"/>
        <v>72.5</v>
      </c>
      <c r="T509" s="9">
        <f t="shared" si="77"/>
        <v>62.5</v>
      </c>
      <c r="U509" s="8">
        <f t="shared" si="78"/>
        <v>64.166666666666671</v>
      </c>
      <c r="V509" s="8">
        <f t="shared" si="79"/>
        <v>63.75</v>
      </c>
    </row>
    <row r="510" spans="1:22" ht="13.5" x14ac:dyDescent="0.25">
      <c r="A510" s="3">
        <f>RSI!A510</f>
        <v>43046</v>
      </c>
      <c r="B510" s="2">
        <f>RSI!B510</f>
        <v>32.9343</v>
      </c>
      <c r="C510" s="2">
        <f>RSI!I510</f>
        <v>77.431866664011949</v>
      </c>
      <c r="D510" s="2">
        <f>MACD!E510</f>
        <v>-0.62752889001871992</v>
      </c>
      <c r="E510" s="2">
        <f>MACD!F510</f>
        <v>-7.6732341015427308E-2</v>
      </c>
      <c r="F510" s="2">
        <f>'Moving Avg'!D510</f>
        <v>31.215920000000001</v>
      </c>
      <c r="G510" s="2">
        <f>'Moving Avg'!F510</f>
        <v>29.897600000000004</v>
      </c>
      <c r="H510" s="2">
        <f>'Moving Avg'!G510</f>
        <v>29.567866000000013</v>
      </c>
      <c r="I510" s="2">
        <f>'Moving Avg'!H510</f>
        <v>26.10889349999999</v>
      </c>
      <c r="J510" s="6" t="str">
        <f>OBV!F510</f>
        <v>BULLISH</v>
      </c>
      <c r="K510" s="6" t="str">
        <f>OBV!G510</f>
        <v>STRONG</v>
      </c>
      <c r="L510" s="6" t="str">
        <f>OBV!H510</f>
        <v>CONFIRMED BULLISH</v>
      </c>
      <c r="M510" s="8">
        <f t="shared" si="70"/>
        <v>0</v>
      </c>
      <c r="N510" s="8">
        <f t="shared" si="71"/>
        <v>100</v>
      </c>
      <c r="O510" s="8">
        <f t="shared" si="72"/>
        <v>75</v>
      </c>
      <c r="P510" s="8">
        <f t="shared" si="73"/>
        <v>100</v>
      </c>
      <c r="Q510" s="9">
        <f t="shared" si="74"/>
        <v>61.25</v>
      </c>
      <c r="R510" s="9">
        <f t="shared" si="75"/>
        <v>71.25</v>
      </c>
      <c r="S510" s="9">
        <f t="shared" si="76"/>
        <v>78.75</v>
      </c>
      <c r="T510" s="9">
        <f t="shared" si="77"/>
        <v>68.75</v>
      </c>
      <c r="U510" s="8">
        <f t="shared" si="78"/>
        <v>70.416666666666671</v>
      </c>
      <c r="V510" s="8">
        <f t="shared" si="79"/>
        <v>70</v>
      </c>
    </row>
    <row r="511" spans="1:22" ht="13.5" x14ac:dyDescent="0.25">
      <c r="A511" s="3">
        <f>RSI!A511</f>
        <v>43047</v>
      </c>
      <c r="B511" s="2">
        <f>RSI!B511</f>
        <v>33.902999999999999</v>
      </c>
      <c r="C511" s="2">
        <f>RSI!I511</f>
        <v>80.859621035417689</v>
      </c>
      <c r="D511" s="2">
        <f>MACD!E511</f>
        <v>-0.96416621050773799</v>
      </c>
      <c r="E511" s="2">
        <f>MACD!F511</f>
        <v>-0.25421911491388949</v>
      </c>
      <c r="F511" s="2">
        <f>'Moving Avg'!D511</f>
        <v>32.174899999999994</v>
      </c>
      <c r="G511" s="2">
        <f>'Moving Avg'!F511</f>
        <v>30.091329999999999</v>
      </c>
      <c r="H511" s="2">
        <f>'Moving Avg'!G511</f>
        <v>29.664926000000015</v>
      </c>
      <c r="I511" s="2">
        <f>'Moving Avg'!H511</f>
        <v>26.163246999999991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  <c r="M511" s="8">
        <f t="shared" si="70"/>
        <v>0</v>
      </c>
      <c r="N511" s="8">
        <f t="shared" si="71"/>
        <v>100</v>
      </c>
      <c r="O511" s="8">
        <f t="shared" si="72"/>
        <v>75</v>
      </c>
      <c r="P511" s="8">
        <f t="shared" si="73"/>
        <v>100</v>
      </c>
      <c r="Q511" s="9">
        <f t="shared" si="74"/>
        <v>61.25</v>
      </c>
      <c r="R511" s="9">
        <f t="shared" si="75"/>
        <v>71.25</v>
      </c>
      <c r="S511" s="9">
        <f t="shared" si="76"/>
        <v>78.75</v>
      </c>
      <c r="T511" s="9">
        <f t="shared" si="77"/>
        <v>68.75</v>
      </c>
      <c r="U511" s="8">
        <f t="shared" si="78"/>
        <v>70.416666666666671</v>
      </c>
      <c r="V511" s="8">
        <f t="shared" si="79"/>
        <v>70</v>
      </c>
    </row>
    <row r="512" spans="1:22" ht="13.5" x14ac:dyDescent="0.25">
      <c r="A512" s="3">
        <f>RSI!A512</f>
        <v>43048</v>
      </c>
      <c r="B512" s="2">
        <f>RSI!B512</f>
        <v>33.902999999999999</v>
      </c>
      <c r="C512" s="2">
        <f>RSI!I512</f>
        <v>80.859621035417689</v>
      </c>
      <c r="D512" s="2">
        <f>MACD!E512</f>
        <v>-1.2721200517967652</v>
      </c>
      <c r="E512" s="2">
        <f>MACD!F512</f>
        <v>-0.45779930229046467</v>
      </c>
      <c r="F512" s="2">
        <f>'Moving Avg'!D512</f>
        <v>32.959519999999998</v>
      </c>
      <c r="G512" s="2">
        <f>'Moving Avg'!F512</f>
        <v>30.285059999999998</v>
      </c>
      <c r="H512" s="2">
        <f>'Moving Avg'!G512</f>
        <v>29.748230000000007</v>
      </c>
      <c r="I512" s="2">
        <f>'Moving Avg'!H512</f>
        <v>26.217600499999989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  <c r="M512" s="8">
        <f t="shared" si="70"/>
        <v>0</v>
      </c>
      <c r="N512" s="8">
        <f t="shared" si="71"/>
        <v>100</v>
      </c>
      <c r="O512" s="8">
        <f t="shared" si="72"/>
        <v>75</v>
      </c>
      <c r="P512" s="8">
        <f t="shared" si="73"/>
        <v>100</v>
      </c>
      <c r="Q512" s="9">
        <f t="shared" si="74"/>
        <v>61.25</v>
      </c>
      <c r="R512" s="9">
        <f t="shared" si="75"/>
        <v>71.25</v>
      </c>
      <c r="S512" s="9">
        <f t="shared" si="76"/>
        <v>78.75</v>
      </c>
      <c r="T512" s="9">
        <f t="shared" si="77"/>
        <v>68.75</v>
      </c>
      <c r="U512" s="8">
        <f t="shared" si="78"/>
        <v>70.416666666666671</v>
      </c>
      <c r="V512" s="8">
        <f t="shared" si="79"/>
        <v>70</v>
      </c>
    </row>
    <row r="513" spans="1:22" ht="13.5" x14ac:dyDescent="0.25">
      <c r="A513" s="3">
        <f>RSI!A513</f>
        <v>43049</v>
      </c>
      <c r="B513" s="2">
        <f>RSI!B513</f>
        <v>33.902999999999999</v>
      </c>
      <c r="C513" s="2">
        <f>RSI!I513</f>
        <v>80.859621035417703</v>
      </c>
      <c r="D513" s="2">
        <f>MACD!E513</f>
        <v>-1.4497685593389207</v>
      </c>
      <c r="E513" s="2">
        <f>MACD!F513</f>
        <v>-0.65619315370015596</v>
      </c>
      <c r="F513" s="2">
        <f>'Moving Avg'!D513</f>
        <v>33.474839999999993</v>
      </c>
      <c r="G513" s="2">
        <f>'Moving Avg'!F513</f>
        <v>30.478789999999996</v>
      </c>
      <c r="H513" s="2">
        <f>'Moving Avg'!G513</f>
        <v>29.831534000000012</v>
      </c>
      <c r="I513" s="2">
        <f>'Moving Avg'!H513</f>
        <v>26.27195399999999</v>
      </c>
      <c r="J513" s="6" t="str">
        <f>OBV!F513</f>
        <v>BULLISH</v>
      </c>
      <c r="K513" s="6" t="str">
        <f>OBV!G513</f>
        <v>STRONG</v>
      </c>
      <c r="L513" s="6" t="str">
        <f>OBV!H513</f>
        <v>CONFIRMED BULLISH</v>
      </c>
      <c r="M513" s="8">
        <f t="shared" si="70"/>
        <v>0</v>
      </c>
      <c r="N513" s="8">
        <f t="shared" si="71"/>
        <v>100</v>
      </c>
      <c r="O513" s="8">
        <f t="shared" si="72"/>
        <v>75</v>
      </c>
      <c r="P513" s="8">
        <f t="shared" si="73"/>
        <v>100</v>
      </c>
      <c r="Q513" s="9">
        <f t="shared" si="74"/>
        <v>61.25</v>
      </c>
      <c r="R513" s="9">
        <f t="shared" si="75"/>
        <v>71.25</v>
      </c>
      <c r="S513" s="9">
        <f t="shared" si="76"/>
        <v>78.75</v>
      </c>
      <c r="T513" s="9">
        <f t="shared" si="77"/>
        <v>68.75</v>
      </c>
      <c r="U513" s="8">
        <f t="shared" si="78"/>
        <v>70.416666666666671</v>
      </c>
      <c r="V513" s="8">
        <f t="shared" si="79"/>
        <v>70</v>
      </c>
    </row>
    <row r="514" spans="1:22" ht="13.5" x14ac:dyDescent="0.25">
      <c r="A514" s="3">
        <f>RSI!A514</f>
        <v>43052</v>
      </c>
      <c r="B514" s="2">
        <f>RSI!B514</f>
        <v>32.789000000000001</v>
      </c>
      <c r="C514" s="2">
        <f>RSI!I514</f>
        <v>66.37879435460286</v>
      </c>
      <c r="D514" s="2">
        <f>MACD!E514</f>
        <v>-1.5373784320931563</v>
      </c>
      <c r="E514" s="2">
        <f>MACD!F514</f>
        <v>-0.83243020937875611</v>
      </c>
      <c r="F514" s="2">
        <f>'Moving Avg'!D514</f>
        <v>33.486460000000001</v>
      </c>
      <c r="G514" s="2">
        <f>'Moving Avg'!F514</f>
        <v>30.616820000000001</v>
      </c>
      <c r="H514" s="2">
        <f>'Moving Avg'!G514</f>
        <v>29.886746000000006</v>
      </c>
      <c r="I514" s="2">
        <f>'Moving Avg'!H514</f>
        <v>26.322159499999987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100</v>
      </c>
      <c r="O514" s="8">
        <f t="shared" ref="O514:O577" si="82">IF(F514-I514&gt;10,100,IF(F514-I514&gt;5,75, IF(F514-I514&gt;0,50,0)))</f>
        <v>75</v>
      </c>
      <c r="P514" s="8">
        <f t="shared" ref="P514:P577" si="83">IF(L514="confirmed bullish", 34, IF(L514="bullish divergence",17, 0))+IF(J514="bullish",33,IF(J514="bearish",0,16.5))+IF(K514="strong",33,IF(K514="weak",0,16.5))</f>
        <v>83.5</v>
      </c>
      <c r="Q514" s="9">
        <f t="shared" si="74"/>
        <v>67.525000000000006</v>
      </c>
      <c r="R514" s="9">
        <f t="shared" si="75"/>
        <v>72.125</v>
      </c>
      <c r="S514" s="9">
        <f t="shared" si="76"/>
        <v>75.075000000000003</v>
      </c>
      <c r="T514" s="9">
        <f t="shared" si="77"/>
        <v>70.875</v>
      </c>
      <c r="U514" s="8">
        <f t="shared" si="78"/>
        <v>71.575000000000003</v>
      </c>
      <c r="V514" s="8">
        <f t="shared" si="79"/>
        <v>71.400000000000006</v>
      </c>
    </row>
    <row r="515" spans="1:22" ht="13.5" x14ac:dyDescent="0.25">
      <c r="A515" s="3">
        <f>RSI!A515</f>
        <v>43053</v>
      </c>
      <c r="B515" s="2">
        <f>RSI!B515</f>
        <v>33.554299999999998</v>
      </c>
      <c r="C515" s="2">
        <f>RSI!I515</f>
        <v>70.312217103777172</v>
      </c>
      <c r="D515" s="2">
        <f>MACD!E515</f>
        <v>-1.784282139440851</v>
      </c>
      <c r="E515" s="2">
        <f>MACD!F515</f>
        <v>-1.0228005953911752</v>
      </c>
      <c r="F515" s="2">
        <f>'Moving Avg'!D515</f>
        <v>33.610460000000003</v>
      </c>
      <c r="G515" s="2">
        <f>'Moving Avg'!F515</f>
        <v>30.838159999999998</v>
      </c>
      <c r="H515" s="2">
        <f>'Moving Avg'!G515</f>
        <v>29.975282000000011</v>
      </c>
      <c r="I515" s="2">
        <f>'Moving Avg'!H515</f>
        <v>26.376191499999987</v>
      </c>
      <c r="J515" s="6" t="str">
        <f>OBV!F515</f>
        <v>BEARISH</v>
      </c>
      <c r="K515" s="6" t="str">
        <f>OBV!G515</f>
        <v>NEUTRAL</v>
      </c>
      <c r="L515" s="6" t="str">
        <f>OBV!H515</f>
        <v>BEARISH DIVERGENCE</v>
      </c>
      <c r="M515" s="8">
        <f t="shared" si="80"/>
        <v>0</v>
      </c>
      <c r="N515" s="8">
        <f t="shared" si="81"/>
        <v>100</v>
      </c>
      <c r="O515" s="8">
        <f t="shared" si="82"/>
        <v>75</v>
      </c>
      <c r="P515" s="8">
        <f t="shared" si="83"/>
        <v>16.5</v>
      </c>
      <c r="Q515" s="9">
        <f t="shared" ref="Q515:Q578" si="84">0.35*M515+N515*0.35+O515*0.15+P515*0.15</f>
        <v>48.725000000000001</v>
      </c>
      <c r="R515" s="9">
        <f t="shared" ref="R515:R578" si="85">M515*0.2+N515*0.2+O515*0.35+P515*0.25</f>
        <v>50.375</v>
      </c>
      <c r="S515" s="9">
        <f t="shared" ref="S515:S578" si="86">M515*0.15+N515*0.15+O515*0.25+P515*0.45</f>
        <v>41.174999999999997</v>
      </c>
      <c r="T515" s="9">
        <f t="shared" ref="T515:T578" si="87">0.25*SUM(M515:P515)</f>
        <v>47.875</v>
      </c>
      <c r="U515" s="8">
        <f t="shared" ref="U515:U578" si="88">SUM(Q515:S515)/3</f>
        <v>46.758333333333326</v>
      </c>
      <c r="V515" s="8">
        <f t="shared" ref="V515:V578" si="89">SUM(Q515:T515)/4</f>
        <v>47.037499999999994</v>
      </c>
    </row>
    <row r="516" spans="1:22" ht="13.5" x14ac:dyDescent="0.25">
      <c r="A516" s="3">
        <f>RSI!A516</f>
        <v>43054</v>
      </c>
      <c r="B516" s="2">
        <f>RSI!B516</f>
        <v>32.730899999999998</v>
      </c>
      <c r="C516" s="2">
        <f>RSI!I516</f>
        <v>61.918716597880234</v>
      </c>
      <c r="D516" s="2">
        <f>MACD!E516</f>
        <v>-1.9401732817851673</v>
      </c>
      <c r="E516" s="2">
        <f>MACD!F516</f>
        <v>-1.2062751326699737</v>
      </c>
      <c r="F516" s="2">
        <f>'Moving Avg'!D516</f>
        <v>33.376039999999996</v>
      </c>
      <c r="G516" s="2">
        <f>'Moving Avg'!F516</f>
        <v>30.987815000000001</v>
      </c>
      <c r="H516" s="2">
        <f>'Moving Avg'!G516</f>
        <v>30.039020000000008</v>
      </c>
      <c r="I516" s="2">
        <f>'Moving Avg'!H516</f>
        <v>26.426106499999989</v>
      </c>
      <c r="J516" s="6" t="str">
        <f>OBV!F516</f>
        <v>BEARISH</v>
      </c>
      <c r="K516" s="6" t="str">
        <f>OBV!G516</f>
        <v>WEAK</v>
      </c>
      <c r="L516" s="6" t="str">
        <f>OBV!H516</f>
        <v>CONFIRMED BEARISH</v>
      </c>
      <c r="M516" s="8">
        <f t="shared" si="80"/>
        <v>25</v>
      </c>
      <c r="N516" s="8">
        <f t="shared" si="81"/>
        <v>100</v>
      </c>
      <c r="O516" s="8">
        <f t="shared" si="82"/>
        <v>75</v>
      </c>
      <c r="P516" s="8">
        <f t="shared" si="83"/>
        <v>0</v>
      </c>
      <c r="Q516" s="9">
        <f t="shared" si="84"/>
        <v>55</v>
      </c>
      <c r="R516" s="9">
        <f t="shared" si="85"/>
        <v>51.25</v>
      </c>
      <c r="S516" s="9">
        <f t="shared" si="86"/>
        <v>37.5</v>
      </c>
      <c r="T516" s="9">
        <f t="shared" si="87"/>
        <v>50</v>
      </c>
      <c r="U516" s="8">
        <f t="shared" si="88"/>
        <v>47.916666666666664</v>
      </c>
      <c r="V516" s="8">
        <f t="shared" si="89"/>
        <v>48.4375</v>
      </c>
    </row>
    <row r="517" spans="1:22" ht="13.5" x14ac:dyDescent="0.25">
      <c r="A517" s="3">
        <f>RSI!A517</f>
        <v>43055</v>
      </c>
      <c r="B517" s="2">
        <f>RSI!B517</f>
        <v>32.730899999999998</v>
      </c>
      <c r="C517" s="2">
        <f>RSI!I517</f>
        <v>61.918716597880227</v>
      </c>
      <c r="D517" s="2">
        <f>MACD!E517</f>
        <v>-1.9473623730032479</v>
      </c>
      <c r="E517" s="2">
        <f>MACD!F517</f>
        <v>-1.3544925807366286</v>
      </c>
      <c r="F517" s="2">
        <f>'Moving Avg'!D517</f>
        <v>33.141620000000003</v>
      </c>
      <c r="G517" s="2">
        <f>'Moving Avg'!F517</f>
        <v>31.171375000000005</v>
      </c>
      <c r="H517" s="2">
        <f>'Moving Avg'!G517</f>
        <v>30.102952000000013</v>
      </c>
      <c r="I517" s="2">
        <f>'Moving Avg'!H517</f>
        <v>26.476021499999984</v>
      </c>
      <c r="J517" s="6" t="str">
        <f>OBV!F517</f>
        <v>BEARISH</v>
      </c>
      <c r="K517" s="6" t="str">
        <f>OBV!G517</f>
        <v>WEAK</v>
      </c>
      <c r="L517" s="6" t="str">
        <f>OBV!H517</f>
        <v>CONFIRMED BEARISH</v>
      </c>
      <c r="M517" s="8">
        <f t="shared" si="80"/>
        <v>25</v>
      </c>
      <c r="N517" s="8">
        <f t="shared" si="81"/>
        <v>100</v>
      </c>
      <c r="O517" s="8">
        <f t="shared" si="82"/>
        <v>75</v>
      </c>
      <c r="P517" s="8">
        <f t="shared" si="83"/>
        <v>0</v>
      </c>
      <c r="Q517" s="9">
        <f t="shared" si="84"/>
        <v>55</v>
      </c>
      <c r="R517" s="9">
        <f t="shared" si="85"/>
        <v>51.25</v>
      </c>
      <c r="S517" s="9">
        <f t="shared" si="86"/>
        <v>37.5</v>
      </c>
      <c r="T517" s="9">
        <f t="shared" si="87"/>
        <v>50</v>
      </c>
      <c r="U517" s="8">
        <f t="shared" si="88"/>
        <v>47.916666666666664</v>
      </c>
      <c r="V517" s="8">
        <f t="shared" si="89"/>
        <v>48.4375</v>
      </c>
    </row>
    <row r="518" spans="1:22" ht="13.5" x14ac:dyDescent="0.25">
      <c r="A518" s="3">
        <f>RSI!A518</f>
        <v>43056</v>
      </c>
      <c r="B518" s="2">
        <f>RSI!B518</f>
        <v>32.730899999999998</v>
      </c>
      <c r="C518" s="2">
        <f>RSI!I518</f>
        <v>61.918716597880227</v>
      </c>
      <c r="D518" s="2">
        <f>MACD!E518</f>
        <v>-1.7549992692794838</v>
      </c>
      <c r="E518" s="2">
        <f>MACD!F518</f>
        <v>-1.4345939184451997</v>
      </c>
      <c r="F518" s="2">
        <f>'Moving Avg'!D518</f>
        <v>32.907199999999996</v>
      </c>
      <c r="G518" s="2">
        <f>'Moving Avg'!F518</f>
        <v>31.354935000000005</v>
      </c>
      <c r="H518" s="2">
        <f>'Moving Avg'!G518</f>
        <v>30.167076000000012</v>
      </c>
      <c r="I518" s="2">
        <f>'Moving Avg'!H518</f>
        <v>26.525936499999986</v>
      </c>
      <c r="J518" s="6" t="str">
        <f>OBV!F518</f>
        <v>BEARISH</v>
      </c>
      <c r="K518" s="6" t="str">
        <f>OBV!G518</f>
        <v>WEAK</v>
      </c>
      <c r="L518" s="6" t="str">
        <f>OBV!H518</f>
        <v>CONFIRMED BEARISH</v>
      </c>
      <c r="M518" s="8">
        <f t="shared" si="80"/>
        <v>25</v>
      </c>
      <c r="N518" s="8">
        <f t="shared" si="81"/>
        <v>100</v>
      </c>
      <c r="O518" s="8">
        <f t="shared" si="82"/>
        <v>75</v>
      </c>
      <c r="P518" s="8">
        <f t="shared" si="83"/>
        <v>0</v>
      </c>
      <c r="Q518" s="9">
        <f t="shared" si="84"/>
        <v>55</v>
      </c>
      <c r="R518" s="9">
        <f t="shared" si="85"/>
        <v>51.25</v>
      </c>
      <c r="S518" s="9">
        <f t="shared" si="86"/>
        <v>37.5</v>
      </c>
      <c r="T518" s="9">
        <f t="shared" si="87"/>
        <v>50</v>
      </c>
      <c r="U518" s="8">
        <f t="shared" si="88"/>
        <v>47.916666666666664</v>
      </c>
      <c r="V518" s="8">
        <f t="shared" si="89"/>
        <v>48.4375</v>
      </c>
    </row>
    <row r="519" spans="1:22" ht="13.5" x14ac:dyDescent="0.25">
      <c r="A519" s="3">
        <f>RSI!A519</f>
        <v>43059</v>
      </c>
      <c r="B519" s="2">
        <f>RSI!B519</f>
        <v>32.789000000000001</v>
      </c>
      <c r="C519" s="2">
        <f>RSI!I519</f>
        <v>62.315175474204054</v>
      </c>
      <c r="D519" s="2">
        <f>MACD!E519</f>
        <v>-1.3885199228374496</v>
      </c>
      <c r="E519" s="2">
        <f>MACD!F519</f>
        <v>-1.4253791193236498</v>
      </c>
      <c r="F519" s="2">
        <f>'Moving Avg'!D519</f>
        <v>32.907200000000003</v>
      </c>
      <c r="G519" s="2">
        <f>'Moving Avg'!F519</f>
        <v>31.541400000000003</v>
      </c>
      <c r="H519" s="2">
        <f>'Moving Avg'!G519</f>
        <v>30.232362000000013</v>
      </c>
      <c r="I519" s="2">
        <f>'Moving Avg'!H519</f>
        <v>26.576141999999983</v>
      </c>
      <c r="J519" s="6" t="str">
        <f>OBV!F519</f>
        <v>BEARISH</v>
      </c>
      <c r="K519" s="6" t="str">
        <f>OBV!G519</f>
        <v>NEUTRAL</v>
      </c>
      <c r="L519" s="6" t="str">
        <f>OBV!H519</f>
        <v>NEUTRAL</v>
      </c>
      <c r="M519" s="8">
        <f t="shared" si="80"/>
        <v>25</v>
      </c>
      <c r="N519" s="8">
        <f t="shared" si="81"/>
        <v>0</v>
      </c>
      <c r="O519" s="8">
        <f t="shared" si="82"/>
        <v>75</v>
      </c>
      <c r="P519" s="8">
        <f t="shared" si="83"/>
        <v>16.5</v>
      </c>
      <c r="Q519" s="9">
        <f t="shared" si="84"/>
        <v>22.475000000000001</v>
      </c>
      <c r="R519" s="9">
        <f t="shared" si="85"/>
        <v>35.375</v>
      </c>
      <c r="S519" s="9">
        <f t="shared" si="86"/>
        <v>29.925000000000001</v>
      </c>
      <c r="T519" s="9">
        <f t="shared" si="87"/>
        <v>29.125</v>
      </c>
      <c r="U519" s="8">
        <f t="shared" si="88"/>
        <v>29.258333333333336</v>
      </c>
      <c r="V519" s="8">
        <f t="shared" si="89"/>
        <v>29.225000000000001</v>
      </c>
    </row>
    <row r="520" spans="1:22" ht="13.5" x14ac:dyDescent="0.25">
      <c r="A520" s="3">
        <f>RSI!A520</f>
        <v>43060</v>
      </c>
      <c r="B520" s="2">
        <f>RSI!B520</f>
        <v>32.9343</v>
      </c>
      <c r="C520" s="2">
        <f>RSI!I520</f>
        <v>63.342996955662286</v>
      </c>
      <c r="D520" s="2">
        <f>MACD!E520</f>
        <v>-1.0657014044246047</v>
      </c>
      <c r="E520" s="2">
        <f>MACD!F520</f>
        <v>-1.3534435763438408</v>
      </c>
      <c r="F520" s="2">
        <f>'Moving Avg'!D520</f>
        <v>32.783200000000001</v>
      </c>
      <c r="G520" s="2">
        <f>'Moving Avg'!F520</f>
        <v>31.735130000000005</v>
      </c>
      <c r="H520" s="2">
        <f>'Moving Avg'!G520</f>
        <v>30.300554000000002</v>
      </c>
      <c r="I520" s="2">
        <f>'Moving Avg'!H520</f>
        <v>26.627073999999979</v>
      </c>
      <c r="J520" s="6" t="str">
        <f>OBV!F520</f>
        <v>BULLISH</v>
      </c>
      <c r="K520" s="6" t="str">
        <f>OBV!G520</f>
        <v>STRONG</v>
      </c>
      <c r="L520" s="6" t="str">
        <f>OBV!H520</f>
        <v>BULLISH DIVERGENCE</v>
      </c>
      <c r="M520" s="8">
        <f t="shared" si="80"/>
        <v>25</v>
      </c>
      <c r="N520" s="8">
        <f t="shared" si="81"/>
        <v>0</v>
      </c>
      <c r="O520" s="8">
        <f t="shared" si="82"/>
        <v>75</v>
      </c>
      <c r="P520" s="8">
        <f t="shared" si="83"/>
        <v>83</v>
      </c>
      <c r="Q520" s="9">
        <f t="shared" si="84"/>
        <v>32.450000000000003</v>
      </c>
      <c r="R520" s="9">
        <f t="shared" si="85"/>
        <v>52</v>
      </c>
      <c r="S520" s="9">
        <f t="shared" si="86"/>
        <v>59.85</v>
      </c>
      <c r="T520" s="9">
        <f t="shared" si="87"/>
        <v>45.75</v>
      </c>
      <c r="U520" s="8">
        <f t="shared" si="88"/>
        <v>48.1</v>
      </c>
      <c r="V520" s="8">
        <f t="shared" si="89"/>
        <v>47.512500000000003</v>
      </c>
    </row>
    <row r="521" spans="1:22" ht="13.5" x14ac:dyDescent="0.25">
      <c r="A521" s="3">
        <f>RSI!A521</f>
        <v>43061</v>
      </c>
      <c r="B521" s="2">
        <f>RSI!B521</f>
        <v>33.418700000000001</v>
      </c>
      <c r="C521" s="2">
        <f>RSI!I521</f>
        <v>66.612339219472489</v>
      </c>
      <c r="D521" s="2">
        <f>MACD!E521</f>
        <v>-0.68748687969175393</v>
      </c>
      <c r="E521" s="2">
        <f>MACD!F521</f>
        <v>-1.2202522370134237</v>
      </c>
      <c r="F521" s="2">
        <f>'Moving Avg'!D521</f>
        <v>32.920760000000001</v>
      </c>
      <c r="G521" s="2">
        <f>'Moving Avg'!F521</f>
        <v>31.95308</v>
      </c>
      <c r="H521" s="2">
        <f>'Moving Avg'!G521</f>
        <v>30.378434000000002</v>
      </c>
      <c r="I521" s="2">
        <f>'Moving Avg'!H521</f>
        <v>26.680522499999984</v>
      </c>
      <c r="J521" s="6" t="str">
        <f>OBV!F521</f>
        <v>BULLISH</v>
      </c>
      <c r="K521" s="6" t="str">
        <f>OBV!G521</f>
        <v>STRONG</v>
      </c>
      <c r="L521" s="6" t="str">
        <f>OBV!H521</f>
        <v>CONFIRMED BULLISH</v>
      </c>
      <c r="M521" s="8">
        <f t="shared" si="80"/>
        <v>25</v>
      </c>
      <c r="N521" s="8">
        <f t="shared" si="81"/>
        <v>0</v>
      </c>
      <c r="O521" s="8">
        <f t="shared" si="82"/>
        <v>75</v>
      </c>
      <c r="P521" s="8">
        <f t="shared" si="83"/>
        <v>100</v>
      </c>
      <c r="Q521" s="9">
        <f t="shared" si="84"/>
        <v>35</v>
      </c>
      <c r="R521" s="9">
        <f t="shared" si="85"/>
        <v>56.25</v>
      </c>
      <c r="S521" s="9">
        <f t="shared" si="86"/>
        <v>67.5</v>
      </c>
      <c r="T521" s="9">
        <f t="shared" si="87"/>
        <v>50</v>
      </c>
      <c r="U521" s="8">
        <f t="shared" si="88"/>
        <v>52.916666666666664</v>
      </c>
      <c r="V521" s="8">
        <f t="shared" si="89"/>
        <v>52.1875</v>
      </c>
    </row>
    <row r="522" spans="1:22" ht="13.5" x14ac:dyDescent="0.25">
      <c r="A522" s="3">
        <f>RSI!A522</f>
        <v>43062</v>
      </c>
      <c r="B522" s="2">
        <f>RSI!B522</f>
        <v>34.067700000000002</v>
      </c>
      <c r="C522" s="2">
        <f>RSI!I522</f>
        <v>70.418979441358857</v>
      </c>
      <c r="D522" s="2">
        <f>MACD!E522</f>
        <v>-0.42588533604417123</v>
      </c>
      <c r="E522" s="2">
        <f>MACD!F522</f>
        <v>-1.0613788568195732</v>
      </c>
      <c r="F522" s="2">
        <f>'Moving Avg'!D522</f>
        <v>33.188120000000005</v>
      </c>
      <c r="G522" s="2">
        <f>'Moving Avg'!F522</f>
        <v>32.203480000000013</v>
      </c>
      <c r="H522" s="2">
        <f>'Moving Avg'!G522</f>
        <v>30.469294000000005</v>
      </c>
      <c r="I522" s="2">
        <f>'Moving Avg'!H522</f>
        <v>26.73949099999998</v>
      </c>
      <c r="J522" s="6" t="str">
        <f>OBV!F522</f>
        <v>BULLISH</v>
      </c>
      <c r="K522" s="6" t="str">
        <f>OBV!G522</f>
        <v>STRONG</v>
      </c>
      <c r="L522" s="6" t="str">
        <f>OBV!H522</f>
        <v>CONFIRMED BULLISH</v>
      </c>
      <c r="M522" s="8">
        <f t="shared" si="80"/>
        <v>0</v>
      </c>
      <c r="N522" s="8">
        <f t="shared" si="81"/>
        <v>0</v>
      </c>
      <c r="O522" s="8">
        <f t="shared" si="82"/>
        <v>75</v>
      </c>
      <c r="P522" s="8">
        <f t="shared" si="83"/>
        <v>100</v>
      </c>
      <c r="Q522" s="9">
        <f t="shared" si="84"/>
        <v>26.25</v>
      </c>
      <c r="R522" s="9">
        <f t="shared" si="85"/>
        <v>51.25</v>
      </c>
      <c r="S522" s="9">
        <f t="shared" si="86"/>
        <v>63.75</v>
      </c>
      <c r="T522" s="9">
        <f t="shared" si="87"/>
        <v>43.75</v>
      </c>
      <c r="U522" s="8">
        <f t="shared" si="88"/>
        <v>47.083333333333336</v>
      </c>
      <c r="V522" s="8">
        <f t="shared" si="89"/>
        <v>46.25</v>
      </c>
    </row>
    <row r="523" spans="1:22" ht="13.5" x14ac:dyDescent="0.25">
      <c r="A523" s="3">
        <f>RSI!A523</f>
        <v>43063</v>
      </c>
      <c r="B523" s="2">
        <f>RSI!B523</f>
        <v>34.920099999999998</v>
      </c>
      <c r="C523" s="2">
        <f>RSI!I523</f>
        <v>74.526892111349383</v>
      </c>
      <c r="D523" s="2">
        <f>MACD!E523</f>
        <v>-0.28109113135111485</v>
      </c>
      <c r="E523" s="2">
        <f>MACD!F523</f>
        <v>-0.90532131172588159</v>
      </c>
      <c r="F523" s="2">
        <f>'Moving Avg'!D523</f>
        <v>33.625959999999999</v>
      </c>
      <c r="G523" s="2">
        <f>'Moving Avg'!F523</f>
        <v>32.462595000000007</v>
      </c>
      <c r="H523" s="2">
        <f>'Moving Avg'!G523</f>
        <v>30.588440000000006</v>
      </c>
      <c r="I523" s="2">
        <f>'Moving Avg'!H523</f>
        <v>26.802721499999979</v>
      </c>
      <c r="J523" s="6" t="str">
        <f>OBV!F523</f>
        <v>BULLISH</v>
      </c>
      <c r="K523" s="6" t="str">
        <f>OBV!G523</f>
        <v>STRONG</v>
      </c>
      <c r="L523" s="6" t="str">
        <f>OBV!H523</f>
        <v>CONFIRMED BULLISH</v>
      </c>
      <c r="M523" s="8">
        <f t="shared" si="80"/>
        <v>0</v>
      </c>
      <c r="N523" s="8">
        <f t="shared" si="81"/>
        <v>0</v>
      </c>
      <c r="O523" s="8">
        <f t="shared" si="82"/>
        <v>75</v>
      </c>
      <c r="P523" s="8">
        <f t="shared" si="83"/>
        <v>100</v>
      </c>
      <c r="Q523" s="9">
        <f t="shared" si="84"/>
        <v>26.25</v>
      </c>
      <c r="R523" s="9">
        <f t="shared" si="85"/>
        <v>51.25</v>
      </c>
      <c r="S523" s="9">
        <f t="shared" si="86"/>
        <v>63.75</v>
      </c>
      <c r="T523" s="9">
        <f t="shared" si="87"/>
        <v>43.75</v>
      </c>
      <c r="U523" s="8">
        <f t="shared" si="88"/>
        <v>47.083333333333336</v>
      </c>
      <c r="V523" s="8">
        <f t="shared" si="89"/>
        <v>46.25</v>
      </c>
    </row>
    <row r="524" spans="1:22" ht="13.5" x14ac:dyDescent="0.25">
      <c r="A524" s="3">
        <f>RSI!A524</f>
        <v>43066</v>
      </c>
      <c r="B524" s="2">
        <f>RSI!B524</f>
        <v>34.920099999999998</v>
      </c>
      <c r="C524" s="2">
        <f>RSI!I524</f>
        <v>74.526892111349383</v>
      </c>
      <c r="D524" s="2">
        <f>MACD!E524</f>
        <v>-0.34742055922577464</v>
      </c>
      <c r="E524" s="2">
        <f>MACD!F524</f>
        <v>-0.79374116122586025</v>
      </c>
      <c r="F524" s="2">
        <f>'Moving Avg'!D524</f>
        <v>34.05218</v>
      </c>
      <c r="G524" s="2">
        <f>'Moving Avg'!F524</f>
        <v>32.721710000000009</v>
      </c>
      <c r="H524" s="2">
        <f>'Moving Avg'!G524</f>
        <v>30.711460000000006</v>
      </c>
      <c r="I524" s="2">
        <f>'Moving Avg'!H524</f>
        <v>26.865951999999979</v>
      </c>
      <c r="J524" s="6" t="str">
        <f>OBV!F524</f>
        <v>BULLISH</v>
      </c>
      <c r="K524" s="6" t="str">
        <f>OBV!G524</f>
        <v>STRONG</v>
      </c>
      <c r="L524" s="6" t="str">
        <f>OBV!H524</f>
        <v>CONFIRMED BULLISH</v>
      </c>
      <c r="M524" s="8">
        <f t="shared" si="80"/>
        <v>0</v>
      </c>
      <c r="N524" s="8">
        <f t="shared" si="81"/>
        <v>0</v>
      </c>
      <c r="O524" s="8">
        <f t="shared" si="82"/>
        <v>75</v>
      </c>
      <c r="P524" s="8">
        <f t="shared" si="83"/>
        <v>100</v>
      </c>
      <c r="Q524" s="9">
        <f t="shared" si="84"/>
        <v>26.25</v>
      </c>
      <c r="R524" s="9">
        <f t="shared" si="85"/>
        <v>51.25</v>
      </c>
      <c r="S524" s="9">
        <f t="shared" si="86"/>
        <v>63.75</v>
      </c>
      <c r="T524" s="9">
        <f t="shared" si="87"/>
        <v>43.75</v>
      </c>
      <c r="U524" s="8">
        <f t="shared" si="88"/>
        <v>47.083333333333336</v>
      </c>
      <c r="V524" s="8">
        <f t="shared" si="89"/>
        <v>46.25</v>
      </c>
    </row>
    <row r="525" spans="1:22" ht="13.5" x14ac:dyDescent="0.25">
      <c r="A525" s="3">
        <f>RSI!A525</f>
        <v>43067</v>
      </c>
      <c r="B525" s="2">
        <f>RSI!B525</f>
        <v>35.840299999999999</v>
      </c>
      <c r="C525" s="2">
        <f>RSI!I525</f>
        <v>78.29982766212126</v>
      </c>
      <c r="D525" s="2">
        <f>MACD!E525</f>
        <v>-0.37013939235576743</v>
      </c>
      <c r="E525" s="2">
        <f>MACD!F525</f>
        <v>-0.70902080745184171</v>
      </c>
      <c r="F525" s="2">
        <f>'Moving Avg'!D525</f>
        <v>34.633380000000002</v>
      </c>
      <c r="G525" s="2">
        <f>'Moving Avg'!F525</f>
        <v>33.060740000000003</v>
      </c>
      <c r="H525" s="2">
        <f>'Moving Avg'!G525</f>
        <v>30.851916000000006</v>
      </c>
      <c r="I525" s="2">
        <f>'Moving Avg'!H525</f>
        <v>26.933783499999976</v>
      </c>
      <c r="J525" s="6" t="str">
        <f>OBV!F525</f>
        <v>BULLISH</v>
      </c>
      <c r="K525" s="6" t="str">
        <f>OBV!G525</f>
        <v>STRONG</v>
      </c>
      <c r="L525" s="6" t="str">
        <f>OBV!H525</f>
        <v>CONFIRMED BULLISH</v>
      </c>
      <c r="M525" s="8">
        <f t="shared" si="80"/>
        <v>0</v>
      </c>
      <c r="N525" s="8">
        <f t="shared" si="81"/>
        <v>0</v>
      </c>
      <c r="O525" s="8">
        <f t="shared" si="82"/>
        <v>75</v>
      </c>
      <c r="P525" s="8">
        <f t="shared" si="83"/>
        <v>100</v>
      </c>
      <c r="Q525" s="9">
        <f t="shared" si="84"/>
        <v>26.25</v>
      </c>
      <c r="R525" s="9">
        <f t="shared" si="85"/>
        <v>51.25</v>
      </c>
      <c r="S525" s="9">
        <f t="shared" si="86"/>
        <v>63.75</v>
      </c>
      <c r="T525" s="9">
        <f t="shared" si="87"/>
        <v>43.75</v>
      </c>
      <c r="U525" s="8">
        <f t="shared" si="88"/>
        <v>47.083333333333336</v>
      </c>
      <c r="V525" s="8">
        <f t="shared" si="89"/>
        <v>46.25</v>
      </c>
    </row>
    <row r="526" spans="1:22" ht="13.5" x14ac:dyDescent="0.25">
      <c r="A526" s="3">
        <f>RSI!A526</f>
        <v>43068</v>
      </c>
      <c r="B526" s="2">
        <f>RSI!B526</f>
        <v>35.743400000000001</v>
      </c>
      <c r="C526" s="2">
        <f>RSI!I526</f>
        <v>77.006375515473877</v>
      </c>
      <c r="D526" s="2">
        <f>MACD!E526</f>
        <v>-0.52927136255897267</v>
      </c>
      <c r="E526" s="2">
        <f>MACD!F526</f>
        <v>-0.67307091847326794</v>
      </c>
      <c r="F526" s="2">
        <f>'Moving Avg'!D526</f>
        <v>35.098320000000001</v>
      </c>
      <c r="G526" s="2">
        <f>'Moving Avg'!F526</f>
        <v>33.392505000000007</v>
      </c>
      <c r="H526" s="2">
        <f>'Moving Avg'!G526</f>
        <v>30.990434000000008</v>
      </c>
      <c r="I526" s="2">
        <f>'Moving Avg'!H526</f>
        <v>27.001130499999981</v>
      </c>
      <c r="J526" s="6" t="str">
        <f>OBV!F526</f>
        <v>BULLISH</v>
      </c>
      <c r="K526" s="6" t="str">
        <f>OBV!G526</f>
        <v>STRONG</v>
      </c>
      <c r="L526" s="6" t="str">
        <f>OBV!H526</f>
        <v>CONFIRMED BULLISH</v>
      </c>
      <c r="M526" s="8">
        <f t="shared" si="80"/>
        <v>0</v>
      </c>
      <c r="N526" s="8">
        <f t="shared" si="81"/>
        <v>0</v>
      </c>
      <c r="O526" s="8">
        <f t="shared" si="82"/>
        <v>75</v>
      </c>
      <c r="P526" s="8">
        <f t="shared" si="83"/>
        <v>100</v>
      </c>
      <c r="Q526" s="9">
        <f t="shared" si="84"/>
        <v>26.25</v>
      </c>
      <c r="R526" s="9">
        <f t="shared" si="85"/>
        <v>51.25</v>
      </c>
      <c r="S526" s="9">
        <f t="shared" si="86"/>
        <v>63.75</v>
      </c>
      <c r="T526" s="9">
        <f t="shared" si="87"/>
        <v>43.75</v>
      </c>
      <c r="U526" s="8">
        <f t="shared" si="88"/>
        <v>47.083333333333336</v>
      </c>
      <c r="V526" s="8">
        <f t="shared" si="89"/>
        <v>46.25</v>
      </c>
    </row>
    <row r="527" spans="1:22" ht="13.5" x14ac:dyDescent="0.25">
      <c r="A527" s="3">
        <f>RSI!A527</f>
        <v>43069</v>
      </c>
      <c r="B527" s="2">
        <f>RSI!B527</f>
        <v>35.743400000000001</v>
      </c>
      <c r="C527" s="2">
        <f>RSI!I527</f>
        <v>77.006375515473877</v>
      </c>
      <c r="D527" s="2">
        <f>MACD!E527</f>
        <v>-0.6822463094411475</v>
      </c>
      <c r="E527" s="2">
        <f>MACD!F527</f>
        <v>-0.67490599666684381</v>
      </c>
      <c r="F527" s="2">
        <f>'Moving Avg'!D527</f>
        <v>35.433460000000004</v>
      </c>
      <c r="G527" s="2">
        <f>'Moving Avg'!F527</f>
        <v>33.680680000000002</v>
      </c>
      <c r="H527" s="2">
        <f>'Moving Avg'!G527</f>
        <v>31.12410800000001</v>
      </c>
      <c r="I527" s="2">
        <f>'Moving Avg'!H527</f>
        <v>27.068477499999986</v>
      </c>
      <c r="J527" s="6" t="str">
        <f>OBV!F527</f>
        <v>BULLISH</v>
      </c>
      <c r="K527" s="6" t="str">
        <f>OBV!G527</f>
        <v>STRONG</v>
      </c>
      <c r="L527" s="6" t="str">
        <f>OBV!H527</f>
        <v>CONFIRMED BULLISH</v>
      </c>
      <c r="M527" s="8">
        <f t="shared" si="80"/>
        <v>0</v>
      </c>
      <c r="N527" s="8">
        <f t="shared" si="81"/>
        <v>45</v>
      </c>
      <c r="O527" s="8">
        <f t="shared" si="82"/>
        <v>75</v>
      </c>
      <c r="P527" s="8">
        <f t="shared" si="83"/>
        <v>100</v>
      </c>
      <c r="Q527" s="9">
        <f t="shared" si="84"/>
        <v>42</v>
      </c>
      <c r="R527" s="9">
        <f t="shared" si="85"/>
        <v>60.25</v>
      </c>
      <c r="S527" s="9">
        <f t="shared" si="86"/>
        <v>70.5</v>
      </c>
      <c r="T527" s="9">
        <f t="shared" si="87"/>
        <v>55</v>
      </c>
      <c r="U527" s="8">
        <f t="shared" si="88"/>
        <v>57.583333333333336</v>
      </c>
      <c r="V527" s="8">
        <f t="shared" si="89"/>
        <v>56.9375</v>
      </c>
    </row>
    <row r="528" spans="1:22" ht="13.5" x14ac:dyDescent="0.25">
      <c r="A528" s="3">
        <f>RSI!A528</f>
        <v>43073</v>
      </c>
      <c r="B528" s="2">
        <f>RSI!B528</f>
        <v>35.743400000000001</v>
      </c>
      <c r="C528" s="2">
        <f>RSI!I528</f>
        <v>77.006375515473877</v>
      </c>
      <c r="D528" s="2">
        <f>MACD!E528</f>
        <v>-0.82865407341504493</v>
      </c>
      <c r="E528" s="2">
        <f>MACD!F528</f>
        <v>-0.70565561201648408</v>
      </c>
      <c r="F528" s="2">
        <f>'Moving Avg'!D528</f>
        <v>35.598120000000009</v>
      </c>
      <c r="G528" s="2">
        <f>'Moving Avg'!F528</f>
        <v>33.901529999999994</v>
      </c>
      <c r="H528" s="2">
        <f>'Moving Avg'!G528</f>
        <v>31.249064000000008</v>
      </c>
      <c r="I528" s="2">
        <f>'Moving Avg'!H528</f>
        <v>27.135824499999984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  <c r="M528" s="8">
        <f t="shared" si="80"/>
        <v>0</v>
      </c>
      <c r="N528" s="8">
        <f t="shared" si="81"/>
        <v>100</v>
      </c>
      <c r="O528" s="8">
        <f t="shared" si="82"/>
        <v>75</v>
      </c>
      <c r="P528" s="8">
        <f t="shared" si="83"/>
        <v>83.5</v>
      </c>
      <c r="Q528" s="9">
        <f t="shared" si="84"/>
        <v>58.774999999999999</v>
      </c>
      <c r="R528" s="9">
        <f t="shared" si="85"/>
        <v>67.125</v>
      </c>
      <c r="S528" s="9">
        <f t="shared" si="86"/>
        <v>71.325000000000003</v>
      </c>
      <c r="T528" s="9">
        <f t="shared" si="87"/>
        <v>64.625</v>
      </c>
      <c r="U528" s="8">
        <f t="shared" si="88"/>
        <v>65.741666666666674</v>
      </c>
      <c r="V528" s="8">
        <f t="shared" si="89"/>
        <v>65.462500000000006</v>
      </c>
    </row>
    <row r="529" spans="1:22" ht="13.5" x14ac:dyDescent="0.25">
      <c r="A529" s="3">
        <f>RSI!A529</f>
        <v>43074</v>
      </c>
      <c r="B529" s="2">
        <f>RSI!B529</f>
        <v>35.743400000000001</v>
      </c>
      <c r="C529" s="2">
        <f>RSI!I529</f>
        <v>77.006375515473877</v>
      </c>
      <c r="D529" s="2">
        <f>MACD!E529</f>
        <v>-0.95930968252945803</v>
      </c>
      <c r="E529" s="2">
        <f>MACD!F529</f>
        <v>-0.75638642611907891</v>
      </c>
      <c r="F529" s="2">
        <f>'Moving Avg'!D529</f>
        <v>35.762780000000006</v>
      </c>
      <c r="G529" s="2">
        <f>'Moving Avg'!F529</f>
        <v>34.052154999999985</v>
      </c>
      <c r="H529" s="2">
        <f>'Moving Avg'!G529</f>
        <v>31.382738000000014</v>
      </c>
      <c r="I529" s="2">
        <f>'Moving Avg'!H529</f>
        <v>27.203171499999986</v>
      </c>
      <c r="J529" s="6" t="str">
        <f>OBV!F529</f>
        <v>BULLISH</v>
      </c>
      <c r="K529" s="6" t="str">
        <f>OBV!G529</f>
        <v>NEUTRAL</v>
      </c>
      <c r="L529" s="6" t="str">
        <f>OBV!H529</f>
        <v>CONFIRMED BULLISH</v>
      </c>
      <c r="M529" s="8">
        <f t="shared" si="80"/>
        <v>0</v>
      </c>
      <c r="N529" s="8">
        <f t="shared" si="81"/>
        <v>100</v>
      </c>
      <c r="O529" s="8">
        <f t="shared" si="82"/>
        <v>75</v>
      </c>
      <c r="P529" s="8">
        <f t="shared" si="83"/>
        <v>83.5</v>
      </c>
      <c r="Q529" s="9">
        <f t="shared" si="84"/>
        <v>58.774999999999999</v>
      </c>
      <c r="R529" s="9">
        <f t="shared" si="85"/>
        <v>67.125</v>
      </c>
      <c r="S529" s="9">
        <f t="shared" si="86"/>
        <v>71.325000000000003</v>
      </c>
      <c r="T529" s="9">
        <f t="shared" si="87"/>
        <v>64.625</v>
      </c>
      <c r="U529" s="8">
        <f t="shared" si="88"/>
        <v>65.741666666666674</v>
      </c>
      <c r="V529" s="8">
        <f t="shared" si="89"/>
        <v>65.462500000000006</v>
      </c>
    </row>
    <row r="530" spans="1:22" ht="13.5" x14ac:dyDescent="0.25">
      <c r="A530" s="3">
        <f>RSI!A530</f>
        <v>43075</v>
      </c>
      <c r="B530" s="2">
        <f>RSI!B530</f>
        <v>36.799300000000002</v>
      </c>
      <c r="C530" s="2">
        <f>RSI!I530</f>
        <v>81.488375396881793</v>
      </c>
      <c r="D530" s="2">
        <f>MACD!E530</f>
        <v>-1.1402722289008125</v>
      </c>
      <c r="E530" s="2">
        <f>MACD!F530</f>
        <v>-0.83316358667542567</v>
      </c>
      <c r="F530" s="2">
        <f>'Moving Avg'!D530</f>
        <v>35.95458</v>
      </c>
      <c r="G530" s="2">
        <f>'Moving Avg'!F530</f>
        <v>34.245404999999991</v>
      </c>
      <c r="H530" s="2">
        <f>'Moving Avg'!G530</f>
        <v>31.537530000000011</v>
      </c>
      <c r="I530" s="2">
        <f>'Moving Avg'!H530</f>
        <v>27.276318999999987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  <c r="M530" s="8">
        <f t="shared" si="80"/>
        <v>0</v>
      </c>
      <c r="N530" s="8">
        <f t="shared" si="81"/>
        <v>100</v>
      </c>
      <c r="O530" s="8">
        <f t="shared" si="82"/>
        <v>75</v>
      </c>
      <c r="P530" s="8">
        <f t="shared" si="83"/>
        <v>100</v>
      </c>
      <c r="Q530" s="9">
        <f t="shared" si="84"/>
        <v>61.25</v>
      </c>
      <c r="R530" s="9">
        <f t="shared" si="85"/>
        <v>71.25</v>
      </c>
      <c r="S530" s="9">
        <f t="shared" si="86"/>
        <v>78.75</v>
      </c>
      <c r="T530" s="9">
        <f t="shared" si="87"/>
        <v>68.75</v>
      </c>
      <c r="U530" s="8">
        <f t="shared" si="88"/>
        <v>70.416666666666671</v>
      </c>
      <c r="V530" s="8">
        <f t="shared" si="89"/>
        <v>70</v>
      </c>
    </row>
    <row r="531" spans="1:22" ht="13.5" x14ac:dyDescent="0.25">
      <c r="A531" s="3">
        <f>RSI!A531</f>
        <v>43076</v>
      </c>
      <c r="B531" s="2">
        <f>RSI!B531</f>
        <v>37.767899999999997</v>
      </c>
      <c r="C531" s="2">
        <f>RSI!I531</f>
        <v>84.477433132327491</v>
      </c>
      <c r="D531" s="2">
        <f>MACD!E531</f>
        <v>-1.3103281016544344</v>
      </c>
      <c r="E531" s="2">
        <f>MACD!F531</f>
        <v>-0.92859648967122743</v>
      </c>
      <c r="F531" s="2">
        <f>'Moving Avg'!D531</f>
        <v>36.359479999999998</v>
      </c>
      <c r="G531" s="2">
        <f>'Moving Avg'!F531</f>
        <v>34.438649999999996</v>
      </c>
      <c r="H531" s="2">
        <f>'Moving Avg'!G531</f>
        <v>31.711694000000008</v>
      </c>
      <c r="I531" s="2">
        <f>'Moving Avg'!H531</f>
        <v>27.354309499999985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  <c r="M531" s="8">
        <f t="shared" si="80"/>
        <v>0</v>
      </c>
      <c r="N531" s="8">
        <f t="shared" si="81"/>
        <v>100</v>
      </c>
      <c r="O531" s="8">
        <f t="shared" si="82"/>
        <v>75</v>
      </c>
      <c r="P531" s="8">
        <f t="shared" si="83"/>
        <v>100</v>
      </c>
      <c r="Q531" s="9">
        <f t="shared" si="84"/>
        <v>61.25</v>
      </c>
      <c r="R531" s="9">
        <f t="shared" si="85"/>
        <v>71.25</v>
      </c>
      <c r="S531" s="9">
        <f t="shared" si="86"/>
        <v>78.75</v>
      </c>
      <c r="T531" s="9">
        <f t="shared" si="87"/>
        <v>68.75</v>
      </c>
      <c r="U531" s="8">
        <f t="shared" si="88"/>
        <v>70.416666666666671</v>
      </c>
      <c r="V531" s="8">
        <f t="shared" si="89"/>
        <v>70</v>
      </c>
    </row>
    <row r="532" spans="1:22" ht="13.5" x14ac:dyDescent="0.25">
      <c r="A532" s="3">
        <f>RSI!A532</f>
        <v>43077</v>
      </c>
      <c r="B532" s="2">
        <f>RSI!B532</f>
        <v>37.767899999999997</v>
      </c>
      <c r="C532" s="2">
        <f>RSI!I532</f>
        <v>84.477433132327491</v>
      </c>
      <c r="D532" s="2">
        <f>MACD!E532</f>
        <v>-1.378347624733145</v>
      </c>
      <c r="E532" s="2">
        <f>MACD!F532</f>
        <v>-1.0185467166836109</v>
      </c>
      <c r="F532" s="2">
        <f>'Moving Avg'!D532</f>
        <v>36.764380000000003</v>
      </c>
      <c r="G532" s="2">
        <f>'Moving Avg'!F532</f>
        <v>34.631895</v>
      </c>
      <c r="H532" s="2">
        <f>'Moving Avg'!G532</f>
        <v>31.885858000000013</v>
      </c>
      <c r="I532" s="2">
        <f>'Moving Avg'!H532</f>
        <v>27.432299999999987</v>
      </c>
      <c r="J532" s="6" t="str">
        <f>OBV!F532</f>
        <v>BULLISH</v>
      </c>
      <c r="K532" s="6" t="str">
        <f>OBV!G532</f>
        <v>STRONG</v>
      </c>
      <c r="L532" s="6" t="str">
        <f>OBV!H532</f>
        <v>CONFIRMED BULLISH</v>
      </c>
      <c r="M532" s="8">
        <f t="shared" si="80"/>
        <v>0</v>
      </c>
      <c r="N532" s="8">
        <f t="shared" si="81"/>
        <v>100</v>
      </c>
      <c r="O532" s="8">
        <f t="shared" si="82"/>
        <v>75</v>
      </c>
      <c r="P532" s="8">
        <f t="shared" si="83"/>
        <v>100</v>
      </c>
      <c r="Q532" s="9">
        <f t="shared" si="84"/>
        <v>61.25</v>
      </c>
      <c r="R532" s="9">
        <f t="shared" si="85"/>
        <v>71.25</v>
      </c>
      <c r="S532" s="9">
        <f t="shared" si="86"/>
        <v>78.75</v>
      </c>
      <c r="T532" s="9">
        <f t="shared" si="87"/>
        <v>68.75</v>
      </c>
      <c r="U532" s="8">
        <f t="shared" si="88"/>
        <v>70.416666666666671</v>
      </c>
      <c r="V532" s="8">
        <f t="shared" si="89"/>
        <v>70</v>
      </c>
    </row>
    <row r="533" spans="1:22" ht="13.5" x14ac:dyDescent="0.25">
      <c r="A533" s="3">
        <f>RSI!A533</f>
        <v>43080</v>
      </c>
      <c r="B533" s="2">
        <f>RSI!B533</f>
        <v>37.7485</v>
      </c>
      <c r="C533" s="2">
        <f>RSI!I533</f>
        <v>84.161764641495978</v>
      </c>
      <c r="D533" s="2">
        <f>MACD!E533</f>
        <v>-1.3255236314217882</v>
      </c>
      <c r="E533" s="2">
        <f>MACD!F533</f>
        <v>-1.0799420996312463</v>
      </c>
      <c r="F533" s="2">
        <f>'Moving Avg'!D533</f>
        <v>37.165399999999998</v>
      </c>
      <c r="G533" s="2">
        <f>'Moving Avg'!F533</f>
        <v>34.824170000000009</v>
      </c>
      <c r="H533" s="2">
        <f>'Moving Avg'!G533</f>
        <v>32.05963400000001</v>
      </c>
      <c r="I533" s="2">
        <f>'Moving Avg'!H533</f>
        <v>27.510193499999986</v>
      </c>
      <c r="J533" s="6" t="str">
        <f>OBV!F533</f>
        <v>BULLISH</v>
      </c>
      <c r="K533" s="6" t="str">
        <f>OBV!G533</f>
        <v>STRONG</v>
      </c>
      <c r="L533" s="6" t="str">
        <f>OBV!H533</f>
        <v>CONFIRMED BULLISH</v>
      </c>
      <c r="M533" s="8">
        <f t="shared" si="80"/>
        <v>0</v>
      </c>
      <c r="N533" s="8">
        <f t="shared" si="81"/>
        <v>100</v>
      </c>
      <c r="O533" s="8">
        <f t="shared" si="82"/>
        <v>75</v>
      </c>
      <c r="P533" s="8">
        <f t="shared" si="83"/>
        <v>100</v>
      </c>
      <c r="Q533" s="9">
        <f t="shared" si="84"/>
        <v>61.25</v>
      </c>
      <c r="R533" s="9">
        <f t="shared" si="85"/>
        <v>71.25</v>
      </c>
      <c r="S533" s="9">
        <f t="shared" si="86"/>
        <v>78.75</v>
      </c>
      <c r="T533" s="9">
        <f t="shared" si="87"/>
        <v>68.75</v>
      </c>
      <c r="U533" s="8">
        <f t="shared" si="88"/>
        <v>70.416666666666671</v>
      </c>
      <c r="V533" s="8">
        <f t="shared" si="89"/>
        <v>70</v>
      </c>
    </row>
    <row r="534" spans="1:22" ht="13.5" x14ac:dyDescent="0.25">
      <c r="A534" s="3">
        <f>RSI!A534</f>
        <v>43081</v>
      </c>
      <c r="B534" s="2">
        <f>RSI!B534</f>
        <v>37.7485</v>
      </c>
      <c r="C534" s="2">
        <f>RSI!I534</f>
        <v>84.161764641495978</v>
      </c>
      <c r="D534" s="2">
        <f>MACD!E534</f>
        <v>-1.3012641080989695</v>
      </c>
      <c r="E534" s="2">
        <f>MACD!F534</f>
        <v>-1.1242065013247911</v>
      </c>
      <c r="F534" s="2">
        <f>'Moving Avg'!D534</f>
        <v>37.566420000000001</v>
      </c>
      <c r="G534" s="2">
        <f>'Moving Avg'!F534</f>
        <v>35.072145000000013</v>
      </c>
      <c r="H534" s="2">
        <f>'Moving Avg'!G534</f>
        <v>32.225080000000005</v>
      </c>
      <c r="I534" s="2">
        <f>'Moving Avg'!H534</f>
        <v>27.588086999999984</v>
      </c>
      <c r="J534" s="6" t="str">
        <f>OBV!F534</f>
        <v>BULLISH</v>
      </c>
      <c r="K534" s="6" t="str">
        <f>OBV!G534</f>
        <v>STRONG</v>
      </c>
      <c r="L534" s="6" t="str">
        <f>OBV!H534</f>
        <v>CONFIRMED BULLISH</v>
      </c>
      <c r="M534" s="8">
        <f t="shared" si="80"/>
        <v>0</v>
      </c>
      <c r="N534" s="8">
        <f t="shared" si="81"/>
        <v>100</v>
      </c>
      <c r="O534" s="8">
        <f t="shared" si="82"/>
        <v>75</v>
      </c>
      <c r="P534" s="8">
        <f t="shared" si="83"/>
        <v>100</v>
      </c>
      <c r="Q534" s="9">
        <f t="shared" si="84"/>
        <v>61.25</v>
      </c>
      <c r="R534" s="9">
        <f t="shared" si="85"/>
        <v>71.25</v>
      </c>
      <c r="S534" s="9">
        <f t="shared" si="86"/>
        <v>78.75</v>
      </c>
      <c r="T534" s="9">
        <f t="shared" si="87"/>
        <v>68.75</v>
      </c>
      <c r="U534" s="8">
        <f t="shared" si="88"/>
        <v>70.416666666666671</v>
      </c>
      <c r="V534" s="8">
        <f t="shared" si="89"/>
        <v>70</v>
      </c>
    </row>
    <row r="535" spans="1:22" ht="13.5" x14ac:dyDescent="0.25">
      <c r="A535" s="3">
        <f>RSI!A535</f>
        <v>43082</v>
      </c>
      <c r="B535" s="2">
        <f>RSI!B535</f>
        <v>35.840299999999999</v>
      </c>
      <c r="C535" s="2">
        <f>RSI!I535</f>
        <v>59.00840790497589</v>
      </c>
      <c r="D535" s="2">
        <f>MACD!E535</f>
        <v>-1.0167432381668533</v>
      </c>
      <c r="E535" s="2">
        <f>MACD!F535</f>
        <v>-1.1027138486932035</v>
      </c>
      <c r="F535" s="2">
        <f>'Moving Avg'!D535</f>
        <v>37.374620000000007</v>
      </c>
      <c r="G535" s="2">
        <f>'Moving Avg'!F535</f>
        <v>35.186445000000006</v>
      </c>
      <c r="H535" s="2">
        <f>'Moving Avg'!G535</f>
        <v>32.343256000000018</v>
      </c>
      <c r="I535" s="2">
        <f>'Moving Avg'!H535</f>
        <v>27.659235999999982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  <c r="M535" s="8">
        <f t="shared" si="80"/>
        <v>25</v>
      </c>
      <c r="N535" s="8">
        <f t="shared" si="81"/>
        <v>0</v>
      </c>
      <c r="O535" s="8">
        <f t="shared" si="82"/>
        <v>75</v>
      </c>
      <c r="P535" s="8">
        <f t="shared" si="83"/>
        <v>16.5</v>
      </c>
      <c r="Q535" s="9">
        <f t="shared" si="84"/>
        <v>22.475000000000001</v>
      </c>
      <c r="R535" s="9">
        <f t="shared" si="85"/>
        <v>35.375</v>
      </c>
      <c r="S535" s="9">
        <f t="shared" si="86"/>
        <v>29.925000000000001</v>
      </c>
      <c r="T535" s="9">
        <f t="shared" si="87"/>
        <v>29.125</v>
      </c>
      <c r="U535" s="8">
        <f t="shared" si="88"/>
        <v>29.258333333333336</v>
      </c>
      <c r="V535" s="8">
        <f t="shared" si="89"/>
        <v>29.225000000000001</v>
      </c>
    </row>
    <row r="536" spans="1:22" ht="13.5" x14ac:dyDescent="0.25">
      <c r="A536" s="3">
        <f>RSI!A536</f>
        <v>43083</v>
      </c>
      <c r="B536" s="2">
        <f>RSI!B536</f>
        <v>35.937199999999997</v>
      </c>
      <c r="C536" s="2">
        <f>RSI!I536</f>
        <v>59.667611591046118</v>
      </c>
      <c r="D536" s="2">
        <f>MACD!E536</f>
        <v>-0.80432667923808054</v>
      </c>
      <c r="E536" s="2">
        <f>MACD!F536</f>
        <v>-1.0430364148021791</v>
      </c>
      <c r="F536" s="2">
        <f>'Moving Avg'!D536</f>
        <v>37.008480000000006</v>
      </c>
      <c r="G536" s="2">
        <f>'Moving Avg'!F536</f>
        <v>35.346760000000003</v>
      </c>
      <c r="H536" s="2">
        <f>'Moving Avg'!G536</f>
        <v>32.480806000000015</v>
      </c>
      <c r="I536" s="2">
        <f>'Moving Avg'!H536</f>
        <v>27.728546999999985</v>
      </c>
      <c r="J536" s="6" t="str">
        <f>OBV!F536</f>
        <v>BULLISH</v>
      </c>
      <c r="K536" s="6" t="str">
        <f>OBV!G536</f>
        <v>STRONG</v>
      </c>
      <c r="L536" s="6" t="str">
        <f>OBV!H536</f>
        <v>BULLISH DIVERGENCE</v>
      </c>
      <c r="M536" s="8">
        <f t="shared" si="80"/>
        <v>25</v>
      </c>
      <c r="N536" s="8">
        <f t="shared" si="81"/>
        <v>0</v>
      </c>
      <c r="O536" s="8">
        <f t="shared" si="82"/>
        <v>75</v>
      </c>
      <c r="P536" s="8">
        <f t="shared" si="83"/>
        <v>83</v>
      </c>
      <c r="Q536" s="9">
        <f t="shared" si="84"/>
        <v>32.450000000000003</v>
      </c>
      <c r="R536" s="9">
        <f t="shared" si="85"/>
        <v>52</v>
      </c>
      <c r="S536" s="9">
        <f t="shared" si="86"/>
        <v>59.85</v>
      </c>
      <c r="T536" s="9">
        <f t="shared" si="87"/>
        <v>45.75</v>
      </c>
      <c r="U536" s="8">
        <f t="shared" si="88"/>
        <v>48.1</v>
      </c>
      <c r="V536" s="8">
        <f t="shared" si="89"/>
        <v>47.512500000000003</v>
      </c>
    </row>
    <row r="537" spans="1:22" ht="13.5" x14ac:dyDescent="0.25">
      <c r="A537" s="3">
        <f>RSI!A537</f>
        <v>43084</v>
      </c>
      <c r="B537" s="2">
        <f>RSI!B537</f>
        <v>37.051099999999998</v>
      </c>
      <c r="C537" s="2">
        <f>RSI!I537</f>
        <v>66.363944176471406</v>
      </c>
      <c r="D537" s="2">
        <f>MACD!E537</f>
        <v>-0.71345699142507613</v>
      </c>
      <c r="E537" s="2">
        <f>MACD!F537</f>
        <v>-0.97712053012675859</v>
      </c>
      <c r="F537" s="2">
        <f>'Moving Avg'!D537</f>
        <v>36.865119999999997</v>
      </c>
      <c r="G537" s="2">
        <f>'Moving Avg'!F537</f>
        <v>35.562770000000008</v>
      </c>
      <c r="H537" s="2">
        <f>'Moving Avg'!G537</f>
        <v>32.640634000000013</v>
      </c>
      <c r="I537" s="2">
        <f>'Moving Avg'!H537</f>
        <v>27.802953499999987</v>
      </c>
      <c r="J537" s="6" t="str">
        <f>OBV!F537</f>
        <v>BULLISH</v>
      </c>
      <c r="K537" s="6" t="str">
        <f>OBV!G537</f>
        <v>STRONG</v>
      </c>
      <c r="L537" s="6" t="str">
        <f>OBV!H537</f>
        <v>BULLISH DIVERGENCE</v>
      </c>
      <c r="M537" s="8">
        <f t="shared" si="80"/>
        <v>25</v>
      </c>
      <c r="N537" s="8">
        <f t="shared" si="81"/>
        <v>0</v>
      </c>
      <c r="O537" s="8">
        <f t="shared" si="82"/>
        <v>75</v>
      </c>
      <c r="P537" s="8">
        <f t="shared" si="83"/>
        <v>83</v>
      </c>
      <c r="Q537" s="9">
        <f t="shared" si="84"/>
        <v>32.450000000000003</v>
      </c>
      <c r="R537" s="9">
        <f t="shared" si="85"/>
        <v>52</v>
      </c>
      <c r="S537" s="9">
        <f t="shared" si="86"/>
        <v>59.85</v>
      </c>
      <c r="T537" s="9">
        <f t="shared" si="87"/>
        <v>45.75</v>
      </c>
      <c r="U537" s="8">
        <f t="shared" si="88"/>
        <v>48.1</v>
      </c>
      <c r="V537" s="8">
        <f t="shared" si="89"/>
        <v>47.512500000000003</v>
      </c>
    </row>
    <row r="538" spans="1:22" ht="13.5" x14ac:dyDescent="0.25">
      <c r="A538" s="3">
        <f>RSI!A538</f>
        <v>43087</v>
      </c>
      <c r="B538" s="2">
        <f>RSI!B538</f>
        <v>37.5548</v>
      </c>
      <c r="C538" s="2">
        <f>RSI!I538</f>
        <v>68.880068720839859</v>
      </c>
      <c r="D538" s="2">
        <f>MACD!E538</f>
        <v>-0.68634590278041685</v>
      </c>
      <c r="E538" s="2">
        <f>MACD!F538</f>
        <v>-0.91896560465749033</v>
      </c>
      <c r="F538" s="2">
        <f>'Moving Avg'!D538</f>
        <v>36.826379999999993</v>
      </c>
      <c r="G538" s="2">
        <f>'Moving Avg'!F538</f>
        <v>35.803964999999998</v>
      </c>
      <c r="H538" s="2">
        <f>'Moving Avg'!G538</f>
        <v>32.806662000000017</v>
      </c>
      <c r="I538" s="2">
        <f>'Moving Avg'!H538</f>
        <v>27.879357499999987</v>
      </c>
      <c r="J538" s="6" t="str">
        <f>OBV!F538</f>
        <v>BULLISH</v>
      </c>
      <c r="K538" s="6" t="str">
        <f>OBV!G538</f>
        <v>STRONG</v>
      </c>
      <c r="L538" s="6" t="str">
        <f>OBV!H538</f>
        <v>BULLISH DIVERGENCE</v>
      </c>
      <c r="M538" s="8">
        <f t="shared" si="80"/>
        <v>25</v>
      </c>
      <c r="N538" s="8">
        <f t="shared" si="81"/>
        <v>0</v>
      </c>
      <c r="O538" s="8">
        <f t="shared" si="82"/>
        <v>75</v>
      </c>
      <c r="P538" s="8">
        <f t="shared" si="83"/>
        <v>83</v>
      </c>
      <c r="Q538" s="9">
        <f t="shared" si="84"/>
        <v>32.450000000000003</v>
      </c>
      <c r="R538" s="9">
        <f t="shared" si="85"/>
        <v>52</v>
      </c>
      <c r="S538" s="9">
        <f t="shared" si="86"/>
        <v>59.85</v>
      </c>
      <c r="T538" s="9">
        <f t="shared" si="87"/>
        <v>45.75</v>
      </c>
      <c r="U538" s="8">
        <f t="shared" si="88"/>
        <v>48.1</v>
      </c>
      <c r="V538" s="8">
        <f t="shared" si="89"/>
        <v>47.512500000000003</v>
      </c>
    </row>
    <row r="539" spans="1:22" ht="13.5" x14ac:dyDescent="0.25">
      <c r="A539" s="3">
        <f>RSI!A539</f>
        <v>43088</v>
      </c>
      <c r="B539" s="2">
        <f>RSI!B539</f>
        <v>37.302999999999997</v>
      </c>
      <c r="C539" s="2">
        <f>RSI!I539</f>
        <v>66.213563198479633</v>
      </c>
      <c r="D539" s="2">
        <f>MACD!E539</f>
        <v>-0.65927429882484745</v>
      </c>
      <c r="E539" s="2">
        <f>MACD!F539</f>
        <v>-0.86702734349096178</v>
      </c>
      <c r="F539" s="2">
        <f>'Moving Avg'!D539</f>
        <v>36.737279999999998</v>
      </c>
      <c r="G539" s="2">
        <f>'Moving Avg'!F539</f>
        <v>36.029665000000001</v>
      </c>
      <c r="H539" s="2">
        <f>'Moving Avg'!G539</f>
        <v>32.952154000000007</v>
      </c>
      <c r="I539" s="2">
        <f>'Moving Avg'!H539</f>
        <v>27.95450249999999</v>
      </c>
      <c r="J539" s="6" t="str">
        <f>OBV!F539</f>
        <v>BULLISH</v>
      </c>
      <c r="K539" s="6" t="str">
        <f>OBV!G539</f>
        <v>STRONG</v>
      </c>
      <c r="L539" s="6" t="str">
        <f>OBV!H539</f>
        <v>BULLISH DIVERGENCE</v>
      </c>
      <c r="M539" s="8">
        <f t="shared" si="80"/>
        <v>25</v>
      </c>
      <c r="N539" s="8">
        <f t="shared" si="81"/>
        <v>0</v>
      </c>
      <c r="O539" s="8">
        <f t="shared" si="82"/>
        <v>75</v>
      </c>
      <c r="P539" s="8">
        <f t="shared" si="83"/>
        <v>83</v>
      </c>
      <c r="Q539" s="9">
        <f t="shared" si="84"/>
        <v>32.450000000000003</v>
      </c>
      <c r="R539" s="9">
        <f t="shared" si="85"/>
        <v>52</v>
      </c>
      <c r="S539" s="9">
        <f t="shared" si="86"/>
        <v>59.85</v>
      </c>
      <c r="T539" s="9">
        <f t="shared" si="87"/>
        <v>45.75</v>
      </c>
      <c r="U539" s="8">
        <f t="shared" si="88"/>
        <v>48.1</v>
      </c>
      <c r="V539" s="8">
        <f t="shared" si="89"/>
        <v>47.512500000000003</v>
      </c>
    </row>
    <row r="540" spans="1:22" ht="13.5" x14ac:dyDescent="0.25">
      <c r="A540" s="3">
        <f>RSI!A540</f>
        <v>43089</v>
      </c>
      <c r="B540" s="2">
        <f>RSI!B540</f>
        <v>37.293300000000002</v>
      </c>
      <c r="C540" s="2">
        <f>RSI!I540</f>
        <v>66.107393730007146</v>
      </c>
      <c r="D540" s="2">
        <f>MACD!E540</f>
        <v>-0.48515980229186084</v>
      </c>
      <c r="E540" s="2">
        <f>MACD!F540</f>
        <v>-0.79065383525114163</v>
      </c>
      <c r="F540" s="2">
        <f>'Moving Avg'!D540</f>
        <v>37.027879999999996</v>
      </c>
      <c r="G540" s="2">
        <f>'Moving Avg'!F540</f>
        <v>36.247615000000003</v>
      </c>
      <c r="H540" s="2">
        <f>'Moving Avg'!G540</f>
        <v>33.097452000000004</v>
      </c>
      <c r="I540" s="2">
        <f>'Moving Avg'!H540</f>
        <v>28.031731499999992</v>
      </c>
      <c r="J540" s="6" t="str">
        <f>OBV!F540</f>
        <v>BULLISH</v>
      </c>
      <c r="K540" s="6" t="str">
        <f>OBV!G540</f>
        <v>STRONG</v>
      </c>
      <c r="L540" s="6" t="str">
        <f>OBV!H540</f>
        <v>CONFIRMED BULLISH</v>
      </c>
      <c r="M540" s="8">
        <f t="shared" si="80"/>
        <v>25</v>
      </c>
      <c r="N540" s="8">
        <f t="shared" si="81"/>
        <v>0</v>
      </c>
      <c r="O540" s="8">
        <f t="shared" si="82"/>
        <v>75</v>
      </c>
      <c r="P540" s="8">
        <f t="shared" si="83"/>
        <v>100</v>
      </c>
      <c r="Q540" s="9">
        <f t="shared" si="84"/>
        <v>35</v>
      </c>
      <c r="R540" s="9">
        <f t="shared" si="85"/>
        <v>56.25</v>
      </c>
      <c r="S540" s="9">
        <f t="shared" si="86"/>
        <v>67.5</v>
      </c>
      <c r="T540" s="9">
        <f t="shared" si="87"/>
        <v>50</v>
      </c>
      <c r="U540" s="8">
        <f t="shared" si="88"/>
        <v>52.916666666666664</v>
      </c>
      <c r="V540" s="8">
        <f t="shared" si="89"/>
        <v>52.1875</v>
      </c>
    </row>
    <row r="541" spans="1:22" ht="13.5" x14ac:dyDescent="0.25">
      <c r="A541" s="3">
        <f>RSI!A541</f>
        <v>43090</v>
      </c>
      <c r="B541" s="2">
        <f>RSI!B541</f>
        <v>37.293300000000002</v>
      </c>
      <c r="C541" s="2">
        <f>RSI!I541</f>
        <v>66.107393730007146</v>
      </c>
      <c r="D541" s="2">
        <f>MACD!E541</f>
        <v>-0.19983066908462632</v>
      </c>
      <c r="E541" s="2">
        <f>MACD!F541</f>
        <v>-0.67248920201783857</v>
      </c>
      <c r="F541" s="2">
        <f>'Moving Avg'!D541</f>
        <v>37.299099999999996</v>
      </c>
      <c r="G541" s="2">
        <f>'Moving Avg'!F541</f>
        <v>36.441345000000005</v>
      </c>
      <c r="H541" s="2">
        <f>'Moving Avg'!G541</f>
        <v>33.242750000000008</v>
      </c>
      <c r="I541" s="2">
        <f>'Moving Avg'!H541</f>
        <v>28.109197499999997</v>
      </c>
      <c r="J541" s="6" t="str">
        <f>OBV!F541</f>
        <v>BULLISH</v>
      </c>
      <c r="K541" s="6" t="str">
        <f>OBV!G541</f>
        <v>STRONG</v>
      </c>
      <c r="L541" s="6" t="str">
        <f>OBV!H541</f>
        <v>CONFIRMED BULLISH</v>
      </c>
      <c r="M541" s="8">
        <f t="shared" si="80"/>
        <v>25</v>
      </c>
      <c r="N541" s="8">
        <f t="shared" si="81"/>
        <v>0</v>
      </c>
      <c r="O541" s="8">
        <f t="shared" si="82"/>
        <v>75</v>
      </c>
      <c r="P541" s="8">
        <f t="shared" si="83"/>
        <v>100</v>
      </c>
      <c r="Q541" s="9">
        <f t="shared" si="84"/>
        <v>35</v>
      </c>
      <c r="R541" s="9">
        <f t="shared" si="85"/>
        <v>56.25</v>
      </c>
      <c r="S541" s="9">
        <f t="shared" si="86"/>
        <v>67.5</v>
      </c>
      <c r="T541" s="9">
        <f t="shared" si="87"/>
        <v>50</v>
      </c>
      <c r="U541" s="8">
        <f t="shared" si="88"/>
        <v>52.916666666666664</v>
      </c>
      <c r="V541" s="8">
        <f t="shared" si="89"/>
        <v>52.1875</v>
      </c>
    </row>
    <row r="542" spans="1:22" ht="13.5" x14ac:dyDescent="0.25">
      <c r="A542" s="3">
        <f>RSI!A542</f>
        <v>43091</v>
      </c>
      <c r="B542" s="2">
        <f>RSI!B542</f>
        <v>37.293300000000002</v>
      </c>
      <c r="C542" s="2">
        <f>RSI!I542</f>
        <v>66.107393730007146</v>
      </c>
      <c r="D542" s="2">
        <f>MACD!E542</f>
        <v>3.1403616694085201E-2</v>
      </c>
      <c r="E542" s="2">
        <f>MACD!F542</f>
        <v>-0.53171063827545384</v>
      </c>
      <c r="F542" s="2">
        <f>'Moving Avg'!D542</f>
        <v>37.347540000000002</v>
      </c>
      <c r="G542" s="2">
        <f>'Moving Avg'!F542</f>
        <v>36.602625000000003</v>
      </c>
      <c r="H542" s="2">
        <f>'Moving Avg'!G542</f>
        <v>33.388048000000012</v>
      </c>
      <c r="I542" s="2">
        <f>'Moving Avg'!H542</f>
        <v>28.186663499999995</v>
      </c>
      <c r="J542" s="6" t="str">
        <f>OBV!F542</f>
        <v>BEARISH</v>
      </c>
      <c r="K542" s="6" t="str">
        <f>OBV!G542</f>
        <v>NEUTRAL</v>
      </c>
      <c r="L542" s="6" t="str">
        <f>OBV!H542</f>
        <v>BEARISH DIVERGENCE</v>
      </c>
      <c r="M542" s="8">
        <f t="shared" si="80"/>
        <v>25</v>
      </c>
      <c r="N542" s="8">
        <f t="shared" si="81"/>
        <v>0</v>
      </c>
      <c r="O542" s="8">
        <f t="shared" si="82"/>
        <v>75</v>
      </c>
      <c r="P542" s="8">
        <f t="shared" si="83"/>
        <v>16.5</v>
      </c>
      <c r="Q542" s="9">
        <f t="shared" si="84"/>
        <v>22.475000000000001</v>
      </c>
      <c r="R542" s="9">
        <f t="shared" si="85"/>
        <v>35.375</v>
      </c>
      <c r="S542" s="9">
        <f t="shared" si="86"/>
        <v>29.925000000000001</v>
      </c>
      <c r="T542" s="9">
        <f t="shared" si="87"/>
        <v>29.125</v>
      </c>
      <c r="U542" s="8">
        <f t="shared" si="88"/>
        <v>29.258333333333336</v>
      </c>
      <c r="V542" s="8">
        <f t="shared" si="89"/>
        <v>29.225000000000001</v>
      </c>
    </row>
    <row r="543" spans="1:22" ht="13.5" x14ac:dyDescent="0.25">
      <c r="A543" s="3">
        <f>RSI!A543</f>
        <v>43094</v>
      </c>
      <c r="B543" s="2">
        <f>RSI!B543</f>
        <v>37.729199999999999</v>
      </c>
      <c r="C543" s="2">
        <f>RSI!I543</f>
        <v>68.905743787111263</v>
      </c>
      <c r="D543" s="2">
        <f>MACD!E543</f>
        <v>0.18234724667235014</v>
      </c>
      <c r="E543" s="2">
        <f>MACD!F543</f>
        <v>-0.38889906128589302</v>
      </c>
      <c r="F543" s="2">
        <f>'Moving Avg'!D543</f>
        <v>37.382420000000003</v>
      </c>
      <c r="G543" s="2">
        <f>'Moving Avg'!F543</f>
        <v>36.743080000000006</v>
      </c>
      <c r="H543" s="2">
        <f>'Moving Avg'!G543</f>
        <v>33.542064000000003</v>
      </c>
      <c r="I543" s="2">
        <f>'Moving Avg'!H543</f>
        <v>28.266308999999996</v>
      </c>
      <c r="J543" s="6" t="str">
        <f>OBV!F543</f>
        <v>BEARISH</v>
      </c>
      <c r="K543" s="6" t="str">
        <f>OBV!G543</f>
        <v>NEUTRAL</v>
      </c>
      <c r="L543" s="6" t="str">
        <f>OBV!H543</f>
        <v>BEARISH DIVERGENCE</v>
      </c>
      <c r="M543" s="8">
        <f t="shared" si="80"/>
        <v>25</v>
      </c>
      <c r="N543" s="8">
        <f t="shared" si="81"/>
        <v>0</v>
      </c>
      <c r="O543" s="8">
        <f t="shared" si="82"/>
        <v>75</v>
      </c>
      <c r="P543" s="8">
        <f t="shared" si="83"/>
        <v>16.5</v>
      </c>
      <c r="Q543" s="9">
        <f t="shared" si="84"/>
        <v>22.475000000000001</v>
      </c>
      <c r="R543" s="9">
        <f t="shared" si="85"/>
        <v>35.375</v>
      </c>
      <c r="S543" s="9">
        <f t="shared" si="86"/>
        <v>29.925000000000001</v>
      </c>
      <c r="T543" s="9">
        <f t="shared" si="87"/>
        <v>29.125</v>
      </c>
      <c r="U543" s="8">
        <f t="shared" si="88"/>
        <v>29.258333333333336</v>
      </c>
      <c r="V543" s="8">
        <f t="shared" si="89"/>
        <v>29.225000000000001</v>
      </c>
    </row>
    <row r="544" spans="1:22" ht="13.5" x14ac:dyDescent="0.25">
      <c r="A544" s="3">
        <f>RSI!A544</f>
        <v>43095</v>
      </c>
      <c r="B544" s="2">
        <f>RSI!B544</f>
        <v>37.729199999999999</v>
      </c>
      <c r="C544" s="2">
        <f>RSI!I544</f>
        <v>68.905743787111277</v>
      </c>
      <c r="D544" s="2">
        <f>MACD!E544</f>
        <v>0.29874983714908154</v>
      </c>
      <c r="E544" s="2">
        <f>MACD!F544</f>
        <v>-0.25136928159889815</v>
      </c>
      <c r="F544" s="2">
        <f>'Moving Avg'!D544</f>
        <v>37.467660000000002</v>
      </c>
      <c r="G544" s="2">
        <f>'Moving Avg'!F544</f>
        <v>36.883535000000009</v>
      </c>
      <c r="H544" s="2">
        <f>'Moving Avg'!G544</f>
        <v>33.696080000000009</v>
      </c>
      <c r="I544" s="2">
        <f>'Moving Avg'!H544</f>
        <v>28.343632499999998</v>
      </c>
      <c r="J544" s="6" t="str">
        <f>OBV!F544</f>
        <v>BEARISH</v>
      </c>
      <c r="K544" s="6" t="str">
        <f>OBV!G544</f>
        <v>NEUTRAL</v>
      </c>
      <c r="L544" s="6" t="str">
        <f>OBV!H544</f>
        <v>BEARISH DIVERGENCE</v>
      </c>
      <c r="M544" s="8">
        <f t="shared" si="80"/>
        <v>25</v>
      </c>
      <c r="N544" s="8">
        <f t="shared" si="81"/>
        <v>0</v>
      </c>
      <c r="O544" s="8">
        <f t="shared" si="82"/>
        <v>75</v>
      </c>
      <c r="P544" s="8">
        <f t="shared" si="83"/>
        <v>16.5</v>
      </c>
      <c r="Q544" s="9">
        <f t="shared" si="84"/>
        <v>22.475000000000001</v>
      </c>
      <c r="R544" s="9">
        <f t="shared" si="85"/>
        <v>35.375</v>
      </c>
      <c r="S544" s="9">
        <f t="shared" si="86"/>
        <v>29.925000000000001</v>
      </c>
      <c r="T544" s="9">
        <f t="shared" si="87"/>
        <v>29.125</v>
      </c>
      <c r="U544" s="8">
        <f t="shared" si="88"/>
        <v>29.258333333333336</v>
      </c>
      <c r="V544" s="8">
        <f t="shared" si="89"/>
        <v>29.225000000000001</v>
      </c>
    </row>
    <row r="545" spans="1:22" ht="13.5" x14ac:dyDescent="0.25">
      <c r="A545" s="3">
        <f>RSI!A545</f>
        <v>43096</v>
      </c>
      <c r="B545" s="2">
        <f>RSI!B545</f>
        <v>37.729199999999999</v>
      </c>
      <c r="C545" s="2">
        <f>RSI!I545</f>
        <v>68.905743787111277</v>
      </c>
      <c r="D545" s="2">
        <f>MACD!E545</f>
        <v>9.3194603623459216E-2</v>
      </c>
      <c r="E545" s="2">
        <f>MACD!F545</f>
        <v>-0.18245650455442669</v>
      </c>
      <c r="F545" s="2">
        <f>'Moving Avg'!D545</f>
        <v>37.554839999999999</v>
      </c>
      <c r="G545" s="2">
        <f>'Moving Avg'!F545</f>
        <v>36.977980000000002</v>
      </c>
      <c r="H545" s="2">
        <f>'Moving Avg'!G545</f>
        <v>33.868114000000006</v>
      </c>
      <c r="I545" s="2">
        <f>'Moving Avg'!H545</f>
        <v>28.420955999999997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  <c r="M545" s="8">
        <f t="shared" si="80"/>
        <v>25</v>
      </c>
      <c r="N545" s="8">
        <f t="shared" si="81"/>
        <v>0</v>
      </c>
      <c r="O545" s="8">
        <f t="shared" si="82"/>
        <v>75</v>
      </c>
      <c r="P545" s="8">
        <f t="shared" si="83"/>
        <v>83.5</v>
      </c>
      <c r="Q545" s="9">
        <f t="shared" si="84"/>
        <v>32.524999999999999</v>
      </c>
      <c r="R545" s="9">
        <f t="shared" si="85"/>
        <v>52.125</v>
      </c>
      <c r="S545" s="9">
        <f t="shared" si="86"/>
        <v>60.075000000000003</v>
      </c>
      <c r="T545" s="9">
        <f t="shared" si="87"/>
        <v>45.875</v>
      </c>
      <c r="U545" s="8">
        <f t="shared" si="88"/>
        <v>48.241666666666674</v>
      </c>
      <c r="V545" s="8">
        <f t="shared" si="89"/>
        <v>47.650000000000006</v>
      </c>
    </row>
    <row r="546" spans="1:22" ht="13.5" x14ac:dyDescent="0.25">
      <c r="A546" s="3">
        <f>RSI!A546</f>
        <v>43097</v>
      </c>
      <c r="B546" s="2">
        <f>RSI!B546</f>
        <v>38.019799999999996</v>
      </c>
      <c r="C546" s="2">
        <f>RSI!I546</f>
        <v>70.905903781521658</v>
      </c>
      <c r="D546" s="2">
        <f>MACD!E546</f>
        <v>-9.7059150319680043E-2</v>
      </c>
      <c r="E546" s="2">
        <f>MACD!F546</f>
        <v>-0.16537703370747736</v>
      </c>
      <c r="F546" s="2">
        <f>'Moving Avg'!D546</f>
        <v>37.700139999999998</v>
      </c>
      <c r="G546" s="2">
        <f>'Moving Avg'!F546</f>
        <v>37.091800000000006</v>
      </c>
      <c r="H546" s="2">
        <f>'Moving Avg'!G546</f>
        <v>34.033754000000002</v>
      </c>
      <c r="I546" s="2">
        <f>'Moving Avg'!H546</f>
        <v>28.502054499999996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  <c r="M546" s="8">
        <f t="shared" si="80"/>
        <v>0</v>
      </c>
      <c r="N546" s="8">
        <f t="shared" si="81"/>
        <v>0</v>
      </c>
      <c r="O546" s="8">
        <f t="shared" si="82"/>
        <v>75</v>
      </c>
      <c r="P546" s="8">
        <f t="shared" si="83"/>
        <v>83.5</v>
      </c>
      <c r="Q546" s="9">
        <f t="shared" si="84"/>
        <v>23.774999999999999</v>
      </c>
      <c r="R546" s="9">
        <f t="shared" si="85"/>
        <v>47.125</v>
      </c>
      <c r="S546" s="9">
        <f t="shared" si="86"/>
        <v>56.325000000000003</v>
      </c>
      <c r="T546" s="9">
        <f t="shared" si="87"/>
        <v>39.625</v>
      </c>
      <c r="U546" s="8">
        <f t="shared" si="88"/>
        <v>42.408333333333339</v>
      </c>
      <c r="V546" s="8">
        <f t="shared" si="89"/>
        <v>41.712500000000006</v>
      </c>
    </row>
    <row r="547" spans="1:22" ht="13.5" x14ac:dyDescent="0.25">
      <c r="A547" s="3">
        <f>RSI!A547</f>
        <v>43098</v>
      </c>
      <c r="B547" s="2">
        <f>RSI!B547</f>
        <v>38.261899999999997</v>
      </c>
      <c r="C547" s="2">
        <f>RSI!I547</f>
        <v>72.493374562214257</v>
      </c>
      <c r="D547" s="2">
        <f>MACD!E547</f>
        <v>-0.11530970796378881</v>
      </c>
      <c r="E547" s="2">
        <f>MACD!F547</f>
        <v>-0.15536356855873965</v>
      </c>
      <c r="F547" s="2">
        <f>'Moving Avg'!D547</f>
        <v>37.893860000000004</v>
      </c>
      <c r="G547" s="2">
        <f>'Moving Avg'!F547</f>
        <v>37.217725000000002</v>
      </c>
      <c r="H547" s="2">
        <f>'Moving Avg'!G547</f>
        <v>34.217798000000002</v>
      </c>
      <c r="I547" s="2">
        <f>'Moving Avg'!H547</f>
        <v>28.582088499999994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  <c r="M547" s="8">
        <f t="shared" si="80"/>
        <v>0</v>
      </c>
      <c r="N547" s="8">
        <f t="shared" si="81"/>
        <v>0</v>
      </c>
      <c r="O547" s="8">
        <f t="shared" si="82"/>
        <v>75</v>
      </c>
      <c r="P547" s="8">
        <f t="shared" si="83"/>
        <v>83.5</v>
      </c>
      <c r="Q547" s="9">
        <f t="shared" si="84"/>
        <v>23.774999999999999</v>
      </c>
      <c r="R547" s="9">
        <f t="shared" si="85"/>
        <v>47.125</v>
      </c>
      <c r="S547" s="9">
        <f t="shared" si="86"/>
        <v>56.325000000000003</v>
      </c>
      <c r="T547" s="9">
        <f t="shared" si="87"/>
        <v>39.625</v>
      </c>
      <c r="U547" s="8">
        <f t="shared" si="88"/>
        <v>42.408333333333339</v>
      </c>
      <c r="V547" s="8">
        <f t="shared" si="89"/>
        <v>41.712500000000006</v>
      </c>
    </row>
    <row r="548" spans="1:22" ht="13.5" x14ac:dyDescent="0.25">
      <c r="A548" s="3">
        <f>RSI!A548</f>
        <v>43102</v>
      </c>
      <c r="B548" s="2">
        <f>RSI!B548</f>
        <v>37.390099999999997</v>
      </c>
      <c r="C548" s="2">
        <f>RSI!I548</f>
        <v>59.832955434274545</v>
      </c>
      <c r="D548" s="2">
        <f>MACD!E548</f>
        <v>-2.2712295056237508E-5</v>
      </c>
      <c r="E548" s="2">
        <f>MACD!F548</f>
        <v>-0.12429539730600296</v>
      </c>
      <c r="F548" s="2">
        <f>'Moving Avg'!D548</f>
        <v>37.826039999999992</v>
      </c>
      <c r="G548" s="2">
        <f>'Moving Avg'!F548</f>
        <v>37.300059999999995</v>
      </c>
      <c r="H548" s="2">
        <f>'Moving Avg'!G548</f>
        <v>34.384405999999998</v>
      </c>
      <c r="I548" s="2">
        <f>'Moving Avg'!H548</f>
        <v>28.657763499999991</v>
      </c>
      <c r="J548" s="6" t="str">
        <f>OBV!F548</f>
        <v>BULLISH</v>
      </c>
      <c r="K548" s="6" t="str">
        <f>OBV!G548</f>
        <v>NEUTRAL</v>
      </c>
      <c r="L548" s="6" t="str">
        <f>OBV!H548</f>
        <v>BULLISH DIVERGENCE</v>
      </c>
      <c r="M548" s="8">
        <f t="shared" si="80"/>
        <v>25</v>
      </c>
      <c r="N548" s="8">
        <f t="shared" si="81"/>
        <v>0</v>
      </c>
      <c r="O548" s="8">
        <f t="shared" si="82"/>
        <v>75</v>
      </c>
      <c r="P548" s="8">
        <f t="shared" si="83"/>
        <v>66.5</v>
      </c>
      <c r="Q548" s="9">
        <f t="shared" si="84"/>
        <v>29.975000000000001</v>
      </c>
      <c r="R548" s="9">
        <f t="shared" si="85"/>
        <v>47.875</v>
      </c>
      <c r="S548" s="9">
        <f t="shared" si="86"/>
        <v>52.424999999999997</v>
      </c>
      <c r="T548" s="9">
        <f t="shared" si="87"/>
        <v>41.625</v>
      </c>
      <c r="U548" s="8">
        <f t="shared" si="88"/>
        <v>43.42499999999999</v>
      </c>
      <c r="V548" s="8">
        <f t="shared" si="89"/>
        <v>42.974999999999994</v>
      </c>
    </row>
    <row r="549" spans="1:22" ht="13.5" x14ac:dyDescent="0.25">
      <c r="A549" s="3">
        <f>RSI!A549</f>
        <v>43103</v>
      </c>
      <c r="B549" s="2">
        <f>RSI!B549</f>
        <v>37.7776</v>
      </c>
      <c r="C549" s="2">
        <f>RSI!I549</f>
        <v>62.931740715634781</v>
      </c>
      <c r="D549" s="2">
        <f>MACD!E549</f>
        <v>2.473687362539323E-2</v>
      </c>
      <c r="E549" s="2">
        <f>MACD!F549</f>
        <v>-9.4488943119723737E-2</v>
      </c>
      <c r="F549" s="2">
        <f>'Moving Avg'!D549</f>
        <v>37.835719999999995</v>
      </c>
      <c r="G549" s="2">
        <f>'Moving Avg'!F549</f>
        <v>37.401769999999999</v>
      </c>
      <c r="H549" s="2">
        <f>'Moving Avg'!G549</f>
        <v>34.558764000000004</v>
      </c>
      <c r="I549" s="2">
        <f>'Moving Avg'!H549</f>
        <v>28.735375999999992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  <c r="M549" s="8">
        <f t="shared" si="80"/>
        <v>25</v>
      </c>
      <c r="N549" s="8">
        <f t="shared" si="81"/>
        <v>0</v>
      </c>
      <c r="O549" s="8">
        <f t="shared" si="82"/>
        <v>75</v>
      </c>
      <c r="P549" s="8">
        <f t="shared" si="83"/>
        <v>83.5</v>
      </c>
      <c r="Q549" s="9">
        <f t="shared" si="84"/>
        <v>32.524999999999999</v>
      </c>
      <c r="R549" s="9">
        <f t="shared" si="85"/>
        <v>52.125</v>
      </c>
      <c r="S549" s="9">
        <f t="shared" si="86"/>
        <v>60.075000000000003</v>
      </c>
      <c r="T549" s="9">
        <f t="shared" si="87"/>
        <v>45.875</v>
      </c>
      <c r="U549" s="8">
        <f t="shared" si="88"/>
        <v>48.241666666666674</v>
      </c>
      <c r="V549" s="8">
        <f t="shared" si="89"/>
        <v>47.650000000000006</v>
      </c>
    </row>
    <row r="550" spans="1:22" ht="13.5" x14ac:dyDescent="0.25">
      <c r="A550" s="3">
        <f>RSI!A550</f>
        <v>43104</v>
      </c>
      <c r="B550" s="2">
        <f>RSI!B550</f>
        <v>37.7776</v>
      </c>
      <c r="C550" s="2">
        <f>RSI!I550</f>
        <v>62.931740715634781</v>
      </c>
      <c r="D550" s="2">
        <f>MACD!E550</f>
        <v>3.6952653208366826E-2</v>
      </c>
      <c r="E550" s="2">
        <f>MACD!F550</f>
        <v>-6.8200623854105635E-2</v>
      </c>
      <c r="F550" s="2">
        <f>'Moving Avg'!D550</f>
        <v>37.845399999999998</v>
      </c>
      <c r="G550" s="2">
        <f>'Moving Avg'!F550</f>
        <v>37.450685</v>
      </c>
      <c r="H550" s="2">
        <f>'Moving Avg'!G550</f>
        <v>34.733121999999995</v>
      </c>
      <c r="I550" s="2">
        <f>'Moving Avg'!H550</f>
        <v>28.812988499999992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  <c r="M550" s="8">
        <f t="shared" si="80"/>
        <v>25</v>
      </c>
      <c r="N550" s="8">
        <f t="shared" si="81"/>
        <v>0</v>
      </c>
      <c r="O550" s="8">
        <f t="shared" si="82"/>
        <v>75</v>
      </c>
      <c r="P550" s="8">
        <f t="shared" si="83"/>
        <v>83.5</v>
      </c>
      <c r="Q550" s="9">
        <f t="shared" si="84"/>
        <v>32.524999999999999</v>
      </c>
      <c r="R550" s="9">
        <f t="shared" si="85"/>
        <v>52.125</v>
      </c>
      <c r="S550" s="9">
        <f t="shared" si="86"/>
        <v>60.075000000000003</v>
      </c>
      <c r="T550" s="9">
        <f t="shared" si="87"/>
        <v>45.875</v>
      </c>
      <c r="U550" s="8">
        <f t="shared" si="88"/>
        <v>48.241666666666674</v>
      </c>
      <c r="V550" s="8">
        <f t="shared" si="89"/>
        <v>47.650000000000006</v>
      </c>
    </row>
    <row r="551" spans="1:22" ht="13.5" x14ac:dyDescent="0.25">
      <c r="A551" s="3">
        <f>RSI!A551</f>
        <v>43105</v>
      </c>
      <c r="B551" s="2">
        <f>RSI!B551</f>
        <v>37.293300000000002</v>
      </c>
      <c r="C551" s="2">
        <f>RSI!I551</f>
        <v>56.602267521423094</v>
      </c>
      <c r="D551" s="2">
        <f>MACD!E551</f>
        <v>7.6457293585811215E-2</v>
      </c>
      <c r="E551" s="2">
        <f>MACD!F551</f>
        <v>-3.9269040366122263E-2</v>
      </c>
      <c r="F551" s="2">
        <f>'Moving Avg'!D551</f>
        <v>37.700099999999999</v>
      </c>
      <c r="G551" s="2">
        <f>'Moving Avg'!F551</f>
        <v>37.426955</v>
      </c>
      <c r="H551" s="2">
        <f>'Moving Avg'!G551</f>
        <v>34.897793999999998</v>
      </c>
      <c r="I551" s="2">
        <f>'Moving Avg'!H551</f>
        <v>28.888226999999993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  <c r="M551" s="8">
        <f t="shared" si="80"/>
        <v>25</v>
      </c>
      <c r="N551" s="8">
        <f t="shared" si="81"/>
        <v>0</v>
      </c>
      <c r="O551" s="8">
        <f t="shared" si="82"/>
        <v>75</v>
      </c>
      <c r="P551" s="8">
        <f t="shared" si="83"/>
        <v>16.5</v>
      </c>
      <c r="Q551" s="9">
        <f t="shared" si="84"/>
        <v>22.475000000000001</v>
      </c>
      <c r="R551" s="9">
        <f t="shared" si="85"/>
        <v>35.375</v>
      </c>
      <c r="S551" s="9">
        <f t="shared" si="86"/>
        <v>29.925000000000001</v>
      </c>
      <c r="T551" s="9">
        <f t="shared" si="87"/>
        <v>29.125</v>
      </c>
      <c r="U551" s="8">
        <f t="shared" si="88"/>
        <v>29.258333333333336</v>
      </c>
      <c r="V551" s="8">
        <f t="shared" si="89"/>
        <v>29.225000000000001</v>
      </c>
    </row>
    <row r="552" spans="1:22" ht="13.5" x14ac:dyDescent="0.25">
      <c r="A552" s="3">
        <f>RSI!A552</f>
        <v>43108</v>
      </c>
      <c r="B552" s="2">
        <f>RSI!B552</f>
        <v>37.293300000000002</v>
      </c>
      <c r="C552" s="2">
        <f>RSI!I552</f>
        <v>56.60226752142308</v>
      </c>
      <c r="D552" s="2">
        <f>MACD!E552</f>
        <v>0.10653691446744773</v>
      </c>
      <c r="E552" s="2">
        <f>MACD!F552</f>
        <v>-1.0107849399408265E-2</v>
      </c>
      <c r="F552" s="2">
        <f>'Moving Avg'!D552</f>
        <v>37.50638</v>
      </c>
      <c r="G552" s="2">
        <f>'Moving Avg'!F552</f>
        <v>37.403224999999999</v>
      </c>
      <c r="H552" s="2">
        <f>'Moving Avg'!G552</f>
        <v>35.062466000000001</v>
      </c>
      <c r="I552" s="2">
        <f>'Moving Avg'!H552</f>
        <v>28.963560499999993</v>
      </c>
      <c r="J552" s="6" t="str">
        <f>OBV!F552</f>
        <v>BEARISH</v>
      </c>
      <c r="K552" s="6" t="str">
        <f>OBV!G552</f>
        <v>NEUTRAL</v>
      </c>
      <c r="L552" s="6" t="str">
        <f>OBV!H552</f>
        <v>CONFIRMED BEARISH</v>
      </c>
      <c r="M552" s="8">
        <f t="shared" si="80"/>
        <v>25</v>
      </c>
      <c r="N552" s="8">
        <f t="shared" si="81"/>
        <v>0</v>
      </c>
      <c r="O552" s="8">
        <f t="shared" si="82"/>
        <v>75</v>
      </c>
      <c r="P552" s="8">
        <f t="shared" si="83"/>
        <v>16.5</v>
      </c>
      <c r="Q552" s="9">
        <f t="shared" si="84"/>
        <v>22.475000000000001</v>
      </c>
      <c r="R552" s="9">
        <f t="shared" si="85"/>
        <v>35.375</v>
      </c>
      <c r="S552" s="9">
        <f t="shared" si="86"/>
        <v>29.925000000000001</v>
      </c>
      <c r="T552" s="9">
        <f t="shared" si="87"/>
        <v>29.125</v>
      </c>
      <c r="U552" s="8">
        <f t="shared" si="88"/>
        <v>29.258333333333336</v>
      </c>
      <c r="V552" s="8">
        <f t="shared" si="89"/>
        <v>29.225000000000001</v>
      </c>
    </row>
    <row r="553" spans="1:22" ht="13.5" x14ac:dyDescent="0.25">
      <c r="A553" s="3">
        <f>RSI!A553</f>
        <v>43109</v>
      </c>
      <c r="B553" s="2">
        <f>RSI!B553</f>
        <v>37.302999999999997</v>
      </c>
      <c r="C553" s="2">
        <f>RSI!I553</f>
        <v>56.703420352289676</v>
      </c>
      <c r="D553" s="2">
        <f>MACD!E553</f>
        <v>0.19523249305599677</v>
      </c>
      <c r="E553" s="2">
        <f>MACD!F553</f>
        <v>3.0960219091672743E-2</v>
      </c>
      <c r="F553" s="2">
        <f>'Moving Avg'!D553</f>
        <v>37.488959999999999</v>
      </c>
      <c r="G553" s="2">
        <f>'Moving Avg'!F553</f>
        <v>37.380949999999999</v>
      </c>
      <c r="H553" s="2">
        <f>'Moving Avg'!G553</f>
        <v>35.213770000000004</v>
      </c>
      <c r="I553" s="2">
        <f>'Moving Avg'!H553</f>
        <v>29.041785999999991</v>
      </c>
      <c r="J553" s="6" t="str">
        <f>OBV!F553</f>
        <v>BULLISH</v>
      </c>
      <c r="K553" s="6" t="str">
        <f>OBV!G553</f>
        <v>NEUTRAL</v>
      </c>
      <c r="L553" s="6" t="str">
        <f>OBV!H553</f>
        <v>BULLISH DIVERGENCE</v>
      </c>
      <c r="M553" s="8">
        <f t="shared" si="80"/>
        <v>25</v>
      </c>
      <c r="N553" s="8">
        <f t="shared" si="81"/>
        <v>0</v>
      </c>
      <c r="O553" s="8">
        <f t="shared" si="82"/>
        <v>75</v>
      </c>
      <c r="P553" s="8">
        <f t="shared" si="83"/>
        <v>66.5</v>
      </c>
      <c r="Q553" s="9">
        <f t="shared" si="84"/>
        <v>29.975000000000001</v>
      </c>
      <c r="R553" s="9">
        <f t="shared" si="85"/>
        <v>47.875</v>
      </c>
      <c r="S553" s="9">
        <f t="shared" si="86"/>
        <v>52.424999999999997</v>
      </c>
      <c r="T553" s="9">
        <f t="shared" si="87"/>
        <v>41.625</v>
      </c>
      <c r="U553" s="8">
        <f t="shared" si="88"/>
        <v>43.42499999999999</v>
      </c>
      <c r="V553" s="8">
        <f t="shared" si="89"/>
        <v>42.974999999999994</v>
      </c>
    </row>
    <row r="554" spans="1:22" ht="13.5" x14ac:dyDescent="0.25">
      <c r="A554" s="3">
        <f>RSI!A554</f>
        <v>43110</v>
      </c>
      <c r="B554" s="2">
        <f>RSI!B554</f>
        <v>37.302999999999997</v>
      </c>
      <c r="C554" s="2">
        <f>RSI!I554</f>
        <v>56.703420352289676</v>
      </c>
      <c r="D554" s="2">
        <f>MACD!E554</f>
        <v>0.26735543932274197</v>
      </c>
      <c r="E554" s="2">
        <f>MACD!F554</f>
        <v>7.8239263137886594E-2</v>
      </c>
      <c r="F554" s="2">
        <f>'Moving Avg'!D554</f>
        <v>37.394039999999997</v>
      </c>
      <c r="G554" s="2">
        <f>'Moving Avg'!F554</f>
        <v>37.358674999999998</v>
      </c>
      <c r="H554" s="2">
        <f>'Moving Avg'!G554</f>
        <v>35.365073999999993</v>
      </c>
      <c r="I554" s="2">
        <f>'Moving Avg'!H554</f>
        <v>29.120011499999986</v>
      </c>
      <c r="J554" s="6" t="str">
        <f>OBV!F554</f>
        <v>BULLISH</v>
      </c>
      <c r="K554" s="6" t="str">
        <f>OBV!G554</f>
        <v>NEUTRAL</v>
      </c>
      <c r="L554" s="6" t="str">
        <f>OBV!H554</f>
        <v>BULLISH DIVERGENCE</v>
      </c>
      <c r="M554" s="8">
        <f t="shared" si="80"/>
        <v>25</v>
      </c>
      <c r="N554" s="8">
        <f t="shared" si="81"/>
        <v>0</v>
      </c>
      <c r="O554" s="8">
        <f t="shared" si="82"/>
        <v>75</v>
      </c>
      <c r="P554" s="8">
        <f t="shared" si="83"/>
        <v>66.5</v>
      </c>
      <c r="Q554" s="9">
        <f t="shared" si="84"/>
        <v>29.975000000000001</v>
      </c>
      <c r="R554" s="9">
        <f t="shared" si="85"/>
        <v>47.875</v>
      </c>
      <c r="S554" s="9">
        <f t="shared" si="86"/>
        <v>52.424999999999997</v>
      </c>
      <c r="T554" s="9">
        <f t="shared" si="87"/>
        <v>41.625</v>
      </c>
      <c r="U554" s="8">
        <f t="shared" si="88"/>
        <v>43.42499999999999</v>
      </c>
      <c r="V554" s="8">
        <f t="shared" si="89"/>
        <v>42.974999999999994</v>
      </c>
    </row>
    <row r="555" spans="1:22" ht="13.5" x14ac:dyDescent="0.25">
      <c r="A555" s="3">
        <f>RSI!A555</f>
        <v>43111</v>
      </c>
      <c r="B555" s="2">
        <f>RSI!B555</f>
        <v>38.261899999999997</v>
      </c>
      <c r="C555" s="2">
        <f>RSI!I555</f>
        <v>65.833630730609627</v>
      </c>
      <c r="D555" s="2">
        <f>MACD!E555</f>
        <v>0.25464258594970346</v>
      </c>
      <c r="E555" s="2">
        <f>MACD!F555</f>
        <v>0.11351992770024998</v>
      </c>
      <c r="F555" s="2">
        <f>'Moving Avg'!D555</f>
        <v>37.490899999999996</v>
      </c>
      <c r="G555" s="2">
        <f>'Moving Avg'!F555</f>
        <v>37.479754999999997</v>
      </c>
      <c r="H555" s="2">
        <f>'Moving Avg'!G555</f>
        <v>35.549118</v>
      </c>
      <c r="I555" s="2">
        <f>'Moving Avg'!H555</f>
        <v>29.201372499999984</v>
      </c>
      <c r="J555" s="6" t="str">
        <f>OBV!F555</f>
        <v>BULLISH</v>
      </c>
      <c r="K555" s="6" t="str">
        <f>OBV!G555</f>
        <v>NEUTRAL</v>
      </c>
      <c r="L555" s="6" t="str">
        <f>OBV!H555</f>
        <v>CONFIRMED BULLISH</v>
      </c>
      <c r="M555" s="8">
        <f t="shared" si="80"/>
        <v>25</v>
      </c>
      <c r="N555" s="8">
        <f t="shared" si="81"/>
        <v>0</v>
      </c>
      <c r="O555" s="8">
        <f t="shared" si="82"/>
        <v>75</v>
      </c>
      <c r="P555" s="8">
        <f t="shared" si="83"/>
        <v>83.5</v>
      </c>
      <c r="Q555" s="9">
        <f t="shared" si="84"/>
        <v>32.524999999999999</v>
      </c>
      <c r="R555" s="9">
        <f t="shared" si="85"/>
        <v>52.125</v>
      </c>
      <c r="S555" s="9">
        <f t="shared" si="86"/>
        <v>60.075000000000003</v>
      </c>
      <c r="T555" s="9">
        <f t="shared" si="87"/>
        <v>45.875</v>
      </c>
      <c r="U555" s="8">
        <f t="shared" si="88"/>
        <v>48.241666666666674</v>
      </c>
      <c r="V555" s="8">
        <f t="shared" si="89"/>
        <v>47.650000000000006</v>
      </c>
    </row>
    <row r="556" spans="1:22" ht="13.5" x14ac:dyDescent="0.25">
      <c r="A556" s="3">
        <f>RSI!A556</f>
        <v>43112</v>
      </c>
      <c r="B556" s="2">
        <f>RSI!B556</f>
        <v>38.261899999999997</v>
      </c>
      <c r="C556" s="2">
        <f>RSI!I556</f>
        <v>65.833630730609627</v>
      </c>
      <c r="D556" s="2">
        <f>MACD!E556</f>
        <v>0.28041750041869307</v>
      </c>
      <c r="E556" s="2">
        <f>MACD!F556</f>
        <v>0.14689944224393861</v>
      </c>
      <c r="F556" s="2">
        <f>'Moving Avg'!D556</f>
        <v>37.684620000000002</v>
      </c>
      <c r="G556" s="2">
        <f>'Moving Avg'!F556</f>
        <v>37.595989999999993</v>
      </c>
      <c r="H556" s="2">
        <f>'Moving Avg'!G556</f>
        <v>35.732193999999993</v>
      </c>
      <c r="I556" s="2">
        <f>'Moving Avg'!H556</f>
        <v>29.284629499999987</v>
      </c>
      <c r="J556" s="6" t="str">
        <f>OBV!F556</f>
        <v>BULLISH</v>
      </c>
      <c r="K556" s="6" t="str">
        <f>OBV!G556</f>
        <v>STRONG</v>
      </c>
      <c r="L556" s="6" t="str">
        <f>OBV!H556</f>
        <v>CONFIRMED BULLISH</v>
      </c>
      <c r="M556" s="8">
        <f t="shared" si="80"/>
        <v>25</v>
      </c>
      <c r="N556" s="8">
        <f t="shared" si="81"/>
        <v>0</v>
      </c>
      <c r="O556" s="8">
        <f t="shared" si="82"/>
        <v>75</v>
      </c>
      <c r="P556" s="8">
        <f t="shared" si="83"/>
        <v>100</v>
      </c>
      <c r="Q556" s="9">
        <f t="shared" si="84"/>
        <v>35</v>
      </c>
      <c r="R556" s="9">
        <f t="shared" si="85"/>
        <v>56.25</v>
      </c>
      <c r="S556" s="9">
        <f t="shared" si="86"/>
        <v>67.5</v>
      </c>
      <c r="T556" s="9">
        <f t="shared" si="87"/>
        <v>50</v>
      </c>
      <c r="U556" s="8">
        <f t="shared" si="88"/>
        <v>52.916666666666664</v>
      </c>
      <c r="V556" s="8">
        <f t="shared" si="89"/>
        <v>52.1875</v>
      </c>
    </row>
    <row r="557" spans="1:22" ht="13.5" x14ac:dyDescent="0.25">
      <c r="A557" s="3">
        <f>RSI!A557</f>
        <v>43115</v>
      </c>
      <c r="B557" s="2">
        <f>RSI!B557</f>
        <v>38.310400000000001</v>
      </c>
      <c r="C557" s="2">
        <f>RSI!I557</f>
        <v>66.251100087789951</v>
      </c>
      <c r="D557" s="2">
        <f>MACD!E557</f>
        <v>0.32831046759047666</v>
      </c>
      <c r="E557" s="2">
        <f>MACD!F557</f>
        <v>0.18318164731324621</v>
      </c>
      <c r="F557" s="2">
        <f>'Moving Avg'!D557</f>
        <v>37.888040000000004</v>
      </c>
      <c r="G557" s="2">
        <f>'Moving Avg'!F557</f>
        <v>37.658954999999999</v>
      </c>
      <c r="H557" s="2">
        <f>'Moving Avg'!G557</f>
        <v>35.898803999999998</v>
      </c>
      <c r="I557" s="2">
        <f>'Moving Avg'!H557</f>
        <v>29.366232999999987</v>
      </c>
      <c r="J557" s="6" t="str">
        <f>OBV!F557</f>
        <v>BULLISH</v>
      </c>
      <c r="K557" s="6" t="str">
        <f>OBV!G557</f>
        <v>STRONG</v>
      </c>
      <c r="L557" s="6" t="str">
        <f>OBV!H557</f>
        <v>CONFIRMED BULLISH</v>
      </c>
      <c r="M557" s="8">
        <f t="shared" si="80"/>
        <v>25</v>
      </c>
      <c r="N557" s="8">
        <f t="shared" si="81"/>
        <v>0</v>
      </c>
      <c r="O557" s="8">
        <f t="shared" si="82"/>
        <v>75</v>
      </c>
      <c r="P557" s="8">
        <f t="shared" si="83"/>
        <v>100</v>
      </c>
      <c r="Q557" s="9">
        <f t="shared" si="84"/>
        <v>35</v>
      </c>
      <c r="R557" s="9">
        <f t="shared" si="85"/>
        <v>56.25</v>
      </c>
      <c r="S557" s="9">
        <f t="shared" si="86"/>
        <v>67.5</v>
      </c>
      <c r="T557" s="9">
        <f t="shared" si="87"/>
        <v>50</v>
      </c>
      <c r="U557" s="8">
        <f t="shared" si="88"/>
        <v>52.916666666666664</v>
      </c>
      <c r="V557" s="8">
        <f t="shared" si="89"/>
        <v>52.1875</v>
      </c>
    </row>
    <row r="558" spans="1:22" ht="13.5" x14ac:dyDescent="0.25">
      <c r="A558" s="3">
        <f>RSI!A558</f>
        <v>43116</v>
      </c>
      <c r="B558" s="2">
        <f>RSI!B558</f>
        <v>37.7776</v>
      </c>
      <c r="C558" s="2">
        <f>RSI!I558</f>
        <v>57.883722179827593</v>
      </c>
      <c r="D558" s="2">
        <f>MACD!E558</f>
        <v>0.26688290092916134</v>
      </c>
      <c r="E558" s="2">
        <f>MACD!F558</f>
        <v>0.19992189803642924</v>
      </c>
      <c r="F558" s="2">
        <f>'Moving Avg'!D558</f>
        <v>37.982960000000006</v>
      </c>
      <c r="G558" s="2">
        <f>'Moving Avg'!F558</f>
        <v>37.670094999999996</v>
      </c>
      <c r="H558" s="2">
        <f>'Moving Avg'!G558</f>
        <v>36.027827999999992</v>
      </c>
      <c r="I558" s="2">
        <f>'Moving Avg'!H558</f>
        <v>29.446120499999992</v>
      </c>
      <c r="J558" s="6" t="str">
        <f>OBV!F558</f>
        <v>BULLISH</v>
      </c>
      <c r="K558" s="6" t="str">
        <f>OBV!G558</f>
        <v>NEUTRAL</v>
      </c>
      <c r="L558" s="6" t="str">
        <f>OBV!H558</f>
        <v>CONFIRMED BULLISH</v>
      </c>
      <c r="M558" s="8">
        <f t="shared" si="80"/>
        <v>25</v>
      </c>
      <c r="N558" s="8">
        <f t="shared" si="81"/>
        <v>0</v>
      </c>
      <c r="O558" s="8">
        <f t="shared" si="82"/>
        <v>75</v>
      </c>
      <c r="P558" s="8">
        <f t="shared" si="83"/>
        <v>83.5</v>
      </c>
      <c r="Q558" s="9">
        <f t="shared" si="84"/>
        <v>32.524999999999999</v>
      </c>
      <c r="R558" s="9">
        <f t="shared" si="85"/>
        <v>52.125</v>
      </c>
      <c r="S558" s="9">
        <f t="shared" si="86"/>
        <v>60.075000000000003</v>
      </c>
      <c r="T558" s="9">
        <f t="shared" si="87"/>
        <v>45.875</v>
      </c>
      <c r="U558" s="8">
        <f t="shared" si="88"/>
        <v>48.241666666666674</v>
      </c>
      <c r="V558" s="8">
        <f t="shared" si="89"/>
        <v>47.650000000000006</v>
      </c>
    </row>
    <row r="559" spans="1:22" ht="13.5" x14ac:dyDescent="0.25">
      <c r="A559" s="3">
        <f>RSI!A559</f>
        <v>43117</v>
      </c>
      <c r="B559" s="2">
        <f>RSI!B559</f>
        <v>37.7776</v>
      </c>
      <c r="C559" s="2">
        <f>RSI!I559</f>
        <v>57.883722179827593</v>
      </c>
      <c r="D559" s="2">
        <f>MACD!E559</f>
        <v>0.27091391963122646</v>
      </c>
      <c r="E559" s="2">
        <f>MACD!F559</f>
        <v>0.21412030235538868</v>
      </c>
      <c r="F559" s="2">
        <f>'Moving Avg'!D559</f>
        <v>38.07788</v>
      </c>
      <c r="G559" s="2">
        <f>'Moving Avg'!F559</f>
        <v>37.69382499999999</v>
      </c>
      <c r="H559" s="2">
        <f>'Moving Avg'!G559</f>
        <v>36.128761999999995</v>
      </c>
      <c r="I559" s="2">
        <f>'Moving Avg'!H559</f>
        <v>29.525107499999994</v>
      </c>
      <c r="J559" s="6" t="str">
        <f>OBV!F559</f>
        <v>BULLISH</v>
      </c>
      <c r="K559" s="6" t="str">
        <f>OBV!G559</f>
        <v>NEUTRAL</v>
      </c>
      <c r="L559" s="6" t="str">
        <f>OBV!H559</f>
        <v>CONFIRMED BULLISH</v>
      </c>
      <c r="M559" s="8">
        <f t="shared" si="80"/>
        <v>25</v>
      </c>
      <c r="N559" s="8">
        <f t="shared" si="81"/>
        <v>0</v>
      </c>
      <c r="O559" s="8">
        <f t="shared" si="82"/>
        <v>75</v>
      </c>
      <c r="P559" s="8">
        <f t="shared" si="83"/>
        <v>83.5</v>
      </c>
      <c r="Q559" s="9">
        <f t="shared" si="84"/>
        <v>32.524999999999999</v>
      </c>
      <c r="R559" s="9">
        <f t="shared" si="85"/>
        <v>52.125</v>
      </c>
      <c r="S559" s="9">
        <f t="shared" si="86"/>
        <v>60.075000000000003</v>
      </c>
      <c r="T559" s="9">
        <f t="shared" si="87"/>
        <v>45.875</v>
      </c>
      <c r="U559" s="8">
        <f t="shared" si="88"/>
        <v>48.241666666666674</v>
      </c>
      <c r="V559" s="8">
        <f t="shared" si="89"/>
        <v>47.650000000000006</v>
      </c>
    </row>
    <row r="560" spans="1:22" ht="13.5" x14ac:dyDescent="0.25">
      <c r="A560" s="3">
        <f>RSI!A560</f>
        <v>43118</v>
      </c>
      <c r="B560" s="2">
        <f>RSI!B560</f>
        <v>37.7776</v>
      </c>
      <c r="C560" s="2">
        <f>RSI!I560</f>
        <v>57.8837221798276</v>
      </c>
      <c r="D560" s="2">
        <f>MACD!E560</f>
        <v>0.27098478705157447</v>
      </c>
      <c r="E560" s="2">
        <f>MACD!F560</f>
        <v>0.22549319929462586</v>
      </c>
      <c r="F560" s="2">
        <f>'Moving Avg'!D560</f>
        <v>37.981020000000001</v>
      </c>
      <c r="G560" s="2">
        <f>'Moving Avg'!F560</f>
        <v>37.718039999999995</v>
      </c>
      <c r="H560" s="2">
        <f>'Moving Avg'!G560</f>
        <v>36.225627999999993</v>
      </c>
      <c r="I560" s="2">
        <f>'Moving Avg'!H560</f>
        <v>29.601203499999997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  <c r="M560" s="8">
        <f t="shared" si="80"/>
        <v>25</v>
      </c>
      <c r="N560" s="8">
        <f t="shared" si="81"/>
        <v>0</v>
      </c>
      <c r="O560" s="8">
        <f t="shared" si="82"/>
        <v>75</v>
      </c>
      <c r="P560" s="8">
        <f t="shared" si="83"/>
        <v>16.5</v>
      </c>
      <c r="Q560" s="9">
        <f t="shared" si="84"/>
        <v>22.475000000000001</v>
      </c>
      <c r="R560" s="9">
        <f t="shared" si="85"/>
        <v>35.375</v>
      </c>
      <c r="S560" s="9">
        <f t="shared" si="86"/>
        <v>29.925000000000001</v>
      </c>
      <c r="T560" s="9">
        <f t="shared" si="87"/>
        <v>29.125</v>
      </c>
      <c r="U560" s="8">
        <f t="shared" si="88"/>
        <v>29.258333333333336</v>
      </c>
      <c r="V560" s="8">
        <f t="shared" si="89"/>
        <v>29.225000000000001</v>
      </c>
    </row>
    <row r="561" spans="1:22" ht="13.5" x14ac:dyDescent="0.25">
      <c r="A561" s="3">
        <f>RSI!A561</f>
        <v>43119</v>
      </c>
      <c r="B561" s="2">
        <f>RSI!B561</f>
        <v>37.7776</v>
      </c>
      <c r="C561" s="2">
        <f>RSI!I561</f>
        <v>57.8837221798276</v>
      </c>
      <c r="D561" s="2">
        <f>MACD!E561</f>
        <v>0.19344447193017089</v>
      </c>
      <c r="E561" s="2">
        <f>MACD!F561</f>
        <v>0.21908345382173489</v>
      </c>
      <c r="F561" s="2">
        <f>'Moving Avg'!D561</f>
        <v>37.884160000000001</v>
      </c>
      <c r="G561" s="2">
        <f>'Moving Avg'!F561</f>
        <v>37.742254999999993</v>
      </c>
      <c r="H561" s="2">
        <f>'Moving Avg'!G561</f>
        <v>36.303119999999986</v>
      </c>
      <c r="I561" s="2">
        <f>'Moving Avg'!H561</f>
        <v>29.673982499999997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  <c r="M561" s="8">
        <f t="shared" si="80"/>
        <v>25</v>
      </c>
      <c r="N561" s="8">
        <f t="shared" si="81"/>
        <v>100</v>
      </c>
      <c r="O561" s="8">
        <f t="shared" si="82"/>
        <v>75</v>
      </c>
      <c r="P561" s="8">
        <f t="shared" si="83"/>
        <v>16.5</v>
      </c>
      <c r="Q561" s="9">
        <f t="shared" si="84"/>
        <v>57.475000000000001</v>
      </c>
      <c r="R561" s="9">
        <f t="shared" si="85"/>
        <v>55.375</v>
      </c>
      <c r="S561" s="9">
        <f t="shared" si="86"/>
        <v>44.924999999999997</v>
      </c>
      <c r="T561" s="9">
        <f t="shared" si="87"/>
        <v>54.125</v>
      </c>
      <c r="U561" s="8">
        <f t="shared" si="88"/>
        <v>52.591666666666661</v>
      </c>
      <c r="V561" s="8">
        <f t="shared" si="89"/>
        <v>52.974999999999994</v>
      </c>
    </row>
    <row r="562" spans="1:22" ht="13.5" x14ac:dyDescent="0.25">
      <c r="A562" s="3">
        <f>RSI!A562</f>
        <v>43122</v>
      </c>
      <c r="B562" s="2">
        <f>RSI!B562</f>
        <v>37.293300000000002</v>
      </c>
      <c r="C562" s="2">
        <f>RSI!I562</f>
        <v>50.141237963348381</v>
      </c>
      <c r="D562" s="2">
        <f>MACD!E562</f>
        <v>0.16084400313784641</v>
      </c>
      <c r="E562" s="2">
        <f>MACD!F562</f>
        <v>0.20743556368495719</v>
      </c>
      <c r="F562" s="2">
        <f>'Moving Avg'!D562</f>
        <v>37.68074</v>
      </c>
      <c r="G562" s="2">
        <f>'Moving Avg'!F562</f>
        <v>37.742255</v>
      </c>
      <c r="H562" s="2">
        <f>'Moving Avg'!G562</f>
        <v>36.37092599999999</v>
      </c>
      <c r="I562" s="2">
        <f>'Moving Avg'!H562</f>
        <v>29.739410999999997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  <c r="M562" s="8">
        <f t="shared" si="80"/>
        <v>25</v>
      </c>
      <c r="N562" s="8">
        <f t="shared" si="81"/>
        <v>100</v>
      </c>
      <c r="O562" s="8">
        <f t="shared" si="82"/>
        <v>75</v>
      </c>
      <c r="P562" s="8">
        <f t="shared" si="83"/>
        <v>16.5</v>
      </c>
      <c r="Q562" s="9">
        <f t="shared" si="84"/>
        <v>57.475000000000001</v>
      </c>
      <c r="R562" s="9">
        <f t="shared" si="85"/>
        <v>55.375</v>
      </c>
      <c r="S562" s="9">
        <f t="shared" si="86"/>
        <v>44.924999999999997</v>
      </c>
      <c r="T562" s="9">
        <f t="shared" si="87"/>
        <v>54.125</v>
      </c>
      <c r="U562" s="8">
        <f t="shared" si="88"/>
        <v>52.591666666666661</v>
      </c>
      <c r="V562" s="8">
        <f t="shared" si="89"/>
        <v>52.974999999999994</v>
      </c>
    </row>
    <row r="563" spans="1:22" ht="13.5" x14ac:dyDescent="0.25">
      <c r="A563" s="3">
        <f>RSI!A563</f>
        <v>43123</v>
      </c>
      <c r="B563" s="2">
        <f>RSI!B563</f>
        <v>37.293300000000002</v>
      </c>
      <c r="C563" s="2">
        <f>RSI!I563</f>
        <v>50.141237963348381</v>
      </c>
      <c r="D563" s="2">
        <f>MACD!E563</f>
        <v>0.13496165290867168</v>
      </c>
      <c r="E563" s="2">
        <f>MACD!F563</f>
        <v>0.19294078152970009</v>
      </c>
      <c r="F563" s="2">
        <f>'Moving Avg'!D563</f>
        <v>37.583880000000001</v>
      </c>
      <c r="G563" s="2">
        <f>'Moving Avg'!F563</f>
        <v>37.720459999999996</v>
      </c>
      <c r="H563" s="2">
        <f>'Moving Avg'!G563</f>
        <v>36.438731999999995</v>
      </c>
      <c r="I563" s="2">
        <f>'Moving Avg'!H563</f>
        <v>29.799436999999994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  <c r="M563" s="8">
        <f t="shared" si="80"/>
        <v>25</v>
      </c>
      <c r="N563" s="8">
        <f t="shared" si="81"/>
        <v>100</v>
      </c>
      <c r="O563" s="8">
        <f t="shared" si="82"/>
        <v>75</v>
      </c>
      <c r="P563" s="8">
        <f t="shared" si="83"/>
        <v>16.5</v>
      </c>
      <c r="Q563" s="9">
        <f t="shared" si="84"/>
        <v>57.475000000000001</v>
      </c>
      <c r="R563" s="9">
        <f t="shared" si="85"/>
        <v>55.375</v>
      </c>
      <c r="S563" s="9">
        <f t="shared" si="86"/>
        <v>44.924999999999997</v>
      </c>
      <c r="T563" s="9">
        <f t="shared" si="87"/>
        <v>54.125</v>
      </c>
      <c r="U563" s="8">
        <f t="shared" si="88"/>
        <v>52.591666666666661</v>
      </c>
      <c r="V563" s="8">
        <f t="shared" si="89"/>
        <v>52.974999999999994</v>
      </c>
    </row>
    <row r="564" spans="1:22" ht="13.5" x14ac:dyDescent="0.25">
      <c r="A564" s="3">
        <f>RSI!A564</f>
        <v>43124</v>
      </c>
      <c r="B564" s="2">
        <f>RSI!B564</f>
        <v>37.680700000000002</v>
      </c>
      <c r="C564" s="2">
        <f>RSI!I564</f>
        <v>55.64524045204822</v>
      </c>
      <c r="D564" s="2">
        <f>MACD!E564</f>
        <v>8.4559678764343005E-2</v>
      </c>
      <c r="E564" s="2">
        <f>MACD!F564</f>
        <v>0.17126456097662868</v>
      </c>
      <c r="F564" s="2">
        <f>'Moving Avg'!D564</f>
        <v>37.564499999999995</v>
      </c>
      <c r="G564" s="2">
        <f>'Moving Avg'!F564</f>
        <v>37.718035</v>
      </c>
      <c r="H564" s="2">
        <f>'Moving Avg'!G564</f>
        <v>36.536566000000001</v>
      </c>
      <c r="I564" s="2">
        <f>'Moving Avg'!H564</f>
        <v>29.863200999999989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  <c r="M564" s="8">
        <f t="shared" si="80"/>
        <v>25</v>
      </c>
      <c r="N564" s="8">
        <f t="shared" si="81"/>
        <v>100</v>
      </c>
      <c r="O564" s="8">
        <f t="shared" si="82"/>
        <v>75</v>
      </c>
      <c r="P564" s="8">
        <f t="shared" si="83"/>
        <v>16.5</v>
      </c>
      <c r="Q564" s="9">
        <f t="shared" si="84"/>
        <v>57.475000000000001</v>
      </c>
      <c r="R564" s="9">
        <f t="shared" si="85"/>
        <v>55.375</v>
      </c>
      <c r="S564" s="9">
        <f t="shared" si="86"/>
        <v>44.924999999999997</v>
      </c>
      <c r="T564" s="9">
        <f t="shared" si="87"/>
        <v>54.125</v>
      </c>
      <c r="U564" s="8">
        <f t="shared" si="88"/>
        <v>52.591666666666661</v>
      </c>
      <c r="V564" s="8">
        <f t="shared" si="89"/>
        <v>52.974999999999994</v>
      </c>
    </row>
    <row r="565" spans="1:22" ht="13.5" x14ac:dyDescent="0.25">
      <c r="A565" s="3">
        <f>RSI!A565</f>
        <v>43125</v>
      </c>
      <c r="B565" s="2">
        <f>RSI!B565</f>
        <v>37.7776</v>
      </c>
      <c r="C565" s="2">
        <f>RSI!I565</f>
        <v>56.926096162296098</v>
      </c>
      <c r="D565" s="2">
        <f>MACD!E565</f>
        <v>0.18014833516107842</v>
      </c>
      <c r="E565" s="2">
        <f>MACD!F565</f>
        <v>0.17304131581351864</v>
      </c>
      <c r="F565" s="2">
        <f>'Moving Avg'!D565</f>
        <v>37.564499999999995</v>
      </c>
      <c r="G565" s="2">
        <f>'Moving Avg'!F565</f>
        <v>37.720455000000001</v>
      </c>
      <c r="H565" s="2">
        <f>'Moving Avg'!G565</f>
        <v>36.621031999999992</v>
      </c>
      <c r="I565" s="2">
        <f>'Moving Avg'!H565</f>
        <v>29.929771499999994</v>
      </c>
      <c r="J565" s="6" t="str">
        <f>OBV!F565</f>
        <v>BEARISH</v>
      </c>
      <c r="K565" s="6" t="str">
        <f>OBV!G565</f>
        <v>NEUTRAL</v>
      </c>
      <c r="L565" s="6" t="str">
        <f>OBV!H565</f>
        <v>NEUTRAL</v>
      </c>
      <c r="M565" s="8">
        <f t="shared" si="80"/>
        <v>25</v>
      </c>
      <c r="N565" s="8">
        <f t="shared" si="81"/>
        <v>0</v>
      </c>
      <c r="O565" s="8">
        <f t="shared" si="82"/>
        <v>75</v>
      </c>
      <c r="P565" s="8">
        <f t="shared" si="83"/>
        <v>16.5</v>
      </c>
      <c r="Q565" s="9">
        <f t="shared" si="84"/>
        <v>22.475000000000001</v>
      </c>
      <c r="R565" s="9">
        <f t="shared" si="85"/>
        <v>35.375</v>
      </c>
      <c r="S565" s="9">
        <f t="shared" si="86"/>
        <v>29.925000000000001</v>
      </c>
      <c r="T565" s="9">
        <f t="shared" si="87"/>
        <v>29.125</v>
      </c>
      <c r="U565" s="8">
        <f t="shared" si="88"/>
        <v>29.258333333333336</v>
      </c>
      <c r="V565" s="8">
        <f t="shared" si="89"/>
        <v>29.225000000000001</v>
      </c>
    </row>
    <row r="566" spans="1:22" ht="13.5" x14ac:dyDescent="0.25">
      <c r="A566" s="3">
        <f>RSI!A566</f>
        <v>43126</v>
      </c>
      <c r="B566" s="2">
        <f>RSI!B566</f>
        <v>37.7776</v>
      </c>
      <c r="C566" s="2">
        <f>RSI!I566</f>
        <v>56.926096162296105</v>
      </c>
      <c r="D566" s="2">
        <f>MACD!E566</f>
        <v>0.25850584846152458</v>
      </c>
      <c r="E566" s="2">
        <f>MACD!F566</f>
        <v>0.19013422234311986</v>
      </c>
      <c r="F566" s="2">
        <f>'Moving Avg'!D566</f>
        <v>37.564500000000002</v>
      </c>
      <c r="G566" s="2">
        <f>'Moving Avg'!F566</f>
        <v>37.708345000000001</v>
      </c>
      <c r="H566" s="2">
        <f>'Moving Avg'!G566</f>
        <v>36.721965999999995</v>
      </c>
      <c r="I566" s="2">
        <f>'Moving Avg'!H566</f>
        <v>29.996341999999995</v>
      </c>
      <c r="J566" s="6" t="str">
        <f>OBV!F566</f>
        <v>BEARISH</v>
      </c>
      <c r="K566" s="6" t="str">
        <f>OBV!G566</f>
        <v>NEUTRAL</v>
      </c>
      <c r="L566" s="6" t="str">
        <f>OBV!H566</f>
        <v>NEUTRAL</v>
      </c>
      <c r="M566" s="8">
        <f t="shared" si="80"/>
        <v>25</v>
      </c>
      <c r="N566" s="8">
        <f t="shared" si="81"/>
        <v>0</v>
      </c>
      <c r="O566" s="8">
        <f t="shared" si="82"/>
        <v>75</v>
      </c>
      <c r="P566" s="8">
        <f t="shared" si="83"/>
        <v>16.5</v>
      </c>
      <c r="Q566" s="9">
        <f t="shared" si="84"/>
        <v>22.475000000000001</v>
      </c>
      <c r="R566" s="9">
        <f t="shared" si="85"/>
        <v>35.375</v>
      </c>
      <c r="S566" s="9">
        <f t="shared" si="86"/>
        <v>29.925000000000001</v>
      </c>
      <c r="T566" s="9">
        <f t="shared" si="87"/>
        <v>29.125</v>
      </c>
      <c r="U566" s="8">
        <f t="shared" si="88"/>
        <v>29.258333333333336</v>
      </c>
      <c r="V566" s="8">
        <f t="shared" si="89"/>
        <v>29.225000000000001</v>
      </c>
    </row>
    <row r="567" spans="1:22" ht="13.5" x14ac:dyDescent="0.25">
      <c r="A567" s="3">
        <f>RSI!A567</f>
        <v>43129</v>
      </c>
      <c r="B567" s="2">
        <f>RSI!B567</f>
        <v>37.235199999999999</v>
      </c>
      <c r="C567" s="2">
        <f>RSI!I567</f>
        <v>47.939090062365516</v>
      </c>
      <c r="D567" s="2">
        <f>MACD!E567</f>
        <v>0.37010953154921111</v>
      </c>
      <c r="E567" s="2">
        <f>MACD!F567</f>
        <v>0.22612928418433814</v>
      </c>
      <c r="F567" s="2">
        <f>'Moving Avg'!D567</f>
        <v>37.552880000000002</v>
      </c>
      <c r="G567" s="2">
        <f>'Moving Avg'!F567</f>
        <v>37.65701</v>
      </c>
      <c r="H567" s="2">
        <f>'Moving Avg'!G567</f>
        <v>36.812051999999994</v>
      </c>
      <c r="I567" s="2">
        <f>'Moving Avg'!H567</f>
        <v>30.057451999999998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  <c r="M567" s="8">
        <f t="shared" si="80"/>
        <v>25</v>
      </c>
      <c r="N567" s="8">
        <f t="shared" si="81"/>
        <v>0</v>
      </c>
      <c r="O567" s="8">
        <f t="shared" si="82"/>
        <v>75</v>
      </c>
      <c r="P567" s="8">
        <f t="shared" si="83"/>
        <v>16.5</v>
      </c>
      <c r="Q567" s="9">
        <f t="shared" si="84"/>
        <v>22.475000000000001</v>
      </c>
      <c r="R567" s="9">
        <f t="shared" si="85"/>
        <v>35.375</v>
      </c>
      <c r="S567" s="9">
        <f t="shared" si="86"/>
        <v>29.925000000000001</v>
      </c>
      <c r="T567" s="9">
        <f t="shared" si="87"/>
        <v>29.125</v>
      </c>
      <c r="U567" s="8">
        <f t="shared" si="88"/>
        <v>29.258333333333336</v>
      </c>
      <c r="V567" s="8">
        <f t="shared" si="89"/>
        <v>29.225000000000001</v>
      </c>
    </row>
    <row r="568" spans="1:22" ht="13.5" x14ac:dyDescent="0.25">
      <c r="A568" s="3">
        <f>RSI!A568</f>
        <v>43130</v>
      </c>
      <c r="B568" s="2">
        <f>RSI!B568</f>
        <v>37.235199999999999</v>
      </c>
      <c r="C568" s="2">
        <f>RSI!I568</f>
        <v>47.939090062365516</v>
      </c>
      <c r="D568" s="2">
        <f>MACD!E568</f>
        <v>0.38361430283956821</v>
      </c>
      <c r="E568" s="2">
        <f>MACD!F568</f>
        <v>0.25762628791538417</v>
      </c>
      <c r="F568" s="2">
        <f>'Moving Avg'!D568</f>
        <v>37.541260000000001</v>
      </c>
      <c r="G568" s="2">
        <f>'Moving Avg'!F568</f>
        <v>37.649265</v>
      </c>
      <c r="H568" s="2">
        <f>'Moving Avg'!G568</f>
        <v>36.902137999999994</v>
      </c>
      <c r="I568" s="2">
        <f>'Moving Avg'!H568</f>
        <v>30.118561999999997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  <c r="M568" s="8">
        <f t="shared" si="80"/>
        <v>25</v>
      </c>
      <c r="N568" s="8">
        <f t="shared" si="81"/>
        <v>0</v>
      </c>
      <c r="O568" s="8">
        <f t="shared" si="82"/>
        <v>75</v>
      </c>
      <c r="P568" s="8">
        <f t="shared" si="83"/>
        <v>16.5</v>
      </c>
      <c r="Q568" s="9">
        <f t="shared" si="84"/>
        <v>22.475000000000001</v>
      </c>
      <c r="R568" s="9">
        <f t="shared" si="85"/>
        <v>35.375</v>
      </c>
      <c r="S568" s="9">
        <f t="shared" si="86"/>
        <v>29.925000000000001</v>
      </c>
      <c r="T568" s="9">
        <f t="shared" si="87"/>
        <v>29.125</v>
      </c>
      <c r="U568" s="8">
        <f t="shared" si="88"/>
        <v>29.258333333333336</v>
      </c>
      <c r="V568" s="8">
        <f t="shared" si="89"/>
        <v>29.225000000000001</v>
      </c>
    </row>
    <row r="569" spans="1:22" ht="13.5" x14ac:dyDescent="0.25">
      <c r="A569" s="3">
        <f>RSI!A569</f>
        <v>43131</v>
      </c>
      <c r="B569" s="2">
        <f>RSI!B569</f>
        <v>36.324599999999997</v>
      </c>
      <c r="C569" s="2">
        <f>RSI!I569</f>
        <v>36.667954961231644</v>
      </c>
      <c r="D569" s="2">
        <f>MACD!E569</f>
        <v>0.46345633957316323</v>
      </c>
      <c r="E569" s="2">
        <f>MACD!F569</f>
        <v>0.29879229824693998</v>
      </c>
      <c r="F569" s="2">
        <f>'Moving Avg'!D569</f>
        <v>37.270040000000002</v>
      </c>
      <c r="G569" s="2">
        <f>'Moving Avg'!F569</f>
        <v>37.576614999999997</v>
      </c>
      <c r="H569" s="2">
        <f>'Moving Avg'!G569</f>
        <v>36.972849999999987</v>
      </c>
      <c r="I569" s="2">
        <f>'Moving Avg'!H569</f>
        <v>30.174313000000001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  <c r="M569" s="8">
        <f t="shared" si="80"/>
        <v>25</v>
      </c>
      <c r="N569" s="8">
        <f t="shared" si="81"/>
        <v>0</v>
      </c>
      <c r="O569" s="8">
        <f t="shared" si="82"/>
        <v>75</v>
      </c>
      <c r="P569" s="8">
        <f t="shared" si="83"/>
        <v>16.5</v>
      </c>
      <c r="Q569" s="9">
        <f t="shared" si="84"/>
        <v>22.475000000000001</v>
      </c>
      <c r="R569" s="9">
        <f t="shared" si="85"/>
        <v>35.375</v>
      </c>
      <c r="S569" s="9">
        <f t="shared" si="86"/>
        <v>29.925000000000001</v>
      </c>
      <c r="T569" s="9">
        <f t="shared" si="87"/>
        <v>29.125</v>
      </c>
      <c r="U569" s="8">
        <f t="shared" si="88"/>
        <v>29.258333333333336</v>
      </c>
      <c r="V569" s="8">
        <f t="shared" si="89"/>
        <v>29.225000000000001</v>
      </c>
    </row>
    <row r="570" spans="1:22" ht="13.5" x14ac:dyDescent="0.25">
      <c r="A570" s="3">
        <f>RSI!A570</f>
        <v>43132</v>
      </c>
      <c r="B570" s="2">
        <f>RSI!B570</f>
        <v>37.051099999999998</v>
      </c>
      <c r="C570" s="2">
        <f>RSI!I570</f>
        <v>47.311501174671285</v>
      </c>
      <c r="D570" s="2">
        <f>MACD!E570</f>
        <v>0.4834726778735785</v>
      </c>
      <c r="E570" s="2">
        <f>MACD!F570</f>
        <v>0.3357283741722677</v>
      </c>
      <c r="F570" s="2">
        <f>'Moving Avg'!D570</f>
        <v>37.124739999999996</v>
      </c>
      <c r="G570" s="2">
        <f>'Moving Avg'!F570</f>
        <v>37.540289999999999</v>
      </c>
      <c r="H570" s="2">
        <f>'Moving Avg'!G570</f>
        <v>37.055185999999992</v>
      </c>
      <c r="I570" s="2">
        <f>'Moving Avg'!H570</f>
        <v>30.234028500000001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  <c r="M570" s="8">
        <f t="shared" si="80"/>
        <v>25</v>
      </c>
      <c r="N570" s="8">
        <f t="shared" si="81"/>
        <v>0</v>
      </c>
      <c r="O570" s="8">
        <f t="shared" si="82"/>
        <v>75</v>
      </c>
      <c r="P570" s="8">
        <f t="shared" si="83"/>
        <v>16.5</v>
      </c>
      <c r="Q570" s="9">
        <f t="shared" si="84"/>
        <v>22.475000000000001</v>
      </c>
      <c r="R570" s="9">
        <f t="shared" si="85"/>
        <v>35.375</v>
      </c>
      <c r="S570" s="9">
        <f t="shared" si="86"/>
        <v>29.925000000000001</v>
      </c>
      <c r="T570" s="9">
        <f t="shared" si="87"/>
        <v>29.125</v>
      </c>
      <c r="U570" s="8">
        <f t="shared" si="88"/>
        <v>29.258333333333336</v>
      </c>
      <c r="V570" s="8">
        <f t="shared" si="89"/>
        <v>29.225000000000001</v>
      </c>
    </row>
    <row r="571" spans="1:22" ht="13.5" x14ac:dyDescent="0.25">
      <c r="A571" s="3">
        <f>RSI!A571</f>
        <v>43133</v>
      </c>
      <c r="B571" s="2">
        <f>RSI!B571</f>
        <v>37.051099999999998</v>
      </c>
      <c r="C571" s="2">
        <f>RSI!I571</f>
        <v>47.311501174671285</v>
      </c>
      <c r="D571" s="2">
        <f>MACD!E571</f>
        <v>0.5019245363383078</v>
      </c>
      <c r="E571" s="2">
        <f>MACD!F571</f>
        <v>0.36896760660547573</v>
      </c>
      <c r="F571" s="2">
        <f>'Moving Avg'!D571</f>
        <v>36.979439999999997</v>
      </c>
      <c r="G571" s="2">
        <f>'Moving Avg'!F571</f>
        <v>37.528179999999999</v>
      </c>
      <c r="H571" s="2">
        <f>'Moving Avg'!G571</f>
        <v>37.127833999999986</v>
      </c>
      <c r="I571" s="2">
        <f>'Moving Avg'!H571</f>
        <v>30.297487999999998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  <c r="M571" s="8">
        <f t="shared" si="80"/>
        <v>25</v>
      </c>
      <c r="N571" s="8">
        <f t="shared" si="81"/>
        <v>0</v>
      </c>
      <c r="O571" s="8">
        <f t="shared" si="82"/>
        <v>75</v>
      </c>
      <c r="P571" s="8">
        <f t="shared" si="83"/>
        <v>16.5</v>
      </c>
      <c r="Q571" s="9">
        <f t="shared" si="84"/>
        <v>22.475000000000001</v>
      </c>
      <c r="R571" s="9">
        <f t="shared" si="85"/>
        <v>35.375</v>
      </c>
      <c r="S571" s="9">
        <f t="shared" si="86"/>
        <v>29.925000000000001</v>
      </c>
      <c r="T571" s="9">
        <f t="shared" si="87"/>
        <v>29.125</v>
      </c>
      <c r="U571" s="8">
        <f t="shared" si="88"/>
        <v>29.258333333333336</v>
      </c>
      <c r="V571" s="8">
        <f t="shared" si="89"/>
        <v>29.225000000000001</v>
      </c>
    </row>
    <row r="572" spans="1:22" ht="13.5" x14ac:dyDescent="0.25">
      <c r="A572" s="3">
        <f>RSI!A572</f>
        <v>43136</v>
      </c>
      <c r="B572" s="2">
        <f>RSI!B572</f>
        <v>36.033999999999999</v>
      </c>
      <c r="C572" s="2">
        <f>RSI!I572</f>
        <v>37.16907245549843</v>
      </c>
      <c r="D572" s="2">
        <f>MACD!E572</f>
        <v>0.51977343358174721</v>
      </c>
      <c r="E572" s="2">
        <f>MACD!F572</f>
        <v>0.39912877200073005</v>
      </c>
      <c r="F572" s="2">
        <f>'Moving Avg'!D572</f>
        <v>36.739199999999997</v>
      </c>
      <c r="G572" s="2">
        <f>'Moving Avg'!F572</f>
        <v>37.465215000000001</v>
      </c>
      <c r="H572" s="2">
        <f>'Moving Avg'!G572</f>
        <v>37.167159999999996</v>
      </c>
      <c r="I572" s="2">
        <f>'Moving Avg'!H572</f>
        <v>30.352260000000001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  <c r="M572" s="8">
        <f t="shared" si="80"/>
        <v>25</v>
      </c>
      <c r="N572" s="8">
        <f t="shared" si="81"/>
        <v>0</v>
      </c>
      <c r="O572" s="8">
        <f t="shared" si="82"/>
        <v>75</v>
      </c>
      <c r="P572" s="8">
        <f t="shared" si="83"/>
        <v>16.5</v>
      </c>
      <c r="Q572" s="9">
        <f t="shared" si="84"/>
        <v>22.475000000000001</v>
      </c>
      <c r="R572" s="9">
        <f t="shared" si="85"/>
        <v>35.375</v>
      </c>
      <c r="S572" s="9">
        <f t="shared" si="86"/>
        <v>29.925000000000001</v>
      </c>
      <c r="T572" s="9">
        <f t="shared" si="87"/>
        <v>29.125</v>
      </c>
      <c r="U572" s="8">
        <f t="shared" si="88"/>
        <v>29.258333333333336</v>
      </c>
      <c r="V572" s="8">
        <f t="shared" si="89"/>
        <v>29.225000000000001</v>
      </c>
    </row>
    <row r="573" spans="1:22" ht="13.5" x14ac:dyDescent="0.25">
      <c r="A573" s="3">
        <f>RSI!A573</f>
        <v>43137</v>
      </c>
      <c r="B573" s="2">
        <f>RSI!B573</f>
        <v>36.7121</v>
      </c>
      <c r="C573" s="2">
        <f>RSI!I573</f>
        <v>45.549929884048161</v>
      </c>
      <c r="D573" s="2">
        <f>MACD!E573</f>
        <v>0.49195563588265401</v>
      </c>
      <c r="E573" s="2">
        <f>MACD!F573</f>
        <v>0.41769414477711486</v>
      </c>
      <c r="F573" s="2">
        <f>'Moving Avg'!D573</f>
        <v>36.634579999999993</v>
      </c>
      <c r="G573" s="2">
        <f>'Moving Avg'!F573</f>
        <v>37.435670000000002</v>
      </c>
      <c r="H573" s="2">
        <f>'Moving Avg'!G573</f>
        <v>37.202999999999989</v>
      </c>
      <c r="I573" s="2">
        <f>'Moving Avg'!H573</f>
        <v>30.413313500000001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  <c r="M573" s="8">
        <f t="shared" si="80"/>
        <v>25</v>
      </c>
      <c r="N573" s="8">
        <f t="shared" si="81"/>
        <v>0</v>
      </c>
      <c r="O573" s="8">
        <f t="shared" si="82"/>
        <v>75</v>
      </c>
      <c r="P573" s="8">
        <f t="shared" si="83"/>
        <v>16.5</v>
      </c>
      <c r="Q573" s="9">
        <f t="shared" si="84"/>
        <v>22.475000000000001</v>
      </c>
      <c r="R573" s="9">
        <f t="shared" si="85"/>
        <v>35.375</v>
      </c>
      <c r="S573" s="9">
        <f t="shared" si="86"/>
        <v>29.925000000000001</v>
      </c>
      <c r="T573" s="9">
        <f t="shared" si="87"/>
        <v>29.125</v>
      </c>
      <c r="U573" s="8">
        <f t="shared" si="88"/>
        <v>29.258333333333336</v>
      </c>
      <c r="V573" s="8">
        <f t="shared" si="89"/>
        <v>29.225000000000001</v>
      </c>
    </row>
    <row r="574" spans="1:22" ht="13.5" x14ac:dyDescent="0.25">
      <c r="A574" s="3">
        <f>RSI!A574</f>
        <v>43138</v>
      </c>
      <c r="B574" s="2">
        <f>RSI!B574</f>
        <v>36.043700000000001</v>
      </c>
      <c r="C574" s="2">
        <f>RSI!I574</f>
        <v>39.900316802884831</v>
      </c>
      <c r="D574" s="2">
        <f>MACD!E574</f>
        <v>0.58028920593741162</v>
      </c>
      <c r="E574" s="2">
        <f>MACD!F574</f>
        <v>0.45021315700917419</v>
      </c>
      <c r="F574" s="2">
        <f>'Moving Avg'!D574</f>
        <v>36.578400000000002</v>
      </c>
      <c r="G574" s="2">
        <f>'Moving Avg'!F574</f>
        <v>37.372704999999996</v>
      </c>
      <c r="H574" s="2">
        <f>'Moving Avg'!G574</f>
        <v>37.225471999999989</v>
      </c>
      <c r="I574" s="2">
        <f>'Moving Avg'!H574</f>
        <v>30.468418499999999</v>
      </c>
      <c r="J574" s="6" t="str">
        <f>OBV!F574</f>
        <v>BEARISH</v>
      </c>
      <c r="K574" s="6" t="str">
        <f>OBV!G574</f>
        <v>WEAK</v>
      </c>
      <c r="L574" s="6" t="str">
        <f>OBV!H574</f>
        <v>CONFIRMED BEARISH</v>
      </c>
      <c r="M574" s="8">
        <f t="shared" si="80"/>
        <v>25</v>
      </c>
      <c r="N574" s="8">
        <f t="shared" si="81"/>
        <v>0</v>
      </c>
      <c r="O574" s="8">
        <f t="shared" si="82"/>
        <v>75</v>
      </c>
      <c r="P574" s="8">
        <f t="shared" si="83"/>
        <v>0</v>
      </c>
      <c r="Q574" s="9">
        <f t="shared" si="84"/>
        <v>20</v>
      </c>
      <c r="R574" s="9">
        <f t="shared" si="85"/>
        <v>31.25</v>
      </c>
      <c r="S574" s="9">
        <f t="shared" si="86"/>
        <v>22.5</v>
      </c>
      <c r="T574" s="9">
        <f t="shared" si="87"/>
        <v>25</v>
      </c>
      <c r="U574" s="8">
        <f t="shared" si="88"/>
        <v>24.583333333333332</v>
      </c>
      <c r="V574" s="8">
        <f t="shared" si="89"/>
        <v>24.6875</v>
      </c>
    </row>
    <row r="575" spans="1:22" ht="13.5" x14ac:dyDescent="0.25">
      <c r="A575" s="3">
        <f>RSI!A575</f>
        <v>43139</v>
      </c>
      <c r="B575" s="2">
        <f>RSI!B575</f>
        <v>34.590699999999998</v>
      </c>
      <c r="C575" s="2">
        <f>RSI!I575</f>
        <v>30.921719626042844</v>
      </c>
      <c r="D575" s="2">
        <f>MACD!E575</f>
        <v>0.78407602913202368</v>
      </c>
      <c r="E575" s="2">
        <f>MACD!F575</f>
        <v>0.51698573143374404</v>
      </c>
      <c r="F575" s="2">
        <f>'Moving Avg'!D575</f>
        <v>36.086320000000001</v>
      </c>
      <c r="G575" s="2">
        <f>'Moving Avg'!F575</f>
        <v>37.189144999999996</v>
      </c>
      <c r="H575" s="2">
        <f>'Moving Avg'!G575</f>
        <v>37.200479999999992</v>
      </c>
      <c r="I575" s="2">
        <f>'Moving Avg'!H575</f>
        <v>30.516258499999996</v>
      </c>
      <c r="J575" s="6" t="str">
        <f>OBV!F575</f>
        <v>BEARISH</v>
      </c>
      <c r="K575" s="6" t="str">
        <f>OBV!G575</f>
        <v>WEAK</v>
      </c>
      <c r="L575" s="6" t="str">
        <f>OBV!H575</f>
        <v>CONFIRMED BEARISH</v>
      </c>
      <c r="M575" s="8">
        <f t="shared" si="80"/>
        <v>25</v>
      </c>
      <c r="N575" s="8">
        <f t="shared" si="81"/>
        <v>0</v>
      </c>
      <c r="O575" s="8">
        <f t="shared" si="82"/>
        <v>75</v>
      </c>
      <c r="P575" s="8">
        <f t="shared" si="83"/>
        <v>0</v>
      </c>
      <c r="Q575" s="9">
        <f t="shared" si="84"/>
        <v>20</v>
      </c>
      <c r="R575" s="9">
        <f t="shared" si="85"/>
        <v>31.25</v>
      </c>
      <c r="S575" s="9">
        <f t="shared" si="86"/>
        <v>22.5</v>
      </c>
      <c r="T575" s="9">
        <f t="shared" si="87"/>
        <v>25</v>
      </c>
      <c r="U575" s="8">
        <f t="shared" si="88"/>
        <v>24.583333333333332</v>
      </c>
      <c r="V575" s="8">
        <f t="shared" si="89"/>
        <v>24.6875</v>
      </c>
    </row>
    <row r="576" spans="1:22" ht="13.5" x14ac:dyDescent="0.25">
      <c r="A576" s="3">
        <f>RSI!A576</f>
        <v>43140</v>
      </c>
      <c r="B576" s="2">
        <f>RSI!B576</f>
        <v>34.6295</v>
      </c>
      <c r="C576" s="2">
        <f>RSI!I576</f>
        <v>31.365862926910722</v>
      </c>
      <c r="D576" s="2">
        <f>MACD!E576</f>
        <v>0.96824660537701135</v>
      </c>
      <c r="E576" s="2">
        <f>MACD!F576</f>
        <v>0.60723790622239759</v>
      </c>
      <c r="F576" s="2">
        <f>'Moving Avg'!D576</f>
        <v>35.601999999999997</v>
      </c>
      <c r="G576" s="2">
        <f>'Moving Avg'!F576</f>
        <v>37.007525000000001</v>
      </c>
      <c r="H576" s="2">
        <f>'Moving Avg'!G576</f>
        <v>37.178201999999985</v>
      </c>
      <c r="I576" s="2">
        <f>'Moving Avg'!H576</f>
        <v>30.564292499999997</v>
      </c>
      <c r="J576" s="6" t="str">
        <f>OBV!F576</f>
        <v>BEARISH</v>
      </c>
      <c r="K576" s="6" t="str">
        <f>OBV!G576</f>
        <v>WEAK</v>
      </c>
      <c r="L576" s="6" t="str">
        <f>OBV!H576</f>
        <v>CONFIRMED BEARISH</v>
      </c>
      <c r="M576" s="8">
        <f t="shared" si="80"/>
        <v>25</v>
      </c>
      <c r="N576" s="8">
        <f t="shared" si="81"/>
        <v>0</v>
      </c>
      <c r="O576" s="8">
        <f t="shared" si="82"/>
        <v>75</v>
      </c>
      <c r="P576" s="8">
        <f t="shared" si="83"/>
        <v>0</v>
      </c>
      <c r="Q576" s="9">
        <f t="shared" si="84"/>
        <v>20</v>
      </c>
      <c r="R576" s="9">
        <f t="shared" si="85"/>
        <v>31.25</v>
      </c>
      <c r="S576" s="9">
        <f t="shared" si="86"/>
        <v>22.5</v>
      </c>
      <c r="T576" s="9">
        <f t="shared" si="87"/>
        <v>25</v>
      </c>
      <c r="U576" s="8">
        <f t="shared" si="88"/>
        <v>24.583333333333332</v>
      </c>
      <c r="V576" s="8">
        <f t="shared" si="89"/>
        <v>24.6875</v>
      </c>
    </row>
    <row r="577" spans="1:22" ht="13.5" x14ac:dyDescent="0.25">
      <c r="A577" s="3">
        <f>RSI!A577</f>
        <v>43143</v>
      </c>
      <c r="B577" s="2">
        <f>RSI!B577</f>
        <v>35.607799999999997</v>
      </c>
      <c r="C577" s="2">
        <f>RSI!I577</f>
        <v>41.567324171715413</v>
      </c>
      <c r="D577" s="2">
        <f>MACD!E577</f>
        <v>0.98146860550767201</v>
      </c>
      <c r="E577" s="2">
        <f>MACD!F577</f>
        <v>0.6820840460794525</v>
      </c>
      <c r="F577" s="2">
        <f>'Moving Avg'!D577</f>
        <v>35.516759999999998</v>
      </c>
      <c r="G577" s="2">
        <f>'Moving Avg'!F577</f>
        <v>36.872394999999997</v>
      </c>
      <c r="H577" s="2">
        <f>'Moving Avg'!G577</f>
        <v>37.175489999999989</v>
      </c>
      <c r="I577" s="2">
        <f>'Moving Avg'!H577</f>
        <v>30.619634999999995</v>
      </c>
      <c r="J577" s="6" t="str">
        <f>OBV!F577</f>
        <v>BEARISH</v>
      </c>
      <c r="K577" s="6" t="str">
        <f>OBV!G577</f>
        <v>WEAK</v>
      </c>
      <c r="L577" s="6" t="str">
        <f>OBV!H577</f>
        <v>CONFIRMED BEARISH</v>
      </c>
      <c r="M577" s="8">
        <f t="shared" si="80"/>
        <v>25</v>
      </c>
      <c r="N577" s="8">
        <f t="shared" si="81"/>
        <v>0</v>
      </c>
      <c r="O577" s="8">
        <f t="shared" si="82"/>
        <v>50</v>
      </c>
      <c r="P577" s="8">
        <f t="shared" si="83"/>
        <v>0</v>
      </c>
      <c r="Q577" s="9">
        <f t="shared" si="84"/>
        <v>16.25</v>
      </c>
      <c r="R577" s="9">
        <f t="shared" si="85"/>
        <v>22.5</v>
      </c>
      <c r="S577" s="9">
        <f t="shared" si="86"/>
        <v>16.25</v>
      </c>
      <c r="T577" s="9">
        <f t="shared" si="87"/>
        <v>18.75</v>
      </c>
      <c r="U577" s="8">
        <f t="shared" si="88"/>
        <v>18.333333333333332</v>
      </c>
      <c r="V577" s="8">
        <f t="shared" si="89"/>
        <v>18.4375</v>
      </c>
    </row>
    <row r="578" spans="1:22" ht="13.5" x14ac:dyDescent="0.25">
      <c r="A578" s="3">
        <f>RSI!A578</f>
        <v>43144</v>
      </c>
      <c r="B578" s="2">
        <f>RSI!B578</f>
        <v>36.576500000000003</v>
      </c>
      <c r="C578" s="2">
        <f>RSI!I578</f>
        <v>49.561700239148038</v>
      </c>
      <c r="D578" s="2">
        <f>MACD!E578</f>
        <v>0.92743320839628041</v>
      </c>
      <c r="E578" s="2">
        <f>MACD!F578</f>
        <v>0.7311538785428181</v>
      </c>
      <c r="F578" s="2">
        <f>'Moving Avg'!D578</f>
        <v>35.489640000000001</v>
      </c>
      <c r="G578" s="2">
        <f>'Moving Avg'!F578</f>
        <v>36.812339999999999</v>
      </c>
      <c r="H578" s="2">
        <f>'Moving Avg'!G578</f>
        <v>37.192151999999986</v>
      </c>
      <c r="I578" s="2">
        <f>'Moving Avg'!H578</f>
        <v>30.677925000000002</v>
      </c>
      <c r="J578" s="6" t="str">
        <f>OBV!F578</f>
        <v>BEARISH</v>
      </c>
      <c r="K578" s="6" t="str">
        <f>OBV!G578</f>
        <v>WEAK</v>
      </c>
      <c r="L578" s="6" t="str">
        <f>OBV!H578</f>
        <v>CONFIRMED BEARISH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0</v>
      </c>
      <c r="Q578" s="9">
        <f t="shared" si="84"/>
        <v>16.25</v>
      </c>
      <c r="R578" s="9">
        <f t="shared" si="85"/>
        <v>22.5</v>
      </c>
      <c r="S578" s="9">
        <f t="shared" si="86"/>
        <v>16.25</v>
      </c>
      <c r="T578" s="9">
        <f t="shared" si="87"/>
        <v>18.75</v>
      </c>
      <c r="U578" s="8">
        <f t="shared" si="88"/>
        <v>18.333333333333332</v>
      </c>
      <c r="V578" s="8">
        <f t="shared" si="89"/>
        <v>18.4375</v>
      </c>
    </row>
    <row r="579" spans="1:22" ht="13.5" x14ac:dyDescent="0.25">
      <c r="A579" s="3">
        <f>RSI!A579</f>
        <v>43145</v>
      </c>
      <c r="B579" s="2">
        <f>RSI!B579</f>
        <v>36.469900000000003</v>
      </c>
      <c r="C579" s="2">
        <f>RSI!I579</f>
        <v>48.770944138714249</v>
      </c>
      <c r="D579" s="2">
        <f>MACD!E579</f>
        <v>0.74983928520762788</v>
      </c>
      <c r="E579" s="2">
        <f>MACD!F579</f>
        <v>0.73489095987578013</v>
      </c>
      <c r="F579" s="2">
        <f>'Moving Avg'!D579</f>
        <v>35.57488</v>
      </c>
      <c r="G579" s="2">
        <f>'Moving Avg'!F579</f>
        <v>36.746955000000007</v>
      </c>
      <c r="H579" s="2">
        <f>'Moving Avg'!G579</f>
        <v>37.206681999999986</v>
      </c>
      <c r="I579" s="2">
        <f>'Moving Avg'!H579</f>
        <v>30.737056499999998</v>
      </c>
      <c r="J579" s="6" t="str">
        <f>OBV!F579</f>
        <v>BEARISH</v>
      </c>
      <c r="K579" s="6" t="str">
        <f>OBV!G579</f>
        <v>WEAK</v>
      </c>
      <c r="L579" s="6" t="str">
        <f>OBV!H579</f>
        <v>BEARISH DIVERGENCE</v>
      </c>
      <c r="M579" s="8">
        <f t="shared" si="90"/>
        <v>25</v>
      </c>
      <c r="N579" s="8">
        <f t="shared" si="91"/>
        <v>0</v>
      </c>
      <c r="O579" s="8">
        <f t="shared" si="92"/>
        <v>50</v>
      </c>
      <c r="P579" s="8">
        <f t="shared" si="93"/>
        <v>0</v>
      </c>
      <c r="Q579" s="9">
        <f t="shared" ref="Q579:Q642" si="94">0.35*M579+N579*0.35+O579*0.15+P579*0.15</f>
        <v>16.25</v>
      </c>
      <c r="R579" s="9">
        <f t="shared" ref="R579:R642" si="95">M579*0.2+N579*0.2+O579*0.35+P579*0.25</f>
        <v>22.5</v>
      </c>
      <c r="S579" s="9">
        <f t="shared" ref="S579:S642" si="96">M579*0.15+N579*0.15+O579*0.25+P579*0.45</f>
        <v>16.25</v>
      </c>
      <c r="T579" s="9">
        <f t="shared" ref="T579:T642" si="97">0.25*SUM(M579:P579)</f>
        <v>18.75</v>
      </c>
      <c r="U579" s="8">
        <f t="shared" ref="U579:U642" si="98">SUM(Q579:S579)/3</f>
        <v>18.333333333333332</v>
      </c>
      <c r="V579" s="8">
        <f t="shared" ref="V579:V642" si="99">SUM(Q579:T579)/4</f>
        <v>18.4375</v>
      </c>
    </row>
    <row r="580" spans="1:22" ht="13.5" x14ac:dyDescent="0.25">
      <c r="A580" s="3">
        <f>RSI!A580</f>
        <v>43146</v>
      </c>
      <c r="B580" s="2">
        <f>RSI!B580</f>
        <v>36.4602</v>
      </c>
      <c r="C580" s="2">
        <f>RSI!I580</f>
        <v>48.694810209351239</v>
      </c>
      <c r="D580" s="2">
        <f>MACD!E580</f>
        <v>0.71298547888937236</v>
      </c>
      <c r="E580" s="2">
        <f>MACD!F580</f>
        <v>0.73050986367849857</v>
      </c>
      <c r="F580" s="2">
        <f>'Moving Avg'!D580</f>
        <v>35.948779999999999</v>
      </c>
      <c r="G580" s="2">
        <f>'Moving Avg'!F580</f>
        <v>36.681085000000003</v>
      </c>
      <c r="H580" s="2">
        <f>'Moving Avg'!G580</f>
        <v>37.199899999999985</v>
      </c>
      <c r="I580" s="2">
        <f>'Moving Avg'!H580</f>
        <v>30.796139499999999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  <c r="M580" s="8">
        <f t="shared" si="90"/>
        <v>25</v>
      </c>
      <c r="N580" s="8">
        <f t="shared" si="91"/>
        <v>45</v>
      </c>
      <c r="O580" s="8">
        <f t="shared" si="92"/>
        <v>75</v>
      </c>
      <c r="P580" s="8">
        <f t="shared" si="93"/>
        <v>83.5</v>
      </c>
      <c r="Q580" s="9">
        <f t="shared" si="94"/>
        <v>48.274999999999999</v>
      </c>
      <c r="R580" s="9">
        <f t="shared" si="95"/>
        <v>61.125</v>
      </c>
      <c r="S580" s="9">
        <f t="shared" si="96"/>
        <v>66.825000000000003</v>
      </c>
      <c r="T580" s="9">
        <f t="shared" si="97"/>
        <v>57.125</v>
      </c>
      <c r="U580" s="8">
        <f t="shared" si="98"/>
        <v>58.741666666666674</v>
      </c>
      <c r="V580" s="8">
        <f t="shared" si="99"/>
        <v>58.337500000000006</v>
      </c>
    </row>
    <row r="581" spans="1:22" ht="13.5" x14ac:dyDescent="0.25">
      <c r="A581" s="3">
        <f>RSI!A581</f>
        <v>43147</v>
      </c>
      <c r="B581" s="2">
        <f>RSI!B581</f>
        <v>37.293300000000002</v>
      </c>
      <c r="C581" s="2">
        <f>RSI!I581</f>
        <v>55.167960125495405</v>
      </c>
      <c r="D581" s="2">
        <f>MACD!E581</f>
        <v>0.6210090154902872</v>
      </c>
      <c r="E581" s="2">
        <f>MACD!F581</f>
        <v>0.70860969404085639</v>
      </c>
      <c r="F581" s="2">
        <f>'Moving Avg'!D581</f>
        <v>36.481539999999995</v>
      </c>
      <c r="G581" s="2">
        <f>'Moving Avg'!F581</f>
        <v>36.656870000000012</v>
      </c>
      <c r="H581" s="2">
        <f>'Moving Avg'!G581</f>
        <v>37.190407999999991</v>
      </c>
      <c r="I581" s="2">
        <f>'Moving Avg'!H581</f>
        <v>30.858013499999998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  <c r="M581" s="8">
        <f t="shared" si="90"/>
        <v>25</v>
      </c>
      <c r="N581" s="8">
        <f t="shared" si="91"/>
        <v>100</v>
      </c>
      <c r="O581" s="8">
        <f t="shared" si="92"/>
        <v>75</v>
      </c>
      <c r="P581" s="8">
        <f t="shared" si="93"/>
        <v>83.5</v>
      </c>
      <c r="Q581" s="9">
        <f t="shared" si="94"/>
        <v>67.525000000000006</v>
      </c>
      <c r="R581" s="9">
        <f t="shared" si="95"/>
        <v>72.125</v>
      </c>
      <c r="S581" s="9">
        <f t="shared" si="96"/>
        <v>75.075000000000003</v>
      </c>
      <c r="T581" s="9">
        <f t="shared" si="97"/>
        <v>70.875</v>
      </c>
      <c r="U581" s="8">
        <f t="shared" si="98"/>
        <v>71.575000000000003</v>
      </c>
      <c r="V581" s="8">
        <f t="shared" si="99"/>
        <v>71.400000000000006</v>
      </c>
    </row>
    <row r="582" spans="1:22" ht="13.5" x14ac:dyDescent="0.25">
      <c r="A582" s="3">
        <f>RSI!A582</f>
        <v>43150</v>
      </c>
      <c r="B582" s="2">
        <f>RSI!B582</f>
        <v>37.264200000000002</v>
      </c>
      <c r="C582" s="2">
        <f>RSI!I582</f>
        <v>54.907365466279018</v>
      </c>
      <c r="D582" s="2">
        <f>MACD!E582</f>
        <v>0.3847891764683169</v>
      </c>
      <c r="E582" s="2">
        <f>MACD!F582</f>
        <v>0.64384559052634849</v>
      </c>
      <c r="F582" s="2">
        <f>'Moving Avg'!D582</f>
        <v>36.812820000000002</v>
      </c>
      <c r="G582" s="2">
        <f>'Moving Avg'!F582</f>
        <v>36.655415000000005</v>
      </c>
      <c r="H582" s="2">
        <f>'Moving Avg'!G582</f>
        <v>37.180333999999995</v>
      </c>
      <c r="I582" s="2">
        <f>'Moving Avg'!H582</f>
        <v>30.919220999999997</v>
      </c>
      <c r="J582" s="6" t="str">
        <f>OBV!F582</f>
        <v>BULLISH</v>
      </c>
      <c r="K582" s="6" t="str">
        <f>OBV!G582</f>
        <v>NEUTRAL</v>
      </c>
      <c r="L582" s="6" t="str">
        <f>OBV!H582</f>
        <v>CONFIRMED BULLISH</v>
      </c>
      <c r="M582" s="8">
        <f t="shared" si="90"/>
        <v>25</v>
      </c>
      <c r="N582" s="8">
        <f t="shared" si="91"/>
        <v>100</v>
      </c>
      <c r="O582" s="8">
        <f t="shared" si="92"/>
        <v>75</v>
      </c>
      <c r="P582" s="8">
        <f t="shared" si="93"/>
        <v>83.5</v>
      </c>
      <c r="Q582" s="9">
        <f t="shared" si="94"/>
        <v>67.525000000000006</v>
      </c>
      <c r="R582" s="9">
        <f t="shared" si="95"/>
        <v>72.125</v>
      </c>
      <c r="S582" s="9">
        <f t="shared" si="96"/>
        <v>75.075000000000003</v>
      </c>
      <c r="T582" s="9">
        <f t="shared" si="97"/>
        <v>70.875</v>
      </c>
      <c r="U582" s="8">
        <f t="shared" si="98"/>
        <v>71.575000000000003</v>
      </c>
      <c r="V582" s="8">
        <f t="shared" si="99"/>
        <v>71.400000000000006</v>
      </c>
    </row>
    <row r="583" spans="1:22" ht="13.5" x14ac:dyDescent="0.25">
      <c r="A583" s="3">
        <f>RSI!A583</f>
        <v>43151</v>
      </c>
      <c r="B583" s="2">
        <f>RSI!B583</f>
        <v>37.264200000000002</v>
      </c>
      <c r="C583" s="2">
        <f>RSI!I583</f>
        <v>54.907365466279018</v>
      </c>
      <c r="D583" s="2">
        <f>MACD!E583</f>
        <v>0.28563529488166495</v>
      </c>
      <c r="E583" s="2">
        <f>MACD!F583</f>
        <v>0.57220353139741176</v>
      </c>
      <c r="F583" s="2">
        <f>'Moving Avg'!D583</f>
        <v>36.950360000000003</v>
      </c>
      <c r="G583" s="2">
        <f>'Moving Avg'!F583</f>
        <v>36.653959999999998</v>
      </c>
      <c r="H583" s="2">
        <f>'Moving Avg'!G583</f>
        <v>37.170647999999993</v>
      </c>
      <c r="I583" s="2">
        <f>'Moving Avg'!H583</f>
        <v>30.980428499999988</v>
      </c>
      <c r="J583" s="6" t="str">
        <f>OBV!F583</f>
        <v>BEARISH</v>
      </c>
      <c r="K583" s="6" t="str">
        <f>OBV!G583</f>
        <v>NEUTRAL</v>
      </c>
      <c r="L583" s="6" t="str">
        <f>OBV!H583</f>
        <v>BEARISH DIVERGENCE</v>
      </c>
      <c r="M583" s="8">
        <f t="shared" si="90"/>
        <v>25</v>
      </c>
      <c r="N583" s="8">
        <f t="shared" si="91"/>
        <v>100</v>
      </c>
      <c r="O583" s="8">
        <f t="shared" si="92"/>
        <v>75</v>
      </c>
      <c r="P583" s="8">
        <f t="shared" si="93"/>
        <v>16.5</v>
      </c>
      <c r="Q583" s="9">
        <f t="shared" si="94"/>
        <v>57.475000000000001</v>
      </c>
      <c r="R583" s="9">
        <f t="shared" si="95"/>
        <v>55.375</v>
      </c>
      <c r="S583" s="9">
        <f t="shared" si="96"/>
        <v>44.924999999999997</v>
      </c>
      <c r="T583" s="9">
        <f t="shared" si="97"/>
        <v>54.125</v>
      </c>
      <c r="U583" s="8">
        <f t="shared" si="98"/>
        <v>52.591666666666661</v>
      </c>
      <c r="V583" s="8">
        <f t="shared" si="99"/>
        <v>52.974999999999994</v>
      </c>
    </row>
    <row r="584" spans="1:22" ht="13.5" x14ac:dyDescent="0.25">
      <c r="A584" s="3">
        <f>RSI!A584</f>
        <v>43152</v>
      </c>
      <c r="B584" s="2">
        <f>RSI!B584</f>
        <v>37.196399999999997</v>
      </c>
      <c r="C584" s="2">
        <f>RSI!I584</f>
        <v>54.215363968901741</v>
      </c>
      <c r="D584" s="2">
        <f>MACD!E584</f>
        <v>0.10059524184503488</v>
      </c>
      <c r="E584" s="2">
        <f>MACD!F584</f>
        <v>0.47788187348693639</v>
      </c>
      <c r="F584" s="2">
        <f>'Moving Avg'!D584</f>
        <v>37.095659999999995</v>
      </c>
      <c r="G584" s="2">
        <f>'Moving Avg'!F584</f>
        <v>36.629745</v>
      </c>
      <c r="H584" s="2">
        <f>'Moving Avg'!G584</f>
        <v>37.159605999999997</v>
      </c>
      <c r="I584" s="2">
        <f>'Moving Avg'!H584</f>
        <v>31.041296999999986</v>
      </c>
      <c r="J584" s="6" t="str">
        <f>OBV!F584</f>
        <v>BULLISH</v>
      </c>
      <c r="K584" s="6" t="str">
        <f>OBV!G584</f>
        <v>NEUTRAL</v>
      </c>
      <c r="L584" s="6" t="str">
        <f>OBV!H584</f>
        <v>CONFIRMED BULLISH</v>
      </c>
      <c r="M584" s="8">
        <f t="shared" si="90"/>
        <v>25</v>
      </c>
      <c r="N584" s="8">
        <f t="shared" si="91"/>
        <v>100</v>
      </c>
      <c r="O584" s="8">
        <f t="shared" si="92"/>
        <v>75</v>
      </c>
      <c r="P584" s="8">
        <f t="shared" si="93"/>
        <v>83.5</v>
      </c>
      <c r="Q584" s="9">
        <f t="shared" si="94"/>
        <v>67.525000000000006</v>
      </c>
      <c r="R584" s="9">
        <f t="shared" si="95"/>
        <v>72.125</v>
      </c>
      <c r="S584" s="9">
        <f t="shared" si="96"/>
        <v>75.075000000000003</v>
      </c>
      <c r="T584" s="9">
        <f t="shared" si="97"/>
        <v>70.875</v>
      </c>
      <c r="U584" s="8">
        <f t="shared" si="98"/>
        <v>71.575000000000003</v>
      </c>
      <c r="V584" s="8">
        <f t="shared" si="99"/>
        <v>71.400000000000006</v>
      </c>
    </row>
    <row r="585" spans="1:22" ht="13.5" x14ac:dyDescent="0.25">
      <c r="A585" s="3">
        <f>RSI!A585</f>
        <v>43153</v>
      </c>
      <c r="B585" s="2">
        <f>RSI!B585</f>
        <v>37.196399999999997</v>
      </c>
      <c r="C585" s="2">
        <f>RSI!I585</f>
        <v>54.215363968901741</v>
      </c>
      <c r="D585" s="2">
        <f>MACD!E585</f>
        <v>-0.28220018707932581</v>
      </c>
      <c r="E585" s="2">
        <f>MACD!F585</f>
        <v>0.32586546137368394</v>
      </c>
      <c r="F585" s="2">
        <f>'Moving Avg'!D585</f>
        <v>37.242899999999999</v>
      </c>
      <c r="G585" s="2">
        <f>'Moving Avg'!F585</f>
        <v>36.600685000000006</v>
      </c>
      <c r="H585" s="2">
        <f>'Moving Avg'!G585</f>
        <v>37.186727999999995</v>
      </c>
      <c r="I585" s="2">
        <f>'Moving Avg'!H585</f>
        <v>31.101264999999984</v>
      </c>
      <c r="J585" s="6" t="str">
        <f>OBV!F585</f>
        <v>BULLISH</v>
      </c>
      <c r="K585" s="6" t="str">
        <f>OBV!G585</f>
        <v>NEUTRAL</v>
      </c>
      <c r="L585" s="6" t="str">
        <f>OBV!H585</f>
        <v>CONFIRMED BULLISH</v>
      </c>
      <c r="M585" s="8">
        <f t="shared" si="90"/>
        <v>25</v>
      </c>
      <c r="N585" s="8">
        <f t="shared" si="91"/>
        <v>100</v>
      </c>
      <c r="O585" s="8">
        <f t="shared" si="92"/>
        <v>75</v>
      </c>
      <c r="P585" s="8">
        <f t="shared" si="93"/>
        <v>83.5</v>
      </c>
      <c r="Q585" s="9">
        <f t="shared" si="94"/>
        <v>67.525000000000006</v>
      </c>
      <c r="R585" s="9">
        <f t="shared" si="95"/>
        <v>72.125</v>
      </c>
      <c r="S585" s="9">
        <f t="shared" si="96"/>
        <v>75.075000000000003</v>
      </c>
      <c r="T585" s="9">
        <f t="shared" si="97"/>
        <v>70.875</v>
      </c>
      <c r="U585" s="8">
        <f t="shared" si="98"/>
        <v>71.575000000000003</v>
      </c>
      <c r="V585" s="8">
        <f t="shared" si="99"/>
        <v>71.400000000000006</v>
      </c>
    </row>
    <row r="586" spans="1:22" ht="13.5" x14ac:dyDescent="0.25">
      <c r="A586" s="3">
        <f>RSI!A586</f>
        <v>43154</v>
      </c>
      <c r="B586" s="2">
        <f>RSI!B586</f>
        <v>37.293300000000002</v>
      </c>
      <c r="C586" s="2">
        <f>RSI!I586</f>
        <v>55.152236843346309</v>
      </c>
      <c r="D586" s="2">
        <f>MACD!E586</f>
        <v>-0.60979831302201859</v>
      </c>
      <c r="E586" s="2">
        <f>MACD!F586</f>
        <v>0.13873270649454345</v>
      </c>
      <c r="F586" s="2">
        <f>'Moving Avg'!D586</f>
        <v>37.242899999999999</v>
      </c>
      <c r="G586" s="2">
        <f>'Moving Avg'!F586</f>
        <v>36.57647</v>
      </c>
      <c r="H586" s="2">
        <f>'Moving Avg'!G586</f>
        <v>37.213850000000001</v>
      </c>
      <c r="I586" s="2">
        <f>'Moving Avg'!H586</f>
        <v>31.16171749999998</v>
      </c>
      <c r="J586" s="6" t="str">
        <f>OBV!F586</f>
        <v>BULLISH</v>
      </c>
      <c r="K586" s="6" t="str">
        <f>OBV!G586</f>
        <v>NEUTRAL</v>
      </c>
      <c r="L586" s="6" t="str">
        <f>OBV!H586</f>
        <v>NEUTRAL</v>
      </c>
      <c r="M586" s="8">
        <f t="shared" si="90"/>
        <v>25</v>
      </c>
      <c r="N586" s="8">
        <f t="shared" si="91"/>
        <v>100</v>
      </c>
      <c r="O586" s="8">
        <f t="shared" si="92"/>
        <v>75</v>
      </c>
      <c r="P586" s="8">
        <f t="shared" si="93"/>
        <v>49.5</v>
      </c>
      <c r="Q586" s="9">
        <f t="shared" si="94"/>
        <v>62.424999999999997</v>
      </c>
      <c r="R586" s="9">
        <f t="shared" si="95"/>
        <v>63.625</v>
      </c>
      <c r="S586" s="9">
        <f t="shared" si="96"/>
        <v>59.775000000000006</v>
      </c>
      <c r="T586" s="9">
        <f t="shared" si="97"/>
        <v>62.375</v>
      </c>
      <c r="U586" s="8">
        <f t="shared" si="98"/>
        <v>61.941666666666663</v>
      </c>
      <c r="V586" s="8">
        <f t="shared" si="99"/>
        <v>62.05</v>
      </c>
    </row>
    <row r="587" spans="1:22" ht="13.5" x14ac:dyDescent="0.25">
      <c r="A587" s="3">
        <f>RSI!A587</f>
        <v>43157</v>
      </c>
      <c r="B587" s="2">
        <f>RSI!B587</f>
        <v>37.767899999999997</v>
      </c>
      <c r="C587" s="2">
        <f>RSI!I587</f>
        <v>59.521188976744952</v>
      </c>
      <c r="D587" s="2">
        <f>MACD!E587</f>
        <v>-0.77451880129025596</v>
      </c>
      <c r="E587" s="2">
        <f>MACD!F587</f>
        <v>-4.3917595062416437E-2</v>
      </c>
      <c r="F587" s="2">
        <f>'Moving Avg'!D587</f>
        <v>37.343640000000001</v>
      </c>
      <c r="G587" s="2">
        <f>'Moving Avg'!F587</f>
        <v>36.603104999999992</v>
      </c>
      <c r="H587" s="2">
        <f>'Moving Avg'!G587</f>
        <v>37.228186000000001</v>
      </c>
      <c r="I587" s="2">
        <f>'Moving Avg'!H587</f>
        <v>31.224542999999979</v>
      </c>
      <c r="J587" s="6" t="str">
        <f>OBV!F587</f>
        <v>BULLISH</v>
      </c>
      <c r="K587" s="6" t="str">
        <f>OBV!G587</f>
        <v>NEUTRAL</v>
      </c>
      <c r="L587" s="6" t="str">
        <f>OBV!H587</f>
        <v>CONFIRMED BULLISH</v>
      </c>
      <c r="M587" s="8">
        <f t="shared" si="90"/>
        <v>25</v>
      </c>
      <c r="N587" s="8">
        <f t="shared" si="91"/>
        <v>100</v>
      </c>
      <c r="O587" s="8">
        <f t="shared" si="92"/>
        <v>75</v>
      </c>
      <c r="P587" s="8">
        <f t="shared" si="93"/>
        <v>83.5</v>
      </c>
      <c r="Q587" s="9">
        <f t="shared" si="94"/>
        <v>67.525000000000006</v>
      </c>
      <c r="R587" s="9">
        <f t="shared" si="95"/>
        <v>72.125</v>
      </c>
      <c r="S587" s="9">
        <f t="shared" si="96"/>
        <v>75.075000000000003</v>
      </c>
      <c r="T587" s="9">
        <f t="shared" si="97"/>
        <v>70.875</v>
      </c>
      <c r="U587" s="8">
        <f t="shared" si="98"/>
        <v>71.575000000000003</v>
      </c>
      <c r="V587" s="8">
        <f t="shared" si="99"/>
        <v>71.400000000000006</v>
      </c>
    </row>
    <row r="588" spans="1:22" ht="13.5" x14ac:dyDescent="0.25">
      <c r="A588" s="3">
        <f>RSI!A588</f>
        <v>43158</v>
      </c>
      <c r="B588" s="2">
        <f>RSI!B588</f>
        <v>37.767899999999997</v>
      </c>
      <c r="C588" s="2">
        <f>RSI!I588</f>
        <v>59.521188976744938</v>
      </c>
      <c r="D588" s="2">
        <f>MACD!E588</f>
        <v>-0.77033264479054964</v>
      </c>
      <c r="E588" s="2">
        <f>MACD!F588</f>
        <v>-0.18920060500804309</v>
      </c>
      <c r="F588" s="2">
        <f>'Moving Avg'!D588</f>
        <v>37.444380000000002</v>
      </c>
      <c r="G588" s="2">
        <f>'Moving Avg'!F588</f>
        <v>36.629740000000005</v>
      </c>
      <c r="H588" s="2">
        <f>'Moving Avg'!G588</f>
        <v>37.232448000000005</v>
      </c>
      <c r="I588" s="2">
        <f>'Moving Avg'!H588</f>
        <v>31.287794999999981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  <c r="M588" s="8">
        <f t="shared" si="90"/>
        <v>25</v>
      </c>
      <c r="N588" s="8">
        <f t="shared" si="91"/>
        <v>100</v>
      </c>
      <c r="O588" s="8">
        <f t="shared" si="92"/>
        <v>75</v>
      </c>
      <c r="P588" s="8">
        <f t="shared" si="93"/>
        <v>83.5</v>
      </c>
      <c r="Q588" s="9">
        <f t="shared" si="94"/>
        <v>67.525000000000006</v>
      </c>
      <c r="R588" s="9">
        <f t="shared" si="95"/>
        <v>72.125</v>
      </c>
      <c r="S588" s="9">
        <f t="shared" si="96"/>
        <v>75.075000000000003</v>
      </c>
      <c r="T588" s="9">
        <f t="shared" si="97"/>
        <v>70.875</v>
      </c>
      <c r="U588" s="8">
        <f t="shared" si="98"/>
        <v>71.575000000000003</v>
      </c>
      <c r="V588" s="8">
        <f t="shared" si="99"/>
        <v>71.400000000000006</v>
      </c>
    </row>
    <row r="589" spans="1:22" ht="13.5" x14ac:dyDescent="0.25">
      <c r="A589" s="3">
        <f>RSI!A589</f>
        <v>43159</v>
      </c>
      <c r="B589" s="2">
        <f>RSI!B589</f>
        <v>38.6494</v>
      </c>
      <c r="C589" s="2">
        <f>RSI!I589</f>
        <v>66.54217561418352</v>
      </c>
      <c r="D589" s="2">
        <f>MACD!E589</f>
        <v>-0.8535476772219468</v>
      </c>
      <c r="E589" s="2">
        <f>MACD!F589</f>
        <v>-0.32207001945082386</v>
      </c>
      <c r="F589" s="2">
        <f>'Moving Avg'!D589</f>
        <v>37.734979999999993</v>
      </c>
      <c r="G589" s="2">
        <f>'Moving Avg'!F589</f>
        <v>36.74598000000001</v>
      </c>
      <c r="H589" s="2">
        <f>'Moving Avg'!G589</f>
        <v>37.259376000000003</v>
      </c>
      <c r="I589" s="2">
        <f>'Moving Avg'!H589</f>
        <v>31.355454499999983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  <c r="M589" s="8">
        <f t="shared" si="90"/>
        <v>25</v>
      </c>
      <c r="N589" s="8">
        <f t="shared" si="91"/>
        <v>100</v>
      </c>
      <c r="O589" s="8">
        <f t="shared" si="92"/>
        <v>75</v>
      </c>
      <c r="P589" s="8">
        <f t="shared" si="93"/>
        <v>100</v>
      </c>
      <c r="Q589" s="9">
        <f t="shared" si="94"/>
        <v>70</v>
      </c>
      <c r="R589" s="9">
        <f t="shared" si="95"/>
        <v>76.25</v>
      </c>
      <c r="S589" s="9">
        <f t="shared" si="96"/>
        <v>82.5</v>
      </c>
      <c r="T589" s="9">
        <f t="shared" si="97"/>
        <v>75</v>
      </c>
      <c r="U589" s="8">
        <f t="shared" si="98"/>
        <v>76.25</v>
      </c>
      <c r="V589" s="8">
        <f t="shared" si="99"/>
        <v>75.9375</v>
      </c>
    </row>
    <row r="590" spans="1:22" ht="13.5" x14ac:dyDescent="0.25">
      <c r="A590" s="3">
        <f>RSI!A590</f>
        <v>43160</v>
      </c>
      <c r="B590" s="2">
        <f>RSI!B590</f>
        <v>38.261899999999997</v>
      </c>
      <c r="C590" s="2">
        <f>RSI!I590</f>
        <v>61.492896024205606</v>
      </c>
      <c r="D590" s="2">
        <f>MACD!E590</f>
        <v>-0.90664381172264541</v>
      </c>
      <c r="E590" s="2">
        <f>MACD!F590</f>
        <v>-0.43898477790518819</v>
      </c>
      <c r="F590" s="2">
        <f>'Moving Avg'!D590</f>
        <v>37.948079999999997</v>
      </c>
      <c r="G590" s="2">
        <f>'Moving Avg'!F590</f>
        <v>36.806519999999999</v>
      </c>
      <c r="H590" s="2">
        <f>'Moving Avg'!G590</f>
        <v>37.278748</v>
      </c>
      <c r="I590" s="2">
        <f>'Moving Avg'!H590</f>
        <v>31.420370999999985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  <c r="M590" s="8">
        <f t="shared" si="90"/>
        <v>25</v>
      </c>
      <c r="N590" s="8">
        <f t="shared" si="91"/>
        <v>100</v>
      </c>
      <c r="O590" s="8">
        <f t="shared" si="92"/>
        <v>75</v>
      </c>
      <c r="P590" s="8">
        <f t="shared" si="93"/>
        <v>100</v>
      </c>
      <c r="Q590" s="9">
        <f t="shared" si="94"/>
        <v>70</v>
      </c>
      <c r="R590" s="9">
        <f t="shared" si="95"/>
        <v>76.25</v>
      </c>
      <c r="S590" s="9">
        <f t="shared" si="96"/>
        <v>82.5</v>
      </c>
      <c r="T590" s="9">
        <f t="shared" si="97"/>
        <v>75</v>
      </c>
      <c r="U590" s="8">
        <f t="shared" si="98"/>
        <v>76.25</v>
      </c>
      <c r="V590" s="8">
        <f t="shared" si="99"/>
        <v>75.9375</v>
      </c>
    </row>
    <row r="591" spans="1:22" ht="13.5" x14ac:dyDescent="0.25">
      <c r="A591" s="3">
        <f>RSI!A591</f>
        <v>43161</v>
      </c>
      <c r="B591" s="2">
        <f>RSI!B591</f>
        <v>38.746299999999998</v>
      </c>
      <c r="C591" s="2">
        <f>RSI!I591</f>
        <v>65.06191331592278</v>
      </c>
      <c r="D591" s="2">
        <f>MACD!E591</f>
        <v>-0.86615566853404147</v>
      </c>
      <c r="E591" s="2">
        <f>MACD!F591</f>
        <v>-0.52441895603095889</v>
      </c>
      <c r="F591" s="2">
        <f>'Moving Avg'!D591</f>
        <v>38.238679999999995</v>
      </c>
      <c r="G591" s="2">
        <f>'Moving Avg'!F591</f>
        <v>36.891280000000009</v>
      </c>
      <c r="H591" s="2">
        <f>'Moving Avg'!G591</f>
        <v>37.307808000000001</v>
      </c>
      <c r="I591" s="2">
        <f>'Moving Avg'!H591</f>
        <v>31.488514999999989</v>
      </c>
      <c r="J591" s="6" t="str">
        <f>OBV!F591</f>
        <v>BULLISH</v>
      </c>
      <c r="K591" s="6" t="str">
        <f>OBV!G591</f>
        <v>NEUTRAL</v>
      </c>
      <c r="L591" s="6" t="str">
        <f>OBV!H591</f>
        <v>CONFIRMED BULLISH</v>
      </c>
      <c r="M591" s="8">
        <f t="shared" si="90"/>
        <v>25</v>
      </c>
      <c r="N591" s="8">
        <f t="shared" si="91"/>
        <v>100</v>
      </c>
      <c r="O591" s="8">
        <f t="shared" si="92"/>
        <v>75</v>
      </c>
      <c r="P591" s="8">
        <f t="shared" si="93"/>
        <v>83.5</v>
      </c>
      <c r="Q591" s="9">
        <f t="shared" si="94"/>
        <v>67.525000000000006</v>
      </c>
      <c r="R591" s="9">
        <f t="shared" si="95"/>
        <v>72.125</v>
      </c>
      <c r="S591" s="9">
        <f t="shared" si="96"/>
        <v>75.075000000000003</v>
      </c>
      <c r="T591" s="9">
        <f t="shared" si="97"/>
        <v>70.875</v>
      </c>
      <c r="U591" s="8">
        <f t="shared" si="98"/>
        <v>71.575000000000003</v>
      </c>
      <c r="V591" s="8">
        <f t="shared" si="99"/>
        <v>71.400000000000006</v>
      </c>
    </row>
    <row r="592" spans="1:22" ht="13.5" x14ac:dyDescent="0.25">
      <c r="A592" s="3">
        <f>RSI!A592</f>
        <v>43164</v>
      </c>
      <c r="B592" s="2">
        <f>RSI!B592</f>
        <v>38.6494</v>
      </c>
      <c r="C592" s="2">
        <f>RSI!I592</f>
        <v>63.788255268602867</v>
      </c>
      <c r="D592" s="2">
        <f>MACD!E592</f>
        <v>-0.8384210188160921</v>
      </c>
      <c r="E592" s="2">
        <f>MACD!F592</f>
        <v>-0.58721936858798562</v>
      </c>
      <c r="F592" s="2">
        <f>'Moving Avg'!D592</f>
        <v>38.41498</v>
      </c>
      <c r="G592" s="2">
        <f>'Moving Avg'!F592</f>
        <v>37.02205</v>
      </c>
      <c r="H592" s="2">
        <f>'Moving Avg'!G592</f>
        <v>37.334930000000007</v>
      </c>
      <c r="I592" s="2">
        <f>'Moving Avg'!H592</f>
        <v>31.556174499999994</v>
      </c>
      <c r="J592" s="6" t="str">
        <f>OBV!F592</f>
        <v>BEARISH</v>
      </c>
      <c r="K592" s="6" t="str">
        <f>OBV!G592</f>
        <v>WEAK</v>
      </c>
      <c r="L592" s="6" t="str">
        <f>OBV!H592</f>
        <v>BEARISH DIVERGENCE</v>
      </c>
      <c r="M592" s="8">
        <f t="shared" si="90"/>
        <v>25</v>
      </c>
      <c r="N592" s="8">
        <f t="shared" si="91"/>
        <v>100</v>
      </c>
      <c r="O592" s="8">
        <f t="shared" si="92"/>
        <v>75</v>
      </c>
      <c r="P592" s="8">
        <f t="shared" si="93"/>
        <v>0</v>
      </c>
      <c r="Q592" s="9">
        <f t="shared" si="94"/>
        <v>55</v>
      </c>
      <c r="R592" s="9">
        <f t="shared" si="95"/>
        <v>51.25</v>
      </c>
      <c r="S592" s="9">
        <f t="shared" si="96"/>
        <v>37.5</v>
      </c>
      <c r="T592" s="9">
        <f t="shared" si="97"/>
        <v>50</v>
      </c>
      <c r="U592" s="8">
        <f t="shared" si="98"/>
        <v>47.916666666666664</v>
      </c>
      <c r="V592" s="8">
        <f t="shared" si="99"/>
        <v>48.4375</v>
      </c>
    </row>
    <row r="593" spans="1:22" ht="13.5" x14ac:dyDescent="0.25">
      <c r="A593" s="3">
        <f>RSI!A593</f>
        <v>43165</v>
      </c>
      <c r="B593" s="2">
        <f>RSI!B593</f>
        <v>38.6494</v>
      </c>
      <c r="C593" s="2">
        <f>RSI!I593</f>
        <v>63.788255268602867</v>
      </c>
      <c r="D593" s="2">
        <f>MACD!E593</f>
        <v>-0.82292269189957068</v>
      </c>
      <c r="E593" s="2">
        <f>MACD!F593</f>
        <v>-0.63436003325030266</v>
      </c>
      <c r="F593" s="2">
        <f>'Moving Avg'!D593</f>
        <v>38.591280000000005</v>
      </c>
      <c r="G593" s="2">
        <f>'Moving Avg'!F593</f>
        <v>37.118915000000001</v>
      </c>
      <c r="H593" s="2">
        <f>'Moving Avg'!G593</f>
        <v>37.353334000000004</v>
      </c>
      <c r="I593" s="2">
        <f>'Moving Avg'!H593</f>
        <v>31.623122999999996</v>
      </c>
      <c r="J593" s="6" t="str">
        <f>OBV!F593</f>
        <v>BEARISH</v>
      </c>
      <c r="K593" s="6" t="str">
        <f>OBV!G593</f>
        <v>WEAK</v>
      </c>
      <c r="L593" s="6" t="str">
        <f>OBV!H593</f>
        <v>BEARISH DIVERGENCE</v>
      </c>
      <c r="M593" s="8">
        <f t="shared" si="90"/>
        <v>25</v>
      </c>
      <c r="N593" s="8">
        <f t="shared" si="91"/>
        <v>100</v>
      </c>
      <c r="O593" s="8">
        <f t="shared" si="92"/>
        <v>75</v>
      </c>
      <c r="P593" s="8">
        <f t="shared" si="93"/>
        <v>0</v>
      </c>
      <c r="Q593" s="9">
        <f t="shared" si="94"/>
        <v>55</v>
      </c>
      <c r="R593" s="9">
        <f t="shared" si="95"/>
        <v>51.25</v>
      </c>
      <c r="S593" s="9">
        <f t="shared" si="96"/>
        <v>37.5</v>
      </c>
      <c r="T593" s="9">
        <f t="shared" si="97"/>
        <v>50</v>
      </c>
      <c r="U593" s="8">
        <f t="shared" si="98"/>
        <v>47.916666666666664</v>
      </c>
      <c r="V593" s="8">
        <f t="shared" si="99"/>
        <v>48.4375</v>
      </c>
    </row>
    <row r="594" spans="1:22" ht="13.5" x14ac:dyDescent="0.25">
      <c r="A594" s="3">
        <f>RSI!A594</f>
        <v>43166</v>
      </c>
      <c r="B594" s="2">
        <f>RSI!B594</f>
        <v>38.6494</v>
      </c>
      <c r="C594" s="2">
        <f>RSI!I594</f>
        <v>63.788255268602867</v>
      </c>
      <c r="D594" s="2">
        <f>MACD!E594</f>
        <v>-0.82761861591768593</v>
      </c>
      <c r="E594" s="2">
        <f>MACD!F594</f>
        <v>-0.67301174978377931</v>
      </c>
      <c r="F594" s="2">
        <f>'Moving Avg'!D594</f>
        <v>38.591279999999998</v>
      </c>
      <c r="G594" s="2">
        <f>'Moving Avg'!F594</f>
        <v>37.249200000000002</v>
      </c>
      <c r="H594" s="2">
        <f>'Moving Avg'!G594</f>
        <v>37.371738000000008</v>
      </c>
      <c r="I594" s="2">
        <f>'Moving Avg'!H594</f>
        <v>31.689929499999995</v>
      </c>
      <c r="J594" s="6" t="str">
        <f>OBV!F594</f>
        <v>BEARISH</v>
      </c>
      <c r="K594" s="6" t="str">
        <f>OBV!G594</f>
        <v>WEAK</v>
      </c>
      <c r="L594" s="6" t="str">
        <f>OBV!H594</f>
        <v>NEUTRAL</v>
      </c>
      <c r="M594" s="8">
        <f t="shared" si="90"/>
        <v>25</v>
      </c>
      <c r="N594" s="8">
        <f t="shared" si="91"/>
        <v>100</v>
      </c>
      <c r="O594" s="8">
        <f t="shared" si="92"/>
        <v>75</v>
      </c>
      <c r="P594" s="8">
        <f t="shared" si="93"/>
        <v>0</v>
      </c>
      <c r="Q594" s="9">
        <f t="shared" si="94"/>
        <v>55</v>
      </c>
      <c r="R594" s="9">
        <f t="shared" si="95"/>
        <v>51.25</v>
      </c>
      <c r="S594" s="9">
        <f t="shared" si="96"/>
        <v>37.5</v>
      </c>
      <c r="T594" s="9">
        <f t="shared" si="97"/>
        <v>50</v>
      </c>
      <c r="U594" s="8">
        <f t="shared" si="98"/>
        <v>47.916666666666664</v>
      </c>
      <c r="V594" s="8">
        <f t="shared" si="99"/>
        <v>48.4375</v>
      </c>
    </row>
    <row r="595" spans="1:22" ht="13.5" x14ac:dyDescent="0.25">
      <c r="A595" s="3">
        <f>RSI!A595</f>
        <v>43167</v>
      </c>
      <c r="B595" s="2">
        <f>RSI!B595</f>
        <v>38.261899999999997</v>
      </c>
      <c r="C595" s="2">
        <f>RSI!I595</f>
        <v>58.106855288256391</v>
      </c>
      <c r="D595" s="2">
        <f>MACD!E595</f>
        <v>-0.80972090834306698</v>
      </c>
      <c r="E595" s="2">
        <f>MACD!F595</f>
        <v>-0.70035358149563698</v>
      </c>
      <c r="F595" s="2">
        <f>'Moving Avg'!D595</f>
        <v>38.591279999999998</v>
      </c>
      <c r="G595" s="2">
        <f>'Moving Avg'!F595</f>
        <v>37.432759999999995</v>
      </c>
      <c r="H595" s="2">
        <f>'Moving Avg'!G595</f>
        <v>37.38239200000001</v>
      </c>
      <c r="I595" s="2">
        <f>'Moving Avg'!H595</f>
        <v>31.754798500000003</v>
      </c>
      <c r="J595" s="6" t="str">
        <f>OBV!F595</f>
        <v>BEARISH</v>
      </c>
      <c r="K595" s="6" t="str">
        <f>OBV!G595</f>
        <v>WEAK</v>
      </c>
      <c r="L595" s="6" t="str">
        <f>OBV!H595</f>
        <v>NEUTRAL</v>
      </c>
      <c r="M595" s="8">
        <f t="shared" si="90"/>
        <v>25</v>
      </c>
      <c r="N595" s="8">
        <f t="shared" si="91"/>
        <v>100</v>
      </c>
      <c r="O595" s="8">
        <f t="shared" si="92"/>
        <v>75</v>
      </c>
      <c r="P595" s="8">
        <f t="shared" si="93"/>
        <v>0</v>
      </c>
      <c r="Q595" s="9">
        <f t="shared" si="94"/>
        <v>55</v>
      </c>
      <c r="R595" s="9">
        <f t="shared" si="95"/>
        <v>51.25</v>
      </c>
      <c r="S595" s="9">
        <f t="shared" si="96"/>
        <v>37.5</v>
      </c>
      <c r="T595" s="9">
        <f t="shared" si="97"/>
        <v>50</v>
      </c>
      <c r="U595" s="8">
        <f t="shared" si="98"/>
        <v>47.916666666666664</v>
      </c>
      <c r="V595" s="8">
        <f t="shared" si="99"/>
        <v>48.4375</v>
      </c>
    </row>
    <row r="596" spans="1:22" ht="13.5" x14ac:dyDescent="0.25">
      <c r="A596" s="3">
        <f>RSI!A596</f>
        <v>43168</v>
      </c>
      <c r="B596" s="2">
        <f>RSI!B596</f>
        <v>38.736600000000003</v>
      </c>
      <c r="C596" s="2">
        <f>RSI!I596</f>
        <v>62.511808863963026</v>
      </c>
      <c r="D596" s="2">
        <f>MACD!E596</f>
        <v>-0.81886861997728033</v>
      </c>
      <c r="E596" s="2">
        <f>MACD!F596</f>
        <v>-0.72405658919196569</v>
      </c>
      <c r="F596" s="2">
        <f>'Moving Avg'!D596</f>
        <v>38.589340000000007</v>
      </c>
      <c r="G596" s="2">
        <f>'Moving Avg'!F596</f>
        <v>37.638114999999999</v>
      </c>
      <c r="H596" s="2">
        <f>'Moving Avg'!G596</f>
        <v>37.39672800000001</v>
      </c>
      <c r="I596" s="2">
        <f>'Moving Avg'!H596</f>
        <v>31.822040999999999</v>
      </c>
      <c r="J596" s="6" t="str">
        <f>OBV!F596</f>
        <v>BEARISH</v>
      </c>
      <c r="K596" s="6" t="str">
        <f>OBV!G596</f>
        <v>WEAK</v>
      </c>
      <c r="L596" s="6" t="str">
        <f>OBV!H596</f>
        <v>CONFIRMED BEARISH</v>
      </c>
      <c r="M596" s="8">
        <f t="shared" si="90"/>
        <v>25</v>
      </c>
      <c r="N596" s="8">
        <f t="shared" si="91"/>
        <v>100</v>
      </c>
      <c r="O596" s="8">
        <f t="shared" si="92"/>
        <v>75</v>
      </c>
      <c r="P596" s="8">
        <f t="shared" si="93"/>
        <v>0</v>
      </c>
      <c r="Q596" s="9">
        <f t="shared" si="94"/>
        <v>55</v>
      </c>
      <c r="R596" s="9">
        <f t="shared" si="95"/>
        <v>51.25</v>
      </c>
      <c r="S596" s="9">
        <f t="shared" si="96"/>
        <v>37.5</v>
      </c>
      <c r="T596" s="9">
        <f t="shared" si="97"/>
        <v>50</v>
      </c>
      <c r="U596" s="8">
        <f t="shared" si="98"/>
        <v>47.916666666666664</v>
      </c>
      <c r="V596" s="8">
        <f t="shared" si="99"/>
        <v>48.4375</v>
      </c>
    </row>
    <row r="597" spans="1:22" ht="13.5" x14ac:dyDescent="0.25">
      <c r="A597" s="3">
        <f>RSI!A597</f>
        <v>43171</v>
      </c>
      <c r="B597" s="2">
        <f>RSI!B597</f>
        <v>38.736600000000003</v>
      </c>
      <c r="C597" s="2">
        <f>RSI!I597</f>
        <v>62.511808863963026</v>
      </c>
      <c r="D597" s="2">
        <f>MACD!E597</f>
        <v>-0.76013627302428688</v>
      </c>
      <c r="E597" s="2">
        <f>MACD!F597</f>
        <v>-0.73127252595843006</v>
      </c>
      <c r="F597" s="2">
        <f>'Moving Avg'!D597</f>
        <v>38.606780000000001</v>
      </c>
      <c r="G597" s="2">
        <f>'Moving Avg'!F597</f>
        <v>37.794554999999995</v>
      </c>
      <c r="H597" s="2">
        <f>'Moving Avg'!G597</f>
        <v>37.406222000000007</v>
      </c>
      <c r="I597" s="2">
        <f>'Moving Avg'!H597</f>
        <v>31.889283499999998</v>
      </c>
      <c r="J597" s="6" t="str">
        <f>OBV!F597</f>
        <v>BULLISH</v>
      </c>
      <c r="K597" s="6" t="str">
        <f>OBV!G597</f>
        <v>STRONG</v>
      </c>
      <c r="L597" s="6" t="str">
        <f>OBV!H597</f>
        <v>CONFIRMED BULLISH</v>
      </c>
      <c r="M597" s="8">
        <f t="shared" si="90"/>
        <v>25</v>
      </c>
      <c r="N597" s="8">
        <f t="shared" si="91"/>
        <v>100</v>
      </c>
      <c r="O597" s="8">
        <f t="shared" si="92"/>
        <v>75</v>
      </c>
      <c r="P597" s="8">
        <f t="shared" si="93"/>
        <v>100</v>
      </c>
      <c r="Q597" s="9">
        <f t="shared" si="94"/>
        <v>70</v>
      </c>
      <c r="R597" s="9">
        <f t="shared" si="95"/>
        <v>76.25</v>
      </c>
      <c r="S597" s="9">
        <f t="shared" si="96"/>
        <v>82.5</v>
      </c>
      <c r="T597" s="9">
        <f t="shared" si="97"/>
        <v>75</v>
      </c>
      <c r="U597" s="8">
        <f t="shared" si="98"/>
        <v>76.25</v>
      </c>
      <c r="V597" s="8">
        <f t="shared" si="99"/>
        <v>75.9375</v>
      </c>
    </row>
    <row r="598" spans="1:22" ht="13.5" x14ac:dyDescent="0.25">
      <c r="A598" s="3">
        <f>RSI!A598</f>
        <v>43172</v>
      </c>
      <c r="B598" s="2">
        <f>RSI!B598</f>
        <v>38.261899999999997</v>
      </c>
      <c r="C598" s="2">
        <f>RSI!I598</f>
        <v>55.717303712277094</v>
      </c>
      <c r="D598" s="2">
        <f>MACD!E598</f>
        <v>-0.68133473312636283</v>
      </c>
      <c r="E598" s="2">
        <f>MACD!F598</f>
        <v>-0.72128496739201664</v>
      </c>
      <c r="F598" s="2">
        <f>'Moving Avg'!D598</f>
        <v>38.52928</v>
      </c>
      <c r="G598" s="2">
        <f>'Moving Avg'!F598</f>
        <v>37.878824999999992</v>
      </c>
      <c r="H598" s="2">
        <f>'Moving Avg'!G598</f>
        <v>37.423658000000003</v>
      </c>
      <c r="I598" s="2">
        <f>'Moving Avg'!H598</f>
        <v>31.955005500000002</v>
      </c>
      <c r="J598" s="6" t="str">
        <f>OBV!F598</f>
        <v>BULLISH</v>
      </c>
      <c r="K598" s="6" t="str">
        <f>OBV!G598</f>
        <v>STRONG</v>
      </c>
      <c r="L598" s="6" t="str">
        <f>OBV!H598</f>
        <v>BULLISH DIVERGENCE</v>
      </c>
      <c r="M598" s="8">
        <f t="shared" si="90"/>
        <v>25</v>
      </c>
      <c r="N598" s="8">
        <f t="shared" si="91"/>
        <v>0</v>
      </c>
      <c r="O598" s="8">
        <f t="shared" si="92"/>
        <v>75</v>
      </c>
      <c r="P598" s="8">
        <f t="shared" si="93"/>
        <v>83</v>
      </c>
      <c r="Q598" s="9">
        <f t="shared" si="94"/>
        <v>32.450000000000003</v>
      </c>
      <c r="R598" s="9">
        <f t="shared" si="95"/>
        <v>52</v>
      </c>
      <c r="S598" s="9">
        <f t="shared" si="96"/>
        <v>59.85</v>
      </c>
      <c r="T598" s="9">
        <f t="shared" si="97"/>
        <v>45.75</v>
      </c>
      <c r="U598" s="8">
        <f t="shared" si="98"/>
        <v>48.1</v>
      </c>
      <c r="V598" s="8">
        <f t="shared" si="99"/>
        <v>47.512500000000003</v>
      </c>
    </row>
    <row r="599" spans="1:22" ht="13.5" x14ac:dyDescent="0.25">
      <c r="A599" s="3">
        <f>RSI!A599</f>
        <v>43173</v>
      </c>
      <c r="B599" s="2">
        <f>RSI!B599</f>
        <v>38.261899999999997</v>
      </c>
      <c r="C599" s="2">
        <f>RSI!I599</f>
        <v>55.717303712277086</v>
      </c>
      <c r="D599" s="2">
        <f>MACD!E599</f>
        <v>-0.48184538154677625</v>
      </c>
      <c r="E599" s="2">
        <f>MACD!F599</f>
        <v>-0.6733970502229687</v>
      </c>
      <c r="F599" s="2">
        <f>'Moving Avg'!D599</f>
        <v>38.451779999999999</v>
      </c>
      <c r="G599" s="2">
        <f>'Moving Avg'!F599</f>
        <v>37.968424999999989</v>
      </c>
      <c r="H599" s="2">
        <f>'Moving Avg'!G599</f>
        <v>37.433344000000005</v>
      </c>
      <c r="I599" s="2">
        <f>'Moving Avg'!H599</f>
        <v>32.017410000000005</v>
      </c>
      <c r="J599" s="6" t="str">
        <f>OBV!F599</f>
        <v>BULLISH</v>
      </c>
      <c r="K599" s="6" t="str">
        <f>OBV!G599</f>
        <v>STRONG</v>
      </c>
      <c r="L599" s="6" t="str">
        <f>OBV!H599</f>
        <v>BULLISH DIVERGENCE</v>
      </c>
      <c r="M599" s="8">
        <f t="shared" si="90"/>
        <v>25</v>
      </c>
      <c r="N599" s="8">
        <f t="shared" si="91"/>
        <v>0</v>
      </c>
      <c r="O599" s="8">
        <f t="shared" si="92"/>
        <v>75</v>
      </c>
      <c r="P599" s="8">
        <f t="shared" si="93"/>
        <v>83</v>
      </c>
      <c r="Q599" s="9">
        <f t="shared" si="94"/>
        <v>32.450000000000003</v>
      </c>
      <c r="R599" s="9">
        <f t="shared" si="95"/>
        <v>52</v>
      </c>
      <c r="S599" s="9">
        <f t="shared" si="96"/>
        <v>59.85</v>
      </c>
      <c r="T599" s="9">
        <f t="shared" si="97"/>
        <v>45.75</v>
      </c>
      <c r="U599" s="8">
        <f t="shared" si="98"/>
        <v>48.1</v>
      </c>
      <c r="V599" s="8">
        <f t="shared" si="99"/>
        <v>47.512500000000003</v>
      </c>
    </row>
    <row r="600" spans="1:22" ht="13.5" x14ac:dyDescent="0.25">
      <c r="A600" s="3">
        <f>RSI!A600</f>
        <v>43174</v>
      </c>
      <c r="B600" s="2">
        <f>RSI!B600</f>
        <v>38.261899999999997</v>
      </c>
      <c r="C600" s="2">
        <f>RSI!I600</f>
        <v>55.717303712277086</v>
      </c>
      <c r="D600" s="2">
        <f>MACD!E600</f>
        <v>-0.37525862026308943</v>
      </c>
      <c r="E600" s="2">
        <f>MACD!F600</f>
        <v>-0.61376936423099293</v>
      </c>
      <c r="F600" s="2">
        <f>'Moving Avg'!D600</f>
        <v>38.451779999999999</v>
      </c>
      <c r="G600" s="2">
        <f>'Moving Avg'!F600</f>
        <v>38.058509999999991</v>
      </c>
      <c r="H600" s="2">
        <f>'Moving Avg'!G600</f>
        <v>37.44303</v>
      </c>
      <c r="I600" s="2">
        <f>'Moving Avg'!H600</f>
        <v>32.079814500000005</v>
      </c>
      <c r="J600" s="6" t="str">
        <f>OBV!F600</f>
        <v>BULLISH</v>
      </c>
      <c r="K600" s="6" t="str">
        <f>OBV!G600</f>
        <v>STRONG</v>
      </c>
      <c r="L600" s="6" t="str">
        <f>OBV!H600</f>
        <v>NEUTRAL</v>
      </c>
      <c r="M600" s="8">
        <f t="shared" si="90"/>
        <v>25</v>
      </c>
      <c r="N600" s="8">
        <f t="shared" si="91"/>
        <v>0</v>
      </c>
      <c r="O600" s="8">
        <f t="shared" si="92"/>
        <v>75</v>
      </c>
      <c r="P600" s="8">
        <f t="shared" si="93"/>
        <v>66</v>
      </c>
      <c r="Q600" s="9">
        <f t="shared" si="94"/>
        <v>29.9</v>
      </c>
      <c r="R600" s="9">
        <f t="shared" si="95"/>
        <v>47.75</v>
      </c>
      <c r="S600" s="9">
        <f t="shared" si="96"/>
        <v>52.2</v>
      </c>
      <c r="T600" s="9">
        <f t="shared" si="97"/>
        <v>41.5</v>
      </c>
      <c r="U600" s="8">
        <f t="shared" si="98"/>
        <v>43.283333333333339</v>
      </c>
      <c r="V600" s="8">
        <f t="shared" si="99"/>
        <v>42.837500000000006</v>
      </c>
    </row>
    <row r="601" spans="1:22" ht="13.5" x14ac:dyDescent="0.25">
      <c r="A601" s="3">
        <f>RSI!A601</f>
        <v>43175</v>
      </c>
      <c r="B601" s="2">
        <f>RSI!B601</f>
        <v>38.261899999999997</v>
      </c>
      <c r="C601" s="2">
        <f>RSI!I601</f>
        <v>55.717303712277086</v>
      </c>
      <c r="D601" s="2">
        <f>MACD!E601</f>
        <v>-0.21295094552215943</v>
      </c>
      <c r="E601" s="2">
        <f>MACD!F601</f>
        <v>-0.5336056804892263</v>
      </c>
      <c r="F601" s="2">
        <f>'Moving Avg'!D601</f>
        <v>38.356839999999998</v>
      </c>
      <c r="G601" s="2">
        <f>'Moving Avg'!F601</f>
        <v>38.106939999999994</v>
      </c>
      <c r="H601" s="2">
        <f>'Moving Avg'!G601</f>
        <v>37.462402000000004</v>
      </c>
      <c r="I601" s="2">
        <f>'Moving Avg'!H601</f>
        <v>32.142219000000011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  <c r="M601" s="8">
        <f t="shared" si="90"/>
        <v>25</v>
      </c>
      <c r="N601" s="8">
        <f t="shared" si="91"/>
        <v>0</v>
      </c>
      <c r="O601" s="8">
        <f t="shared" si="92"/>
        <v>75</v>
      </c>
      <c r="P601" s="8">
        <f t="shared" si="93"/>
        <v>16.5</v>
      </c>
      <c r="Q601" s="9">
        <f t="shared" si="94"/>
        <v>22.475000000000001</v>
      </c>
      <c r="R601" s="9">
        <f t="shared" si="95"/>
        <v>35.375</v>
      </c>
      <c r="S601" s="9">
        <f t="shared" si="96"/>
        <v>29.925000000000001</v>
      </c>
      <c r="T601" s="9">
        <f t="shared" si="97"/>
        <v>29.125</v>
      </c>
      <c r="U601" s="8">
        <f t="shared" si="98"/>
        <v>29.258333333333336</v>
      </c>
      <c r="V601" s="8">
        <f t="shared" si="99"/>
        <v>29.225000000000001</v>
      </c>
    </row>
    <row r="602" spans="1:22" ht="13.5" x14ac:dyDescent="0.25">
      <c r="A602" s="3">
        <f>RSI!A602</f>
        <v>43178</v>
      </c>
      <c r="B602" s="2">
        <f>RSI!B602</f>
        <v>38.271599999999999</v>
      </c>
      <c r="C602" s="2">
        <f>RSI!I602</f>
        <v>55.849197882635437</v>
      </c>
      <c r="D602" s="2">
        <f>MACD!E602</f>
        <v>-9.346600439440067E-2</v>
      </c>
      <c r="E602" s="2">
        <f>MACD!F602</f>
        <v>-0.44557774527026123</v>
      </c>
      <c r="F602" s="2">
        <f>'Moving Avg'!D602</f>
        <v>38.263840000000002</v>
      </c>
      <c r="G602" s="2">
        <f>'Moving Avg'!F602</f>
        <v>38.157309999999988</v>
      </c>
      <c r="H602" s="2">
        <f>'Moving Avg'!G602</f>
        <v>37.481968000000009</v>
      </c>
      <c r="I602" s="2">
        <f>'Moving Avg'!H602</f>
        <v>32.204672000000009</v>
      </c>
      <c r="J602" s="6" t="str">
        <f>OBV!F602</f>
        <v>BULLISH</v>
      </c>
      <c r="K602" s="6" t="str">
        <f>OBV!G602</f>
        <v>NEUTRAL</v>
      </c>
      <c r="L602" s="6" t="str">
        <f>OBV!H602</f>
        <v>BULLISH DIVERGENCE</v>
      </c>
      <c r="M602" s="8">
        <f t="shared" si="90"/>
        <v>25</v>
      </c>
      <c r="N602" s="8">
        <f t="shared" si="91"/>
        <v>0</v>
      </c>
      <c r="O602" s="8">
        <f t="shared" si="92"/>
        <v>75</v>
      </c>
      <c r="P602" s="8">
        <f t="shared" si="93"/>
        <v>66.5</v>
      </c>
      <c r="Q602" s="9">
        <f t="shared" si="94"/>
        <v>29.975000000000001</v>
      </c>
      <c r="R602" s="9">
        <f t="shared" si="95"/>
        <v>47.875</v>
      </c>
      <c r="S602" s="9">
        <f t="shared" si="96"/>
        <v>52.424999999999997</v>
      </c>
      <c r="T602" s="9">
        <f t="shared" si="97"/>
        <v>41.625</v>
      </c>
      <c r="U602" s="8">
        <f t="shared" si="98"/>
        <v>43.42499999999999</v>
      </c>
      <c r="V602" s="8">
        <f t="shared" si="99"/>
        <v>42.974999999999994</v>
      </c>
    </row>
    <row r="603" spans="1:22" ht="13.5" x14ac:dyDescent="0.25">
      <c r="A603" s="3">
        <f>RSI!A603</f>
        <v>43180</v>
      </c>
      <c r="B603" s="2">
        <f>RSI!B603</f>
        <v>38.261899999999997</v>
      </c>
      <c r="C603" s="2">
        <f>RSI!I603</f>
        <v>55.670630403924058</v>
      </c>
      <c r="D603" s="2">
        <f>MACD!E603</f>
        <v>6.2366247443819134E-3</v>
      </c>
      <c r="E603" s="2">
        <f>MACD!F603</f>
        <v>-0.35521487126733264</v>
      </c>
      <c r="F603" s="2">
        <f>'Moving Avg'!D603</f>
        <v>38.263840000000002</v>
      </c>
      <c r="G603" s="2">
        <f>'Moving Avg'!F603</f>
        <v>38.207194999999999</v>
      </c>
      <c r="H603" s="2">
        <f>'Moving Avg'!G603</f>
        <v>37.501146000000006</v>
      </c>
      <c r="I603" s="2">
        <f>'Moving Avg'!H603</f>
        <v>32.267076500000009</v>
      </c>
      <c r="J603" s="6" t="str">
        <f>OBV!F603</f>
        <v>BEARISH</v>
      </c>
      <c r="K603" s="6" t="str">
        <f>OBV!G603</f>
        <v>WEAK</v>
      </c>
      <c r="L603" s="6" t="str">
        <f>OBV!H603</f>
        <v>NEUTRAL</v>
      </c>
      <c r="M603" s="8">
        <f t="shared" si="90"/>
        <v>25</v>
      </c>
      <c r="N603" s="8">
        <f t="shared" si="91"/>
        <v>0</v>
      </c>
      <c r="O603" s="8">
        <f t="shared" si="92"/>
        <v>75</v>
      </c>
      <c r="P603" s="8">
        <f t="shared" si="93"/>
        <v>0</v>
      </c>
      <c r="Q603" s="9">
        <f t="shared" si="94"/>
        <v>20</v>
      </c>
      <c r="R603" s="9">
        <f t="shared" si="95"/>
        <v>31.25</v>
      </c>
      <c r="S603" s="9">
        <f t="shared" si="96"/>
        <v>22.5</v>
      </c>
      <c r="T603" s="9">
        <f t="shared" si="97"/>
        <v>25</v>
      </c>
      <c r="U603" s="8">
        <f t="shared" si="98"/>
        <v>24.583333333333332</v>
      </c>
      <c r="V603" s="8">
        <f t="shared" si="99"/>
        <v>24.6875</v>
      </c>
    </row>
    <row r="604" spans="1:22" ht="13.5" x14ac:dyDescent="0.25">
      <c r="A604" s="3">
        <f>RSI!A604</f>
        <v>43181</v>
      </c>
      <c r="B604" s="2">
        <f>RSI!B604</f>
        <v>38.358800000000002</v>
      </c>
      <c r="C604" s="2">
        <f>RSI!I604</f>
        <v>57.144728559970432</v>
      </c>
      <c r="D604" s="2">
        <f>MACD!E604</f>
        <v>8.1518324214997051E-2</v>
      </c>
      <c r="E604" s="2">
        <f>MACD!F604</f>
        <v>-0.26786823217086675</v>
      </c>
      <c r="F604" s="2">
        <f>'Moving Avg'!D604</f>
        <v>38.28322</v>
      </c>
      <c r="G604" s="2">
        <f>'Moving Avg'!F604</f>
        <v>38.265314999999994</v>
      </c>
      <c r="H604" s="2">
        <f>'Moving Avg'!G604</f>
        <v>37.522261999999998</v>
      </c>
      <c r="I604" s="2">
        <f>'Moving Avg'!H604</f>
        <v>32.330913500000008</v>
      </c>
      <c r="J604" s="6" t="str">
        <f>OBV!F604</f>
        <v>BEARISH</v>
      </c>
      <c r="K604" s="6" t="str">
        <f>OBV!G604</f>
        <v>WEAK</v>
      </c>
      <c r="L604" s="6" t="str">
        <f>OBV!H604</f>
        <v>BEARISH DIVERGENCE</v>
      </c>
      <c r="M604" s="8">
        <f t="shared" si="90"/>
        <v>25</v>
      </c>
      <c r="N604" s="8">
        <f t="shared" si="91"/>
        <v>0</v>
      </c>
      <c r="O604" s="8">
        <f t="shared" si="92"/>
        <v>75</v>
      </c>
      <c r="P604" s="8">
        <f t="shared" si="93"/>
        <v>0</v>
      </c>
      <c r="Q604" s="9">
        <f t="shared" si="94"/>
        <v>20</v>
      </c>
      <c r="R604" s="9">
        <f t="shared" si="95"/>
        <v>31.25</v>
      </c>
      <c r="S604" s="9">
        <f t="shared" si="96"/>
        <v>22.5</v>
      </c>
      <c r="T604" s="9">
        <f t="shared" si="97"/>
        <v>25</v>
      </c>
      <c r="U604" s="8">
        <f t="shared" si="98"/>
        <v>24.583333333333332</v>
      </c>
      <c r="V604" s="8">
        <f t="shared" si="99"/>
        <v>24.6875</v>
      </c>
    </row>
    <row r="605" spans="1:22" ht="13.5" x14ac:dyDescent="0.25">
      <c r="A605" s="3">
        <f>RSI!A605</f>
        <v>43182</v>
      </c>
      <c r="B605" s="2">
        <f>RSI!B605</f>
        <v>38.261899999999997</v>
      </c>
      <c r="C605" s="2">
        <f>RSI!I605</f>
        <v>55.169055491333047</v>
      </c>
      <c r="D605" s="2">
        <f>MACD!E605</f>
        <v>9.0444803011457964E-2</v>
      </c>
      <c r="E605" s="2">
        <f>MACD!F605</f>
        <v>-0.19620562513440182</v>
      </c>
      <c r="F605" s="2">
        <f>'Moving Avg'!D605</f>
        <v>38.28322</v>
      </c>
      <c r="G605" s="2">
        <f>'Moving Avg'!F605</f>
        <v>38.318589999999993</v>
      </c>
      <c r="H605" s="2">
        <f>'Moving Avg'!G605</f>
        <v>37.522261999999998</v>
      </c>
      <c r="I605" s="2">
        <f>'Moving Avg'!H605</f>
        <v>32.391422500000012</v>
      </c>
      <c r="J605" s="6" t="str">
        <f>OBV!F605</f>
        <v>BEARISH</v>
      </c>
      <c r="K605" s="6" t="str">
        <f>OBV!G605</f>
        <v>WEAK</v>
      </c>
      <c r="L605" s="6" t="str">
        <f>OBV!H605</f>
        <v>NEUTRAL</v>
      </c>
      <c r="M605" s="8">
        <f t="shared" si="90"/>
        <v>25</v>
      </c>
      <c r="N605" s="8">
        <f t="shared" si="91"/>
        <v>0</v>
      </c>
      <c r="O605" s="8">
        <f t="shared" si="92"/>
        <v>75</v>
      </c>
      <c r="P605" s="8">
        <f t="shared" si="93"/>
        <v>0</v>
      </c>
      <c r="Q605" s="9">
        <f t="shared" si="94"/>
        <v>20</v>
      </c>
      <c r="R605" s="9">
        <f t="shared" si="95"/>
        <v>31.25</v>
      </c>
      <c r="S605" s="9">
        <f t="shared" si="96"/>
        <v>22.5</v>
      </c>
      <c r="T605" s="9">
        <f t="shared" si="97"/>
        <v>25</v>
      </c>
      <c r="U605" s="8">
        <f t="shared" si="98"/>
        <v>24.583333333333332</v>
      </c>
      <c r="V605" s="8">
        <f t="shared" si="99"/>
        <v>24.6875</v>
      </c>
    </row>
    <row r="606" spans="1:22" ht="13.5" x14ac:dyDescent="0.25">
      <c r="A606" s="3">
        <f>RSI!A606</f>
        <v>43185</v>
      </c>
      <c r="B606" s="2">
        <f>RSI!B606</f>
        <v>38.261899999999997</v>
      </c>
      <c r="C606" s="2">
        <f>RSI!I606</f>
        <v>55.16905549133304</v>
      </c>
      <c r="D606" s="2">
        <f>MACD!E606</f>
        <v>0.16943854220513543</v>
      </c>
      <c r="E606" s="2">
        <f>MACD!F606</f>
        <v>-0.12307679166649438</v>
      </c>
      <c r="F606" s="2">
        <f>'Moving Avg'!D606</f>
        <v>38.28322</v>
      </c>
      <c r="G606" s="2">
        <f>'Moving Avg'!F606</f>
        <v>38.367019999999989</v>
      </c>
      <c r="H606" s="2">
        <f>'Moving Avg'!G606</f>
        <v>37.522261999999998</v>
      </c>
      <c r="I606" s="2">
        <f>'Moving Avg'!H606</f>
        <v>32.451931500000015</v>
      </c>
      <c r="J606" s="6" t="str">
        <f>OBV!F606</f>
        <v>BEARISH</v>
      </c>
      <c r="K606" s="6" t="str">
        <f>OBV!G606</f>
        <v>WEAK</v>
      </c>
      <c r="L606" s="6" t="str">
        <f>OBV!H606</f>
        <v>NEUTRAL</v>
      </c>
      <c r="M606" s="8">
        <f t="shared" si="90"/>
        <v>25</v>
      </c>
      <c r="N606" s="8">
        <f t="shared" si="91"/>
        <v>0</v>
      </c>
      <c r="O606" s="8">
        <f t="shared" si="92"/>
        <v>75</v>
      </c>
      <c r="P606" s="8">
        <f t="shared" si="93"/>
        <v>0</v>
      </c>
      <c r="Q606" s="9">
        <f t="shared" si="94"/>
        <v>20</v>
      </c>
      <c r="R606" s="9">
        <f t="shared" si="95"/>
        <v>31.25</v>
      </c>
      <c r="S606" s="9">
        <f t="shared" si="96"/>
        <v>22.5</v>
      </c>
      <c r="T606" s="9">
        <f t="shared" si="97"/>
        <v>25</v>
      </c>
      <c r="U606" s="8">
        <f t="shared" si="98"/>
        <v>24.583333333333332</v>
      </c>
      <c r="V606" s="8">
        <f t="shared" si="99"/>
        <v>24.6875</v>
      </c>
    </row>
    <row r="607" spans="1:22" ht="13.5" x14ac:dyDescent="0.25">
      <c r="A607" s="3">
        <f>RSI!A607</f>
        <v>43186</v>
      </c>
      <c r="B607" s="2">
        <f>RSI!B607</f>
        <v>38.261899999999997</v>
      </c>
      <c r="C607" s="2">
        <f>RSI!I607</f>
        <v>55.16905549133304</v>
      </c>
      <c r="D607" s="2">
        <f>MACD!E607</f>
        <v>0.23480698696138802</v>
      </c>
      <c r="E607" s="2">
        <f>MACD!F607</f>
        <v>-5.1500035940917906E-2</v>
      </c>
      <c r="F607" s="2">
        <f>'Moving Avg'!D607</f>
        <v>38.281279999999995</v>
      </c>
      <c r="G607" s="2">
        <f>'Moving Avg'!F607</f>
        <v>38.391719999999992</v>
      </c>
      <c r="H607" s="2">
        <f>'Moving Avg'!G607</f>
        <v>37.521291999999995</v>
      </c>
      <c r="I607" s="2">
        <f>'Moving Avg'!H607</f>
        <v>32.512440500000018</v>
      </c>
      <c r="J607" s="6" t="str">
        <f>OBV!F607</f>
        <v>BEARISH</v>
      </c>
      <c r="K607" s="6" t="str">
        <f>OBV!G607</f>
        <v>WEAK</v>
      </c>
      <c r="L607" s="6" t="str">
        <f>OBV!H607</f>
        <v>CONFIRMED BEARISH</v>
      </c>
      <c r="M607" s="8">
        <f t="shared" si="90"/>
        <v>25</v>
      </c>
      <c r="N607" s="8">
        <f t="shared" si="91"/>
        <v>0</v>
      </c>
      <c r="O607" s="8">
        <f t="shared" si="92"/>
        <v>75</v>
      </c>
      <c r="P607" s="8">
        <f t="shared" si="93"/>
        <v>0</v>
      </c>
      <c r="Q607" s="9">
        <f t="shared" si="94"/>
        <v>20</v>
      </c>
      <c r="R607" s="9">
        <f t="shared" si="95"/>
        <v>31.25</v>
      </c>
      <c r="S607" s="9">
        <f t="shared" si="96"/>
        <v>22.5</v>
      </c>
      <c r="T607" s="9">
        <f t="shared" si="97"/>
        <v>25</v>
      </c>
      <c r="U607" s="8">
        <f t="shared" si="98"/>
        <v>24.583333333333332</v>
      </c>
      <c r="V607" s="8">
        <f t="shared" si="99"/>
        <v>24.6875</v>
      </c>
    </row>
    <row r="608" spans="1:22" ht="13.5" x14ac:dyDescent="0.25">
      <c r="A608" s="3">
        <f>RSI!A608</f>
        <v>43187</v>
      </c>
      <c r="B608" s="2">
        <f>RSI!B608</f>
        <v>38.736600000000003</v>
      </c>
      <c r="C608" s="2">
        <f>RSI!I608</f>
        <v>62.996666871701365</v>
      </c>
      <c r="D608" s="2">
        <f>MACD!E608</f>
        <v>0.18056167174805893</v>
      </c>
      <c r="E608" s="2">
        <f>MACD!F608</f>
        <v>-5.0876944031225391E-3</v>
      </c>
      <c r="F608" s="2">
        <f>'Moving Avg'!D608</f>
        <v>38.376220000000004</v>
      </c>
      <c r="G608" s="2">
        <f>'Moving Avg'!F608</f>
        <v>38.44015499999999</v>
      </c>
      <c r="H608" s="2">
        <f>'Moving Avg'!G608</f>
        <v>37.540471999999994</v>
      </c>
      <c r="I608" s="2">
        <f>'Moving Avg'!H608</f>
        <v>32.578166500000023</v>
      </c>
      <c r="J608" s="6" t="str">
        <f>OBV!F608</f>
        <v>BEARISH</v>
      </c>
      <c r="K608" s="6" t="str">
        <f>OBV!G608</f>
        <v>WEAK</v>
      </c>
      <c r="L608" s="6" t="str">
        <f>OBV!H608</f>
        <v>BEARISH DIVERGENCE</v>
      </c>
      <c r="M608" s="8">
        <f t="shared" si="90"/>
        <v>25</v>
      </c>
      <c r="N608" s="8">
        <f t="shared" si="91"/>
        <v>0</v>
      </c>
      <c r="O608" s="8">
        <f t="shared" si="92"/>
        <v>75</v>
      </c>
      <c r="P608" s="8">
        <f t="shared" si="93"/>
        <v>0</v>
      </c>
      <c r="Q608" s="9">
        <f t="shared" si="94"/>
        <v>20</v>
      </c>
      <c r="R608" s="9">
        <f t="shared" si="95"/>
        <v>31.25</v>
      </c>
      <c r="S608" s="9">
        <f t="shared" si="96"/>
        <v>22.5</v>
      </c>
      <c r="T608" s="9">
        <f t="shared" si="97"/>
        <v>25</v>
      </c>
      <c r="U608" s="8">
        <f t="shared" si="98"/>
        <v>24.583333333333332</v>
      </c>
      <c r="V608" s="8">
        <f t="shared" si="99"/>
        <v>24.6875</v>
      </c>
    </row>
    <row r="609" spans="1:22" ht="13.5" x14ac:dyDescent="0.25">
      <c r="A609" s="3">
        <f>RSI!A609</f>
        <v>43188</v>
      </c>
      <c r="B609" s="2">
        <f>RSI!B609</f>
        <v>38.261899999999997</v>
      </c>
      <c r="C609" s="2">
        <f>RSI!I609</f>
        <v>53.025986246658235</v>
      </c>
      <c r="D609" s="2">
        <f>MACD!E609</f>
        <v>0.16575737439575278</v>
      </c>
      <c r="E609" s="2">
        <f>MACD!F609</f>
        <v>2.9081319356652528E-2</v>
      </c>
      <c r="F609" s="2">
        <f>'Moving Avg'!D609</f>
        <v>38.356839999999998</v>
      </c>
      <c r="G609" s="2">
        <f>'Moving Avg'!F609</f>
        <v>38.420779999999986</v>
      </c>
      <c r="H609" s="2">
        <f>'Moving Avg'!G609</f>
        <v>37.550157999999996</v>
      </c>
      <c r="I609" s="2">
        <f>'Moving Avg'!H609</f>
        <v>32.637822500000027</v>
      </c>
      <c r="J609" s="6" t="str">
        <f>OBV!F609</f>
        <v>BEARISH</v>
      </c>
      <c r="K609" s="6" t="str">
        <f>OBV!G609</f>
        <v>WEAK</v>
      </c>
      <c r="L609" s="6" t="str">
        <f>OBV!H609</f>
        <v>CONFIRMED BEARISH</v>
      </c>
      <c r="M609" s="8">
        <f t="shared" si="90"/>
        <v>25</v>
      </c>
      <c r="N609" s="8">
        <f t="shared" si="91"/>
        <v>0</v>
      </c>
      <c r="O609" s="8">
        <f t="shared" si="92"/>
        <v>75</v>
      </c>
      <c r="P609" s="8">
        <f t="shared" si="93"/>
        <v>0</v>
      </c>
      <c r="Q609" s="9">
        <f t="shared" si="94"/>
        <v>20</v>
      </c>
      <c r="R609" s="9">
        <f t="shared" si="95"/>
        <v>31.25</v>
      </c>
      <c r="S609" s="9">
        <f t="shared" si="96"/>
        <v>22.5</v>
      </c>
      <c r="T609" s="9">
        <f t="shared" si="97"/>
        <v>25</v>
      </c>
      <c r="U609" s="8">
        <f t="shared" si="98"/>
        <v>24.583333333333332</v>
      </c>
      <c r="V609" s="8">
        <f t="shared" si="99"/>
        <v>24.6875</v>
      </c>
    </row>
    <row r="610" spans="1:22" ht="13.5" x14ac:dyDescent="0.25">
      <c r="A610" s="3">
        <f>RSI!A610</f>
        <v>43189</v>
      </c>
      <c r="B610" s="2">
        <f>RSI!B610</f>
        <v>38.726900000000001</v>
      </c>
      <c r="C610" s="2">
        <f>RSI!I610</f>
        <v>59.746855549709814</v>
      </c>
      <c r="D610" s="2">
        <f>MACD!E610</f>
        <v>0.11782514855681825</v>
      </c>
      <c r="E610" s="2">
        <f>MACD!F610</f>
        <v>4.6830085196685675E-2</v>
      </c>
      <c r="F610" s="2">
        <f>'Moving Avg'!D610</f>
        <v>38.449840000000002</v>
      </c>
      <c r="G610" s="2">
        <f>'Moving Avg'!F610</f>
        <v>38.444029999999984</v>
      </c>
      <c r="H610" s="2">
        <f>'Moving Avg'!G610</f>
        <v>37.569143999999994</v>
      </c>
      <c r="I610" s="2">
        <f>'Moving Avg'!H610</f>
        <v>32.699850500000025</v>
      </c>
      <c r="J610" s="6" t="str">
        <f>OBV!F610</f>
        <v>BULLISH</v>
      </c>
      <c r="K610" s="6" t="str">
        <f>OBV!G610</f>
        <v>NEUTRAL</v>
      </c>
      <c r="L610" s="6" t="str">
        <f>OBV!H610</f>
        <v>CONFIRMED BULLISH</v>
      </c>
      <c r="M610" s="8">
        <f t="shared" si="90"/>
        <v>25</v>
      </c>
      <c r="N610" s="8">
        <f t="shared" si="91"/>
        <v>0</v>
      </c>
      <c r="O610" s="8">
        <f t="shared" si="92"/>
        <v>75</v>
      </c>
      <c r="P610" s="8">
        <f t="shared" si="93"/>
        <v>83.5</v>
      </c>
      <c r="Q610" s="9">
        <f t="shared" si="94"/>
        <v>32.524999999999999</v>
      </c>
      <c r="R610" s="9">
        <f t="shared" si="95"/>
        <v>52.125</v>
      </c>
      <c r="S610" s="9">
        <f t="shared" si="96"/>
        <v>60.075000000000003</v>
      </c>
      <c r="T610" s="9">
        <f t="shared" si="97"/>
        <v>45.875</v>
      </c>
      <c r="U610" s="8">
        <f t="shared" si="98"/>
        <v>48.241666666666674</v>
      </c>
      <c r="V610" s="8">
        <f t="shared" si="99"/>
        <v>47.650000000000006</v>
      </c>
    </row>
    <row r="611" spans="1:22" ht="13.5" x14ac:dyDescent="0.25">
      <c r="A611" s="3">
        <f>RSI!A611</f>
        <v>43192</v>
      </c>
      <c r="B611" s="2">
        <f>RSI!B611</f>
        <v>39.114400000000003</v>
      </c>
      <c r="C611" s="2">
        <f>RSI!I611</f>
        <v>64.327296052651519</v>
      </c>
      <c r="D611" s="2">
        <f>MACD!E611</f>
        <v>4.4925824625380528E-2</v>
      </c>
      <c r="E611" s="2">
        <f>MACD!F611</f>
        <v>4.6449233082424643E-2</v>
      </c>
      <c r="F611" s="2">
        <f>'Moving Avg'!D611</f>
        <v>38.620339999999999</v>
      </c>
      <c r="G611" s="2">
        <f>'Moving Avg'!F611</f>
        <v>38.462434999999985</v>
      </c>
      <c r="H611" s="2">
        <f>'Moving Avg'!G611</f>
        <v>37.595879999999994</v>
      </c>
      <c r="I611" s="2">
        <f>'Moving Avg'!H611</f>
        <v>32.763721500000031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  <c r="M611" s="8">
        <f t="shared" si="90"/>
        <v>25</v>
      </c>
      <c r="N611" s="8">
        <f t="shared" si="91"/>
        <v>45</v>
      </c>
      <c r="O611" s="8">
        <f t="shared" si="92"/>
        <v>75</v>
      </c>
      <c r="P611" s="8">
        <f t="shared" si="93"/>
        <v>83.5</v>
      </c>
      <c r="Q611" s="9">
        <f t="shared" si="94"/>
        <v>48.274999999999999</v>
      </c>
      <c r="R611" s="9">
        <f t="shared" si="95"/>
        <v>61.125</v>
      </c>
      <c r="S611" s="9">
        <f t="shared" si="96"/>
        <v>66.825000000000003</v>
      </c>
      <c r="T611" s="9">
        <f t="shared" si="97"/>
        <v>57.125</v>
      </c>
      <c r="U611" s="8">
        <f t="shared" si="98"/>
        <v>58.741666666666674</v>
      </c>
      <c r="V611" s="8">
        <f t="shared" si="99"/>
        <v>58.337500000000006</v>
      </c>
    </row>
    <row r="612" spans="1:22" ht="13.5" x14ac:dyDescent="0.25">
      <c r="A612" s="3">
        <f>RSI!A612</f>
        <v>43193</v>
      </c>
      <c r="B612" s="2">
        <f>RSI!B612</f>
        <v>39.104700000000001</v>
      </c>
      <c r="C612" s="2">
        <f>RSI!I612</f>
        <v>64.130572091996129</v>
      </c>
      <c r="D612" s="2">
        <f>MACD!E612</f>
        <v>-2.0205279020345301E-2</v>
      </c>
      <c r="E612" s="2">
        <f>MACD!F612</f>
        <v>3.311833066187065E-2</v>
      </c>
      <c r="F612" s="2">
        <f>'Moving Avg'!D612</f>
        <v>38.788900000000005</v>
      </c>
      <c r="G612" s="2">
        <f>'Moving Avg'!F612</f>
        <v>38.485199999999992</v>
      </c>
      <c r="H612" s="2">
        <f>'Moving Avg'!G612</f>
        <v>37.632107999999995</v>
      </c>
      <c r="I612" s="2">
        <f>'Moving Avg'!H612</f>
        <v>32.823610500000029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  <c r="M612" s="8">
        <f t="shared" si="90"/>
        <v>25</v>
      </c>
      <c r="N612" s="8">
        <f t="shared" si="91"/>
        <v>100</v>
      </c>
      <c r="O612" s="8">
        <f t="shared" si="92"/>
        <v>75</v>
      </c>
      <c r="P612" s="8">
        <f t="shared" si="93"/>
        <v>83.5</v>
      </c>
      <c r="Q612" s="9">
        <f t="shared" si="94"/>
        <v>67.525000000000006</v>
      </c>
      <c r="R612" s="9">
        <f t="shared" si="95"/>
        <v>72.125</v>
      </c>
      <c r="S612" s="9">
        <f t="shared" si="96"/>
        <v>75.075000000000003</v>
      </c>
      <c r="T612" s="9">
        <f t="shared" si="97"/>
        <v>70.875</v>
      </c>
      <c r="U612" s="8">
        <f t="shared" si="98"/>
        <v>71.575000000000003</v>
      </c>
      <c r="V612" s="8">
        <f t="shared" si="99"/>
        <v>71.400000000000006</v>
      </c>
    </row>
    <row r="613" spans="1:22" ht="13.5" x14ac:dyDescent="0.25">
      <c r="A613" s="3">
        <f>RSI!A613</f>
        <v>43194</v>
      </c>
      <c r="B613" s="2">
        <f>RSI!B613</f>
        <v>39.7149</v>
      </c>
      <c r="C613" s="2">
        <f>RSI!I613</f>
        <v>70.286586904992561</v>
      </c>
      <c r="D613" s="2">
        <f>MACD!E613</f>
        <v>-0.1271899866741677</v>
      </c>
      <c r="E613" s="2">
        <f>MACD!F613</f>
        <v>1.0566671946629809E-3</v>
      </c>
      <c r="F613" s="2">
        <f>'Moving Avg'!D613</f>
        <v>38.984560000000002</v>
      </c>
      <c r="G613" s="2">
        <f>'Moving Avg'!F613</f>
        <v>38.538474999999991</v>
      </c>
      <c r="H613" s="2">
        <f>'Moving Avg'!G613</f>
        <v>37.680539999999993</v>
      </c>
      <c r="I613" s="2">
        <f>'Moving Avg'!H613</f>
        <v>32.886550500000027</v>
      </c>
      <c r="J613" s="6" t="str">
        <f>OBV!F613</f>
        <v>BEARISH</v>
      </c>
      <c r="K613" s="6" t="str">
        <f>OBV!G613</f>
        <v>NEUTRAL</v>
      </c>
      <c r="L613" s="6" t="str">
        <f>OBV!H613</f>
        <v>BEARISH DIVERGENCE</v>
      </c>
      <c r="M613" s="8">
        <f t="shared" si="90"/>
        <v>0</v>
      </c>
      <c r="N613" s="8">
        <f t="shared" si="91"/>
        <v>100</v>
      </c>
      <c r="O613" s="8">
        <f t="shared" si="92"/>
        <v>75</v>
      </c>
      <c r="P613" s="8">
        <f t="shared" si="93"/>
        <v>16.5</v>
      </c>
      <c r="Q613" s="9">
        <f t="shared" si="94"/>
        <v>48.725000000000001</v>
      </c>
      <c r="R613" s="9">
        <f t="shared" si="95"/>
        <v>50.375</v>
      </c>
      <c r="S613" s="9">
        <f t="shared" si="96"/>
        <v>41.174999999999997</v>
      </c>
      <c r="T613" s="9">
        <f t="shared" si="97"/>
        <v>47.875</v>
      </c>
      <c r="U613" s="8">
        <f t="shared" si="98"/>
        <v>46.758333333333326</v>
      </c>
      <c r="V613" s="8">
        <f t="shared" si="99"/>
        <v>47.037499999999994</v>
      </c>
    </row>
    <row r="614" spans="1:22" ht="13.5" x14ac:dyDescent="0.25">
      <c r="A614" s="3">
        <f>RSI!A614</f>
        <v>43195</v>
      </c>
      <c r="B614" s="2">
        <f>RSI!B614</f>
        <v>40.393000000000001</v>
      </c>
      <c r="C614" s="2">
        <f>RSI!I614</f>
        <v>75.34956470734015</v>
      </c>
      <c r="D614" s="2">
        <f>MACD!E614</f>
        <v>-0.26144079766591233</v>
      </c>
      <c r="E614" s="2">
        <f>MACD!F614</f>
        <v>-5.1442825777452086E-2</v>
      </c>
      <c r="F614" s="2">
        <f>'Moving Avg'!D614</f>
        <v>39.410780000000003</v>
      </c>
      <c r="G614" s="2">
        <f>'Moving Avg'!F614</f>
        <v>38.625654999999995</v>
      </c>
      <c r="H614" s="2">
        <f>'Moving Avg'!G614</f>
        <v>37.734786</v>
      </c>
      <c r="I614" s="2">
        <f>'Moving Avg'!H614</f>
        <v>32.951080000000026</v>
      </c>
      <c r="J614" s="6" t="str">
        <f>OBV!F614</f>
        <v>BULLISH</v>
      </c>
      <c r="K614" s="6" t="str">
        <f>OBV!G614</f>
        <v>NEUTRAL</v>
      </c>
      <c r="L614" s="6" t="str">
        <f>OBV!H614</f>
        <v>CONFIRMED BULLISH</v>
      </c>
      <c r="M614" s="8">
        <f t="shared" si="90"/>
        <v>0</v>
      </c>
      <c r="N614" s="8">
        <f t="shared" si="91"/>
        <v>100</v>
      </c>
      <c r="O614" s="8">
        <f t="shared" si="92"/>
        <v>75</v>
      </c>
      <c r="P614" s="8">
        <f t="shared" si="93"/>
        <v>83.5</v>
      </c>
      <c r="Q614" s="9">
        <f t="shared" si="94"/>
        <v>58.774999999999999</v>
      </c>
      <c r="R614" s="9">
        <f t="shared" si="95"/>
        <v>67.125</v>
      </c>
      <c r="S614" s="9">
        <f t="shared" si="96"/>
        <v>71.325000000000003</v>
      </c>
      <c r="T614" s="9">
        <f t="shared" si="97"/>
        <v>64.625</v>
      </c>
      <c r="U614" s="8">
        <f t="shared" si="98"/>
        <v>65.741666666666674</v>
      </c>
      <c r="V614" s="8">
        <f t="shared" si="99"/>
        <v>65.462500000000006</v>
      </c>
    </row>
    <row r="615" spans="1:22" ht="13.5" x14ac:dyDescent="0.25">
      <c r="A615" s="3">
        <f>RSI!A615</f>
        <v>43196</v>
      </c>
      <c r="B615" s="2">
        <f>RSI!B615</f>
        <v>40.673900000000003</v>
      </c>
      <c r="C615" s="2">
        <f>RSI!I615</f>
        <v>77.09098118518466</v>
      </c>
      <c r="D615" s="2">
        <f>MACD!E615</f>
        <v>-0.42254054077721293</v>
      </c>
      <c r="E615" s="2">
        <f>MACD!F615</f>
        <v>-0.12566236877740428</v>
      </c>
      <c r="F615" s="2">
        <f>'Moving Avg'!D615</f>
        <v>39.800179999999997</v>
      </c>
      <c r="G615" s="2">
        <f>'Moving Avg'!F615</f>
        <v>38.746254999999998</v>
      </c>
      <c r="H615" s="2">
        <f>'Moving Avg'!G615</f>
        <v>37.792711999999995</v>
      </c>
      <c r="I615" s="2">
        <f>'Moving Avg'!H615</f>
        <v>33.017488000000029</v>
      </c>
      <c r="J615" s="6" t="str">
        <f>OBV!F615</f>
        <v>BULLISH</v>
      </c>
      <c r="K615" s="6" t="str">
        <f>OBV!G615</f>
        <v>NEUTRAL</v>
      </c>
      <c r="L615" s="6" t="str">
        <f>OBV!H615</f>
        <v>CONFIRMED BULLISH</v>
      </c>
      <c r="M615" s="8">
        <f t="shared" si="90"/>
        <v>0</v>
      </c>
      <c r="N615" s="8">
        <f t="shared" si="91"/>
        <v>100</v>
      </c>
      <c r="O615" s="8">
        <f t="shared" si="92"/>
        <v>75</v>
      </c>
      <c r="P615" s="8">
        <f t="shared" si="93"/>
        <v>83.5</v>
      </c>
      <c r="Q615" s="9">
        <f t="shared" si="94"/>
        <v>58.774999999999999</v>
      </c>
      <c r="R615" s="9">
        <f t="shared" si="95"/>
        <v>67.125</v>
      </c>
      <c r="S615" s="9">
        <f t="shared" si="96"/>
        <v>71.325000000000003</v>
      </c>
      <c r="T615" s="9">
        <f t="shared" si="97"/>
        <v>64.625</v>
      </c>
      <c r="U615" s="8">
        <f t="shared" si="98"/>
        <v>65.741666666666674</v>
      </c>
      <c r="V615" s="8">
        <f t="shared" si="99"/>
        <v>65.462500000000006</v>
      </c>
    </row>
    <row r="616" spans="1:22" ht="13.5" x14ac:dyDescent="0.25">
      <c r="A616" s="3">
        <f>RSI!A616</f>
        <v>43200</v>
      </c>
      <c r="B616" s="2">
        <f>RSI!B616</f>
        <v>40.673900000000003</v>
      </c>
      <c r="C616" s="2">
        <f>RSI!I616</f>
        <v>77.09098118518466</v>
      </c>
      <c r="D616" s="2">
        <f>MACD!E616</f>
        <v>-0.57143019089829039</v>
      </c>
      <c r="E616" s="2">
        <f>MACD!F616</f>
        <v>-0.21481593320158152</v>
      </c>
      <c r="F616" s="2">
        <f>'Moving Avg'!D616</f>
        <v>40.112080000000006</v>
      </c>
      <c r="G616" s="2">
        <f>'Moving Avg'!F616</f>
        <v>38.843119999999999</v>
      </c>
      <c r="H616" s="2">
        <f>'Moving Avg'!G616</f>
        <v>37.850637999999996</v>
      </c>
      <c r="I616" s="2">
        <f>'Moving Avg'!H616</f>
        <v>33.087213500000026</v>
      </c>
      <c r="J616" s="6" t="str">
        <f>OBV!F616</f>
        <v>BULLISH</v>
      </c>
      <c r="K616" s="6" t="str">
        <f>OBV!G616</f>
        <v>NEUTRAL</v>
      </c>
      <c r="L616" s="6" t="str">
        <f>OBV!H616</f>
        <v>CONFIRMED BULLISH</v>
      </c>
      <c r="M616" s="8">
        <f t="shared" si="90"/>
        <v>0</v>
      </c>
      <c r="N616" s="8">
        <f t="shared" si="91"/>
        <v>100</v>
      </c>
      <c r="O616" s="8">
        <f t="shared" si="92"/>
        <v>75</v>
      </c>
      <c r="P616" s="8">
        <f t="shared" si="93"/>
        <v>83.5</v>
      </c>
      <c r="Q616" s="9">
        <f t="shared" si="94"/>
        <v>58.774999999999999</v>
      </c>
      <c r="R616" s="9">
        <f t="shared" si="95"/>
        <v>67.125</v>
      </c>
      <c r="S616" s="9">
        <f t="shared" si="96"/>
        <v>71.325000000000003</v>
      </c>
      <c r="T616" s="9">
        <f t="shared" si="97"/>
        <v>64.625</v>
      </c>
      <c r="U616" s="8">
        <f t="shared" si="98"/>
        <v>65.741666666666674</v>
      </c>
      <c r="V616" s="8">
        <f t="shared" si="99"/>
        <v>65.462500000000006</v>
      </c>
    </row>
    <row r="617" spans="1:22" ht="13.5" x14ac:dyDescent="0.25">
      <c r="A617" s="3">
        <f>RSI!A617</f>
        <v>43201</v>
      </c>
      <c r="B617" s="2">
        <f>RSI!B617</f>
        <v>40.644799999999996</v>
      </c>
      <c r="C617" s="2">
        <f>RSI!I617</f>
        <v>76.442165034173584</v>
      </c>
      <c r="D617" s="2">
        <f>MACD!E617</f>
        <v>-0.70690122514245957</v>
      </c>
      <c r="E617" s="2">
        <f>MACD!F617</f>
        <v>-0.31323299158975715</v>
      </c>
      <c r="F617" s="2">
        <f>'Moving Avg'!D617</f>
        <v>40.420100000000005</v>
      </c>
      <c r="G617" s="2">
        <f>'Moving Avg'!F617</f>
        <v>38.93853</v>
      </c>
      <c r="H617" s="2">
        <f>'Moving Avg'!G617</f>
        <v>37.918829999999993</v>
      </c>
      <c r="I617" s="2">
        <f>'Moving Avg'!H617</f>
        <v>33.155134500000024</v>
      </c>
      <c r="J617" s="6" t="str">
        <f>OBV!F617</f>
        <v>BULLISH</v>
      </c>
      <c r="K617" s="6" t="str">
        <f>OBV!G617</f>
        <v>NEUTRAL</v>
      </c>
      <c r="L617" s="6" t="str">
        <f>OBV!H617</f>
        <v>CONFIRMED BULLISH</v>
      </c>
      <c r="M617" s="8">
        <f t="shared" si="90"/>
        <v>0</v>
      </c>
      <c r="N617" s="8">
        <f t="shared" si="91"/>
        <v>100</v>
      </c>
      <c r="O617" s="8">
        <f t="shared" si="92"/>
        <v>75</v>
      </c>
      <c r="P617" s="8">
        <f t="shared" si="93"/>
        <v>83.5</v>
      </c>
      <c r="Q617" s="9">
        <f t="shared" si="94"/>
        <v>58.774999999999999</v>
      </c>
      <c r="R617" s="9">
        <f t="shared" si="95"/>
        <v>67.125</v>
      </c>
      <c r="S617" s="9">
        <f t="shared" si="96"/>
        <v>71.325000000000003</v>
      </c>
      <c r="T617" s="9">
        <f t="shared" si="97"/>
        <v>64.625</v>
      </c>
      <c r="U617" s="8">
        <f t="shared" si="98"/>
        <v>65.741666666666674</v>
      </c>
      <c r="V617" s="8">
        <f t="shared" si="99"/>
        <v>65.462500000000006</v>
      </c>
    </row>
    <row r="618" spans="1:22" ht="13.5" x14ac:dyDescent="0.25">
      <c r="A618" s="3">
        <f>RSI!A618</f>
        <v>43202</v>
      </c>
      <c r="B618" s="2">
        <f>RSI!B618</f>
        <v>40.644799999999996</v>
      </c>
      <c r="C618" s="2">
        <f>RSI!I618</f>
        <v>76.442165034173584</v>
      </c>
      <c r="D618" s="2">
        <f>MACD!E618</f>
        <v>-0.75910843174238352</v>
      </c>
      <c r="E618" s="2">
        <f>MACD!F618</f>
        <v>-0.40240807962028241</v>
      </c>
      <c r="F618" s="2">
        <f>'Moving Avg'!D618</f>
        <v>40.606080000000006</v>
      </c>
      <c r="G618" s="2">
        <f>'Moving Avg'!F618</f>
        <v>39.057675000000003</v>
      </c>
      <c r="H618" s="2">
        <f>'Moving Avg'!G618</f>
        <v>37.987021999999996</v>
      </c>
      <c r="I618" s="2">
        <f>'Moving Avg'!H618</f>
        <v>33.21912200000002</v>
      </c>
      <c r="J618" s="6" t="str">
        <f>OBV!F618</f>
        <v>BULLISH</v>
      </c>
      <c r="K618" s="6" t="str">
        <f>OBV!G618</f>
        <v>NEUTRAL</v>
      </c>
      <c r="L618" s="6" t="str">
        <f>OBV!H618</f>
        <v>CONFIRMED BULLISH</v>
      </c>
      <c r="M618" s="8">
        <f t="shared" si="90"/>
        <v>0</v>
      </c>
      <c r="N618" s="8">
        <f t="shared" si="91"/>
        <v>100</v>
      </c>
      <c r="O618" s="8">
        <f t="shared" si="92"/>
        <v>75</v>
      </c>
      <c r="P618" s="8">
        <f t="shared" si="93"/>
        <v>83.5</v>
      </c>
      <c r="Q618" s="9">
        <f t="shared" si="94"/>
        <v>58.774999999999999</v>
      </c>
      <c r="R618" s="9">
        <f t="shared" si="95"/>
        <v>67.125</v>
      </c>
      <c r="S618" s="9">
        <f t="shared" si="96"/>
        <v>71.325000000000003</v>
      </c>
      <c r="T618" s="9">
        <f t="shared" si="97"/>
        <v>64.625</v>
      </c>
      <c r="U618" s="8">
        <f t="shared" si="98"/>
        <v>65.741666666666674</v>
      </c>
      <c r="V618" s="8">
        <f t="shared" si="99"/>
        <v>65.462500000000006</v>
      </c>
    </row>
    <row r="619" spans="1:22" ht="13.5" x14ac:dyDescent="0.25">
      <c r="A619" s="3">
        <f>RSI!A619</f>
        <v>43203</v>
      </c>
      <c r="B619" s="2">
        <f>RSI!B619</f>
        <v>40.644799999999996</v>
      </c>
      <c r="C619" s="2">
        <f>RSI!I619</f>
        <v>76.442165034173584</v>
      </c>
      <c r="D619" s="2">
        <f>MACD!E619</f>
        <v>-0.88613734367405073</v>
      </c>
      <c r="E619" s="2">
        <f>MACD!F619</f>
        <v>-0.49915393243103612</v>
      </c>
      <c r="F619" s="2">
        <f>'Moving Avg'!D619</f>
        <v>40.656440000000003</v>
      </c>
      <c r="G619" s="2">
        <f>'Moving Avg'!F619</f>
        <v>39.176820000000006</v>
      </c>
      <c r="H619" s="2">
        <f>'Moving Avg'!G619</f>
        <v>38.073425999999998</v>
      </c>
      <c r="I619" s="2">
        <f>'Moving Avg'!H619</f>
        <v>33.284910500000016</v>
      </c>
      <c r="J619" s="6" t="str">
        <f>OBV!F619</f>
        <v>BULLISH</v>
      </c>
      <c r="K619" s="6" t="str">
        <f>OBV!G619</f>
        <v>NEUTRAL</v>
      </c>
      <c r="L619" s="6" t="str">
        <f>OBV!H619</f>
        <v>CONFIRMED BULLISH</v>
      </c>
      <c r="M619" s="8">
        <f t="shared" si="90"/>
        <v>0</v>
      </c>
      <c r="N619" s="8">
        <f t="shared" si="91"/>
        <v>100</v>
      </c>
      <c r="O619" s="8">
        <f t="shared" si="92"/>
        <v>75</v>
      </c>
      <c r="P619" s="8">
        <f t="shared" si="93"/>
        <v>83.5</v>
      </c>
      <c r="Q619" s="9">
        <f t="shared" si="94"/>
        <v>58.774999999999999</v>
      </c>
      <c r="R619" s="9">
        <f t="shared" si="95"/>
        <v>67.125</v>
      </c>
      <c r="S619" s="9">
        <f t="shared" si="96"/>
        <v>71.325000000000003</v>
      </c>
      <c r="T619" s="9">
        <f t="shared" si="97"/>
        <v>64.625</v>
      </c>
      <c r="U619" s="8">
        <f t="shared" si="98"/>
        <v>65.741666666666674</v>
      </c>
      <c r="V619" s="8">
        <f t="shared" si="99"/>
        <v>65.462500000000006</v>
      </c>
    </row>
    <row r="620" spans="1:22" ht="13.5" x14ac:dyDescent="0.25">
      <c r="A620" s="3">
        <f>RSI!A620</f>
        <v>43206</v>
      </c>
      <c r="B620" s="2">
        <f>RSI!B620</f>
        <v>40.644799999999996</v>
      </c>
      <c r="C620" s="2">
        <f>RSI!I620</f>
        <v>76.44216503417357</v>
      </c>
      <c r="D620" s="2">
        <f>MACD!E620</f>
        <v>-0.93118008272394093</v>
      </c>
      <c r="E620" s="2">
        <f>MACD!F620</f>
        <v>-0.58555916248961715</v>
      </c>
      <c r="F620" s="2">
        <f>'Moving Avg'!D620</f>
        <v>40.650620000000004</v>
      </c>
      <c r="G620" s="2">
        <f>'Moving Avg'!F620</f>
        <v>39.29596500000001</v>
      </c>
      <c r="H620" s="2">
        <f>'Moving Avg'!G620</f>
        <v>38.145299999999992</v>
      </c>
      <c r="I620" s="2">
        <f>'Moving Avg'!H620</f>
        <v>33.354490500000018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  <c r="M620" s="8">
        <f t="shared" si="90"/>
        <v>0</v>
      </c>
      <c r="N620" s="8">
        <f t="shared" si="91"/>
        <v>100</v>
      </c>
      <c r="O620" s="8">
        <f t="shared" si="92"/>
        <v>75</v>
      </c>
      <c r="P620" s="8">
        <f t="shared" si="93"/>
        <v>16.5</v>
      </c>
      <c r="Q620" s="9">
        <f t="shared" si="94"/>
        <v>48.725000000000001</v>
      </c>
      <c r="R620" s="9">
        <f t="shared" si="95"/>
        <v>50.375</v>
      </c>
      <c r="S620" s="9">
        <f t="shared" si="96"/>
        <v>41.174999999999997</v>
      </c>
      <c r="T620" s="9">
        <f t="shared" si="97"/>
        <v>47.875</v>
      </c>
      <c r="U620" s="8">
        <f t="shared" si="98"/>
        <v>46.758333333333326</v>
      </c>
      <c r="V620" s="8">
        <f t="shared" si="99"/>
        <v>47.037499999999994</v>
      </c>
    </row>
    <row r="621" spans="1:22" ht="13.5" x14ac:dyDescent="0.25">
      <c r="A621" s="3">
        <f>RSI!A621</f>
        <v>43207</v>
      </c>
      <c r="B621" s="2">
        <f>RSI!B621</f>
        <v>40.644799999999996</v>
      </c>
      <c r="C621" s="2">
        <f>RSI!I621</f>
        <v>76.442165034173584</v>
      </c>
      <c r="D621" s="2">
        <f>MACD!E621</f>
        <v>-0.91809926479751169</v>
      </c>
      <c r="E621" s="2">
        <f>MACD!F621</f>
        <v>-0.65206718295119614</v>
      </c>
      <c r="F621" s="2">
        <f>'Moving Avg'!D621</f>
        <v>40.644799999999996</v>
      </c>
      <c r="G621" s="2">
        <f>'Moving Avg'!F621</f>
        <v>39.415110000000013</v>
      </c>
      <c r="H621" s="2">
        <f>'Moving Avg'!G621</f>
        <v>38.217174</v>
      </c>
      <c r="I621" s="2">
        <f>'Moving Avg'!H621</f>
        <v>33.424070500000013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  <c r="M621" s="8">
        <f t="shared" si="90"/>
        <v>0</v>
      </c>
      <c r="N621" s="8">
        <f t="shared" si="91"/>
        <v>100</v>
      </c>
      <c r="O621" s="8">
        <f t="shared" si="92"/>
        <v>75</v>
      </c>
      <c r="P621" s="8">
        <f t="shared" si="93"/>
        <v>16.5</v>
      </c>
      <c r="Q621" s="9">
        <f t="shared" si="94"/>
        <v>48.725000000000001</v>
      </c>
      <c r="R621" s="9">
        <f t="shared" si="95"/>
        <v>50.375</v>
      </c>
      <c r="S621" s="9">
        <f t="shared" si="96"/>
        <v>41.174999999999997</v>
      </c>
      <c r="T621" s="9">
        <f t="shared" si="97"/>
        <v>47.875</v>
      </c>
      <c r="U621" s="8">
        <f t="shared" si="98"/>
        <v>46.758333333333326</v>
      </c>
      <c r="V621" s="8">
        <f t="shared" si="99"/>
        <v>47.037499999999994</v>
      </c>
    </row>
    <row r="622" spans="1:22" ht="13.5" x14ac:dyDescent="0.25">
      <c r="A622" s="3">
        <f>RSI!A622</f>
        <v>43208</v>
      </c>
      <c r="B622" s="2">
        <f>RSI!B622</f>
        <v>40.005499999999998</v>
      </c>
      <c r="C622" s="2">
        <f>RSI!I622</f>
        <v>60.29387891467028</v>
      </c>
      <c r="D622" s="2">
        <f>MACD!E622</f>
        <v>-0.86896529901700603</v>
      </c>
      <c r="E622" s="2">
        <f>MACD!F622</f>
        <v>-0.69544680616435817</v>
      </c>
      <c r="F622" s="2">
        <f>'Moving Avg'!D622</f>
        <v>40.516939999999998</v>
      </c>
      <c r="G622" s="2">
        <f>'Moving Avg'!F622</f>
        <v>39.501805000000004</v>
      </c>
      <c r="H622" s="2">
        <f>'Moving Avg'!G622</f>
        <v>38.296603999999995</v>
      </c>
      <c r="I622" s="2">
        <f>'Moving Avg'!H622</f>
        <v>33.489032000000016</v>
      </c>
      <c r="J622" s="6" t="str">
        <f>OBV!F622</f>
        <v>BEARISH</v>
      </c>
      <c r="K622" s="6" t="str">
        <f>OBV!G622</f>
        <v>NEUTRAL</v>
      </c>
      <c r="L622" s="6" t="str">
        <f>OBV!H622</f>
        <v>CONFIRMED BEARISH</v>
      </c>
      <c r="M622" s="8">
        <f t="shared" si="90"/>
        <v>25</v>
      </c>
      <c r="N622" s="8">
        <f t="shared" si="91"/>
        <v>100</v>
      </c>
      <c r="O622" s="8">
        <f t="shared" si="92"/>
        <v>75</v>
      </c>
      <c r="P622" s="8">
        <f t="shared" si="93"/>
        <v>16.5</v>
      </c>
      <c r="Q622" s="9">
        <f t="shared" si="94"/>
        <v>57.475000000000001</v>
      </c>
      <c r="R622" s="9">
        <f t="shared" si="95"/>
        <v>55.375</v>
      </c>
      <c r="S622" s="9">
        <f t="shared" si="96"/>
        <v>44.924999999999997</v>
      </c>
      <c r="T622" s="9">
        <f t="shared" si="97"/>
        <v>54.125</v>
      </c>
      <c r="U622" s="8">
        <f t="shared" si="98"/>
        <v>52.591666666666661</v>
      </c>
      <c r="V622" s="8">
        <f t="shared" si="99"/>
        <v>52.974999999999994</v>
      </c>
    </row>
    <row r="623" spans="1:22" ht="13.5" x14ac:dyDescent="0.25">
      <c r="A623" s="3">
        <f>RSI!A623</f>
        <v>43209</v>
      </c>
      <c r="B623" s="2">
        <f>RSI!B623</f>
        <v>40.005499999999998</v>
      </c>
      <c r="C623" s="2">
        <f>RSI!I623</f>
        <v>60.293878914670273</v>
      </c>
      <c r="D623" s="2">
        <f>MACD!E623</f>
        <v>-0.73695589222011648</v>
      </c>
      <c r="E623" s="2">
        <f>MACD!F623</f>
        <v>-0.70374862337550981</v>
      </c>
      <c r="F623" s="2">
        <f>'Moving Avg'!D623</f>
        <v>40.389079999999993</v>
      </c>
      <c r="G623" s="2">
        <f>'Moving Avg'!F623</f>
        <v>39.588985000000008</v>
      </c>
      <c r="H623" s="2">
        <f>'Moving Avg'!G623</f>
        <v>38.362471999999997</v>
      </c>
      <c r="I623" s="2">
        <f>'Moving Avg'!H623</f>
        <v>33.553993500000018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  <c r="M623" s="8">
        <f t="shared" si="90"/>
        <v>25</v>
      </c>
      <c r="N623" s="8">
        <f t="shared" si="91"/>
        <v>100</v>
      </c>
      <c r="O623" s="8">
        <f t="shared" si="92"/>
        <v>75</v>
      </c>
      <c r="P623" s="8">
        <f t="shared" si="93"/>
        <v>16.5</v>
      </c>
      <c r="Q623" s="9">
        <f t="shared" si="94"/>
        <v>57.475000000000001</v>
      </c>
      <c r="R623" s="9">
        <f t="shared" si="95"/>
        <v>55.375</v>
      </c>
      <c r="S623" s="9">
        <f t="shared" si="96"/>
        <v>44.924999999999997</v>
      </c>
      <c r="T623" s="9">
        <f t="shared" si="97"/>
        <v>54.125</v>
      </c>
      <c r="U623" s="8">
        <f t="shared" si="98"/>
        <v>52.591666666666661</v>
      </c>
      <c r="V623" s="8">
        <f t="shared" si="99"/>
        <v>52.974999999999994</v>
      </c>
    </row>
    <row r="624" spans="1:22" ht="13.5" x14ac:dyDescent="0.25">
      <c r="A624" s="3">
        <f>RSI!A624</f>
        <v>43210</v>
      </c>
      <c r="B624" s="2">
        <f>RSI!B624</f>
        <v>40.635100000000001</v>
      </c>
      <c r="C624" s="2">
        <f>RSI!I624</f>
        <v>68.011976207638028</v>
      </c>
      <c r="D624" s="2">
        <f>MACD!E624</f>
        <v>-0.57075700208329039</v>
      </c>
      <c r="E624" s="2">
        <f>MACD!F624</f>
        <v>-0.67715029911706592</v>
      </c>
      <c r="F624" s="2">
        <f>'Moving Avg'!D624</f>
        <v>40.387139999999995</v>
      </c>
      <c r="G624" s="2">
        <f>'Moving Avg'!F624</f>
        <v>39.702799999999996</v>
      </c>
      <c r="H624" s="2">
        <f>'Moving Avg'!G624</f>
        <v>38.454299999999989</v>
      </c>
      <c r="I624" s="2">
        <f>'Moving Avg'!H624</f>
        <v>33.622103000000017</v>
      </c>
      <c r="J624" s="6" t="str">
        <f>OBV!F624</f>
        <v>BULLISH</v>
      </c>
      <c r="K624" s="6" t="str">
        <f>OBV!G624</f>
        <v>NEUTRAL</v>
      </c>
      <c r="L624" s="6" t="str">
        <f>OBV!H624</f>
        <v>BULLISH DIVERGENCE</v>
      </c>
      <c r="M624" s="8">
        <f t="shared" si="90"/>
        <v>25</v>
      </c>
      <c r="N624" s="8">
        <f t="shared" si="91"/>
        <v>0</v>
      </c>
      <c r="O624" s="8">
        <f t="shared" si="92"/>
        <v>75</v>
      </c>
      <c r="P624" s="8">
        <f t="shared" si="93"/>
        <v>66.5</v>
      </c>
      <c r="Q624" s="9">
        <f t="shared" si="94"/>
        <v>29.975000000000001</v>
      </c>
      <c r="R624" s="9">
        <f t="shared" si="95"/>
        <v>47.875</v>
      </c>
      <c r="S624" s="9">
        <f t="shared" si="96"/>
        <v>52.424999999999997</v>
      </c>
      <c r="T624" s="9">
        <f t="shared" si="97"/>
        <v>41.625</v>
      </c>
      <c r="U624" s="8">
        <f t="shared" si="98"/>
        <v>43.42499999999999</v>
      </c>
      <c r="V624" s="8">
        <f t="shared" si="99"/>
        <v>42.974999999999994</v>
      </c>
    </row>
    <row r="625" spans="1:22" ht="13.5" x14ac:dyDescent="0.25">
      <c r="A625" s="3">
        <f>RSI!A625</f>
        <v>43213</v>
      </c>
      <c r="B625" s="2">
        <f>RSI!B625</f>
        <v>40.199199999999998</v>
      </c>
      <c r="C625" s="2">
        <f>RSI!I625</f>
        <v>59.402714489086009</v>
      </c>
      <c r="D625" s="2">
        <f>MACD!E625</f>
        <v>-0.36129454397514138</v>
      </c>
      <c r="E625" s="2">
        <f>MACD!F625</f>
        <v>-0.61397914808868104</v>
      </c>
      <c r="F625" s="2">
        <f>'Moving Avg'!D625</f>
        <v>40.298019999999994</v>
      </c>
      <c r="G625" s="2">
        <f>'Moving Avg'!F625</f>
        <v>39.799664999999997</v>
      </c>
      <c r="H625" s="2">
        <f>'Moving Avg'!G625</f>
        <v>38.566469999999995</v>
      </c>
      <c r="I625" s="2">
        <f>'Moving Avg'!H625</f>
        <v>33.688033000000011</v>
      </c>
      <c r="J625" s="6" t="str">
        <f>OBV!F625</f>
        <v>BULLISH</v>
      </c>
      <c r="K625" s="6" t="str">
        <f>OBV!G625</f>
        <v>NEUTRAL</v>
      </c>
      <c r="L625" s="6" t="str">
        <f>OBV!H625</f>
        <v>BULLISH DIVERGENCE</v>
      </c>
      <c r="M625" s="8">
        <f t="shared" si="90"/>
        <v>25</v>
      </c>
      <c r="N625" s="8">
        <f t="shared" si="91"/>
        <v>0</v>
      </c>
      <c r="O625" s="8">
        <f t="shared" si="92"/>
        <v>75</v>
      </c>
      <c r="P625" s="8">
        <f t="shared" si="93"/>
        <v>66.5</v>
      </c>
      <c r="Q625" s="9">
        <f t="shared" si="94"/>
        <v>29.975000000000001</v>
      </c>
      <c r="R625" s="9">
        <f t="shared" si="95"/>
        <v>47.875</v>
      </c>
      <c r="S625" s="9">
        <f t="shared" si="96"/>
        <v>52.424999999999997</v>
      </c>
      <c r="T625" s="9">
        <f t="shared" si="97"/>
        <v>41.625</v>
      </c>
      <c r="U625" s="8">
        <f t="shared" si="98"/>
        <v>43.42499999999999</v>
      </c>
      <c r="V625" s="8">
        <f t="shared" si="99"/>
        <v>42.974999999999994</v>
      </c>
    </row>
    <row r="626" spans="1:22" ht="13.5" x14ac:dyDescent="0.25">
      <c r="A626" s="3">
        <f>RSI!A626</f>
        <v>43214</v>
      </c>
      <c r="B626" s="2">
        <f>RSI!B626</f>
        <v>40.199199999999998</v>
      </c>
      <c r="C626" s="2">
        <f>RSI!I626</f>
        <v>59.402714489086009</v>
      </c>
      <c r="D626" s="2">
        <f>MACD!E626</f>
        <v>-0.18765877714994872</v>
      </c>
      <c r="E626" s="2">
        <f>MACD!F626</f>
        <v>-0.52871507390093464</v>
      </c>
      <c r="F626" s="2">
        <f>'Moving Avg'!D626</f>
        <v>40.208899999999993</v>
      </c>
      <c r="G626" s="2">
        <f>'Moving Avg'!F626</f>
        <v>39.896529999999998</v>
      </c>
      <c r="H626" s="2">
        <f>'Moving Avg'!G626</f>
        <v>38.677863999999992</v>
      </c>
      <c r="I626" s="2">
        <f>'Moving Avg'!H626</f>
        <v>33.753963000000013</v>
      </c>
      <c r="J626" s="6" t="str">
        <f>OBV!F626</f>
        <v>BULLISH</v>
      </c>
      <c r="K626" s="6" t="str">
        <f>OBV!G626</f>
        <v>NEUTRAL</v>
      </c>
      <c r="L626" s="6" t="str">
        <f>OBV!H626</f>
        <v>BULLISH DIVERGENCE</v>
      </c>
      <c r="M626" s="8">
        <f t="shared" si="90"/>
        <v>25</v>
      </c>
      <c r="N626" s="8">
        <f t="shared" si="91"/>
        <v>0</v>
      </c>
      <c r="O626" s="8">
        <f t="shared" si="92"/>
        <v>75</v>
      </c>
      <c r="P626" s="8">
        <f t="shared" si="93"/>
        <v>66.5</v>
      </c>
      <c r="Q626" s="9">
        <f t="shared" si="94"/>
        <v>29.975000000000001</v>
      </c>
      <c r="R626" s="9">
        <f t="shared" si="95"/>
        <v>47.875</v>
      </c>
      <c r="S626" s="9">
        <f t="shared" si="96"/>
        <v>52.424999999999997</v>
      </c>
      <c r="T626" s="9">
        <f t="shared" si="97"/>
        <v>41.625</v>
      </c>
      <c r="U626" s="8">
        <f t="shared" si="98"/>
        <v>43.42499999999999</v>
      </c>
      <c r="V626" s="8">
        <f t="shared" si="99"/>
        <v>42.974999999999994</v>
      </c>
    </row>
    <row r="627" spans="1:22" ht="13.5" x14ac:dyDescent="0.25">
      <c r="A627" s="3">
        <f>RSI!A627</f>
        <v>43215</v>
      </c>
      <c r="B627" s="2">
        <f>RSI!B627</f>
        <v>40.179900000000004</v>
      </c>
      <c r="C627" s="2">
        <f>RSI!I627</f>
        <v>59.019084287655375</v>
      </c>
      <c r="D627" s="2">
        <f>MACD!E627</f>
        <v>-4.711840397180822E-2</v>
      </c>
      <c r="E627" s="2">
        <f>MACD!F627</f>
        <v>-0.43239573991510938</v>
      </c>
      <c r="F627" s="2">
        <f>'Moving Avg'!D627</f>
        <v>40.243780000000001</v>
      </c>
      <c r="G627" s="2">
        <f>'Moving Avg'!F627</f>
        <v>39.992429999999999</v>
      </c>
      <c r="H627" s="2">
        <f>'Moving Avg'!G627</f>
        <v>38.769306</v>
      </c>
      <c r="I627" s="2">
        <f>'Moving Avg'!H627</f>
        <v>33.822166000000017</v>
      </c>
      <c r="J627" s="6" t="str">
        <f>OBV!F627</f>
        <v>BULLISH</v>
      </c>
      <c r="K627" s="6" t="str">
        <f>OBV!G627</f>
        <v>NEUTRAL</v>
      </c>
      <c r="L627" s="6" t="str">
        <f>OBV!H627</f>
        <v>CONFIRMED BULLISH</v>
      </c>
      <c r="M627" s="8">
        <f t="shared" si="90"/>
        <v>25</v>
      </c>
      <c r="N627" s="8">
        <f t="shared" si="91"/>
        <v>0</v>
      </c>
      <c r="O627" s="8">
        <f t="shared" si="92"/>
        <v>75</v>
      </c>
      <c r="P627" s="8">
        <f t="shared" si="93"/>
        <v>83.5</v>
      </c>
      <c r="Q627" s="9">
        <f t="shared" si="94"/>
        <v>32.524999999999999</v>
      </c>
      <c r="R627" s="9">
        <f t="shared" si="95"/>
        <v>52.125</v>
      </c>
      <c r="S627" s="9">
        <f t="shared" si="96"/>
        <v>60.075000000000003</v>
      </c>
      <c r="T627" s="9">
        <f t="shared" si="97"/>
        <v>45.875</v>
      </c>
      <c r="U627" s="8">
        <f t="shared" si="98"/>
        <v>48.241666666666674</v>
      </c>
      <c r="V627" s="8">
        <f t="shared" si="99"/>
        <v>47.650000000000006</v>
      </c>
    </row>
    <row r="628" spans="1:22" ht="13.5" x14ac:dyDescent="0.25">
      <c r="A628" s="3">
        <f>RSI!A628</f>
        <v>43216</v>
      </c>
      <c r="B628" s="2">
        <f>RSI!B628</f>
        <v>38.978700000000003</v>
      </c>
      <c r="C628" s="2">
        <f>RSI!I628</f>
        <v>41.189657602719564</v>
      </c>
      <c r="D628" s="2">
        <f>MACD!E628</f>
        <v>0.15780432035832348</v>
      </c>
      <c r="E628" s="2">
        <f>MACD!F628</f>
        <v>-0.31435572786042282</v>
      </c>
      <c r="F628" s="2">
        <f>'Moving Avg'!D628</f>
        <v>40.038420000000002</v>
      </c>
      <c r="G628" s="2">
        <f>'Moving Avg'!F628</f>
        <v>40.00453499999999</v>
      </c>
      <c r="H628" s="2">
        <f>'Moving Avg'!G628</f>
        <v>38.817349999999998</v>
      </c>
      <c r="I628" s="2">
        <f>'Moving Avg'!H628</f>
        <v>33.882941500000008</v>
      </c>
      <c r="J628" s="6" t="str">
        <f>OBV!F628</f>
        <v>BEARISH</v>
      </c>
      <c r="K628" s="6" t="str">
        <f>OBV!G628</f>
        <v>NEUTRAL</v>
      </c>
      <c r="L628" s="6" t="str">
        <f>OBV!H628</f>
        <v>CONFIRMED BEARISH</v>
      </c>
      <c r="M628" s="8">
        <f t="shared" si="90"/>
        <v>25</v>
      </c>
      <c r="N628" s="8">
        <f t="shared" si="91"/>
        <v>0</v>
      </c>
      <c r="O628" s="8">
        <f t="shared" si="92"/>
        <v>75</v>
      </c>
      <c r="P628" s="8">
        <f t="shared" si="93"/>
        <v>16.5</v>
      </c>
      <c r="Q628" s="9">
        <f t="shared" si="94"/>
        <v>22.475000000000001</v>
      </c>
      <c r="R628" s="9">
        <f t="shared" si="95"/>
        <v>35.375</v>
      </c>
      <c r="S628" s="9">
        <f t="shared" si="96"/>
        <v>29.925000000000001</v>
      </c>
      <c r="T628" s="9">
        <f t="shared" si="97"/>
        <v>29.125</v>
      </c>
      <c r="U628" s="8">
        <f t="shared" si="98"/>
        <v>29.258333333333336</v>
      </c>
      <c r="V628" s="8">
        <f t="shared" si="99"/>
        <v>29.225000000000001</v>
      </c>
    </row>
    <row r="629" spans="1:22" ht="13.5" x14ac:dyDescent="0.25">
      <c r="A629" s="3">
        <f>RSI!A629</f>
        <v>43217</v>
      </c>
      <c r="B629" s="2">
        <f>RSI!B629</f>
        <v>38.978700000000003</v>
      </c>
      <c r="C629" s="2">
        <f>RSI!I629</f>
        <v>41.189657602719564</v>
      </c>
      <c r="D629" s="2">
        <f>MACD!E629</f>
        <v>0.33554486710861653</v>
      </c>
      <c r="E629" s="2">
        <f>MACD!F629</f>
        <v>-0.18437560886661494</v>
      </c>
      <c r="F629" s="2">
        <f>'Moving Avg'!D629</f>
        <v>39.707140000000003</v>
      </c>
      <c r="G629" s="2">
        <f>'Moving Avg'!F629</f>
        <v>40.040374999999997</v>
      </c>
      <c r="H629" s="2">
        <f>'Moving Avg'!G629</f>
        <v>38.867525999999998</v>
      </c>
      <c r="I629" s="2">
        <f>'Moving Avg'!H629</f>
        <v>33.943717000000014</v>
      </c>
      <c r="J629" s="6" t="str">
        <f>OBV!F629</f>
        <v>BEARISH</v>
      </c>
      <c r="K629" s="6" t="str">
        <f>OBV!G629</f>
        <v>NEUTRAL</v>
      </c>
      <c r="L629" s="6" t="str">
        <f>OBV!H629</f>
        <v>CONFIRMED BEARISH</v>
      </c>
      <c r="M629" s="8">
        <f t="shared" si="90"/>
        <v>25</v>
      </c>
      <c r="N629" s="8">
        <f t="shared" si="91"/>
        <v>0</v>
      </c>
      <c r="O629" s="8">
        <f t="shared" si="92"/>
        <v>75</v>
      </c>
      <c r="P629" s="8">
        <f t="shared" si="93"/>
        <v>16.5</v>
      </c>
      <c r="Q629" s="9">
        <f t="shared" si="94"/>
        <v>22.475000000000001</v>
      </c>
      <c r="R629" s="9">
        <f t="shared" si="95"/>
        <v>35.375</v>
      </c>
      <c r="S629" s="9">
        <f t="shared" si="96"/>
        <v>29.925000000000001</v>
      </c>
      <c r="T629" s="9">
        <f t="shared" si="97"/>
        <v>29.125</v>
      </c>
      <c r="U629" s="8">
        <f t="shared" si="98"/>
        <v>29.258333333333336</v>
      </c>
      <c r="V629" s="8">
        <f t="shared" si="99"/>
        <v>29.225000000000001</v>
      </c>
    </row>
    <row r="630" spans="1:22" ht="13.5" x14ac:dyDescent="0.25">
      <c r="A630" s="3">
        <f>RSI!A630</f>
        <v>43220</v>
      </c>
      <c r="B630" s="2">
        <f>RSI!B630</f>
        <v>38.261899999999997</v>
      </c>
      <c r="C630" s="2">
        <f>RSI!I630</f>
        <v>34.067152270061044</v>
      </c>
      <c r="D630" s="2">
        <f>MACD!E630</f>
        <v>0.54305959898296408</v>
      </c>
      <c r="E630" s="2">
        <f>MACD!F630</f>
        <v>-3.888856729669915E-2</v>
      </c>
      <c r="F630" s="2">
        <f>'Moving Avg'!D630</f>
        <v>39.319679999999998</v>
      </c>
      <c r="G630" s="2">
        <f>'Moving Avg'!F630</f>
        <v>40.017124999999993</v>
      </c>
      <c r="H630" s="2">
        <f>'Moving Avg'!G630</f>
        <v>38.903559999999999</v>
      </c>
      <c r="I630" s="2">
        <f>'Moving Avg'!H630</f>
        <v>34.000908500000008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  <c r="M630" s="8">
        <f t="shared" si="90"/>
        <v>25</v>
      </c>
      <c r="N630" s="8">
        <f t="shared" si="91"/>
        <v>0</v>
      </c>
      <c r="O630" s="8">
        <f t="shared" si="92"/>
        <v>75</v>
      </c>
      <c r="P630" s="8">
        <f t="shared" si="93"/>
        <v>16.5</v>
      </c>
      <c r="Q630" s="9">
        <f t="shared" si="94"/>
        <v>22.475000000000001</v>
      </c>
      <c r="R630" s="9">
        <f t="shared" si="95"/>
        <v>35.375</v>
      </c>
      <c r="S630" s="9">
        <f t="shared" si="96"/>
        <v>29.925000000000001</v>
      </c>
      <c r="T630" s="9">
        <f t="shared" si="97"/>
        <v>29.125</v>
      </c>
      <c r="U630" s="8">
        <f t="shared" si="98"/>
        <v>29.258333333333336</v>
      </c>
      <c r="V630" s="8">
        <f t="shared" si="99"/>
        <v>29.225000000000001</v>
      </c>
    </row>
    <row r="631" spans="1:22" ht="13.5" x14ac:dyDescent="0.25">
      <c r="A631" s="3">
        <f>RSI!A631</f>
        <v>43222</v>
      </c>
      <c r="B631" s="2">
        <f>RSI!B631</f>
        <v>38.94</v>
      </c>
      <c r="C631" s="2">
        <f>RSI!I631</f>
        <v>43.942622978825433</v>
      </c>
      <c r="D631" s="2">
        <f>MACD!E631</f>
        <v>0.67637957866818255</v>
      </c>
      <c r="E631" s="2">
        <f>MACD!F631</f>
        <v>0.10416506189627719</v>
      </c>
      <c r="F631" s="2">
        <f>'Moving Avg'!D631</f>
        <v>39.067840000000004</v>
      </c>
      <c r="G631" s="2">
        <f>'Moving Avg'!F631</f>
        <v>40.008404999999996</v>
      </c>
      <c r="H631" s="2">
        <f>'Moving Avg'!G631</f>
        <v>38.936494000000003</v>
      </c>
      <c r="I631" s="2">
        <f>'Moving Avg'!H631</f>
        <v>34.061490500000012</v>
      </c>
      <c r="J631" s="6" t="str">
        <f>OBV!F631</f>
        <v>BULLISH</v>
      </c>
      <c r="K631" s="6" t="str">
        <f>OBV!G631</f>
        <v>NEUTRAL</v>
      </c>
      <c r="L631" s="6" t="str">
        <f>OBV!H631</f>
        <v>BULLISH DIVERGENCE</v>
      </c>
      <c r="M631" s="8">
        <f t="shared" si="90"/>
        <v>25</v>
      </c>
      <c r="N631" s="8">
        <f t="shared" si="91"/>
        <v>0</v>
      </c>
      <c r="O631" s="8">
        <f t="shared" si="92"/>
        <v>75</v>
      </c>
      <c r="P631" s="8">
        <f t="shared" si="93"/>
        <v>66.5</v>
      </c>
      <c r="Q631" s="9">
        <f t="shared" si="94"/>
        <v>29.975000000000001</v>
      </c>
      <c r="R631" s="9">
        <f t="shared" si="95"/>
        <v>47.875</v>
      </c>
      <c r="S631" s="9">
        <f t="shared" si="96"/>
        <v>52.424999999999997</v>
      </c>
      <c r="T631" s="9">
        <f t="shared" si="97"/>
        <v>41.625</v>
      </c>
      <c r="U631" s="8">
        <f t="shared" si="98"/>
        <v>43.42499999999999</v>
      </c>
      <c r="V631" s="8">
        <f t="shared" si="99"/>
        <v>42.974999999999994</v>
      </c>
    </row>
    <row r="632" spans="1:22" ht="13.5" x14ac:dyDescent="0.25">
      <c r="A632" s="3">
        <f>RSI!A632</f>
        <v>43223</v>
      </c>
      <c r="B632" s="2">
        <f>RSI!B632</f>
        <v>38.726900000000001</v>
      </c>
      <c r="C632" s="2">
        <f>RSI!I632</f>
        <v>41.82259619032375</v>
      </c>
      <c r="D632" s="2">
        <f>MACD!E632</f>
        <v>0.70998378407775675</v>
      </c>
      <c r="E632" s="2">
        <f>MACD!F632</f>
        <v>0.22532880633257313</v>
      </c>
      <c r="F632" s="2">
        <f>'Moving Avg'!D632</f>
        <v>38.777239999999999</v>
      </c>
      <c r="G632" s="2">
        <f>'Moving Avg'!F632</f>
        <v>39.989514999999997</v>
      </c>
      <c r="H632" s="2">
        <f>'Moving Avg'!G632</f>
        <v>38.965748000000005</v>
      </c>
      <c r="I632" s="2">
        <f>'Moving Avg'!H632</f>
        <v>34.121007000000006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  <c r="M632" s="8">
        <f t="shared" si="90"/>
        <v>25</v>
      </c>
      <c r="N632" s="8">
        <f t="shared" si="91"/>
        <v>0</v>
      </c>
      <c r="O632" s="8">
        <f t="shared" si="92"/>
        <v>50</v>
      </c>
      <c r="P632" s="8">
        <f t="shared" si="93"/>
        <v>16.5</v>
      </c>
      <c r="Q632" s="9">
        <f t="shared" si="94"/>
        <v>18.725000000000001</v>
      </c>
      <c r="R632" s="9">
        <f t="shared" si="95"/>
        <v>26.625</v>
      </c>
      <c r="S632" s="9">
        <f t="shared" si="96"/>
        <v>23.675000000000001</v>
      </c>
      <c r="T632" s="9">
        <f t="shared" si="97"/>
        <v>22.875</v>
      </c>
      <c r="U632" s="8">
        <f t="shared" si="98"/>
        <v>23.008333333333336</v>
      </c>
      <c r="V632" s="8">
        <f t="shared" si="99"/>
        <v>22.975000000000001</v>
      </c>
    </row>
    <row r="633" spans="1:22" ht="13.5" x14ac:dyDescent="0.25">
      <c r="A633" s="3">
        <f>RSI!A633</f>
        <v>43224</v>
      </c>
      <c r="B633" s="2">
        <f>RSI!B633</f>
        <v>38.726900000000001</v>
      </c>
      <c r="C633" s="2">
        <f>RSI!I633</f>
        <v>41.822596190323758</v>
      </c>
      <c r="D633" s="2">
        <f>MACD!E633</f>
        <v>0.74279182211571282</v>
      </c>
      <c r="E633" s="2">
        <f>MACD!F633</f>
        <v>0.32882140948920108</v>
      </c>
      <c r="F633" s="2">
        <f>'Moving Avg'!D633</f>
        <v>38.726880000000001</v>
      </c>
      <c r="G633" s="2">
        <f>'Moving Avg'!F633</f>
        <v>39.940114999999992</v>
      </c>
      <c r="H633" s="2">
        <f>'Moving Avg'!G633</f>
        <v>38.995002000000007</v>
      </c>
      <c r="I633" s="2">
        <f>'Moving Avg'!H633</f>
        <v>34.180523500000007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  <c r="M633" s="8">
        <f t="shared" si="90"/>
        <v>25</v>
      </c>
      <c r="N633" s="8">
        <f t="shared" si="91"/>
        <v>0</v>
      </c>
      <c r="O633" s="8">
        <f t="shared" si="92"/>
        <v>50</v>
      </c>
      <c r="P633" s="8">
        <f t="shared" si="93"/>
        <v>16.5</v>
      </c>
      <c r="Q633" s="9">
        <f t="shared" si="94"/>
        <v>18.725000000000001</v>
      </c>
      <c r="R633" s="9">
        <f t="shared" si="95"/>
        <v>26.625</v>
      </c>
      <c r="S633" s="9">
        <f t="shared" si="96"/>
        <v>23.675000000000001</v>
      </c>
      <c r="T633" s="9">
        <f t="shared" si="97"/>
        <v>22.875</v>
      </c>
      <c r="U633" s="8">
        <f t="shared" si="98"/>
        <v>23.008333333333336</v>
      </c>
      <c r="V633" s="8">
        <f t="shared" si="99"/>
        <v>22.975000000000001</v>
      </c>
    </row>
    <row r="634" spans="1:22" ht="13.5" x14ac:dyDescent="0.25">
      <c r="A634" s="3">
        <f>RSI!A634</f>
        <v>43227</v>
      </c>
      <c r="B634" s="2">
        <f>RSI!B634</f>
        <v>38.552500000000002</v>
      </c>
      <c r="C634" s="2">
        <f>RSI!I634</f>
        <v>39.991321371737783</v>
      </c>
      <c r="D634" s="2">
        <f>MACD!E634</f>
        <v>0.88438225850310914</v>
      </c>
      <c r="E634" s="2">
        <f>MACD!F634</f>
        <v>0.43993357929198268</v>
      </c>
      <c r="F634" s="2">
        <f>'Moving Avg'!D634</f>
        <v>38.641640000000002</v>
      </c>
      <c r="G634" s="2">
        <f>'Moving Avg'!F634</f>
        <v>39.848089999999999</v>
      </c>
      <c r="H634" s="2">
        <f>'Moving Avg'!G634</f>
        <v>39.022124000000005</v>
      </c>
      <c r="I634" s="2">
        <f>'Moving Avg'!H634</f>
        <v>34.239168000000006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  <c r="M634" s="8">
        <f t="shared" si="90"/>
        <v>25</v>
      </c>
      <c r="N634" s="8">
        <f t="shared" si="91"/>
        <v>0</v>
      </c>
      <c r="O634" s="8">
        <f t="shared" si="92"/>
        <v>50</v>
      </c>
      <c r="P634" s="8">
        <f t="shared" si="93"/>
        <v>16.5</v>
      </c>
      <c r="Q634" s="9">
        <f t="shared" si="94"/>
        <v>18.725000000000001</v>
      </c>
      <c r="R634" s="9">
        <f t="shared" si="95"/>
        <v>26.625</v>
      </c>
      <c r="S634" s="9">
        <f t="shared" si="96"/>
        <v>23.675000000000001</v>
      </c>
      <c r="T634" s="9">
        <f t="shared" si="97"/>
        <v>22.875</v>
      </c>
      <c r="U634" s="8">
        <f t="shared" si="98"/>
        <v>23.008333333333336</v>
      </c>
      <c r="V634" s="8">
        <f t="shared" si="99"/>
        <v>22.975000000000001</v>
      </c>
    </row>
    <row r="635" spans="1:22" ht="13.5" x14ac:dyDescent="0.25">
      <c r="A635" s="3">
        <f>RSI!A635</f>
        <v>43228</v>
      </c>
      <c r="B635" s="2">
        <f>RSI!B635</f>
        <v>37.099499999999999</v>
      </c>
      <c r="C635" s="2">
        <f>RSI!I635</f>
        <v>28.71149977460972</v>
      </c>
      <c r="D635" s="2">
        <f>MACD!E635</f>
        <v>1.049537930789505</v>
      </c>
      <c r="E635" s="2">
        <f>MACD!F635</f>
        <v>0.56185444959148723</v>
      </c>
      <c r="F635" s="2">
        <f>'Moving Avg'!D635</f>
        <v>38.40916</v>
      </c>
      <c r="G635" s="2">
        <f>'Moving Avg'!F635</f>
        <v>39.669370000000001</v>
      </c>
      <c r="H635" s="2">
        <f>'Moving Avg'!G635</f>
        <v>39.02018600000001</v>
      </c>
      <c r="I635" s="2">
        <f>'Moving Avg'!H635</f>
        <v>34.29054750000001</v>
      </c>
      <c r="J635" s="6" t="str">
        <f>OBV!F635</f>
        <v>BEARISH</v>
      </c>
      <c r="K635" s="6" t="str">
        <f>OBV!G635</f>
        <v>NEUTRAL</v>
      </c>
      <c r="L635" s="6" t="str">
        <f>OBV!H635</f>
        <v>CONFIRMED BEARISH</v>
      </c>
      <c r="M635" s="8">
        <f t="shared" si="90"/>
        <v>50</v>
      </c>
      <c r="N635" s="8">
        <f t="shared" si="91"/>
        <v>0</v>
      </c>
      <c r="O635" s="8">
        <f t="shared" si="92"/>
        <v>50</v>
      </c>
      <c r="P635" s="8">
        <f t="shared" si="93"/>
        <v>16.5</v>
      </c>
      <c r="Q635" s="9">
        <f t="shared" si="94"/>
        <v>27.475000000000001</v>
      </c>
      <c r="R635" s="9">
        <f t="shared" si="95"/>
        <v>31.625</v>
      </c>
      <c r="S635" s="9">
        <f t="shared" si="96"/>
        <v>27.425000000000001</v>
      </c>
      <c r="T635" s="9">
        <f t="shared" si="97"/>
        <v>29.125</v>
      </c>
      <c r="U635" s="8">
        <f t="shared" si="98"/>
        <v>28.841666666666669</v>
      </c>
      <c r="V635" s="8">
        <f t="shared" si="99"/>
        <v>28.912500000000001</v>
      </c>
    </row>
    <row r="636" spans="1:22" ht="13.5" x14ac:dyDescent="0.25">
      <c r="A636" s="3">
        <f>RSI!A636</f>
        <v>43229</v>
      </c>
      <c r="B636" s="2">
        <f>RSI!B636</f>
        <v>37.7776</v>
      </c>
      <c r="C636" s="2">
        <f>RSI!I636</f>
        <v>37.562543624554458</v>
      </c>
      <c r="D636" s="2">
        <f>MACD!E636</f>
        <v>1.1520674412043164</v>
      </c>
      <c r="E636" s="2">
        <f>MACD!F636</f>
        <v>0.67989704791405314</v>
      </c>
      <c r="F636" s="2">
        <f>'Moving Avg'!D636</f>
        <v>38.176680000000005</v>
      </c>
      <c r="G636" s="2">
        <f>'Moving Avg'!F636</f>
        <v>39.524555000000007</v>
      </c>
      <c r="H636" s="2">
        <f>'Moving Avg'!G636</f>
        <v>39.029872000000005</v>
      </c>
      <c r="I636" s="2">
        <f>'Moving Avg'!H636</f>
        <v>34.34925100000001</v>
      </c>
      <c r="J636" s="6" t="str">
        <f>OBV!F636</f>
        <v>BULLISH</v>
      </c>
      <c r="K636" s="6" t="str">
        <f>OBV!G636</f>
        <v>NEUTRAL</v>
      </c>
      <c r="L636" s="6" t="str">
        <f>OBV!H636</f>
        <v>BULLISH DIVERGENCE</v>
      </c>
      <c r="M636" s="8">
        <f t="shared" si="90"/>
        <v>25</v>
      </c>
      <c r="N636" s="8">
        <f t="shared" si="91"/>
        <v>0</v>
      </c>
      <c r="O636" s="8">
        <f t="shared" si="92"/>
        <v>50</v>
      </c>
      <c r="P636" s="8">
        <f t="shared" si="93"/>
        <v>66.5</v>
      </c>
      <c r="Q636" s="9">
        <f t="shared" si="94"/>
        <v>26.225000000000001</v>
      </c>
      <c r="R636" s="9">
        <f t="shared" si="95"/>
        <v>39.125</v>
      </c>
      <c r="S636" s="9">
        <f t="shared" si="96"/>
        <v>46.174999999999997</v>
      </c>
      <c r="T636" s="9">
        <f t="shared" si="97"/>
        <v>35.375</v>
      </c>
      <c r="U636" s="8">
        <f t="shared" si="98"/>
        <v>37.174999999999997</v>
      </c>
      <c r="V636" s="8">
        <f t="shared" si="99"/>
        <v>36.724999999999994</v>
      </c>
    </row>
    <row r="637" spans="1:22" ht="13.5" x14ac:dyDescent="0.25">
      <c r="A637" s="3">
        <f>RSI!A637</f>
        <v>43230</v>
      </c>
      <c r="B637" s="2">
        <f>RSI!B637</f>
        <v>37.7776</v>
      </c>
      <c r="C637" s="2">
        <f>RSI!I637</f>
        <v>37.562543624554444</v>
      </c>
      <c r="D637" s="2">
        <f>MACD!E637</f>
        <v>1.2438952064443569</v>
      </c>
      <c r="E637" s="2">
        <f>MACD!F637</f>
        <v>0.79269667962011392</v>
      </c>
      <c r="F637" s="2">
        <f>'Moving Avg'!D637</f>
        <v>37.986820000000009</v>
      </c>
      <c r="G637" s="2">
        <f>'Moving Avg'!F637</f>
        <v>39.381195000000005</v>
      </c>
      <c r="H637" s="2">
        <f>'Moving Avg'!G637</f>
        <v>39.030066000000005</v>
      </c>
      <c r="I637" s="2">
        <f>'Moving Avg'!H637</f>
        <v>34.405442500000007</v>
      </c>
      <c r="J637" s="6" t="str">
        <f>OBV!F637</f>
        <v>BULLISH</v>
      </c>
      <c r="K637" s="6" t="str">
        <f>OBV!G637</f>
        <v>NEUTRAL</v>
      </c>
      <c r="L637" s="6" t="str">
        <f>OBV!H637</f>
        <v>BULLISH DIVERGENCE</v>
      </c>
      <c r="M637" s="8">
        <f t="shared" si="90"/>
        <v>25</v>
      </c>
      <c r="N637" s="8">
        <f t="shared" si="91"/>
        <v>0</v>
      </c>
      <c r="O637" s="8">
        <f t="shared" si="92"/>
        <v>50</v>
      </c>
      <c r="P637" s="8">
        <f t="shared" si="93"/>
        <v>66.5</v>
      </c>
      <c r="Q637" s="9">
        <f t="shared" si="94"/>
        <v>26.225000000000001</v>
      </c>
      <c r="R637" s="9">
        <f t="shared" si="95"/>
        <v>39.125</v>
      </c>
      <c r="S637" s="9">
        <f t="shared" si="96"/>
        <v>46.174999999999997</v>
      </c>
      <c r="T637" s="9">
        <f t="shared" si="97"/>
        <v>35.375</v>
      </c>
      <c r="U637" s="8">
        <f t="shared" si="98"/>
        <v>37.174999999999997</v>
      </c>
      <c r="V637" s="8">
        <f t="shared" si="99"/>
        <v>36.724999999999994</v>
      </c>
    </row>
    <row r="638" spans="1:22" ht="13.5" x14ac:dyDescent="0.25">
      <c r="A638" s="3">
        <f>RSI!A638</f>
        <v>43231</v>
      </c>
      <c r="B638" s="2">
        <f>RSI!B638</f>
        <v>38.068199999999997</v>
      </c>
      <c r="C638" s="2">
        <f>RSI!I638</f>
        <v>41.191536214024993</v>
      </c>
      <c r="D638" s="2">
        <f>MACD!E638</f>
        <v>1.1227153050632594</v>
      </c>
      <c r="E638" s="2">
        <f>MACD!F638</f>
        <v>0.85870040470874309</v>
      </c>
      <c r="F638" s="2">
        <f>'Moving Avg'!D638</f>
        <v>37.855080000000001</v>
      </c>
      <c r="G638" s="2">
        <f>'Moving Avg'!F638</f>
        <v>39.252365000000005</v>
      </c>
      <c r="H638" s="2">
        <f>'Moving Avg'!G638</f>
        <v>39.036071999999997</v>
      </c>
      <c r="I638" s="2">
        <f>'Moving Avg'!H638</f>
        <v>34.463087000000002</v>
      </c>
      <c r="J638" s="6" t="str">
        <f>OBV!F638</f>
        <v>BULLISH</v>
      </c>
      <c r="K638" s="6" t="str">
        <f>OBV!G638</f>
        <v>STRONG</v>
      </c>
      <c r="L638" s="6" t="str">
        <f>OBV!H638</f>
        <v>BULLISH DIVERGENCE</v>
      </c>
      <c r="M638" s="8">
        <f t="shared" si="90"/>
        <v>25</v>
      </c>
      <c r="N638" s="8">
        <f t="shared" si="91"/>
        <v>0</v>
      </c>
      <c r="O638" s="8">
        <f t="shared" si="92"/>
        <v>50</v>
      </c>
      <c r="P638" s="8">
        <f t="shared" si="93"/>
        <v>83</v>
      </c>
      <c r="Q638" s="9">
        <f t="shared" si="94"/>
        <v>28.7</v>
      </c>
      <c r="R638" s="9">
        <f t="shared" si="95"/>
        <v>43.25</v>
      </c>
      <c r="S638" s="9">
        <f t="shared" si="96"/>
        <v>53.6</v>
      </c>
      <c r="T638" s="9">
        <f t="shared" si="97"/>
        <v>39.5</v>
      </c>
      <c r="U638" s="8">
        <f t="shared" si="98"/>
        <v>41.85</v>
      </c>
      <c r="V638" s="8">
        <f t="shared" si="99"/>
        <v>41.262500000000003</v>
      </c>
    </row>
    <row r="639" spans="1:22" ht="13.5" x14ac:dyDescent="0.25">
      <c r="A639" s="3">
        <f>RSI!A639</f>
        <v>43234</v>
      </c>
      <c r="B639" s="2">
        <f>RSI!B639</f>
        <v>38.165100000000002</v>
      </c>
      <c r="C639" s="2">
        <f>RSI!I639</f>
        <v>42.393862891489157</v>
      </c>
      <c r="D639" s="2">
        <f>MACD!E639</f>
        <v>1.0181776010744983</v>
      </c>
      <c r="E639" s="2">
        <f>MACD!F639</f>
        <v>0.89059584398189418</v>
      </c>
      <c r="F639" s="2">
        <f>'Moving Avg'!D639</f>
        <v>37.777599999999993</v>
      </c>
      <c r="G639" s="2">
        <f>'Moving Avg'!F639</f>
        <v>39.128380000000007</v>
      </c>
      <c r="H639" s="2">
        <f>'Moving Avg'!G639</f>
        <v>39.026386000000002</v>
      </c>
      <c r="I639" s="2">
        <f>'Moving Avg'!H639</f>
        <v>34.521216000000003</v>
      </c>
      <c r="J639" s="6" t="str">
        <f>OBV!F639</f>
        <v>BULLISH</v>
      </c>
      <c r="K639" s="6" t="str">
        <f>OBV!G639</f>
        <v>STRONG</v>
      </c>
      <c r="L639" s="6" t="str">
        <f>OBV!H639</f>
        <v>BULLISH DIVERGENCE</v>
      </c>
      <c r="M639" s="8">
        <f t="shared" si="90"/>
        <v>25</v>
      </c>
      <c r="N639" s="8">
        <f t="shared" si="91"/>
        <v>0</v>
      </c>
      <c r="O639" s="8">
        <f t="shared" si="92"/>
        <v>50</v>
      </c>
      <c r="P639" s="8">
        <f t="shared" si="93"/>
        <v>83</v>
      </c>
      <c r="Q639" s="9">
        <f t="shared" si="94"/>
        <v>28.7</v>
      </c>
      <c r="R639" s="9">
        <f t="shared" si="95"/>
        <v>43.25</v>
      </c>
      <c r="S639" s="9">
        <f t="shared" si="96"/>
        <v>53.6</v>
      </c>
      <c r="T639" s="9">
        <f t="shared" si="97"/>
        <v>39.5</v>
      </c>
      <c r="U639" s="8">
        <f t="shared" si="98"/>
        <v>41.85</v>
      </c>
      <c r="V639" s="8">
        <f t="shared" si="99"/>
        <v>41.262500000000003</v>
      </c>
    </row>
    <row r="640" spans="1:22" ht="13.5" x14ac:dyDescent="0.25">
      <c r="A640" s="3">
        <f>RSI!A640</f>
        <v>43235</v>
      </c>
      <c r="B640" s="2">
        <f>RSI!B640</f>
        <v>38.165100000000002</v>
      </c>
      <c r="C640" s="2">
        <f>RSI!I640</f>
        <v>42.393862891489157</v>
      </c>
      <c r="D640" s="2">
        <f>MACD!E640</f>
        <v>0.823666549789003</v>
      </c>
      <c r="E640" s="2">
        <f>MACD!F640</f>
        <v>0.87720998514331594</v>
      </c>
      <c r="F640" s="2">
        <f>'Moving Avg'!D640</f>
        <v>37.990719999999996</v>
      </c>
      <c r="G640" s="2">
        <f>'Moving Avg'!F640</f>
        <v>39.004395000000002</v>
      </c>
      <c r="H640" s="2">
        <f>'Moving Avg'!G640</f>
        <v>39.024450000000002</v>
      </c>
      <c r="I640" s="2">
        <f>'Moving Avg'!H640</f>
        <v>34.579345000000004</v>
      </c>
      <c r="J640" s="6" t="str">
        <f>OBV!F640</f>
        <v>BULLISH</v>
      </c>
      <c r="K640" s="6" t="str">
        <f>OBV!G640</f>
        <v>STRONG</v>
      </c>
      <c r="L640" s="6" t="str">
        <f>OBV!H640</f>
        <v>CONFIRMED BULLISH</v>
      </c>
      <c r="M640" s="8">
        <f t="shared" si="90"/>
        <v>25</v>
      </c>
      <c r="N640" s="8">
        <f t="shared" si="91"/>
        <v>100</v>
      </c>
      <c r="O640" s="8">
        <f t="shared" si="92"/>
        <v>50</v>
      </c>
      <c r="P640" s="8">
        <f t="shared" si="93"/>
        <v>100</v>
      </c>
      <c r="Q640" s="9">
        <f t="shared" si="94"/>
        <v>66.25</v>
      </c>
      <c r="R640" s="9">
        <f t="shared" si="95"/>
        <v>67.5</v>
      </c>
      <c r="S640" s="9">
        <f t="shared" si="96"/>
        <v>76.25</v>
      </c>
      <c r="T640" s="9">
        <f t="shared" si="97"/>
        <v>68.75</v>
      </c>
      <c r="U640" s="8">
        <f t="shared" si="98"/>
        <v>70</v>
      </c>
      <c r="V640" s="8">
        <f t="shared" si="99"/>
        <v>69.6875</v>
      </c>
    </row>
    <row r="641" spans="1:22" ht="13.5" x14ac:dyDescent="0.25">
      <c r="A641" s="3">
        <f>RSI!A641</f>
        <v>43236</v>
      </c>
      <c r="B641" s="2">
        <f>RSI!B641</f>
        <v>38.165100000000002</v>
      </c>
      <c r="C641" s="2">
        <f>RSI!I641</f>
        <v>42.393862891489157</v>
      </c>
      <c r="D641" s="2">
        <f>MACD!E641</f>
        <v>0.76731154892670617</v>
      </c>
      <c r="E641" s="2">
        <f>MACD!F641</f>
        <v>0.85523029789999405</v>
      </c>
      <c r="F641" s="2">
        <f>'Moving Avg'!D641</f>
        <v>38.068219999999997</v>
      </c>
      <c r="G641" s="2">
        <f>'Moving Avg'!F641</f>
        <v>38.880410000000005</v>
      </c>
      <c r="H641" s="2">
        <f>'Moving Avg'!G641</f>
        <v>39.012825999999997</v>
      </c>
      <c r="I641" s="2">
        <f>'Moving Avg'!H641</f>
        <v>34.633493000000001</v>
      </c>
      <c r="J641" s="6" t="str">
        <f>OBV!F641</f>
        <v>BULLISH</v>
      </c>
      <c r="K641" s="6" t="str">
        <f>OBV!G641</f>
        <v>NEUTRAL</v>
      </c>
      <c r="L641" s="6" t="str">
        <f>OBV!H641</f>
        <v>CONFIRMED BULLISH</v>
      </c>
      <c r="M641" s="8">
        <f t="shared" si="90"/>
        <v>25</v>
      </c>
      <c r="N641" s="8">
        <f t="shared" si="91"/>
        <v>100</v>
      </c>
      <c r="O641" s="8">
        <f t="shared" si="92"/>
        <v>50</v>
      </c>
      <c r="P641" s="8">
        <f t="shared" si="93"/>
        <v>83.5</v>
      </c>
      <c r="Q641" s="9">
        <f t="shared" si="94"/>
        <v>63.774999999999999</v>
      </c>
      <c r="R641" s="9">
        <f t="shared" si="95"/>
        <v>63.375</v>
      </c>
      <c r="S641" s="9">
        <f t="shared" si="96"/>
        <v>68.825000000000003</v>
      </c>
      <c r="T641" s="9">
        <f t="shared" si="97"/>
        <v>64.625</v>
      </c>
      <c r="U641" s="8">
        <f t="shared" si="98"/>
        <v>65.325000000000003</v>
      </c>
      <c r="V641" s="8">
        <f t="shared" si="99"/>
        <v>65.150000000000006</v>
      </c>
    </row>
    <row r="642" spans="1:22" ht="13.5" x14ac:dyDescent="0.25">
      <c r="A642" s="3">
        <f>RSI!A642</f>
        <v>43237</v>
      </c>
      <c r="B642" s="2">
        <f>RSI!B642</f>
        <v>38.978700000000003</v>
      </c>
      <c r="C642" s="2">
        <f>RSI!I642</f>
        <v>52.564098617859038</v>
      </c>
      <c r="D642" s="2">
        <f>MACD!E642</f>
        <v>0.63019396649696802</v>
      </c>
      <c r="E642" s="2">
        <f>MACD!F642</f>
        <v>0.81022303161938891</v>
      </c>
      <c r="F642" s="2">
        <f>'Moving Avg'!D642</f>
        <v>38.308440000000004</v>
      </c>
      <c r="G642" s="2">
        <f>'Moving Avg'!F642</f>
        <v>38.829070000000009</v>
      </c>
      <c r="H642" s="2">
        <f>'Moving Avg'!G642</f>
        <v>39.019412000000003</v>
      </c>
      <c r="I642" s="2">
        <f>'Moving Avg'!H642</f>
        <v>34.693307500000003</v>
      </c>
      <c r="J642" s="6" t="str">
        <f>OBV!F642</f>
        <v>BULLISH</v>
      </c>
      <c r="K642" s="6" t="str">
        <f>OBV!G642</f>
        <v>NEUTRAL</v>
      </c>
      <c r="L642" s="6" t="str">
        <f>OBV!H642</f>
        <v>CONFIRMED BULLISH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100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83.5</v>
      </c>
      <c r="Q642" s="9">
        <f t="shared" si="94"/>
        <v>63.774999999999999</v>
      </c>
      <c r="R642" s="9">
        <f t="shared" si="95"/>
        <v>63.375</v>
      </c>
      <c r="S642" s="9">
        <f t="shared" si="96"/>
        <v>68.825000000000003</v>
      </c>
      <c r="T642" s="9">
        <f t="shared" si="97"/>
        <v>64.625</v>
      </c>
      <c r="U642" s="8">
        <f t="shared" si="98"/>
        <v>65.325000000000003</v>
      </c>
      <c r="V642" s="8">
        <f t="shared" si="99"/>
        <v>65.150000000000006</v>
      </c>
    </row>
    <row r="643" spans="1:22" ht="13.5" x14ac:dyDescent="0.25">
      <c r="A643" s="3">
        <f>RSI!A643</f>
        <v>43238</v>
      </c>
      <c r="B643" s="2">
        <f>RSI!B643</f>
        <v>38.978700000000003</v>
      </c>
      <c r="C643" s="2">
        <f>RSI!I643</f>
        <v>52.564098617859031</v>
      </c>
      <c r="D643" s="2">
        <f>MACD!E643</f>
        <v>0.51271444788110898</v>
      </c>
      <c r="E643" s="2">
        <f>MACD!F643</f>
        <v>0.75072131487173299</v>
      </c>
      <c r="F643" s="2">
        <f>'Moving Avg'!D643</f>
        <v>38.490540000000003</v>
      </c>
      <c r="G643" s="2">
        <f>'Moving Avg'!F643</f>
        <v>38.777730000000005</v>
      </c>
      <c r="H643" s="2">
        <f>'Moving Avg'!G643</f>
        <v>39.025998000000008</v>
      </c>
      <c r="I643" s="2">
        <f>'Moving Avg'!H643</f>
        <v>34.752637500000006</v>
      </c>
      <c r="J643" s="6" t="str">
        <f>OBV!F643</f>
        <v>BULLISH</v>
      </c>
      <c r="K643" s="6" t="str">
        <f>OBV!G643</f>
        <v>NEUTRAL</v>
      </c>
      <c r="L643" s="6" t="str">
        <f>OBV!H643</f>
        <v>CONFIRMED BULLISH</v>
      </c>
      <c r="M643" s="8">
        <f t="shared" si="100"/>
        <v>25</v>
      </c>
      <c r="N643" s="8">
        <f t="shared" si="101"/>
        <v>100</v>
      </c>
      <c r="O643" s="8">
        <f t="shared" si="102"/>
        <v>50</v>
      </c>
      <c r="P643" s="8">
        <f t="shared" si="103"/>
        <v>83.5</v>
      </c>
      <c r="Q643" s="9">
        <f t="shared" ref="Q643:Q706" si="104">0.35*M643+N643*0.35+O643*0.15+P643*0.15</f>
        <v>63.774999999999999</v>
      </c>
      <c r="R643" s="9">
        <f t="shared" ref="R643:R706" si="105">M643*0.2+N643*0.2+O643*0.35+P643*0.25</f>
        <v>63.375</v>
      </c>
      <c r="S643" s="9">
        <f t="shared" ref="S643:S706" si="106">M643*0.15+N643*0.15+O643*0.25+P643*0.45</f>
        <v>68.825000000000003</v>
      </c>
      <c r="T643" s="9">
        <f t="shared" ref="T643:T706" si="107">0.25*SUM(M643:P643)</f>
        <v>64.625</v>
      </c>
      <c r="U643" s="8">
        <f t="shared" ref="U643:U706" si="108">SUM(Q643:S643)/3</f>
        <v>65.325000000000003</v>
      </c>
      <c r="V643" s="8">
        <f t="shared" ref="V643:V706" si="109">SUM(Q643:T643)/4</f>
        <v>65.150000000000006</v>
      </c>
    </row>
    <row r="644" spans="1:22" ht="13.5" x14ac:dyDescent="0.25">
      <c r="A644" s="3">
        <f>RSI!A644</f>
        <v>43241</v>
      </c>
      <c r="B644" s="2">
        <f>RSI!B644</f>
        <v>38.978700000000003</v>
      </c>
      <c r="C644" s="2">
        <f>RSI!I644</f>
        <v>52.564098617859031</v>
      </c>
      <c r="D644" s="2">
        <f>MACD!E644</f>
        <v>0.38512890539995226</v>
      </c>
      <c r="E644" s="2">
        <f>MACD!F644</f>
        <v>0.67760283297737689</v>
      </c>
      <c r="F644" s="2">
        <f>'Moving Avg'!D644</f>
        <v>38.653260000000003</v>
      </c>
      <c r="G644" s="2">
        <f>'Moving Avg'!F644</f>
        <v>38.694910000000007</v>
      </c>
      <c r="H644" s="2">
        <f>'Moving Avg'!G644</f>
        <v>39.032584000000007</v>
      </c>
      <c r="I644" s="2">
        <f>'Moving Avg'!H644</f>
        <v>34.807947500000004</v>
      </c>
      <c r="J644" s="6" t="str">
        <f>OBV!F644</f>
        <v>BULLISH</v>
      </c>
      <c r="K644" s="6" t="str">
        <f>OBV!G644</f>
        <v>NEUTRAL</v>
      </c>
      <c r="L644" s="6" t="str">
        <f>OBV!H644</f>
        <v>CONFIRMED BULLISH</v>
      </c>
      <c r="M644" s="8">
        <f t="shared" si="100"/>
        <v>25</v>
      </c>
      <c r="N644" s="8">
        <f t="shared" si="101"/>
        <v>100</v>
      </c>
      <c r="O644" s="8">
        <f t="shared" si="102"/>
        <v>50</v>
      </c>
      <c r="P644" s="8">
        <f t="shared" si="103"/>
        <v>83.5</v>
      </c>
      <c r="Q644" s="9">
        <f t="shared" si="104"/>
        <v>63.774999999999999</v>
      </c>
      <c r="R644" s="9">
        <f t="shared" si="105"/>
        <v>63.375</v>
      </c>
      <c r="S644" s="9">
        <f t="shared" si="106"/>
        <v>68.825000000000003</v>
      </c>
      <c r="T644" s="9">
        <f t="shared" si="107"/>
        <v>64.625</v>
      </c>
      <c r="U644" s="8">
        <f t="shared" si="108"/>
        <v>65.325000000000003</v>
      </c>
      <c r="V644" s="8">
        <f t="shared" si="109"/>
        <v>65.150000000000006</v>
      </c>
    </row>
    <row r="645" spans="1:22" ht="13.5" x14ac:dyDescent="0.25">
      <c r="A645" s="3">
        <f>RSI!A645</f>
        <v>43242</v>
      </c>
      <c r="B645" s="2">
        <f>RSI!B645</f>
        <v>37.874499999999998</v>
      </c>
      <c r="C645" s="2">
        <f>RSI!I645</f>
        <v>40.456855941575654</v>
      </c>
      <c r="D645" s="2">
        <f>MACD!E645</f>
        <v>0.13417694014663084</v>
      </c>
      <c r="E645" s="2">
        <f>MACD!F645</f>
        <v>0.56891765441122766</v>
      </c>
      <c r="F645" s="2">
        <f>'Moving Avg'!D645</f>
        <v>38.595140000000001</v>
      </c>
      <c r="G645" s="2">
        <f>'Moving Avg'!F645</f>
        <v>38.578675000000011</v>
      </c>
      <c r="H645" s="2">
        <f>'Moving Avg'!G645</f>
        <v>39.024836000000008</v>
      </c>
      <c r="I645" s="2">
        <f>'Moving Avg'!H645</f>
        <v>34.854685500000002</v>
      </c>
      <c r="J645" s="6" t="str">
        <f>OBV!F645</f>
        <v>BULLISH</v>
      </c>
      <c r="K645" s="6" t="str">
        <f>OBV!G645</f>
        <v>NEUTRAL</v>
      </c>
      <c r="L645" s="6" t="str">
        <f>OBV!H645</f>
        <v>BULLISH DIVERGENCE</v>
      </c>
      <c r="M645" s="8">
        <f t="shared" si="100"/>
        <v>25</v>
      </c>
      <c r="N645" s="8">
        <f t="shared" si="101"/>
        <v>100</v>
      </c>
      <c r="O645" s="8">
        <f t="shared" si="102"/>
        <v>50</v>
      </c>
      <c r="P645" s="8">
        <f t="shared" si="103"/>
        <v>66.5</v>
      </c>
      <c r="Q645" s="9">
        <f t="shared" si="104"/>
        <v>61.225000000000001</v>
      </c>
      <c r="R645" s="9">
        <f t="shared" si="105"/>
        <v>59.125</v>
      </c>
      <c r="S645" s="9">
        <f t="shared" si="106"/>
        <v>61.174999999999997</v>
      </c>
      <c r="T645" s="9">
        <f t="shared" si="107"/>
        <v>60.375</v>
      </c>
      <c r="U645" s="8">
        <f t="shared" si="108"/>
        <v>60.508333333333326</v>
      </c>
      <c r="V645" s="8">
        <f t="shared" si="109"/>
        <v>60.474999999999994</v>
      </c>
    </row>
    <row r="646" spans="1:22" ht="13.5" x14ac:dyDescent="0.25">
      <c r="A646" s="3">
        <f>RSI!A646</f>
        <v>43243</v>
      </c>
      <c r="B646" s="2">
        <f>RSI!B646</f>
        <v>37.874499999999998</v>
      </c>
      <c r="C646" s="2">
        <f>RSI!I646</f>
        <v>40.456855941575647</v>
      </c>
      <c r="D646" s="2">
        <f>MACD!E646</f>
        <v>3.1524238707170582E-2</v>
      </c>
      <c r="E646" s="2">
        <f>MACD!F646</f>
        <v>0.46143897127041628</v>
      </c>
      <c r="F646" s="2">
        <f>'Moving Avg'!D646</f>
        <v>38.537020000000005</v>
      </c>
      <c r="G646" s="2">
        <f>'Moving Avg'!F646</f>
        <v>38.462440000000001</v>
      </c>
      <c r="H646" s="2">
        <f>'Moving Avg'!G646</f>
        <v>39.007594000000012</v>
      </c>
      <c r="I646" s="2">
        <f>'Moving Avg'!H646</f>
        <v>34.901423500000007</v>
      </c>
      <c r="J646" s="6" t="str">
        <f>OBV!F646</f>
        <v>BULLISH</v>
      </c>
      <c r="K646" s="6" t="str">
        <f>OBV!G646</f>
        <v>NEUTRAL</v>
      </c>
      <c r="L646" s="6" t="str">
        <f>OBV!H646</f>
        <v>BULLISH DIVERGENCE</v>
      </c>
      <c r="M646" s="8">
        <f t="shared" si="100"/>
        <v>25</v>
      </c>
      <c r="N646" s="8">
        <f t="shared" si="101"/>
        <v>100</v>
      </c>
      <c r="O646" s="8">
        <f t="shared" si="102"/>
        <v>50</v>
      </c>
      <c r="P646" s="8">
        <f t="shared" si="103"/>
        <v>66.5</v>
      </c>
      <c r="Q646" s="9">
        <f t="shared" si="104"/>
        <v>61.225000000000001</v>
      </c>
      <c r="R646" s="9">
        <f t="shared" si="105"/>
        <v>59.125</v>
      </c>
      <c r="S646" s="9">
        <f t="shared" si="106"/>
        <v>61.174999999999997</v>
      </c>
      <c r="T646" s="9">
        <f t="shared" si="107"/>
        <v>60.375</v>
      </c>
      <c r="U646" s="8">
        <f t="shared" si="108"/>
        <v>60.508333333333326</v>
      </c>
      <c r="V646" s="8">
        <f t="shared" si="109"/>
        <v>60.474999999999994</v>
      </c>
    </row>
    <row r="647" spans="1:22" ht="13.5" x14ac:dyDescent="0.25">
      <c r="A647" s="3">
        <f>RSI!A647</f>
        <v>43244</v>
      </c>
      <c r="B647" s="2">
        <f>RSI!B647</f>
        <v>36.905799999999999</v>
      </c>
      <c r="C647" s="2">
        <f>RSI!I647</f>
        <v>32.775809708220208</v>
      </c>
      <c r="D647" s="2">
        <f>MACD!E647</f>
        <v>2.1390364488709679E-2</v>
      </c>
      <c r="E647" s="2">
        <f>MACD!F647</f>
        <v>0.373429249914075</v>
      </c>
      <c r="F647" s="2">
        <f>'Moving Avg'!D647</f>
        <v>38.122439999999997</v>
      </c>
      <c r="G647" s="2">
        <f>'Moving Avg'!F647</f>
        <v>38.298735000000001</v>
      </c>
      <c r="H647" s="2">
        <f>'Moving Avg'!G647</f>
        <v>38.970978000000002</v>
      </c>
      <c r="I647" s="2">
        <f>'Moving Avg'!H647</f>
        <v>34.947531500000004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  <c r="M647" s="8">
        <f t="shared" si="100"/>
        <v>25</v>
      </c>
      <c r="N647" s="8">
        <f t="shared" si="101"/>
        <v>100</v>
      </c>
      <c r="O647" s="8">
        <f t="shared" si="102"/>
        <v>50</v>
      </c>
      <c r="P647" s="8">
        <f t="shared" si="103"/>
        <v>16.5</v>
      </c>
      <c r="Q647" s="9">
        <f t="shared" si="104"/>
        <v>53.725000000000001</v>
      </c>
      <c r="R647" s="9">
        <f t="shared" si="105"/>
        <v>46.625</v>
      </c>
      <c r="S647" s="9">
        <f t="shared" si="106"/>
        <v>38.674999999999997</v>
      </c>
      <c r="T647" s="9">
        <f t="shared" si="107"/>
        <v>47.875</v>
      </c>
      <c r="U647" s="8">
        <f t="shared" si="108"/>
        <v>46.341666666666661</v>
      </c>
      <c r="V647" s="8">
        <f t="shared" si="109"/>
        <v>46.724999999999994</v>
      </c>
    </row>
    <row r="648" spans="1:22" ht="13.5" x14ac:dyDescent="0.25">
      <c r="A648" s="3">
        <f>RSI!A648</f>
        <v>43245</v>
      </c>
      <c r="B648" s="2">
        <f>RSI!B648</f>
        <v>37.0124</v>
      </c>
      <c r="C648" s="2">
        <f>RSI!I648</f>
        <v>34.255065024157801</v>
      </c>
      <c r="D648" s="2">
        <f>MACD!E648</f>
        <v>5.9953393354717832E-2</v>
      </c>
      <c r="E648" s="2">
        <f>MACD!F648</f>
        <v>0.31073407860220359</v>
      </c>
      <c r="F648" s="2">
        <f>'Moving Avg'!D648</f>
        <v>37.729179999999999</v>
      </c>
      <c r="G648" s="2">
        <f>'Moving Avg'!F648</f>
        <v>38.200420000000001</v>
      </c>
      <c r="H648" s="2">
        <f>'Moving Avg'!G648</f>
        <v>38.945988000000007</v>
      </c>
      <c r="I648" s="2">
        <f>'Moving Avg'!H648</f>
        <v>34.99213850000001</v>
      </c>
      <c r="J648" s="6" t="str">
        <f>OBV!F648</f>
        <v>BULLISH</v>
      </c>
      <c r="K648" s="6" t="str">
        <f>OBV!G648</f>
        <v>NEUTRAL</v>
      </c>
      <c r="L648" s="6" t="str">
        <f>OBV!H648</f>
        <v>BULLISH DIVERGENCE</v>
      </c>
      <c r="M648" s="8">
        <f t="shared" si="100"/>
        <v>25</v>
      </c>
      <c r="N648" s="8">
        <f t="shared" si="101"/>
        <v>100</v>
      </c>
      <c r="O648" s="8">
        <f t="shared" si="102"/>
        <v>50</v>
      </c>
      <c r="P648" s="8">
        <f t="shared" si="103"/>
        <v>66.5</v>
      </c>
      <c r="Q648" s="9">
        <f t="shared" si="104"/>
        <v>61.225000000000001</v>
      </c>
      <c r="R648" s="9">
        <f t="shared" si="105"/>
        <v>59.125</v>
      </c>
      <c r="S648" s="9">
        <f t="shared" si="106"/>
        <v>61.174999999999997</v>
      </c>
      <c r="T648" s="9">
        <f t="shared" si="107"/>
        <v>60.375</v>
      </c>
      <c r="U648" s="8">
        <f t="shared" si="108"/>
        <v>60.508333333333326</v>
      </c>
      <c r="V648" s="8">
        <f t="shared" si="109"/>
        <v>60.474999999999994</v>
      </c>
    </row>
    <row r="649" spans="1:22" ht="13.5" x14ac:dyDescent="0.25">
      <c r="A649" s="3">
        <f>RSI!A649</f>
        <v>43248</v>
      </c>
      <c r="B649" s="2">
        <f>RSI!B649</f>
        <v>37.864800000000002</v>
      </c>
      <c r="C649" s="2">
        <f>RSI!I649</f>
        <v>44.72851193538601</v>
      </c>
      <c r="D649" s="2">
        <f>MACD!E649</f>
        <v>5.3282223453670952E-2</v>
      </c>
      <c r="E649" s="2">
        <f>MACD!F649</f>
        <v>0.2592437075724971</v>
      </c>
      <c r="F649" s="2">
        <f>'Moving Avg'!D649</f>
        <v>37.506399999999999</v>
      </c>
      <c r="G649" s="2">
        <f>'Moving Avg'!F649</f>
        <v>38.144725000000008</v>
      </c>
      <c r="H649" s="2">
        <f>'Moving Avg'!G649</f>
        <v>38.938046000000007</v>
      </c>
      <c r="I649" s="2">
        <f>'Moving Avg'!H649</f>
        <v>35.041104000000011</v>
      </c>
      <c r="J649" s="6" t="str">
        <f>OBV!F649</f>
        <v>BULLISH</v>
      </c>
      <c r="K649" s="6" t="str">
        <f>OBV!G649</f>
        <v>NEUTRAL</v>
      </c>
      <c r="L649" s="6" t="str">
        <f>OBV!H649</f>
        <v>BULLISH DIVERGENCE</v>
      </c>
      <c r="M649" s="8">
        <f t="shared" si="100"/>
        <v>25</v>
      </c>
      <c r="N649" s="8">
        <f t="shared" si="101"/>
        <v>100</v>
      </c>
      <c r="O649" s="8">
        <f t="shared" si="102"/>
        <v>50</v>
      </c>
      <c r="P649" s="8">
        <f t="shared" si="103"/>
        <v>66.5</v>
      </c>
      <c r="Q649" s="9">
        <f t="shared" si="104"/>
        <v>61.225000000000001</v>
      </c>
      <c r="R649" s="9">
        <f t="shared" si="105"/>
        <v>59.125</v>
      </c>
      <c r="S649" s="9">
        <f t="shared" si="106"/>
        <v>61.174999999999997</v>
      </c>
      <c r="T649" s="9">
        <f t="shared" si="107"/>
        <v>60.375</v>
      </c>
      <c r="U649" s="8">
        <f t="shared" si="108"/>
        <v>60.508333333333326</v>
      </c>
      <c r="V649" s="8">
        <f t="shared" si="109"/>
        <v>60.474999999999994</v>
      </c>
    </row>
    <row r="650" spans="1:22" ht="13.5" x14ac:dyDescent="0.25">
      <c r="A650" s="3">
        <f>RSI!A650</f>
        <v>43249</v>
      </c>
      <c r="B650" s="2">
        <f>RSI!B650</f>
        <v>37.864800000000002</v>
      </c>
      <c r="C650" s="2">
        <f>RSI!I650</f>
        <v>44.72851193538601</v>
      </c>
      <c r="D650" s="2">
        <f>MACD!E650</f>
        <v>5.0870540785282969E-2</v>
      </c>
      <c r="E650" s="2">
        <f>MACD!F650</f>
        <v>0.21756907421505428</v>
      </c>
      <c r="F650" s="2">
        <f>'Moving Avg'!D650</f>
        <v>37.504460000000002</v>
      </c>
      <c r="G650" s="2">
        <f>'Moving Avg'!F650</f>
        <v>38.124870000000001</v>
      </c>
      <c r="H650" s="2">
        <f>'Moving Avg'!G650</f>
        <v>38.930104000000007</v>
      </c>
      <c r="I650" s="2">
        <f>'Moving Avg'!H650</f>
        <v>35.090069500000006</v>
      </c>
      <c r="J650" s="6" t="str">
        <f>OBV!F650</f>
        <v>BULLISH</v>
      </c>
      <c r="K650" s="6" t="str">
        <f>OBV!G650</f>
        <v>NEUTRAL</v>
      </c>
      <c r="L650" s="6" t="str">
        <f>OBV!H650</f>
        <v>BULLISH DIVERGENCE</v>
      </c>
      <c r="M650" s="8">
        <f t="shared" si="100"/>
        <v>25</v>
      </c>
      <c r="N650" s="8">
        <f t="shared" si="101"/>
        <v>100</v>
      </c>
      <c r="O650" s="8">
        <f t="shared" si="102"/>
        <v>50</v>
      </c>
      <c r="P650" s="8">
        <f t="shared" si="103"/>
        <v>66.5</v>
      </c>
      <c r="Q650" s="9">
        <f t="shared" si="104"/>
        <v>61.225000000000001</v>
      </c>
      <c r="R650" s="9">
        <f t="shared" si="105"/>
        <v>59.125</v>
      </c>
      <c r="S650" s="9">
        <f t="shared" si="106"/>
        <v>61.174999999999997</v>
      </c>
      <c r="T650" s="9">
        <f t="shared" si="107"/>
        <v>60.375</v>
      </c>
      <c r="U650" s="8">
        <f t="shared" si="108"/>
        <v>60.508333333333326</v>
      </c>
      <c r="V650" s="8">
        <f t="shared" si="109"/>
        <v>60.474999999999994</v>
      </c>
    </row>
    <row r="651" spans="1:22" ht="13.5" x14ac:dyDescent="0.25">
      <c r="A651" s="3">
        <f>RSI!A651</f>
        <v>43250</v>
      </c>
      <c r="B651" s="2">
        <f>RSI!B651</f>
        <v>37.864800000000002</v>
      </c>
      <c r="C651" s="2">
        <f>RSI!I651</f>
        <v>44.72851193538601</v>
      </c>
      <c r="D651" s="2">
        <f>MACD!E651</f>
        <v>5.1823546776887497E-2</v>
      </c>
      <c r="E651" s="2">
        <f>MACD!F651</f>
        <v>0.18441996872742095</v>
      </c>
      <c r="F651" s="2">
        <f>'Moving Avg'!D651</f>
        <v>37.502520000000004</v>
      </c>
      <c r="G651" s="2">
        <f>'Moving Avg'!F651</f>
        <v>38.071110000000012</v>
      </c>
      <c r="H651" s="2">
        <f>'Moving Avg'!G651</f>
        <v>38.922162000000014</v>
      </c>
      <c r="I651" s="2">
        <f>'Moving Avg'!H651</f>
        <v>35.136952500000014</v>
      </c>
      <c r="J651" s="6" t="str">
        <f>OBV!F651</f>
        <v>BULLISH</v>
      </c>
      <c r="K651" s="6" t="str">
        <f>OBV!G651</f>
        <v>NEUTRAL</v>
      </c>
      <c r="L651" s="6" t="str">
        <f>OBV!H651</f>
        <v>BULLISH DIVERGENCE</v>
      </c>
      <c r="M651" s="8">
        <f t="shared" si="100"/>
        <v>25</v>
      </c>
      <c r="N651" s="8">
        <f t="shared" si="101"/>
        <v>100</v>
      </c>
      <c r="O651" s="8">
        <f t="shared" si="102"/>
        <v>50</v>
      </c>
      <c r="P651" s="8">
        <f t="shared" si="103"/>
        <v>66.5</v>
      </c>
      <c r="Q651" s="9">
        <f t="shared" si="104"/>
        <v>61.225000000000001</v>
      </c>
      <c r="R651" s="9">
        <f t="shared" si="105"/>
        <v>59.125</v>
      </c>
      <c r="S651" s="9">
        <f t="shared" si="106"/>
        <v>61.174999999999997</v>
      </c>
      <c r="T651" s="9">
        <f t="shared" si="107"/>
        <v>60.375</v>
      </c>
      <c r="U651" s="8">
        <f t="shared" si="108"/>
        <v>60.508333333333326</v>
      </c>
      <c r="V651" s="8">
        <f t="shared" si="109"/>
        <v>60.474999999999994</v>
      </c>
    </row>
    <row r="652" spans="1:22" ht="13.5" x14ac:dyDescent="0.25">
      <c r="A652" s="3">
        <f>RSI!A652</f>
        <v>43251</v>
      </c>
      <c r="B652" s="2">
        <f>RSI!B652</f>
        <v>37.864800000000002</v>
      </c>
      <c r="C652" s="2">
        <f>RSI!I652</f>
        <v>44.72851193538601</v>
      </c>
      <c r="D652" s="2">
        <f>MACD!E652</f>
        <v>0.18057107515461723</v>
      </c>
      <c r="E652" s="2">
        <f>MACD!F652</f>
        <v>0.1836501900128602</v>
      </c>
      <c r="F652" s="2">
        <f>'Moving Avg'!D652</f>
        <v>37.694320000000005</v>
      </c>
      <c r="G652" s="2">
        <f>'Moving Avg'!F652</f>
        <v>38.028005000000007</v>
      </c>
      <c r="H652" s="2">
        <f>'Moving Avg'!G652</f>
        <v>38.914026000000014</v>
      </c>
      <c r="I652" s="2">
        <f>'Moving Avg'!H652</f>
        <v>35.183399500000014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  <c r="M652" s="8">
        <f t="shared" si="100"/>
        <v>25</v>
      </c>
      <c r="N652" s="8">
        <f t="shared" si="101"/>
        <v>45</v>
      </c>
      <c r="O652" s="8">
        <f t="shared" si="102"/>
        <v>50</v>
      </c>
      <c r="P652" s="8">
        <f t="shared" si="103"/>
        <v>83.5</v>
      </c>
      <c r="Q652" s="9">
        <f t="shared" si="104"/>
        <v>44.524999999999999</v>
      </c>
      <c r="R652" s="9">
        <f t="shared" si="105"/>
        <v>52.375</v>
      </c>
      <c r="S652" s="9">
        <f t="shared" si="106"/>
        <v>60.575000000000003</v>
      </c>
      <c r="T652" s="9">
        <f t="shared" si="107"/>
        <v>50.875</v>
      </c>
      <c r="U652" s="8">
        <f t="shared" si="108"/>
        <v>52.491666666666674</v>
      </c>
      <c r="V652" s="8">
        <f t="shared" si="109"/>
        <v>52.087500000000006</v>
      </c>
    </row>
    <row r="653" spans="1:22" ht="13.5" x14ac:dyDescent="0.25">
      <c r="A653" s="3">
        <f>RSI!A653</f>
        <v>43252</v>
      </c>
      <c r="B653" s="2">
        <f>RSI!B653</f>
        <v>37.864800000000002</v>
      </c>
      <c r="C653" s="2">
        <f>RSI!I653</f>
        <v>44.72851193538601</v>
      </c>
      <c r="D653" s="2">
        <f>MACD!E653</f>
        <v>0.29207787288468978</v>
      </c>
      <c r="E653" s="2">
        <f>MACD!F653</f>
        <v>0.20533572658722613</v>
      </c>
      <c r="F653" s="2">
        <f>'Moving Avg'!D653</f>
        <v>37.864800000000002</v>
      </c>
      <c r="G653" s="2">
        <f>'Moving Avg'!F653</f>
        <v>37.984900000000003</v>
      </c>
      <c r="H653" s="2">
        <f>'Moving Avg'!G653</f>
        <v>38.906084000000007</v>
      </c>
      <c r="I653" s="2">
        <f>'Moving Avg'!H653</f>
        <v>35.22989500000002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  <c r="M653" s="8">
        <f t="shared" si="100"/>
        <v>25</v>
      </c>
      <c r="N653" s="8">
        <f t="shared" si="101"/>
        <v>0</v>
      </c>
      <c r="O653" s="8">
        <f t="shared" si="102"/>
        <v>50</v>
      </c>
      <c r="P653" s="8">
        <f t="shared" si="103"/>
        <v>83.5</v>
      </c>
      <c r="Q653" s="9">
        <f t="shared" si="104"/>
        <v>28.774999999999999</v>
      </c>
      <c r="R653" s="9">
        <f t="shared" si="105"/>
        <v>43.375</v>
      </c>
      <c r="S653" s="9">
        <f t="shared" si="106"/>
        <v>53.825000000000003</v>
      </c>
      <c r="T653" s="9">
        <f t="shared" si="107"/>
        <v>39.625</v>
      </c>
      <c r="U653" s="8">
        <f t="shared" si="108"/>
        <v>41.991666666666667</v>
      </c>
      <c r="V653" s="8">
        <f t="shared" si="109"/>
        <v>41.400000000000006</v>
      </c>
    </row>
    <row r="654" spans="1:22" ht="13.5" x14ac:dyDescent="0.25">
      <c r="A654" s="3">
        <f>RSI!A654</f>
        <v>43255</v>
      </c>
      <c r="B654" s="2">
        <f>RSI!B654</f>
        <v>37.767899999999997</v>
      </c>
      <c r="C654" s="2">
        <f>RSI!I654</f>
        <v>43.585186162079935</v>
      </c>
      <c r="D654" s="2">
        <f>MACD!E654</f>
        <v>0.3959840207030112</v>
      </c>
      <c r="E654" s="2">
        <f>MACD!F654</f>
        <v>0.24346538541038315</v>
      </c>
      <c r="F654" s="2">
        <f>'Moving Avg'!D654</f>
        <v>37.845420000000004</v>
      </c>
      <c r="G654" s="2">
        <f>'Moving Avg'!F654</f>
        <v>37.945670000000021</v>
      </c>
      <c r="H654" s="2">
        <f>'Moving Avg'!G654</f>
        <v>38.894266000000009</v>
      </c>
      <c r="I654" s="2">
        <f>'Moving Avg'!H654</f>
        <v>35.275906000000013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  <c r="M654" s="8">
        <f t="shared" si="100"/>
        <v>25</v>
      </c>
      <c r="N654" s="8">
        <f t="shared" si="101"/>
        <v>0</v>
      </c>
      <c r="O654" s="8">
        <f t="shared" si="102"/>
        <v>50</v>
      </c>
      <c r="P654" s="8">
        <f t="shared" si="103"/>
        <v>16.5</v>
      </c>
      <c r="Q654" s="9">
        <f t="shared" si="104"/>
        <v>18.725000000000001</v>
      </c>
      <c r="R654" s="9">
        <f t="shared" si="105"/>
        <v>26.625</v>
      </c>
      <c r="S654" s="9">
        <f t="shared" si="106"/>
        <v>23.675000000000001</v>
      </c>
      <c r="T654" s="9">
        <f t="shared" si="107"/>
        <v>22.875</v>
      </c>
      <c r="U654" s="8">
        <f t="shared" si="108"/>
        <v>23.008333333333336</v>
      </c>
      <c r="V654" s="8">
        <f t="shared" si="109"/>
        <v>22.975000000000001</v>
      </c>
    </row>
    <row r="655" spans="1:22" ht="13.5" x14ac:dyDescent="0.25">
      <c r="A655" s="3">
        <f>RSI!A655</f>
        <v>43256</v>
      </c>
      <c r="B655" s="2">
        <f>RSI!B655</f>
        <v>37.680700000000002</v>
      </c>
      <c r="C655" s="2">
        <f>RSI!I655</f>
        <v>42.531589115416743</v>
      </c>
      <c r="D655" s="2">
        <f>MACD!E655</f>
        <v>0.32325995964098553</v>
      </c>
      <c r="E655" s="2">
        <f>MACD!F655</f>
        <v>0.25942430025650365</v>
      </c>
      <c r="F655" s="2">
        <f>'Moving Avg'!D655</f>
        <v>37.808599999999998</v>
      </c>
      <c r="G655" s="2">
        <f>'Moving Avg'!F655</f>
        <v>37.974730000000015</v>
      </c>
      <c r="H655" s="2">
        <f>'Moving Avg'!G655</f>
        <v>38.882642000000004</v>
      </c>
      <c r="I655" s="2">
        <f>'Moving Avg'!H655</f>
        <v>35.32148100000002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  <c r="M655" s="8">
        <f t="shared" si="100"/>
        <v>25</v>
      </c>
      <c r="N655" s="8">
        <f t="shared" si="101"/>
        <v>0</v>
      </c>
      <c r="O655" s="8">
        <f t="shared" si="102"/>
        <v>50</v>
      </c>
      <c r="P655" s="8">
        <f t="shared" si="103"/>
        <v>16.5</v>
      </c>
      <c r="Q655" s="9">
        <f t="shared" si="104"/>
        <v>18.725000000000001</v>
      </c>
      <c r="R655" s="9">
        <f t="shared" si="105"/>
        <v>26.625</v>
      </c>
      <c r="S655" s="9">
        <f t="shared" si="106"/>
        <v>23.675000000000001</v>
      </c>
      <c r="T655" s="9">
        <f t="shared" si="107"/>
        <v>22.875</v>
      </c>
      <c r="U655" s="8">
        <f t="shared" si="108"/>
        <v>23.008333333333336</v>
      </c>
      <c r="V655" s="8">
        <f t="shared" si="109"/>
        <v>22.975000000000001</v>
      </c>
    </row>
    <row r="656" spans="1:22" ht="13.5" x14ac:dyDescent="0.25">
      <c r="A656" s="3">
        <f>RSI!A656</f>
        <v>43257</v>
      </c>
      <c r="B656" s="2">
        <f>RSI!B656</f>
        <v>37.6614</v>
      </c>
      <c r="C656" s="2">
        <f>RSI!I656</f>
        <v>42.287932839111654</v>
      </c>
      <c r="D656" s="2">
        <f>MACD!E656</f>
        <v>0.26623672137711196</v>
      </c>
      <c r="E656" s="2">
        <f>MACD!F656</f>
        <v>0.26078678448062531</v>
      </c>
      <c r="F656" s="2">
        <f>'Moving Avg'!D656</f>
        <v>37.767920000000004</v>
      </c>
      <c r="G656" s="2">
        <f>'Moving Avg'!F656</f>
        <v>37.968920000000011</v>
      </c>
      <c r="H656" s="2">
        <f>'Moving Avg'!G656</f>
        <v>38.870632000000008</v>
      </c>
      <c r="I656" s="2">
        <f>'Moving Avg'!H656</f>
        <v>35.366959500000021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  <c r="M656" s="8">
        <f t="shared" si="100"/>
        <v>25</v>
      </c>
      <c r="N656" s="8">
        <f t="shared" si="101"/>
        <v>0</v>
      </c>
      <c r="O656" s="8">
        <f t="shared" si="102"/>
        <v>50</v>
      </c>
      <c r="P656" s="8">
        <f t="shared" si="103"/>
        <v>16.5</v>
      </c>
      <c r="Q656" s="9">
        <f t="shared" si="104"/>
        <v>18.725000000000001</v>
      </c>
      <c r="R656" s="9">
        <f t="shared" si="105"/>
        <v>26.625</v>
      </c>
      <c r="S656" s="9">
        <f t="shared" si="106"/>
        <v>23.675000000000001</v>
      </c>
      <c r="T656" s="9">
        <f t="shared" si="107"/>
        <v>22.875</v>
      </c>
      <c r="U656" s="8">
        <f t="shared" si="108"/>
        <v>23.008333333333336</v>
      </c>
      <c r="V656" s="8">
        <f t="shared" si="109"/>
        <v>22.975000000000001</v>
      </c>
    </row>
    <row r="657" spans="1:22" ht="13.5" x14ac:dyDescent="0.25">
      <c r="A657" s="3">
        <f>RSI!A657</f>
        <v>43258</v>
      </c>
      <c r="B657" s="2">
        <f>RSI!B657</f>
        <v>36.808999999999997</v>
      </c>
      <c r="C657" s="2">
        <f>RSI!I657</f>
        <v>33.232653894832538</v>
      </c>
      <c r="D657" s="2">
        <f>MACD!E657</f>
        <v>0.13506481992960317</v>
      </c>
      <c r="E657" s="2">
        <f>MACD!F657</f>
        <v>0.23564239157042088</v>
      </c>
      <c r="F657" s="2">
        <f>'Moving Avg'!D657</f>
        <v>37.556760000000004</v>
      </c>
      <c r="G657" s="2">
        <f>'Moving Avg'!F657</f>
        <v>37.920490000000001</v>
      </c>
      <c r="H657" s="2">
        <f>'Moving Avg'!G657</f>
        <v>38.841573999999994</v>
      </c>
      <c r="I657" s="2">
        <f>'Moving Avg'!H657</f>
        <v>35.408176000000019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  <c r="M657" s="8">
        <f t="shared" si="100"/>
        <v>25</v>
      </c>
      <c r="N657" s="8">
        <f t="shared" si="101"/>
        <v>100</v>
      </c>
      <c r="O657" s="8">
        <f t="shared" si="102"/>
        <v>50</v>
      </c>
      <c r="P657" s="8">
        <f t="shared" si="103"/>
        <v>16.5</v>
      </c>
      <c r="Q657" s="9">
        <f t="shared" si="104"/>
        <v>53.725000000000001</v>
      </c>
      <c r="R657" s="9">
        <f t="shared" si="105"/>
        <v>46.625</v>
      </c>
      <c r="S657" s="9">
        <f t="shared" si="106"/>
        <v>38.674999999999997</v>
      </c>
      <c r="T657" s="9">
        <f t="shared" si="107"/>
        <v>47.875</v>
      </c>
      <c r="U657" s="8">
        <f t="shared" si="108"/>
        <v>46.341666666666661</v>
      </c>
      <c r="V657" s="8">
        <f t="shared" si="109"/>
        <v>46.724999999999994</v>
      </c>
    </row>
    <row r="658" spans="1:22" ht="13.5" x14ac:dyDescent="0.25">
      <c r="A658" s="3">
        <f>RSI!A658</f>
        <v>43259</v>
      </c>
      <c r="B658" s="2">
        <f>RSI!B658</f>
        <v>36.818600000000004</v>
      </c>
      <c r="C658" s="2">
        <f>RSI!I658</f>
        <v>33.405609841453682</v>
      </c>
      <c r="D658" s="2">
        <f>MACD!E658</f>
        <v>4.7547634237908198E-2</v>
      </c>
      <c r="E658" s="2">
        <f>MACD!F658</f>
        <v>0.19802344010391834</v>
      </c>
      <c r="F658" s="2">
        <f>'Moving Avg'!D658</f>
        <v>37.347519999999996</v>
      </c>
      <c r="G658" s="2">
        <f>'Moving Avg'!F658</f>
        <v>37.85801</v>
      </c>
      <c r="H658" s="2">
        <f>'Moving Avg'!G658</f>
        <v>38.803213999999997</v>
      </c>
      <c r="I658" s="2">
        <f>'Moving Avg'!H658</f>
        <v>35.446970500000013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  <c r="M658" s="8">
        <f t="shared" si="100"/>
        <v>25</v>
      </c>
      <c r="N658" s="8">
        <f t="shared" si="101"/>
        <v>100</v>
      </c>
      <c r="O658" s="8">
        <f t="shared" si="102"/>
        <v>50</v>
      </c>
      <c r="P658" s="8">
        <f t="shared" si="103"/>
        <v>16.5</v>
      </c>
      <c r="Q658" s="9">
        <f t="shared" si="104"/>
        <v>53.725000000000001</v>
      </c>
      <c r="R658" s="9">
        <f t="shared" si="105"/>
        <v>46.625</v>
      </c>
      <c r="S658" s="9">
        <f t="shared" si="106"/>
        <v>38.674999999999997</v>
      </c>
      <c r="T658" s="9">
        <f t="shared" si="107"/>
        <v>47.875</v>
      </c>
      <c r="U658" s="8">
        <f t="shared" si="108"/>
        <v>46.341666666666661</v>
      </c>
      <c r="V658" s="8">
        <f t="shared" si="109"/>
        <v>46.724999999999994</v>
      </c>
    </row>
    <row r="659" spans="1:22" ht="13.5" x14ac:dyDescent="0.25">
      <c r="A659" s="3">
        <f>RSI!A659</f>
        <v>43262</v>
      </c>
      <c r="B659" s="2">
        <f>RSI!B659</f>
        <v>37.5839</v>
      </c>
      <c r="C659" s="2">
        <f>RSI!I659</f>
        <v>45.521188756026085</v>
      </c>
      <c r="D659" s="2">
        <f>MACD!E659</f>
        <v>5.5096304887008785E-2</v>
      </c>
      <c r="E659" s="2">
        <f>MACD!F659</f>
        <v>0.16943801306053644</v>
      </c>
      <c r="F659" s="2">
        <f>'Moving Avg'!D659</f>
        <v>37.310719999999996</v>
      </c>
      <c r="G659" s="2">
        <f>'Moving Avg'!F659</f>
        <v>37.828949999999992</v>
      </c>
      <c r="H659" s="2">
        <f>'Moving Avg'!G659</f>
        <v>38.789653999999999</v>
      </c>
      <c r="I659" s="2">
        <f>'Moving Avg'!H659</f>
        <v>35.489688500000014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  <c r="M659" s="8">
        <f t="shared" si="100"/>
        <v>25</v>
      </c>
      <c r="N659" s="8">
        <f t="shared" si="101"/>
        <v>100</v>
      </c>
      <c r="O659" s="8">
        <f t="shared" si="102"/>
        <v>50</v>
      </c>
      <c r="P659" s="8">
        <f t="shared" si="103"/>
        <v>16.5</v>
      </c>
      <c r="Q659" s="9">
        <f t="shared" si="104"/>
        <v>53.725000000000001</v>
      </c>
      <c r="R659" s="9">
        <f t="shared" si="105"/>
        <v>46.625</v>
      </c>
      <c r="S659" s="9">
        <f t="shared" si="106"/>
        <v>38.674999999999997</v>
      </c>
      <c r="T659" s="9">
        <f t="shared" si="107"/>
        <v>47.875</v>
      </c>
      <c r="U659" s="8">
        <f t="shared" si="108"/>
        <v>46.341666666666661</v>
      </c>
      <c r="V659" s="8">
        <f t="shared" si="109"/>
        <v>46.724999999999994</v>
      </c>
    </row>
    <row r="660" spans="1:22" ht="13.5" x14ac:dyDescent="0.25">
      <c r="A660" s="3">
        <f>RSI!A660</f>
        <v>43263</v>
      </c>
      <c r="B660" s="2">
        <f>RSI!B660</f>
        <v>37.5839</v>
      </c>
      <c r="C660" s="2">
        <f>RSI!I660</f>
        <v>45.521188756026085</v>
      </c>
      <c r="D660" s="2">
        <f>MACD!E660</f>
        <v>6.3583767020780613E-2</v>
      </c>
      <c r="E660" s="2">
        <f>MACD!F660</f>
        <v>0.14826716385258529</v>
      </c>
      <c r="F660" s="2">
        <f>'Moving Avg'!D660</f>
        <v>37.291360000000005</v>
      </c>
      <c r="G660" s="2">
        <f>'Moving Avg'!F660</f>
        <v>37.799889999999991</v>
      </c>
      <c r="H660" s="2">
        <f>'Moving Avg'!G660</f>
        <v>38.766793999999997</v>
      </c>
      <c r="I660" s="2">
        <f>'Moving Avg'!H660</f>
        <v>35.532358000000016</v>
      </c>
      <c r="J660" s="6" t="str">
        <f>OBV!F660</f>
        <v>BULLISH</v>
      </c>
      <c r="K660" s="6" t="str">
        <f>OBV!G660</f>
        <v>NEUTRAL</v>
      </c>
      <c r="L660" s="6" t="str">
        <f>OBV!H660</f>
        <v>BULLISH DIVERGENCE</v>
      </c>
      <c r="M660" s="8">
        <f t="shared" si="100"/>
        <v>25</v>
      </c>
      <c r="N660" s="8">
        <f t="shared" si="101"/>
        <v>100</v>
      </c>
      <c r="O660" s="8">
        <f t="shared" si="102"/>
        <v>50</v>
      </c>
      <c r="P660" s="8">
        <f t="shared" si="103"/>
        <v>66.5</v>
      </c>
      <c r="Q660" s="9">
        <f t="shared" si="104"/>
        <v>61.225000000000001</v>
      </c>
      <c r="R660" s="9">
        <f t="shared" si="105"/>
        <v>59.125</v>
      </c>
      <c r="S660" s="9">
        <f t="shared" si="106"/>
        <v>61.174999999999997</v>
      </c>
      <c r="T660" s="9">
        <f t="shared" si="107"/>
        <v>60.375</v>
      </c>
      <c r="U660" s="8">
        <f t="shared" si="108"/>
        <v>60.508333333333326</v>
      </c>
      <c r="V660" s="8">
        <f t="shared" si="109"/>
        <v>60.474999999999994</v>
      </c>
    </row>
    <row r="661" spans="1:22" ht="13.5" x14ac:dyDescent="0.25">
      <c r="A661" s="3">
        <f>RSI!A661</f>
        <v>43264</v>
      </c>
      <c r="B661" s="2">
        <f>RSI!B661</f>
        <v>37.5839</v>
      </c>
      <c r="C661" s="2">
        <f>RSI!I661</f>
        <v>45.521188756026085</v>
      </c>
      <c r="D661" s="2">
        <f>MACD!E661</f>
        <v>7.2710026333332678E-2</v>
      </c>
      <c r="E661" s="2">
        <f>MACD!F661</f>
        <v>0.13315573634873479</v>
      </c>
      <c r="F661" s="2">
        <f>'Moving Avg'!D661</f>
        <v>37.275860000000002</v>
      </c>
      <c r="G661" s="2">
        <f>'Moving Avg'!F661</f>
        <v>37.770829999999997</v>
      </c>
      <c r="H661" s="2">
        <f>'Moving Avg'!G661</f>
        <v>38.736184000000009</v>
      </c>
      <c r="I661" s="2">
        <f>'Moving Avg'!H661</f>
        <v>35.575027500000012</v>
      </c>
      <c r="J661" s="6" t="str">
        <f>OBV!F661</f>
        <v>BULLISH</v>
      </c>
      <c r="K661" s="6" t="str">
        <f>OBV!G661</f>
        <v>NEUTRAL</v>
      </c>
      <c r="L661" s="6" t="str">
        <f>OBV!H661</f>
        <v>BULLISH DIVERGENCE</v>
      </c>
      <c r="M661" s="8">
        <f t="shared" si="100"/>
        <v>25</v>
      </c>
      <c r="N661" s="8">
        <f t="shared" si="101"/>
        <v>100</v>
      </c>
      <c r="O661" s="8">
        <f t="shared" si="102"/>
        <v>50</v>
      </c>
      <c r="P661" s="8">
        <f t="shared" si="103"/>
        <v>66.5</v>
      </c>
      <c r="Q661" s="9">
        <f t="shared" si="104"/>
        <v>61.225000000000001</v>
      </c>
      <c r="R661" s="9">
        <f t="shared" si="105"/>
        <v>59.125</v>
      </c>
      <c r="S661" s="9">
        <f t="shared" si="106"/>
        <v>61.174999999999997</v>
      </c>
      <c r="T661" s="9">
        <f t="shared" si="107"/>
        <v>60.375</v>
      </c>
      <c r="U661" s="8">
        <f t="shared" si="108"/>
        <v>60.508333333333326</v>
      </c>
      <c r="V661" s="8">
        <f t="shared" si="109"/>
        <v>60.474999999999994</v>
      </c>
    </row>
    <row r="662" spans="1:22" ht="13.5" x14ac:dyDescent="0.25">
      <c r="A662" s="3">
        <f>RSI!A662</f>
        <v>43265</v>
      </c>
      <c r="B662" s="2">
        <f>RSI!B662</f>
        <v>36.808999999999997</v>
      </c>
      <c r="C662" s="2">
        <f>RSI!I662</f>
        <v>37.006758886143501</v>
      </c>
      <c r="D662" s="2">
        <f>MACD!E662</f>
        <v>0.1396327648108695</v>
      </c>
      <c r="E662" s="2">
        <f>MACD!F662</f>
        <v>0.13445114204116174</v>
      </c>
      <c r="F662" s="2">
        <f>'Moving Avg'!D662</f>
        <v>37.275860000000002</v>
      </c>
      <c r="G662" s="2">
        <f>'Moving Avg'!F662</f>
        <v>37.662344999999988</v>
      </c>
      <c r="H662" s="2">
        <f>'Moving Avg'!G662</f>
        <v>38.690270000000012</v>
      </c>
      <c r="I662" s="2">
        <f>'Moving Avg'!H662</f>
        <v>35.610383500000019</v>
      </c>
      <c r="J662" s="6" t="str">
        <f>OBV!F662</f>
        <v>BULLISH</v>
      </c>
      <c r="K662" s="6" t="str">
        <f>OBV!G662</f>
        <v>NEUTRAL</v>
      </c>
      <c r="L662" s="6" t="str">
        <f>OBV!H662</f>
        <v>NEUTRAL</v>
      </c>
      <c r="M662" s="8">
        <f t="shared" si="100"/>
        <v>25</v>
      </c>
      <c r="N662" s="8">
        <f t="shared" si="101"/>
        <v>0</v>
      </c>
      <c r="O662" s="8">
        <f t="shared" si="102"/>
        <v>50</v>
      </c>
      <c r="P662" s="8">
        <f t="shared" si="103"/>
        <v>49.5</v>
      </c>
      <c r="Q662" s="9">
        <f t="shared" si="104"/>
        <v>23.675000000000001</v>
      </c>
      <c r="R662" s="9">
        <f t="shared" si="105"/>
        <v>34.875</v>
      </c>
      <c r="S662" s="9">
        <f t="shared" si="106"/>
        <v>38.525000000000006</v>
      </c>
      <c r="T662" s="9">
        <f t="shared" si="107"/>
        <v>31.125</v>
      </c>
      <c r="U662" s="8">
        <f t="shared" si="108"/>
        <v>32.358333333333334</v>
      </c>
      <c r="V662" s="8">
        <f t="shared" si="109"/>
        <v>32.049999999999997</v>
      </c>
    </row>
    <row r="663" spans="1:22" ht="13.5" x14ac:dyDescent="0.25">
      <c r="A663" s="3">
        <f>RSI!A663</f>
        <v>43269</v>
      </c>
      <c r="B663" s="2">
        <f>RSI!B663</f>
        <v>37.5839</v>
      </c>
      <c r="C663" s="2">
        <f>RSI!I663</f>
        <v>47.568164511520031</v>
      </c>
      <c r="D663" s="2">
        <f>MACD!E663</f>
        <v>0.14510576202477665</v>
      </c>
      <c r="E663" s="2">
        <f>MACD!F663</f>
        <v>0.13658206603788473</v>
      </c>
      <c r="F663" s="2">
        <f>'Moving Avg'!D663</f>
        <v>37.428919999999998</v>
      </c>
      <c r="G663" s="2">
        <f>'Moving Avg'!F663</f>
        <v>37.592604999999992</v>
      </c>
      <c r="H663" s="2">
        <f>'Moving Avg'!G663</f>
        <v>38.647650000000013</v>
      </c>
      <c r="I663" s="2">
        <f>'Moving Avg'!H663</f>
        <v>35.649614000000014</v>
      </c>
      <c r="J663" s="6" t="str">
        <f>OBV!F663</f>
        <v>BEARISH</v>
      </c>
      <c r="K663" s="6" t="str">
        <f>OBV!G663</f>
        <v>NEUTRAL</v>
      </c>
      <c r="L663" s="6" t="str">
        <f>OBV!H663</f>
        <v>BEARISH DIVERGENCE</v>
      </c>
      <c r="M663" s="8">
        <f t="shared" si="100"/>
        <v>25</v>
      </c>
      <c r="N663" s="8">
        <f t="shared" si="101"/>
        <v>0</v>
      </c>
      <c r="O663" s="8">
        <f t="shared" si="102"/>
        <v>50</v>
      </c>
      <c r="P663" s="8">
        <f t="shared" si="103"/>
        <v>16.5</v>
      </c>
      <c r="Q663" s="9">
        <f t="shared" si="104"/>
        <v>18.725000000000001</v>
      </c>
      <c r="R663" s="9">
        <f t="shared" si="105"/>
        <v>26.625</v>
      </c>
      <c r="S663" s="9">
        <f t="shared" si="106"/>
        <v>23.675000000000001</v>
      </c>
      <c r="T663" s="9">
        <f t="shared" si="107"/>
        <v>22.875</v>
      </c>
      <c r="U663" s="8">
        <f t="shared" si="108"/>
        <v>23.008333333333336</v>
      </c>
      <c r="V663" s="8">
        <f t="shared" si="109"/>
        <v>22.975000000000001</v>
      </c>
    </row>
    <row r="664" spans="1:22" ht="13.5" x14ac:dyDescent="0.25">
      <c r="A664" s="3">
        <f>RSI!A664</f>
        <v>43270</v>
      </c>
      <c r="B664" s="2">
        <f>RSI!B664</f>
        <v>37.5839</v>
      </c>
      <c r="C664" s="2">
        <f>RSI!I664</f>
        <v>47.568164511520031</v>
      </c>
      <c r="D664" s="2">
        <f>MACD!E664</f>
        <v>0.13603354318068739</v>
      </c>
      <c r="E664" s="2">
        <f>MACD!F664</f>
        <v>0.13647236146644526</v>
      </c>
      <c r="F664" s="2">
        <f>'Moving Avg'!D664</f>
        <v>37.428919999999998</v>
      </c>
      <c r="G664" s="2">
        <f>'Moving Avg'!F664</f>
        <v>37.522864999999996</v>
      </c>
      <c r="H664" s="2">
        <f>'Moving Avg'!G664</f>
        <v>38.591468000000013</v>
      </c>
      <c r="I664" s="2">
        <f>'Moving Avg'!H664</f>
        <v>35.687391500000018</v>
      </c>
      <c r="J664" s="6" t="str">
        <f>OBV!F664</f>
        <v>BEARISH</v>
      </c>
      <c r="K664" s="6" t="str">
        <f>OBV!G664</f>
        <v>NEUTRAL</v>
      </c>
      <c r="L664" s="6" t="str">
        <f>OBV!H664</f>
        <v>NEUTRAL</v>
      </c>
      <c r="M664" s="8">
        <f t="shared" si="100"/>
        <v>25</v>
      </c>
      <c r="N664" s="8">
        <f t="shared" si="101"/>
        <v>45</v>
      </c>
      <c r="O664" s="8">
        <f t="shared" si="102"/>
        <v>50</v>
      </c>
      <c r="P664" s="8">
        <f t="shared" si="103"/>
        <v>16.5</v>
      </c>
      <c r="Q664" s="9">
        <f t="shared" si="104"/>
        <v>34.475000000000001</v>
      </c>
      <c r="R664" s="9">
        <f t="shared" si="105"/>
        <v>35.625</v>
      </c>
      <c r="S664" s="9">
        <f t="shared" si="106"/>
        <v>30.425000000000001</v>
      </c>
      <c r="T664" s="9">
        <f t="shared" si="107"/>
        <v>34.125</v>
      </c>
      <c r="U664" s="8">
        <f t="shared" si="108"/>
        <v>33.508333333333333</v>
      </c>
      <c r="V664" s="8">
        <f t="shared" si="109"/>
        <v>33.662499999999994</v>
      </c>
    </row>
    <row r="665" spans="1:22" ht="13.5" x14ac:dyDescent="0.25">
      <c r="A665" s="3">
        <f>RSI!A665</f>
        <v>43271</v>
      </c>
      <c r="B665" s="2">
        <f>RSI!B665</f>
        <v>36.867100000000001</v>
      </c>
      <c r="C665" s="2">
        <f>RSI!I665</f>
        <v>40.316576565619485</v>
      </c>
      <c r="D665" s="2">
        <f>MACD!E665</f>
        <v>0.16915321738340339</v>
      </c>
      <c r="E665" s="2">
        <f>MACD!F665</f>
        <v>0.1430085326498369</v>
      </c>
      <c r="F665" s="2">
        <f>'Moving Avg'!D665</f>
        <v>37.285559999999997</v>
      </c>
      <c r="G665" s="2">
        <f>'Moving Avg'!F665</f>
        <v>37.472494999999995</v>
      </c>
      <c r="H665" s="2">
        <f>'Moving Avg'!G665</f>
        <v>38.515332000000015</v>
      </c>
      <c r="I665" s="2">
        <f>'Moving Avg'!H665</f>
        <v>35.726089500000015</v>
      </c>
      <c r="J665" s="6" t="str">
        <f>OBV!F665</f>
        <v>BEARISH</v>
      </c>
      <c r="K665" s="6" t="str">
        <f>OBV!G665</f>
        <v>NEUTRAL</v>
      </c>
      <c r="L665" s="6" t="str">
        <f>OBV!H665</f>
        <v>CONFIRMED BEARISH</v>
      </c>
      <c r="M665" s="8">
        <f t="shared" si="100"/>
        <v>25</v>
      </c>
      <c r="N665" s="8">
        <f t="shared" si="101"/>
        <v>0</v>
      </c>
      <c r="O665" s="8">
        <f t="shared" si="102"/>
        <v>50</v>
      </c>
      <c r="P665" s="8">
        <f t="shared" si="103"/>
        <v>16.5</v>
      </c>
      <c r="Q665" s="9">
        <f t="shared" si="104"/>
        <v>18.725000000000001</v>
      </c>
      <c r="R665" s="9">
        <f t="shared" si="105"/>
        <v>26.625</v>
      </c>
      <c r="S665" s="9">
        <f t="shared" si="106"/>
        <v>23.675000000000001</v>
      </c>
      <c r="T665" s="9">
        <f t="shared" si="107"/>
        <v>22.875</v>
      </c>
      <c r="U665" s="8">
        <f t="shared" si="108"/>
        <v>23.008333333333336</v>
      </c>
      <c r="V665" s="8">
        <f t="shared" si="109"/>
        <v>22.975000000000001</v>
      </c>
    </row>
    <row r="666" spans="1:22" ht="13.5" x14ac:dyDescent="0.25">
      <c r="A666" s="3">
        <f>RSI!A666</f>
        <v>43272</v>
      </c>
      <c r="B666" s="2">
        <f>RSI!B666</f>
        <v>37.535400000000003</v>
      </c>
      <c r="C666" s="2">
        <f>RSI!I666</f>
        <v>48.239308187358375</v>
      </c>
      <c r="D666" s="2">
        <f>MACD!E666</f>
        <v>0.14997286848372227</v>
      </c>
      <c r="E666" s="2">
        <f>MACD!F666</f>
        <v>0.14440139981661398</v>
      </c>
      <c r="F666" s="2">
        <f>'Moving Avg'!D666</f>
        <v>37.275860000000002</v>
      </c>
      <c r="G666" s="2">
        <f>'Moving Avg'!F666</f>
        <v>37.455539999999999</v>
      </c>
      <c r="H666" s="2">
        <f>'Moving Avg'!G666</f>
        <v>38.452562000000015</v>
      </c>
      <c r="I666" s="2">
        <f>'Moving Avg'!H666</f>
        <v>35.766046500000016</v>
      </c>
      <c r="J666" s="6" t="str">
        <f>OBV!F666</f>
        <v>BEARISH</v>
      </c>
      <c r="K666" s="6" t="str">
        <f>OBV!G666</f>
        <v>NEUTRAL</v>
      </c>
      <c r="L666" s="6" t="str">
        <f>OBV!H666</f>
        <v>CONFIRMED BEARISH</v>
      </c>
      <c r="M666" s="8">
        <f t="shared" si="100"/>
        <v>25</v>
      </c>
      <c r="N666" s="8">
        <f t="shared" si="101"/>
        <v>0</v>
      </c>
      <c r="O666" s="8">
        <f t="shared" si="102"/>
        <v>50</v>
      </c>
      <c r="P666" s="8">
        <f t="shared" si="103"/>
        <v>16.5</v>
      </c>
      <c r="Q666" s="9">
        <f t="shared" si="104"/>
        <v>18.725000000000001</v>
      </c>
      <c r="R666" s="9">
        <f t="shared" si="105"/>
        <v>26.625</v>
      </c>
      <c r="S666" s="9">
        <f t="shared" si="106"/>
        <v>23.675000000000001</v>
      </c>
      <c r="T666" s="9">
        <f t="shared" si="107"/>
        <v>22.875</v>
      </c>
      <c r="U666" s="8">
        <f t="shared" si="108"/>
        <v>23.008333333333336</v>
      </c>
      <c r="V666" s="8">
        <f t="shared" si="109"/>
        <v>22.975000000000001</v>
      </c>
    </row>
    <row r="667" spans="1:22" ht="13.5" x14ac:dyDescent="0.25">
      <c r="A667" s="3">
        <f>RSI!A667</f>
        <v>43273</v>
      </c>
      <c r="B667" s="2">
        <f>RSI!B667</f>
        <v>37.535400000000003</v>
      </c>
      <c r="C667" s="2">
        <f>RSI!I667</f>
        <v>48.239308187358382</v>
      </c>
      <c r="D667" s="2">
        <f>MACD!E667</f>
        <v>3.5338729813148007E-3</v>
      </c>
      <c r="E667" s="2">
        <f>MACD!F667</f>
        <v>0.11622789444955416</v>
      </c>
      <c r="F667" s="2">
        <f>'Moving Avg'!D667</f>
        <v>37.421140000000001</v>
      </c>
      <c r="G667" s="2">
        <f>'Moving Avg'!F667</f>
        <v>37.487019999999994</v>
      </c>
      <c r="H667" s="2">
        <f>'Moving Avg'!G667</f>
        <v>38.390374000000008</v>
      </c>
      <c r="I667" s="2">
        <f>'Moving Avg'!H667</f>
        <v>35.806052000000015</v>
      </c>
      <c r="J667" s="6" t="str">
        <f>OBV!F667</f>
        <v>BEARISH</v>
      </c>
      <c r="K667" s="6" t="str">
        <f>OBV!G667</f>
        <v>NEUTRAL</v>
      </c>
      <c r="L667" s="6" t="str">
        <f>OBV!H667</f>
        <v>BEARISH DIVERGENCE</v>
      </c>
      <c r="M667" s="8">
        <f t="shared" si="100"/>
        <v>25</v>
      </c>
      <c r="N667" s="8">
        <f t="shared" si="101"/>
        <v>100</v>
      </c>
      <c r="O667" s="8">
        <f t="shared" si="102"/>
        <v>50</v>
      </c>
      <c r="P667" s="8">
        <f t="shared" si="103"/>
        <v>16.5</v>
      </c>
      <c r="Q667" s="9">
        <f t="shared" si="104"/>
        <v>53.725000000000001</v>
      </c>
      <c r="R667" s="9">
        <f t="shared" si="105"/>
        <v>46.625</v>
      </c>
      <c r="S667" s="9">
        <f t="shared" si="106"/>
        <v>38.674999999999997</v>
      </c>
      <c r="T667" s="9">
        <f t="shared" si="107"/>
        <v>47.875</v>
      </c>
      <c r="U667" s="8">
        <f t="shared" si="108"/>
        <v>46.341666666666661</v>
      </c>
      <c r="V667" s="8">
        <f t="shared" si="109"/>
        <v>46.724999999999994</v>
      </c>
    </row>
    <row r="668" spans="1:22" ht="13.5" x14ac:dyDescent="0.25">
      <c r="A668" s="3">
        <f>RSI!A668</f>
        <v>43276</v>
      </c>
      <c r="B668" s="2">
        <f>RSI!B668</f>
        <v>37.535400000000003</v>
      </c>
      <c r="C668" s="2">
        <f>RSI!I668</f>
        <v>48.23930818735839</v>
      </c>
      <c r="D668" s="2">
        <f>MACD!E668</f>
        <v>-0.11803894540925342</v>
      </c>
      <c r="E668" s="2">
        <f>MACD!F668</f>
        <v>6.9374526477792645E-2</v>
      </c>
      <c r="F668" s="2">
        <f>'Moving Avg'!D668</f>
        <v>37.411440000000006</v>
      </c>
      <c r="G668" s="2">
        <f>'Moving Avg'!F668</f>
        <v>37.513169999999995</v>
      </c>
      <c r="H668" s="2">
        <f>'Moving Avg'!G668</f>
        <v>38.328186000000017</v>
      </c>
      <c r="I668" s="2">
        <f>'Moving Avg'!H668</f>
        <v>35.846105500000007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  <c r="M668" s="8">
        <f t="shared" si="100"/>
        <v>25</v>
      </c>
      <c r="N668" s="8">
        <f t="shared" si="101"/>
        <v>100</v>
      </c>
      <c r="O668" s="8">
        <f t="shared" si="102"/>
        <v>50</v>
      </c>
      <c r="P668" s="8">
        <f t="shared" si="103"/>
        <v>16.5</v>
      </c>
      <c r="Q668" s="9">
        <f t="shared" si="104"/>
        <v>53.725000000000001</v>
      </c>
      <c r="R668" s="9">
        <f t="shared" si="105"/>
        <v>46.625</v>
      </c>
      <c r="S668" s="9">
        <f t="shared" si="106"/>
        <v>38.674999999999997</v>
      </c>
      <c r="T668" s="9">
        <f t="shared" si="107"/>
        <v>47.875</v>
      </c>
      <c r="U668" s="8">
        <f t="shared" si="108"/>
        <v>46.341666666666661</v>
      </c>
      <c r="V668" s="8">
        <f t="shared" si="109"/>
        <v>46.724999999999994</v>
      </c>
    </row>
    <row r="669" spans="1:22" ht="13.5" x14ac:dyDescent="0.25">
      <c r="A669" s="3">
        <f>RSI!A669</f>
        <v>43277</v>
      </c>
      <c r="B669" s="2">
        <f>RSI!B669</f>
        <v>37.535400000000003</v>
      </c>
      <c r="C669" s="2">
        <f>RSI!I669</f>
        <v>48.23930818735839</v>
      </c>
      <c r="D669" s="2">
        <f>MACD!E669</f>
        <v>-0.10237333081030897</v>
      </c>
      <c r="E669" s="2">
        <f>MACD!F669</f>
        <v>3.5024955020172319E-2</v>
      </c>
      <c r="F669" s="2">
        <f>'Moving Avg'!D669</f>
        <v>37.401740000000004</v>
      </c>
      <c r="G669" s="2">
        <f>'Moving Avg'!F669</f>
        <v>37.49669999999999</v>
      </c>
      <c r="H669" s="2">
        <f>'Moving Avg'!G669</f>
        <v>38.265998000000017</v>
      </c>
      <c r="I669" s="2">
        <f>'Moving Avg'!H669</f>
        <v>35.886159000000006</v>
      </c>
      <c r="J669" s="6" t="str">
        <f>OBV!F669</f>
        <v>BEARISH</v>
      </c>
      <c r="K669" s="6" t="str">
        <f>OBV!G669</f>
        <v>NEUTRAL</v>
      </c>
      <c r="L669" s="6" t="str">
        <f>OBV!H669</f>
        <v>CONFIRMED BEARISH</v>
      </c>
      <c r="M669" s="8">
        <f t="shared" si="100"/>
        <v>25</v>
      </c>
      <c r="N669" s="8">
        <f t="shared" si="101"/>
        <v>100</v>
      </c>
      <c r="O669" s="8">
        <f t="shared" si="102"/>
        <v>50</v>
      </c>
      <c r="P669" s="8">
        <f t="shared" si="103"/>
        <v>16.5</v>
      </c>
      <c r="Q669" s="9">
        <f t="shared" si="104"/>
        <v>53.725000000000001</v>
      </c>
      <c r="R669" s="9">
        <f t="shared" si="105"/>
        <v>46.625</v>
      </c>
      <c r="S669" s="9">
        <f t="shared" si="106"/>
        <v>38.674999999999997</v>
      </c>
      <c r="T669" s="9">
        <f t="shared" si="107"/>
        <v>47.875</v>
      </c>
      <c r="U669" s="8">
        <f t="shared" si="108"/>
        <v>46.341666666666661</v>
      </c>
      <c r="V669" s="8">
        <f t="shared" si="109"/>
        <v>46.724999999999994</v>
      </c>
    </row>
    <row r="670" spans="1:22" ht="13.5" x14ac:dyDescent="0.25">
      <c r="A670" s="3">
        <f>RSI!A670</f>
        <v>43278</v>
      </c>
      <c r="B670" s="2">
        <f>RSI!B670</f>
        <v>37.516100000000002</v>
      </c>
      <c r="C670" s="2">
        <f>RSI!I670</f>
        <v>47.991843501340306</v>
      </c>
      <c r="D670" s="2">
        <f>MACD!E670</f>
        <v>-8.6950717311879089E-2</v>
      </c>
      <c r="E670" s="2">
        <f>MACD!F670</f>
        <v>1.0629820553762038E-2</v>
      </c>
      <c r="F670" s="2">
        <f>'Moving Avg'!D670</f>
        <v>37.53154</v>
      </c>
      <c r="G670" s="2">
        <f>'Moving Avg'!F670</f>
        <v>37.479264999999998</v>
      </c>
      <c r="H670" s="2">
        <f>'Moving Avg'!G670</f>
        <v>38.20342400000002</v>
      </c>
      <c r="I670" s="2">
        <f>'Moving Avg'!H670</f>
        <v>35.926116000000007</v>
      </c>
      <c r="J670" s="6" t="str">
        <f>OBV!F670</f>
        <v>BEARISH</v>
      </c>
      <c r="K670" s="6" t="str">
        <f>OBV!G670</f>
        <v>NEUTRAL</v>
      </c>
      <c r="L670" s="6" t="str">
        <f>OBV!H670</f>
        <v>BEARISH DIVERGENCE</v>
      </c>
      <c r="M670" s="8">
        <f t="shared" si="100"/>
        <v>25</v>
      </c>
      <c r="N670" s="8">
        <f t="shared" si="101"/>
        <v>100</v>
      </c>
      <c r="O670" s="8">
        <f t="shared" si="102"/>
        <v>50</v>
      </c>
      <c r="P670" s="8">
        <f t="shared" si="103"/>
        <v>16.5</v>
      </c>
      <c r="Q670" s="9">
        <f t="shared" si="104"/>
        <v>53.725000000000001</v>
      </c>
      <c r="R670" s="9">
        <f t="shared" si="105"/>
        <v>46.625</v>
      </c>
      <c r="S670" s="9">
        <f t="shared" si="106"/>
        <v>38.674999999999997</v>
      </c>
      <c r="T670" s="9">
        <f t="shared" si="107"/>
        <v>47.875</v>
      </c>
      <c r="U670" s="8">
        <f t="shared" si="108"/>
        <v>46.341666666666661</v>
      </c>
      <c r="V670" s="8">
        <f t="shared" si="109"/>
        <v>46.724999999999994</v>
      </c>
    </row>
    <row r="671" spans="1:22" ht="13.5" x14ac:dyDescent="0.25">
      <c r="A671" s="3">
        <f>RSI!A671</f>
        <v>43279</v>
      </c>
      <c r="B671" s="2">
        <f>RSI!B671</f>
        <v>37.4773</v>
      </c>
      <c r="C671" s="2">
        <f>RSI!I671</f>
        <v>47.46468421969297</v>
      </c>
      <c r="D671" s="2">
        <f>MACD!E671</f>
        <v>-7.0229858105840037E-2</v>
      </c>
      <c r="E671" s="2">
        <f>MACD!F671</f>
        <v>-5.5421151781583772E-3</v>
      </c>
      <c r="F671" s="2">
        <f>'Moving Avg'!D671</f>
        <v>37.519919999999999</v>
      </c>
      <c r="G671" s="2">
        <f>'Moving Avg'!F671</f>
        <v>37.459889999999994</v>
      </c>
      <c r="H671" s="2">
        <f>'Moving Avg'!G671</f>
        <v>38.14007400000002</v>
      </c>
      <c r="I671" s="2">
        <f>'Moving Avg'!H671</f>
        <v>35.965879000000001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  <c r="M671" s="8">
        <f t="shared" si="100"/>
        <v>25</v>
      </c>
      <c r="N671" s="8">
        <f t="shared" si="101"/>
        <v>100</v>
      </c>
      <c r="O671" s="8">
        <f t="shared" si="102"/>
        <v>50</v>
      </c>
      <c r="P671" s="8">
        <f t="shared" si="103"/>
        <v>16.5</v>
      </c>
      <c r="Q671" s="9">
        <f t="shared" si="104"/>
        <v>53.725000000000001</v>
      </c>
      <c r="R671" s="9">
        <f t="shared" si="105"/>
        <v>46.625</v>
      </c>
      <c r="S671" s="9">
        <f t="shared" si="106"/>
        <v>38.674999999999997</v>
      </c>
      <c r="T671" s="9">
        <f t="shared" si="107"/>
        <v>47.875</v>
      </c>
      <c r="U671" s="8">
        <f t="shared" si="108"/>
        <v>46.341666666666661</v>
      </c>
      <c r="V671" s="8">
        <f t="shared" si="109"/>
        <v>46.724999999999994</v>
      </c>
    </row>
    <row r="672" spans="1:22" ht="13.5" x14ac:dyDescent="0.25">
      <c r="A672" s="3">
        <f>RSI!A672</f>
        <v>43280</v>
      </c>
      <c r="B672" s="2">
        <f>RSI!B672</f>
        <v>37.7776</v>
      </c>
      <c r="C672" s="2">
        <f>RSI!I672</f>
        <v>51.87112952836069</v>
      </c>
      <c r="D672" s="2">
        <f>MACD!E672</f>
        <v>-0.19657414382070471</v>
      </c>
      <c r="E672" s="2">
        <f>MACD!F672</f>
        <v>-4.3748520906667643E-2</v>
      </c>
      <c r="F672" s="2">
        <f>'Moving Avg'!D672</f>
        <v>37.568360000000006</v>
      </c>
      <c r="G672" s="2">
        <f>'Moving Avg'!F672</f>
        <v>37.455529999999996</v>
      </c>
      <c r="H672" s="2">
        <f>'Moving Avg'!G672</f>
        <v>38.095516000000011</v>
      </c>
      <c r="I672" s="2">
        <f>'Moving Avg'!H672</f>
        <v>36.007143499999998</v>
      </c>
      <c r="J672" s="6" t="str">
        <f>OBV!F672</f>
        <v>BULLISH</v>
      </c>
      <c r="K672" s="6" t="str">
        <f>OBV!G672</f>
        <v>STRONG</v>
      </c>
      <c r="L672" s="6" t="str">
        <f>OBV!H672</f>
        <v>CONFIRMED BULLISH</v>
      </c>
      <c r="M672" s="8">
        <f t="shared" si="100"/>
        <v>25</v>
      </c>
      <c r="N672" s="8">
        <f t="shared" si="101"/>
        <v>100</v>
      </c>
      <c r="O672" s="8">
        <f t="shared" si="102"/>
        <v>50</v>
      </c>
      <c r="P672" s="8">
        <f t="shared" si="103"/>
        <v>100</v>
      </c>
      <c r="Q672" s="9">
        <f t="shared" si="104"/>
        <v>66.25</v>
      </c>
      <c r="R672" s="9">
        <f t="shared" si="105"/>
        <v>67.5</v>
      </c>
      <c r="S672" s="9">
        <f t="shared" si="106"/>
        <v>76.25</v>
      </c>
      <c r="T672" s="9">
        <f t="shared" si="107"/>
        <v>68.75</v>
      </c>
      <c r="U672" s="8">
        <f t="shared" si="108"/>
        <v>70</v>
      </c>
      <c r="V672" s="8">
        <f t="shared" si="109"/>
        <v>69.6875</v>
      </c>
    </row>
    <row r="673" spans="1:22" ht="13.5" x14ac:dyDescent="0.25">
      <c r="A673" s="3">
        <f>RSI!A673</f>
        <v>43283</v>
      </c>
      <c r="B673" s="2">
        <f>RSI!B673</f>
        <v>38.165100000000002</v>
      </c>
      <c r="C673" s="2">
        <f>RSI!I673</f>
        <v>56.89528295871709</v>
      </c>
      <c r="D673" s="2">
        <f>MACD!E673</f>
        <v>-0.21384816660220451</v>
      </c>
      <c r="E673" s="2">
        <f>MACD!F673</f>
        <v>-7.7768450045775012E-2</v>
      </c>
      <c r="F673" s="2">
        <f>'Moving Avg'!D673</f>
        <v>37.694299999999998</v>
      </c>
      <c r="G673" s="2">
        <f>'Moving Avg'!F673</f>
        <v>37.470545000000001</v>
      </c>
      <c r="H673" s="2">
        <f>'Moving Avg'!G673</f>
        <v>38.058708000000017</v>
      </c>
      <c r="I673" s="2">
        <f>'Moving Avg'!H673</f>
        <v>36.053155000000004</v>
      </c>
      <c r="J673" s="6" t="str">
        <f>OBV!F673</f>
        <v>BULLISH</v>
      </c>
      <c r="K673" s="6" t="str">
        <f>OBV!G673</f>
        <v>STRONG</v>
      </c>
      <c r="L673" s="6" t="str">
        <f>OBV!H673</f>
        <v>CONFIRMED BULLISH</v>
      </c>
      <c r="M673" s="8">
        <f t="shared" si="100"/>
        <v>25</v>
      </c>
      <c r="N673" s="8">
        <f t="shared" si="101"/>
        <v>100</v>
      </c>
      <c r="O673" s="8">
        <f t="shared" si="102"/>
        <v>50</v>
      </c>
      <c r="P673" s="8">
        <f t="shared" si="103"/>
        <v>100</v>
      </c>
      <c r="Q673" s="9">
        <f t="shared" si="104"/>
        <v>66.25</v>
      </c>
      <c r="R673" s="9">
        <f t="shared" si="105"/>
        <v>67.5</v>
      </c>
      <c r="S673" s="9">
        <f t="shared" si="106"/>
        <v>76.25</v>
      </c>
      <c r="T673" s="9">
        <f t="shared" si="107"/>
        <v>68.75</v>
      </c>
      <c r="U673" s="8">
        <f t="shared" si="108"/>
        <v>70</v>
      </c>
      <c r="V673" s="8">
        <f t="shared" si="109"/>
        <v>69.6875</v>
      </c>
    </row>
    <row r="674" spans="1:22" ht="13.5" x14ac:dyDescent="0.25">
      <c r="A674" s="3">
        <f>RSI!A674</f>
        <v>43284</v>
      </c>
      <c r="B674" s="2">
        <f>RSI!B674</f>
        <v>38.165100000000002</v>
      </c>
      <c r="C674" s="2">
        <f>RSI!I674</f>
        <v>56.89528295871709</v>
      </c>
      <c r="D674" s="2">
        <f>MACD!E674</f>
        <v>-0.23156829081446517</v>
      </c>
      <c r="E674" s="2">
        <f>MACD!F674</f>
        <v>-0.10852841819951306</v>
      </c>
      <c r="F674" s="2">
        <f>'Moving Avg'!D674</f>
        <v>37.820239999999998</v>
      </c>
      <c r="G674" s="2">
        <f>'Moving Avg'!F674</f>
        <v>37.490405000000003</v>
      </c>
      <c r="H674" s="2">
        <f>'Moving Avg'!G674</f>
        <v>38.009308000000011</v>
      </c>
      <c r="I674" s="2">
        <f>'Moving Avg'!H674</f>
        <v>36.100135000000002</v>
      </c>
      <c r="J674" s="6" t="str">
        <f>OBV!F674</f>
        <v>BULLISH</v>
      </c>
      <c r="K674" s="6" t="str">
        <f>OBV!G674</f>
        <v>STRONG</v>
      </c>
      <c r="L674" s="6" t="str">
        <f>OBV!H674</f>
        <v>CONFIRMED BULLISH</v>
      </c>
      <c r="M674" s="8">
        <f t="shared" si="100"/>
        <v>25</v>
      </c>
      <c r="N674" s="8">
        <f t="shared" si="101"/>
        <v>100</v>
      </c>
      <c r="O674" s="8">
        <f t="shared" si="102"/>
        <v>50</v>
      </c>
      <c r="P674" s="8">
        <f t="shared" si="103"/>
        <v>100</v>
      </c>
      <c r="Q674" s="9">
        <f t="shared" si="104"/>
        <v>66.25</v>
      </c>
      <c r="R674" s="9">
        <f t="shared" si="105"/>
        <v>67.5</v>
      </c>
      <c r="S674" s="9">
        <f t="shared" si="106"/>
        <v>76.25</v>
      </c>
      <c r="T674" s="9">
        <f t="shared" si="107"/>
        <v>68.75</v>
      </c>
      <c r="U674" s="8">
        <f t="shared" si="108"/>
        <v>70</v>
      </c>
      <c r="V674" s="8">
        <f t="shared" si="109"/>
        <v>69.6875</v>
      </c>
    </row>
    <row r="675" spans="1:22" ht="13.5" x14ac:dyDescent="0.25">
      <c r="A675" s="3">
        <f>RSI!A675</f>
        <v>43285</v>
      </c>
      <c r="B675" s="2">
        <f>RSI!B675</f>
        <v>38.165100000000002</v>
      </c>
      <c r="C675" s="2">
        <f>RSI!I675</f>
        <v>56.895282958717097</v>
      </c>
      <c r="D675" s="2">
        <f>MACD!E675</f>
        <v>-0.3597129090341582</v>
      </c>
      <c r="E675" s="2">
        <f>MACD!F675</f>
        <v>-0.15876531636644209</v>
      </c>
      <c r="F675" s="2">
        <f>'Moving Avg'!D675</f>
        <v>37.950039999999994</v>
      </c>
      <c r="G675" s="2">
        <f>'Moving Avg'!F675</f>
        <v>37.514625000000009</v>
      </c>
      <c r="H675" s="2">
        <f>'Moving Avg'!G675</f>
        <v>37.968626000000015</v>
      </c>
      <c r="I675" s="2">
        <f>'Moving Avg'!H675</f>
        <v>36.146872999999999</v>
      </c>
      <c r="J675" s="6" t="str">
        <f>OBV!F675</f>
        <v>BULLISH</v>
      </c>
      <c r="K675" s="6" t="str">
        <f>OBV!G675</f>
        <v>STRONG</v>
      </c>
      <c r="L675" s="6" t="str">
        <f>OBV!H675</f>
        <v>CONFIRMED BULLISH</v>
      </c>
      <c r="M675" s="8">
        <f t="shared" si="100"/>
        <v>25</v>
      </c>
      <c r="N675" s="8">
        <f t="shared" si="101"/>
        <v>100</v>
      </c>
      <c r="O675" s="8">
        <f t="shared" si="102"/>
        <v>50</v>
      </c>
      <c r="P675" s="8">
        <f t="shared" si="103"/>
        <v>100</v>
      </c>
      <c r="Q675" s="9">
        <f t="shared" si="104"/>
        <v>66.25</v>
      </c>
      <c r="R675" s="9">
        <f t="shared" si="105"/>
        <v>67.5</v>
      </c>
      <c r="S675" s="9">
        <f t="shared" si="106"/>
        <v>76.25</v>
      </c>
      <c r="T675" s="9">
        <f t="shared" si="107"/>
        <v>68.75</v>
      </c>
      <c r="U675" s="8">
        <f t="shared" si="108"/>
        <v>70</v>
      </c>
      <c r="V675" s="8">
        <f t="shared" si="109"/>
        <v>69.6875</v>
      </c>
    </row>
    <row r="676" spans="1:22" ht="13.5" x14ac:dyDescent="0.25">
      <c r="A676" s="3">
        <f>RSI!A676</f>
        <v>43286</v>
      </c>
      <c r="B676" s="2">
        <f>RSI!B676</f>
        <v>38.165100000000002</v>
      </c>
      <c r="C676" s="2">
        <f>RSI!I676</f>
        <v>56.895282958717097</v>
      </c>
      <c r="D676" s="2">
        <f>MACD!E676</f>
        <v>-0.36798845995803475</v>
      </c>
      <c r="E676" s="2">
        <f>MACD!F676</f>
        <v>-0.20060994508476063</v>
      </c>
      <c r="F676" s="2">
        <f>'Moving Avg'!D676</f>
        <v>38.087599999999995</v>
      </c>
      <c r="G676" s="2">
        <f>'Moving Avg'!F676</f>
        <v>37.539810000000003</v>
      </c>
      <c r="H676" s="2">
        <f>'Moving Avg'!G676</f>
        <v>37.927944000000004</v>
      </c>
      <c r="I676" s="2">
        <f>'Moving Avg'!H676</f>
        <v>36.193610999999997</v>
      </c>
      <c r="J676" s="6" t="str">
        <f>OBV!F676</f>
        <v>BULLISH</v>
      </c>
      <c r="K676" s="6" t="str">
        <f>OBV!G676</f>
        <v>STRONG</v>
      </c>
      <c r="L676" s="6" t="str">
        <f>OBV!H676</f>
        <v>CONFIRMED BULLISH</v>
      </c>
      <c r="M676" s="8">
        <f t="shared" si="100"/>
        <v>25</v>
      </c>
      <c r="N676" s="8">
        <f t="shared" si="101"/>
        <v>100</v>
      </c>
      <c r="O676" s="8">
        <f t="shared" si="102"/>
        <v>50</v>
      </c>
      <c r="P676" s="8">
        <f t="shared" si="103"/>
        <v>100</v>
      </c>
      <c r="Q676" s="9">
        <f t="shared" si="104"/>
        <v>66.25</v>
      </c>
      <c r="R676" s="9">
        <f t="shared" si="105"/>
        <v>67.5</v>
      </c>
      <c r="S676" s="9">
        <f t="shared" si="106"/>
        <v>76.25</v>
      </c>
      <c r="T676" s="9">
        <f t="shared" si="107"/>
        <v>68.75</v>
      </c>
      <c r="U676" s="8">
        <f t="shared" si="108"/>
        <v>70</v>
      </c>
      <c r="V676" s="8">
        <f t="shared" si="109"/>
        <v>69.6875</v>
      </c>
    </row>
    <row r="677" spans="1:22" ht="13.5" x14ac:dyDescent="0.25">
      <c r="A677" s="3">
        <f>RSI!A677</f>
        <v>43287</v>
      </c>
      <c r="B677" s="2">
        <f>RSI!B677</f>
        <v>38.165100000000002</v>
      </c>
      <c r="C677" s="2">
        <f>RSI!I677</f>
        <v>56.895282958717104</v>
      </c>
      <c r="D677" s="2">
        <f>MACD!E677</f>
        <v>-0.37745462139459818</v>
      </c>
      <c r="E677" s="2">
        <f>MACD!F677</f>
        <v>-0.23597888034672815</v>
      </c>
      <c r="F677" s="2">
        <f>'Moving Avg'!D677</f>
        <v>38.165100000000002</v>
      </c>
      <c r="G677" s="2">
        <f>'Moving Avg'!F677</f>
        <v>37.60761500000001</v>
      </c>
      <c r="H677" s="2">
        <f>'Moving Avg'!G677</f>
        <v>37.887647999999999</v>
      </c>
      <c r="I677" s="2">
        <f>'Moving Avg'!H677</f>
        <v>36.239137999999997</v>
      </c>
      <c r="J677" s="6" t="str">
        <f>OBV!F677</f>
        <v>BULLISH</v>
      </c>
      <c r="K677" s="6" t="str">
        <f>OBV!G677</f>
        <v>NEUTRAL</v>
      </c>
      <c r="L677" s="6" t="str">
        <f>OBV!H677</f>
        <v>CONFIRMED BULLISH</v>
      </c>
      <c r="M677" s="8">
        <f t="shared" si="100"/>
        <v>25</v>
      </c>
      <c r="N677" s="8">
        <f t="shared" si="101"/>
        <v>100</v>
      </c>
      <c r="O677" s="8">
        <f t="shared" si="102"/>
        <v>50</v>
      </c>
      <c r="P677" s="8">
        <f t="shared" si="103"/>
        <v>83.5</v>
      </c>
      <c r="Q677" s="9">
        <f t="shared" si="104"/>
        <v>63.774999999999999</v>
      </c>
      <c r="R677" s="9">
        <f t="shared" si="105"/>
        <v>63.375</v>
      </c>
      <c r="S677" s="9">
        <f t="shared" si="106"/>
        <v>68.825000000000003</v>
      </c>
      <c r="T677" s="9">
        <f t="shared" si="107"/>
        <v>64.625</v>
      </c>
      <c r="U677" s="8">
        <f t="shared" si="108"/>
        <v>65.325000000000003</v>
      </c>
      <c r="V677" s="8">
        <f t="shared" si="109"/>
        <v>65.150000000000006</v>
      </c>
    </row>
    <row r="678" spans="1:22" ht="13.5" x14ac:dyDescent="0.25">
      <c r="A678" s="3">
        <f>RSI!A678</f>
        <v>43290</v>
      </c>
      <c r="B678" s="2">
        <f>RSI!B678</f>
        <v>37.099499999999999</v>
      </c>
      <c r="C678" s="2">
        <f>RSI!I678</f>
        <v>40.185453435362305</v>
      </c>
      <c r="D678" s="2">
        <f>MACD!E678</f>
        <v>-0.30881238751845075</v>
      </c>
      <c r="E678" s="2">
        <f>MACD!F678</f>
        <v>-0.25054558178107267</v>
      </c>
      <c r="F678" s="2">
        <f>'Moving Avg'!D678</f>
        <v>37.951980000000006</v>
      </c>
      <c r="G678" s="2">
        <f>'Moving Avg'!F678</f>
        <v>37.621660000000006</v>
      </c>
      <c r="H678" s="2">
        <f>'Moving Avg'!G678</f>
        <v>37.850064000000003</v>
      </c>
      <c r="I678" s="2">
        <f>'Moving Avg'!H678</f>
        <v>36.277157500000001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  <c r="M678" s="8">
        <f t="shared" si="100"/>
        <v>25</v>
      </c>
      <c r="N678" s="8">
        <f t="shared" si="101"/>
        <v>100</v>
      </c>
      <c r="O678" s="8">
        <f t="shared" si="102"/>
        <v>50</v>
      </c>
      <c r="P678" s="8">
        <f t="shared" si="103"/>
        <v>16.5</v>
      </c>
      <c r="Q678" s="9">
        <f t="shared" si="104"/>
        <v>53.725000000000001</v>
      </c>
      <c r="R678" s="9">
        <f t="shared" si="105"/>
        <v>46.625</v>
      </c>
      <c r="S678" s="9">
        <f t="shared" si="106"/>
        <v>38.674999999999997</v>
      </c>
      <c r="T678" s="9">
        <f t="shared" si="107"/>
        <v>47.875</v>
      </c>
      <c r="U678" s="8">
        <f t="shared" si="108"/>
        <v>46.341666666666661</v>
      </c>
      <c r="V678" s="8">
        <f t="shared" si="109"/>
        <v>46.724999999999994</v>
      </c>
    </row>
    <row r="679" spans="1:22" ht="13.5" x14ac:dyDescent="0.25">
      <c r="A679" s="3">
        <f>RSI!A679</f>
        <v>43291</v>
      </c>
      <c r="B679" s="2">
        <f>RSI!B679</f>
        <v>38.165100000000002</v>
      </c>
      <c r="C679" s="2">
        <f>RSI!I679</f>
        <v>54.558104437200981</v>
      </c>
      <c r="D679" s="2">
        <f>MACD!E679</f>
        <v>-0.32547944203124501</v>
      </c>
      <c r="E679" s="2">
        <f>MACD!F679</f>
        <v>-0.26553235383110718</v>
      </c>
      <c r="F679" s="2">
        <f>'Moving Avg'!D679</f>
        <v>37.951980000000006</v>
      </c>
      <c r="G679" s="2">
        <f>'Moving Avg'!F679</f>
        <v>37.650720000000014</v>
      </c>
      <c r="H679" s="2">
        <f>'Moving Avg'!G679</f>
        <v>37.83379200000001</v>
      </c>
      <c r="I679" s="2">
        <f>'Moving Avg'!H679</f>
        <v>36.322684500000001</v>
      </c>
      <c r="J679" s="6" t="str">
        <f>OBV!F679</f>
        <v>BEARISH</v>
      </c>
      <c r="K679" s="6" t="str">
        <f>OBV!G679</f>
        <v>NEUTRAL</v>
      </c>
      <c r="L679" s="6" t="str">
        <f>OBV!H679</f>
        <v>NEUTRAL</v>
      </c>
      <c r="M679" s="8">
        <f t="shared" si="100"/>
        <v>25</v>
      </c>
      <c r="N679" s="8">
        <f t="shared" si="101"/>
        <v>100</v>
      </c>
      <c r="O679" s="8">
        <f t="shared" si="102"/>
        <v>50</v>
      </c>
      <c r="P679" s="8">
        <f t="shared" si="103"/>
        <v>16.5</v>
      </c>
      <c r="Q679" s="9">
        <f t="shared" si="104"/>
        <v>53.725000000000001</v>
      </c>
      <c r="R679" s="9">
        <f t="shared" si="105"/>
        <v>46.625</v>
      </c>
      <c r="S679" s="9">
        <f t="shared" si="106"/>
        <v>38.674999999999997</v>
      </c>
      <c r="T679" s="9">
        <f t="shared" si="107"/>
        <v>47.875</v>
      </c>
      <c r="U679" s="8">
        <f t="shared" si="108"/>
        <v>46.341666666666661</v>
      </c>
      <c r="V679" s="8">
        <f t="shared" si="109"/>
        <v>46.724999999999994</v>
      </c>
    </row>
    <row r="680" spans="1:22" ht="13.5" x14ac:dyDescent="0.25">
      <c r="A680" s="3">
        <f>RSI!A680</f>
        <v>43292</v>
      </c>
      <c r="B680" s="2">
        <f>RSI!B680</f>
        <v>38.165100000000002</v>
      </c>
      <c r="C680" s="2">
        <f>RSI!I680</f>
        <v>54.558104437200988</v>
      </c>
      <c r="D680" s="2">
        <f>MACD!E680</f>
        <v>-0.3449738073386257</v>
      </c>
      <c r="E680" s="2">
        <f>MACD!F680</f>
        <v>-0.2814206445326109</v>
      </c>
      <c r="F680" s="2">
        <f>'Moving Avg'!D680</f>
        <v>37.951979999999999</v>
      </c>
      <c r="G680" s="2">
        <f>'Moving Avg'!F680</f>
        <v>37.679780000000015</v>
      </c>
      <c r="H680" s="2">
        <f>'Moving Avg'!G680</f>
        <v>37.831856000000002</v>
      </c>
      <c r="I680" s="2">
        <f>'Moving Avg'!H680</f>
        <v>36.368211500000001</v>
      </c>
      <c r="J680" s="6" t="str">
        <f>OBV!F680</f>
        <v>BEARISH</v>
      </c>
      <c r="K680" s="6" t="str">
        <f>OBV!G680</f>
        <v>NEUTRAL</v>
      </c>
      <c r="L680" s="6" t="str">
        <f>OBV!H680</f>
        <v>NEUTRAL</v>
      </c>
      <c r="M680" s="8">
        <f t="shared" si="100"/>
        <v>25</v>
      </c>
      <c r="N680" s="8">
        <f t="shared" si="101"/>
        <v>100</v>
      </c>
      <c r="O680" s="8">
        <f t="shared" si="102"/>
        <v>50</v>
      </c>
      <c r="P680" s="8">
        <f t="shared" si="103"/>
        <v>16.5</v>
      </c>
      <c r="Q680" s="9">
        <f t="shared" si="104"/>
        <v>53.725000000000001</v>
      </c>
      <c r="R680" s="9">
        <f t="shared" si="105"/>
        <v>46.625</v>
      </c>
      <c r="S680" s="9">
        <f t="shared" si="106"/>
        <v>38.674999999999997</v>
      </c>
      <c r="T680" s="9">
        <f t="shared" si="107"/>
        <v>47.875</v>
      </c>
      <c r="U680" s="8">
        <f t="shared" si="108"/>
        <v>46.341666666666661</v>
      </c>
      <c r="V680" s="8">
        <f t="shared" si="109"/>
        <v>46.724999999999994</v>
      </c>
    </row>
    <row r="681" spans="1:22" ht="13.5" x14ac:dyDescent="0.25">
      <c r="A681" s="3">
        <f>RSI!A681</f>
        <v>43293</v>
      </c>
      <c r="B681" s="2">
        <f>RSI!B681</f>
        <v>38.165100000000002</v>
      </c>
      <c r="C681" s="2">
        <f>RSI!I681</f>
        <v>54.558104437200988</v>
      </c>
      <c r="D681" s="2">
        <f>MACD!E681</f>
        <v>-0.3696810871966747</v>
      </c>
      <c r="E681" s="2">
        <f>MACD!F681</f>
        <v>-0.29907273306542365</v>
      </c>
      <c r="F681" s="2">
        <f>'Moving Avg'!D681</f>
        <v>37.951979999999999</v>
      </c>
      <c r="G681" s="2">
        <f>'Moving Avg'!F681</f>
        <v>37.708840000000016</v>
      </c>
      <c r="H681" s="2">
        <f>'Moving Avg'!G681</f>
        <v>37.816358000000001</v>
      </c>
      <c r="I681" s="2">
        <f>'Moving Avg'!H681</f>
        <v>36.413738500000001</v>
      </c>
      <c r="J681" s="6" t="str">
        <f>OBV!F681</f>
        <v>BEARISH</v>
      </c>
      <c r="K681" s="6" t="str">
        <f>OBV!G681</f>
        <v>NEUTRAL</v>
      </c>
      <c r="L681" s="6" t="str">
        <f>OBV!H681</f>
        <v>NEUTRAL</v>
      </c>
      <c r="M681" s="8">
        <f t="shared" si="100"/>
        <v>25</v>
      </c>
      <c r="N681" s="8">
        <f t="shared" si="101"/>
        <v>100</v>
      </c>
      <c r="O681" s="8">
        <f t="shared" si="102"/>
        <v>50</v>
      </c>
      <c r="P681" s="8">
        <f t="shared" si="103"/>
        <v>16.5</v>
      </c>
      <c r="Q681" s="9">
        <f t="shared" si="104"/>
        <v>53.725000000000001</v>
      </c>
      <c r="R681" s="9">
        <f t="shared" si="105"/>
        <v>46.625</v>
      </c>
      <c r="S681" s="9">
        <f t="shared" si="106"/>
        <v>38.674999999999997</v>
      </c>
      <c r="T681" s="9">
        <f t="shared" si="107"/>
        <v>47.875</v>
      </c>
      <c r="U681" s="8">
        <f t="shared" si="108"/>
        <v>46.341666666666661</v>
      </c>
      <c r="V681" s="8">
        <f t="shared" si="109"/>
        <v>46.724999999999994</v>
      </c>
    </row>
    <row r="682" spans="1:22" ht="13.5" x14ac:dyDescent="0.25">
      <c r="A682" s="3">
        <f>RSI!A682</f>
        <v>43294</v>
      </c>
      <c r="B682" s="2">
        <f>RSI!B682</f>
        <v>38.165100000000002</v>
      </c>
      <c r="C682" s="2">
        <f>RSI!I682</f>
        <v>54.558104437200988</v>
      </c>
      <c r="D682" s="2">
        <f>MACD!E682</f>
        <v>-0.34646392939661297</v>
      </c>
      <c r="E682" s="2">
        <f>MACD!F682</f>
        <v>-0.30855097233166151</v>
      </c>
      <c r="F682" s="2">
        <f>'Moving Avg'!D682</f>
        <v>37.951979999999999</v>
      </c>
      <c r="G682" s="2">
        <f>'Moving Avg'!F682</f>
        <v>37.776645000000016</v>
      </c>
      <c r="H682" s="2">
        <f>'Moving Avg'!G682</f>
        <v>37.80512199999999</v>
      </c>
      <c r="I682" s="2">
        <f>'Moving Avg'!H682</f>
        <v>36.459265499999994</v>
      </c>
      <c r="J682" s="6" t="str">
        <f>OBV!F682</f>
        <v>BEARISH</v>
      </c>
      <c r="K682" s="6" t="str">
        <f>OBV!G682</f>
        <v>NEUTRAL</v>
      </c>
      <c r="L682" s="6" t="str">
        <f>OBV!H682</f>
        <v>NEUTRAL</v>
      </c>
      <c r="M682" s="8">
        <f t="shared" si="100"/>
        <v>25</v>
      </c>
      <c r="N682" s="8">
        <f t="shared" si="101"/>
        <v>100</v>
      </c>
      <c r="O682" s="8">
        <f t="shared" si="102"/>
        <v>50</v>
      </c>
      <c r="P682" s="8">
        <f t="shared" si="103"/>
        <v>16.5</v>
      </c>
      <c r="Q682" s="9">
        <f t="shared" si="104"/>
        <v>53.725000000000001</v>
      </c>
      <c r="R682" s="9">
        <f t="shared" si="105"/>
        <v>46.625</v>
      </c>
      <c r="S682" s="9">
        <f t="shared" si="106"/>
        <v>38.674999999999997</v>
      </c>
      <c r="T682" s="9">
        <f t="shared" si="107"/>
        <v>47.875</v>
      </c>
      <c r="U682" s="8">
        <f t="shared" si="108"/>
        <v>46.341666666666661</v>
      </c>
      <c r="V682" s="8">
        <f t="shared" si="109"/>
        <v>46.724999999999994</v>
      </c>
    </row>
    <row r="683" spans="1:22" ht="13.5" x14ac:dyDescent="0.25">
      <c r="A683" s="3">
        <f>RSI!A683</f>
        <v>43297</v>
      </c>
      <c r="B683" s="2">
        <f>RSI!B683</f>
        <v>38.145699999999998</v>
      </c>
      <c r="C683" s="2">
        <f>RSI!I683</f>
        <v>54.238959713948347</v>
      </c>
      <c r="D683" s="2">
        <f>MACD!E683</f>
        <v>-0.2676890743749567</v>
      </c>
      <c r="E683" s="2">
        <f>MACD!F683</f>
        <v>-0.30037859274032053</v>
      </c>
      <c r="F683" s="2">
        <f>'Moving Avg'!D683</f>
        <v>38.16122</v>
      </c>
      <c r="G683" s="2">
        <f>'Moving Avg'!F683</f>
        <v>37.804735000000015</v>
      </c>
      <c r="H683" s="2">
        <f>'Moving Avg'!G683</f>
        <v>37.793497999999992</v>
      </c>
      <c r="I683" s="2">
        <f>'Moving Avg'!H683</f>
        <v>36.504695499999997</v>
      </c>
      <c r="J683" s="6" t="str">
        <f>OBV!F683</f>
        <v>BEARISH</v>
      </c>
      <c r="K683" s="6" t="str">
        <f>OBV!G683</f>
        <v>NEUTRAL</v>
      </c>
      <c r="L683" s="6" t="str">
        <f>OBV!H683</f>
        <v>BEARISH DIVERGENCE</v>
      </c>
      <c r="M683" s="8">
        <f t="shared" si="100"/>
        <v>25</v>
      </c>
      <c r="N683" s="8">
        <f t="shared" si="101"/>
        <v>0</v>
      </c>
      <c r="O683" s="8">
        <f t="shared" si="102"/>
        <v>50</v>
      </c>
      <c r="P683" s="8">
        <f t="shared" si="103"/>
        <v>16.5</v>
      </c>
      <c r="Q683" s="9">
        <f t="shared" si="104"/>
        <v>18.725000000000001</v>
      </c>
      <c r="R683" s="9">
        <f t="shared" si="105"/>
        <v>26.625</v>
      </c>
      <c r="S683" s="9">
        <f t="shared" si="106"/>
        <v>23.675000000000001</v>
      </c>
      <c r="T683" s="9">
        <f t="shared" si="107"/>
        <v>22.875</v>
      </c>
      <c r="U683" s="8">
        <f t="shared" si="108"/>
        <v>23.008333333333336</v>
      </c>
      <c r="V683" s="8">
        <f t="shared" si="109"/>
        <v>22.975000000000001</v>
      </c>
    </row>
    <row r="684" spans="1:22" ht="13.5" x14ac:dyDescent="0.25">
      <c r="A684" s="3">
        <f>RSI!A684</f>
        <v>43298</v>
      </c>
      <c r="B684" s="2">
        <f>RSI!B684</f>
        <v>38.145699999999998</v>
      </c>
      <c r="C684" s="2">
        <f>RSI!I684</f>
        <v>54.238959713948347</v>
      </c>
      <c r="D684" s="2">
        <f>MACD!E684</f>
        <v>-0.20269921275541947</v>
      </c>
      <c r="E684" s="2">
        <f>MACD!F684</f>
        <v>-0.28084271674334033</v>
      </c>
      <c r="F684" s="2">
        <f>'Moving Avg'!D684</f>
        <v>38.157340000000005</v>
      </c>
      <c r="G684" s="2">
        <f>'Moving Avg'!F684</f>
        <v>37.832825000000014</v>
      </c>
      <c r="H684" s="2">
        <f>'Moving Avg'!G684</f>
        <v>37.785361999999992</v>
      </c>
      <c r="I684" s="2">
        <f>'Moving Avg'!H684</f>
        <v>36.548042999999993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  <c r="M684" s="8">
        <f t="shared" si="100"/>
        <v>25</v>
      </c>
      <c r="N684" s="8">
        <f t="shared" si="101"/>
        <v>0</v>
      </c>
      <c r="O684" s="8">
        <f t="shared" si="102"/>
        <v>50</v>
      </c>
      <c r="P684" s="8">
        <f t="shared" si="103"/>
        <v>16.5</v>
      </c>
      <c r="Q684" s="9">
        <f t="shared" si="104"/>
        <v>18.725000000000001</v>
      </c>
      <c r="R684" s="9">
        <f t="shared" si="105"/>
        <v>26.625</v>
      </c>
      <c r="S684" s="9">
        <f t="shared" si="106"/>
        <v>23.675000000000001</v>
      </c>
      <c r="T684" s="9">
        <f t="shared" si="107"/>
        <v>22.875</v>
      </c>
      <c r="U684" s="8">
        <f t="shared" si="108"/>
        <v>23.008333333333336</v>
      </c>
      <c r="V684" s="8">
        <f t="shared" si="109"/>
        <v>22.975000000000001</v>
      </c>
    </row>
    <row r="685" spans="1:22" ht="13.5" x14ac:dyDescent="0.25">
      <c r="A685" s="3">
        <f>RSI!A685</f>
        <v>43299</v>
      </c>
      <c r="B685" s="2">
        <f>RSI!B685</f>
        <v>38.145699999999998</v>
      </c>
      <c r="C685" s="2">
        <f>RSI!I685</f>
        <v>54.238959713948347</v>
      </c>
      <c r="D685" s="2">
        <f>MACD!E685</f>
        <v>-0.14925018484546371</v>
      </c>
      <c r="E685" s="2">
        <f>MACD!F685</f>
        <v>-0.25452421036376499</v>
      </c>
      <c r="F685" s="2">
        <f>'Moving Avg'!D685</f>
        <v>38.153460000000003</v>
      </c>
      <c r="G685" s="2">
        <f>'Moving Avg'!F685</f>
        <v>37.896755000000013</v>
      </c>
      <c r="H685" s="2">
        <f>'Moving Avg'!G685</f>
        <v>37.806285999999993</v>
      </c>
      <c r="I685" s="2">
        <f>'Moving Avg'!H685</f>
        <v>36.589113999999988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  <c r="M685" s="8">
        <f t="shared" si="100"/>
        <v>25</v>
      </c>
      <c r="N685" s="8">
        <f t="shared" si="101"/>
        <v>0</v>
      </c>
      <c r="O685" s="8">
        <f t="shared" si="102"/>
        <v>50</v>
      </c>
      <c r="P685" s="8">
        <f t="shared" si="103"/>
        <v>16.5</v>
      </c>
      <c r="Q685" s="9">
        <f t="shared" si="104"/>
        <v>18.725000000000001</v>
      </c>
      <c r="R685" s="9">
        <f t="shared" si="105"/>
        <v>26.625</v>
      </c>
      <c r="S685" s="9">
        <f t="shared" si="106"/>
        <v>23.675000000000001</v>
      </c>
      <c r="T685" s="9">
        <f t="shared" si="107"/>
        <v>22.875</v>
      </c>
      <c r="U685" s="8">
        <f t="shared" si="108"/>
        <v>23.008333333333336</v>
      </c>
      <c r="V685" s="8">
        <f t="shared" si="109"/>
        <v>22.975000000000001</v>
      </c>
    </row>
    <row r="686" spans="1:22" ht="13.5" x14ac:dyDescent="0.25">
      <c r="A686" s="3">
        <f>RSI!A686</f>
        <v>43300</v>
      </c>
      <c r="B686" s="2">
        <f>RSI!B686</f>
        <v>38.145699999999998</v>
      </c>
      <c r="C686" s="2">
        <f>RSI!I686</f>
        <v>54.238959713948347</v>
      </c>
      <c r="D686" s="2">
        <f>MACD!E686</f>
        <v>-0.105452226399251</v>
      </c>
      <c r="E686" s="2">
        <f>MACD!F686</f>
        <v>-0.22470981357086223</v>
      </c>
      <c r="F686" s="2">
        <f>'Moving Avg'!D686</f>
        <v>38.14958</v>
      </c>
      <c r="G686" s="2">
        <f>'Moving Avg'!F686</f>
        <v>37.927270000000007</v>
      </c>
      <c r="H686" s="2">
        <f>'Moving Avg'!G686</f>
        <v>37.813647999999986</v>
      </c>
      <c r="I686" s="2">
        <f>'Moving Avg'!H686</f>
        <v>36.634543999999991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  <c r="M686" s="8">
        <f t="shared" si="100"/>
        <v>25</v>
      </c>
      <c r="N686" s="8">
        <f t="shared" si="101"/>
        <v>0</v>
      </c>
      <c r="O686" s="8">
        <f t="shared" si="102"/>
        <v>50</v>
      </c>
      <c r="P686" s="8">
        <f t="shared" si="103"/>
        <v>16.5</v>
      </c>
      <c r="Q686" s="9">
        <f t="shared" si="104"/>
        <v>18.725000000000001</v>
      </c>
      <c r="R686" s="9">
        <f t="shared" si="105"/>
        <v>26.625</v>
      </c>
      <c r="S686" s="9">
        <f t="shared" si="106"/>
        <v>23.675000000000001</v>
      </c>
      <c r="T686" s="9">
        <f t="shared" si="107"/>
        <v>22.875</v>
      </c>
      <c r="U686" s="8">
        <f t="shared" si="108"/>
        <v>23.008333333333336</v>
      </c>
      <c r="V686" s="8">
        <f t="shared" si="109"/>
        <v>22.975000000000001</v>
      </c>
    </row>
    <row r="687" spans="1:22" ht="13.5" x14ac:dyDescent="0.25">
      <c r="A687" s="3">
        <f>RSI!A687</f>
        <v>43301</v>
      </c>
      <c r="B687" s="2">
        <f>RSI!B687</f>
        <v>38.145699999999998</v>
      </c>
      <c r="C687" s="2">
        <f>RSI!I687</f>
        <v>54.238959713948347</v>
      </c>
      <c r="D687" s="2">
        <f>MACD!E687</f>
        <v>-6.9714769196110637E-2</v>
      </c>
      <c r="E687" s="2">
        <f>MACD!F687</f>
        <v>-0.1937108046959119</v>
      </c>
      <c r="F687" s="2">
        <f>'Moving Avg'!D687</f>
        <v>38.145699999999998</v>
      </c>
      <c r="G687" s="2">
        <f>'Moving Avg'!F687</f>
        <v>37.957785000000015</v>
      </c>
      <c r="H687" s="2">
        <f>'Moving Avg'!G687</f>
        <v>37.821009999999987</v>
      </c>
      <c r="I687" s="2">
        <f>'Moving Avg'!H687</f>
        <v>36.679973999999994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0"/>
        <v>25</v>
      </c>
      <c r="N687" s="8">
        <f t="shared" si="101"/>
        <v>0</v>
      </c>
      <c r="O687" s="8">
        <f t="shared" si="102"/>
        <v>50</v>
      </c>
      <c r="P687" s="8">
        <f t="shared" si="103"/>
        <v>16.5</v>
      </c>
      <c r="Q687" s="9">
        <f t="shared" si="104"/>
        <v>18.725000000000001</v>
      </c>
      <c r="R687" s="9">
        <f t="shared" si="105"/>
        <v>26.625</v>
      </c>
      <c r="S687" s="9">
        <f t="shared" si="106"/>
        <v>23.675000000000001</v>
      </c>
      <c r="T687" s="9">
        <f t="shared" si="107"/>
        <v>22.875</v>
      </c>
      <c r="U687" s="8">
        <f t="shared" si="108"/>
        <v>23.008333333333336</v>
      </c>
      <c r="V687" s="8">
        <f t="shared" si="109"/>
        <v>22.975000000000001</v>
      </c>
    </row>
    <row r="688" spans="1:22" ht="13.5" x14ac:dyDescent="0.25">
      <c r="A688" s="3">
        <f>RSI!A688</f>
        <v>43304</v>
      </c>
      <c r="B688" s="2">
        <f>RSI!B688</f>
        <v>38.165100000000002</v>
      </c>
      <c r="C688" s="2">
        <f>RSI!I688</f>
        <v>54.623448168191715</v>
      </c>
      <c r="D688" s="2">
        <f>MACD!E688</f>
        <v>-0.20607528256463326</v>
      </c>
      <c r="E688" s="2">
        <f>MACD!F688</f>
        <v>-0.19618370026965617</v>
      </c>
      <c r="F688" s="2">
        <f>'Moving Avg'!D688</f>
        <v>38.14958</v>
      </c>
      <c r="G688" s="2">
        <f>'Moving Avg'!F688</f>
        <v>37.989270000000012</v>
      </c>
      <c r="H688" s="2">
        <f>'Moving Avg'!G688</f>
        <v>37.82294799999999</v>
      </c>
      <c r="I688" s="2">
        <f>'Moving Avg'!H688</f>
        <v>36.724532499999995</v>
      </c>
      <c r="J688" s="6" t="str">
        <f>OBV!F688</f>
        <v>BULLISH</v>
      </c>
      <c r="K688" s="6" t="str">
        <f>OBV!G688</f>
        <v>NEUTRAL</v>
      </c>
      <c r="L688" s="6" t="str">
        <f>OBV!H688</f>
        <v>CONFIRMED BULLISH</v>
      </c>
      <c r="M688" s="8">
        <f t="shared" si="100"/>
        <v>25</v>
      </c>
      <c r="N688" s="8">
        <f t="shared" si="101"/>
        <v>45</v>
      </c>
      <c r="O688" s="8">
        <f t="shared" si="102"/>
        <v>50</v>
      </c>
      <c r="P688" s="8">
        <f t="shared" si="103"/>
        <v>83.5</v>
      </c>
      <c r="Q688" s="9">
        <f t="shared" si="104"/>
        <v>44.524999999999999</v>
      </c>
      <c r="R688" s="9">
        <f t="shared" si="105"/>
        <v>52.375</v>
      </c>
      <c r="S688" s="9">
        <f t="shared" si="106"/>
        <v>60.575000000000003</v>
      </c>
      <c r="T688" s="9">
        <f t="shared" si="107"/>
        <v>50.875</v>
      </c>
      <c r="U688" s="8">
        <f t="shared" si="108"/>
        <v>52.491666666666674</v>
      </c>
      <c r="V688" s="8">
        <f t="shared" si="109"/>
        <v>52.087500000000006</v>
      </c>
    </row>
    <row r="689" spans="1:22" ht="13.5" x14ac:dyDescent="0.25">
      <c r="A689" s="3">
        <f>RSI!A689</f>
        <v>43305</v>
      </c>
      <c r="B689" s="2">
        <f>RSI!B689</f>
        <v>37.399799999999999</v>
      </c>
      <c r="C689" s="2">
        <f>RSI!I689</f>
        <v>40.254706286813892</v>
      </c>
      <c r="D689" s="2">
        <f>MACD!E689</f>
        <v>-0.10207824565888757</v>
      </c>
      <c r="E689" s="2">
        <f>MACD!F689</f>
        <v>-0.17736260934750248</v>
      </c>
      <c r="F689" s="2">
        <f>'Moving Avg'!D689</f>
        <v>38.000399999999999</v>
      </c>
      <c r="G689" s="2">
        <f>'Moving Avg'!F689</f>
        <v>37.982490000000006</v>
      </c>
      <c r="H689" s="2">
        <f>'Moving Avg'!G689</f>
        <v>37.80764199999998</v>
      </c>
      <c r="I689" s="2">
        <f>'Moving Avg'!H689</f>
        <v>36.761389499999993</v>
      </c>
      <c r="J689" s="6" t="str">
        <f>OBV!F689</f>
        <v>BULLISH</v>
      </c>
      <c r="K689" s="6" t="str">
        <f>OBV!G689</f>
        <v>NEUTRAL</v>
      </c>
      <c r="L689" s="6" t="str">
        <f>OBV!H689</f>
        <v>BULLISH DIVERGENCE</v>
      </c>
      <c r="M689" s="8">
        <f t="shared" si="100"/>
        <v>25</v>
      </c>
      <c r="N689" s="8">
        <f t="shared" si="101"/>
        <v>0</v>
      </c>
      <c r="O689" s="8">
        <f t="shared" si="102"/>
        <v>50</v>
      </c>
      <c r="P689" s="8">
        <f t="shared" si="103"/>
        <v>66.5</v>
      </c>
      <c r="Q689" s="9">
        <f t="shared" si="104"/>
        <v>26.225000000000001</v>
      </c>
      <c r="R689" s="9">
        <f t="shared" si="105"/>
        <v>39.125</v>
      </c>
      <c r="S689" s="9">
        <f t="shared" si="106"/>
        <v>46.174999999999997</v>
      </c>
      <c r="T689" s="9">
        <f t="shared" si="107"/>
        <v>35.375</v>
      </c>
      <c r="U689" s="8">
        <f t="shared" si="108"/>
        <v>37.174999999999997</v>
      </c>
      <c r="V689" s="8">
        <f t="shared" si="109"/>
        <v>36.724999999999994</v>
      </c>
    </row>
    <row r="690" spans="1:22" ht="13.5" x14ac:dyDescent="0.25">
      <c r="A690" s="3">
        <f>RSI!A690</f>
        <v>43307</v>
      </c>
      <c r="B690" s="2">
        <f>RSI!B690</f>
        <v>38.165100000000002</v>
      </c>
      <c r="C690" s="2">
        <f>RSI!I690</f>
        <v>53.443489654289905</v>
      </c>
      <c r="D690" s="2">
        <f>MACD!E690</f>
        <v>-6.7403322206715188E-2</v>
      </c>
      <c r="E690" s="2">
        <f>MACD!F690</f>
        <v>-0.15537075191934505</v>
      </c>
      <c r="F690" s="2">
        <f>'Moving Avg'!D690</f>
        <v>38.004280000000001</v>
      </c>
      <c r="G690" s="2">
        <f>'Moving Avg'!F690</f>
        <v>38.01494000000001</v>
      </c>
      <c r="H690" s="2">
        <f>'Moving Avg'!G690</f>
        <v>37.80764199999998</v>
      </c>
      <c r="I690" s="2">
        <f>'Moving Avg'!H690</f>
        <v>36.802072999999986</v>
      </c>
      <c r="J690" s="6" t="str">
        <f>OBV!F690</f>
        <v>BULLISH</v>
      </c>
      <c r="K690" s="6" t="str">
        <f>OBV!G690</f>
        <v>NEUTRAL</v>
      </c>
      <c r="L690" s="6" t="str">
        <f>OBV!H690</f>
        <v>CONFIRMED BULLISH</v>
      </c>
      <c r="M690" s="8">
        <f t="shared" si="100"/>
        <v>25</v>
      </c>
      <c r="N690" s="8">
        <f t="shared" si="101"/>
        <v>0</v>
      </c>
      <c r="O690" s="8">
        <f t="shared" si="102"/>
        <v>50</v>
      </c>
      <c r="P690" s="8">
        <f t="shared" si="103"/>
        <v>83.5</v>
      </c>
      <c r="Q690" s="9">
        <f t="shared" si="104"/>
        <v>28.774999999999999</v>
      </c>
      <c r="R690" s="9">
        <f t="shared" si="105"/>
        <v>43.375</v>
      </c>
      <c r="S690" s="9">
        <f t="shared" si="106"/>
        <v>53.825000000000003</v>
      </c>
      <c r="T690" s="9">
        <f t="shared" si="107"/>
        <v>39.625</v>
      </c>
      <c r="U690" s="8">
        <f t="shared" si="108"/>
        <v>41.991666666666667</v>
      </c>
      <c r="V690" s="8">
        <f t="shared" si="109"/>
        <v>41.400000000000006</v>
      </c>
    </row>
    <row r="691" spans="1:22" ht="13.5" x14ac:dyDescent="0.25">
      <c r="A691" s="3">
        <f>RSI!A691</f>
        <v>43308</v>
      </c>
      <c r="B691" s="2">
        <f>RSI!B691</f>
        <v>38.261899999999997</v>
      </c>
      <c r="C691" s="2">
        <f>RSI!I691</f>
        <v>54.802563834267666</v>
      </c>
      <c r="D691" s="2">
        <f>MACD!E691</f>
        <v>-4.6638600730432245E-2</v>
      </c>
      <c r="E691" s="2">
        <f>MACD!F691</f>
        <v>-0.13362432168156249</v>
      </c>
      <c r="F691" s="2">
        <f>'Moving Avg'!D691</f>
        <v>38.027519999999996</v>
      </c>
      <c r="G691" s="2">
        <f>'Moving Avg'!F691</f>
        <v>38.054170000000006</v>
      </c>
      <c r="H691" s="2">
        <f>'Moving Avg'!G691</f>
        <v>37.809577999999981</v>
      </c>
      <c r="I691" s="2">
        <f>'Moving Avg'!H691</f>
        <v>36.843240499999993</v>
      </c>
      <c r="J691" s="6" t="str">
        <f>OBV!F691</f>
        <v>BULLISH</v>
      </c>
      <c r="K691" s="6" t="str">
        <f>OBV!G691</f>
        <v>NEUTRAL</v>
      </c>
      <c r="L691" s="6" t="str">
        <f>OBV!H691</f>
        <v>CONFIRMED BULLISH</v>
      </c>
      <c r="M691" s="8">
        <f t="shared" si="100"/>
        <v>25</v>
      </c>
      <c r="N691" s="8">
        <f t="shared" si="101"/>
        <v>0</v>
      </c>
      <c r="O691" s="8">
        <f t="shared" si="102"/>
        <v>50</v>
      </c>
      <c r="P691" s="8">
        <f t="shared" si="103"/>
        <v>83.5</v>
      </c>
      <c r="Q691" s="9">
        <f t="shared" si="104"/>
        <v>28.774999999999999</v>
      </c>
      <c r="R691" s="9">
        <f t="shared" si="105"/>
        <v>43.375</v>
      </c>
      <c r="S691" s="9">
        <f t="shared" si="106"/>
        <v>53.825000000000003</v>
      </c>
      <c r="T691" s="9">
        <f t="shared" si="107"/>
        <v>39.625</v>
      </c>
      <c r="U691" s="8">
        <f t="shared" si="108"/>
        <v>41.991666666666667</v>
      </c>
      <c r="V691" s="8">
        <f t="shared" si="109"/>
        <v>41.400000000000006</v>
      </c>
    </row>
    <row r="692" spans="1:22" ht="13.5" x14ac:dyDescent="0.25">
      <c r="A692" s="3">
        <f>RSI!A692</f>
        <v>43311</v>
      </c>
      <c r="B692" s="2">
        <f>RSI!B692</f>
        <v>38.261899999999997</v>
      </c>
      <c r="C692" s="2">
        <f>RSI!I692</f>
        <v>54.802563834267666</v>
      </c>
      <c r="D692" s="2">
        <f>MACD!E692</f>
        <v>-3.0941584180858683E-2</v>
      </c>
      <c r="E692" s="2">
        <f>MACD!F692</f>
        <v>-0.11308777418142174</v>
      </c>
      <c r="F692" s="2">
        <f>'Moving Avg'!D692</f>
        <v>38.050759999999997</v>
      </c>
      <c r="G692" s="2">
        <f>'Moving Avg'!F692</f>
        <v>38.078385000000004</v>
      </c>
      <c r="H692" s="2">
        <f>'Moving Avg'!G692</f>
        <v>37.79524199999998</v>
      </c>
      <c r="I692" s="2">
        <f>'Moving Avg'!H692</f>
        <v>36.884408000000001</v>
      </c>
      <c r="J692" s="6" t="str">
        <f>OBV!F692</f>
        <v>BULLISH</v>
      </c>
      <c r="K692" s="6" t="str">
        <f>OBV!G692</f>
        <v>NEUTRAL</v>
      </c>
      <c r="L692" s="6" t="str">
        <f>OBV!H692</f>
        <v>CONFIRMED BULLISH</v>
      </c>
      <c r="M692" s="8">
        <f t="shared" si="100"/>
        <v>25</v>
      </c>
      <c r="N692" s="8">
        <f t="shared" si="101"/>
        <v>0</v>
      </c>
      <c r="O692" s="8">
        <f t="shared" si="102"/>
        <v>50</v>
      </c>
      <c r="P692" s="8">
        <f t="shared" si="103"/>
        <v>83.5</v>
      </c>
      <c r="Q692" s="9">
        <f t="shared" si="104"/>
        <v>28.774999999999999</v>
      </c>
      <c r="R692" s="9">
        <f t="shared" si="105"/>
        <v>43.375</v>
      </c>
      <c r="S692" s="9">
        <f t="shared" si="106"/>
        <v>53.825000000000003</v>
      </c>
      <c r="T692" s="9">
        <f t="shared" si="107"/>
        <v>39.625</v>
      </c>
      <c r="U692" s="8">
        <f t="shared" si="108"/>
        <v>41.991666666666667</v>
      </c>
      <c r="V692" s="8">
        <f t="shared" si="109"/>
        <v>41.400000000000006</v>
      </c>
    </row>
    <row r="693" spans="1:22" ht="13.5" x14ac:dyDescent="0.25">
      <c r="A693" s="3">
        <f>RSI!A693</f>
        <v>43312</v>
      </c>
      <c r="B693" s="2">
        <f>RSI!B693</f>
        <v>38.261899999999997</v>
      </c>
      <c r="C693" s="2">
        <f>RSI!I693</f>
        <v>54.802563834267652</v>
      </c>
      <c r="D693" s="2">
        <f>MACD!E693</f>
        <v>-2.2378490483255575E-2</v>
      </c>
      <c r="E693" s="2">
        <f>MACD!F693</f>
        <v>-9.4945917441788513E-2</v>
      </c>
      <c r="F693" s="2">
        <f>'Moving Avg'!D693</f>
        <v>38.070119999999996</v>
      </c>
      <c r="G693" s="2">
        <f>'Moving Avg'!F693</f>
        <v>38.083224999999999</v>
      </c>
      <c r="H693" s="2">
        <f>'Moving Avg'!G693</f>
        <v>37.78090599999998</v>
      </c>
      <c r="I693" s="2">
        <f>'Moving Avg'!H693</f>
        <v>36.925575499999994</v>
      </c>
      <c r="J693" s="6" t="str">
        <f>OBV!F693</f>
        <v>BULLISH</v>
      </c>
      <c r="K693" s="6" t="str">
        <f>OBV!G693</f>
        <v>NEUTRAL</v>
      </c>
      <c r="L693" s="6" t="str">
        <f>OBV!H693</f>
        <v>CONFIRMED BULLISH</v>
      </c>
      <c r="M693" s="8">
        <f t="shared" si="100"/>
        <v>25</v>
      </c>
      <c r="N693" s="8">
        <f t="shared" si="101"/>
        <v>0</v>
      </c>
      <c r="O693" s="8">
        <f t="shared" si="102"/>
        <v>50</v>
      </c>
      <c r="P693" s="8">
        <f t="shared" si="103"/>
        <v>83.5</v>
      </c>
      <c r="Q693" s="9">
        <f t="shared" si="104"/>
        <v>28.774999999999999</v>
      </c>
      <c r="R693" s="9">
        <f t="shared" si="105"/>
        <v>43.375</v>
      </c>
      <c r="S693" s="9">
        <f t="shared" si="106"/>
        <v>53.825000000000003</v>
      </c>
      <c r="T693" s="9">
        <f t="shared" si="107"/>
        <v>39.625</v>
      </c>
      <c r="U693" s="8">
        <f t="shared" si="108"/>
        <v>41.991666666666667</v>
      </c>
      <c r="V693" s="8">
        <f t="shared" si="109"/>
        <v>41.400000000000006</v>
      </c>
    </row>
    <row r="694" spans="1:22" ht="13.5" x14ac:dyDescent="0.25">
      <c r="A694" s="3">
        <f>RSI!A694</f>
        <v>43313</v>
      </c>
      <c r="B694" s="2">
        <f>RSI!B694</f>
        <v>38.261899999999997</v>
      </c>
      <c r="C694" s="2">
        <f>RSI!I694</f>
        <v>54.802563834267652</v>
      </c>
      <c r="D694" s="2">
        <f>MACD!E694</f>
        <v>-1.6738704931192672E-2</v>
      </c>
      <c r="E694" s="2">
        <f>MACD!F694</f>
        <v>-7.9304474939669356E-2</v>
      </c>
      <c r="F694" s="2">
        <f>'Moving Avg'!D694</f>
        <v>38.242539999999998</v>
      </c>
      <c r="G694" s="2">
        <f>'Moving Avg'!F694</f>
        <v>38.088064999999993</v>
      </c>
      <c r="H694" s="2">
        <f>'Moving Avg'!G694</f>
        <v>37.76656999999998</v>
      </c>
      <c r="I694" s="2">
        <f>'Moving Avg'!H694</f>
        <v>36.966742999999994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  <c r="M694" s="8">
        <f t="shared" si="100"/>
        <v>25</v>
      </c>
      <c r="N694" s="8">
        <f t="shared" si="101"/>
        <v>0</v>
      </c>
      <c r="O694" s="8">
        <f t="shared" si="102"/>
        <v>50</v>
      </c>
      <c r="P694" s="8">
        <f t="shared" si="103"/>
        <v>83.5</v>
      </c>
      <c r="Q694" s="9">
        <f t="shared" si="104"/>
        <v>28.774999999999999</v>
      </c>
      <c r="R694" s="9">
        <f t="shared" si="105"/>
        <v>43.375</v>
      </c>
      <c r="S694" s="9">
        <f t="shared" si="106"/>
        <v>53.825000000000003</v>
      </c>
      <c r="T694" s="9">
        <f t="shared" si="107"/>
        <v>39.625</v>
      </c>
      <c r="U694" s="8">
        <f t="shared" si="108"/>
        <v>41.991666666666667</v>
      </c>
      <c r="V694" s="8">
        <f t="shared" si="109"/>
        <v>41.400000000000006</v>
      </c>
    </row>
    <row r="695" spans="1:22" ht="13.5" x14ac:dyDescent="0.25">
      <c r="A695" s="3">
        <f>RSI!A695</f>
        <v>43314</v>
      </c>
      <c r="B695" s="2">
        <f>RSI!B695</f>
        <v>37.409500000000001</v>
      </c>
      <c r="C695" s="2">
        <f>RSI!I695</f>
        <v>40.722515251019637</v>
      </c>
      <c r="D695" s="2">
        <f>MACD!E695</f>
        <v>4.9687209161518808E-2</v>
      </c>
      <c r="E695" s="2">
        <f>MACD!F695</f>
        <v>-5.3506138119431723E-2</v>
      </c>
      <c r="F695" s="2">
        <f>'Moving Avg'!D695</f>
        <v>38.091419999999999</v>
      </c>
      <c r="G695" s="2">
        <f>'Moving Avg'!F695</f>
        <v>38.050284999999988</v>
      </c>
      <c r="H695" s="2">
        <f>'Moving Avg'!G695</f>
        <v>37.757269999999984</v>
      </c>
      <c r="I695" s="2">
        <f>'Moving Avg'!H695</f>
        <v>37.008153</v>
      </c>
      <c r="J695" s="6" t="str">
        <f>OBV!F695</f>
        <v>BULLISH</v>
      </c>
      <c r="K695" s="6" t="str">
        <f>OBV!G695</f>
        <v>NEUTRAL</v>
      </c>
      <c r="L695" s="6" t="str">
        <f>OBV!H695</f>
        <v>BULLISH DIVERGENCE</v>
      </c>
      <c r="M695" s="8">
        <f t="shared" si="100"/>
        <v>25</v>
      </c>
      <c r="N695" s="8">
        <f t="shared" si="101"/>
        <v>0</v>
      </c>
      <c r="O695" s="8">
        <f t="shared" si="102"/>
        <v>50</v>
      </c>
      <c r="P695" s="8">
        <f t="shared" si="103"/>
        <v>66.5</v>
      </c>
      <c r="Q695" s="9">
        <f t="shared" si="104"/>
        <v>26.225000000000001</v>
      </c>
      <c r="R695" s="9">
        <f t="shared" si="105"/>
        <v>39.125</v>
      </c>
      <c r="S695" s="9">
        <f t="shared" si="106"/>
        <v>46.174999999999997</v>
      </c>
      <c r="T695" s="9">
        <f t="shared" si="107"/>
        <v>35.375</v>
      </c>
      <c r="U695" s="8">
        <f t="shared" si="108"/>
        <v>37.174999999999997</v>
      </c>
      <c r="V695" s="8">
        <f t="shared" si="109"/>
        <v>36.724999999999994</v>
      </c>
    </row>
    <row r="696" spans="1:22" ht="13.5" x14ac:dyDescent="0.25">
      <c r="A696" s="3">
        <f>RSI!A696</f>
        <v>43315</v>
      </c>
      <c r="B696" s="2">
        <f>RSI!B696</f>
        <v>37.496699999999997</v>
      </c>
      <c r="C696" s="2">
        <f>RSI!I696</f>
        <v>42.354172306631597</v>
      </c>
      <c r="D696" s="2">
        <f>MACD!E696</f>
        <v>0.10309455257704769</v>
      </c>
      <c r="E696" s="2">
        <f>MACD!F696</f>
        <v>-2.2185999980135845E-2</v>
      </c>
      <c r="F696" s="2">
        <f>'Moving Avg'!D696</f>
        <v>37.938380000000002</v>
      </c>
      <c r="G696" s="2">
        <f>'Moving Avg'!F696</f>
        <v>38.016864999999989</v>
      </c>
      <c r="H696" s="2">
        <f>'Moving Avg'!G696</f>
        <v>37.749713999999983</v>
      </c>
      <c r="I696" s="2">
        <f>'Moving Avg'!H696</f>
        <v>37.046947499999995</v>
      </c>
      <c r="J696" s="6" t="str">
        <f>OBV!F696</f>
        <v>BULLISH</v>
      </c>
      <c r="K696" s="6" t="str">
        <f>OBV!G696</f>
        <v>STRONG</v>
      </c>
      <c r="L696" s="6" t="str">
        <f>OBV!H696</f>
        <v>BULLISH DIVERGENCE</v>
      </c>
      <c r="M696" s="8">
        <f t="shared" si="100"/>
        <v>25</v>
      </c>
      <c r="N696" s="8">
        <f t="shared" si="101"/>
        <v>0</v>
      </c>
      <c r="O696" s="8">
        <f t="shared" si="102"/>
        <v>50</v>
      </c>
      <c r="P696" s="8">
        <f t="shared" si="103"/>
        <v>83</v>
      </c>
      <c r="Q696" s="9">
        <f t="shared" si="104"/>
        <v>28.7</v>
      </c>
      <c r="R696" s="9">
        <f t="shared" si="105"/>
        <v>43.25</v>
      </c>
      <c r="S696" s="9">
        <f t="shared" si="106"/>
        <v>53.6</v>
      </c>
      <c r="T696" s="9">
        <f t="shared" si="107"/>
        <v>39.5</v>
      </c>
      <c r="U696" s="8">
        <f t="shared" si="108"/>
        <v>41.85</v>
      </c>
      <c r="V696" s="8">
        <f t="shared" si="109"/>
        <v>41.262500000000003</v>
      </c>
    </row>
    <row r="697" spans="1:22" ht="13.5" x14ac:dyDescent="0.25">
      <c r="A697" s="3">
        <f>RSI!A697</f>
        <v>43318</v>
      </c>
      <c r="B697" s="2">
        <f>RSI!B697</f>
        <v>37.496699999999997</v>
      </c>
      <c r="C697" s="2">
        <f>RSI!I697</f>
        <v>42.354172306631597</v>
      </c>
      <c r="D697" s="2">
        <f>MACD!E697</f>
        <v>0.15115905750285918</v>
      </c>
      <c r="E697" s="2">
        <f>MACD!F697</f>
        <v>1.2483011516463163E-2</v>
      </c>
      <c r="F697" s="2">
        <f>'Moving Avg'!D697</f>
        <v>37.785340000000005</v>
      </c>
      <c r="G697" s="2">
        <f>'Moving Avg'!F697</f>
        <v>37.983444999999996</v>
      </c>
      <c r="H697" s="2">
        <f>'Moving Avg'!G697</f>
        <v>37.761531999999988</v>
      </c>
      <c r="I697" s="2">
        <f>'Moving Avg'!H697</f>
        <v>37.089132499999991</v>
      </c>
      <c r="J697" s="6" t="str">
        <f>OBV!F697</f>
        <v>BULLISH</v>
      </c>
      <c r="K697" s="6" t="str">
        <f>OBV!G697</f>
        <v>STRONG</v>
      </c>
      <c r="L697" s="6" t="str">
        <f>OBV!H697</f>
        <v>BULLISH DIVERGENCE</v>
      </c>
      <c r="M697" s="8">
        <f t="shared" si="100"/>
        <v>25</v>
      </c>
      <c r="N697" s="8">
        <f t="shared" si="101"/>
        <v>0</v>
      </c>
      <c r="O697" s="8">
        <f t="shared" si="102"/>
        <v>50</v>
      </c>
      <c r="P697" s="8">
        <f t="shared" si="103"/>
        <v>83</v>
      </c>
      <c r="Q697" s="9">
        <f t="shared" si="104"/>
        <v>28.7</v>
      </c>
      <c r="R697" s="9">
        <f t="shared" si="105"/>
        <v>43.25</v>
      </c>
      <c r="S697" s="9">
        <f t="shared" si="106"/>
        <v>53.6</v>
      </c>
      <c r="T697" s="9">
        <f t="shared" si="107"/>
        <v>39.5</v>
      </c>
      <c r="U697" s="8">
        <f t="shared" si="108"/>
        <v>41.85</v>
      </c>
      <c r="V697" s="8">
        <f t="shared" si="109"/>
        <v>41.262500000000003</v>
      </c>
    </row>
    <row r="698" spans="1:22" ht="13.5" x14ac:dyDescent="0.25">
      <c r="A698" s="3">
        <f>RSI!A698</f>
        <v>43319</v>
      </c>
      <c r="B698" s="2">
        <f>RSI!B698</f>
        <v>37.496699999999997</v>
      </c>
      <c r="C698" s="2">
        <f>RSI!I698</f>
        <v>42.354172306631597</v>
      </c>
      <c r="D698" s="2">
        <f>MACD!E698</f>
        <v>0.19747444959569549</v>
      </c>
      <c r="E698" s="2">
        <f>MACD!F698</f>
        <v>4.9481299132309635E-2</v>
      </c>
      <c r="F698" s="2">
        <f>'Moving Avg'!D698</f>
        <v>37.632300000000001</v>
      </c>
      <c r="G698" s="2">
        <f>'Moving Avg'!F698</f>
        <v>38.003304999999997</v>
      </c>
      <c r="H698" s="2">
        <f>'Moving Avg'!G698</f>
        <v>37.77121799999999</v>
      </c>
      <c r="I698" s="2">
        <f>'Moving Avg'!H698</f>
        <v>37.131317499999994</v>
      </c>
      <c r="J698" s="6" t="str">
        <f>OBV!F698</f>
        <v>BULLISH</v>
      </c>
      <c r="K698" s="6" t="str">
        <f>OBV!G698</f>
        <v>STRONG</v>
      </c>
      <c r="L698" s="6" t="str">
        <f>OBV!H698</f>
        <v>BULLISH DIVERGENCE</v>
      </c>
      <c r="M698" s="8">
        <f t="shared" si="100"/>
        <v>25</v>
      </c>
      <c r="N698" s="8">
        <f t="shared" si="101"/>
        <v>0</v>
      </c>
      <c r="O698" s="8">
        <f t="shared" si="102"/>
        <v>50</v>
      </c>
      <c r="P698" s="8">
        <f t="shared" si="103"/>
        <v>83</v>
      </c>
      <c r="Q698" s="9">
        <f t="shared" si="104"/>
        <v>28.7</v>
      </c>
      <c r="R698" s="9">
        <f t="shared" si="105"/>
        <v>43.25</v>
      </c>
      <c r="S698" s="9">
        <f t="shared" si="106"/>
        <v>53.6</v>
      </c>
      <c r="T698" s="9">
        <f t="shared" si="107"/>
        <v>39.5</v>
      </c>
      <c r="U698" s="8">
        <f t="shared" si="108"/>
        <v>41.85</v>
      </c>
      <c r="V698" s="8">
        <f t="shared" si="109"/>
        <v>41.262500000000003</v>
      </c>
    </row>
    <row r="699" spans="1:22" ht="13.5" x14ac:dyDescent="0.25">
      <c r="A699" s="3">
        <f>RSI!A699</f>
        <v>43320</v>
      </c>
      <c r="B699" s="2">
        <f>RSI!B699</f>
        <v>37.496699999999997</v>
      </c>
      <c r="C699" s="2">
        <f>RSI!I699</f>
        <v>42.354172306631597</v>
      </c>
      <c r="D699" s="2">
        <f>MACD!E699</f>
        <v>0.12138964910325001</v>
      </c>
      <c r="E699" s="2">
        <f>MACD!F699</f>
        <v>6.3862969126497721E-2</v>
      </c>
      <c r="F699" s="2">
        <f>'Moving Avg'!D699</f>
        <v>37.479259999999996</v>
      </c>
      <c r="G699" s="2">
        <f>'Moving Avg'!F699</f>
        <v>37.969884999999998</v>
      </c>
      <c r="H699" s="2">
        <f>'Moving Avg'!G699</f>
        <v>37.76385599999999</v>
      </c>
      <c r="I699" s="2">
        <f>'Moving Avg'!H699</f>
        <v>37.173502499999991</v>
      </c>
      <c r="J699" s="6" t="str">
        <f>OBV!F699</f>
        <v>BULLISH</v>
      </c>
      <c r="K699" s="6" t="str">
        <f>OBV!G699</f>
        <v>STRONG</v>
      </c>
      <c r="L699" s="6" t="str">
        <f>OBV!H699</f>
        <v>BULLISH DIVERGENCE</v>
      </c>
      <c r="M699" s="8">
        <f t="shared" si="100"/>
        <v>25</v>
      </c>
      <c r="N699" s="8">
        <f t="shared" si="101"/>
        <v>0</v>
      </c>
      <c r="O699" s="8">
        <f t="shared" si="102"/>
        <v>50</v>
      </c>
      <c r="P699" s="8">
        <f t="shared" si="103"/>
        <v>83</v>
      </c>
      <c r="Q699" s="9">
        <f t="shared" si="104"/>
        <v>28.7</v>
      </c>
      <c r="R699" s="9">
        <f t="shared" si="105"/>
        <v>43.25</v>
      </c>
      <c r="S699" s="9">
        <f t="shared" si="106"/>
        <v>53.6</v>
      </c>
      <c r="T699" s="9">
        <f t="shared" si="107"/>
        <v>39.5</v>
      </c>
      <c r="U699" s="8">
        <f t="shared" si="108"/>
        <v>41.85</v>
      </c>
      <c r="V699" s="8">
        <f t="shared" si="109"/>
        <v>41.262500000000003</v>
      </c>
    </row>
    <row r="700" spans="1:22" ht="13.5" x14ac:dyDescent="0.25">
      <c r="A700" s="3">
        <f>RSI!A700</f>
        <v>43321</v>
      </c>
      <c r="B700" s="2">
        <f>RSI!B700</f>
        <v>37.496699999999997</v>
      </c>
      <c r="C700" s="2">
        <f>RSI!I700</f>
        <v>42.354172306631597</v>
      </c>
      <c r="D700" s="2">
        <f>MACD!E700</f>
        <v>0.17702988063647496</v>
      </c>
      <c r="E700" s="2">
        <f>MACD!F700</f>
        <v>8.6496351428493171E-2</v>
      </c>
      <c r="F700" s="2">
        <f>'Moving Avg'!D700</f>
        <v>37.496699999999997</v>
      </c>
      <c r="G700" s="2">
        <f>'Moving Avg'!F700</f>
        <v>37.936465000000005</v>
      </c>
      <c r="H700" s="2">
        <f>'Moving Avg'!G700</f>
        <v>37.756493999999989</v>
      </c>
      <c r="I700" s="2">
        <f>'Moving Avg'!H700</f>
        <v>37.215687499999987</v>
      </c>
      <c r="J700" s="6" t="str">
        <f>OBV!F700</f>
        <v>BULLISH</v>
      </c>
      <c r="K700" s="6" t="str">
        <f>OBV!G700</f>
        <v>STRONG</v>
      </c>
      <c r="L700" s="6" t="str">
        <f>OBV!H700</f>
        <v>CONFIRMED BULLISH</v>
      </c>
      <c r="M700" s="8">
        <f t="shared" si="100"/>
        <v>25</v>
      </c>
      <c r="N700" s="8">
        <f t="shared" si="101"/>
        <v>0</v>
      </c>
      <c r="O700" s="8">
        <f t="shared" si="102"/>
        <v>50</v>
      </c>
      <c r="P700" s="8">
        <f t="shared" si="103"/>
        <v>100</v>
      </c>
      <c r="Q700" s="9">
        <f t="shared" si="104"/>
        <v>31.25</v>
      </c>
      <c r="R700" s="9">
        <f t="shared" si="105"/>
        <v>47.5</v>
      </c>
      <c r="S700" s="9">
        <f t="shared" si="106"/>
        <v>61.25</v>
      </c>
      <c r="T700" s="9">
        <f t="shared" si="107"/>
        <v>43.75</v>
      </c>
      <c r="U700" s="8">
        <f t="shared" si="108"/>
        <v>46.666666666666664</v>
      </c>
      <c r="V700" s="8">
        <f t="shared" si="109"/>
        <v>45.9375</v>
      </c>
    </row>
    <row r="701" spans="1:22" ht="13.5" x14ac:dyDescent="0.25">
      <c r="A701" s="3">
        <f>RSI!A701</f>
        <v>43322</v>
      </c>
      <c r="B701" s="2">
        <f>RSI!B701</f>
        <v>38.261899999999997</v>
      </c>
      <c r="C701" s="2">
        <f>RSI!I701</f>
        <v>57.295639147701081</v>
      </c>
      <c r="D701" s="2">
        <f>MACD!E701</f>
        <v>0.18443314032049329</v>
      </c>
      <c r="E701" s="2">
        <f>MACD!F701</f>
        <v>0.1060837092068932</v>
      </c>
      <c r="F701" s="2">
        <f>'Moving Avg'!D701</f>
        <v>37.649739999999994</v>
      </c>
      <c r="G701" s="2">
        <f>'Moving Avg'!F701</f>
        <v>37.941305000000007</v>
      </c>
      <c r="H701" s="2">
        <f>'Moving Avg'!G701</f>
        <v>37.764435999999989</v>
      </c>
      <c r="I701" s="2">
        <f>'Moving Avg'!H701</f>
        <v>37.261698499999994</v>
      </c>
      <c r="J701" s="6" t="str">
        <f>OBV!F701</f>
        <v>BULLISH</v>
      </c>
      <c r="K701" s="6" t="str">
        <f>OBV!G701</f>
        <v>NEUTRAL</v>
      </c>
      <c r="L701" s="6" t="str">
        <f>OBV!H701</f>
        <v>CONFIRMED BULLISH</v>
      </c>
      <c r="M701" s="8">
        <f t="shared" si="100"/>
        <v>25</v>
      </c>
      <c r="N701" s="8">
        <f t="shared" si="101"/>
        <v>0</v>
      </c>
      <c r="O701" s="8">
        <f t="shared" si="102"/>
        <v>50</v>
      </c>
      <c r="P701" s="8">
        <f t="shared" si="103"/>
        <v>83.5</v>
      </c>
      <c r="Q701" s="9">
        <f t="shared" si="104"/>
        <v>28.774999999999999</v>
      </c>
      <c r="R701" s="9">
        <f t="shared" si="105"/>
        <v>43.375</v>
      </c>
      <c r="S701" s="9">
        <f t="shared" si="106"/>
        <v>53.825000000000003</v>
      </c>
      <c r="T701" s="9">
        <f t="shared" si="107"/>
        <v>39.625</v>
      </c>
      <c r="U701" s="8">
        <f t="shared" si="108"/>
        <v>41.991666666666667</v>
      </c>
      <c r="V701" s="8">
        <f t="shared" si="109"/>
        <v>41.400000000000006</v>
      </c>
    </row>
    <row r="702" spans="1:22" ht="13.5" x14ac:dyDescent="0.25">
      <c r="A702" s="3">
        <f>RSI!A702</f>
        <v>43326</v>
      </c>
      <c r="B702" s="2">
        <f>RSI!B702</f>
        <v>38.261899999999997</v>
      </c>
      <c r="C702" s="2">
        <f>RSI!I702</f>
        <v>57.295639147701081</v>
      </c>
      <c r="D702" s="2">
        <f>MACD!E702</f>
        <v>0.18813161283280522</v>
      </c>
      <c r="E702" s="2">
        <f>MACD!F702</f>
        <v>0.12249328993207562</v>
      </c>
      <c r="F702" s="2">
        <f>'Moving Avg'!D702</f>
        <v>37.802779999999998</v>
      </c>
      <c r="G702" s="2">
        <f>'Moving Avg'!F702</f>
        <v>37.946145000000001</v>
      </c>
      <c r="H702" s="2">
        <f>'Moving Avg'!G702</f>
        <v>37.772377999999989</v>
      </c>
      <c r="I702" s="2">
        <f>'Moving Avg'!H702</f>
        <v>37.307709499999994</v>
      </c>
      <c r="J702" s="6" t="str">
        <f>OBV!F702</f>
        <v>BULLISH</v>
      </c>
      <c r="K702" s="6" t="str">
        <f>OBV!G702</f>
        <v>NEUTRAL</v>
      </c>
      <c r="L702" s="6" t="str">
        <f>OBV!H702</f>
        <v>CONFIRMED BULLISH</v>
      </c>
      <c r="M702" s="8">
        <f t="shared" si="100"/>
        <v>25</v>
      </c>
      <c r="N702" s="8">
        <f t="shared" si="101"/>
        <v>0</v>
      </c>
      <c r="O702" s="8">
        <f t="shared" si="102"/>
        <v>50</v>
      </c>
      <c r="P702" s="8">
        <f t="shared" si="103"/>
        <v>83.5</v>
      </c>
      <c r="Q702" s="9">
        <f t="shared" si="104"/>
        <v>28.774999999999999</v>
      </c>
      <c r="R702" s="9">
        <f t="shared" si="105"/>
        <v>43.375</v>
      </c>
      <c r="S702" s="9">
        <f t="shared" si="106"/>
        <v>53.825000000000003</v>
      </c>
      <c r="T702" s="9">
        <f t="shared" si="107"/>
        <v>39.625</v>
      </c>
      <c r="U702" s="8">
        <f t="shared" si="108"/>
        <v>41.991666666666667</v>
      </c>
      <c r="V702" s="8">
        <f t="shared" si="109"/>
        <v>41.400000000000006</v>
      </c>
    </row>
    <row r="703" spans="1:22" ht="13.5" x14ac:dyDescent="0.25">
      <c r="A703" s="3">
        <f>RSI!A703</f>
        <v>43327</v>
      </c>
      <c r="B703" s="2">
        <f>RSI!B703</f>
        <v>38.261899999999997</v>
      </c>
      <c r="C703" s="2">
        <f>RSI!I703</f>
        <v>57.295639147701081</v>
      </c>
      <c r="D703" s="2">
        <f>MACD!E703</f>
        <v>0.18888532647826395</v>
      </c>
      <c r="E703" s="2">
        <f>MACD!F703</f>
        <v>0.13577169724131327</v>
      </c>
      <c r="F703" s="2">
        <f>'Moving Avg'!D703</f>
        <v>37.955820000000003</v>
      </c>
      <c r="G703" s="2">
        <f>'Moving Avg'!F703</f>
        <v>37.951954999999991</v>
      </c>
      <c r="H703" s="2">
        <f>'Moving Avg'!G703</f>
        <v>37.780319999999989</v>
      </c>
      <c r="I703" s="2">
        <f>'Moving Avg'!H703</f>
        <v>37.350329999999992</v>
      </c>
      <c r="J703" s="6" t="str">
        <f>OBV!F703</f>
        <v>BULLISH</v>
      </c>
      <c r="K703" s="6" t="str">
        <f>OBV!G703</f>
        <v>NEUTRAL</v>
      </c>
      <c r="L703" s="6" t="str">
        <f>OBV!H703</f>
        <v>CONFIRMED BULLISH</v>
      </c>
      <c r="M703" s="8">
        <f t="shared" si="100"/>
        <v>25</v>
      </c>
      <c r="N703" s="8">
        <f t="shared" si="101"/>
        <v>0</v>
      </c>
      <c r="O703" s="8">
        <f t="shared" si="102"/>
        <v>50</v>
      </c>
      <c r="P703" s="8">
        <f t="shared" si="103"/>
        <v>83.5</v>
      </c>
      <c r="Q703" s="9">
        <f t="shared" si="104"/>
        <v>28.774999999999999</v>
      </c>
      <c r="R703" s="9">
        <f t="shared" si="105"/>
        <v>43.375</v>
      </c>
      <c r="S703" s="9">
        <f t="shared" si="106"/>
        <v>53.825000000000003</v>
      </c>
      <c r="T703" s="9">
        <f t="shared" si="107"/>
        <v>39.625</v>
      </c>
      <c r="U703" s="8">
        <f t="shared" si="108"/>
        <v>41.991666666666667</v>
      </c>
      <c r="V703" s="8">
        <f t="shared" si="109"/>
        <v>41.400000000000006</v>
      </c>
    </row>
    <row r="704" spans="1:22" ht="13.5" x14ac:dyDescent="0.25">
      <c r="A704" s="3">
        <f>RSI!A704</f>
        <v>43328</v>
      </c>
      <c r="B704" s="2">
        <f>RSI!B704</f>
        <v>37.496699999999997</v>
      </c>
      <c r="C704" s="2">
        <f>RSI!I704</f>
        <v>43.283564924370779</v>
      </c>
      <c r="D704" s="2">
        <f>MACD!E704</f>
        <v>0.24400478501555511</v>
      </c>
      <c r="E704" s="2">
        <f>MACD!F704</f>
        <v>0.15741831479616164</v>
      </c>
      <c r="F704" s="2">
        <f>'Moving Avg'!D704</f>
        <v>37.955820000000003</v>
      </c>
      <c r="G704" s="2">
        <f>'Moving Avg'!F704</f>
        <v>37.919504999999994</v>
      </c>
      <c r="H704" s="2">
        <f>'Moving Avg'!G704</f>
        <v>37.774895999999991</v>
      </c>
      <c r="I704" s="2">
        <f>'Moving Avg'!H704</f>
        <v>37.389124499999987</v>
      </c>
      <c r="J704" s="6" t="str">
        <f>OBV!F704</f>
        <v>BULLISH</v>
      </c>
      <c r="K704" s="6" t="str">
        <f>OBV!G704</f>
        <v>NEUTRAL</v>
      </c>
      <c r="L704" s="6" t="str">
        <f>OBV!H704</f>
        <v>NEUTRAL</v>
      </c>
      <c r="M704" s="8">
        <f t="shared" si="100"/>
        <v>25</v>
      </c>
      <c r="N704" s="8">
        <f t="shared" si="101"/>
        <v>0</v>
      </c>
      <c r="O704" s="8">
        <f t="shared" si="102"/>
        <v>50</v>
      </c>
      <c r="P704" s="8">
        <f t="shared" si="103"/>
        <v>49.5</v>
      </c>
      <c r="Q704" s="9">
        <f t="shared" si="104"/>
        <v>23.675000000000001</v>
      </c>
      <c r="R704" s="9">
        <f t="shared" si="105"/>
        <v>34.875</v>
      </c>
      <c r="S704" s="9">
        <f t="shared" si="106"/>
        <v>38.525000000000006</v>
      </c>
      <c r="T704" s="9">
        <f t="shared" si="107"/>
        <v>31.125</v>
      </c>
      <c r="U704" s="8">
        <f t="shared" si="108"/>
        <v>32.358333333333334</v>
      </c>
      <c r="V704" s="8">
        <f t="shared" si="109"/>
        <v>32.049999999999997</v>
      </c>
    </row>
    <row r="705" spans="1:22" ht="13.5" x14ac:dyDescent="0.25">
      <c r="A705" s="3">
        <f>RSI!A705</f>
        <v>43329</v>
      </c>
      <c r="B705" s="2">
        <f>RSI!B705</f>
        <v>37.496699999999997</v>
      </c>
      <c r="C705" s="2">
        <f>RSI!I705</f>
        <v>43.283564924370772</v>
      </c>
      <c r="D705" s="2">
        <f>MACD!E705</f>
        <v>0.16199063104887301</v>
      </c>
      <c r="E705" s="2">
        <f>MACD!F705</f>
        <v>0.15833277804670393</v>
      </c>
      <c r="F705" s="2">
        <f>'Moving Avg'!D705</f>
        <v>37.955820000000003</v>
      </c>
      <c r="G705" s="2">
        <f>'Moving Avg'!F705</f>
        <v>37.887054999999989</v>
      </c>
      <c r="H705" s="2">
        <f>'Moving Avg'!G705</f>
        <v>37.771215999999988</v>
      </c>
      <c r="I705" s="2">
        <f>'Moving Avg'!H705</f>
        <v>37.43130949999999</v>
      </c>
      <c r="J705" s="6" t="str">
        <f>OBV!F705</f>
        <v>BULLISH</v>
      </c>
      <c r="K705" s="6" t="str">
        <f>OBV!G705</f>
        <v>NEUTRAL</v>
      </c>
      <c r="L705" s="6" t="str">
        <f>OBV!H705</f>
        <v>NEUTRAL</v>
      </c>
      <c r="M705" s="8">
        <f t="shared" si="100"/>
        <v>25</v>
      </c>
      <c r="N705" s="8">
        <f t="shared" si="101"/>
        <v>0</v>
      </c>
      <c r="O705" s="8">
        <f t="shared" si="102"/>
        <v>50</v>
      </c>
      <c r="P705" s="8">
        <f t="shared" si="103"/>
        <v>49.5</v>
      </c>
      <c r="Q705" s="9">
        <f t="shared" si="104"/>
        <v>23.675000000000001</v>
      </c>
      <c r="R705" s="9">
        <f t="shared" si="105"/>
        <v>34.875</v>
      </c>
      <c r="S705" s="9">
        <f t="shared" si="106"/>
        <v>38.525000000000006</v>
      </c>
      <c r="T705" s="9">
        <f t="shared" si="107"/>
        <v>31.125</v>
      </c>
      <c r="U705" s="8">
        <f t="shared" si="108"/>
        <v>32.358333333333334</v>
      </c>
      <c r="V705" s="8">
        <f t="shared" si="109"/>
        <v>32.049999999999997</v>
      </c>
    </row>
    <row r="706" spans="1:22" ht="13.5" x14ac:dyDescent="0.25">
      <c r="A706" s="3">
        <f>RSI!A706</f>
        <v>43332</v>
      </c>
      <c r="B706" s="2">
        <f>RSI!B706</f>
        <v>38.116599999999998</v>
      </c>
      <c r="C706" s="2">
        <f>RSI!I706</f>
        <v>53.880524190136697</v>
      </c>
      <c r="D706" s="2">
        <f>MACD!E706</f>
        <v>6.2391614339368573E-2</v>
      </c>
      <c r="E706" s="2">
        <f>MACD!F706</f>
        <v>0.13914454530523684</v>
      </c>
      <c r="F706" s="2">
        <f>'Moving Avg'!D706</f>
        <v>37.926760000000002</v>
      </c>
      <c r="G706" s="2">
        <f>'Moving Avg'!F706</f>
        <v>37.88559999999999</v>
      </c>
      <c r="H706" s="2">
        <f>'Moving Avg'!G706</f>
        <v>37.780319999999989</v>
      </c>
      <c r="I706" s="2">
        <f>'Moving Avg'!H706</f>
        <v>37.476351999999991</v>
      </c>
      <c r="J706" s="6" t="str">
        <f>OBV!F706</f>
        <v>BEARISH</v>
      </c>
      <c r="K706" s="6" t="str">
        <f>OBV!G706</f>
        <v>NEUTRAL</v>
      </c>
      <c r="L706" s="6" t="str">
        <f>OBV!H706</f>
        <v>CONFIRMED BEARISH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100</v>
      </c>
      <c r="O706" s="8">
        <f t="shared" ref="O706:O769" si="112">IF(F706-I706&gt;10,100,IF(F706-I706&gt;5,75, IF(F706-I706&gt;0,50,0)))</f>
        <v>50</v>
      </c>
      <c r="P706" s="8">
        <f t="shared" ref="P706:P769" si="113">IF(L706="confirmed bullish", 34, IF(L706="bullish divergence",17, 0))+IF(J706="bullish",33,IF(J706="bearish",0,16.5))+IF(K706="strong",33,IF(K706="weak",0,16.5))</f>
        <v>16.5</v>
      </c>
      <c r="Q706" s="9">
        <f t="shared" si="104"/>
        <v>53.725000000000001</v>
      </c>
      <c r="R706" s="9">
        <f t="shared" si="105"/>
        <v>46.625</v>
      </c>
      <c r="S706" s="9">
        <f t="shared" si="106"/>
        <v>38.674999999999997</v>
      </c>
      <c r="T706" s="9">
        <f t="shared" si="107"/>
        <v>47.875</v>
      </c>
      <c r="U706" s="8">
        <f t="shared" si="108"/>
        <v>46.341666666666661</v>
      </c>
      <c r="V706" s="8">
        <f t="shared" si="109"/>
        <v>46.724999999999994</v>
      </c>
    </row>
    <row r="707" spans="1:22" ht="13.5" x14ac:dyDescent="0.25">
      <c r="A707" s="3">
        <f>RSI!A707</f>
        <v>43335</v>
      </c>
      <c r="B707" s="2">
        <f>RSI!B707</f>
        <v>38.116599999999998</v>
      </c>
      <c r="C707" s="2">
        <f>RSI!I707</f>
        <v>53.880524190136697</v>
      </c>
      <c r="D707" s="2">
        <f>MACD!E707</f>
        <v>-2.3417206322939421E-2</v>
      </c>
      <c r="E707" s="2">
        <f>MACD!F707</f>
        <v>0.10663219497960159</v>
      </c>
      <c r="F707" s="2">
        <f>'Moving Avg'!D707</f>
        <v>37.8977</v>
      </c>
      <c r="G707" s="2">
        <f>'Moving Avg'!F707</f>
        <v>37.88414499999999</v>
      </c>
      <c r="H707" s="2">
        <f>'Moving Avg'!G707</f>
        <v>37.806471999999992</v>
      </c>
      <c r="I707" s="2">
        <f>'Moving Avg'!H707</f>
        <v>37.517035499999992</v>
      </c>
      <c r="J707" s="6" t="str">
        <f>OBV!F707</f>
        <v>BEARISH</v>
      </c>
      <c r="K707" s="6" t="str">
        <f>OBV!G707</f>
        <v>NEUTRAL</v>
      </c>
      <c r="L707" s="6" t="str">
        <f>OBV!H707</f>
        <v>CONFIRMED BEARISH</v>
      </c>
      <c r="M707" s="8">
        <f t="shared" si="110"/>
        <v>25</v>
      </c>
      <c r="N707" s="8">
        <f t="shared" si="111"/>
        <v>100</v>
      </c>
      <c r="O707" s="8">
        <f t="shared" si="112"/>
        <v>50</v>
      </c>
      <c r="P707" s="8">
        <f t="shared" si="113"/>
        <v>16.5</v>
      </c>
      <c r="Q707" s="9">
        <f t="shared" ref="Q707:Q770" si="114">0.35*M707+N707*0.35+O707*0.15+P707*0.15</f>
        <v>53.725000000000001</v>
      </c>
      <c r="R707" s="9">
        <f t="shared" ref="R707:R770" si="115">M707*0.2+N707*0.2+O707*0.35+P707*0.25</f>
        <v>46.625</v>
      </c>
      <c r="S707" s="9">
        <f t="shared" ref="S707:S770" si="116">M707*0.15+N707*0.15+O707*0.25+P707*0.45</f>
        <v>38.674999999999997</v>
      </c>
      <c r="T707" s="9">
        <f t="shared" ref="T707:T770" si="117">0.25*SUM(M707:P707)</f>
        <v>47.875</v>
      </c>
      <c r="U707" s="8">
        <f t="shared" ref="U707:U770" si="118">SUM(Q707:S707)/3</f>
        <v>46.341666666666661</v>
      </c>
      <c r="V707" s="8">
        <f t="shared" ref="V707:V770" si="119">SUM(Q707:T707)/4</f>
        <v>46.724999999999994</v>
      </c>
    </row>
    <row r="708" spans="1:22" ht="13.5" x14ac:dyDescent="0.25">
      <c r="A708" s="3">
        <f>RSI!A708</f>
        <v>43336</v>
      </c>
      <c r="B708" s="2">
        <f>RSI!B708</f>
        <v>38.116599999999998</v>
      </c>
      <c r="C708" s="2">
        <f>RSI!I708</f>
        <v>53.880524190136697</v>
      </c>
      <c r="D708" s="2">
        <f>MACD!E708</f>
        <v>-9.7443864034744365E-2</v>
      </c>
      <c r="E708" s="2">
        <f>MACD!F708</f>
        <v>6.5816983176732416E-2</v>
      </c>
      <c r="F708" s="2">
        <f>'Moving Avg'!D708</f>
        <v>37.868639999999999</v>
      </c>
      <c r="G708" s="2">
        <f>'Moving Avg'!F708</f>
        <v>37.881719999999987</v>
      </c>
      <c r="H708" s="2">
        <f>'Moving Avg'!G708</f>
        <v>37.832431999999997</v>
      </c>
      <c r="I708" s="2">
        <f>'Moving Avg'!H708</f>
        <v>37.550986499999993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  <c r="M708" s="8">
        <f t="shared" si="110"/>
        <v>25</v>
      </c>
      <c r="N708" s="8">
        <f t="shared" si="111"/>
        <v>100</v>
      </c>
      <c r="O708" s="8">
        <f t="shared" si="112"/>
        <v>50</v>
      </c>
      <c r="P708" s="8">
        <f t="shared" si="113"/>
        <v>16.5</v>
      </c>
      <c r="Q708" s="9">
        <f t="shared" si="114"/>
        <v>53.725000000000001</v>
      </c>
      <c r="R708" s="9">
        <f t="shared" si="115"/>
        <v>46.625</v>
      </c>
      <c r="S708" s="9">
        <f t="shared" si="116"/>
        <v>38.674999999999997</v>
      </c>
      <c r="T708" s="9">
        <f t="shared" si="117"/>
        <v>47.875</v>
      </c>
      <c r="U708" s="8">
        <f t="shared" si="118"/>
        <v>46.341666666666661</v>
      </c>
      <c r="V708" s="8">
        <f t="shared" si="119"/>
        <v>46.724999999999994</v>
      </c>
    </row>
    <row r="709" spans="1:22" ht="13.5" x14ac:dyDescent="0.25">
      <c r="A709" s="3">
        <f>RSI!A709</f>
        <v>43339</v>
      </c>
      <c r="B709" s="2">
        <f>RSI!B709</f>
        <v>37.496699999999997</v>
      </c>
      <c r="C709" s="2">
        <f>RSI!I709</f>
        <v>43.685967446983653</v>
      </c>
      <c r="D709" s="2">
        <f>MACD!E709</f>
        <v>-0.11547735524445102</v>
      </c>
      <c r="E709" s="2">
        <f>MACD!F709</f>
        <v>2.9558115492495735E-2</v>
      </c>
      <c r="F709" s="2">
        <f>'Moving Avg'!D709</f>
        <v>37.868639999999999</v>
      </c>
      <c r="G709" s="2">
        <f>'Moving Avg'!F709</f>
        <v>37.88656499999999</v>
      </c>
      <c r="H709" s="2">
        <f>'Moving Avg'!G709</f>
        <v>37.830687999999988</v>
      </c>
      <c r="I709" s="2">
        <f>'Moving Avg'!H709</f>
        <v>37.5748155</v>
      </c>
      <c r="J709" s="6" t="str">
        <f>OBV!F709</f>
        <v>BEARISH</v>
      </c>
      <c r="K709" s="6" t="str">
        <f>OBV!G709</f>
        <v>NEUTRAL</v>
      </c>
      <c r="L709" s="6" t="str">
        <f>OBV!H709</f>
        <v>NEUTRAL</v>
      </c>
      <c r="M709" s="8">
        <f t="shared" si="110"/>
        <v>25</v>
      </c>
      <c r="N709" s="8">
        <f t="shared" si="111"/>
        <v>100</v>
      </c>
      <c r="O709" s="8">
        <f t="shared" si="112"/>
        <v>50</v>
      </c>
      <c r="P709" s="8">
        <f t="shared" si="113"/>
        <v>16.5</v>
      </c>
      <c r="Q709" s="9">
        <f t="shared" si="114"/>
        <v>53.725000000000001</v>
      </c>
      <c r="R709" s="9">
        <f t="shared" si="115"/>
        <v>46.625</v>
      </c>
      <c r="S709" s="9">
        <f t="shared" si="116"/>
        <v>38.674999999999997</v>
      </c>
      <c r="T709" s="9">
        <f t="shared" si="117"/>
        <v>47.875</v>
      </c>
      <c r="U709" s="8">
        <f t="shared" si="118"/>
        <v>46.341666666666661</v>
      </c>
      <c r="V709" s="8">
        <f t="shared" si="119"/>
        <v>46.724999999999994</v>
      </c>
    </row>
    <row r="710" spans="1:22" ht="13.5" x14ac:dyDescent="0.25">
      <c r="A710" s="3">
        <f>RSI!A710</f>
        <v>43340</v>
      </c>
      <c r="B710" s="2">
        <f>RSI!B710</f>
        <v>37.506399999999999</v>
      </c>
      <c r="C710" s="2">
        <f>RSI!I710</f>
        <v>43.864947835770295</v>
      </c>
      <c r="D710" s="2">
        <f>MACD!E710</f>
        <v>-0.12900869616095179</v>
      </c>
      <c r="E710" s="2">
        <f>MACD!F710</f>
        <v>-2.1552468381937674E-3</v>
      </c>
      <c r="F710" s="2">
        <f>'Moving Avg'!D710</f>
        <v>37.870579999999997</v>
      </c>
      <c r="G710" s="2">
        <f>'Moving Avg'!F710</f>
        <v>37.853629999999988</v>
      </c>
      <c r="H710" s="2">
        <f>'Moving Avg'!G710</f>
        <v>37.829137999999993</v>
      </c>
      <c r="I710" s="2">
        <f>'Moving Avg'!H710</f>
        <v>37.597676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  <c r="M710" s="8">
        <f t="shared" si="110"/>
        <v>25</v>
      </c>
      <c r="N710" s="8">
        <f t="shared" si="111"/>
        <v>100</v>
      </c>
      <c r="O710" s="8">
        <f t="shared" si="112"/>
        <v>50</v>
      </c>
      <c r="P710" s="8">
        <f t="shared" si="113"/>
        <v>83.5</v>
      </c>
      <c r="Q710" s="9">
        <f t="shared" si="114"/>
        <v>63.774999999999999</v>
      </c>
      <c r="R710" s="9">
        <f t="shared" si="115"/>
        <v>63.375</v>
      </c>
      <c r="S710" s="9">
        <f t="shared" si="116"/>
        <v>68.825000000000003</v>
      </c>
      <c r="T710" s="9">
        <f t="shared" si="117"/>
        <v>64.625</v>
      </c>
      <c r="U710" s="8">
        <f t="shared" si="118"/>
        <v>65.325000000000003</v>
      </c>
      <c r="V710" s="8">
        <f t="shared" si="119"/>
        <v>65.150000000000006</v>
      </c>
    </row>
    <row r="711" spans="1:22" ht="13.5" x14ac:dyDescent="0.25">
      <c r="A711" s="3">
        <f>RSI!A711</f>
        <v>43341</v>
      </c>
      <c r="B711" s="2">
        <f>RSI!B711</f>
        <v>37.535400000000003</v>
      </c>
      <c r="C711" s="2">
        <f>RSI!I711</f>
        <v>44.433555067227765</v>
      </c>
      <c r="D711" s="2">
        <f>MACD!E711</f>
        <v>-2.2675602050959753E-2</v>
      </c>
      <c r="E711" s="2">
        <f>MACD!F711</f>
        <v>-6.2593178807469653E-3</v>
      </c>
      <c r="F711" s="2">
        <f>'Moving Avg'!D711</f>
        <v>37.754339999999999</v>
      </c>
      <c r="G711" s="2">
        <f>'Moving Avg'!F711</f>
        <v>37.817304999999983</v>
      </c>
      <c r="H711" s="2">
        <f>'Moving Avg'!G711</f>
        <v>37.828167999999998</v>
      </c>
      <c r="I711" s="2">
        <f>'Moving Avg'!H711</f>
        <v>37.615837999999997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  <c r="M711" s="8">
        <f t="shared" si="110"/>
        <v>25</v>
      </c>
      <c r="N711" s="8">
        <f t="shared" si="111"/>
        <v>45</v>
      </c>
      <c r="O711" s="8">
        <f t="shared" si="112"/>
        <v>50</v>
      </c>
      <c r="P711" s="8">
        <f t="shared" si="113"/>
        <v>66.5</v>
      </c>
      <c r="Q711" s="9">
        <f t="shared" si="114"/>
        <v>41.975000000000001</v>
      </c>
      <c r="R711" s="9">
        <f t="shared" si="115"/>
        <v>48.125</v>
      </c>
      <c r="S711" s="9">
        <f t="shared" si="116"/>
        <v>52.924999999999997</v>
      </c>
      <c r="T711" s="9">
        <f t="shared" si="117"/>
        <v>46.625</v>
      </c>
      <c r="U711" s="8">
        <f t="shared" si="118"/>
        <v>47.67499999999999</v>
      </c>
      <c r="V711" s="8">
        <f t="shared" si="119"/>
        <v>47.412499999999994</v>
      </c>
    </row>
    <row r="712" spans="1:22" ht="13.5" x14ac:dyDescent="0.25">
      <c r="A712" s="3">
        <f>RSI!A712</f>
        <v>43342</v>
      </c>
      <c r="B712" s="2">
        <f>RSI!B712</f>
        <v>37.5548</v>
      </c>
      <c r="C712" s="2">
        <f>RSI!I712</f>
        <v>44.836106682323987</v>
      </c>
      <c r="D712" s="2">
        <f>MACD!E712</f>
        <v>6.7734378827815078E-2</v>
      </c>
      <c r="E712" s="2">
        <f>MACD!F712</f>
        <v>8.5394214609654431E-3</v>
      </c>
      <c r="F712" s="2">
        <f>'Moving Avg'!D712</f>
        <v>37.641980000000004</v>
      </c>
      <c r="G712" s="2">
        <f>'Moving Avg'!F712</f>
        <v>37.781949999999981</v>
      </c>
      <c r="H712" s="2">
        <f>'Moving Avg'!G712</f>
        <v>37.843083999999998</v>
      </c>
      <c r="I712" s="2">
        <f>'Moving Avg'!H712</f>
        <v>37.63409699999999</v>
      </c>
      <c r="J712" s="6" t="str">
        <f>OBV!F712</f>
        <v>BULLISH</v>
      </c>
      <c r="K712" s="6" t="str">
        <f>OBV!G712</f>
        <v>NEUTRAL</v>
      </c>
      <c r="L712" s="6" t="str">
        <f>OBV!H712</f>
        <v>BULLISH DIVERGENCE</v>
      </c>
      <c r="M712" s="8">
        <f t="shared" si="110"/>
        <v>25</v>
      </c>
      <c r="N712" s="8">
        <f t="shared" si="111"/>
        <v>0</v>
      </c>
      <c r="O712" s="8">
        <f t="shared" si="112"/>
        <v>50</v>
      </c>
      <c r="P712" s="8">
        <f t="shared" si="113"/>
        <v>66.5</v>
      </c>
      <c r="Q712" s="9">
        <f t="shared" si="114"/>
        <v>26.225000000000001</v>
      </c>
      <c r="R712" s="9">
        <f t="shared" si="115"/>
        <v>39.125</v>
      </c>
      <c r="S712" s="9">
        <f t="shared" si="116"/>
        <v>46.174999999999997</v>
      </c>
      <c r="T712" s="9">
        <f t="shared" si="117"/>
        <v>35.375</v>
      </c>
      <c r="U712" s="8">
        <f t="shared" si="118"/>
        <v>37.174999999999997</v>
      </c>
      <c r="V712" s="8">
        <f t="shared" si="119"/>
        <v>36.724999999999994</v>
      </c>
    </row>
    <row r="713" spans="1:22" ht="13.5" x14ac:dyDescent="0.25">
      <c r="A713" s="3">
        <f>RSI!A713</f>
        <v>43343</v>
      </c>
      <c r="B713" s="2">
        <f>RSI!B713</f>
        <v>37.5565</v>
      </c>
      <c r="C713" s="2">
        <f>RSI!I713</f>
        <v>44.87379432184833</v>
      </c>
      <c r="D713" s="2">
        <f>MACD!E713</f>
        <v>0.14572870141000749</v>
      </c>
      <c r="E713" s="2">
        <f>MACD!F713</f>
        <v>3.5977277450773851E-2</v>
      </c>
      <c r="F713" s="2">
        <f>'Moving Avg'!D713</f>
        <v>37.529960000000003</v>
      </c>
      <c r="G713" s="2">
        <f>'Moving Avg'!F713</f>
        <v>37.746679999999991</v>
      </c>
      <c r="H713" s="2">
        <f>'Moving Avg'!G713</f>
        <v>37.842535999999996</v>
      </c>
      <c r="I713" s="2">
        <f>'Moving Avg'!H713</f>
        <v>37.652364499999997</v>
      </c>
      <c r="J713" s="6" t="str">
        <f>OBV!F713</f>
        <v>BULLISH</v>
      </c>
      <c r="K713" s="6" t="str">
        <f>OBV!G713</f>
        <v>NEUTRAL</v>
      </c>
      <c r="L713" s="6" t="str">
        <f>OBV!H713</f>
        <v>BULLISH DIVERGENCE</v>
      </c>
      <c r="M713" s="8">
        <f t="shared" si="110"/>
        <v>25</v>
      </c>
      <c r="N713" s="8">
        <f t="shared" si="111"/>
        <v>0</v>
      </c>
      <c r="O713" s="8">
        <f t="shared" si="112"/>
        <v>0</v>
      </c>
      <c r="P713" s="8">
        <f t="shared" si="113"/>
        <v>66.5</v>
      </c>
      <c r="Q713" s="9">
        <f t="shared" si="114"/>
        <v>18.725000000000001</v>
      </c>
      <c r="R713" s="9">
        <f t="shared" si="115"/>
        <v>21.625</v>
      </c>
      <c r="S713" s="9">
        <f t="shared" si="116"/>
        <v>33.674999999999997</v>
      </c>
      <c r="T713" s="9">
        <f t="shared" si="117"/>
        <v>22.875</v>
      </c>
      <c r="U713" s="8">
        <f t="shared" si="118"/>
        <v>24.675000000000001</v>
      </c>
      <c r="V713" s="8">
        <f t="shared" si="119"/>
        <v>24.225000000000001</v>
      </c>
    </row>
    <row r="714" spans="1:22" ht="13.5" x14ac:dyDescent="0.25">
      <c r="A714" s="3">
        <f>RSI!A714</f>
        <v>43346</v>
      </c>
      <c r="B714" s="2">
        <f>RSI!B714</f>
        <v>38.0794</v>
      </c>
      <c r="C714" s="2">
        <f>RSI!I714</f>
        <v>55.046986370734707</v>
      </c>
      <c r="D714" s="2">
        <f>MACD!E714</f>
        <v>5.6756974642098612E-2</v>
      </c>
      <c r="E714" s="2">
        <f>MACD!F714</f>
        <v>4.0133216889038807E-2</v>
      </c>
      <c r="F714" s="2">
        <f>'Moving Avg'!D714</f>
        <v>37.646499999999996</v>
      </c>
      <c r="G714" s="2">
        <f>'Moving Avg'!F714</f>
        <v>37.737554999999993</v>
      </c>
      <c r="H714" s="2">
        <f>'Moving Avg'!G714</f>
        <v>37.852445999999993</v>
      </c>
      <c r="I714" s="2">
        <f>'Moving Avg'!H714</f>
        <v>37.678816499999996</v>
      </c>
      <c r="J714" s="6" t="str">
        <f>OBV!F714</f>
        <v>BULLISH</v>
      </c>
      <c r="K714" s="6" t="str">
        <f>OBV!G714</f>
        <v>STRONG</v>
      </c>
      <c r="L714" s="6" t="str">
        <f>OBV!H714</f>
        <v>BULLISH DIVERGENCE</v>
      </c>
      <c r="M714" s="8">
        <f t="shared" si="110"/>
        <v>25</v>
      </c>
      <c r="N714" s="8">
        <f t="shared" si="111"/>
        <v>0</v>
      </c>
      <c r="O714" s="8">
        <f t="shared" si="112"/>
        <v>0</v>
      </c>
      <c r="P714" s="8">
        <f t="shared" si="113"/>
        <v>83</v>
      </c>
      <c r="Q714" s="9">
        <f t="shared" si="114"/>
        <v>21.2</v>
      </c>
      <c r="R714" s="9">
        <f t="shared" si="115"/>
        <v>25.75</v>
      </c>
      <c r="S714" s="9">
        <f t="shared" si="116"/>
        <v>41.1</v>
      </c>
      <c r="T714" s="9">
        <f t="shared" si="117"/>
        <v>27</v>
      </c>
      <c r="U714" s="8">
        <f t="shared" si="118"/>
        <v>29.350000000000005</v>
      </c>
      <c r="V714" s="8">
        <f t="shared" si="119"/>
        <v>28.762500000000003</v>
      </c>
    </row>
    <row r="715" spans="1:22" ht="13.5" x14ac:dyDescent="0.25">
      <c r="A715" s="3">
        <f>RSI!A715</f>
        <v>43347</v>
      </c>
      <c r="B715" s="2">
        <f>RSI!B715</f>
        <v>38.0794</v>
      </c>
      <c r="C715" s="2">
        <f>RSI!I715</f>
        <v>55.046986370734714</v>
      </c>
      <c r="D715" s="2">
        <f>MACD!E715</f>
        <v>-2.0237477664863945E-2</v>
      </c>
      <c r="E715" s="2">
        <f>MACD!F715</f>
        <v>2.8059077978258261E-2</v>
      </c>
      <c r="F715" s="2">
        <f>'Moving Avg'!D715</f>
        <v>37.761099999999999</v>
      </c>
      <c r="G715" s="2">
        <f>'Moving Avg'!F715</f>
        <v>37.771049999999988</v>
      </c>
      <c r="H715" s="2">
        <f>'Moving Avg'!G715</f>
        <v>37.876691999999998</v>
      </c>
      <c r="I715" s="2">
        <f>'Moving Avg'!H715</f>
        <v>37.701441999999986</v>
      </c>
      <c r="J715" s="6" t="str">
        <f>OBV!F715</f>
        <v>BULLISH</v>
      </c>
      <c r="K715" s="6" t="str">
        <f>OBV!G715</f>
        <v>STRONG</v>
      </c>
      <c r="L715" s="6" t="str">
        <f>OBV!H715</f>
        <v>BULLISH DIVERGENCE</v>
      </c>
      <c r="M715" s="8">
        <f t="shared" si="110"/>
        <v>25</v>
      </c>
      <c r="N715" s="8">
        <f t="shared" si="111"/>
        <v>100</v>
      </c>
      <c r="O715" s="8">
        <f t="shared" si="112"/>
        <v>50</v>
      </c>
      <c r="P715" s="8">
        <f t="shared" si="113"/>
        <v>83</v>
      </c>
      <c r="Q715" s="9">
        <f t="shared" si="114"/>
        <v>63.7</v>
      </c>
      <c r="R715" s="9">
        <f t="shared" si="115"/>
        <v>63.25</v>
      </c>
      <c r="S715" s="9">
        <f t="shared" si="116"/>
        <v>68.599999999999994</v>
      </c>
      <c r="T715" s="9">
        <f t="shared" si="117"/>
        <v>64.5</v>
      </c>
      <c r="U715" s="8">
        <f t="shared" si="118"/>
        <v>65.183333333333337</v>
      </c>
      <c r="V715" s="8">
        <f t="shared" si="119"/>
        <v>65.012500000000003</v>
      </c>
    </row>
    <row r="716" spans="1:22" ht="13.5" x14ac:dyDescent="0.25">
      <c r="A716" s="3">
        <f>RSI!A716</f>
        <v>43348</v>
      </c>
      <c r="B716" s="2">
        <f>RSI!B716</f>
        <v>38.089199999999998</v>
      </c>
      <c r="C716" s="2">
        <f>RSI!I716</f>
        <v>55.226582176719567</v>
      </c>
      <c r="D716" s="2">
        <f>MACD!E716</f>
        <v>7.6727090196015979E-3</v>
      </c>
      <c r="E716" s="2">
        <f>MACD!F716</f>
        <v>2.3981804186526928E-2</v>
      </c>
      <c r="F716" s="2">
        <f>'Moving Avg'!D716</f>
        <v>37.871859999999998</v>
      </c>
      <c r="G716" s="2">
        <f>'Moving Avg'!F716</f>
        <v>37.800674999999998</v>
      </c>
      <c r="H716" s="2">
        <f>'Moving Avg'!G716</f>
        <v>37.887767999999994</v>
      </c>
      <c r="I716" s="2">
        <f>'Moving Avg'!H716</f>
        <v>37.72823349999998</v>
      </c>
      <c r="J716" s="6" t="str">
        <f>OBV!F716</f>
        <v>BULLISH</v>
      </c>
      <c r="K716" s="6" t="str">
        <f>OBV!G716</f>
        <v>STRONG</v>
      </c>
      <c r="L716" s="6" t="str">
        <f>OBV!H716</f>
        <v>BULLISH DIVERGENCE</v>
      </c>
      <c r="M716" s="8">
        <f t="shared" si="110"/>
        <v>25</v>
      </c>
      <c r="N716" s="8">
        <f t="shared" si="111"/>
        <v>45</v>
      </c>
      <c r="O716" s="8">
        <f t="shared" si="112"/>
        <v>50</v>
      </c>
      <c r="P716" s="8">
        <f t="shared" si="113"/>
        <v>83</v>
      </c>
      <c r="Q716" s="9">
        <f t="shared" si="114"/>
        <v>44.45</v>
      </c>
      <c r="R716" s="9">
        <f t="shared" si="115"/>
        <v>52.25</v>
      </c>
      <c r="S716" s="9">
        <f t="shared" si="116"/>
        <v>60.35</v>
      </c>
      <c r="T716" s="9">
        <f t="shared" si="117"/>
        <v>50.75</v>
      </c>
      <c r="U716" s="8">
        <f t="shared" si="118"/>
        <v>52.35</v>
      </c>
      <c r="V716" s="8">
        <f t="shared" si="119"/>
        <v>51.95</v>
      </c>
    </row>
    <row r="717" spans="1:22" ht="13.5" x14ac:dyDescent="0.25">
      <c r="A717" s="3">
        <f>RSI!A717</f>
        <v>43349</v>
      </c>
      <c r="B717" s="2">
        <f>RSI!B717</f>
        <v>38.089199999999998</v>
      </c>
      <c r="C717" s="2">
        <f>RSI!I717</f>
        <v>55.226582176719567</v>
      </c>
      <c r="D717" s="2">
        <f>MACD!E717</f>
        <v>2.9764476831985576E-2</v>
      </c>
      <c r="E717" s="2">
        <f>MACD!F717</f>
        <v>2.5138338715618658E-2</v>
      </c>
      <c r="F717" s="2">
        <f>'Moving Avg'!D717</f>
        <v>37.978740000000002</v>
      </c>
      <c r="G717" s="2">
        <f>'Moving Avg'!F717</f>
        <v>37.830299999999994</v>
      </c>
      <c r="H717" s="2">
        <f>'Moving Avg'!G717</f>
        <v>37.898843999999997</v>
      </c>
      <c r="I717" s="2">
        <f>'Moving Avg'!H717</f>
        <v>37.755024999999989</v>
      </c>
      <c r="J717" s="6" t="str">
        <f>OBV!F717</f>
        <v>BULLISH</v>
      </c>
      <c r="K717" s="6" t="str">
        <f>OBV!G717</f>
        <v>STRONG</v>
      </c>
      <c r="L717" s="6" t="str">
        <f>OBV!H717</f>
        <v>BULLISH DIVERGENCE</v>
      </c>
      <c r="M717" s="8">
        <f t="shared" si="110"/>
        <v>25</v>
      </c>
      <c r="N717" s="8">
        <f t="shared" si="111"/>
        <v>0</v>
      </c>
      <c r="O717" s="8">
        <f t="shared" si="112"/>
        <v>50</v>
      </c>
      <c r="P717" s="8">
        <f t="shared" si="113"/>
        <v>83</v>
      </c>
      <c r="Q717" s="9">
        <f t="shared" si="114"/>
        <v>28.7</v>
      </c>
      <c r="R717" s="9">
        <f t="shared" si="115"/>
        <v>43.25</v>
      </c>
      <c r="S717" s="9">
        <f t="shared" si="116"/>
        <v>53.6</v>
      </c>
      <c r="T717" s="9">
        <f t="shared" si="117"/>
        <v>39.5</v>
      </c>
      <c r="U717" s="8">
        <f t="shared" si="118"/>
        <v>41.85</v>
      </c>
      <c r="V717" s="8">
        <f t="shared" si="119"/>
        <v>41.262500000000003</v>
      </c>
    </row>
    <row r="718" spans="1:22" ht="13.5" x14ac:dyDescent="0.25">
      <c r="A718" s="3">
        <f>RSI!A718</f>
        <v>43350</v>
      </c>
      <c r="B718" s="2">
        <f>RSI!B718</f>
        <v>38.158299999999997</v>
      </c>
      <c r="C718" s="2">
        <f>RSI!I718</f>
        <v>56.643083880687627</v>
      </c>
      <c r="D718" s="2">
        <f>MACD!E718</f>
        <v>4.1927377803723687E-2</v>
      </c>
      <c r="E718" s="2">
        <f>MACD!F718</f>
        <v>2.8496146533239668E-2</v>
      </c>
      <c r="F718" s="2">
        <f>'Moving Avg'!D718</f>
        <v>38.0991</v>
      </c>
      <c r="G718" s="2">
        <f>'Moving Avg'!F718</f>
        <v>37.863379999999992</v>
      </c>
      <c r="H718" s="2">
        <f>'Moving Avg'!G718</f>
        <v>37.911301999999992</v>
      </c>
      <c r="I718" s="2">
        <f>'Moving Avg'!H718</f>
        <v>37.782161999999992</v>
      </c>
      <c r="J718" s="6" t="str">
        <f>OBV!F718</f>
        <v>BULLISH</v>
      </c>
      <c r="K718" s="6" t="str">
        <f>OBV!G718</f>
        <v>STRONG</v>
      </c>
      <c r="L718" s="6" t="str">
        <f>OBV!H718</f>
        <v>CONFIRMED BULLISH</v>
      </c>
      <c r="M718" s="8">
        <f t="shared" si="110"/>
        <v>25</v>
      </c>
      <c r="N718" s="8">
        <f t="shared" si="111"/>
        <v>0</v>
      </c>
      <c r="O718" s="8">
        <f t="shared" si="112"/>
        <v>50</v>
      </c>
      <c r="P718" s="8">
        <f t="shared" si="113"/>
        <v>100</v>
      </c>
      <c r="Q718" s="9">
        <f t="shared" si="114"/>
        <v>31.25</v>
      </c>
      <c r="R718" s="9">
        <f t="shared" si="115"/>
        <v>47.5</v>
      </c>
      <c r="S718" s="9">
        <f t="shared" si="116"/>
        <v>61.25</v>
      </c>
      <c r="T718" s="9">
        <f t="shared" si="117"/>
        <v>43.75</v>
      </c>
      <c r="U718" s="8">
        <f t="shared" si="118"/>
        <v>46.666666666666664</v>
      </c>
      <c r="V718" s="8">
        <f t="shared" si="119"/>
        <v>45.9375</v>
      </c>
    </row>
    <row r="719" spans="1:22" ht="13.5" x14ac:dyDescent="0.25">
      <c r="A719" s="3">
        <f>RSI!A719</f>
        <v>43353</v>
      </c>
      <c r="B719" s="2">
        <f>RSI!B719</f>
        <v>38.158299999999997</v>
      </c>
      <c r="C719" s="2">
        <f>RSI!I719</f>
        <v>56.643083880687627</v>
      </c>
      <c r="D719" s="2">
        <f>MACD!E719</f>
        <v>-4.4865533147813608E-2</v>
      </c>
      <c r="E719" s="2">
        <f>MACD!F719</f>
        <v>1.3823810597029014E-2</v>
      </c>
      <c r="F719" s="2">
        <f>'Moving Avg'!D719</f>
        <v>38.114879999999999</v>
      </c>
      <c r="G719" s="2">
        <f>'Moving Avg'!F719</f>
        <v>37.896460000000005</v>
      </c>
      <c r="H719" s="2">
        <f>'Moving Avg'!G719</f>
        <v>37.923759999999987</v>
      </c>
      <c r="I719" s="2">
        <f>'Moving Avg'!H719</f>
        <v>37.809008499999983</v>
      </c>
      <c r="J719" s="6" t="str">
        <f>OBV!F719</f>
        <v>BULLISH</v>
      </c>
      <c r="K719" s="6" t="str">
        <f>OBV!G719</f>
        <v>STRONG</v>
      </c>
      <c r="L719" s="6" t="str">
        <f>OBV!H719</f>
        <v>CONFIRMED BULLISH</v>
      </c>
      <c r="M719" s="8">
        <f t="shared" si="110"/>
        <v>25</v>
      </c>
      <c r="N719" s="8">
        <f t="shared" si="111"/>
        <v>100</v>
      </c>
      <c r="O719" s="8">
        <f t="shared" si="112"/>
        <v>50</v>
      </c>
      <c r="P719" s="8">
        <f t="shared" si="113"/>
        <v>100</v>
      </c>
      <c r="Q719" s="9">
        <f t="shared" si="114"/>
        <v>66.25</v>
      </c>
      <c r="R719" s="9">
        <f t="shared" si="115"/>
        <v>67.5</v>
      </c>
      <c r="S719" s="9">
        <f t="shared" si="116"/>
        <v>76.25</v>
      </c>
      <c r="T719" s="9">
        <f t="shared" si="117"/>
        <v>68.75</v>
      </c>
      <c r="U719" s="8">
        <f t="shared" si="118"/>
        <v>70</v>
      </c>
      <c r="V719" s="8">
        <f t="shared" si="119"/>
        <v>69.6875</v>
      </c>
    </row>
    <row r="720" spans="1:22" ht="13.5" x14ac:dyDescent="0.25">
      <c r="A720" s="3">
        <f>RSI!A720</f>
        <v>43355</v>
      </c>
      <c r="B720" s="2">
        <f>RSI!B720</f>
        <v>38.256999999999998</v>
      </c>
      <c r="C720" s="2">
        <f>RSI!I720</f>
        <v>58.802215828087746</v>
      </c>
      <c r="D720" s="2">
        <f>MACD!E720</f>
        <v>-0.1257127934870752</v>
      </c>
      <c r="E720" s="2">
        <f>MACD!F720</f>
        <v>-1.4083510219791829E-2</v>
      </c>
      <c r="F720" s="2">
        <f>'Moving Avg'!D720</f>
        <v>38.150400000000005</v>
      </c>
      <c r="G720" s="2">
        <f>'Moving Avg'!F720</f>
        <v>37.934474999999992</v>
      </c>
      <c r="H720" s="2">
        <f>'Moving Avg'!G720</f>
        <v>37.938577999999993</v>
      </c>
      <c r="I720" s="2">
        <f>'Moving Avg'!H720</f>
        <v>37.835621999999987</v>
      </c>
      <c r="J720" s="6" t="str">
        <f>OBV!F720</f>
        <v>BULLISH</v>
      </c>
      <c r="K720" s="6" t="str">
        <f>OBV!G720</f>
        <v>STRONG</v>
      </c>
      <c r="L720" s="6" t="str">
        <f>OBV!H720</f>
        <v>CONFIRMED BULLISH</v>
      </c>
      <c r="M720" s="8">
        <f t="shared" si="110"/>
        <v>25</v>
      </c>
      <c r="N720" s="8">
        <f t="shared" si="111"/>
        <v>100</v>
      </c>
      <c r="O720" s="8">
        <f t="shared" si="112"/>
        <v>50</v>
      </c>
      <c r="P720" s="8">
        <f t="shared" si="113"/>
        <v>100</v>
      </c>
      <c r="Q720" s="9">
        <f t="shared" si="114"/>
        <v>66.25</v>
      </c>
      <c r="R720" s="9">
        <f t="shared" si="115"/>
        <v>67.5</v>
      </c>
      <c r="S720" s="9">
        <f t="shared" si="116"/>
        <v>76.25</v>
      </c>
      <c r="T720" s="9">
        <f t="shared" si="117"/>
        <v>68.75</v>
      </c>
      <c r="U720" s="8">
        <f t="shared" si="118"/>
        <v>70</v>
      </c>
      <c r="V720" s="8">
        <f t="shared" si="119"/>
        <v>69.6875</v>
      </c>
    </row>
    <row r="721" spans="1:22" ht="13.5" x14ac:dyDescent="0.25">
      <c r="A721" s="3">
        <f>RSI!A721</f>
        <v>43356</v>
      </c>
      <c r="B721" s="2">
        <f>RSI!B721</f>
        <v>38.256999999999998</v>
      </c>
      <c r="C721" s="2">
        <f>RSI!I721</f>
        <v>58.802215828087746</v>
      </c>
      <c r="D721" s="2">
        <f>MACD!E721</f>
        <v>-0.19171434738835558</v>
      </c>
      <c r="E721" s="2">
        <f>MACD!F721</f>
        <v>-4.9609677653504582E-2</v>
      </c>
      <c r="F721" s="2">
        <f>'Moving Avg'!D721</f>
        <v>38.183959999999999</v>
      </c>
      <c r="G721" s="2">
        <f>'Moving Avg'!F721</f>
        <v>37.934229999999999</v>
      </c>
      <c r="H721" s="2">
        <f>'Moving Avg'!G721</f>
        <v>37.954171999999993</v>
      </c>
      <c r="I721" s="2">
        <f>'Moving Avg'!H721</f>
        <v>37.859813499999987</v>
      </c>
      <c r="J721" s="6" t="str">
        <f>OBV!F721</f>
        <v>BULLISH</v>
      </c>
      <c r="K721" s="6" t="str">
        <f>OBV!G721</f>
        <v>NEUTRAL</v>
      </c>
      <c r="L721" s="6" t="str">
        <f>OBV!H721</f>
        <v>CONFIRMED BULLISH</v>
      </c>
      <c r="M721" s="8">
        <f t="shared" si="110"/>
        <v>25</v>
      </c>
      <c r="N721" s="8">
        <f t="shared" si="111"/>
        <v>100</v>
      </c>
      <c r="O721" s="8">
        <f t="shared" si="112"/>
        <v>50</v>
      </c>
      <c r="P721" s="8">
        <f t="shared" si="113"/>
        <v>83.5</v>
      </c>
      <c r="Q721" s="9">
        <f t="shared" si="114"/>
        <v>63.774999999999999</v>
      </c>
      <c r="R721" s="9">
        <f t="shared" si="115"/>
        <v>63.375</v>
      </c>
      <c r="S721" s="9">
        <f t="shared" si="116"/>
        <v>68.825000000000003</v>
      </c>
      <c r="T721" s="9">
        <f t="shared" si="117"/>
        <v>64.625</v>
      </c>
      <c r="U721" s="8">
        <f t="shared" si="118"/>
        <v>65.325000000000003</v>
      </c>
      <c r="V721" s="8">
        <f t="shared" si="119"/>
        <v>65.150000000000006</v>
      </c>
    </row>
    <row r="722" spans="1:22" ht="13.5" x14ac:dyDescent="0.25">
      <c r="A722" s="3">
        <f>RSI!A722</f>
        <v>43357</v>
      </c>
      <c r="B722" s="2">
        <f>RSI!B722</f>
        <v>38.256999999999998</v>
      </c>
      <c r="C722" s="2">
        <f>RSI!I722</f>
        <v>58.802215828087746</v>
      </c>
      <c r="D722" s="2">
        <f>MACD!E722</f>
        <v>-0.24647893409290589</v>
      </c>
      <c r="E722" s="2">
        <f>MACD!F722</f>
        <v>-8.8983528941384851E-2</v>
      </c>
      <c r="F722" s="2">
        <f>'Moving Avg'!D722</f>
        <v>38.21752</v>
      </c>
      <c r="G722" s="2">
        <f>'Moving Avg'!F722</f>
        <v>37.933985</v>
      </c>
      <c r="H722" s="2">
        <f>'Moving Avg'!G722</f>
        <v>37.963760000000001</v>
      </c>
      <c r="I722" s="2">
        <f>'Moving Avg'!H722</f>
        <v>37.880759999999988</v>
      </c>
      <c r="J722" s="6" t="str">
        <f>OBV!F722</f>
        <v>BULLISH</v>
      </c>
      <c r="K722" s="6" t="str">
        <f>OBV!G722</f>
        <v>NEUTRAL</v>
      </c>
      <c r="L722" s="6" t="str">
        <f>OBV!H722</f>
        <v>CONFIRMED BULLISH</v>
      </c>
      <c r="M722" s="8">
        <f t="shared" si="110"/>
        <v>25</v>
      </c>
      <c r="N722" s="8">
        <f t="shared" si="111"/>
        <v>100</v>
      </c>
      <c r="O722" s="8">
        <f t="shared" si="112"/>
        <v>50</v>
      </c>
      <c r="P722" s="8">
        <f t="shared" si="113"/>
        <v>83.5</v>
      </c>
      <c r="Q722" s="9">
        <f t="shared" si="114"/>
        <v>63.774999999999999</v>
      </c>
      <c r="R722" s="9">
        <f t="shared" si="115"/>
        <v>63.375</v>
      </c>
      <c r="S722" s="9">
        <f t="shared" si="116"/>
        <v>68.825000000000003</v>
      </c>
      <c r="T722" s="9">
        <f t="shared" si="117"/>
        <v>64.625</v>
      </c>
      <c r="U722" s="8">
        <f t="shared" si="118"/>
        <v>65.325000000000003</v>
      </c>
      <c r="V722" s="8">
        <f t="shared" si="119"/>
        <v>65.150000000000006</v>
      </c>
    </row>
    <row r="723" spans="1:22" ht="13.5" x14ac:dyDescent="0.25">
      <c r="A723" s="3">
        <f>RSI!A723</f>
        <v>43360</v>
      </c>
      <c r="B723" s="2">
        <f>RSI!B723</f>
        <v>38.256999999999998</v>
      </c>
      <c r="C723" s="2">
        <f>RSI!I723</f>
        <v>58.802215828087739</v>
      </c>
      <c r="D723" s="2">
        <f>MACD!E723</f>
        <v>-0.29431752556692459</v>
      </c>
      <c r="E723" s="2">
        <f>MACD!F723</f>
        <v>-0.13005032826649282</v>
      </c>
      <c r="F723" s="2">
        <f>'Moving Avg'!D723</f>
        <v>38.237260000000006</v>
      </c>
      <c r="G723" s="2">
        <f>'Moving Avg'!F723</f>
        <v>37.933739999999986</v>
      </c>
      <c r="H723" s="2">
        <f>'Moving Avg'!G723</f>
        <v>37.965598000000007</v>
      </c>
      <c r="I723" s="2">
        <f>'Moving Avg'!H723</f>
        <v>37.897444499999985</v>
      </c>
      <c r="J723" s="6" t="str">
        <f>OBV!F723</f>
        <v>BULLISH</v>
      </c>
      <c r="K723" s="6" t="str">
        <f>OBV!G723</f>
        <v>NEUTRAL</v>
      </c>
      <c r="L723" s="6" t="str">
        <f>OBV!H723</f>
        <v>CONFIRMED BULLISH</v>
      </c>
      <c r="M723" s="8">
        <f t="shared" si="110"/>
        <v>25</v>
      </c>
      <c r="N723" s="8">
        <f t="shared" si="111"/>
        <v>100</v>
      </c>
      <c r="O723" s="8">
        <f t="shared" si="112"/>
        <v>50</v>
      </c>
      <c r="P723" s="8">
        <f t="shared" si="113"/>
        <v>83.5</v>
      </c>
      <c r="Q723" s="9">
        <f t="shared" si="114"/>
        <v>63.774999999999999</v>
      </c>
      <c r="R723" s="9">
        <f t="shared" si="115"/>
        <v>63.375</v>
      </c>
      <c r="S723" s="9">
        <f t="shared" si="116"/>
        <v>68.825000000000003</v>
      </c>
      <c r="T723" s="9">
        <f t="shared" si="117"/>
        <v>64.625</v>
      </c>
      <c r="U723" s="8">
        <f t="shared" si="118"/>
        <v>65.325000000000003</v>
      </c>
      <c r="V723" s="8">
        <f t="shared" si="119"/>
        <v>65.150000000000006</v>
      </c>
    </row>
    <row r="724" spans="1:22" ht="13.5" x14ac:dyDescent="0.25">
      <c r="A724" s="3">
        <f>RSI!A724</f>
        <v>43361</v>
      </c>
      <c r="B724" s="2">
        <f>RSI!B724</f>
        <v>38.256999999999998</v>
      </c>
      <c r="C724" s="2">
        <f>RSI!I724</f>
        <v>58.802215828087739</v>
      </c>
      <c r="D724" s="2">
        <f>MACD!E724</f>
        <v>-0.25598060976375336</v>
      </c>
      <c r="E724" s="2">
        <f>MACD!F724</f>
        <v>-0.15523638456594493</v>
      </c>
      <c r="F724" s="2">
        <f>'Moving Avg'!D724</f>
        <v>38.256999999999998</v>
      </c>
      <c r="G724" s="2">
        <f>'Moving Avg'!F724</f>
        <v>37.971754999999987</v>
      </c>
      <c r="H724" s="2">
        <f>'Moving Avg'!G724</f>
        <v>37.967435999999999</v>
      </c>
      <c r="I724" s="2">
        <f>'Moving Avg'!H724</f>
        <v>37.914128999999988</v>
      </c>
      <c r="J724" s="6" t="str">
        <f>OBV!F724</f>
        <v>BULLISH</v>
      </c>
      <c r="K724" s="6" t="str">
        <f>OBV!G724</f>
        <v>NEUTRAL</v>
      </c>
      <c r="L724" s="6" t="str">
        <f>OBV!H724</f>
        <v>CONFIRMED BULLISH</v>
      </c>
      <c r="M724" s="8">
        <f t="shared" si="110"/>
        <v>25</v>
      </c>
      <c r="N724" s="8">
        <f t="shared" si="111"/>
        <v>100</v>
      </c>
      <c r="O724" s="8">
        <f t="shared" si="112"/>
        <v>50</v>
      </c>
      <c r="P724" s="8">
        <f t="shared" si="113"/>
        <v>83.5</v>
      </c>
      <c r="Q724" s="9">
        <f t="shared" si="114"/>
        <v>63.774999999999999</v>
      </c>
      <c r="R724" s="9">
        <f t="shared" si="115"/>
        <v>63.375</v>
      </c>
      <c r="S724" s="9">
        <f t="shared" si="116"/>
        <v>68.825000000000003</v>
      </c>
      <c r="T724" s="9">
        <f t="shared" si="117"/>
        <v>64.625</v>
      </c>
      <c r="U724" s="8">
        <f t="shared" si="118"/>
        <v>65.325000000000003</v>
      </c>
      <c r="V724" s="8">
        <f t="shared" si="119"/>
        <v>65.150000000000006</v>
      </c>
    </row>
    <row r="725" spans="1:22" ht="13.5" x14ac:dyDescent="0.25">
      <c r="A725" s="3">
        <f>RSI!A725</f>
        <v>43362</v>
      </c>
      <c r="B725" s="2">
        <f>RSI!B725</f>
        <v>38.256999999999998</v>
      </c>
      <c r="C725" s="2">
        <f>RSI!I725</f>
        <v>58.802215828087739</v>
      </c>
      <c r="D725" s="2">
        <f>MACD!E725</f>
        <v>-0.22505133829672275</v>
      </c>
      <c r="E725" s="2">
        <f>MACD!F725</f>
        <v>-0.1691993753121005</v>
      </c>
      <c r="F725" s="2">
        <f>'Moving Avg'!D725</f>
        <v>38.256999999999998</v>
      </c>
      <c r="G725" s="2">
        <f>'Moving Avg'!F725</f>
        <v>38.009769999999989</v>
      </c>
      <c r="H725" s="2">
        <f>'Moving Avg'!G725</f>
        <v>37.969273999999999</v>
      </c>
      <c r="I725" s="2">
        <f>'Moving Avg'!H725</f>
        <v>37.926212499999991</v>
      </c>
      <c r="J725" s="6" t="str">
        <f>OBV!F725</f>
        <v>NEUTRAL</v>
      </c>
      <c r="K725" s="6" t="str">
        <f>OBV!G725</f>
        <v>NEUTRAL</v>
      </c>
      <c r="L725" s="6" t="str">
        <f>OBV!H725</f>
        <v>NEUTRAL</v>
      </c>
      <c r="M725" s="8">
        <f t="shared" si="110"/>
        <v>25</v>
      </c>
      <c r="N725" s="8">
        <f t="shared" si="111"/>
        <v>100</v>
      </c>
      <c r="O725" s="8">
        <f t="shared" si="112"/>
        <v>50</v>
      </c>
      <c r="P725" s="8">
        <f t="shared" si="113"/>
        <v>33</v>
      </c>
      <c r="Q725" s="9">
        <f t="shared" si="114"/>
        <v>56.2</v>
      </c>
      <c r="R725" s="9">
        <f t="shared" si="115"/>
        <v>50.75</v>
      </c>
      <c r="S725" s="9">
        <f t="shared" si="116"/>
        <v>46.1</v>
      </c>
      <c r="T725" s="9">
        <f t="shared" si="117"/>
        <v>52</v>
      </c>
      <c r="U725" s="8">
        <f t="shared" si="118"/>
        <v>51.016666666666673</v>
      </c>
      <c r="V725" s="8">
        <f t="shared" si="119"/>
        <v>51.262500000000003</v>
      </c>
    </row>
    <row r="726" spans="1:22" ht="13.5" x14ac:dyDescent="0.25">
      <c r="A726" s="3">
        <f>RSI!A726</f>
        <v>43363</v>
      </c>
      <c r="B726" s="2">
        <f>RSI!B726</f>
        <v>38.276699999999998</v>
      </c>
      <c r="C726" s="2">
        <f>RSI!I726</f>
        <v>59.431243382819098</v>
      </c>
      <c r="D726" s="2">
        <f>MACD!E726</f>
        <v>-0.20022981406133766</v>
      </c>
      <c r="E726" s="2">
        <f>MACD!F726</f>
        <v>-0.17540546306194793</v>
      </c>
      <c r="F726" s="2">
        <f>'Moving Avg'!D726</f>
        <v>38.260939999999998</v>
      </c>
      <c r="G726" s="2">
        <f>'Moving Avg'!F726</f>
        <v>38.017774999999986</v>
      </c>
      <c r="H726" s="2">
        <f>'Moving Avg'!G726</f>
        <v>37.971506000000005</v>
      </c>
      <c r="I726" s="2">
        <f>'Moving Avg'!H726</f>
        <v>37.938878999999993</v>
      </c>
      <c r="J726" s="6" t="str">
        <f>OBV!F726</f>
        <v>BULLISH</v>
      </c>
      <c r="K726" s="6" t="str">
        <f>OBV!G726</f>
        <v>NEUTRAL</v>
      </c>
      <c r="L726" s="6" t="str">
        <f>OBV!H726</f>
        <v>CONFIRMED BULLISH</v>
      </c>
      <c r="M726" s="8">
        <f t="shared" si="110"/>
        <v>25</v>
      </c>
      <c r="N726" s="8">
        <f t="shared" si="111"/>
        <v>100</v>
      </c>
      <c r="O726" s="8">
        <f t="shared" si="112"/>
        <v>50</v>
      </c>
      <c r="P726" s="8">
        <f t="shared" si="113"/>
        <v>83.5</v>
      </c>
      <c r="Q726" s="9">
        <f t="shared" si="114"/>
        <v>63.774999999999999</v>
      </c>
      <c r="R726" s="9">
        <f t="shared" si="115"/>
        <v>63.375</v>
      </c>
      <c r="S726" s="9">
        <f t="shared" si="116"/>
        <v>68.825000000000003</v>
      </c>
      <c r="T726" s="9">
        <f t="shared" si="117"/>
        <v>64.625</v>
      </c>
      <c r="U726" s="8">
        <f t="shared" si="118"/>
        <v>65.325000000000003</v>
      </c>
      <c r="V726" s="8">
        <f t="shared" si="119"/>
        <v>65.150000000000006</v>
      </c>
    </row>
    <row r="727" spans="1:22" ht="13.5" x14ac:dyDescent="0.25">
      <c r="A727" s="3">
        <f>RSI!A727</f>
        <v>43364</v>
      </c>
      <c r="B727" s="2">
        <f>RSI!B727</f>
        <v>38.3063</v>
      </c>
      <c r="C727" s="2">
        <f>RSI!I727</f>
        <v>60.409377288002148</v>
      </c>
      <c r="D727" s="2">
        <f>MACD!E727</f>
        <v>-0.18283027440043753</v>
      </c>
      <c r="E727" s="2">
        <f>MACD!F727</f>
        <v>-0.17689042532964586</v>
      </c>
      <c r="F727" s="2">
        <f>'Moving Avg'!D727</f>
        <v>38.270799999999994</v>
      </c>
      <c r="G727" s="2">
        <f>'Moving Avg'!F727</f>
        <v>38.027259999999991</v>
      </c>
      <c r="H727" s="2">
        <f>'Moving Avg'!G727</f>
        <v>37.974330000000002</v>
      </c>
      <c r="I727" s="2">
        <f>'Moving Avg'!H727</f>
        <v>37.95169349999999</v>
      </c>
      <c r="J727" s="6" t="str">
        <f>OBV!F727</f>
        <v>BULLISH</v>
      </c>
      <c r="K727" s="6" t="str">
        <f>OBV!G727</f>
        <v>STRONG</v>
      </c>
      <c r="L727" s="6" t="str">
        <f>OBV!H727</f>
        <v>CONFIRMED BULLISH</v>
      </c>
      <c r="M727" s="8">
        <f t="shared" si="110"/>
        <v>25</v>
      </c>
      <c r="N727" s="8">
        <f t="shared" si="111"/>
        <v>45</v>
      </c>
      <c r="O727" s="8">
        <f t="shared" si="112"/>
        <v>50</v>
      </c>
      <c r="P727" s="8">
        <f t="shared" si="113"/>
        <v>100</v>
      </c>
      <c r="Q727" s="9">
        <f t="shared" si="114"/>
        <v>47</v>
      </c>
      <c r="R727" s="9">
        <f t="shared" si="115"/>
        <v>56.5</v>
      </c>
      <c r="S727" s="9">
        <f t="shared" si="116"/>
        <v>68</v>
      </c>
      <c r="T727" s="9">
        <f t="shared" si="117"/>
        <v>55</v>
      </c>
      <c r="U727" s="8">
        <f t="shared" si="118"/>
        <v>57.166666666666664</v>
      </c>
      <c r="V727" s="8">
        <f t="shared" si="119"/>
        <v>56.625</v>
      </c>
    </row>
    <row r="728" spans="1:22" ht="13.5" x14ac:dyDescent="0.25">
      <c r="A728" s="3">
        <f>RSI!A728</f>
        <v>43367</v>
      </c>
      <c r="B728" s="2">
        <f>RSI!B728</f>
        <v>38.473999999999997</v>
      </c>
      <c r="C728" s="2">
        <f>RSI!I728</f>
        <v>65.486540700943465</v>
      </c>
      <c r="D728" s="2">
        <f>MACD!E728</f>
        <v>-0.17138014760742237</v>
      </c>
      <c r="E728" s="2">
        <f>MACD!F728</f>
        <v>-0.17578836978520118</v>
      </c>
      <c r="F728" s="2">
        <f>'Moving Avg'!D728</f>
        <v>38.314199999999992</v>
      </c>
      <c r="G728" s="2">
        <f>'Moving Avg'!F728</f>
        <v>38.045129999999993</v>
      </c>
      <c r="H728" s="2">
        <f>'Moving Avg'!G728</f>
        <v>38.001820000000002</v>
      </c>
      <c r="I728" s="2">
        <f>'Moving Avg'!H728</f>
        <v>37.965346499999981</v>
      </c>
      <c r="J728" s="6" t="str">
        <f>OBV!F728</f>
        <v>BULLISH</v>
      </c>
      <c r="K728" s="6" t="str">
        <f>OBV!G728</f>
        <v>STRONG</v>
      </c>
      <c r="L728" s="6" t="str">
        <f>OBV!H728</f>
        <v>CONFIRMED BULLISH</v>
      </c>
      <c r="M728" s="8">
        <f t="shared" si="110"/>
        <v>25</v>
      </c>
      <c r="N728" s="8">
        <f t="shared" si="111"/>
        <v>0</v>
      </c>
      <c r="O728" s="8">
        <f t="shared" si="112"/>
        <v>50</v>
      </c>
      <c r="P728" s="8">
        <f t="shared" si="113"/>
        <v>100</v>
      </c>
      <c r="Q728" s="9">
        <f t="shared" si="114"/>
        <v>31.25</v>
      </c>
      <c r="R728" s="9">
        <f t="shared" si="115"/>
        <v>47.5</v>
      </c>
      <c r="S728" s="9">
        <f t="shared" si="116"/>
        <v>61.25</v>
      </c>
      <c r="T728" s="9">
        <f t="shared" si="117"/>
        <v>43.75</v>
      </c>
      <c r="U728" s="8">
        <f t="shared" si="118"/>
        <v>46.666666666666664</v>
      </c>
      <c r="V728" s="8">
        <f t="shared" si="119"/>
        <v>45.9375</v>
      </c>
    </row>
    <row r="729" spans="1:22" ht="13.5" x14ac:dyDescent="0.25">
      <c r="A729" s="3">
        <f>RSI!A729</f>
        <v>43368</v>
      </c>
      <c r="B729" s="2">
        <f>RSI!B729</f>
        <v>38.473999999999997</v>
      </c>
      <c r="C729" s="2">
        <f>RSI!I729</f>
        <v>65.486540700943451</v>
      </c>
      <c r="D729" s="2">
        <f>MACD!E729</f>
        <v>-0.16405392122990037</v>
      </c>
      <c r="E729" s="2">
        <f>MACD!F729</f>
        <v>-0.17344148007414104</v>
      </c>
      <c r="F729" s="2">
        <f>'Moving Avg'!D729</f>
        <v>38.357599999999998</v>
      </c>
      <c r="G729" s="2">
        <f>'Moving Avg'!F729</f>
        <v>38.093994999999993</v>
      </c>
      <c r="H729" s="2">
        <f>'Moving Avg'!G729</f>
        <v>38.007998000000001</v>
      </c>
      <c r="I729" s="2">
        <f>'Moving Avg'!H729</f>
        <v>37.978999499999986</v>
      </c>
      <c r="J729" s="6" t="str">
        <f>OBV!F729</f>
        <v>BULLISH</v>
      </c>
      <c r="K729" s="6" t="str">
        <f>OBV!G729</f>
        <v>STRONG</v>
      </c>
      <c r="L729" s="6" t="str">
        <f>OBV!H729</f>
        <v>CONFIRMED BULLISH</v>
      </c>
      <c r="M729" s="8">
        <f t="shared" si="110"/>
        <v>25</v>
      </c>
      <c r="N729" s="8">
        <f t="shared" si="111"/>
        <v>0</v>
      </c>
      <c r="O729" s="8">
        <f t="shared" si="112"/>
        <v>50</v>
      </c>
      <c r="P729" s="8">
        <f t="shared" si="113"/>
        <v>100</v>
      </c>
      <c r="Q729" s="9">
        <f t="shared" si="114"/>
        <v>31.25</v>
      </c>
      <c r="R729" s="9">
        <f t="shared" si="115"/>
        <v>47.5</v>
      </c>
      <c r="S729" s="9">
        <f t="shared" si="116"/>
        <v>61.25</v>
      </c>
      <c r="T729" s="9">
        <f t="shared" si="117"/>
        <v>43.75</v>
      </c>
      <c r="U729" s="8">
        <f t="shared" si="118"/>
        <v>46.666666666666664</v>
      </c>
      <c r="V729" s="8">
        <f t="shared" si="119"/>
        <v>45.9375</v>
      </c>
    </row>
    <row r="730" spans="1:22" ht="13.5" x14ac:dyDescent="0.25">
      <c r="A730" s="3">
        <f>RSI!A730</f>
        <v>43369</v>
      </c>
      <c r="B730" s="2">
        <f>RSI!B730</f>
        <v>38.473999999999997</v>
      </c>
      <c r="C730" s="2">
        <f>RSI!I730</f>
        <v>65.486540700943465</v>
      </c>
      <c r="D730" s="2">
        <f>MACD!E730</f>
        <v>-0.14485754533605899</v>
      </c>
      <c r="E730" s="2">
        <f>MACD!F730</f>
        <v>-0.16772469312652463</v>
      </c>
      <c r="F730" s="2">
        <f>'Moving Avg'!D730</f>
        <v>38.400999999999996</v>
      </c>
      <c r="G730" s="2">
        <f>'Moving Avg'!F730</f>
        <v>38.142375000000001</v>
      </c>
      <c r="H730" s="2">
        <f>'Moving Avg'!G730</f>
        <v>38.014175999999999</v>
      </c>
      <c r="I730" s="2">
        <f>'Moving Avg'!H730</f>
        <v>37.987372999999984</v>
      </c>
      <c r="J730" s="6" t="str">
        <f>OBV!F730</f>
        <v>BULLISH</v>
      </c>
      <c r="K730" s="6" t="str">
        <f>OBV!G730</f>
        <v>STRONG</v>
      </c>
      <c r="L730" s="6" t="str">
        <f>OBV!H730</f>
        <v>CONFIRMED BULLISH</v>
      </c>
      <c r="M730" s="8">
        <f t="shared" si="110"/>
        <v>25</v>
      </c>
      <c r="N730" s="8">
        <f t="shared" si="111"/>
        <v>0</v>
      </c>
      <c r="O730" s="8">
        <f t="shared" si="112"/>
        <v>50</v>
      </c>
      <c r="P730" s="8">
        <f t="shared" si="113"/>
        <v>100</v>
      </c>
      <c r="Q730" s="9">
        <f t="shared" si="114"/>
        <v>31.25</v>
      </c>
      <c r="R730" s="9">
        <f t="shared" si="115"/>
        <v>47.5</v>
      </c>
      <c r="S730" s="9">
        <f t="shared" si="116"/>
        <v>61.25</v>
      </c>
      <c r="T730" s="9">
        <f t="shared" si="117"/>
        <v>43.75</v>
      </c>
      <c r="U730" s="8">
        <f t="shared" si="118"/>
        <v>46.666666666666664</v>
      </c>
      <c r="V730" s="8">
        <f t="shared" si="119"/>
        <v>45.9375</v>
      </c>
    </row>
    <row r="731" spans="1:22" ht="13.5" x14ac:dyDescent="0.25">
      <c r="A731" s="3">
        <f>RSI!A731</f>
        <v>43370</v>
      </c>
      <c r="B731" s="2">
        <f>RSI!B731</f>
        <v>38.473999999999997</v>
      </c>
      <c r="C731" s="2">
        <f>RSI!I731</f>
        <v>65.486540700943465</v>
      </c>
      <c r="D731" s="2">
        <f>MACD!E731</f>
        <v>-0.13063978592822423</v>
      </c>
      <c r="E731" s="2">
        <f>MACD!F731</f>
        <v>-0.16030771168686456</v>
      </c>
      <c r="F731" s="2">
        <f>'Moving Avg'!D731</f>
        <v>38.440459999999995</v>
      </c>
      <c r="G731" s="2">
        <f>'Moving Avg'!F731</f>
        <v>38.189305000000004</v>
      </c>
      <c r="H731" s="2">
        <f>'Moving Avg'!G731</f>
        <v>38.020353999999998</v>
      </c>
      <c r="I731" s="2">
        <f>'Moving Avg'!H731</f>
        <v>37.990903499999988</v>
      </c>
      <c r="J731" s="6" t="str">
        <f>OBV!F731</f>
        <v>BULLISH</v>
      </c>
      <c r="K731" s="6" t="str">
        <f>OBV!G731</f>
        <v>STRONG</v>
      </c>
      <c r="L731" s="6" t="str">
        <f>OBV!H731</f>
        <v>CONFIRMED BULLISH</v>
      </c>
      <c r="M731" s="8">
        <f t="shared" si="110"/>
        <v>25</v>
      </c>
      <c r="N731" s="8">
        <f t="shared" si="111"/>
        <v>0</v>
      </c>
      <c r="O731" s="8">
        <f t="shared" si="112"/>
        <v>50</v>
      </c>
      <c r="P731" s="8">
        <f t="shared" si="113"/>
        <v>100</v>
      </c>
      <c r="Q731" s="9">
        <f t="shared" si="114"/>
        <v>31.25</v>
      </c>
      <c r="R731" s="9">
        <f t="shared" si="115"/>
        <v>47.5</v>
      </c>
      <c r="S731" s="9">
        <f t="shared" si="116"/>
        <v>61.25</v>
      </c>
      <c r="T731" s="9">
        <f t="shared" si="117"/>
        <v>43.75</v>
      </c>
      <c r="U731" s="8">
        <f t="shared" si="118"/>
        <v>46.666666666666664</v>
      </c>
      <c r="V731" s="8">
        <f t="shared" si="119"/>
        <v>45.9375</v>
      </c>
    </row>
    <row r="732" spans="1:22" ht="13.5" x14ac:dyDescent="0.25">
      <c r="A732" s="3">
        <f>RSI!A732</f>
        <v>43371</v>
      </c>
      <c r="B732" s="2">
        <f>RSI!B732</f>
        <v>38.473999999999997</v>
      </c>
      <c r="C732" s="2">
        <f>RSI!I732</f>
        <v>65.486540700943465</v>
      </c>
      <c r="D732" s="2">
        <f>MACD!E732</f>
        <v>-0.12048467772061855</v>
      </c>
      <c r="E732" s="2">
        <f>MACD!F732</f>
        <v>-0.15234310489361536</v>
      </c>
      <c r="F732" s="2">
        <f>'Moving Avg'!D732</f>
        <v>38.473999999999997</v>
      </c>
      <c r="G732" s="2">
        <f>'Moving Avg'!F732</f>
        <v>38.235265000000012</v>
      </c>
      <c r="H732" s="2">
        <f>'Moving Avg'!G732</f>
        <v>38.026531999999996</v>
      </c>
      <c r="I732" s="2">
        <f>'Moving Avg'!H732</f>
        <v>37.994433999999984</v>
      </c>
      <c r="J732" s="6" t="str">
        <f>OBV!F732</f>
        <v>BULLISH</v>
      </c>
      <c r="K732" s="6" t="str">
        <f>OBV!G732</f>
        <v>NEUTRAL</v>
      </c>
      <c r="L732" s="6" t="str">
        <f>OBV!H732</f>
        <v>CONFIRMED BULLISH</v>
      </c>
      <c r="M732" s="8">
        <f t="shared" si="110"/>
        <v>25</v>
      </c>
      <c r="N732" s="8">
        <f t="shared" si="111"/>
        <v>0</v>
      </c>
      <c r="O732" s="8">
        <f t="shared" si="112"/>
        <v>50</v>
      </c>
      <c r="P732" s="8">
        <f t="shared" si="113"/>
        <v>83.5</v>
      </c>
      <c r="Q732" s="9">
        <f t="shared" si="114"/>
        <v>28.774999999999999</v>
      </c>
      <c r="R732" s="9">
        <f t="shared" si="115"/>
        <v>43.375</v>
      </c>
      <c r="S732" s="9">
        <f t="shared" si="116"/>
        <v>53.825000000000003</v>
      </c>
      <c r="T732" s="9">
        <f t="shared" si="117"/>
        <v>39.625</v>
      </c>
      <c r="U732" s="8">
        <f t="shared" si="118"/>
        <v>41.991666666666667</v>
      </c>
      <c r="V732" s="8">
        <f t="shared" si="119"/>
        <v>41.400000000000006</v>
      </c>
    </row>
    <row r="733" spans="1:22" ht="13.5" x14ac:dyDescent="0.25">
      <c r="A733" s="3">
        <f>RSI!A733</f>
        <v>43374</v>
      </c>
      <c r="B733" s="2">
        <f>RSI!B733</f>
        <v>38.473999999999997</v>
      </c>
      <c r="C733" s="2">
        <f>RSI!I733</f>
        <v>65.486540700943465</v>
      </c>
      <c r="D733" s="2">
        <f>MACD!E733</f>
        <v>-0.11362828607397546</v>
      </c>
      <c r="E733" s="2">
        <f>MACD!F733</f>
        <v>-0.14460014112968739</v>
      </c>
      <c r="F733" s="2">
        <f>'Moving Avg'!D733</f>
        <v>38.473999999999997</v>
      </c>
      <c r="G733" s="2">
        <f>'Moving Avg'!F733</f>
        <v>38.281140000000015</v>
      </c>
      <c r="H733" s="2">
        <f>'Moving Avg'!G733</f>
        <v>38.033097999999988</v>
      </c>
      <c r="I733" s="2">
        <f>'Moving Avg'!H733</f>
        <v>37.998061499999991</v>
      </c>
      <c r="J733" s="6" t="str">
        <f>OBV!F733</f>
        <v>NEUTRAL</v>
      </c>
      <c r="K733" s="6" t="str">
        <f>OBV!G733</f>
        <v>NEUTRAL</v>
      </c>
      <c r="L733" s="6" t="str">
        <f>OBV!H733</f>
        <v>NEUTRAL</v>
      </c>
      <c r="M733" s="8">
        <f t="shared" si="110"/>
        <v>25</v>
      </c>
      <c r="N733" s="8">
        <f t="shared" si="111"/>
        <v>0</v>
      </c>
      <c r="O733" s="8">
        <f t="shared" si="112"/>
        <v>50</v>
      </c>
      <c r="P733" s="8">
        <f t="shared" si="113"/>
        <v>33</v>
      </c>
      <c r="Q733" s="9">
        <f t="shared" si="114"/>
        <v>21.2</v>
      </c>
      <c r="R733" s="9">
        <f t="shared" si="115"/>
        <v>30.75</v>
      </c>
      <c r="S733" s="9">
        <f t="shared" si="116"/>
        <v>31.1</v>
      </c>
      <c r="T733" s="9">
        <f t="shared" si="117"/>
        <v>27</v>
      </c>
      <c r="U733" s="8">
        <f t="shared" si="118"/>
        <v>27.683333333333337</v>
      </c>
      <c r="V733" s="8">
        <f t="shared" si="119"/>
        <v>27.512500000000003</v>
      </c>
    </row>
    <row r="734" spans="1:22" ht="13.5" x14ac:dyDescent="0.25">
      <c r="A734" s="3">
        <f>RSI!A734</f>
        <v>43375</v>
      </c>
      <c r="B734" s="2">
        <f>RSI!B734</f>
        <v>38.473999999999997</v>
      </c>
      <c r="C734" s="2">
        <f>RSI!I734</f>
        <v>65.486540700943451</v>
      </c>
      <c r="D734" s="2">
        <f>MACD!E734</f>
        <v>-0.10943449448672737</v>
      </c>
      <c r="E734" s="2">
        <f>MACD!F734</f>
        <v>-0.13756701180109537</v>
      </c>
      <c r="F734" s="2">
        <f>'Moving Avg'!D734</f>
        <v>38.473999999999997</v>
      </c>
      <c r="G734" s="2">
        <f>'Moving Avg'!F734</f>
        <v>38.300870000000018</v>
      </c>
      <c r="H734" s="2">
        <f>'Moving Avg'!G734</f>
        <v>38.039663999999988</v>
      </c>
      <c r="I734" s="2">
        <f>'Moving Avg'!H734</f>
        <v>38.001688999999999</v>
      </c>
      <c r="J734" s="6" t="str">
        <f>OBV!F734</f>
        <v>NEUTRAL</v>
      </c>
      <c r="K734" s="6" t="str">
        <f>OBV!G734</f>
        <v>NEUTRAL</v>
      </c>
      <c r="L734" s="6" t="str">
        <f>OBV!H734</f>
        <v>NEUTRAL</v>
      </c>
      <c r="M734" s="8">
        <f t="shared" si="110"/>
        <v>25</v>
      </c>
      <c r="N734" s="8">
        <f t="shared" si="111"/>
        <v>0</v>
      </c>
      <c r="O734" s="8">
        <f t="shared" si="112"/>
        <v>50</v>
      </c>
      <c r="P734" s="8">
        <f t="shared" si="113"/>
        <v>33</v>
      </c>
      <c r="Q734" s="9">
        <f t="shared" si="114"/>
        <v>21.2</v>
      </c>
      <c r="R734" s="9">
        <f t="shared" si="115"/>
        <v>30.75</v>
      </c>
      <c r="S734" s="9">
        <f t="shared" si="116"/>
        <v>31.1</v>
      </c>
      <c r="T734" s="9">
        <f t="shared" si="117"/>
        <v>27</v>
      </c>
      <c r="U734" s="8">
        <f t="shared" si="118"/>
        <v>27.683333333333337</v>
      </c>
      <c r="V734" s="8">
        <f t="shared" si="119"/>
        <v>27.512500000000003</v>
      </c>
    </row>
    <row r="735" spans="1:22" ht="13.5" x14ac:dyDescent="0.25">
      <c r="A735" s="3">
        <f>RSI!A735</f>
        <v>43376</v>
      </c>
      <c r="B735" s="2">
        <f>RSI!B735</f>
        <v>38.483899999999998</v>
      </c>
      <c r="C735" s="2">
        <f>RSI!I735</f>
        <v>65.919975348716349</v>
      </c>
      <c r="D735" s="2">
        <f>MACD!E735</f>
        <v>-0.10810791139715548</v>
      </c>
      <c r="E735" s="2">
        <f>MACD!F735</f>
        <v>-0.13167519172030739</v>
      </c>
      <c r="F735" s="2">
        <f>'Moving Avg'!D735</f>
        <v>38.47598</v>
      </c>
      <c r="G735" s="2">
        <f>'Moving Avg'!F735</f>
        <v>38.321095000000014</v>
      </c>
      <c r="H735" s="2">
        <f>'Moving Avg'!G735</f>
        <v>38.046427999999985</v>
      </c>
      <c r="I735" s="2">
        <f>'Moving Avg'!H735</f>
        <v>38.014907000000001</v>
      </c>
      <c r="J735" s="6" t="str">
        <f>OBV!F735</f>
        <v>BULLISH</v>
      </c>
      <c r="K735" s="6" t="str">
        <f>OBV!G735</f>
        <v>NEUTRAL</v>
      </c>
      <c r="L735" s="6" t="str">
        <f>OBV!H735</f>
        <v>CONFIRMED BULLISH</v>
      </c>
      <c r="M735" s="8">
        <f t="shared" si="110"/>
        <v>25</v>
      </c>
      <c r="N735" s="8">
        <f t="shared" si="111"/>
        <v>0</v>
      </c>
      <c r="O735" s="8">
        <f t="shared" si="112"/>
        <v>50</v>
      </c>
      <c r="P735" s="8">
        <f t="shared" si="113"/>
        <v>83.5</v>
      </c>
      <c r="Q735" s="9">
        <f t="shared" si="114"/>
        <v>28.774999999999999</v>
      </c>
      <c r="R735" s="9">
        <f t="shared" si="115"/>
        <v>43.375</v>
      </c>
      <c r="S735" s="9">
        <f t="shared" si="116"/>
        <v>53.825000000000003</v>
      </c>
      <c r="T735" s="9">
        <f t="shared" si="117"/>
        <v>39.625</v>
      </c>
      <c r="U735" s="8">
        <f t="shared" si="118"/>
        <v>41.991666666666667</v>
      </c>
      <c r="V735" s="8">
        <f t="shared" si="119"/>
        <v>41.400000000000006</v>
      </c>
    </row>
    <row r="736" spans="1:22" ht="13.5" x14ac:dyDescent="0.25">
      <c r="A736" s="3">
        <f>RSI!A736</f>
        <v>43377</v>
      </c>
      <c r="B736" s="2">
        <f>RSI!B736</f>
        <v>38.473999999999997</v>
      </c>
      <c r="C736" s="2">
        <f>RSI!I736</f>
        <v>65.040340106548371</v>
      </c>
      <c r="D736" s="2">
        <f>MACD!E736</f>
        <v>-0.10465821910307938</v>
      </c>
      <c r="E736" s="2">
        <f>MACD!F736</f>
        <v>-0.1262717971968618</v>
      </c>
      <c r="F736" s="2">
        <f>'Moving Avg'!D736</f>
        <v>38.47598</v>
      </c>
      <c r="G736" s="2">
        <f>'Moving Avg'!F736</f>
        <v>38.34033500000001</v>
      </c>
      <c r="H736" s="2">
        <f>'Moving Avg'!G736</f>
        <v>38.052993999999984</v>
      </c>
      <c r="I736" s="2">
        <f>'Moving Avg'!H736</f>
        <v>38.027591000000001</v>
      </c>
      <c r="J736" s="6" t="str">
        <f>OBV!F736</f>
        <v>BEARISH</v>
      </c>
      <c r="K736" s="6" t="str">
        <f>OBV!G736</f>
        <v>NEUTRAL</v>
      </c>
      <c r="L736" s="6" t="str">
        <f>OBV!H736</f>
        <v>NEUTRAL</v>
      </c>
      <c r="M736" s="8">
        <f t="shared" si="110"/>
        <v>25</v>
      </c>
      <c r="N736" s="8">
        <f t="shared" si="111"/>
        <v>0</v>
      </c>
      <c r="O736" s="8">
        <f t="shared" si="112"/>
        <v>50</v>
      </c>
      <c r="P736" s="8">
        <f t="shared" si="113"/>
        <v>16.5</v>
      </c>
      <c r="Q736" s="9">
        <f t="shared" si="114"/>
        <v>18.725000000000001</v>
      </c>
      <c r="R736" s="9">
        <f t="shared" si="115"/>
        <v>26.625</v>
      </c>
      <c r="S736" s="9">
        <f t="shared" si="116"/>
        <v>23.675000000000001</v>
      </c>
      <c r="T736" s="9">
        <f t="shared" si="117"/>
        <v>22.875</v>
      </c>
      <c r="U736" s="8">
        <f t="shared" si="118"/>
        <v>23.008333333333336</v>
      </c>
      <c r="V736" s="8">
        <f t="shared" si="119"/>
        <v>22.975000000000001</v>
      </c>
    </row>
    <row r="737" spans="1:22" ht="13.5" x14ac:dyDescent="0.25">
      <c r="A737" s="3">
        <f>RSI!A737</f>
        <v>43378</v>
      </c>
      <c r="B737" s="2">
        <f>RSI!B737</f>
        <v>38.473999999999997</v>
      </c>
      <c r="C737" s="2">
        <f>RSI!I737</f>
        <v>65.040340106548371</v>
      </c>
      <c r="D737" s="2">
        <f>MACD!E737</f>
        <v>-9.8457369367224601E-2</v>
      </c>
      <c r="E737" s="2">
        <f>MACD!F737</f>
        <v>-0.12070891163093436</v>
      </c>
      <c r="F737" s="2">
        <f>'Moving Avg'!D737</f>
        <v>38.475979999999993</v>
      </c>
      <c r="G737" s="2">
        <f>'Moving Avg'!F737</f>
        <v>38.359575000000014</v>
      </c>
      <c r="H737" s="2">
        <f>'Moving Avg'!G737</f>
        <v>38.059559999999983</v>
      </c>
      <c r="I737" s="2">
        <f>'Moving Avg'!H737</f>
        <v>38.034705500000008</v>
      </c>
      <c r="J737" s="6" t="str">
        <f>OBV!F737</f>
        <v>BEARISH</v>
      </c>
      <c r="K737" s="6" t="str">
        <f>OBV!G737</f>
        <v>NEUTRAL</v>
      </c>
      <c r="L737" s="6" t="str">
        <f>OBV!H737</f>
        <v>NEUTRAL</v>
      </c>
      <c r="M737" s="8">
        <f t="shared" si="110"/>
        <v>25</v>
      </c>
      <c r="N737" s="8">
        <f t="shared" si="111"/>
        <v>0</v>
      </c>
      <c r="O737" s="8">
        <f t="shared" si="112"/>
        <v>50</v>
      </c>
      <c r="P737" s="8">
        <f t="shared" si="113"/>
        <v>16.5</v>
      </c>
      <c r="Q737" s="9">
        <f t="shared" si="114"/>
        <v>18.725000000000001</v>
      </c>
      <c r="R737" s="9">
        <f t="shared" si="115"/>
        <v>26.625</v>
      </c>
      <c r="S737" s="9">
        <f t="shared" si="116"/>
        <v>23.675000000000001</v>
      </c>
      <c r="T737" s="9">
        <f t="shared" si="117"/>
        <v>22.875</v>
      </c>
      <c r="U737" s="8">
        <f t="shared" si="118"/>
        <v>23.008333333333336</v>
      </c>
      <c r="V737" s="8">
        <f t="shared" si="119"/>
        <v>22.975000000000001</v>
      </c>
    </row>
    <row r="738" spans="1:22" ht="13.5" x14ac:dyDescent="0.25">
      <c r="A738" s="3">
        <f>RSI!A738</f>
        <v>43381</v>
      </c>
      <c r="B738" s="2">
        <f>RSI!B738</f>
        <v>38.473999999999997</v>
      </c>
      <c r="C738" s="2">
        <f>RSI!I738</f>
        <v>65.040340106548371</v>
      </c>
      <c r="D738" s="2">
        <f>MACD!E738</f>
        <v>-6.8588243569998042E-2</v>
      </c>
      <c r="E738" s="2">
        <f>MACD!F738</f>
        <v>-0.1102847780187471</v>
      </c>
      <c r="F738" s="2">
        <f>'Moving Avg'!D738</f>
        <v>38.475979999999993</v>
      </c>
      <c r="G738" s="2">
        <f>'Moving Avg'!F738</f>
        <v>38.375360000000015</v>
      </c>
      <c r="H738" s="2">
        <f>'Moving Avg'!G738</f>
        <v>38.065737999999982</v>
      </c>
      <c r="I738" s="2">
        <f>'Moving Avg'!H738</f>
        <v>38.039301500000008</v>
      </c>
      <c r="J738" s="6" t="str">
        <f>OBV!F738</f>
        <v>BEARISH</v>
      </c>
      <c r="K738" s="6" t="str">
        <f>OBV!G738</f>
        <v>NEUTRAL</v>
      </c>
      <c r="L738" s="6" t="str">
        <f>OBV!H738</f>
        <v>NEUTRAL</v>
      </c>
      <c r="M738" s="8">
        <f t="shared" si="110"/>
        <v>25</v>
      </c>
      <c r="N738" s="8">
        <f t="shared" si="111"/>
        <v>0</v>
      </c>
      <c r="O738" s="8">
        <f t="shared" si="112"/>
        <v>50</v>
      </c>
      <c r="P738" s="8">
        <f t="shared" si="113"/>
        <v>16.5</v>
      </c>
      <c r="Q738" s="9">
        <f t="shared" si="114"/>
        <v>18.725000000000001</v>
      </c>
      <c r="R738" s="9">
        <f t="shared" si="115"/>
        <v>26.625</v>
      </c>
      <c r="S738" s="9">
        <f t="shared" si="116"/>
        <v>23.675000000000001</v>
      </c>
      <c r="T738" s="9">
        <f t="shared" si="117"/>
        <v>22.875</v>
      </c>
      <c r="U738" s="8">
        <f t="shared" si="118"/>
        <v>23.008333333333336</v>
      </c>
      <c r="V738" s="8">
        <f t="shared" si="119"/>
        <v>22.975000000000001</v>
      </c>
    </row>
    <row r="739" spans="1:22" ht="13.5" x14ac:dyDescent="0.25">
      <c r="A739" s="3">
        <f>RSI!A739</f>
        <v>43382</v>
      </c>
      <c r="B739" s="2">
        <f>RSI!B739</f>
        <v>38.473999999999997</v>
      </c>
      <c r="C739" s="2">
        <f>RSI!I739</f>
        <v>65.040340106548371</v>
      </c>
      <c r="D739" s="2">
        <f>MACD!E739</f>
        <v>-4.4404874428920493E-2</v>
      </c>
      <c r="E739" s="2">
        <f>MACD!F739</f>
        <v>-9.7108797300781785E-2</v>
      </c>
      <c r="F739" s="2">
        <f>'Moving Avg'!D739</f>
        <v>38.475979999999993</v>
      </c>
      <c r="G739" s="2">
        <f>'Moving Avg'!F739</f>
        <v>38.391145000000009</v>
      </c>
      <c r="H739" s="2">
        <f>'Moving Avg'!G739</f>
        <v>38.087221999999983</v>
      </c>
      <c r="I739" s="2">
        <f>'Moving Avg'!H739</f>
        <v>38.045156500000012</v>
      </c>
      <c r="J739" s="6" t="str">
        <f>OBV!F739</f>
        <v>BEARISH</v>
      </c>
      <c r="K739" s="6" t="str">
        <f>OBV!G739</f>
        <v>NEUTRAL</v>
      </c>
      <c r="L739" s="6" t="str">
        <f>OBV!H739</f>
        <v>NEUTRAL</v>
      </c>
      <c r="M739" s="8">
        <f t="shared" si="110"/>
        <v>25</v>
      </c>
      <c r="N739" s="8">
        <f t="shared" si="111"/>
        <v>0</v>
      </c>
      <c r="O739" s="8">
        <f t="shared" si="112"/>
        <v>50</v>
      </c>
      <c r="P739" s="8">
        <f t="shared" si="113"/>
        <v>16.5</v>
      </c>
      <c r="Q739" s="9">
        <f t="shared" si="114"/>
        <v>18.725000000000001</v>
      </c>
      <c r="R739" s="9">
        <f t="shared" si="115"/>
        <v>26.625</v>
      </c>
      <c r="S739" s="9">
        <f t="shared" si="116"/>
        <v>23.675000000000001</v>
      </c>
      <c r="T739" s="9">
        <f t="shared" si="117"/>
        <v>22.875</v>
      </c>
      <c r="U739" s="8">
        <f t="shared" si="118"/>
        <v>23.008333333333336</v>
      </c>
      <c r="V739" s="8">
        <f t="shared" si="119"/>
        <v>22.975000000000001</v>
      </c>
    </row>
    <row r="740" spans="1:22" ht="13.5" x14ac:dyDescent="0.25">
      <c r="A740" s="3">
        <f>RSI!A740</f>
        <v>43383</v>
      </c>
      <c r="B740" s="2">
        <f>RSI!B740</f>
        <v>38.473999999999997</v>
      </c>
      <c r="C740" s="2">
        <f>RSI!I740</f>
        <v>65.040340106548371</v>
      </c>
      <c r="D740" s="2">
        <f>MACD!E740</f>
        <v>-2.4951751888998785E-2</v>
      </c>
      <c r="E740" s="2">
        <f>MACD!F740</f>
        <v>-8.2677388218425185E-2</v>
      </c>
      <c r="F740" s="2">
        <f>'Moving Avg'!D740</f>
        <v>38.473999999999997</v>
      </c>
      <c r="G740" s="2">
        <f>'Moving Avg'!F740</f>
        <v>38.401995000000007</v>
      </c>
      <c r="H740" s="2">
        <f>'Moving Avg'!G740</f>
        <v>38.093399999999981</v>
      </c>
      <c r="I740" s="2">
        <f>'Moving Avg'!H740</f>
        <v>38.051060000000014</v>
      </c>
      <c r="J740" s="6" t="str">
        <f>OBV!F740</f>
        <v>BEARISH</v>
      </c>
      <c r="K740" s="6" t="str">
        <f>OBV!G740</f>
        <v>WEAK</v>
      </c>
      <c r="L740" s="6" t="str">
        <f>OBV!H740</f>
        <v>CONFIRMED BEARISH</v>
      </c>
      <c r="M740" s="8">
        <f t="shared" si="110"/>
        <v>25</v>
      </c>
      <c r="N740" s="8">
        <f t="shared" si="111"/>
        <v>0</v>
      </c>
      <c r="O740" s="8">
        <f t="shared" si="112"/>
        <v>50</v>
      </c>
      <c r="P740" s="8">
        <f t="shared" si="113"/>
        <v>0</v>
      </c>
      <c r="Q740" s="9">
        <f t="shared" si="114"/>
        <v>16.25</v>
      </c>
      <c r="R740" s="9">
        <f t="shared" si="115"/>
        <v>22.5</v>
      </c>
      <c r="S740" s="9">
        <f t="shared" si="116"/>
        <v>16.25</v>
      </c>
      <c r="T740" s="9">
        <f t="shared" si="117"/>
        <v>18.75</v>
      </c>
      <c r="U740" s="8">
        <f t="shared" si="118"/>
        <v>18.333333333333332</v>
      </c>
      <c r="V740" s="8">
        <f t="shared" si="119"/>
        <v>18.4375</v>
      </c>
    </row>
    <row r="741" spans="1:22" ht="13.5" x14ac:dyDescent="0.25">
      <c r="A741" s="3">
        <f>RSI!A741</f>
        <v>43384</v>
      </c>
      <c r="B741" s="2">
        <f>RSI!B741</f>
        <v>38.473999999999997</v>
      </c>
      <c r="C741" s="2">
        <f>RSI!I741</f>
        <v>65.040340106548371</v>
      </c>
      <c r="D741" s="2">
        <f>MACD!E741</f>
        <v>-9.4263510171117559E-3</v>
      </c>
      <c r="E741" s="2">
        <f>MACD!F741</f>
        <v>-6.8027180778162513E-2</v>
      </c>
      <c r="F741" s="2">
        <f>'Moving Avg'!D741</f>
        <v>38.473999999999997</v>
      </c>
      <c r="G741" s="2">
        <f>'Moving Avg'!F741</f>
        <v>38.412845000000011</v>
      </c>
      <c r="H741" s="2">
        <f>'Moving Avg'!G741</f>
        <v>38.097641999999979</v>
      </c>
      <c r="I741" s="2">
        <f>'Moving Avg'!H741</f>
        <v>38.056963500000016</v>
      </c>
      <c r="J741" s="6" t="str">
        <f>OBV!F741</f>
        <v>NEUTRAL</v>
      </c>
      <c r="K741" s="6" t="str">
        <f>OBV!G741</f>
        <v>NEUTRAL</v>
      </c>
      <c r="L741" s="6" t="str">
        <f>OBV!H741</f>
        <v>NEUTRAL</v>
      </c>
      <c r="M741" s="8">
        <f t="shared" si="110"/>
        <v>25</v>
      </c>
      <c r="N741" s="8">
        <f t="shared" si="111"/>
        <v>0</v>
      </c>
      <c r="O741" s="8">
        <f t="shared" si="112"/>
        <v>50</v>
      </c>
      <c r="P741" s="8">
        <f t="shared" si="113"/>
        <v>33</v>
      </c>
      <c r="Q741" s="9">
        <f t="shared" si="114"/>
        <v>21.2</v>
      </c>
      <c r="R741" s="9">
        <f t="shared" si="115"/>
        <v>30.75</v>
      </c>
      <c r="S741" s="9">
        <f t="shared" si="116"/>
        <v>31.1</v>
      </c>
      <c r="T741" s="9">
        <f t="shared" si="117"/>
        <v>27</v>
      </c>
      <c r="U741" s="8">
        <f t="shared" si="118"/>
        <v>27.683333333333337</v>
      </c>
      <c r="V741" s="8">
        <f t="shared" si="119"/>
        <v>27.512500000000003</v>
      </c>
    </row>
    <row r="742" spans="1:22" ht="13.5" x14ac:dyDescent="0.25">
      <c r="A742" s="3">
        <f>RSI!A742</f>
        <v>43385</v>
      </c>
      <c r="B742" s="2">
        <f>RSI!B742</f>
        <v>38.473999999999997</v>
      </c>
      <c r="C742" s="2">
        <f>RSI!I742</f>
        <v>65.040340106548371</v>
      </c>
      <c r="D742" s="2">
        <f>MACD!E742</f>
        <v>2.8448473983857525E-3</v>
      </c>
      <c r="E742" s="2">
        <f>MACD!F742</f>
        <v>-5.3852775142852867E-2</v>
      </c>
      <c r="F742" s="2">
        <f>'Moving Avg'!D742</f>
        <v>38.473999999999997</v>
      </c>
      <c r="G742" s="2">
        <f>'Moving Avg'!F742</f>
        <v>38.423695000000009</v>
      </c>
      <c r="H742" s="2">
        <f>'Moving Avg'!G742</f>
        <v>38.101883999999977</v>
      </c>
      <c r="I742" s="2">
        <f>'Moving Avg'!H742</f>
        <v>38.062867000000011</v>
      </c>
      <c r="J742" s="6" t="str">
        <f>OBV!F742</f>
        <v>NEUTRAL</v>
      </c>
      <c r="K742" s="6" t="str">
        <f>OBV!G742</f>
        <v>NEUTRAL</v>
      </c>
      <c r="L742" s="6" t="str">
        <f>OBV!H742</f>
        <v>NEUTRAL</v>
      </c>
      <c r="M742" s="8">
        <f t="shared" si="110"/>
        <v>25</v>
      </c>
      <c r="N742" s="8">
        <f t="shared" si="111"/>
        <v>0</v>
      </c>
      <c r="O742" s="8">
        <f t="shared" si="112"/>
        <v>50</v>
      </c>
      <c r="P742" s="8">
        <f t="shared" si="113"/>
        <v>33</v>
      </c>
      <c r="Q742" s="9">
        <f t="shared" si="114"/>
        <v>21.2</v>
      </c>
      <c r="R742" s="9">
        <f t="shared" si="115"/>
        <v>30.75</v>
      </c>
      <c r="S742" s="9">
        <f t="shared" si="116"/>
        <v>31.1</v>
      </c>
      <c r="T742" s="9">
        <f t="shared" si="117"/>
        <v>27</v>
      </c>
      <c r="U742" s="8">
        <f t="shared" si="118"/>
        <v>27.683333333333337</v>
      </c>
      <c r="V742" s="8">
        <f t="shared" si="119"/>
        <v>27.512500000000003</v>
      </c>
    </row>
    <row r="743" spans="1:22" ht="13.5" x14ac:dyDescent="0.25">
      <c r="A743" s="3">
        <f>RSI!A743</f>
        <v>43389</v>
      </c>
      <c r="B743" s="2">
        <f>RSI!B743</f>
        <v>38.473999999999997</v>
      </c>
      <c r="C743" s="2">
        <f>RSI!I743</f>
        <v>65.040340106548371</v>
      </c>
      <c r="D743" s="2">
        <f>MACD!E743</f>
        <v>1.2426614277778469E-2</v>
      </c>
      <c r="E743" s="2">
        <f>MACD!F743</f>
        <v>-4.0596897258726602E-2</v>
      </c>
      <c r="F743" s="2">
        <f>'Moving Avg'!D743</f>
        <v>38.473999999999997</v>
      </c>
      <c r="G743" s="2">
        <f>'Moving Avg'!F743</f>
        <v>38.434545000000007</v>
      </c>
      <c r="H743" s="2">
        <f>'Moving Avg'!G743</f>
        <v>38.106125999999975</v>
      </c>
      <c r="I743" s="2">
        <f>'Moving Avg'!H743</f>
        <v>38.06659100000001</v>
      </c>
      <c r="J743" s="6" t="str">
        <f>OBV!F743</f>
        <v>NEUTRAL</v>
      </c>
      <c r="K743" s="6" t="str">
        <f>OBV!G743</f>
        <v>NEUTRAL</v>
      </c>
      <c r="L743" s="6" t="str">
        <f>OBV!H743</f>
        <v>NEUTRAL</v>
      </c>
      <c r="M743" s="8">
        <f t="shared" si="110"/>
        <v>25</v>
      </c>
      <c r="N743" s="8">
        <f t="shared" si="111"/>
        <v>0</v>
      </c>
      <c r="O743" s="8">
        <f t="shared" si="112"/>
        <v>50</v>
      </c>
      <c r="P743" s="8">
        <f t="shared" si="113"/>
        <v>33</v>
      </c>
      <c r="Q743" s="9">
        <f t="shared" si="114"/>
        <v>21.2</v>
      </c>
      <c r="R743" s="9">
        <f t="shared" si="115"/>
        <v>30.75</v>
      </c>
      <c r="S743" s="9">
        <f t="shared" si="116"/>
        <v>31.1</v>
      </c>
      <c r="T743" s="9">
        <f t="shared" si="117"/>
        <v>27</v>
      </c>
      <c r="U743" s="8">
        <f t="shared" si="118"/>
        <v>27.683333333333337</v>
      </c>
      <c r="V743" s="8">
        <f t="shared" si="119"/>
        <v>27.512500000000003</v>
      </c>
    </row>
    <row r="744" spans="1:22" ht="13.5" x14ac:dyDescent="0.25">
      <c r="A744" s="3">
        <f>RSI!A744</f>
        <v>43390</v>
      </c>
      <c r="B744" s="2">
        <f>RSI!B744</f>
        <v>37.980699999999999</v>
      </c>
      <c r="C744" s="2">
        <f>RSI!I744</f>
        <v>29.524521092524637</v>
      </c>
      <c r="D744" s="2">
        <f>MACD!E744</f>
        <v>5.6332823493512763E-2</v>
      </c>
      <c r="E744" s="2">
        <f>MACD!F744</f>
        <v>-2.1210953108278731E-2</v>
      </c>
      <c r="F744" s="2">
        <f>'Moving Avg'!D744</f>
        <v>38.375339999999994</v>
      </c>
      <c r="G744" s="2">
        <f>'Moving Avg'!F744</f>
        <v>38.420730000000006</v>
      </c>
      <c r="H744" s="2">
        <f>'Moving Avg'!G744</f>
        <v>38.100501999999977</v>
      </c>
      <c r="I744" s="2">
        <f>'Moving Avg'!H744</f>
        <v>38.067848500000011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  <c r="M744" s="8">
        <f t="shared" si="110"/>
        <v>50</v>
      </c>
      <c r="N744" s="8">
        <f t="shared" si="111"/>
        <v>0</v>
      </c>
      <c r="O744" s="8">
        <f t="shared" si="112"/>
        <v>50</v>
      </c>
      <c r="P744" s="8">
        <f t="shared" si="113"/>
        <v>16.5</v>
      </c>
      <c r="Q744" s="9">
        <f t="shared" si="114"/>
        <v>27.475000000000001</v>
      </c>
      <c r="R744" s="9">
        <f t="shared" si="115"/>
        <v>31.625</v>
      </c>
      <c r="S744" s="9">
        <f t="shared" si="116"/>
        <v>27.425000000000001</v>
      </c>
      <c r="T744" s="9">
        <f t="shared" si="117"/>
        <v>29.125</v>
      </c>
      <c r="U744" s="8">
        <f t="shared" si="118"/>
        <v>28.841666666666669</v>
      </c>
      <c r="V744" s="8">
        <f t="shared" si="119"/>
        <v>28.912500000000001</v>
      </c>
    </row>
    <row r="745" spans="1:22" ht="13.5" x14ac:dyDescent="0.25">
      <c r="A745" s="3">
        <f>RSI!A745</f>
        <v>43391</v>
      </c>
      <c r="B745" s="2">
        <f>RSI!B745</f>
        <v>37.980699999999999</v>
      </c>
      <c r="C745" s="2">
        <f>RSI!I745</f>
        <v>29.524521092524637</v>
      </c>
      <c r="D745" s="2">
        <f>MACD!E745</f>
        <v>9.7235035004487713E-2</v>
      </c>
      <c r="E745" s="2">
        <f>MACD!F745</f>
        <v>2.4782445142745579E-3</v>
      </c>
      <c r="F745" s="2">
        <f>'Moving Avg'!D745</f>
        <v>38.276679999999999</v>
      </c>
      <c r="G745" s="2">
        <f>'Moving Avg'!F745</f>
        <v>38.406915000000005</v>
      </c>
      <c r="H745" s="2">
        <f>'Moving Avg'!G745</f>
        <v>38.111925999999976</v>
      </c>
      <c r="I745" s="2">
        <f>'Moving Avg'!H745</f>
        <v>38.069106000000012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  <c r="M745" s="8">
        <f t="shared" si="110"/>
        <v>50</v>
      </c>
      <c r="N745" s="8">
        <f t="shared" si="111"/>
        <v>0</v>
      </c>
      <c r="O745" s="8">
        <f t="shared" si="112"/>
        <v>50</v>
      </c>
      <c r="P745" s="8">
        <f t="shared" si="113"/>
        <v>16.5</v>
      </c>
      <c r="Q745" s="9">
        <f t="shared" si="114"/>
        <v>27.475000000000001</v>
      </c>
      <c r="R745" s="9">
        <f t="shared" si="115"/>
        <v>31.625</v>
      </c>
      <c r="S745" s="9">
        <f t="shared" si="116"/>
        <v>27.425000000000001</v>
      </c>
      <c r="T745" s="9">
        <f t="shared" si="117"/>
        <v>29.125</v>
      </c>
      <c r="U745" s="8">
        <f t="shared" si="118"/>
        <v>28.841666666666669</v>
      </c>
      <c r="V745" s="8">
        <f t="shared" si="119"/>
        <v>28.912500000000001</v>
      </c>
    </row>
    <row r="746" spans="1:22" ht="13.5" x14ac:dyDescent="0.25">
      <c r="A746" s="3">
        <f>RSI!A746</f>
        <v>43392</v>
      </c>
      <c r="B746" s="2">
        <f>RSI!B746</f>
        <v>38.473999999999997</v>
      </c>
      <c r="C746" s="2">
        <f>RSI!I746</f>
        <v>56.850824995641929</v>
      </c>
      <c r="D746" s="2">
        <f>MACD!E746</f>
        <v>9.5843490917602026E-2</v>
      </c>
      <c r="E746" s="2">
        <f>MACD!F746</f>
        <v>2.1151293794940053E-2</v>
      </c>
      <c r="F746" s="2">
        <f>'Moving Avg'!D746</f>
        <v>38.276679999999999</v>
      </c>
      <c r="G746" s="2">
        <f>'Moving Avg'!F746</f>
        <v>38.416780000000003</v>
      </c>
      <c r="H746" s="2">
        <f>'Moving Avg'!G746</f>
        <v>38.131471999999974</v>
      </c>
      <c r="I746" s="2">
        <f>'Moving Avg'!H746</f>
        <v>38.071377000000012</v>
      </c>
      <c r="J746" s="6" t="str">
        <f>OBV!F746</f>
        <v>BEARISH</v>
      </c>
      <c r="K746" s="6" t="str">
        <f>OBV!G746</f>
        <v>NEUTRAL</v>
      </c>
      <c r="L746" s="6" t="str">
        <f>OBV!H746</f>
        <v>NEUTRAL</v>
      </c>
      <c r="M746" s="8">
        <f t="shared" si="110"/>
        <v>25</v>
      </c>
      <c r="N746" s="8">
        <f t="shared" si="111"/>
        <v>0</v>
      </c>
      <c r="O746" s="8">
        <f t="shared" si="112"/>
        <v>50</v>
      </c>
      <c r="P746" s="8">
        <f t="shared" si="113"/>
        <v>16.5</v>
      </c>
      <c r="Q746" s="9">
        <f t="shared" si="114"/>
        <v>18.725000000000001</v>
      </c>
      <c r="R746" s="9">
        <f t="shared" si="115"/>
        <v>26.625</v>
      </c>
      <c r="S746" s="9">
        <f t="shared" si="116"/>
        <v>23.675000000000001</v>
      </c>
      <c r="T746" s="9">
        <f t="shared" si="117"/>
        <v>22.875</v>
      </c>
      <c r="U746" s="8">
        <f t="shared" si="118"/>
        <v>23.008333333333336</v>
      </c>
      <c r="V746" s="8">
        <f t="shared" si="119"/>
        <v>22.975000000000001</v>
      </c>
    </row>
    <row r="747" spans="1:22" ht="13.5" x14ac:dyDescent="0.25">
      <c r="A747" s="3">
        <f>RSI!A747</f>
        <v>43395</v>
      </c>
      <c r="B747" s="2">
        <f>RSI!B747</f>
        <v>38.473999999999997</v>
      </c>
      <c r="C747" s="2">
        <f>RSI!I747</f>
        <v>56.850824995641936</v>
      </c>
      <c r="D747" s="2">
        <f>MACD!E747</f>
        <v>9.3661016309155798E-2</v>
      </c>
      <c r="E747" s="2">
        <f>MACD!F747</f>
        <v>3.5653238297783205E-2</v>
      </c>
      <c r="F747" s="2">
        <f>'Moving Avg'!D747</f>
        <v>38.276679999999999</v>
      </c>
      <c r="G747" s="2">
        <f>'Moving Avg'!F747</f>
        <v>38.425165000000007</v>
      </c>
      <c r="H747" s="2">
        <f>'Moving Avg'!G747</f>
        <v>38.151017999999972</v>
      </c>
      <c r="I747" s="2">
        <f>'Moving Avg'!H747</f>
        <v>38.072437500000007</v>
      </c>
      <c r="J747" s="6" t="str">
        <f>OBV!F747</f>
        <v>BEARISH</v>
      </c>
      <c r="K747" s="6" t="str">
        <f>OBV!G747</f>
        <v>NEUTRAL</v>
      </c>
      <c r="L747" s="6" t="str">
        <f>OBV!H747</f>
        <v>NEUTRAL</v>
      </c>
      <c r="M747" s="8">
        <f t="shared" si="110"/>
        <v>25</v>
      </c>
      <c r="N747" s="8">
        <f t="shared" si="111"/>
        <v>0</v>
      </c>
      <c r="O747" s="8">
        <f t="shared" si="112"/>
        <v>50</v>
      </c>
      <c r="P747" s="8">
        <f t="shared" si="113"/>
        <v>16.5</v>
      </c>
      <c r="Q747" s="9">
        <f t="shared" si="114"/>
        <v>18.725000000000001</v>
      </c>
      <c r="R747" s="9">
        <f t="shared" si="115"/>
        <v>26.625</v>
      </c>
      <c r="S747" s="9">
        <f t="shared" si="116"/>
        <v>23.675000000000001</v>
      </c>
      <c r="T747" s="9">
        <f t="shared" si="117"/>
        <v>22.875</v>
      </c>
      <c r="U747" s="8">
        <f t="shared" si="118"/>
        <v>23.008333333333336</v>
      </c>
      <c r="V747" s="8">
        <f t="shared" si="119"/>
        <v>22.975000000000001</v>
      </c>
    </row>
    <row r="748" spans="1:22" ht="13.5" x14ac:dyDescent="0.25">
      <c r="A748" s="3">
        <f>RSI!A748</f>
        <v>43396</v>
      </c>
      <c r="B748" s="2">
        <f>RSI!B748</f>
        <v>38.473999999999997</v>
      </c>
      <c r="C748" s="2">
        <f>RSI!I748</f>
        <v>56.850824995641929</v>
      </c>
      <c r="D748" s="2">
        <f>MACD!E748</f>
        <v>9.0883738296163585E-2</v>
      </c>
      <c r="E748" s="2">
        <f>MACD!F748</f>
        <v>4.6699338297459286E-2</v>
      </c>
      <c r="F748" s="2">
        <f>'Moving Avg'!D748</f>
        <v>38.276679999999992</v>
      </c>
      <c r="G748" s="2">
        <f>'Moving Avg'!F748</f>
        <v>38.425165</v>
      </c>
      <c r="H748" s="2">
        <f>'Moving Avg'!G748</f>
        <v>38.17056399999997</v>
      </c>
      <c r="I748" s="2">
        <f>'Moving Avg'!H748</f>
        <v>38.077857000000016</v>
      </c>
      <c r="J748" s="6" t="str">
        <f>OBV!F748</f>
        <v>BEARISH</v>
      </c>
      <c r="K748" s="6" t="str">
        <f>OBV!G748</f>
        <v>NEUTRAL</v>
      </c>
      <c r="L748" s="6" t="str">
        <f>OBV!H748</f>
        <v>NEUTRAL</v>
      </c>
      <c r="M748" s="8">
        <f t="shared" si="110"/>
        <v>25</v>
      </c>
      <c r="N748" s="8">
        <f t="shared" si="111"/>
        <v>0</v>
      </c>
      <c r="O748" s="8">
        <f t="shared" si="112"/>
        <v>50</v>
      </c>
      <c r="P748" s="8">
        <f t="shared" si="113"/>
        <v>16.5</v>
      </c>
      <c r="Q748" s="9">
        <f t="shared" si="114"/>
        <v>18.725000000000001</v>
      </c>
      <c r="R748" s="9">
        <f t="shared" si="115"/>
        <v>26.625</v>
      </c>
      <c r="S748" s="9">
        <f t="shared" si="116"/>
        <v>23.675000000000001</v>
      </c>
      <c r="T748" s="9">
        <f t="shared" si="117"/>
        <v>22.875</v>
      </c>
      <c r="U748" s="8">
        <f t="shared" si="118"/>
        <v>23.008333333333336</v>
      </c>
      <c r="V748" s="8">
        <f t="shared" si="119"/>
        <v>22.975000000000001</v>
      </c>
    </row>
    <row r="749" spans="1:22" ht="13.5" x14ac:dyDescent="0.25">
      <c r="A749" s="3">
        <f>RSI!A749</f>
        <v>43397</v>
      </c>
      <c r="B749" s="2">
        <f>RSI!B749</f>
        <v>38.473999999999997</v>
      </c>
      <c r="C749" s="2">
        <f>RSI!I749</f>
        <v>56.850824995641929</v>
      </c>
      <c r="D749" s="2">
        <f>MACD!E749</f>
        <v>8.7672096111667486E-2</v>
      </c>
      <c r="E749" s="2">
        <f>MACD!F749</f>
        <v>5.4893889860300929E-2</v>
      </c>
      <c r="F749" s="2">
        <f>'Moving Avg'!D749</f>
        <v>38.375339999999994</v>
      </c>
      <c r="G749" s="2">
        <f>'Moving Avg'!F749</f>
        <v>38.425165000000007</v>
      </c>
      <c r="H749" s="2">
        <f>'Moving Avg'!G749</f>
        <v>38.190109999999969</v>
      </c>
      <c r="I749" s="2">
        <f>'Moving Avg'!H749</f>
        <v>38.081339000000007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  <c r="M749" s="8">
        <f t="shared" si="110"/>
        <v>25</v>
      </c>
      <c r="N749" s="8">
        <f t="shared" si="111"/>
        <v>0</v>
      </c>
      <c r="O749" s="8">
        <f t="shared" si="112"/>
        <v>50</v>
      </c>
      <c r="P749" s="8">
        <f t="shared" si="113"/>
        <v>83.5</v>
      </c>
      <c r="Q749" s="9">
        <f t="shared" si="114"/>
        <v>28.774999999999999</v>
      </c>
      <c r="R749" s="9">
        <f t="shared" si="115"/>
        <v>43.375</v>
      </c>
      <c r="S749" s="9">
        <f t="shared" si="116"/>
        <v>53.825000000000003</v>
      </c>
      <c r="T749" s="9">
        <f t="shared" si="117"/>
        <v>39.625</v>
      </c>
      <c r="U749" s="8">
        <f t="shared" si="118"/>
        <v>41.991666666666667</v>
      </c>
      <c r="V749" s="8">
        <f t="shared" si="119"/>
        <v>41.400000000000006</v>
      </c>
    </row>
    <row r="750" spans="1:22" ht="13.5" x14ac:dyDescent="0.25">
      <c r="A750" s="3">
        <f>RSI!A750</f>
        <v>43398</v>
      </c>
      <c r="B750" s="2">
        <f>RSI!B750</f>
        <v>38.967199999999998</v>
      </c>
      <c r="C750" s="2">
        <f>RSI!I750</f>
        <v>71.639011248543838</v>
      </c>
      <c r="D750" s="2">
        <f>MACD!E750</f>
        <v>4.7623406695187498E-2</v>
      </c>
      <c r="E750" s="2">
        <f>MACD!F750</f>
        <v>5.3439793227278244E-2</v>
      </c>
      <c r="F750" s="2">
        <f>'Moving Avg'!D750</f>
        <v>38.572639999999993</v>
      </c>
      <c r="G750" s="2">
        <f>'Moving Avg'!F750</f>
        <v>38.449825000000004</v>
      </c>
      <c r="H750" s="2">
        <f>'Moving Avg'!G750</f>
        <v>38.219519999999967</v>
      </c>
      <c r="I750" s="2">
        <f>'Moving Avg'!H750</f>
        <v>38.087287000000018</v>
      </c>
      <c r="J750" s="6" t="str">
        <f>OBV!F750</f>
        <v>BULLISH</v>
      </c>
      <c r="K750" s="6" t="str">
        <f>OBV!G750</f>
        <v>NEUTRAL</v>
      </c>
      <c r="L750" s="6" t="str">
        <f>OBV!H750</f>
        <v>CONFIRMED BULLISH</v>
      </c>
      <c r="M750" s="8">
        <f t="shared" si="110"/>
        <v>0</v>
      </c>
      <c r="N750" s="8">
        <f t="shared" si="111"/>
        <v>45</v>
      </c>
      <c r="O750" s="8">
        <f t="shared" si="112"/>
        <v>50</v>
      </c>
      <c r="P750" s="8">
        <f t="shared" si="113"/>
        <v>83.5</v>
      </c>
      <c r="Q750" s="9">
        <f t="shared" si="114"/>
        <v>35.774999999999999</v>
      </c>
      <c r="R750" s="9">
        <f t="shared" si="115"/>
        <v>47.375</v>
      </c>
      <c r="S750" s="9">
        <f t="shared" si="116"/>
        <v>56.825000000000003</v>
      </c>
      <c r="T750" s="9">
        <f t="shared" si="117"/>
        <v>44.625</v>
      </c>
      <c r="U750" s="8">
        <f t="shared" si="118"/>
        <v>46.658333333333339</v>
      </c>
      <c r="V750" s="8">
        <f t="shared" si="119"/>
        <v>46.150000000000006</v>
      </c>
    </row>
    <row r="751" spans="1:22" ht="13.5" x14ac:dyDescent="0.25">
      <c r="A751" s="3">
        <f>RSI!A751</f>
        <v>43399</v>
      </c>
      <c r="B751" s="2">
        <f>RSI!B751</f>
        <v>38.967199999999998</v>
      </c>
      <c r="C751" s="2">
        <f>RSI!I751</f>
        <v>71.639011248543824</v>
      </c>
      <c r="D751" s="2">
        <f>MACD!E751</f>
        <v>1.0082998671499865E-2</v>
      </c>
      <c r="E751" s="2">
        <f>MACD!F751</f>
        <v>4.4768434316122575E-2</v>
      </c>
      <c r="F751" s="2">
        <f>'Moving Avg'!D751</f>
        <v>38.671279999999996</v>
      </c>
      <c r="G751" s="2">
        <f>'Moving Avg'!F751</f>
        <v>38.474485000000008</v>
      </c>
      <c r="H751" s="2">
        <f>'Moving Avg'!G751</f>
        <v>38.23362599999998</v>
      </c>
      <c r="I751" s="2">
        <f>'Moving Avg'!H751</f>
        <v>38.095656500000011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  <c r="M751" s="8">
        <f t="shared" si="110"/>
        <v>0</v>
      </c>
      <c r="N751" s="8">
        <f t="shared" si="111"/>
        <v>100</v>
      </c>
      <c r="O751" s="8">
        <f t="shared" si="112"/>
        <v>50</v>
      </c>
      <c r="P751" s="8">
        <f t="shared" si="113"/>
        <v>83.5</v>
      </c>
      <c r="Q751" s="9">
        <f t="shared" si="114"/>
        <v>55.024999999999999</v>
      </c>
      <c r="R751" s="9">
        <f t="shared" si="115"/>
        <v>58.375</v>
      </c>
      <c r="S751" s="9">
        <f t="shared" si="116"/>
        <v>65.075000000000003</v>
      </c>
      <c r="T751" s="9">
        <f t="shared" si="117"/>
        <v>58.375</v>
      </c>
      <c r="U751" s="8">
        <f t="shared" si="118"/>
        <v>59.491666666666674</v>
      </c>
      <c r="V751" s="8">
        <f t="shared" si="119"/>
        <v>59.212500000000006</v>
      </c>
    </row>
    <row r="752" spans="1:22" ht="13.5" x14ac:dyDescent="0.25">
      <c r="A752" s="3">
        <f>RSI!A752</f>
        <v>43402</v>
      </c>
      <c r="B752" s="2">
        <f>RSI!B752</f>
        <v>38.967199999999998</v>
      </c>
      <c r="C752" s="2">
        <f>RSI!I752</f>
        <v>71.639011248543824</v>
      </c>
      <c r="D752" s="2">
        <f>MACD!E752</f>
        <v>-2.5064420705135149E-2</v>
      </c>
      <c r="E752" s="2">
        <f>MACD!F752</f>
        <v>3.0801863311871031E-2</v>
      </c>
      <c r="F752" s="2">
        <f>'Moving Avg'!D752</f>
        <v>38.769919999999999</v>
      </c>
      <c r="G752" s="2">
        <f>'Moving Avg'!F752</f>
        <v>38.499145000000013</v>
      </c>
      <c r="H752" s="2">
        <f>'Moving Avg'!G752</f>
        <v>38.247731999999978</v>
      </c>
      <c r="I752" s="2">
        <f>'Moving Avg'!H752</f>
        <v>38.104026000000019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  <c r="M752" s="8">
        <f t="shared" si="110"/>
        <v>0</v>
      </c>
      <c r="N752" s="8">
        <f t="shared" si="111"/>
        <v>100</v>
      </c>
      <c r="O752" s="8">
        <f t="shared" si="112"/>
        <v>50</v>
      </c>
      <c r="P752" s="8">
        <f t="shared" si="113"/>
        <v>83.5</v>
      </c>
      <c r="Q752" s="9">
        <f t="shared" si="114"/>
        <v>55.024999999999999</v>
      </c>
      <c r="R752" s="9">
        <f t="shared" si="115"/>
        <v>58.375</v>
      </c>
      <c r="S752" s="9">
        <f t="shared" si="116"/>
        <v>65.075000000000003</v>
      </c>
      <c r="T752" s="9">
        <f t="shared" si="117"/>
        <v>58.375</v>
      </c>
      <c r="U752" s="8">
        <f t="shared" si="118"/>
        <v>59.491666666666674</v>
      </c>
      <c r="V752" s="8">
        <f t="shared" si="119"/>
        <v>59.212500000000006</v>
      </c>
    </row>
    <row r="753" spans="1:22" ht="13.5" x14ac:dyDescent="0.25">
      <c r="A753" s="3">
        <f>RSI!A753</f>
        <v>43403</v>
      </c>
      <c r="B753" s="2">
        <f>RSI!B753</f>
        <v>38.868600000000001</v>
      </c>
      <c r="C753" s="2">
        <f>RSI!I753</f>
        <v>65.991725103296801</v>
      </c>
      <c r="D753" s="2">
        <f>MACD!E753</f>
        <v>-5.0632747331206929E-2</v>
      </c>
      <c r="E753" s="2">
        <f>MACD!F753</f>
        <v>1.451494118325544E-2</v>
      </c>
      <c r="F753" s="2">
        <f>'Moving Avg'!D753</f>
        <v>38.848839999999996</v>
      </c>
      <c r="G753" s="2">
        <f>'Moving Avg'!F753</f>
        <v>38.518875000000008</v>
      </c>
      <c r="H753" s="2">
        <f>'Moving Avg'!G753</f>
        <v>38.259865999999981</v>
      </c>
      <c r="I753" s="2">
        <f>'Moving Avg'!H753</f>
        <v>38.111854000000015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  <c r="M753" s="8">
        <f t="shared" si="110"/>
        <v>25</v>
      </c>
      <c r="N753" s="8">
        <f t="shared" si="111"/>
        <v>100</v>
      </c>
      <c r="O753" s="8">
        <f t="shared" si="112"/>
        <v>50</v>
      </c>
      <c r="P753" s="8">
        <f t="shared" si="113"/>
        <v>83.5</v>
      </c>
      <c r="Q753" s="9">
        <f t="shared" si="114"/>
        <v>63.774999999999999</v>
      </c>
      <c r="R753" s="9">
        <f t="shared" si="115"/>
        <v>63.375</v>
      </c>
      <c r="S753" s="9">
        <f t="shared" si="116"/>
        <v>68.825000000000003</v>
      </c>
      <c r="T753" s="9">
        <f t="shared" si="117"/>
        <v>64.625</v>
      </c>
      <c r="U753" s="8">
        <f t="shared" si="118"/>
        <v>65.325000000000003</v>
      </c>
      <c r="V753" s="8">
        <f t="shared" si="119"/>
        <v>65.150000000000006</v>
      </c>
    </row>
    <row r="754" spans="1:22" ht="13.5" x14ac:dyDescent="0.25">
      <c r="A754" s="3">
        <f>RSI!A754</f>
        <v>43404</v>
      </c>
      <c r="B754" s="2">
        <f>RSI!B754</f>
        <v>38.868600000000001</v>
      </c>
      <c r="C754" s="2">
        <f>RSI!I754</f>
        <v>65.991725103296801</v>
      </c>
      <c r="D754" s="2">
        <f>MACD!E754</f>
        <v>-0.15047707449031122</v>
      </c>
      <c r="E754" s="2">
        <f>MACD!F754</f>
        <v>-1.8483461951457895E-2</v>
      </c>
      <c r="F754" s="2">
        <f>'Moving Avg'!D754</f>
        <v>38.927759999999999</v>
      </c>
      <c r="G754" s="2">
        <f>'Moving Avg'!F754</f>
        <v>38.538605000000004</v>
      </c>
      <c r="H754" s="2">
        <f>'Moving Avg'!G754</f>
        <v>38.287303999999978</v>
      </c>
      <c r="I754" s="2">
        <f>'Moving Avg'!H754</f>
        <v>38.119682000000019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  <c r="M754" s="8">
        <f t="shared" si="110"/>
        <v>25</v>
      </c>
      <c r="N754" s="8">
        <f t="shared" si="111"/>
        <v>100</v>
      </c>
      <c r="O754" s="8">
        <f t="shared" si="112"/>
        <v>50</v>
      </c>
      <c r="P754" s="8">
        <f t="shared" si="113"/>
        <v>83.5</v>
      </c>
      <c r="Q754" s="9">
        <f t="shared" si="114"/>
        <v>63.774999999999999</v>
      </c>
      <c r="R754" s="9">
        <f t="shared" si="115"/>
        <v>63.375</v>
      </c>
      <c r="S754" s="9">
        <f t="shared" si="116"/>
        <v>68.825000000000003</v>
      </c>
      <c r="T754" s="9">
        <f t="shared" si="117"/>
        <v>64.625</v>
      </c>
      <c r="U754" s="8">
        <f t="shared" si="118"/>
        <v>65.325000000000003</v>
      </c>
      <c r="V754" s="8">
        <f t="shared" si="119"/>
        <v>65.150000000000006</v>
      </c>
    </row>
    <row r="755" spans="1:22" ht="13.5" x14ac:dyDescent="0.25">
      <c r="A755" s="3">
        <f>RSI!A755</f>
        <v>43405</v>
      </c>
      <c r="B755" s="2">
        <f>RSI!B755</f>
        <v>39.095500000000001</v>
      </c>
      <c r="C755" s="2">
        <f>RSI!I755</f>
        <v>71.902954497437193</v>
      </c>
      <c r="D755" s="2">
        <f>MACD!E755</f>
        <v>-0.25391377440710272</v>
      </c>
      <c r="E755" s="2">
        <f>MACD!F755</f>
        <v>-6.556952444258686E-2</v>
      </c>
      <c r="F755" s="2">
        <f>'Moving Avg'!D755</f>
        <v>38.953420000000008</v>
      </c>
      <c r="G755" s="2">
        <f>'Moving Avg'!F755</f>
        <v>38.569185000000012</v>
      </c>
      <c r="H755" s="2">
        <f>'Moving Avg'!G755</f>
        <v>38.319279999999978</v>
      </c>
      <c r="I755" s="2">
        <f>'Moving Avg'!H755</f>
        <v>38.123850000000019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  <c r="M755" s="8">
        <f t="shared" si="110"/>
        <v>0</v>
      </c>
      <c r="N755" s="8">
        <f t="shared" si="111"/>
        <v>100</v>
      </c>
      <c r="O755" s="8">
        <f t="shared" si="112"/>
        <v>50</v>
      </c>
      <c r="P755" s="8">
        <f t="shared" si="113"/>
        <v>83.5</v>
      </c>
      <c r="Q755" s="9">
        <f t="shared" si="114"/>
        <v>55.024999999999999</v>
      </c>
      <c r="R755" s="9">
        <f t="shared" si="115"/>
        <v>58.375</v>
      </c>
      <c r="S755" s="9">
        <f t="shared" si="116"/>
        <v>65.075000000000003</v>
      </c>
      <c r="T755" s="9">
        <f t="shared" si="117"/>
        <v>58.375</v>
      </c>
      <c r="U755" s="8">
        <f t="shared" si="118"/>
        <v>59.491666666666674</v>
      </c>
      <c r="V755" s="8">
        <f t="shared" si="119"/>
        <v>59.212500000000006</v>
      </c>
    </row>
    <row r="756" spans="1:22" ht="13.5" x14ac:dyDescent="0.25">
      <c r="A756" s="3">
        <f>RSI!A756</f>
        <v>43406</v>
      </c>
      <c r="B756" s="2">
        <f>RSI!B756</f>
        <v>39.095500000000001</v>
      </c>
      <c r="C756" s="2">
        <f>RSI!I756</f>
        <v>71.902954497437193</v>
      </c>
      <c r="D756" s="2">
        <f>MACD!E756</f>
        <v>-0.26887228545977138</v>
      </c>
      <c r="E756" s="2">
        <f>MACD!F756</f>
        <v>-0.10623007664602377</v>
      </c>
      <c r="F756" s="2">
        <f>'Moving Avg'!D756</f>
        <v>38.979079999999996</v>
      </c>
      <c r="G756" s="2">
        <f>'Moving Avg'!F756</f>
        <v>38.600260000000006</v>
      </c>
      <c r="H756" s="2">
        <f>'Moving Avg'!G756</f>
        <v>38.338857999999981</v>
      </c>
      <c r="I756" s="2">
        <f>'Moving Avg'!H756</f>
        <v>38.128018000000019</v>
      </c>
      <c r="J756" s="6" t="str">
        <f>OBV!F756</f>
        <v>BULLISH</v>
      </c>
      <c r="K756" s="6" t="str">
        <f>OBV!G756</f>
        <v>NEUTRAL</v>
      </c>
      <c r="L756" s="6" t="str">
        <f>OBV!H756</f>
        <v>CONFIRMED BULLISH</v>
      </c>
      <c r="M756" s="8">
        <f t="shared" si="110"/>
        <v>0</v>
      </c>
      <c r="N756" s="8">
        <f t="shared" si="111"/>
        <v>100</v>
      </c>
      <c r="O756" s="8">
        <f t="shared" si="112"/>
        <v>50</v>
      </c>
      <c r="P756" s="8">
        <f t="shared" si="113"/>
        <v>83.5</v>
      </c>
      <c r="Q756" s="9">
        <f t="shared" si="114"/>
        <v>55.024999999999999</v>
      </c>
      <c r="R756" s="9">
        <f t="shared" si="115"/>
        <v>58.375</v>
      </c>
      <c r="S756" s="9">
        <f t="shared" si="116"/>
        <v>65.075000000000003</v>
      </c>
      <c r="T756" s="9">
        <f t="shared" si="117"/>
        <v>58.375</v>
      </c>
      <c r="U756" s="8">
        <f t="shared" si="118"/>
        <v>59.491666666666674</v>
      </c>
      <c r="V756" s="8">
        <f t="shared" si="119"/>
        <v>59.212500000000006</v>
      </c>
    </row>
    <row r="757" spans="1:22" ht="13.5" x14ac:dyDescent="0.25">
      <c r="A757" s="3">
        <f>RSI!A757</f>
        <v>43409</v>
      </c>
      <c r="B757" s="2">
        <f>RSI!B757</f>
        <v>39.302700000000002</v>
      </c>
      <c r="C757" s="2">
        <f>RSI!I757</f>
        <v>76.271085920111503</v>
      </c>
      <c r="D757" s="2">
        <f>MACD!E757</f>
        <v>-0.29995861422799663</v>
      </c>
      <c r="E757" s="2">
        <f>MACD!F757</f>
        <v>-0.14497578416241835</v>
      </c>
      <c r="F757" s="2">
        <f>'Moving Avg'!D757</f>
        <v>39.046180000000007</v>
      </c>
      <c r="G757" s="2">
        <f>'Moving Avg'!F757</f>
        <v>38.641694999999999</v>
      </c>
      <c r="H757" s="2">
        <f>'Moving Avg'!G757</f>
        <v>38.362579999999987</v>
      </c>
      <c r="I757" s="2">
        <f>'Moving Avg'!H757</f>
        <v>38.132979500000019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  <c r="M757" s="8">
        <f t="shared" si="110"/>
        <v>0</v>
      </c>
      <c r="N757" s="8">
        <f t="shared" si="111"/>
        <v>100</v>
      </c>
      <c r="O757" s="8">
        <f t="shared" si="112"/>
        <v>50</v>
      </c>
      <c r="P757" s="8">
        <f t="shared" si="113"/>
        <v>83.5</v>
      </c>
      <c r="Q757" s="9">
        <f t="shared" si="114"/>
        <v>55.024999999999999</v>
      </c>
      <c r="R757" s="9">
        <f t="shared" si="115"/>
        <v>58.375</v>
      </c>
      <c r="S757" s="9">
        <f t="shared" si="116"/>
        <v>65.075000000000003</v>
      </c>
      <c r="T757" s="9">
        <f t="shared" si="117"/>
        <v>58.375</v>
      </c>
      <c r="U757" s="8">
        <f t="shared" si="118"/>
        <v>59.491666666666674</v>
      </c>
      <c r="V757" s="8">
        <f t="shared" si="119"/>
        <v>59.212500000000006</v>
      </c>
    </row>
    <row r="758" spans="1:22" ht="13.5" x14ac:dyDescent="0.25">
      <c r="A758" s="3">
        <f>RSI!A758</f>
        <v>43410</v>
      </c>
      <c r="B758" s="2">
        <f>RSI!B758</f>
        <v>39.302700000000002</v>
      </c>
      <c r="C758" s="2">
        <f>RSI!I758</f>
        <v>76.271085920111503</v>
      </c>
      <c r="D758" s="2">
        <f>MACD!E758</f>
        <v>-0.33033954287286349</v>
      </c>
      <c r="E758" s="2">
        <f>MACD!F758</f>
        <v>-0.1820485359045074</v>
      </c>
      <c r="F758" s="2">
        <f>'Moving Avg'!D758</f>
        <v>39.133000000000003</v>
      </c>
      <c r="G758" s="2">
        <f>'Moving Avg'!F758</f>
        <v>38.683129999999991</v>
      </c>
      <c r="H758" s="2">
        <f>'Moving Avg'!G758</f>
        <v>38.386301999999986</v>
      </c>
      <c r="I758" s="2">
        <f>'Moving Avg'!H758</f>
        <v>38.140605000000022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  <c r="M758" s="8">
        <f t="shared" si="110"/>
        <v>0</v>
      </c>
      <c r="N758" s="8">
        <f t="shared" si="111"/>
        <v>100</v>
      </c>
      <c r="O758" s="8">
        <f t="shared" si="112"/>
        <v>50</v>
      </c>
      <c r="P758" s="8">
        <f t="shared" si="113"/>
        <v>83.5</v>
      </c>
      <c r="Q758" s="9">
        <f t="shared" si="114"/>
        <v>55.024999999999999</v>
      </c>
      <c r="R758" s="9">
        <f t="shared" si="115"/>
        <v>58.375</v>
      </c>
      <c r="S758" s="9">
        <f t="shared" si="116"/>
        <v>65.075000000000003</v>
      </c>
      <c r="T758" s="9">
        <f t="shared" si="117"/>
        <v>58.375</v>
      </c>
      <c r="U758" s="8">
        <f t="shared" si="118"/>
        <v>59.491666666666674</v>
      </c>
      <c r="V758" s="8">
        <f t="shared" si="119"/>
        <v>59.212500000000006</v>
      </c>
    </row>
    <row r="759" spans="1:22" ht="13.5" x14ac:dyDescent="0.25">
      <c r="A759" s="3">
        <f>RSI!A759</f>
        <v>43411</v>
      </c>
      <c r="B759" s="2">
        <f>RSI!B759</f>
        <v>39.302700000000002</v>
      </c>
      <c r="C759" s="2">
        <f>RSI!I759</f>
        <v>76.271085920111503</v>
      </c>
      <c r="D759" s="2">
        <f>MACD!E759</f>
        <v>-0.35982158619436433</v>
      </c>
      <c r="E759" s="2">
        <f>MACD!F759</f>
        <v>-0.21760314596247879</v>
      </c>
      <c r="F759" s="2">
        <f>'Moving Avg'!D759</f>
        <v>39.219820000000006</v>
      </c>
      <c r="G759" s="2">
        <f>'Moving Avg'!F759</f>
        <v>38.724564999999991</v>
      </c>
      <c r="H759" s="2">
        <f>'Moving Avg'!G759</f>
        <v>38.42242199999999</v>
      </c>
      <c r="I759" s="2">
        <f>'Moving Avg'!H759</f>
        <v>38.148230500000025</v>
      </c>
      <c r="J759" s="6" t="str">
        <f>OBV!F759</f>
        <v>BULLISH</v>
      </c>
      <c r="K759" s="6" t="str">
        <f>OBV!G759</f>
        <v>NEUTRAL</v>
      </c>
      <c r="L759" s="6" t="str">
        <f>OBV!H759</f>
        <v>CONFIRMED BULLISH</v>
      </c>
      <c r="M759" s="8">
        <f t="shared" si="110"/>
        <v>0</v>
      </c>
      <c r="N759" s="8">
        <f t="shared" si="111"/>
        <v>100</v>
      </c>
      <c r="O759" s="8">
        <f t="shared" si="112"/>
        <v>50</v>
      </c>
      <c r="P759" s="8">
        <f t="shared" si="113"/>
        <v>83.5</v>
      </c>
      <c r="Q759" s="9">
        <f t="shared" si="114"/>
        <v>55.024999999999999</v>
      </c>
      <c r="R759" s="9">
        <f t="shared" si="115"/>
        <v>58.375</v>
      </c>
      <c r="S759" s="9">
        <f t="shared" si="116"/>
        <v>65.075000000000003</v>
      </c>
      <c r="T759" s="9">
        <f t="shared" si="117"/>
        <v>58.375</v>
      </c>
      <c r="U759" s="8">
        <f t="shared" si="118"/>
        <v>59.491666666666674</v>
      </c>
      <c r="V759" s="8">
        <f t="shared" si="119"/>
        <v>59.212500000000006</v>
      </c>
    </row>
    <row r="760" spans="1:22" ht="13.5" x14ac:dyDescent="0.25">
      <c r="A760" s="3">
        <f>RSI!A760</f>
        <v>43412</v>
      </c>
      <c r="B760" s="2">
        <f>RSI!B760</f>
        <v>38.967199999999998</v>
      </c>
      <c r="C760" s="2">
        <f>RSI!I760</f>
        <v>58.027004016036059</v>
      </c>
      <c r="D760" s="2">
        <f>MACD!E760</f>
        <v>-0.28753462200244684</v>
      </c>
      <c r="E760" s="2">
        <f>MACD!F760</f>
        <v>-0.23158944117047242</v>
      </c>
      <c r="F760" s="2">
        <f>'Moving Avg'!D760</f>
        <v>39.194159999999997</v>
      </c>
      <c r="G760" s="2">
        <f>'Moving Avg'!F760</f>
        <v>38.749224999999996</v>
      </c>
      <c r="H760" s="2">
        <f>'Moving Avg'!G760</f>
        <v>38.451637999999996</v>
      </c>
      <c r="I760" s="2">
        <f>'Moving Avg'!H760</f>
        <v>38.154178500000029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  <c r="M760" s="8">
        <f t="shared" si="110"/>
        <v>25</v>
      </c>
      <c r="N760" s="8">
        <f t="shared" si="111"/>
        <v>100</v>
      </c>
      <c r="O760" s="8">
        <f t="shared" si="112"/>
        <v>50</v>
      </c>
      <c r="P760" s="8">
        <f t="shared" si="113"/>
        <v>16.5</v>
      </c>
      <c r="Q760" s="9">
        <f t="shared" si="114"/>
        <v>53.725000000000001</v>
      </c>
      <c r="R760" s="9">
        <f t="shared" si="115"/>
        <v>46.625</v>
      </c>
      <c r="S760" s="9">
        <f t="shared" si="116"/>
        <v>38.674999999999997</v>
      </c>
      <c r="T760" s="9">
        <f t="shared" si="117"/>
        <v>47.875</v>
      </c>
      <c r="U760" s="8">
        <f t="shared" si="118"/>
        <v>46.341666666666661</v>
      </c>
      <c r="V760" s="8">
        <f t="shared" si="119"/>
        <v>46.724999999999994</v>
      </c>
    </row>
    <row r="761" spans="1:22" ht="13.5" x14ac:dyDescent="0.25">
      <c r="A761" s="3">
        <f>RSI!A761</f>
        <v>43413</v>
      </c>
      <c r="B761" s="2">
        <f>RSI!B761</f>
        <v>38.967199999999998</v>
      </c>
      <c r="C761" s="2">
        <f>RSI!I761</f>
        <v>58.027004016036059</v>
      </c>
      <c r="D761" s="2">
        <f>MACD!E761</f>
        <v>-0.22762278826801463</v>
      </c>
      <c r="E761" s="2">
        <f>MACD!F761</f>
        <v>-0.2307961105899809</v>
      </c>
      <c r="F761" s="2">
        <f>'Moving Avg'!D761</f>
        <v>39.168500000000002</v>
      </c>
      <c r="G761" s="2">
        <f>'Moving Avg'!F761</f>
        <v>38.773884999999993</v>
      </c>
      <c r="H761" s="2">
        <f>'Moving Avg'!G761</f>
        <v>38.480273999999994</v>
      </c>
      <c r="I761" s="2">
        <f>'Moving Avg'!H761</f>
        <v>38.16012650000004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  <c r="M761" s="8">
        <f t="shared" si="110"/>
        <v>25</v>
      </c>
      <c r="N761" s="8">
        <f t="shared" si="111"/>
        <v>0</v>
      </c>
      <c r="O761" s="8">
        <f t="shared" si="112"/>
        <v>50</v>
      </c>
      <c r="P761" s="8">
        <f t="shared" si="113"/>
        <v>16.5</v>
      </c>
      <c r="Q761" s="9">
        <f t="shared" si="114"/>
        <v>18.725000000000001</v>
      </c>
      <c r="R761" s="9">
        <f t="shared" si="115"/>
        <v>26.625</v>
      </c>
      <c r="S761" s="9">
        <f t="shared" si="116"/>
        <v>23.675000000000001</v>
      </c>
      <c r="T761" s="9">
        <f t="shared" si="117"/>
        <v>22.875</v>
      </c>
      <c r="U761" s="8">
        <f t="shared" si="118"/>
        <v>23.008333333333336</v>
      </c>
      <c r="V761" s="8">
        <f t="shared" si="119"/>
        <v>22.975000000000001</v>
      </c>
    </row>
    <row r="762" spans="1:22" ht="13.5" x14ac:dyDescent="0.25">
      <c r="A762" s="3">
        <f>RSI!A762</f>
        <v>43416</v>
      </c>
      <c r="B762" s="2">
        <f>RSI!B762</f>
        <v>38.967199999999998</v>
      </c>
      <c r="C762" s="2">
        <f>RSI!I762</f>
        <v>58.027004016036059</v>
      </c>
      <c r="D762" s="2">
        <f>MACD!E762</f>
        <v>-0.17808932550435941</v>
      </c>
      <c r="E762" s="2">
        <f>MACD!F762</f>
        <v>-0.22025475357285662</v>
      </c>
      <c r="F762" s="2">
        <f>'Moving Avg'!D762</f>
        <v>39.101399999999998</v>
      </c>
      <c r="G762" s="2">
        <f>'Moving Avg'!F762</f>
        <v>38.798545000000004</v>
      </c>
      <c r="H762" s="2">
        <f>'Moving Avg'!G762</f>
        <v>38.508521999999999</v>
      </c>
      <c r="I762" s="2">
        <f>'Moving Avg'!H762</f>
        <v>38.168496000000033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  <c r="M762" s="8">
        <f t="shared" si="110"/>
        <v>25</v>
      </c>
      <c r="N762" s="8">
        <f t="shared" si="111"/>
        <v>0</v>
      </c>
      <c r="O762" s="8">
        <f t="shared" si="112"/>
        <v>50</v>
      </c>
      <c r="P762" s="8">
        <f t="shared" si="113"/>
        <v>16.5</v>
      </c>
      <c r="Q762" s="9">
        <f t="shared" si="114"/>
        <v>18.725000000000001</v>
      </c>
      <c r="R762" s="9">
        <f t="shared" si="115"/>
        <v>26.625</v>
      </c>
      <c r="S762" s="9">
        <f t="shared" si="116"/>
        <v>23.675000000000001</v>
      </c>
      <c r="T762" s="9">
        <f t="shared" si="117"/>
        <v>22.875</v>
      </c>
      <c r="U762" s="8">
        <f t="shared" si="118"/>
        <v>23.008333333333336</v>
      </c>
      <c r="V762" s="8">
        <f t="shared" si="119"/>
        <v>22.975000000000001</v>
      </c>
    </row>
    <row r="763" spans="1:22" ht="13.5" x14ac:dyDescent="0.25">
      <c r="A763" s="3">
        <f>RSI!A763</f>
        <v>43417</v>
      </c>
      <c r="B763" s="2">
        <f>RSI!B763</f>
        <v>38.967199999999998</v>
      </c>
      <c r="C763" s="2">
        <f>RSI!I763</f>
        <v>58.027004016036059</v>
      </c>
      <c r="D763" s="2">
        <f>MACD!E763</f>
        <v>-0.15242077974361479</v>
      </c>
      <c r="E763" s="2">
        <f>MACD!F763</f>
        <v>-0.20668795880700824</v>
      </c>
      <c r="F763" s="2">
        <f>'Moving Avg'!D763</f>
        <v>39.034299999999995</v>
      </c>
      <c r="G763" s="2">
        <f>'Moving Avg'!F763</f>
        <v>38.823205000000009</v>
      </c>
      <c r="H763" s="2">
        <f>'Moving Avg'!G763</f>
        <v>38.536736000000005</v>
      </c>
      <c r="I763" s="2">
        <f>'Moving Avg'!H763</f>
        <v>38.176865500000034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  <c r="M763" s="8">
        <f t="shared" si="110"/>
        <v>25</v>
      </c>
      <c r="N763" s="8">
        <f t="shared" si="111"/>
        <v>0</v>
      </c>
      <c r="O763" s="8">
        <f t="shared" si="112"/>
        <v>50</v>
      </c>
      <c r="P763" s="8">
        <f t="shared" si="113"/>
        <v>16.5</v>
      </c>
      <c r="Q763" s="9">
        <f t="shared" si="114"/>
        <v>18.725000000000001</v>
      </c>
      <c r="R763" s="9">
        <f t="shared" si="115"/>
        <v>26.625</v>
      </c>
      <c r="S763" s="9">
        <f t="shared" si="116"/>
        <v>23.675000000000001</v>
      </c>
      <c r="T763" s="9">
        <f t="shared" si="117"/>
        <v>22.875</v>
      </c>
      <c r="U763" s="8">
        <f t="shared" si="118"/>
        <v>23.008333333333336</v>
      </c>
      <c r="V763" s="8">
        <f t="shared" si="119"/>
        <v>22.975000000000001</v>
      </c>
    </row>
    <row r="764" spans="1:22" ht="13.5" x14ac:dyDescent="0.25">
      <c r="A764" s="3">
        <f>RSI!A764</f>
        <v>43418</v>
      </c>
      <c r="B764" s="2">
        <f>RSI!B764</f>
        <v>38.967199999999998</v>
      </c>
      <c r="C764" s="2">
        <f>RSI!I764</f>
        <v>58.027004016036059</v>
      </c>
      <c r="D764" s="2">
        <f>MACD!E764</f>
        <v>-0.13169675352373389</v>
      </c>
      <c r="E764" s="2">
        <f>MACD!F764</f>
        <v>-0.19168971775035337</v>
      </c>
      <c r="F764" s="2">
        <f>'Moving Avg'!D764</f>
        <v>38.967199999999998</v>
      </c>
      <c r="G764" s="2">
        <f>'Moving Avg'!F764</f>
        <v>38.872530000000012</v>
      </c>
      <c r="H764" s="2">
        <f>'Moving Avg'!G764</f>
        <v>38.554492000000003</v>
      </c>
      <c r="I764" s="2">
        <f>'Moving Avg'!H764</f>
        <v>38.183298000000036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  <c r="M764" s="8">
        <f t="shared" si="110"/>
        <v>25</v>
      </c>
      <c r="N764" s="8">
        <f t="shared" si="111"/>
        <v>0</v>
      </c>
      <c r="O764" s="8">
        <f t="shared" si="112"/>
        <v>50</v>
      </c>
      <c r="P764" s="8">
        <f t="shared" si="113"/>
        <v>16.5</v>
      </c>
      <c r="Q764" s="9">
        <f t="shared" si="114"/>
        <v>18.725000000000001</v>
      </c>
      <c r="R764" s="9">
        <f t="shared" si="115"/>
        <v>26.625</v>
      </c>
      <c r="S764" s="9">
        <f t="shared" si="116"/>
        <v>23.675000000000001</v>
      </c>
      <c r="T764" s="9">
        <f t="shared" si="117"/>
        <v>22.875</v>
      </c>
      <c r="U764" s="8">
        <f t="shared" si="118"/>
        <v>23.008333333333336</v>
      </c>
      <c r="V764" s="8">
        <f t="shared" si="119"/>
        <v>22.975000000000001</v>
      </c>
    </row>
    <row r="765" spans="1:22" ht="13.5" x14ac:dyDescent="0.25">
      <c r="A765" s="3">
        <f>RSI!A765</f>
        <v>43419</v>
      </c>
      <c r="B765" s="2">
        <f>RSI!B765</f>
        <v>38.967199999999998</v>
      </c>
      <c r="C765" s="2">
        <f>RSI!I765</f>
        <v>58.027004016036059</v>
      </c>
      <c r="D765" s="2">
        <f>MACD!E765</f>
        <v>-8.0175117556315456E-2</v>
      </c>
      <c r="E765" s="2">
        <f>MACD!F765</f>
        <v>-0.1693867977115458</v>
      </c>
      <c r="F765" s="2">
        <f>'Moving Avg'!D765</f>
        <v>38.967199999999998</v>
      </c>
      <c r="G765" s="2">
        <f>'Moving Avg'!F765</f>
        <v>38.921855000000015</v>
      </c>
      <c r="H765" s="2">
        <f>'Moving Avg'!G765</f>
        <v>38.572248000000009</v>
      </c>
      <c r="I765" s="2">
        <f>'Moving Avg'!H765</f>
        <v>38.189246000000033</v>
      </c>
      <c r="J765" s="6" t="str">
        <f>OBV!F765</f>
        <v>NEUTRAL</v>
      </c>
      <c r="K765" s="6" t="str">
        <f>OBV!G765</f>
        <v>NEUTRAL</v>
      </c>
      <c r="L765" s="6" t="str">
        <f>OBV!H765</f>
        <v>NEUTRAL</v>
      </c>
      <c r="M765" s="8">
        <f t="shared" si="110"/>
        <v>25</v>
      </c>
      <c r="N765" s="8">
        <f t="shared" si="111"/>
        <v>0</v>
      </c>
      <c r="O765" s="8">
        <f t="shared" si="112"/>
        <v>50</v>
      </c>
      <c r="P765" s="8">
        <f t="shared" si="113"/>
        <v>33</v>
      </c>
      <c r="Q765" s="9">
        <f t="shared" si="114"/>
        <v>21.2</v>
      </c>
      <c r="R765" s="9">
        <f t="shared" si="115"/>
        <v>30.75</v>
      </c>
      <c r="S765" s="9">
        <f t="shared" si="116"/>
        <v>31.1</v>
      </c>
      <c r="T765" s="9">
        <f t="shared" si="117"/>
        <v>27</v>
      </c>
      <c r="U765" s="8">
        <f t="shared" si="118"/>
        <v>27.683333333333337</v>
      </c>
      <c r="V765" s="8">
        <f t="shared" si="119"/>
        <v>27.512500000000003</v>
      </c>
    </row>
    <row r="766" spans="1:22" ht="13.5" x14ac:dyDescent="0.25">
      <c r="A766" s="3">
        <f>RSI!A766</f>
        <v>43420</v>
      </c>
      <c r="B766" s="2">
        <f>RSI!B766</f>
        <v>38.967199999999998</v>
      </c>
      <c r="C766" s="2">
        <f>RSI!I766</f>
        <v>58.027004016036059</v>
      </c>
      <c r="D766" s="2">
        <f>MACD!E766</f>
        <v>-3.7433378635334691E-2</v>
      </c>
      <c r="E766" s="2">
        <f>MACD!F766</f>
        <v>-0.14299611389630357</v>
      </c>
      <c r="F766" s="2">
        <f>'Moving Avg'!D766</f>
        <v>38.967199999999998</v>
      </c>
      <c r="G766" s="2">
        <f>'Moving Avg'!F766</f>
        <v>38.946515000000019</v>
      </c>
      <c r="H766" s="2">
        <f>'Moving Avg'!G766</f>
        <v>38.589808000000012</v>
      </c>
      <c r="I766" s="2">
        <f>'Moving Avg'!H766</f>
        <v>38.195194000000036</v>
      </c>
      <c r="J766" s="6" t="str">
        <f>OBV!F766</f>
        <v>NEUTRAL</v>
      </c>
      <c r="K766" s="6" t="str">
        <f>OBV!G766</f>
        <v>NEUTRAL</v>
      </c>
      <c r="L766" s="6" t="str">
        <f>OBV!H766</f>
        <v>NEUTRAL</v>
      </c>
      <c r="M766" s="8">
        <f t="shared" si="110"/>
        <v>25</v>
      </c>
      <c r="N766" s="8">
        <f t="shared" si="111"/>
        <v>0</v>
      </c>
      <c r="O766" s="8">
        <f t="shared" si="112"/>
        <v>50</v>
      </c>
      <c r="P766" s="8">
        <f t="shared" si="113"/>
        <v>33</v>
      </c>
      <c r="Q766" s="9">
        <f t="shared" si="114"/>
        <v>21.2</v>
      </c>
      <c r="R766" s="9">
        <f t="shared" si="115"/>
        <v>30.75</v>
      </c>
      <c r="S766" s="9">
        <f t="shared" si="116"/>
        <v>31.1</v>
      </c>
      <c r="T766" s="9">
        <f t="shared" si="117"/>
        <v>27</v>
      </c>
      <c r="U766" s="8">
        <f t="shared" si="118"/>
        <v>27.683333333333337</v>
      </c>
      <c r="V766" s="8">
        <f t="shared" si="119"/>
        <v>27.512500000000003</v>
      </c>
    </row>
    <row r="767" spans="1:22" ht="13.5" x14ac:dyDescent="0.25">
      <c r="A767" s="3">
        <f>RSI!A767</f>
        <v>43423</v>
      </c>
      <c r="B767" s="2">
        <f>RSI!B767</f>
        <v>38.967199999999998</v>
      </c>
      <c r="C767" s="2">
        <f>RSI!I767</f>
        <v>58.027004016036059</v>
      </c>
      <c r="D767" s="2">
        <f>MACD!E767</f>
        <v>2.9819361301441916E-2</v>
      </c>
      <c r="E767" s="2">
        <f>MACD!F767</f>
        <v>-0.10843301885675448</v>
      </c>
      <c r="F767" s="2">
        <f>'Moving Avg'!D767</f>
        <v>38.967199999999998</v>
      </c>
      <c r="G767" s="2">
        <f>'Moving Avg'!F767</f>
        <v>38.971175000000017</v>
      </c>
      <c r="H767" s="2">
        <f>'Moving Avg'!G767</f>
        <v>38.607368000000008</v>
      </c>
      <c r="I767" s="2">
        <f>'Moving Avg'!H767</f>
        <v>38.203854000000035</v>
      </c>
      <c r="J767" s="6" t="str">
        <f>OBV!F767</f>
        <v>NEUTRAL</v>
      </c>
      <c r="K767" s="6" t="str">
        <f>OBV!G767</f>
        <v>NEUTRAL</v>
      </c>
      <c r="L767" s="6" t="str">
        <f>OBV!H767</f>
        <v>NEUTRAL</v>
      </c>
      <c r="M767" s="8">
        <f t="shared" si="110"/>
        <v>25</v>
      </c>
      <c r="N767" s="8">
        <f t="shared" si="111"/>
        <v>0</v>
      </c>
      <c r="O767" s="8">
        <f t="shared" si="112"/>
        <v>50</v>
      </c>
      <c r="P767" s="8">
        <f t="shared" si="113"/>
        <v>33</v>
      </c>
      <c r="Q767" s="9">
        <f t="shared" si="114"/>
        <v>21.2</v>
      </c>
      <c r="R767" s="9">
        <f t="shared" si="115"/>
        <v>30.75</v>
      </c>
      <c r="S767" s="9">
        <f t="shared" si="116"/>
        <v>31.1</v>
      </c>
      <c r="T767" s="9">
        <f t="shared" si="117"/>
        <v>27</v>
      </c>
      <c r="U767" s="8">
        <f t="shared" si="118"/>
        <v>27.683333333333337</v>
      </c>
      <c r="V767" s="8">
        <f t="shared" si="119"/>
        <v>27.512500000000003</v>
      </c>
    </row>
    <row r="768" spans="1:22" ht="13.5" x14ac:dyDescent="0.25">
      <c r="A768" s="3">
        <f>RSI!A768</f>
        <v>43425</v>
      </c>
      <c r="B768" s="2">
        <f>RSI!B768</f>
        <v>38.967199999999998</v>
      </c>
      <c r="C768" s="2">
        <f>RSI!I768</f>
        <v>58.027004016036059</v>
      </c>
      <c r="D768" s="2">
        <f>MACD!E768</f>
        <v>8.599379445644928E-2</v>
      </c>
      <c r="E768" s="2">
        <f>MACD!F768</f>
        <v>-6.9547656194113738E-2</v>
      </c>
      <c r="F768" s="2">
        <f>'Moving Avg'!D768</f>
        <v>38.967199999999998</v>
      </c>
      <c r="G768" s="2">
        <f>'Moving Avg'!F768</f>
        <v>38.995835000000014</v>
      </c>
      <c r="H768" s="2">
        <f>'Moving Avg'!G768</f>
        <v>38.623546000000012</v>
      </c>
      <c r="I768" s="2">
        <f>'Moving Avg'!H768</f>
        <v>38.212514000000034</v>
      </c>
      <c r="J768" s="6" t="str">
        <f>OBV!F768</f>
        <v>NEUTRAL</v>
      </c>
      <c r="K768" s="6" t="str">
        <f>OBV!G768</f>
        <v>NEUTRAL</v>
      </c>
      <c r="L768" s="6" t="str">
        <f>OBV!H768</f>
        <v>NEUTRAL</v>
      </c>
      <c r="M768" s="8">
        <f t="shared" si="110"/>
        <v>25</v>
      </c>
      <c r="N768" s="8">
        <f t="shared" si="111"/>
        <v>0</v>
      </c>
      <c r="O768" s="8">
        <f t="shared" si="112"/>
        <v>50</v>
      </c>
      <c r="P768" s="8">
        <f t="shared" si="113"/>
        <v>33</v>
      </c>
      <c r="Q768" s="9">
        <f t="shared" si="114"/>
        <v>21.2</v>
      </c>
      <c r="R768" s="9">
        <f t="shared" si="115"/>
        <v>30.75</v>
      </c>
      <c r="S768" s="9">
        <f t="shared" si="116"/>
        <v>31.1</v>
      </c>
      <c r="T768" s="9">
        <f t="shared" si="117"/>
        <v>27</v>
      </c>
      <c r="U768" s="8">
        <f t="shared" si="118"/>
        <v>27.683333333333337</v>
      </c>
      <c r="V768" s="8">
        <f t="shared" si="119"/>
        <v>27.512500000000003</v>
      </c>
    </row>
    <row r="769" spans="1:22" ht="13.5" x14ac:dyDescent="0.25">
      <c r="A769" s="3">
        <f>RSI!A769</f>
        <v>43426</v>
      </c>
      <c r="B769" s="2">
        <f>RSI!B769</f>
        <v>37.980699999999999</v>
      </c>
      <c r="C769" s="2">
        <f>RSI!I769</f>
        <v>24.480440853069638</v>
      </c>
      <c r="D769" s="2">
        <f>MACD!E769</f>
        <v>0.20592255211970922</v>
      </c>
      <c r="E769" s="2">
        <f>MACD!F769</f>
        <v>-1.4453614531349149E-2</v>
      </c>
      <c r="F769" s="2">
        <f>'Moving Avg'!D769</f>
        <v>38.769899999999993</v>
      </c>
      <c r="G769" s="2">
        <f>'Moving Avg'!F769</f>
        <v>38.971170000000015</v>
      </c>
      <c r="H769" s="2">
        <f>'Moving Avg'!G769</f>
        <v>38.619994000000005</v>
      </c>
      <c r="I769" s="2">
        <f>'Moving Avg'!H769</f>
        <v>38.220794500000032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  <c r="M769" s="8">
        <f t="shared" si="110"/>
        <v>50</v>
      </c>
      <c r="N769" s="8">
        <f t="shared" si="111"/>
        <v>0</v>
      </c>
      <c r="O769" s="8">
        <f t="shared" si="112"/>
        <v>50</v>
      </c>
      <c r="P769" s="8">
        <f t="shared" si="113"/>
        <v>16.5</v>
      </c>
      <c r="Q769" s="9">
        <f t="shared" si="114"/>
        <v>27.475000000000001</v>
      </c>
      <c r="R769" s="9">
        <f t="shared" si="115"/>
        <v>31.625</v>
      </c>
      <c r="S769" s="9">
        <f t="shared" si="116"/>
        <v>27.425000000000001</v>
      </c>
      <c r="T769" s="9">
        <f t="shared" si="117"/>
        <v>29.125</v>
      </c>
      <c r="U769" s="8">
        <f t="shared" si="118"/>
        <v>28.841666666666669</v>
      </c>
      <c r="V769" s="8">
        <f t="shared" si="119"/>
        <v>28.912500000000001</v>
      </c>
    </row>
    <row r="770" spans="1:22" ht="13.5" x14ac:dyDescent="0.25">
      <c r="A770" s="3">
        <f>RSI!A770</f>
        <v>43427</v>
      </c>
      <c r="B770" s="2">
        <f>RSI!B770</f>
        <v>38.9574</v>
      </c>
      <c r="C770" s="2">
        <f>RSI!I770</f>
        <v>53.27932970496974</v>
      </c>
      <c r="D770" s="2">
        <f>MACD!E770</f>
        <v>0.18863912804255278</v>
      </c>
      <c r="E770" s="2">
        <f>MACD!F770</f>
        <v>2.6164933983431241E-2</v>
      </c>
      <c r="F770" s="2">
        <f>'Moving Avg'!D770</f>
        <v>38.767939999999996</v>
      </c>
      <c r="G770" s="2">
        <f>'Moving Avg'!F770</f>
        <v>38.970680000000009</v>
      </c>
      <c r="H770" s="2">
        <f>'Moving Avg'!G770</f>
        <v>38.63400200000001</v>
      </c>
      <c r="I770" s="2">
        <f>'Moving Avg'!H770</f>
        <v>38.230326000000034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16.5</v>
      </c>
      <c r="Q770" s="9">
        <f t="shared" si="114"/>
        <v>18.725000000000001</v>
      </c>
      <c r="R770" s="9">
        <f t="shared" si="115"/>
        <v>26.625</v>
      </c>
      <c r="S770" s="9">
        <f t="shared" si="116"/>
        <v>23.675000000000001</v>
      </c>
      <c r="T770" s="9">
        <f t="shared" si="117"/>
        <v>22.875</v>
      </c>
      <c r="U770" s="8">
        <f t="shared" si="118"/>
        <v>23.008333333333336</v>
      </c>
      <c r="V770" s="8">
        <f t="shared" si="119"/>
        <v>22.975000000000001</v>
      </c>
    </row>
    <row r="771" spans="1:22" ht="13.5" x14ac:dyDescent="0.25">
      <c r="A771" s="3">
        <f>RSI!A771</f>
        <v>43430</v>
      </c>
      <c r="B771" s="2">
        <f>RSI!B771</f>
        <v>38.9574</v>
      </c>
      <c r="C771" s="2">
        <f>RSI!I771</f>
        <v>53.279329704969733</v>
      </c>
      <c r="D771" s="2">
        <f>MACD!E771</f>
        <v>0.17305993108133322</v>
      </c>
      <c r="E771" s="2">
        <f>MACD!F771</f>
        <v>5.5543933403011642E-2</v>
      </c>
      <c r="F771" s="2">
        <f>'Moving Avg'!D771</f>
        <v>38.765979999999999</v>
      </c>
      <c r="G771" s="2">
        <f>'Moving Avg'!F771</f>
        <v>38.970190000000009</v>
      </c>
      <c r="H771" s="2">
        <f>'Moving Avg'!G771</f>
        <v>38.648010000000014</v>
      </c>
      <c r="I771" s="2">
        <f>'Moving Avg'!H771</f>
        <v>38.239857500000035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  <c r="M771" s="8">
        <f t="shared" si="120"/>
        <v>25</v>
      </c>
      <c r="N771" s="8">
        <f t="shared" si="121"/>
        <v>0</v>
      </c>
      <c r="O771" s="8">
        <f t="shared" si="122"/>
        <v>50</v>
      </c>
      <c r="P771" s="8">
        <f t="shared" si="123"/>
        <v>16.5</v>
      </c>
      <c r="Q771" s="9">
        <f t="shared" ref="Q771:Q834" si="124">0.35*M771+N771*0.35+O771*0.15+P771*0.15</f>
        <v>18.725000000000001</v>
      </c>
      <c r="R771" s="9">
        <f t="shared" ref="R771:R834" si="125">M771*0.2+N771*0.2+O771*0.35+P771*0.25</f>
        <v>26.625</v>
      </c>
      <c r="S771" s="9">
        <f t="shared" ref="S771:S834" si="126">M771*0.15+N771*0.15+O771*0.25+P771*0.45</f>
        <v>23.675000000000001</v>
      </c>
      <c r="T771" s="9">
        <f t="shared" ref="T771:T834" si="127">0.25*SUM(M771:P771)</f>
        <v>22.875</v>
      </c>
      <c r="U771" s="8">
        <f t="shared" ref="U771:U834" si="128">SUM(Q771:S771)/3</f>
        <v>23.008333333333336</v>
      </c>
      <c r="V771" s="8">
        <f t="shared" ref="V771:V834" si="129">SUM(Q771:T771)/4</f>
        <v>22.975000000000001</v>
      </c>
    </row>
    <row r="772" spans="1:22" ht="13.5" x14ac:dyDescent="0.25">
      <c r="A772" s="3">
        <f>RSI!A772</f>
        <v>43431</v>
      </c>
      <c r="B772" s="2">
        <f>RSI!B772</f>
        <v>38.9574</v>
      </c>
      <c r="C772" s="2">
        <f>RSI!I772</f>
        <v>53.279329704969733</v>
      </c>
      <c r="D772" s="2">
        <f>MACD!E772</f>
        <v>0.15899349550110031</v>
      </c>
      <c r="E772" s="2">
        <f>MACD!F772</f>
        <v>7.6233845822629376E-2</v>
      </c>
      <c r="F772" s="2">
        <f>'Moving Avg'!D772</f>
        <v>38.764020000000002</v>
      </c>
      <c r="G772" s="2">
        <f>'Moving Avg'!F772</f>
        <v>38.969700000000003</v>
      </c>
      <c r="H772" s="2">
        <f>'Moving Avg'!G772</f>
        <v>38.66201800000001</v>
      </c>
      <c r="I772" s="2">
        <f>'Moving Avg'!H772</f>
        <v>38.254474500000036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  <c r="M772" s="8">
        <f t="shared" si="120"/>
        <v>25</v>
      </c>
      <c r="N772" s="8">
        <f t="shared" si="121"/>
        <v>0</v>
      </c>
      <c r="O772" s="8">
        <f t="shared" si="122"/>
        <v>50</v>
      </c>
      <c r="P772" s="8">
        <f t="shared" si="123"/>
        <v>16.5</v>
      </c>
      <c r="Q772" s="9">
        <f t="shared" si="124"/>
        <v>18.725000000000001</v>
      </c>
      <c r="R772" s="9">
        <f t="shared" si="125"/>
        <v>26.625</v>
      </c>
      <c r="S772" s="9">
        <f t="shared" si="126"/>
        <v>23.675000000000001</v>
      </c>
      <c r="T772" s="9">
        <f t="shared" si="127"/>
        <v>22.875</v>
      </c>
      <c r="U772" s="8">
        <f t="shared" si="128"/>
        <v>23.008333333333336</v>
      </c>
      <c r="V772" s="8">
        <f t="shared" si="129"/>
        <v>22.975000000000001</v>
      </c>
    </row>
    <row r="773" spans="1:22" ht="13.5" x14ac:dyDescent="0.25">
      <c r="A773" s="3">
        <f>RSI!A773</f>
        <v>43432</v>
      </c>
      <c r="B773" s="2">
        <f>RSI!B773</f>
        <v>38.9574</v>
      </c>
      <c r="C773" s="2">
        <f>RSI!I773</f>
        <v>53.279329704969733</v>
      </c>
      <c r="D773" s="2">
        <f>MACD!E773</f>
        <v>0.14627257308922026</v>
      </c>
      <c r="E773" s="2">
        <f>MACD!F773</f>
        <v>9.0241591275947552E-2</v>
      </c>
      <c r="F773" s="2">
        <f>'Moving Avg'!D773</f>
        <v>38.762060000000005</v>
      </c>
      <c r="G773" s="2">
        <f>'Moving Avg'!F773</f>
        <v>38.974139999999998</v>
      </c>
      <c r="H773" s="2">
        <f>'Moving Avg'!G773</f>
        <v>38.676026000000007</v>
      </c>
      <c r="I773" s="2">
        <f>'Moving Avg'!H773</f>
        <v>38.265701000000035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  <c r="M773" s="8">
        <f t="shared" si="120"/>
        <v>25</v>
      </c>
      <c r="N773" s="8">
        <f t="shared" si="121"/>
        <v>0</v>
      </c>
      <c r="O773" s="8">
        <f t="shared" si="122"/>
        <v>50</v>
      </c>
      <c r="P773" s="8">
        <f t="shared" si="123"/>
        <v>16.5</v>
      </c>
      <c r="Q773" s="9">
        <f t="shared" si="124"/>
        <v>18.725000000000001</v>
      </c>
      <c r="R773" s="9">
        <f t="shared" si="125"/>
        <v>26.625</v>
      </c>
      <c r="S773" s="9">
        <f t="shared" si="126"/>
        <v>23.675000000000001</v>
      </c>
      <c r="T773" s="9">
        <f t="shared" si="127"/>
        <v>22.875</v>
      </c>
      <c r="U773" s="8">
        <f t="shared" si="128"/>
        <v>23.008333333333336</v>
      </c>
      <c r="V773" s="8">
        <f t="shared" si="129"/>
        <v>22.975000000000001</v>
      </c>
    </row>
    <row r="774" spans="1:22" ht="13.5" x14ac:dyDescent="0.25">
      <c r="A774" s="3">
        <f>RSI!A774</f>
        <v>43433</v>
      </c>
      <c r="B774" s="2">
        <f>RSI!B774</f>
        <v>38.9574</v>
      </c>
      <c r="C774" s="2">
        <f>RSI!I774</f>
        <v>53.27932970496974</v>
      </c>
      <c r="D774" s="2">
        <f>MACD!E774</f>
        <v>0.13475079543787416</v>
      </c>
      <c r="E774" s="2">
        <f>MACD!F774</f>
        <v>9.9143432108332888E-2</v>
      </c>
      <c r="F774" s="2">
        <f>'Moving Avg'!D774</f>
        <v>38.9574</v>
      </c>
      <c r="G774" s="2">
        <f>'Moving Avg'!F774</f>
        <v>38.978580000000001</v>
      </c>
      <c r="H774" s="2">
        <f>'Moving Avg'!G774</f>
        <v>38.690034000000011</v>
      </c>
      <c r="I774" s="2">
        <f>'Moving Avg'!H774</f>
        <v>38.280269500000038</v>
      </c>
      <c r="J774" s="6" t="str">
        <f>OBV!F774</f>
        <v>BULLISH</v>
      </c>
      <c r="K774" s="6" t="str">
        <f>OBV!G774</f>
        <v>NEUTRAL</v>
      </c>
      <c r="L774" s="6" t="str">
        <f>OBV!H774</f>
        <v>CONFIRMED BULLISH</v>
      </c>
      <c r="M774" s="8">
        <f t="shared" si="120"/>
        <v>25</v>
      </c>
      <c r="N774" s="8">
        <f t="shared" si="121"/>
        <v>0</v>
      </c>
      <c r="O774" s="8">
        <f t="shared" si="122"/>
        <v>50</v>
      </c>
      <c r="P774" s="8">
        <f t="shared" si="123"/>
        <v>83.5</v>
      </c>
      <c r="Q774" s="9">
        <f t="shared" si="124"/>
        <v>28.774999999999999</v>
      </c>
      <c r="R774" s="9">
        <f t="shared" si="125"/>
        <v>43.375</v>
      </c>
      <c r="S774" s="9">
        <f t="shared" si="126"/>
        <v>53.825000000000003</v>
      </c>
      <c r="T774" s="9">
        <f t="shared" si="127"/>
        <v>39.625</v>
      </c>
      <c r="U774" s="8">
        <f t="shared" si="128"/>
        <v>41.991666666666667</v>
      </c>
      <c r="V774" s="8">
        <f t="shared" si="129"/>
        <v>41.400000000000006</v>
      </c>
    </row>
    <row r="775" spans="1:22" ht="13.5" x14ac:dyDescent="0.25">
      <c r="A775" s="3">
        <f>RSI!A775</f>
        <v>43434</v>
      </c>
      <c r="B775" s="2">
        <f>RSI!B775</f>
        <v>38.671300000000002</v>
      </c>
      <c r="C775" s="2">
        <f>RSI!I775</f>
        <v>45.859033084908127</v>
      </c>
      <c r="D775" s="2">
        <f>MACD!E775</f>
        <v>0.14549241356928633</v>
      </c>
      <c r="E775" s="2">
        <f>MACD!F775</f>
        <v>0.10841322840052359</v>
      </c>
      <c r="F775" s="2">
        <f>'Moving Avg'!D775</f>
        <v>38.900179999999999</v>
      </c>
      <c r="G775" s="2">
        <f>'Moving Avg'!F775</f>
        <v>38.957369999999997</v>
      </c>
      <c r="H775" s="2">
        <f>'Moving Avg'!G775</f>
        <v>38.69832000000001</v>
      </c>
      <c r="I775" s="2">
        <f>'Moving Avg'!H775</f>
        <v>38.30067250000004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  <c r="M775" s="8">
        <f t="shared" si="120"/>
        <v>25</v>
      </c>
      <c r="N775" s="8">
        <f t="shared" si="121"/>
        <v>0</v>
      </c>
      <c r="O775" s="8">
        <f t="shared" si="122"/>
        <v>50</v>
      </c>
      <c r="P775" s="8">
        <f t="shared" si="123"/>
        <v>16.5</v>
      </c>
      <c r="Q775" s="9">
        <f t="shared" si="124"/>
        <v>18.725000000000001</v>
      </c>
      <c r="R775" s="9">
        <f t="shared" si="125"/>
        <v>26.625</v>
      </c>
      <c r="S775" s="9">
        <f t="shared" si="126"/>
        <v>23.675000000000001</v>
      </c>
      <c r="T775" s="9">
        <f t="shared" si="127"/>
        <v>22.875</v>
      </c>
      <c r="U775" s="8">
        <f t="shared" si="128"/>
        <v>23.008333333333336</v>
      </c>
      <c r="V775" s="8">
        <f t="shared" si="129"/>
        <v>22.975000000000001</v>
      </c>
    </row>
    <row r="776" spans="1:22" ht="13.5" x14ac:dyDescent="0.25">
      <c r="A776" s="3">
        <f>RSI!A776</f>
        <v>43437</v>
      </c>
      <c r="B776" s="2">
        <f>RSI!B776</f>
        <v>38.671300000000002</v>
      </c>
      <c r="C776" s="2">
        <f>RSI!I776</f>
        <v>45.859033084908127</v>
      </c>
      <c r="D776" s="2">
        <f>MACD!E776</f>
        <v>0.15562225781960848</v>
      </c>
      <c r="E776" s="2">
        <f>MACD!F776</f>
        <v>0.11785503428434058</v>
      </c>
      <c r="F776" s="2">
        <f>'Moving Avg'!D776</f>
        <v>38.842959999999998</v>
      </c>
      <c r="G776" s="2">
        <f>'Moving Avg'!F776</f>
        <v>38.936159999999994</v>
      </c>
      <c r="H776" s="2">
        <f>'Moving Avg'!G776</f>
        <v>38.706212000000008</v>
      </c>
      <c r="I776" s="2">
        <f>'Moving Avg'!H776</f>
        <v>38.320881500000034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  <c r="M776" s="8">
        <f t="shared" si="120"/>
        <v>25</v>
      </c>
      <c r="N776" s="8">
        <f t="shared" si="121"/>
        <v>0</v>
      </c>
      <c r="O776" s="8">
        <f t="shared" si="122"/>
        <v>50</v>
      </c>
      <c r="P776" s="8">
        <f t="shared" si="123"/>
        <v>16.5</v>
      </c>
      <c r="Q776" s="9">
        <f t="shared" si="124"/>
        <v>18.725000000000001</v>
      </c>
      <c r="R776" s="9">
        <f t="shared" si="125"/>
        <v>26.625</v>
      </c>
      <c r="S776" s="9">
        <f t="shared" si="126"/>
        <v>23.675000000000001</v>
      </c>
      <c r="T776" s="9">
        <f t="shared" si="127"/>
        <v>22.875</v>
      </c>
      <c r="U776" s="8">
        <f t="shared" si="128"/>
        <v>23.008333333333336</v>
      </c>
      <c r="V776" s="8">
        <f t="shared" si="129"/>
        <v>22.975000000000001</v>
      </c>
    </row>
    <row r="777" spans="1:22" ht="13.5" x14ac:dyDescent="0.25">
      <c r="A777" s="3">
        <f>RSI!A777</f>
        <v>43438</v>
      </c>
      <c r="B777" s="2">
        <f>RSI!B777</f>
        <v>38.671300000000002</v>
      </c>
      <c r="C777" s="2">
        <f>RSI!I777</f>
        <v>45.859033084908127</v>
      </c>
      <c r="D777" s="2">
        <f>MACD!E777</f>
        <v>0.16515735222861139</v>
      </c>
      <c r="E777" s="2">
        <f>MACD!F777</f>
        <v>0.12731549787319474</v>
      </c>
      <c r="F777" s="2">
        <f>'Moving Avg'!D777</f>
        <v>38.785740000000004</v>
      </c>
      <c r="G777" s="2">
        <f>'Moving Avg'!F777</f>
        <v>38.904589999999999</v>
      </c>
      <c r="H777" s="2">
        <f>'Moving Avg'!G777</f>
        <v>38.713512000000009</v>
      </c>
      <c r="I777" s="2">
        <f>'Moving Avg'!H777</f>
        <v>38.336199000000036</v>
      </c>
      <c r="J777" s="6" t="str">
        <f>OBV!F777</f>
        <v>BEARISH</v>
      </c>
      <c r="K777" s="6" t="str">
        <f>OBV!G777</f>
        <v>NEUTRAL</v>
      </c>
      <c r="L777" s="6" t="str">
        <f>OBV!H777</f>
        <v>CONFIRMED BEARISH</v>
      </c>
      <c r="M777" s="8">
        <f t="shared" si="120"/>
        <v>25</v>
      </c>
      <c r="N777" s="8">
        <f t="shared" si="121"/>
        <v>0</v>
      </c>
      <c r="O777" s="8">
        <f t="shared" si="122"/>
        <v>50</v>
      </c>
      <c r="P777" s="8">
        <f t="shared" si="123"/>
        <v>16.5</v>
      </c>
      <c r="Q777" s="9">
        <f t="shared" si="124"/>
        <v>18.725000000000001</v>
      </c>
      <c r="R777" s="9">
        <f t="shared" si="125"/>
        <v>26.625</v>
      </c>
      <c r="S777" s="9">
        <f t="shared" si="126"/>
        <v>23.675000000000001</v>
      </c>
      <c r="T777" s="9">
        <f t="shared" si="127"/>
        <v>22.875</v>
      </c>
      <c r="U777" s="8">
        <f t="shared" si="128"/>
        <v>23.008333333333336</v>
      </c>
      <c r="V777" s="8">
        <f t="shared" si="129"/>
        <v>22.975000000000001</v>
      </c>
    </row>
    <row r="778" spans="1:22" ht="13.5" x14ac:dyDescent="0.25">
      <c r="A778" s="3">
        <f>RSI!A778</f>
        <v>43439</v>
      </c>
      <c r="B778" s="2">
        <f>RSI!B778</f>
        <v>37.980699999999999</v>
      </c>
      <c r="C778" s="2">
        <f>RSI!I778</f>
        <v>32.297821102263754</v>
      </c>
      <c r="D778" s="2">
        <f>MACD!E778</f>
        <v>0.22527336805072906</v>
      </c>
      <c r="E778" s="2">
        <f>MACD!F778</f>
        <v>0.14690707190870161</v>
      </c>
      <c r="F778" s="2">
        <f>'Moving Avg'!D778</f>
        <v>38.590400000000002</v>
      </c>
      <c r="G778" s="2">
        <f>'Moving Avg'!F778</f>
        <v>38.838489999999993</v>
      </c>
      <c r="H778" s="2">
        <f>'Moving Avg'!G778</f>
        <v>38.703646000000006</v>
      </c>
      <c r="I778" s="2">
        <f>'Moving Avg'!H778</f>
        <v>38.343220000000038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  <c r="M778" s="8">
        <f t="shared" si="120"/>
        <v>25</v>
      </c>
      <c r="N778" s="8">
        <f t="shared" si="121"/>
        <v>0</v>
      </c>
      <c r="O778" s="8">
        <f t="shared" si="122"/>
        <v>50</v>
      </c>
      <c r="P778" s="8">
        <f t="shared" si="123"/>
        <v>16.5</v>
      </c>
      <c r="Q778" s="9">
        <f t="shared" si="124"/>
        <v>18.725000000000001</v>
      </c>
      <c r="R778" s="9">
        <f t="shared" si="125"/>
        <v>26.625</v>
      </c>
      <c r="S778" s="9">
        <f t="shared" si="126"/>
        <v>23.675000000000001</v>
      </c>
      <c r="T778" s="9">
        <f t="shared" si="127"/>
        <v>22.875</v>
      </c>
      <c r="U778" s="8">
        <f t="shared" si="128"/>
        <v>23.008333333333336</v>
      </c>
      <c r="V778" s="8">
        <f t="shared" si="129"/>
        <v>22.975000000000001</v>
      </c>
    </row>
    <row r="779" spans="1:22" ht="13.5" x14ac:dyDescent="0.25">
      <c r="A779" s="3">
        <f>RSI!A779</f>
        <v>43440</v>
      </c>
      <c r="B779" s="2">
        <f>RSI!B779</f>
        <v>38.671300000000002</v>
      </c>
      <c r="C779" s="2">
        <f>RSI!I779</f>
        <v>48.650660061269541</v>
      </c>
      <c r="D779" s="2">
        <f>MACD!E779</f>
        <v>7.8122971694249088E-2</v>
      </c>
      <c r="E779" s="2">
        <f>MACD!F779</f>
        <v>0.13315025186581111</v>
      </c>
      <c r="F779" s="2">
        <f>'Moving Avg'!D779</f>
        <v>38.533180000000002</v>
      </c>
      <c r="G779" s="2">
        <f>'Moving Avg'!F779</f>
        <v>38.806919999999991</v>
      </c>
      <c r="H779" s="2">
        <f>'Moving Avg'!G779</f>
        <v>38.707592000000012</v>
      </c>
      <c r="I779" s="2">
        <f>'Moving Avg'!H779</f>
        <v>38.354227000000037</v>
      </c>
      <c r="J779" s="6" t="str">
        <f>OBV!F779</f>
        <v>BEARISH</v>
      </c>
      <c r="K779" s="6" t="str">
        <f>OBV!G779</f>
        <v>NEUTRAL</v>
      </c>
      <c r="L779" s="6" t="str">
        <f>OBV!H779</f>
        <v>CONFIRMED BEARISH</v>
      </c>
      <c r="M779" s="8">
        <f t="shared" si="120"/>
        <v>25</v>
      </c>
      <c r="N779" s="8">
        <f t="shared" si="121"/>
        <v>100</v>
      </c>
      <c r="O779" s="8">
        <f t="shared" si="122"/>
        <v>50</v>
      </c>
      <c r="P779" s="8">
        <f t="shared" si="123"/>
        <v>16.5</v>
      </c>
      <c r="Q779" s="9">
        <f t="shared" si="124"/>
        <v>53.725000000000001</v>
      </c>
      <c r="R779" s="9">
        <f t="shared" si="125"/>
        <v>46.625</v>
      </c>
      <c r="S779" s="9">
        <f t="shared" si="126"/>
        <v>38.674999999999997</v>
      </c>
      <c r="T779" s="9">
        <f t="shared" si="127"/>
        <v>47.875</v>
      </c>
      <c r="U779" s="8">
        <f t="shared" si="128"/>
        <v>46.341666666666661</v>
      </c>
      <c r="V779" s="8">
        <f t="shared" si="129"/>
        <v>46.724999999999994</v>
      </c>
    </row>
    <row r="780" spans="1:22" ht="13.5" x14ac:dyDescent="0.25">
      <c r="A780" s="3">
        <f>RSI!A780</f>
        <v>43441</v>
      </c>
      <c r="B780" s="2">
        <f>RSI!B780</f>
        <v>38.671300000000002</v>
      </c>
      <c r="C780" s="2">
        <f>RSI!I780</f>
        <v>48.650660061269541</v>
      </c>
      <c r="D780" s="2">
        <f>MACD!E780</f>
        <v>0.1043353623358243</v>
      </c>
      <c r="E780" s="2">
        <f>MACD!F780</f>
        <v>0.12738727395981375</v>
      </c>
      <c r="F780" s="2">
        <f>'Moving Avg'!D780</f>
        <v>38.533180000000002</v>
      </c>
      <c r="G780" s="2">
        <f>'Moving Avg'!F780</f>
        <v>38.792124999999992</v>
      </c>
      <c r="H780" s="2">
        <f>'Moving Avg'!G780</f>
        <v>38.711538000000012</v>
      </c>
      <c r="I780" s="2">
        <f>'Moving Avg'!H780</f>
        <v>38.365282500000035</v>
      </c>
      <c r="J780" s="6" t="str">
        <f>OBV!F780</f>
        <v>BEARISH</v>
      </c>
      <c r="K780" s="6" t="str">
        <f>OBV!G780</f>
        <v>NEUTRAL</v>
      </c>
      <c r="L780" s="6" t="str">
        <f>OBV!H780</f>
        <v>NEUTRAL</v>
      </c>
      <c r="M780" s="8">
        <f t="shared" si="120"/>
        <v>25</v>
      </c>
      <c r="N780" s="8">
        <f t="shared" si="121"/>
        <v>100</v>
      </c>
      <c r="O780" s="8">
        <f t="shared" si="122"/>
        <v>50</v>
      </c>
      <c r="P780" s="8">
        <f t="shared" si="123"/>
        <v>16.5</v>
      </c>
      <c r="Q780" s="9">
        <f t="shared" si="124"/>
        <v>53.725000000000001</v>
      </c>
      <c r="R780" s="9">
        <f t="shared" si="125"/>
        <v>46.625</v>
      </c>
      <c r="S780" s="9">
        <f t="shared" si="126"/>
        <v>38.674999999999997</v>
      </c>
      <c r="T780" s="9">
        <f t="shared" si="127"/>
        <v>47.875</v>
      </c>
      <c r="U780" s="8">
        <f t="shared" si="128"/>
        <v>46.341666666666661</v>
      </c>
      <c r="V780" s="8">
        <f t="shared" si="129"/>
        <v>46.724999999999994</v>
      </c>
    </row>
    <row r="781" spans="1:22" ht="13.5" x14ac:dyDescent="0.25">
      <c r="A781" s="3">
        <f>RSI!A781</f>
        <v>43444</v>
      </c>
      <c r="B781" s="2">
        <f>RSI!B781</f>
        <v>38.671300000000002</v>
      </c>
      <c r="C781" s="2">
        <f>RSI!I781</f>
        <v>48.650660061269541</v>
      </c>
      <c r="D781" s="2">
        <f>MACD!E781</f>
        <v>0.12694352751271509</v>
      </c>
      <c r="E781" s="2">
        <f>MACD!F781</f>
        <v>0.12729852467039404</v>
      </c>
      <c r="F781" s="2">
        <f>'Moving Avg'!D781</f>
        <v>38.533180000000002</v>
      </c>
      <c r="G781" s="2">
        <f>'Moving Avg'!F781</f>
        <v>38.777329999999992</v>
      </c>
      <c r="H781" s="2">
        <f>'Moving Avg'!G781</f>
        <v>38.715484000000018</v>
      </c>
      <c r="I781" s="2">
        <f>'Moving Avg'!H781</f>
        <v>38.37217250000004</v>
      </c>
      <c r="J781" s="6" t="str">
        <f>OBV!F781</f>
        <v>BEARISH</v>
      </c>
      <c r="K781" s="6" t="str">
        <f>OBV!G781</f>
        <v>NEUTRAL</v>
      </c>
      <c r="L781" s="6" t="str">
        <f>OBV!H781</f>
        <v>NEUTRAL</v>
      </c>
      <c r="M781" s="8">
        <f t="shared" si="120"/>
        <v>25</v>
      </c>
      <c r="N781" s="8">
        <f t="shared" si="121"/>
        <v>45</v>
      </c>
      <c r="O781" s="8">
        <f t="shared" si="122"/>
        <v>50</v>
      </c>
      <c r="P781" s="8">
        <f t="shared" si="123"/>
        <v>16.5</v>
      </c>
      <c r="Q781" s="9">
        <f t="shared" si="124"/>
        <v>34.475000000000001</v>
      </c>
      <c r="R781" s="9">
        <f t="shared" si="125"/>
        <v>35.625</v>
      </c>
      <c r="S781" s="9">
        <f t="shared" si="126"/>
        <v>30.425000000000001</v>
      </c>
      <c r="T781" s="9">
        <f t="shared" si="127"/>
        <v>34.125</v>
      </c>
      <c r="U781" s="8">
        <f t="shared" si="128"/>
        <v>33.508333333333333</v>
      </c>
      <c r="V781" s="8">
        <f t="shared" si="129"/>
        <v>33.662499999999994</v>
      </c>
    </row>
    <row r="782" spans="1:22" ht="13.5" x14ac:dyDescent="0.25">
      <c r="A782" s="3">
        <f>RSI!A782</f>
        <v>43445</v>
      </c>
      <c r="B782" s="2">
        <f>RSI!B782</f>
        <v>38.671300000000002</v>
      </c>
      <c r="C782" s="2">
        <f>RSI!I782</f>
        <v>48.650660061269541</v>
      </c>
      <c r="D782" s="2">
        <f>MACD!E782</f>
        <v>0.14647022641185004</v>
      </c>
      <c r="E782" s="2">
        <f>MACD!F782</f>
        <v>0.13113286501868526</v>
      </c>
      <c r="F782" s="2">
        <f>'Moving Avg'!D782</f>
        <v>38.533180000000002</v>
      </c>
      <c r="G782" s="2">
        <f>'Moving Avg'!F782</f>
        <v>38.762534999999993</v>
      </c>
      <c r="H782" s="2">
        <f>'Moving Avg'!G782</f>
        <v>38.71943000000001</v>
      </c>
      <c r="I782" s="2">
        <f>'Moving Avg'!H782</f>
        <v>38.379208000000041</v>
      </c>
      <c r="J782" s="6" t="str">
        <f>OBV!F782</f>
        <v>BEARISH</v>
      </c>
      <c r="K782" s="6" t="str">
        <f>OBV!G782</f>
        <v>NEUTRAL</v>
      </c>
      <c r="L782" s="6" t="str">
        <f>OBV!H782</f>
        <v>NEUTRAL</v>
      </c>
      <c r="M782" s="8">
        <f t="shared" si="120"/>
        <v>25</v>
      </c>
      <c r="N782" s="8">
        <f t="shared" si="121"/>
        <v>0</v>
      </c>
      <c r="O782" s="8">
        <f t="shared" si="122"/>
        <v>50</v>
      </c>
      <c r="P782" s="8">
        <f t="shared" si="123"/>
        <v>16.5</v>
      </c>
      <c r="Q782" s="9">
        <f t="shared" si="124"/>
        <v>18.725000000000001</v>
      </c>
      <c r="R782" s="9">
        <f t="shared" si="125"/>
        <v>26.625</v>
      </c>
      <c r="S782" s="9">
        <f t="shared" si="126"/>
        <v>23.675000000000001</v>
      </c>
      <c r="T782" s="9">
        <f t="shared" si="127"/>
        <v>22.875</v>
      </c>
      <c r="U782" s="8">
        <f t="shared" si="128"/>
        <v>23.008333333333336</v>
      </c>
      <c r="V782" s="8">
        <f t="shared" si="129"/>
        <v>22.975000000000001</v>
      </c>
    </row>
    <row r="783" spans="1:22" ht="13.5" x14ac:dyDescent="0.25">
      <c r="A783" s="3">
        <f>RSI!A783</f>
        <v>43446</v>
      </c>
      <c r="B783" s="2">
        <f>RSI!B783</f>
        <v>38.671300000000002</v>
      </c>
      <c r="C783" s="2">
        <f>RSI!I783</f>
        <v>48.650660061269541</v>
      </c>
      <c r="D783" s="2">
        <f>MACD!E783</f>
        <v>0.16336014462157777</v>
      </c>
      <c r="E783" s="2">
        <f>MACD!F783</f>
        <v>0.13757832093926378</v>
      </c>
      <c r="F783" s="2">
        <f>'Moving Avg'!D783</f>
        <v>38.671300000000002</v>
      </c>
      <c r="G783" s="2">
        <f>'Moving Avg'!F783</f>
        <v>38.747739999999986</v>
      </c>
      <c r="H783" s="2">
        <f>'Moving Avg'!G783</f>
        <v>38.723376000000009</v>
      </c>
      <c r="I783" s="2">
        <f>'Moving Avg'!H783</f>
        <v>38.386243500000035</v>
      </c>
      <c r="J783" s="6" t="str">
        <f>OBV!F783</f>
        <v>BULLISH</v>
      </c>
      <c r="K783" s="6" t="str">
        <f>OBV!G783</f>
        <v>NEUTRAL</v>
      </c>
      <c r="L783" s="6" t="str">
        <f>OBV!H783</f>
        <v>CONFIRMED BULLISH</v>
      </c>
      <c r="M783" s="8">
        <f t="shared" si="120"/>
        <v>25</v>
      </c>
      <c r="N783" s="8">
        <f t="shared" si="121"/>
        <v>0</v>
      </c>
      <c r="O783" s="8">
        <f t="shared" si="122"/>
        <v>50</v>
      </c>
      <c r="P783" s="8">
        <f t="shared" si="123"/>
        <v>83.5</v>
      </c>
      <c r="Q783" s="9">
        <f t="shared" si="124"/>
        <v>28.774999999999999</v>
      </c>
      <c r="R783" s="9">
        <f t="shared" si="125"/>
        <v>43.375</v>
      </c>
      <c r="S783" s="9">
        <f t="shared" si="126"/>
        <v>53.825000000000003</v>
      </c>
      <c r="T783" s="9">
        <f t="shared" si="127"/>
        <v>39.625</v>
      </c>
      <c r="U783" s="8">
        <f t="shared" si="128"/>
        <v>41.991666666666667</v>
      </c>
      <c r="V783" s="8">
        <f t="shared" si="129"/>
        <v>41.400000000000006</v>
      </c>
    </row>
    <row r="784" spans="1:22" ht="13.5" x14ac:dyDescent="0.25">
      <c r="A784" s="3">
        <f>RSI!A784</f>
        <v>43447</v>
      </c>
      <c r="B784" s="2">
        <f>RSI!B784</f>
        <v>38.671300000000002</v>
      </c>
      <c r="C784" s="2">
        <f>RSI!I784</f>
        <v>48.650660061269548</v>
      </c>
      <c r="D784" s="2">
        <f>MACD!E784</f>
        <v>0.17799173131442103</v>
      </c>
      <c r="E784" s="2">
        <f>MACD!F784</f>
        <v>0.14566100301429524</v>
      </c>
      <c r="F784" s="2">
        <f>'Moving Avg'!D784</f>
        <v>38.671300000000002</v>
      </c>
      <c r="G784" s="2">
        <f>'Moving Avg'!F784</f>
        <v>38.732944999999987</v>
      </c>
      <c r="H784" s="2">
        <f>'Moving Avg'!G784</f>
        <v>38.727322000000008</v>
      </c>
      <c r="I784" s="2">
        <f>'Moving Avg'!H784</f>
        <v>38.393618000000039</v>
      </c>
      <c r="J784" s="6" t="str">
        <f>OBV!F784</f>
        <v>NEUTRAL</v>
      </c>
      <c r="K784" s="6" t="str">
        <f>OBV!G784</f>
        <v>NEUTRAL</v>
      </c>
      <c r="L784" s="6" t="str">
        <f>OBV!H784</f>
        <v>NEUTRAL</v>
      </c>
      <c r="M784" s="8">
        <f t="shared" si="120"/>
        <v>25</v>
      </c>
      <c r="N784" s="8">
        <f t="shared" si="121"/>
        <v>0</v>
      </c>
      <c r="O784" s="8">
        <f t="shared" si="122"/>
        <v>50</v>
      </c>
      <c r="P784" s="8">
        <f t="shared" si="123"/>
        <v>33</v>
      </c>
      <c r="Q784" s="9">
        <f t="shared" si="124"/>
        <v>21.2</v>
      </c>
      <c r="R784" s="9">
        <f t="shared" si="125"/>
        <v>30.75</v>
      </c>
      <c r="S784" s="9">
        <f t="shared" si="126"/>
        <v>31.1</v>
      </c>
      <c r="T784" s="9">
        <f t="shared" si="127"/>
        <v>27</v>
      </c>
      <c r="U784" s="8">
        <f t="shared" si="128"/>
        <v>27.683333333333337</v>
      </c>
      <c r="V784" s="8">
        <f t="shared" si="129"/>
        <v>27.512500000000003</v>
      </c>
    </row>
    <row r="785" spans="1:22" ht="13.5" x14ac:dyDescent="0.25">
      <c r="A785" s="3">
        <f>RSI!A785</f>
        <v>43448</v>
      </c>
      <c r="B785" s="2">
        <f>RSI!B785</f>
        <v>37.980699999999999</v>
      </c>
      <c r="C785" s="2">
        <f>RSI!I785</f>
        <v>35.336313583432684</v>
      </c>
      <c r="D785" s="2">
        <f>MACD!E785</f>
        <v>0.19782739916421122</v>
      </c>
      <c r="E785" s="2">
        <f>MACD!F785</f>
        <v>0.15609428224427846</v>
      </c>
      <c r="F785" s="2">
        <f>'Moving Avg'!D785</f>
        <v>38.533180000000002</v>
      </c>
      <c r="G785" s="2">
        <f>'Moving Avg'!F785</f>
        <v>38.683619999999991</v>
      </c>
      <c r="H785" s="2">
        <f>'Moving Avg'!G785</f>
        <v>38.717258000000008</v>
      </c>
      <c r="I785" s="2">
        <f>'Moving Avg'!H785</f>
        <v>38.397539500000036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  <c r="M785" s="8">
        <f t="shared" si="120"/>
        <v>25</v>
      </c>
      <c r="N785" s="8">
        <f t="shared" si="121"/>
        <v>0</v>
      </c>
      <c r="O785" s="8">
        <f t="shared" si="122"/>
        <v>50</v>
      </c>
      <c r="P785" s="8">
        <f t="shared" si="123"/>
        <v>16.5</v>
      </c>
      <c r="Q785" s="9">
        <f t="shared" si="124"/>
        <v>18.725000000000001</v>
      </c>
      <c r="R785" s="9">
        <f t="shared" si="125"/>
        <v>26.625</v>
      </c>
      <c r="S785" s="9">
        <f t="shared" si="126"/>
        <v>23.675000000000001</v>
      </c>
      <c r="T785" s="9">
        <f t="shared" si="127"/>
        <v>22.875</v>
      </c>
      <c r="U785" s="8">
        <f t="shared" si="128"/>
        <v>23.008333333333336</v>
      </c>
      <c r="V785" s="8">
        <f t="shared" si="129"/>
        <v>22.975000000000001</v>
      </c>
    </row>
    <row r="786" spans="1:22" ht="13.5" x14ac:dyDescent="0.25">
      <c r="A786" s="3">
        <f>RSI!A786</f>
        <v>43451</v>
      </c>
      <c r="B786" s="2">
        <f>RSI!B786</f>
        <v>37.980699999999999</v>
      </c>
      <c r="C786" s="2">
        <f>RSI!I786</f>
        <v>35.336313583432684</v>
      </c>
      <c r="D786" s="2">
        <f>MACD!E786</f>
        <v>0.21898380674836204</v>
      </c>
      <c r="E786" s="2">
        <f>MACD!F786</f>
        <v>0.16867218714509519</v>
      </c>
      <c r="F786" s="2">
        <f>'Moving Avg'!D786</f>
        <v>38.395060000000001</v>
      </c>
      <c r="G786" s="2">
        <f>'Moving Avg'!F786</f>
        <v>38.634294999999995</v>
      </c>
      <c r="H786" s="2">
        <f>'Moving Avg'!G786</f>
        <v>38.707392000000006</v>
      </c>
      <c r="I786" s="2">
        <f>'Moving Avg'!H786</f>
        <v>38.400976500000034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  <c r="M786" s="8">
        <f t="shared" si="120"/>
        <v>25</v>
      </c>
      <c r="N786" s="8">
        <f t="shared" si="121"/>
        <v>0</v>
      </c>
      <c r="O786" s="8">
        <f t="shared" si="122"/>
        <v>0</v>
      </c>
      <c r="P786" s="8">
        <f t="shared" si="123"/>
        <v>16.5</v>
      </c>
      <c r="Q786" s="9">
        <f t="shared" si="124"/>
        <v>11.225</v>
      </c>
      <c r="R786" s="9">
        <f t="shared" si="125"/>
        <v>9.125</v>
      </c>
      <c r="S786" s="9">
        <f t="shared" si="126"/>
        <v>11.175000000000001</v>
      </c>
      <c r="T786" s="9">
        <f t="shared" si="127"/>
        <v>10.375</v>
      </c>
      <c r="U786" s="8">
        <f t="shared" si="128"/>
        <v>10.508333333333335</v>
      </c>
      <c r="V786" s="8">
        <f t="shared" si="129"/>
        <v>10.475000000000001</v>
      </c>
    </row>
    <row r="787" spans="1:22" ht="13.5" x14ac:dyDescent="0.25">
      <c r="A787" s="3">
        <f>RSI!A787</f>
        <v>43452</v>
      </c>
      <c r="B787" s="2">
        <f>RSI!B787</f>
        <v>37.980699999999999</v>
      </c>
      <c r="C787" s="2">
        <f>RSI!I787</f>
        <v>35.336313583432684</v>
      </c>
      <c r="D787" s="2">
        <f>MACD!E787</f>
        <v>0.240933883268724</v>
      </c>
      <c r="E787" s="2">
        <f>MACD!F787</f>
        <v>0.18312452636982096</v>
      </c>
      <c r="F787" s="2">
        <f>'Moving Avg'!D787</f>
        <v>38.25694</v>
      </c>
      <c r="G787" s="2">
        <f>'Moving Avg'!F787</f>
        <v>38.584969999999984</v>
      </c>
      <c r="H787" s="2">
        <f>'Moving Avg'!G787</f>
        <v>38.697526000000011</v>
      </c>
      <c r="I787" s="2">
        <f>'Moving Avg'!H787</f>
        <v>38.402040500000027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  <c r="M787" s="8">
        <f t="shared" si="120"/>
        <v>25</v>
      </c>
      <c r="N787" s="8">
        <f t="shared" si="121"/>
        <v>0</v>
      </c>
      <c r="O787" s="8">
        <f t="shared" si="122"/>
        <v>0</v>
      </c>
      <c r="P787" s="8">
        <f t="shared" si="123"/>
        <v>16.5</v>
      </c>
      <c r="Q787" s="9">
        <f t="shared" si="124"/>
        <v>11.225</v>
      </c>
      <c r="R787" s="9">
        <f t="shared" si="125"/>
        <v>9.125</v>
      </c>
      <c r="S787" s="9">
        <f t="shared" si="126"/>
        <v>11.175000000000001</v>
      </c>
      <c r="T787" s="9">
        <f t="shared" si="127"/>
        <v>10.375</v>
      </c>
      <c r="U787" s="8">
        <f t="shared" si="128"/>
        <v>10.508333333333335</v>
      </c>
      <c r="V787" s="8">
        <f t="shared" si="129"/>
        <v>10.475000000000001</v>
      </c>
    </row>
    <row r="788" spans="1:22" ht="13.5" x14ac:dyDescent="0.25">
      <c r="A788" s="3">
        <f>RSI!A788</f>
        <v>43453</v>
      </c>
      <c r="B788" s="2">
        <f>RSI!B788</f>
        <v>37.980699999999999</v>
      </c>
      <c r="C788" s="2">
        <f>RSI!I788</f>
        <v>35.33631358343267</v>
      </c>
      <c r="D788" s="2">
        <f>MACD!E788</f>
        <v>0.15700948301238071</v>
      </c>
      <c r="E788" s="2">
        <f>MACD!F788</f>
        <v>0.1779015176983329</v>
      </c>
      <c r="F788" s="2">
        <f>'Moving Avg'!D788</f>
        <v>38.118820000000007</v>
      </c>
      <c r="G788" s="2">
        <f>'Moving Avg'!F788</f>
        <v>38.535644999999988</v>
      </c>
      <c r="H788" s="2">
        <f>'Moving Avg'!G788</f>
        <v>38.687660000000008</v>
      </c>
      <c r="I788" s="2">
        <f>'Moving Avg'!H788</f>
        <v>38.403104500000026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  <c r="M788" s="8">
        <f t="shared" si="120"/>
        <v>25</v>
      </c>
      <c r="N788" s="8">
        <f t="shared" si="121"/>
        <v>100</v>
      </c>
      <c r="O788" s="8">
        <f t="shared" si="122"/>
        <v>0</v>
      </c>
      <c r="P788" s="8">
        <f t="shared" si="123"/>
        <v>16.5</v>
      </c>
      <c r="Q788" s="9">
        <f t="shared" si="124"/>
        <v>46.225000000000001</v>
      </c>
      <c r="R788" s="9">
        <f t="shared" si="125"/>
        <v>29.125</v>
      </c>
      <c r="S788" s="9">
        <f t="shared" si="126"/>
        <v>26.175000000000001</v>
      </c>
      <c r="T788" s="9">
        <f t="shared" si="127"/>
        <v>35.375</v>
      </c>
      <c r="U788" s="8">
        <f t="shared" si="128"/>
        <v>33.841666666666661</v>
      </c>
      <c r="V788" s="8">
        <f t="shared" si="129"/>
        <v>34.224999999999994</v>
      </c>
    </row>
    <row r="789" spans="1:22" ht="13.5" x14ac:dyDescent="0.25">
      <c r="A789" s="3">
        <f>RSI!A789</f>
        <v>43454</v>
      </c>
      <c r="B789" s="2">
        <f>RSI!B789</f>
        <v>37.980699999999999</v>
      </c>
      <c r="C789" s="2">
        <f>RSI!I789</f>
        <v>35.336313583432684</v>
      </c>
      <c r="D789" s="2">
        <f>MACD!E789</f>
        <v>0.19571361975727086</v>
      </c>
      <c r="E789" s="2">
        <f>MACD!F789</f>
        <v>0.18146393811012052</v>
      </c>
      <c r="F789" s="2">
        <f>'Moving Avg'!D789</f>
        <v>37.980699999999999</v>
      </c>
      <c r="G789" s="2">
        <f>'Moving Avg'!F789</f>
        <v>38.535644999999981</v>
      </c>
      <c r="H789" s="2">
        <f>'Moving Avg'!G789</f>
        <v>38.677794000000006</v>
      </c>
      <c r="I789" s="2">
        <f>'Moving Avg'!H789</f>
        <v>38.399761000000034</v>
      </c>
      <c r="J789" s="6" t="str">
        <f>OBV!F789</f>
        <v>BEARISH</v>
      </c>
      <c r="K789" s="6" t="str">
        <f>OBV!G789</f>
        <v>NEUTRAL</v>
      </c>
      <c r="L789" s="6" t="str">
        <f>OBV!H789</f>
        <v>CONFIRMED BEARISH</v>
      </c>
      <c r="M789" s="8">
        <f t="shared" si="120"/>
        <v>25</v>
      </c>
      <c r="N789" s="8">
        <f t="shared" si="121"/>
        <v>0</v>
      </c>
      <c r="O789" s="8">
        <f t="shared" si="122"/>
        <v>0</v>
      </c>
      <c r="P789" s="8">
        <f t="shared" si="123"/>
        <v>16.5</v>
      </c>
      <c r="Q789" s="9">
        <f t="shared" si="124"/>
        <v>11.225</v>
      </c>
      <c r="R789" s="9">
        <f t="shared" si="125"/>
        <v>9.125</v>
      </c>
      <c r="S789" s="9">
        <f t="shared" si="126"/>
        <v>11.175000000000001</v>
      </c>
      <c r="T789" s="9">
        <f t="shared" si="127"/>
        <v>10.375</v>
      </c>
      <c r="U789" s="8">
        <f t="shared" si="128"/>
        <v>10.508333333333335</v>
      </c>
      <c r="V789" s="8">
        <f t="shared" si="129"/>
        <v>10.475000000000001</v>
      </c>
    </row>
    <row r="790" spans="1:22" ht="13.5" x14ac:dyDescent="0.25">
      <c r="A790" s="3">
        <f>RSI!A790</f>
        <v>43455</v>
      </c>
      <c r="B790" s="2">
        <f>RSI!B790</f>
        <v>37.980699999999999</v>
      </c>
      <c r="C790" s="2">
        <f>RSI!I790</f>
        <v>35.336313583432684</v>
      </c>
      <c r="D790" s="2">
        <f>MACD!E790</f>
        <v>0.23167710444620582</v>
      </c>
      <c r="E790" s="2">
        <f>MACD!F790</f>
        <v>0.19150657137733759</v>
      </c>
      <c r="F790" s="2">
        <f>'Moving Avg'!D790</f>
        <v>37.980699999999999</v>
      </c>
      <c r="G790" s="2">
        <f>'Moving Avg'!F790</f>
        <v>38.486809999999977</v>
      </c>
      <c r="H790" s="2">
        <f>'Moving Avg'!G790</f>
        <v>38.667928000000011</v>
      </c>
      <c r="I790" s="2">
        <f>'Moving Avg'!H790</f>
        <v>38.398355000000031</v>
      </c>
      <c r="J790" s="6" t="str">
        <f>OBV!F790</f>
        <v>NEUTRAL</v>
      </c>
      <c r="K790" s="6" t="str">
        <f>OBV!G790</f>
        <v>NEUTRAL</v>
      </c>
      <c r="L790" s="6" t="str">
        <f>OBV!H790</f>
        <v>NEUTRAL</v>
      </c>
      <c r="M790" s="8">
        <f t="shared" si="120"/>
        <v>25</v>
      </c>
      <c r="N790" s="8">
        <f t="shared" si="121"/>
        <v>0</v>
      </c>
      <c r="O790" s="8">
        <f t="shared" si="122"/>
        <v>0</v>
      </c>
      <c r="P790" s="8">
        <f t="shared" si="123"/>
        <v>33</v>
      </c>
      <c r="Q790" s="9">
        <f t="shared" si="124"/>
        <v>13.7</v>
      </c>
      <c r="R790" s="9">
        <f t="shared" si="125"/>
        <v>13.25</v>
      </c>
      <c r="S790" s="9">
        <f t="shared" si="126"/>
        <v>18.600000000000001</v>
      </c>
      <c r="T790" s="9">
        <f t="shared" si="127"/>
        <v>14.5</v>
      </c>
      <c r="U790" s="8">
        <f t="shared" si="128"/>
        <v>15.183333333333332</v>
      </c>
      <c r="V790" s="8">
        <f t="shared" si="129"/>
        <v>15.012499999999999</v>
      </c>
    </row>
    <row r="791" spans="1:22" ht="13.5" x14ac:dyDescent="0.25">
      <c r="A791" s="3">
        <f>RSI!A791</f>
        <v>43458</v>
      </c>
      <c r="B791" s="2">
        <f>RSI!B791</f>
        <v>37.980699999999999</v>
      </c>
      <c r="C791" s="2">
        <f>RSI!I791</f>
        <v>35.336313583432684</v>
      </c>
      <c r="D791" s="2">
        <f>MACD!E791</f>
        <v>0.26508351433700739</v>
      </c>
      <c r="E791" s="2">
        <f>MACD!F791</f>
        <v>0.20622195996927156</v>
      </c>
      <c r="F791" s="2">
        <f>'Moving Avg'!D791</f>
        <v>37.980699999999999</v>
      </c>
      <c r="G791" s="2">
        <f>'Moving Avg'!F791</f>
        <v>38.43797499999998</v>
      </c>
      <c r="H791" s="2">
        <f>'Moving Avg'!G791</f>
        <v>38.658062000000015</v>
      </c>
      <c r="I791" s="2">
        <f>'Moving Avg'!H791</f>
        <v>38.394527000000032</v>
      </c>
      <c r="J791" s="6" t="str">
        <f>OBV!F791</f>
        <v>NEUTRAL</v>
      </c>
      <c r="K791" s="6" t="str">
        <f>OBV!G791</f>
        <v>NEUTRAL</v>
      </c>
      <c r="L791" s="6" t="str">
        <f>OBV!H791</f>
        <v>NEUTRAL</v>
      </c>
      <c r="M791" s="8">
        <f t="shared" si="120"/>
        <v>25</v>
      </c>
      <c r="N791" s="8">
        <f t="shared" si="121"/>
        <v>0</v>
      </c>
      <c r="O791" s="8">
        <f t="shared" si="122"/>
        <v>0</v>
      </c>
      <c r="P791" s="8">
        <f t="shared" si="123"/>
        <v>33</v>
      </c>
      <c r="Q791" s="9">
        <f t="shared" si="124"/>
        <v>13.7</v>
      </c>
      <c r="R791" s="9">
        <f t="shared" si="125"/>
        <v>13.25</v>
      </c>
      <c r="S791" s="9">
        <f t="shared" si="126"/>
        <v>18.600000000000001</v>
      </c>
      <c r="T791" s="9">
        <f t="shared" si="127"/>
        <v>14.5</v>
      </c>
      <c r="U791" s="8">
        <f t="shared" si="128"/>
        <v>15.183333333333332</v>
      </c>
      <c r="V791" s="8">
        <f t="shared" si="129"/>
        <v>15.012499999999999</v>
      </c>
    </row>
    <row r="792" spans="1:22" ht="13.5" x14ac:dyDescent="0.25">
      <c r="A792" s="3">
        <f>RSI!A792</f>
        <v>43459</v>
      </c>
      <c r="B792" s="2">
        <f>RSI!B792</f>
        <v>37.980699999999999</v>
      </c>
      <c r="C792" s="2">
        <f>RSI!I792</f>
        <v>35.33631358343267</v>
      </c>
      <c r="D792" s="2">
        <f>MACD!E792</f>
        <v>0.29610581821912518</v>
      </c>
      <c r="E792" s="2">
        <f>MACD!F792</f>
        <v>0.22419873161924231</v>
      </c>
      <c r="F792" s="2">
        <f>'Moving Avg'!D792</f>
        <v>37.980699999999999</v>
      </c>
      <c r="G792" s="2">
        <f>'Moving Avg'!F792</f>
        <v>38.389139999999983</v>
      </c>
      <c r="H792" s="2">
        <f>'Moving Avg'!G792</f>
        <v>38.648196000000013</v>
      </c>
      <c r="I792" s="2">
        <f>'Moving Avg'!H792</f>
        <v>38.391183500000039</v>
      </c>
      <c r="J792" s="6" t="str">
        <f>OBV!F792</f>
        <v>NEUTRAL</v>
      </c>
      <c r="K792" s="6" t="str">
        <f>OBV!G792</f>
        <v>NEUTRAL</v>
      </c>
      <c r="L792" s="6" t="str">
        <f>OBV!H792</f>
        <v>NEUTRAL</v>
      </c>
      <c r="M792" s="8">
        <f t="shared" si="120"/>
        <v>25</v>
      </c>
      <c r="N792" s="8">
        <f t="shared" si="121"/>
        <v>0</v>
      </c>
      <c r="O792" s="8">
        <f t="shared" si="122"/>
        <v>0</v>
      </c>
      <c r="P792" s="8">
        <f t="shared" si="123"/>
        <v>33</v>
      </c>
      <c r="Q792" s="9">
        <f t="shared" si="124"/>
        <v>13.7</v>
      </c>
      <c r="R792" s="9">
        <f t="shared" si="125"/>
        <v>13.25</v>
      </c>
      <c r="S792" s="9">
        <f t="shared" si="126"/>
        <v>18.600000000000001</v>
      </c>
      <c r="T792" s="9">
        <f t="shared" si="127"/>
        <v>14.5</v>
      </c>
      <c r="U792" s="8">
        <f t="shared" si="128"/>
        <v>15.183333333333332</v>
      </c>
      <c r="V792" s="8">
        <f t="shared" si="129"/>
        <v>15.012499999999999</v>
      </c>
    </row>
    <row r="793" spans="1:22" ht="13.5" x14ac:dyDescent="0.25">
      <c r="A793" s="3">
        <f>RSI!A793</f>
        <v>43460</v>
      </c>
      <c r="B793" s="2">
        <f>RSI!B793</f>
        <v>37.980699999999999</v>
      </c>
      <c r="C793" s="2">
        <f>RSI!I793</f>
        <v>35.33631358343267</v>
      </c>
      <c r="D793" s="2">
        <f>MACD!E793</f>
        <v>0.3249067022496277</v>
      </c>
      <c r="E793" s="2">
        <f>MACD!F793</f>
        <v>0.24434032574531939</v>
      </c>
      <c r="F793" s="2">
        <f>'Moving Avg'!D793</f>
        <v>37.980699999999999</v>
      </c>
      <c r="G793" s="2">
        <f>'Moving Avg'!F793</f>
        <v>38.340304999999987</v>
      </c>
      <c r="H793" s="2">
        <f>'Moving Avg'!G793</f>
        <v>38.638330000000018</v>
      </c>
      <c r="I793" s="2">
        <f>'Moving Avg'!H793</f>
        <v>38.38784000000004</v>
      </c>
      <c r="J793" s="6" t="str">
        <f>OBV!F793</f>
        <v>NEUTRAL</v>
      </c>
      <c r="K793" s="6" t="str">
        <f>OBV!G793</f>
        <v>NEUTRAL</v>
      </c>
      <c r="L793" s="6" t="str">
        <f>OBV!H793</f>
        <v>NEUTRAL</v>
      </c>
      <c r="M793" s="8">
        <f t="shared" si="120"/>
        <v>25</v>
      </c>
      <c r="N793" s="8">
        <f t="shared" si="121"/>
        <v>0</v>
      </c>
      <c r="O793" s="8">
        <f t="shared" si="122"/>
        <v>0</v>
      </c>
      <c r="P793" s="8">
        <f t="shared" si="123"/>
        <v>33</v>
      </c>
      <c r="Q793" s="9">
        <f t="shared" si="124"/>
        <v>13.7</v>
      </c>
      <c r="R793" s="9">
        <f t="shared" si="125"/>
        <v>13.25</v>
      </c>
      <c r="S793" s="9">
        <f t="shared" si="126"/>
        <v>18.600000000000001</v>
      </c>
      <c r="T793" s="9">
        <f t="shared" si="127"/>
        <v>14.5</v>
      </c>
      <c r="U793" s="8">
        <f t="shared" si="128"/>
        <v>15.183333333333332</v>
      </c>
      <c r="V793" s="8">
        <f t="shared" si="129"/>
        <v>15.012499999999999</v>
      </c>
    </row>
    <row r="794" spans="1:22" ht="13.5" x14ac:dyDescent="0.25">
      <c r="A794" s="3">
        <f>RSI!A794</f>
        <v>43461</v>
      </c>
      <c r="B794" s="2">
        <f>RSI!B794</f>
        <v>37.980699999999999</v>
      </c>
      <c r="C794" s="2">
        <f>RSI!I794</f>
        <v>35.33631358343267</v>
      </c>
      <c r="D794" s="2">
        <f>MACD!E794</f>
        <v>0.35163894241883042</v>
      </c>
      <c r="E794" s="2">
        <f>MACD!F794</f>
        <v>0.26580004908002164</v>
      </c>
      <c r="F794" s="2">
        <f>'Moving Avg'!D794</f>
        <v>37.980699999999999</v>
      </c>
      <c r="G794" s="2">
        <f>'Moving Avg'!F794</f>
        <v>38.29146999999999</v>
      </c>
      <c r="H794" s="2">
        <f>'Moving Avg'!G794</f>
        <v>38.638330000000018</v>
      </c>
      <c r="I794" s="2">
        <f>'Moving Avg'!H794</f>
        <v>38.38449650000004</v>
      </c>
      <c r="J794" s="6" t="str">
        <f>OBV!F794</f>
        <v>NEUTRAL</v>
      </c>
      <c r="K794" s="6" t="str">
        <f>OBV!G794</f>
        <v>NEUTRAL</v>
      </c>
      <c r="L794" s="6" t="str">
        <f>OBV!H794</f>
        <v>NEUTRAL</v>
      </c>
      <c r="M794" s="8">
        <f t="shared" si="120"/>
        <v>25</v>
      </c>
      <c r="N794" s="8">
        <f t="shared" si="121"/>
        <v>0</v>
      </c>
      <c r="O794" s="8">
        <f t="shared" si="122"/>
        <v>0</v>
      </c>
      <c r="P794" s="8">
        <f t="shared" si="123"/>
        <v>33</v>
      </c>
      <c r="Q794" s="9">
        <f t="shared" si="124"/>
        <v>13.7</v>
      </c>
      <c r="R794" s="9">
        <f t="shared" si="125"/>
        <v>13.25</v>
      </c>
      <c r="S794" s="9">
        <f t="shared" si="126"/>
        <v>18.600000000000001</v>
      </c>
      <c r="T794" s="9">
        <f t="shared" si="127"/>
        <v>14.5</v>
      </c>
      <c r="U794" s="8">
        <f t="shared" si="128"/>
        <v>15.183333333333332</v>
      </c>
      <c r="V794" s="8">
        <f t="shared" si="129"/>
        <v>15.012499999999999</v>
      </c>
    </row>
    <row r="795" spans="1:22" ht="13.5" x14ac:dyDescent="0.25">
      <c r="A795" s="3">
        <f>RSI!A795</f>
        <v>43462</v>
      </c>
      <c r="B795" s="2">
        <f>RSI!B795</f>
        <v>37.980699999999999</v>
      </c>
      <c r="C795" s="2">
        <f>RSI!I795</f>
        <v>35.33631358343267</v>
      </c>
      <c r="D795" s="2">
        <f>MACD!E795</f>
        <v>0.27019965545830615</v>
      </c>
      <c r="E795" s="2">
        <f>MACD!F795</f>
        <v>0.26667997035567853</v>
      </c>
      <c r="F795" s="2">
        <f>'Moving Avg'!D795</f>
        <v>37.980699999999999</v>
      </c>
      <c r="G795" s="2">
        <f>'Moving Avg'!F795</f>
        <v>38.256939999999986</v>
      </c>
      <c r="H795" s="2">
        <f>'Moving Avg'!G795</f>
        <v>38.638330000000018</v>
      </c>
      <c r="I795" s="2">
        <f>'Moving Avg'!H795</f>
        <v>38.383090500000037</v>
      </c>
      <c r="J795" s="6" t="str">
        <f>OBV!F795</f>
        <v>NEUTRAL</v>
      </c>
      <c r="K795" s="6" t="str">
        <f>OBV!G795</f>
        <v>NEUTRAL</v>
      </c>
      <c r="L795" s="6" t="str">
        <f>OBV!H795</f>
        <v>NEUTRAL</v>
      </c>
      <c r="M795" s="8">
        <f t="shared" si="120"/>
        <v>25</v>
      </c>
      <c r="N795" s="8">
        <f t="shared" si="121"/>
        <v>0</v>
      </c>
      <c r="O795" s="8">
        <f t="shared" si="122"/>
        <v>0</v>
      </c>
      <c r="P795" s="8">
        <f t="shared" si="123"/>
        <v>33</v>
      </c>
      <c r="Q795" s="9">
        <f t="shared" si="124"/>
        <v>13.7</v>
      </c>
      <c r="R795" s="9">
        <f t="shared" si="125"/>
        <v>13.25</v>
      </c>
      <c r="S795" s="9">
        <f t="shared" si="126"/>
        <v>18.600000000000001</v>
      </c>
      <c r="T795" s="9">
        <f t="shared" si="127"/>
        <v>14.5</v>
      </c>
      <c r="U795" s="8">
        <f t="shared" si="128"/>
        <v>15.183333333333332</v>
      </c>
      <c r="V795" s="8">
        <f t="shared" si="129"/>
        <v>15.012499999999999</v>
      </c>
    </row>
    <row r="796" spans="1:22" ht="13.5" x14ac:dyDescent="0.25">
      <c r="A796" s="3">
        <f>RSI!A796</f>
        <v>43465</v>
      </c>
      <c r="B796" s="2">
        <f>RSI!B796</f>
        <v>37.980699999999999</v>
      </c>
      <c r="C796" s="2">
        <f>RSI!I796</f>
        <v>35.33631358343267</v>
      </c>
      <c r="D796" s="2">
        <f>MACD!E796</f>
        <v>0.20331474794839721</v>
      </c>
      <c r="E796" s="2">
        <f>MACD!F796</f>
        <v>0.25400692587422224</v>
      </c>
      <c r="F796" s="2">
        <f>'Moving Avg'!D796</f>
        <v>37.980699999999999</v>
      </c>
      <c r="G796" s="2">
        <f>'Moving Avg'!F796</f>
        <v>38.222409999999989</v>
      </c>
      <c r="H796" s="2">
        <f>'Moving Avg'!G796</f>
        <v>38.628464000000022</v>
      </c>
      <c r="I796" s="2">
        <f>'Moving Avg'!H796</f>
        <v>38.379311000000037</v>
      </c>
      <c r="J796" s="6" t="str">
        <f>OBV!F796</f>
        <v>NEUTRAL</v>
      </c>
      <c r="K796" s="6" t="str">
        <f>OBV!G796</f>
        <v>NEUTRAL</v>
      </c>
      <c r="L796" s="6" t="str">
        <f>OBV!H796</f>
        <v>NEUTRAL</v>
      </c>
      <c r="M796" s="8">
        <f t="shared" si="120"/>
        <v>25</v>
      </c>
      <c r="N796" s="8">
        <f t="shared" si="121"/>
        <v>100</v>
      </c>
      <c r="O796" s="8">
        <f t="shared" si="122"/>
        <v>0</v>
      </c>
      <c r="P796" s="8">
        <f t="shared" si="123"/>
        <v>33</v>
      </c>
      <c r="Q796" s="9">
        <f t="shared" si="124"/>
        <v>48.7</v>
      </c>
      <c r="R796" s="9">
        <f t="shared" si="125"/>
        <v>33.25</v>
      </c>
      <c r="S796" s="9">
        <f t="shared" si="126"/>
        <v>33.6</v>
      </c>
      <c r="T796" s="9">
        <f t="shared" si="127"/>
        <v>39.5</v>
      </c>
      <c r="U796" s="8">
        <f t="shared" si="128"/>
        <v>38.516666666666673</v>
      </c>
      <c r="V796" s="8">
        <f t="shared" si="129"/>
        <v>38.762500000000003</v>
      </c>
    </row>
    <row r="797" spans="1:22" ht="13.5" x14ac:dyDescent="0.25">
      <c r="A797" s="3">
        <f>RSI!A797</f>
        <v>43467</v>
      </c>
      <c r="B797" s="2">
        <f>RSI!B797</f>
        <v>38.473999999999997</v>
      </c>
      <c r="C797" s="2">
        <f>RSI!I797</f>
        <v>56.180966029948728</v>
      </c>
      <c r="D797" s="2">
        <f>MACD!E797</f>
        <v>0.11205432470902821</v>
      </c>
      <c r="E797" s="2">
        <f>MACD!F797</f>
        <v>0.22561640564118343</v>
      </c>
      <c r="F797" s="2">
        <f>'Moving Avg'!D797</f>
        <v>38.079359999999994</v>
      </c>
      <c r="G797" s="2">
        <f>'Moving Avg'!F797</f>
        <v>38.212544999999992</v>
      </c>
      <c r="H797" s="2">
        <f>'Moving Avg'!G797</f>
        <v>38.628464000000015</v>
      </c>
      <c r="I797" s="2">
        <f>'Moving Avg'!H797</f>
        <v>38.377998000000041</v>
      </c>
      <c r="J797" s="6" t="str">
        <f>OBV!F797</f>
        <v>BULLISH</v>
      </c>
      <c r="K797" s="6" t="str">
        <f>OBV!G797</f>
        <v>NEUTRAL</v>
      </c>
      <c r="L797" s="6" t="str">
        <f>OBV!H797</f>
        <v>CONFIRMED BULLISH</v>
      </c>
      <c r="M797" s="8">
        <f t="shared" si="120"/>
        <v>25</v>
      </c>
      <c r="N797" s="8">
        <f t="shared" si="121"/>
        <v>100</v>
      </c>
      <c r="O797" s="8">
        <f t="shared" si="122"/>
        <v>0</v>
      </c>
      <c r="P797" s="8">
        <f t="shared" si="123"/>
        <v>83.5</v>
      </c>
      <c r="Q797" s="9">
        <f t="shared" si="124"/>
        <v>56.274999999999999</v>
      </c>
      <c r="R797" s="9">
        <f t="shared" si="125"/>
        <v>45.875</v>
      </c>
      <c r="S797" s="9">
        <f t="shared" si="126"/>
        <v>56.325000000000003</v>
      </c>
      <c r="T797" s="9">
        <f t="shared" si="127"/>
        <v>52.125</v>
      </c>
      <c r="U797" s="8">
        <f t="shared" si="128"/>
        <v>52.82500000000001</v>
      </c>
      <c r="V797" s="8">
        <f t="shared" si="129"/>
        <v>52.650000000000006</v>
      </c>
    </row>
    <row r="798" spans="1:22" ht="13.5" x14ac:dyDescent="0.25">
      <c r="A798" s="3">
        <f>RSI!A798</f>
        <v>43468</v>
      </c>
      <c r="B798" s="2">
        <f>RSI!B798</f>
        <v>38.473999999999997</v>
      </c>
      <c r="C798" s="2">
        <f>RSI!I798</f>
        <v>56.180966029948742</v>
      </c>
      <c r="D798" s="2">
        <f>MACD!E798</f>
        <v>3.3655368328219026E-2</v>
      </c>
      <c r="E798" s="2">
        <f>MACD!F798</f>
        <v>0.18722419817859054</v>
      </c>
      <c r="F798" s="2">
        <f>'Moving Avg'!D798</f>
        <v>38.178019999999997</v>
      </c>
      <c r="G798" s="2">
        <f>'Moving Avg'!F798</f>
        <v>38.237209999999997</v>
      </c>
      <c r="H798" s="2">
        <f>'Moving Avg'!G798</f>
        <v>38.628464000000015</v>
      </c>
      <c r="I798" s="2">
        <f>'Moving Avg'!H798</f>
        <v>38.379058500000049</v>
      </c>
      <c r="J798" s="6" t="str">
        <f>OBV!F798</f>
        <v>BULLISH</v>
      </c>
      <c r="K798" s="6" t="str">
        <f>OBV!G798</f>
        <v>NEUTRAL</v>
      </c>
      <c r="L798" s="6" t="str">
        <f>OBV!H798</f>
        <v>CONFIRMED BULLISH</v>
      </c>
      <c r="M798" s="8">
        <f t="shared" si="120"/>
        <v>25</v>
      </c>
      <c r="N798" s="8">
        <f t="shared" si="121"/>
        <v>100</v>
      </c>
      <c r="O798" s="8">
        <f t="shared" si="122"/>
        <v>0</v>
      </c>
      <c r="P798" s="8">
        <f t="shared" si="123"/>
        <v>83.5</v>
      </c>
      <c r="Q798" s="9">
        <f t="shared" si="124"/>
        <v>56.274999999999999</v>
      </c>
      <c r="R798" s="9">
        <f t="shared" si="125"/>
        <v>45.875</v>
      </c>
      <c r="S798" s="9">
        <f t="shared" si="126"/>
        <v>56.325000000000003</v>
      </c>
      <c r="T798" s="9">
        <f t="shared" si="127"/>
        <v>52.125</v>
      </c>
      <c r="U798" s="8">
        <f t="shared" si="128"/>
        <v>52.82500000000001</v>
      </c>
      <c r="V798" s="8">
        <f t="shared" si="129"/>
        <v>52.650000000000006</v>
      </c>
    </row>
    <row r="799" spans="1:22" ht="13.5" x14ac:dyDescent="0.25">
      <c r="A799" s="3">
        <f>RSI!A799</f>
        <v>43469</v>
      </c>
      <c r="B799" s="2">
        <f>RSI!B799</f>
        <v>38.473999999999997</v>
      </c>
      <c r="C799" s="2">
        <f>RSI!I799</f>
        <v>56.180966029948728</v>
      </c>
      <c r="D799" s="2">
        <f>MACD!E799</f>
        <v>-3.3773504828573664E-2</v>
      </c>
      <c r="E799" s="2">
        <f>MACD!F799</f>
        <v>0.14302465757715771</v>
      </c>
      <c r="F799" s="2">
        <f>'Moving Avg'!D799</f>
        <v>38.276679999999992</v>
      </c>
      <c r="G799" s="2">
        <f>'Moving Avg'!F799</f>
        <v>38.227345</v>
      </c>
      <c r="H799" s="2">
        <f>'Moving Avg'!G799</f>
        <v>38.628464000000015</v>
      </c>
      <c r="I799" s="2">
        <f>'Moving Avg'!H799</f>
        <v>38.38011900000005</v>
      </c>
      <c r="J799" s="6" t="str">
        <f>OBV!F799</f>
        <v>BULLISH</v>
      </c>
      <c r="K799" s="6" t="str">
        <f>OBV!G799</f>
        <v>NEUTRAL</v>
      </c>
      <c r="L799" s="6" t="str">
        <f>OBV!H799</f>
        <v>CONFIRMED BULLISH</v>
      </c>
      <c r="M799" s="8">
        <f t="shared" si="120"/>
        <v>25</v>
      </c>
      <c r="N799" s="8">
        <f t="shared" si="121"/>
        <v>100</v>
      </c>
      <c r="O799" s="8">
        <f t="shared" si="122"/>
        <v>0</v>
      </c>
      <c r="P799" s="8">
        <f t="shared" si="123"/>
        <v>83.5</v>
      </c>
      <c r="Q799" s="9">
        <f t="shared" si="124"/>
        <v>56.274999999999999</v>
      </c>
      <c r="R799" s="9">
        <f t="shared" si="125"/>
        <v>45.875</v>
      </c>
      <c r="S799" s="9">
        <f t="shared" si="126"/>
        <v>56.325000000000003</v>
      </c>
      <c r="T799" s="9">
        <f t="shared" si="127"/>
        <v>52.125</v>
      </c>
      <c r="U799" s="8">
        <f t="shared" si="128"/>
        <v>52.82500000000001</v>
      </c>
      <c r="V799" s="8">
        <f t="shared" si="129"/>
        <v>52.650000000000006</v>
      </c>
    </row>
    <row r="800" spans="1:22" ht="13.5" x14ac:dyDescent="0.25">
      <c r="A800" s="3">
        <f>RSI!A800</f>
        <v>43472</v>
      </c>
      <c r="B800" s="2">
        <f>RSI!B800</f>
        <v>37.980699999999999</v>
      </c>
      <c r="C800" s="2">
        <f>RSI!I800</f>
        <v>40.054490537013329</v>
      </c>
      <c r="D800" s="2">
        <f>MACD!E800</f>
        <v>-5.5298422488988308E-2</v>
      </c>
      <c r="E800" s="2">
        <f>MACD!F800</f>
        <v>0.10336004156392851</v>
      </c>
      <c r="F800" s="2">
        <f>'Moving Avg'!D800</f>
        <v>38.276679999999999</v>
      </c>
      <c r="G800" s="2">
        <f>'Moving Avg'!F800</f>
        <v>38.19281500000001</v>
      </c>
      <c r="H800" s="2">
        <f>'Moving Avg'!G800</f>
        <v>38.60873400000002</v>
      </c>
      <c r="I800" s="2">
        <f>'Moving Avg'!H800</f>
        <v>38.378713000000047</v>
      </c>
      <c r="J800" s="6" t="str">
        <f>OBV!F800</f>
        <v>BULLISH</v>
      </c>
      <c r="K800" s="6" t="str">
        <f>OBV!G800</f>
        <v>NEUTRAL</v>
      </c>
      <c r="L800" s="6" t="str">
        <f>OBV!H800</f>
        <v>NEUTRAL</v>
      </c>
      <c r="M800" s="8">
        <f t="shared" si="120"/>
        <v>25</v>
      </c>
      <c r="N800" s="8">
        <f t="shared" si="121"/>
        <v>100</v>
      </c>
      <c r="O800" s="8">
        <f t="shared" si="122"/>
        <v>0</v>
      </c>
      <c r="P800" s="8">
        <f t="shared" si="123"/>
        <v>49.5</v>
      </c>
      <c r="Q800" s="9">
        <f t="shared" si="124"/>
        <v>51.174999999999997</v>
      </c>
      <c r="R800" s="9">
        <f t="shared" si="125"/>
        <v>37.375</v>
      </c>
      <c r="S800" s="9">
        <f t="shared" si="126"/>
        <v>41.025000000000006</v>
      </c>
      <c r="T800" s="9">
        <f t="shared" si="127"/>
        <v>43.625</v>
      </c>
      <c r="U800" s="8">
        <f t="shared" si="128"/>
        <v>43.191666666666663</v>
      </c>
      <c r="V800" s="8">
        <f t="shared" si="129"/>
        <v>43.3</v>
      </c>
    </row>
    <row r="801" spans="1:22" ht="13.5" x14ac:dyDescent="0.25">
      <c r="A801" s="3">
        <f>RSI!A801</f>
        <v>43473</v>
      </c>
      <c r="B801" s="2">
        <f>RSI!B801</f>
        <v>36.846200000000003</v>
      </c>
      <c r="C801" s="2">
        <f>RSI!I801</f>
        <v>23.410913136724716</v>
      </c>
      <c r="D801" s="2">
        <f>MACD!E801</f>
        <v>1.2504544272673002E-2</v>
      </c>
      <c r="E801" s="2">
        <f>MACD!F801</f>
        <v>8.5188942105677429E-2</v>
      </c>
      <c r="F801" s="2">
        <f>'Moving Avg'!D801</f>
        <v>38.049779999999998</v>
      </c>
      <c r="G801" s="2">
        <f>'Moving Avg'!F801</f>
        <v>38.101560000000006</v>
      </c>
      <c r="H801" s="2">
        <f>'Moving Avg'!G801</f>
        <v>38.566314000000013</v>
      </c>
      <c r="I801" s="2">
        <f>'Moving Avg'!H801</f>
        <v>38.371634500000049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  <c r="M801" s="8">
        <f t="shared" si="120"/>
        <v>50</v>
      </c>
      <c r="N801" s="8">
        <f t="shared" si="121"/>
        <v>100</v>
      </c>
      <c r="O801" s="8">
        <f t="shared" si="122"/>
        <v>0</v>
      </c>
      <c r="P801" s="8">
        <f t="shared" si="123"/>
        <v>16.5</v>
      </c>
      <c r="Q801" s="9">
        <f t="shared" si="124"/>
        <v>54.975000000000001</v>
      </c>
      <c r="R801" s="9">
        <f t="shared" si="125"/>
        <v>34.125</v>
      </c>
      <c r="S801" s="9">
        <f t="shared" si="126"/>
        <v>29.925000000000001</v>
      </c>
      <c r="T801" s="9">
        <f t="shared" si="127"/>
        <v>41.625</v>
      </c>
      <c r="U801" s="8">
        <f t="shared" si="128"/>
        <v>39.674999999999997</v>
      </c>
      <c r="V801" s="8">
        <f t="shared" si="129"/>
        <v>40.162499999999994</v>
      </c>
    </row>
    <row r="802" spans="1:22" ht="13.5" x14ac:dyDescent="0.25">
      <c r="A802" s="3">
        <f>RSI!A802</f>
        <v>43474</v>
      </c>
      <c r="B802" s="2">
        <f>RSI!B802</f>
        <v>37.911700000000003</v>
      </c>
      <c r="C802" s="2">
        <f>RSI!I802</f>
        <v>46.074303089452215</v>
      </c>
      <c r="D802" s="2">
        <f>MACD!E802</f>
        <v>-5.1312614793630473E-4</v>
      </c>
      <c r="E802" s="2">
        <f>MACD!F802</f>
        <v>6.8048528454954682E-2</v>
      </c>
      <c r="F802" s="2">
        <f>'Moving Avg'!D802</f>
        <v>37.93732</v>
      </c>
      <c r="G802" s="2">
        <f>'Moving Avg'!F802</f>
        <v>38.063580000000009</v>
      </c>
      <c r="H802" s="2">
        <f>'Moving Avg'!G802</f>
        <v>38.545204000000012</v>
      </c>
      <c r="I802" s="2">
        <f>'Moving Avg'!H802</f>
        <v>38.369835000000045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  <c r="M802" s="8">
        <f t="shared" si="120"/>
        <v>25</v>
      </c>
      <c r="N802" s="8">
        <f t="shared" si="121"/>
        <v>100</v>
      </c>
      <c r="O802" s="8">
        <f t="shared" si="122"/>
        <v>0</v>
      </c>
      <c r="P802" s="8">
        <f t="shared" si="123"/>
        <v>16.5</v>
      </c>
      <c r="Q802" s="9">
        <f t="shared" si="124"/>
        <v>46.225000000000001</v>
      </c>
      <c r="R802" s="9">
        <f t="shared" si="125"/>
        <v>29.125</v>
      </c>
      <c r="S802" s="9">
        <f t="shared" si="126"/>
        <v>26.175000000000001</v>
      </c>
      <c r="T802" s="9">
        <f t="shared" si="127"/>
        <v>35.375</v>
      </c>
      <c r="U802" s="8">
        <f t="shared" si="128"/>
        <v>33.841666666666661</v>
      </c>
      <c r="V802" s="8">
        <f t="shared" si="129"/>
        <v>34.224999999999994</v>
      </c>
    </row>
    <row r="803" spans="1:22" ht="13.5" x14ac:dyDescent="0.25">
      <c r="A803" s="3">
        <f>RSI!A803</f>
        <v>43475</v>
      </c>
      <c r="B803" s="2">
        <f>RSI!B803</f>
        <v>38.375300000000003</v>
      </c>
      <c r="C803" s="2">
        <f>RSI!I803</f>
        <v>52.640843152475377</v>
      </c>
      <c r="D803" s="2">
        <f>MACD!E803</f>
        <v>-4.4260724042736399E-2</v>
      </c>
      <c r="E803" s="2">
        <f>MACD!F803</f>
        <v>4.5586677955416474E-2</v>
      </c>
      <c r="F803" s="2">
        <f>'Moving Avg'!D803</f>
        <v>37.917580000000001</v>
      </c>
      <c r="G803" s="2">
        <f>'Moving Avg'!F803</f>
        <v>38.048780000000008</v>
      </c>
      <c r="H803" s="2">
        <f>'Moving Avg'!G803</f>
        <v>38.53533800000001</v>
      </c>
      <c r="I803" s="2">
        <f>'Moving Avg'!H803</f>
        <v>38.370402000000041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  <c r="M803" s="8">
        <f t="shared" si="120"/>
        <v>25</v>
      </c>
      <c r="N803" s="8">
        <f t="shared" si="121"/>
        <v>100</v>
      </c>
      <c r="O803" s="8">
        <f t="shared" si="122"/>
        <v>0</v>
      </c>
      <c r="P803" s="8">
        <f t="shared" si="123"/>
        <v>16.5</v>
      </c>
      <c r="Q803" s="9">
        <f t="shared" si="124"/>
        <v>46.225000000000001</v>
      </c>
      <c r="R803" s="9">
        <f t="shared" si="125"/>
        <v>29.125</v>
      </c>
      <c r="S803" s="9">
        <f t="shared" si="126"/>
        <v>26.175000000000001</v>
      </c>
      <c r="T803" s="9">
        <f t="shared" si="127"/>
        <v>35.375</v>
      </c>
      <c r="U803" s="8">
        <f t="shared" si="128"/>
        <v>33.841666666666661</v>
      </c>
      <c r="V803" s="8">
        <f t="shared" si="129"/>
        <v>34.224999999999994</v>
      </c>
    </row>
    <row r="804" spans="1:22" ht="13.5" x14ac:dyDescent="0.25">
      <c r="A804" s="3">
        <f>RSI!A804</f>
        <v>43476</v>
      </c>
      <c r="B804" s="2">
        <f>RSI!B804</f>
        <v>38.355600000000003</v>
      </c>
      <c r="C804" s="2">
        <f>RSI!I804</f>
        <v>52.349128816394433</v>
      </c>
      <c r="D804" s="2">
        <f>MACD!E804</f>
        <v>-8.1069118700568765E-2</v>
      </c>
      <c r="E804" s="2">
        <f>MACD!F804</f>
        <v>2.025551862421943E-2</v>
      </c>
      <c r="F804" s="2">
        <f>'Moving Avg'!D804</f>
        <v>37.893900000000002</v>
      </c>
      <c r="G804" s="2">
        <f>'Moving Avg'!F804</f>
        <v>38.032995000000007</v>
      </c>
      <c r="H804" s="2">
        <f>'Moving Avg'!G804</f>
        <v>38.525078000000015</v>
      </c>
      <c r="I804" s="2">
        <f>'Moving Avg'!H804</f>
        <v>38.370386000000046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  <c r="M804" s="8">
        <f t="shared" si="120"/>
        <v>25</v>
      </c>
      <c r="N804" s="8">
        <f t="shared" si="121"/>
        <v>100</v>
      </c>
      <c r="O804" s="8">
        <f t="shared" si="122"/>
        <v>0</v>
      </c>
      <c r="P804" s="8">
        <f t="shared" si="123"/>
        <v>16.5</v>
      </c>
      <c r="Q804" s="9">
        <f t="shared" si="124"/>
        <v>46.225000000000001</v>
      </c>
      <c r="R804" s="9">
        <f t="shared" si="125"/>
        <v>29.125</v>
      </c>
      <c r="S804" s="9">
        <f t="shared" si="126"/>
        <v>26.175000000000001</v>
      </c>
      <c r="T804" s="9">
        <f t="shared" si="127"/>
        <v>35.375</v>
      </c>
      <c r="U804" s="8">
        <f t="shared" si="128"/>
        <v>33.841666666666661</v>
      </c>
      <c r="V804" s="8">
        <f t="shared" si="129"/>
        <v>34.224999999999994</v>
      </c>
    </row>
    <row r="805" spans="1:22" ht="13.5" x14ac:dyDescent="0.25">
      <c r="A805" s="3">
        <f>RSI!A805</f>
        <v>43480</v>
      </c>
      <c r="B805" s="2">
        <f>RSI!B805</f>
        <v>38.355600000000003</v>
      </c>
      <c r="C805" s="2">
        <f>RSI!I805</f>
        <v>52.349128816394433</v>
      </c>
      <c r="D805" s="2">
        <f>MACD!E805</f>
        <v>-0.11325610461538815</v>
      </c>
      <c r="E805" s="2">
        <f>MACD!F805</f>
        <v>-6.4468060237020883E-3</v>
      </c>
      <c r="F805" s="2">
        <f>'Moving Avg'!D805</f>
        <v>37.968880000000006</v>
      </c>
      <c r="G805" s="2">
        <f>'Moving Avg'!F805</f>
        <v>38.051740000000002</v>
      </c>
      <c r="H805" s="2">
        <f>'Moving Avg'!G805</f>
        <v>38.510280000000009</v>
      </c>
      <c r="I805" s="2">
        <f>'Moving Avg'!H805</f>
        <v>38.370854500000043</v>
      </c>
      <c r="J805" s="6" t="str">
        <f>OBV!F805</f>
        <v>BEARISH</v>
      </c>
      <c r="K805" s="6" t="str">
        <f>OBV!G805</f>
        <v>NEUTRAL</v>
      </c>
      <c r="L805" s="6" t="str">
        <f>OBV!H805</f>
        <v>BEARISH DIVERGENCE</v>
      </c>
      <c r="M805" s="8">
        <f t="shared" si="120"/>
        <v>25</v>
      </c>
      <c r="N805" s="8">
        <f t="shared" si="121"/>
        <v>100</v>
      </c>
      <c r="O805" s="8">
        <f t="shared" si="122"/>
        <v>0</v>
      </c>
      <c r="P805" s="8">
        <f t="shared" si="123"/>
        <v>16.5</v>
      </c>
      <c r="Q805" s="9">
        <f t="shared" si="124"/>
        <v>46.225000000000001</v>
      </c>
      <c r="R805" s="9">
        <f t="shared" si="125"/>
        <v>29.125</v>
      </c>
      <c r="S805" s="9">
        <f t="shared" si="126"/>
        <v>26.175000000000001</v>
      </c>
      <c r="T805" s="9">
        <f t="shared" si="127"/>
        <v>35.375</v>
      </c>
      <c r="U805" s="8">
        <f t="shared" si="128"/>
        <v>33.841666666666661</v>
      </c>
      <c r="V805" s="8">
        <f t="shared" si="129"/>
        <v>34.224999999999994</v>
      </c>
    </row>
    <row r="806" spans="1:22" ht="13.5" x14ac:dyDescent="0.25">
      <c r="A806" s="3">
        <f>RSI!A806</f>
        <v>43481</v>
      </c>
      <c r="B806" s="2">
        <f>RSI!B806</f>
        <v>38.355600000000003</v>
      </c>
      <c r="C806" s="2">
        <f>RSI!I806</f>
        <v>52.349128816394433</v>
      </c>
      <c r="D806" s="2">
        <f>MACD!E806</f>
        <v>-0.14145552543622841</v>
      </c>
      <c r="E806" s="2">
        <f>MACD!F806</f>
        <v>-3.3448549906207353E-2</v>
      </c>
      <c r="F806" s="2">
        <f>'Moving Avg'!D806</f>
        <v>38.27076000000001</v>
      </c>
      <c r="G806" s="2">
        <f>'Moving Avg'!F806</f>
        <v>38.070484999999998</v>
      </c>
      <c r="H806" s="2">
        <f>'Moving Avg'!G806</f>
        <v>38.495482000000017</v>
      </c>
      <c r="I806" s="2">
        <f>'Moving Avg'!H806</f>
        <v>38.371323000000046</v>
      </c>
      <c r="J806" s="6" t="str">
        <f>OBV!F806</f>
        <v>BULLISH</v>
      </c>
      <c r="K806" s="6" t="str">
        <f>OBV!G806</f>
        <v>NEUTRAL</v>
      </c>
      <c r="L806" s="6" t="str">
        <f>OBV!H806</f>
        <v>CONFIRMED BULLISH</v>
      </c>
      <c r="M806" s="8">
        <f t="shared" si="120"/>
        <v>25</v>
      </c>
      <c r="N806" s="8">
        <f t="shared" si="121"/>
        <v>100</v>
      </c>
      <c r="O806" s="8">
        <f t="shared" si="122"/>
        <v>0</v>
      </c>
      <c r="P806" s="8">
        <f t="shared" si="123"/>
        <v>83.5</v>
      </c>
      <c r="Q806" s="9">
        <f t="shared" si="124"/>
        <v>56.274999999999999</v>
      </c>
      <c r="R806" s="9">
        <f t="shared" si="125"/>
        <v>45.875</v>
      </c>
      <c r="S806" s="9">
        <f t="shared" si="126"/>
        <v>56.325000000000003</v>
      </c>
      <c r="T806" s="9">
        <f t="shared" si="127"/>
        <v>52.125</v>
      </c>
      <c r="U806" s="8">
        <f t="shared" si="128"/>
        <v>52.82500000000001</v>
      </c>
      <c r="V806" s="8">
        <f t="shared" si="129"/>
        <v>52.650000000000006</v>
      </c>
    </row>
    <row r="807" spans="1:22" ht="13.5" x14ac:dyDescent="0.25">
      <c r="A807" s="3">
        <f>RSI!A807</f>
        <v>43482</v>
      </c>
      <c r="B807" s="2">
        <f>RSI!B807</f>
        <v>38.355600000000003</v>
      </c>
      <c r="C807" s="2">
        <f>RSI!I807</f>
        <v>52.349128816394433</v>
      </c>
      <c r="D807" s="2">
        <f>MACD!E807</f>
        <v>-9.031711695755007E-2</v>
      </c>
      <c r="E807" s="2">
        <f>MACD!F807</f>
        <v>-4.4822263316475902E-2</v>
      </c>
      <c r="F807" s="2">
        <f>'Moving Avg'!D807</f>
        <v>38.359540000000003</v>
      </c>
      <c r="G807" s="2">
        <f>'Moving Avg'!F807</f>
        <v>38.089230000000001</v>
      </c>
      <c r="H807" s="2">
        <f>'Moving Avg'!G807</f>
        <v>38.476540000000021</v>
      </c>
      <c r="I807" s="2">
        <f>'Moving Avg'!H807</f>
        <v>38.371791500000043</v>
      </c>
      <c r="J807" s="6" t="str">
        <f>OBV!F807</f>
        <v>BEARISH</v>
      </c>
      <c r="K807" s="6" t="str">
        <f>OBV!G807</f>
        <v>NEUTRAL</v>
      </c>
      <c r="L807" s="6" t="str">
        <f>OBV!H807</f>
        <v>BEARISH DIVERGENCE</v>
      </c>
      <c r="M807" s="8">
        <f t="shared" si="120"/>
        <v>25</v>
      </c>
      <c r="N807" s="8">
        <f t="shared" si="121"/>
        <v>100</v>
      </c>
      <c r="O807" s="8">
        <f t="shared" si="122"/>
        <v>0</v>
      </c>
      <c r="P807" s="8">
        <f t="shared" si="123"/>
        <v>16.5</v>
      </c>
      <c r="Q807" s="9">
        <f t="shared" si="124"/>
        <v>46.225000000000001</v>
      </c>
      <c r="R807" s="9">
        <f t="shared" si="125"/>
        <v>29.125</v>
      </c>
      <c r="S807" s="9">
        <f t="shared" si="126"/>
        <v>26.175000000000001</v>
      </c>
      <c r="T807" s="9">
        <f t="shared" si="127"/>
        <v>35.375</v>
      </c>
      <c r="U807" s="8">
        <f t="shared" si="128"/>
        <v>33.841666666666661</v>
      </c>
      <c r="V807" s="8">
        <f t="shared" si="129"/>
        <v>34.224999999999994</v>
      </c>
    </row>
    <row r="808" spans="1:22" ht="13.5" x14ac:dyDescent="0.25">
      <c r="A808" s="3">
        <f>RSI!A808</f>
        <v>43483</v>
      </c>
      <c r="B808" s="2">
        <f>RSI!B808</f>
        <v>38.365499999999997</v>
      </c>
      <c r="C808" s="2">
        <f>RSI!I808</f>
        <v>52.526952560095992</v>
      </c>
      <c r="D808" s="2">
        <f>MACD!E808</f>
        <v>-4.8606202998961123E-2</v>
      </c>
      <c r="E808" s="2">
        <f>MACD!F808</f>
        <v>-4.5579051252972944E-2</v>
      </c>
      <c r="F808" s="2">
        <f>'Moving Avg'!D808</f>
        <v>38.357579999999999</v>
      </c>
      <c r="G808" s="2">
        <f>'Moving Avg'!F808</f>
        <v>38.108469999999997</v>
      </c>
      <c r="H808" s="2">
        <f>'Moving Avg'!G808</f>
        <v>38.457796000000016</v>
      </c>
      <c r="I808" s="2">
        <f>'Moving Avg'!H808</f>
        <v>38.369936000000045</v>
      </c>
      <c r="J808" s="6" t="str">
        <f>OBV!F808</f>
        <v>NEUTRAL</v>
      </c>
      <c r="K808" s="6" t="str">
        <f>OBV!G808</f>
        <v>NEUTRAL</v>
      </c>
      <c r="L808" s="6" t="str">
        <f>OBV!H808</f>
        <v>NEUTRAL</v>
      </c>
      <c r="M808" s="8">
        <f t="shared" si="120"/>
        <v>25</v>
      </c>
      <c r="N808" s="8">
        <f t="shared" si="121"/>
        <v>45</v>
      </c>
      <c r="O808" s="8">
        <f t="shared" si="122"/>
        <v>0</v>
      </c>
      <c r="P808" s="8">
        <f t="shared" si="123"/>
        <v>33</v>
      </c>
      <c r="Q808" s="9">
        <f t="shared" si="124"/>
        <v>29.45</v>
      </c>
      <c r="R808" s="9">
        <f t="shared" si="125"/>
        <v>22.25</v>
      </c>
      <c r="S808" s="9">
        <f t="shared" si="126"/>
        <v>25.35</v>
      </c>
      <c r="T808" s="9">
        <f t="shared" si="127"/>
        <v>25.75</v>
      </c>
      <c r="U808" s="8">
        <f t="shared" si="128"/>
        <v>25.683333333333337</v>
      </c>
      <c r="V808" s="8">
        <f t="shared" si="129"/>
        <v>25.700000000000003</v>
      </c>
    </row>
    <row r="809" spans="1:22" ht="13.5" x14ac:dyDescent="0.25">
      <c r="A809" s="3">
        <f>RSI!A809</f>
        <v>43486</v>
      </c>
      <c r="B809" s="2">
        <f>RSI!B809</f>
        <v>38.365499999999997</v>
      </c>
      <c r="C809" s="2">
        <f>RSI!I809</f>
        <v>52.526952560095992</v>
      </c>
      <c r="D809" s="2">
        <f>MACD!E809</f>
        <v>-1.4136327926003389E-2</v>
      </c>
      <c r="E809" s="2">
        <f>MACD!F809</f>
        <v>-3.929050658757903E-2</v>
      </c>
      <c r="F809" s="2">
        <f>'Moving Avg'!D809</f>
        <v>38.359560000000002</v>
      </c>
      <c r="G809" s="2">
        <f>'Moving Avg'!F809</f>
        <v>38.127709999999993</v>
      </c>
      <c r="H809" s="2">
        <f>'Moving Avg'!G809</f>
        <v>38.439052000000011</v>
      </c>
      <c r="I809" s="2">
        <f>'Moving Avg'!H809</f>
        <v>38.370454000000038</v>
      </c>
      <c r="J809" s="6" t="str">
        <f>OBV!F809</f>
        <v>BULLISH</v>
      </c>
      <c r="K809" s="6" t="str">
        <f>OBV!G809</f>
        <v>NEUTRAL</v>
      </c>
      <c r="L809" s="6" t="str">
        <f>OBV!H809</f>
        <v>CONFIRMED BULLISH</v>
      </c>
      <c r="M809" s="8">
        <f t="shared" si="120"/>
        <v>25</v>
      </c>
      <c r="N809" s="8">
        <f t="shared" si="121"/>
        <v>0</v>
      </c>
      <c r="O809" s="8">
        <f t="shared" si="122"/>
        <v>0</v>
      </c>
      <c r="P809" s="8">
        <f t="shared" si="123"/>
        <v>83.5</v>
      </c>
      <c r="Q809" s="9">
        <f t="shared" si="124"/>
        <v>21.274999999999999</v>
      </c>
      <c r="R809" s="9">
        <f t="shared" si="125"/>
        <v>25.875</v>
      </c>
      <c r="S809" s="9">
        <f t="shared" si="126"/>
        <v>41.325000000000003</v>
      </c>
      <c r="T809" s="9">
        <f t="shared" si="127"/>
        <v>27.125</v>
      </c>
      <c r="U809" s="8">
        <f t="shared" si="128"/>
        <v>29.491666666666664</v>
      </c>
      <c r="V809" s="8">
        <f t="shared" si="129"/>
        <v>28.9</v>
      </c>
    </row>
    <row r="810" spans="1:22" ht="13.5" x14ac:dyDescent="0.25">
      <c r="A810" s="3">
        <f>RSI!A810</f>
        <v>43487</v>
      </c>
      <c r="B810" s="2">
        <f>RSI!B810</f>
        <v>38.355600000000003</v>
      </c>
      <c r="C810" s="2">
        <f>RSI!I810</f>
        <v>52.300595053748303</v>
      </c>
      <c r="D810" s="2">
        <f>MACD!E810</f>
        <v>-6.0891424915261894E-2</v>
      </c>
      <c r="E810" s="2">
        <f>MACD!F810</f>
        <v>-4.3610690253115605E-2</v>
      </c>
      <c r="F810" s="2">
        <f>'Moving Avg'!D810</f>
        <v>38.359560000000002</v>
      </c>
      <c r="G810" s="2">
        <f>'Moving Avg'!F810</f>
        <v>38.146454999999996</v>
      </c>
      <c r="H810" s="2">
        <f>'Moving Avg'!G810</f>
        <v>38.426820000000014</v>
      </c>
      <c r="I810" s="2">
        <f>'Moving Avg'!H810</f>
        <v>38.368597500000035</v>
      </c>
      <c r="J810" s="6" t="str">
        <f>OBV!F810</f>
        <v>BULLISH</v>
      </c>
      <c r="K810" s="6" t="str">
        <f>OBV!G810</f>
        <v>NEUTRAL</v>
      </c>
      <c r="L810" s="6" t="str">
        <f>OBV!H810</f>
        <v>NEUTRAL</v>
      </c>
      <c r="M810" s="8">
        <f t="shared" si="120"/>
        <v>25</v>
      </c>
      <c r="N810" s="8">
        <f t="shared" si="121"/>
        <v>45</v>
      </c>
      <c r="O810" s="8">
        <f t="shared" si="122"/>
        <v>0</v>
      </c>
      <c r="P810" s="8">
        <f t="shared" si="123"/>
        <v>49.5</v>
      </c>
      <c r="Q810" s="9">
        <f t="shared" si="124"/>
        <v>31.925000000000001</v>
      </c>
      <c r="R810" s="9">
        <f t="shared" si="125"/>
        <v>26.375</v>
      </c>
      <c r="S810" s="9">
        <f t="shared" si="126"/>
        <v>32.775000000000006</v>
      </c>
      <c r="T810" s="9">
        <f t="shared" si="127"/>
        <v>29.875</v>
      </c>
      <c r="U810" s="8">
        <f t="shared" si="128"/>
        <v>30.358333333333334</v>
      </c>
      <c r="V810" s="8">
        <f t="shared" si="129"/>
        <v>30.237500000000001</v>
      </c>
    </row>
    <row r="811" spans="1:22" ht="13.5" x14ac:dyDescent="0.25">
      <c r="A811" s="3">
        <f>RSI!A811</f>
        <v>43488</v>
      </c>
      <c r="B811" s="2">
        <f>RSI!B811</f>
        <v>38.355600000000003</v>
      </c>
      <c r="C811" s="2">
        <f>RSI!I811</f>
        <v>52.300595053748303</v>
      </c>
      <c r="D811" s="2">
        <f>MACD!E811</f>
        <v>-0.27563981799897874</v>
      </c>
      <c r="E811" s="2">
        <f>MACD!F811</f>
        <v>-9.0016515802288227E-2</v>
      </c>
      <c r="F811" s="2">
        <f>'Moving Avg'!D811</f>
        <v>38.359560000000002</v>
      </c>
      <c r="G811" s="2">
        <f>'Moving Avg'!F811</f>
        <v>38.165199999999992</v>
      </c>
      <c r="H811" s="2">
        <f>'Moving Avg'!G811</f>
        <v>38.414588000000009</v>
      </c>
      <c r="I811" s="2">
        <f>'Moving Avg'!H811</f>
        <v>38.364803500000036</v>
      </c>
      <c r="J811" s="6" t="str">
        <f>OBV!F811</f>
        <v>BULLISH</v>
      </c>
      <c r="K811" s="6" t="str">
        <f>OBV!G811</f>
        <v>NEUTRAL</v>
      </c>
      <c r="L811" s="6" t="str">
        <f>OBV!H811</f>
        <v>NEUTRAL</v>
      </c>
      <c r="M811" s="8">
        <f t="shared" si="120"/>
        <v>25</v>
      </c>
      <c r="N811" s="8">
        <f t="shared" si="121"/>
        <v>100</v>
      </c>
      <c r="O811" s="8">
        <f t="shared" si="122"/>
        <v>0</v>
      </c>
      <c r="P811" s="8">
        <f t="shared" si="123"/>
        <v>49.5</v>
      </c>
      <c r="Q811" s="9">
        <f t="shared" si="124"/>
        <v>51.174999999999997</v>
      </c>
      <c r="R811" s="9">
        <f t="shared" si="125"/>
        <v>37.375</v>
      </c>
      <c r="S811" s="9">
        <f t="shared" si="126"/>
        <v>41.025000000000006</v>
      </c>
      <c r="T811" s="9">
        <f t="shared" si="127"/>
        <v>43.625</v>
      </c>
      <c r="U811" s="8">
        <f t="shared" si="128"/>
        <v>43.191666666666663</v>
      </c>
      <c r="V811" s="8">
        <f t="shared" si="129"/>
        <v>43.3</v>
      </c>
    </row>
    <row r="812" spans="1:22" ht="13.5" x14ac:dyDescent="0.25">
      <c r="A812" s="3">
        <f>RSI!A812</f>
        <v>43489</v>
      </c>
      <c r="B812" s="2">
        <f>RSI!B812</f>
        <v>38.345700000000001</v>
      </c>
      <c r="C812" s="2">
        <f>RSI!I812</f>
        <v>52.040505107062835</v>
      </c>
      <c r="D812" s="2">
        <f>MACD!E812</f>
        <v>-0.29329351835804118</v>
      </c>
      <c r="E812" s="2">
        <f>MACD!F812</f>
        <v>-0.13067191631343883</v>
      </c>
      <c r="F812" s="2">
        <f>'Moving Avg'!D812</f>
        <v>38.357579999999999</v>
      </c>
      <c r="G812" s="2">
        <f>'Moving Avg'!F812</f>
        <v>38.183449999999993</v>
      </c>
      <c r="H812" s="2">
        <f>'Moving Avg'!G812</f>
        <v>38.402158000000014</v>
      </c>
      <c r="I812" s="2">
        <f>'Moving Avg'!H812</f>
        <v>38.36100850000004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  <c r="M812" s="8">
        <f t="shared" si="120"/>
        <v>25</v>
      </c>
      <c r="N812" s="8">
        <f t="shared" si="121"/>
        <v>100</v>
      </c>
      <c r="O812" s="8">
        <f t="shared" si="122"/>
        <v>0</v>
      </c>
      <c r="P812" s="8">
        <f t="shared" si="123"/>
        <v>16.5</v>
      </c>
      <c r="Q812" s="9">
        <f t="shared" si="124"/>
        <v>46.225000000000001</v>
      </c>
      <c r="R812" s="9">
        <f t="shared" si="125"/>
        <v>29.125</v>
      </c>
      <c r="S812" s="9">
        <f t="shared" si="126"/>
        <v>26.175000000000001</v>
      </c>
      <c r="T812" s="9">
        <f t="shared" si="127"/>
        <v>35.375</v>
      </c>
      <c r="U812" s="8">
        <f t="shared" si="128"/>
        <v>33.841666666666661</v>
      </c>
      <c r="V812" s="8">
        <f t="shared" si="129"/>
        <v>34.224999999999994</v>
      </c>
    </row>
    <row r="813" spans="1:22" ht="13.5" x14ac:dyDescent="0.25">
      <c r="A813" s="3">
        <f>RSI!A813</f>
        <v>43490</v>
      </c>
      <c r="B813" s="2">
        <f>RSI!B813</f>
        <v>38.345700000000001</v>
      </c>
      <c r="C813" s="2">
        <f>RSI!I813</f>
        <v>52.040505107062835</v>
      </c>
      <c r="D813" s="2">
        <f>MACD!E813</f>
        <v>-0.23740518082330198</v>
      </c>
      <c r="E813" s="2">
        <f>MACD!F813</f>
        <v>-0.15201856921541146</v>
      </c>
      <c r="F813" s="2">
        <f>'Moving Avg'!D813</f>
        <v>38.353619999999999</v>
      </c>
      <c r="G813" s="2">
        <f>'Moving Avg'!F813</f>
        <v>38.201699999999988</v>
      </c>
      <c r="H813" s="2">
        <f>'Moving Avg'!G813</f>
        <v>38.389728000000005</v>
      </c>
      <c r="I813" s="2">
        <f>'Moving Avg'!H813</f>
        <v>38.354162500000037</v>
      </c>
      <c r="J813" s="6" t="str">
        <f>OBV!F813</f>
        <v>BEARISH</v>
      </c>
      <c r="K813" s="6" t="str">
        <f>OBV!G813</f>
        <v>NEUTRAL</v>
      </c>
      <c r="L813" s="6" t="str">
        <f>OBV!H813</f>
        <v>CONFIRMED BEARISH</v>
      </c>
      <c r="M813" s="8">
        <f t="shared" si="120"/>
        <v>25</v>
      </c>
      <c r="N813" s="8">
        <f t="shared" si="121"/>
        <v>100</v>
      </c>
      <c r="O813" s="8">
        <f t="shared" si="122"/>
        <v>0</v>
      </c>
      <c r="P813" s="8">
        <f t="shared" si="123"/>
        <v>16.5</v>
      </c>
      <c r="Q813" s="9">
        <f t="shared" si="124"/>
        <v>46.225000000000001</v>
      </c>
      <c r="R813" s="9">
        <f t="shared" si="125"/>
        <v>29.125</v>
      </c>
      <c r="S813" s="9">
        <f t="shared" si="126"/>
        <v>26.175000000000001</v>
      </c>
      <c r="T813" s="9">
        <f t="shared" si="127"/>
        <v>35.375</v>
      </c>
      <c r="U813" s="8">
        <f t="shared" si="128"/>
        <v>33.841666666666661</v>
      </c>
      <c r="V813" s="8">
        <f t="shared" si="129"/>
        <v>34.224999999999994</v>
      </c>
    </row>
    <row r="814" spans="1:22" ht="13.5" x14ac:dyDescent="0.25">
      <c r="A814" s="3">
        <f>RSI!A814</f>
        <v>43493</v>
      </c>
      <c r="B814" s="2">
        <f>RSI!B814</f>
        <v>38.345700000000001</v>
      </c>
      <c r="C814" s="2">
        <f>RSI!I814</f>
        <v>52.040505107062835</v>
      </c>
      <c r="D814" s="2">
        <f>MACD!E814</f>
        <v>-0.19360599693343516</v>
      </c>
      <c r="E814" s="2">
        <f>MACD!F814</f>
        <v>-0.16033605475901622</v>
      </c>
      <c r="F814" s="2">
        <f>'Moving Avg'!D814</f>
        <v>38.34966</v>
      </c>
      <c r="G814" s="2">
        <f>'Moving Avg'!F814</f>
        <v>38.219949999999983</v>
      </c>
      <c r="H814" s="2">
        <f>'Moving Avg'!G814</f>
        <v>38.377298000000003</v>
      </c>
      <c r="I814" s="2">
        <f>'Moving Avg'!H814</f>
        <v>38.343926000000039</v>
      </c>
      <c r="J814" s="6" t="str">
        <f>OBV!F814</f>
        <v>BEARISH</v>
      </c>
      <c r="K814" s="6" t="str">
        <f>OBV!G814</f>
        <v>NEUTRAL</v>
      </c>
      <c r="L814" s="6" t="str">
        <f>OBV!H814</f>
        <v>CONFIRMED BEARISH</v>
      </c>
      <c r="M814" s="8">
        <f t="shared" si="120"/>
        <v>25</v>
      </c>
      <c r="N814" s="8">
        <f t="shared" si="121"/>
        <v>100</v>
      </c>
      <c r="O814" s="8">
        <f t="shared" si="122"/>
        <v>50</v>
      </c>
      <c r="P814" s="8">
        <f t="shared" si="123"/>
        <v>16.5</v>
      </c>
      <c r="Q814" s="9">
        <f t="shared" si="124"/>
        <v>53.725000000000001</v>
      </c>
      <c r="R814" s="9">
        <f t="shared" si="125"/>
        <v>46.625</v>
      </c>
      <c r="S814" s="9">
        <f t="shared" si="126"/>
        <v>38.674999999999997</v>
      </c>
      <c r="T814" s="9">
        <f t="shared" si="127"/>
        <v>47.875</v>
      </c>
      <c r="U814" s="8">
        <f t="shared" si="128"/>
        <v>46.341666666666661</v>
      </c>
      <c r="V814" s="8">
        <f t="shared" si="129"/>
        <v>46.724999999999994</v>
      </c>
    </row>
    <row r="815" spans="1:22" ht="13.5" x14ac:dyDescent="0.25">
      <c r="A815" s="3">
        <f>RSI!A815</f>
        <v>43494</v>
      </c>
      <c r="B815" s="2">
        <f>RSI!B815</f>
        <v>38.345700000000001</v>
      </c>
      <c r="C815" s="2">
        <f>RSI!I815</f>
        <v>52.040505107062835</v>
      </c>
      <c r="D815" s="2">
        <f>MACD!E815</f>
        <v>-0.15697124035950338</v>
      </c>
      <c r="E815" s="2">
        <f>MACD!F815</f>
        <v>-0.15966309187911365</v>
      </c>
      <c r="F815" s="2">
        <f>'Moving Avg'!D815</f>
        <v>38.347679999999997</v>
      </c>
      <c r="G815" s="2">
        <f>'Moving Avg'!F815</f>
        <v>38.238199999999985</v>
      </c>
      <c r="H815" s="2">
        <f>'Moving Avg'!G815</f>
        <v>38.364868000000008</v>
      </c>
      <c r="I815" s="2">
        <f>'Moving Avg'!H815</f>
        <v>38.332285000000041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  <c r="M815" s="8">
        <f t="shared" si="120"/>
        <v>25</v>
      </c>
      <c r="N815" s="8">
        <f t="shared" si="121"/>
        <v>0</v>
      </c>
      <c r="O815" s="8">
        <f t="shared" si="122"/>
        <v>50</v>
      </c>
      <c r="P815" s="8">
        <f t="shared" si="123"/>
        <v>16.5</v>
      </c>
      <c r="Q815" s="9">
        <f t="shared" si="124"/>
        <v>18.725000000000001</v>
      </c>
      <c r="R815" s="9">
        <f t="shared" si="125"/>
        <v>26.625</v>
      </c>
      <c r="S815" s="9">
        <f t="shared" si="126"/>
        <v>23.675000000000001</v>
      </c>
      <c r="T815" s="9">
        <f t="shared" si="127"/>
        <v>22.875</v>
      </c>
      <c r="U815" s="8">
        <f t="shared" si="128"/>
        <v>23.008333333333336</v>
      </c>
      <c r="V815" s="8">
        <f t="shared" si="129"/>
        <v>22.975000000000001</v>
      </c>
    </row>
    <row r="816" spans="1:22" ht="13.5" x14ac:dyDescent="0.25">
      <c r="A816" s="3">
        <f>RSI!A816</f>
        <v>43495</v>
      </c>
      <c r="B816" s="2">
        <f>RSI!B816</f>
        <v>38.345700000000001</v>
      </c>
      <c r="C816" s="2">
        <f>RSI!I816</f>
        <v>52.040505107062835</v>
      </c>
      <c r="D816" s="2">
        <f>MACD!E816</f>
        <v>-0.12636712919349691</v>
      </c>
      <c r="E816" s="2">
        <f>MACD!F816</f>
        <v>-0.1530038993419903</v>
      </c>
      <c r="F816" s="2">
        <f>'Moving Avg'!D816</f>
        <v>38.345700000000001</v>
      </c>
      <c r="G816" s="2">
        <f>'Moving Avg'!F816</f>
        <v>38.256449999999987</v>
      </c>
      <c r="H816" s="2">
        <f>'Moving Avg'!G816</f>
        <v>38.352438000000006</v>
      </c>
      <c r="I816" s="2">
        <f>'Moving Avg'!H816</f>
        <v>38.320644000000044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  <c r="M816" s="8">
        <f t="shared" si="120"/>
        <v>25</v>
      </c>
      <c r="N816" s="8">
        <f t="shared" si="121"/>
        <v>0</v>
      </c>
      <c r="O816" s="8">
        <f t="shared" si="122"/>
        <v>50</v>
      </c>
      <c r="P816" s="8">
        <f t="shared" si="123"/>
        <v>16.5</v>
      </c>
      <c r="Q816" s="9">
        <f t="shared" si="124"/>
        <v>18.725000000000001</v>
      </c>
      <c r="R816" s="9">
        <f t="shared" si="125"/>
        <v>26.625</v>
      </c>
      <c r="S816" s="9">
        <f t="shared" si="126"/>
        <v>23.675000000000001</v>
      </c>
      <c r="T816" s="9">
        <f t="shared" si="127"/>
        <v>22.875</v>
      </c>
      <c r="U816" s="8">
        <f t="shared" si="128"/>
        <v>23.008333333333336</v>
      </c>
      <c r="V816" s="8">
        <f t="shared" si="129"/>
        <v>22.975000000000001</v>
      </c>
    </row>
    <row r="817" spans="1:22" ht="13.5" x14ac:dyDescent="0.25">
      <c r="A817" s="3">
        <f>RSI!A817</f>
        <v>43496</v>
      </c>
      <c r="B817" s="2">
        <f>RSI!B817</f>
        <v>36.629199999999997</v>
      </c>
      <c r="C817" s="2">
        <f>RSI!I817</f>
        <v>23.139796215307754</v>
      </c>
      <c r="D817" s="2">
        <f>MACD!E817</f>
        <v>2.6311500685217482E-2</v>
      </c>
      <c r="E817" s="2">
        <f>MACD!F817</f>
        <v>-0.11714081933654874</v>
      </c>
      <c r="F817" s="2">
        <f>'Moving Avg'!D817</f>
        <v>38.002400000000002</v>
      </c>
      <c r="G817" s="2">
        <f>'Moving Avg'!F817</f>
        <v>38.164209999999983</v>
      </c>
      <c r="H817" s="2">
        <f>'Moving Avg'!G817</f>
        <v>38.305678000000007</v>
      </c>
      <c r="I817" s="2">
        <f>'Moving Avg'!H817</f>
        <v>38.300566000000046</v>
      </c>
      <c r="J817" s="6" t="str">
        <f>OBV!F817</f>
        <v>BEARISH</v>
      </c>
      <c r="K817" s="6" t="str">
        <f>OBV!G817</f>
        <v>NEUTRAL</v>
      </c>
      <c r="L817" s="6" t="str">
        <f>OBV!H817</f>
        <v>CONFIRMED BEARISH</v>
      </c>
      <c r="M817" s="8">
        <f t="shared" si="120"/>
        <v>50</v>
      </c>
      <c r="N817" s="8">
        <f t="shared" si="121"/>
        <v>0</v>
      </c>
      <c r="O817" s="8">
        <f t="shared" si="122"/>
        <v>0</v>
      </c>
      <c r="P817" s="8">
        <f t="shared" si="123"/>
        <v>16.5</v>
      </c>
      <c r="Q817" s="9">
        <f t="shared" si="124"/>
        <v>19.975000000000001</v>
      </c>
      <c r="R817" s="9">
        <f t="shared" si="125"/>
        <v>14.125</v>
      </c>
      <c r="S817" s="9">
        <f t="shared" si="126"/>
        <v>14.925000000000001</v>
      </c>
      <c r="T817" s="9">
        <f t="shared" si="127"/>
        <v>16.625</v>
      </c>
      <c r="U817" s="8">
        <f t="shared" si="128"/>
        <v>16.341666666666669</v>
      </c>
      <c r="V817" s="8">
        <f t="shared" si="129"/>
        <v>16.412500000000001</v>
      </c>
    </row>
    <row r="818" spans="1:22" ht="13.5" x14ac:dyDescent="0.25">
      <c r="A818" s="3">
        <f>RSI!A818</f>
        <v>43497</v>
      </c>
      <c r="B818" s="2">
        <f>RSI!B818</f>
        <v>36.599600000000002</v>
      </c>
      <c r="C818" s="2">
        <f>RSI!I818</f>
        <v>22.903583637544969</v>
      </c>
      <c r="D818" s="2">
        <f>MACD!E818</f>
        <v>0.16902140727753334</v>
      </c>
      <c r="E818" s="2">
        <f>MACD!F818</f>
        <v>-5.9908374013732328E-2</v>
      </c>
      <c r="F818" s="2">
        <f>'Moving Avg'!D818</f>
        <v>37.653180000000006</v>
      </c>
      <c r="G818" s="2">
        <f>'Moving Avg'!F818</f>
        <v>38.070489999999992</v>
      </c>
      <c r="H818" s="2">
        <f>'Moving Avg'!G818</f>
        <v>38.258326000000004</v>
      </c>
      <c r="I818" s="2">
        <f>'Moving Avg'!H818</f>
        <v>38.280340000000045</v>
      </c>
      <c r="J818" s="6" t="str">
        <f>OBV!F818</f>
        <v>BEARISH</v>
      </c>
      <c r="K818" s="6" t="str">
        <f>OBV!G818</f>
        <v>NEUTRAL</v>
      </c>
      <c r="L818" s="6" t="str">
        <f>OBV!H818</f>
        <v>CONFIRMED BEARISH</v>
      </c>
      <c r="M818" s="8">
        <f t="shared" si="120"/>
        <v>50</v>
      </c>
      <c r="N818" s="8">
        <f t="shared" si="121"/>
        <v>0</v>
      </c>
      <c r="O818" s="8">
        <f t="shared" si="122"/>
        <v>0</v>
      </c>
      <c r="P818" s="8">
        <f t="shared" si="123"/>
        <v>16.5</v>
      </c>
      <c r="Q818" s="9">
        <f t="shared" si="124"/>
        <v>19.975000000000001</v>
      </c>
      <c r="R818" s="9">
        <f t="shared" si="125"/>
        <v>14.125</v>
      </c>
      <c r="S818" s="9">
        <f t="shared" si="126"/>
        <v>14.925000000000001</v>
      </c>
      <c r="T818" s="9">
        <f t="shared" si="127"/>
        <v>16.625</v>
      </c>
      <c r="U818" s="8">
        <f t="shared" si="128"/>
        <v>16.341666666666669</v>
      </c>
      <c r="V818" s="8">
        <f t="shared" si="129"/>
        <v>16.412500000000001</v>
      </c>
    </row>
    <row r="819" spans="1:22" ht="13.5" x14ac:dyDescent="0.25">
      <c r="A819" s="3">
        <f>RSI!A819</f>
        <v>43500</v>
      </c>
      <c r="B819" s="2">
        <f>RSI!B819</f>
        <v>36.599600000000002</v>
      </c>
      <c r="C819" s="2">
        <f>RSI!I819</f>
        <v>22.903583637544969</v>
      </c>
      <c r="D819" s="2">
        <f>MACD!E819</f>
        <v>0.29902920979541392</v>
      </c>
      <c r="E819" s="2">
        <f>MACD!F819</f>
        <v>1.187914274809692E-2</v>
      </c>
      <c r="F819" s="2">
        <f>'Moving Avg'!D819</f>
        <v>37.303960000000004</v>
      </c>
      <c r="G819" s="2">
        <f>'Moving Avg'!F819</f>
        <v>37.976769999999995</v>
      </c>
      <c r="H819" s="2">
        <f>'Moving Avg'!G819</f>
        <v>38.230704000000003</v>
      </c>
      <c r="I819" s="2">
        <f>'Moving Avg'!H819</f>
        <v>38.260114000000037</v>
      </c>
      <c r="J819" s="6" t="str">
        <f>OBV!F819</f>
        <v>BEARISH</v>
      </c>
      <c r="K819" s="6" t="str">
        <f>OBV!G819</f>
        <v>NEUTRAL</v>
      </c>
      <c r="L819" s="6" t="str">
        <f>OBV!H819</f>
        <v>CONFIRMED BEARISH</v>
      </c>
      <c r="M819" s="8">
        <f t="shared" si="120"/>
        <v>50</v>
      </c>
      <c r="N819" s="8">
        <f t="shared" si="121"/>
        <v>0</v>
      </c>
      <c r="O819" s="8">
        <f t="shared" si="122"/>
        <v>0</v>
      </c>
      <c r="P819" s="8">
        <f t="shared" si="123"/>
        <v>16.5</v>
      </c>
      <c r="Q819" s="9">
        <f t="shared" si="124"/>
        <v>19.975000000000001</v>
      </c>
      <c r="R819" s="9">
        <f t="shared" si="125"/>
        <v>14.125</v>
      </c>
      <c r="S819" s="9">
        <f t="shared" si="126"/>
        <v>14.925000000000001</v>
      </c>
      <c r="T819" s="9">
        <f t="shared" si="127"/>
        <v>16.625</v>
      </c>
      <c r="U819" s="8">
        <f t="shared" si="128"/>
        <v>16.341666666666669</v>
      </c>
      <c r="V819" s="8">
        <f t="shared" si="129"/>
        <v>16.412500000000001</v>
      </c>
    </row>
    <row r="820" spans="1:22" ht="13.5" x14ac:dyDescent="0.25">
      <c r="A820" s="3">
        <f>RSI!A820</f>
        <v>43501</v>
      </c>
      <c r="B820" s="2">
        <f>RSI!B820</f>
        <v>36.599600000000002</v>
      </c>
      <c r="C820" s="2">
        <f>RSI!I820</f>
        <v>22.903583637544969</v>
      </c>
      <c r="D820" s="2">
        <f>MACD!E820</f>
        <v>0.41608057404965137</v>
      </c>
      <c r="E820" s="2">
        <f>MACD!F820</f>
        <v>9.2719429008407822E-2</v>
      </c>
      <c r="F820" s="2">
        <f>'Moving Avg'!D820</f>
        <v>36.954740000000001</v>
      </c>
      <c r="G820" s="2">
        <f>'Moving Avg'!F820</f>
        <v>37.907714999999996</v>
      </c>
      <c r="H820" s="2">
        <f>'Moving Avg'!G820</f>
        <v>38.183548000000002</v>
      </c>
      <c r="I820" s="2">
        <f>'Moving Avg'!H820</f>
        <v>38.239888000000036</v>
      </c>
      <c r="J820" s="6" t="str">
        <f>OBV!F820</f>
        <v>BEARISH</v>
      </c>
      <c r="K820" s="6" t="str">
        <f>OBV!G820</f>
        <v>NEUTRAL</v>
      </c>
      <c r="L820" s="6" t="str">
        <f>OBV!H820</f>
        <v>CONFIRMED BEARISH</v>
      </c>
      <c r="M820" s="8">
        <f t="shared" si="120"/>
        <v>50</v>
      </c>
      <c r="N820" s="8">
        <f t="shared" si="121"/>
        <v>0</v>
      </c>
      <c r="O820" s="8">
        <f t="shared" si="122"/>
        <v>0</v>
      </c>
      <c r="P820" s="8">
        <f t="shared" si="123"/>
        <v>16.5</v>
      </c>
      <c r="Q820" s="9">
        <f t="shared" si="124"/>
        <v>19.975000000000001</v>
      </c>
      <c r="R820" s="9">
        <f t="shared" si="125"/>
        <v>14.125</v>
      </c>
      <c r="S820" s="9">
        <f t="shared" si="126"/>
        <v>14.925000000000001</v>
      </c>
      <c r="T820" s="9">
        <f t="shared" si="127"/>
        <v>16.625</v>
      </c>
      <c r="U820" s="8">
        <f t="shared" si="128"/>
        <v>16.341666666666669</v>
      </c>
      <c r="V820" s="8">
        <f t="shared" si="129"/>
        <v>16.412500000000001</v>
      </c>
    </row>
    <row r="821" spans="1:22" ht="13.5" x14ac:dyDescent="0.25">
      <c r="A821" s="3">
        <f>RSI!A821</f>
        <v>43502</v>
      </c>
      <c r="B821" s="2">
        <f>RSI!B821</f>
        <v>36.599600000000002</v>
      </c>
      <c r="C821" s="2">
        <f>RSI!I821</f>
        <v>22.903583637544969</v>
      </c>
      <c r="D821" s="2">
        <f>MACD!E821</f>
        <v>0.52305722041351288</v>
      </c>
      <c r="E821" s="2">
        <f>MACD!F821</f>
        <v>0.17878698728942882</v>
      </c>
      <c r="F821" s="2">
        <f>'Moving Avg'!D821</f>
        <v>36.605520000000006</v>
      </c>
      <c r="G821" s="2">
        <f>'Moving Avg'!F821</f>
        <v>37.895385000000005</v>
      </c>
      <c r="H821" s="2">
        <f>'Moving Avg'!G821</f>
        <v>38.136392000000008</v>
      </c>
      <c r="I821" s="2">
        <f>'Moving Avg'!H821</f>
        <v>38.219662000000035</v>
      </c>
      <c r="J821" s="6" t="str">
        <f>OBV!F821</f>
        <v>BEARISH</v>
      </c>
      <c r="K821" s="6" t="str">
        <f>OBV!G821</f>
        <v>NEUTRAL</v>
      </c>
      <c r="L821" s="6" t="str">
        <f>OBV!H821</f>
        <v>CONFIRMED BEARISH</v>
      </c>
      <c r="M821" s="8">
        <f t="shared" si="120"/>
        <v>50</v>
      </c>
      <c r="N821" s="8">
        <f t="shared" si="121"/>
        <v>0</v>
      </c>
      <c r="O821" s="8">
        <f t="shared" si="122"/>
        <v>0</v>
      </c>
      <c r="P821" s="8">
        <f t="shared" si="123"/>
        <v>16.5</v>
      </c>
      <c r="Q821" s="9">
        <f t="shared" si="124"/>
        <v>19.975000000000001</v>
      </c>
      <c r="R821" s="9">
        <f t="shared" si="125"/>
        <v>14.125</v>
      </c>
      <c r="S821" s="9">
        <f t="shared" si="126"/>
        <v>14.925000000000001</v>
      </c>
      <c r="T821" s="9">
        <f t="shared" si="127"/>
        <v>16.625</v>
      </c>
      <c r="U821" s="8">
        <f t="shared" si="128"/>
        <v>16.341666666666669</v>
      </c>
      <c r="V821" s="8">
        <f t="shared" si="129"/>
        <v>16.412500000000001</v>
      </c>
    </row>
    <row r="822" spans="1:22" ht="13.5" x14ac:dyDescent="0.25">
      <c r="A822" s="3">
        <f>RSI!A822</f>
        <v>43503</v>
      </c>
      <c r="B822" s="2">
        <f>RSI!B822</f>
        <v>36.599600000000002</v>
      </c>
      <c r="C822" s="2">
        <f>RSI!I822</f>
        <v>22.903583637544969</v>
      </c>
      <c r="D822" s="2">
        <f>MACD!E822</f>
        <v>0.61939838528077473</v>
      </c>
      <c r="E822" s="2">
        <f>MACD!F822</f>
        <v>0.266909266887698</v>
      </c>
      <c r="F822" s="2">
        <f>'Moving Avg'!D822</f>
        <v>36.599600000000002</v>
      </c>
      <c r="G822" s="2">
        <f>'Moving Avg'!F822</f>
        <v>37.829780000000007</v>
      </c>
      <c r="H822" s="2">
        <f>'Moving Avg'!G822</f>
        <v>38.089236000000007</v>
      </c>
      <c r="I822" s="2">
        <f>'Moving Avg'!H822</f>
        <v>38.202632500000028</v>
      </c>
      <c r="J822" s="6" t="str">
        <f>OBV!F822</f>
        <v>BEARISH</v>
      </c>
      <c r="K822" s="6" t="str">
        <f>OBV!G822</f>
        <v>NEUTRAL</v>
      </c>
      <c r="L822" s="6" t="str">
        <f>OBV!H822</f>
        <v>CONFIRMED BEARISH</v>
      </c>
      <c r="M822" s="8">
        <f t="shared" si="120"/>
        <v>50</v>
      </c>
      <c r="N822" s="8">
        <f t="shared" si="121"/>
        <v>0</v>
      </c>
      <c r="O822" s="8">
        <f t="shared" si="122"/>
        <v>0</v>
      </c>
      <c r="P822" s="8">
        <f t="shared" si="123"/>
        <v>16.5</v>
      </c>
      <c r="Q822" s="9">
        <f t="shared" si="124"/>
        <v>19.975000000000001</v>
      </c>
      <c r="R822" s="9">
        <f t="shared" si="125"/>
        <v>14.125</v>
      </c>
      <c r="S822" s="9">
        <f t="shared" si="126"/>
        <v>14.925000000000001</v>
      </c>
      <c r="T822" s="9">
        <f t="shared" si="127"/>
        <v>16.625</v>
      </c>
      <c r="U822" s="8">
        <f t="shared" si="128"/>
        <v>16.341666666666669</v>
      </c>
      <c r="V822" s="8">
        <f t="shared" si="129"/>
        <v>16.412500000000001</v>
      </c>
    </row>
    <row r="823" spans="1:22" ht="13.5" x14ac:dyDescent="0.25">
      <c r="A823" s="3">
        <f>RSI!A823</f>
        <v>43504</v>
      </c>
      <c r="B823" s="2">
        <f>RSI!B823</f>
        <v>36.491100000000003</v>
      </c>
      <c r="C823" s="2">
        <f>RSI!I823</f>
        <v>21.726018143927433</v>
      </c>
      <c r="D823" s="2">
        <f>MACD!E823</f>
        <v>0.71575629638439864</v>
      </c>
      <c r="E823" s="2">
        <f>MACD!F823</f>
        <v>0.35667867278703813</v>
      </c>
      <c r="F823" s="2">
        <f>'Moving Avg'!D823</f>
        <v>36.5779</v>
      </c>
      <c r="G823" s="2">
        <f>'Moving Avg'!F823</f>
        <v>37.73557000000001</v>
      </c>
      <c r="H823" s="2">
        <f>'Moving Avg'!G823</f>
        <v>38.039910000000013</v>
      </c>
      <c r="I823" s="2">
        <f>'Moving Avg'!H823</f>
        <v>38.185060500000034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  <c r="M823" s="8">
        <f t="shared" si="120"/>
        <v>50</v>
      </c>
      <c r="N823" s="8">
        <f t="shared" si="121"/>
        <v>0</v>
      </c>
      <c r="O823" s="8">
        <f t="shared" si="122"/>
        <v>0</v>
      </c>
      <c r="P823" s="8">
        <f t="shared" si="123"/>
        <v>16.5</v>
      </c>
      <c r="Q823" s="9">
        <f t="shared" si="124"/>
        <v>19.975000000000001</v>
      </c>
      <c r="R823" s="9">
        <f t="shared" si="125"/>
        <v>14.125</v>
      </c>
      <c r="S823" s="9">
        <f t="shared" si="126"/>
        <v>14.925000000000001</v>
      </c>
      <c r="T823" s="9">
        <f t="shared" si="127"/>
        <v>16.625</v>
      </c>
      <c r="U823" s="8">
        <f t="shared" si="128"/>
        <v>16.341666666666669</v>
      </c>
      <c r="V823" s="8">
        <f t="shared" si="129"/>
        <v>16.412500000000001</v>
      </c>
    </row>
    <row r="824" spans="1:22" ht="13.5" x14ac:dyDescent="0.25">
      <c r="A824" s="3">
        <f>RSI!A824</f>
        <v>43507</v>
      </c>
      <c r="B824" s="2">
        <f>RSI!B824</f>
        <v>36.491100000000003</v>
      </c>
      <c r="C824" s="2">
        <f>RSI!I824</f>
        <v>21.726018143927433</v>
      </c>
      <c r="D824" s="2">
        <f>MACD!E824</f>
        <v>0.80422866210508204</v>
      </c>
      <c r="E824" s="2">
        <f>MACD!F824</f>
        <v>0.44618867065064693</v>
      </c>
      <c r="F824" s="2">
        <f>'Moving Avg'!D824</f>
        <v>36.556200000000004</v>
      </c>
      <c r="G824" s="2">
        <f>'Moving Avg'!F824</f>
        <v>37.642345000000006</v>
      </c>
      <c r="H824" s="2">
        <f>'Moving Avg'!G824</f>
        <v>37.99058400000002</v>
      </c>
      <c r="I824" s="2">
        <f>'Moving Avg'!H824</f>
        <v>38.16434050000003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  <c r="M824" s="8">
        <f t="shared" si="120"/>
        <v>50</v>
      </c>
      <c r="N824" s="8">
        <f t="shared" si="121"/>
        <v>0</v>
      </c>
      <c r="O824" s="8">
        <f t="shared" si="122"/>
        <v>0</v>
      </c>
      <c r="P824" s="8">
        <f t="shared" si="123"/>
        <v>16.5</v>
      </c>
      <c r="Q824" s="9">
        <f t="shared" si="124"/>
        <v>19.975000000000001</v>
      </c>
      <c r="R824" s="9">
        <f t="shared" si="125"/>
        <v>14.125</v>
      </c>
      <c r="S824" s="9">
        <f t="shared" si="126"/>
        <v>14.925000000000001</v>
      </c>
      <c r="T824" s="9">
        <f t="shared" si="127"/>
        <v>16.625</v>
      </c>
      <c r="U824" s="8">
        <f t="shared" si="128"/>
        <v>16.341666666666669</v>
      </c>
      <c r="V824" s="8">
        <f t="shared" si="129"/>
        <v>16.412500000000001</v>
      </c>
    </row>
    <row r="825" spans="1:22" ht="13.5" x14ac:dyDescent="0.25">
      <c r="A825" s="3">
        <f>RSI!A825</f>
        <v>43508</v>
      </c>
      <c r="B825" s="2">
        <f>RSI!B825</f>
        <v>36.491100000000003</v>
      </c>
      <c r="C825" s="2">
        <f>RSI!I825</f>
        <v>21.726018143927433</v>
      </c>
      <c r="D825" s="2">
        <f>MACD!E825</f>
        <v>0.88551466189074546</v>
      </c>
      <c r="E825" s="2">
        <f>MACD!F825</f>
        <v>0.53405386889866668</v>
      </c>
      <c r="F825" s="2">
        <f>'Moving Avg'!D825</f>
        <v>36.534500000000001</v>
      </c>
      <c r="G825" s="2">
        <f>'Moving Avg'!F825</f>
        <v>37.549120000000002</v>
      </c>
      <c r="H825" s="2">
        <f>'Moving Avg'!G825</f>
        <v>37.946980000000011</v>
      </c>
      <c r="I825" s="2">
        <f>'Moving Avg'!H825</f>
        <v>38.14580000000003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  <c r="M825" s="8">
        <f t="shared" si="120"/>
        <v>50</v>
      </c>
      <c r="N825" s="8">
        <f t="shared" si="121"/>
        <v>0</v>
      </c>
      <c r="O825" s="8">
        <f t="shared" si="122"/>
        <v>0</v>
      </c>
      <c r="P825" s="8">
        <f t="shared" si="123"/>
        <v>16.5</v>
      </c>
      <c r="Q825" s="9">
        <f t="shared" si="124"/>
        <v>19.975000000000001</v>
      </c>
      <c r="R825" s="9">
        <f t="shared" si="125"/>
        <v>14.125</v>
      </c>
      <c r="S825" s="9">
        <f t="shared" si="126"/>
        <v>14.925000000000001</v>
      </c>
      <c r="T825" s="9">
        <f t="shared" si="127"/>
        <v>16.625</v>
      </c>
      <c r="U825" s="8">
        <f t="shared" si="128"/>
        <v>16.341666666666669</v>
      </c>
      <c r="V825" s="8">
        <f t="shared" si="129"/>
        <v>16.412500000000001</v>
      </c>
    </row>
    <row r="826" spans="1:22" ht="13.5" x14ac:dyDescent="0.25">
      <c r="A826" s="3">
        <f>RSI!A826</f>
        <v>43509</v>
      </c>
      <c r="B826" s="2">
        <f>RSI!B826</f>
        <v>36.491100000000003</v>
      </c>
      <c r="C826" s="2">
        <f>RSI!I826</f>
        <v>21.726018143927448</v>
      </c>
      <c r="D826" s="2">
        <f>MACD!E826</f>
        <v>0.96024398181523196</v>
      </c>
      <c r="E826" s="2">
        <f>MACD!F826</f>
        <v>0.61929189148197983</v>
      </c>
      <c r="F826" s="2">
        <f>'Moving Avg'!D826</f>
        <v>36.512800000000006</v>
      </c>
      <c r="G826" s="2">
        <f>'Moving Avg'!F826</f>
        <v>37.455894999999998</v>
      </c>
      <c r="H826" s="2">
        <f>'Moving Avg'!G826</f>
        <v>37.903376000000016</v>
      </c>
      <c r="I826" s="2">
        <f>'Moving Avg'!H826</f>
        <v>38.127259500000029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  <c r="M826" s="8">
        <f t="shared" si="120"/>
        <v>50</v>
      </c>
      <c r="N826" s="8">
        <f t="shared" si="121"/>
        <v>0</v>
      </c>
      <c r="O826" s="8">
        <f t="shared" si="122"/>
        <v>0</v>
      </c>
      <c r="P826" s="8">
        <f t="shared" si="123"/>
        <v>16.5</v>
      </c>
      <c r="Q826" s="9">
        <f t="shared" si="124"/>
        <v>19.975000000000001</v>
      </c>
      <c r="R826" s="9">
        <f t="shared" si="125"/>
        <v>14.125</v>
      </c>
      <c r="S826" s="9">
        <f t="shared" si="126"/>
        <v>14.925000000000001</v>
      </c>
      <c r="T826" s="9">
        <f t="shared" si="127"/>
        <v>16.625</v>
      </c>
      <c r="U826" s="8">
        <f t="shared" si="128"/>
        <v>16.341666666666669</v>
      </c>
      <c r="V826" s="8">
        <f t="shared" si="129"/>
        <v>16.412500000000001</v>
      </c>
    </row>
    <row r="827" spans="1:22" ht="13.5" x14ac:dyDescent="0.25">
      <c r="A827" s="3">
        <f>RSI!A827</f>
        <v>43510</v>
      </c>
      <c r="B827" s="2">
        <f>RSI!B827</f>
        <v>36.491100000000003</v>
      </c>
      <c r="C827" s="2">
        <f>RSI!I827</f>
        <v>21.726018143927433</v>
      </c>
      <c r="D827" s="2">
        <f>MACD!E827</f>
        <v>0.76490776259007731</v>
      </c>
      <c r="E827" s="2">
        <f>MACD!F827</f>
        <v>0.64841506570359941</v>
      </c>
      <c r="F827" s="2">
        <f>'Moving Avg'!D827</f>
        <v>36.491100000000003</v>
      </c>
      <c r="G827" s="2">
        <f>'Moving Avg'!F827</f>
        <v>37.362669999999994</v>
      </c>
      <c r="H827" s="2">
        <f>'Moving Avg'!G827</f>
        <v>37.859772000000014</v>
      </c>
      <c r="I827" s="2">
        <f>'Moving Avg'!H827</f>
        <v>38.108815500000027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  <c r="M827" s="8">
        <f t="shared" si="120"/>
        <v>50</v>
      </c>
      <c r="N827" s="8">
        <f t="shared" si="121"/>
        <v>0</v>
      </c>
      <c r="O827" s="8">
        <f t="shared" si="122"/>
        <v>0</v>
      </c>
      <c r="P827" s="8">
        <f t="shared" si="123"/>
        <v>16.5</v>
      </c>
      <c r="Q827" s="9">
        <f t="shared" si="124"/>
        <v>19.975000000000001</v>
      </c>
      <c r="R827" s="9">
        <f t="shared" si="125"/>
        <v>14.125</v>
      </c>
      <c r="S827" s="9">
        <f t="shared" si="126"/>
        <v>14.925000000000001</v>
      </c>
      <c r="T827" s="9">
        <f t="shared" si="127"/>
        <v>16.625</v>
      </c>
      <c r="U827" s="8">
        <f t="shared" si="128"/>
        <v>16.341666666666669</v>
      </c>
      <c r="V827" s="8">
        <f t="shared" si="129"/>
        <v>16.412500000000001</v>
      </c>
    </row>
    <row r="828" spans="1:22" ht="13.5" x14ac:dyDescent="0.25">
      <c r="A828" s="3">
        <f>RSI!A828</f>
        <v>43511</v>
      </c>
      <c r="B828" s="2">
        <f>RSI!B828</f>
        <v>36.491100000000003</v>
      </c>
      <c r="C828" s="2">
        <f>RSI!I828</f>
        <v>21.726018143927433</v>
      </c>
      <c r="D828" s="2">
        <f>MACD!E828</f>
        <v>0.60016961063202245</v>
      </c>
      <c r="E828" s="2">
        <f>MACD!F828</f>
        <v>0.63876597468928409</v>
      </c>
      <c r="F828" s="2">
        <f>'Moving Avg'!D828</f>
        <v>36.491100000000003</v>
      </c>
      <c r="G828" s="2">
        <f>'Moving Avg'!F828</f>
        <v>37.26894999999999</v>
      </c>
      <c r="H828" s="2">
        <f>'Moving Avg'!G828</f>
        <v>37.829980000000013</v>
      </c>
      <c r="I828" s="2">
        <f>'Moving Avg'!H828</f>
        <v>38.096377500000031</v>
      </c>
      <c r="J828" s="6" t="str">
        <f>OBV!F828</f>
        <v>NEUTRAL</v>
      </c>
      <c r="K828" s="6" t="str">
        <f>OBV!G828</f>
        <v>NEUTRAL</v>
      </c>
      <c r="L828" s="6" t="str">
        <f>OBV!H828</f>
        <v>NEUTRAL</v>
      </c>
      <c r="M828" s="8">
        <f t="shared" si="120"/>
        <v>50</v>
      </c>
      <c r="N828" s="8">
        <f t="shared" si="121"/>
        <v>100</v>
      </c>
      <c r="O828" s="8">
        <f t="shared" si="122"/>
        <v>0</v>
      </c>
      <c r="P828" s="8">
        <f t="shared" si="123"/>
        <v>33</v>
      </c>
      <c r="Q828" s="9">
        <f t="shared" si="124"/>
        <v>57.45</v>
      </c>
      <c r="R828" s="9">
        <f t="shared" si="125"/>
        <v>38.25</v>
      </c>
      <c r="S828" s="9">
        <f t="shared" si="126"/>
        <v>37.35</v>
      </c>
      <c r="T828" s="9">
        <f t="shared" si="127"/>
        <v>45.75</v>
      </c>
      <c r="U828" s="8">
        <f t="shared" si="128"/>
        <v>44.35</v>
      </c>
      <c r="V828" s="8">
        <f t="shared" si="129"/>
        <v>44.7</v>
      </c>
    </row>
    <row r="829" spans="1:22" ht="13.5" x14ac:dyDescent="0.25">
      <c r="A829" s="3">
        <f>RSI!A829</f>
        <v>43514</v>
      </c>
      <c r="B829" s="2">
        <f>RSI!B829</f>
        <v>36.491100000000003</v>
      </c>
      <c r="C829" s="2">
        <f>RSI!I829</f>
        <v>21.726018143927433</v>
      </c>
      <c r="D829" s="2">
        <f>MACD!E829</f>
        <v>0.4654981854725051</v>
      </c>
      <c r="E829" s="2">
        <f>MACD!F829</f>
        <v>0.60411241684592842</v>
      </c>
      <c r="F829" s="2">
        <f>'Moving Avg'!D829</f>
        <v>36.491100000000003</v>
      </c>
      <c r="G829" s="2">
        <f>'Moving Avg'!F829</f>
        <v>37.175229999999985</v>
      </c>
      <c r="H829" s="2">
        <f>'Moving Avg'!G829</f>
        <v>37.786376000000004</v>
      </c>
      <c r="I829" s="2">
        <f>'Moving Avg'!H829</f>
        <v>38.083939500000035</v>
      </c>
      <c r="J829" s="6" t="str">
        <f>OBV!F829</f>
        <v>NEUTRAL</v>
      </c>
      <c r="K829" s="6" t="str">
        <f>OBV!G829</f>
        <v>NEUTRAL</v>
      </c>
      <c r="L829" s="6" t="str">
        <f>OBV!H829</f>
        <v>NEUTRAL</v>
      </c>
      <c r="M829" s="8">
        <f t="shared" si="120"/>
        <v>50</v>
      </c>
      <c r="N829" s="8">
        <f t="shared" si="121"/>
        <v>100</v>
      </c>
      <c r="O829" s="8">
        <f t="shared" si="122"/>
        <v>0</v>
      </c>
      <c r="P829" s="8">
        <f t="shared" si="123"/>
        <v>33</v>
      </c>
      <c r="Q829" s="9">
        <f t="shared" si="124"/>
        <v>57.45</v>
      </c>
      <c r="R829" s="9">
        <f t="shared" si="125"/>
        <v>38.25</v>
      </c>
      <c r="S829" s="9">
        <f t="shared" si="126"/>
        <v>37.35</v>
      </c>
      <c r="T829" s="9">
        <f t="shared" si="127"/>
        <v>45.75</v>
      </c>
      <c r="U829" s="8">
        <f t="shared" si="128"/>
        <v>44.35</v>
      </c>
      <c r="V829" s="8">
        <f t="shared" si="129"/>
        <v>44.7</v>
      </c>
    </row>
    <row r="830" spans="1:22" ht="13.5" x14ac:dyDescent="0.25">
      <c r="A830" s="3">
        <f>RSI!A830</f>
        <v>43515</v>
      </c>
      <c r="B830" s="2">
        <f>RSI!B830</f>
        <v>35.405900000000003</v>
      </c>
      <c r="C830" s="2">
        <f>RSI!I830</f>
        <v>11.656326581408962</v>
      </c>
      <c r="D830" s="2">
        <f>MACD!E830</f>
        <v>0.43630321492903335</v>
      </c>
      <c r="E830" s="2">
        <f>MACD!F830</f>
        <v>0.57055057646254947</v>
      </c>
      <c r="F830" s="2">
        <f>'Moving Avg'!D830</f>
        <v>36.274060000000006</v>
      </c>
      <c r="G830" s="2">
        <f>'Moving Avg'!F830</f>
        <v>37.027744999999996</v>
      </c>
      <c r="H830" s="2">
        <f>'Moving Avg'!G830</f>
        <v>37.721068000000002</v>
      </c>
      <c r="I830" s="2">
        <f>'Moving Avg'!H830</f>
        <v>38.069659500000029</v>
      </c>
      <c r="J830" s="6" t="str">
        <f>OBV!F830</f>
        <v>NEUTRAL</v>
      </c>
      <c r="K830" s="6" t="str">
        <f>OBV!G830</f>
        <v>NEUTRAL</v>
      </c>
      <c r="L830" s="6" t="str">
        <f>OBV!H830</f>
        <v>NEUTRAL</v>
      </c>
      <c r="M830" s="8">
        <f t="shared" si="120"/>
        <v>50</v>
      </c>
      <c r="N830" s="8">
        <f t="shared" si="121"/>
        <v>100</v>
      </c>
      <c r="O830" s="8">
        <f t="shared" si="122"/>
        <v>0</v>
      </c>
      <c r="P830" s="8">
        <f t="shared" si="123"/>
        <v>33</v>
      </c>
      <c r="Q830" s="9">
        <f t="shared" si="124"/>
        <v>57.45</v>
      </c>
      <c r="R830" s="9">
        <f t="shared" si="125"/>
        <v>38.25</v>
      </c>
      <c r="S830" s="9">
        <f t="shared" si="126"/>
        <v>37.35</v>
      </c>
      <c r="T830" s="9">
        <f t="shared" si="127"/>
        <v>45.75</v>
      </c>
      <c r="U830" s="8">
        <f t="shared" si="128"/>
        <v>44.35</v>
      </c>
      <c r="V830" s="8">
        <f t="shared" si="129"/>
        <v>44.7</v>
      </c>
    </row>
    <row r="831" spans="1:22" ht="13.5" x14ac:dyDescent="0.25">
      <c r="A831" s="3">
        <f>RSI!A831</f>
        <v>43516</v>
      </c>
      <c r="B831" s="2">
        <f>RSI!B831</f>
        <v>34.3504</v>
      </c>
      <c r="C831" s="2">
        <f>RSI!I831</f>
        <v>7.8468546716481882</v>
      </c>
      <c r="D831" s="2">
        <f>MACD!E831</f>
        <v>0.50024615008808837</v>
      </c>
      <c r="E831" s="2">
        <f>MACD!F831</f>
        <v>0.55648969118765734</v>
      </c>
      <c r="F831" s="2">
        <f>'Moving Avg'!D831</f>
        <v>35.845920000000007</v>
      </c>
      <c r="G831" s="2">
        <f>'Moving Avg'!F831</f>
        <v>36.827484999999996</v>
      </c>
      <c r="H831" s="2">
        <f>'Moving Avg'!G831</f>
        <v>37.634650000000008</v>
      </c>
      <c r="I831" s="2">
        <f>'Moving Avg'!H831</f>
        <v>38.046711500000029</v>
      </c>
      <c r="J831" s="6" t="str">
        <f>OBV!F831</f>
        <v>BEARISH</v>
      </c>
      <c r="K831" s="6" t="str">
        <f>OBV!G831</f>
        <v>NEUTRAL</v>
      </c>
      <c r="L831" s="6" t="str">
        <f>OBV!H831</f>
        <v>CONFIRMED BEARISH</v>
      </c>
      <c r="M831" s="8">
        <f t="shared" si="120"/>
        <v>50</v>
      </c>
      <c r="N831" s="8">
        <f t="shared" si="121"/>
        <v>100</v>
      </c>
      <c r="O831" s="8">
        <f t="shared" si="122"/>
        <v>0</v>
      </c>
      <c r="P831" s="8">
        <f t="shared" si="123"/>
        <v>16.5</v>
      </c>
      <c r="Q831" s="9">
        <f t="shared" si="124"/>
        <v>54.975000000000001</v>
      </c>
      <c r="R831" s="9">
        <f t="shared" si="125"/>
        <v>34.125</v>
      </c>
      <c r="S831" s="9">
        <f t="shared" si="126"/>
        <v>29.925000000000001</v>
      </c>
      <c r="T831" s="9">
        <f t="shared" si="127"/>
        <v>41.625</v>
      </c>
      <c r="U831" s="8">
        <f t="shared" si="128"/>
        <v>39.674999999999997</v>
      </c>
      <c r="V831" s="8">
        <f t="shared" si="129"/>
        <v>40.162499999999994</v>
      </c>
    </row>
    <row r="832" spans="1:22" ht="13.5" x14ac:dyDescent="0.25">
      <c r="A832" s="3">
        <f>RSI!A832</f>
        <v>43517</v>
      </c>
      <c r="B832" s="2">
        <f>RSI!B832</f>
        <v>34.3504</v>
      </c>
      <c r="C832" s="2">
        <f>RSI!I832</f>
        <v>7.8468546716481882</v>
      </c>
      <c r="D832" s="2">
        <f>MACD!E832</f>
        <v>0.5702749893142709</v>
      </c>
      <c r="E832" s="2">
        <f>MACD!F832</f>
        <v>0.55924675081298014</v>
      </c>
      <c r="F832" s="2">
        <f>'Moving Avg'!D832</f>
        <v>35.417780000000008</v>
      </c>
      <c r="G832" s="2">
        <f>'Moving Avg'!F832</f>
        <v>36.627719999999997</v>
      </c>
      <c r="H832" s="2">
        <f>'Moving Avg'!G832</f>
        <v>37.548232000000013</v>
      </c>
      <c r="I832" s="2">
        <f>'Moving Avg'!H832</f>
        <v>38.024829000000032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  <c r="M832" s="8">
        <f t="shared" si="120"/>
        <v>50</v>
      </c>
      <c r="N832" s="8">
        <f t="shared" si="121"/>
        <v>0</v>
      </c>
      <c r="O832" s="8">
        <f t="shared" si="122"/>
        <v>0</v>
      </c>
      <c r="P832" s="8">
        <f t="shared" si="123"/>
        <v>16.5</v>
      </c>
      <c r="Q832" s="9">
        <f t="shared" si="124"/>
        <v>19.975000000000001</v>
      </c>
      <c r="R832" s="9">
        <f t="shared" si="125"/>
        <v>14.125</v>
      </c>
      <c r="S832" s="9">
        <f t="shared" si="126"/>
        <v>14.925000000000001</v>
      </c>
      <c r="T832" s="9">
        <f t="shared" si="127"/>
        <v>16.625</v>
      </c>
      <c r="U832" s="8">
        <f t="shared" si="128"/>
        <v>16.341666666666669</v>
      </c>
      <c r="V832" s="8">
        <f t="shared" si="129"/>
        <v>16.412500000000001</v>
      </c>
    </row>
    <row r="833" spans="1:22" ht="13.5" x14ac:dyDescent="0.25">
      <c r="A833" s="3">
        <f>RSI!A833</f>
        <v>43518</v>
      </c>
      <c r="B833" s="2">
        <f>RSI!B833</f>
        <v>33.541400000000003</v>
      </c>
      <c r="C833" s="2">
        <f>RSI!I833</f>
        <v>6.0804240411379737</v>
      </c>
      <c r="D833" s="2">
        <f>MACD!E833</f>
        <v>0.68750755578134459</v>
      </c>
      <c r="E833" s="2">
        <f>MACD!F833</f>
        <v>0.5848989118066531</v>
      </c>
      <c r="F833" s="2">
        <f>'Moving Avg'!D833</f>
        <v>34.827840000000002</v>
      </c>
      <c r="G833" s="2">
        <f>'Moving Avg'!F833</f>
        <v>36.387504999999997</v>
      </c>
      <c r="H833" s="2">
        <f>'Moving Avg'!G833</f>
        <v>37.445634000000013</v>
      </c>
      <c r="I833" s="2">
        <f>'Moving Avg'!H833</f>
        <v>37.998901500000031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  <c r="M833" s="8">
        <f t="shared" si="120"/>
        <v>50</v>
      </c>
      <c r="N833" s="8">
        <f t="shared" si="121"/>
        <v>0</v>
      </c>
      <c r="O833" s="8">
        <f t="shared" si="122"/>
        <v>0</v>
      </c>
      <c r="P833" s="8">
        <f t="shared" si="123"/>
        <v>16.5</v>
      </c>
      <c r="Q833" s="9">
        <f t="shared" si="124"/>
        <v>19.975000000000001</v>
      </c>
      <c r="R833" s="9">
        <f t="shared" si="125"/>
        <v>14.125</v>
      </c>
      <c r="S833" s="9">
        <f t="shared" si="126"/>
        <v>14.925000000000001</v>
      </c>
      <c r="T833" s="9">
        <f t="shared" si="127"/>
        <v>16.625</v>
      </c>
      <c r="U833" s="8">
        <f t="shared" si="128"/>
        <v>16.341666666666669</v>
      </c>
      <c r="V833" s="8">
        <f t="shared" si="129"/>
        <v>16.412500000000001</v>
      </c>
    </row>
    <row r="834" spans="1:22" ht="13.5" x14ac:dyDescent="0.25">
      <c r="A834" s="3">
        <f>RSI!A834</f>
        <v>43521</v>
      </c>
      <c r="B834" s="2">
        <f>RSI!B834</f>
        <v>33.541400000000003</v>
      </c>
      <c r="C834" s="2">
        <f>RSI!I834</f>
        <v>6.0804240411379737</v>
      </c>
      <c r="D834" s="2">
        <f>MACD!E834</f>
        <v>0.80513640351729521</v>
      </c>
      <c r="E834" s="2">
        <f>MACD!F834</f>
        <v>0.62894641014878161</v>
      </c>
      <c r="F834" s="2">
        <f>'Moving Avg'!D834</f>
        <v>34.23790000000001</v>
      </c>
      <c r="G834" s="2">
        <f>'Moving Avg'!F834</f>
        <v>36.147289999999998</v>
      </c>
      <c r="H834" s="2">
        <f>'Moving Avg'!G834</f>
        <v>37.343036000000012</v>
      </c>
      <c r="I834" s="2">
        <f>'Moving Avg'!H834</f>
        <v>37.97384600000003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  <c r="M834" s="8">
        <f t="shared" ref="M834:M897" si="130">IF(C834&lt;30,50, IF(C834&gt;70, 0, 25))</f>
        <v>50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0</v>
      </c>
      <c r="P834" s="8">
        <f t="shared" ref="P834:P897" si="133">IF(L834="confirmed bullish", 34, IF(L834="bullish divergence",17, 0))+IF(J834="bullish",33,IF(J834="bearish",0,16.5))+IF(K834="strong",33,IF(K834="weak",0,16.5))</f>
        <v>16.5</v>
      </c>
      <c r="Q834" s="9">
        <f t="shared" si="124"/>
        <v>19.975000000000001</v>
      </c>
      <c r="R834" s="9">
        <f t="shared" si="125"/>
        <v>14.125</v>
      </c>
      <c r="S834" s="9">
        <f t="shared" si="126"/>
        <v>14.925000000000001</v>
      </c>
      <c r="T834" s="9">
        <f t="shared" si="127"/>
        <v>16.625</v>
      </c>
      <c r="U834" s="8">
        <f t="shared" si="128"/>
        <v>16.341666666666669</v>
      </c>
      <c r="V834" s="8">
        <f t="shared" si="129"/>
        <v>16.412500000000001</v>
      </c>
    </row>
    <row r="835" spans="1:22" ht="13.5" x14ac:dyDescent="0.25">
      <c r="A835" s="3">
        <f>RSI!A835</f>
        <v>43522</v>
      </c>
      <c r="B835" s="2">
        <f>RSI!B835</f>
        <v>34.320799999999998</v>
      </c>
      <c r="C835" s="2">
        <f>RSI!I835</f>
        <v>24.955930082037696</v>
      </c>
      <c r="D835" s="2">
        <f>MACD!E835</f>
        <v>0.86400189500822933</v>
      </c>
      <c r="E835" s="2">
        <f>MACD!F835</f>
        <v>0.67595750712067126</v>
      </c>
      <c r="F835" s="2">
        <f>'Moving Avg'!D835</f>
        <v>34.020879999999998</v>
      </c>
      <c r="G835" s="2">
        <f>'Moving Avg'!F835</f>
        <v>35.946045000000005</v>
      </c>
      <c r="H835" s="2">
        <f>'Moving Avg'!G835</f>
        <v>37.269838000000007</v>
      </c>
      <c r="I835" s="2">
        <f>'Moving Avg'!H835</f>
        <v>37.959952500000028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  <c r="M835" s="8">
        <f t="shared" si="130"/>
        <v>50</v>
      </c>
      <c r="N835" s="8">
        <f t="shared" si="131"/>
        <v>0</v>
      </c>
      <c r="O835" s="8">
        <f t="shared" si="132"/>
        <v>0</v>
      </c>
      <c r="P835" s="8">
        <f t="shared" si="133"/>
        <v>16.5</v>
      </c>
      <c r="Q835" s="9">
        <f t="shared" ref="Q835:Q898" si="134">0.35*M835+N835*0.35+O835*0.15+P835*0.15</f>
        <v>19.975000000000001</v>
      </c>
      <c r="R835" s="9">
        <f t="shared" ref="R835:R898" si="135">M835*0.2+N835*0.2+O835*0.35+P835*0.25</f>
        <v>14.125</v>
      </c>
      <c r="S835" s="9">
        <f t="shared" ref="S835:S898" si="136">M835*0.15+N835*0.15+O835*0.25+P835*0.45</f>
        <v>14.925000000000001</v>
      </c>
      <c r="T835" s="9">
        <f t="shared" ref="T835:T898" si="137">0.25*SUM(M835:P835)</f>
        <v>16.625</v>
      </c>
      <c r="U835" s="8">
        <f t="shared" ref="U835:U898" si="138">SUM(Q835:S835)/3</f>
        <v>16.341666666666669</v>
      </c>
      <c r="V835" s="8">
        <f t="shared" ref="V835:V898" si="139">SUM(Q835:T835)/4</f>
        <v>16.412500000000001</v>
      </c>
    </row>
    <row r="836" spans="1:22" ht="13.5" x14ac:dyDescent="0.25">
      <c r="A836" s="3">
        <f>RSI!A836</f>
        <v>43523</v>
      </c>
      <c r="B836" s="2">
        <f>RSI!B836</f>
        <v>33.294800000000002</v>
      </c>
      <c r="C836" s="2">
        <f>RSI!I836</f>
        <v>19.422253812898546</v>
      </c>
      <c r="D836" s="2">
        <f>MACD!E836</f>
        <v>1.0010081701648517</v>
      </c>
      <c r="E836" s="2">
        <f>MACD!F836</f>
        <v>0.7409676397295073</v>
      </c>
      <c r="F836" s="2">
        <f>'Moving Avg'!D836</f>
        <v>33.809759999999997</v>
      </c>
      <c r="G836" s="2">
        <f>'Moving Avg'!F836</f>
        <v>35.693500000000007</v>
      </c>
      <c r="H836" s="2">
        <f>'Moving Avg'!G836</f>
        <v>37.176119999999997</v>
      </c>
      <c r="I836" s="2">
        <f>'Moving Avg'!H836</f>
        <v>37.937538500000031</v>
      </c>
      <c r="J836" s="6" t="str">
        <f>OBV!F836</f>
        <v>BEARISH</v>
      </c>
      <c r="K836" s="6" t="str">
        <f>OBV!G836</f>
        <v>WEAK</v>
      </c>
      <c r="L836" s="6" t="str">
        <f>OBV!H836</f>
        <v>CONFIRMED BEARISH</v>
      </c>
      <c r="M836" s="8">
        <f t="shared" si="130"/>
        <v>50</v>
      </c>
      <c r="N836" s="8">
        <f t="shared" si="131"/>
        <v>0</v>
      </c>
      <c r="O836" s="8">
        <f t="shared" si="132"/>
        <v>0</v>
      </c>
      <c r="P836" s="8">
        <f t="shared" si="133"/>
        <v>0</v>
      </c>
      <c r="Q836" s="9">
        <f t="shared" si="134"/>
        <v>17.5</v>
      </c>
      <c r="R836" s="9">
        <f t="shared" si="135"/>
        <v>10</v>
      </c>
      <c r="S836" s="9">
        <f t="shared" si="136"/>
        <v>7.5</v>
      </c>
      <c r="T836" s="9">
        <f t="shared" si="137"/>
        <v>12.5</v>
      </c>
      <c r="U836" s="8">
        <f t="shared" si="138"/>
        <v>11.666666666666666</v>
      </c>
      <c r="V836" s="8">
        <f t="shared" si="139"/>
        <v>11.875</v>
      </c>
    </row>
    <row r="837" spans="1:22" ht="13.5" x14ac:dyDescent="0.25">
      <c r="A837" s="3">
        <f>RSI!A837</f>
        <v>43524</v>
      </c>
      <c r="B837" s="2">
        <f>RSI!B837</f>
        <v>34.291200000000003</v>
      </c>
      <c r="C837" s="2">
        <f>RSI!I837</f>
        <v>34.59096752863951</v>
      </c>
      <c r="D837" s="2">
        <f>MACD!E837</f>
        <v>1.0595594322372506</v>
      </c>
      <c r="E837" s="2">
        <f>MACD!F837</f>
        <v>0.80468599823105591</v>
      </c>
      <c r="F837" s="2">
        <f>'Moving Avg'!D837</f>
        <v>33.797920000000005</v>
      </c>
      <c r="G837" s="2">
        <f>'Moving Avg'!F837</f>
        <v>35.576599999999999</v>
      </c>
      <c r="H837" s="2">
        <f>'Moving Avg'!G837</f>
        <v>37.102330000000002</v>
      </c>
      <c r="I837" s="2">
        <f>'Moving Avg'!H837</f>
        <v>37.920106500000024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  <c r="M837" s="8">
        <f t="shared" si="130"/>
        <v>25</v>
      </c>
      <c r="N837" s="8">
        <f t="shared" si="131"/>
        <v>0</v>
      </c>
      <c r="O837" s="8">
        <f t="shared" si="132"/>
        <v>0</v>
      </c>
      <c r="P837" s="8">
        <f t="shared" si="133"/>
        <v>16.5</v>
      </c>
      <c r="Q837" s="9">
        <f t="shared" si="134"/>
        <v>11.225</v>
      </c>
      <c r="R837" s="9">
        <f t="shared" si="135"/>
        <v>9.125</v>
      </c>
      <c r="S837" s="9">
        <f t="shared" si="136"/>
        <v>11.175000000000001</v>
      </c>
      <c r="T837" s="9">
        <f t="shared" si="137"/>
        <v>10.375</v>
      </c>
      <c r="U837" s="8">
        <f t="shared" si="138"/>
        <v>10.508333333333335</v>
      </c>
      <c r="V837" s="8">
        <f t="shared" si="139"/>
        <v>10.475000000000001</v>
      </c>
    </row>
    <row r="838" spans="1:22" ht="13.5" x14ac:dyDescent="0.25">
      <c r="A838" s="3">
        <f>RSI!A838</f>
        <v>43525</v>
      </c>
      <c r="B838" s="2">
        <f>RSI!B838</f>
        <v>35.317100000000003</v>
      </c>
      <c r="C838" s="2">
        <f>RSI!I838</f>
        <v>45.886253618306064</v>
      </c>
      <c r="D838" s="2">
        <f>MACD!E838</f>
        <v>1.0424356696758821</v>
      </c>
      <c r="E838" s="2">
        <f>MACD!F838</f>
        <v>0.85223593252002128</v>
      </c>
      <c r="F838" s="2">
        <f>'Moving Avg'!D838</f>
        <v>34.153060000000004</v>
      </c>
      <c r="G838" s="2">
        <f>'Moving Avg'!F838</f>
        <v>35.512474999999995</v>
      </c>
      <c r="H838" s="2">
        <f>'Moving Avg'!G838</f>
        <v>37.049058000000002</v>
      </c>
      <c r="I838" s="2">
        <f>'Moving Avg'!H838</f>
        <v>37.906351000000029</v>
      </c>
      <c r="J838" s="6" t="str">
        <f>OBV!F838</f>
        <v>BEARISH</v>
      </c>
      <c r="K838" s="6" t="str">
        <f>OBV!G838</f>
        <v>NEUTRAL</v>
      </c>
      <c r="L838" s="6" t="str">
        <f>OBV!H838</f>
        <v>BEARISH DIVERGENCE</v>
      </c>
      <c r="M838" s="8">
        <f t="shared" si="130"/>
        <v>25</v>
      </c>
      <c r="N838" s="8">
        <f t="shared" si="131"/>
        <v>0</v>
      </c>
      <c r="O838" s="8">
        <f t="shared" si="132"/>
        <v>0</v>
      </c>
      <c r="P838" s="8">
        <f t="shared" si="133"/>
        <v>16.5</v>
      </c>
      <c r="Q838" s="9">
        <f t="shared" si="134"/>
        <v>11.225</v>
      </c>
      <c r="R838" s="9">
        <f t="shared" si="135"/>
        <v>9.125</v>
      </c>
      <c r="S838" s="9">
        <f t="shared" si="136"/>
        <v>11.175000000000001</v>
      </c>
      <c r="T838" s="9">
        <f t="shared" si="137"/>
        <v>10.375</v>
      </c>
      <c r="U838" s="8">
        <f t="shared" si="138"/>
        <v>10.508333333333335</v>
      </c>
      <c r="V838" s="8">
        <f t="shared" si="139"/>
        <v>10.475000000000001</v>
      </c>
    </row>
    <row r="839" spans="1:22" ht="13.5" x14ac:dyDescent="0.25">
      <c r="A839" s="3">
        <f>RSI!A839</f>
        <v>43528</v>
      </c>
      <c r="B839" s="2">
        <f>RSI!B839</f>
        <v>35.514499999999998</v>
      </c>
      <c r="C839" s="2">
        <f>RSI!I839</f>
        <v>47.755750756935676</v>
      </c>
      <c r="D839" s="2">
        <f>MACD!E839</f>
        <v>1.0158967027725225</v>
      </c>
      <c r="E839" s="2">
        <f>MACD!F839</f>
        <v>0.88496808657052151</v>
      </c>
      <c r="F839" s="2">
        <f>'Moving Avg'!D839</f>
        <v>34.54768</v>
      </c>
      <c r="G839" s="2">
        <f>'Moving Avg'!F839</f>
        <v>35.458219999999997</v>
      </c>
      <c r="H839" s="2">
        <f>'Moving Avg'!G839</f>
        <v>36.999733999999989</v>
      </c>
      <c r="I839" s="2">
        <f>'Moving Avg'!H839</f>
        <v>37.89309800000003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  <c r="M839" s="8">
        <f t="shared" si="130"/>
        <v>25</v>
      </c>
      <c r="N839" s="8">
        <f t="shared" si="131"/>
        <v>0</v>
      </c>
      <c r="O839" s="8">
        <f t="shared" si="132"/>
        <v>0</v>
      </c>
      <c r="P839" s="8">
        <f t="shared" si="133"/>
        <v>83.5</v>
      </c>
      <c r="Q839" s="9">
        <f t="shared" si="134"/>
        <v>21.274999999999999</v>
      </c>
      <c r="R839" s="9">
        <f t="shared" si="135"/>
        <v>25.875</v>
      </c>
      <c r="S839" s="9">
        <f t="shared" si="136"/>
        <v>41.325000000000003</v>
      </c>
      <c r="T839" s="9">
        <f t="shared" si="137"/>
        <v>27.125</v>
      </c>
      <c r="U839" s="8">
        <f t="shared" si="138"/>
        <v>29.491666666666664</v>
      </c>
      <c r="V839" s="8">
        <f t="shared" si="139"/>
        <v>28.9</v>
      </c>
    </row>
    <row r="840" spans="1:22" ht="13.5" x14ac:dyDescent="0.25">
      <c r="A840" s="3">
        <f>RSI!A840</f>
        <v>43529</v>
      </c>
      <c r="B840" s="2">
        <f>RSI!B840</f>
        <v>35.514499999999998</v>
      </c>
      <c r="C840" s="2">
        <f>RSI!I840</f>
        <v>47.755750756935676</v>
      </c>
      <c r="D840" s="2">
        <f>MACD!E840</f>
        <v>0.82770239305880722</v>
      </c>
      <c r="E840" s="2">
        <f>MACD!F840</f>
        <v>0.87351494786817874</v>
      </c>
      <c r="F840" s="2">
        <f>'Moving Avg'!D840</f>
        <v>34.786420000000007</v>
      </c>
      <c r="G840" s="2">
        <f>'Moving Avg'!F840</f>
        <v>35.403964999999999</v>
      </c>
      <c r="H840" s="2">
        <f>'Moving Avg'!G840</f>
        <v>36.950409999999991</v>
      </c>
      <c r="I840" s="2">
        <f>'Moving Avg'!H840</f>
        <v>37.879845000000024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  <c r="M840" s="8">
        <f t="shared" si="130"/>
        <v>25</v>
      </c>
      <c r="N840" s="8">
        <f t="shared" si="131"/>
        <v>100</v>
      </c>
      <c r="O840" s="8">
        <f t="shared" si="132"/>
        <v>0</v>
      </c>
      <c r="P840" s="8">
        <f t="shared" si="133"/>
        <v>83.5</v>
      </c>
      <c r="Q840" s="9">
        <f t="shared" si="134"/>
        <v>56.274999999999999</v>
      </c>
      <c r="R840" s="9">
        <f t="shared" si="135"/>
        <v>45.875</v>
      </c>
      <c r="S840" s="9">
        <f t="shared" si="136"/>
        <v>56.325000000000003</v>
      </c>
      <c r="T840" s="9">
        <f t="shared" si="137"/>
        <v>52.125</v>
      </c>
      <c r="U840" s="8">
        <f t="shared" si="138"/>
        <v>52.82500000000001</v>
      </c>
      <c r="V840" s="8">
        <f t="shared" si="139"/>
        <v>52.650000000000006</v>
      </c>
    </row>
    <row r="841" spans="1:22" ht="13.5" x14ac:dyDescent="0.25">
      <c r="A841" s="3">
        <f>RSI!A841</f>
        <v>43530</v>
      </c>
      <c r="B841" s="2">
        <f>RSI!B841</f>
        <v>35.514499999999998</v>
      </c>
      <c r="C841" s="2">
        <f>RSI!I841</f>
        <v>47.75575075693569</v>
      </c>
      <c r="D841" s="2">
        <f>MACD!E841</f>
        <v>0.5072019806841439</v>
      </c>
      <c r="E841" s="2">
        <f>MACD!F841</f>
        <v>0.80025235443137177</v>
      </c>
      <c r="F841" s="2">
        <f>'Moving Avg'!D841</f>
        <v>35.230360000000005</v>
      </c>
      <c r="G841" s="2">
        <f>'Moving Avg'!F841</f>
        <v>35.349710000000002</v>
      </c>
      <c r="H841" s="2">
        <f>'Moving Avg'!G841</f>
        <v>36.901085999999985</v>
      </c>
      <c r="I841" s="2">
        <f>'Moving Avg'!H841</f>
        <v>37.866592000000026</v>
      </c>
      <c r="J841" s="6" t="str">
        <f>OBV!F841</f>
        <v>BULLISH</v>
      </c>
      <c r="K841" s="6" t="str">
        <f>OBV!G841</f>
        <v>STRONG</v>
      </c>
      <c r="L841" s="6" t="str">
        <f>OBV!H841</f>
        <v>CONFIRMED BULLISH</v>
      </c>
      <c r="M841" s="8">
        <f t="shared" si="130"/>
        <v>25</v>
      </c>
      <c r="N841" s="8">
        <f t="shared" si="131"/>
        <v>100</v>
      </c>
      <c r="O841" s="8">
        <f t="shared" si="132"/>
        <v>0</v>
      </c>
      <c r="P841" s="8">
        <f t="shared" si="133"/>
        <v>100</v>
      </c>
      <c r="Q841" s="9">
        <f t="shared" si="134"/>
        <v>58.75</v>
      </c>
      <c r="R841" s="9">
        <f t="shared" si="135"/>
        <v>50</v>
      </c>
      <c r="S841" s="9">
        <f t="shared" si="136"/>
        <v>63.75</v>
      </c>
      <c r="T841" s="9">
        <f t="shared" si="137"/>
        <v>56.25</v>
      </c>
      <c r="U841" s="8">
        <f t="shared" si="138"/>
        <v>57.5</v>
      </c>
      <c r="V841" s="8">
        <f t="shared" si="139"/>
        <v>57.1875</v>
      </c>
    </row>
    <row r="842" spans="1:22" ht="13.5" x14ac:dyDescent="0.25">
      <c r="A842" s="3">
        <f>RSI!A842</f>
        <v>43531</v>
      </c>
      <c r="B842" s="2">
        <f>RSI!B842</f>
        <v>35.514499999999998</v>
      </c>
      <c r="C842" s="2">
        <f>RSI!I842</f>
        <v>47.75575075693569</v>
      </c>
      <c r="D842" s="2">
        <f>MACD!E842</f>
        <v>0.23705149257654057</v>
      </c>
      <c r="E842" s="2">
        <f>MACD!F842</f>
        <v>0.68761218206040553</v>
      </c>
      <c r="F842" s="2">
        <f>'Moving Avg'!D842</f>
        <v>35.475020000000001</v>
      </c>
      <c r="G842" s="2">
        <f>'Moving Avg'!F842</f>
        <v>35.295455000000004</v>
      </c>
      <c r="H842" s="2">
        <f>'Moving Avg'!G842</f>
        <v>36.851761999999987</v>
      </c>
      <c r="I842" s="2">
        <f>'Moving Avg'!H842</f>
        <v>37.849271000000023</v>
      </c>
      <c r="J842" s="6" t="str">
        <f>OBV!F842</f>
        <v>BULLISH</v>
      </c>
      <c r="K842" s="6" t="str">
        <f>OBV!G842</f>
        <v>STRONG</v>
      </c>
      <c r="L842" s="6" t="str">
        <f>OBV!H842</f>
        <v>CONFIRMED BULLISH</v>
      </c>
      <c r="M842" s="8">
        <f t="shared" si="130"/>
        <v>25</v>
      </c>
      <c r="N842" s="8">
        <f t="shared" si="131"/>
        <v>100</v>
      </c>
      <c r="O842" s="8">
        <f t="shared" si="132"/>
        <v>0</v>
      </c>
      <c r="P842" s="8">
        <f t="shared" si="133"/>
        <v>100</v>
      </c>
      <c r="Q842" s="9">
        <f t="shared" si="134"/>
        <v>58.75</v>
      </c>
      <c r="R842" s="9">
        <f t="shared" si="135"/>
        <v>50</v>
      </c>
      <c r="S842" s="9">
        <f t="shared" si="136"/>
        <v>63.75</v>
      </c>
      <c r="T842" s="9">
        <f t="shared" si="137"/>
        <v>56.25</v>
      </c>
      <c r="U842" s="8">
        <f t="shared" si="138"/>
        <v>57.5</v>
      </c>
      <c r="V842" s="8">
        <f t="shared" si="139"/>
        <v>57.1875</v>
      </c>
    </row>
    <row r="843" spans="1:22" ht="13.5" x14ac:dyDescent="0.25">
      <c r="A843" s="3">
        <f>RSI!A843</f>
        <v>43532</v>
      </c>
      <c r="B843" s="2">
        <f>RSI!B843</f>
        <v>35.514499999999998</v>
      </c>
      <c r="C843" s="2">
        <f>RSI!I843</f>
        <v>47.75575075693569</v>
      </c>
      <c r="D843" s="2">
        <f>MACD!E843</f>
        <v>-0.11503394958840829</v>
      </c>
      <c r="E843" s="2">
        <f>MACD!F843</f>
        <v>0.52708295573064279</v>
      </c>
      <c r="F843" s="2">
        <f>'Moving Avg'!D843</f>
        <v>35.514499999999998</v>
      </c>
      <c r="G843" s="2">
        <f>'Moving Avg'!F843</f>
        <v>35.246625000000009</v>
      </c>
      <c r="H843" s="2">
        <f>'Moving Avg'!G843</f>
        <v>36.802437999999981</v>
      </c>
      <c r="I843" s="2">
        <f>'Moving Avg'!H843</f>
        <v>37.831950000000028</v>
      </c>
      <c r="J843" s="6" t="str">
        <f>OBV!F843</f>
        <v>BULLISH</v>
      </c>
      <c r="K843" s="6" t="str">
        <f>OBV!G843</f>
        <v>NEUTRAL</v>
      </c>
      <c r="L843" s="6" t="str">
        <f>OBV!H843</f>
        <v>CONFIRMED BULLISH</v>
      </c>
      <c r="M843" s="8">
        <f t="shared" si="130"/>
        <v>25</v>
      </c>
      <c r="N843" s="8">
        <f t="shared" si="131"/>
        <v>100</v>
      </c>
      <c r="O843" s="8">
        <f t="shared" si="132"/>
        <v>0</v>
      </c>
      <c r="P843" s="8">
        <f t="shared" si="133"/>
        <v>83.5</v>
      </c>
      <c r="Q843" s="9">
        <f t="shared" si="134"/>
        <v>56.274999999999999</v>
      </c>
      <c r="R843" s="9">
        <f t="shared" si="135"/>
        <v>45.875</v>
      </c>
      <c r="S843" s="9">
        <f t="shared" si="136"/>
        <v>56.325000000000003</v>
      </c>
      <c r="T843" s="9">
        <f t="shared" si="137"/>
        <v>52.125</v>
      </c>
      <c r="U843" s="8">
        <f t="shared" si="138"/>
        <v>52.82500000000001</v>
      </c>
      <c r="V843" s="8">
        <f t="shared" si="139"/>
        <v>52.650000000000006</v>
      </c>
    </row>
    <row r="844" spans="1:22" ht="13.5" x14ac:dyDescent="0.25">
      <c r="A844" s="3">
        <f>RSI!A844</f>
        <v>43535</v>
      </c>
      <c r="B844" s="2">
        <f>RSI!B844</f>
        <v>35.514499999999998</v>
      </c>
      <c r="C844" s="2">
        <f>RSI!I844</f>
        <v>47.75575075693569</v>
      </c>
      <c r="D844" s="2">
        <f>MACD!E844</f>
        <v>-0.41205890912404186</v>
      </c>
      <c r="E844" s="2">
        <f>MACD!F844</f>
        <v>0.33925458275970588</v>
      </c>
      <c r="F844" s="2">
        <f>'Moving Avg'!D844</f>
        <v>35.514499999999998</v>
      </c>
      <c r="G844" s="2">
        <f>'Moving Avg'!F844</f>
        <v>35.197794999999999</v>
      </c>
      <c r="H844" s="2">
        <f>'Moving Avg'!G844</f>
        <v>36.753113999999982</v>
      </c>
      <c r="I844" s="2">
        <f>'Moving Avg'!H844</f>
        <v>37.814629000000025</v>
      </c>
      <c r="J844" s="6" t="str">
        <f>OBV!F844</f>
        <v>NEUTRAL</v>
      </c>
      <c r="K844" s="6" t="str">
        <f>OBV!G844</f>
        <v>NEUTRAL</v>
      </c>
      <c r="L844" s="6" t="str">
        <f>OBV!H844</f>
        <v>NEUTRAL</v>
      </c>
      <c r="M844" s="8">
        <f t="shared" si="130"/>
        <v>25</v>
      </c>
      <c r="N844" s="8">
        <f t="shared" si="131"/>
        <v>100</v>
      </c>
      <c r="O844" s="8">
        <f t="shared" si="132"/>
        <v>0</v>
      </c>
      <c r="P844" s="8">
        <f t="shared" si="133"/>
        <v>33</v>
      </c>
      <c r="Q844" s="9">
        <f t="shared" si="134"/>
        <v>48.7</v>
      </c>
      <c r="R844" s="9">
        <f t="shared" si="135"/>
        <v>33.25</v>
      </c>
      <c r="S844" s="9">
        <f t="shared" si="136"/>
        <v>33.6</v>
      </c>
      <c r="T844" s="9">
        <f t="shared" si="137"/>
        <v>39.5</v>
      </c>
      <c r="U844" s="8">
        <f t="shared" si="138"/>
        <v>38.516666666666673</v>
      </c>
      <c r="V844" s="8">
        <f t="shared" si="139"/>
        <v>38.762500000000003</v>
      </c>
    </row>
    <row r="845" spans="1:22" ht="13.5" x14ac:dyDescent="0.25">
      <c r="A845" s="3">
        <f>RSI!A845</f>
        <v>43536</v>
      </c>
      <c r="B845" s="2">
        <f>RSI!B845</f>
        <v>35.504600000000003</v>
      </c>
      <c r="C845" s="2">
        <f>RSI!I845</f>
        <v>47.627024601084841</v>
      </c>
      <c r="D845" s="2">
        <f>MACD!E845</f>
        <v>-0.54191938842832599</v>
      </c>
      <c r="E845" s="2">
        <f>MACD!F845</f>
        <v>0.16301978852209953</v>
      </c>
      <c r="F845" s="2">
        <f>'Moving Avg'!D845</f>
        <v>35.512520000000002</v>
      </c>
      <c r="G845" s="2">
        <f>'Moving Avg'!F845</f>
        <v>35.148469999999996</v>
      </c>
      <c r="H845" s="2">
        <f>'Moving Avg'!G845</f>
        <v>36.703591999999986</v>
      </c>
      <c r="I845" s="2">
        <f>'Moving Avg'!H845</f>
        <v>37.802779500000028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  <c r="M845" s="8">
        <f t="shared" si="130"/>
        <v>25</v>
      </c>
      <c r="N845" s="8">
        <f t="shared" si="131"/>
        <v>100</v>
      </c>
      <c r="O845" s="8">
        <f t="shared" si="132"/>
        <v>0</v>
      </c>
      <c r="P845" s="8">
        <f t="shared" si="133"/>
        <v>16.5</v>
      </c>
      <c r="Q845" s="9">
        <f t="shared" si="134"/>
        <v>46.225000000000001</v>
      </c>
      <c r="R845" s="9">
        <f t="shared" si="135"/>
        <v>29.125</v>
      </c>
      <c r="S845" s="9">
        <f t="shared" si="136"/>
        <v>26.175000000000001</v>
      </c>
      <c r="T845" s="9">
        <f t="shared" si="137"/>
        <v>35.375</v>
      </c>
      <c r="U845" s="8">
        <f t="shared" si="138"/>
        <v>33.841666666666661</v>
      </c>
      <c r="V845" s="8">
        <f t="shared" si="139"/>
        <v>34.224999999999994</v>
      </c>
    </row>
    <row r="846" spans="1:22" ht="13.5" x14ac:dyDescent="0.25">
      <c r="A846" s="3">
        <f>RSI!A846</f>
        <v>43537</v>
      </c>
      <c r="B846" s="2">
        <f>RSI!B846</f>
        <v>35.504600000000003</v>
      </c>
      <c r="C846" s="2">
        <f>RSI!I846</f>
        <v>47.627024601084834</v>
      </c>
      <c r="D846" s="2">
        <f>MACD!E846</f>
        <v>-0.80882296180429591</v>
      </c>
      <c r="E846" s="2">
        <f>MACD!F846</f>
        <v>-3.134876154317956E-2</v>
      </c>
      <c r="F846" s="2">
        <f>'Moving Avg'!D846</f>
        <v>35.510540000000006</v>
      </c>
      <c r="G846" s="2">
        <f>'Moving Avg'!F846</f>
        <v>35.099145</v>
      </c>
      <c r="H846" s="2">
        <f>'Moving Avg'!G846</f>
        <v>36.65406999999999</v>
      </c>
      <c r="I846" s="2">
        <f>'Moving Avg'!H846</f>
        <v>37.790930000000031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  <c r="M846" s="8">
        <f t="shared" si="130"/>
        <v>25</v>
      </c>
      <c r="N846" s="8">
        <f t="shared" si="131"/>
        <v>100</v>
      </c>
      <c r="O846" s="8">
        <f t="shared" si="132"/>
        <v>0</v>
      </c>
      <c r="P846" s="8">
        <f t="shared" si="133"/>
        <v>16.5</v>
      </c>
      <c r="Q846" s="9">
        <f t="shared" si="134"/>
        <v>46.225000000000001</v>
      </c>
      <c r="R846" s="9">
        <f t="shared" si="135"/>
        <v>29.125</v>
      </c>
      <c r="S846" s="9">
        <f t="shared" si="136"/>
        <v>26.175000000000001</v>
      </c>
      <c r="T846" s="9">
        <f t="shared" si="137"/>
        <v>35.375</v>
      </c>
      <c r="U846" s="8">
        <f t="shared" si="138"/>
        <v>33.841666666666661</v>
      </c>
      <c r="V846" s="8">
        <f t="shared" si="139"/>
        <v>34.224999999999994</v>
      </c>
    </row>
    <row r="847" spans="1:22" ht="13.5" x14ac:dyDescent="0.25">
      <c r="A847" s="3">
        <f>RSI!A847</f>
        <v>43538</v>
      </c>
      <c r="B847" s="2">
        <f>RSI!B847</f>
        <v>35.504600000000003</v>
      </c>
      <c r="C847" s="2">
        <f>RSI!I847</f>
        <v>47.627024601084834</v>
      </c>
      <c r="D847" s="2">
        <f>MACD!E847</f>
        <v>-0.88060869066804059</v>
      </c>
      <c r="E847" s="2">
        <f>MACD!F847</f>
        <v>-0.20120074736815177</v>
      </c>
      <c r="F847" s="2">
        <f>'Moving Avg'!D847</f>
        <v>35.508560000000003</v>
      </c>
      <c r="G847" s="2">
        <f>'Moving Avg'!F847</f>
        <v>35.049819999999997</v>
      </c>
      <c r="H847" s="2">
        <f>'Moving Avg'!G847</f>
        <v>36.594681999999992</v>
      </c>
      <c r="I847" s="2">
        <f>'Moving Avg'!H847</f>
        <v>37.783924000000034</v>
      </c>
      <c r="J847" s="6" t="str">
        <f>OBV!F847</f>
        <v>BEARISH</v>
      </c>
      <c r="K847" s="6" t="str">
        <f>OBV!G847</f>
        <v>NEUTRAL</v>
      </c>
      <c r="L847" s="6" t="str">
        <f>OBV!H847</f>
        <v>CONFIRMED BEARISH</v>
      </c>
      <c r="M847" s="8">
        <f t="shared" si="130"/>
        <v>25</v>
      </c>
      <c r="N847" s="8">
        <f t="shared" si="131"/>
        <v>100</v>
      </c>
      <c r="O847" s="8">
        <f t="shared" si="132"/>
        <v>0</v>
      </c>
      <c r="P847" s="8">
        <f t="shared" si="133"/>
        <v>16.5</v>
      </c>
      <c r="Q847" s="9">
        <f t="shared" si="134"/>
        <v>46.225000000000001</v>
      </c>
      <c r="R847" s="9">
        <f t="shared" si="135"/>
        <v>29.125</v>
      </c>
      <c r="S847" s="9">
        <f t="shared" si="136"/>
        <v>26.175000000000001</v>
      </c>
      <c r="T847" s="9">
        <f t="shared" si="137"/>
        <v>35.375</v>
      </c>
      <c r="U847" s="8">
        <f t="shared" si="138"/>
        <v>33.841666666666661</v>
      </c>
      <c r="V847" s="8">
        <f t="shared" si="139"/>
        <v>34.224999999999994</v>
      </c>
    </row>
    <row r="848" spans="1:22" ht="13.5" x14ac:dyDescent="0.25">
      <c r="A848" s="3">
        <f>RSI!A848</f>
        <v>43539</v>
      </c>
      <c r="B848" s="2">
        <f>RSI!B848</f>
        <v>35.504600000000003</v>
      </c>
      <c r="C848" s="2">
        <f>RSI!I848</f>
        <v>47.627024601084834</v>
      </c>
      <c r="D848" s="2">
        <f>MACD!E848</f>
        <v>-0.78281279515481828</v>
      </c>
      <c r="E848" s="2">
        <f>MACD!F848</f>
        <v>-0.31752315692548511</v>
      </c>
      <c r="F848" s="2">
        <f>'Moving Avg'!D848</f>
        <v>35.506580000000007</v>
      </c>
      <c r="G848" s="2">
        <f>'Moving Avg'!F848</f>
        <v>35.000494999999994</v>
      </c>
      <c r="H848" s="2">
        <f>'Moving Avg'!G848</f>
        <v>36.535293999999993</v>
      </c>
      <c r="I848" s="2">
        <f>'Moving Avg'!H848</f>
        <v>37.776385000000033</v>
      </c>
      <c r="J848" s="6" t="str">
        <f>OBV!F848</f>
        <v>BEARISH</v>
      </c>
      <c r="K848" s="6" t="str">
        <f>OBV!G848</f>
        <v>NEUTRAL</v>
      </c>
      <c r="L848" s="6" t="str">
        <f>OBV!H848</f>
        <v>CONFIRMED BEARISH</v>
      </c>
      <c r="M848" s="8">
        <f t="shared" si="130"/>
        <v>25</v>
      </c>
      <c r="N848" s="8">
        <f t="shared" si="131"/>
        <v>100</v>
      </c>
      <c r="O848" s="8">
        <f t="shared" si="132"/>
        <v>0</v>
      </c>
      <c r="P848" s="8">
        <f t="shared" si="133"/>
        <v>16.5</v>
      </c>
      <c r="Q848" s="9">
        <f t="shared" si="134"/>
        <v>46.225000000000001</v>
      </c>
      <c r="R848" s="9">
        <f t="shared" si="135"/>
        <v>29.125</v>
      </c>
      <c r="S848" s="9">
        <f t="shared" si="136"/>
        <v>26.175000000000001</v>
      </c>
      <c r="T848" s="9">
        <f t="shared" si="137"/>
        <v>35.375</v>
      </c>
      <c r="U848" s="8">
        <f t="shared" si="138"/>
        <v>33.841666666666661</v>
      </c>
      <c r="V848" s="8">
        <f t="shared" si="139"/>
        <v>34.224999999999994</v>
      </c>
    </row>
    <row r="849" spans="1:22" ht="13.5" x14ac:dyDescent="0.25">
      <c r="A849" s="3">
        <f>RSI!A849</f>
        <v>43542</v>
      </c>
      <c r="B849" s="2">
        <f>RSI!B849</f>
        <v>35.504600000000003</v>
      </c>
      <c r="C849" s="2">
        <f>RSI!I849</f>
        <v>47.627024601084834</v>
      </c>
      <c r="D849" s="2">
        <f>MACD!E849</f>
        <v>-0.66903865712987454</v>
      </c>
      <c r="E849" s="2">
        <f>MACD!F849</f>
        <v>-0.38782625696636303</v>
      </c>
      <c r="F849" s="2">
        <f>'Moving Avg'!D849</f>
        <v>35.504600000000003</v>
      </c>
      <c r="G849" s="2">
        <f>'Moving Avg'!F849</f>
        <v>34.951169999999998</v>
      </c>
      <c r="H849" s="2">
        <f>'Moving Avg'!G849</f>
        <v>36.475905999999995</v>
      </c>
      <c r="I849" s="2">
        <f>'Moving Avg'!H849</f>
        <v>37.764584000000028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  <c r="M849" s="8">
        <f t="shared" si="130"/>
        <v>25</v>
      </c>
      <c r="N849" s="8">
        <f t="shared" si="131"/>
        <v>100</v>
      </c>
      <c r="O849" s="8">
        <f t="shared" si="132"/>
        <v>0</v>
      </c>
      <c r="P849" s="8">
        <f t="shared" si="133"/>
        <v>16.5</v>
      </c>
      <c r="Q849" s="9">
        <f t="shared" si="134"/>
        <v>46.225000000000001</v>
      </c>
      <c r="R849" s="9">
        <f t="shared" si="135"/>
        <v>29.125</v>
      </c>
      <c r="S849" s="9">
        <f t="shared" si="136"/>
        <v>26.175000000000001</v>
      </c>
      <c r="T849" s="9">
        <f t="shared" si="137"/>
        <v>35.375</v>
      </c>
      <c r="U849" s="8">
        <f t="shared" si="138"/>
        <v>33.841666666666661</v>
      </c>
      <c r="V849" s="8">
        <f t="shared" si="139"/>
        <v>34.224999999999994</v>
      </c>
    </row>
    <row r="850" spans="1:22" ht="13.5" x14ac:dyDescent="0.25">
      <c r="A850" s="3">
        <f>RSI!A850</f>
        <v>43543</v>
      </c>
      <c r="B850" s="2">
        <f>RSI!B850</f>
        <v>35.504600000000003</v>
      </c>
      <c r="C850" s="2">
        <f>RSI!I850</f>
        <v>47.627024601084834</v>
      </c>
      <c r="D850" s="2">
        <f>MACD!E850</f>
        <v>-0.57216218252764861</v>
      </c>
      <c r="E850" s="2">
        <f>MACD!F850</f>
        <v>-0.42469344207862014</v>
      </c>
      <c r="F850" s="2">
        <f>'Moving Avg'!D850</f>
        <v>35.504600000000003</v>
      </c>
      <c r="G850" s="2">
        <f>'Moving Avg'!F850</f>
        <v>34.956104999999994</v>
      </c>
      <c r="H850" s="2">
        <f>'Moving Avg'!G850</f>
        <v>36.426383999999992</v>
      </c>
      <c r="I850" s="2">
        <f>'Moving Avg'!H850</f>
        <v>37.752783000000029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  <c r="M850" s="8">
        <f t="shared" si="130"/>
        <v>25</v>
      </c>
      <c r="N850" s="8">
        <f t="shared" si="131"/>
        <v>100</v>
      </c>
      <c r="O850" s="8">
        <f t="shared" si="132"/>
        <v>0</v>
      </c>
      <c r="P850" s="8">
        <f t="shared" si="133"/>
        <v>33</v>
      </c>
      <c r="Q850" s="9">
        <f t="shared" si="134"/>
        <v>48.7</v>
      </c>
      <c r="R850" s="9">
        <f t="shared" si="135"/>
        <v>33.25</v>
      </c>
      <c r="S850" s="9">
        <f t="shared" si="136"/>
        <v>33.6</v>
      </c>
      <c r="T850" s="9">
        <f t="shared" si="137"/>
        <v>39.5</v>
      </c>
      <c r="U850" s="8">
        <f t="shared" si="138"/>
        <v>38.516666666666673</v>
      </c>
      <c r="V850" s="8">
        <f t="shared" si="139"/>
        <v>38.762500000000003</v>
      </c>
    </row>
    <row r="851" spans="1:22" ht="13.5" x14ac:dyDescent="0.25">
      <c r="A851" s="3">
        <f>RSI!A851</f>
        <v>43545</v>
      </c>
      <c r="B851" s="2">
        <f>RSI!B851</f>
        <v>35.504600000000003</v>
      </c>
      <c r="C851" s="2">
        <f>RSI!I851</f>
        <v>47.627024601084834</v>
      </c>
      <c r="D851" s="2">
        <f>MACD!E851</f>
        <v>-0.48962862342303026</v>
      </c>
      <c r="E851" s="2">
        <f>MACD!F851</f>
        <v>-0.43768047834750223</v>
      </c>
      <c r="F851" s="2">
        <f>'Moving Avg'!D851</f>
        <v>35.504600000000003</v>
      </c>
      <c r="G851" s="2">
        <f>'Moving Avg'!F851</f>
        <v>35.013814999999994</v>
      </c>
      <c r="H851" s="2">
        <f>'Moving Avg'!G851</f>
        <v>36.399551999999993</v>
      </c>
      <c r="I851" s="2">
        <f>'Moving Avg'!H851</f>
        <v>37.740982000000031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  <c r="M851" s="8">
        <f t="shared" si="130"/>
        <v>25</v>
      </c>
      <c r="N851" s="8">
        <f t="shared" si="131"/>
        <v>100</v>
      </c>
      <c r="O851" s="8">
        <f t="shared" si="132"/>
        <v>0</v>
      </c>
      <c r="P851" s="8">
        <f t="shared" si="133"/>
        <v>33</v>
      </c>
      <c r="Q851" s="9">
        <f t="shared" si="134"/>
        <v>48.7</v>
      </c>
      <c r="R851" s="9">
        <f t="shared" si="135"/>
        <v>33.25</v>
      </c>
      <c r="S851" s="9">
        <f t="shared" si="136"/>
        <v>33.6</v>
      </c>
      <c r="T851" s="9">
        <f t="shared" si="137"/>
        <v>39.5</v>
      </c>
      <c r="U851" s="8">
        <f t="shared" si="138"/>
        <v>38.516666666666673</v>
      </c>
      <c r="V851" s="8">
        <f t="shared" si="139"/>
        <v>38.762500000000003</v>
      </c>
    </row>
    <row r="852" spans="1:22" ht="13.5" x14ac:dyDescent="0.25">
      <c r="A852" s="3">
        <f>RSI!A852</f>
        <v>43546</v>
      </c>
      <c r="B852" s="2">
        <f>RSI!B852</f>
        <v>35.504600000000003</v>
      </c>
      <c r="C852" s="2">
        <f>RSI!I852</f>
        <v>47.627024601084841</v>
      </c>
      <c r="D852" s="2">
        <f>MACD!E852</f>
        <v>-0.41927294465533294</v>
      </c>
      <c r="E852" s="2">
        <f>MACD!F852</f>
        <v>-0.43399897160906842</v>
      </c>
      <c r="F852" s="2">
        <f>'Moving Avg'!D852</f>
        <v>35.504600000000003</v>
      </c>
      <c r="G852" s="2">
        <f>'Moving Avg'!F852</f>
        <v>35.071524999999994</v>
      </c>
      <c r="H852" s="2">
        <f>'Moving Avg'!G852</f>
        <v>36.351409999999994</v>
      </c>
      <c r="I852" s="2">
        <f>'Moving Avg'!H852</f>
        <v>37.729181000000032</v>
      </c>
      <c r="J852" s="6" t="str">
        <f>OBV!F852</f>
        <v>NEUTRAL</v>
      </c>
      <c r="K852" s="6" t="str">
        <f>OBV!G852</f>
        <v>NEUTRAL</v>
      </c>
      <c r="L852" s="6" t="str">
        <f>OBV!H852</f>
        <v>NEUTRAL</v>
      </c>
      <c r="M852" s="8">
        <f t="shared" si="130"/>
        <v>25</v>
      </c>
      <c r="N852" s="8">
        <f t="shared" si="131"/>
        <v>0</v>
      </c>
      <c r="O852" s="8">
        <f t="shared" si="132"/>
        <v>0</v>
      </c>
      <c r="P852" s="8">
        <f t="shared" si="133"/>
        <v>33</v>
      </c>
      <c r="Q852" s="9">
        <f t="shared" si="134"/>
        <v>13.7</v>
      </c>
      <c r="R852" s="9">
        <f t="shared" si="135"/>
        <v>13.25</v>
      </c>
      <c r="S852" s="9">
        <f t="shared" si="136"/>
        <v>18.600000000000001</v>
      </c>
      <c r="T852" s="9">
        <f t="shared" si="137"/>
        <v>14.5</v>
      </c>
      <c r="U852" s="8">
        <f t="shared" si="138"/>
        <v>15.183333333333332</v>
      </c>
      <c r="V852" s="8">
        <f t="shared" si="139"/>
        <v>15.012499999999999</v>
      </c>
    </row>
    <row r="853" spans="1:22" ht="13.5" x14ac:dyDescent="0.25">
      <c r="A853" s="3">
        <f>RSI!A853</f>
        <v>43549</v>
      </c>
      <c r="B853" s="2">
        <f>RSI!B853</f>
        <v>35.504600000000003</v>
      </c>
      <c r="C853" s="2">
        <f>RSI!I853</f>
        <v>47.627024601084841</v>
      </c>
      <c r="D853" s="2">
        <f>MACD!E853</f>
        <v>-0.35926011434268901</v>
      </c>
      <c r="E853" s="2">
        <f>MACD!F853</f>
        <v>-0.41905120015579256</v>
      </c>
      <c r="F853" s="2">
        <f>'Moving Avg'!D853</f>
        <v>35.504600000000003</v>
      </c>
      <c r="G853" s="2">
        <f>'Moving Avg'!F853</f>
        <v>35.169684999999994</v>
      </c>
      <c r="H853" s="2">
        <f>'Moving Avg'!G853</f>
        <v>36.293996</v>
      </c>
      <c r="I853" s="2">
        <f>'Moving Avg'!H853</f>
        <v>37.717380000000034</v>
      </c>
      <c r="J853" s="6" t="str">
        <f>OBV!F853</f>
        <v>NEUTRAL</v>
      </c>
      <c r="K853" s="6" t="str">
        <f>OBV!G853</f>
        <v>NEUTRAL</v>
      </c>
      <c r="L853" s="6" t="str">
        <f>OBV!H853</f>
        <v>NEUTRAL</v>
      </c>
      <c r="M853" s="8">
        <f t="shared" si="130"/>
        <v>25</v>
      </c>
      <c r="N853" s="8">
        <f t="shared" si="131"/>
        <v>0</v>
      </c>
      <c r="O853" s="8">
        <f t="shared" si="132"/>
        <v>0</v>
      </c>
      <c r="P853" s="8">
        <f t="shared" si="133"/>
        <v>33</v>
      </c>
      <c r="Q853" s="9">
        <f t="shared" si="134"/>
        <v>13.7</v>
      </c>
      <c r="R853" s="9">
        <f t="shared" si="135"/>
        <v>13.25</v>
      </c>
      <c r="S853" s="9">
        <f t="shared" si="136"/>
        <v>18.600000000000001</v>
      </c>
      <c r="T853" s="9">
        <f t="shared" si="137"/>
        <v>14.5</v>
      </c>
      <c r="U853" s="8">
        <f t="shared" si="138"/>
        <v>15.183333333333332</v>
      </c>
      <c r="V853" s="8">
        <f t="shared" si="139"/>
        <v>15.012499999999999</v>
      </c>
    </row>
    <row r="854" spans="1:22" ht="13.5" x14ac:dyDescent="0.25">
      <c r="A854" s="3">
        <f>RSI!A854</f>
        <v>43550</v>
      </c>
      <c r="B854" s="2">
        <f>RSI!B854</f>
        <v>35.011299999999999</v>
      </c>
      <c r="C854" s="2">
        <f>RSI!I854</f>
        <v>37.748737834498577</v>
      </c>
      <c r="D854" s="2">
        <f>MACD!E854</f>
        <v>-0.27149382148414958</v>
      </c>
      <c r="E854" s="2">
        <f>MACD!F854</f>
        <v>-0.38953972442146401</v>
      </c>
      <c r="F854" s="2">
        <f>'Moving Avg'!D854</f>
        <v>35.405940000000001</v>
      </c>
      <c r="G854" s="2">
        <f>'Moving Avg'!F854</f>
        <v>35.243179999999995</v>
      </c>
      <c r="H854" s="2">
        <f>'Moving Avg'!G854</f>
        <v>36.227109999999989</v>
      </c>
      <c r="I854" s="2">
        <f>'Moving Avg'!H854</f>
        <v>37.703597000000038</v>
      </c>
      <c r="J854" s="6" t="str">
        <f>OBV!F854</f>
        <v>BEARISH</v>
      </c>
      <c r="K854" s="6" t="str">
        <f>OBV!G854</f>
        <v>NEUTRAL</v>
      </c>
      <c r="L854" s="6" t="str">
        <f>OBV!H854</f>
        <v>CONFIRMED BEARISH</v>
      </c>
      <c r="M854" s="8">
        <f t="shared" si="130"/>
        <v>25</v>
      </c>
      <c r="N854" s="8">
        <f t="shared" si="131"/>
        <v>0</v>
      </c>
      <c r="O854" s="8">
        <f t="shared" si="132"/>
        <v>0</v>
      </c>
      <c r="P854" s="8">
        <f t="shared" si="133"/>
        <v>16.5</v>
      </c>
      <c r="Q854" s="9">
        <f t="shared" si="134"/>
        <v>11.225</v>
      </c>
      <c r="R854" s="9">
        <f t="shared" si="135"/>
        <v>9.125</v>
      </c>
      <c r="S854" s="9">
        <f t="shared" si="136"/>
        <v>11.175000000000001</v>
      </c>
      <c r="T854" s="9">
        <f t="shared" si="137"/>
        <v>10.375</v>
      </c>
      <c r="U854" s="8">
        <f t="shared" si="138"/>
        <v>10.508333333333335</v>
      </c>
      <c r="V854" s="8">
        <f t="shared" si="139"/>
        <v>10.475000000000001</v>
      </c>
    </row>
    <row r="855" spans="1:22" ht="13.5" x14ac:dyDescent="0.25">
      <c r="A855" s="3">
        <f>RSI!A855</f>
        <v>43551</v>
      </c>
      <c r="B855" s="2">
        <f>RSI!B855</f>
        <v>35.011299999999999</v>
      </c>
      <c r="C855" s="2">
        <f>RSI!I855</f>
        <v>37.74873783449857</v>
      </c>
      <c r="D855" s="2">
        <f>MACD!E855</f>
        <v>-0.19542571372906536</v>
      </c>
      <c r="E855" s="2">
        <f>MACD!F855</f>
        <v>-0.35071692228298434</v>
      </c>
      <c r="F855" s="2">
        <f>'Moving Avg'!D855</f>
        <v>35.307280000000006</v>
      </c>
      <c r="G855" s="2">
        <f>'Moving Avg'!F855</f>
        <v>35.27770499999999</v>
      </c>
      <c r="H855" s="2">
        <f>'Moving Avg'!G855</f>
        <v>36.160223999999992</v>
      </c>
      <c r="I855" s="2">
        <f>'Moving Avg'!H855</f>
        <v>37.690250000000034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  <c r="M855" s="8">
        <f t="shared" si="130"/>
        <v>25</v>
      </c>
      <c r="N855" s="8">
        <f t="shared" si="131"/>
        <v>0</v>
      </c>
      <c r="O855" s="8">
        <f t="shared" si="132"/>
        <v>0</v>
      </c>
      <c r="P855" s="8">
        <f t="shared" si="133"/>
        <v>16.5</v>
      </c>
      <c r="Q855" s="9">
        <f t="shared" si="134"/>
        <v>11.225</v>
      </c>
      <c r="R855" s="9">
        <f t="shared" si="135"/>
        <v>9.125</v>
      </c>
      <c r="S855" s="9">
        <f t="shared" si="136"/>
        <v>11.175000000000001</v>
      </c>
      <c r="T855" s="9">
        <f t="shared" si="137"/>
        <v>10.375</v>
      </c>
      <c r="U855" s="8">
        <f t="shared" si="138"/>
        <v>10.508333333333335</v>
      </c>
      <c r="V855" s="8">
        <f t="shared" si="139"/>
        <v>10.475000000000001</v>
      </c>
    </row>
    <row r="856" spans="1:22" ht="13.5" x14ac:dyDescent="0.25">
      <c r="A856" s="3">
        <f>RSI!A856</f>
        <v>43552</v>
      </c>
      <c r="B856" s="2">
        <f>RSI!B856</f>
        <v>35.011299999999999</v>
      </c>
      <c r="C856" s="2">
        <f>RSI!I856</f>
        <v>37.74873783449857</v>
      </c>
      <c r="D856" s="2">
        <f>MACD!E856</f>
        <v>-0.12797946732575127</v>
      </c>
      <c r="E856" s="2">
        <f>MACD!F856</f>
        <v>-0.30616943129153773</v>
      </c>
      <c r="F856" s="2">
        <f>'Moving Avg'!D856</f>
        <v>35.208620000000003</v>
      </c>
      <c r="G856" s="2">
        <f>'Moving Avg'!F856</f>
        <v>35.36352999999999</v>
      </c>
      <c r="H856" s="2">
        <f>'Moving Avg'!G856</f>
        <v>36.093337999999981</v>
      </c>
      <c r="I856" s="2">
        <f>'Moving Avg'!H856</f>
        <v>37.676999500000036</v>
      </c>
      <c r="J856" s="6" t="str">
        <f>OBV!F856</f>
        <v>BEARISH</v>
      </c>
      <c r="K856" s="6" t="str">
        <f>OBV!G856</f>
        <v>NEUTRAL</v>
      </c>
      <c r="L856" s="6" t="str">
        <f>OBV!H856</f>
        <v>CONFIRMED BEARISH</v>
      </c>
      <c r="M856" s="8">
        <f t="shared" si="130"/>
        <v>25</v>
      </c>
      <c r="N856" s="8">
        <f t="shared" si="131"/>
        <v>0</v>
      </c>
      <c r="O856" s="8">
        <f t="shared" si="132"/>
        <v>0</v>
      </c>
      <c r="P856" s="8">
        <f t="shared" si="133"/>
        <v>16.5</v>
      </c>
      <c r="Q856" s="9">
        <f t="shared" si="134"/>
        <v>11.225</v>
      </c>
      <c r="R856" s="9">
        <f t="shared" si="135"/>
        <v>9.125</v>
      </c>
      <c r="S856" s="9">
        <f t="shared" si="136"/>
        <v>11.175000000000001</v>
      </c>
      <c r="T856" s="9">
        <f t="shared" si="137"/>
        <v>10.375</v>
      </c>
      <c r="U856" s="8">
        <f t="shared" si="138"/>
        <v>10.508333333333335</v>
      </c>
      <c r="V856" s="8">
        <f t="shared" si="139"/>
        <v>10.475000000000001</v>
      </c>
    </row>
    <row r="857" spans="1:22" ht="13.5" x14ac:dyDescent="0.25">
      <c r="A857" s="3">
        <f>RSI!A857</f>
        <v>43553</v>
      </c>
      <c r="B857" s="2">
        <f>RSI!B857</f>
        <v>35.011299999999999</v>
      </c>
      <c r="C857" s="2">
        <f>RSI!I857</f>
        <v>37.748737834498563</v>
      </c>
      <c r="D857" s="2">
        <f>MACD!E857</f>
        <v>-6.8056858692656874E-2</v>
      </c>
      <c r="E857" s="2">
        <f>MACD!F857</f>
        <v>-0.25854691677176156</v>
      </c>
      <c r="F857" s="2">
        <f>'Moving Avg'!D857</f>
        <v>35.109960000000001</v>
      </c>
      <c r="G857" s="2">
        <f>'Moving Avg'!F857</f>
        <v>35.399535</v>
      </c>
      <c r="H857" s="2">
        <f>'Moving Avg'!G857</f>
        <v>36.026451999999978</v>
      </c>
      <c r="I857" s="2">
        <f>'Moving Avg'!H857</f>
        <v>37.668011000000035</v>
      </c>
      <c r="J857" s="6" t="str">
        <f>OBV!F857</f>
        <v>BEARISH</v>
      </c>
      <c r="K857" s="6" t="str">
        <f>OBV!G857</f>
        <v>NEUTRAL</v>
      </c>
      <c r="L857" s="6" t="str">
        <f>OBV!H857</f>
        <v>CONFIRMED BEARISH</v>
      </c>
      <c r="M857" s="8">
        <f t="shared" si="130"/>
        <v>25</v>
      </c>
      <c r="N857" s="8">
        <f t="shared" si="131"/>
        <v>0</v>
      </c>
      <c r="O857" s="8">
        <f t="shared" si="132"/>
        <v>0</v>
      </c>
      <c r="P857" s="8">
        <f t="shared" si="133"/>
        <v>16.5</v>
      </c>
      <c r="Q857" s="9">
        <f t="shared" si="134"/>
        <v>11.225</v>
      </c>
      <c r="R857" s="9">
        <f t="shared" si="135"/>
        <v>9.125</v>
      </c>
      <c r="S857" s="9">
        <f t="shared" si="136"/>
        <v>11.175000000000001</v>
      </c>
      <c r="T857" s="9">
        <f t="shared" si="137"/>
        <v>10.375</v>
      </c>
      <c r="U857" s="8">
        <f t="shared" si="138"/>
        <v>10.508333333333335</v>
      </c>
      <c r="V857" s="8">
        <f t="shared" si="139"/>
        <v>10.475000000000001</v>
      </c>
    </row>
    <row r="858" spans="1:22" ht="13.5" x14ac:dyDescent="0.25">
      <c r="A858" s="3">
        <f>RSI!A858</f>
        <v>43556</v>
      </c>
      <c r="B858" s="2">
        <f>RSI!B858</f>
        <v>36.057000000000002</v>
      </c>
      <c r="C858" s="2">
        <f>RSI!I858</f>
        <v>60.882089289533099</v>
      </c>
      <c r="D858" s="2">
        <f>MACD!E858</f>
        <v>-9.2170976046297426E-2</v>
      </c>
      <c r="E858" s="2">
        <f>MACD!F858</f>
        <v>-0.22527172862666875</v>
      </c>
      <c r="F858" s="2">
        <f>'Moving Avg'!D858</f>
        <v>35.220439999999996</v>
      </c>
      <c r="G858" s="2">
        <f>'Moving Avg'!F858</f>
        <v>35.436529999999998</v>
      </c>
      <c r="H858" s="2">
        <f>'Moving Avg'!G858</f>
        <v>35.980281999999981</v>
      </c>
      <c r="I858" s="2">
        <f>'Moving Avg'!H858</f>
        <v>37.664203000000036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  <c r="M858" s="8">
        <f t="shared" si="130"/>
        <v>25</v>
      </c>
      <c r="N858" s="8">
        <f t="shared" si="131"/>
        <v>0</v>
      </c>
      <c r="O858" s="8">
        <f t="shared" si="132"/>
        <v>0</v>
      </c>
      <c r="P858" s="8">
        <f t="shared" si="133"/>
        <v>16.5</v>
      </c>
      <c r="Q858" s="9">
        <f t="shared" si="134"/>
        <v>11.225</v>
      </c>
      <c r="R858" s="9">
        <f t="shared" si="135"/>
        <v>9.125</v>
      </c>
      <c r="S858" s="9">
        <f t="shared" si="136"/>
        <v>11.175000000000001</v>
      </c>
      <c r="T858" s="9">
        <f t="shared" si="137"/>
        <v>10.375</v>
      </c>
      <c r="U858" s="8">
        <f t="shared" si="138"/>
        <v>10.508333333333335</v>
      </c>
      <c r="V858" s="8">
        <f t="shared" si="139"/>
        <v>10.475000000000001</v>
      </c>
    </row>
    <row r="859" spans="1:22" ht="13.5" x14ac:dyDescent="0.25">
      <c r="A859" s="3">
        <f>RSI!A859</f>
        <v>43557</v>
      </c>
      <c r="B859" s="2">
        <f>RSI!B859</f>
        <v>34.981699999999996</v>
      </c>
      <c r="C859" s="2">
        <f>RSI!I859</f>
        <v>43.132096413282305</v>
      </c>
      <c r="D859" s="2">
        <f>MACD!E859</f>
        <v>-3.665672638267381E-2</v>
      </c>
      <c r="E859" s="2">
        <f>MACD!F859</f>
        <v>-0.18754872817786977</v>
      </c>
      <c r="F859" s="2">
        <f>'Moving Avg'!D859</f>
        <v>35.214519999999993</v>
      </c>
      <c r="G859" s="2">
        <f>'Moving Avg'!F859</f>
        <v>35.409889999999997</v>
      </c>
      <c r="H859" s="2">
        <f>'Moving Avg'!G859</f>
        <v>35.912605999999982</v>
      </c>
      <c r="I859" s="2">
        <f>'Moving Avg'!H859</f>
        <v>37.65119200000003</v>
      </c>
      <c r="J859" s="6" t="str">
        <f>OBV!F859</f>
        <v>BULLISH</v>
      </c>
      <c r="K859" s="6" t="str">
        <f>OBV!G859</f>
        <v>NEUTRAL</v>
      </c>
      <c r="L859" s="6" t="str">
        <f>OBV!H859</f>
        <v>BULLISH DIVERGENCE</v>
      </c>
      <c r="M859" s="8">
        <f t="shared" si="130"/>
        <v>25</v>
      </c>
      <c r="N859" s="8">
        <f t="shared" si="131"/>
        <v>0</v>
      </c>
      <c r="O859" s="8">
        <f t="shared" si="132"/>
        <v>0</v>
      </c>
      <c r="P859" s="8">
        <f t="shared" si="133"/>
        <v>66.5</v>
      </c>
      <c r="Q859" s="9">
        <f t="shared" si="134"/>
        <v>18.725000000000001</v>
      </c>
      <c r="R859" s="9">
        <f t="shared" si="135"/>
        <v>21.625</v>
      </c>
      <c r="S859" s="9">
        <f t="shared" si="136"/>
        <v>33.674999999999997</v>
      </c>
      <c r="T859" s="9">
        <f t="shared" si="137"/>
        <v>22.875</v>
      </c>
      <c r="U859" s="8">
        <f t="shared" si="138"/>
        <v>24.675000000000001</v>
      </c>
      <c r="V859" s="8">
        <f t="shared" si="139"/>
        <v>24.225000000000001</v>
      </c>
    </row>
    <row r="860" spans="1:22" ht="13.5" x14ac:dyDescent="0.25">
      <c r="A860" s="3">
        <f>RSI!A860</f>
        <v>43558</v>
      </c>
      <c r="B860" s="2">
        <f>RSI!B860</f>
        <v>33.936</v>
      </c>
      <c r="C860" s="2">
        <f>RSI!I860</f>
        <v>33.043035965764318</v>
      </c>
      <c r="D860" s="2">
        <f>MACD!E860</f>
        <v>9.0673317956444066E-2</v>
      </c>
      <c r="E860" s="2">
        <f>MACD!F860</f>
        <v>-0.13190431895100702</v>
      </c>
      <c r="F860" s="2">
        <f>'Moving Avg'!D860</f>
        <v>34.999459999999999</v>
      </c>
      <c r="G860" s="2">
        <f>'Moving Avg'!F860</f>
        <v>35.330965000000006</v>
      </c>
      <c r="H860" s="2">
        <f>'Moving Avg'!G860</f>
        <v>35.824213999999984</v>
      </c>
      <c r="I860" s="2">
        <f>'Moving Avg'!H860</f>
        <v>37.63295250000003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  <c r="M860" s="8">
        <f t="shared" si="130"/>
        <v>25</v>
      </c>
      <c r="N860" s="8">
        <f t="shared" si="131"/>
        <v>0</v>
      </c>
      <c r="O860" s="8">
        <f t="shared" si="132"/>
        <v>0</v>
      </c>
      <c r="P860" s="8">
        <f t="shared" si="133"/>
        <v>16.5</v>
      </c>
      <c r="Q860" s="9">
        <f t="shared" si="134"/>
        <v>11.225</v>
      </c>
      <c r="R860" s="9">
        <f t="shared" si="135"/>
        <v>9.125</v>
      </c>
      <c r="S860" s="9">
        <f t="shared" si="136"/>
        <v>11.175000000000001</v>
      </c>
      <c r="T860" s="9">
        <f t="shared" si="137"/>
        <v>10.375</v>
      </c>
      <c r="U860" s="8">
        <f t="shared" si="138"/>
        <v>10.508333333333335</v>
      </c>
      <c r="V860" s="8">
        <f t="shared" si="139"/>
        <v>10.475000000000001</v>
      </c>
    </row>
    <row r="861" spans="1:22" ht="13.5" x14ac:dyDescent="0.25">
      <c r="A861" s="3">
        <f>RSI!A861</f>
        <v>43559</v>
      </c>
      <c r="B861" s="2">
        <f>RSI!B861</f>
        <v>34.922499999999999</v>
      </c>
      <c r="C861" s="2">
        <f>RSI!I861</f>
        <v>45.899609103600341</v>
      </c>
      <c r="D861" s="2">
        <f>MACD!E861</f>
        <v>0.13420171944199666</v>
      </c>
      <c r="E861" s="2">
        <f>MACD!F861</f>
        <v>-7.8683111272406292E-2</v>
      </c>
      <c r="F861" s="2">
        <f>'Moving Avg'!D861</f>
        <v>34.981700000000004</v>
      </c>
      <c r="G861" s="2">
        <f>'Moving Avg'!F861</f>
        <v>35.301365000000004</v>
      </c>
      <c r="H861" s="2">
        <f>'Moving Avg'!G861</f>
        <v>35.755551999999987</v>
      </c>
      <c r="I861" s="2">
        <f>'Moving Avg'!H861</f>
        <v>37.619645500000033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  <c r="M861" s="8">
        <f t="shared" si="130"/>
        <v>25</v>
      </c>
      <c r="N861" s="8">
        <f t="shared" si="131"/>
        <v>0</v>
      </c>
      <c r="O861" s="8">
        <f t="shared" si="132"/>
        <v>0</v>
      </c>
      <c r="P861" s="8">
        <f t="shared" si="133"/>
        <v>16.5</v>
      </c>
      <c r="Q861" s="9">
        <f t="shared" si="134"/>
        <v>11.225</v>
      </c>
      <c r="R861" s="9">
        <f t="shared" si="135"/>
        <v>9.125</v>
      </c>
      <c r="S861" s="9">
        <f t="shared" si="136"/>
        <v>11.175000000000001</v>
      </c>
      <c r="T861" s="9">
        <f t="shared" si="137"/>
        <v>10.375</v>
      </c>
      <c r="U861" s="8">
        <f t="shared" si="138"/>
        <v>10.508333333333335</v>
      </c>
      <c r="V861" s="8">
        <f t="shared" si="139"/>
        <v>10.475000000000001</v>
      </c>
    </row>
    <row r="862" spans="1:22" ht="13.5" x14ac:dyDescent="0.25">
      <c r="A862" s="3">
        <f>RSI!A862</f>
        <v>43560</v>
      </c>
      <c r="B862" s="2">
        <f>RSI!B862</f>
        <v>34.922499999999999</v>
      </c>
      <c r="C862" s="2">
        <f>RSI!I862</f>
        <v>45.899609103600341</v>
      </c>
      <c r="D862" s="2">
        <f>MACD!E862</f>
        <v>0.17340942180883445</v>
      </c>
      <c r="E862" s="2">
        <f>MACD!F862</f>
        <v>-2.826460465615814E-2</v>
      </c>
      <c r="F862" s="2">
        <f>'Moving Avg'!D862</f>
        <v>34.963940000000001</v>
      </c>
      <c r="G862" s="2">
        <f>'Moving Avg'!F862</f>
        <v>35.271765000000002</v>
      </c>
      <c r="H862" s="2">
        <f>'Moving Avg'!G862</f>
        <v>35.687087999999981</v>
      </c>
      <c r="I862" s="2">
        <f>'Moving Avg'!H862</f>
        <v>37.610213000000037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  <c r="M862" s="8">
        <f t="shared" si="130"/>
        <v>25</v>
      </c>
      <c r="N862" s="8">
        <f t="shared" si="131"/>
        <v>0</v>
      </c>
      <c r="O862" s="8">
        <f t="shared" si="132"/>
        <v>0</v>
      </c>
      <c r="P862" s="8">
        <f t="shared" si="133"/>
        <v>16.5</v>
      </c>
      <c r="Q862" s="9">
        <f t="shared" si="134"/>
        <v>11.225</v>
      </c>
      <c r="R862" s="9">
        <f t="shared" si="135"/>
        <v>9.125</v>
      </c>
      <c r="S862" s="9">
        <f t="shared" si="136"/>
        <v>11.175000000000001</v>
      </c>
      <c r="T862" s="9">
        <f t="shared" si="137"/>
        <v>10.375</v>
      </c>
      <c r="U862" s="8">
        <f t="shared" si="138"/>
        <v>10.508333333333335</v>
      </c>
      <c r="V862" s="8">
        <f t="shared" si="139"/>
        <v>10.475000000000001</v>
      </c>
    </row>
    <row r="863" spans="1:22" ht="13.5" x14ac:dyDescent="0.25">
      <c r="A863" s="3">
        <f>RSI!A863</f>
        <v>43563</v>
      </c>
      <c r="B863" s="2">
        <f>RSI!B863</f>
        <v>34.922499999999999</v>
      </c>
      <c r="C863" s="2">
        <f>RSI!I863</f>
        <v>45.899609103600341</v>
      </c>
      <c r="D863" s="2">
        <f>MACD!E863</f>
        <v>0.20878514962548422</v>
      </c>
      <c r="E863" s="2">
        <f>MACD!F863</f>
        <v>1.9145346200170332E-2</v>
      </c>
      <c r="F863" s="2">
        <f>'Moving Avg'!D863</f>
        <v>34.73704</v>
      </c>
      <c r="G863" s="2">
        <f>'Moving Avg'!F863</f>
        <v>35.242165000000007</v>
      </c>
      <c r="H863" s="2">
        <f>'Moving Avg'!G863</f>
        <v>35.618623999999976</v>
      </c>
      <c r="I863" s="2">
        <f>'Moving Avg'!H863</f>
        <v>37.596906000000025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  <c r="M863" s="8">
        <f t="shared" si="130"/>
        <v>25</v>
      </c>
      <c r="N863" s="8">
        <f t="shared" si="131"/>
        <v>0</v>
      </c>
      <c r="O863" s="8">
        <f t="shared" si="132"/>
        <v>0</v>
      </c>
      <c r="P863" s="8">
        <f t="shared" si="133"/>
        <v>16.5</v>
      </c>
      <c r="Q863" s="9">
        <f t="shared" si="134"/>
        <v>11.225</v>
      </c>
      <c r="R863" s="9">
        <f t="shared" si="135"/>
        <v>9.125</v>
      </c>
      <c r="S863" s="9">
        <f t="shared" si="136"/>
        <v>11.175000000000001</v>
      </c>
      <c r="T863" s="9">
        <f t="shared" si="137"/>
        <v>10.375</v>
      </c>
      <c r="U863" s="8">
        <f t="shared" si="138"/>
        <v>10.508333333333335</v>
      </c>
      <c r="V863" s="8">
        <f t="shared" si="139"/>
        <v>10.475000000000001</v>
      </c>
    </row>
    <row r="864" spans="1:22" ht="13.5" x14ac:dyDescent="0.25">
      <c r="A864" s="3">
        <f>RSI!A864</f>
        <v>43565</v>
      </c>
      <c r="B864" s="2">
        <f>RSI!B864</f>
        <v>34.922499999999999</v>
      </c>
      <c r="C864" s="2">
        <f>RSI!I864</f>
        <v>45.899609103600341</v>
      </c>
      <c r="D864" s="2">
        <f>MACD!E864</f>
        <v>0.16486316828952141</v>
      </c>
      <c r="E864" s="2">
        <f>MACD!F864</f>
        <v>4.8288910618040547E-2</v>
      </c>
      <c r="F864" s="2">
        <f>'Moving Avg'!D864</f>
        <v>34.725199999999994</v>
      </c>
      <c r="G864" s="2">
        <f>'Moving Avg'!F864</f>
        <v>35.212565000000005</v>
      </c>
      <c r="H864" s="2">
        <f>'Moving Avg'!G864</f>
        <v>35.550159999999977</v>
      </c>
      <c r="I864" s="2">
        <f>'Moving Avg'!H864</f>
        <v>37.583599000000021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  <c r="M864" s="8">
        <f t="shared" si="130"/>
        <v>25</v>
      </c>
      <c r="N864" s="8">
        <f t="shared" si="131"/>
        <v>0</v>
      </c>
      <c r="O864" s="8">
        <f t="shared" si="132"/>
        <v>0</v>
      </c>
      <c r="P864" s="8">
        <f t="shared" si="133"/>
        <v>16.5</v>
      </c>
      <c r="Q864" s="9">
        <f t="shared" si="134"/>
        <v>11.225</v>
      </c>
      <c r="R864" s="9">
        <f t="shared" si="135"/>
        <v>9.125</v>
      </c>
      <c r="S864" s="9">
        <f t="shared" si="136"/>
        <v>11.175000000000001</v>
      </c>
      <c r="T864" s="9">
        <f t="shared" si="137"/>
        <v>10.375</v>
      </c>
      <c r="U864" s="8">
        <f t="shared" si="138"/>
        <v>10.508333333333335</v>
      </c>
      <c r="V864" s="8">
        <f t="shared" si="139"/>
        <v>10.475000000000001</v>
      </c>
    </row>
    <row r="865" spans="1:22" ht="13.5" x14ac:dyDescent="0.25">
      <c r="A865" s="3">
        <f>RSI!A865</f>
        <v>43566</v>
      </c>
      <c r="B865" s="2">
        <f>RSI!B865</f>
        <v>34.922499999999999</v>
      </c>
      <c r="C865" s="2">
        <f>RSI!I865</f>
        <v>45.899609103600341</v>
      </c>
      <c r="D865" s="2">
        <f>MACD!E865</f>
        <v>0.12958454281787368</v>
      </c>
      <c r="E865" s="2">
        <f>MACD!F865</f>
        <v>6.4548037058007185E-2</v>
      </c>
      <c r="F865" s="2">
        <f>'Moving Avg'!D865</f>
        <v>34.922499999999999</v>
      </c>
      <c r="G865" s="2">
        <f>'Moving Avg'!F865</f>
        <v>35.183460000000011</v>
      </c>
      <c r="H865" s="2">
        <f>'Moving Avg'!G865</f>
        <v>35.481695999999978</v>
      </c>
      <c r="I865" s="2">
        <f>'Moving Avg'!H865</f>
        <v>37.57387600000002</v>
      </c>
      <c r="J865" s="6" t="str">
        <f>OBV!F865</f>
        <v>BULLISH</v>
      </c>
      <c r="K865" s="6" t="str">
        <f>OBV!G865</f>
        <v>NEUTRAL</v>
      </c>
      <c r="L865" s="6" t="str">
        <f>OBV!H865</f>
        <v>CONFIRMED BULLISH</v>
      </c>
      <c r="M865" s="8">
        <f t="shared" si="130"/>
        <v>25</v>
      </c>
      <c r="N865" s="8">
        <f t="shared" si="131"/>
        <v>0</v>
      </c>
      <c r="O865" s="8">
        <f t="shared" si="132"/>
        <v>0</v>
      </c>
      <c r="P865" s="8">
        <f t="shared" si="133"/>
        <v>83.5</v>
      </c>
      <c r="Q865" s="9">
        <f t="shared" si="134"/>
        <v>21.274999999999999</v>
      </c>
      <c r="R865" s="9">
        <f t="shared" si="135"/>
        <v>25.875</v>
      </c>
      <c r="S865" s="9">
        <f t="shared" si="136"/>
        <v>41.325000000000003</v>
      </c>
      <c r="T865" s="9">
        <f t="shared" si="137"/>
        <v>27.125</v>
      </c>
      <c r="U865" s="8">
        <f t="shared" si="138"/>
        <v>29.491666666666664</v>
      </c>
      <c r="V865" s="8">
        <f t="shared" si="139"/>
        <v>28.9</v>
      </c>
    </row>
    <row r="866" spans="1:22" ht="13.5" x14ac:dyDescent="0.25">
      <c r="A866" s="3">
        <f>RSI!A866</f>
        <v>43567</v>
      </c>
      <c r="B866" s="2">
        <f>RSI!B866</f>
        <v>34.922499999999999</v>
      </c>
      <c r="C866" s="2">
        <f>RSI!I866</f>
        <v>45.899609103600341</v>
      </c>
      <c r="D866" s="2">
        <f>MACD!E866</f>
        <v>0.10147981297178887</v>
      </c>
      <c r="E866" s="2">
        <f>MACD!F866</f>
        <v>7.193439224076352E-2</v>
      </c>
      <c r="F866" s="2">
        <f>'Moving Avg'!D866</f>
        <v>34.922499999999999</v>
      </c>
      <c r="G866" s="2">
        <f>'Moving Avg'!F866</f>
        <v>35.154355000000002</v>
      </c>
      <c r="H866" s="2">
        <f>'Moving Avg'!G866</f>
        <v>35.413231999999979</v>
      </c>
      <c r="I866" s="2">
        <f>'Moving Avg'!H866</f>
        <v>37.560811500000014</v>
      </c>
      <c r="J866" s="6" t="str">
        <f>OBV!F866</f>
        <v>NEUTRAL</v>
      </c>
      <c r="K866" s="6" t="str">
        <f>OBV!G866</f>
        <v>NEUTRAL</v>
      </c>
      <c r="L866" s="6" t="str">
        <f>OBV!H866</f>
        <v>NEUTRAL</v>
      </c>
      <c r="M866" s="8">
        <f t="shared" si="130"/>
        <v>25</v>
      </c>
      <c r="N866" s="8">
        <f t="shared" si="131"/>
        <v>0</v>
      </c>
      <c r="O866" s="8">
        <f t="shared" si="132"/>
        <v>0</v>
      </c>
      <c r="P866" s="8">
        <f t="shared" si="133"/>
        <v>33</v>
      </c>
      <c r="Q866" s="9">
        <f t="shared" si="134"/>
        <v>13.7</v>
      </c>
      <c r="R866" s="9">
        <f t="shared" si="135"/>
        <v>13.25</v>
      </c>
      <c r="S866" s="9">
        <f t="shared" si="136"/>
        <v>18.600000000000001</v>
      </c>
      <c r="T866" s="9">
        <f t="shared" si="137"/>
        <v>14.5</v>
      </c>
      <c r="U866" s="8">
        <f t="shared" si="138"/>
        <v>15.183333333333332</v>
      </c>
      <c r="V866" s="8">
        <f t="shared" si="139"/>
        <v>15.012499999999999</v>
      </c>
    </row>
    <row r="867" spans="1:22" ht="13.5" x14ac:dyDescent="0.25">
      <c r="A867" s="3">
        <f>RSI!A867</f>
        <v>43570</v>
      </c>
      <c r="B867" s="2">
        <f>RSI!B867</f>
        <v>34.922499999999999</v>
      </c>
      <c r="C867" s="2">
        <f>RSI!I867</f>
        <v>45.899609103600341</v>
      </c>
      <c r="D867" s="2">
        <f>MACD!E867</f>
        <v>7.9315938443130563E-2</v>
      </c>
      <c r="E867" s="2">
        <f>MACD!F867</f>
        <v>7.3410701481236934E-2</v>
      </c>
      <c r="F867" s="2">
        <f>'Moving Avg'!D867</f>
        <v>34.922499999999999</v>
      </c>
      <c r="G867" s="2">
        <f>'Moving Avg'!F867</f>
        <v>35.125250000000008</v>
      </c>
      <c r="H867" s="2">
        <f>'Moving Avg'!G867</f>
        <v>35.379097999999971</v>
      </c>
      <c r="I867" s="2">
        <f>'Moving Avg'!H867</f>
        <v>37.547747000000015</v>
      </c>
      <c r="J867" s="6" t="str">
        <f>OBV!F867</f>
        <v>NEUTRAL</v>
      </c>
      <c r="K867" s="6" t="str">
        <f>OBV!G867</f>
        <v>NEUTRAL</v>
      </c>
      <c r="L867" s="6" t="str">
        <f>OBV!H867</f>
        <v>NEUTRAL</v>
      </c>
      <c r="M867" s="8">
        <f t="shared" si="130"/>
        <v>25</v>
      </c>
      <c r="N867" s="8">
        <f t="shared" si="131"/>
        <v>0</v>
      </c>
      <c r="O867" s="8">
        <f t="shared" si="132"/>
        <v>0</v>
      </c>
      <c r="P867" s="8">
        <f t="shared" si="133"/>
        <v>33</v>
      </c>
      <c r="Q867" s="9">
        <f t="shared" si="134"/>
        <v>13.7</v>
      </c>
      <c r="R867" s="9">
        <f t="shared" si="135"/>
        <v>13.25</v>
      </c>
      <c r="S867" s="9">
        <f t="shared" si="136"/>
        <v>18.600000000000001</v>
      </c>
      <c r="T867" s="9">
        <f t="shared" si="137"/>
        <v>14.5</v>
      </c>
      <c r="U867" s="8">
        <f t="shared" si="138"/>
        <v>15.183333333333332</v>
      </c>
      <c r="V867" s="8">
        <f t="shared" si="139"/>
        <v>15.012499999999999</v>
      </c>
    </row>
    <row r="868" spans="1:22" ht="13.5" x14ac:dyDescent="0.25">
      <c r="A868" s="3">
        <f>RSI!A868</f>
        <v>43571</v>
      </c>
      <c r="B868" s="2">
        <f>RSI!B868</f>
        <v>34.922499999999999</v>
      </c>
      <c r="C868" s="2">
        <f>RSI!I868</f>
        <v>45.899609103600341</v>
      </c>
      <c r="D868" s="2">
        <f>MACD!E868</f>
        <v>0.22293608303243673</v>
      </c>
      <c r="E868" s="2">
        <f>MACD!F868</f>
        <v>0.1033157777914769</v>
      </c>
      <c r="F868" s="2">
        <f>'Moving Avg'!D868</f>
        <v>34.922499999999999</v>
      </c>
      <c r="G868" s="2">
        <f>'Moving Avg'!F868</f>
        <v>35.096145000000007</v>
      </c>
      <c r="H868" s="2">
        <f>'Moving Avg'!G868</f>
        <v>35.345555999999966</v>
      </c>
      <c r="I868" s="2">
        <f>'Moving Avg'!H868</f>
        <v>37.534682500000009</v>
      </c>
      <c r="J868" s="6" t="str">
        <f>OBV!F868</f>
        <v>NEUTRAL</v>
      </c>
      <c r="K868" s="6" t="str">
        <f>OBV!G868</f>
        <v>NEUTRAL</v>
      </c>
      <c r="L868" s="6" t="str">
        <f>OBV!H868</f>
        <v>NEUTRAL</v>
      </c>
      <c r="M868" s="8">
        <f t="shared" si="130"/>
        <v>25</v>
      </c>
      <c r="N868" s="8">
        <f t="shared" si="131"/>
        <v>0</v>
      </c>
      <c r="O868" s="8">
        <f t="shared" si="132"/>
        <v>0</v>
      </c>
      <c r="P868" s="8">
        <f t="shared" si="133"/>
        <v>33</v>
      </c>
      <c r="Q868" s="9">
        <f t="shared" si="134"/>
        <v>13.7</v>
      </c>
      <c r="R868" s="9">
        <f t="shared" si="135"/>
        <v>13.25</v>
      </c>
      <c r="S868" s="9">
        <f t="shared" si="136"/>
        <v>18.600000000000001</v>
      </c>
      <c r="T868" s="9">
        <f t="shared" si="137"/>
        <v>14.5</v>
      </c>
      <c r="U868" s="8">
        <f t="shared" si="138"/>
        <v>15.183333333333332</v>
      </c>
      <c r="V868" s="8">
        <f t="shared" si="139"/>
        <v>15.012499999999999</v>
      </c>
    </row>
    <row r="869" spans="1:22" ht="13.5" x14ac:dyDescent="0.25">
      <c r="A869" s="3">
        <f>RSI!A869</f>
        <v>43572</v>
      </c>
      <c r="B869" s="2">
        <f>RSI!B869</f>
        <v>34.922499999999999</v>
      </c>
      <c r="C869" s="2">
        <f>RSI!I869</f>
        <v>45.899609103600341</v>
      </c>
      <c r="D869" s="2">
        <f>MACD!E869</f>
        <v>0.18041641189262947</v>
      </c>
      <c r="E869" s="2">
        <f>MACD!F869</f>
        <v>0.11873590461170741</v>
      </c>
      <c r="F869" s="2">
        <f>'Moving Avg'!D869</f>
        <v>34.922499999999999</v>
      </c>
      <c r="G869" s="2">
        <f>'Moving Avg'!F869</f>
        <v>35.067040000000006</v>
      </c>
      <c r="H869" s="2">
        <f>'Moving Avg'!G869</f>
        <v>35.312013999999969</v>
      </c>
      <c r="I869" s="2">
        <f>'Moving Avg'!H869</f>
        <v>37.521618000000011</v>
      </c>
      <c r="J869" s="6" t="str">
        <f>OBV!F869</f>
        <v>NEUTRAL</v>
      </c>
      <c r="K869" s="6" t="str">
        <f>OBV!G869</f>
        <v>NEUTRAL</v>
      </c>
      <c r="L869" s="6" t="str">
        <f>OBV!H869</f>
        <v>NEUTRAL</v>
      </c>
      <c r="M869" s="8">
        <f t="shared" si="130"/>
        <v>25</v>
      </c>
      <c r="N869" s="8">
        <f t="shared" si="131"/>
        <v>0</v>
      </c>
      <c r="O869" s="8">
        <f t="shared" si="132"/>
        <v>0</v>
      </c>
      <c r="P869" s="8">
        <f t="shared" si="133"/>
        <v>33</v>
      </c>
      <c r="Q869" s="9">
        <f t="shared" si="134"/>
        <v>13.7</v>
      </c>
      <c r="R869" s="9">
        <f t="shared" si="135"/>
        <v>13.25</v>
      </c>
      <c r="S869" s="9">
        <f t="shared" si="136"/>
        <v>18.600000000000001</v>
      </c>
      <c r="T869" s="9">
        <f t="shared" si="137"/>
        <v>14.5</v>
      </c>
      <c r="U869" s="8">
        <f t="shared" si="138"/>
        <v>15.183333333333332</v>
      </c>
      <c r="V869" s="8">
        <f t="shared" si="139"/>
        <v>15.012499999999999</v>
      </c>
    </row>
    <row r="870" spans="1:22" ht="13.5" x14ac:dyDescent="0.25">
      <c r="A870" s="3">
        <f>RSI!A870</f>
        <v>43573</v>
      </c>
      <c r="B870" s="2">
        <f>RSI!B870</f>
        <v>34.922499999999999</v>
      </c>
      <c r="C870" s="2">
        <f>RSI!I870</f>
        <v>45.899609103600341</v>
      </c>
      <c r="D870" s="2">
        <f>MACD!E870</f>
        <v>-1.5155027454994752E-2</v>
      </c>
      <c r="E870" s="2">
        <f>MACD!F870</f>
        <v>9.1957718198366983E-2</v>
      </c>
      <c r="F870" s="2">
        <f>'Moving Avg'!D870</f>
        <v>34.922499999999999</v>
      </c>
      <c r="G870" s="2">
        <f>'Moving Avg'!F870</f>
        <v>35.037935000000004</v>
      </c>
      <c r="H870" s="2">
        <f>'Moving Avg'!G870</f>
        <v>35.278471999999972</v>
      </c>
      <c r="I870" s="2">
        <f>'Moving Avg'!H870</f>
        <v>37.50865000000001</v>
      </c>
      <c r="J870" s="6" t="str">
        <f>OBV!F870</f>
        <v>NEUTRAL</v>
      </c>
      <c r="K870" s="6" t="str">
        <f>OBV!G870</f>
        <v>NEUTRAL</v>
      </c>
      <c r="L870" s="6" t="str">
        <f>OBV!H870</f>
        <v>NEUTRAL</v>
      </c>
      <c r="M870" s="8">
        <f t="shared" si="130"/>
        <v>25</v>
      </c>
      <c r="N870" s="8">
        <f t="shared" si="131"/>
        <v>100</v>
      </c>
      <c r="O870" s="8">
        <f t="shared" si="132"/>
        <v>0</v>
      </c>
      <c r="P870" s="8">
        <f t="shared" si="133"/>
        <v>33</v>
      </c>
      <c r="Q870" s="9">
        <f t="shared" si="134"/>
        <v>48.7</v>
      </c>
      <c r="R870" s="9">
        <f t="shared" si="135"/>
        <v>33.25</v>
      </c>
      <c r="S870" s="9">
        <f t="shared" si="136"/>
        <v>33.6</v>
      </c>
      <c r="T870" s="9">
        <f t="shared" si="137"/>
        <v>39.5</v>
      </c>
      <c r="U870" s="8">
        <f t="shared" si="138"/>
        <v>38.516666666666673</v>
      </c>
      <c r="V870" s="8">
        <f t="shared" si="139"/>
        <v>38.762500000000003</v>
      </c>
    </row>
    <row r="871" spans="1:22" ht="13.5" x14ac:dyDescent="0.25">
      <c r="A871" s="3">
        <f>RSI!A871</f>
        <v>43574</v>
      </c>
      <c r="B871" s="2">
        <f>RSI!B871</f>
        <v>34.922499999999999</v>
      </c>
      <c r="C871" s="2">
        <f>RSI!I871</f>
        <v>45.899609103600341</v>
      </c>
      <c r="D871" s="2">
        <f>MACD!E871</f>
        <v>-2.7680741730712555E-2</v>
      </c>
      <c r="E871" s="2">
        <f>MACD!F871</f>
        <v>6.8030026212551081E-2</v>
      </c>
      <c r="F871" s="2">
        <f>'Moving Avg'!D871</f>
        <v>34.922499999999999</v>
      </c>
      <c r="G871" s="2">
        <f>'Moving Avg'!F871</f>
        <v>35.008830000000003</v>
      </c>
      <c r="H871" s="2">
        <f>'Moving Avg'!G871</f>
        <v>35.244929999999968</v>
      </c>
      <c r="I871" s="2">
        <f>'Moving Avg'!H871</f>
        <v>37.495876000000003</v>
      </c>
      <c r="J871" s="6" t="str">
        <f>OBV!F871</f>
        <v>NEUTRAL</v>
      </c>
      <c r="K871" s="6" t="str">
        <f>OBV!G871</f>
        <v>NEUTRAL</v>
      </c>
      <c r="L871" s="6" t="str">
        <f>OBV!H871</f>
        <v>NEUTRAL</v>
      </c>
      <c r="M871" s="8">
        <f t="shared" si="130"/>
        <v>25</v>
      </c>
      <c r="N871" s="8">
        <f t="shared" si="131"/>
        <v>100</v>
      </c>
      <c r="O871" s="8">
        <f t="shared" si="132"/>
        <v>0</v>
      </c>
      <c r="P871" s="8">
        <f t="shared" si="133"/>
        <v>33</v>
      </c>
      <c r="Q871" s="9">
        <f t="shared" si="134"/>
        <v>48.7</v>
      </c>
      <c r="R871" s="9">
        <f t="shared" si="135"/>
        <v>33.25</v>
      </c>
      <c r="S871" s="9">
        <f t="shared" si="136"/>
        <v>33.6</v>
      </c>
      <c r="T871" s="9">
        <f t="shared" si="137"/>
        <v>39.5</v>
      </c>
      <c r="U871" s="8">
        <f t="shared" si="138"/>
        <v>38.516666666666673</v>
      </c>
      <c r="V871" s="8">
        <f t="shared" si="139"/>
        <v>38.762500000000003</v>
      </c>
    </row>
    <row r="872" spans="1:22" ht="13.5" x14ac:dyDescent="0.25">
      <c r="A872" s="3">
        <f>RSI!A872</f>
        <v>43577</v>
      </c>
      <c r="B872" s="2">
        <f>RSI!B872</f>
        <v>34.922499999999999</v>
      </c>
      <c r="C872" s="2">
        <f>RSI!I872</f>
        <v>45.899609103600341</v>
      </c>
      <c r="D872" s="2">
        <f>MACD!E872</f>
        <v>-3.7178885488259539E-2</v>
      </c>
      <c r="E872" s="2">
        <f>MACD!F872</f>
        <v>4.6988243872388966E-2</v>
      </c>
      <c r="F872" s="2">
        <f>'Moving Avg'!D872</f>
        <v>34.922499999999999</v>
      </c>
      <c r="G872" s="2">
        <f>'Moving Avg'!F872</f>
        <v>34.979725000000009</v>
      </c>
      <c r="H872" s="2">
        <f>'Moving Avg'!G872</f>
        <v>35.211387999999964</v>
      </c>
      <c r="I872" s="2">
        <f>'Moving Avg'!H872</f>
        <v>37.481600500000006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  <c r="M872" s="8">
        <f t="shared" si="130"/>
        <v>25</v>
      </c>
      <c r="N872" s="8">
        <f t="shared" si="131"/>
        <v>100</v>
      </c>
      <c r="O872" s="8">
        <f t="shared" si="132"/>
        <v>0</v>
      </c>
      <c r="P872" s="8">
        <f t="shared" si="133"/>
        <v>33</v>
      </c>
      <c r="Q872" s="9">
        <f t="shared" si="134"/>
        <v>48.7</v>
      </c>
      <c r="R872" s="9">
        <f t="shared" si="135"/>
        <v>33.25</v>
      </c>
      <c r="S872" s="9">
        <f t="shared" si="136"/>
        <v>33.6</v>
      </c>
      <c r="T872" s="9">
        <f t="shared" si="137"/>
        <v>39.5</v>
      </c>
      <c r="U872" s="8">
        <f t="shared" si="138"/>
        <v>38.516666666666673</v>
      </c>
      <c r="V872" s="8">
        <f t="shared" si="139"/>
        <v>38.762500000000003</v>
      </c>
    </row>
    <row r="873" spans="1:22" ht="13.5" x14ac:dyDescent="0.25">
      <c r="A873" s="3">
        <f>RSI!A873</f>
        <v>43578</v>
      </c>
      <c r="B873" s="2">
        <f>RSI!B873</f>
        <v>34.922499999999999</v>
      </c>
      <c r="C873" s="2">
        <f>RSI!I873</f>
        <v>45.899609103600348</v>
      </c>
      <c r="D873" s="2">
        <f>MACD!E873</f>
        <v>-4.4196760107553246E-2</v>
      </c>
      <c r="E873" s="2">
        <f>MACD!F873</f>
        <v>2.8751243076400528E-2</v>
      </c>
      <c r="F873" s="2">
        <f>'Moving Avg'!D873</f>
        <v>34.922499999999999</v>
      </c>
      <c r="G873" s="2">
        <f>'Moving Avg'!F873</f>
        <v>34.950620000000001</v>
      </c>
      <c r="H873" s="2">
        <f>'Moving Avg'!G873</f>
        <v>35.180015999999966</v>
      </c>
      <c r="I873" s="2">
        <f>'Moving Avg'!H873</f>
        <v>37.465387500000006</v>
      </c>
      <c r="J873" s="6" t="str">
        <f>OBV!F873</f>
        <v>NEUTRAL</v>
      </c>
      <c r="K873" s="6" t="str">
        <f>OBV!G873</f>
        <v>NEUTRAL</v>
      </c>
      <c r="L873" s="6" t="str">
        <f>OBV!H873</f>
        <v>NEUTRAL</v>
      </c>
      <c r="M873" s="8">
        <f t="shared" si="130"/>
        <v>25</v>
      </c>
      <c r="N873" s="8">
        <f t="shared" si="131"/>
        <v>100</v>
      </c>
      <c r="O873" s="8">
        <f t="shared" si="132"/>
        <v>0</v>
      </c>
      <c r="P873" s="8">
        <f t="shared" si="133"/>
        <v>33</v>
      </c>
      <c r="Q873" s="9">
        <f t="shared" si="134"/>
        <v>48.7</v>
      </c>
      <c r="R873" s="9">
        <f t="shared" si="135"/>
        <v>33.25</v>
      </c>
      <c r="S873" s="9">
        <f t="shared" si="136"/>
        <v>33.6</v>
      </c>
      <c r="T873" s="9">
        <f t="shared" si="137"/>
        <v>39.5</v>
      </c>
      <c r="U873" s="8">
        <f t="shared" si="138"/>
        <v>38.516666666666673</v>
      </c>
      <c r="V873" s="8">
        <f t="shared" si="139"/>
        <v>38.762500000000003</v>
      </c>
    </row>
    <row r="874" spans="1:22" ht="13.5" x14ac:dyDescent="0.25">
      <c r="A874" s="3">
        <f>RSI!A874</f>
        <v>43579</v>
      </c>
      <c r="B874" s="2">
        <f>RSI!B874</f>
        <v>34.330599999999997</v>
      </c>
      <c r="C874" s="2">
        <f>RSI!I874</f>
        <v>35.255515697337543</v>
      </c>
      <c r="D874" s="2">
        <f>MACD!E874</f>
        <v>-5.3469836969455287E-3</v>
      </c>
      <c r="E874" s="2">
        <f>MACD!F874</f>
        <v>2.1931597721731318E-2</v>
      </c>
      <c r="F874" s="2">
        <f>'Moving Avg'!D874</f>
        <v>34.804119999999998</v>
      </c>
      <c r="G874" s="2">
        <f>'Moving Avg'!F874</f>
        <v>34.916585000000005</v>
      </c>
      <c r="H874" s="2">
        <f>'Moving Avg'!G874</f>
        <v>35.136805999999964</v>
      </c>
      <c r="I874" s="2">
        <f>'Moving Avg'!H874</f>
        <v>37.446215000000009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  <c r="M874" s="8">
        <f t="shared" si="130"/>
        <v>25</v>
      </c>
      <c r="N874" s="8">
        <f t="shared" si="131"/>
        <v>100</v>
      </c>
      <c r="O874" s="8">
        <f t="shared" si="132"/>
        <v>0</v>
      </c>
      <c r="P874" s="8">
        <f t="shared" si="133"/>
        <v>16.5</v>
      </c>
      <c r="Q874" s="9">
        <f t="shared" si="134"/>
        <v>46.225000000000001</v>
      </c>
      <c r="R874" s="9">
        <f t="shared" si="135"/>
        <v>29.125</v>
      </c>
      <c r="S874" s="9">
        <f t="shared" si="136"/>
        <v>26.175000000000001</v>
      </c>
      <c r="T874" s="9">
        <f t="shared" si="137"/>
        <v>35.375</v>
      </c>
      <c r="U874" s="8">
        <f t="shared" si="138"/>
        <v>33.841666666666661</v>
      </c>
      <c r="V874" s="8">
        <f t="shared" si="139"/>
        <v>34.224999999999994</v>
      </c>
    </row>
    <row r="875" spans="1:22" ht="13.5" x14ac:dyDescent="0.25">
      <c r="A875" s="3">
        <f>RSI!A875</f>
        <v>43580</v>
      </c>
      <c r="B875" s="2">
        <f>RSI!B875</f>
        <v>34.518099999999997</v>
      </c>
      <c r="C875" s="2">
        <f>RSI!I875</f>
        <v>40.002020562213588</v>
      </c>
      <c r="D875" s="2">
        <f>MACD!E875</f>
        <v>1.8008219857769348E-2</v>
      </c>
      <c r="E875" s="2">
        <f>MACD!F875</f>
        <v>2.1146922148938926E-2</v>
      </c>
      <c r="F875" s="2">
        <f>'Moving Avg'!D875</f>
        <v>34.723239999999997</v>
      </c>
      <c r="G875" s="2">
        <f>'Moving Avg'!F875</f>
        <v>34.891925000000008</v>
      </c>
      <c r="H875" s="2">
        <f>'Moving Avg'!G875</f>
        <v>35.097345999999966</v>
      </c>
      <c r="I875" s="2">
        <f>'Moving Avg'!H875</f>
        <v>37.427980000000005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  <c r="M875" s="8">
        <f t="shared" si="130"/>
        <v>25</v>
      </c>
      <c r="N875" s="8">
        <f t="shared" si="131"/>
        <v>45</v>
      </c>
      <c r="O875" s="8">
        <f t="shared" si="132"/>
        <v>0</v>
      </c>
      <c r="P875" s="8">
        <f t="shared" si="133"/>
        <v>16.5</v>
      </c>
      <c r="Q875" s="9">
        <f t="shared" si="134"/>
        <v>26.975000000000001</v>
      </c>
      <c r="R875" s="9">
        <f t="shared" si="135"/>
        <v>18.125</v>
      </c>
      <c r="S875" s="9">
        <f t="shared" si="136"/>
        <v>17.925000000000001</v>
      </c>
      <c r="T875" s="9">
        <f t="shared" si="137"/>
        <v>21.625</v>
      </c>
      <c r="U875" s="8">
        <f t="shared" si="138"/>
        <v>21.008333333333336</v>
      </c>
      <c r="V875" s="8">
        <f t="shared" si="139"/>
        <v>21.162500000000001</v>
      </c>
    </row>
    <row r="876" spans="1:22" ht="13.5" x14ac:dyDescent="0.25">
      <c r="A876" s="3">
        <f>RSI!A876</f>
        <v>43581</v>
      </c>
      <c r="B876" s="2">
        <f>RSI!B876</f>
        <v>33.541400000000003</v>
      </c>
      <c r="C876" s="2">
        <f>RSI!I876</f>
        <v>28.34491151874191</v>
      </c>
      <c r="D876" s="2">
        <f>MACD!E876</f>
        <v>0.11305792953901062</v>
      </c>
      <c r="E876" s="2">
        <f>MACD!F876</f>
        <v>3.9529123626953266E-2</v>
      </c>
      <c r="F876" s="2">
        <f>'Moving Avg'!D876</f>
        <v>34.447020000000002</v>
      </c>
      <c r="G876" s="2">
        <f>'Moving Avg'!F876</f>
        <v>34.818430000000006</v>
      </c>
      <c r="H876" s="2">
        <f>'Moving Avg'!G876</f>
        <v>35.038351999999968</v>
      </c>
      <c r="I876" s="2">
        <f>'Moving Avg'!H876</f>
        <v>37.40486150000001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0"/>
        <v>50</v>
      </c>
      <c r="N876" s="8">
        <f t="shared" si="131"/>
        <v>0</v>
      </c>
      <c r="O876" s="8">
        <f t="shared" si="132"/>
        <v>0</v>
      </c>
      <c r="P876" s="8">
        <f t="shared" si="133"/>
        <v>16.5</v>
      </c>
      <c r="Q876" s="9">
        <f t="shared" si="134"/>
        <v>19.975000000000001</v>
      </c>
      <c r="R876" s="9">
        <f t="shared" si="135"/>
        <v>14.125</v>
      </c>
      <c r="S876" s="9">
        <f t="shared" si="136"/>
        <v>14.925000000000001</v>
      </c>
      <c r="T876" s="9">
        <f t="shared" si="137"/>
        <v>16.625</v>
      </c>
      <c r="U876" s="8">
        <f t="shared" si="138"/>
        <v>16.341666666666669</v>
      </c>
      <c r="V876" s="8">
        <f t="shared" si="139"/>
        <v>16.412500000000001</v>
      </c>
    </row>
    <row r="877" spans="1:22" ht="13.5" x14ac:dyDescent="0.25">
      <c r="A877" s="3">
        <f>RSI!A877</f>
        <v>43584</v>
      </c>
      <c r="B877" s="2">
        <f>RSI!B877</f>
        <v>33.985399999999998</v>
      </c>
      <c r="C877" s="2">
        <f>RSI!I877</f>
        <v>37.291217809297571</v>
      </c>
      <c r="D877" s="2">
        <f>MACD!E877</f>
        <v>0.16908880829738138</v>
      </c>
      <c r="E877" s="2">
        <f>MACD!F877</f>
        <v>6.5441060561038891E-2</v>
      </c>
      <c r="F877" s="2">
        <f>'Moving Avg'!D877</f>
        <v>34.259599999999999</v>
      </c>
      <c r="G877" s="2">
        <f>'Moving Avg'!F877</f>
        <v>34.76713500000001</v>
      </c>
      <c r="H877" s="2">
        <f>'Moving Avg'!G877</f>
        <v>34.988237999999974</v>
      </c>
      <c r="I877" s="2">
        <f>'Moving Avg'!H877</f>
        <v>37.383963000000001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  <c r="M877" s="8">
        <f t="shared" si="130"/>
        <v>25</v>
      </c>
      <c r="N877" s="8">
        <f t="shared" si="131"/>
        <v>0</v>
      </c>
      <c r="O877" s="8">
        <f t="shared" si="132"/>
        <v>0</v>
      </c>
      <c r="P877" s="8">
        <f t="shared" si="133"/>
        <v>16.5</v>
      </c>
      <c r="Q877" s="9">
        <f t="shared" si="134"/>
        <v>11.225</v>
      </c>
      <c r="R877" s="9">
        <f t="shared" si="135"/>
        <v>9.125</v>
      </c>
      <c r="S877" s="9">
        <f t="shared" si="136"/>
        <v>11.175000000000001</v>
      </c>
      <c r="T877" s="9">
        <f t="shared" si="137"/>
        <v>10.375</v>
      </c>
      <c r="U877" s="8">
        <f t="shared" si="138"/>
        <v>10.508333333333335</v>
      </c>
      <c r="V877" s="8">
        <f t="shared" si="139"/>
        <v>10.475000000000001</v>
      </c>
    </row>
    <row r="878" spans="1:22" ht="13.5" x14ac:dyDescent="0.25">
      <c r="A878" s="3">
        <f>RSI!A878</f>
        <v>43585</v>
      </c>
      <c r="B878" s="2">
        <f>RSI!B878</f>
        <v>33.985399999999998</v>
      </c>
      <c r="C878" s="2">
        <f>RSI!I878</f>
        <v>37.291217809297571</v>
      </c>
      <c r="D878" s="2">
        <f>MACD!E878</f>
        <v>0.22173990922433973</v>
      </c>
      <c r="E878" s="2">
        <f>MACD!F878</f>
        <v>9.6700830293699067E-2</v>
      </c>
      <c r="F878" s="2">
        <f>'Moving Avg'!D878</f>
        <v>34.072179999999996</v>
      </c>
      <c r="G878" s="2">
        <f>'Moving Avg'!F878</f>
        <v>34.663555000000009</v>
      </c>
      <c r="H878" s="2">
        <f>'Moving Avg'!G878</f>
        <v>34.938123999999974</v>
      </c>
      <c r="I878" s="2">
        <f>'Moving Avg'!H878</f>
        <v>37.368392499999999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  <c r="M878" s="8">
        <f t="shared" si="130"/>
        <v>25</v>
      </c>
      <c r="N878" s="8">
        <f t="shared" si="131"/>
        <v>0</v>
      </c>
      <c r="O878" s="8">
        <f t="shared" si="132"/>
        <v>0</v>
      </c>
      <c r="P878" s="8">
        <f t="shared" si="133"/>
        <v>16.5</v>
      </c>
      <c r="Q878" s="9">
        <f t="shared" si="134"/>
        <v>11.225</v>
      </c>
      <c r="R878" s="9">
        <f t="shared" si="135"/>
        <v>9.125</v>
      </c>
      <c r="S878" s="9">
        <f t="shared" si="136"/>
        <v>11.175000000000001</v>
      </c>
      <c r="T878" s="9">
        <f t="shared" si="137"/>
        <v>10.375</v>
      </c>
      <c r="U878" s="8">
        <f t="shared" si="138"/>
        <v>10.508333333333335</v>
      </c>
      <c r="V878" s="8">
        <f t="shared" si="139"/>
        <v>10.475000000000001</v>
      </c>
    </row>
    <row r="879" spans="1:22" ht="13.5" x14ac:dyDescent="0.25">
      <c r="A879" s="3">
        <f>RSI!A879</f>
        <v>43587</v>
      </c>
      <c r="B879" s="2">
        <f>RSI!B879</f>
        <v>33.985399999999998</v>
      </c>
      <c r="C879" s="2">
        <f>RSI!I879</f>
        <v>37.291217809297571</v>
      </c>
      <c r="D879" s="2">
        <f>MACD!E879</f>
        <v>0.27114302352067909</v>
      </c>
      <c r="E879" s="2">
        <f>MACD!F879</f>
        <v>0.13158926893909506</v>
      </c>
      <c r="F879" s="2">
        <f>'Moving Avg'!D879</f>
        <v>34.003140000000002</v>
      </c>
      <c r="G879" s="2">
        <f>'Moving Avg'!F879</f>
        <v>34.613740000000007</v>
      </c>
      <c r="H879" s="2">
        <f>'Moving Avg'!G879</f>
        <v>34.888009999999973</v>
      </c>
      <c r="I879" s="2">
        <f>'Moving Avg'!H879</f>
        <v>37.34749399999999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  <c r="M879" s="8">
        <f t="shared" si="130"/>
        <v>25</v>
      </c>
      <c r="N879" s="8">
        <f t="shared" si="131"/>
        <v>0</v>
      </c>
      <c r="O879" s="8">
        <f t="shared" si="132"/>
        <v>0</v>
      </c>
      <c r="P879" s="8">
        <f t="shared" si="133"/>
        <v>16.5</v>
      </c>
      <c r="Q879" s="9">
        <f t="shared" si="134"/>
        <v>11.225</v>
      </c>
      <c r="R879" s="9">
        <f t="shared" si="135"/>
        <v>9.125</v>
      </c>
      <c r="S879" s="9">
        <f t="shared" si="136"/>
        <v>11.175000000000001</v>
      </c>
      <c r="T879" s="9">
        <f t="shared" si="137"/>
        <v>10.375</v>
      </c>
      <c r="U879" s="8">
        <f t="shared" si="138"/>
        <v>10.508333333333335</v>
      </c>
      <c r="V879" s="8">
        <f t="shared" si="139"/>
        <v>10.475000000000001</v>
      </c>
    </row>
    <row r="880" spans="1:22" ht="13.5" x14ac:dyDescent="0.25">
      <c r="A880" s="3">
        <f>RSI!A880</f>
        <v>43588</v>
      </c>
      <c r="B880" s="2">
        <f>RSI!B880</f>
        <v>33.344099999999997</v>
      </c>
      <c r="C880" s="2">
        <f>RSI!I880</f>
        <v>30.436059732286239</v>
      </c>
      <c r="D880" s="2">
        <f>MACD!E880</f>
        <v>0.36494212419705718</v>
      </c>
      <c r="E880" s="2">
        <f>MACD!F880</f>
        <v>0.17825983999068751</v>
      </c>
      <c r="F880" s="2">
        <f>'Moving Avg'!D880</f>
        <v>33.768340000000002</v>
      </c>
      <c r="G880" s="2">
        <f>'Moving Avg'!F880</f>
        <v>34.584145000000007</v>
      </c>
      <c r="H880" s="2">
        <f>'Moving Avg'!G880</f>
        <v>34.846773999999975</v>
      </c>
      <c r="I880" s="2">
        <f>'Moving Avg'!H880</f>
        <v>37.323388999999992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  <c r="M880" s="8">
        <f t="shared" si="130"/>
        <v>25</v>
      </c>
      <c r="N880" s="8">
        <f t="shared" si="131"/>
        <v>0</v>
      </c>
      <c r="O880" s="8">
        <f t="shared" si="132"/>
        <v>0</v>
      </c>
      <c r="P880" s="8">
        <f t="shared" si="133"/>
        <v>16.5</v>
      </c>
      <c r="Q880" s="9">
        <f t="shared" si="134"/>
        <v>11.225</v>
      </c>
      <c r="R880" s="9">
        <f t="shared" si="135"/>
        <v>9.125</v>
      </c>
      <c r="S880" s="9">
        <f t="shared" si="136"/>
        <v>11.175000000000001</v>
      </c>
      <c r="T880" s="9">
        <f t="shared" si="137"/>
        <v>10.375</v>
      </c>
      <c r="U880" s="8">
        <f t="shared" si="138"/>
        <v>10.508333333333335</v>
      </c>
      <c r="V880" s="8">
        <f t="shared" si="139"/>
        <v>10.475000000000001</v>
      </c>
    </row>
    <row r="881" spans="1:22" ht="13.5" x14ac:dyDescent="0.25">
      <c r="A881" s="3">
        <f>RSI!A881</f>
        <v>43591</v>
      </c>
      <c r="B881" s="2">
        <f>RSI!B881</f>
        <v>34.340499999999999</v>
      </c>
      <c r="C881" s="2">
        <f>RSI!I881</f>
        <v>46.799764193153756</v>
      </c>
      <c r="D881" s="2">
        <f>MACD!E881</f>
        <v>0.37845262046263173</v>
      </c>
      <c r="E881" s="2">
        <f>MACD!F881</f>
        <v>0.21829839608507637</v>
      </c>
      <c r="F881" s="2">
        <f>'Moving Avg'!D881</f>
        <v>33.928159999999998</v>
      </c>
      <c r="G881" s="2">
        <f>'Moving Avg'!F881</f>
        <v>34.555045000000014</v>
      </c>
      <c r="H881" s="2">
        <f>'Moving Avg'!G881</f>
        <v>34.846575999999978</v>
      </c>
      <c r="I881" s="2">
        <f>'Moving Avg'!H881</f>
        <v>37.304265999999991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  <c r="M881" s="8">
        <f t="shared" si="130"/>
        <v>25</v>
      </c>
      <c r="N881" s="8">
        <f t="shared" si="131"/>
        <v>0</v>
      </c>
      <c r="O881" s="8">
        <f t="shared" si="132"/>
        <v>0</v>
      </c>
      <c r="P881" s="8">
        <f t="shared" si="133"/>
        <v>83.5</v>
      </c>
      <c r="Q881" s="9">
        <f t="shared" si="134"/>
        <v>21.274999999999999</v>
      </c>
      <c r="R881" s="9">
        <f t="shared" si="135"/>
        <v>25.875</v>
      </c>
      <c r="S881" s="9">
        <f t="shared" si="136"/>
        <v>41.325000000000003</v>
      </c>
      <c r="T881" s="9">
        <f t="shared" si="137"/>
        <v>27.125</v>
      </c>
      <c r="U881" s="8">
        <f t="shared" si="138"/>
        <v>29.491666666666664</v>
      </c>
      <c r="V881" s="8">
        <f t="shared" si="139"/>
        <v>28.9</v>
      </c>
    </row>
    <row r="882" spans="1:22" ht="13.5" x14ac:dyDescent="0.25">
      <c r="A882" s="3">
        <f>RSI!A882</f>
        <v>43592</v>
      </c>
      <c r="B882" s="2">
        <f>RSI!B882</f>
        <v>34.518099999999997</v>
      </c>
      <c r="C882" s="2">
        <f>RSI!I882</f>
        <v>49.098160205262737</v>
      </c>
      <c r="D882" s="2">
        <f>MACD!E882</f>
        <v>0.37820183981073541</v>
      </c>
      <c r="E882" s="2">
        <f>MACD!F882</f>
        <v>0.25027908483020816</v>
      </c>
      <c r="F882" s="2">
        <f>'Moving Avg'!D882</f>
        <v>34.034700000000001</v>
      </c>
      <c r="G882" s="2">
        <f>'Moving Avg'!F882</f>
        <v>34.534825000000012</v>
      </c>
      <c r="H882" s="2">
        <f>'Moving Avg'!G882</f>
        <v>34.849929999999979</v>
      </c>
      <c r="I882" s="2">
        <f>'Moving Avg'!H882</f>
        <v>37.286030999999994</v>
      </c>
      <c r="J882" s="6" t="str">
        <f>OBV!F882</f>
        <v>BULLISH</v>
      </c>
      <c r="K882" s="6" t="str">
        <f>OBV!G882</f>
        <v>NEUTRAL</v>
      </c>
      <c r="L882" s="6" t="str">
        <f>OBV!H882</f>
        <v>CONFIRMED BULLISH</v>
      </c>
      <c r="M882" s="8">
        <f t="shared" si="130"/>
        <v>25</v>
      </c>
      <c r="N882" s="8">
        <f t="shared" si="131"/>
        <v>0</v>
      </c>
      <c r="O882" s="8">
        <f t="shared" si="132"/>
        <v>0</v>
      </c>
      <c r="P882" s="8">
        <f t="shared" si="133"/>
        <v>83.5</v>
      </c>
      <c r="Q882" s="9">
        <f t="shared" si="134"/>
        <v>21.274999999999999</v>
      </c>
      <c r="R882" s="9">
        <f t="shared" si="135"/>
        <v>25.875</v>
      </c>
      <c r="S882" s="9">
        <f t="shared" si="136"/>
        <v>41.325000000000003</v>
      </c>
      <c r="T882" s="9">
        <f t="shared" si="137"/>
        <v>27.125</v>
      </c>
      <c r="U882" s="8">
        <f t="shared" si="138"/>
        <v>29.491666666666664</v>
      </c>
      <c r="V882" s="8">
        <f t="shared" si="139"/>
        <v>28.9</v>
      </c>
    </row>
    <row r="883" spans="1:22" ht="13.5" x14ac:dyDescent="0.25">
      <c r="A883" s="3">
        <f>RSI!A883</f>
        <v>43593</v>
      </c>
      <c r="B883" s="2">
        <f>RSI!B883</f>
        <v>34.034700000000001</v>
      </c>
      <c r="C883" s="2">
        <f>RSI!I883</f>
        <v>43.579406849245167</v>
      </c>
      <c r="D883" s="2">
        <f>MACD!E883</f>
        <v>0.41411132118248162</v>
      </c>
      <c r="E883" s="2">
        <f>MACD!F883</f>
        <v>0.28304553210066286</v>
      </c>
      <c r="F883" s="2">
        <f>'Moving Avg'!D883</f>
        <v>34.044560000000004</v>
      </c>
      <c r="G883" s="2">
        <f>'Moving Avg'!F883</f>
        <v>34.490435000000012</v>
      </c>
      <c r="H883" s="2">
        <f>'Moving Avg'!G883</f>
        <v>34.859795999999982</v>
      </c>
      <c r="I883" s="2">
        <f>'Moving Avg'!H883</f>
        <v>37.265475999999992</v>
      </c>
      <c r="J883" s="6" t="str">
        <f>OBV!F883</f>
        <v>BEARISH</v>
      </c>
      <c r="K883" s="6" t="str">
        <f>OBV!G883</f>
        <v>NEUTRAL</v>
      </c>
      <c r="L883" s="6" t="str">
        <f>OBV!H883</f>
        <v>BEARISH DIVERGENCE</v>
      </c>
      <c r="M883" s="8">
        <f t="shared" si="130"/>
        <v>25</v>
      </c>
      <c r="N883" s="8">
        <f t="shared" si="131"/>
        <v>0</v>
      </c>
      <c r="O883" s="8">
        <f t="shared" si="132"/>
        <v>0</v>
      </c>
      <c r="P883" s="8">
        <f t="shared" si="133"/>
        <v>16.5</v>
      </c>
      <c r="Q883" s="9">
        <f t="shared" si="134"/>
        <v>11.225</v>
      </c>
      <c r="R883" s="9">
        <f t="shared" si="135"/>
        <v>9.125</v>
      </c>
      <c r="S883" s="9">
        <f t="shared" si="136"/>
        <v>11.175000000000001</v>
      </c>
      <c r="T883" s="9">
        <f t="shared" si="137"/>
        <v>10.375</v>
      </c>
      <c r="U883" s="8">
        <f t="shared" si="138"/>
        <v>10.508333333333335</v>
      </c>
      <c r="V883" s="8">
        <f t="shared" si="139"/>
        <v>10.475000000000001</v>
      </c>
    </row>
    <row r="884" spans="1:22" ht="13.5" x14ac:dyDescent="0.25">
      <c r="A884" s="3">
        <f>RSI!A884</f>
        <v>43594</v>
      </c>
      <c r="B884" s="2">
        <f>RSI!B884</f>
        <v>34.034700000000001</v>
      </c>
      <c r="C884" s="2">
        <f>RSI!I884</f>
        <v>43.579406849245167</v>
      </c>
      <c r="D884" s="2">
        <f>MACD!E884</f>
        <v>0.35658215335485011</v>
      </c>
      <c r="E884" s="2">
        <f>MACD!F884</f>
        <v>0.29775285635150034</v>
      </c>
      <c r="F884" s="2">
        <f>'Moving Avg'!D884</f>
        <v>34.054419999999993</v>
      </c>
      <c r="G884" s="2">
        <f>'Moving Avg'!F884</f>
        <v>34.446045000000012</v>
      </c>
      <c r="H884" s="2">
        <f>'Moving Avg'!G884</f>
        <v>34.869661999999984</v>
      </c>
      <c r="I884" s="2">
        <f>'Moving Avg'!H884</f>
        <v>37.244920999999991</v>
      </c>
      <c r="J884" s="6" t="str">
        <f>OBV!F884</f>
        <v>BEARISH</v>
      </c>
      <c r="K884" s="6" t="str">
        <f>OBV!G884</f>
        <v>NEUTRAL</v>
      </c>
      <c r="L884" s="6" t="str">
        <f>OBV!H884</f>
        <v>BEARISH DIVERGENCE</v>
      </c>
      <c r="M884" s="8">
        <f t="shared" si="130"/>
        <v>25</v>
      </c>
      <c r="N884" s="8">
        <f t="shared" si="131"/>
        <v>0</v>
      </c>
      <c r="O884" s="8">
        <f t="shared" si="132"/>
        <v>0</v>
      </c>
      <c r="P884" s="8">
        <f t="shared" si="133"/>
        <v>16.5</v>
      </c>
      <c r="Q884" s="9">
        <f t="shared" si="134"/>
        <v>11.225</v>
      </c>
      <c r="R884" s="9">
        <f t="shared" si="135"/>
        <v>9.125</v>
      </c>
      <c r="S884" s="9">
        <f t="shared" si="136"/>
        <v>11.175000000000001</v>
      </c>
      <c r="T884" s="9">
        <f t="shared" si="137"/>
        <v>10.375</v>
      </c>
      <c r="U884" s="8">
        <f t="shared" si="138"/>
        <v>10.508333333333335</v>
      </c>
      <c r="V884" s="8">
        <f t="shared" si="139"/>
        <v>10.475000000000001</v>
      </c>
    </row>
    <row r="885" spans="1:22" ht="13.5" x14ac:dyDescent="0.25">
      <c r="A885" s="3">
        <f>RSI!A885</f>
        <v>43595</v>
      </c>
      <c r="B885" s="2">
        <f>RSI!B885</f>
        <v>34.034700000000001</v>
      </c>
      <c r="C885" s="2">
        <f>RSI!I885</f>
        <v>43.579406849245167</v>
      </c>
      <c r="D885" s="2">
        <f>MACD!E885</f>
        <v>0.33966406285337314</v>
      </c>
      <c r="E885" s="2">
        <f>MACD!F885</f>
        <v>0.30613509765187491</v>
      </c>
      <c r="F885" s="2">
        <f>'Moving Avg'!D885</f>
        <v>34.192539999999994</v>
      </c>
      <c r="G885" s="2">
        <f>'Moving Avg'!F885</f>
        <v>34.401655000000019</v>
      </c>
      <c r="H885" s="2">
        <f>'Moving Avg'!G885</f>
        <v>34.863939999999985</v>
      </c>
      <c r="I885" s="2">
        <f>'Moving Avg'!H885</f>
        <v>37.224365999999989</v>
      </c>
      <c r="J885" s="6" t="str">
        <f>OBV!F885</f>
        <v>BEARISH</v>
      </c>
      <c r="K885" s="6" t="str">
        <f>OBV!G885</f>
        <v>NEUTRAL</v>
      </c>
      <c r="L885" s="6" t="str">
        <f>OBV!H885</f>
        <v>BEARISH DIVERGENCE</v>
      </c>
      <c r="M885" s="8">
        <f t="shared" si="130"/>
        <v>25</v>
      </c>
      <c r="N885" s="8">
        <f t="shared" si="131"/>
        <v>0</v>
      </c>
      <c r="O885" s="8">
        <f t="shared" si="132"/>
        <v>0</v>
      </c>
      <c r="P885" s="8">
        <f t="shared" si="133"/>
        <v>16.5</v>
      </c>
      <c r="Q885" s="9">
        <f t="shared" si="134"/>
        <v>11.225</v>
      </c>
      <c r="R885" s="9">
        <f t="shared" si="135"/>
        <v>9.125</v>
      </c>
      <c r="S885" s="9">
        <f t="shared" si="136"/>
        <v>11.175000000000001</v>
      </c>
      <c r="T885" s="9">
        <f t="shared" si="137"/>
        <v>10.375</v>
      </c>
      <c r="U885" s="8">
        <f t="shared" si="138"/>
        <v>10.508333333333335</v>
      </c>
      <c r="V885" s="8">
        <f t="shared" si="139"/>
        <v>10.475000000000001</v>
      </c>
    </row>
    <row r="886" spans="1:22" ht="13.5" x14ac:dyDescent="0.25">
      <c r="A886" s="3">
        <f>RSI!A886</f>
        <v>43598</v>
      </c>
      <c r="B886" s="2">
        <f>RSI!B886</f>
        <v>34.034700000000001</v>
      </c>
      <c r="C886" s="2">
        <f>RSI!I886</f>
        <v>43.579406849245174</v>
      </c>
      <c r="D886" s="2">
        <f>MACD!E886</f>
        <v>0.17778562655901453</v>
      </c>
      <c r="E886" s="2">
        <f>MACD!F886</f>
        <v>0.28046520343330283</v>
      </c>
      <c r="F886" s="2">
        <f>'Moving Avg'!D886</f>
        <v>34.13138</v>
      </c>
      <c r="G886" s="2">
        <f>'Moving Avg'!F886</f>
        <v>34.357265000000019</v>
      </c>
      <c r="H886" s="2">
        <f>'Moving Avg'!G886</f>
        <v>34.878737999999984</v>
      </c>
      <c r="I886" s="2">
        <f>'Moving Avg'!H886</f>
        <v>37.203810999999995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  <c r="M886" s="8">
        <f t="shared" si="130"/>
        <v>25</v>
      </c>
      <c r="N886" s="8">
        <f t="shared" si="131"/>
        <v>100</v>
      </c>
      <c r="O886" s="8">
        <f t="shared" si="132"/>
        <v>0</v>
      </c>
      <c r="P886" s="8">
        <f t="shared" si="133"/>
        <v>16.5</v>
      </c>
      <c r="Q886" s="9">
        <f t="shared" si="134"/>
        <v>46.225000000000001</v>
      </c>
      <c r="R886" s="9">
        <f t="shared" si="135"/>
        <v>29.125</v>
      </c>
      <c r="S886" s="9">
        <f t="shared" si="136"/>
        <v>26.175000000000001</v>
      </c>
      <c r="T886" s="9">
        <f t="shared" si="137"/>
        <v>35.375</v>
      </c>
      <c r="U886" s="8">
        <f t="shared" si="138"/>
        <v>33.841666666666661</v>
      </c>
      <c r="V886" s="8">
        <f t="shared" si="139"/>
        <v>34.224999999999994</v>
      </c>
    </row>
    <row r="887" spans="1:22" ht="13.5" x14ac:dyDescent="0.25">
      <c r="A887" s="3">
        <f>RSI!A887</f>
        <v>43599</v>
      </c>
      <c r="B887" s="2">
        <f>RSI!B887</f>
        <v>34.034700000000001</v>
      </c>
      <c r="C887" s="2">
        <f>RSI!I887</f>
        <v>43.579406849245181</v>
      </c>
      <c r="D887" s="2">
        <f>MACD!E887</f>
        <v>0.11161778471518602</v>
      </c>
      <c r="E887" s="2">
        <f>MACD!F887</f>
        <v>0.24669571968967949</v>
      </c>
      <c r="F887" s="2">
        <f>'Moving Avg'!D887</f>
        <v>34.034700000000001</v>
      </c>
      <c r="G887" s="2">
        <f>'Moving Avg'!F887</f>
        <v>34.31287500000002</v>
      </c>
      <c r="H887" s="2">
        <f>'Moving Avg'!G887</f>
        <v>34.873607999999983</v>
      </c>
      <c r="I887" s="2">
        <f>'Moving Avg'!H887</f>
        <v>37.183255999999986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  <c r="M887" s="8">
        <f t="shared" si="130"/>
        <v>25</v>
      </c>
      <c r="N887" s="8">
        <f t="shared" si="131"/>
        <v>100</v>
      </c>
      <c r="O887" s="8">
        <f t="shared" si="132"/>
        <v>0</v>
      </c>
      <c r="P887" s="8">
        <f t="shared" si="133"/>
        <v>16.5</v>
      </c>
      <c r="Q887" s="9">
        <f t="shared" si="134"/>
        <v>46.225000000000001</v>
      </c>
      <c r="R887" s="9">
        <f t="shared" si="135"/>
        <v>29.125</v>
      </c>
      <c r="S887" s="9">
        <f t="shared" si="136"/>
        <v>26.175000000000001</v>
      </c>
      <c r="T887" s="9">
        <f t="shared" si="137"/>
        <v>35.375</v>
      </c>
      <c r="U887" s="8">
        <f t="shared" si="138"/>
        <v>33.841666666666661</v>
      </c>
      <c r="V887" s="8">
        <f t="shared" si="139"/>
        <v>34.224999999999994</v>
      </c>
    </row>
    <row r="888" spans="1:22" ht="13.5" x14ac:dyDescent="0.25">
      <c r="A888" s="3">
        <f>RSI!A888</f>
        <v>43600</v>
      </c>
      <c r="B888" s="2">
        <f>RSI!B888</f>
        <v>34.005099999999999</v>
      </c>
      <c r="C888" s="2">
        <f>RSI!I888</f>
        <v>43.149219933548622</v>
      </c>
      <c r="D888" s="2">
        <f>MACD!E888</f>
        <v>6.0135654669849714E-2</v>
      </c>
      <c r="E888" s="2">
        <f>MACD!F888</f>
        <v>0.20938370668571354</v>
      </c>
      <c r="F888" s="2">
        <f>'Moving Avg'!D888</f>
        <v>34.028779999999998</v>
      </c>
      <c r="G888" s="2">
        <f>'Moving Avg'!F888</f>
        <v>34.267005000000019</v>
      </c>
      <c r="H888" s="2">
        <f>'Moving Avg'!G888</f>
        <v>34.847367999999989</v>
      </c>
      <c r="I888" s="2">
        <f>'Moving Avg'!H888</f>
        <v>37.162455999999992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0"/>
        <v>25</v>
      </c>
      <c r="N888" s="8">
        <f t="shared" si="131"/>
        <v>100</v>
      </c>
      <c r="O888" s="8">
        <f t="shared" si="132"/>
        <v>0</v>
      </c>
      <c r="P888" s="8">
        <f t="shared" si="133"/>
        <v>16.5</v>
      </c>
      <c r="Q888" s="9">
        <f t="shared" si="134"/>
        <v>46.225000000000001</v>
      </c>
      <c r="R888" s="9">
        <f t="shared" si="135"/>
        <v>29.125</v>
      </c>
      <c r="S888" s="9">
        <f t="shared" si="136"/>
        <v>26.175000000000001</v>
      </c>
      <c r="T888" s="9">
        <f t="shared" si="137"/>
        <v>35.375</v>
      </c>
      <c r="U888" s="8">
        <f t="shared" si="138"/>
        <v>33.841666666666661</v>
      </c>
      <c r="V888" s="8">
        <f t="shared" si="139"/>
        <v>34.224999999999994</v>
      </c>
    </row>
    <row r="889" spans="1:22" ht="13.5" x14ac:dyDescent="0.25">
      <c r="A889" s="3">
        <f>RSI!A889</f>
        <v>43601</v>
      </c>
      <c r="B889" s="2">
        <f>RSI!B889</f>
        <v>34.005099999999999</v>
      </c>
      <c r="C889" s="2">
        <f>RSI!I889</f>
        <v>43.149219933548615</v>
      </c>
      <c r="D889" s="2">
        <f>MACD!E889</f>
        <v>1.8890844467151169E-2</v>
      </c>
      <c r="E889" s="2">
        <f>MACD!F889</f>
        <v>0.17128513424200109</v>
      </c>
      <c r="F889" s="2">
        <f>'Moving Avg'!D889</f>
        <v>34.022859999999994</v>
      </c>
      <c r="G889" s="2">
        <f>'Moving Avg'!F889</f>
        <v>34.221135000000011</v>
      </c>
      <c r="H889" s="2">
        <f>'Moving Avg'!G889</f>
        <v>34.817179999999993</v>
      </c>
      <c r="I889" s="2">
        <f>'Moving Avg'!H889</f>
        <v>37.145482499999986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0"/>
        <v>25</v>
      </c>
      <c r="N889" s="8">
        <f t="shared" si="131"/>
        <v>100</v>
      </c>
      <c r="O889" s="8">
        <f t="shared" si="132"/>
        <v>0</v>
      </c>
      <c r="P889" s="8">
        <f t="shared" si="133"/>
        <v>16.5</v>
      </c>
      <c r="Q889" s="9">
        <f t="shared" si="134"/>
        <v>46.225000000000001</v>
      </c>
      <c r="R889" s="9">
        <f t="shared" si="135"/>
        <v>29.125</v>
      </c>
      <c r="S889" s="9">
        <f t="shared" si="136"/>
        <v>26.175000000000001</v>
      </c>
      <c r="T889" s="9">
        <f t="shared" si="137"/>
        <v>35.375</v>
      </c>
      <c r="U889" s="8">
        <f t="shared" si="138"/>
        <v>33.841666666666661</v>
      </c>
      <c r="V889" s="8">
        <f t="shared" si="139"/>
        <v>34.224999999999994</v>
      </c>
    </row>
    <row r="890" spans="1:22" ht="13.5" x14ac:dyDescent="0.25">
      <c r="A890" s="3">
        <f>RSI!A890</f>
        <v>43602</v>
      </c>
      <c r="B890" s="2">
        <f>RSI!B890</f>
        <v>34.005099999999999</v>
      </c>
      <c r="C890" s="2">
        <f>RSI!I890</f>
        <v>43.149219933548615</v>
      </c>
      <c r="D890" s="2">
        <f>MACD!E890</f>
        <v>-0.11252478568558644</v>
      </c>
      <c r="E890" s="2">
        <f>MACD!F890</f>
        <v>0.1145231502564836</v>
      </c>
      <c r="F890" s="2">
        <f>'Moving Avg'!D890</f>
        <v>34.016939999999998</v>
      </c>
      <c r="G890" s="2">
        <f>'Moving Avg'!F890</f>
        <v>34.175265000000003</v>
      </c>
      <c r="H890" s="2">
        <f>'Moving Avg'!G890</f>
        <v>34.786991999999998</v>
      </c>
      <c r="I890" s="2">
        <f>'Moving Avg'!H890</f>
        <v>37.124682499999992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  <c r="M890" s="8">
        <f t="shared" si="130"/>
        <v>25</v>
      </c>
      <c r="N890" s="8">
        <f t="shared" si="131"/>
        <v>100</v>
      </c>
      <c r="O890" s="8">
        <f t="shared" si="132"/>
        <v>0</v>
      </c>
      <c r="P890" s="8">
        <f t="shared" si="133"/>
        <v>16.5</v>
      </c>
      <c r="Q890" s="9">
        <f t="shared" si="134"/>
        <v>46.225000000000001</v>
      </c>
      <c r="R890" s="9">
        <f t="shared" si="135"/>
        <v>29.125</v>
      </c>
      <c r="S890" s="9">
        <f t="shared" si="136"/>
        <v>26.175000000000001</v>
      </c>
      <c r="T890" s="9">
        <f t="shared" si="137"/>
        <v>35.375</v>
      </c>
      <c r="U890" s="8">
        <f t="shared" si="138"/>
        <v>33.841666666666661</v>
      </c>
      <c r="V890" s="8">
        <f t="shared" si="139"/>
        <v>34.224999999999994</v>
      </c>
    </row>
    <row r="891" spans="1:22" ht="13.5" x14ac:dyDescent="0.25">
      <c r="A891" s="3">
        <f>RSI!A891</f>
        <v>43605</v>
      </c>
      <c r="B891" s="2">
        <f>RSI!B891</f>
        <v>34.005099999999999</v>
      </c>
      <c r="C891" s="2">
        <f>RSI!I891</f>
        <v>43.149219933548615</v>
      </c>
      <c r="D891" s="2">
        <f>MACD!E891</f>
        <v>-6.8443871580910809E-2</v>
      </c>
      <c r="E891" s="2">
        <f>MACD!F891</f>
        <v>7.7929745889004726E-2</v>
      </c>
      <c r="F891" s="2">
        <f>'Moving Avg'!D891</f>
        <v>34.011020000000002</v>
      </c>
      <c r="G891" s="2">
        <f>'Moving Avg'!F891</f>
        <v>34.129394999999995</v>
      </c>
      <c r="H891" s="2">
        <f>'Moving Avg'!G891</f>
        <v>34.756804000000002</v>
      </c>
      <c r="I891" s="2">
        <f>'Moving Avg'!H891</f>
        <v>37.103398499999997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  <c r="M891" s="8">
        <f t="shared" si="130"/>
        <v>25</v>
      </c>
      <c r="N891" s="8">
        <f t="shared" si="131"/>
        <v>100</v>
      </c>
      <c r="O891" s="8">
        <f t="shared" si="132"/>
        <v>0</v>
      </c>
      <c r="P891" s="8">
        <f t="shared" si="133"/>
        <v>16.5</v>
      </c>
      <c r="Q891" s="9">
        <f t="shared" si="134"/>
        <v>46.225000000000001</v>
      </c>
      <c r="R891" s="9">
        <f t="shared" si="135"/>
        <v>29.125</v>
      </c>
      <c r="S891" s="9">
        <f t="shared" si="136"/>
        <v>26.175000000000001</v>
      </c>
      <c r="T891" s="9">
        <f t="shared" si="137"/>
        <v>35.375</v>
      </c>
      <c r="U891" s="8">
        <f t="shared" si="138"/>
        <v>33.841666666666661</v>
      </c>
      <c r="V891" s="8">
        <f t="shared" si="139"/>
        <v>34.224999999999994</v>
      </c>
    </row>
    <row r="892" spans="1:22" ht="13.5" x14ac:dyDescent="0.25">
      <c r="A892" s="3">
        <f>RSI!A892</f>
        <v>43606</v>
      </c>
      <c r="B892" s="2">
        <f>RSI!B892</f>
        <v>34.024799999999999</v>
      </c>
      <c r="C892" s="2">
        <f>RSI!I892</f>
        <v>43.647191670660838</v>
      </c>
      <c r="D892" s="2">
        <f>MACD!E892</f>
        <v>-3.4415158398601875E-3</v>
      </c>
      <c r="E892" s="2">
        <f>MACD!F892</f>
        <v>6.1655493543231743E-2</v>
      </c>
      <c r="F892" s="2">
        <f>'Moving Avg'!D892</f>
        <v>34.009039999999999</v>
      </c>
      <c r="G892" s="2">
        <f>'Moving Avg'!F892</f>
        <v>34.084509999999995</v>
      </c>
      <c r="H892" s="2">
        <f>'Moving Avg'!G892</f>
        <v>34.727010000000007</v>
      </c>
      <c r="I892" s="2">
        <f>'Moving Avg'!H892</f>
        <v>37.082212999999996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  <c r="M892" s="8">
        <f t="shared" si="130"/>
        <v>25</v>
      </c>
      <c r="N892" s="8">
        <f t="shared" si="131"/>
        <v>100</v>
      </c>
      <c r="O892" s="8">
        <f t="shared" si="132"/>
        <v>0</v>
      </c>
      <c r="P892" s="8">
        <f t="shared" si="133"/>
        <v>16.5</v>
      </c>
      <c r="Q892" s="9">
        <f t="shared" si="134"/>
        <v>46.225000000000001</v>
      </c>
      <c r="R892" s="9">
        <f t="shared" si="135"/>
        <v>29.125</v>
      </c>
      <c r="S892" s="9">
        <f t="shared" si="136"/>
        <v>26.175000000000001</v>
      </c>
      <c r="T892" s="9">
        <f t="shared" si="137"/>
        <v>35.375</v>
      </c>
      <c r="U892" s="8">
        <f t="shared" si="138"/>
        <v>33.841666666666661</v>
      </c>
      <c r="V892" s="8">
        <f t="shared" si="139"/>
        <v>34.224999999999994</v>
      </c>
    </row>
    <row r="893" spans="1:22" ht="13.5" x14ac:dyDescent="0.25">
      <c r="A893" s="3">
        <f>RSI!A893</f>
        <v>43607</v>
      </c>
      <c r="B893" s="2">
        <f>RSI!B893</f>
        <v>34.024799999999999</v>
      </c>
      <c r="C893" s="2">
        <f>RSI!I893</f>
        <v>43.647191670660838</v>
      </c>
      <c r="D893" s="2">
        <f>MACD!E893</f>
        <v>-2.1222103041715457E-2</v>
      </c>
      <c r="E893" s="2">
        <f>MACD!F893</f>
        <v>4.5079974226242304E-2</v>
      </c>
      <c r="F893" s="2">
        <f>'Moving Avg'!D893</f>
        <v>34.012979999999999</v>
      </c>
      <c r="G893" s="2">
        <f>'Moving Avg'!F893</f>
        <v>34.039624999999994</v>
      </c>
      <c r="H893" s="2">
        <f>'Moving Avg'!G893</f>
        <v>34.697216000000004</v>
      </c>
      <c r="I893" s="2">
        <f>'Moving Avg'!H893</f>
        <v>37.061027499999994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  <c r="M893" s="8">
        <f t="shared" si="130"/>
        <v>25</v>
      </c>
      <c r="N893" s="8">
        <f t="shared" si="131"/>
        <v>100</v>
      </c>
      <c r="O893" s="8">
        <f t="shared" si="132"/>
        <v>0</v>
      </c>
      <c r="P893" s="8">
        <f t="shared" si="133"/>
        <v>83.5</v>
      </c>
      <c r="Q893" s="9">
        <f t="shared" si="134"/>
        <v>56.274999999999999</v>
      </c>
      <c r="R893" s="9">
        <f t="shared" si="135"/>
        <v>45.875</v>
      </c>
      <c r="S893" s="9">
        <f t="shared" si="136"/>
        <v>56.325000000000003</v>
      </c>
      <c r="T893" s="9">
        <f t="shared" si="137"/>
        <v>52.125</v>
      </c>
      <c r="U893" s="8">
        <f t="shared" si="138"/>
        <v>52.82500000000001</v>
      </c>
      <c r="V893" s="8">
        <f t="shared" si="139"/>
        <v>52.650000000000006</v>
      </c>
    </row>
    <row r="894" spans="1:22" ht="13.5" x14ac:dyDescent="0.25">
      <c r="A894" s="3">
        <f>RSI!A894</f>
        <v>43608</v>
      </c>
      <c r="B894" s="2">
        <f>RSI!B894</f>
        <v>34.024799999999999</v>
      </c>
      <c r="C894" s="2">
        <f>RSI!I894</f>
        <v>43.647191670660838</v>
      </c>
      <c r="D894" s="2">
        <f>MACD!E894</f>
        <v>-3.4798094689421077E-2</v>
      </c>
      <c r="E894" s="2">
        <f>MACD!F894</f>
        <v>2.9104360443109628E-2</v>
      </c>
      <c r="F894" s="2">
        <f>'Moving Avg'!D894</f>
        <v>34.016919999999999</v>
      </c>
      <c r="G894" s="2">
        <f>'Moving Avg'!F894</f>
        <v>34.024334999999994</v>
      </c>
      <c r="H894" s="2">
        <f>'Moving Avg'!G894</f>
        <v>34.667422000000002</v>
      </c>
      <c r="I894" s="2">
        <f>'Moving Avg'!H894</f>
        <v>37.039841999999993</v>
      </c>
      <c r="J894" s="6" t="str">
        <f>OBV!F894</f>
        <v>BULLISH</v>
      </c>
      <c r="K894" s="6" t="str">
        <f>OBV!G894</f>
        <v>NEUTRAL</v>
      </c>
      <c r="L894" s="6" t="str">
        <f>OBV!H894</f>
        <v>CONFIRMED BULLISH</v>
      </c>
      <c r="M894" s="8">
        <f t="shared" si="130"/>
        <v>25</v>
      </c>
      <c r="N894" s="8">
        <f t="shared" si="131"/>
        <v>100</v>
      </c>
      <c r="O894" s="8">
        <f t="shared" si="132"/>
        <v>0</v>
      </c>
      <c r="P894" s="8">
        <f t="shared" si="133"/>
        <v>83.5</v>
      </c>
      <c r="Q894" s="9">
        <f t="shared" si="134"/>
        <v>56.274999999999999</v>
      </c>
      <c r="R894" s="9">
        <f t="shared" si="135"/>
        <v>45.875</v>
      </c>
      <c r="S894" s="9">
        <f t="shared" si="136"/>
        <v>56.325000000000003</v>
      </c>
      <c r="T894" s="9">
        <f t="shared" si="137"/>
        <v>52.125</v>
      </c>
      <c r="U894" s="8">
        <f t="shared" si="138"/>
        <v>52.82500000000001</v>
      </c>
      <c r="V894" s="8">
        <f t="shared" si="139"/>
        <v>52.650000000000006</v>
      </c>
    </row>
    <row r="895" spans="1:22" ht="13.5" x14ac:dyDescent="0.25">
      <c r="A895" s="3">
        <f>RSI!A895</f>
        <v>43609</v>
      </c>
      <c r="B895" s="2">
        <f>RSI!B895</f>
        <v>34.024799999999999</v>
      </c>
      <c r="C895" s="2">
        <f>RSI!I895</f>
        <v>43.647191670660838</v>
      </c>
      <c r="D895" s="2">
        <f>MACD!E895</f>
        <v>-4.4925175385607474E-2</v>
      </c>
      <c r="E895" s="2">
        <f>MACD!F895</f>
        <v>1.4298453277366209E-2</v>
      </c>
      <c r="F895" s="2">
        <f>'Moving Avg'!D895</f>
        <v>34.020859999999999</v>
      </c>
      <c r="G895" s="2">
        <f>'Moving Avg'!F895</f>
        <v>33.999669999999995</v>
      </c>
      <c r="H895" s="2">
        <f>'Moving Avg'!G895</f>
        <v>34.637825999999997</v>
      </c>
      <c r="I895" s="2">
        <f>'Moving Avg'!H895</f>
        <v>37.022918499999989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  <c r="M895" s="8">
        <f t="shared" si="130"/>
        <v>25</v>
      </c>
      <c r="N895" s="8">
        <f t="shared" si="131"/>
        <v>100</v>
      </c>
      <c r="O895" s="8">
        <f t="shared" si="132"/>
        <v>0</v>
      </c>
      <c r="P895" s="8">
        <f t="shared" si="133"/>
        <v>83.5</v>
      </c>
      <c r="Q895" s="9">
        <f t="shared" si="134"/>
        <v>56.274999999999999</v>
      </c>
      <c r="R895" s="9">
        <f t="shared" si="135"/>
        <v>45.875</v>
      </c>
      <c r="S895" s="9">
        <f t="shared" si="136"/>
        <v>56.325000000000003</v>
      </c>
      <c r="T895" s="9">
        <f t="shared" si="137"/>
        <v>52.125</v>
      </c>
      <c r="U895" s="8">
        <f t="shared" si="138"/>
        <v>52.82500000000001</v>
      </c>
      <c r="V895" s="8">
        <f t="shared" si="139"/>
        <v>52.650000000000006</v>
      </c>
    </row>
    <row r="896" spans="1:22" ht="13.5" x14ac:dyDescent="0.25">
      <c r="A896" s="3">
        <f>RSI!A896</f>
        <v>43612</v>
      </c>
      <c r="B896" s="2">
        <f>RSI!B896</f>
        <v>34.024799999999999</v>
      </c>
      <c r="C896" s="2">
        <f>RSI!I896</f>
        <v>43.647191670660838</v>
      </c>
      <c r="D896" s="2">
        <f>MACD!E896</f>
        <v>-5.2234709544890734E-2</v>
      </c>
      <c r="E896" s="2">
        <f>MACD!F896</f>
        <v>9.9182071291482009E-4</v>
      </c>
      <c r="F896" s="2">
        <f>'Moving Avg'!D896</f>
        <v>34.024799999999999</v>
      </c>
      <c r="G896" s="2">
        <f>'Moving Avg'!F896</f>
        <v>34.02384</v>
      </c>
      <c r="H896" s="2">
        <f>'Moving Avg'!G896</f>
        <v>34.608229999999999</v>
      </c>
      <c r="I896" s="2">
        <f>'Moving Avg'!H896</f>
        <v>37.005558999999991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  <c r="M896" s="8">
        <f t="shared" si="130"/>
        <v>25</v>
      </c>
      <c r="N896" s="8">
        <f t="shared" si="131"/>
        <v>100</v>
      </c>
      <c r="O896" s="8">
        <f t="shared" si="132"/>
        <v>0</v>
      </c>
      <c r="P896" s="8">
        <f t="shared" si="133"/>
        <v>83.5</v>
      </c>
      <c r="Q896" s="9">
        <f t="shared" si="134"/>
        <v>56.274999999999999</v>
      </c>
      <c r="R896" s="9">
        <f t="shared" si="135"/>
        <v>45.875</v>
      </c>
      <c r="S896" s="9">
        <f t="shared" si="136"/>
        <v>56.325000000000003</v>
      </c>
      <c r="T896" s="9">
        <f t="shared" si="137"/>
        <v>52.125</v>
      </c>
      <c r="U896" s="8">
        <f t="shared" si="138"/>
        <v>52.82500000000001</v>
      </c>
      <c r="V896" s="8">
        <f t="shared" si="139"/>
        <v>52.650000000000006</v>
      </c>
    </row>
    <row r="897" spans="1:22" ht="13.5" x14ac:dyDescent="0.25">
      <c r="A897" s="3">
        <f>RSI!A897</f>
        <v>43613</v>
      </c>
      <c r="B897" s="2">
        <f>RSI!B897</f>
        <v>34.024799999999999</v>
      </c>
      <c r="C897" s="2">
        <f>RSI!I897</f>
        <v>43.647191670660838</v>
      </c>
      <c r="D897" s="2">
        <f>MACD!E897</f>
        <v>-5.7253464689118516E-2</v>
      </c>
      <c r="E897" s="2">
        <f>MACD!F897</f>
        <v>-1.0657236367491848E-2</v>
      </c>
      <c r="F897" s="2">
        <f>'Moving Avg'!D897</f>
        <v>34.024799999999999</v>
      </c>
      <c r="G897" s="2">
        <f>'Moving Avg'!F897</f>
        <v>34.02581</v>
      </c>
      <c r="H897" s="2">
        <f>'Moving Avg'!G897</f>
        <v>34.578633999999994</v>
      </c>
      <c r="I897" s="2">
        <f>'Moving Avg'!H897</f>
        <v>36.988199499999993</v>
      </c>
      <c r="J897" s="6" t="str">
        <f>OBV!F897</f>
        <v>NEUTRAL</v>
      </c>
      <c r="K897" s="6" t="str">
        <f>OBV!G897</f>
        <v>NEUTRAL</v>
      </c>
      <c r="L897" s="6" t="str">
        <f>OBV!H897</f>
        <v>NEUTRAL</v>
      </c>
      <c r="M897" s="8">
        <f t="shared" si="130"/>
        <v>25</v>
      </c>
      <c r="N897" s="8">
        <f t="shared" si="131"/>
        <v>100</v>
      </c>
      <c r="O897" s="8">
        <f t="shared" si="132"/>
        <v>0</v>
      </c>
      <c r="P897" s="8">
        <f t="shared" si="133"/>
        <v>33</v>
      </c>
      <c r="Q897" s="9">
        <f t="shared" si="134"/>
        <v>48.7</v>
      </c>
      <c r="R897" s="9">
        <f t="shared" si="135"/>
        <v>33.25</v>
      </c>
      <c r="S897" s="9">
        <f t="shared" si="136"/>
        <v>33.6</v>
      </c>
      <c r="T897" s="9">
        <f t="shared" si="137"/>
        <v>39.5</v>
      </c>
      <c r="U897" s="8">
        <f t="shared" si="138"/>
        <v>38.516666666666673</v>
      </c>
      <c r="V897" s="8">
        <f t="shared" si="139"/>
        <v>38.762500000000003</v>
      </c>
    </row>
    <row r="898" spans="1:22" ht="13.5" x14ac:dyDescent="0.25">
      <c r="A898" s="3">
        <f>RSI!A898</f>
        <v>43614</v>
      </c>
      <c r="B898" s="2">
        <f>RSI!B898</f>
        <v>33.906399999999998</v>
      </c>
      <c r="C898" s="2">
        <f>RSI!I898</f>
        <v>40.334799528577243</v>
      </c>
      <c r="D898" s="2">
        <f>MACD!E898</f>
        <v>-5.6203731942410684E-2</v>
      </c>
      <c r="E898" s="2">
        <f>MACD!F898</f>
        <v>-1.9766535482475617E-2</v>
      </c>
      <c r="F898" s="2">
        <f>'Moving Avg'!D898</f>
        <v>34.00112</v>
      </c>
      <c r="G898" s="2">
        <f>'Moving Avg'!F898</f>
        <v>34.021859999999997</v>
      </c>
      <c r="H898" s="2">
        <f>'Moving Avg'!G898</f>
        <v>34.546669999999992</v>
      </c>
      <c r="I898" s="2">
        <f>'Moving Avg'!H898</f>
        <v>36.970247999999998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100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16.5</v>
      </c>
      <c r="Q898" s="9">
        <f t="shared" si="134"/>
        <v>46.225000000000001</v>
      </c>
      <c r="R898" s="9">
        <f t="shared" si="135"/>
        <v>29.125</v>
      </c>
      <c r="S898" s="9">
        <f t="shared" si="136"/>
        <v>26.175000000000001</v>
      </c>
      <c r="T898" s="9">
        <f t="shared" si="137"/>
        <v>35.375</v>
      </c>
      <c r="U898" s="8">
        <f t="shared" si="138"/>
        <v>33.841666666666661</v>
      </c>
      <c r="V898" s="8">
        <f t="shared" si="139"/>
        <v>34.224999999999994</v>
      </c>
    </row>
    <row r="899" spans="1:22" ht="13.5" x14ac:dyDescent="0.25">
      <c r="A899" s="3">
        <f>RSI!A899</f>
        <v>43615</v>
      </c>
      <c r="B899" s="2">
        <f>RSI!B899</f>
        <v>33.906399999999998</v>
      </c>
      <c r="C899" s="2">
        <f>RSI!I899</f>
        <v>40.334799528577243</v>
      </c>
      <c r="D899" s="2">
        <f>MACD!E899</f>
        <v>-5.3616007061748405E-2</v>
      </c>
      <c r="E899" s="2">
        <f>MACD!F899</f>
        <v>-2.6536429798330173E-2</v>
      </c>
      <c r="F899" s="2">
        <f>'Moving Avg'!D899</f>
        <v>33.977439999999994</v>
      </c>
      <c r="G899" s="2">
        <f>'Moving Avg'!F899</f>
        <v>34.017909999999993</v>
      </c>
      <c r="H899" s="2">
        <f>'Moving Avg'!G899</f>
        <v>34.514705999999997</v>
      </c>
      <c r="I899" s="2">
        <f>'Moving Avg'!H899</f>
        <v>36.952296499999996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  <c r="M899" s="8">
        <f t="shared" si="140"/>
        <v>25</v>
      </c>
      <c r="N899" s="8">
        <f t="shared" si="141"/>
        <v>100</v>
      </c>
      <c r="O899" s="8">
        <f t="shared" si="142"/>
        <v>0</v>
      </c>
      <c r="P899" s="8">
        <f t="shared" si="143"/>
        <v>16.5</v>
      </c>
      <c r="Q899" s="9">
        <f t="shared" ref="Q899:Q962" si="144">0.35*M899+N899*0.35+O899*0.15+P899*0.15</f>
        <v>46.225000000000001</v>
      </c>
      <c r="R899" s="9">
        <f t="shared" ref="R899:R962" si="145">M899*0.2+N899*0.2+O899*0.35+P899*0.25</f>
        <v>29.125</v>
      </c>
      <c r="S899" s="9">
        <f t="shared" ref="S899:S962" si="146">M899*0.15+N899*0.15+O899*0.25+P899*0.45</f>
        <v>26.175000000000001</v>
      </c>
      <c r="T899" s="9">
        <f t="shared" ref="T899:T962" si="147">0.25*SUM(M899:P899)</f>
        <v>35.375</v>
      </c>
      <c r="U899" s="8">
        <f t="shared" ref="U899:U962" si="148">SUM(Q899:S899)/3</f>
        <v>33.841666666666661</v>
      </c>
      <c r="V899" s="8">
        <f t="shared" ref="V899:V962" si="149">SUM(Q899:T899)/4</f>
        <v>34.224999999999994</v>
      </c>
    </row>
    <row r="900" spans="1:22" ht="13.5" x14ac:dyDescent="0.25">
      <c r="A900" s="3">
        <f>RSI!A900</f>
        <v>43616</v>
      </c>
      <c r="B900" s="2">
        <f>RSI!B900</f>
        <v>33.906399999999998</v>
      </c>
      <c r="C900" s="2">
        <f>RSI!I900</f>
        <v>40.334799528577243</v>
      </c>
      <c r="D900" s="2">
        <f>MACD!E900</f>
        <v>-4.9852792331179785E-2</v>
      </c>
      <c r="E900" s="2">
        <f>MACD!F900</f>
        <v>-3.1199702304900098E-2</v>
      </c>
      <c r="F900" s="2">
        <f>'Moving Avg'!D900</f>
        <v>33.953759999999996</v>
      </c>
      <c r="G900" s="2">
        <f>'Moving Avg'!F900</f>
        <v>34.046025</v>
      </c>
      <c r="H900" s="2">
        <f>'Moving Avg'!G900</f>
        <v>34.482742000000002</v>
      </c>
      <c r="I900" s="2">
        <f>'Moving Avg'!H900</f>
        <v>36.934345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  <c r="M900" s="8">
        <f t="shared" si="140"/>
        <v>25</v>
      </c>
      <c r="N900" s="8">
        <f t="shared" si="141"/>
        <v>45</v>
      </c>
      <c r="O900" s="8">
        <f t="shared" si="142"/>
        <v>0</v>
      </c>
      <c r="P900" s="8">
        <f t="shared" si="143"/>
        <v>16.5</v>
      </c>
      <c r="Q900" s="9">
        <f t="shared" si="144"/>
        <v>26.975000000000001</v>
      </c>
      <c r="R900" s="9">
        <f t="shared" si="145"/>
        <v>18.125</v>
      </c>
      <c r="S900" s="9">
        <f t="shared" si="146"/>
        <v>17.925000000000001</v>
      </c>
      <c r="T900" s="9">
        <f t="shared" si="147"/>
        <v>21.625</v>
      </c>
      <c r="U900" s="8">
        <f t="shared" si="148"/>
        <v>21.008333333333336</v>
      </c>
      <c r="V900" s="8">
        <f t="shared" si="149"/>
        <v>21.162500000000001</v>
      </c>
    </row>
    <row r="901" spans="1:22" ht="13.5" x14ac:dyDescent="0.25">
      <c r="A901" s="3">
        <f>RSI!A901</f>
        <v>43619</v>
      </c>
      <c r="B901" s="2">
        <f>RSI!B901</f>
        <v>33.906399999999998</v>
      </c>
      <c r="C901" s="2">
        <f>RSI!I901</f>
        <v>40.33479952857725</v>
      </c>
      <c r="D901" s="2">
        <f>MACD!E901</f>
        <v>-4.5211495407443181E-2</v>
      </c>
      <c r="E901" s="2">
        <f>MACD!F901</f>
        <v>-3.4002060925408716E-2</v>
      </c>
      <c r="F901" s="2">
        <f>'Moving Avg'!D901</f>
        <v>33.93007999999999</v>
      </c>
      <c r="G901" s="2">
        <f>'Moving Avg'!F901</f>
        <v>34.024320000000003</v>
      </c>
      <c r="H901" s="2">
        <f>'Moving Avg'!G901</f>
        <v>34.450778</v>
      </c>
      <c r="I901" s="2">
        <f>'Moving Avg'!H901</f>
        <v>36.912567500000002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  <c r="M901" s="8">
        <f t="shared" si="140"/>
        <v>25</v>
      </c>
      <c r="N901" s="8">
        <f t="shared" si="141"/>
        <v>45</v>
      </c>
      <c r="O901" s="8">
        <f t="shared" si="142"/>
        <v>0</v>
      </c>
      <c r="P901" s="8">
        <f t="shared" si="143"/>
        <v>16.5</v>
      </c>
      <c r="Q901" s="9">
        <f t="shared" si="144"/>
        <v>26.975000000000001</v>
      </c>
      <c r="R901" s="9">
        <f t="shared" si="145"/>
        <v>18.125</v>
      </c>
      <c r="S901" s="9">
        <f t="shared" si="146"/>
        <v>17.925000000000001</v>
      </c>
      <c r="T901" s="9">
        <f t="shared" si="147"/>
        <v>21.625</v>
      </c>
      <c r="U901" s="8">
        <f t="shared" si="148"/>
        <v>21.008333333333336</v>
      </c>
      <c r="V901" s="8">
        <f t="shared" si="149"/>
        <v>21.162500000000001</v>
      </c>
    </row>
    <row r="902" spans="1:22" ht="13.5" x14ac:dyDescent="0.25">
      <c r="A902" s="3">
        <f>RSI!A902</f>
        <v>43623</v>
      </c>
      <c r="B902" s="2">
        <f>RSI!B902</f>
        <v>33.906399999999998</v>
      </c>
      <c r="C902" s="2">
        <f>RSI!I902</f>
        <v>40.33479952857725</v>
      </c>
      <c r="D902" s="2">
        <f>MACD!E902</f>
        <v>-3.6904365391322358E-2</v>
      </c>
      <c r="E902" s="2">
        <f>MACD!F902</f>
        <v>-3.458252181859145E-2</v>
      </c>
      <c r="F902" s="2">
        <f>'Moving Avg'!D902</f>
        <v>33.906399999999998</v>
      </c>
      <c r="G902" s="2">
        <f>'Moving Avg'!F902</f>
        <v>33.993735000000001</v>
      </c>
      <c r="H902" s="2">
        <f>'Moving Avg'!G902</f>
        <v>34.418814000000005</v>
      </c>
      <c r="I902" s="2">
        <f>'Moving Avg'!H902</f>
        <v>36.890789999999996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  <c r="M902" s="8">
        <f t="shared" si="140"/>
        <v>25</v>
      </c>
      <c r="N902" s="8">
        <f t="shared" si="141"/>
        <v>45</v>
      </c>
      <c r="O902" s="8">
        <f t="shared" si="142"/>
        <v>0</v>
      </c>
      <c r="P902" s="8">
        <f t="shared" si="143"/>
        <v>16.5</v>
      </c>
      <c r="Q902" s="9">
        <f t="shared" si="144"/>
        <v>26.975000000000001</v>
      </c>
      <c r="R902" s="9">
        <f t="shared" si="145"/>
        <v>18.125</v>
      </c>
      <c r="S902" s="9">
        <f t="shared" si="146"/>
        <v>17.925000000000001</v>
      </c>
      <c r="T902" s="9">
        <f t="shared" si="147"/>
        <v>21.625</v>
      </c>
      <c r="U902" s="8">
        <f t="shared" si="148"/>
        <v>21.008333333333336</v>
      </c>
      <c r="V902" s="8">
        <f t="shared" si="149"/>
        <v>21.162500000000001</v>
      </c>
    </row>
    <row r="903" spans="1:22" ht="13.5" x14ac:dyDescent="0.25">
      <c r="A903" s="3">
        <f>RSI!A903</f>
        <v>43626</v>
      </c>
      <c r="B903" s="2">
        <f>RSI!B903</f>
        <v>33.906399999999998</v>
      </c>
      <c r="C903" s="2">
        <f>RSI!I903</f>
        <v>40.334799528577243</v>
      </c>
      <c r="D903" s="2">
        <f>MACD!E903</f>
        <v>-2.862607987565724E-2</v>
      </c>
      <c r="E903" s="2">
        <f>MACD!F903</f>
        <v>-3.3391233430004608E-2</v>
      </c>
      <c r="F903" s="2">
        <f>'Moving Avg'!D903</f>
        <v>33.906399999999998</v>
      </c>
      <c r="G903" s="2">
        <f>'Moving Avg'!F903</f>
        <v>33.987319999999997</v>
      </c>
      <c r="H903" s="2">
        <f>'Moving Avg'!G903</f>
        <v>34.386850000000003</v>
      </c>
      <c r="I903" s="2">
        <f>'Moving Avg'!H903</f>
        <v>36.869012499999997</v>
      </c>
      <c r="J903" s="6" t="str">
        <f>OBV!F903</f>
        <v>NEUTRAL</v>
      </c>
      <c r="K903" s="6" t="str">
        <f>OBV!G903</f>
        <v>NEUTRAL</v>
      </c>
      <c r="L903" s="6" t="str">
        <f>OBV!H903</f>
        <v>NEUTRAL</v>
      </c>
      <c r="M903" s="8">
        <f t="shared" si="140"/>
        <v>25</v>
      </c>
      <c r="N903" s="8">
        <f t="shared" si="141"/>
        <v>0</v>
      </c>
      <c r="O903" s="8">
        <f t="shared" si="142"/>
        <v>0</v>
      </c>
      <c r="P903" s="8">
        <f t="shared" si="143"/>
        <v>33</v>
      </c>
      <c r="Q903" s="9">
        <f t="shared" si="144"/>
        <v>13.7</v>
      </c>
      <c r="R903" s="9">
        <f t="shared" si="145"/>
        <v>13.25</v>
      </c>
      <c r="S903" s="9">
        <f t="shared" si="146"/>
        <v>18.600000000000001</v>
      </c>
      <c r="T903" s="9">
        <f t="shared" si="147"/>
        <v>14.5</v>
      </c>
      <c r="U903" s="8">
        <f t="shared" si="148"/>
        <v>15.183333333333332</v>
      </c>
      <c r="V903" s="8">
        <f t="shared" si="149"/>
        <v>15.012499999999999</v>
      </c>
    </row>
    <row r="904" spans="1:22" ht="13.5" x14ac:dyDescent="0.25">
      <c r="A904" s="3">
        <f>RSI!A904</f>
        <v>43627</v>
      </c>
      <c r="B904" s="2">
        <f>RSI!B904</f>
        <v>33.906399999999998</v>
      </c>
      <c r="C904" s="2">
        <f>RSI!I904</f>
        <v>40.334799528577243</v>
      </c>
      <c r="D904" s="2">
        <f>MACD!E904</f>
        <v>-2.0464732763663562E-2</v>
      </c>
      <c r="E904" s="2">
        <f>MACD!F904</f>
        <v>-3.08059332967364E-2</v>
      </c>
      <c r="F904" s="2">
        <f>'Moving Avg'!D904</f>
        <v>33.906399999999998</v>
      </c>
      <c r="G904" s="2">
        <f>'Moving Avg'!F904</f>
        <v>33.980904999999993</v>
      </c>
      <c r="H904" s="2">
        <f>'Moving Avg'!G904</f>
        <v>34.36475200000001</v>
      </c>
      <c r="I904" s="2">
        <f>'Moving Avg'!H904</f>
        <v>36.851060999999994</v>
      </c>
      <c r="J904" s="6" t="str">
        <f>OBV!F904</f>
        <v>NEUTRAL</v>
      </c>
      <c r="K904" s="6" t="str">
        <f>OBV!G904</f>
        <v>NEUTRAL</v>
      </c>
      <c r="L904" s="6" t="str">
        <f>OBV!H904</f>
        <v>NEUTRAL</v>
      </c>
      <c r="M904" s="8">
        <f t="shared" si="140"/>
        <v>25</v>
      </c>
      <c r="N904" s="8">
        <f t="shared" si="141"/>
        <v>0</v>
      </c>
      <c r="O904" s="8">
        <f t="shared" si="142"/>
        <v>0</v>
      </c>
      <c r="P904" s="8">
        <f t="shared" si="143"/>
        <v>33</v>
      </c>
      <c r="Q904" s="9">
        <f t="shared" si="144"/>
        <v>13.7</v>
      </c>
      <c r="R904" s="9">
        <f t="shared" si="145"/>
        <v>13.25</v>
      </c>
      <c r="S904" s="9">
        <f t="shared" si="146"/>
        <v>18.600000000000001</v>
      </c>
      <c r="T904" s="9">
        <f t="shared" si="147"/>
        <v>14.5</v>
      </c>
      <c r="U904" s="8">
        <f t="shared" si="148"/>
        <v>15.183333333333332</v>
      </c>
      <c r="V904" s="8">
        <f t="shared" si="149"/>
        <v>15.012499999999999</v>
      </c>
    </row>
    <row r="905" spans="1:22" ht="13.5" x14ac:dyDescent="0.25">
      <c r="A905" s="3">
        <f>RSI!A905</f>
        <v>43628</v>
      </c>
      <c r="B905" s="2">
        <f>RSI!B905</f>
        <v>33.906399999999998</v>
      </c>
      <c r="C905" s="2">
        <f>RSI!I905</f>
        <v>40.33479952857725</v>
      </c>
      <c r="D905" s="2">
        <f>MACD!E905</f>
        <v>-1.2488010863798138E-2</v>
      </c>
      <c r="E905" s="2">
        <f>MACD!F905</f>
        <v>-2.714234881014875E-2</v>
      </c>
      <c r="F905" s="2">
        <f>'Moving Avg'!D905</f>
        <v>33.906399999999998</v>
      </c>
      <c r="G905" s="2">
        <f>'Moving Avg'!F905</f>
        <v>33.974490000000003</v>
      </c>
      <c r="H905" s="2">
        <f>'Moving Avg'!G905</f>
        <v>34.34265400000001</v>
      </c>
      <c r="I905" s="2">
        <f>'Moving Avg'!H905</f>
        <v>36.833109499999999</v>
      </c>
      <c r="J905" s="6" t="str">
        <f>OBV!F905</f>
        <v>NEUTRAL</v>
      </c>
      <c r="K905" s="6" t="str">
        <f>OBV!G905</f>
        <v>NEUTRAL</v>
      </c>
      <c r="L905" s="6" t="str">
        <f>OBV!H905</f>
        <v>NEUTRAL</v>
      </c>
      <c r="M905" s="8">
        <f t="shared" si="140"/>
        <v>25</v>
      </c>
      <c r="N905" s="8">
        <f t="shared" si="141"/>
        <v>0</v>
      </c>
      <c r="O905" s="8">
        <f t="shared" si="142"/>
        <v>0</v>
      </c>
      <c r="P905" s="8">
        <f t="shared" si="143"/>
        <v>33</v>
      </c>
      <c r="Q905" s="9">
        <f t="shared" si="144"/>
        <v>13.7</v>
      </c>
      <c r="R905" s="9">
        <f t="shared" si="145"/>
        <v>13.25</v>
      </c>
      <c r="S905" s="9">
        <f t="shared" si="146"/>
        <v>18.600000000000001</v>
      </c>
      <c r="T905" s="9">
        <f t="shared" si="147"/>
        <v>14.5</v>
      </c>
      <c r="U905" s="8">
        <f t="shared" si="148"/>
        <v>15.183333333333332</v>
      </c>
      <c r="V905" s="8">
        <f t="shared" si="149"/>
        <v>15.012499999999999</v>
      </c>
    </row>
    <row r="906" spans="1:22" ht="13.5" x14ac:dyDescent="0.25">
      <c r="A906" s="3">
        <f>RSI!A906</f>
        <v>43629</v>
      </c>
      <c r="B906" s="2">
        <f>RSI!B906</f>
        <v>33.896599999999999</v>
      </c>
      <c r="C906" s="2">
        <f>RSI!I906</f>
        <v>39.881578946412645</v>
      </c>
      <c r="D906" s="2">
        <f>MACD!E906</f>
        <v>-4.0209152343990695E-3</v>
      </c>
      <c r="E906" s="2">
        <f>MACD!F906</f>
        <v>-2.2518062094998813E-2</v>
      </c>
      <c r="F906" s="2">
        <f>'Moving Avg'!D906</f>
        <v>33.904440000000001</v>
      </c>
      <c r="G906" s="2">
        <f>'Moving Avg'!F906</f>
        <v>33.967585</v>
      </c>
      <c r="H906" s="2">
        <f>'Moving Avg'!G906</f>
        <v>34.320360000000015</v>
      </c>
      <c r="I906" s="2">
        <f>'Moving Avg'!H906</f>
        <v>36.812009499999995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  <c r="M906" s="8">
        <f t="shared" si="140"/>
        <v>25</v>
      </c>
      <c r="N906" s="8">
        <f t="shared" si="141"/>
        <v>0</v>
      </c>
      <c r="O906" s="8">
        <f t="shared" si="142"/>
        <v>0</v>
      </c>
      <c r="P906" s="8">
        <f t="shared" si="143"/>
        <v>16.5</v>
      </c>
      <c r="Q906" s="9">
        <f t="shared" si="144"/>
        <v>11.225</v>
      </c>
      <c r="R906" s="9">
        <f t="shared" si="145"/>
        <v>9.125</v>
      </c>
      <c r="S906" s="9">
        <f t="shared" si="146"/>
        <v>11.175000000000001</v>
      </c>
      <c r="T906" s="9">
        <f t="shared" si="147"/>
        <v>10.375</v>
      </c>
      <c r="U906" s="8">
        <f t="shared" si="148"/>
        <v>10.508333333333335</v>
      </c>
      <c r="V906" s="8">
        <f t="shared" si="149"/>
        <v>10.475000000000001</v>
      </c>
    </row>
    <row r="907" spans="1:22" ht="13.5" x14ac:dyDescent="0.25">
      <c r="A907" s="3">
        <f>RSI!A907</f>
        <v>43630</v>
      </c>
      <c r="B907" s="2">
        <f>RSI!B907</f>
        <v>33.906399999999998</v>
      </c>
      <c r="C907" s="2">
        <f>RSI!I907</f>
        <v>40.60036261123971</v>
      </c>
      <c r="D907" s="2">
        <f>MACD!E907</f>
        <v>3.3937142784807861E-3</v>
      </c>
      <c r="E907" s="2">
        <f>MACD!F907</f>
        <v>-1.7335706820302894E-2</v>
      </c>
      <c r="F907" s="2">
        <f>'Moving Avg'!D907</f>
        <v>33.904440000000001</v>
      </c>
      <c r="G907" s="2">
        <f>'Moving Avg'!F907</f>
        <v>33.961170000000003</v>
      </c>
      <c r="H907" s="2">
        <f>'Moving Avg'!G907</f>
        <v>34.298262000000015</v>
      </c>
      <c r="I907" s="2">
        <f>'Moving Avg'!H907</f>
        <v>36.790958499999995</v>
      </c>
      <c r="J907" s="6" t="str">
        <f>OBV!F907</f>
        <v>BEARISH</v>
      </c>
      <c r="K907" s="6" t="str">
        <f>OBV!G907</f>
        <v>NEUTRAL</v>
      </c>
      <c r="L907" s="6" t="str">
        <f>OBV!H907</f>
        <v>NEUTRAL</v>
      </c>
      <c r="M907" s="8">
        <f t="shared" si="140"/>
        <v>25</v>
      </c>
      <c r="N907" s="8">
        <f t="shared" si="141"/>
        <v>0</v>
      </c>
      <c r="O907" s="8">
        <f t="shared" si="142"/>
        <v>0</v>
      </c>
      <c r="P907" s="8">
        <f t="shared" si="143"/>
        <v>16.5</v>
      </c>
      <c r="Q907" s="9">
        <f t="shared" si="144"/>
        <v>11.225</v>
      </c>
      <c r="R907" s="9">
        <f t="shared" si="145"/>
        <v>9.125</v>
      </c>
      <c r="S907" s="9">
        <f t="shared" si="146"/>
        <v>11.175000000000001</v>
      </c>
      <c r="T907" s="9">
        <f t="shared" si="147"/>
        <v>10.375</v>
      </c>
      <c r="U907" s="8">
        <f t="shared" si="148"/>
        <v>10.508333333333335</v>
      </c>
      <c r="V907" s="8">
        <f t="shared" si="149"/>
        <v>10.475000000000001</v>
      </c>
    </row>
    <row r="908" spans="1:22" ht="13.5" x14ac:dyDescent="0.25">
      <c r="A908" s="3">
        <f>RSI!A908</f>
        <v>43633</v>
      </c>
      <c r="B908" s="2">
        <f>RSI!B908</f>
        <v>33.906399999999998</v>
      </c>
      <c r="C908" s="2">
        <f>RSI!I908</f>
        <v>40.60036261123971</v>
      </c>
      <c r="D908" s="2">
        <f>MACD!E908</f>
        <v>-7.7018747274237853E-3</v>
      </c>
      <c r="E908" s="2">
        <f>MACD!F908</f>
        <v>-1.5408940401727073E-2</v>
      </c>
      <c r="F908" s="2">
        <f>'Moving Avg'!D908</f>
        <v>33.904439999999994</v>
      </c>
      <c r="G908" s="2">
        <f>'Moving Avg'!F908</f>
        <v>33.956235</v>
      </c>
      <c r="H908" s="2">
        <f>'Moving Avg'!G908</f>
        <v>34.255250000000018</v>
      </c>
      <c r="I908" s="2">
        <f>'Moving Avg'!H908</f>
        <v>36.769907499999995</v>
      </c>
      <c r="J908" s="6" t="str">
        <f>OBV!F908</f>
        <v>BEARISH</v>
      </c>
      <c r="K908" s="6" t="str">
        <f>OBV!G908</f>
        <v>NEUTRAL</v>
      </c>
      <c r="L908" s="6" t="str">
        <f>OBV!H908</f>
        <v>NEUTRAL</v>
      </c>
      <c r="M908" s="8">
        <f t="shared" si="140"/>
        <v>25</v>
      </c>
      <c r="N908" s="8">
        <f t="shared" si="141"/>
        <v>0</v>
      </c>
      <c r="O908" s="8">
        <f t="shared" si="142"/>
        <v>0</v>
      </c>
      <c r="P908" s="8">
        <f t="shared" si="143"/>
        <v>16.5</v>
      </c>
      <c r="Q908" s="9">
        <f t="shared" si="144"/>
        <v>11.225</v>
      </c>
      <c r="R908" s="9">
        <f t="shared" si="145"/>
        <v>9.125</v>
      </c>
      <c r="S908" s="9">
        <f t="shared" si="146"/>
        <v>11.175000000000001</v>
      </c>
      <c r="T908" s="9">
        <f t="shared" si="147"/>
        <v>10.375</v>
      </c>
      <c r="U908" s="8">
        <f t="shared" si="148"/>
        <v>10.508333333333335</v>
      </c>
      <c r="V908" s="8">
        <f t="shared" si="149"/>
        <v>10.475000000000001</v>
      </c>
    </row>
    <row r="909" spans="1:22" ht="13.5" x14ac:dyDescent="0.25">
      <c r="A909" s="3">
        <f>RSI!A909</f>
        <v>43634</v>
      </c>
      <c r="B909" s="2">
        <f>RSI!B909</f>
        <v>33.906399999999998</v>
      </c>
      <c r="C909" s="2">
        <f>RSI!I909</f>
        <v>40.60036261123971</v>
      </c>
      <c r="D909" s="2">
        <f>MACD!E909</f>
        <v>-1.6307229364784348E-2</v>
      </c>
      <c r="E909" s="2">
        <f>MACD!F909</f>
        <v>-1.5588598194338528E-2</v>
      </c>
      <c r="F909" s="2">
        <f>'Moving Avg'!D909</f>
        <v>33.904439999999994</v>
      </c>
      <c r="G909" s="2">
        <f>'Moving Avg'!F909</f>
        <v>33.951300000000003</v>
      </c>
      <c r="H909" s="2">
        <f>'Moving Avg'!G909</f>
        <v>34.233744000000023</v>
      </c>
      <c r="I909" s="2">
        <f>'Moving Avg'!H909</f>
        <v>36.751955999999993</v>
      </c>
      <c r="J909" s="6" t="str">
        <f>OBV!F909</f>
        <v>BEARISH</v>
      </c>
      <c r="K909" s="6" t="str">
        <f>OBV!G909</f>
        <v>NEUTRAL</v>
      </c>
      <c r="L909" s="6" t="str">
        <f>OBV!H909</f>
        <v>NEUTRAL</v>
      </c>
      <c r="M909" s="8">
        <f t="shared" si="140"/>
        <v>25</v>
      </c>
      <c r="N909" s="8">
        <f t="shared" si="141"/>
        <v>45</v>
      </c>
      <c r="O909" s="8">
        <f t="shared" si="142"/>
        <v>0</v>
      </c>
      <c r="P909" s="8">
        <f t="shared" si="143"/>
        <v>16.5</v>
      </c>
      <c r="Q909" s="9">
        <f t="shared" si="144"/>
        <v>26.975000000000001</v>
      </c>
      <c r="R909" s="9">
        <f t="shared" si="145"/>
        <v>18.125</v>
      </c>
      <c r="S909" s="9">
        <f t="shared" si="146"/>
        <v>17.925000000000001</v>
      </c>
      <c r="T909" s="9">
        <f t="shared" si="147"/>
        <v>21.625</v>
      </c>
      <c r="U909" s="8">
        <f t="shared" si="148"/>
        <v>21.008333333333336</v>
      </c>
      <c r="V909" s="8">
        <f t="shared" si="149"/>
        <v>21.162500000000001</v>
      </c>
    </row>
    <row r="910" spans="1:22" ht="13.5" x14ac:dyDescent="0.25">
      <c r="A910" s="3">
        <f>RSI!A910</f>
        <v>43635</v>
      </c>
      <c r="B910" s="2">
        <f>RSI!B910</f>
        <v>33.906399999999998</v>
      </c>
      <c r="C910" s="2">
        <f>RSI!I910</f>
        <v>40.60036261123971</v>
      </c>
      <c r="D910" s="2">
        <f>MACD!E910</f>
        <v>-2.2863478959699535E-2</v>
      </c>
      <c r="E910" s="2">
        <f>MACD!F910</f>
        <v>-1.7043574347410731E-2</v>
      </c>
      <c r="F910" s="2">
        <f>'Moving Avg'!D910</f>
        <v>33.904439999999994</v>
      </c>
      <c r="G910" s="2">
        <f>'Moving Avg'!F910</f>
        <v>33.946365</v>
      </c>
      <c r="H910" s="2">
        <f>'Moving Avg'!G910</f>
        <v>34.233152000000018</v>
      </c>
      <c r="I910" s="2">
        <f>'Moving Avg'!H910</f>
        <v>36.733955999999992</v>
      </c>
      <c r="J910" s="6" t="str">
        <f>OBV!F910</f>
        <v>BEARISH</v>
      </c>
      <c r="K910" s="6" t="str">
        <f>OBV!G910</f>
        <v>NEUTRAL</v>
      </c>
      <c r="L910" s="6" t="str">
        <f>OBV!H910</f>
        <v>NEUTRAL</v>
      </c>
      <c r="M910" s="8">
        <f t="shared" si="140"/>
        <v>25</v>
      </c>
      <c r="N910" s="8">
        <f t="shared" si="141"/>
        <v>45</v>
      </c>
      <c r="O910" s="8">
        <f t="shared" si="142"/>
        <v>0</v>
      </c>
      <c r="P910" s="8">
        <f t="shared" si="143"/>
        <v>16.5</v>
      </c>
      <c r="Q910" s="9">
        <f t="shared" si="144"/>
        <v>26.975000000000001</v>
      </c>
      <c r="R910" s="9">
        <f t="shared" si="145"/>
        <v>18.125</v>
      </c>
      <c r="S910" s="9">
        <f t="shared" si="146"/>
        <v>17.925000000000001</v>
      </c>
      <c r="T910" s="9">
        <f t="shared" si="147"/>
        <v>21.625</v>
      </c>
      <c r="U910" s="8">
        <f t="shared" si="148"/>
        <v>21.008333333333336</v>
      </c>
      <c r="V910" s="8">
        <f t="shared" si="149"/>
        <v>21.162500000000001</v>
      </c>
    </row>
    <row r="911" spans="1:22" ht="13.5" x14ac:dyDescent="0.25">
      <c r="A911" s="3">
        <f>RSI!A911</f>
        <v>43636</v>
      </c>
      <c r="B911" s="2">
        <f>RSI!B911</f>
        <v>32.890300000000003</v>
      </c>
      <c r="C911" s="2">
        <f>RSI!I911</f>
        <v>15.220951424402742</v>
      </c>
      <c r="D911" s="2">
        <f>MACD!E911</f>
        <v>4.7527077385701944E-2</v>
      </c>
      <c r="E911" s="2">
        <f>MACD!F911</f>
        <v>-4.1294440007881954E-3</v>
      </c>
      <c r="F911" s="2">
        <f>'Moving Avg'!D911</f>
        <v>33.703179999999996</v>
      </c>
      <c r="G911" s="2">
        <f>'Moving Avg'!F911</f>
        <v>33.890625</v>
      </c>
      <c r="H911" s="2">
        <f>'Moving Avg'!G911</f>
        <v>34.192508000000018</v>
      </c>
      <c r="I911" s="2">
        <f>'Moving Avg'!H911</f>
        <v>36.71073049999999</v>
      </c>
      <c r="J911" s="6" t="str">
        <f>OBV!F911</f>
        <v>BULLISH</v>
      </c>
      <c r="K911" s="6" t="str">
        <f>OBV!G911</f>
        <v>NEUTRAL</v>
      </c>
      <c r="L911" s="6" t="str">
        <f>OBV!H911</f>
        <v>BULLISH DIVERGENCE</v>
      </c>
      <c r="M911" s="8">
        <f t="shared" si="140"/>
        <v>50</v>
      </c>
      <c r="N911" s="8">
        <f t="shared" si="141"/>
        <v>0</v>
      </c>
      <c r="O911" s="8">
        <f t="shared" si="142"/>
        <v>0</v>
      </c>
      <c r="P911" s="8">
        <f t="shared" si="143"/>
        <v>66.5</v>
      </c>
      <c r="Q911" s="9">
        <f t="shared" si="144"/>
        <v>27.475000000000001</v>
      </c>
      <c r="R911" s="9">
        <f t="shared" si="145"/>
        <v>26.625</v>
      </c>
      <c r="S911" s="9">
        <f t="shared" si="146"/>
        <v>37.424999999999997</v>
      </c>
      <c r="T911" s="9">
        <f t="shared" si="147"/>
        <v>29.125</v>
      </c>
      <c r="U911" s="8">
        <f t="shared" si="148"/>
        <v>30.508333333333336</v>
      </c>
      <c r="V911" s="8">
        <f t="shared" si="149"/>
        <v>30.162500000000001</v>
      </c>
    </row>
    <row r="912" spans="1:22" ht="13.5" x14ac:dyDescent="0.25">
      <c r="A912" s="3">
        <f>RSI!A912</f>
        <v>43637</v>
      </c>
      <c r="B912" s="2">
        <f>RSI!B912</f>
        <v>31.9038</v>
      </c>
      <c r="C912" s="2">
        <f>RSI!I912</f>
        <v>9.2048624179266056</v>
      </c>
      <c r="D912" s="2">
        <f>MACD!E912</f>
        <v>0.18678831580577082</v>
      </c>
      <c r="E912" s="2">
        <f>MACD!F912</f>
        <v>3.4054107960523612E-2</v>
      </c>
      <c r="F912" s="2">
        <f>'Moving Avg'!D912</f>
        <v>33.302659999999996</v>
      </c>
      <c r="G912" s="2">
        <f>'Moving Avg'!F912</f>
        <v>33.784575000000004</v>
      </c>
      <c r="H912" s="2">
        <f>'Moving Avg'!G912</f>
        <v>34.132134000000022</v>
      </c>
      <c r="I912" s="2">
        <f>'Moving Avg'!H912</f>
        <v>36.682475499999995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  <c r="M912" s="8">
        <f t="shared" si="140"/>
        <v>50</v>
      </c>
      <c r="N912" s="8">
        <f t="shared" si="141"/>
        <v>0</v>
      </c>
      <c r="O912" s="8">
        <f t="shared" si="142"/>
        <v>0</v>
      </c>
      <c r="P912" s="8">
        <f t="shared" si="143"/>
        <v>16.5</v>
      </c>
      <c r="Q912" s="9">
        <f t="shared" si="144"/>
        <v>19.975000000000001</v>
      </c>
      <c r="R912" s="9">
        <f t="shared" si="145"/>
        <v>14.125</v>
      </c>
      <c r="S912" s="9">
        <f t="shared" si="146"/>
        <v>14.925000000000001</v>
      </c>
      <c r="T912" s="9">
        <f t="shared" si="147"/>
        <v>16.625</v>
      </c>
      <c r="U912" s="8">
        <f t="shared" si="148"/>
        <v>16.341666666666669</v>
      </c>
      <c r="V912" s="8">
        <f t="shared" si="149"/>
        <v>16.412500000000001</v>
      </c>
    </row>
    <row r="913" spans="1:22" ht="13.5" x14ac:dyDescent="0.25">
      <c r="A913" s="3">
        <f>RSI!A913</f>
        <v>43640</v>
      </c>
      <c r="B913" s="2">
        <f>RSI!B913</f>
        <v>31.9038</v>
      </c>
      <c r="C913" s="2">
        <f>RSI!I913</f>
        <v>9.2048624179266056</v>
      </c>
      <c r="D913" s="2">
        <f>MACD!E913</f>
        <v>0.31658913433082603</v>
      </c>
      <c r="E913" s="2">
        <f>MACD!F913</f>
        <v>9.0561113234584101E-2</v>
      </c>
      <c r="F913" s="2">
        <f>'Moving Avg'!D913</f>
        <v>32.902139999999996</v>
      </c>
      <c r="G913" s="2">
        <f>'Moving Avg'!F913</f>
        <v>33.678525000000008</v>
      </c>
      <c r="H913" s="2">
        <f>'Moving Avg'!G913</f>
        <v>34.071760000000019</v>
      </c>
      <c r="I913" s="2">
        <f>'Moving Avg'!H913</f>
        <v>36.654212000000001</v>
      </c>
      <c r="J913" s="6" t="str">
        <f>OBV!F913</f>
        <v>BEARISH</v>
      </c>
      <c r="K913" s="6" t="str">
        <f>OBV!G913</f>
        <v>NEUTRAL</v>
      </c>
      <c r="L913" s="6" t="str">
        <f>OBV!H913</f>
        <v>CONFIRMED BEARISH</v>
      </c>
      <c r="M913" s="8">
        <f t="shared" si="140"/>
        <v>50</v>
      </c>
      <c r="N913" s="8">
        <f t="shared" si="141"/>
        <v>0</v>
      </c>
      <c r="O913" s="8">
        <f t="shared" si="142"/>
        <v>0</v>
      </c>
      <c r="P913" s="8">
        <f t="shared" si="143"/>
        <v>16.5</v>
      </c>
      <c r="Q913" s="9">
        <f t="shared" si="144"/>
        <v>19.975000000000001</v>
      </c>
      <c r="R913" s="9">
        <f t="shared" si="145"/>
        <v>14.125</v>
      </c>
      <c r="S913" s="9">
        <f t="shared" si="146"/>
        <v>14.925000000000001</v>
      </c>
      <c r="T913" s="9">
        <f t="shared" si="147"/>
        <v>16.625</v>
      </c>
      <c r="U913" s="8">
        <f t="shared" si="148"/>
        <v>16.341666666666669</v>
      </c>
      <c r="V913" s="8">
        <f t="shared" si="149"/>
        <v>16.412500000000001</v>
      </c>
    </row>
    <row r="914" spans="1:22" ht="13.5" x14ac:dyDescent="0.25">
      <c r="A914" s="3">
        <f>RSI!A914</f>
        <v>43641</v>
      </c>
      <c r="B914" s="2">
        <f>RSI!B914</f>
        <v>31.9038</v>
      </c>
      <c r="C914" s="2">
        <f>RSI!I914</f>
        <v>9.2048624179266056</v>
      </c>
      <c r="D914" s="2">
        <f>MACD!E914</f>
        <v>0.43749873135951134</v>
      </c>
      <c r="E914" s="2">
        <f>MACD!F914</f>
        <v>0.15994863685956956</v>
      </c>
      <c r="F914" s="2">
        <f>'Moving Avg'!D914</f>
        <v>32.501619999999996</v>
      </c>
      <c r="G914" s="2">
        <f>'Moving Avg'!F914</f>
        <v>33.572475000000011</v>
      </c>
      <c r="H914" s="2">
        <f>'Moving Avg'!G914</f>
        <v>34.011386000000023</v>
      </c>
      <c r="I914" s="2">
        <f>'Moving Avg'!H914</f>
        <v>36.623334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  <c r="M914" s="8">
        <f t="shared" si="140"/>
        <v>50</v>
      </c>
      <c r="N914" s="8">
        <f t="shared" si="141"/>
        <v>0</v>
      </c>
      <c r="O914" s="8">
        <f t="shared" si="142"/>
        <v>0</v>
      </c>
      <c r="P914" s="8">
        <f t="shared" si="143"/>
        <v>16.5</v>
      </c>
      <c r="Q914" s="9">
        <f t="shared" si="144"/>
        <v>19.975000000000001</v>
      </c>
      <c r="R914" s="9">
        <f t="shared" si="145"/>
        <v>14.125</v>
      </c>
      <c r="S914" s="9">
        <f t="shared" si="146"/>
        <v>14.925000000000001</v>
      </c>
      <c r="T914" s="9">
        <f t="shared" si="147"/>
        <v>16.625</v>
      </c>
      <c r="U914" s="8">
        <f t="shared" si="148"/>
        <v>16.341666666666669</v>
      </c>
      <c r="V914" s="8">
        <f t="shared" si="149"/>
        <v>16.412500000000001</v>
      </c>
    </row>
    <row r="915" spans="1:22" ht="13.5" x14ac:dyDescent="0.25">
      <c r="A915" s="3">
        <f>RSI!A915</f>
        <v>43642</v>
      </c>
      <c r="B915" s="2">
        <f>RSI!B915</f>
        <v>31.9038</v>
      </c>
      <c r="C915" s="2">
        <f>RSI!I915</f>
        <v>9.2048624179266056</v>
      </c>
      <c r="D915" s="2">
        <f>MACD!E915</f>
        <v>0.55006438451464135</v>
      </c>
      <c r="E915" s="2">
        <f>MACD!F915</f>
        <v>0.23797178639058392</v>
      </c>
      <c r="F915" s="2">
        <f>'Moving Avg'!D915</f>
        <v>32.101099999999995</v>
      </c>
      <c r="G915" s="2">
        <f>'Moving Avg'!F915</f>
        <v>33.466425000000008</v>
      </c>
      <c r="H915" s="2">
        <f>'Moving Avg'!G915</f>
        <v>33.951012000000027</v>
      </c>
      <c r="I915" s="2">
        <f>'Moving Avg'!H915</f>
        <v>36.592456000000006</v>
      </c>
      <c r="J915" s="6" t="str">
        <f>OBV!F915</f>
        <v>BEARISH</v>
      </c>
      <c r="K915" s="6" t="str">
        <f>OBV!G915</f>
        <v>NEUTRAL</v>
      </c>
      <c r="L915" s="6" t="str">
        <f>OBV!H915</f>
        <v>CONFIRMED BEARISH</v>
      </c>
      <c r="M915" s="8">
        <f t="shared" si="140"/>
        <v>50</v>
      </c>
      <c r="N915" s="8">
        <f t="shared" si="141"/>
        <v>0</v>
      </c>
      <c r="O915" s="8">
        <f t="shared" si="142"/>
        <v>0</v>
      </c>
      <c r="P915" s="8">
        <f t="shared" si="143"/>
        <v>16.5</v>
      </c>
      <c r="Q915" s="9">
        <f t="shared" si="144"/>
        <v>19.975000000000001</v>
      </c>
      <c r="R915" s="9">
        <f t="shared" si="145"/>
        <v>14.125</v>
      </c>
      <c r="S915" s="9">
        <f t="shared" si="146"/>
        <v>14.925000000000001</v>
      </c>
      <c r="T915" s="9">
        <f t="shared" si="147"/>
        <v>16.625</v>
      </c>
      <c r="U915" s="8">
        <f t="shared" si="148"/>
        <v>16.341666666666669</v>
      </c>
      <c r="V915" s="8">
        <f t="shared" si="149"/>
        <v>16.412500000000001</v>
      </c>
    </row>
    <row r="916" spans="1:22" ht="13.5" x14ac:dyDescent="0.25">
      <c r="A916" s="3">
        <f>RSI!A916</f>
        <v>43643</v>
      </c>
      <c r="B916" s="2">
        <f>RSI!B916</f>
        <v>31.9038</v>
      </c>
      <c r="C916" s="2">
        <f>RSI!I916</f>
        <v>9.2048624179266056</v>
      </c>
      <c r="D916" s="2">
        <f>MACD!E916</f>
        <v>0.65330226793231105</v>
      </c>
      <c r="E916" s="2">
        <f>MACD!F916</f>
        <v>0.32103788269892936</v>
      </c>
      <c r="F916" s="2">
        <f>'Moving Avg'!D916</f>
        <v>31.9038</v>
      </c>
      <c r="G916" s="2">
        <f>'Moving Avg'!F916</f>
        <v>33.360375000000012</v>
      </c>
      <c r="H916" s="2">
        <f>'Moving Avg'!G916</f>
        <v>33.890638000000031</v>
      </c>
      <c r="I916" s="2">
        <f>'Moving Avg'!H916</f>
        <v>36.561529000000007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  <c r="M916" s="8">
        <f t="shared" si="140"/>
        <v>50</v>
      </c>
      <c r="N916" s="8">
        <f t="shared" si="141"/>
        <v>0</v>
      </c>
      <c r="O916" s="8">
        <f t="shared" si="142"/>
        <v>0</v>
      </c>
      <c r="P916" s="8">
        <f t="shared" si="143"/>
        <v>16.5</v>
      </c>
      <c r="Q916" s="9">
        <f t="shared" si="144"/>
        <v>19.975000000000001</v>
      </c>
      <c r="R916" s="9">
        <f t="shared" si="145"/>
        <v>14.125</v>
      </c>
      <c r="S916" s="9">
        <f t="shared" si="146"/>
        <v>14.925000000000001</v>
      </c>
      <c r="T916" s="9">
        <f t="shared" si="147"/>
        <v>16.625</v>
      </c>
      <c r="U916" s="8">
        <f t="shared" si="148"/>
        <v>16.341666666666669</v>
      </c>
      <c r="V916" s="8">
        <f t="shared" si="149"/>
        <v>16.412500000000001</v>
      </c>
    </row>
    <row r="917" spans="1:22" ht="13.5" x14ac:dyDescent="0.25">
      <c r="A917" s="3">
        <f>RSI!A917</f>
        <v>43644</v>
      </c>
      <c r="B917" s="2">
        <f>RSI!B917</f>
        <v>32.515500000000003</v>
      </c>
      <c r="C917" s="2">
        <f>RSI!I917</f>
        <v>32.992878464859615</v>
      </c>
      <c r="D917" s="2">
        <f>MACD!E917</f>
        <v>0.70564816214350401</v>
      </c>
      <c r="E917" s="2">
        <f>MACD!F917</f>
        <v>0.39795993858784429</v>
      </c>
      <c r="F917" s="2">
        <f>'Moving Avg'!D917</f>
        <v>32.026139999999998</v>
      </c>
      <c r="G917" s="2">
        <f>'Moving Avg'!F917</f>
        <v>33.284910000000011</v>
      </c>
      <c r="H917" s="2">
        <f>'Moving Avg'!G917</f>
        <v>33.842498000000035</v>
      </c>
      <c r="I917" s="2">
        <f>'Moving Avg'!H917</f>
        <v>36.533660500000011</v>
      </c>
      <c r="J917" s="6" t="str">
        <f>OBV!F917</f>
        <v>BULLISH</v>
      </c>
      <c r="K917" s="6" t="str">
        <f>OBV!G917</f>
        <v>NEUTRAL</v>
      </c>
      <c r="L917" s="6" t="str">
        <f>OBV!H917</f>
        <v>CONFIRMED BULLISH</v>
      </c>
      <c r="M917" s="8">
        <f t="shared" si="140"/>
        <v>25</v>
      </c>
      <c r="N917" s="8">
        <f t="shared" si="141"/>
        <v>0</v>
      </c>
      <c r="O917" s="8">
        <f t="shared" si="142"/>
        <v>0</v>
      </c>
      <c r="P917" s="8">
        <f t="shared" si="143"/>
        <v>83.5</v>
      </c>
      <c r="Q917" s="9">
        <f t="shared" si="144"/>
        <v>21.274999999999999</v>
      </c>
      <c r="R917" s="9">
        <f t="shared" si="145"/>
        <v>25.875</v>
      </c>
      <c r="S917" s="9">
        <f t="shared" si="146"/>
        <v>41.325000000000003</v>
      </c>
      <c r="T917" s="9">
        <f t="shared" si="147"/>
        <v>27.125</v>
      </c>
      <c r="U917" s="8">
        <f t="shared" si="148"/>
        <v>29.491666666666664</v>
      </c>
      <c r="V917" s="8">
        <f t="shared" si="149"/>
        <v>28.9</v>
      </c>
    </row>
    <row r="918" spans="1:22" ht="13.5" x14ac:dyDescent="0.25">
      <c r="A918" s="3">
        <f>RSI!A918</f>
        <v>43647</v>
      </c>
      <c r="B918" s="2">
        <f>RSI!B918</f>
        <v>32.357599999999998</v>
      </c>
      <c r="C918" s="2">
        <f>RSI!I918</f>
        <v>30.753062501838784</v>
      </c>
      <c r="D918" s="2">
        <f>MACD!E918</f>
        <v>0.76616533667201026</v>
      </c>
      <c r="E918" s="2">
        <f>MACD!F918</f>
        <v>0.47160101820467754</v>
      </c>
      <c r="F918" s="2">
        <f>'Moving Avg'!D918</f>
        <v>32.116900000000001</v>
      </c>
      <c r="G918" s="2">
        <f>'Moving Avg'!F918</f>
        <v>33.207470000000008</v>
      </c>
      <c r="H918" s="2">
        <f>'Moving Avg'!G918</f>
        <v>33.791200000000032</v>
      </c>
      <c r="I918" s="2">
        <f>'Moving Avg'!H918</f>
        <v>36.504657000000009</v>
      </c>
      <c r="J918" s="6" t="str">
        <f>OBV!F918</f>
        <v>BULLISH</v>
      </c>
      <c r="K918" s="6" t="str">
        <f>OBV!G918</f>
        <v>NEUTRAL</v>
      </c>
      <c r="L918" s="6" t="str">
        <f>OBV!H918</f>
        <v>CONFIRMED BULLISH</v>
      </c>
      <c r="M918" s="8">
        <f t="shared" si="140"/>
        <v>25</v>
      </c>
      <c r="N918" s="8">
        <f t="shared" si="141"/>
        <v>0</v>
      </c>
      <c r="O918" s="8">
        <f t="shared" si="142"/>
        <v>0</v>
      </c>
      <c r="P918" s="8">
        <f t="shared" si="143"/>
        <v>83.5</v>
      </c>
      <c r="Q918" s="9">
        <f t="shared" si="144"/>
        <v>21.274999999999999</v>
      </c>
      <c r="R918" s="9">
        <f t="shared" si="145"/>
        <v>25.875</v>
      </c>
      <c r="S918" s="9">
        <f t="shared" si="146"/>
        <v>41.325000000000003</v>
      </c>
      <c r="T918" s="9">
        <f t="shared" si="147"/>
        <v>27.125</v>
      </c>
      <c r="U918" s="8">
        <f t="shared" si="148"/>
        <v>29.491666666666664</v>
      </c>
      <c r="V918" s="8">
        <f t="shared" si="149"/>
        <v>28.9</v>
      </c>
    </row>
    <row r="919" spans="1:22" ht="13.5" x14ac:dyDescent="0.25">
      <c r="A919" s="3">
        <f>RSI!A919</f>
        <v>43648</v>
      </c>
      <c r="B919" s="2">
        <f>RSI!B919</f>
        <v>33.314500000000002</v>
      </c>
      <c r="C919" s="2">
        <f>RSI!I919</f>
        <v>52.013775255905941</v>
      </c>
      <c r="D919" s="2">
        <f>MACD!E919</f>
        <v>0.75161650946018455</v>
      </c>
      <c r="E919" s="2">
        <f>MACD!F919</f>
        <v>0.52760411645577898</v>
      </c>
      <c r="F919" s="2">
        <f>'Moving Avg'!D919</f>
        <v>32.399039999999999</v>
      </c>
      <c r="G919" s="2">
        <f>'Moving Avg'!F919</f>
        <v>33.177875000000007</v>
      </c>
      <c r="H919" s="2">
        <f>'Moving Avg'!G919</f>
        <v>33.759040000000027</v>
      </c>
      <c r="I919" s="2">
        <f>'Moving Avg'!H919</f>
        <v>36.480438000000014</v>
      </c>
      <c r="J919" s="6" t="str">
        <f>OBV!F919</f>
        <v>BULLISH</v>
      </c>
      <c r="K919" s="6" t="str">
        <f>OBV!G919</f>
        <v>NEUTRAL</v>
      </c>
      <c r="L919" s="6" t="str">
        <f>OBV!H919</f>
        <v>CONFIRMED BULLISH</v>
      </c>
      <c r="M919" s="8">
        <f t="shared" si="140"/>
        <v>25</v>
      </c>
      <c r="N919" s="8">
        <f t="shared" si="141"/>
        <v>0</v>
      </c>
      <c r="O919" s="8">
        <f t="shared" si="142"/>
        <v>0</v>
      </c>
      <c r="P919" s="8">
        <f t="shared" si="143"/>
        <v>83.5</v>
      </c>
      <c r="Q919" s="9">
        <f t="shared" si="144"/>
        <v>21.274999999999999</v>
      </c>
      <c r="R919" s="9">
        <f t="shared" si="145"/>
        <v>25.875</v>
      </c>
      <c r="S919" s="9">
        <f t="shared" si="146"/>
        <v>41.325000000000003</v>
      </c>
      <c r="T919" s="9">
        <f t="shared" si="147"/>
        <v>27.125</v>
      </c>
      <c r="U919" s="8">
        <f t="shared" si="148"/>
        <v>29.491666666666664</v>
      </c>
      <c r="V919" s="8">
        <f t="shared" si="149"/>
        <v>28.9</v>
      </c>
    </row>
    <row r="920" spans="1:22" ht="13.5" x14ac:dyDescent="0.25">
      <c r="A920" s="3">
        <f>RSI!A920</f>
        <v>43649</v>
      </c>
      <c r="B920" s="2">
        <f>RSI!B920</f>
        <v>34.310899999999997</v>
      </c>
      <c r="C920" s="2">
        <f>RSI!I920</f>
        <v>64.303764747824388</v>
      </c>
      <c r="D920" s="2">
        <f>MACD!E920</f>
        <v>0.66459031709240435</v>
      </c>
      <c r="E920" s="2">
        <f>MACD!F920</f>
        <v>0.55500135658310412</v>
      </c>
      <c r="F920" s="2">
        <f>'Moving Avg'!D920</f>
        <v>32.880460000000006</v>
      </c>
      <c r="G920" s="2">
        <f>'Moving Avg'!F920</f>
        <v>33.198099999999997</v>
      </c>
      <c r="H920" s="2">
        <f>'Moving Avg'!G920</f>
        <v>33.746808000000016</v>
      </c>
      <c r="I920" s="2">
        <f>'Moving Avg'!H920</f>
        <v>36.460707500000019</v>
      </c>
      <c r="J920" s="6" t="str">
        <f>OBV!F920</f>
        <v>BULLISH</v>
      </c>
      <c r="K920" s="6" t="str">
        <f>OBV!G920</f>
        <v>NEUTRAL</v>
      </c>
      <c r="L920" s="6" t="str">
        <f>OBV!H920</f>
        <v>CONFIRMED BULLISH</v>
      </c>
      <c r="M920" s="8">
        <f t="shared" si="140"/>
        <v>25</v>
      </c>
      <c r="N920" s="8">
        <f t="shared" si="141"/>
        <v>0</v>
      </c>
      <c r="O920" s="8">
        <f t="shared" si="142"/>
        <v>0</v>
      </c>
      <c r="P920" s="8">
        <f t="shared" si="143"/>
        <v>83.5</v>
      </c>
      <c r="Q920" s="9">
        <f t="shared" si="144"/>
        <v>21.274999999999999</v>
      </c>
      <c r="R920" s="9">
        <f t="shared" si="145"/>
        <v>25.875</v>
      </c>
      <c r="S920" s="9">
        <f t="shared" si="146"/>
        <v>41.325000000000003</v>
      </c>
      <c r="T920" s="9">
        <f t="shared" si="147"/>
        <v>27.125</v>
      </c>
      <c r="U920" s="8">
        <f t="shared" si="148"/>
        <v>29.491666666666664</v>
      </c>
      <c r="V920" s="8">
        <f t="shared" si="149"/>
        <v>28.9</v>
      </c>
    </row>
    <row r="921" spans="1:22" ht="13.5" x14ac:dyDescent="0.25">
      <c r="A921" s="3">
        <f>RSI!A921</f>
        <v>43650</v>
      </c>
      <c r="B921" s="2">
        <f>RSI!B921</f>
        <v>34.310899999999997</v>
      </c>
      <c r="C921" s="2">
        <f>RSI!I921</f>
        <v>64.303764747824374</v>
      </c>
      <c r="D921" s="2">
        <f>MACD!E921</f>
        <v>0.42790096048410931</v>
      </c>
      <c r="E921" s="2">
        <f>MACD!F921</f>
        <v>0.52958127736330518</v>
      </c>
      <c r="F921" s="2">
        <f>'Moving Avg'!D921</f>
        <v>33.361879999999999</v>
      </c>
      <c r="G921" s="2">
        <f>'Moving Avg'!F921</f>
        <v>33.218324999999993</v>
      </c>
      <c r="H921" s="2">
        <f>'Moving Avg'!G921</f>
        <v>33.734576000000011</v>
      </c>
      <c r="I921" s="2">
        <f>'Moving Avg'!H921</f>
        <v>36.440977000000018</v>
      </c>
      <c r="J921" s="6" t="str">
        <f>OBV!F921</f>
        <v>BULLISH</v>
      </c>
      <c r="K921" s="6" t="str">
        <f>OBV!G921</f>
        <v>NEUTRAL</v>
      </c>
      <c r="L921" s="6" t="str">
        <f>OBV!H921</f>
        <v>CONFIRMED BULLISH</v>
      </c>
      <c r="M921" s="8">
        <f t="shared" si="140"/>
        <v>25</v>
      </c>
      <c r="N921" s="8">
        <f t="shared" si="141"/>
        <v>100</v>
      </c>
      <c r="O921" s="8">
        <f t="shared" si="142"/>
        <v>0</v>
      </c>
      <c r="P921" s="8">
        <f t="shared" si="143"/>
        <v>83.5</v>
      </c>
      <c r="Q921" s="9">
        <f t="shared" si="144"/>
        <v>56.274999999999999</v>
      </c>
      <c r="R921" s="9">
        <f t="shared" si="145"/>
        <v>45.875</v>
      </c>
      <c r="S921" s="9">
        <f t="shared" si="146"/>
        <v>56.325000000000003</v>
      </c>
      <c r="T921" s="9">
        <f t="shared" si="147"/>
        <v>52.125</v>
      </c>
      <c r="U921" s="8">
        <f t="shared" si="148"/>
        <v>52.82500000000001</v>
      </c>
      <c r="V921" s="8">
        <f t="shared" si="149"/>
        <v>52.650000000000006</v>
      </c>
    </row>
    <row r="922" spans="1:22" ht="13.5" x14ac:dyDescent="0.25">
      <c r="A922" s="3">
        <f>RSI!A922</f>
        <v>43651</v>
      </c>
      <c r="B922" s="2">
        <f>RSI!B922</f>
        <v>34.310899999999997</v>
      </c>
      <c r="C922" s="2">
        <f>RSI!I922</f>
        <v>64.303764747824374</v>
      </c>
      <c r="D922" s="2">
        <f>MACD!E922</f>
        <v>6.962581259460876E-2</v>
      </c>
      <c r="E922" s="2">
        <f>MACD!F922</f>
        <v>0.43759018440956587</v>
      </c>
      <c r="F922" s="2">
        <f>'Moving Avg'!D922</f>
        <v>33.720960000000005</v>
      </c>
      <c r="G922" s="2">
        <f>'Moving Avg'!F922</f>
        <v>33.238549999999989</v>
      </c>
      <c r="H922" s="2">
        <f>'Moving Avg'!G922</f>
        <v>33.722344000000007</v>
      </c>
      <c r="I922" s="2">
        <f>'Moving Avg'!H922</f>
        <v>36.421246500000024</v>
      </c>
      <c r="J922" s="6" t="str">
        <f>OBV!F922</f>
        <v>BULLISH</v>
      </c>
      <c r="K922" s="6" t="str">
        <f>OBV!G922</f>
        <v>NEUTRAL</v>
      </c>
      <c r="L922" s="6" t="str">
        <f>OBV!H922</f>
        <v>CONFIRMED BULLISH</v>
      </c>
      <c r="M922" s="8">
        <f t="shared" si="140"/>
        <v>25</v>
      </c>
      <c r="N922" s="8">
        <f t="shared" si="141"/>
        <v>100</v>
      </c>
      <c r="O922" s="8">
        <f t="shared" si="142"/>
        <v>0</v>
      </c>
      <c r="P922" s="8">
        <f t="shared" si="143"/>
        <v>83.5</v>
      </c>
      <c r="Q922" s="9">
        <f t="shared" si="144"/>
        <v>56.274999999999999</v>
      </c>
      <c r="R922" s="9">
        <f t="shared" si="145"/>
        <v>45.875</v>
      </c>
      <c r="S922" s="9">
        <f t="shared" si="146"/>
        <v>56.325000000000003</v>
      </c>
      <c r="T922" s="9">
        <f t="shared" si="147"/>
        <v>52.125</v>
      </c>
      <c r="U922" s="8">
        <f t="shared" si="148"/>
        <v>52.82500000000001</v>
      </c>
      <c r="V922" s="8">
        <f t="shared" si="149"/>
        <v>52.650000000000006</v>
      </c>
    </row>
    <row r="923" spans="1:22" ht="13.5" x14ac:dyDescent="0.25">
      <c r="A923" s="3">
        <f>RSI!A923</f>
        <v>43654</v>
      </c>
      <c r="B923" s="2">
        <f>RSI!B923</f>
        <v>34.310899999999997</v>
      </c>
      <c r="C923" s="2">
        <f>RSI!I923</f>
        <v>64.303764747824374</v>
      </c>
      <c r="D923" s="2">
        <f>MACD!E923</f>
        <v>-0.23929888518314613</v>
      </c>
      <c r="E923" s="2">
        <f>MACD!F923</f>
        <v>0.30221237049102345</v>
      </c>
      <c r="F923" s="2">
        <f>'Moving Avg'!D923</f>
        <v>34.111620000000002</v>
      </c>
      <c r="G923" s="2">
        <f>'Moving Avg'!F923</f>
        <v>33.258774999999986</v>
      </c>
      <c r="H923" s="2">
        <f>'Moving Avg'!G923</f>
        <v>33.710112000000002</v>
      </c>
      <c r="I923" s="2">
        <f>'Moving Avg'!H923</f>
        <v>36.401516000000029</v>
      </c>
      <c r="J923" s="6" t="str">
        <f>OBV!F923</f>
        <v>BULLISH</v>
      </c>
      <c r="K923" s="6" t="str">
        <f>OBV!G923</f>
        <v>NEUTRAL</v>
      </c>
      <c r="L923" s="6" t="str">
        <f>OBV!H923</f>
        <v>CONFIRMED BULLISH</v>
      </c>
      <c r="M923" s="8">
        <f t="shared" si="140"/>
        <v>25</v>
      </c>
      <c r="N923" s="8">
        <f t="shared" si="141"/>
        <v>100</v>
      </c>
      <c r="O923" s="8">
        <f t="shared" si="142"/>
        <v>0</v>
      </c>
      <c r="P923" s="8">
        <f t="shared" si="143"/>
        <v>83.5</v>
      </c>
      <c r="Q923" s="9">
        <f t="shared" si="144"/>
        <v>56.274999999999999</v>
      </c>
      <c r="R923" s="9">
        <f t="shared" si="145"/>
        <v>45.875</v>
      </c>
      <c r="S923" s="9">
        <f t="shared" si="146"/>
        <v>56.325000000000003</v>
      </c>
      <c r="T923" s="9">
        <f t="shared" si="147"/>
        <v>52.125</v>
      </c>
      <c r="U923" s="8">
        <f t="shared" si="148"/>
        <v>52.82500000000001</v>
      </c>
      <c r="V923" s="8">
        <f t="shared" si="149"/>
        <v>52.650000000000006</v>
      </c>
    </row>
    <row r="924" spans="1:22" ht="13.5" x14ac:dyDescent="0.25">
      <c r="A924" s="3">
        <f>RSI!A924</f>
        <v>43655</v>
      </c>
      <c r="B924" s="2">
        <f>RSI!B924</f>
        <v>34.310899999999997</v>
      </c>
      <c r="C924" s="2">
        <f>RSI!I924</f>
        <v>64.303764747824374</v>
      </c>
      <c r="D924" s="2">
        <f>MACD!E924</f>
        <v>-0.50603819101833381</v>
      </c>
      <c r="E924" s="2">
        <f>MACD!F924</f>
        <v>0.140562258189152</v>
      </c>
      <c r="F924" s="2">
        <f>'Moving Avg'!D924</f>
        <v>34.310899999999997</v>
      </c>
      <c r="G924" s="2">
        <f>'Moving Avg'!F924</f>
        <v>33.278999999999982</v>
      </c>
      <c r="H924" s="2">
        <f>'Moving Avg'!G924</f>
        <v>33.709718000000002</v>
      </c>
      <c r="I924" s="2">
        <f>'Moving Avg'!H924</f>
        <v>36.381785500000028</v>
      </c>
      <c r="J924" s="6" t="str">
        <f>OBV!F924</f>
        <v>BULLISH</v>
      </c>
      <c r="K924" s="6" t="str">
        <f>OBV!G924</f>
        <v>NEUTRAL</v>
      </c>
      <c r="L924" s="6" t="str">
        <f>OBV!H924</f>
        <v>CONFIRMED BULLISH</v>
      </c>
      <c r="M924" s="8">
        <f t="shared" si="140"/>
        <v>25</v>
      </c>
      <c r="N924" s="8">
        <f t="shared" si="141"/>
        <v>100</v>
      </c>
      <c r="O924" s="8">
        <f t="shared" si="142"/>
        <v>0</v>
      </c>
      <c r="P924" s="8">
        <f t="shared" si="143"/>
        <v>83.5</v>
      </c>
      <c r="Q924" s="9">
        <f t="shared" si="144"/>
        <v>56.274999999999999</v>
      </c>
      <c r="R924" s="9">
        <f t="shared" si="145"/>
        <v>45.875</v>
      </c>
      <c r="S924" s="9">
        <f t="shared" si="146"/>
        <v>56.325000000000003</v>
      </c>
      <c r="T924" s="9">
        <f t="shared" si="147"/>
        <v>52.125</v>
      </c>
      <c r="U924" s="8">
        <f t="shared" si="148"/>
        <v>52.82500000000001</v>
      </c>
      <c r="V924" s="8">
        <f t="shared" si="149"/>
        <v>52.650000000000006</v>
      </c>
    </row>
    <row r="925" spans="1:22" ht="13.5" x14ac:dyDescent="0.25">
      <c r="A925" s="3">
        <f>RSI!A925</f>
        <v>43656</v>
      </c>
      <c r="B925" s="2">
        <f>RSI!B925</f>
        <v>34.310899999999997</v>
      </c>
      <c r="C925" s="2">
        <f>RSI!I925</f>
        <v>64.303764747824374</v>
      </c>
      <c r="D925" s="2">
        <f>MACD!E925</f>
        <v>-0.73668649968101363</v>
      </c>
      <c r="E925" s="2">
        <f>MACD!F925</f>
        <v>-3.4887493384881132E-2</v>
      </c>
      <c r="F925" s="2">
        <f>'Moving Avg'!D925</f>
        <v>34.310899999999997</v>
      </c>
      <c r="G925" s="2">
        <f>'Moving Avg'!F925</f>
        <v>33.299224999999986</v>
      </c>
      <c r="H925" s="2">
        <f>'Moving Avg'!G925</f>
        <v>33.705573999999999</v>
      </c>
      <c r="I925" s="2">
        <f>'Moving Avg'!H925</f>
        <v>36.362055000000026</v>
      </c>
      <c r="J925" s="6" t="str">
        <f>OBV!F925</f>
        <v>NEUTRAL</v>
      </c>
      <c r="K925" s="6" t="str">
        <f>OBV!G925</f>
        <v>NEUTRAL</v>
      </c>
      <c r="L925" s="6" t="str">
        <f>OBV!H925</f>
        <v>NEUTRAL</v>
      </c>
      <c r="M925" s="8">
        <f t="shared" si="140"/>
        <v>25</v>
      </c>
      <c r="N925" s="8">
        <f t="shared" si="141"/>
        <v>100</v>
      </c>
      <c r="O925" s="8">
        <f t="shared" si="142"/>
        <v>0</v>
      </c>
      <c r="P925" s="8">
        <f t="shared" si="143"/>
        <v>33</v>
      </c>
      <c r="Q925" s="9">
        <f t="shared" si="144"/>
        <v>48.7</v>
      </c>
      <c r="R925" s="9">
        <f t="shared" si="145"/>
        <v>33.25</v>
      </c>
      <c r="S925" s="9">
        <f t="shared" si="146"/>
        <v>33.6</v>
      </c>
      <c r="T925" s="9">
        <f t="shared" si="147"/>
        <v>39.5</v>
      </c>
      <c r="U925" s="8">
        <f t="shared" si="148"/>
        <v>38.516666666666673</v>
      </c>
      <c r="V925" s="8">
        <f t="shared" si="149"/>
        <v>38.762500000000003</v>
      </c>
    </row>
    <row r="926" spans="1:22" ht="13.5" x14ac:dyDescent="0.25">
      <c r="A926" s="3">
        <f>RSI!A926</f>
        <v>43657</v>
      </c>
      <c r="B926" s="2">
        <f>RSI!B926</f>
        <v>33.7881</v>
      </c>
      <c r="C926" s="2">
        <f>RSI!I926</f>
        <v>53.160044013606317</v>
      </c>
      <c r="D926" s="2">
        <f>MACD!E926</f>
        <v>-0.89770398937763929</v>
      </c>
      <c r="E926" s="2">
        <f>MACD!F926</f>
        <v>-0.2074507925834328</v>
      </c>
      <c r="F926" s="2">
        <f>'Moving Avg'!D926</f>
        <v>34.206339999999997</v>
      </c>
      <c r="G926" s="2">
        <f>'Moving Avg'!F926</f>
        <v>33.29379999999999</v>
      </c>
      <c r="H926" s="2">
        <f>'Moving Avg'!G926</f>
        <v>33.710507999999997</v>
      </c>
      <c r="I926" s="2">
        <f>'Moving Avg'!H926</f>
        <v>36.339612000000024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  <c r="M926" s="8">
        <f t="shared" si="140"/>
        <v>25</v>
      </c>
      <c r="N926" s="8">
        <f t="shared" si="141"/>
        <v>100</v>
      </c>
      <c r="O926" s="8">
        <f t="shared" si="142"/>
        <v>0</v>
      </c>
      <c r="P926" s="8">
        <f t="shared" si="143"/>
        <v>16.5</v>
      </c>
      <c r="Q926" s="9">
        <f t="shared" si="144"/>
        <v>46.225000000000001</v>
      </c>
      <c r="R926" s="9">
        <f t="shared" si="145"/>
        <v>29.125</v>
      </c>
      <c r="S926" s="9">
        <f t="shared" si="146"/>
        <v>26.175000000000001</v>
      </c>
      <c r="T926" s="9">
        <f t="shared" si="147"/>
        <v>35.375</v>
      </c>
      <c r="U926" s="8">
        <f t="shared" si="148"/>
        <v>33.841666666666661</v>
      </c>
      <c r="V926" s="8">
        <f t="shared" si="149"/>
        <v>34.224999999999994</v>
      </c>
    </row>
    <row r="927" spans="1:22" ht="13.5" x14ac:dyDescent="0.25">
      <c r="A927" s="3">
        <f>RSI!A927</f>
        <v>43658</v>
      </c>
      <c r="B927" s="2">
        <f>RSI!B927</f>
        <v>33.7881</v>
      </c>
      <c r="C927" s="2">
        <f>RSI!I927</f>
        <v>53.160044013606317</v>
      </c>
      <c r="D927" s="2">
        <f>MACD!E927</f>
        <v>-0.94099286034362706</v>
      </c>
      <c r="E927" s="2">
        <f>MACD!F927</f>
        <v>-0.35415920613547169</v>
      </c>
      <c r="F927" s="2">
        <f>'Moving Avg'!D927</f>
        <v>34.101779999999998</v>
      </c>
      <c r="G927" s="2">
        <f>'Moving Avg'!F927</f>
        <v>33.287884999999996</v>
      </c>
      <c r="H927" s="2">
        <f>'Moving Avg'!G927</f>
        <v>33.706561999999991</v>
      </c>
      <c r="I927" s="2">
        <f>'Moving Avg'!H927</f>
        <v>36.317021000000025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  <c r="M927" s="8">
        <f t="shared" si="140"/>
        <v>25</v>
      </c>
      <c r="N927" s="8">
        <f t="shared" si="141"/>
        <v>100</v>
      </c>
      <c r="O927" s="8">
        <f t="shared" si="142"/>
        <v>0</v>
      </c>
      <c r="P927" s="8">
        <f t="shared" si="143"/>
        <v>16.5</v>
      </c>
      <c r="Q927" s="9">
        <f t="shared" si="144"/>
        <v>46.225000000000001</v>
      </c>
      <c r="R927" s="9">
        <f t="shared" si="145"/>
        <v>29.125</v>
      </c>
      <c r="S927" s="9">
        <f t="shared" si="146"/>
        <v>26.175000000000001</v>
      </c>
      <c r="T927" s="9">
        <f t="shared" si="147"/>
        <v>35.375</v>
      </c>
      <c r="U927" s="8">
        <f t="shared" si="148"/>
        <v>33.841666666666661</v>
      </c>
      <c r="V927" s="8">
        <f t="shared" si="149"/>
        <v>34.224999999999994</v>
      </c>
    </row>
    <row r="928" spans="1:22" ht="13.5" x14ac:dyDescent="0.25">
      <c r="A928" s="3">
        <f>RSI!A928</f>
        <v>43661</v>
      </c>
      <c r="B928" s="2">
        <f>RSI!B928</f>
        <v>33.7881</v>
      </c>
      <c r="C928" s="2">
        <f>RSI!I928</f>
        <v>53.160044013606324</v>
      </c>
      <c r="D928" s="2">
        <f>MACD!E928</f>
        <v>-1.0029799488743194</v>
      </c>
      <c r="E928" s="2">
        <f>MACD!F928</f>
        <v>-0.48392335468324121</v>
      </c>
      <c r="F928" s="2">
        <f>'Moving Avg'!D928</f>
        <v>33.997219999999992</v>
      </c>
      <c r="G928" s="2">
        <f>'Moving Avg'!F928</f>
        <v>33.281969999999987</v>
      </c>
      <c r="H928" s="2">
        <f>'Moving Avg'!G928</f>
        <v>33.702615999999992</v>
      </c>
      <c r="I928" s="2">
        <f>'Moving Avg'!H928</f>
        <v>36.293591500000019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  <c r="M928" s="8">
        <f t="shared" si="140"/>
        <v>25</v>
      </c>
      <c r="N928" s="8">
        <f t="shared" si="141"/>
        <v>100</v>
      </c>
      <c r="O928" s="8">
        <f t="shared" si="142"/>
        <v>0</v>
      </c>
      <c r="P928" s="8">
        <f t="shared" si="143"/>
        <v>16.5</v>
      </c>
      <c r="Q928" s="9">
        <f t="shared" si="144"/>
        <v>46.225000000000001</v>
      </c>
      <c r="R928" s="9">
        <f t="shared" si="145"/>
        <v>29.125</v>
      </c>
      <c r="S928" s="9">
        <f t="shared" si="146"/>
        <v>26.175000000000001</v>
      </c>
      <c r="T928" s="9">
        <f t="shared" si="147"/>
        <v>35.375</v>
      </c>
      <c r="U928" s="8">
        <f t="shared" si="148"/>
        <v>33.841666666666661</v>
      </c>
      <c r="V928" s="8">
        <f t="shared" si="149"/>
        <v>34.224999999999994</v>
      </c>
    </row>
    <row r="929" spans="1:22" ht="13.5" x14ac:dyDescent="0.25">
      <c r="A929" s="3">
        <f>RSI!A929</f>
        <v>43662</v>
      </c>
      <c r="B929" s="2">
        <f>RSI!B929</f>
        <v>33.7881</v>
      </c>
      <c r="C929" s="2">
        <f>RSI!I929</f>
        <v>53.160044013606317</v>
      </c>
      <c r="D929" s="2">
        <f>MACD!E929</f>
        <v>-0.90920197038555273</v>
      </c>
      <c r="E929" s="2">
        <f>MACD!F929</f>
        <v>-0.56897907782370361</v>
      </c>
      <c r="F929" s="2">
        <f>'Moving Avg'!D929</f>
        <v>33.892659999999999</v>
      </c>
      <c r="G929" s="2">
        <f>'Moving Avg'!F929</f>
        <v>33.276054999999999</v>
      </c>
      <c r="H929" s="2">
        <f>'Moving Avg'!G929</f>
        <v>33.698669999999986</v>
      </c>
      <c r="I929" s="2">
        <f>'Moving Avg'!H929</f>
        <v>36.27016200000002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  <c r="M929" s="8">
        <f t="shared" si="140"/>
        <v>25</v>
      </c>
      <c r="N929" s="8">
        <f t="shared" si="141"/>
        <v>100</v>
      </c>
      <c r="O929" s="8">
        <f t="shared" si="142"/>
        <v>0</v>
      </c>
      <c r="P929" s="8">
        <f t="shared" si="143"/>
        <v>16.5</v>
      </c>
      <c r="Q929" s="9">
        <f t="shared" si="144"/>
        <v>46.225000000000001</v>
      </c>
      <c r="R929" s="9">
        <f t="shared" si="145"/>
        <v>29.125</v>
      </c>
      <c r="S929" s="9">
        <f t="shared" si="146"/>
        <v>26.175000000000001</v>
      </c>
      <c r="T929" s="9">
        <f t="shared" si="147"/>
        <v>35.375</v>
      </c>
      <c r="U929" s="8">
        <f t="shared" si="148"/>
        <v>33.841666666666661</v>
      </c>
      <c r="V929" s="8">
        <f t="shared" si="149"/>
        <v>34.224999999999994</v>
      </c>
    </row>
    <row r="930" spans="1:22" ht="13.5" x14ac:dyDescent="0.25">
      <c r="A930" s="3">
        <f>RSI!A930</f>
        <v>43663</v>
      </c>
      <c r="B930" s="2">
        <f>RSI!B930</f>
        <v>33.7881</v>
      </c>
      <c r="C930" s="2">
        <f>RSI!I930</f>
        <v>53.160044013606317</v>
      </c>
      <c r="D930" s="2">
        <f>MACD!E930</f>
        <v>-0.67747276250534583</v>
      </c>
      <c r="E930" s="2">
        <f>MACD!F930</f>
        <v>-0.59067781476003201</v>
      </c>
      <c r="F930" s="2">
        <f>'Moving Avg'!D930</f>
        <v>33.7881</v>
      </c>
      <c r="G930" s="2">
        <f>'Moving Avg'!F930</f>
        <v>33.270139999999998</v>
      </c>
      <c r="H930" s="2">
        <f>'Moving Avg'!G930</f>
        <v>33.707549999999991</v>
      </c>
      <c r="I930" s="2">
        <f>'Moving Avg'!H930</f>
        <v>36.246732500000029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0"/>
        <v>25</v>
      </c>
      <c r="N930" s="8">
        <f t="shared" si="141"/>
        <v>100</v>
      </c>
      <c r="O930" s="8">
        <f t="shared" si="142"/>
        <v>0</v>
      </c>
      <c r="P930" s="8">
        <f t="shared" si="143"/>
        <v>16.5</v>
      </c>
      <c r="Q930" s="9">
        <f t="shared" si="144"/>
        <v>46.225000000000001</v>
      </c>
      <c r="R930" s="9">
        <f t="shared" si="145"/>
        <v>29.125</v>
      </c>
      <c r="S930" s="9">
        <f t="shared" si="146"/>
        <v>26.175000000000001</v>
      </c>
      <c r="T930" s="9">
        <f t="shared" si="147"/>
        <v>35.375</v>
      </c>
      <c r="U930" s="8">
        <f t="shared" si="148"/>
        <v>33.841666666666661</v>
      </c>
      <c r="V930" s="8">
        <f t="shared" si="149"/>
        <v>34.224999999999994</v>
      </c>
    </row>
    <row r="931" spans="1:22" ht="13.5" x14ac:dyDescent="0.25">
      <c r="A931" s="3">
        <f>RSI!A931</f>
        <v>43664</v>
      </c>
      <c r="B931" s="2">
        <f>RSI!B931</f>
        <v>33.7881</v>
      </c>
      <c r="C931" s="2">
        <f>RSI!I931</f>
        <v>53.16004401360631</v>
      </c>
      <c r="D931" s="2">
        <f>MACD!E931</f>
        <v>-0.4822402177273446</v>
      </c>
      <c r="E931" s="2">
        <f>MACD!F931</f>
        <v>-0.56899029535349455</v>
      </c>
      <c r="F931" s="2">
        <f>'Moving Avg'!D931</f>
        <v>33.7881</v>
      </c>
      <c r="G931" s="2">
        <f>'Moving Avg'!F931</f>
        <v>33.315029999999993</v>
      </c>
      <c r="H931" s="2">
        <f>'Moving Avg'!G931</f>
        <v>33.696501999999988</v>
      </c>
      <c r="I931" s="2">
        <f>'Moving Avg'!H931</f>
        <v>36.223303000000023</v>
      </c>
      <c r="J931" s="6" t="str">
        <f>OBV!F931</f>
        <v>NEUTRAL</v>
      </c>
      <c r="K931" s="6" t="str">
        <f>OBV!G931</f>
        <v>NEUTRAL</v>
      </c>
      <c r="L931" s="6" t="str">
        <f>OBV!H931</f>
        <v>NEUTRAL</v>
      </c>
      <c r="M931" s="8">
        <f t="shared" si="140"/>
        <v>25</v>
      </c>
      <c r="N931" s="8">
        <f t="shared" si="141"/>
        <v>0</v>
      </c>
      <c r="O931" s="8">
        <f t="shared" si="142"/>
        <v>0</v>
      </c>
      <c r="P931" s="8">
        <f t="shared" si="143"/>
        <v>33</v>
      </c>
      <c r="Q931" s="9">
        <f t="shared" si="144"/>
        <v>13.7</v>
      </c>
      <c r="R931" s="9">
        <f t="shared" si="145"/>
        <v>13.25</v>
      </c>
      <c r="S931" s="9">
        <f t="shared" si="146"/>
        <v>18.600000000000001</v>
      </c>
      <c r="T931" s="9">
        <f t="shared" si="147"/>
        <v>14.5</v>
      </c>
      <c r="U931" s="8">
        <f t="shared" si="148"/>
        <v>15.183333333333332</v>
      </c>
      <c r="V931" s="8">
        <f t="shared" si="149"/>
        <v>15.012499999999999</v>
      </c>
    </row>
    <row r="932" spans="1:22" ht="13.5" x14ac:dyDescent="0.25">
      <c r="A932" s="3">
        <f>RSI!A932</f>
        <v>43665</v>
      </c>
      <c r="B932" s="2">
        <f>RSI!B932</f>
        <v>33.7881</v>
      </c>
      <c r="C932" s="2">
        <f>RSI!I932</f>
        <v>53.160044013606324</v>
      </c>
      <c r="D932" s="2">
        <f>MACD!E932</f>
        <v>-0.31782679697275995</v>
      </c>
      <c r="E932" s="2">
        <f>MACD!F932</f>
        <v>-0.51875759567734758</v>
      </c>
      <c r="F932" s="2">
        <f>'Moving Avg'!D932</f>
        <v>33.7881</v>
      </c>
      <c r="G932" s="2">
        <f>'Moving Avg'!F932</f>
        <v>33.409244999999999</v>
      </c>
      <c r="H932" s="2">
        <f>'Moving Avg'!G932</f>
        <v>33.681901999999994</v>
      </c>
      <c r="I932" s="2">
        <f>'Moving Avg'!H932</f>
        <v>36.199873500000024</v>
      </c>
      <c r="J932" s="6" t="str">
        <f>OBV!F932</f>
        <v>NEUTRAL</v>
      </c>
      <c r="K932" s="6" t="str">
        <f>OBV!G932</f>
        <v>NEUTRAL</v>
      </c>
      <c r="L932" s="6" t="str">
        <f>OBV!H932</f>
        <v>NEUTRAL</v>
      </c>
      <c r="M932" s="8">
        <f t="shared" si="140"/>
        <v>25</v>
      </c>
      <c r="N932" s="8">
        <f t="shared" si="141"/>
        <v>0</v>
      </c>
      <c r="O932" s="8">
        <f t="shared" si="142"/>
        <v>0</v>
      </c>
      <c r="P932" s="8">
        <f t="shared" si="143"/>
        <v>33</v>
      </c>
      <c r="Q932" s="9">
        <f t="shared" si="144"/>
        <v>13.7</v>
      </c>
      <c r="R932" s="9">
        <f t="shared" si="145"/>
        <v>13.25</v>
      </c>
      <c r="S932" s="9">
        <f t="shared" si="146"/>
        <v>18.600000000000001</v>
      </c>
      <c r="T932" s="9">
        <f t="shared" si="147"/>
        <v>14.5</v>
      </c>
      <c r="U932" s="8">
        <f t="shared" si="148"/>
        <v>15.183333333333332</v>
      </c>
      <c r="V932" s="8">
        <f t="shared" si="149"/>
        <v>15.012499999999999</v>
      </c>
    </row>
    <row r="933" spans="1:22" ht="13.5" x14ac:dyDescent="0.25">
      <c r="A933" s="3">
        <f>RSI!A933</f>
        <v>43668</v>
      </c>
      <c r="B933" s="2">
        <f>RSI!B933</f>
        <v>33.7881</v>
      </c>
      <c r="C933" s="2">
        <f>RSI!I933</f>
        <v>53.160044013606324</v>
      </c>
      <c r="D933" s="2">
        <f>MACD!E933</f>
        <v>-0.17943307077503334</v>
      </c>
      <c r="E933" s="2">
        <f>MACD!F933</f>
        <v>-0.45089269069688476</v>
      </c>
      <c r="F933" s="2">
        <f>'Moving Avg'!D933</f>
        <v>33.7881</v>
      </c>
      <c r="G933" s="2">
        <f>'Moving Avg'!F933</f>
        <v>33.503459999999997</v>
      </c>
      <c r="H933" s="2">
        <f>'Moving Avg'!G933</f>
        <v>33.67696999999999</v>
      </c>
      <c r="I933" s="2">
        <f>'Moving Avg'!H933</f>
        <v>36.176444000000018</v>
      </c>
      <c r="J933" s="6" t="str">
        <f>OBV!F933</f>
        <v>NEUTRAL</v>
      </c>
      <c r="K933" s="6" t="str">
        <f>OBV!G933</f>
        <v>NEUTRAL</v>
      </c>
      <c r="L933" s="6" t="str">
        <f>OBV!H933</f>
        <v>NEUTRAL</v>
      </c>
      <c r="M933" s="8">
        <f t="shared" si="140"/>
        <v>25</v>
      </c>
      <c r="N933" s="8">
        <f t="shared" si="141"/>
        <v>0</v>
      </c>
      <c r="O933" s="8">
        <f t="shared" si="142"/>
        <v>0</v>
      </c>
      <c r="P933" s="8">
        <f t="shared" si="143"/>
        <v>33</v>
      </c>
      <c r="Q933" s="9">
        <f t="shared" si="144"/>
        <v>13.7</v>
      </c>
      <c r="R933" s="9">
        <f t="shared" si="145"/>
        <v>13.25</v>
      </c>
      <c r="S933" s="9">
        <f t="shared" si="146"/>
        <v>18.600000000000001</v>
      </c>
      <c r="T933" s="9">
        <f t="shared" si="147"/>
        <v>14.5</v>
      </c>
      <c r="U933" s="8">
        <f t="shared" si="148"/>
        <v>15.183333333333332</v>
      </c>
      <c r="V933" s="8">
        <f t="shared" si="149"/>
        <v>15.012499999999999</v>
      </c>
    </row>
    <row r="934" spans="1:22" ht="13.5" x14ac:dyDescent="0.25">
      <c r="A934" s="3">
        <f>RSI!A934</f>
        <v>43669</v>
      </c>
      <c r="B934" s="2">
        <f>RSI!B934</f>
        <v>33.7881</v>
      </c>
      <c r="C934" s="2">
        <f>RSI!I934</f>
        <v>53.160044013606324</v>
      </c>
      <c r="D934" s="2">
        <f>MACD!E934</f>
        <v>-6.3002281636926227E-2</v>
      </c>
      <c r="E934" s="2">
        <f>MACD!F934</f>
        <v>-0.3733146088848931</v>
      </c>
      <c r="F934" s="2">
        <f>'Moving Avg'!D934</f>
        <v>33.7881</v>
      </c>
      <c r="G934" s="2">
        <f>'Moving Avg'!F934</f>
        <v>33.597674999999995</v>
      </c>
      <c r="H934" s="2">
        <f>'Moving Avg'!G934</f>
        <v>33.672037999999986</v>
      </c>
      <c r="I934" s="2">
        <f>'Moving Avg'!H934</f>
        <v>36.153014500000019</v>
      </c>
      <c r="J934" s="6" t="str">
        <f>OBV!F934</f>
        <v>NEUTRAL</v>
      </c>
      <c r="K934" s="6" t="str">
        <f>OBV!G934</f>
        <v>NEUTRAL</v>
      </c>
      <c r="L934" s="6" t="str">
        <f>OBV!H934</f>
        <v>NEUTRAL</v>
      </c>
      <c r="M934" s="8">
        <f t="shared" si="140"/>
        <v>25</v>
      </c>
      <c r="N934" s="8">
        <f t="shared" si="141"/>
        <v>0</v>
      </c>
      <c r="O934" s="8">
        <f t="shared" si="142"/>
        <v>0</v>
      </c>
      <c r="P934" s="8">
        <f t="shared" si="143"/>
        <v>33</v>
      </c>
      <c r="Q934" s="9">
        <f t="shared" si="144"/>
        <v>13.7</v>
      </c>
      <c r="R934" s="9">
        <f t="shared" si="145"/>
        <v>13.25</v>
      </c>
      <c r="S934" s="9">
        <f t="shared" si="146"/>
        <v>18.600000000000001</v>
      </c>
      <c r="T934" s="9">
        <f t="shared" si="147"/>
        <v>14.5</v>
      </c>
      <c r="U934" s="8">
        <f t="shared" si="148"/>
        <v>15.183333333333332</v>
      </c>
      <c r="V934" s="8">
        <f t="shared" si="149"/>
        <v>15.012499999999999</v>
      </c>
    </row>
    <row r="935" spans="1:22" ht="13.5" x14ac:dyDescent="0.25">
      <c r="A935" s="3">
        <f>RSI!A935</f>
        <v>43670</v>
      </c>
      <c r="B935" s="2">
        <f>RSI!B935</f>
        <v>33.7881</v>
      </c>
      <c r="C935" s="2">
        <f>RSI!I935</f>
        <v>53.160044013606317</v>
      </c>
      <c r="D935" s="2">
        <f>MACD!E935</f>
        <v>3.4894231581098722E-2</v>
      </c>
      <c r="E935" s="2">
        <f>MACD!F935</f>
        <v>-0.29167284079169475</v>
      </c>
      <c r="F935" s="2">
        <f>'Moving Avg'!D935</f>
        <v>33.7881</v>
      </c>
      <c r="G935" s="2">
        <f>'Moving Avg'!F935</f>
        <v>33.691889999999994</v>
      </c>
      <c r="H935" s="2">
        <f>'Moving Avg'!G935</f>
        <v>33.667105999999997</v>
      </c>
      <c r="I935" s="2">
        <f>'Moving Avg'!H935</f>
        <v>36.129535500000017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  <c r="M935" s="8">
        <f t="shared" si="140"/>
        <v>25</v>
      </c>
      <c r="N935" s="8">
        <f t="shared" si="141"/>
        <v>0</v>
      </c>
      <c r="O935" s="8">
        <f t="shared" si="142"/>
        <v>0</v>
      </c>
      <c r="P935" s="8">
        <f t="shared" si="143"/>
        <v>33</v>
      </c>
      <c r="Q935" s="9">
        <f t="shared" si="144"/>
        <v>13.7</v>
      </c>
      <c r="R935" s="9">
        <f t="shared" si="145"/>
        <v>13.25</v>
      </c>
      <c r="S935" s="9">
        <f t="shared" si="146"/>
        <v>18.600000000000001</v>
      </c>
      <c r="T935" s="9">
        <f t="shared" si="147"/>
        <v>14.5</v>
      </c>
      <c r="U935" s="8">
        <f t="shared" si="148"/>
        <v>15.183333333333332</v>
      </c>
      <c r="V935" s="8">
        <f t="shared" si="149"/>
        <v>15.012499999999999</v>
      </c>
    </row>
    <row r="936" spans="1:22" ht="13.5" x14ac:dyDescent="0.25">
      <c r="A936" s="3">
        <f>RSI!A936</f>
        <v>43672</v>
      </c>
      <c r="B936" s="2">
        <f>RSI!B936</f>
        <v>33.541400000000003</v>
      </c>
      <c r="C936" s="2">
        <f>RSI!I936</f>
        <v>45.374544183538127</v>
      </c>
      <c r="D936" s="2">
        <f>MACD!E936</f>
        <v>5.4997263514529493E-2</v>
      </c>
      <c r="E936" s="2">
        <f>MACD!F936</f>
        <v>-0.22233881993044993</v>
      </c>
      <c r="F936" s="2">
        <f>'Moving Avg'!D936</f>
        <v>33.738759999999999</v>
      </c>
      <c r="G936" s="2">
        <f>'Moving Avg'!F936</f>
        <v>33.773769999999992</v>
      </c>
      <c r="H936" s="2">
        <f>'Moving Avg'!G936</f>
        <v>33.657239999999994</v>
      </c>
      <c r="I936" s="2">
        <f>'Moving Avg'!H936</f>
        <v>36.104872500000013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  <c r="M936" s="8">
        <f t="shared" si="140"/>
        <v>25</v>
      </c>
      <c r="N936" s="8">
        <f t="shared" si="141"/>
        <v>0</v>
      </c>
      <c r="O936" s="8">
        <f t="shared" si="142"/>
        <v>0</v>
      </c>
      <c r="P936" s="8">
        <f t="shared" si="143"/>
        <v>16.5</v>
      </c>
      <c r="Q936" s="9">
        <f t="shared" si="144"/>
        <v>11.225</v>
      </c>
      <c r="R936" s="9">
        <f t="shared" si="145"/>
        <v>9.125</v>
      </c>
      <c r="S936" s="9">
        <f t="shared" si="146"/>
        <v>11.175000000000001</v>
      </c>
      <c r="T936" s="9">
        <f t="shared" si="147"/>
        <v>10.375</v>
      </c>
      <c r="U936" s="8">
        <f t="shared" si="148"/>
        <v>10.508333333333335</v>
      </c>
      <c r="V936" s="8">
        <f t="shared" si="149"/>
        <v>10.475000000000001</v>
      </c>
    </row>
    <row r="937" spans="1:22" ht="13.5" x14ac:dyDescent="0.25">
      <c r="A937" s="3">
        <f>RSI!A937</f>
        <v>43675</v>
      </c>
      <c r="B937" s="2">
        <f>RSI!B937</f>
        <v>33.541400000000003</v>
      </c>
      <c r="C937" s="2">
        <f>RSI!I937</f>
        <v>45.374544183538127</v>
      </c>
      <c r="D937" s="2">
        <f>MACD!E937</f>
        <v>7.2932148778448891E-2</v>
      </c>
      <c r="E937" s="2">
        <f>MACD!F937</f>
        <v>-0.16328462618867018</v>
      </c>
      <c r="F937" s="2">
        <f>'Moving Avg'!D937</f>
        <v>33.689419999999998</v>
      </c>
      <c r="G937" s="2">
        <f>'Moving Avg'!F937</f>
        <v>33.825064999999988</v>
      </c>
      <c r="H937" s="2">
        <f>'Moving Avg'!G937</f>
        <v>33.647373999999992</v>
      </c>
      <c r="I937" s="2">
        <f>'Moving Avg'!H937</f>
        <v>36.080209500000016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  <c r="M937" s="8">
        <f t="shared" si="140"/>
        <v>25</v>
      </c>
      <c r="N937" s="8">
        <f t="shared" si="141"/>
        <v>0</v>
      </c>
      <c r="O937" s="8">
        <f t="shared" si="142"/>
        <v>0</v>
      </c>
      <c r="P937" s="8">
        <f t="shared" si="143"/>
        <v>16.5</v>
      </c>
      <c r="Q937" s="9">
        <f t="shared" si="144"/>
        <v>11.225</v>
      </c>
      <c r="R937" s="9">
        <f t="shared" si="145"/>
        <v>9.125</v>
      </c>
      <c r="S937" s="9">
        <f t="shared" si="146"/>
        <v>11.175000000000001</v>
      </c>
      <c r="T937" s="9">
        <f t="shared" si="147"/>
        <v>10.375</v>
      </c>
      <c r="U937" s="8">
        <f t="shared" si="148"/>
        <v>10.508333333333335</v>
      </c>
      <c r="V937" s="8">
        <f t="shared" si="149"/>
        <v>10.475000000000001</v>
      </c>
    </row>
    <row r="938" spans="1:22" ht="13.5" x14ac:dyDescent="0.25">
      <c r="A938" s="3">
        <f>RSI!A938</f>
        <v>43676</v>
      </c>
      <c r="B938" s="2">
        <f>RSI!B938</f>
        <v>33.541400000000003</v>
      </c>
      <c r="C938" s="2">
        <f>RSI!I938</f>
        <v>45.374544183538134</v>
      </c>
      <c r="D938" s="2">
        <f>MACD!E938</f>
        <v>8.8963957474923916E-2</v>
      </c>
      <c r="E938" s="2">
        <f>MACD!F938</f>
        <v>-0.11283490945595137</v>
      </c>
      <c r="F938" s="2">
        <f>'Moving Avg'!D938</f>
        <v>33.640080000000005</v>
      </c>
      <c r="G938" s="2">
        <f>'Moving Avg'!F938</f>
        <v>33.884254999999989</v>
      </c>
      <c r="H938" s="2">
        <f>'Moving Avg'!G938</f>
        <v>33.638100000000001</v>
      </c>
      <c r="I938" s="2">
        <f>'Moving Avg'!H938</f>
        <v>36.055546500000013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  <c r="M938" s="8">
        <f t="shared" si="140"/>
        <v>25</v>
      </c>
      <c r="N938" s="8">
        <f t="shared" si="141"/>
        <v>0</v>
      </c>
      <c r="O938" s="8">
        <f t="shared" si="142"/>
        <v>0</v>
      </c>
      <c r="P938" s="8">
        <f t="shared" si="143"/>
        <v>16.5</v>
      </c>
      <c r="Q938" s="9">
        <f t="shared" si="144"/>
        <v>11.225</v>
      </c>
      <c r="R938" s="9">
        <f t="shared" si="145"/>
        <v>9.125</v>
      </c>
      <c r="S938" s="9">
        <f t="shared" si="146"/>
        <v>11.175000000000001</v>
      </c>
      <c r="T938" s="9">
        <f t="shared" si="147"/>
        <v>10.375</v>
      </c>
      <c r="U938" s="8">
        <f t="shared" si="148"/>
        <v>10.508333333333335</v>
      </c>
      <c r="V938" s="8">
        <f t="shared" si="149"/>
        <v>10.475000000000001</v>
      </c>
    </row>
    <row r="939" spans="1:22" ht="13.5" x14ac:dyDescent="0.25">
      <c r="A939" s="3">
        <f>RSI!A939</f>
        <v>43677</v>
      </c>
      <c r="B939" s="2">
        <f>RSI!B939</f>
        <v>33.541400000000003</v>
      </c>
      <c r="C939" s="2">
        <f>RSI!I939</f>
        <v>45.374544183538134</v>
      </c>
      <c r="D939" s="2">
        <f>MACD!E939</f>
        <v>0.10332205309211417</v>
      </c>
      <c r="E939" s="2">
        <f>MACD!F939</f>
        <v>-6.9603516946338262E-2</v>
      </c>
      <c r="F939" s="2">
        <f>'Moving Avg'!D939</f>
        <v>33.590740000000004</v>
      </c>
      <c r="G939" s="2">
        <f>'Moving Avg'!F939</f>
        <v>33.895599999999988</v>
      </c>
      <c r="H939" s="2">
        <f>'Moving Avg'!G939</f>
        <v>33.628826000000004</v>
      </c>
      <c r="I939" s="2">
        <f>'Moving Avg'!H939</f>
        <v>36.030883500000016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0"/>
        <v>25</v>
      </c>
      <c r="N939" s="8">
        <f t="shared" si="141"/>
        <v>0</v>
      </c>
      <c r="O939" s="8">
        <f t="shared" si="142"/>
        <v>0</v>
      </c>
      <c r="P939" s="8">
        <f t="shared" si="143"/>
        <v>16.5</v>
      </c>
      <c r="Q939" s="9">
        <f t="shared" si="144"/>
        <v>11.225</v>
      </c>
      <c r="R939" s="9">
        <f t="shared" si="145"/>
        <v>9.125</v>
      </c>
      <c r="S939" s="9">
        <f t="shared" si="146"/>
        <v>11.175000000000001</v>
      </c>
      <c r="T939" s="9">
        <f t="shared" si="147"/>
        <v>10.375</v>
      </c>
      <c r="U939" s="8">
        <f t="shared" si="148"/>
        <v>10.508333333333335</v>
      </c>
      <c r="V939" s="8">
        <f t="shared" si="149"/>
        <v>10.475000000000001</v>
      </c>
    </row>
    <row r="940" spans="1:22" ht="13.5" x14ac:dyDescent="0.25">
      <c r="A940" s="3">
        <f>RSI!A940</f>
        <v>43678</v>
      </c>
      <c r="B940" s="2">
        <f>RSI!B940</f>
        <v>33.541400000000003</v>
      </c>
      <c r="C940" s="2">
        <f>RSI!I940</f>
        <v>45.374544183538134</v>
      </c>
      <c r="D940" s="2">
        <f>MACD!E940</f>
        <v>0.11620521002190287</v>
      </c>
      <c r="E940" s="2">
        <f>MACD!F940</f>
        <v>-3.2441771552690034E-2</v>
      </c>
      <c r="F940" s="2">
        <f>'Moving Avg'!D940</f>
        <v>33.541400000000003</v>
      </c>
      <c r="G940" s="2">
        <f>'Moving Avg'!F940</f>
        <v>33.857124999999982</v>
      </c>
      <c r="H940" s="2">
        <f>'Moving Avg'!G940</f>
        <v>33.619552000000006</v>
      </c>
      <c r="I940" s="2">
        <f>'Moving Avg'!H940</f>
        <v>36.006220500000019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0</v>
      </c>
      <c r="O940" s="8">
        <f t="shared" si="142"/>
        <v>0</v>
      </c>
      <c r="P940" s="8">
        <f t="shared" si="143"/>
        <v>16.5</v>
      </c>
      <c r="Q940" s="9">
        <f t="shared" si="144"/>
        <v>11.225</v>
      </c>
      <c r="R940" s="9">
        <f t="shared" si="145"/>
        <v>9.125</v>
      </c>
      <c r="S940" s="9">
        <f t="shared" si="146"/>
        <v>11.175000000000001</v>
      </c>
      <c r="T940" s="9">
        <f t="shared" si="147"/>
        <v>10.375</v>
      </c>
      <c r="U940" s="8">
        <f t="shared" si="148"/>
        <v>10.508333333333335</v>
      </c>
      <c r="V940" s="8">
        <f t="shared" si="149"/>
        <v>10.475000000000001</v>
      </c>
    </row>
    <row r="941" spans="1:22" ht="13.5" x14ac:dyDescent="0.25">
      <c r="A941" s="3">
        <f>RSI!A941</f>
        <v>43679</v>
      </c>
      <c r="B941" s="2">
        <f>RSI!B941</f>
        <v>33.541400000000003</v>
      </c>
      <c r="C941" s="2">
        <f>RSI!I941</f>
        <v>45.374544183538134</v>
      </c>
      <c r="D941" s="2">
        <f>MACD!E941</f>
        <v>0.12778597160481553</v>
      </c>
      <c r="E941" s="2">
        <f>MACD!F941</f>
        <v>-3.9622292118891844E-4</v>
      </c>
      <c r="F941" s="2">
        <f>'Moving Avg'!D941</f>
        <v>33.541400000000003</v>
      </c>
      <c r="G941" s="2">
        <f>'Moving Avg'!F941</f>
        <v>33.818649999999984</v>
      </c>
      <c r="H941" s="2">
        <f>'Moving Avg'!G941</f>
        <v>33.610278000000001</v>
      </c>
      <c r="I941" s="2">
        <f>'Moving Avg'!H941</f>
        <v>35.981557500000015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  <c r="M941" s="8">
        <f t="shared" si="140"/>
        <v>25</v>
      </c>
      <c r="N941" s="8">
        <f t="shared" si="141"/>
        <v>0</v>
      </c>
      <c r="O941" s="8">
        <f t="shared" si="142"/>
        <v>0</v>
      </c>
      <c r="P941" s="8">
        <f t="shared" si="143"/>
        <v>33</v>
      </c>
      <c r="Q941" s="9">
        <f t="shared" si="144"/>
        <v>13.7</v>
      </c>
      <c r="R941" s="9">
        <f t="shared" si="145"/>
        <v>13.25</v>
      </c>
      <c r="S941" s="9">
        <f t="shared" si="146"/>
        <v>18.600000000000001</v>
      </c>
      <c r="T941" s="9">
        <f t="shared" si="147"/>
        <v>14.5</v>
      </c>
      <c r="U941" s="8">
        <f t="shared" si="148"/>
        <v>15.183333333333332</v>
      </c>
      <c r="V941" s="8">
        <f t="shared" si="149"/>
        <v>15.012499999999999</v>
      </c>
    </row>
    <row r="942" spans="1:22" ht="13.5" x14ac:dyDescent="0.25">
      <c r="A942" s="3">
        <f>RSI!A942</f>
        <v>43682</v>
      </c>
      <c r="B942" s="2">
        <f>RSI!B942</f>
        <v>33.541400000000003</v>
      </c>
      <c r="C942" s="2">
        <f>RSI!I942</f>
        <v>45.374544183538134</v>
      </c>
      <c r="D942" s="2">
        <f>MACD!E942</f>
        <v>0.13821436348198546</v>
      </c>
      <c r="E942" s="2">
        <f>MACD!F942</f>
        <v>2.7325894359445956E-2</v>
      </c>
      <c r="F942" s="2">
        <f>'Moving Avg'!D942</f>
        <v>33.541400000000003</v>
      </c>
      <c r="G942" s="2">
        <f>'Moving Avg'!F942</f>
        <v>33.780174999999986</v>
      </c>
      <c r="H942" s="2">
        <f>'Moving Avg'!G942</f>
        <v>33.600610000000003</v>
      </c>
      <c r="I942" s="2">
        <f>'Moving Avg'!H942</f>
        <v>35.956894500000018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  <c r="M942" s="8">
        <f t="shared" si="140"/>
        <v>25</v>
      </c>
      <c r="N942" s="8">
        <f t="shared" si="141"/>
        <v>0</v>
      </c>
      <c r="O942" s="8">
        <f t="shared" si="142"/>
        <v>0</v>
      </c>
      <c r="P942" s="8">
        <f t="shared" si="143"/>
        <v>33</v>
      </c>
      <c r="Q942" s="9">
        <f t="shared" si="144"/>
        <v>13.7</v>
      </c>
      <c r="R942" s="9">
        <f t="shared" si="145"/>
        <v>13.25</v>
      </c>
      <c r="S942" s="9">
        <f t="shared" si="146"/>
        <v>18.600000000000001</v>
      </c>
      <c r="T942" s="9">
        <f t="shared" si="147"/>
        <v>14.5</v>
      </c>
      <c r="U942" s="8">
        <f t="shared" si="148"/>
        <v>15.183333333333332</v>
      </c>
      <c r="V942" s="8">
        <f t="shared" si="149"/>
        <v>15.012499999999999</v>
      </c>
    </row>
    <row r="943" spans="1:22" ht="13.5" x14ac:dyDescent="0.25">
      <c r="A943" s="3">
        <f>RSI!A943</f>
        <v>43683</v>
      </c>
      <c r="B943" s="2">
        <f>RSI!B943</f>
        <v>33.541400000000003</v>
      </c>
      <c r="C943" s="2">
        <f>RSI!I943</f>
        <v>45.374544183538134</v>
      </c>
      <c r="D943" s="2">
        <f>MACD!E943</f>
        <v>0.14762105952840443</v>
      </c>
      <c r="E943" s="2">
        <f>MACD!F943</f>
        <v>5.1384927393237648E-2</v>
      </c>
      <c r="F943" s="2">
        <f>'Moving Avg'!D943</f>
        <v>33.541400000000003</v>
      </c>
      <c r="G943" s="2">
        <f>'Moving Avg'!F943</f>
        <v>33.741699999999987</v>
      </c>
      <c r="H943" s="2">
        <f>'Moving Avg'!G943</f>
        <v>33.590942000000013</v>
      </c>
      <c r="I943" s="2">
        <f>'Moving Avg'!H943</f>
        <v>35.932231500000015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  <c r="M943" s="8">
        <f t="shared" si="140"/>
        <v>25</v>
      </c>
      <c r="N943" s="8">
        <f t="shared" si="141"/>
        <v>0</v>
      </c>
      <c r="O943" s="8">
        <f t="shared" si="142"/>
        <v>0</v>
      </c>
      <c r="P943" s="8">
        <f t="shared" si="143"/>
        <v>33</v>
      </c>
      <c r="Q943" s="9">
        <f t="shared" si="144"/>
        <v>13.7</v>
      </c>
      <c r="R943" s="9">
        <f t="shared" si="145"/>
        <v>13.25</v>
      </c>
      <c r="S943" s="9">
        <f t="shared" si="146"/>
        <v>18.600000000000001</v>
      </c>
      <c r="T943" s="9">
        <f t="shared" si="147"/>
        <v>14.5</v>
      </c>
      <c r="U943" s="8">
        <f t="shared" si="148"/>
        <v>15.183333333333332</v>
      </c>
      <c r="V943" s="8">
        <f t="shared" si="149"/>
        <v>15.012499999999999</v>
      </c>
    </row>
    <row r="944" spans="1:22" ht="13.5" x14ac:dyDescent="0.25">
      <c r="A944" s="3">
        <f>RSI!A944</f>
        <v>43684</v>
      </c>
      <c r="B944" s="2">
        <f>RSI!B944</f>
        <v>32.535200000000003</v>
      </c>
      <c r="C944" s="2">
        <f>RSI!I944</f>
        <v>21.807641791242673</v>
      </c>
      <c r="D944" s="2">
        <f>MACD!E944</f>
        <v>0.23065341615134116</v>
      </c>
      <c r="E944" s="2">
        <f>MACD!F944</f>
        <v>8.7238625144858362E-2</v>
      </c>
      <c r="F944" s="2">
        <f>'Moving Avg'!D944</f>
        <v>33.340160000000004</v>
      </c>
      <c r="G944" s="2">
        <f>'Moving Avg'!F944</f>
        <v>33.652914999999993</v>
      </c>
      <c r="H944" s="2">
        <f>'Moving Avg'!G944</f>
        <v>33.561150000000005</v>
      </c>
      <c r="I944" s="2">
        <f>'Moving Avg'!H944</f>
        <v>35.905004000000019</v>
      </c>
      <c r="J944" s="6" t="str">
        <f>OBV!F944</f>
        <v>NEUTRAL</v>
      </c>
      <c r="K944" s="6" t="str">
        <f>OBV!G944</f>
        <v>NEUTRAL</v>
      </c>
      <c r="L944" s="6" t="str">
        <f>OBV!H944</f>
        <v>NEUTRAL</v>
      </c>
      <c r="M944" s="8">
        <f t="shared" si="140"/>
        <v>50</v>
      </c>
      <c r="N944" s="8">
        <f t="shared" si="141"/>
        <v>0</v>
      </c>
      <c r="O944" s="8">
        <f t="shared" si="142"/>
        <v>0</v>
      </c>
      <c r="P944" s="8">
        <f t="shared" si="143"/>
        <v>33</v>
      </c>
      <c r="Q944" s="9">
        <f t="shared" si="144"/>
        <v>22.45</v>
      </c>
      <c r="R944" s="9">
        <f t="shared" si="145"/>
        <v>18.25</v>
      </c>
      <c r="S944" s="9">
        <f t="shared" si="146"/>
        <v>22.35</v>
      </c>
      <c r="T944" s="9">
        <f t="shared" si="147"/>
        <v>20.75</v>
      </c>
      <c r="U944" s="8">
        <f t="shared" si="148"/>
        <v>21.016666666666669</v>
      </c>
      <c r="V944" s="8">
        <f t="shared" si="149"/>
        <v>20.950000000000003</v>
      </c>
    </row>
    <row r="945" spans="1:22" ht="13.5" x14ac:dyDescent="0.25">
      <c r="A945" s="3">
        <f>RSI!A945</f>
        <v>43685</v>
      </c>
      <c r="B945" s="2">
        <f>RSI!B945</f>
        <v>31.5684</v>
      </c>
      <c r="C945" s="2">
        <f>RSI!I945</f>
        <v>14.184416954592848</v>
      </c>
      <c r="D945" s="2">
        <f>MACD!E945</f>
        <v>0.37897160534422625</v>
      </c>
      <c r="E945" s="2">
        <f>MACD!F945</f>
        <v>0.14558522118473194</v>
      </c>
      <c r="F945" s="2">
        <f>'Moving Avg'!D945</f>
        <v>32.94556</v>
      </c>
      <c r="G945" s="2">
        <f>'Moving Avg'!F945</f>
        <v>33.515789999999996</v>
      </c>
      <c r="H945" s="2">
        <f>'Moving Avg'!G945</f>
        <v>33.512022000000009</v>
      </c>
      <c r="I945" s="2">
        <f>'Moving Avg'!H945</f>
        <v>35.872942500000015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  <c r="M945" s="8">
        <f t="shared" si="140"/>
        <v>50</v>
      </c>
      <c r="N945" s="8">
        <f t="shared" si="141"/>
        <v>0</v>
      </c>
      <c r="O945" s="8">
        <f t="shared" si="142"/>
        <v>0</v>
      </c>
      <c r="P945" s="8">
        <f t="shared" si="143"/>
        <v>16.5</v>
      </c>
      <c r="Q945" s="9">
        <f t="shared" si="144"/>
        <v>19.975000000000001</v>
      </c>
      <c r="R945" s="9">
        <f t="shared" si="145"/>
        <v>14.125</v>
      </c>
      <c r="S945" s="9">
        <f t="shared" si="146"/>
        <v>14.925000000000001</v>
      </c>
      <c r="T945" s="9">
        <f t="shared" si="147"/>
        <v>16.625</v>
      </c>
      <c r="U945" s="8">
        <f t="shared" si="148"/>
        <v>16.341666666666669</v>
      </c>
      <c r="V945" s="8">
        <f t="shared" si="149"/>
        <v>16.412500000000001</v>
      </c>
    </row>
    <row r="946" spans="1:22" ht="13.5" x14ac:dyDescent="0.25">
      <c r="A946" s="3">
        <f>RSI!A946</f>
        <v>43686</v>
      </c>
      <c r="B946" s="2">
        <f>RSI!B946</f>
        <v>32.515500000000003</v>
      </c>
      <c r="C946" s="2">
        <f>RSI!I946</f>
        <v>37.305312210303683</v>
      </c>
      <c r="D946" s="2">
        <f>MACD!E946</f>
        <v>0.40804287487888757</v>
      </c>
      <c r="E946" s="2">
        <f>MACD!F946</f>
        <v>0.19807675192356305</v>
      </c>
      <c r="F946" s="2">
        <f>'Moving Avg'!D946</f>
        <v>32.740380000000002</v>
      </c>
      <c r="G946" s="2">
        <f>'Moving Avg'!F946</f>
        <v>33.452159999999999</v>
      </c>
      <c r="H946" s="2">
        <f>'Moving Avg'!G946</f>
        <v>33.481836000000008</v>
      </c>
      <c r="I946" s="2">
        <f>'Moving Avg'!H946</f>
        <v>35.843150000000016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  <c r="M946" s="8">
        <f t="shared" si="140"/>
        <v>25</v>
      </c>
      <c r="N946" s="8">
        <f t="shared" si="141"/>
        <v>0</v>
      </c>
      <c r="O946" s="8">
        <f t="shared" si="142"/>
        <v>0</v>
      </c>
      <c r="P946" s="8">
        <f t="shared" si="143"/>
        <v>16.5</v>
      </c>
      <c r="Q946" s="9">
        <f t="shared" si="144"/>
        <v>11.225</v>
      </c>
      <c r="R946" s="9">
        <f t="shared" si="145"/>
        <v>9.125</v>
      </c>
      <c r="S946" s="9">
        <f t="shared" si="146"/>
        <v>11.175000000000001</v>
      </c>
      <c r="T946" s="9">
        <f t="shared" si="147"/>
        <v>10.375</v>
      </c>
      <c r="U946" s="8">
        <f t="shared" si="148"/>
        <v>10.508333333333335</v>
      </c>
      <c r="V946" s="8">
        <f t="shared" si="149"/>
        <v>10.475000000000001</v>
      </c>
    </row>
    <row r="947" spans="1:22" ht="13.5" x14ac:dyDescent="0.25">
      <c r="A947" s="3">
        <f>RSI!A947</f>
        <v>43691</v>
      </c>
      <c r="B947" s="2">
        <f>RSI!B947</f>
        <v>32.554900000000004</v>
      </c>
      <c r="C947" s="2">
        <f>RSI!I947</f>
        <v>38.053040058094936</v>
      </c>
      <c r="D947" s="2">
        <f>MACD!E947</f>
        <v>0.43494209887465729</v>
      </c>
      <c r="E947" s="2">
        <f>MACD!F947</f>
        <v>0.24544982131378193</v>
      </c>
      <c r="F947" s="2">
        <f>'Moving Avg'!D947</f>
        <v>32.543080000000003</v>
      </c>
      <c r="G947" s="2">
        <f>'Moving Avg'!F947</f>
        <v>33.390499999999996</v>
      </c>
      <c r="H947" s="2">
        <f>'Moving Avg'!G947</f>
        <v>33.452438000000008</v>
      </c>
      <c r="I947" s="2">
        <f>'Moving Avg'!H947</f>
        <v>35.813554500000016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  <c r="M947" s="8">
        <f t="shared" si="140"/>
        <v>25</v>
      </c>
      <c r="N947" s="8">
        <f t="shared" si="141"/>
        <v>0</v>
      </c>
      <c r="O947" s="8">
        <f t="shared" si="142"/>
        <v>0</v>
      </c>
      <c r="P947" s="8">
        <f t="shared" si="143"/>
        <v>16.5</v>
      </c>
      <c r="Q947" s="9">
        <f t="shared" si="144"/>
        <v>11.225</v>
      </c>
      <c r="R947" s="9">
        <f t="shared" si="145"/>
        <v>9.125</v>
      </c>
      <c r="S947" s="9">
        <f t="shared" si="146"/>
        <v>11.175000000000001</v>
      </c>
      <c r="T947" s="9">
        <f t="shared" si="147"/>
        <v>10.375</v>
      </c>
      <c r="U947" s="8">
        <f t="shared" si="148"/>
        <v>10.508333333333335</v>
      </c>
      <c r="V947" s="8">
        <f t="shared" si="149"/>
        <v>10.475000000000001</v>
      </c>
    </row>
    <row r="948" spans="1:22" ht="13.5" x14ac:dyDescent="0.25">
      <c r="A948" s="3">
        <f>RSI!A948</f>
        <v>43692</v>
      </c>
      <c r="B948" s="2">
        <f>RSI!B948</f>
        <v>32.554900000000004</v>
      </c>
      <c r="C948" s="2">
        <f>RSI!I948</f>
        <v>38.053040058094936</v>
      </c>
      <c r="D948" s="2">
        <f>MACD!E948</f>
        <v>0.46230254959642281</v>
      </c>
      <c r="E948" s="2">
        <f>MACD!F948</f>
        <v>0.28882036697031011</v>
      </c>
      <c r="F948" s="2">
        <f>'Moving Avg'!D948</f>
        <v>32.345780000000005</v>
      </c>
      <c r="G948" s="2">
        <f>'Moving Avg'!F948</f>
        <v>33.32884</v>
      </c>
      <c r="H948" s="2">
        <f>'Moving Avg'!G948</f>
        <v>33.425408000000012</v>
      </c>
      <c r="I948" s="2">
        <f>'Moving Avg'!H948</f>
        <v>35.783959000000017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  <c r="M948" s="8">
        <f t="shared" si="140"/>
        <v>25</v>
      </c>
      <c r="N948" s="8">
        <f t="shared" si="141"/>
        <v>0</v>
      </c>
      <c r="O948" s="8">
        <f t="shared" si="142"/>
        <v>0</v>
      </c>
      <c r="P948" s="8">
        <f t="shared" si="143"/>
        <v>16.5</v>
      </c>
      <c r="Q948" s="9">
        <f t="shared" si="144"/>
        <v>11.225</v>
      </c>
      <c r="R948" s="9">
        <f t="shared" si="145"/>
        <v>9.125</v>
      </c>
      <c r="S948" s="9">
        <f t="shared" si="146"/>
        <v>11.175000000000001</v>
      </c>
      <c r="T948" s="9">
        <f t="shared" si="147"/>
        <v>10.375</v>
      </c>
      <c r="U948" s="8">
        <f t="shared" si="148"/>
        <v>10.508333333333335</v>
      </c>
      <c r="V948" s="8">
        <f t="shared" si="149"/>
        <v>10.475000000000001</v>
      </c>
    </row>
    <row r="949" spans="1:22" ht="13.5" x14ac:dyDescent="0.25">
      <c r="A949" s="3">
        <f>RSI!A949</f>
        <v>43693</v>
      </c>
      <c r="B949" s="2">
        <f>RSI!B949</f>
        <v>32.554900000000004</v>
      </c>
      <c r="C949" s="2">
        <f>RSI!I949</f>
        <v>38.053040058094936</v>
      </c>
      <c r="D949" s="2">
        <f>MACD!E949</f>
        <v>0.4897125602804735</v>
      </c>
      <c r="E949" s="2">
        <f>MACD!F949</f>
        <v>0.32899880563234279</v>
      </c>
      <c r="F949" s="2">
        <f>'Moving Avg'!D949</f>
        <v>32.349720000000005</v>
      </c>
      <c r="G949" s="2">
        <f>'Moving Avg'!F949</f>
        <v>33.267179999999996</v>
      </c>
      <c r="H949" s="2">
        <f>'Moving Avg'!G949</f>
        <v>33.398378000000008</v>
      </c>
      <c r="I949" s="2">
        <f>'Moving Avg'!H949</f>
        <v>35.754363500000018</v>
      </c>
      <c r="J949" s="6" t="str">
        <f>OBV!F949</f>
        <v>BEARISH</v>
      </c>
      <c r="K949" s="6" t="str">
        <f>OBV!G949</f>
        <v>NEUTRAL</v>
      </c>
      <c r="L949" s="6" t="str">
        <f>OBV!H949</f>
        <v>BEARISH DIVERGENCE</v>
      </c>
      <c r="M949" s="8">
        <f t="shared" si="140"/>
        <v>25</v>
      </c>
      <c r="N949" s="8">
        <f t="shared" si="141"/>
        <v>0</v>
      </c>
      <c r="O949" s="8">
        <f t="shared" si="142"/>
        <v>0</v>
      </c>
      <c r="P949" s="8">
        <f t="shared" si="143"/>
        <v>16.5</v>
      </c>
      <c r="Q949" s="9">
        <f t="shared" si="144"/>
        <v>11.225</v>
      </c>
      <c r="R949" s="9">
        <f t="shared" si="145"/>
        <v>9.125</v>
      </c>
      <c r="S949" s="9">
        <f t="shared" si="146"/>
        <v>11.175000000000001</v>
      </c>
      <c r="T949" s="9">
        <f t="shared" si="147"/>
        <v>10.375</v>
      </c>
      <c r="U949" s="8">
        <f t="shared" si="148"/>
        <v>10.508333333333335</v>
      </c>
      <c r="V949" s="8">
        <f t="shared" si="149"/>
        <v>10.475000000000001</v>
      </c>
    </row>
    <row r="950" spans="1:22" ht="13.5" x14ac:dyDescent="0.25">
      <c r="A950" s="3">
        <f>RSI!A950</f>
        <v>43696</v>
      </c>
      <c r="B950" s="2">
        <f>RSI!B950</f>
        <v>31.667100000000001</v>
      </c>
      <c r="C950" s="2">
        <f>RSI!I950</f>
        <v>28.490292545379219</v>
      </c>
      <c r="D950" s="2">
        <f>MACD!E950</f>
        <v>0.58261199816362819</v>
      </c>
      <c r="E950" s="2">
        <f>MACD!F950</f>
        <v>0.37972144413859987</v>
      </c>
      <c r="F950" s="2">
        <f>'Moving Avg'!D950</f>
        <v>32.369460000000004</v>
      </c>
      <c r="G950" s="2">
        <f>'Moving Avg'!F950</f>
        <v>33.16113</v>
      </c>
      <c r="H950" s="2">
        <f>'Moving Avg'!G950</f>
        <v>33.353592000000006</v>
      </c>
      <c r="I950" s="2">
        <f>'Moving Avg'!H950</f>
        <v>35.717863000000015</v>
      </c>
      <c r="J950" s="6" t="str">
        <f>OBV!F950</f>
        <v>BEARISH</v>
      </c>
      <c r="K950" s="6" t="str">
        <f>OBV!G950</f>
        <v>NEUTRAL</v>
      </c>
      <c r="L950" s="6" t="str">
        <f>OBV!H950</f>
        <v>BEARISH DIVERGENCE</v>
      </c>
      <c r="M950" s="8">
        <f t="shared" si="140"/>
        <v>50</v>
      </c>
      <c r="N950" s="8">
        <f t="shared" si="141"/>
        <v>0</v>
      </c>
      <c r="O950" s="8">
        <f t="shared" si="142"/>
        <v>0</v>
      </c>
      <c r="P950" s="8">
        <f t="shared" si="143"/>
        <v>16.5</v>
      </c>
      <c r="Q950" s="9">
        <f t="shared" si="144"/>
        <v>19.975000000000001</v>
      </c>
      <c r="R950" s="9">
        <f t="shared" si="145"/>
        <v>14.125</v>
      </c>
      <c r="S950" s="9">
        <f t="shared" si="146"/>
        <v>14.925000000000001</v>
      </c>
      <c r="T950" s="9">
        <f t="shared" si="147"/>
        <v>16.625</v>
      </c>
      <c r="U950" s="8">
        <f t="shared" si="148"/>
        <v>16.341666666666669</v>
      </c>
      <c r="V950" s="8">
        <f t="shared" si="149"/>
        <v>16.412500000000001</v>
      </c>
    </row>
    <row r="951" spans="1:22" ht="13.5" x14ac:dyDescent="0.25">
      <c r="A951" s="3">
        <f>RSI!A951</f>
        <v>43697</v>
      </c>
      <c r="B951" s="2">
        <f>RSI!B951</f>
        <v>31.5684</v>
      </c>
      <c r="C951" s="2">
        <f>RSI!I951</f>
        <v>27.658139905330657</v>
      </c>
      <c r="D951" s="2">
        <f>MACD!E951</f>
        <v>0.67742766034372437</v>
      </c>
      <c r="E951" s="2">
        <f>MACD!F951</f>
        <v>0.43926268737962482</v>
      </c>
      <c r="F951" s="2">
        <f>'Moving Avg'!D951</f>
        <v>32.180040000000005</v>
      </c>
      <c r="G951" s="2">
        <f>'Moving Avg'!F951</f>
        <v>33.050145000000001</v>
      </c>
      <c r="H951" s="2">
        <f>'Moving Avg'!G951</f>
        <v>33.306832000000007</v>
      </c>
      <c r="I951" s="2">
        <f>'Moving Avg'!H951</f>
        <v>35.680869000000015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  <c r="M951" s="8">
        <f t="shared" si="140"/>
        <v>50</v>
      </c>
      <c r="N951" s="8">
        <f t="shared" si="141"/>
        <v>0</v>
      </c>
      <c r="O951" s="8">
        <f t="shared" si="142"/>
        <v>0</v>
      </c>
      <c r="P951" s="8">
        <f t="shared" si="143"/>
        <v>16.5</v>
      </c>
      <c r="Q951" s="9">
        <f t="shared" si="144"/>
        <v>19.975000000000001</v>
      </c>
      <c r="R951" s="9">
        <f t="shared" si="145"/>
        <v>14.125</v>
      </c>
      <c r="S951" s="9">
        <f t="shared" si="146"/>
        <v>14.925000000000001</v>
      </c>
      <c r="T951" s="9">
        <f t="shared" si="147"/>
        <v>16.625</v>
      </c>
      <c r="U951" s="8">
        <f t="shared" si="148"/>
        <v>16.341666666666669</v>
      </c>
      <c r="V951" s="8">
        <f t="shared" si="149"/>
        <v>16.412500000000001</v>
      </c>
    </row>
    <row r="952" spans="1:22" ht="13.5" x14ac:dyDescent="0.25">
      <c r="A952" s="3">
        <f>RSI!A952</f>
        <v>43698</v>
      </c>
      <c r="B952" s="2">
        <f>RSI!B952</f>
        <v>31.5684</v>
      </c>
      <c r="C952" s="2">
        <f>RSI!I952</f>
        <v>27.658139905330657</v>
      </c>
      <c r="D952" s="2">
        <f>MACD!E952</f>
        <v>0.76647779270313521</v>
      </c>
      <c r="E952" s="2">
        <f>MACD!F952</f>
        <v>0.50470570844432694</v>
      </c>
      <c r="F952" s="2">
        <f>'Moving Avg'!D952</f>
        <v>31.98274</v>
      </c>
      <c r="G952" s="2">
        <f>'Moving Avg'!F952</f>
        <v>32.939160000000001</v>
      </c>
      <c r="H952" s="2">
        <f>'Moving Avg'!G952</f>
        <v>33.260072000000015</v>
      </c>
      <c r="I952" s="2">
        <f>'Moving Avg'!H952</f>
        <v>35.643875000000023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  <c r="M952" s="8">
        <f t="shared" si="140"/>
        <v>50</v>
      </c>
      <c r="N952" s="8">
        <f t="shared" si="141"/>
        <v>0</v>
      </c>
      <c r="O952" s="8">
        <f t="shared" si="142"/>
        <v>0</v>
      </c>
      <c r="P952" s="8">
        <f t="shared" si="143"/>
        <v>16.5</v>
      </c>
      <c r="Q952" s="9">
        <f t="shared" si="144"/>
        <v>19.975000000000001</v>
      </c>
      <c r="R952" s="9">
        <f t="shared" si="145"/>
        <v>14.125</v>
      </c>
      <c r="S952" s="9">
        <f t="shared" si="146"/>
        <v>14.925000000000001</v>
      </c>
      <c r="T952" s="9">
        <f t="shared" si="147"/>
        <v>16.625</v>
      </c>
      <c r="U952" s="8">
        <f t="shared" si="148"/>
        <v>16.341666666666669</v>
      </c>
      <c r="V952" s="8">
        <f t="shared" si="149"/>
        <v>16.412500000000001</v>
      </c>
    </row>
    <row r="953" spans="1:22" ht="13.5" x14ac:dyDescent="0.25">
      <c r="A953" s="3">
        <f>RSI!A953</f>
        <v>43699</v>
      </c>
      <c r="B953" s="2">
        <f>RSI!B953</f>
        <v>31.5684</v>
      </c>
      <c r="C953" s="2">
        <f>RSI!I953</f>
        <v>27.658139905330657</v>
      </c>
      <c r="D953" s="2">
        <f>MACD!E953</f>
        <v>0.84999595574593911</v>
      </c>
      <c r="E953" s="2">
        <f>MACD!F953</f>
        <v>0.5737637579046494</v>
      </c>
      <c r="F953" s="2">
        <f>'Moving Avg'!D953</f>
        <v>31.785440000000001</v>
      </c>
      <c r="G953" s="2">
        <f>'Moving Avg'!F953</f>
        <v>32.828175000000002</v>
      </c>
      <c r="H953" s="2">
        <f>'Moving Avg'!G953</f>
        <v>33.213312000000016</v>
      </c>
      <c r="I953" s="2">
        <f>'Moving Avg'!H953</f>
        <v>35.607374000000029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0"/>
        <v>50</v>
      </c>
      <c r="N953" s="8">
        <f t="shared" si="141"/>
        <v>0</v>
      </c>
      <c r="O953" s="8">
        <f t="shared" si="142"/>
        <v>0</v>
      </c>
      <c r="P953" s="8">
        <f t="shared" si="143"/>
        <v>16.5</v>
      </c>
      <c r="Q953" s="9">
        <f t="shared" si="144"/>
        <v>19.975000000000001</v>
      </c>
      <c r="R953" s="9">
        <f t="shared" si="145"/>
        <v>14.125</v>
      </c>
      <c r="S953" s="9">
        <f t="shared" si="146"/>
        <v>14.925000000000001</v>
      </c>
      <c r="T953" s="9">
        <f t="shared" si="147"/>
        <v>16.625</v>
      </c>
      <c r="U953" s="8">
        <f t="shared" si="148"/>
        <v>16.341666666666669</v>
      </c>
      <c r="V953" s="8">
        <f t="shared" si="149"/>
        <v>16.412500000000001</v>
      </c>
    </row>
    <row r="954" spans="1:22" ht="13.5" x14ac:dyDescent="0.25">
      <c r="A954" s="3">
        <f>RSI!A954</f>
        <v>43700</v>
      </c>
      <c r="B954" s="2">
        <f>RSI!B954</f>
        <v>31.5684</v>
      </c>
      <c r="C954" s="2">
        <f>RSI!I954</f>
        <v>27.658139905330657</v>
      </c>
      <c r="D954" s="2">
        <f>MACD!E954</f>
        <v>0.77342818085644893</v>
      </c>
      <c r="E954" s="2">
        <f>MACD!F954</f>
        <v>0.61369664249500933</v>
      </c>
      <c r="F954" s="2">
        <f>'Moving Avg'!D954</f>
        <v>31.588139999999999</v>
      </c>
      <c r="G954" s="2">
        <f>'Moving Avg'!F954</f>
        <v>32.717190000000002</v>
      </c>
      <c r="H954" s="2">
        <f>'Moving Avg'!G954</f>
        <v>33.166552000000017</v>
      </c>
      <c r="I954" s="2">
        <f>'Moving Avg'!H954</f>
        <v>35.570873000000034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  <c r="M954" s="8">
        <f t="shared" si="140"/>
        <v>50</v>
      </c>
      <c r="N954" s="8">
        <f t="shared" si="141"/>
        <v>0</v>
      </c>
      <c r="O954" s="8">
        <f t="shared" si="142"/>
        <v>0</v>
      </c>
      <c r="P954" s="8">
        <f t="shared" si="143"/>
        <v>16.5</v>
      </c>
      <c r="Q954" s="9">
        <f t="shared" si="144"/>
        <v>19.975000000000001</v>
      </c>
      <c r="R954" s="9">
        <f t="shared" si="145"/>
        <v>14.125</v>
      </c>
      <c r="S954" s="9">
        <f t="shared" si="146"/>
        <v>14.925000000000001</v>
      </c>
      <c r="T954" s="9">
        <f t="shared" si="147"/>
        <v>16.625</v>
      </c>
      <c r="U954" s="8">
        <f t="shared" si="148"/>
        <v>16.341666666666669</v>
      </c>
      <c r="V954" s="8">
        <f t="shared" si="149"/>
        <v>16.412500000000001</v>
      </c>
    </row>
    <row r="955" spans="1:22" ht="13.5" x14ac:dyDescent="0.25">
      <c r="A955" s="3">
        <f>RSI!A955</f>
        <v>43703</v>
      </c>
      <c r="B955" s="2">
        <f>RSI!B955</f>
        <v>31.5684</v>
      </c>
      <c r="C955" s="2">
        <f>RSI!I955</f>
        <v>27.658139905330657</v>
      </c>
      <c r="D955" s="2">
        <f>MACD!E955</f>
        <v>0.5669043893520751</v>
      </c>
      <c r="E955" s="2">
        <f>MACD!F955</f>
        <v>0.60433819186642257</v>
      </c>
      <c r="F955" s="2">
        <f>'Moving Avg'!D955</f>
        <v>31.568400000000004</v>
      </c>
      <c r="G955" s="2">
        <f>'Moving Avg'!F955</f>
        <v>32.606204999999996</v>
      </c>
      <c r="H955" s="2">
        <f>'Moving Avg'!G955</f>
        <v>33.119792000000018</v>
      </c>
      <c r="I955" s="2">
        <f>'Moving Avg'!H955</f>
        <v>35.533237500000034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0"/>
        <v>50</v>
      </c>
      <c r="N955" s="8">
        <f t="shared" si="141"/>
        <v>100</v>
      </c>
      <c r="O955" s="8">
        <f t="shared" si="142"/>
        <v>0</v>
      </c>
      <c r="P955" s="8">
        <f t="shared" si="143"/>
        <v>16.5</v>
      </c>
      <c r="Q955" s="9">
        <f t="shared" si="144"/>
        <v>54.975000000000001</v>
      </c>
      <c r="R955" s="9">
        <f t="shared" si="145"/>
        <v>34.125</v>
      </c>
      <c r="S955" s="9">
        <f t="shared" si="146"/>
        <v>29.925000000000001</v>
      </c>
      <c r="T955" s="9">
        <f t="shared" si="147"/>
        <v>41.625</v>
      </c>
      <c r="U955" s="8">
        <f t="shared" si="148"/>
        <v>39.674999999999997</v>
      </c>
      <c r="V955" s="8">
        <f t="shared" si="149"/>
        <v>40.162499999999994</v>
      </c>
    </row>
    <row r="956" spans="1:22" ht="13.5" x14ac:dyDescent="0.25">
      <c r="A956" s="3">
        <f>RSI!A956</f>
        <v>43704</v>
      </c>
      <c r="B956" s="2">
        <f>RSI!B956</f>
        <v>31.5684</v>
      </c>
      <c r="C956" s="2">
        <f>RSI!I956</f>
        <v>27.658139905330657</v>
      </c>
      <c r="D956" s="2">
        <f>MACD!E956</f>
        <v>0.54434524342298829</v>
      </c>
      <c r="E956" s="2">
        <f>MACD!F956</f>
        <v>0.59233960217773574</v>
      </c>
      <c r="F956" s="2">
        <f>'Moving Avg'!D956</f>
        <v>31.568400000000004</v>
      </c>
      <c r="G956" s="2">
        <f>'Moving Avg'!F956</f>
        <v>32.507554999999996</v>
      </c>
      <c r="H956" s="2">
        <f>'Moving Avg'!G956</f>
        <v>33.073228000000015</v>
      </c>
      <c r="I956" s="2">
        <f>'Moving Avg'!H956</f>
        <v>35.495602000000034</v>
      </c>
      <c r="J956" s="6" t="str">
        <f>OBV!F956</f>
        <v>NEUTRAL</v>
      </c>
      <c r="K956" s="6" t="str">
        <f>OBV!G956</f>
        <v>NEUTRAL</v>
      </c>
      <c r="L956" s="6" t="str">
        <f>OBV!H956</f>
        <v>NEUTRAL</v>
      </c>
      <c r="M956" s="8">
        <f t="shared" si="140"/>
        <v>50</v>
      </c>
      <c r="N956" s="8">
        <f t="shared" si="141"/>
        <v>100</v>
      </c>
      <c r="O956" s="8">
        <f t="shared" si="142"/>
        <v>0</v>
      </c>
      <c r="P956" s="8">
        <f t="shared" si="143"/>
        <v>33</v>
      </c>
      <c r="Q956" s="9">
        <f t="shared" si="144"/>
        <v>57.45</v>
      </c>
      <c r="R956" s="9">
        <f t="shared" si="145"/>
        <v>38.25</v>
      </c>
      <c r="S956" s="9">
        <f t="shared" si="146"/>
        <v>37.35</v>
      </c>
      <c r="T956" s="9">
        <f t="shared" si="147"/>
        <v>45.75</v>
      </c>
      <c r="U956" s="8">
        <f t="shared" si="148"/>
        <v>44.35</v>
      </c>
      <c r="V956" s="8">
        <f t="shared" si="149"/>
        <v>44.7</v>
      </c>
    </row>
    <row r="957" spans="1:22" ht="13.5" x14ac:dyDescent="0.25">
      <c r="A957" s="3">
        <f>RSI!A957</f>
        <v>43705</v>
      </c>
      <c r="B957" s="2">
        <f>RSI!B957</f>
        <v>32.5075</v>
      </c>
      <c r="C957" s="2">
        <f>RSI!I957</f>
        <v>49.535497686556283</v>
      </c>
      <c r="D957" s="2">
        <f>MACD!E957</f>
        <v>0.46775907218597013</v>
      </c>
      <c r="E957" s="2">
        <f>MACD!F957</f>
        <v>0.5674234961793827</v>
      </c>
      <c r="F957" s="2">
        <f>'Moving Avg'!D957</f>
        <v>31.756220000000003</v>
      </c>
      <c r="G957" s="2">
        <f>'Moving Avg'!F957</f>
        <v>32.455860000000001</v>
      </c>
      <c r="H957" s="2">
        <f>'Moving Avg'!G957</f>
        <v>33.045250000000017</v>
      </c>
      <c r="I957" s="2">
        <f>'Moving Avg'!H957</f>
        <v>35.461626000000045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  <c r="M957" s="8">
        <f t="shared" si="140"/>
        <v>25</v>
      </c>
      <c r="N957" s="8">
        <f t="shared" si="141"/>
        <v>100</v>
      </c>
      <c r="O957" s="8">
        <f t="shared" si="142"/>
        <v>0</v>
      </c>
      <c r="P957" s="8">
        <f t="shared" si="143"/>
        <v>83.5</v>
      </c>
      <c r="Q957" s="9">
        <f t="shared" si="144"/>
        <v>56.274999999999999</v>
      </c>
      <c r="R957" s="9">
        <f t="shared" si="145"/>
        <v>45.875</v>
      </c>
      <c r="S957" s="9">
        <f t="shared" si="146"/>
        <v>56.325000000000003</v>
      </c>
      <c r="T957" s="9">
        <f t="shared" si="147"/>
        <v>52.125</v>
      </c>
      <c r="U957" s="8">
        <f t="shared" si="148"/>
        <v>52.82500000000001</v>
      </c>
      <c r="V957" s="8">
        <f t="shared" si="149"/>
        <v>52.650000000000006</v>
      </c>
    </row>
    <row r="958" spans="1:22" ht="13.5" x14ac:dyDescent="0.25">
      <c r="A958" s="3">
        <f>RSI!A958</f>
        <v>43706</v>
      </c>
      <c r="B958" s="2">
        <f>RSI!B958</f>
        <v>32.5075</v>
      </c>
      <c r="C958" s="2">
        <f>RSI!I958</f>
        <v>49.535497686556283</v>
      </c>
      <c r="D958" s="2">
        <f>MACD!E958</f>
        <v>0.40296524489559005</v>
      </c>
      <c r="E958" s="2">
        <f>MACD!F958</f>
        <v>0.53453184592262426</v>
      </c>
      <c r="F958" s="2">
        <f>'Moving Avg'!D958</f>
        <v>31.944040000000001</v>
      </c>
      <c r="G958" s="2">
        <f>'Moving Avg'!F958</f>
        <v>32.404164999999999</v>
      </c>
      <c r="H958" s="2">
        <f>'Moving Avg'!G958</f>
        <v>33.017272000000013</v>
      </c>
      <c r="I958" s="2">
        <f>'Moving Avg'!H958</f>
        <v>35.427650000000042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  <c r="M958" s="8">
        <f t="shared" si="140"/>
        <v>25</v>
      </c>
      <c r="N958" s="8">
        <f t="shared" si="141"/>
        <v>100</v>
      </c>
      <c r="O958" s="8">
        <f t="shared" si="142"/>
        <v>0</v>
      </c>
      <c r="P958" s="8">
        <f t="shared" si="143"/>
        <v>83.5</v>
      </c>
      <c r="Q958" s="9">
        <f t="shared" si="144"/>
        <v>56.274999999999999</v>
      </c>
      <c r="R958" s="9">
        <f t="shared" si="145"/>
        <v>45.875</v>
      </c>
      <c r="S958" s="9">
        <f t="shared" si="146"/>
        <v>56.325000000000003</v>
      </c>
      <c r="T958" s="9">
        <f t="shared" si="147"/>
        <v>52.125</v>
      </c>
      <c r="U958" s="8">
        <f t="shared" si="148"/>
        <v>52.82500000000001</v>
      </c>
      <c r="V958" s="8">
        <f t="shared" si="149"/>
        <v>52.650000000000006</v>
      </c>
    </row>
    <row r="959" spans="1:22" ht="13.5" x14ac:dyDescent="0.25">
      <c r="A959" s="3">
        <f>RSI!A959</f>
        <v>43707</v>
      </c>
      <c r="B959" s="2">
        <f>RSI!B959</f>
        <v>32.5075</v>
      </c>
      <c r="C959" s="2">
        <f>RSI!I959</f>
        <v>49.53549768655629</v>
      </c>
      <c r="D959" s="2">
        <f>MACD!E959</f>
        <v>0.34814882471201258</v>
      </c>
      <c r="E959" s="2">
        <f>MACD!F959</f>
        <v>0.49725524168050195</v>
      </c>
      <c r="F959" s="2">
        <f>'Moving Avg'!D959</f>
        <v>32.131860000000003</v>
      </c>
      <c r="G959" s="2">
        <f>'Moving Avg'!F959</f>
        <v>32.352470000000004</v>
      </c>
      <c r="H959" s="2">
        <f>'Moving Avg'!G959</f>
        <v>32.989294000000015</v>
      </c>
      <c r="I959" s="2">
        <f>'Moving Avg'!H959</f>
        <v>35.393674000000047</v>
      </c>
      <c r="J959" s="6" t="str">
        <f>OBV!F959</f>
        <v>BULLISH</v>
      </c>
      <c r="K959" s="6" t="str">
        <f>OBV!G959</f>
        <v>NEUTRAL</v>
      </c>
      <c r="L959" s="6" t="str">
        <f>OBV!H959</f>
        <v>CONFIRMED BULLISH</v>
      </c>
      <c r="M959" s="8">
        <f t="shared" si="140"/>
        <v>25</v>
      </c>
      <c r="N959" s="8">
        <f t="shared" si="141"/>
        <v>100</v>
      </c>
      <c r="O959" s="8">
        <f t="shared" si="142"/>
        <v>0</v>
      </c>
      <c r="P959" s="8">
        <f t="shared" si="143"/>
        <v>83.5</v>
      </c>
      <c r="Q959" s="9">
        <f t="shared" si="144"/>
        <v>56.274999999999999</v>
      </c>
      <c r="R959" s="9">
        <f t="shared" si="145"/>
        <v>45.875</v>
      </c>
      <c r="S959" s="9">
        <f t="shared" si="146"/>
        <v>56.325000000000003</v>
      </c>
      <c r="T959" s="9">
        <f t="shared" si="147"/>
        <v>52.125</v>
      </c>
      <c r="U959" s="8">
        <f t="shared" si="148"/>
        <v>52.82500000000001</v>
      </c>
      <c r="V959" s="8">
        <f t="shared" si="149"/>
        <v>52.650000000000006</v>
      </c>
    </row>
    <row r="960" spans="1:22" ht="13.5" x14ac:dyDescent="0.25">
      <c r="A960" s="3">
        <f>RSI!A960</f>
        <v>43710</v>
      </c>
      <c r="B960" s="2">
        <f>RSI!B960</f>
        <v>33.456499999999998</v>
      </c>
      <c r="C960" s="2">
        <f>RSI!I960</f>
        <v>63.476314358227143</v>
      </c>
      <c r="D960" s="2">
        <f>MACD!E960</f>
        <v>9.4893238246676503E-2</v>
      </c>
      <c r="E960" s="2">
        <f>MACD!F960</f>
        <v>0.41678284099373691</v>
      </c>
      <c r="F960" s="2">
        <f>'Moving Avg'!D960</f>
        <v>32.509480000000003</v>
      </c>
      <c r="G960" s="2">
        <f>'Moving Avg'!F960</f>
        <v>32.348225000000006</v>
      </c>
      <c r="H960" s="2">
        <f>'Moving Avg'!G960</f>
        <v>32.98029600000001</v>
      </c>
      <c r="I960" s="2">
        <f>'Moving Avg'!H960</f>
        <v>35.366120500000051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  <c r="M960" s="8">
        <f t="shared" si="140"/>
        <v>25</v>
      </c>
      <c r="N960" s="8">
        <f t="shared" si="141"/>
        <v>100</v>
      </c>
      <c r="O960" s="8">
        <f t="shared" si="142"/>
        <v>0</v>
      </c>
      <c r="P960" s="8">
        <f t="shared" si="143"/>
        <v>83.5</v>
      </c>
      <c r="Q960" s="9">
        <f t="shared" si="144"/>
        <v>56.274999999999999</v>
      </c>
      <c r="R960" s="9">
        <f t="shared" si="145"/>
        <v>45.875</v>
      </c>
      <c r="S960" s="9">
        <f t="shared" si="146"/>
        <v>56.325000000000003</v>
      </c>
      <c r="T960" s="9">
        <f t="shared" si="147"/>
        <v>52.125</v>
      </c>
      <c r="U960" s="8">
        <f t="shared" si="148"/>
        <v>52.82500000000001</v>
      </c>
      <c r="V960" s="8">
        <f t="shared" si="149"/>
        <v>52.650000000000006</v>
      </c>
    </row>
    <row r="961" spans="1:22" ht="13.5" x14ac:dyDescent="0.25">
      <c r="A961" s="3">
        <f>RSI!A961</f>
        <v>43711</v>
      </c>
      <c r="B961" s="2">
        <f>RSI!B961</f>
        <v>33.456499999999998</v>
      </c>
      <c r="C961" s="2">
        <f>RSI!I961</f>
        <v>63.476314358227143</v>
      </c>
      <c r="D961" s="2">
        <f>MACD!E961</f>
        <v>-0.14018442337997783</v>
      </c>
      <c r="E961" s="2">
        <f>MACD!F961</f>
        <v>0.30538938811899397</v>
      </c>
      <c r="F961" s="2">
        <f>'Moving Avg'!D961</f>
        <v>32.887100000000004</v>
      </c>
      <c r="G961" s="2">
        <f>'Moving Avg'!F961</f>
        <v>32.343980000000009</v>
      </c>
      <c r="H961" s="2">
        <f>'Moving Avg'!G961</f>
        <v>32.991620000000005</v>
      </c>
      <c r="I961" s="2">
        <f>'Moving Avg'!H961</f>
        <v>35.338567000000054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  <c r="M961" s="8">
        <f t="shared" si="140"/>
        <v>25</v>
      </c>
      <c r="N961" s="8">
        <f t="shared" si="141"/>
        <v>100</v>
      </c>
      <c r="O961" s="8">
        <f t="shared" si="142"/>
        <v>0</v>
      </c>
      <c r="P961" s="8">
        <f t="shared" si="143"/>
        <v>83.5</v>
      </c>
      <c r="Q961" s="9">
        <f t="shared" si="144"/>
        <v>56.274999999999999</v>
      </c>
      <c r="R961" s="9">
        <f t="shared" si="145"/>
        <v>45.875</v>
      </c>
      <c r="S961" s="9">
        <f t="shared" si="146"/>
        <v>56.325000000000003</v>
      </c>
      <c r="T961" s="9">
        <f t="shared" si="147"/>
        <v>52.125</v>
      </c>
      <c r="U961" s="8">
        <f t="shared" si="148"/>
        <v>52.82500000000001</v>
      </c>
      <c r="V961" s="8">
        <f t="shared" si="149"/>
        <v>52.650000000000006</v>
      </c>
    </row>
    <row r="962" spans="1:22" ht="13.5" x14ac:dyDescent="0.25">
      <c r="A962" s="3">
        <f>RSI!A962</f>
        <v>43712</v>
      </c>
      <c r="B962" s="2">
        <f>RSI!B962</f>
        <v>33.456499999999998</v>
      </c>
      <c r="C962" s="2">
        <f>RSI!I962</f>
        <v>63.47631435822715</v>
      </c>
      <c r="D962" s="2">
        <f>MACD!E962</f>
        <v>-0.34428134433100155</v>
      </c>
      <c r="E962" s="2">
        <f>MACD!F962</f>
        <v>0.17545524162899484</v>
      </c>
      <c r="F962" s="2">
        <f>'Moving Avg'!D962</f>
        <v>33.076900000000002</v>
      </c>
      <c r="G962" s="2">
        <f>'Moving Avg'!F962</f>
        <v>32.339735000000005</v>
      </c>
      <c r="H962" s="2">
        <f>'Moving Avg'!G962</f>
        <v>33.022674000000009</v>
      </c>
      <c r="I962" s="2">
        <f>'Moving Avg'!H962</f>
        <v>35.311013500000051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83.5</v>
      </c>
      <c r="Q962" s="9">
        <f t="shared" si="144"/>
        <v>56.274999999999999</v>
      </c>
      <c r="R962" s="9">
        <f t="shared" si="145"/>
        <v>45.875</v>
      </c>
      <c r="S962" s="9">
        <f t="shared" si="146"/>
        <v>56.325000000000003</v>
      </c>
      <c r="T962" s="9">
        <f t="shared" si="147"/>
        <v>52.125</v>
      </c>
      <c r="U962" s="8">
        <f t="shared" si="148"/>
        <v>52.82500000000001</v>
      </c>
      <c r="V962" s="8">
        <f t="shared" si="149"/>
        <v>52.650000000000006</v>
      </c>
    </row>
    <row r="963" spans="1:22" ht="13.5" x14ac:dyDescent="0.25">
      <c r="A963" s="3">
        <f>RSI!A963</f>
        <v>43713</v>
      </c>
      <c r="B963" s="2">
        <f>RSI!B963</f>
        <v>32.966999999999999</v>
      </c>
      <c r="C963" s="2">
        <f>RSI!I963</f>
        <v>53.886265085095609</v>
      </c>
      <c r="D963" s="2">
        <f>MACD!E963</f>
        <v>-0.48552045511221564</v>
      </c>
      <c r="E963" s="2">
        <f>MACD!F963</f>
        <v>4.3260102280752749E-2</v>
      </c>
      <c r="F963" s="2">
        <f>'Moving Avg'!D963</f>
        <v>33.168799999999997</v>
      </c>
      <c r="G963" s="2">
        <f>'Moving Avg'!F963</f>
        <v>32.311015000000005</v>
      </c>
      <c r="H963" s="2">
        <f>'Moving Avg'!G963</f>
        <v>33.043938000000004</v>
      </c>
      <c r="I963" s="2">
        <f>'Moving Avg'!H963</f>
        <v>35.281012500000053</v>
      </c>
      <c r="J963" s="6" t="str">
        <f>OBV!F963</f>
        <v>NEUTRAL</v>
      </c>
      <c r="K963" s="6" t="str">
        <f>OBV!G963</f>
        <v>NEUTRAL</v>
      </c>
      <c r="L963" s="6" t="str">
        <f>OBV!H963</f>
        <v>NEUTRAL</v>
      </c>
      <c r="M963" s="8">
        <f t="shared" si="150"/>
        <v>25</v>
      </c>
      <c r="N963" s="8">
        <f t="shared" si="151"/>
        <v>100</v>
      </c>
      <c r="O963" s="8">
        <f t="shared" si="152"/>
        <v>0</v>
      </c>
      <c r="P963" s="8">
        <f t="shared" si="153"/>
        <v>33</v>
      </c>
      <c r="Q963" s="9">
        <f t="shared" ref="Q963:Q1026" si="154">0.35*M963+N963*0.35+O963*0.15+P963*0.15</f>
        <v>48.7</v>
      </c>
      <c r="R963" s="9">
        <f t="shared" ref="R963:R1026" si="155">M963*0.2+N963*0.2+O963*0.35+P963*0.25</f>
        <v>33.25</v>
      </c>
      <c r="S963" s="9">
        <f t="shared" ref="S963:S1026" si="156">M963*0.15+N963*0.15+O963*0.25+P963*0.45</f>
        <v>33.6</v>
      </c>
      <c r="T963" s="9">
        <f t="shared" ref="T963:T1026" si="157">0.25*SUM(M963:P963)</f>
        <v>39.5</v>
      </c>
      <c r="U963" s="8">
        <f t="shared" ref="U963:U1026" si="158">SUM(Q963:S963)/3</f>
        <v>38.516666666666673</v>
      </c>
      <c r="V963" s="8">
        <f t="shared" ref="V963:V1026" si="159">SUM(Q963:T963)/4</f>
        <v>38.762500000000003</v>
      </c>
    </row>
    <row r="964" spans="1:22" ht="13.5" x14ac:dyDescent="0.25">
      <c r="A964" s="3">
        <f>RSI!A964</f>
        <v>43714</v>
      </c>
      <c r="B964" s="2">
        <f>RSI!B964</f>
        <v>32.966999999999999</v>
      </c>
      <c r="C964" s="2">
        <f>RSI!I964</f>
        <v>53.886265085095609</v>
      </c>
      <c r="D964" s="2">
        <f>MACD!E964</f>
        <v>-0.60658334298795324</v>
      </c>
      <c r="E964" s="2">
        <f>MACD!F964</f>
        <v>-8.6708586772988455E-2</v>
      </c>
      <c r="F964" s="2">
        <f>'Moving Avg'!D964</f>
        <v>33.2607</v>
      </c>
      <c r="G964" s="2">
        <f>'Moving Avg'!F964</f>
        <v>32.332604999999994</v>
      </c>
      <c r="H964" s="2">
        <f>'Moving Avg'!G964</f>
        <v>33.065202000000006</v>
      </c>
      <c r="I964" s="2">
        <f>'Moving Avg'!H964</f>
        <v>35.251011500000047</v>
      </c>
      <c r="J964" s="6" t="str">
        <f>OBV!F964</f>
        <v>NEUTRAL</v>
      </c>
      <c r="K964" s="6" t="str">
        <f>OBV!G964</f>
        <v>NEUTRAL</v>
      </c>
      <c r="L964" s="6" t="str">
        <f>OBV!H964</f>
        <v>NEUTRAL</v>
      </c>
      <c r="M964" s="8">
        <f t="shared" si="150"/>
        <v>25</v>
      </c>
      <c r="N964" s="8">
        <f t="shared" si="151"/>
        <v>100</v>
      </c>
      <c r="O964" s="8">
        <f t="shared" si="152"/>
        <v>0</v>
      </c>
      <c r="P964" s="8">
        <f t="shared" si="153"/>
        <v>33</v>
      </c>
      <c r="Q964" s="9">
        <f t="shared" si="154"/>
        <v>48.7</v>
      </c>
      <c r="R964" s="9">
        <f t="shared" si="155"/>
        <v>33.25</v>
      </c>
      <c r="S964" s="9">
        <f t="shared" si="156"/>
        <v>33.6</v>
      </c>
      <c r="T964" s="9">
        <f t="shared" si="157"/>
        <v>39.5</v>
      </c>
      <c r="U964" s="8">
        <f t="shared" si="158"/>
        <v>38.516666666666673</v>
      </c>
      <c r="V964" s="8">
        <f t="shared" si="159"/>
        <v>38.762500000000003</v>
      </c>
    </row>
    <row r="965" spans="1:22" ht="13.5" x14ac:dyDescent="0.25">
      <c r="A965" s="3">
        <f>RSI!A965</f>
        <v>43717</v>
      </c>
      <c r="B965" s="2">
        <f>RSI!B965</f>
        <v>32.966999999999999</v>
      </c>
      <c r="C965" s="2">
        <f>RSI!I965</f>
        <v>53.886265085095609</v>
      </c>
      <c r="D965" s="2">
        <f>MACD!E965</f>
        <v>-0.71045901476538376</v>
      </c>
      <c r="E965" s="2">
        <f>MACD!F965</f>
        <v>-0.21145867237146751</v>
      </c>
      <c r="F965" s="2">
        <f>'Moving Avg'!D965</f>
        <v>33.16279999999999</v>
      </c>
      <c r="G965" s="2">
        <f>'Moving Avg'!F965</f>
        <v>32.402534999999993</v>
      </c>
      <c r="H965" s="2">
        <f>'Moving Avg'!G965</f>
        <v>33.086466000000009</v>
      </c>
      <c r="I965" s="2">
        <f>'Moving Avg'!H965</f>
        <v>35.221010500000048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25</v>
      </c>
      <c r="N965" s="8">
        <f t="shared" si="151"/>
        <v>100</v>
      </c>
      <c r="O965" s="8">
        <f t="shared" si="152"/>
        <v>0</v>
      </c>
      <c r="P965" s="8">
        <f t="shared" si="153"/>
        <v>16.5</v>
      </c>
      <c r="Q965" s="9">
        <f t="shared" si="154"/>
        <v>46.225000000000001</v>
      </c>
      <c r="R965" s="9">
        <f t="shared" si="155"/>
        <v>29.125</v>
      </c>
      <c r="S965" s="9">
        <f t="shared" si="156"/>
        <v>26.175000000000001</v>
      </c>
      <c r="T965" s="9">
        <f t="shared" si="157"/>
        <v>35.375</v>
      </c>
      <c r="U965" s="8">
        <f t="shared" si="158"/>
        <v>33.841666666666661</v>
      </c>
      <c r="V965" s="8">
        <f t="shared" si="159"/>
        <v>34.224999999999994</v>
      </c>
    </row>
    <row r="966" spans="1:22" ht="13.5" x14ac:dyDescent="0.25">
      <c r="A966" s="3">
        <f>RSI!A966</f>
        <v>43718</v>
      </c>
      <c r="B966" s="2">
        <f>RSI!B966</f>
        <v>32.966999999999999</v>
      </c>
      <c r="C966" s="2">
        <f>RSI!I966</f>
        <v>53.886265085095609</v>
      </c>
      <c r="D966" s="2">
        <f>MACD!E966</f>
        <v>-0.79968515060507883</v>
      </c>
      <c r="E966" s="2">
        <f>MACD!F966</f>
        <v>-0.32910396801818981</v>
      </c>
      <c r="F966" s="2">
        <f>'Moving Avg'!D966</f>
        <v>33.064900000000002</v>
      </c>
      <c r="G966" s="2">
        <f>'Moving Avg'!F966</f>
        <v>32.425109999999997</v>
      </c>
      <c r="H966" s="2">
        <f>'Moving Avg'!G966</f>
        <v>33.107730000000011</v>
      </c>
      <c r="I966" s="2">
        <f>'Moving Avg'!H966</f>
        <v>35.191009500000042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25</v>
      </c>
      <c r="N966" s="8">
        <f t="shared" si="151"/>
        <v>100</v>
      </c>
      <c r="O966" s="8">
        <f t="shared" si="152"/>
        <v>0</v>
      </c>
      <c r="P966" s="8">
        <f t="shared" si="153"/>
        <v>16.5</v>
      </c>
      <c r="Q966" s="9">
        <f t="shared" si="154"/>
        <v>46.225000000000001</v>
      </c>
      <c r="R966" s="9">
        <f t="shared" si="155"/>
        <v>29.125</v>
      </c>
      <c r="S966" s="9">
        <f t="shared" si="156"/>
        <v>26.175000000000001</v>
      </c>
      <c r="T966" s="9">
        <f t="shared" si="157"/>
        <v>35.375</v>
      </c>
      <c r="U966" s="8">
        <f t="shared" si="158"/>
        <v>33.841666666666661</v>
      </c>
      <c r="V966" s="8">
        <f t="shared" si="159"/>
        <v>34.224999999999994</v>
      </c>
    </row>
    <row r="967" spans="1:22" ht="13.5" x14ac:dyDescent="0.25">
      <c r="A967" s="3">
        <f>RSI!A967</f>
        <v>43719</v>
      </c>
      <c r="B967" s="2">
        <f>RSI!B967</f>
        <v>32.966999999999999</v>
      </c>
      <c r="C967" s="2">
        <f>RSI!I967</f>
        <v>53.886265085095609</v>
      </c>
      <c r="D967" s="2">
        <f>MACD!E967</f>
        <v>-0.73193998466062027</v>
      </c>
      <c r="E967" s="2">
        <f>MACD!F967</f>
        <v>-0.40967117134667591</v>
      </c>
      <c r="F967" s="2">
        <f>'Moving Avg'!D967</f>
        <v>32.966999999999999</v>
      </c>
      <c r="G967" s="2">
        <f>'Moving Avg'!F967</f>
        <v>32.445714999999993</v>
      </c>
      <c r="H967" s="2">
        <f>'Moving Avg'!G967</f>
        <v>33.116760000000006</v>
      </c>
      <c r="I967" s="2">
        <f>'Moving Avg'!H967</f>
        <v>35.161008500000051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25</v>
      </c>
      <c r="N967" s="8">
        <f t="shared" si="151"/>
        <v>100</v>
      </c>
      <c r="O967" s="8">
        <f t="shared" si="152"/>
        <v>0</v>
      </c>
      <c r="P967" s="8">
        <f t="shared" si="153"/>
        <v>16.5</v>
      </c>
      <c r="Q967" s="9">
        <f t="shared" si="154"/>
        <v>46.225000000000001</v>
      </c>
      <c r="R967" s="9">
        <f t="shared" si="155"/>
        <v>29.125</v>
      </c>
      <c r="S967" s="9">
        <f t="shared" si="156"/>
        <v>26.175000000000001</v>
      </c>
      <c r="T967" s="9">
        <f t="shared" si="157"/>
        <v>35.375</v>
      </c>
      <c r="U967" s="8">
        <f t="shared" si="158"/>
        <v>33.841666666666661</v>
      </c>
      <c r="V967" s="8">
        <f t="shared" si="159"/>
        <v>34.224999999999994</v>
      </c>
    </row>
    <row r="968" spans="1:22" ht="13.5" x14ac:dyDescent="0.25">
      <c r="A968" s="3">
        <f>RSI!A968</f>
        <v>43720</v>
      </c>
      <c r="B968" s="2">
        <f>RSI!B968</f>
        <v>32.957000000000001</v>
      </c>
      <c r="C968" s="2">
        <f>RSI!I968</f>
        <v>53.646425619460729</v>
      </c>
      <c r="D968" s="2">
        <f>MACD!E968</f>
        <v>-0.67501781778492642</v>
      </c>
      <c r="E968" s="2">
        <f>MACD!F968</f>
        <v>-0.46274050063432604</v>
      </c>
      <c r="F968" s="2">
        <f>'Moving Avg'!D968</f>
        <v>32.964999999999996</v>
      </c>
      <c r="G968" s="2">
        <f>'Moving Avg'!F968</f>
        <v>32.465819999999994</v>
      </c>
      <c r="H968" s="2">
        <f>'Moving Avg'!G968</f>
        <v>33.128748000000009</v>
      </c>
      <c r="I968" s="2">
        <f>'Moving Avg'!H968</f>
        <v>35.130957500000044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  <c r="M968" s="8">
        <f t="shared" si="150"/>
        <v>25</v>
      </c>
      <c r="N968" s="8">
        <f t="shared" si="151"/>
        <v>100</v>
      </c>
      <c r="O968" s="8">
        <f t="shared" si="152"/>
        <v>0</v>
      </c>
      <c r="P968" s="8">
        <f t="shared" si="153"/>
        <v>16.5</v>
      </c>
      <c r="Q968" s="9">
        <f t="shared" si="154"/>
        <v>46.225000000000001</v>
      </c>
      <c r="R968" s="9">
        <f t="shared" si="155"/>
        <v>29.125</v>
      </c>
      <c r="S968" s="9">
        <f t="shared" si="156"/>
        <v>26.175000000000001</v>
      </c>
      <c r="T968" s="9">
        <f t="shared" si="157"/>
        <v>35.375</v>
      </c>
      <c r="U968" s="8">
        <f t="shared" si="158"/>
        <v>33.841666666666661</v>
      </c>
      <c r="V968" s="8">
        <f t="shared" si="159"/>
        <v>34.224999999999994</v>
      </c>
    </row>
    <row r="969" spans="1:22" ht="13.5" x14ac:dyDescent="0.25">
      <c r="A969" s="3">
        <f>RSI!A969</f>
        <v>43721</v>
      </c>
      <c r="B969" s="2">
        <f>RSI!B969</f>
        <v>32.957000000000001</v>
      </c>
      <c r="C969" s="2">
        <f>RSI!I969</f>
        <v>53.646425619460729</v>
      </c>
      <c r="D969" s="2">
        <f>MACD!E969</f>
        <v>-0.62785067487337187</v>
      </c>
      <c r="E969" s="2">
        <f>MACD!F969</f>
        <v>-0.49576253548213522</v>
      </c>
      <c r="F969" s="2">
        <f>'Moving Avg'!D969</f>
        <v>32.963000000000001</v>
      </c>
      <c r="G969" s="2">
        <f>'Moving Avg'!F969</f>
        <v>32.485924999999995</v>
      </c>
      <c r="H969" s="2">
        <f>'Moving Avg'!G969</f>
        <v>33.121598000000013</v>
      </c>
      <c r="I969" s="2">
        <f>'Moving Avg'!H969</f>
        <v>35.105839000000046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  <c r="M969" s="8">
        <f t="shared" si="150"/>
        <v>25</v>
      </c>
      <c r="N969" s="8">
        <f t="shared" si="151"/>
        <v>100</v>
      </c>
      <c r="O969" s="8">
        <f t="shared" si="152"/>
        <v>0</v>
      </c>
      <c r="P969" s="8">
        <f t="shared" si="153"/>
        <v>16.5</v>
      </c>
      <c r="Q969" s="9">
        <f t="shared" si="154"/>
        <v>46.225000000000001</v>
      </c>
      <c r="R969" s="9">
        <f t="shared" si="155"/>
        <v>29.125</v>
      </c>
      <c r="S969" s="9">
        <f t="shared" si="156"/>
        <v>26.175000000000001</v>
      </c>
      <c r="T969" s="9">
        <f t="shared" si="157"/>
        <v>35.375</v>
      </c>
      <c r="U969" s="8">
        <f t="shared" si="158"/>
        <v>33.841666666666661</v>
      </c>
      <c r="V969" s="8">
        <f t="shared" si="159"/>
        <v>34.224999999999994</v>
      </c>
    </row>
    <row r="970" spans="1:22" ht="13.5" x14ac:dyDescent="0.25">
      <c r="A970" s="3">
        <f>RSI!A970</f>
        <v>43724</v>
      </c>
      <c r="B970" s="2">
        <f>RSI!B970</f>
        <v>32.957000000000001</v>
      </c>
      <c r="C970" s="2">
        <f>RSI!I970</f>
        <v>53.646425619460736</v>
      </c>
      <c r="D970" s="2">
        <f>MACD!E970</f>
        <v>-0.44286387430308594</v>
      </c>
      <c r="E970" s="2">
        <f>MACD!F970</f>
        <v>-0.4851828032463254</v>
      </c>
      <c r="F970" s="2">
        <f>'Moving Avg'!D970</f>
        <v>32.960999999999999</v>
      </c>
      <c r="G970" s="2">
        <f>'Moving Avg'!F970</f>
        <v>32.550419999999995</v>
      </c>
      <c r="H970" s="2">
        <f>'Moving Avg'!G970</f>
        <v>33.094520000000017</v>
      </c>
      <c r="I970" s="2">
        <f>'Moving Avg'!H970</f>
        <v>35.075837000000043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  <c r="M970" s="8">
        <f t="shared" si="150"/>
        <v>25</v>
      </c>
      <c r="N970" s="8">
        <f t="shared" si="151"/>
        <v>0</v>
      </c>
      <c r="O970" s="8">
        <f t="shared" si="152"/>
        <v>0</v>
      </c>
      <c r="P970" s="8">
        <f t="shared" si="153"/>
        <v>16.5</v>
      </c>
      <c r="Q970" s="9">
        <f t="shared" si="154"/>
        <v>11.225</v>
      </c>
      <c r="R970" s="9">
        <f t="shared" si="155"/>
        <v>9.125</v>
      </c>
      <c r="S970" s="9">
        <f t="shared" si="156"/>
        <v>11.175000000000001</v>
      </c>
      <c r="T970" s="9">
        <f t="shared" si="157"/>
        <v>10.375</v>
      </c>
      <c r="U970" s="8">
        <f t="shared" si="158"/>
        <v>10.508333333333335</v>
      </c>
      <c r="V970" s="8">
        <f t="shared" si="159"/>
        <v>10.475000000000001</v>
      </c>
    </row>
    <row r="971" spans="1:22" ht="13.5" x14ac:dyDescent="0.25">
      <c r="A971" s="3">
        <f>RSI!A971</f>
        <v>43725</v>
      </c>
      <c r="B971" s="2">
        <f>RSI!B971</f>
        <v>32.957000000000001</v>
      </c>
      <c r="C971" s="2">
        <f>RSI!I971</f>
        <v>53.646425619460729</v>
      </c>
      <c r="D971" s="2">
        <f>MACD!E971</f>
        <v>-0.28719200634285613</v>
      </c>
      <c r="E971" s="2">
        <f>MACD!F971</f>
        <v>-0.44558464386563157</v>
      </c>
      <c r="F971" s="2">
        <f>'Moving Avg'!D971</f>
        <v>32.958999999999996</v>
      </c>
      <c r="G971" s="2">
        <f>'Moving Avg'!F971</f>
        <v>32.61985</v>
      </c>
      <c r="H971" s="2">
        <f>'Moving Avg'!G971</f>
        <v>33.067442000000014</v>
      </c>
      <c r="I971" s="2">
        <f>'Moving Avg'!H971</f>
        <v>35.045835000000039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  <c r="M971" s="8">
        <f t="shared" si="150"/>
        <v>25</v>
      </c>
      <c r="N971" s="8">
        <f t="shared" si="151"/>
        <v>0</v>
      </c>
      <c r="O971" s="8">
        <f t="shared" si="152"/>
        <v>0</v>
      </c>
      <c r="P971" s="8">
        <f t="shared" si="153"/>
        <v>16.5</v>
      </c>
      <c r="Q971" s="9">
        <f t="shared" si="154"/>
        <v>11.225</v>
      </c>
      <c r="R971" s="9">
        <f t="shared" si="155"/>
        <v>9.125</v>
      </c>
      <c r="S971" s="9">
        <f t="shared" si="156"/>
        <v>11.175000000000001</v>
      </c>
      <c r="T971" s="9">
        <f t="shared" si="157"/>
        <v>10.375</v>
      </c>
      <c r="U971" s="8">
        <f t="shared" si="158"/>
        <v>10.508333333333335</v>
      </c>
      <c r="V971" s="8">
        <f t="shared" si="159"/>
        <v>10.475000000000001</v>
      </c>
    </row>
    <row r="972" spans="1:22" ht="13.5" x14ac:dyDescent="0.25">
      <c r="A972" s="3">
        <f>RSI!A972</f>
        <v>43726</v>
      </c>
      <c r="B972" s="2">
        <f>RSI!B972</f>
        <v>32.957000000000001</v>
      </c>
      <c r="C972" s="2">
        <f>RSI!I972</f>
        <v>53.646425619460729</v>
      </c>
      <c r="D972" s="2">
        <f>MACD!E972</f>
        <v>-0.15626171655814147</v>
      </c>
      <c r="E972" s="2">
        <f>MACD!F972</f>
        <v>-0.38772005840413359</v>
      </c>
      <c r="F972" s="2">
        <f>'Moving Avg'!D972</f>
        <v>32.957000000000001</v>
      </c>
      <c r="G972" s="2">
        <f>'Moving Avg'!F972</f>
        <v>32.689279999999997</v>
      </c>
      <c r="H972" s="2">
        <f>'Moving Avg'!G972</f>
        <v>33.040364000000018</v>
      </c>
      <c r="I972" s="2">
        <f>'Moving Avg'!H972</f>
        <v>35.015833000000043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  <c r="M972" s="8">
        <f t="shared" si="150"/>
        <v>25</v>
      </c>
      <c r="N972" s="8">
        <f t="shared" si="151"/>
        <v>0</v>
      </c>
      <c r="O972" s="8">
        <f t="shared" si="152"/>
        <v>0</v>
      </c>
      <c r="P972" s="8">
        <f t="shared" si="153"/>
        <v>16.5</v>
      </c>
      <c r="Q972" s="9">
        <f t="shared" si="154"/>
        <v>11.225</v>
      </c>
      <c r="R972" s="9">
        <f t="shared" si="155"/>
        <v>9.125</v>
      </c>
      <c r="S972" s="9">
        <f t="shared" si="156"/>
        <v>11.175000000000001</v>
      </c>
      <c r="T972" s="9">
        <f t="shared" si="157"/>
        <v>10.375</v>
      </c>
      <c r="U972" s="8">
        <f t="shared" si="158"/>
        <v>10.508333333333335</v>
      </c>
      <c r="V972" s="8">
        <f t="shared" si="159"/>
        <v>10.475000000000001</v>
      </c>
    </row>
    <row r="973" spans="1:22" ht="13.5" x14ac:dyDescent="0.25">
      <c r="A973" s="3">
        <f>RSI!A973</f>
        <v>43727</v>
      </c>
      <c r="B973" s="2">
        <f>RSI!B973</f>
        <v>32.957000000000001</v>
      </c>
      <c r="C973" s="2">
        <f>RSI!I973</f>
        <v>53.646425619460736</v>
      </c>
      <c r="D973" s="2">
        <f>MACD!E973</f>
        <v>-0.12151562950107575</v>
      </c>
      <c r="E973" s="2">
        <f>MACD!F973</f>
        <v>-0.33447917262352206</v>
      </c>
      <c r="F973" s="2">
        <f>'Moving Avg'!D973</f>
        <v>32.957000000000001</v>
      </c>
      <c r="G973" s="2">
        <f>'Moving Avg'!F973</f>
        <v>32.758709999999994</v>
      </c>
      <c r="H973" s="2">
        <f>'Moving Avg'!G973</f>
        <v>33.013286000000015</v>
      </c>
      <c r="I973" s="2">
        <f>'Moving Avg'!H973</f>
        <v>34.985831000000047</v>
      </c>
      <c r="J973" s="6" t="str">
        <f>OBV!F973</f>
        <v>NEUTRAL</v>
      </c>
      <c r="K973" s="6" t="str">
        <f>OBV!G973</f>
        <v>NEUTRAL</v>
      </c>
      <c r="L973" s="6" t="str">
        <f>OBV!H973</f>
        <v>NEUTRAL</v>
      </c>
      <c r="M973" s="8">
        <f t="shared" si="150"/>
        <v>25</v>
      </c>
      <c r="N973" s="8">
        <f t="shared" si="151"/>
        <v>0</v>
      </c>
      <c r="O973" s="8">
        <f t="shared" si="152"/>
        <v>0</v>
      </c>
      <c r="P973" s="8">
        <f t="shared" si="153"/>
        <v>33</v>
      </c>
      <c r="Q973" s="9">
        <f t="shared" si="154"/>
        <v>13.7</v>
      </c>
      <c r="R973" s="9">
        <f t="shared" si="155"/>
        <v>13.25</v>
      </c>
      <c r="S973" s="9">
        <f t="shared" si="156"/>
        <v>18.600000000000001</v>
      </c>
      <c r="T973" s="9">
        <f t="shared" si="157"/>
        <v>14.5</v>
      </c>
      <c r="U973" s="8">
        <f t="shared" si="158"/>
        <v>15.183333333333332</v>
      </c>
      <c r="V973" s="8">
        <f t="shared" si="159"/>
        <v>15.012499999999999</v>
      </c>
    </row>
    <row r="974" spans="1:22" ht="13.5" x14ac:dyDescent="0.25">
      <c r="A974" s="3">
        <f>RSI!A974</f>
        <v>43728</v>
      </c>
      <c r="B974" s="2">
        <f>RSI!B974</f>
        <v>32.957000000000001</v>
      </c>
      <c r="C974" s="2">
        <f>RSI!I974</f>
        <v>53.646425619460743</v>
      </c>
      <c r="D974" s="2">
        <f>MACD!E974</f>
        <v>-9.2794158108780778E-2</v>
      </c>
      <c r="E974" s="2">
        <f>MACD!F974</f>
        <v>-0.28614216972057382</v>
      </c>
      <c r="F974" s="2">
        <f>'Moving Avg'!D974</f>
        <v>32.957000000000001</v>
      </c>
      <c r="G974" s="2">
        <f>'Moving Avg'!F974</f>
        <v>32.828139999999998</v>
      </c>
      <c r="H974" s="2">
        <f>'Moving Avg'!G974</f>
        <v>32.986208000000019</v>
      </c>
      <c r="I974" s="2">
        <f>'Moving Avg'!H974</f>
        <v>34.955829000000051</v>
      </c>
      <c r="J974" s="6" t="str">
        <f>OBV!F974</f>
        <v>NEUTRAL</v>
      </c>
      <c r="K974" s="6" t="str">
        <f>OBV!G974</f>
        <v>NEUTRAL</v>
      </c>
      <c r="L974" s="6" t="str">
        <f>OBV!H974</f>
        <v>NEUTRAL</v>
      </c>
      <c r="M974" s="8">
        <f t="shared" si="150"/>
        <v>25</v>
      </c>
      <c r="N974" s="8">
        <f t="shared" si="151"/>
        <v>0</v>
      </c>
      <c r="O974" s="8">
        <f t="shared" si="152"/>
        <v>0</v>
      </c>
      <c r="P974" s="8">
        <f t="shared" si="153"/>
        <v>33</v>
      </c>
      <c r="Q974" s="9">
        <f t="shared" si="154"/>
        <v>13.7</v>
      </c>
      <c r="R974" s="9">
        <f t="shared" si="155"/>
        <v>13.25</v>
      </c>
      <c r="S974" s="9">
        <f t="shared" si="156"/>
        <v>18.600000000000001</v>
      </c>
      <c r="T974" s="9">
        <f t="shared" si="157"/>
        <v>14.5</v>
      </c>
      <c r="U974" s="8">
        <f t="shared" si="158"/>
        <v>15.183333333333332</v>
      </c>
      <c r="V974" s="8">
        <f t="shared" si="159"/>
        <v>15.012499999999999</v>
      </c>
    </row>
    <row r="975" spans="1:22" ht="13.5" x14ac:dyDescent="0.25">
      <c r="A975" s="3">
        <f>RSI!A975</f>
        <v>43731</v>
      </c>
      <c r="B975" s="2">
        <f>RSI!B975</f>
        <v>32.957000000000001</v>
      </c>
      <c r="C975" s="2">
        <f>RSI!I975</f>
        <v>53.646425619460743</v>
      </c>
      <c r="D975" s="2">
        <f>MACD!E975</f>
        <v>-6.9120137409875326E-2</v>
      </c>
      <c r="E975" s="2">
        <f>MACD!F975</f>
        <v>-0.24273776325843413</v>
      </c>
      <c r="F975" s="2">
        <f>'Moving Avg'!D975</f>
        <v>32.957000000000001</v>
      </c>
      <c r="G975" s="2">
        <f>'Moving Avg'!F975</f>
        <v>32.897569999999995</v>
      </c>
      <c r="H975" s="2">
        <f>'Moving Avg'!G975</f>
        <v>32.959130000000016</v>
      </c>
      <c r="I975" s="2">
        <f>'Moving Avg'!H975</f>
        <v>34.927257500000046</v>
      </c>
      <c r="J975" s="6" t="str">
        <f>OBV!F975</f>
        <v>NEUTRAL</v>
      </c>
      <c r="K975" s="6" t="str">
        <f>OBV!G975</f>
        <v>NEUTRAL</v>
      </c>
      <c r="L975" s="6" t="str">
        <f>OBV!H975</f>
        <v>NEUTRAL</v>
      </c>
      <c r="M975" s="8">
        <f t="shared" si="150"/>
        <v>25</v>
      </c>
      <c r="N975" s="8">
        <f t="shared" si="151"/>
        <v>0</v>
      </c>
      <c r="O975" s="8">
        <f t="shared" si="152"/>
        <v>0</v>
      </c>
      <c r="P975" s="8">
        <f t="shared" si="153"/>
        <v>33</v>
      </c>
      <c r="Q975" s="9">
        <f t="shared" si="154"/>
        <v>13.7</v>
      </c>
      <c r="R975" s="9">
        <f t="shared" si="155"/>
        <v>13.25</v>
      </c>
      <c r="S975" s="9">
        <f t="shared" si="156"/>
        <v>18.600000000000001</v>
      </c>
      <c r="T975" s="9">
        <f t="shared" si="157"/>
        <v>14.5</v>
      </c>
      <c r="U975" s="8">
        <f t="shared" si="158"/>
        <v>15.183333333333332</v>
      </c>
      <c r="V975" s="8">
        <f t="shared" si="159"/>
        <v>15.012499999999999</v>
      </c>
    </row>
    <row r="976" spans="1:22" ht="13.5" x14ac:dyDescent="0.25">
      <c r="A976" s="3">
        <f>RSI!A976</f>
        <v>43732</v>
      </c>
      <c r="B976" s="2">
        <f>RSI!B976</f>
        <v>32.957000000000001</v>
      </c>
      <c r="C976" s="2">
        <f>RSI!I976</f>
        <v>53.646425619460743</v>
      </c>
      <c r="D976" s="2">
        <f>MACD!E976</f>
        <v>-4.9670461507190566E-2</v>
      </c>
      <c r="E976" s="2">
        <f>MACD!F976</f>
        <v>-0.20412430290818542</v>
      </c>
      <c r="F976" s="2">
        <f>'Moving Avg'!D976</f>
        <v>32.957000000000001</v>
      </c>
      <c r="G976" s="2">
        <f>'Moving Avg'!F976</f>
        <v>32.966999999999999</v>
      </c>
      <c r="H976" s="2">
        <f>'Moving Avg'!G976</f>
        <v>32.942508000000025</v>
      </c>
      <c r="I976" s="2">
        <f>'Moving Avg'!H976</f>
        <v>34.898686000000041</v>
      </c>
      <c r="J976" s="6" t="str">
        <f>OBV!F976</f>
        <v>NEUTRAL</v>
      </c>
      <c r="K976" s="6" t="str">
        <f>OBV!G976</f>
        <v>NEUTRAL</v>
      </c>
      <c r="L976" s="6" t="str">
        <f>OBV!H976</f>
        <v>NEUTRAL</v>
      </c>
      <c r="M976" s="8">
        <f t="shared" si="150"/>
        <v>25</v>
      </c>
      <c r="N976" s="8">
        <f t="shared" si="151"/>
        <v>0</v>
      </c>
      <c r="O976" s="8">
        <f t="shared" si="152"/>
        <v>0</v>
      </c>
      <c r="P976" s="8">
        <f t="shared" si="153"/>
        <v>33</v>
      </c>
      <c r="Q976" s="9">
        <f t="shared" si="154"/>
        <v>13.7</v>
      </c>
      <c r="R976" s="9">
        <f t="shared" si="155"/>
        <v>13.25</v>
      </c>
      <c r="S976" s="9">
        <f t="shared" si="156"/>
        <v>18.600000000000001</v>
      </c>
      <c r="T976" s="9">
        <f t="shared" si="157"/>
        <v>14.5</v>
      </c>
      <c r="U976" s="8">
        <f t="shared" si="158"/>
        <v>15.183333333333332</v>
      </c>
      <c r="V976" s="8">
        <f t="shared" si="159"/>
        <v>15.012499999999999</v>
      </c>
    </row>
    <row r="977" spans="1:22" ht="13.5" x14ac:dyDescent="0.25">
      <c r="A977" s="3">
        <f>RSI!A977</f>
        <v>43733</v>
      </c>
      <c r="B977" s="2">
        <f>RSI!B977</f>
        <v>31.978000000000002</v>
      </c>
      <c r="C977" s="2">
        <f>RSI!I977</f>
        <v>29.014373212313899</v>
      </c>
      <c r="D977" s="2">
        <f>MACD!E977</f>
        <v>3.8766412336876499E-2</v>
      </c>
      <c r="E977" s="2">
        <f>MACD!F977</f>
        <v>-0.15554615985917306</v>
      </c>
      <c r="F977" s="2">
        <f>'Moving Avg'!D977</f>
        <v>32.761200000000002</v>
      </c>
      <c r="G977" s="2">
        <f>'Moving Avg'!F977</f>
        <v>32.940524999999994</v>
      </c>
      <c r="H977" s="2">
        <f>'Moving Avg'!G977</f>
        <v>32.906306000000029</v>
      </c>
      <c r="I977" s="2">
        <f>'Moving Avg'!H977</f>
        <v>34.865219500000052</v>
      </c>
      <c r="J977" s="6" t="str">
        <f>OBV!F977</f>
        <v>NEUTRAL</v>
      </c>
      <c r="K977" s="6" t="str">
        <f>OBV!G977</f>
        <v>NEUTRAL</v>
      </c>
      <c r="L977" s="6" t="str">
        <f>OBV!H977</f>
        <v>NEUTRAL</v>
      </c>
      <c r="M977" s="8">
        <f t="shared" si="150"/>
        <v>50</v>
      </c>
      <c r="N977" s="8">
        <f t="shared" si="151"/>
        <v>0</v>
      </c>
      <c r="O977" s="8">
        <f t="shared" si="152"/>
        <v>0</v>
      </c>
      <c r="P977" s="8">
        <f t="shared" si="153"/>
        <v>33</v>
      </c>
      <c r="Q977" s="9">
        <f t="shared" si="154"/>
        <v>22.45</v>
      </c>
      <c r="R977" s="9">
        <f t="shared" si="155"/>
        <v>18.25</v>
      </c>
      <c r="S977" s="9">
        <f t="shared" si="156"/>
        <v>22.35</v>
      </c>
      <c r="T977" s="9">
        <f t="shared" si="157"/>
        <v>20.75</v>
      </c>
      <c r="U977" s="8">
        <f t="shared" si="158"/>
        <v>21.016666666666669</v>
      </c>
      <c r="V977" s="8">
        <f t="shared" si="159"/>
        <v>20.950000000000003</v>
      </c>
    </row>
    <row r="978" spans="1:22" ht="13.5" x14ac:dyDescent="0.25">
      <c r="A978" s="3">
        <f>RSI!A978</f>
        <v>43734</v>
      </c>
      <c r="B978" s="2">
        <f>RSI!B978</f>
        <v>31.978000000000002</v>
      </c>
      <c r="C978" s="2">
        <f>RSI!I978</f>
        <v>29.014373212313899</v>
      </c>
      <c r="D978" s="2">
        <f>MACD!E978</f>
        <v>0.11734497261541321</v>
      </c>
      <c r="E978" s="2">
        <f>MACD!F978</f>
        <v>-0.10096793336425582</v>
      </c>
      <c r="F978" s="2">
        <f>'Moving Avg'!D978</f>
        <v>32.565400000000004</v>
      </c>
      <c r="G978" s="2">
        <f>'Moving Avg'!F978</f>
        <v>32.914049999999989</v>
      </c>
      <c r="H978" s="2">
        <f>'Moving Avg'!G978</f>
        <v>32.870104000000033</v>
      </c>
      <c r="I978" s="2">
        <f>'Moving Avg'!H978</f>
        <v>34.835206000000042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  <c r="M978" s="8">
        <f t="shared" si="150"/>
        <v>50</v>
      </c>
      <c r="N978" s="8">
        <f t="shared" si="151"/>
        <v>0</v>
      </c>
      <c r="O978" s="8">
        <f t="shared" si="152"/>
        <v>0</v>
      </c>
      <c r="P978" s="8">
        <f t="shared" si="153"/>
        <v>33</v>
      </c>
      <c r="Q978" s="9">
        <f t="shared" si="154"/>
        <v>22.45</v>
      </c>
      <c r="R978" s="9">
        <f t="shared" si="155"/>
        <v>18.25</v>
      </c>
      <c r="S978" s="9">
        <f t="shared" si="156"/>
        <v>22.35</v>
      </c>
      <c r="T978" s="9">
        <f t="shared" si="157"/>
        <v>20.75</v>
      </c>
      <c r="U978" s="8">
        <f t="shared" si="158"/>
        <v>21.016666666666669</v>
      </c>
      <c r="V978" s="8">
        <f t="shared" si="159"/>
        <v>20.950000000000003</v>
      </c>
    </row>
    <row r="979" spans="1:22" ht="13.5" x14ac:dyDescent="0.25">
      <c r="A979" s="3">
        <f>RSI!A979</f>
        <v>43735</v>
      </c>
      <c r="B979" s="2">
        <f>RSI!B979</f>
        <v>31.978000000000002</v>
      </c>
      <c r="C979" s="2">
        <f>RSI!I979</f>
        <v>29.014373212313899</v>
      </c>
      <c r="D979" s="2">
        <f>MACD!E979</f>
        <v>0.18872880220555288</v>
      </c>
      <c r="E979" s="2">
        <f>MACD!F979</f>
        <v>-4.3028586250294071E-2</v>
      </c>
      <c r="F979" s="2">
        <f>'Moving Avg'!D979</f>
        <v>32.369600000000005</v>
      </c>
      <c r="G979" s="2">
        <f>'Moving Avg'!F979</f>
        <v>32.887574999999984</v>
      </c>
      <c r="H979" s="2">
        <f>'Moving Avg'!G979</f>
        <v>32.833902000000037</v>
      </c>
      <c r="I979" s="2">
        <f>'Moving Avg'!H979</f>
        <v>34.801739500000039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  <c r="M979" s="8">
        <f t="shared" si="150"/>
        <v>50</v>
      </c>
      <c r="N979" s="8">
        <f t="shared" si="151"/>
        <v>0</v>
      </c>
      <c r="O979" s="8">
        <f t="shared" si="152"/>
        <v>0</v>
      </c>
      <c r="P979" s="8">
        <f t="shared" si="153"/>
        <v>33</v>
      </c>
      <c r="Q979" s="9">
        <f t="shared" si="154"/>
        <v>22.45</v>
      </c>
      <c r="R979" s="9">
        <f t="shared" si="155"/>
        <v>18.25</v>
      </c>
      <c r="S979" s="9">
        <f t="shared" si="156"/>
        <v>22.35</v>
      </c>
      <c r="T979" s="9">
        <f t="shared" si="157"/>
        <v>20.75</v>
      </c>
      <c r="U979" s="8">
        <f t="shared" si="158"/>
        <v>21.016666666666669</v>
      </c>
      <c r="V979" s="8">
        <f t="shared" si="159"/>
        <v>20.950000000000003</v>
      </c>
    </row>
    <row r="980" spans="1:22" ht="13.5" x14ac:dyDescent="0.25">
      <c r="A980" s="3">
        <f>RSI!A980</f>
        <v>43738</v>
      </c>
      <c r="B980" s="2">
        <f>RSI!B980</f>
        <v>30.539400000000001</v>
      </c>
      <c r="C980" s="2">
        <f>RSI!I980</f>
        <v>15.745605529565353</v>
      </c>
      <c r="D980" s="2">
        <f>MACD!E980</f>
        <v>0.36022520656015189</v>
      </c>
      <c r="E980" s="2">
        <f>MACD!F980</f>
        <v>3.762217231179512E-2</v>
      </c>
      <c r="F980" s="2">
        <f>'Moving Avg'!D980</f>
        <v>31.886080000000003</v>
      </c>
      <c r="G980" s="2">
        <f>'Moving Avg'!F980</f>
        <v>32.741719999999987</v>
      </c>
      <c r="H980" s="2">
        <f>'Moving Avg'!G980</f>
        <v>32.768928000000031</v>
      </c>
      <c r="I980" s="2">
        <f>'Moving Avg'!H980</f>
        <v>34.761080000000035</v>
      </c>
      <c r="J980" s="6" t="str">
        <f>OBV!F980</f>
        <v>NEUTRAL</v>
      </c>
      <c r="K980" s="6" t="str">
        <f>OBV!G980</f>
        <v>NEUTRAL</v>
      </c>
      <c r="L980" s="6" t="str">
        <f>OBV!H980</f>
        <v>NEUTRAL</v>
      </c>
      <c r="M980" s="8">
        <f t="shared" si="150"/>
        <v>50</v>
      </c>
      <c r="N980" s="8">
        <f t="shared" si="151"/>
        <v>0</v>
      </c>
      <c r="O980" s="8">
        <f t="shared" si="152"/>
        <v>0</v>
      </c>
      <c r="P980" s="8">
        <f t="shared" si="153"/>
        <v>33</v>
      </c>
      <c r="Q980" s="9">
        <f t="shared" si="154"/>
        <v>22.45</v>
      </c>
      <c r="R980" s="9">
        <f t="shared" si="155"/>
        <v>18.25</v>
      </c>
      <c r="S980" s="9">
        <f t="shared" si="156"/>
        <v>22.35</v>
      </c>
      <c r="T980" s="9">
        <f t="shared" si="157"/>
        <v>20.75</v>
      </c>
      <c r="U980" s="8">
        <f t="shared" si="158"/>
        <v>21.016666666666669</v>
      </c>
      <c r="V980" s="8">
        <f t="shared" si="159"/>
        <v>20.950000000000003</v>
      </c>
    </row>
    <row r="981" spans="1:22" ht="13.5" x14ac:dyDescent="0.25">
      <c r="A981" s="3">
        <f>RSI!A981</f>
        <v>43739</v>
      </c>
      <c r="B981" s="2">
        <f>RSI!B981</f>
        <v>29.630299999999998</v>
      </c>
      <c r="C981" s="2">
        <f>RSI!I981</f>
        <v>12.008322260330303</v>
      </c>
      <c r="D981" s="2">
        <f>MACD!E981</f>
        <v>0.58537509365780238</v>
      </c>
      <c r="E981" s="2">
        <f>MACD!F981</f>
        <v>0.14717275658099657</v>
      </c>
      <c r="F981" s="2">
        <f>'Moving Avg'!D981</f>
        <v>31.220739999999999</v>
      </c>
      <c r="G981" s="2">
        <f>'Moving Avg'!F981</f>
        <v>32.550409999999992</v>
      </c>
      <c r="H981" s="2">
        <f>'Moving Avg'!G981</f>
        <v>32.685772000000036</v>
      </c>
      <c r="I981" s="2">
        <f>'Moving Avg'!H981</f>
        <v>34.71587500000004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  <c r="M981" s="8">
        <f t="shared" si="150"/>
        <v>50</v>
      </c>
      <c r="N981" s="8">
        <f t="shared" si="151"/>
        <v>0</v>
      </c>
      <c r="O981" s="8">
        <f t="shared" si="152"/>
        <v>0</v>
      </c>
      <c r="P981" s="8">
        <f t="shared" si="153"/>
        <v>16.5</v>
      </c>
      <c r="Q981" s="9">
        <f t="shared" si="154"/>
        <v>19.975000000000001</v>
      </c>
      <c r="R981" s="9">
        <f t="shared" si="155"/>
        <v>14.125</v>
      </c>
      <c r="S981" s="9">
        <f t="shared" si="156"/>
        <v>14.925000000000001</v>
      </c>
      <c r="T981" s="9">
        <f t="shared" si="157"/>
        <v>16.625</v>
      </c>
      <c r="U981" s="8">
        <f t="shared" si="158"/>
        <v>16.341666666666669</v>
      </c>
      <c r="V981" s="8">
        <f t="shared" si="159"/>
        <v>16.412500000000001</v>
      </c>
    </row>
    <row r="982" spans="1:22" ht="13.5" x14ac:dyDescent="0.25">
      <c r="A982" s="3">
        <f>RSI!A982</f>
        <v>43740</v>
      </c>
      <c r="B982" s="2">
        <f>RSI!B982</f>
        <v>29.630299999999998</v>
      </c>
      <c r="C982" s="2">
        <f>RSI!I982</f>
        <v>12.008322260330303</v>
      </c>
      <c r="D982" s="2">
        <f>MACD!E982</f>
        <v>0.79301474772395864</v>
      </c>
      <c r="E982" s="2">
        <f>MACD!F982</f>
        <v>0.27634115480958898</v>
      </c>
      <c r="F982" s="2">
        <f>'Moving Avg'!D982</f>
        <v>30.751200000000001</v>
      </c>
      <c r="G982" s="2">
        <f>'Moving Avg'!F982</f>
        <v>32.359099999999998</v>
      </c>
      <c r="H982" s="2">
        <f>'Moving Avg'!G982</f>
        <v>32.602616000000033</v>
      </c>
      <c r="I982" s="2">
        <f>'Moving Avg'!H982</f>
        <v>34.670670000000037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  <c r="M982" s="8">
        <f t="shared" si="150"/>
        <v>50</v>
      </c>
      <c r="N982" s="8">
        <f t="shared" si="151"/>
        <v>0</v>
      </c>
      <c r="O982" s="8">
        <f t="shared" si="152"/>
        <v>0</v>
      </c>
      <c r="P982" s="8">
        <f t="shared" si="153"/>
        <v>16.5</v>
      </c>
      <c r="Q982" s="9">
        <f t="shared" si="154"/>
        <v>19.975000000000001</v>
      </c>
      <c r="R982" s="9">
        <f t="shared" si="155"/>
        <v>14.125</v>
      </c>
      <c r="S982" s="9">
        <f t="shared" si="156"/>
        <v>14.925000000000001</v>
      </c>
      <c r="T982" s="9">
        <f t="shared" si="157"/>
        <v>16.625</v>
      </c>
      <c r="U982" s="8">
        <f t="shared" si="158"/>
        <v>16.341666666666669</v>
      </c>
      <c r="V982" s="8">
        <f t="shared" si="159"/>
        <v>16.412500000000001</v>
      </c>
    </row>
    <row r="983" spans="1:22" ht="13.5" x14ac:dyDescent="0.25">
      <c r="A983" s="3">
        <f>RSI!A983</f>
        <v>43741</v>
      </c>
      <c r="B983" s="2">
        <f>RSI!B983</f>
        <v>29.630299999999998</v>
      </c>
      <c r="C983" s="2">
        <f>RSI!I983</f>
        <v>12.008322260330303</v>
      </c>
      <c r="D983" s="2">
        <f>MACD!E983</f>
        <v>0.98456929438292917</v>
      </c>
      <c r="E983" s="2">
        <f>MACD!F983</f>
        <v>0.41798678272425704</v>
      </c>
      <c r="F983" s="2">
        <f>'Moving Avg'!D983</f>
        <v>30.281659999999999</v>
      </c>
      <c r="G983" s="2">
        <f>'Moving Avg'!F983</f>
        <v>32.192265000000006</v>
      </c>
      <c r="H983" s="2">
        <f>'Moving Avg'!G983</f>
        <v>32.519460000000031</v>
      </c>
      <c r="I983" s="2">
        <f>'Moving Avg'!H983</f>
        <v>34.625465000000041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  <c r="M983" s="8">
        <f t="shared" si="150"/>
        <v>50</v>
      </c>
      <c r="N983" s="8">
        <f t="shared" si="151"/>
        <v>0</v>
      </c>
      <c r="O983" s="8">
        <f t="shared" si="152"/>
        <v>0</v>
      </c>
      <c r="P983" s="8">
        <f t="shared" si="153"/>
        <v>16.5</v>
      </c>
      <c r="Q983" s="9">
        <f t="shared" si="154"/>
        <v>19.975000000000001</v>
      </c>
      <c r="R983" s="9">
        <f t="shared" si="155"/>
        <v>14.125</v>
      </c>
      <c r="S983" s="9">
        <f t="shared" si="156"/>
        <v>14.925000000000001</v>
      </c>
      <c r="T983" s="9">
        <f t="shared" si="157"/>
        <v>16.625</v>
      </c>
      <c r="U983" s="8">
        <f t="shared" si="158"/>
        <v>16.341666666666669</v>
      </c>
      <c r="V983" s="8">
        <f t="shared" si="159"/>
        <v>16.412500000000001</v>
      </c>
    </row>
    <row r="984" spans="1:22" ht="13.5" x14ac:dyDescent="0.25">
      <c r="A984" s="3">
        <f>RSI!A984</f>
        <v>43742</v>
      </c>
      <c r="B984" s="2">
        <f>RSI!B984</f>
        <v>28.7712</v>
      </c>
      <c r="C984" s="2">
        <f>RSI!I984</f>
        <v>9.380439679508271</v>
      </c>
      <c r="D984" s="2">
        <f>MACD!E984</f>
        <v>1.2249756281541124</v>
      </c>
      <c r="E984" s="2">
        <f>MACD!F984</f>
        <v>0.57938455181022808</v>
      </c>
      <c r="F984" s="2">
        <f>'Moving Avg'!D984</f>
        <v>29.640299999999996</v>
      </c>
      <c r="G984" s="2">
        <f>'Moving Avg'!F984</f>
        <v>31.982475000000004</v>
      </c>
      <c r="H984" s="2">
        <f>'Moving Avg'!G984</f>
        <v>32.419122000000023</v>
      </c>
      <c r="I984" s="2">
        <f>'Moving Avg'!H984</f>
        <v>34.575964500000033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  <c r="M984" s="8">
        <f t="shared" si="150"/>
        <v>50</v>
      </c>
      <c r="N984" s="8">
        <f t="shared" si="151"/>
        <v>0</v>
      </c>
      <c r="O984" s="8">
        <f t="shared" si="152"/>
        <v>0</v>
      </c>
      <c r="P984" s="8">
        <f t="shared" si="153"/>
        <v>16.5</v>
      </c>
      <c r="Q984" s="9">
        <f t="shared" si="154"/>
        <v>19.975000000000001</v>
      </c>
      <c r="R984" s="9">
        <f t="shared" si="155"/>
        <v>14.125</v>
      </c>
      <c r="S984" s="9">
        <f t="shared" si="156"/>
        <v>14.925000000000001</v>
      </c>
      <c r="T984" s="9">
        <f t="shared" si="157"/>
        <v>16.625</v>
      </c>
      <c r="U984" s="8">
        <f t="shared" si="158"/>
        <v>16.341666666666669</v>
      </c>
      <c r="V984" s="8">
        <f t="shared" si="159"/>
        <v>16.412500000000001</v>
      </c>
    </row>
    <row r="985" spans="1:22" ht="13.5" x14ac:dyDescent="0.25">
      <c r="A985" s="3">
        <f>RSI!A985</f>
        <v>43745</v>
      </c>
      <c r="B985" s="2">
        <f>RSI!B985</f>
        <v>27.912099999999999</v>
      </c>
      <c r="C985" s="2">
        <f>RSI!I985</f>
        <v>7.5913659695099227</v>
      </c>
      <c r="D985" s="2">
        <f>MACD!E985</f>
        <v>1.510706794178212</v>
      </c>
      <c r="E985" s="2">
        <f>MACD!F985</f>
        <v>0.76564900028382488</v>
      </c>
      <c r="F985" s="2">
        <f>'Moving Avg'!D985</f>
        <v>29.114839999999997</v>
      </c>
      <c r="G985" s="2">
        <f>'Moving Avg'!F985</f>
        <v>31.729730000000007</v>
      </c>
      <c r="H985" s="2">
        <f>'Moving Avg'!G985</f>
        <v>32.301602000000024</v>
      </c>
      <c r="I985" s="2">
        <f>'Moving Avg'!H985</f>
        <v>34.525621500000035</v>
      </c>
      <c r="J985" s="6" t="str">
        <f>OBV!F985</f>
        <v>BEARISH</v>
      </c>
      <c r="K985" s="6" t="str">
        <f>OBV!G985</f>
        <v>NEUTRAL</v>
      </c>
      <c r="L985" s="6" t="str">
        <f>OBV!H985</f>
        <v>CONFIRMED BEARISH</v>
      </c>
      <c r="M985" s="8">
        <f t="shared" si="150"/>
        <v>50</v>
      </c>
      <c r="N985" s="8">
        <f t="shared" si="151"/>
        <v>0</v>
      </c>
      <c r="O985" s="8">
        <f t="shared" si="152"/>
        <v>0</v>
      </c>
      <c r="P985" s="8">
        <f t="shared" si="153"/>
        <v>16.5</v>
      </c>
      <c r="Q985" s="9">
        <f t="shared" si="154"/>
        <v>19.975000000000001</v>
      </c>
      <c r="R985" s="9">
        <f t="shared" si="155"/>
        <v>14.125</v>
      </c>
      <c r="S985" s="9">
        <f t="shared" si="156"/>
        <v>14.925000000000001</v>
      </c>
      <c r="T985" s="9">
        <f t="shared" si="157"/>
        <v>16.625</v>
      </c>
      <c r="U985" s="8">
        <f t="shared" si="158"/>
        <v>16.341666666666669</v>
      </c>
      <c r="V985" s="8">
        <f t="shared" si="159"/>
        <v>16.412500000000001</v>
      </c>
    </row>
    <row r="986" spans="1:22" ht="13.5" x14ac:dyDescent="0.25">
      <c r="A986" s="3">
        <f>RSI!A986</f>
        <v>43746</v>
      </c>
      <c r="B986" s="2">
        <f>RSI!B986</f>
        <v>27.082899999999999</v>
      </c>
      <c r="C986" s="2">
        <f>RSI!I986</f>
        <v>6.3353964653675803</v>
      </c>
      <c r="D986" s="2">
        <f>MACD!E986</f>
        <v>1.8362681716138702</v>
      </c>
      <c r="E986" s="2">
        <f>MACD!F986</f>
        <v>0.97977283454983399</v>
      </c>
      <c r="F986" s="2">
        <f>'Moving Avg'!D986</f>
        <v>28.605360000000001</v>
      </c>
      <c r="G986" s="2">
        <f>'Moving Avg'!F986</f>
        <v>31.435525000000002</v>
      </c>
      <c r="H986" s="2">
        <f>'Moving Avg'!G986</f>
        <v>32.172432000000022</v>
      </c>
      <c r="I986" s="2">
        <f>'Moving Avg'!H986</f>
        <v>34.471132500000039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  <c r="M986" s="8">
        <f t="shared" si="150"/>
        <v>50</v>
      </c>
      <c r="N986" s="8">
        <f t="shared" si="151"/>
        <v>0</v>
      </c>
      <c r="O986" s="8">
        <f t="shared" si="152"/>
        <v>0</v>
      </c>
      <c r="P986" s="8">
        <f t="shared" si="153"/>
        <v>16.5</v>
      </c>
      <c r="Q986" s="9">
        <f t="shared" si="154"/>
        <v>19.975000000000001</v>
      </c>
      <c r="R986" s="9">
        <f t="shared" si="155"/>
        <v>14.125</v>
      </c>
      <c r="S986" s="9">
        <f t="shared" si="156"/>
        <v>14.925000000000001</v>
      </c>
      <c r="T986" s="9">
        <f t="shared" si="157"/>
        <v>16.625</v>
      </c>
      <c r="U986" s="8">
        <f t="shared" si="158"/>
        <v>16.341666666666669</v>
      </c>
      <c r="V986" s="8">
        <f t="shared" si="159"/>
        <v>16.412500000000001</v>
      </c>
    </row>
    <row r="987" spans="1:22" ht="13.5" x14ac:dyDescent="0.25">
      <c r="A987" s="3">
        <f>RSI!A987</f>
        <v>43747</v>
      </c>
      <c r="B987" s="2">
        <f>RSI!B987</f>
        <v>26.323699999999999</v>
      </c>
      <c r="C987" s="2">
        <f>RSI!I987</f>
        <v>5.4468393982355821</v>
      </c>
      <c r="D987" s="2">
        <f>MACD!E987</f>
        <v>2.0429744568228401</v>
      </c>
      <c r="E987" s="2">
        <f>MACD!F987</f>
        <v>1.1924131590044353</v>
      </c>
      <c r="F987" s="2">
        <f>'Moving Avg'!D987</f>
        <v>27.944039999999994</v>
      </c>
      <c r="G987" s="2">
        <f>'Moving Avg'!F987</f>
        <v>31.103359999999999</v>
      </c>
      <c r="H987" s="2">
        <f>'Moving Avg'!G987</f>
        <v>32.028078000000022</v>
      </c>
      <c r="I987" s="2">
        <f>'Moving Avg'!H987</f>
        <v>34.412847500000026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  <c r="M987" s="8">
        <f t="shared" si="150"/>
        <v>50</v>
      </c>
      <c r="N987" s="8">
        <f t="shared" si="151"/>
        <v>0</v>
      </c>
      <c r="O987" s="8">
        <f t="shared" si="152"/>
        <v>0</v>
      </c>
      <c r="P987" s="8">
        <f t="shared" si="153"/>
        <v>16.5</v>
      </c>
      <c r="Q987" s="9">
        <f t="shared" si="154"/>
        <v>19.975000000000001</v>
      </c>
      <c r="R987" s="9">
        <f t="shared" si="155"/>
        <v>14.125</v>
      </c>
      <c r="S987" s="9">
        <f t="shared" si="156"/>
        <v>14.925000000000001</v>
      </c>
      <c r="T987" s="9">
        <f t="shared" si="157"/>
        <v>16.625</v>
      </c>
      <c r="U987" s="8">
        <f t="shared" si="158"/>
        <v>16.341666666666669</v>
      </c>
      <c r="V987" s="8">
        <f t="shared" si="159"/>
        <v>16.412500000000001</v>
      </c>
    </row>
    <row r="988" spans="1:22" ht="13.5" x14ac:dyDescent="0.25">
      <c r="A988" s="3">
        <f>RSI!A988</f>
        <v>43748</v>
      </c>
      <c r="B988" s="2">
        <f>RSI!B988</f>
        <v>25.1448</v>
      </c>
      <c r="C988" s="2">
        <f>RSI!I988</f>
        <v>4.4120395122306633</v>
      </c>
      <c r="D988" s="2">
        <f>MACD!E988</f>
        <v>2.3334044585469904</v>
      </c>
      <c r="E988" s="2">
        <f>MACD!F988</f>
        <v>1.4206114189129464</v>
      </c>
      <c r="F988" s="2">
        <f>'Moving Avg'!D988</f>
        <v>27.046939999999999</v>
      </c>
      <c r="G988" s="2">
        <f>'Moving Avg'!F988</f>
        <v>30.71275</v>
      </c>
      <c r="H988" s="2">
        <f>'Moving Avg'!G988</f>
        <v>31.860146000000018</v>
      </c>
      <c r="I988" s="2">
        <f>'Moving Avg'!H988</f>
        <v>34.348668000000032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  <c r="M988" s="8">
        <f t="shared" si="150"/>
        <v>50</v>
      </c>
      <c r="N988" s="8">
        <f t="shared" si="151"/>
        <v>0</v>
      </c>
      <c r="O988" s="8">
        <f t="shared" si="152"/>
        <v>0</v>
      </c>
      <c r="P988" s="8">
        <f t="shared" si="153"/>
        <v>16.5</v>
      </c>
      <c r="Q988" s="9">
        <f t="shared" si="154"/>
        <v>19.975000000000001</v>
      </c>
      <c r="R988" s="9">
        <f t="shared" si="155"/>
        <v>14.125</v>
      </c>
      <c r="S988" s="9">
        <f t="shared" si="156"/>
        <v>14.925000000000001</v>
      </c>
      <c r="T988" s="9">
        <f t="shared" si="157"/>
        <v>16.625</v>
      </c>
      <c r="U988" s="8">
        <f t="shared" si="158"/>
        <v>16.341666666666669</v>
      </c>
      <c r="V988" s="8">
        <f t="shared" si="159"/>
        <v>16.412500000000001</v>
      </c>
    </row>
    <row r="989" spans="1:22" ht="13.5" x14ac:dyDescent="0.25">
      <c r="A989" s="3">
        <f>RSI!A989</f>
        <v>43749</v>
      </c>
      <c r="B989" s="2">
        <f>RSI!B989</f>
        <v>24.395600000000002</v>
      </c>
      <c r="C989" s="2">
        <f>RSI!I989</f>
        <v>3.9043832711438711</v>
      </c>
      <c r="D989" s="2">
        <f>MACD!E989</f>
        <v>2.6677253492591042</v>
      </c>
      <c r="E989" s="2">
        <f>MACD!F989</f>
        <v>1.6700342049821781</v>
      </c>
      <c r="F989" s="2">
        <f>'Moving Avg'!D989</f>
        <v>26.171820000000004</v>
      </c>
      <c r="G989" s="2">
        <f>'Moving Avg'!F989</f>
        <v>30.284680000000002</v>
      </c>
      <c r="H989" s="2">
        <f>'Moving Avg'!G989</f>
        <v>31.677230000000019</v>
      </c>
      <c r="I989" s="2">
        <f>'Moving Avg'!H989</f>
        <v>34.280742500000024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  <c r="M989" s="8">
        <f t="shared" si="150"/>
        <v>50</v>
      </c>
      <c r="N989" s="8">
        <f t="shared" si="151"/>
        <v>0</v>
      </c>
      <c r="O989" s="8">
        <f t="shared" si="152"/>
        <v>0</v>
      </c>
      <c r="P989" s="8">
        <f t="shared" si="153"/>
        <v>16.5</v>
      </c>
      <c r="Q989" s="9">
        <f t="shared" si="154"/>
        <v>19.975000000000001</v>
      </c>
      <c r="R989" s="9">
        <f t="shared" si="155"/>
        <v>14.125</v>
      </c>
      <c r="S989" s="9">
        <f t="shared" si="156"/>
        <v>14.925000000000001</v>
      </c>
      <c r="T989" s="9">
        <f t="shared" si="157"/>
        <v>16.625</v>
      </c>
      <c r="U989" s="8">
        <f t="shared" si="158"/>
        <v>16.341666666666669</v>
      </c>
      <c r="V989" s="8">
        <f t="shared" si="159"/>
        <v>16.412500000000001</v>
      </c>
    </row>
    <row r="990" spans="1:22" ht="13.5" x14ac:dyDescent="0.25">
      <c r="A990" s="3">
        <f>RSI!A990</f>
        <v>43752</v>
      </c>
      <c r="B990" s="2">
        <f>RSI!B990</f>
        <v>23.007000000000001</v>
      </c>
      <c r="C990" s="2">
        <f>RSI!I990</f>
        <v>3.1751606725520105</v>
      </c>
      <c r="D990" s="2">
        <f>MACD!E990</f>
        <v>2.8672015417058141</v>
      </c>
      <c r="E990" s="2">
        <f>MACD!F990</f>
        <v>1.9094676723269055</v>
      </c>
      <c r="F990" s="2">
        <f>'Moving Avg'!D990</f>
        <v>25.190800000000003</v>
      </c>
      <c r="G990" s="2">
        <f>'Moving Avg'!F990</f>
        <v>29.787179999999996</v>
      </c>
      <c r="H990" s="2">
        <f>'Moving Avg'!G990</f>
        <v>31.466542000000018</v>
      </c>
      <c r="I990" s="2">
        <f>'Moving Avg'!H990</f>
        <v>34.205874000000023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0"/>
        <v>50</v>
      </c>
      <c r="N990" s="8">
        <f t="shared" si="151"/>
        <v>0</v>
      </c>
      <c r="O990" s="8">
        <f t="shared" si="152"/>
        <v>0</v>
      </c>
      <c r="P990" s="8">
        <f t="shared" si="153"/>
        <v>16.5</v>
      </c>
      <c r="Q990" s="9">
        <f t="shared" si="154"/>
        <v>19.975000000000001</v>
      </c>
      <c r="R990" s="9">
        <f t="shared" si="155"/>
        <v>14.125</v>
      </c>
      <c r="S990" s="9">
        <f t="shared" si="156"/>
        <v>14.925000000000001</v>
      </c>
      <c r="T990" s="9">
        <f t="shared" si="157"/>
        <v>16.625</v>
      </c>
      <c r="U990" s="8">
        <f t="shared" si="158"/>
        <v>16.341666666666669</v>
      </c>
      <c r="V990" s="8">
        <f t="shared" si="159"/>
        <v>16.412500000000001</v>
      </c>
    </row>
    <row r="991" spans="1:22" ht="13.5" x14ac:dyDescent="0.25">
      <c r="A991" s="3">
        <f>RSI!A991</f>
        <v>43754</v>
      </c>
      <c r="B991" s="2">
        <f>RSI!B991</f>
        <v>22.977</v>
      </c>
      <c r="C991" s="2">
        <f>RSI!I991</f>
        <v>3.1614228141463911</v>
      </c>
      <c r="D991" s="2">
        <f>MACD!E991</f>
        <v>2.9390116464238289</v>
      </c>
      <c r="E991" s="2">
        <f>MACD!F991</f>
        <v>2.11537646714629</v>
      </c>
      <c r="F991" s="2">
        <f>'Moving Avg'!D991</f>
        <v>24.369620000000005</v>
      </c>
      <c r="G991" s="2">
        <f>'Moving Avg'!F991</f>
        <v>29.28817999999999</v>
      </c>
      <c r="H991" s="2">
        <f>'Moving Avg'!G991</f>
        <v>31.255254000000019</v>
      </c>
      <c r="I991" s="2">
        <f>'Moving Avg'!H991</f>
        <v>34.130855500000024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  <c r="M991" s="8">
        <f t="shared" si="150"/>
        <v>50</v>
      </c>
      <c r="N991" s="8">
        <f t="shared" si="151"/>
        <v>0</v>
      </c>
      <c r="O991" s="8">
        <f t="shared" si="152"/>
        <v>0</v>
      </c>
      <c r="P991" s="8">
        <f t="shared" si="153"/>
        <v>16.5</v>
      </c>
      <c r="Q991" s="9">
        <f t="shared" si="154"/>
        <v>19.975000000000001</v>
      </c>
      <c r="R991" s="9">
        <f t="shared" si="155"/>
        <v>14.125</v>
      </c>
      <c r="S991" s="9">
        <f t="shared" si="156"/>
        <v>14.925000000000001</v>
      </c>
      <c r="T991" s="9">
        <f t="shared" si="157"/>
        <v>16.625</v>
      </c>
      <c r="U991" s="8">
        <f t="shared" si="158"/>
        <v>16.341666666666669</v>
      </c>
      <c r="V991" s="8">
        <f t="shared" si="159"/>
        <v>16.412500000000001</v>
      </c>
    </row>
    <row r="992" spans="1:22" ht="13.5" x14ac:dyDescent="0.25">
      <c r="A992" s="3">
        <f>RSI!A992</f>
        <v>43755</v>
      </c>
      <c r="B992" s="2">
        <f>RSI!B992</f>
        <v>23.676300000000001</v>
      </c>
      <c r="C992" s="2">
        <f>RSI!I992</f>
        <v>12.648859007822807</v>
      </c>
      <c r="D992" s="2">
        <f>MACD!E992</f>
        <v>2.9858011968846796</v>
      </c>
      <c r="E992" s="2">
        <f>MACD!F992</f>
        <v>2.2894614130939681</v>
      </c>
      <c r="F992" s="2">
        <f>'Moving Avg'!D992</f>
        <v>23.840140000000002</v>
      </c>
      <c r="G992" s="2">
        <f>'Moving Avg'!F992</f>
        <v>28.824144999999994</v>
      </c>
      <c r="H992" s="2">
        <f>'Moving Avg'!G992</f>
        <v>31.057952000000018</v>
      </c>
      <c r="I992" s="2">
        <f>'Moving Avg'!H992</f>
        <v>34.059333500000022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  <c r="M992" s="8">
        <f t="shared" si="150"/>
        <v>50</v>
      </c>
      <c r="N992" s="8">
        <f t="shared" si="151"/>
        <v>0</v>
      </c>
      <c r="O992" s="8">
        <f t="shared" si="152"/>
        <v>0</v>
      </c>
      <c r="P992" s="8">
        <f t="shared" si="153"/>
        <v>16.5</v>
      </c>
      <c r="Q992" s="9">
        <f t="shared" si="154"/>
        <v>19.975000000000001</v>
      </c>
      <c r="R992" s="9">
        <f t="shared" si="155"/>
        <v>14.125</v>
      </c>
      <c r="S992" s="9">
        <f t="shared" si="156"/>
        <v>14.925000000000001</v>
      </c>
      <c r="T992" s="9">
        <f t="shared" si="157"/>
        <v>16.625</v>
      </c>
      <c r="U992" s="8">
        <f t="shared" si="158"/>
        <v>16.341666666666669</v>
      </c>
      <c r="V992" s="8">
        <f t="shared" si="159"/>
        <v>16.412500000000001</v>
      </c>
    </row>
    <row r="993" spans="1:22" ht="13.5" x14ac:dyDescent="0.25">
      <c r="A993" s="3">
        <f>RSI!A993</f>
        <v>43756</v>
      </c>
      <c r="B993" s="2">
        <f>RSI!B993</f>
        <v>24.3856</v>
      </c>
      <c r="C993" s="2">
        <f>RSI!I993</f>
        <v>21.093204429900851</v>
      </c>
      <c r="D993" s="2">
        <f>MACD!E993</f>
        <v>3.0037445632356636</v>
      </c>
      <c r="E993" s="2">
        <f>MACD!F993</f>
        <v>2.4323180431223075</v>
      </c>
      <c r="F993" s="2">
        <f>'Moving Avg'!D993</f>
        <v>23.688300000000002</v>
      </c>
      <c r="G993" s="2">
        <f>'Moving Avg'!F993</f>
        <v>28.395574999999997</v>
      </c>
      <c r="H993" s="2">
        <f>'Moving Avg'!G993</f>
        <v>30.87483600000002</v>
      </c>
      <c r="I993" s="2">
        <f>'Moving Avg'!H993</f>
        <v>33.991358000000012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  <c r="M993" s="8">
        <f t="shared" si="150"/>
        <v>50</v>
      </c>
      <c r="N993" s="8">
        <f t="shared" si="151"/>
        <v>0</v>
      </c>
      <c r="O993" s="8">
        <f t="shared" si="152"/>
        <v>0</v>
      </c>
      <c r="P993" s="8">
        <f t="shared" si="153"/>
        <v>16.5</v>
      </c>
      <c r="Q993" s="9">
        <f t="shared" si="154"/>
        <v>19.975000000000001</v>
      </c>
      <c r="R993" s="9">
        <f t="shared" si="155"/>
        <v>14.125</v>
      </c>
      <c r="S993" s="9">
        <f t="shared" si="156"/>
        <v>14.925000000000001</v>
      </c>
      <c r="T993" s="9">
        <f t="shared" si="157"/>
        <v>16.625</v>
      </c>
      <c r="U993" s="8">
        <f t="shared" si="158"/>
        <v>16.341666666666669</v>
      </c>
      <c r="V993" s="8">
        <f t="shared" si="159"/>
        <v>16.412500000000001</v>
      </c>
    </row>
    <row r="994" spans="1:22" ht="13.5" x14ac:dyDescent="0.25">
      <c r="A994" s="3">
        <f>RSI!A994</f>
        <v>43759</v>
      </c>
      <c r="B994" s="2">
        <f>RSI!B994</f>
        <v>25.114899999999999</v>
      </c>
      <c r="C994" s="2">
        <f>RSI!I994</f>
        <v>28.722918359974088</v>
      </c>
      <c r="D994" s="2">
        <f>MACD!E994</f>
        <v>2.8571492569495582</v>
      </c>
      <c r="E994" s="2">
        <f>MACD!F994</f>
        <v>2.517284285887758</v>
      </c>
      <c r="F994" s="2">
        <f>'Moving Avg'!D994</f>
        <v>23.832159999999998</v>
      </c>
      <c r="G994" s="2">
        <f>'Moving Avg'!F994</f>
        <v>28.00347</v>
      </c>
      <c r="H994" s="2">
        <f>'Moving Avg'!G994</f>
        <v>30.726430000000015</v>
      </c>
      <c r="I994" s="2">
        <f>'Moving Avg'!H994</f>
        <v>33.927029000000012</v>
      </c>
      <c r="J994" s="6" t="str">
        <f>OBV!F994</f>
        <v>BEARISH</v>
      </c>
      <c r="K994" s="6" t="str">
        <f>OBV!G994</f>
        <v>NEUTRAL</v>
      </c>
      <c r="L994" s="6" t="str">
        <f>OBV!H994</f>
        <v>BEARISH DIVERGENCE</v>
      </c>
      <c r="M994" s="8">
        <f t="shared" si="150"/>
        <v>50</v>
      </c>
      <c r="N994" s="8">
        <f t="shared" si="151"/>
        <v>0</v>
      </c>
      <c r="O994" s="8">
        <f t="shared" si="152"/>
        <v>0</v>
      </c>
      <c r="P994" s="8">
        <f t="shared" si="153"/>
        <v>16.5</v>
      </c>
      <c r="Q994" s="9">
        <f t="shared" si="154"/>
        <v>19.975000000000001</v>
      </c>
      <c r="R994" s="9">
        <f t="shared" si="155"/>
        <v>14.125</v>
      </c>
      <c r="S994" s="9">
        <f t="shared" si="156"/>
        <v>14.925000000000001</v>
      </c>
      <c r="T994" s="9">
        <f t="shared" si="157"/>
        <v>16.625</v>
      </c>
      <c r="U994" s="8">
        <f t="shared" si="158"/>
        <v>16.341666666666669</v>
      </c>
      <c r="V994" s="8">
        <f t="shared" si="159"/>
        <v>16.412500000000001</v>
      </c>
    </row>
    <row r="995" spans="1:22" ht="13.5" x14ac:dyDescent="0.25">
      <c r="A995" s="3">
        <f>RSI!A995</f>
        <v>43760</v>
      </c>
      <c r="B995" s="2">
        <f>RSI!B995</f>
        <v>25.114899999999999</v>
      </c>
      <c r="C995" s="2">
        <f>RSI!I995</f>
        <v>28.722918359974074</v>
      </c>
      <c r="D995" s="2">
        <f>MACD!E995</f>
        <v>2.6192332847088835</v>
      </c>
      <c r="E995" s="2">
        <f>MACD!F995</f>
        <v>2.5376740856519833</v>
      </c>
      <c r="F995" s="2">
        <f>'Moving Avg'!D995</f>
        <v>24.253740000000001</v>
      </c>
      <c r="G995" s="2">
        <f>'Moving Avg'!F995</f>
        <v>27.611364999999999</v>
      </c>
      <c r="H995" s="2">
        <f>'Moving Avg'!G995</f>
        <v>30.597360000000013</v>
      </c>
      <c r="I995" s="2">
        <f>'Moving Avg'!H995</f>
        <v>33.862700000000011</v>
      </c>
      <c r="J995" s="6" t="str">
        <f>OBV!F995</f>
        <v>BULLISH</v>
      </c>
      <c r="K995" s="6" t="str">
        <f>OBV!G995</f>
        <v>NEUTRAL</v>
      </c>
      <c r="L995" s="6" t="str">
        <f>OBV!H995</f>
        <v>CONFIRMED BULLISH</v>
      </c>
      <c r="M995" s="8">
        <f t="shared" si="150"/>
        <v>50</v>
      </c>
      <c r="N995" s="8">
        <f t="shared" si="151"/>
        <v>0</v>
      </c>
      <c r="O995" s="8">
        <f t="shared" si="152"/>
        <v>0</v>
      </c>
      <c r="P995" s="8">
        <f t="shared" si="153"/>
        <v>83.5</v>
      </c>
      <c r="Q995" s="9">
        <f t="shared" si="154"/>
        <v>30.024999999999999</v>
      </c>
      <c r="R995" s="9">
        <f t="shared" si="155"/>
        <v>30.875</v>
      </c>
      <c r="S995" s="9">
        <f t="shared" si="156"/>
        <v>45.075000000000003</v>
      </c>
      <c r="T995" s="9">
        <f t="shared" si="157"/>
        <v>33.375</v>
      </c>
      <c r="U995" s="8">
        <f t="shared" si="158"/>
        <v>35.324999999999996</v>
      </c>
      <c r="V995" s="8">
        <f t="shared" si="159"/>
        <v>34.837499999999999</v>
      </c>
    </row>
    <row r="996" spans="1:22" ht="13.5" x14ac:dyDescent="0.25">
      <c r="A996" s="3">
        <f>RSI!A996</f>
        <v>43761</v>
      </c>
      <c r="B996" s="2">
        <f>RSI!B996</f>
        <v>25.864100000000001</v>
      </c>
      <c r="C996" s="2">
        <f>RSI!I996</f>
        <v>36.085865490346286</v>
      </c>
      <c r="D996" s="2">
        <f>MACD!E996</f>
        <v>2.2517944656062561</v>
      </c>
      <c r="E996" s="2">
        <f>MACD!F996</f>
        <v>2.4804981616428381</v>
      </c>
      <c r="F996" s="2">
        <f>'Moving Avg'!D996</f>
        <v>24.831160000000001</v>
      </c>
      <c r="G996" s="2">
        <f>'Moving Avg'!F996</f>
        <v>27.256719999999994</v>
      </c>
      <c r="H996" s="2">
        <f>'Moving Avg'!G996</f>
        <v>30.464332000000002</v>
      </c>
      <c r="I996" s="2">
        <f>'Moving Avg'!H996</f>
        <v>33.802117000000003</v>
      </c>
      <c r="J996" s="6" t="str">
        <f>OBV!F996</f>
        <v>BULLISH</v>
      </c>
      <c r="K996" s="6" t="str">
        <f>OBV!G996</f>
        <v>NEUTRAL</v>
      </c>
      <c r="L996" s="6" t="str">
        <f>OBV!H996</f>
        <v>CONFIRMED BULLISH</v>
      </c>
      <c r="M996" s="8">
        <f t="shared" si="150"/>
        <v>25</v>
      </c>
      <c r="N996" s="8">
        <f t="shared" si="151"/>
        <v>100</v>
      </c>
      <c r="O996" s="8">
        <f t="shared" si="152"/>
        <v>0</v>
      </c>
      <c r="P996" s="8">
        <f t="shared" si="153"/>
        <v>83.5</v>
      </c>
      <c r="Q996" s="9">
        <f t="shared" si="154"/>
        <v>56.274999999999999</v>
      </c>
      <c r="R996" s="9">
        <f t="shared" si="155"/>
        <v>45.875</v>
      </c>
      <c r="S996" s="9">
        <f t="shared" si="156"/>
        <v>56.325000000000003</v>
      </c>
      <c r="T996" s="9">
        <f t="shared" si="157"/>
        <v>52.125</v>
      </c>
      <c r="U996" s="8">
        <f t="shared" si="158"/>
        <v>52.82500000000001</v>
      </c>
      <c r="V996" s="8">
        <f t="shared" si="159"/>
        <v>52.650000000000006</v>
      </c>
    </row>
    <row r="997" spans="1:22" ht="13.5" x14ac:dyDescent="0.25">
      <c r="A997" s="3">
        <f>RSI!A997</f>
        <v>43762</v>
      </c>
      <c r="B997" s="2">
        <f>RSI!B997</f>
        <v>25.474499999999999</v>
      </c>
      <c r="C997" s="2">
        <f>RSI!I997</f>
        <v>34.112441346964999</v>
      </c>
      <c r="D997" s="2">
        <f>MACD!E997</f>
        <v>1.8642022914876044</v>
      </c>
      <c r="E997" s="2">
        <f>MACD!F997</f>
        <v>2.3572389876117912</v>
      </c>
      <c r="F997" s="2">
        <f>'Moving Avg'!D997</f>
        <v>25.190800000000003</v>
      </c>
      <c r="G997" s="2">
        <f>'Moving Avg'!F997</f>
        <v>26.931545</v>
      </c>
      <c r="H997" s="2">
        <f>'Moving Avg'!G997</f>
        <v>30.322724000000004</v>
      </c>
      <c r="I997" s="2">
        <f>'Moving Avg'!H997</f>
        <v>33.737119500000006</v>
      </c>
      <c r="J997" s="6" t="str">
        <f>OBV!F997</f>
        <v>BEARISH</v>
      </c>
      <c r="K997" s="6" t="str">
        <f>OBV!G997</f>
        <v>NEUTRAL</v>
      </c>
      <c r="L997" s="6" t="str">
        <f>OBV!H997</f>
        <v>BEARISH DIVERGENCE</v>
      </c>
      <c r="M997" s="8">
        <f t="shared" si="150"/>
        <v>25</v>
      </c>
      <c r="N997" s="8">
        <f t="shared" si="151"/>
        <v>100</v>
      </c>
      <c r="O997" s="8">
        <f t="shared" si="152"/>
        <v>0</v>
      </c>
      <c r="P997" s="8">
        <f t="shared" si="153"/>
        <v>16.5</v>
      </c>
      <c r="Q997" s="9">
        <f t="shared" si="154"/>
        <v>46.225000000000001</v>
      </c>
      <c r="R997" s="9">
        <f t="shared" si="155"/>
        <v>29.125</v>
      </c>
      <c r="S997" s="9">
        <f t="shared" si="156"/>
        <v>26.175000000000001</v>
      </c>
      <c r="T997" s="9">
        <f t="shared" si="157"/>
        <v>35.375</v>
      </c>
      <c r="U997" s="8">
        <f t="shared" si="158"/>
        <v>33.841666666666661</v>
      </c>
      <c r="V997" s="8">
        <f t="shared" si="159"/>
        <v>34.224999999999994</v>
      </c>
    </row>
    <row r="998" spans="1:22" ht="13.5" x14ac:dyDescent="0.25">
      <c r="A998" s="3">
        <f>RSI!A998</f>
        <v>43763</v>
      </c>
      <c r="B998" s="2">
        <f>RSI!B998</f>
        <v>25.864100000000001</v>
      </c>
      <c r="C998" s="2">
        <f>RSI!I998</f>
        <v>37.776978194766201</v>
      </c>
      <c r="D998" s="2">
        <f>MACD!E998</f>
        <v>1.3387377414916521</v>
      </c>
      <c r="E998" s="2">
        <f>MACD!F998</f>
        <v>2.1535387383877636</v>
      </c>
      <c r="F998" s="2">
        <f>'Moving Avg'!D998</f>
        <v>25.486499999999999</v>
      </c>
      <c r="G998" s="2">
        <f>'Moving Avg'!F998</f>
        <v>26.625849999999996</v>
      </c>
      <c r="H998" s="2">
        <f>'Moving Avg'!G998</f>
        <v>30.188908000000005</v>
      </c>
      <c r="I998" s="2">
        <f>'Moving Avg'!H998</f>
        <v>33.67407</v>
      </c>
      <c r="J998" s="6" t="str">
        <f>OBV!F998</f>
        <v>BEARISH</v>
      </c>
      <c r="K998" s="6" t="str">
        <f>OBV!G998</f>
        <v>NEUTRAL</v>
      </c>
      <c r="L998" s="6" t="str">
        <f>OBV!H998</f>
        <v>BEARISH DIVERGENCE</v>
      </c>
      <c r="M998" s="8">
        <f t="shared" si="150"/>
        <v>25</v>
      </c>
      <c r="N998" s="8">
        <f t="shared" si="151"/>
        <v>100</v>
      </c>
      <c r="O998" s="8">
        <f t="shared" si="152"/>
        <v>0</v>
      </c>
      <c r="P998" s="8">
        <f t="shared" si="153"/>
        <v>16.5</v>
      </c>
      <c r="Q998" s="9">
        <f t="shared" si="154"/>
        <v>46.225000000000001</v>
      </c>
      <c r="R998" s="9">
        <f t="shared" si="155"/>
        <v>29.125</v>
      </c>
      <c r="S998" s="9">
        <f t="shared" si="156"/>
        <v>26.175000000000001</v>
      </c>
      <c r="T998" s="9">
        <f t="shared" si="157"/>
        <v>35.375</v>
      </c>
      <c r="U998" s="8">
        <f t="shared" si="158"/>
        <v>33.841666666666661</v>
      </c>
      <c r="V998" s="8">
        <f t="shared" si="159"/>
        <v>34.224999999999994</v>
      </c>
    </row>
    <row r="999" spans="1:22" ht="13.5" x14ac:dyDescent="0.25">
      <c r="A999" s="3">
        <f>RSI!A999</f>
        <v>43766</v>
      </c>
      <c r="B999" s="2">
        <f>RSI!B999</f>
        <v>26.633299999999998</v>
      </c>
      <c r="C999" s="2">
        <f>RSI!I999</f>
        <v>44.357052733388542</v>
      </c>
      <c r="D999" s="2">
        <f>MACD!E999</f>
        <v>0.73135625370004576</v>
      </c>
      <c r="E999" s="2">
        <f>MACD!F999</f>
        <v>1.8691022414502201</v>
      </c>
      <c r="F999" s="2">
        <f>'Moving Avg'!D999</f>
        <v>25.790179999999999</v>
      </c>
      <c r="G999" s="2">
        <f>'Moving Avg'!F999</f>
        <v>26.358614999999997</v>
      </c>
      <c r="H999" s="2">
        <f>'Moving Avg'!G999</f>
        <v>30.070476000000003</v>
      </c>
      <c r="I999" s="2">
        <f>'Moving Avg'!H999</f>
        <v>33.614866500000005</v>
      </c>
      <c r="J999" s="6" t="str">
        <f>OBV!F999</f>
        <v>BEARISH</v>
      </c>
      <c r="K999" s="6" t="str">
        <f>OBV!G999</f>
        <v>NEUTRAL</v>
      </c>
      <c r="L999" s="6" t="str">
        <f>OBV!H999</f>
        <v>BEARISH DIVERGENCE</v>
      </c>
      <c r="M999" s="8">
        <f t="shared" si="150"/>
        <v>25</v>
      </c>
      <c r="N999" s="8">
        <f t="shared" si="151"/>
        <v>100</v>
      </c>
      <c r="O999" s="8">
        <f t="shared" si="152"/>
        <v>0</v>
      </c>
      <c r="P999" s="8">
        <f t="shared" si="153"/>
        <v>16.5</v>
      </c>
      <c r="Q999" s="9">
        <f t="shared" si="154"/>
        <v>46.225000000000001</v>
      </c>
      <c r="R999" s="9">
        <f t="shared" si="155"/>
        <v>29.125</v>
      </c>
      <c r="S999" s="9">
        <f t="shared" si="156"/>
        <v>26.175000000000001</v>
      </c>
      <c r="T999" s="9">
        <f t="shared" si="157"/>
        <v>35.375</v>
      </c>
      <c r="U999" s="8">
        <f t="shared" si="158"/>
        <v>33.841666666666661</v>
      </c>
      <c r="V999" s="8">
        <f t="shared" si="159"/>
        <v>34.224999999999994</v>
      </c>
    </row>
    <row r="1000" spans="1:22" ht="13.5" x14ac:dyDescent="0.25">
      <c r="A1000" s="3">
        <f>RSI!A1000</f>
        <v>43767</v>
      </c>
      <c r="B1000" s="2">
        <f>RSI!B1000</f>
        <v>27.772200000000002</v>
      </c>
      <c r="C1000" s="2">
        <f>RSI!I1000</f>
        <v>52.385790829807405</v>
      </c>
      <c r="D1000" s="2">
        <f>MACD!E1000</f>
        <v>-7.6341564412466312E-2</v>
      </c>
      <c r="E1000" s="2">
        <f>MACD!F1000</f>
        <v>1.4800134802776828</v>
      </c>
      <c r="F1000" s="2">
        <f>'Moving Avg'!D1000</f>
        <v>26.321639999999995</v>
      </c>
      <c r="G1000" s="2">
        <f>'Moving Avg'!F1000</f>
        <v>26.220254999999998</v>
      </c>
      <c r="H1000" s="2">
        <f>'Moving Avg'!G1000</f>
        <v>29.992578000000009</v>
      </c>
      <c r="I1000" s="2">
        <f>'Moving Avg'!H1000</f>
        <v>33.563824000000004</v>
      </c>
      <c r="J1000" s="6" t="str">
        <f>OBV!F1000</f>
        <v>BULLISH</v>
      </c>
      <c r="K1000" s="6" t="str">
        <f>OBV!G1000</f>
        <v>NEUTRAL</v>
      </c>
      <c r="L1000" s="6" t="str">
        <f>OBV!H1000</f>
        <v>CONFIRMED BULLISH</v>
      </c>
      <c r="M1000" s="8">
        <f t="shared" si="150"/>
        <v>25</v>
      </c>
      <c r="N1000" s="8">
        <f t="shared" si="151"/>
        <v>100</v>
      </c>
      <c r="O1000" s="8">
        <f t="shared" si="152"/>
        <v>0</v>
      </c>
      <c r="P1000" s="8">
        <f t="shared" si="153"/>
        <v>83.5</v>
      </c>
      <c r="Q1000" s="9">
        <f t="shared" si="154"/>
        <v>56.274999999999999</v>
      </c>
      <c r="R1000" s="9">
        <f t="shared" si="155"/>
        <v>45.875</v>
      </c>
      <c r="S1000" s="9">
        <f t="shared" si="156"/>
        <v>56.325000000000003</v>
      </c>
      <c r="T1000" s="9">
        <f t="shared" si="157"/>
        <v>52.125</v>
      </c>
      <c r="U1000" s="8">
        <f t="shared" si="158"/>
        <v>52.82500000000001</v>
      </c>
      <c r="V1000" s="8">
        <f t="shared" si="159"/>
        <v>52.650000000000006</v>
      </c>
    </row>
    <row r="1001" spans="1:22" ht="13.5" x14ac:dyDescent="0.25">
      <c r="A1001" s="3">
        <f>RSI!A1001</f>
        <v>43768</v>
      </c>
      <c r="B1001" s="2">
        <f>RSI!B1001</f>
        <v>28.601400000000002</v>
      </c>
      <c r="C1001" s="2">
        <f>RSI!I1001</f>
        <v>57.225111848234967</v>
      </c>
      <c r="D1001" s="2">
        <f>MACD!E1001</f>
        <v>-0.82862513627369339</v>
      </c>
      <c r="E1001" s="2">
        <f>MACD!F1001</f>
        <v>1.0182857569674075</v>
      </c>
      <c r="F1001" s="2">
        <f>'Moving Avg'!D1001</f>
        <v>26.869100000000003</v>
      </c>
      <c r="G1001" s="2">
        <f>'Moving Avg'!F1001</f>
        <v>26.168810000000001</v>
      </c>
      <c r="H1001" s="2">
        <f>'Moving Avg'!G1001</f>
        <v>29.933238000000006</v>
      </c>
      <c r="I1001" s="2">
        <f>'Moving Avg'!H1001</f>
        <v>33.522600000000004</v>
      </c>
      <c r="J1001" s="6" t="str">
        <f>OBV!F1001</f>
        <v>BULLISH</v>
      </c>
      <c r="K1001" s="6" t="str">
        <f>OBV!G1001</f>
        <v>NEUTRAL</v>
      </c>
      <c r="L1001" s="6" t="str">
        <f>OBV!H1001</f>
        <v>CONFIRMED BULLISH</v>
      </c>
      <c r="M1001" s="8">
        <f t="shared" si="150"/>
        <v>25</v>
      </c>
      <c r="N1001" s="8">
        <f t="shared" si="151"/>
        <v>100</v>
      </c>
      <c r="O1001" s="8">
        <f t="shared" si="152"/>
        <v>0</v>
      </c>
      <c r="P1001" s="8">
        <f t="shared" si="153"/>
        <v>83.5</v>
      </c>
      <c r="Q1001" s="9">
        <f t="shared" si="154"/>
        <v>56.274999999999999</v>
      </c>
      <c r="R1001" s="9">
        <f t="shared" si="155"/>
        <v>45.875</v>
      </c>
      <c r="S1001" s="9">
        <f t="shared" si="156"/>
        <v>56.325000000000003</v>
      </c>
      <c r="T1001" s="9">
        <f t="shared" si="157"/>
        <v>52.125</v>
      </c>
      <c r="U1001" s="8">
        <f t="shared" si="158"/>
        <v>52.82500000000001</v>
      </c>
      <c r="V1001" s="8">
        <f t="shared" si="159"/>
        <v>52.650000000000006</v>
      </c>
    </row>
    <row r="1002" spans="1:22" ht="13.5" x14ac:dyDescent="0.25">
      <c r="A1002" s="3">
        <f>RSI!A1002</f>
        <v>43769</v>
      </c>
      <c r="B1002" s="2">
        <f>RSI!B1002</f>
        <v>28.601400000000002</v>
      </c>
      <c r="C1002" s="2">
        <f>RSI!I1002</f>
        <v>57.225111848234967</v>
      </c>
      <c r="D1002" s="2">
        <f>MACD!E1002</f>
        <v>-1.3650891867487438</v>
      </c>
      <c r="E1002" s="2">
        <f>MACD!F1002</f>
        <v>0.54161076822417731</v>
      </c>
      <c r="F1002" s="2">
        <f>'Moving Avg'!D1002</f>
        <v>27.494479999999999</v>
      </c>
      <c r="G1002" s="2">
        <f>'Moving Avg'!F1002</f>
        <v>26.117364999999999</v>
      </c>
      <c r="H1002" s="2">
        <f>'Moving Avg'!G1002</f>
        <v>29.873898000000008</v>
      </c>
      <c r="I1002" s="2">
        <f>'Moving Avg'!H1002</f>
        <v>33.476048499999997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  <c r="M1002" s="8">
        <f t="shared" si="150"/>
        <v>25</v>
      </c>
      <c r="N1002" s="8">
        <f t="shared" si="151"/>
        <v>100</v>
      </c>
      <c r="O1002" s="8">
        <f t="shared" si="152"/>
        <v>0</v>
      </c>
      <c r="P1002" s="8">
        <f t="shared" si="153"/>
        <v>83.5</v>
      </c>
      <c r="Q1002" s="9">
        <f t="shared" si="154"/>
        <v>56.274999999999999</v>
      </c>
      <c r="R1002" s="9">
        <f t="shared" si="155"/>
        <v>45.875</v>
      </c>
      <c r="S1002" s="9">
        <f t="shared" si="156"/>
        <v>56.325000000000003</v>
      </c>
      <c r="T1002" s="9">
        <f t="shared" si="157"/>
        <v>52.125</v>
      </c>
      <c r="U1002" s="8">
        <f t="shared" si="158"/>
        <v>52.82500000000001</v>
      </c>
      <c r="V1002" s="8">
        <f t="shared" si="159"/>
        <v>52.650000000000006</v>
      </c>
    </row>
    <row r="1003" spans="1:22" ht="13.5" x14ac:dyDescent="0.25">
      <c r="A1003" s="3">
        <f>RSI!A1003</f>
        <v>43770</v>
      </c>
      <c r="B1003" s="2">
        <f>RSI!B1003</f>
        <v>28.451499999999999</v>
      </c>
      <c r="C1003" s="2">
        <f>RSI!I1003</f>
        <v>56.031153635566369</v>
      </c>
      <c r="D1003" s="2">
        <f>MACD!E1003</f>
        <v>-1.7057389221722339</v>
      </c>
      <c r="E1003" s="2">
        <f>MACD!F1003</f>
        <v>9.2140830144895047E-2</v>
      </c>
      <c r="F1003" s="2">
        <f>'Moving Avg'!D1003</f>
        <v>28.011959999999998</v>
      </c>
      <c r="G1003" s="2">
        <f>'Moving Avg'!F1003</f>
        <v>26.058425</v>
      </c>
      <c r="H1003" s="2">
        <f>'Moving Avg'!G1003</f>
        <v>29.811560000000007</v>
      </c>
      <c r="I1003" s="2">
        <f>'Moving Avg'!H1003</f>
        <v>33.426429499999998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  <c r="M1003" s="8">
        <f t="shared" si="150"/>
        <v>25</v>
      </c>
      <c r="N1003" s="8">
        <f t="shared" si="151"/>
        <v>100</v>
      </c>
      <c r="O1003" s="8">
        <f t="shared" si="152"/>
        <v>0</v>
      </c>
      <c r="P1003" s="8">
        <f t="shared" si="153"/>
        <v>83.5</v>
      </c>
      <c r="Q1003" s="9">
        <f t="shared" si="154"/>
        <v>56.274999999999999</v>
      </c>
      <c r="R1003" s="9">
        <f t="shared" si="155"/>
        <v>45.875</v>
      </c>
      <c r="S1003" s="9">
        <f t="shared" si="156"/>
        <v>56.325000000000003</v>
      </c>
      <c r="T1003" s="9">
        <f t="shared" si="157"/>
        <v>52.125</v>
      </c>
      <c r="U1003" s="8">
        <f t="shared" si="158"/>
        <v>52.82500000000001</v>
      </c>
      <c r="V1003" s="8">
        <f t="shared" si="159"/>
        <v>52.650000000000006</v>
      </c>
    </row>
    <row r="1004" spans="1:22" ht="13.5" x14ac:dyDescent="0.25">
      <c r="A1004" s="3">
        <f>RSI!A1004</f>
        <v>43773</v>
      </c>
      <c r="B1004" s="2">
        <f>RSI!B1004</f>
        <v>28.451499999999999</v>
      </c>
      <c r="C1004" s="2">
        <f>RSI!I1004</f>
        <v>56.031153635566369</v>
      </c>
      <c r="D1004" s="2">
        <f>MACD!E1004</f>
        <v>-1.8873261630633174</v>
      </c>
      <c r="E1004" s="2">
        <f>MACD!F1004</f>
        <v>-0.30375256849674748</v>
      </c>
      <c r="F1004" s="2">
        <f>'Moving Avg'!D1004</f>
        <v>28.375600000000002</v>
      </c>
      <c r="G1004" s="2">
        <f>'Moving Avg'!F1004</f>
        <v>26.042440000000006</v>
      </c>
      <c r="H1004" s="2">
        <f>'Moving Avg'!G1004</f>
        <v>29.749222000000003</v>
      </c>
      <c r="I1004" s="2">
        <f>'Moving Avg'!H1004</f>
        <v>33.376908999999991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  <c r="M1004" s="8">
        <f t="shared" si="150"/>
        <v>25</v>
      </c>
      <c r="N1004" s="8">
        <f t="shared" si="151"/>
        <v>100</v>
      </c>
      <c r="O1004" s="8">
        <f t="shared" si="152"/>
        <v>0</v>
      </c>
      <c r="P1004" s="8">
        <f t="shared" si="153"/>
        <v>83.5</v>
      </c>
      <c r="Q1004" s="9">
        <f t="shared" si="154"/>
        <v>56.274999999999999</v>
      </c>
      <c r="R1004" s="9">
        <f t="shared" si="155"/>
        <v>45.875</v>
      </c>
      <c r="S1004" s="9">
        <f t="shared" si="156"/>
        <v>56.325000000000003</v>
      </c>
      <c r="T1004" s="9">
        <f t="shared" si="157"/>
        <v>52.125</v>
      </c>
      <c r="U1004" s="8">
        <f t="shared" si="158"/>
        <v>52.82500000000001</v>
      </c>
      <c r="V1004" s="8">
        <f t="shared" si="159"/>
        <v>52.650000000000006</v>
      </c>
    </row>
    <row r="1005" spans="1:22" ht="13.5" x14ac:dyDescent="0.25">
      <c r="A1005" s="3">
        <f>RSI!A1005</f>
        <v>43774</v>
      </c>
      <c r="B1005" s="2">
        <f>RSI!B1005</f>
        <v>27.972000000000001</v>
      </c>
      <c r="C1005" s="2">
        <f>RSI!I1005</f>
        <v>52.005743532001468</v>
      </c>
      <c r="D1005" s="2">
        <f>MACD!E1005</f>
        <v>-2.0105927915328152</v>
      </c>
      <c r="E1005" s="2">
        <f>MACD!F1005</f>
        <v>-0.64512061310396107</v>
      </c>
      <c r="F1005" s="2">
        <f>'Moving Avg'!D1005</f>
        <v>28.415559999999999</v>
      </c>
      <c r="G1005" s="2">
        <f>'Moving Avg'!F1005</f>
        <v>26.045435000000005</v>
      </c>
      <c r="H1005" s="2">
        <f>'Moving Avg'!G1005</f>
        <v>29.677294000000007</v>
      </c>
      <c r="I1005" s="2">
        <f>'Moving Avg'!H1005</f>
        <v>33.324990999999983</v>
      </c>
      <c r="J1005" s="6" t="str">
        <f>OBV!F1005</f>
        <v>BEARISH</v>
      </c>
      <c r="K1005" s="6" t="str">
        <f>OBV!G1005</f>
        <v>NEUTRAL</v>
      </c>
      <c r="L1005" s="6" t="str">
        <f>OBV!H1005</f>
        <v>BEARISH DIVERGENCE</v>
      </c>
      <c r="M1005" s="8">
        <f t="shared" si="150"/>
        <v>25</v>
      </c>
      <c r="N1005" s="8">
        <f t="shared" si="151"/>
        <v>100</v>
      </c>
      <c r="O1005" s="8">
        <f t="shared" si="152"/>
        <v>0</v>
      </c>
      <c r="P1005" s="8">
        <f t="shared" si="153"/>
        <v>16.5</v>
      </c>
      <c r="Q1005" s="9">
        <f t="shared" si="154"/>
        <v>46.225000000000001</v>
      </c>
      <c r="R1005" s="9">
        <f t="shared" si="155"/>
        <v>29.125</v>
      </c>
      <c r="S1005" s="9">
        <f t="shared" si="156"/>
        <v>26.175000000000001</v>
      </c>
      <c r="T1005" s="9">
        <f t="shared" si="157"/>
        <v>35.375</v>
      </c>
      <c r="U1005" s="8">
        <f t="shared" si="158"/>
        <v>33.841666666666661</v>
      </c>
      <c r="V1005" s="8">
        <f t="shared" si="159"/>
        <v>34.224999999999994</v>
      </c>
    </row>
    <row r="1006" spans="1:22" ht="13.5" x14ac:dyDescent="0.25">
      <c r="A1006" s="3">
        <f>RSI!A1006</f>
        <v>43775</v>
      </c>
      <c r="B1006" s="2">
        <f>RSI!B1006</f>
        <v>27.972000000000001</v>
      </c>
      <c r="C1006" s="2">
        <f>RSI!I1006</f>
        <v>52.005743532001468</v>
      </c>
      <c r="D1006" s="2">
        <f>MACD!E1006</f>
        <v>-2.0015544771823315</v>
      </c>
      <c r="E1006" s="2">
        <f>MACD!F1006</f>
        <v>-0.91640738591963511</v>
      </c>
      <c r="F1006" s="2">
        <f>'Moving Avg'!D1006</f>
        <v>28.289680000000004</v>
      </c>
      <c r="G1006" s="2">
        <f>'Moving Avg'!F1006</f>
        <v>26.089890000000004</v>
      </c>
      <c r="H1006" s="2">
        <f>'Moving Avg'!G1006</f>
        <v>29.605366000000004</v>
      </c>
      <c r="I1006" s="2">
        <f>'Moving Avg'!H1006</f>
        <v>33.273072999999982</v>
      </c>
      <c r="J1006" s="6" t="str">
        <f>OBV!F1006</f>
        <v>BEARISH</v>
      </c>
      <c r="K1006" s="6" t="str">
        <f>OBV!G1006</f>
        <v>NEUTRAL</v>
      </c>
      <c r="L1006" s="6" t="str">
        <f>OBV!H1006</f>
        <v>CONFIRMED BEARISH</v>
      </c>
      <c r="M1006" s="8">
        <f t="shared" si="150"/>
        <v>25</v>
      </c>
      <c r="N1006" s="8">
        <f t="shared" si="151"/>
        <v>100</v>
      </c>
      <c r="O1006" s="8">
        <f t="shared" si="152"/>
        <v>0</v>
      </c>
      <c r="P1006" s="8">
        <f t="shared" si="153"/>
        <v>16.5</v>
      </c>
      <c r="Q1006" s="9">
        <f t="shared" si="154"/>
        <v>46.225000000000001</v>
      </c>
      <c r="R1006" s="9">
        <f t="shared" si="155"/>
        <v>29.125</v>
      </c>
      <c r="S1006" s="9">
        <f t="shared" si="156"/>
        <v>26.175000000000001</v>
      </c>
      <c r="T1006" s="9">
        <f t="shared" si="157"/>
        <v>35.375</v>
      </c>
      <c r="U1006" s="8">
        <f t="shared" si="158"/>
        <v>33.841666666666661</v>
      </c>
      <c r="V1006" s="8">
        <f t="shared" si="159"/>
        <v>34.224999999999994</v>
      </c>
    </row>
    <row r="1007" spans="1:22" ht="13.5" x14ac:dyDescent="0.25">
      <c r="A1007" s="3">
        <f>RSI!A1007</f>
        <v>43776</v>
      </c>
      <c r="B1007" s="2">
        <f>RSI!B1007</f>
        <v>27.972000000000001</v>
      </c>
      <c r="C1007" s="2">
        <f>RSI!I1007</f>
        <v>52.005743532001468</v>
      </c>
      <c r="D1007" s="2">
        <f>MACD!E1007</f>
        <v>-2.0556235530936924</v>
      </c>
      <c r="E1007" s="2">
        <f>MACD!F1007</f>
        <v>-1.1442506193544466</v>
      </c>
      <c r="F1007" s="2">
        <f>'Moving Avg'!D1007</f>
        <v>28.163800000000002</v>
      </c>
      <c r="G1007" s="2">
        <f>'Moving Avg'!F1007</f>
        <v>26.172305000000005</v>
      </c>
      <c r="H1007" s="2">
        <f>'Moving Avg'!G1007</f>
        <v>29.514656000000006</v>
      </c>
      <c r="I1007" s="2">
        <f>'Moving Avg'!H1007</f>
        <v>33.221154999999975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  <c r="M1007" s="8">
        <f t="shared" si="150"/>
        <v>25</v>
      </c>
      <c r="N1007" s="8">
        <f t="shared" si="151"/>
        <v>100</v>
      </c>
      <c r="O1007" s="8">
        <f t="shared" si="152"/>
        <v>0</v>
      </c>
      <c r="P1007" s="8">
        <f t="shared" si="153"/>
        <v>16.5</v>
      </c>
      <c r="Q1007" s="9">
        <f t="shared" si="154"/>
        <v>46.225000000000001</v>
      </c>
      <c r="R1007" s="9">
        <f t="shared" si="155"/>
        <v>29.125</v>
      </c>
      <c r="S1007" s="9">
        <f t="shared" si="156"/>
        <v>26.175000000000001</v>
      </c>
      <c r="T1007" s="9">
        <f t="shared" si="157"/>
        <v>35.375</v>
      </c>
      <c r="U1007" s="8">
        <f t="shared" si="158"/>
        <v>33.841666666666661</v>
      </c>
      <c r="V1007" s="8">
        <f t="shared" si="159"/>
        <v>34.224999999999994</v>
      </c>
    </row>
    <row r="1008" spans="1:22" ht="13.5" x14ac:dyDescent="0.25">
      <c r="A1008" s="3">
        <f>RSI!A1008</f>
        <v>43777</v>
      </c>
      <c r="B1008" s="2">
        <f>RSI!B1008</f>
        <v>27.972000000000001</v>
      </c>
      <c r="C1008" s="2">
        <f>RSI!I1008</f>
        <v>52.005743532001468</v>
      </c>
      <c r="D1008" s="2">
        <f>MACD!E1008</f>
        <v>-2.0430825321912707</v>
      </c>
      <c r="E1008" s="2">
        <f>MACD!F1008</f>
        <v>-1.3240170019218114</v>
      </c>
      <c r="F1008" s="2">
        <f>'Moving Avg'!D1008</f>
        <v>28.067900000000002</v>
      </c>
      <c r="G1008" s="2">
        <f>'Moving Avg'!F1008</f>
        <v>26.313665000000004</v>
      </c>
      <c r="H1008" s="2">
        <f>'Moving Avg'!G1008</f>
        <v>29.423946000000001</v>
      </c>
      <c r="I1008" s="2">
        <f>'Moving Avg'!H1008</f>
        <v>33.169187499999978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  <c r="M1008" s="8">
        <f t="shared" si="150"/>
        <v>25</v>
      </c>
      <c r="N1008" s="8">
        <f t="shared" si="151"/>
        <v>100</v>
      </c>
      <c r="O1008" s="8">
        <f t="shared" si="152"/>
        <v>0</v>
      </c>
      <c r="P1008" s="8">
        <f t="shared" si="153"/>
        <v>16.5</v>
      </c>
      <c r="Q1008" s="9">
        <f t="shared" si="154"/>
        <v>46.225000000000001</v>
      </c>
      <c r="R1008" s="9">
        <f t="shared" si="155"/>
        <v>29.125</v>
      </c>
      <c r="S1008" s="9">
        <f t="shared" si="156"/>
        <v>26.175000000000001</v>
      </c>
      <c r="T1008" s="9">
        <f t="shared" si="157"/>
        <v>35.375</v>
      </c>
      <c r="U1008" s="8">
        <f t="shared" si="158"/>
        <v>33.841666666666661</v>
      </c>
      <c r="V1008" s="8">
        <f t="shared" si="159"/>
        <v>34.224999999999994</v>
      </c>
    </row>
    <row r="1009" spans="1:22" ht="13.5" x14ac:dyDescent="0.25">
      <c r="A1009" s="3">
        <f>RSI!A1009</f>
        <v>43780</v>
      </c>
      <c r="B1009" s="2">
        <f>RSI!B1009</f>
        <v>27.972000000000001</v>
      </c>
      <c r="C1009" s="2">
        <f>RSI!I1009</f>
        <v>52.005743532001468</v>
      </c>
      <c r="D1009" s="2">
        <f>MACD!E1009</f>
        <v>-1.9156571450775068</v>
      </c>
      <c r="E1009" s="2">
        <f>MACD!F1009</f>
        <v>-1.4423450305529506</v>
      </c>
      <c r="F1009" s="2">
        <f>'Moving Avg'!D1009</f>
        <v>27.972000000000001</v>
      </c>
      <c r="G1009" s="2">
        <f>'Moving Avg'!F1009</f>
        <v>26.492484999999999</v>
      </c>
      <c r="H1009" s="2">
        <f>'Moving Avg'!G1009</f>
        <v>29.333235999999992</v>
      </c>
      <c r="I1009" s="2">
        <f>'Moving Avg'!H1009</f>
        <v>33.117219999999975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  <c r="M1009" s="8">
        <f t="shared" si="150"/>
        <v>25</v>
      </c>
      <c r="N1009" s="8">
        <f t="shared" si="151"/>
        <v>100</v>
      </c>
      <c r="O1009" s="8">
        <f t="shared" si="152"/>
        <v>0</v>
      </c>
      <c r="P1009" s="8">
        <f t="shared" si="153"/>
        <v>16.5</v>
      </c>
      <c r="Q1009" s="9">
        <f t="shared" si="154"/>
        <v>46.225000000000001</v>
      </c>
      <c r="R1009" s="9">
        <f t="shared" si="155"/>
        <v>29.125</v>
      </c>
      <c r="S1009" s="9">
        <f t="shared" si="156"/>
        <v>26.175000000000001</v>
      </c>
      <c r="T1009" s="9">
        <f t="shared" si="157"/>
        <v>35.375</v>
      </c>
      <c r="U1009" s="8">
        <f t="shared" si="158"/>
        <v>33.841666666666661</v>
      </c>
      <c r="V1009" s="8">
        <f t="shared" si="159"/>
        <v>34.224999999999994</v>
      </c>
    </row>
    <row r="1010" spans="1:22" ht="13.5" x14ac:dyDescent="0.25">
      <c r="A1010" s="3">
        <f>RSI!A1010</f>
        <v>43781</v>
      </c>
      <c r="B1010" s="2">
        <f>RSI!B1010</f>
        <v>27.1328</v>
      </c>
      <c r="C1010" s="2">
        <f>RSI!I1010</f>
        <v>43.993262435120911</v>
      </c>
      <c r="D1010" s="2">
        <f>MACD!E1010</f>
        <v>-1.5718690822951871</v>
      </c>
      <c r="E1010" s="2">
        <f>MACD!F1010</f>
        <v>-1.468249840901398</v>
      </c>
      <c r="F1010" s="2">
        <f>'Moving Avg'!D1010</f>
        <v>27.804160000000003</v>
      </c>
      <c r="G1010" s="2">
        <f>'Moving Avg'!F1010</f>
        <v>26.698774999999994</v>
      </c>
      <c r="H1010" s="2">
        <f>'Moving Avg'!G1010</f>
        <v>29.206761999999994</v>
      </c>
      <c r="I1010" s="2">
        <f>'Moving Avg'!H1010</f>
        <v>33.061105999999974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  <c r="M1010" s="8">
        <f t="shared" si="150"/>
        <v>25</v>
      </c>
      <c r="N1010" s="8">
        <f t="shared" si="151"/>
        <v>100</v>
      </c>
      <c r="O1010" s="8">
        <f t="shared" si="152"/>
        <v>0</v>
      </c>
      <c r="P1010" s="8">
        <f t="shared" si="153"/>
        <v>16.5</v>
      </c>
      <c r="Q1010" s="9">
        <f t="shared" si="154"/>
        <v>46.225000000000001</v>
      </c>
      <c r="R1010" s="9">
        <f t="shared" si="155"/>
        <v>29.125</v>
      </c>
      <c r="S1010" s="9">
        <f t="shared" si="156"/>
        <v>26.175000000000001</v>
      </c>
      <c r="T1010" s="9">
        <f t="shared" si="157"/>
        <v>35.375</v>
      </c>
      <c r="U1010" s="8">
        <f t="shared" si="158"/>
        <v>33.841666666666661</v>
      </c>
      <c r="V1010" s="8">
        <f t="shared" si="159"/>
        <v>34.224999999999994</v>
      </c>
    </row>
    <row r="1011" spans="1:22" ht="13.5" x14ac:dyDescent="0.25">
      <c r="A1011" s="3">
        <f>RSI!A1011</f>
        <v>43782</v>
      </c>
      <c r="B1011" s="2">
        <f>RSI!B1011</f>
        <v>27.912099999999999</v>
      </c>
      <c r="C1011" s="2">
        <f>RSI!I1011</f>
        <v>51.470563106363521</v>
      </c>
      <c r="D1011" s="2">
        <f>MACD!E1011</f>
        <v>-1.2074765079523964</v>
      </c>
      <c r="E1011" s="2">
        <f>MACD!F1011</f>
        <v>-1.4160951743115977</v>
      </c>
      <c r="F1011" s="2">
        <f>'Moving Avg'!D1011</f>
        <v>27.792180000000002</v>
      </c>
      <c r="G1011" s="2">
        <f>'Moving Avg'!F1011</f>
        <v>26.945529999999998</v>
      </c>
      <c r="H1011" s="2">
        <f>'Moving Avg'!G1011</f>
        <v>29.095873999999998</v>
      </c>
      <c r="I1011" s="2">
        <f>'Moving Avg'!H1011</f>
        <v>33.008888499999976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  <c r="M1011" s="8">
        <f t="shared" si="150"/>
        <v>25</v>
      </c>
      <c r="N1011" s="8">
        <f t="shared" si="151"/>
        <v>0</v>
      </c>
      <c r="O1011" s="8">
        <f t="shared" si="152"/>
        <v>0</v>
      </c>
      <c r="P1011" s="8">
        <f t="shared" si="153"/>
        <v>66.5</v>
      </c>
      <c r="Q1011" s="9">
        <f t="shared" si="154"/>
        <v>18.725000000000001</v>
      </c>
      <c r="R1011" s="9">
        <f t="shared" si="155"/>
        <v>21.625</v>
      </c>
      <c r="S1011" s="9">
        <f t="shared" si="156"/>
        <v>33.674999999999997</v>
      </c>
      <c r="T1011" s="9">
        <f t="shared" si="157"/>
        <v>22.875</v>
      </c>
      <c r="U1011" s="8">
        <f t="shared" si="158"/>
        <v>24.675000000000001</v>
      </c>
      <c r="V1011" s="8">
        <f t="shared" si="159"/>
        <v>24.225000000000001</v>
      </c>
    </row>
    <row r="1012" spans="1:22" ht="13.5" x14ac:dyDescent="0.25">
      <c r="A1012" s="3">
        <f>RSI!A1012</f>
        <v>43783</v>
      </c>
      <c r="B1012" s="2">
        <f>RSI!B1012</f>
        <v>27.072900000000001</v>
      </c>
      <c r="C1012" s="2">
        <f>RSI!I1012</f>
        <v>44.569887814804147</v>
      </c>
      <c r="D1012" s="2">
        <f>MACD!E1012</f>
        <v>-0.83820510061314479</v>
      </c>
      <c r="E1012" s="2">
        <f>MACD!F1012</f>
        <v>-1.3005171595719072</v>
      </c>
      <c r="F1012" s="2">
        <f>'Moving Avg'!D1012</f>
        <v>27.612360000000002</v>
      </c>
      <c r="G1012" s="2">
        <f>'Moving Avg'!F1012</f>
        <v>27.115359999999992</v>
      </c>
      <c r="H1012" s="2">
        <f>'Moving Avg'!G1012</f>
        <v>28.968201999999998</v>
      </c>
      <c r="I1012" s="2">
        <f>'Moving Avg'!H1012</f>
        <v>32.952524499999981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25</v>
      </c>
      <c r="N1012" s="8">
        <f t="shared" si="151"/>
        <v>0</v>
      </c>
      <c r="O1012" s="8">
        <f t="shared" si="152"/>
        <v>0</v>
      </c>
      <c r="P1012" s="8">
        <f t="shared" si="153"/>
        <v>16.5</v>
      </c>
      <c r="Q1012" s="9">
        <f t="shared" si="154"/>
        <v>11.225</v>
      </c>
      <c r="R1012" s="9">
        <f t="shared" si="155"/>
        <v>9.125</v>
      </c>
      <c r="S1012" s="9">
        <f t="shared" si="156"/>
        <v>11.175000000000001</v>
      </c>
      <c r="T1012" s="9">
        <f t="shared" si="157"/>
        <v>10.375</v>
      </c>
      <c r="U1012" s="8">
        <f t="shared" si="158"/>
        <v>10.508333333333335</v>
      </c>
      <c r="V1012" s="8">
        <f t="shared" si="159"/>
        <v>10.475000000000001</v>
      </c>
    </row>
    <row r="1013" spans="1:22" ht="13.5" x14ac:dyDescent="0.25">
      <c r="A1013" s="3">
        <f>RSI!A1013</f>
        <v>43784</v>
      </c>
      <c r="B1013" s="2">
        <f>RSI!B1013</f>
        <v>25.494499999999999</v>
      </c>
      <c r="C1013" s="2">
        <f>RSI!I1013</f>
        <v>35.051290309698942</v>
      </c>
      <c r="D1013" s="2">
        <f>MACD!E1013</f>
        <v>-0.42806191707825647</v>
      </c>
      <c r="E1013" s="2">
        <f>MACD!F1013</f>
        <v>-1.1260261110731771</v>
      </c>
      <c r="F1013" s="2">
        <f>'Moving Avg'!D1013</f>
        <v>27.116859999999996</v>
      </c>
      <c r="G1013" s="2">
        <f>'Moving Avg'!F1013</f>
        <v>27.170804999999994</v>
      </c>
      <c r="H1013" s="2">
        <f>'Moving Avg'!G1013</f>
        <v>28.818752</v>
      </c>
      <c r="I1013" s="2">
        <f>'Moving Avg'!H1013</f>
        <v>32.888268499999981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  <c r="M1013" s="8">
        <f t="shared" si="150"/>
        <v>25</v>
      </c>
      <c r="N1013" s="8">
        <f t="shared" si="151"/>
        <v>0</v>
      </c>
      <c r="O1013" s="8">
        <f t="shared" si="152"/>
        <v>0</v>
      </c>
      <c r="P1013" s="8">
        <f t="shared" si="153"/>
        <v>16.5</v>
      </c>
      <c r="Q1013" s="9">
        <f t="shared" si="154"/>
        <v>11.225</v>
      </c>
      <c r="R1013" s="9">
        <f t="shared" si="155"/>
        <v>9.125</v>
      </c>
      <c r="S1013" s="9">
        <f t="shared" si="156"/>
        <v>11.175000000000001</v>
      </c>
      <c r="T1013" s="9">
        <f t="shared" si="157"/>
        <v>10.375</v>
      </c>
      <c r="U1013" s="8">
        <f t="shared" si="158"/>
        <v>10.508333333333335</v>
      </c>
      <c r="V1013" s="8">
        <f t="shared" si="159"/>
        <v>10.475000000000001</v>
      </c>
    </row>
    <row r="1014" spans="1:22" ht="13.5" x14ac:dyDescent="0.25">
      <c r="A1014" s="3">
        <f>RSI!A1014</f>
        <v>43787</v>
      </c>
      <c r="B1014" s="2">
        <f>RSI!B1014</f>
        <v>23.966000000000001</v>
      </c>
      <c r="C1014" s="2">
        <f>RSI!I1014</f>
        <v>28.666590066144352</v>
      </c>
      <c r="D1014" s="2">
        <f>MACD!E1014</f>
        <v>4.5073761384443856E-2</v>
      </c>
      <c r="E1014" s="2">
        <f>MACD!F1014</f>
        <v>-0.89180613658165298</v>
      </c>
      <c r="F1014" s="2">
        <f>'Moving Avg'!D1014</f>
        <v>26.315660000000001</v>
      </c>
      <c r="G1014" s="2">
        <f>'Moving Avg'!F1014</f>
        <v>27.113359999999993</v>
      </c>
      <c r="H1014" s="2">
        <f>'Moving Avg'!G1014</f>
        <v>28.638731999999994</v>
      </c>
      <c r="I1014" s="2">
        <f>'Moving Avg'!H1014</f>
        <v>32.816369999999985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50</v>
      </c>
      <c r="N1014" s="8">
        <f t="shared" si="151"/>
        <v>0</v>
      </c>
      <c r="O1014" s="8">
        <f t="shared" si="152"/>
        <v>0</v>
      </c>
      <c r="P1014" s="8">
        <f t="shared" si="153"/>
        <v>16.5</v>
      </c>
      <c r="Q1014" s="9">
        <f t="shared" si="154"/>
        <v>19.975000000000001</v>
      </c>
      <c r="R1014" s="9">
        <f t="shared" si="155"/>
        <v>14.125</v>
      </c>
      <c r="S1014" s="9">
        <f t="shared" si="156"/>
        <v>14.925000000000001</v>
      </c>
      <c r="T1014" s="9">
        <f t="shared" si="157"/>
        <v>16.625</v>
      </c>
      <c r="U1014" s="8">
        <f t="shared" si="158"/>
        <v>16.341666666666669</v>
      </c>
      <c r="V1014" s="8">
        <f t="shared" si="159"/>
        <v>16.412500000000001</v>
      </c>
    </row>
    <row r="1015" spans="1:22" ht="13.5" x14ac:dyDescent="0.25">
      <c r="A1015" s="3">
        <f>RSI!A1015</f>
        <v>43788</v>
      </c>
      <c r="B1015" s="2">
        <f>RSI!B1015</f>
        <v>23.975999999999999</v>
      </c>
      <c r="C1015" s="2">
        <f>RSI!I1015</f>
        <v>28.758020697693865</v>
      </c>
      <c r="D1015" s="2">
        <f>MACD!E1015</f>
        <v>0.39185728426679134</v>
      </c>
      <c r="E1015" s="2">
        <f>MACD!F1015</f>
        <v>-0.63507345241196411</v>
      </c>
      <c r="F1015" s="2">
        <f>'Moving Avg'!D1015</f>
        <v>25.6843</v>
      </c>
      <c r="G1015" s="2">
        <f>'Moving Avg'!F1015</f>
        <v>27.056414999999998</v>
      </c>
      <c r="H1015" s="2">
        <f>'Moving Avg'!G1015</f>
        <v>28.458911999999991</v>
      </c>
      <c r="I1015" s="2">
        <f>'Moving Avg'!H1015</f>
        <v>32.744521499999983</v>
      </c>
      <c r="J1015" s="6" t="str">
        <f>OBV!F1015</f>
        <v>BULLISH</v>
      </c>
      <c r="K1015" s="6" t="str">
        <f>OBV!G1015</f>
        <v>NEUTRAL</v>
      </c>
      <c r="L1015" s="6" t="str">
        <f>OBV!H1015</f>
        <v>BULLISH DIVERGENCE</v>
      </c>
      <c r="M1015" s="8">
        <f t="shared" si="150"/>
        <v>50</v>
      </c>
      <c r="N1015" s="8">
        <f t="shared" si="151"/>
        <v>0</v>
      </c>
      <c r="O1015" s="8">
        <f t="shared" si="152"/>
        <v>0</v>
      </c>
      <c r="P1015" s="8">
        <f t="shared" si="153"/>
        <v>66.5</v>
      </c>
      <c r="Q1015" s="9">
        <f t="shared" si="154"/>
        <v>27.475000000000001</v>
      </c>
      <c r="R1015" s="9">
        <f t="shared" si="155"/>
        <v>26.625</v>
      </c>
      <c r="S1015" s="9">
        <f t="shared" si="156"/>
        <v>37.424999999999997</v>
      </c>
      <c r="T1015" s="9">
        <f t="shared" si="157"/>
        <v>29.125</v>
      </c>
      <c r="U1015" s="8">
        <f t="shared" si="158"/>
        <v>30.508333333333336</v>
      </c>
      <c r="V1015" s="8">
        <f t="shared" si="159"/>
        <v>30.162500000000001</v>
      </c>
    </row>
    <row r="1016" spans="1:22" ht="13.5" x14ac:dyDescent="0.25">
      <c r="A1016" s="3">
        <f>RSI!A1016</f>
        <v>43789</v>
      </c>
      <c r="B1016" s="2">
        <f>RSI!B1016</f>
        <v>23.256699999999999</v>
      </c>
      <c r="C1016" s="2">
        <f>RSI!I1016</f>
        <v>26.160606083552111</v>
      </c>
      <c r="D1016" s="2">
        <f>MACD!E1016</f>
        <v>0.75790810949635912</v>
      </c>
      <c r="E1016" s="2">
        <f>MACD!F1016</f>
        <v>-0.35647714003029951</v>
      </c>
      <c r="F1016" s="2">
        <f>'Moving Avg'!D1016</f>
        <v>24.753219999999999</v>
      </c>
      <c r="G1016" s="2">
        <f>'Moving Avg'!F1016</f>
        <v>26.926045000000006</v>
      </c>
      <c r="H1016" s="2">
        <f>'Moving Avg'!G1016</f>
        <v>28.264705999999986</v>
      </c>
      <c r="I1016" s="2">
        <f>'Moving Avg'!H1016</f>
        <v>32.669076499999989</v>
      </c>
      <c r="J1016" s="6" t="str">
        <f>OBV!F1016</f>
        <v>BULLISH</v>
      </c>
      <c r="K1016" s="6" t="str">
        <f>OBV!G1016</f>
        <v>NEUTRAL</v>
      </c>
      <c r="L1016" s="6" t="str">
        <f>OBV!H1016</f>
        <v>BULLISH DIVERGENCE</v>
      </c>
      <c r="M1016" s="8">
        <f t="shared" si="150"/>
        <v>50</v>
      </c>
      <c r="N1016" s="8">
        <f t="shared" si="151"/>
        <v>0</v>
      </c>
      <c r="O1016" s="8">
        <f t="shared" si="152"/>
        <v>0</v>
      </c>
      <c r="P1016" s="8">
        <f t="shared" si="153"/>
        <v>66.5</v>
      </c>
      <c r="Q1016" s="9">
        <f t="shared" si="154"/>
        <v>27.475000000000001</v>
      </c>
      <c r="R1016" s="9">
        <f t="shared" si="155"/>
        <v>26.625</v>
      </c>
      <c r="S1016" s="9">
        <f t="shared" si="156"/>
        <v>37.424999999999997</v>
      </c>
      <c r="T1016" s="9">
        <f t="shared" si="157"/>
        <v>29.125</v>
      </c>
      <c r="U1016" s="8">
        <f t="shared" si="158"/>
        <v>30.508333333333336</v>
      </c>
      <c r="V1016" s="8">
        <f t="shared" si="159"/>
        <v>30.162500000000001</v>
      </c>
    </row>
    <row r="1017" spans="1:22" ht="13.5" x14ac:dyDescent="0.25">
      <c r="A1017" s="3">
        <f>RSI!A1017</f>
        <v>43790</v>
      </c>
      <c r="B1017" s="2">
        <f>RSI!B1017</f>
        <v>24.2957</v>
      </c>
      <c r="C1017" s="2">
        <f>RSI!I1017</f>
        <v>35.256926885684777</v>
      </c>
      <c r="D1017" s="2">
        <f>MACD!E1017</f>
        <v>1.0128355867047532</v>
      </c>
      <c r="E1017" s="2">
        <f>MACD!F1017</f>
        <v>-8.2614594683288994E-2</v>
      </c>
      <c r="F1017" s="2">
        <f>'Moving Avg'!D1017</f>
        <v>24.197779999999998</v>
      </c>
      <c r="G1017" s="2">
        <f>'Moving Avg'!F1017</f>
        <v>26.867104999999999</v>
      </c>
      <c r="H1017" s="2">
        <f>'Moving Avg'!G1017</f>
        <v>28.091279999999994</v>
      </c>
      <c r="I1017" s="2">
        <f>'Moving Avg'!H1017</f>
        <v>32.607408999999983</v>
      </c>
      <c r="J1017" s="6" t="str">
        <f>OBV!F1017</f>
        <v>BULLISH</v>
      </c>
      <c r="K1017" s="6" t="str">
        <f>OBV!G1017</f>
        <v>NEUTRAL</v>
      </c>
      <c r="L1017" s="6" t="str">
        <f>OBV!H1017</f>
        <v>BULLISH DIVERGENCE</v>
      </c>
      <c r="M1017" s="8">
        <f t="shared" si="150"/>
        <v>25</v>
      </c>
      <c r="N1017" s="8">
        <f t="shared" si="151"/>
        <v>0</v>
      </c>
      <c r="O1017" s="8">
        <f t="shared" si="152"/>
        <v>0</v>
      </c>
      <c r="P1017" s="8">
        <f t="shared" si="153"/>
        <v>66.5</v>
      </c>
      <c r="Q1017" s="9">
        <f t="shared" si="154"/>
        <v>18.725000000000001</v>
      </c>
      <c r="R1017" s="9">
        <f t="shared" si="155"/>
        <v>21.625</v>
      </c>
      <c r="S1017" s="9">
        <f t="shared" si="156"/>
        <v>33.674999999999997</v>
      </c>
      <c r="T1017" s="9">
        <f t="shared" si="157"/>
        <v>22.875</v>
      </c>
      <c r="U1017" s="8">
        <f t="shared" si="158"/>
        <v>24.675000000000001</v>
      </c>
      <c r="V1017" s="8">
        <f t="shared" si="159"/>
        <v>24.225000000000001</v>
      </c>
    </row>
    <row r="1018" spans="1:22" ht="13.5" x14ac:dyDescent="0.25">
      <c r="A1018" s="3">
        <f>RSI!A1018</f>
        <v>43791</v>
      </c>
      <c r="B1018" s="2">
        <f>RSI!B1018</f>
        <v>24.975000000000001</v>
      </c>
      <c r="C1018" s="2">
        <f>RSI!I1018</f>
        <v>40.424384612841273</v>
      </c>
      <c r="D1018" s="2">
        <f>MACD!E1018</f>
        <v>1.1925994439283691</v>
      </c>
      <c r="E1018" s="2">
        <f>MACD!F1018</f>
        <v>0.17242821303904265</v>
      </c>
      <c r="F1018" s="2">
        <f>'Moving Avg'!D1018</f>
        <v>24.093880000000002</v>
      </c>
      <c r="G1018" s="2">
        <f>'Moving Avg'!F1018</f>
        <v>26.822650000000003</v>
      </c>
      <c r="H1018" s="2">
        <f>'Moving Avg'!G1018</f>
        <v>27.931639999999984</v>
      </c>
      <c r="I1018" s="2">
        <f>'Moving Avg'!H1018</f>
        <v>32.549285999999981</v>
      </c>
      <c r="J1018" s="6" t="str">
        <f>OBV!F1018</f>
        <v>BULLISH</v>
      </c>
      <c r="K1018" s="6" t="str">
        <f>OBV!G1018</f>
        <v>NEUTRAL</v>
      </c>
      <c r="L1018" s="6" t="str">
        <f>OBV!H1018</f>
        <v>BULLISH DIVERGENCE</v>
      </c>
      <c r="M1018" s="8">
        <f t="shared" si="150"/>
        <v>25</v>
      </c>
      <c r="N1018" s="8">
        <f t="shared" si="151"/>
        <v>0</v>
      </c>
      <c r="O1018" s="8">
        <f t="shared" si="152"/>
        <v>0</v>
      </c>
      <c r="P1018" s="8">
        <f t="shared" si="153"/>
        <v>66.5</v>
      </c>
      <c r="Q1018" s="9">
        <f t="shared" si="154"/>
        <v>18.725000000000001</v>
      </c>
      <c r="R1018" s="9">
        <f t="shared" si="155"/>
        <v>21.625</v>
      </c>
      <c r="S1018" s="9">
        <f t="shared" si="156"/>
        <v>33.674999999999997</v>
      </c>
      <c r="T1018" s="9">
        <f t="shared" si="157"/>
        <v>22.875</v>
      </c>
      <c r="U1018" s="8">
        <f t="shared" si="158"/>
        <v>24.675000000000001</v>
      </c>
      <c r="V1018" s="8">
        <f t="shared" si="159"/>
        <v>24.225000000000001</v>
      </c>
    </row>
    <row r="1019" spans="1:22" ht="13.5" x14ac:dyDescent="0.25">
      <c r="A1019" s="3">
        <f>RSI!A1019</f>
        <v>43794</v>
      </c>
      <c r="B1019" s="2">
        <f>RSI!B1019</f>
        <v>25.724299999999999</v>
      </c>
      <c r="C1019" s="2">
        <f>RSI!I1019</f>
        <v>45.58369301119906</v>
      </c>
      <c r="D1019" s="2">
        <f>MACD!E1019</f>
        <v>1.298499338403527</v>
      </c>
      <c r="E1019" s="2">
        <f>MACD!F1019</f>
        <v>0.39764243811193956</v>
      </c>
      <c r="F1019" s="2">
        <f>'Moving Avg'!D1019</f>
        <v>24.445540000000001</v>
      </c>
      <c r="G1019" s="2">
        <f>'Moving Avg'!F1019</f>
        <v>26.777200000000004</v>
      </c>
      <c r="H1019" s="2">
        <f>'Moving Avg'!G1019</f>
        <v>27.786985999999999</v>
      </c>
      <c r="I1019" s="2">
        <f>'Moving Avg'!H1019</f>
        <v>32.494909499999984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  <c r="M1019" s="8">
        <f t="shared" si="150"/>
        <v>25</v>
      </c>
      <c r="N1019" s="8">
        <f t="shared" si="151"/>
        <v>0</v>
      </c>
      <c r="O1019" s="8">
        <f t="shared" si="152"/>
        <v>0</v>
      </c>
      <c r="P1019" s="8">
        <f t="shared" si="153"/>
        <v>83.5</v>
      </c>
      <c r="Q1019" s="9">
        <f t="shared" si="154"/>
        <v>21.274999999999999</v>
      </c>
      <c r="R1019" s="9">
        <f t="shared" si="155"/>
        <v>25.875</v>
      </c>
      <c r="S1019" s="9">
        <f t="shared" si="156"/>
        <v>41.325000000000003</v>
      </c>
      <c r="T1019" s="9">
        <f t="shared" si="157"/>
        <v>27.125</v>
      </c>
      <c r="U1019" s="8">
        <f t="shared" si="158"/>
        <v>29.491666666666664</v>
      </c>
      <c r="V1019" s="8">
        <f t="shared" si="159"/>
        <v>28.9</v>
      </c>
    </row>
    <row r="1020" spans="1:22" ht="13.5" x14ac:dyDescent="0.25">
      <c r="A1020" s="3">
        <f>RSI!A1020</f>
        <v>43795</v>
      </c>
      <c r="B1020" s="2">
        <f>RSI!B1020</f>
        <v>27.282699999999998</v>
      </c>
      <c r="C1020" s="2">
        <f>RSI!I1020</f>
        <v>54.423994914806329</v>
      </c>
      <c r="D1020" s="2">
        <f>MACD!E1020</f>
        <v>1.1477417134093848</v>
      </c>
      <c r="E1020" s="2">
        <f>MACD!F1020</f>
        <v>0.54766229317142856</v>
      </c>
      <c r="F1020" s="2">
        <f>'Moving Avg'!D1020</f>
        <v>25.10688</v>
      </c>
      <c r="G1020" s="2">
        <f>'Moving Avg'!F1020</f>
        <v>26.752725000000005</v>
      </c>
      <c r="H1020" s="2">
        <f>'Moving Avg'!G1020</f>
        <v>27.67349999999999</v>
      </c>
      <c r="I1020" s="2">
        <f>'Moving Avg'!H1020</f>
        <v>32.448324999999983</v>
      </c>
      <c r="J1020" s="6" t="str">
        <f>OBV!F1020</f>
        <v>BULLISH</v>
      </c>
      <c r="K1020" s="6" t="str">
        <f>OBV!G1020</f>
        <v>STRONG</v>
      </c>
      <c r="L1020" s="6" t="str">
        <f>OBV!H1020</f>
        <v>CONFIRMED BULLISH</v>
      </c>
      <c r="M1020" s="8">
        <f t="shared" si="150"/>
        <v>25</v>
      </c>
      <c r="N1020" s="8">
        <f t="shared" si="151"/>
        <v>0</v>
      </c>
      <c r="O1020" s="8">
        <f t="shared" si="152"/>
        <v>0</v>
      </c>
      <c r="P1020" s="8">
        <f t="shared" si="153"/>
        <v>100</v>
      </c>
      <c r="Q1020" s="9">
        <f t="shared" si="154"/>
        <v>23.75</v>
      </c>
      <c r="R1020" s="9">
        <f t="shared" si="155"/>
        <v>30</v>
      </c>
      <c r="S1020" s="9">
        <f t="shared" si="156"/>
        <v>48.75</v>
      </c>
      <c r="T1020" s="9">
        <f t="shared" si="157"/>
        <v>31.25</v>
      </c>
      <c r="U1020" s="8">
        <f t="shared" si="158"/>
        <v>34.166666666666664</v>
      </c>
      <c r="V1020" s="8">
        <f t="shared" si="159"/>
        <v>33.4375</v>
      </c>
    </row>
    <row r="1021" spans="1:22" ht="13.5" x14ac:dyDescent="0.25">
      <c r="A1021" s="3">
        <f>RSI!A1021</f>
        <v>43796</v>
      </c>
      <c r="B1021" s="2">
        <f>RSI!B1021</f>
        <v>28.940999999999999</v>
      </c>
      <c r="C1021" s="2">
        <f>RSI!I1021</f>
        <v>61.577133491310775</v>
      </c>
      <c r="D1021" s="2">
        <f>MACD!E1021</f>
        <v>1.0118940959534655</v>
      </c>
      <c r="E1021" s="2">
        <f>MACD!F1021</f>
        <v>0.64050865372783594</v>
      </c>
      <c r="F1021" s="2">
        <f>'Moving Avg'!D1021</f>
        <v>26.243740000000003</v>
      </c>
      <c r="G1021" s="2">
        <f>'Moving Avg'!F1021</f>
        <v>26.769705000000005</v>
      </c>
      <c r="H1021" s="2">
        <f>'Moving Avg'!G1021</f>
        <v>27.593179999999993</v>
      </c>
      <c r="I1021" s="2">
        <f>'Moving Avg'!H1021</f>
        <v>32.41003199999998</v>
      </c>
      <c r="J1021" s="6" t="str">
        <f>OBV!F1021</f>
        <v>BULLISH</v>
      </c>
      <c r="K1021" s="6" t="str">
        <f>OBV!G1021</f>
        <v>STRONG</v>
      </c>
      <c r="L1021" s="6" t="str">
        <f>OBV!H1021</f>
        <v>CONFIRMED BULLISH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100</v>
      </c>
      <c r="Q1021" s="9">
        <f t="shared" si="154"/>
        <v>23.75</v>
      </c>
      <c r="R1021" s="9">
        <f t="shared" si="155"/>
        <v>30</v>
      </c>
      <c r="S1021" s="9">
        <f t="shared" si="156"/>
        <v>48.75</v>
      </c>
      <c r="T1021" s="9">
        <f t="shared" si="157"/>
        <v>31.25</v>
      </c>
      <c r="U1021" s="8">
        <f t="shared" si="158"/>
        <v>34.166666666666664</v>
      </c>
      <c r="V1021" s="8">
        <f t="shared" si="159"/>
        <v>33.4375</v>
      </c>
    </row>
    <row r="1022" spans="1:22" ht="13.5" x14ac:dyDescent="0.25">
      <c r="A1022" s="3">
        <f>RSI!A1022</f>
        <v>43797</v>
      </c>
      <c r="B1022" s="2">
        <f>RSI!B1022</f>
        <v>30.6693</v>
      </c>
      <c r="C1022" s="2">
        <f>RSI!I1022</f>
        <v>67.331869189160301</v>
      </c>
      <c r="D1022" s="2">
        <f>MACD!E1022</f>
        <v>0.62507395012955769</v>
      </c>
      <c r="E1022" s="2">
        <f>MACD!F1022</f>
        <v>0.63742171300818029</v>
      </c>
      <c r="F1022" s="2">
        <f>'Moving Avg'!D1022</f>
        <v>27.518459999999997</v>
      </c>
      <c r="G1022" s="2">
        <f>'Moving Avg'!F1022</f>
        <v>26.873100000000001</v>
      </c>
      <c r="H1022" s="2">
        <f>'Moving Avg'!G1022</f>
        <v>27.547425999999994</v>
      </c>
      <c r="I1022" s="2">
        <f>'Moving Avg'!H1022</f>
        <v>32.38038049999998</v>
      </c>
      <c r="J1022" s="6" t="str">
        <f>OBV!F1022</f>
        <v>BULLISH</v>
      </c>
      <c r="K1022" s="6" t="str">
        <f>OBV!G1022</f>
        <v>STRONG</v>
      </c>
      <c r="L1022" s="6" t="str">
        <f>OBV!H1022</f>
        <v>CONFIRMED BULLISH</v>
      </c>
      <c r="M1022" s="8">
        <f t="shared" si="150"/>
        <v>25</v>
      </c>
      <c r="N1022" s="8">
        <f t="shared" si="151"/>
        <v>45</v>
      </c>
      <c r="O1022" s="8">
        <f t="shared" si="152"/>
        <v>0</v>
      </c>
      <c r="P1022" s="8">
        <f t="shared" si="153"/>
        <v>100</v>
      </c>
      <c r="Q1022" s="9">
        <f t="shared" si="154"/>
        <v>39.5</v>
      </c>
      <c r="R1022" s="9">
        <f t="shared" si="155"/>
        <v>39</v>
      </c>
      <c r="S1022" s="9">
        <f t="shared" si="156"/>
        <v>55.5</v>
      </c>
      <c r="T1022" s="9">
        <f t="shared" si="157"/>
        <v>42.5</v>
      </c>
      <c r="U1022" s="8">
        <f t="shared" si="158"/>
        <v>44.666666666666664</v>
      </c>
      <c r="V1022" s="8">
        <f t="shared" si="159"/>
        <v>44.125</v>
      </c>
    </row>
    <row r="1023" spans="1:22" ht="13.5" x14ac:dyDescent="0.25">
      <c r="A1023" s="3">
        <f>RSI!A1023</f>
        <v>43798</v>
      </c>
      <c r="B1023" s="2">
        <f>RSI!B1023</f>
        <v>32.5075</v>
      </c>
      <c r="C1023" s="2">
        <f>RSI!I1023</f>
        <v>72.11549193839366</v>
      </c>
      <c r="D1023" s="2">
        <f>MACD!E1023</f>
        <v>-0.10509196412141719</v>
      </c>
      <c r="E1023" s="2">
        <f>MACD!F1023</f>
        <v>0.48891897758226088</v>
      </c>
      <c r="F1023" s="2">
        <f>'Moving Avg'!D1023</f>
        <v>29.02496</v>
      </c>
      <c r="G1023" s="2">
        <f>'Moving Avg'!F1023</f>
        <v>27.075900000000001</v>
      </c>
      <c r="H1023" s="2">
        <f>'Moving Avg'!G1023</f>
        <v>27.538435999999987</v>
      </c>
      <c r="I1023" s="2">
        <f>'Moving Avg'!H1023</f>
        <v>32.360462499999983</v>
      </c>
      <c r="J1023" s="6" t="str">
        <f>OBV!F1023</f>
        <v>BULLISH</v>
      </c>
      <c r="K1023" s="6" t="str">
        <f>OBV!G1023</f>
        <v>STRONG</v>
      </c>
      <c r="L1023" s="6" t="str">
        <f>OBV!H1023</f>
        <v>CONFIRMED BULLISH</v>
      </c>
      <c r="M1023" s="8">
        <f t="shared" si="150"/>
        <v>0</v>
      </c>
      <c r="N1023" s="8">
        <f t="shared" si="151"/>
        <v>100</v>
      </c>
      <c r="O1023" s="8">
        <f t="shared" si="152"/>
        <v>0</v>
      </c>
      <c r="P1023" s="8">
        <f t="shared" si="153"/>
        <v>100</v>
      </c>
      <c r="Q1023" s="9">
        <f t="shared" si="154"/>
        <v>50</v>
      </c>
      <c r="R1023" s="9">
        <f t="shared" si="155"/>
        <v>45</v>
      </c>
      <c r="S1023" s="9">
        <f t="shared" si="156"/>
        <v>60</v>
      </c>
      <c r="T1023" s="9">
        <f t="shared" si="157"/>
        <v>50</v>
      </c>
      <c r="U1023" s="8">
        <f t="shared" si="158"/>
        <v>51.666666666666664</v>
      </c>
      <c r="V1023" s="8">
        <f t="shared" si="159"/>
        <v>51.25</v>
      </c>
    </row>
    <row r="1024" spans="1:22" ht="13.5" x14ac:dyDescent="0.25">
      <c r="A1024" s="3">
        <f>RSI!A1024</f>
        <v>43801</v>
      </c>
      <c r="B1024" s="2">
        <f>RSI!B1024</f>
        <v>33.966000000000001</v>
      </c>
      <c r="C1024" s="2">
        <f>RSI!I1024</f>
        <v>75.216441203424523</v>
      </c>
      <c r="D1024" s="2">
        <f>MACD!E1024</f>
        <v>-1.0990727577468711</v>
      </c>
      <c r="E1024" s="2">
        <f>MACD!F1024</f>
        <v>0.17132063051643448</v>
      </c>
      <c r="F1024" s="2">
        <f>'Moving Avg'!D1024</f>
        <v>30.673300000000001</v>
      </c>
      <c r="G1024" s="2">
        <f>'Moving Avg'!F1024</f>
        <v>27.351625000000002</v>
      </c>
      <c r="H1024" s="2">
        <f>'Moving Avg'!G1024</f>
        <v>27.558615999999986</v>
      </c>
      <c r="I1024" s="2">
        <f>'Moving Avg'!H1024</f>
        <v>32.347836999999984</v>
      </c>
      <c r="J1024" s="6" t="str">
        <f>OBV!F1024</f>
        <v>BULLISH</v>
      </c>
      <c r="K1024" s="6" t="str">
        <f>OBV!G1024</f>
        <v>STRONG</v>
      </c>
      <c r="L1024" s="6" t="str">
        <f>OBV!H1024</f>
        <v>CONFIRMED BULLISH</v>
      </c>
      <c r="M1024" s="8">
        <f t="shared" si="150"/>
        <v>0</v>
      </c>
      <c r="N1024" s="8">
        <f t="shared" si="151"/>
        <v>100</v>
      </c>
      <c r="O1024" s="8">
        <f t="shared" si="152"/>
        <v>0</v>
      </c>
      <c r="P1024" s="8">
        <f t="shared" si="153"/>
        <v>100</v>
      </c>
      <c r="Q1024" s="9">
        <f t="shared" si="154"/>
        <v>50</v>
      </c>
      <c r="R1024" s="9">
        <f t="shared" si="155"/>
        <v>45</v>
      </c>
      <c r="S1024" s="9">
        <f t="shared" si="156"/>
        <v>60</v>
      </c>
      <c r="T1024" s="9">
        <f t="shared" si="157"/>
        <v>50</v>
      </c>
      <c r="U1024" s="8">
        <f t="shared" si="158"/>
        <v>51.666666666666664</v>
      </c>
      <c r="V1024" s="8">
        <f t="shared" si="159"/>
        <v>51.25</v>
      </c>
    </row>
    <row r="1025" spans="1:22" ht="13.5" x14ac:dyDescent="0.25">
      <c r="A1025" s="3">
        <f>RSI!A1025</f>
        <v>43802</v>
      </c>
      <c r="B1025" s="2">
        <f>RSI!B1025</f>
        <v>32.966999999999999</v>
      </c>
      <c r="C1025" s="2">
        <f>RSI!I1025</f>
        <v>69.514159264531742</v>
      </c>
      <c r="D1025" s="2">
        <f>MACD!E1025</f>
        <v>-1.9037292455417756</v>
      </c>
      <c r="E1025" s="2">
        <f>MACD!F1025</f>
        <v>-0.24368934469520753</v>
      </c>
      <c r="F1025" s="2">
        <f>'Moving Avg'!D1025</f>
        <v>31.810159999999996</v>
      </c>
      <c r="G1025" s="2">
        <f>'Moving Avg'!F1025</f>
        <v>27.601375000000001</v>
      </c>
      <c r="H1025" s="2">
        <f>'Moving Avg'!G1025</f>
        <v>27.558815999999993</v>
      </c>
      <c r="I1025" s="2">
        <f>'Moving Avg'!H1025</f>
        <v>32.330216499999977</v>
      </c>
      <c r="J1025" s="6" t="str">
        <f>OBV!F1025</f>
        <v>BULLISH</v>
      </c>
      <c r="K1025" s="6" t="str">
        <f>OBV!G1025</f>
        <v>STRONG</v>
      </c>
      <c r="L1025" s="6" t="str">
        <f>OBV!H1025</f>
        <v>CONFIRMED BULLISH</v>
      </c>
      <c r="M1025" s="8">
        <f t="shared" si="150"/>
        <v>25</v>
      </c>
      <c r="N1025" s="8">
        <f t="shared" si="151"/>
        <v>100</v>
      </c>
      <c r="O1025" s="8">
        <f t="shared" si="152"/>
        <v>0</v>
      </c>
      <c r="P1025" s="8">
        <f t="shared" si="153"/>
        <v>100</v>
      </c>
      <c r="Q1025" s="9">
        <f t="shared" si="154"/>
        <v>58.75</v>
      </c>
      <c r="R1025" s="9">
        <f t="shared" si="155"/>
        <v>50</v>
      </c>
      <c r="S1025" s="9">
        <f t="shared" si="156"/>
        <v>63.75</v>
      </c>
      <c r="T1025" s="9">
        <f t="shared" si="157"/>
        <v>56.25</v>
      </c>
      <c r="U1025" s="8">
        <f t="shared" si="158"/>
        <v>57.5</v>
      </c>
      <c r="V1025" s="8">
        <f t="shared" si="159"/>
        <v>57.1875</v>
      </c>
    </row>
    <row r="1026" spans="1:22" ht="13.5" x14ac:dyDescent="0.25">
      <c r="A1026" s="3">
        <f>RSI!A1026</f>
        <v>43803</v>
      </c>
      <c r="B1026" s="2">
        <f>RSI!B1026</f>
        <v>32.767200000000003</v>
      </c>
      <c r="C1026" s="2">
        <f>RSI!I1026</f>
        <v>68.397322542165156</v>
      </c>
      <c r="D1026" s="2">
        <f>MACD!E1026</f>
        <v>-2.7107862744917242</v>
      </c>
      <c r="E1026" s="2">
        <f>MACD!F1026</f>
        <v>-0.73710873065451088</v>
      </c>
      <c r="F1026" s="2">
        <f>'Moving Avg'!D1026</f>
        <v>32.575400000000002</v>
      </c>
      <c r="G1026" s="2">
        <f>'Moving Avg'!F1026</f>
        <v>27.841135000000001</v>
      </c>
      <c r="H1026" s="2">
        <f>'Moving Avg'!G1026</f>
        <v>27.555019999999995</v>
      </c>
      <c r="I1026" s="2">
        <f>'Moving Avg'!H1026</f>
        <v>32.311596999999978</v>
      </c>
      <c r="J1026" s="6" t="str">
        <f>OBV!F1026</f>
        <v>BULLISH</v>
      </c>
      <c r="K1026" s="6" t="str">
        <f>OBV!G1026</f>
        <v>STRONG</v>
      </c>
      <c r="L1026" s="6" t="str">
        <f>OBV!H1026</f>
        <v>CONFIRMED BULLISH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100</v>
      </c>
      <c r="O1026" s="8">
        <f t="shared" ref="O1026:O1089" si="162">IF(F1026-I1026&gt;10,100,IF(F1026-I1026&gt;5,75, IF(F1026-I1026&gt;0,50,0)))</f>
        <v>50</v>
      </c>
      <c r="P1026" s="8">
        <f t="shared" ref="P1026:P1089" si="163">IF(L1026="confirmed bullish", 34, IF(L1026="bullish divergence",17, 0))+IF(J1026="bullish",33,IF(J1026="bearish",0,16.5))+IF(K1026="strong",33,IF(K1026="weak",0,16.5))</f>
        <v>100</v>
      </c>
      <c r="Q1026" s="9">
        <f t="shared" si="154"/>
        <v>66.25</v>
      </c>
      <c r="R1026" s="9">
        <f t="shared" si="155"/>
        <v>67.5</v>
      </c>
      <c r="S1026" s="9">
        <f t="shared" si="156"/>
        <v>76.25</v>
      </c>
      <c r="T1026" s="9">
        <f t="shared" si="157"/>
        <v>68.75</v>
      </c>
      <c r="U1026" s="8">
        <f t="shared" si="158"/>
        <v>70</v>
      </c>
      <c r="V1026" s="8">
        <f t="shared" si="159"/>
        <v>69.6875</v>
      </c>
    </row>
    <row r="1027" spans="1:22" ht="13.5" x14ac:dyDescent="0.25">
      <c r="A1027" s="3">
        <f>RSI!A1027</f>
        <v>43804</v>
      </c>
      <c r="B1027" s="2">
        <f>RSI!B1027</f>
        <v>32.757199999999997</v>
      </c>
      <c r="C1027" s="2">
        <f>RSI!I1027</f>
        <v>68.33814338358448</v>
      </c>
      <c r="D1027" s="2">
        <f>MACD!E1027</f>
        <v>-3.2599986330765311</v>
      </c>
      <c r="E1027" s="2">
        <f>MACD!F1027</f>
        <v>-1.2416867111389149</v>
      </c>
      <c r="F1027" s="2">
        <f>'Moving Avg'!D1027</f>
        <v>32.992980000000003</v>
      </c>
      <c r="G1027" s="2">
        <f>'Moving Avg'!F1027</f>
        <v>28.080394999999999</v>
      </c>
      <c r="H1027" s="2">
        <f>'Moving Avg'!G1027</f>
        <v>27.570603999999992</v>
      </c>
      <c r="I1027" s="2">
        <f>'Moving Avg'!H1027</f>
        <v>32.292927499999976</v>
      </c>
      <c r="J1027" s="6" t="str">
        <f>OBV!F1027</f>
        <v>BULLISH</v>
      </c>
      <c r="K1027" s="6" t="str">
        <f>OBV!G1027</f>
        <v>STRONG</v>
      </c>
      <c r="L1027" s="6" t="str">
        <f>OBV!H1027</f>
        <v>CONFIRMED BULLISH</v>
      </c>
      <c r="M1027" s="8">
        <f t="shared" si="160"/>
        <v>25</v>
      </c>
      <c r="N1027" s="8">
        <f t="shared" si="161"/>
        <v>100</v>
      </c>
      <c r="O1027" s="8">
        <f t="shared" si="162"/>
        <v>50</v>
      </c>
      <c r="P1027" s="8">
        <f t="shared" si="163"/>
        <v>100</v>
      </c>
      <c r="Q1027" s="9">
        <f t="shared" ref="Q1027:Q1090" si="164">0.35*M1027+N1027*0.35+O1027*0.15+P1027*0.15</f>
        <v>66.25</v>
      </c>
      <c r="R1027" s="9">
        <f t="shared" ref="R1027:R1090" si="165">M1027*0.2+N1027*0.2+O1027*0.35+P1027*0.25</f>
        <v>67.5</v>
      </c>
      <c r="S1027" s="9">
        <f t="shared" ref="S1027:S1090" si="166">M1027*0.15+N1027*0.15+O1027*0.25+P1027*0.45</f>
        <v>76.25</v>
      </c>
      <c r="T1027" s="9">
        <f t="shared" ref="T1027:T1090" si="167">0.25*SUM(M1027:P1027)</f>
        <v>68.75</v>
      </c>
      <c r="U1027" s="8">
        <f t="shared" ref="U1027:U1090" si="168">SUM(Q1027:S1027)/3</f>
        <v>70</v>
      </c>
      <c r="V1027" s="8">
        <f t="shared" ref="V1027:V1090" si="169">SUM(Q1027:T1027)/4</f>
        <v>69.6875</v>
      </c>
    </row>
    <row r="1028" spans="1:22" ht="13.5" x14ac:dyDescent="0.25">
      <c r="A1028" s="3">
        <f>RSI!A1028</f>
        <v>43805</v>
      </c>
      <c r="B1028" s="2">
        <f>RSI!B1028</f>
        <v>33.346600000000002</v>
      </c>
      <c r="C1028" s="2">
        <f>RSI!I1028</f>
        <v>69.98646390341068</v>
      </c>
      <c r="D1028" s="2">
        <f>MACD!E1028</f>
        <v>-3.6887211518187435</v>
      </c>
      <c r="E1028" s="2">
        <f>MACD!F1028</f>
        <v>-1.7310935992748808</v>
      </c>
      <c r="F1028" s="2">
        <f>'Moving Avg'!D1028</f>
        <v>33.160800000000002</v>
      </c>
      <c r="G1028" s="2">
        <f>'Moving Avg'!F1028</f>
        <v>28.349124999999997</v>
      </c>
      <c r="H1028" s="2">
        <f>'Moving Avg'!G1028</f>
        <v>27.597975999999999</v>
      </c>
      <c r="I1028" s="2">
        <f>'Moving Avg'!H1028</f>
        <v>32.277204999999974</v>
      </c>
      <c r="J1028" s="6" t="str">
        <f>OBV!F1028</f>
        <v>BULLISH</v>
      </c>
      <c r="K1028" s="6" t="str">
        <f>OBV!G1028</f>
        <v>STRONG</v>
      </c>
      <c r="L1028" s="6" t="str">
        <f>OBV!H1028</f>
        <v>CONFIRMED BULLISH</v>
      </c>
      <c r="M1028" s="8">
        <f t="shared" si="160"/>
        <v>25</v>
      </c>
      <c r="N1028" s="8">
        <f t="shared" si="161"/>
        <v>100</v>
      </c>
      <c r="O1028" s="8">
        <f t="shared" si="162"/>
        <v>50</v>
      </c>
      <c r="P1028" s="8">
        <f t="shared" si="163"/>
        <v>100</v>
      </c>
      <c r="Q1028" s="9">
        <f t="shared" si="164"/>
        <v>66.25</v>
      </c>
      <c r="R1028" s="9">
        <f t="shared" si="165"/>
        <v>67.5</v>
      </c>
      <c r="S1028" s="9">
        <f t="shared" si="166"/>
        <v>76.25</v>
      </c>
      <c r="T1028" s="9">
        <f t="shared" si="167"/>
        <v>68.75</v>
      </c>
      <c r="U1028" s="8">
        <f t="shared" si="168"/>
        <v>70</v>
      </c>
      <c r="V1028" s="8">
        <f t="shared" si="169"/>
        <v>69.6875</v>
      </c>
    </row>
    <row r="1029" spans="1:22" ht="13.5" x14ac:dyDescent="0.25">
      <c r="A1029" s="3">
        <f>RSI!A1029</f>
        <v>43808</v>
      </c>
      <c r="B1029" s="2">
        <f>RSI!B1029</f>
        <v>33.2667</v>
      </c>
      <c r="C1029" s="2">
        <f>RSI!I1029</f>
        <v>69.45856299105445</v>
      </c>
      <c r="D1029" s="2">
        <f>MACD!E1029</f>
        <v>-3.9567855622085837</v>
      </c>
      <c r="E1029" s="2">
        <f>MACD!F1029</f>
        <v>-2.1762319918616218</v>
      </c>
      <c r="F1029" s="2">
        <f>'Moving Avg'!D1029</f>
        <v>33.020939999999996</v>
      </c>
      <c r="G1029" s="2">
        <f>'Moving Avg'!F1029</f>
        <v>28.613859999999999</v>
      </c>
      <c r="H1029" s="2">
        <f>'Moving Avg'!G1029</f>
        <v>27.623750000000001</v>
      </c>
      <c r="I1029" s="2">
        <f>'Moving Avg'!H1029</f>
        <v>32.261082999999978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0"/>
        <v>25</v>
      </c>
      <c r="N1029" s="8">
        <f t="shared" si="161"/>
        <v>100</v>
      </c>
      <c r="O1029" s="8">
        <f t="shared" si="162"/>
        <v>50</v>
      </c>
      <c r="P1029" s="8">
        <f t="shared" si="163"/>
        <v>16.5</v>
      </c>
      <c r="Q1029" s="9">
        <f t="shared" si="164"/>
        <v>53.725000000000001</v>
      </c>
      <c r="R1029" s="9">
        <f t="shared" si="165"/>
        <v>46.625</v>
      </c>
      <c r="S1029" s="9">
        <f t="shared" si="166"/>
        <v>38.674999999999997</v>
      </c>
      <c r="T1029" s="9">
        <f t="shared" si="167"/>
        <v>47.875</v>
      </c>
      <c r="U1029" s="8">
        <f t="shared" si="168"/>
        <v>46.341666666666661</v>
      </c>
      <c r="V1029" s="8">
        <f t="shared" si="169"/>
        <v>46.724999999999994</v>
      </c>
    </row>
    <row r="1030" spans="1:22" ht="13.5" x14ac:dyDescent="0.25">
      <c r="A1030" s="3">
        <f>RSI!A1030</f>
        <v>43809</v>
      </c>
      <c r="B1030" s="2">
        <f>RSI!B1030</f>
        <v>32.966999999999999</v>
      </c>
      <c r="C1030" s="2">
        <f>RSI!I1030</f>
        <v>67.404783895393962</v>
      </c>
      <c r="D1030" s="2">
        <f>MACD!E1030</f>
        <v>-3.9457153930016666</v>
      </c>
      <c r="E1030" s="2">
        <f>MACD!F1030</f>
        <v>-2.530128672089631</v>
      </c>
      <c r="F1030" s="2">
        <f>'Moving Avg'!D1030</f>
        <v>33.020939999999996</v>
      </c>
      <c r="G1030" s="2">
        <f>'Moving Avg'!F1030</f>
        <v>28.905570000000001</v>
      </c>
      <c r="H1030" s="2">
        <f>'Moving Avg'!G1030</f>
        <v>27.672301999999998</v>
      </c>
      <c r="I1030" s="2">
        <f>'Moving Avg'!H1030</f>
        <v>32.248888499999978</v>
      </c>
      <c r="J1030" s="6" t="str">
        <f>OBV!F1030</f>
        <v>BEARISH</v>
      </c>
      <c r="K1030" s="6" t="str">
        <f>OBV!G1030</f>
        <v>NEUTRAL</v>
      </c>
      <c r="L1030" s="6" t="str">
        <f>OBV!H1030</f>
        <v>NEUTRAL</v>
      </c>
      <c r="M1030" s="8">
        <f t="shared" si="160"/>
        <v>25</v>
      </c>
      <c r="N1030" s="8">
        <f t="shared" si="161"/>
        <v>100</v>
      </c>
      <c r="O1030" s="8">
        <f t="shared" si="162"/>
        <v>50</v>
      </c>
      <c r="P1030" s="8">
        <f t="shared" si="163"/>
        <v>16.5</v>
      </c>
      <c r="Q1030" s="9">
        <f t="shared" si="164"/>
        <v>53.725000000000001</v>
      </c>
      <c r="R1030" s="9">
        <f t="shared" si="165"/>
        <v>46.625</v>
      </c>
      <c r="S1030" s="9">
        <f t="shared" si="166"/>
        <v>38.674999999999997</v>
      </c>
      <c r="T1030" s="9">
        <f t="shared" si="167"/>
        <v>47.875</v>
      </c>
      <c r="U1030" s="8">
        <f t="shared" si="168"/>
        <v>46.341666666666661</v>
      </c>
      <c r="V1030" s="8">
        <f t="shared" si="169"/>
        <v>46.724999999999994</v>
      </c>
    </row>
    <row r="1031" spans="1:22" ht="13.5" x14ac:dyDescent="0.25">
      <c r="A1031" s="3">
        <f>RSI!A1031</f>
        <v>43810</v>
      </c>
      <c r="B1031" s="2">
        <f>RSI!B1031</f>
        <v>32.467500000000001</v>
      </c>
      <c r="C1031" s="2">
        <f>RSI!I1031</f>
        <v>64.007794203032645</v>
      </c>
      <c r="D1031" s="2">
        <f>MACD!E1031</f>
        <v>-3.6647320365802756</v>
      </c>
      <c r="E1031" s="2">
        <f>MACD!F1031</f>
        <v>-2.75704934498776</v>
      </c>
      <c r="F1031" s="2">
        <f>'Moving Avg'!D1031</f>
        <v>32.960999999999999</v>
      </c>
      <c r="G1031" s="2">
        <f>'Moving Avg'!F1031</f>
        <v>29.133339999999997</v>
      </c>
      <c r="H1031" s="2">
        <f>'Moving Avg'!G1031</f>
        <v>27.729046000000004</v>
      </c>
      <c r="I1031" s="2">
        <f>'Moving Avg'!H1031</f>
        <v>32.23947399999998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0"/>
        <v>25</v>
      </c>
      <c r="N1031" s="8">
        <f t="shared" si="161"/>
        <v>100</v>
      </c>
      <c r="O1031" s="8">
        <f t="shared" si="162"/>
        <v>50</v>
      </c>
      <c r="P1031" s="8">
        <f t="shared" si="163"/>
        <v>16.5</v>
      </c>
      <c r="Q1031" s="9">
        <f t="shared" si="164"/>
        <v>53.725000000000001</v>
      </c>
      <c r="R1031" s="9">
        <f t="shared" si="165"/>
        <v>46.625</v>
      </c>
      <c r="S1031" s="9">
        <f t="shared" si="166"/>
        <v>38.674999999999997</v>
      </c>
      <c r="T1031" s="9">
        <f t="shared" si="167"/>
        <v>47.875</v>
      </c>
      <c r="U1031" s="8">
        <f t="shared" si="168"/>
        <v>46.341666666666661</v>
      </c>
      <c r="V1031" s="8">
        <f t="shared" si="169"/>
        <v>46.724999999999994</v>
      </c>
    </row>
    <row r="1032" spans="1:22" ht="13.5" x14ac:dyDescent="0.25">
      <c r="A1032" s="3">
        <f>RSI!A1032</f>
        <v>43811</v>
      </c>
      <c r="B1032" s="2">
        <f>RSI!B1032</f>
        <v>32.5075</v>
      </c>
      <c r="C1032" s="2">
        <f>RSI!I1032</f>
        <v>64.163547662022722</v>
      </c>
      <c r="D1032" s="2">
        <f>MACD!E1032</f>
        <v>-3.1800837426708597</v>
      </c>
      <c r="E1032" s="2">
        <f>MACD!F1032</f>
        <v>-2.8416562245243804</v>
      </c>
      <c r="F1032" s="2">
        <f>'Moving Avg'!D1032</f>
        <v>32.911059999999999</v>
      </c>
      <c r="G1032" s="2">
        <f>'Moving Avg'!F1032</f>
        <v>29.405070000000006</v>
      </c>
      <c r="H1032" s="2">
        <f>'Moving Avg'!G1032</f>
        <v>27.786589999999997</v>
      </c>
      <c r="I1032" s="2">
        <f>'Moving Avg'!H1032</f>
        <v>32.230259499999981</v>
      </c>
      <c r="J1032" s="6" t="str">
        <f>OBV!F1032</f>
        <v>BULLISH</v>
      </c>
      <c r="K1032" s="6" t="str">
        <f>OBV!G1032</f>
        <v>NEUTRAL</v>
      </c>
      <c r="L1032" s="6" t="str">
        <f>OBV!H1032</f>
        <v>BULLISH DIVERGENCE</v>
      </c>
      <c r="M1032" s="8">
        <f t="shared" si="160"/>
        <v>25</v>
      </c>
      <c r="N1032" s="8">
        <f t="shared" si="161"/>
        <v>100</v>
      </c>
      <c r="O1032" s="8">
        <f t="shared" si="162"/>
        <v>50</v>
      </c>
      <c r="P1032" s="8">
        <f t="shared" si="163"/>
        <v>66.5</v>
      </c>
      <c r="Q1032" s="9">
        <f t="shared" si="164"/>
        <v>61.225000000000001</v>
      </c>
      <c r="R1032" s="9">
        <f t="shared" si="165"/>
        <v>59.125</v>
      </c>
      <c r="S1032" s="9">
        <f t="shared" si="166"/>
        <v>61.174999999999997</v>
      </c>
      <c r="T1032" s="9">
        <f t="shared" si="167"/>
        <v>60.375</v>
      </c>
      <c r="U1032" s="8">
        <f t="shared" si="168"/>
        <v>60.508333333333326</v>
      </c>
      <c r="V1032" s="8">
        <f t="shared" si="169"/>
        <v>60.474999999999994</v>
      </c>
    </row>
    <row r="1033" spans="1:22" ht="13.5" x14ac:dyDescent="0.25">
      <c r="A1033" s="3">
        <f>RSI!A1033</f>
        <v>43812</v>
      </c>
      <c r="B1033" s="2">
        <f>RSI!B1033</f>
        <v>31.957999999999998</v>
      </c>
      <c r="C1033" s="2">
        <f>RSI!I1033</f>
        <v>60.302902875450748</v>
      </c>
      <c r="D1033" s="2">
        <f>MACD!E1033</f>
        <v>-2.4615777147626723</v>
      </c>
      <c r="E1033" s="2">
        <f>MACD!F1033</f>
        <v>-2.7656405225720389</v>
      </c>
      <c r="F1033" s="2">
        <f>'Moving Avg'!D1033</f>
        <v>32.633339999999997</v>
      </c>
      <c r="G1033" s="2">
        <f>'Moving Avg'!F1033</f>
        <v>29.728245000000005</v>
      </c>
      <c r="H1033" s="2">
        <f>'Moving Avg'!G1033</f>
        <v>27.833143999999997</v>
      </c>
      <c r="I1033" s="2">
        <f>'Moving Avg'!H1033</f>
        <v>32.222342499999975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25</v>
      </c>
      <c r="N1033" s="8">
        <f t="shared" si="161"/>
        <v>0</v>
      </c>
      <c r="O1033" s="8">
        <f t="shared" si="162"/>
        <v>50</v>
      </c>
      <c r="P1033" s="8">
        <f t="shared" si="163"/>
        <v>16.5</v>
      </c>
      <c r="Q1033" s="9">
        <f t="shared" si="164"/>
        <v>18.725000000000001</v>
      </c>
      <c r="R1033" s="9">
        <f t="shared" si="165"/>
        <v>26.625</v>
      </c>
      <c r="S1033" s="9">
        <f t="shared" si="166"/>
        <v>23.675000000000001</v>
      </c>
      <c r="T1033" s="9">
        <f t="shared" si="167"/>
        <v>22.875</v>
      </c>
      <c r="U1033" s="8">
        <f t="shared" si="168"/>
        <v>23.008333333333336</v>
      </c>
      <c r="V1033" s="8">
        <f t="shared" si="169"/>
        <v>22.975000000000001</v>
      </c>
    </row>
    <row r="1034" spans="1:22" ht="13.5" x14ac:dyDescent="0.25">
      <c r="A1034" s="3">
        <f>RSI!A1034</f>
        <v>43815</v>
      </c>
      <c r="B1034" s="2">
        <f>RSI!B1034</f>
        <v>30.969000000000001</v>
      </c>
      <c r="C1034" s="2">
        <f>RSI!I1034</f>
        <v>54.004704334229515</v>
      </c>
      <c r="D1034" s="2">
        <f>MACD!E1034</f>
        <v>-1.5666874910196498</v>
      </c>
      <c r="E1034" s="2">
        <f>MACD!F1034</f>
        <v>-2.5258499162615609</v>
      </c>
      <c r="F1034" s="2">
        <f>'Moving Avg'!D1034</f>
        <v>32.1738</v>
      </c>
      <c r="G1034" s="2">
        <f>'Moving Avg'!F1034</f>
        <v>30.078395000000008</v>
      </c>
      <c r="H1034" s="2">
        <f>'Moving Avg'!G1034</f>
        <v>27.877100000000006</v>
      </c>
      <c r="I1034" s="2">
        <f>'Moving Avg'!H1034</f>
        <v>32.209480499999977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25</v>
      </c>
      <c r="N1034" s="8">
        <f t="shared" si="161"/>
        <v>0</v>
      </c>
      <c r="O1034" s="8">
        <f t="shared" si="162"/>
        <v>0</v>
      </c>
      <c r="P1034" s="8">
        <f t="shared" si="163"/>
        <v>16.5</v>
      </c>
      <c r="Q1034" s="9">
        <f t="shared" si="164"/>
        <v>11.225</v>
      </c>
      <c r="R1034" s="9">
        <f t="shared" si="165"/>
        <v>9.125</v>
      </c>
      <c r="S1034" s="9">
        <f t="shared" si="166"/>
        <v>11.175000000000001</v>
      </c>
      <c r="T1034" s="9">
        <f t="shared" si="167"/>
        <v>10.375</v>
      </c>
      <c r="U1034" s="8">
        <f t="shared" si="168"/>
        <v>10.508333333333335</v>
      </c>
      <c r="V1034" s="8">
        <f t="shared" si="169"/>
        <v>10.475000000000001</v>
      </c>
    </row>
    <row r="1035" spans="1:22" ht="13.5" x14ac:dyDescent="0.25">
      <c r="A1035" s="3">
        <f>RSI!A1035</f>
        <v>43816</v>
      </c>
      <c r="B1035" s="2">
        <f>RSI!B1035</f>
        <v>30.039899999999999</v>
      </c>
      <c r="C1035" s="2">
        <f>RSI!I1035</f>
        <v>48.843664409417045</v>
      </c>
      <c r="D1035" s="2">
        <f>MACD!E1035</f>
        <v>-0.89842492266235752</v>
      </c>
      <c r="E1035" s="2">
        <f>MACD!F1035</f>
        <v>-2.2003649175417204</v>
      </c>
      <c r="F1035" s="2">
        <f>'Moving Avg'!D1035</f>
        <v>31.588379999999994</v>
      </c>
      <c r="G1035" s="2">
        <f>'Moving Avg'!F1035</f>
        <v>30.381590000000006</v>
      </c>
      <c r="H1035" s="2">
        <f>'Moving Avg'!G1035</f>
        <v>27.919656000000003</v>
      </c>
      <c r="I1035" s="2">
        <f>'Moving Avg'!H1035</f>
        <v>32.188075999999981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  <c r="M1035" s="8">
        <f t="shared" si="160"/>
        <v>25</v>
      </c>
      <c r="N1035" s="8">
        <f t="shared" si="161"/>
        <v>0</v>
      </c>
      <c r="O1035" s="8">
        <f t="shared" si="162"/>
        <v>0</v>
      </c>
      <c r="P1035" s="8">
        <f t="shared" si="163"/>
        <v>16.5</v>
      </c>
      <c r="Q1035" s="9">
        <f t="shared" si="164"/>
        <v>11.225</v>
      </c>
      <c r="R1035" s="9">
        <f t="shared" si="165"/>
        <v>9.125</v>
      </c>
      <c r="S1035" s="9">
        <f t="shared" si="166"/>
        <v>11.175000000000001</v>
      </c>
      <c r="T1035" s="9">
        <f t="shared" si="167"/>
        <v>10.375</v>
      </c>
      <c r="U1035" s="8">
        <f t="shared" si="168"/>
        <v>10.508333333333335</v>
      </c>
      <c r="V1035" s="8">
        <f t="shared" si="169"/>
        <v>10.475000000000001</v>
      </c>
    </row>
    <row r="1036" spans="1:22" ht="13.5" x14ac:dyDescent="0.25">
      <c r="A1036" s="3">
        <f>RSI!A1036</f>
        <v>43817</v>
      </c>
      <c r="B1036" s="2">
        <f>RSI!B1036</f>
        <v>30.6693</v>
      </c>
      <c r="C1036" s="2">
        <f>RSI!I1036</f>
        <v>52.17780632828137</v>
      </c>
      <c r="D1036" s="2">
        <f>MACD!E1036</f>
        <v>-0.40862234149738441</v>
      </c>
      <c r="E1036" s="2">
        <f>MACD!F1036</f>
        <v>-1.8420164023328534</v>
      </c>
      <c r="F1036" s="2">
        <f>'Moving Avg'!D1036</f>
        <v>31.228739999999998</v>
      </c>
      <c r="G1036" s="2">
        <f>'Moving Avg'!F1036</f>
        <v>30.752220000000005</v>
      </c>
      <c r="H1036" s="2">
        <f>'Moving Avg'!G1036</f>
        <v>27.991384000000007</v>
      </c>
      <c r="I1036" s="2">
        <f>'Moving Avg'!H1036</f>
        <v>32.174948499999978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  <c r="M1036" s="8">
        <f t="shared" si="160"/>
        <v>25</v>
      </c>
      <c r="N1036" s="8">
        <f t="shared" si="161"/>
        <v>0</v>
      </c>
      <c r="O1036" s="8">
        <f t="shared" si="162"/>
        <v>0</v>
      </c>
      <c r="P1036" s="8">
        <f t="shared" si="163"/>
        <v>16.5</v>
      </c>
      <c r="Q1036" s="9">
        <f t="shared" si="164"/>
        <v>11.225</v>
      </c>
      <c r="R1036" s="9">
        <f t="shared" si="165"/>
        <v>9.125</v>
      </c>
      <c r="S1036" s="9">
        <f t="shared" si="166"/>
        <v>11.175000000000001</v>
      </c>
      <c r="T1036" s="9">
        <f t="shared" si="167"/>
        <v>10.375</v>
      </c>
      <c r="U1036" s="8">
        <f t="shared" si="168"/>
        <v>10.508333333333335</v>
      </c>
      <c r="V1036" s="8">
        <f t="shared" si="169"/>
        <v>10.475000000000001</v>
      </c>
    </row>
    <row r="1037" spans="1:22" ht="13.5" x14ac:dyDescent="0.25">
      <c r="A1037" s="3">
        <f>RSI!A1037</f>
        <v>43818</v>
      </c>
      <c r="B1037" s="2">
        <f>RSI!B1037</f>
        <v>30.659300000000002</v>
      </c>
      <c r="C1037" s="2">
        <f>RSI!I1037</f>
        <v>52.119683816892802</v>
      </c>
      <c r="D1037" s="2">
        <f>MACD!E1037</f>
        <v>2.8927558996407754E-3</v>
      </c>
      <c r="E1037" s="2">
        <f>MACD!F1037</f>
        <v>-1.4730345706863546</v>
      </c>
      <c r="F1037" s="2">
        <f>'Moving Avg'!D1037</f>
        <v>30.859100000000002</v>
      </c>
      <c r="G1037" s="2">
        <f>'Moving Avg'!F1037</f>
        <v>31.070400000000006</v>
      </c>
      <c r="H1037" s="2">
        <f>'Moving Avg'!G1037</f>
        <v>28.078096000000006</v>
      </c>
      <c r="I1037" s="2">
        <f>'Moving Avg'!H1037</f>
        <v>32.156788999999982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  <c r="M1037" s="8">
        <f t="shared" si="160"/>
        <v>25</v>
      </c>
      <c r="N1037" s="8">
        <f t="shared" si="161"/>
        <v>0</v>
      </c>
      <c r="O1037" s="8">
        <f t="shared" si="162"/>
        <v>0</v>
      </c>
      <c r="P1037" s="8">
        <f t="shared" si="163"/>
        <v>16.5</v>
      </c>
      <c r="Q1037" s="9">
        <f t="shared" si="164"/>
        <v>11.225</v>
      </c>
      <c r="R1037" s="9">
        <f t="shared" si="165"/>
        <v>9.125</v>
      </c>
      <c r="S1037" s="9">
        <f t="shared" si="166"/>
        <v>11.175000000000001</v>
      </c>
      <c r="T1037" s="9">
        <f t="shared" si="167"/>
        <v>10.375</v>
      </c>
      <c r="U1037" s="8">
        <f t="shared" si="168"/>
        <v>10.508333333333335</v>
      </c>
      <c r="V1037" s="8">
        <f t="shared" si="169"/>
        <v>10.475000000000001</v>
      </c>
    </row>
    <row r="1038" spans="1:22" ht="13.5" x14ac:dyDescent="0.25">
      <c r="A1038" s="3">
        <f>RSI!A1038</f>
        <v>43819</v>
      </c>
      <c r="B1038" s="2">
        <f>RSI!B1038</f>
        <v>30.659300000000002</v>
      </c>
      <c r="C1038" s="2">
        <f>RSI!I1038</f>
        <v>52.119683816892802</v>
      </c>
      <c r="D1038" s="2">
        <f>MACD!E1038</f>
        <v>0.4398565187503074</v>
      </c>
      <c r="E1038" s="2">
        <f>MACD!F1038</f>
        <v>-1.0904563527990221</v>
      </c>
      <c r="F1038" s="2">
        <f>'Moving Avg'!D1038</f>
        <v>30.599360000000001</v>
      </c>
      <c r="G1038" s="2">
        <f>'Moving Avg'!F1038</f>
        <v>31.354615000000006</v>
      </c>
      <c r="H1038" s="2">
        <f>'Moving Avg'!G1038</f>
        <v>28.188386000000005</v>
      </c>
      <c r="I1038" s="2">
        <f>'Moving Avg'!H1038</f>
        <v>32.133499999999984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  <c r="M1038" s="8">
        <f t="shared" si="160"/>
        <v>25</v>
      </c>
      <c r="N1038" s="8">
        <f t="shared" si="161"/>
        <v>0</v>
      </c>
      <c r="O1038" s="8">
        <f t="shared" si="162"/>
        <v>0</v>
      </c>
      <c r="P1038" s="8">
        <f t="shared" si="163"/>
        <v>16.5</v>
      </c>
      <c r="Q1038" s="9">
        <f t="shared" si="164"/>
        <v>11.225</v>
      </c>
      <c r="R1038" s="9">
        <f t="shared" si="165"/>
        <v>9.125</v>
      </c>
      <c r="S1038" s="9">
        <f t="shared" si="166"/>
        <v>11.175000000000001</v>
      </c>
      <c r="T1038" s="9">
        <f t="shared" si="167"/>
        <v>10.375</v>
      </c>
      <c r="U1038" s="8">
        <f t="shared" si="168"/>
        <v>10.508333333333335</v>
      </c>
      <c r="V1038" s="8">
        <f t="shared" si="169"/>
        <v>10.475000000000001</v>
      </c>
    </row>
    <row r="1039" spans="1:22" ht="13.5" x14ac:dyDescent="0.25">
      <c r="A1039" s="3">
        <f>RSI!A1039</f>
        <v>43822</v>
      </c>
      <c r="B1039" s="2">
        <f>RSI!B1039</f>
        <v>29.2807</v>
      </c>
      <c r="C1039" s="2">
        <f>RSI!I1039</f>
        <v>44.240423155546743</v>
      </c>
      <c r="D1039" s="2">
        <f>MACD!E1039</f>
        <v>0.89764514755068348</v>
      </c>
      <c r="E1039" s="2">
        <f>MACD!F1039</f>
        <v>-0.692836052729081</v>
      </c>
      <c r="F1039" s="2">
        <f>'Moving Avg'!D1039</f>
        <v>30.261700000000001</v>
      </c>
      <c r="G1039" s="2">
        <f>'Moving Avg'!F1039</f>
        <v>31.532435000000003</v>
      </c>
      <c r="H1039" s="2">
        <f>'Moving Avg'!G1039</f>
        <v>28.286088000000003</v>
      </c>
      <c r="I1039" s="2">
        <f>'Moving Avg'!H1039</f>
        <v>32.102330999999985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  <c r="M1039" s="8">
        <f t="shared" si="160"/>
        <v>25</v>
      </c>
      <c r="N1039" s="8">
        <f t="shared" si="161"/>
        <v>0</v>
      </c>
      <c r="O1039" s="8">
        <f t="shared" si="162"/>
        <v>0</v>
      </c>
      <c r="P1039" s="8">
        <f t="shared" si="163"/>
        <v>16.5</v>
      </c>
      <c r="Q1039" s="9">
        <f t="shared" si="164"/>
        <v>11.225</v>
      </c>
      <c r="R1039" s="9">
        <f t="shared" si="165"/>
        <v>9.125</v>
      </c>
      <c r="S1039" s="9">
        <f t="shared" si="166"/>
        <v>11.175000000000001</v>
      </c>
      <c r="T1039" s="9">
        <f t="shared" si="167"/>
        <v>10.375</v>
      </c>
      <c r="U1039" s="8">
        <f t="shared" si="168"/>
        <v>10.508333333333335</v>
      </c>
      <c r="V1039" s="8">
        <f t="shared" si="169"/>
        <v>10.475000000000001</v>
      </c>
    </row>
    <row r="1040" spans="1:22" ht="13.5" x14ac:dyDescent="0.25">
      <c r="A1040" s="3">
        <f>RSI!A1040</f>
        <v>43823</v>
      </c>
      <c r="B1040" s="2">
        <f>RSI!B1040</f>
        <v>30.069900000000001</v>
      </c>
      <c r="C1040" s="2">
        <f>RSI!I1040</f>
        <v>48.994179515680905</v>
      </c>
      <c r="D1040" s="2">
        <f>MACD!E1040</f>
        <v>1.1869394276928489</v>
      </c>
      <c r="E1040" s="2">
        <f>MACD!F1040</f>
        <v>-0.31688095664469496</v>
      </c>
      <c r="F1040" s="2">
        <f>'Moving Avg'!D1040</f>
        <v>30.267699999999998</v>
      </c>
      <c r="G1040" s="2">
        <f>'Moving Avg'!F1040</f>
        <v>31.671795000000003</v>
      </c>
      <c r="H1040" s="2">
        <f>'Moving Avg'!G1040</f>
        <v>28.427346000000004</v>
      </c>
      <c r="I1040" s="2">
        <f>'Moving Avg'!H1040</f>
        <v>32.075107999999986</v>
      </c>
      <c r="J1040" s="6" t="str">
        <f>OBV!F1040</f>
        <v>BEARISH</v>
      </c>
      <c r="K1040" s="6" t="str">
        <f>OBV!G1040</f>
        <v>NEUTRAL</v>
      </c>
      <c r="L1040" s="6" t="str">
        <f>OBV!H1040</f>
        <v>BEARISH DIVERGENCE</v>
      </c>
      <c r="M1040" s="8">
        <f t="shared" si="160"/>
        <v>25</v>
      </c>
      <c r="N1040" s="8">
        <f t="shared" si="161"/>
        <v>0</v>
      </c>
      <c r="O1040" s="8">
        <f t="shared" si="162"/>
        <v>0</v>
      </c>
      <c r="P1040" s="8">
        <f t="shared" si="163"/>
        <v>16.5</v>
      </c>
      <c r="Q1040" s="9">
        <f t="shared" si="164"/>
        <v>11.225</v>
      </c>
      <c r="R1040" s="9">
        <f t="shared" si="165"/>
        <v>9.125</v>
      </c>
      <c r="S1040" s="9">
        <f t="shared" si="166"/>
        <v>11.175000000000001</v>
      </c>
      <c r="T1040" s="9">
        <f t="shared" si="167"/>
        <v>10.375</v>
      </c>
      <c r="U1040" s="8">
        <f t="shared" si="168"/>
        <v>10.508333333333335</v>
      </c>
      <c r="V1040" s="8">
        <f t="shared" si="169"/>
        <v>10.475000000000001</v>
      </c>
    </row>
    <row r="1041" spans="1:22" ht="13.5" x14ac:dyDescent="0.25">
      <c r="A1041" s="3">
        <f>RSI!A1041</f>
        <v>43824</v>
      </c>
      <c r="B1041" s="2">
        <f>RSI!B1041</f>
        <v>29.97</v>
      </c>
      <c r="C1041" s="2">
        <f>RSI!I1041</f>
        <v>48.431311238830091</v>
      </c>
      <c r="D1041" s="2">
        <f>MACD!E1041</f>
        <v>1.3636373460071667</v>
      </c>
      <c r="E1041" s="2">
        <f>MACD!F1041</f>
        <v>1.9222703885677372E-2</v>
      </c>
      <c r="F1041" s="2">
        <f>'Moving Avg'!D1041</f>
        <v>30.127840000000003</v>
      </c>
      <c r="G1041" s="2">
        <f>'Moving Avg'!F1041</f>
        <v>31.723245000000002</v>
      </c>
      <c r="H1041" s="2">
        <f>'Moving Avg'!G1041</f>
        <v>28.567206000000006</v>
      </c>
      <c r="I1041" s="2">
        <f>'Moving Avg'!H1041</f>
        <v>32.04738549999999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0"/>
        <v>25</v>
      </c>
      <c r="N1041" s="8">
        <f t="shared" si="161"/>
        <v>0</v>
      </c>
      <c r="O1041" s="8">
        <f t="shared" si="162"/>
        <v>0</v>
      </c>
      <c r="P1041" s="8">
        <f t="shared" si="163"/>
        <v>16.5</v>
      </c>
      <c r="Q1041" s="9">
        <f t="shared" si="164"/>
        <v>11.225</v>
      </c>
      <c r="R1041" s="9">
        <f t="shared" si="165"/>
        <v>9.125</v>
      </c>
      <c r="S1041" s="9">
        <f t="shared" si="166"/>
        <v>11.175000000000001</v>
      </c>
      <c r="T1041" s="9">
        <f t="shared" si="167"/>
        <v>10.375</v>
      </c>
      <c r="U1041" s="8">
        <f t="shared" si="168"/>
        <v>10.508333333333335</v>
      </c>
      <c r="V1041" s="8">
        <f t="shared" si="169"/>
        <v>10.475000000000001</v>
      </c>
    </row>
    <row r="1042" spans="1:22" ht="13.5" x14ac:dyDescent="0.25">
      <c r="A1042" s="3">
        <f>RSI!A1042</f>
        <v>43825</v>
      </c>
      <c r="B1042" s="2">
        <f>RSI!B1042</f>
        <v>29.870100000000001</v>
      </c>
      <c r="C1042" s="2">
        <f>RSI!I1042</f>
        <v>47.839432168500615</v>
      </c>
      <c r="D1042" s="2">
        <f>MACD!E1042</f>
        <v>1.5285512438772741</v>
      </c>
      <c r="E1042" s="2">
        <f>MACD!F1042</f>
        <v>0.32108841188399673</v>
      </c>
      <c r="F1042" s="2">
        <f>'Moving Avg'!D1042</f>
        <v>29.97</v>
      </c>
      <c r="G1042" s="2">
        <f>'Moving Avg'!F1042</f>
        <v>31.683285000000001</v>
      </c>
      <c r="H1042" s="2">
        <f>'Moving Avg'!G1042</f>
        <v>28.691082000000005</v>
      </c>
      <c r="I1042" s="2">
        <f>'Moving Avg'!H1042</f>
        <v>32.019163499999991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  <c r="M1042" s="8">
        <f t="shared" si="160"/>
        <v>25</v>
      </c>
      <c r="N1042" s="8">
        <f t="shared" si="161"/>
        <v>0</v>
      </c>
      <c r="O1042" s="8">
        <f t="shared" si="162"/>
        <v>0</v>
      </c>
      <c r="P1042" s="8">
        <f t="shared" si="163"/>
        <v>16.5</v>
      </c>
      <c r="Q1042" s="9">
        <f t="shared" si="164"/>
        <v>11.225</v>
      </c>
      <c r="R1042" s="9">
        <f t="shared" si="165"/>
        <v>9.125</v>
      </c>
      <c r="S1042" s="9">
        <f t="shared" si="166"/>
        <v>11.175000000000001</v>
      </c>
      <c r="T1042" s="9">
        <f t="shared" si="167"/>
        <v>10.375</v>
      </c>
      <c r="U1042" s="8">
        <f t="shared" si="168"/>
        <v>10.508333333333335</v>
      </c>
      <c r="V1042" s="8">
        <f t="shared" si="169"/>
        <v>10.475000000000001</v>
      </c>
    </row>
    <row r="1043" spans="1:22" ht="13.5" x14ac:dyDescent="0.25">
      <c r="A1043" s="3">
        <f>RSI!A1043</f>
        <v>43826</v>
      </c>
      <c r="B1043" s="2">
        <f>RSI!B1043</f>
        <v>28.981000000000002</v>
      </c>
      <c r="C1043" s="2">
        <f>RSI!I1043</f>
        <v>42.823426948307265</v>
      </c>
      <c r="D1043" s="2">
        <f>MACD!E1043</f>
        <v>1.65171453999913</v>
      </c>
      <c r="E1043" s="2">
        <f>MACD!F1043</f>
        <v>0.58721363750702338</v>
      </c>
      <c r="F1043" s="2">
        <f>'Moving Avg'!D1043</f>
        <v>29.634339999999998</v>
      </c>
      <c r="G1043" s="2">
        <f>'Moving Avg'!F1043</f>
        <v>31.506959999999999</v>
      </c>
      <c r="H1043" s="2">
        <f>'Moving Avg'!G1043</f>
        <v>28.782990000000005</v>
      </c>
      <c r="I1043" s="2">
        <f>'Moving Avg'!H1043</f>
        <v>31.986495999999992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  <c r="M1043" s="8">
        <f t="shared" si="160"/>
        <v>25</v>
      </c>
      <c r="N1043" s="8">
        <f t="shared" si="161"/>
        <v>0</v>
      </c>
      <c r="O1043" s="8">
        <f t="shared" si="162"/>
        <v>0</v>
      </c>
      <c r="P1043" s="8">
        <f t="shared" si="163"/>
        <v>16.5</v>
      </c>
      <c r="Q1043" s="9">
        <f t="shared" si="164"/>
        <v>11.225</v>
      </c>
      <c r="R1043" s="9">
        <f t="shared" si="165"/>
        <v>9.125</v>
      </c>
      <c r="S1043" s="9">
        <f t="shared" si="166"/>
        <v>11.175000000000001</v>
      </c>
      <c r="T1043" s="9">
        <f t="shared" si="167"/>
        <v>10.375</v>
      </c>
      <c r="U1043" s="8">
        <f t="shared" si="168"/>
        <v>10.508333333333335</v>
      </c>
      <c r="V1043" s="8">
        <f t="shared" si="169"/>
        <v>10.475000000000001</v>
      </c>
    </row>
    <row r="1044" spans="1:22" ht="13.5" x14ac:dyDescent="0.25">
      <c r="A1044" s="3">
        <f>RSI!A1044</f>
        <v>43829</v>
      </c>
      <c r="B1044" s="2">
        <f>RSI!B1044</f>
        <v>28.981000000000002</v>
      </c>
      <c r="C1044" s="2">
        <f>RSI!I1044</f>
        <v>42.823426948307265</v>
      </c>
      <c r="D1044" s="2">
        <f>MACD!E1044</f>
        <v>1.6111591219749535</v>
      </c>
      <c r="E1044" s="2">
        <f>MACD!F1044</f>
        <v>0.79200273440060942</v>
      </c>
      <c r="F1044" s="2">
        <f>'Moving Avg'!D1044</f>
        <v>29.574399999999997</v>
      </c>
      <c r="G1044" s="2">
        <f>'Moving Avg'!F1044</f>
        <v>31.257709999999996</v>
      </c>
      <c r="H1044" s="2">
        <f>'Moving Avg'!G1044</f>
        <v>28.860312000000004</v>
      </c>
      <c r="I1044" s="2">
        <f>'Moving Avg'!H1044</f>
        <v>31.953828499999997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  <c r="M1044" s="8">
        <f t="shared" si="160"/>
        <v>25</v>
      </c>
      <c r="N1044" s="8">
        <f t="shared" si="161"/>
        <v>0</v>
      </c>
      <c r="O1044" s="8">
        <f t="shared" si="162"/>
        <v>0</v>
      </c>
      <c r="P1044" s="8">
        <f t="shared" si="163"/>
        <v>16.5</v>
      </c>
      <c r="Q1044" s="9">
        <f t="shared" si="164"/>
        <v>11.225</v>
      </c>
      <c r="R1044" s="9">
        <f t="shared" si="165"/>
        <v>9.125</v>
      </c>
      <c r="S1044" s="9">
        <f t="shared" si="166"/>
        <v>11.175000000000001</v>
      </c>
      <c r="T1044" s="9">
        <f t="shared" si="167"/>
        <v>10.375</v>
      </c>
      <c r="U1044" s="8">
        <f t="shared" si="168"/>
        <v>10.508333333333335</v>
      </c>
      <c r="V1044" s="8">
        <f t="shared" si="169"/>
        <v>10.475000000000001</v>
      </c>
    </row>
    <row r="1045" spans="1:22" ht="13.5" x14ac:dyDescent="0.25">
      <c r="A1045" s="3">
        <f>RSI!A1045</f>
        <v>43830</v>
      </c>
      <c r="B1045" s="2">
        <f>RSI!B1045</f>
        <v>28.111899999999999</v>
      </c>
      <c r="C1045" s="2">
        <f>RSI!I1045</f>
        <v>38.273928593077095</v>
      </c>
      <c r="D1045" s="2">
        <f>MACD!E1045</f>
        <v>1.5051187332440392</v>
      </c>
      <c r="E1045" s="2">
        <f>MACD!F1045</f>
        <v>0.93462593416929551</v>
      </c>
      <c r="F1045" s="2">
        <f>'Moving Avg'!D1045</f>
        <v>29.182799999999997</v>
      </c>
      <c r="G1045" s="2">
        <f>'Moving Avg'!F1045</f>
        <v>31.014954999999997</v>
      </c>
      <c r="H1045" s="2">
        <f>'Moving Avg'!G1045</f>
        <v>28.920252000000009</v>
      </c>
      <c r="I1045" s="2">
        <f>'Moving Avg'!H1045</f>
        <v>31.916864999999998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  <c r="M1045" s="8">
        <f t="shared" si="160"/>
        <v>25</v>
      </c>
      <c r="N1045" s="8">
        <f t="shared" si="161"/>
        <v>0</v>
      </c>
      <c r="O1045" s="8">
        <f t="shared" si="162"/>
        <v>0</v>
      </c>
      <c r="P1045" s="8">
        <f t="shared" si="163"/>
        <v>16.5</v>
      </c>
      <c r="Q1045" s="9">
        <f t="shared" si="164"/>
        <v>11.225</v>
      </c>
      <c r="R1045" s="9">
        <f t="shared" si="165"/>
        <v>9.125</v>
      </c>
      <c r="S1045" s="9">
        <f t="shared" si="166"/>
        <v>11.175000000000001</v>
      </c>
      <c r="T1045" s="9">
        <f t="shared" si="167"/>
        <v>10.375</v>
      </c>
      <c r="U1045" s="8">
        <f t="shared" si="168"/>
        <v>10.508333333333335</v>
      </c>
      <c r="V1045" s="8">
        <f t="shared" si="169"/>
        <v>10.475000000000001</v>
      </c>
    </row>
    <row r="1046" spans="1:22" ht="13.5" x14ac:dyDescent="0.25">
      <c r="A1046" s="3">
        <f>RSI!A1046</f>
        <v>43832</v>
      </c>
      <c r="B1046" s="2">
        <f>RSI!B1046</f>
        <v>29.3706</v>
      </c>
      <c r="C1046" s="2">
        <f>RSI!I1046</f>
        <v>47.048008019778315</v>
      </c>
      <c r="D1046" s="2">
        <f>MACD!E1046</f>
        <v>1.4304515485318596</v>
      </c>
      <c r="E1046" s="2">
        <f>MACD!F1046</f>
        <v>1.0337910570418085</v>
      </c>
      <c r="F1046" s="2">
        <f>'Moving Avg'!D1046</f>
        <v>29.062919999999998</v>
      </c>
      <c r="G1046" s="2">
        <f>'Moving Avg'!F1046</f>
        <v>30.845125000000003</v>
      </c>
      <c r="H1046" s="2">
        <f>'Moving Avg'!G1046</f>
        <v>28.990382000000007</v>
      </c>
      <c r="I1046" s="2">
        <f>'Moving Avg'!H1046</f>
        <v>31.886195000000001</v>
      </c>
      <c r="J1046" s="6" t="str">
        <f>OBV!F1046</f>
        <v>BULLISH</v>
      </c>
      <c r="K1046" s="6" t="str">
        <f>OBV!G1046</f>
        <v>NEUTRAL</v>
      </c>
      <c r="L1046" s="6" t="str">
        <f>OBV!H1046</f>
        <v>BULLISH DIVERGENCE</v>
      </c>
      <c r="M1046" s="8">
        <f t="shared" si="160"/>
        <v>25</v>
      </c>
      <c r="N1046" s="8">
        <f t="shared" si="161"/>
        <v>0</v>
      </c>
      <c r="O1046" s="8">
        <f t="shared" si="162"/>
        <v>0</v>
      </c>
      <c r="P1046" s="8">
        <f t="shared" si="163"/>
        <v>66.5</v>
      </c>
      <c r="Q1046" s="9">
        <f t="shared" si="164"/>
        <v>18.725000000000001</v>
      </c>
      <c r="R1046" s="9">
        <f t="shared" si="165"/>
        <v>21.625</v>
      </c>
      <c r="S1046" s="9">
        <f t="shared" si="166"/>
        <v>33.674999999999997</v>
      </c>
      <c r="T1046" s="9">
        <f t="shared" si="167"/>
        <v>22.875</v>
      </c>
      <c r="U1046" s="8">
        <f t="shared" si="168"/>
        <v>24.675000000000001</v>
      </c>
      <c r="V1046" s="8">
        <f t="shared" si="169"/>
        <v>24.225000000000001</v>
      </c>
    </row>
    <row r="1047" spans="1:22" ht="13.5" x14ac:dyDescent="0.25">
      <c r="A1047" s="3">
        <f>RSI!A1047</f>
        <v>43833</v>
      </c>
      <c r="B1047" s="2">
        <f>RSI!B1047</f>
        <v>29.920100000000001</v>
      </c>
      <c r="C1047" s="2">
        <f>RSI!I1047</f>
        <v>50.365047804259163</v>
      </c>
      <c r="D1047" s="2">
        <f>MACD!E1047</f>
        <v>1.3282080100988765</v>
      </c>
      <c r="E1047" s="2">
        <f>MACD!F1047</f>
        <v>1.0926744476532222</v>
      </c>
      <c r="F1047" s="2">
        <f>'Moving Avg'!D1047</f>
        <v>29.07292</v>
      </c>
      <c r="G1047" s="2">
        <f>'Moving Avg'!F1047</f>
        <v>30.703270000000003</v>
      </c>
      <c r="H1047" s="2">
        <f>'Moving Avg'!G1047</f>
        <v>29.079294000000008</v>
      </c>
      <c r="I1047" s="2">
        <f>'Moving Avg'!H1047</f>
        <v>31.858272499999998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  <c r="M1047" s="8">
        <f t="shared" si="160"/>
        <v>25</v>
      </c>
      <c r="N1047" s="8">
        <f t="shared" si="161"/>
        <v>0</v>
      </c>
      <c r="O1047" s="8">
        <f t="shared" si="162"/>
        <v>0</v>
      </c>
      <c r="P1047" s="8">
        <f t="shared" si="163"/>
        <v>83.5</v>
      </c>
      <c r="Q1047" s="9">
        <f t="shared" si="164"/>
        <v>21.274999999999999</v>
      </c>
      <c r="R1047" s="9">
        <f t="shared" si="165"/>
        <v>25.875</v>
      </c>
      <c r="S1047" s="9">
        <f t="shared" si="166"/>
        <v>41.325000000000003</v>
      </c>
      <c r="T1047" s="9">
        <f t="shared" si="167"/>
        <v>27.125</v>
      </c>
      <c r="U1047" s="8">
        <f t="shared" si="168"/>
        <v>29.491666666666664</v>
      </c>
      <c r="V1047" s="8">
        <f t="shared" si="169"/>
        <v>28.9</v>
      </c>
    </row>
    <row r="1048" spans="1:22" ht="13.5" x14ac:dyDescent="0.25">
      <c r="A1048" s="3">
        <f>RSI!A1048</f>
        <v>43836</v>
      </c>
      <c r="B1048" s="2">
        <f>RSI!B1048</f>
        <v>29.920100000000001</v>
      </c>
      <c r="C1048" s="2">
        <f>RSI!I1048</f>
        <v>50.365047804259149</v>
      </c>
      <c r="D1048" s="2">
        <f>MACD!E1048</f>
        <v>1.2413903317243253</v>
      </c>
      <c r="E1048" s="2">
        <f>MACD!F1048</f>
        <v>1.1224176244674429</v>
      </c>
      <c r="F1048" s="2">
        <f>'Moving Avg'!D1048</f>
        <v>29.260739999999998</v>
      </c>
      <c r="G1048" s="2">
        <f>'Moving Avg'!F1048</f>
        <v>30.531945</v>
      </c>
      <c r="H1048" s="2">
        <f>'Moving Avg'!G1048</f>
        <v>29.16041400000001</v>
      </c>
      <c r="I1048" s="2">
        <f>'Moving Avg'!H1048</f>
        <v>31.830349999999999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  <c r="M1048" s="8">
        <f t="shared" si="160"/>
        <v>25</v>
      </c>
      <c r="N1048" s="8">
        <f t="shared" si="161"/>
        <v>0</v>
      </c>
      <c r="O1048" s="8">
        <f t="shared" si="162"/>
        <v>0</v>
      </c>
      <c r="P1048" s="8">
        <f t="shared" si="163"/>
        <v>83.5</v>
      </c>
      <c r="Q1048" s="9">
        <f t="shared" si="164"/>
        <v>21.274999999999999</v>
      </c>
      <c r="R1048" s="9">
        <f t="shared" si="165"/>
        <v>25.875</v>
      </c>
      <c r="S1048" s="9">
        <f t="shared" si="166"/>
        <v>41.325000000000003</v>
      </c>
      <c r="T1048" s="9">
        <f t="shared" si="167"/>
        <v>27.125</v>
      </c>
      <c r="U1048" s="8">
        <f t="shared" si="168"/>
        <v>29.491666666666664</v>
      </c>
      <c r="V1048" s="8">
        <f t="shared" si="169"/>
        <v>28.9</v>
      </c>
    </row>
    <row r="1049" spans="1:22" ht="13.5" x14ac:dyDescent="0.25">
      <c r="A1049" s="3">
        <f>RSI!A1049</f>
        <v>43837</v>
      </c>
      <c r="B1049" s="2">
        <f>RSI!B1049</f>
        <v>29.030899999999999</v>
      </c>
      <c r="C1049" s="2">
        <f>RSI!I1049</f>
        <v>45.066865965361451</v>
      </c>
      <c r="D1049" s="2">
        <f>MACD!E1049</f>
        <v>1.0214221753713417</v>
      </c>
      <c r="E1049" s="2">
        <f>MACD!F1049</f>
        <v>1.1022185346482227</v>
      </c>
      <c r="F1049" s="2">
        <f>'Moving Avg'!D1049</f>
        <v>29.270720000000001</v>
      </c>
      <c r="G1049" s="2">
        <f>'Moving Avg'!F1049</f>
        <v>30.320155</v>
      </c>
      <c r="H1049" s="2">
        <f>'Moving Avg'!G1049</f>
        <v>29.208366000000009</v>
      </c>
      <c r="I1049" s="2">
        <f>'Moving Avg'!H1049</f>
        <v>31.797981499999995</v>
      </c>
      <c r="J1049" s="6" t="str">
        <f>OBV!F1049</f>
        <v>BEARISH</v>
      </c>
      <c r="K1049" s="6" t="str">
        <f>OBV!G1049</f>
        <v>NEUTRAL</v>
      </c>
      <c r="L1049" s="6" t="str">
        <f>OBV!H1049</f>
        <v>BEARISH DIVERGENCE</v>
      </c>
      <c r="M1049" s="8">
        <f t="shared" si="160"/>
        <v>25</v>
      </c>
      <c r="N1049" s="8">
        <f t="shared" si="161"/>
        <v>100</v>
      </c>
      <c r="O1049" s="8">
        <f t="shared" si="162"/>
        <v>0</v>
      </c>
      <c r="P1049" s="8">
        <f t="shared" si="163"/>
        <v>16.5</v>
      </c>
      <c r="Q1049" s="9">
        <f t="shared" si="164"/>
        <v>46.225000000000001</v>
      </c>
      <c r="R1049" s="9">
        <f t="shared" si="165"/>
        <v>29.125</v>
      </c>
      <c r="S1049" s="9">
        <f t="shared" si="166"/>
        <v>26.175000000000001</v>
      </c>
      <c r="T1049" s="9">
        <f t="shared" si="167"/>
        <v>35.375</v>
      </c>
      <c r="U1049" s="8">
        <f t="shared" si="168"/>
        <v>33.841666666666661</v>
      </c>
      <c r="V1049" s="8">
        <f t="shared" si="169"/>
        <v>34.224999999999994</v>
      </c>
    </row>
    <row r="1050" spans="1:22" ht="13.5" x14ac:dyDescent="0.25">
      <c r="A1050" s="3">
        <f>RSI!A1050</f>
        <v>43838</v>
      </c>
      <c r="B1050" s="2">
        <f>RSI!B1050</f>
        <v>29.870100000000001</v>
      </c>
      <c r="C1050" s="2">
        <f>RSI!I1050</f>
        <v>50.372868873180863</v>
      </c>
      <c r="D1050" s="2">
        <f>MACD!E1050</f>
        <v>0.89954145828143339</v>
      </c>
      <c r="E1050" s="2">
        <f>MACD!F1050</f>
        <v>1.0616831193748648</v>
      </c>
      <c r="F1050" s="2">
        <f>'Moving Avg'!D1050</f>
        <v>29.622360000000004</v>
      </c>
      <c r="G1050" s="2">
        <f>'Moving Avg'!F1050</f>
        <v>30.165309999999998</v>
      </c>
      <c r="H1050" s="2">
        <f>'Moving Avg'!G1050</f>
        <v>29.25032400000001</v>
      </c>
      <c r="I1050" s="2">
        <f>'Moving Avg'!H1050</f>
        <v>31.769808999999995</v>
      </c>
      <c r="J1050" s="6" t="str">
        <f>OBV!F1050</f>
        <v>BEARISH</v>
      </c>
      <c r="K1050" s="6" t="str">
        <f>OBV!G1050</f>
        <v>NEUTRAL</v>
      </c>
      <c r="L1050" s="6" t="str">
        <f>OBV!H1050</f>
        <v>BEARISH DIVERGENCE</v>
      </c>
      <c r="M1050" s="8">
        <f t="shared" si="160"/>
        <v>25</v>
      </c>
      <c r="N1050" s="8">
        <f t="shared" si="161"/>
        <v>100</v>
      </c>
      <c r="O1050" s="8">
        <f t="shared" si="162"/>
        <v>0</v>
      </c>
      <c r="P1050" s="8">
        <f t="shared" si="163"/>
        <v>16.5</v>
      </c>
      <c r="Q1050" s="9">
        <f t="shared" si="164"/>
        <v>46.225000000000001</v>
      </c>
      <c r="R1050" s="9">
        <f t="shared" si="165"/>
        <v>29.125</v>
      </c>
      <c r="S1050" s="9">
        <f t="shared" si="166"/>
        <v>26.175000000000001</v>
      </c>
      <c r="T1050" s="9">
        <f t="shared" si="167"/>
        <v>35.375</v>
      </c>
      <c r="U1050" s="8">
        <f t="shared" si="168"/>
        <v>33.841666666666661</v>
      </c>
      <c r="V1050" s="8">
        <f t="shared" si="169"/>
        <v>34.224999999999994</v>
      </c>
    </row>
    <row r="1051" spans="1:22" ht="13.5" x14ac:dyDescent="0.25">
      <c r="A1051" s="3">
        <f>RSI!A1051</f>
        <v>43839</v>
      </c>
      <c r="B1051" s="2">
        <f>RSI!B1051</f>
        <v>29.97</v>
      </c>
      <c r="C1051" s="2">
        <f>RSI!I1051</f>
        <v>50.979873816498497</v>
      </c>
      <c r="D1051" s="2">
        <f>MACD!E1051</f>
        <v>0.7733073755667661</v>
      </c>
      <c r="E1051" s="2">
        <f>MACD!F1051</f>
        <v>1.0040079706132452</v>
      </c>
      <c r="F1051" s="2">
        <f>'Moving Avg'!D1051</f>
        <v>29.742239999999999</v>
      </c>
      <c r="G1051" s="2">
        <f>'Moving Avg'!F1051</f>
        <v>30.040435000000002</v>
      </c>
      <c r="H1051" s="2">
        <f>'Moving Avg'!G1051</f>
        <v>29.277696000000009</v>
      </c>
      <c r="I1051" s="2">
        <f>'Moving Avg'!H1051</f>
        <v>31.742135999999995</v>
      </c>
      <c r="J1051" s="6" t="str">
        <f>OBV!F1051</f>
        <v>BEARISH</v>
      </c>
      <c r="K1051" s="6" t="str">
        <f>OBV!G1051</f>
        <v>NEUTRAL</v>
      </c>
      <c r="L1051" s="6" t="str">
        <f>OBV!H1051</f>
        <v>BEARISH DIVERGENCE</v>
      </c>
      <c r="M1051" s="8">
        <f t="shared" si="160"/>
        <v>25</v>
      </c>
      <c r="N1051" s="8">
        <f t="shared" si="161"/>
        <v>100</v>
      </c>
      <c r="O1051" s="8">
        <f t="shared" si="162"/>
        <v>0</v>
      </c>
      <c r="P1051" s="8">
        <f t="shared" si="163"/>
        <v>16.5</v>
      </c>
      <c r="Q1051" s="9">
        <f t="shared" si="164"/>
        <v>46.225000000000001</v>
      </c>
      <c r="R1051" s="9">
        <f t="shared" si="165"/>
        <v>29.125</v>
      </c>
      <c r="S1051" s="9">
        <f t="shared" si="166"/>
        <v>26.175000000000001</v>
      </c>
      <c r="T1051" s="9">
        <f t="shared" si="167"/>
        <v>35.375</v>
      </c>
      <c r="U1051" s="8">
        <f t="shared" si="168"/>
        <v>33.841666666666661</v>
      </c>
      <c r="V1051" s="8">
        <f t="shared" si="169"/>
        <v>34.224999999999994</v>
      </c>
    </row>
    <row r="1052" spans="1:22" ht="13.5" x14ac:dyDescent="0.25">
      <c r="A1052" s="3">
        <f>RSI!A1052</f>
        <v>43840</v>
      </c>
      <c r="B1052" s="2">
        <f>RSI!B1052</f>
        <v>29.97</v>
      </c>
      <c r="C1052" s="2">
        <f>RSI!I1052</f>
        <v>50.979873816498497</v>
      </c>
      <c r="D1052" s="2">
        <f>MACD!E1052</f>
        <v>0.65022417827673706</v>
      </c>
      <c r="E1052" s="2">
        <f>MACD!F1052</f>
        <v>0.93325121214594364</v>
      </c>
      <c r="F1052" s="2">
        <f>'Moving Avg'!D1052</f>
        <v>29.752220000000001</v>
      </c>
      <c r="G1052" s="2">
        <f>'Moving Avg'!F1052</f>
        <v>29.91356</v>
      </c>
      <c r="H1052" s="2">
        <f>'Moving Avg'!G1052</f>
        <v>29.305068000000009</v>
      </c>
      <c r="I1052" s="2">
        <f>'Moving Avg'!H1052</f>
        <v>31.714462999999995</v>
      </c>
      <c r="J1052" s="6" t="str">
        <f>OBV!F1052</f>
        <v>BEARISH</v>
      </c>
      <c r="K1052" s="6" t="str">
        <f>OBV!G1052</f>
        <v>NEUTRAL</v>
      </c>
      <c r="L1052" s="6" t="str">
        <f>OBV!H1052</f>
        <v>BEARISH DIVERGENCE</v>
      </c>
      <c r="M1052" s="8">
        <f t="shared" si="160"/>
        <v>25</v>
      </c>
      <c r="N1052" s="8">
        <f t="shared" si="161"/>
        <v>100</v>
      </c>
      <c r="O1052" s="8">
        <f t="shared" si="162"/>
        <v>0</v>
      </c>
      <c r="P1052" s="8">
        <f t="shared" si="163"/>
        <v>16.5</v>
      </c>
      <c r="Q1052" s="9">
        <f t="shared" si="164"/>
        <v>46.225000000000001</v>
      </c>
      <c r="R1052" s="9">
        <f t="shared" si="165"/>
        <v>29.125</v>
      </c>
      <c r="S1052" s="9">
        <f t="shared" si="166"/>
        <v>26.175000000000001</v>
      </c>
      <c r="T1052" s="9">
        <f t="shared" si="167"/>
        <v>35.375</v>
      </c>
      <c r="U1052" s="8">
        <f t="shared" si="168"/>
        <v>33.841666666666661</v>
      </c>
      <c r="V1052" s="8">
        <f t="shared" si="169"/>
        <v>34.224999999999994</v>
      </c>
    </row>
    <row r="1053" spans="1:22" ht="13.5" x14ac:dyDescent="0.25">
      <c r="A1053" s="3">
        <f>RSI!A1053</f>
        <v>43843</v>
      </c>
      <c r="B1053" s="2">
        <f>RSI!B1053</f>
        <v>29.97</v>
      </c>
      <c r="C1053" s="2">
        <f>RSI!I1053</f>
        <v>50.979873816498497</v>
      </c>
      <c r="D1053" s="2">
        <f>MACD!E1053</f>
        <v>0.4084584347785416</v>
      </c>
      <c r="E1053" s="2">
        <f>MACD!F1053</f>
        <v>0.82829265667246332</v>
      </c>
      <c r="F1053" s="2">
        <f>'Moving Avg'!D1053</f>
        <v>29.762199999999996</v>
      </c>
      <c r="G1053" s="2">
        <f>'Moving Avg'!F1053</f>
        <v>29.814159999999998</v>
      </c>
      <c r="H1053" s="2">
        <f>'Moving Avg'!G1053</f>
        <v>29.335438000000007</v>
      </c>
      <c r="I1053" s="2">
        <f>'Moving Avg'!H1053</f>
        <v>31.686789999999995</v>
      </c>
      <c r="J1053" s="6" t="str">
        <f>OBV!F1053</f>
        <v>BEARISH</v>
      </c>
      <c r="K1053" s="6" t="str">
        <f>OBV!G1053</f>
        <v>NEUTRAL</v>
      </c>
      <c r="L1053" s="6" t="str">
        <f>OBV!H1053</f>
        <v>BEARISH DIVERGENCE</v>
      </c>
      <c r="M1053" s="8">
        <f t="shared" si="160"/>
        <v>25</v>
      </c>
      <c r="N1053" s="8">
        <f t="shared" si="161"/>
        <v>100</v>
      </c>
      <c r="O1053" s="8">
        <f t="shared" si="162"/>
        <v>0</v>
      </c>
      <c r="P1053" s="8">
        <f t="shared" si="163"/>
        <v>16.5</v>
      </c>
      <c r="Q1053" s="9">
        <f t="shared" si="164"/>
        <v>46.225000000000001</v>
      </c>
      <c r="R1053" s="9">
        <f t="shared" si="165"/>
        <v>29.125</v>
      </c>
      <c r="S1053" s="9">
        <f t="shared" si="166"/>
        <v>26.175000000000001</v>
      </c>
      <c r="T1053" s="9">
        <f t="shared" si="167"/>
        <v>35.375</v>
      </c>
      <c r="U1053" s="8">
        <f t="shared" si="168"/>
        <v>33.841666666666661</v>
      </c>
      <c r="V1053" s="8">
        <f t="shared" si="169"/>
        <v>34.224999999999994</v>
      </c>
    </row>
    <row r="1054" spans="1:22" ht="13.5" x14ac:dyDescent="0.25">
      <c r="A1054" s="3">
        <f>RSI!A1054</f>
        <v>43845</v>
      </c>
      <c r="B1054" s="2">
        <f>RSI!B1054</f>
        <v>29.97</v>
      </c>
      <c r="C1054" s="2">
        <f>RSI!I1054</f>
        <v>50.979873816498497</v>
      </c>
      <c r="D1054" s="2">
        <f>MACD!E1054</f>
        <v>0.20311537722550099</v>
      </c>
      <c r="E1054" s="2">
        <f>MACD!F1054</f>
        <v>0.70325720078307097</v>
      </c>
      <c r="F1054" s="2">
        <f>'Moving Avg'!D1054</f>
        <v>29.950020000000002</v>
      </c>
      <c r="G1054" s="2">
        <f>'Moving Avg'!F1054</f>
        <v>29.764210000000002</v>
      </c>
      <c r="H1054" s="2">
        <f>'Moving Avg'!G1054</f>
        <v>29.365808000000012</v>
      </c>
      <c r="I1054" s="2">
        <f>'Moving Avg'!H1054</f>
        <v>31.661583499999992</v>
      </c>
      <c r="J1054" s="6" t="str">
        <f>OBV!F1054</f>
        <v>BULLISH</v>
      </c>
      <c r="K1054" s="6" t="str">
        <f>OBV!G1054</f>
        <v>NEUTRAL</v>
      </c>
      <c r="L1054" s="6" t="str">
        <f>OBV!H1054</f>
        <v>CONFIRMED BULLISH</v>
      </c>
      <c r="M1054" s="8">
        <f t="shared" si="160"/>
        <v>25</v>
      </c>
      <c r="N1054" s="8">
        <f t="shared" si="161"/>
        <v>100</v>
      </c>
      <c r="O1054" s="8">
        <f t="shared" si="162"/>
        <v>0</v>
      </c>
      <c r="P1054" s="8">
        <f t="shared" si="163"/>
        <v>83.5</v>
      </c>
      <c r="Q1054" s="9">
        <f t="shared" si="164"/>
        <v>56.274999999999999</v>
      </c>
      <c r="R1054" s="9">
        <f t="shared" si="165"/>
        <v>45.875</v>
      </c>
      <c r="S1054" s="9">
        <f t="shared" si="166"/>
        <v>56.325000000000003</v>
      </c>
      <c r="T1054" s="9">
        <f t="shared" si="167"/>
        <v>52.125</v>
      </c>
      <c r="U1054" s="8">
        <f t="shared" si="168"/>
        <v>52.82500000000001</v>
      </c>
      <c r="V1054" s="8">
        <f t="shared" si="169"/>
        <v>52.650000000000006</v>
      </c>
    </row>
    <row r="1055" spans="1:22" ht="13.5" x14ac:dyDescent="0.25">
      <c r="A1055" s="3">
        <f>RSI!A1055</f>
        <v>43846</v>
      </c>
      <c r="B1055" s="2">
        <f>RSI!B1055</f>
        <v>28.201799999999999</v>
      </c>
      <c r="C1055" s="2">
        <f>RSI!I1055</f>
        <v>39.482834575940593</v>
      </c>
      <c r="D1055" s="2">
        <f>MACD!E1055</f>
        <v>2.5918789373683637E-2</v>
      </c>
      <c r="E1055" s="2">
        <f>MACD!F1055</f>
        <v>0.56778951850119352</v>
      </c>
      <c r="F1055" s="2">
        <f>'Moving Avg'!D1055</f>
        <v>29.616359999999997</v>
      </c>
      <c r="G1055" s="2">
        <f>'Moving Avg'!F1055</f>
        <v>29.672305000000005</v>
      </c>
      <c r="H1055" s="2">
        <f>'Moving Avg'!G1055</f>
        <v>29.370404000000011</v>
      </c>
      <c r="I1055" s="2">
        <f>'Moving Avg'!H1055</f>
        <v>31.627535999999992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  <c r="M1055" s="8">
        <f t="shared" si="160"/>
        <v>25</v>
      </c>
      <c r="N1055" s="8">
        <f t="shared" si="161"/>
        <v>100</v>
      </c>
      <c r="O1055" s="8">
        <f t="shared" si="162"/>
        <v>0</v>
      </c>
      <c r="P1055" s="8">
        <f t="shared" si="163"/>
        <v>16.5</v>
      </c>
      <c r="Q1055" s="9">
        <f t="shared" si="164"/>
        <v>46.225000000000001</v>
      </c>
      <c r="R1055" s="9">
        <f t="shared" si="165"/>
        <v>29.125</v>
      </c>
      <c r="S1055" s="9">
        <f t="shared" si="166"/>
        <v>26.175000000000001</v>
      </c>
      <c r="T1055" s="9">
        <f t="shared" si="167"/>
        <v>35.375</v>
      </c>
      <c r="U1055" s="8">
        <f t="shared" si="168"/>
        <v>33.841666666666661</v>
      </c>
      <c r="V1055" s="8">
        <f t="shared" si="169"/>
        <v>34.224999999999994</v>
      </c>
    </row>
    <row r="1056" spans="1:22" ht="13.5" x14ac:dyDescent="0.25">
      <c r="A1056" s="3">
        <f>RSI!A1056</f>
        <v>43847</v>
      </c>
      <c r="B1056" s="2">
        <f>RSI!B1056</f>
        <v>29.9101</v>
      </c>
      <c r="C1056" s="2">
        <f>RSI!I1056</f>
        <v>50.984015288354072</v>
      </c>
      <c r="D1056" s="2">
        <f>MACD!E1056</f>
        <v>-4.7124905260918837E-2</v>
      </c>
      <c r="E1056" s="2">
        <f>MACD!F1056</f>
        <v>0.44480663374877111</v>
      </c>
      <c r="F1056" s="2">
        <f>'Moving Avg'!D1056</f>
        <v>29.604379999999999</v>
      </c>
      <c r="G1056" s="2">
        <f>'Moving Avg'!F1056</f>
        <v>29.634345000000007</v>
      </c>
      <c r="H1056" s="2">
        <f>'Moving Avg'!G1056</f>
        <v>29.409166000000013</v>
      </c>
      <c r="I1056" s="2">
        <f>'Moving Avg'!H1056</f>
        <v>31.602029999999996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  <c r="M1056" s="8">
        <f t="shared" si="160"/>
        <v>25</v>
      </c>
      <c r="N1056" s="8">
        <f t="shared" si="161"/>
        <v>100</v>
      </c>
      <c r="O1056" s="8">
        <f t="shared" si="162"/>
        <v>0</v>
      </c>
      <c r="P1056" s="8">
        <f t="shared" si="163"/>
        <v>16.5</v>
      </c>
      <c r="Q1056" s="9">
        <f t="shared" si="164"/>
        <v>46.225000000000001</v>
      </c>
      <c r="R1056" s="9">
        <f t="shared" si="165"/>
        <v>29.125</v>
      </c>
      <c r="S1056" s="9">
        <f t="shared" si="166"/>
        <v>26.175000000000001</v>
      </c>
      <c r="T1056" s="9">
        <f t="shared" si="167"/>
        <v>35.375</v>
      </c>
      <c r="U1056" s="8">
        <f t="shared" si="168"/>
        <v>33.841666666666661</v>
      </c>
      <c r="V1056" s="8">
        <f t="shared" si="169"/>
        <v>34.224999999999994</v>
      </c>
    </row>
    <row r="1057" spans="1:22" ht="13.5" x14ac:dyDescent="0.25">
      <c r="A1057" s="3">
        <f>RSI!A1057</f>
        <v>43850</v>
      </c>
      <c r="B1057" s="2">
        <f>RSI!B1057</f>
        <v>29.070900000000002</v>
      </c>
      <c r="C1057" s="2">
        <f>RSI!I1057</f>
        <v>46.326255713390978</v>
      </c>
      <c r="D1057" s="2">
        <f>MACD!E1057</f>
        <v>3.6737441167932872E-2</v>
      </c>
      <c r="E1057" s="2">
        <f>MACD!F1057</f>
        <v>0.36319279523260345</v>
      </c>
      <c r="F1057" s="2">
        <f>'Moving Avg'!D1057</f>
        <v>29.424559999999996</v>
      </c>
      <c r="G1057" s="2">
        <f>'Moving Avg'!F1057</f>
        <v>29.554925000000008</v>
      </c>
      <c r="H1057" s="2">
        <f>'Moving Avg'!G1057</f>
        <v>29.431144000000007</v>
      </c>
      <c r="I1057" s="2">
        <f>'Moving Avg'!H1057</f>
        <v>31.572327999999992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  <c r="M1057" s="8">
        <f t="shared" si="160"/>
        <v>25</v>
      </c>
      <c r="N1057" s="8">
        <f t="shared" si="161"/>
        <v>100</v>
      </c>
      <c r="O1057" s="8">
        <f t="shared" si="162"/>
        <v>0</v>
      </c>
      <c r="P1057" s="8">
        <f t="shared" si="163"/>
        <v>16.5</v>
      </c>
      <c r="Q1057" s="9">
        <f t="shared" si="164"/>
        <v>46.225000000000001</v>
      </c>
      <c r="R1057" s="9">
        <f t="shared" si="165"/>
        <v>29.125</v>
      </c>
      <c r="S1057" s="9">
        <f t="shared" si="166"/>
        <v>26.175000000000001</v>
      </c>
      <c r="T1057" s="9">
        <f t="shared" si="167"/>
        <v>35.375</v>
      </c>
      <c r="U1057" s="8">
        <f t="shared" si="168"/>
        <v>33.841666666666661</v>
      </c>
      <c r="V1057" s="8">
        <f t="shared" si="169"/>
        <v>34.224999999999994</v>
      </c>
    </row>
    <row r="1058" spans="1:22" ht="13.5" x14ac:dyDescent="0.25">
      <c r="A1058" s="3">
        <f>RSI!A1058</f>
        <v>43851</v>
      </c>
      <c r="B1058" s="2">
        <f>RSI!B1058</f>
        <v>29.97</v>
      </c>
      <c r="C1058" s="2">
        <f>RSI!I1058</f>
        <v>51.444368416197101</v>
      </c>
      <c r="D1058" s="2">
        <f>MACD!E1058</f>
        <v>4.5100391319682132E-2</v>
      </c>
      <c r="E1058" s="2">
        <f>MACD!F1058</f>
        <v>0.2995743144500192</v>
      </c>
      <c r="F1058" s="2">
        <f>'Moving Avg'!D1058</f>
        <v>29.424559999999996</v>
      </c>
      <c r="G1058" s="2">
        <f>'Moving Avg'!F1058</f>
        <v>29.520460000000003</v>
      </c>
      <c r="H1058" s="2">
        <f>'Moving Avg'!G1058</f>
        <v>29.471104000000011</v>
      </c>
      <c r="I1058" s="2">
        <f>'Moving Avg'!H1058</f>
        <v>31.541893000000002</v>
      </c>
      <c r="J1058" s="6" t="str">
        <f>OBV!F1058</f>
        <v>BULLISH</v>
      </c>
      <c r="K1058" s="6" t="str">
        <f>OBV!G1058</f>
        <v>NEUTRAL</v>
      </c>
      <c r="L1058" s="6" t="str">
        <f>OBV!H1058</f>
        <v>NEUTRAL</v>
      </c>
      <c r="M1058" s="8">
        <f t="shared" si="160"/>
        <v>25</v>
      </c>
      <c r="N1058" s="8">
        <f t="shared" si="161"/>
        <v>100</v>
      </c>
      <c r="O1058" s="8">
        <f t="shared" si="162"/>
        <v>0</v>
      </c>
      <c r="P1058" s="8">
        <f t="shared" si="163"/>
        <v>49.5</v>
      </c>
      <c r="Q1058" s="9">
        <f t="shared" si="164"/>
        <v>51.174999999999997</v>
      </c>
      <c r="R1058" s="9">
        <f t="shared" si="165"/>
        <v>37.375</v>
      </c>
      <c r="S1058" s="9">
        <f t="shared" si="166"/>
        <v>41.025000000000006</v>
      </c>
      <c r="T1058" s="9">
        <f t="shared" si="167"/>
        <v>43.625</v>
      </c>
      <c r="U1058" s="8">
        <f t="shared" si="168"/>
        <v>43.191666666666663</v>
      </c>
      <c r="V1058" s="8">
        <f t="shared" si="169"/>
        <v>43.3</v>
      </c>
    </row>
    <row r="1059" spans="1:22" ht="13.5" x14ac:dyDescent="0.25">
      <c r="A1059" s="3">
        <f>RSI!A1059</f>
        <v>43852</v>
      </c>
      <c r="B1059" s="2">
        <f>RSI!B1059</f>
        <v>29.070900000000002</v>
      </c>
      <c r="C1059" s="2">
        <f>RSI!I1059</f>
        <v>46.653473756510628</v>
      </c>
      <c r="D1059" s="2">
        <f>MACD!E1059</f>
        <v>-1.9630065300109578E-2</v>
      </c>
      <c r="E1059" s="2">
        <f>MACD!F1059</f>
        <v>0.23573343849999345</v>
      </c>
      <c r="F1059" s="2">
        <f>'Moving Avg'!D1059</f>
        <v>29.24474</v>
      </c>
      <c r="G1059" s="2">
        <f>'Moving Avg'!F1059</f>
        <v>29.509970000000003</v>
      </c>
      <c r="H1059" s="2">
        <f>'Moving Avg'!G1059</f>
        <v>29.493082000000008</v>
      </c>
      <c r="I1059" s="2">
        <f>'Moving Avg'!H1059</f>
        <v>31.512338999999997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  <c r="M1059" s="8">
        <f t="shared" si="160"/>
        <v>25</v>
      </c>
      <c r="N1059" s="8">
        <f t="shared" si="161"/>
        <v>100</v>
      </c>
      <c r="O1059" s="8">
        <f t="shared" si="162"/>
        <v>0</v>
      </c>
      <c r="P1059" s="8">
        <f t="shared" si="163"/>
        <v>16.5</v>
      </c>
      <c r="Q1059" s="9">
        <f t="shared" si="164"/>
        <v>46.225000000000001</v>
      </c>
      <c r="R1059" s="9">
        <f t="shared" si="165"/>
        <v>29.125</v>
      </c>
      <c r="S1059" s="9">
        <f t="shared" si="166"/>
        <v>26.175000000000001</v>
      </c>
      <c r="T1059" s="9">
        <f t="shared" si="167"/>
        <v>35.375</v>
      </c>
      <c r="U1059" s="8">
        <f t="shared" si="168"/>
        <v>33.841666666666661</v>
      </c>
      <c r="V1059" s="8">
        <f t="shared" si="169"/>
        <v>34.224999999999994</v>
      </c>
    </row>
    <row r="1060" spans="1:22" ht="13.5" x14ac:dyDescent="0.25">
      <c r="A1060" s="3">
        <f>RSI!A1060</f>
        <v>43853</v>
      </c>
      <c r="B1060" s="2">
        <f>RSI!B1060</f>
        <v>30.369599999999998</v>
      </c>
      <c r="C1060" s="2">
        <f>RSI!I1060</f>
        <v>53.403664864708482</v>
      </c>
      <c r="D1060" s="2">
        <f>MACD!E1060</f>
        <v>-3.7669254215330739E-2</v>
      </c>
      <c r="E1060" s="2">
        <f>MACD!F1060</f>
        <v>0.18105289995692861</v>
      </c>
      <c r="F1060" s="2">
        <f>'Moving Avg'!D1060</f>
        <v>29.678299999999997</v>
      </c>
      <c r="G1060" s="2">
        <f>'Moving Avg'!F1060</f>
        <v>29.524954999999999</v>
      </c>
      <c r="H1060" s="2">
        <f>'Moving Avg'!G1060</f>
        <v>29.557818000000008</v>
      </c>
      <c r="I1060" s="2">
        <f>'Moving Avg'!H1060</f>
        <v>31.494506999999999</v>
      </c>
      <c r="J1060" s="6" t="str">
        <f>OBV!F1060</f>
        <v>BULLISH</v>
      </c>
      <c r="K1060" s="6" t="str">
        <f>OBV!G1060</f>
        <v>NEUTRAL</v>
      </c>
      <c r="L1060" s="6" t="str">
        <f>OBV!H1060</f>
        <v>CONFIRMED BULLISH</v>
      </c>
      <c r="M1060" s="8">
        <f t="shared" si="160"/>
        <v>25</v>
      </c>
      <c r="N1060" s="8">
        <f t="shared" si="161"/>
        <v>100</v>
      </c>
      <c r="O1060" s="8">
        <f t="shared" si="162"/>
        <v>0</v>
      </c>
      <c r="P1060" s="8">
        <f t="shared" si="163"/>
        <v>83.5</v>
      </c>
      <c r="Q1060" s="9">
        <f t="shared" si="164"/>
        <v>56.274999999999999</v>
      </c>
      <c r="R1060" s="9">
        <f t="shared" si="165"/>
        <v>45.875</v>
      </c>
      <c r="S1060" s="9">
        <f t="shared" si="166"/>
        <v>56.325000000000003</v>
      </c>
      <c r="T1060" s="9">
        <f t="shared" si="167"/>
        <v>52.125</v>
      </c>
      <c r="U1060" s="8">
        <f t="shared" si="168"/>
        <v>52.82500000000001</v>
      </c>
      <c r="V1060" s="8">
        <f t="shared" si="169"/>
        <v>52.650000000000006</v>
      </c>
    </row>
    <row r="1061" spans="1:22" ht="13.5" x14ac:dyDescent="0.25">
      <c r="A1061" s="3">
        <f>RSI!A1061</f>
        <v>43854</v>
      </c>
      <c r="B1061" s="2">
        <f>RSI!B1061</f>
        <v>31.278700000000001</v>
      </c>
      <c r="C1061" s="2">
        <f>RSI!I1061</f>
        <v>57.461373741434059</v>
      </c>
      <c r="D1061" s="2">
        <f>MACD!E1061</f>
        <v>-0.10903706029745663</v>
      </c>
      <c r="E1061" s="2">
        <f>MACD!F1061</f>
        <v>0.12303490790605157</v>
      </c>
      <c r="F1061" s="2">
        <f>'Moving Avg'!D1061</f>
        <v>29.952020000000005</v>
      </c>
      <c r="G1061" s="2">
        <f>'Moving Avg'!F1061</f>
        <v>29.590390000000003</v>
      </c>
      <c r="H1061" s="2">
        <f>'Moving Avg'!G1061</f>
        <v>29.625150000000009</v>
      </c>
      <c r="I1061" s="2">
        <f>'Moving Avg'!H1061</f>
        <v>31.476287999999997</v>
      </c>
      <c r="J1061" s="6" t="str">
        <f>OBV!F1061</f>
        <v>BULLISH</v>
      </c>
      <c r="K1061" s="6" t="str">
        <f>OBV!G1061</f>
        <v>STRONG</v>
      </c>
      <c r="L1061" s="6" t="str">
        <f>OBV!H1061</f>
        <v>CONFIRMED BULLISH</v>
      </c>
      <c r="M1061" s="8">
        <f t="shared" si="160"/>
        <v>25</v>
      </c>
      <c r="N1061" s="8">
        <f t="shared" si="161"/>
        <v>100</v>
      </c>
      <c r="O1061" s="8">
        <f t="shared" si="162"/>
        <v>0</v>
      </c>
      <c r="P1061" s="8">
        <f t="shared" si="163"/>
        <v>100</v>
      </c>
      <c r="Q1061" s="9">
        <f t="shared" si="164"/>
        <v>58.75</v>
      </c>
      <c r="R1061" s="9">
        <f t="shared" si="165"/>
        <v>50</v>
      </c>
      <c r="S1061" s="9">
        <f t="shared" si="166"/>
        <v>63.75</v>
      </c>
      <c r="T1061" s="9">
        <f t="shared" si="167"/>
        <v>56.25</v>
      </c>
      <c r="U1061" s="8">
        <f t="shared" si="168"/>
        <v>57.5</v>
      </c>
      <c r="V1061" s="8">
        <f t="shared" si="169"/>
        <v>57.1875</v>
      </c>
    </row>
    <row r="1062" spans="1:22" ht="13.5" x14ac:dyDescent="0.25">
      <c r="A1062" s="3">
        <f>RSI!A1062</f>
        <v>43857</v>
      </c>
      <c r="B1062" s="2">
        <f>RSI!B1062</f>
        <v>31.968</v>
      </c>
      <c r="C1062" s="2">
        <f>RSI!I1062</f>
        <v>60.285350772434505</v>
      </c>
      <c r="D1062" s="2">
        <f>MACD!E1062</f>
        <v>-0.22968263987407411</v>
      </c>
      <c r="E1062" s="2">
        <f>MACD!F1062</f>
        <v>5.249139835002644E-2</v>
      </c>
      <c r="F1062" s="2">
        <f>'Moving Avg'!D1062</f>
        <v>30.531439999999996</v>
      </c>
      <c r="G1062" s="2">
        <f>'Moving Avg'!F1062</f>
        <v>29.695285000000002</v>
      </c>
      <c r="H1062" s="2">
        <f>'Moving Avg'!G1062</f>
        <v>29.72305200000001</v>
      </c>
      <c r="I1062" s="2">
        <f>'Moving Avg'!H1062</f>
        <v>31.461515499999997</v>
      </c>
      <c r="J1062" s="6" t="str">
        <f>OBV!F1062</f>
        <v>BULLISH</v>
      </c>
      <c r="K1062" s="6" t="str">
        <f>OBV!G1062</f>
        <v>STRONG</v>
      </c>
      <c r="L1062" s="6" t="str">
        <f>OBV!H1062</f>
        <v>CONFIRMED BULLISH</v>
      </c>
      <c r="M1062" s="8">
        <f t="shared" si="160"/>
        <v>25</v>
      </c>
      <c r="N1062" s="8">
        <f t="shared" si="161"/>
        <v>100</v>
      </c>
      <c r="O1062" s="8">
        <f t="shared" si="162"/>
        <v>0</v>
      </c>
      <c r="P1062" s="8">
        <f t="shared" si="163"/>
        <v>100</v>
      </c>
      <c r="Q1062" s="9">
        <f t="shared" si="164"/>
        <v>58.75</v>
      </c>
      <c r="R1062" s="9">
        <f t="shared" si="165"/>
        <v>50</v>
      </c>
      <c r="S1062" s="9">
        <f t="shared" si="166"/>
        <v>63.75</v>
      </c>
      <c r="T1062" s="9">
        <f t="shared" si="167"/>
        <v>56.25</v>
      </c>
      <c r="U1062" s="8">
        <f t="shared" si="168"/>
        <v>57.5</v>
      </c>
      <c r="V1062" s="8">
        <f t="shared" si="169"/>
        <v>57.1875</v>
      </c>
    </row>
    <row r="1063" spans="1:22" ht="13.5" x14ac:dyDescent="0.25">
      <c r="A1063" s="3">
        <f>RSI!A1063</f>
        <v>43858</v>
      </c>
      <c r="B1063" s="2">
        <f>RSI!B1063</f>
        <v>31.968</v>
      </c>
      <c r="C1063" s="2">
        <f>RSI!I1063</f>
        <v>60.285350772434512</v>
      </c>
      <c r="D1063" s="2">
        <f>MACD!E1063</f>
        <v>-0.34435729464351539</v>
      </c>
      <c r="E1063" s="2">
        <f>MACD!F1063</f>
        <v>-2.687834024868193E-2</v>
      </c>
      <c r="F1063" s="2">
        <f>'Moving Avg'!D1063</f>
        <v>30.931040000000003</v>
      </c>
      <c r="G1063" s="2">
        <f>'Moving Avg'!F1063</f>
        <v>29.844634999999993</v>
      </c>
      <c r="H1063" s="2">
        <f>'Moving Avg'!G1063</f>
        <v>29.852522000000011</v>
      </c>
      <c r="I1063" s="2">
        <f>'Moving Avg'!H1063</f>
        <v>31.446742999999998</v>
      </c>
      <c r="J1063" s="6" t="str">
        <f>OBV!F1063</f>
        <v>BULLISH</v>
      </c>
      <c r="K1063" s="6" t="str">
        <f>OBV!G1063</f>
        <v>STRONG</v>
      </c>
      <c r="L1063" s="6" t="str">
        <f>OBV!H1063</f>
        <v>CONFIRMED BULLISH</v>
      </c>
      <c r="M1063" s="8">
        <f t="shared" si="160"/>
        <v>25</v>
      </c>
      <c r="N1063" s="8">
        <f t="shared" si="161"/>
        <v>100</v>
      </c>
      <c r="O1063" s="8">
        <f t="shared" si="162"/>
        <v>0</v>
      </c>
      <c r="P1063" s="8">
        <f t="shared" si="163"/>
        <v>100</v>
      </c>
      <c r="Q1063" s="9">
        <f t="shared" si="164"/>
        <v>58.75</v>
      </c>
      <c r="R1063" s="9">
        <f t="shared" si="165"/>
        <v>50</v>
      </c>
      <c r="S1063" s="9">
        <f t="shared" si="166"/>
        <v>63.75</v>
      </c>
      <c r="T1063" s="9">
        <f t="shared" si="167"/>
        <v>56.25</v>
      </c>
      <c r="U1063" s="8">
        <f t="shared" si="168"/>
        <v>57.5</v>
      </c>
      <c r="V1063" s="8">
        <f t="shared" si="169"/>
        <v>57.1875</v>
      </c>
    </row>
    <row r="1064" spans="1:22" ht="13.5" x14ac:dyDescent="0.25">
      <c r="A1064" s="3">
        <f>RSI!A1064</f>
        <v>43859</v>
      </c>
      <c r="B1064" s="2">
        <f>RSI!B1064</f>
        <v>31.968</v>
      </c>
      <c r="C1064" s="2">
        <f>RSI!I1064</f>
        <v>60.285350772434512</v>
      </c>
      <c r="D1064" s="2">
        <f>MACD!E1064</f>
        <v>-0.45304704074899504</v>
      </c>
      <c r="E1064" s="2">
        <f>MACD!F1064</f>
        <v>-0.11211208034874455</v>
      </c>
      <c r="F1064" s="2">
        <f>'Moving Avg'!D1064</f>
        <v>31.510460000000002</v>
      </c>
      <c r="G1064" s="2">
        <f>'Moving Avg'!F1064</f>
        <v>29.993984999999991</v>
      </c>
      <c r="H1064" s="2">
        <f>'Moving Avg'!G1064</f>
        <v>30.012562000000017</v>
      </c>
      <c r="I1064" s="2">
        <f>'Moving Avg'!H1064</f>
        <v>31.431970499999991</v>
      </c>
      <c r="J1064" s="6" t="str">
        <f>OBV!F1064</f>
        <v>BULLISH</v>
      </c>
      <c r="K1064" s="6" t="str">
        <f>OBV!G1064</f>
        <v>STRONG</v>
      </c>
      <c r="L1064" s="6" t="str">
        <f>OBV!H1064</f>
        <v>CONFIRMED BULLISH</v>
      </c>
      <c r="M1064" s="8">
        <f t="shared" si="160"/>
        <v>25</v>
      </c>
      <c r="N1064" s="8">
        <f t="shared" si="161"/>
        <v>100</v>
      </c>
      <c r="O1064" s="8">
        <f t="shared" si="162"/>
        <v>50</v>
      </c>
      <c r="P1064" s="8">
        <f t="shared" si="163"/>
        <v>100</v>
      </c>
      <c r="Q1064" s="9">
        <f t="shared" si="164"/>
        <v>66.25</v>
      </c>
      <c r="R1064" s="9">
        <f t="shared" si="165"/>
        <v>67.5</v>
      </c>
      <c r="S1064" s="9">
        <f t="shared" si="166"/>
        <v>76.25</v>
      </c>
      <c r="T1064" s="9">
        <f t="shared" si="167"/>
        <v>68.75</v>
      </c>
      <c r="U1064" s="8">
        <f t="shared" si="168"/>
        <v>70</v>
      </c>
      <c r="V1064" s="8">
        <f t="shared" si="169"/>
        <v>69.6875</v>
      </c>
    </row>
    <row r="1065" spans="1:22" ht="13.5" x14ac:dyDescent="0.25">
      <c r="A1065" s="3">
        <f>RSI!A1065</f>
        <v>43860</v>
      </c>
      <c r="B1065" s="2">
        <f>RSI!B1065</f>
        <v>31.957999999999998</v>
      </c>
      <c r="C1065" s="2">
        <f>RSI!I1065</f>
        <v>60.212921658617688</v>
      </c>
      <c r="D1065" s="2">
        <f>MACD!E1065</f>
        <v>-0.82709915475472329</v>
      </c>
      <c r="E1065" s="2">
        <f>MACD!F1065</f>
        <v>-0.25510949522994031</v>
      </c>
      <c r="F1065" s="2">
        <f>'Moving Avg'!D1065</f>
        <v>31.828140000000001</v>
      </c>
      <c r="G1065" s="2">
        <f>'Moving Avg'!F1065</f>
        <v>30.186289999999996</v>
      </c>
      <c r="H1065" s="2">
        <f>'Moving Avg'!G1065</f>
        <v>30.172202000000016</v>
      </c>
      <c r="I1065" s="2">
        <f>'Moving Avg'!H1065</f>
        <v>31.417147999999994</v>
      </c>
      <c r="J1065" s="6" t="str">
        <f>OBV!F1065</f>
        <v>BULLISH</v>
      </c>
      <c r="K1065" s="6" t="str">
        <f>OBV!G1065</f>
        <v>STRONG</v>
      </c>
      <c r="L1065" s="6" t="str">
        <f>OBV!H1065</f>
        <v>CONFIRMED BULLISH</v>
      </c>
      <c r="M1065" s="8">
        <f t="shared" si="160"/>
        <v>25</v>
      </c>
      <c r="N1065" s="8">
        <f t="shared" si="161"/>
        <v>100</v>
      </c>
      <c r="O1065" s="8">
        <f t="shared" si="162"/>
        <v>50</v>
      </c>
      <c r="P1065" s="8">
        <f t="shared" si="163"/>
        <v>100</v>
      </c>
      <c r="Q1065" s="9">
        <f t="shared" si="164"/>
        <v>66.25</v>
      </c>
      <c r="R1065" s="9">
        <f t="shared" si="165"/>
        <v>67.5</v>
      </c>
      <c r="S1065" s="9">
        <f t="shared" si="166"/>
        <v>76.25</v>
      </c>
      <c r="T1065" s="9">
        <f t="shared" si="167"/>
        <v>68.75</v>
      </c>
      <c r="U1065" s="8">
        <f t="shared" si="168"/>
        <v>70</v>
      </c>
      <c r="V1065" s="8">
        <f t="shared" si="169"/>
        <v>69.6875</v>
      </c>
    </row>
    <row r="1066" spans="1:22" ht="13.5" x14ac:dyDescent="0.25">
      <c r="A1066" s="3">
        <f>RSI!A1066</f>
        <v>43861</v>
      </c>
      <c r="B1066" s="2">
        <f>RSI!B1066</f>
        <v>31.957999999999998</v>
      </c>
      <c r="C1066" s="2">
        <f>RSI!I1066</f>
        <v>60.212921658617695</v>
      </c>
      <c r="D1066" s="2">
        <f>MACD!E1066</f>
        <v>-0.89072460983322799</v>
      </c>
      <c r="E1066" s="2">
        <f>MACD!F1066</f>
        <v>-0.38223251815059789</v>
      </c>
      <c r="F1066" s="2">
        <f>'Moving Avg'!D1066</f>
        <v>31.963999999999999</v>
      </c>
      <c r="G1066" s="2">
        <f>'Moving Avg'!F1066</f>
        <v>30.315659999999998</v>
      </c>
      <c r="H1066" s="2">
        <f>'Moving Avg'!G1066</f>
        <v>30.346228000000014</v>
      </c>
      <c r="I1066" s="2">
        <f>'Moving Avg'!H1066</f>
        <v>31.402325499999993</v>
      </c>
      <c r="J1066" s="6" t="str">
        <f>OBV!F1066</f>
        <v>BULLISH</v>
      </c>
      <c r="K1066" s="6" t="str">
        <f>OBV!G1066</f>
        <v>STRONG</v>
      </c>
      <c r="L1066" s="6" t="str">
        <f>OBV!H1066</f>
        <v>CONFIRMED BULLISH</v>
      </c>
      <c r="M1066" s="8">
        <f t="shared" si="160"/>
        <v>25</v>
      </c>
      <c r="N1066" s="8">
        <f t="shared" si="161"/>
        <v>100</v>
      </c>
      <c r="O1066" s="8">
        <f t="shared" si="162"/>
        <v>50</v>
      </c>
      <c r="P1066" s="8">
        <f t="shared" si="163"/>
        <v>100</v>
      </c>
      <c r="Q1066" s="9">
        <f t="shared" si="164"/>
        <v>66.25</v>
      </c>
      <c r="R1066" s="9">
        <f t="shared" si="165"/>
        <v>67.5</v>
      </c>
      <c r="S1066" s="9">
        <f t="shared" si="166"/>
        <v>76.25</v>
      </c>
      <c r="T1066" s="9">
        <f t="shared" si="167"/>
        <v>68.75</v>
      </c>
      <c r="U1066" s="8">
        <f t="shared" si="168"/>
        <v>70</v>
      </c>
      <c r="V1066" s="8">
        <f t="shared" si="169"/>
        <v>69.6875</v>
      </c>
    </row>
    <row r="1067" spans="1:22" ht="13.5" x14ac:dyDescent="0.25">
      <c r="A1067" s="3">
        <f>RSI!A1067</f>
        <v>43864</v>
      </c>
      <c r="B1067" s="2">
        <f>RSI!B1067</f>
        <v>31.957999999999998</v>
      </c>
      <c r="C1067" s="2">
        <f>RSI!I1067</f>
        <v>60.212921658617702</v>
      </c>
      <c r="D1067" s="2">
        <f>MACD!E1067</f>
        <v>-1.0828684893410845</v>
      </c>
      <c r="E1067" s="2">
        <f>MACD!F1067</f>
        <v>-0.52235971238869516</v>
      </c>
      <c r="F1067" s="2">
        <f>'Moving Avg'!D1067</f>
        <v>31.962</v>
      </c>
      <c r="G1067" s="2">
        <f>'Moving Avg'!F1067</f>
        <v>30.417554999999993</v>
      </c>
      <c r="H1067" s="2">
        <f>'Moving Avg'!G1067</f>
        <v>30.499474000000014</v>
      </c>
      <c r="I1067" s="2">
        <f>'Moving Avg'!H1067</f>
        <v>31.387502999999988</v>
      </c>
      <c r="J1067" s="6" t="str">
        <f>OBV!F1067</f>
        <v>BEARISH</v>
      </c>
      <c r="K1067" s="6" t="str">
        <f>OBV!G1067</f>
        <v>NEUTRAL</v>
      </c>
      <c r="L1067" s="6" t="str">
        <f>OBV!H1067</f>
        <v>CONFIRMED BEARISH</v>
      </c>
      <c r="M1067" s="8">
        <f t="shared" si="160"/>
        <v>25</v>
      </c>
      <c r="N1067" s="8">
        <f t="shared" si="161"/>
        <v>100</v>
      </c>
      <c r="O1067" s="8">
        <f t="shared" si="162"/>
        <v>50</v>
      </c>
      <c r="P1067" s="8">
        <f t="shared" si="163"/>
        <v>16.5</v>
      </c>
      <c r="Q1067" s="9">
        <f t="shared" si="164"/>
        <v>53.725000000000001</v>
      </c>
      <c r="R1067" s="9">
        <f t="shared" si="165"/>
        <v>46.625</v>
      </c>
      <c r="S1067" s="9">
        <f t="shared" si="166"/>
        <v>38.674999999999997</v>
      </c>
      <c r="T1067" s="9">
        <f t="shared" si="167"/>
        <v>47.875</v>
      </c>
      <c r="U1067" s="8">
        <f t="shared" si="168"/>
        <v>46.341666666666661</v>
      </c>
      <c r="V1067" s="8">
        <f t="shared" si="169"/>
        <v>46.724999999999994</v>
      </c>
    </row>
    <row r="1068" spans="1:22" ht="13.5" x14ac:dyDescent="0.25">
      <c r="A1068" s="3">
        <f>RSI!A1068</f>
        <v>43865</v>
      </c>
      <c r="B1068" s="2">
        <f>RSI!B1068</f>
        <v>31.957999999999998</v>
      </c>
      <c r="C1068" s="2">
        <f>RSI!I1068</f>
        <v>60.212921658617695</v>
      </c>
      <c r="D1068" s="2">
        <f>MACD!E1068</f>
        <v>-1.1156465318120148</v>
      </c>
      <c r="E1068" s="2">
        <f>MACD!F1068</f>
        <v>-0.64101707627335913</v>
      </c>
      <c r="F1068" s="2">
        <f>'Moving Avg'!D1068</f>
        <v>31.96</v>
      </c>
      <c r="G1068" s="2">
        <f>'Moving Avg'!F1068</f>
        <v>30.519449999999999</v>
      </c>
      <c r="H1068" s="2">
        <f>'Moving Avg'!G1068</f>
        <v>30.639134000000016</v>
      </c>
      <c r="I1068" s="2">
        <f>'Moving Avg'!H1068</f>
        <v>31.372680499999987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  <c r="M1068" s="8">
        <f t="shared" si="160"/>
        <v>25</v>
      </c>
      <c r="N1068" s="8">
        <f t="shared" si="161"/>
        <v>100</v>
      </c>
      <c r="O1068" s="8">
        <f t="shared" si="162"/>
        <v>50</v>
      </c>
      <c r="P1068" s="8">
        <f t="shared" si="163"/>
        <v>16.5</v>
      </c>
      <c r="Q1068" s="9">
        <f t="shared" si="164"/>
        <v>53.725000000000001</v>
      </c>
      <c r="R1068" s="9">
        <f t="shared" si="165"/>
        <v>46.625</v>
      </c>
      <c r="S1068" s="9">
        <f t="shared" si="166"/>
        <v>38.674999999999997</v>
      </c>
      <c r="T1068" s="9">
        <f t="shared" si="167"/>
        <v>47.875</v>
      </c>
      <c r="U1068" s="8">
        <f t="shared" si="168"/>
        <v>46.341666666666661</v>
      </c>
      <c r="V1068" s="8">
        <f t="shared" si="169"/>
        <v>46.724999999999994</v>
      </c>
    </row>
    <row r="1069" spans="1:22" ht="13.5" x14ac:dyDescent="0.25">
      <c r="A1069" s="3">
        <f>RSI!A1069</f>
        <v>43866</v>
      </c>
      <c r="B1069" s="2">
        <f>RSI!B1069</f>
        <v>31.957999999999998</v>
      </c>
      <c r="C1069" s="2">
        <f>RSI!I1069</f>
        <v>60.212921658617695</v>
      </c>
      <c r="D1069" s="2">
        <f>MACD!E1069</f>
        <v>-1.2895917613056262</v>
      </c>
      <c r="E1069" s="2">
        <f>MACD!F1069</f>
        <v>-0.77073201327981256</v>
      </c>
      <c r="F1069" s="2">
        <f>'Moving Avg'!D1069</f>
        <v>31.957999999999998</v>
      </c>
      <c r="G1069" s="2">
        <f>'Moving Avg'!F1069</f>
        <v>30.665804999999995</v>
      </c>
      <c r="H1069" s="2">
        <f>'Moving Avg'!G1069</f>
        <v>30.763808000000019</v>
      </c>
      <c r="I1069" s="2">
        <f>'Moving Avg'!H1069</f>
        <v>31.357857999999986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  <c r="M1069" s="8">
        <f t="shared" si="160"/>
        <v>25</v>
      </c>
      <c r="N1069" s="8">
        <f t="shared" si="161"/>
        <v>100</v>
      </c>
      <c r="O1069" s="8">
        <f t="shared" si="162"/>
        <v>50</v>
      </c>
      <c r="P1069" s="8">
        <f t="shared" si="163"/>
        <v>16.5</v>
      </c>
      <c r="Q1069" s="9">
        <f t="shared" si="164"/>
        <v>53.725000000000001</v>
      </c>
      <c r="R1069" s="9">
        <f t="shared" si="165"/>
        <v>46.625</v>
      </c>
      <c r="S1069" s="9">
        <f t="shared" si="166"/>
        <v>38.674999999999997</v>
      </c>
      <c r="T1069" s="9">
        <f t="shared" si="167"/>
        <v>47.875</v>
      </c>
      <c r="U1069" s="8">
        <f t="shared" si="168"/>
        <v>46.341666666666661</v>
      </c>
      <c r="V1069" s="8">
        <f t="shared" si="169"/>
        <v>46.724999999999994</v>
      </c>
    </row>
    <row r="1070" spans="1:22" ht="13.5" x14ac:dyDescent="0.25">
      <c r="A1070" s="3">
        <f>RSI!A1070</f>
        <v>43867</v>
      </c>
      <c r="B1070" s="2">
        <f>RSI!B1070</f>
        <v>31.957999999999998</v>
      </c>
      <c r="C1070" s="2">
        <f>RSI!I1070</f>
        <v>60.212921658617702</v>
      </c>
      <c r="D1070" s="2">
        <f>MACD!E1070</f>
        <v>-1.2442788583583919</v>
      </c>
      <c r="E1070" s="2">
        <f>MACD!F1070</f>
        <v>-0.86544138229552847</v>
      </c>
      <c r="F1070" s="2">
        <f>'Moving Avg'!D1070</f>
        <v>31.957999999999998</v>
      </c>
      <c r="G1070" s="2">
        <f>'Moving Avg'!F1070</f>
        <v>30.770199999999996</v>
      </c>
      <c r="H1070" s="2">
        <f>'Moving Avg'!G1070</f>
        <v>30.85731400000002</v>
      </c>
      <c r="I1070" s="2">
        <f>'Moving Avg'!H1070</f>
        <v>31.343035499999981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  <c r="M1070" s="8">
        <f t="shared" si="160"/>
        <v>25</v>
      </c>
      <c r="N1070" s="8">
        <f t="shared" si="161"/>
        <v>100</v>
      </c>
      <c r="O1070" s="8">
        <f t="shared" si="162"/>
        <v>50</v>
      </c>
      <c r="P1070" s="8">
        <f t="shared" si="163"/>
        <v>33</v>
      </c>
      <c r="Q1070" s="9">
        <f t="shared" si="164"/>
        <v>56.2</v>
      </c>
      <c r="R1070" s="9">
        <f t="shared" si="165"/>
        <v>50.75</v>
      </c>
      <c r="S1070" s="9">
        <f t="shared" si="166"/>
        <v>46.1</v>
      </c>
      <c r="T1070" s="9">
        <f t="shared" si="167"/>
        <v>52</v>
      </c>
      <c r="U1070" s="8">
        <f t="shared" si="168"/>
        <v>51.016666666666673</v>
      </c>
      <c r="V1070" s="8">
        <f t="shared" si="169"/>
        <v>51.262500000000003</v>
      </c>
    </row>
    <row r="1071" spans="1:22" ht="13.5" x14ac:dyDescent="0.25">
      <c r="A1071" s="3">
        <f>RSI!A1071</f>
        <v>43868</v>
      </c>
      <c r="B1071" s="2">
        <f>RSI!B1071</f>
        <v>31.957999999999998</v>
      </c>
      <c r="C1071" s="2">
        <f>RSI!I1071</f>
        <v>60.212921658617702</v>
      </c>
      <c r="D1071" s="2">
        <f>MACD!E1071</f>
        <v>-1.0728373662104644</v>
      </c>
      <c r="E1071" s="2">
        <f>MACD!F1071</f>
        <v>-0.90692057907851575</v>
      </c>
      <c r="F1071" s="2">
        <f>'Moving Avg'!D1071</f>
        <v>31.957999999999998</v>
      </c>
      <c r="G1071" s="2">
        <f>'Moving Avg'!F1071</f>
        <v>30.869599999999991</v>
      </c>
      <c r="H1071" s="2">
        <f>'Moving Avg'!G1071</f>
        <v>30.91765400000002</v>
      </c>
      <c r="I1071" s="2">
        <f>'Moving Avg'!H1071</f>
        <v>31.328212999999977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  <c r="M1071" s="8">
        <f t="shared" si="160"/>
        <v>25</v>
      </c>
      <c r="N1071" s="8">
        <f t="shared" si="161"/>
        <v>100</v>
      </c>
      <c r="O1071" s="8">
        <f t="shared" si="162"/>
        <v>50</v>
      </c>
      <c r="P1071" s="8">
        <f t="shared" si="163"/>
        <v>33</v>
      </c>
      <c r="Q1071" s="9">
        <f t="shared" si="164"/>
        <v>56.2</v>
      </c>
      <c r="R1071" s="9">
        <f t="shared" si="165"/>
        <v>50.75</v>
      </c>
      <c r="S1071" s="9">
        <f t="shared" si="166"/>
        <v>46.1</v>
      </c>
      <c r="T1071" s="9">
        <f t="shared" si="167"/>
        <v>52</v>
      </c>
      <c r="U1071" s="8">
        <f t="shared" si="168"/>
        <v>51.016666666666673</v>
      </c>
      <c r="V1071" s="8">
        <f t="shared" si="169"/>
        <v>51.262500000000003</v>
      </c>
    </row>
    <row r="1072" spans="1:22" ht="13.5" x14ac:dyDescent="0.25">
      <c r="A1072" s="3">
        <f>RSI!A1072</f>
        <v>43871</v>
      </c>
      <c r="B1072" s="2">
        <f>RSI!B1072</f>
        <v>31.957999999999998</v>
      </c>
      <c r="C1072" s="2">
        <f>RSI!I1072</f>
        <v>60.212921658617702</v>
      </c>
      <c r="D1072" s="2">
        <f>MACD!E1072</f>
        <v>-0.82798619867336498</v>
      </c>
      <c r="E1072" s="2">
        <f>MACD!F1072</f>
        <v>-0.89113370299748562</v>
      </c>
      <c r="F1072" s="2">
        <f>'Moving Avg'!D1072</f>
        <v>31.957999999999998</v>
      </c>
      <c r="G1072" s="2">
        <f>'Moving Avg'!F1072</f>
        <v>30.968999999999987</v>
      </c>
      <c r="H1072" s="2">
        <f>'Moving Avg'!G1072</f>
        <v>30.943428000000022</v>
      </c>
      <c r="I1072" s="2">
        <f>'Moving Avg'!H1072</f>
        <v>31.313390499999969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  <c r="M1072" s="8">
        <f t="shared" si="160"/>
        <v>25</v>
      </c>
      <c r="N1072" s="8">
        <f t="shared" si="161"/>
        <v>0</v>
      </c>
      <c r="O1072" s="8">
        <f t="shared" si="162"/>
        <v>50</v>
      </c>
      <c r="P1072" s="8">
        <f t="shared" si="163"/>
        <v>33</v>
      </c>
      <c r="Q1072" s="9">
        <f t="shared" si="164"/>
        <v>21.2</v>
      </c>
      <c r="R1072" s="9">
        <f t="shared" si="165"/>
        <v>30.75</v>
      </c>
      <c r="S1072" s="9">
        <f t="shared" si="166"/>
        <v>31.1</v>
      </c>
      <c r="T1072" s="9">
        <f t="shared" si="167"/>
        <v>27</v>
      </c>
      <c r="U1072" s="8">
        <f t="shared" si="168"/>
        <v>27.683333333333337</v>
      </c>
      <c r="V1072" s="8">
        <f t="shared" si="169"/>
        <v>27.512500000000003</v>
      </c>
    </row>
    <row r="1073" spans="1:22" ht="13.5" x14ac:dyDescent="0.25">
      <c r="A1073" s="3">
        <f>RSI!A1073</f>
        <v>43872</v>
      </c>
      <c r="B1073" s="2">
        <f>RSI!B1073</f>
        <v>31.957999999999998</v>
      </c>
      <c r="C1073" s="2">
        <f>RSI!I1073</f>
        <v>60.212921658617702</v>
      </c>
      <c r="D1073" s="2">
        <f>MACD!E1073</f>
        <v>-0.62660153808248964</v>
      </c>
      <c r="E1073" s="2">
        <f>MACD!F1073</f>
        <v>-0.83822727001448649</v>
      </c>
      <c r="F1073" s="2">
        <f>'Moving Avg'!D1073</f>
        <v>31.957999999999998</v>
      </c>
      <c r="G1073" s="2">
        <f>'Moving Avg'!F1073</f>
        <v>31.06839999999999</v>
      </c>
      <c r="H1073" s="2">
        <f>'Moving Avg'!G1073</f>
        <v>30.932438000000019</v>
      </c>
      <c r="I1073" s="2">
        <f>'Moving Avg'!H1073</f>
        <v>31.298567999999964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  <c r="M1073" s="8">
        <f t="shared" si="160"/>
        <v>25</v>
      </c>
      <c r="N1073" s="8">
        <f t="shared" si="161"/>
        <v>0</v>
      </c>
      <c r="O1073" s="8">
        <f t="shared" si="162"/>
        <v>50</v>
      </c>
      <c r="P1073" s="8">
        <f t="shared" si="163"/>
        <v>33</v>
      </c>
      <c r="Q1073" s="9">
        <f t="shared" si="164"/>
        <v>21.2</v>
      </c>
      <c r="R1073" s="9">
        <f t="shared" si="165"/>
        <v>30.75</v>
      </c>
      <c r="S1073" s="9">
        <f t="shared" si="166"/>
        <v>31.1</v>
      </c>
      <c r="T1073" s="9">
        <f t="shared" si="167"/>
        <v>27</v>
      </c>
      <c r="U1073" s="8">
        <f t="shared" si="168"/>
        <v>27.683333333333337</v>
      </c>
      <c r="V1073" s="8">
        <f t="shared" si="169"/>
        <v>27.512500000000003</v>
      </c>
    </row>
    <row r="1074" spans="1:22" ht="13.5" x14ac:dyDescent="0.25">
      <c r="A1074" s="3">
        <f>RSI!A1074</f>
        <v>43873</v>
      </c>
      <c r="B1074" s="2">
        <f>RSI!B1074</f>
        <v>31.957999999999998</v>
      </c>
      <c r="C1074" s="2">
        <f>RSI!I1074</f>
        <v>60.212921658617702</v>
      </c>
      <c r="D1074" s="2">
        <f>MACD!E1074</f>
        <v>-0.46156681496334429</v>
      </c>
      <c r="E1074" s="2">
        <f>MACD!F1074</f>
        <v>-0.76289517900425818</v>
      </c>
      <c r="F1074" s="2">
        <f>'Moving Avg'!D1074</f>
        <v>31.957999999999998</v>
      </c>
      <c r="G1074" s="2">
        <f>'Moving Avg'!F1074</f>
        <v>31.167799999999989</v>
      </c>
      <c r="H1074" s="2">
        <f>'Moving Avg'!G1074</f>
        <v>30.892278000000022</v>
      </c>
      <c r="I1074" s="2">
        <f>'Moving Avg'!H1074</f>
        <v>31.286704999999966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  <c r="M1074" s="8">
        <f t="shared" si="160"/>
        <v>25</v>
      </c>
      <c r="N1074" s="8">
        <f t="shared" si="161"/>
        <v>0</v>
      </c>
      <c r="O1074" s="8">
        <f t="shared" si="162"/>
        <v>50</v>
      </c>
      <c r="P1074" s="8">
        <f t="shared" si="163"/>
        <v>33</v>
      </c>
      <c r="Q1074" s="9">
        <f t="shared" si="164"/>
        <v>21.2</v>
      </c>
      <c r="R1074" s="9">
        <f t="shared" si="165"/>
        <v>30.75</v>
      </c>
      <c r="S1074" s="9">
        <f t="shared" si="166"/>
        <v>31.1</v>
      </c>
      <c r="T1074" s="9">
        <f t="shared" si="167"/>
        <v>27</v>
      </c>
      <c r="U1074" s="8">
        <f t="shared" si="168"/>
        <v>27.683333333333337</v>
      </c>
      <c r="V1074" s="8">
        <f t="shared" si="169"/>
        <v>27.512500000000003</v>
      </c>
    </row>
    <row r="1075" spans="1:22" ht="13.5" x14ac:dyDescent="0.25">
      <c r="A1075" s="3">
        <f>RSI!A1075</f>
        <v>43874</v>
      </c>
      <c r="B1075" s="2">
        <f>RSI!B1075</f>
        <v>31.957999999999998</v>
      </c>
      <c r="C1075" s="2">
        <f>RSI!I1075</f>
        <v>60.212921658617702</v>
      </c>
      <c r="D1075" s="2">
        <f>MACD!E1075</f>
        <v>-0.32843058670801994</v>
      </c>
      <c r="E1075" s="2">
        <f>MACD!F1075</f>
        <v>-0.67600226054501056</v>
      </c>
      <c r="F1075" s="2">
        <f>'Moving Avg'!D1075</f>
        <v>31.957999999999998</v>
      </c>
      <c r="G1075" s="2">
        <f>'Moving Avg'!F1075</f>
        <v>31.355609999999984</v>
      </c>
      <c r="H1075" s="2">
        <f>'Moving Avg'!G1075</f>
        <v>30.87209800000003</v>
      </c>
      <c r="I1075" s="2">
        <f>'Moving Avg'!H1075</f>
        <v>31.273904499999961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  <c r="M1075" s="8">
        <f t="shared" si="160"/>
        <v>25</v>
      </c>
      <c r="N1075" s="8">
        <f t="shared" si="161"/>
        <v>0</v>
      </c>
      <c r="O1075" s="8">
        <f t="shared" si="162"/>
        <v>50</v>
      </c>
      <c r="P1075" s="8">
        <f t="shared" si="163"/>
        <v>33</v>
      </c>
      <c r="Q1075" s="9">
        <f t="shared" si="164"/>
        <v>21.2</v>
      </c>
      <c r="R1075" s="9">
        <f t="shared" si="165"/>
        <v>30.75</v>
      </c>
      <c r="S1075" s="9">
        <f t="shared" si="166"/>
        <v>31.1</v>
      </c>
      <c r="T1075" s="9">
        <f t="shared" si="167"/>
        <v>27</v>
      </c>
      <c r="U1075" s="8">
        <f t="shared" si="168"/>
        <v>27.683333333333337</v>
      </c>
      <c r="V1075" s="8">
        <f t="shared" si="169"/>
        <v>27.512500000000003</v>
      </c>
    </row>
    <row r="1076" spans="1:22" ht="13.5" x14ac:dyDescent="0.25">
      <c r="A1076" s="3">
        <f>RSI!A1076</f>
        <v>43875</v>
      </c>
      <c r="B1076" s="2">
        <f>RSI!B1076</f>
        <v>31.957999999999998</v>
      </c>
      <c r="C1076" s="2">
        <f>RSI!I1076</f>
        <v>60.212921658617702</v>
      </c>
      <c r="D1076" s="2">
        <f>MACD!E1076</f>
        <v>-0.22037877725774635</v>
      </c>
      <c r="E1076" s="2">
        <f>MACD!F1076</f>
        <v>-0.58487756388755774</v>
      </c>
      <c r="F1076" s="2">
        <f>'Moving Avg'!D1076</f>
        <v>31.957999999999998</v>
      </c>
      <c r="G1076" s="2">
        <f>'Moving Avg'!F1076</f>
        <v>31.458004999999986</v>
      </c>
      <c r="H1076" s="2">
        <f>'Moving Avg'!G1076</f>
        <v>30.855914000000034</v>
      </c>
      <c r="I1076" s="2">
        <f>'Moving Avg'!H1076</f>
        <v>31.265987499999959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  <c r="M1076" s="8">
        <f t="shared" si="160"/>
        <v>25</v>
      </c>
      <c r="N1076" s="8">
        <f t="shared" si="161"/>
        <v>0</v>
      </c>
      <c r="O1076" s="8">
        <f t="shared" si="162"/>
        <v>50</v>
      </c>
      <c r="P1076" s="8">
        <f t="shared" si="163"/>
        <v>33</v>
      </c>
      <c r="Q1076" s="9">
        <f t="shared" si="164"/>
        <v>21.2</v>
      </c>
      <c r="R1076" s="9">
        <f t="shared" si="165"/>
        <v>30.75</v>
      </c>
      <c r="S1076" s="9">
        <f t="shared" si="166"/>
        <v>31.1</v>
      </c>
      <c r="T1076" s="9">
        <f t="shared" si="167"/>
        <v>27</v>
      </c>
      <c r="U1076" s="8">
        <f t="shared" si="168"/>
        <v>27.683333333333337</v>
      </c>
      <c r="V1076" s="8">
        <f t="shared" si="169"/>
        <v>27.512500000000003</v>
      </c>
    </row>
    <row r="1077" spans="1:22" ht="13.5" x14ac:dyDescent="0.25">
      <c r="A1077" s="3">
        <f>RSI!A1077</f>
        <v>43878</v>
      </c>
      <c r="B1077" s="2">
        <f>RSI!B1077</f>
        <v>31.009</v>
      </c>
      <c r="C1077" s="2">
        <f>RSI!I1077</f>
        <v>47.135269381548518</v>
      </c>
      <c r="D1077" s="2">
        <f>MACD!E1077</f>
        <v>-6.2915065839348472E-2</v>
      </c>
      <c r="E1077" s="2">
        <f>MACD!F1077</f>
        <v>-0.48048506427791593</v>
      </c>
      <c r="F1077" s="2">
        <f>'Moving Avg'!D1077</f>
        <v>31.7682</v>
      </c>
      <c r="G1077" s="2">
        <f>'Moving Avg'!F1077</f>
        <v>31.554909999999985</v>
      </c>
      <c r="H1077" s="2">
        <f>'Moving Avg'!G1077</f>
        <v>30.820950000000035</v>
      </c>
      <c r="I1077" s="2">
        <f>'Moving Avg'!H1077</f>
        <v>31.251105499999962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  <c r="M1077" s="8">
        <f t="shared" si="160"/>
        <v>25</v>
      </c>
      <c r="N1077" s="8">
        <f t="shared" si="161"/>
        <v>0</v>
      </c>
      <c r="O1077" s="8">
        <f t="shared" si="162"/>
        <v>50</v>
      </c>
      <c r="P1077" s="8">
        <f t="shared" si="163"/>
        <v>33</v>
      </c>
      <c r="Q1077" s="9">
        <f t="shared" si="164"/>
        <v>21.2</v>
      </c>
      <c r="R1077" s="9">
        <f t="shared" si="165"/>
        <v>30.75</v>
      </c>
      <c r="S1077" s="9">
        <f t="shared" si="166"/>
        <v>31.1</v>
      </c>
      <c r="T1077" s="9">
        <f t="shared" si="167"/>
        <v>27</v>
      </c>
      <c r="U1077" s="8">
        <f t="shared" si="168"/>
        <v>27.683333333333337</v>
      </c>
      <c r="V1077" s="8">
        <f t="shared" si="169"/>
        <v>27.512500000000003</v>
      </c>
    </row>
    <row r="1078" spans="1:22" ht="13.5" x14ac:dyDescent="0.25">
      <c r="A1078" s="3">
        <f>RSI!A1078</f>
        <v>43879</v>
      </c>
      <c r="B1078" s="2">
        <f>RSI!B1078</f>
        <v>29.6204</v>
      </c>
      <c r="C1078" s="2">
        <f>RSI!I1078</f>
        <v>35.116769285563933</v>
      </c>
      <c r="D1078" s="2">
        <f>MACD!E1078</f>
        <v>0.17484499371454376</v>
      </c>
      <c r="E1078" s="2">
        <f>MACD!F1078</f>
        <v>-0.34941905267942402</v>
      </c>
      <c r="F1078" s="2">
        <f>'Moving Avg'!D1078</f>
        <v>31.30068</v>
      </c>
      <c r="G1078" s="2">
        <f>'Moving Avg'!F1078</f>
        <v>31.53742999999999</v>
      </c>
      <c r="H1078" s="2">
        <f>'Moving Avg'!G1078</f>
        <v>30.746426000000028</v>
      </c>
      <c r="I1078" s="2">
        <f>'Moving Avg'!H1078</f>
        <v>31.229280499999962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  <c r="M1078" s="8">
        <f t="shared" si="160"/>
        <v>25</v>
      </c>
      <c r="N1078" s="8">
        <f t="shared" si="161"/>
        <v>0</v>
      </c>
      <c r="O1078" s="8">
        <f t="shared" si="162"/>
        <v>50</v>
      </c>
      <c r="P1078" s="8">
        <f t="shared" si="163"/>
        <v>33</v>
      </c>
      <c r="Q1078" s="9">
        <f t="shared" si="164"/>
        <v>21.2</v>
      </c>
      <c r="R1078" s="9">
        <f t="shared" si="165"/>
        <v>30.75</v>
      </c>
      <c r="S1078" s="9">
        <f t="shared" si="166"/>
        <v>31.1</v>
      </c>
      <c r="T1078" s="9">
        <f t="shared" si="167"/>
        <v>27</v>
      </c>
      <c r="U1078" s="8">
        <f t="shared" si="168"/>
        <v>27.683333333333337</v>
      </c>
      <c r="V1078" s="8">
        <f t="shared" si="169"/>
        <v>27.512500000000003</v>
      </c>
    </row>
    <row r="1079" spans="1:22" ht="13.5" x14ac:dyDescent="0.25">
      <c r="A1079" s="3">
        <f>RSI!A1079</f>
        <v>43880</v>
      </c>
      <c r="B1079" s="2">
        <f>RSI!B1079</f>
        <v>29.6204</v>
      </c>
      <c r="C1079" s="2">
        <f>RSI!I1079</f>
        <v>35.116769285563933</v>
      </c>
      <c r="D1079" s="2">
        <f>MACD!E1079</f>
        <v>0.38577102335118241</v>
      </c>
      <c r="E1079" s="2">
        <f>MACD!F1079</f>
        <v>-0.20238103747330277</v>
      </c>
      <c r="F1079" s="2">
        <f>'Moving Avg'!D1079</f>
        <v>30.833159999999999</v>
      </c>
      <c r="G1079" s="2">
        <f>'Moving Avg'!F1079</f>
        <v>31.564904999999992</v>
      </c>
      <c r="H1079" s="2">
        <f>'Moving Avg'!G1079</f>
        <v>30.673500000000026</v>
      </c>
      <c r="I1079" s="2">
        <f>'Moving Avg'!H1079</f>
        <v>31.207455499999966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  <c r="M1079" s="8">
        <f t="shared" si="160"/>
        <v>25</v>
      </c>
      <c r="N1079" s="8">
        <f t="shared" si="161"/>
        <v>0</v>
      </c>
      <c r="O1079" s="8">
        <f t="shared" si="162"/>
        <v>0</v>
      </c>
      <c r="P1079" s="8">
        <f t="shared" si="163"/>
        <v>33</v>
      </c>
      <c r="Q1079" s="9">
        <f t="shared" si="164"/>
        <v>13.7</v>
      </c>
      <c r="R1079" s="9">
        <f t="shared" si="165"/>
        <v>13.25</v>
      </c>
      <c r="S1079" s="9">
        <f t="shared" si="166"/>
        <v>18.600000000000001</v>
      </c>
      <c r="T1079" s="9">
        <f t="shared" si="167"/>
        <v>14.5</v>
      </c>
      <c r="U1079" s="8">
        <f t="shared" si="168"/>
        <v>15.183333333333332</v>
      </c>
      <c r="V1079" s="8">
        <f t="shared" si="169"/>
        <v>15.012499999999999</v>
      </c>
    </row>
    <row r="1080" spans="1:22" ht="13.5" x14ac:dyDescent="0.25">
      <c r="A1080" s="3">
        <f>RSI!A1080</f>
        <v>43881</v>
      </c>
      <c r="B1080" s="2">
        <f>RSI!B1080</f>
        <v>30.499500000000001</v>
      </c>
      <c r="C1080" s="2">
        <f>RSI!I1080</f>
        <v>45.348256880750469</v>
      </c>
      <c r="D1080" s="2">
        <f>MACD!E1080</f>
        <v>0.50815100641862898</v>
      </c>
      <c r="E1080" s="2">
        <f>MACD!F1080</f>
        <v>-6.0274628694916427E-2</v>
      </c>
      <c r="F1080" s="2">
        <f>'Moving Avg'!D1080</f>
        <v>30.541460000000001</v>
      </c>
      <c r="G1080" s="2">
        <f>'Moving Avg'!F1080</f>
        <v>31.571399999999993</v>
      </c>
      <c r="H1080" s="2">
        <f>'Moving Avg'!G1080</f>
        <v>30.624150000000022</v>
      </c>
      <c r="I1080" s="2">
        <f>'Moving Avg'!H1080</f>
        <v>31.193232499999969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  <c r="M1080" s="8">
        <f t="shared" si="160"/>
        <v>25</v>
      </c>
      <c r="N1080" s="8">
        <f t="shared" si="161"/>
        <v>0</v>
      </c>
      <c r="O1080" s="8">
        <f t="shared" si="162"/>
        <v>0</v>
      </c>
      <c r="P1080" s="8">
        <f t="shared" si="163"/>
        <v>33</v>
      </c>
      <c r="Q1080" s="9">
        <f t="shared" si="164"/>
        <v>13.7</v>
      </c>
      <c r="R1080" s="9">
        <f t="shared" si="165"/>
        <v>13.25</v>
      </c>
      <c r="S1080" s="9">
        <f t="shared" si="166"/>
        <v>18.600000000000001</v>
      </c>
      <c r="T1080" s="9">
        <f t="shared" si="167"/>
        <v>14.5</v>
      </c>
      <c r="U1080" s="8">
        <f t="shared" si="168"/>
        <v>15.183333333333332</v>
      </c>
      <c r="V1080" s="8">
        <f t="shared" si="169"/>
        <v>15.012499999999999</v>
      </c>
    </row>
    <row r="1081" spans="1:22" ht="13.5" x14ac:dyDescent="0.25">
      <c r="A1081" s="3">
        <f>RSI!A1081</f>
        <v>43882</v>
      </c>
      <c r="B1081" s="2">
        <f>RSI!B1081</f>
        <v>30.499500000000001</v>
      </c>
      <c r="C1081" s="2">
        <f>RSI!I1081</f>
        <v>45.348256880750469</v>
      </c>
      <c r="D1081" s="2">
        <f>MACD!E1081</f>
        <v>0.61486294749519033</v>
      </c>
      <c r="E1081" s="2">
        <f>MACD!F1081</f>
        <v>7.4752886543104927E-2</v>
      </c>
      <c r="F1081" s="2">
        <f>'Moving Avg'!D1081</f>
        <v>30.249760000000002</v>
      </c>
      <c r="G1081" s="2">
        <f>'Moving Avg'!F1081</f>
        <v>31.532439999999998</v>
      </c>
      <c r="H1081" s="2">
        <f>'Moving Avg'!G1081</f>
        <v>30.584790000000019</v>
      </c>
      <c r="I1081" s="2">
        <f>'Moving Avg'!H1081</f>
        <v>31.174027499999966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  <c r="M1081" s="8">
        <f t="shared" si="160"/>
        <v>25</v>
      </c>
      <c r="N1081" s="8">
        <f t="shared" si="161"/>
        <v>0</v>
      </c>
      <c r="O1081" s="8">
        <f t="shared" si="162"/>
        <v>0</v>
      </c>
      <c r="P1081" s="8">
        <f t="shared" si="163"/>
        <v>33</v>
      </c>
      <c r="Q1081" s="9">
        <f t="shared" si="164"/>
        <v>13.7</v>
      </c>
      <c r="R1081" s="9">
        <f t="shared" si="165"/>
        <v>13.25</v>
      </c>
      <c r="S1081" s="9">
        <f t="shared" si="166"/>
        <v>18.600000000000001</v>
      </c>
      <c r="T1081" s="9">
        <f t="shared" si="167"/>
        <v>14.5</v>
      </c>
      <c r="U1081" s="8">
        <f t="shared" si="168"/>
        <v>15.183333333333332</v>
      </c>
      <c r="V1081" s="8">
        <f t="shared" si="169"/>
        <v>15.012499999999999</v>
      </c>
    </row>
    <row r="1082" spans="1:22" ht="13.5" x14ac:dyDescent="0.25">
      <c r="A1082" s="3">
        <f>RSI!A1082</f>
        <v>43885</v>
      </c>
      <c r="B1082" s="2">
        <f>RSI!B1082</f>
        <v>30.499500000000001</v>
      </c>
      <c r="C1082" s="2">
        <f>RSI!I1082</f>
        <v>45.348256880750469</v>
      </c>
      <c r="D1082" s="2">
        <f>MACD!E1082</f>
        <v>0.70808326660080922</v>
      </c>
      <c r="E1082" s="2">
        <f>MACD!F1082</f>
        <v>0.20141896255464581</v>
      </c>
      <c r="F1082" s="2">
        <f>'Moving Avg'!D1082</f>
        <v>30.147860000000001</v>
      </c>
      <c r="G1082" s="2">
        <f>'Moving Avg'!F1082</f>
        <v>31.459015000000001</v>
      </c>
      <c r="H1082" s="2">
        <f>'Moving Avg'!G1082</f>
        <v>30.544630000000012</v>
      </c>
      <c r="I1082" s="2">
        <f>'Moving Avg'!H1082</f>
        <v>31.153934499999963</v>
      </c>
      <c r="J1082" s="6" t="str">
        <f>OBV!F1082</f>
        <v>NEUTRAL</v>
      </c>
      <c r="K1082" s="6" t="str">
        <f>OBV!G1082</f>
        <v>NEUTRAL</v>
      </c>
      <c r="L1082" s="6" t="str">
        <f>OBV!H1082</f>
        <v>NEUTRAL</v>
      </c>
      <c r="M1082" s="8">
        <f t="shared" si="160"/>
        <v>25</v>
      </c>
      <c r="N1082" s="8">
        <f t="shared" si="161"/>
        <v>0</v>
      </c>
      <c r="O1082" s="8">
        <f t="shared" si="162"/>
        <v>0</v>
      </c>
      <c r="P1082" s="8">
        <f t="shared" si="163"/>
        <v>33</v>
      </c>
      <c r="Q1082" s="9">
        <f t="shared" si="164"/>
        <v>13.7</v>
      </c>
      <c r="R1082" s="9">
        <f t="shared" si="165"/>
        <v>13.25</v>
      </c>
      <c r="S1082" s="9">
        <f t="shared" si="166"/>
        <v>18.600000000000001</v>
      </c>
      <c r="T1082" s="9">
        <f t="shared" si="167"/>
        <v>14.5</v>
      </c>
      <c r="U1082" s="8">
        <f t="shared" si="168"/>
        <v>15.183333333333332</v>
      </c>
      <c r="V1082" s="8">
        <f t="shared" si="169"/>
        <v>15.012499999999999</v>
      </c>
    </row>
    <row r="1083" spans="1:22" ht="13.5" x14ac:dyDescent="0.25">
      <c r="A1083" s="3">
        <f>RSI!A1083</f>
        <v>43886</v>
      </c>
      <c r="B1083" s="2">
        <f>RSI!B1083</f>
        <v>29.670300000000001</v>
      </c>
      <c r="C1083" s="2">
        <f>RSI!I1083</f>
        <v>38.243640868402665</v>
      </c>
      <c r="D1083" s="2">
        <f>MACD!E1083</f>
        <v>0.85109310901574275</v>
      </c>
      <c r="E1083" s="2">
        <f>MACD!F1083</f>
        <v>0.3313537918468652</v>
      </c>
      <c r="F1083" s="2">
        <f>'Moving Avg'!D1083</f>
        <v>30.15784</v>
      </c>
      <c r="G1083" s="2">
        <f>'Moving Avg'!F1083</f>
        <v>31.34413</v>
      </c>
      <c r="H1083" s="2">
        <f>'Moving Avg'!G1083</f>
        <v>30.49887600000001</v>
      </c>
      <c r="I1083" s="2">
        <f>'Moving Avg'!H1083</f>
        <v>31.132112499999966</v>
      </c>
      <c r="J1083" s="6" t="str">
        <f>OBV!F1083</f>
        <v>BEARISH</v>
      </c>
      <c r="K1083" s="6" t="str">
        <f>OBV!G1083</f>
        <v>NEUTRAL</v>
      </c>
      <c r="L1083" s="6" t="str">
        <f>OBV!H1083</f>
        <v>BEARISH DIVERGENCE</v>
      </c>
      <c r="M1083" s="8">
        <f t="shared" si="160"/>
        <v>25</v>
      </c>
      <c r="N1083" s="8">
        <f t="shared" si="161"/>
        <v>0</v>
      </c>
      <c r="O1083" s="8">
        <f t="shared" si="162"/>
        <v>0</v>
      </c>
      <c r="P1083" s="8">
        <f t="shared" si="163"/>
        <v>16.5</v>
      </c>
      <c r="Q1083" s="9">
        <f t="shared" si="164"/>
        <v>11.225</v>
      </c>
      <c r="R1083" s="9">
        <f t="shared" si="165"/>
        <v>9.125</v>
      </c>
      <c r="S1083" s="9">
        <f t="shared" si="166"/>
        <v>11.175000000000001</v>
      </c>
      <c r="T1083" s="9">
        <f t="shared" si="167"/>
        <v>10.375</v>
      </c>
      <c r="U1083" s="8">
        <f t="shared" si="168"/>
        <v>10.508333333333335</v>
      </c>
      <c r="V1083" s="8">
        <f t="shared" si="169"/>
        <v>10.475000000000001</v>
      </c>
    </row>
    <row r="1084" spans="1:22" ht="13.5" x14ac:dyDescent="0.25">
      <c r="A1084" s="3">
        <f>RSI!A1084</f>
        <v>43887</v>
      </c>
      <c r="B1084" s="2">
        <f>RSI!B1084</f>
        <v>29.97</v>
      </c>
      <c r="C1084" s="2">
        <f>RSI!I1084</f>
        <v>41.793134165024235</v>
      </c>
      <c r="D1084" s="2">
        <f>MACD!E1084</f>
        <v>0.95730944584778044</v>
      </c>
      <c r="E1084" s="2">
        <f>MACD!F1084</f>
        <v>0.45654492264704827</v>
      </c>
      <c r="F1084" s="2">
        <f>'Moving Avg'!D1084</f>
        <v>30.22776</v>
      </c>
      <c r="G1084" s="2">
        <f>'Moving Avg'!F1084</f>
        <v>31.244229999999998</v>
      </c>
      <c r="H1084" s="2">
        <f>'Moving Avg'!G1084</f>
        <v>30.47889600000001</v>
      </c>
      <c r="I1084" s="2">
        <f>'Moving Avg'!H1084</f>
        <v>31.111788999999966</v>
      </c>
      <c r="J1084" s="6" t="str">
        <f>OBV!F1084</f>
        <v>BULLISH</v>
      </c>
      <c r="K1084" s="6" t="str">
        <f>OBV!G1084</f>
        <v>NEUTRAL</v>
      </c>
      <c r="L1084" s="6" t="str">
        <f>OBV!H1084</f>
        <v>CONFIRMED BULLISH</v>
      </c>
      <c r="M1084" s="8">
        <f t="shared" si="160"/>
        <v>25</v>
      </c>
      <c r="N1084" s="8">
        <f t="shared" si="161"/>
        <v>0</v>
      </c>
      <c r="O1084" s="8">
        <f t="shared" si="162"/>
        <v>0</v>
      </c>
      <c r="P1084" s="8">
        <f t="shared" si="163"/>
        <v>83.5</v>
      </c>
      <c r="Q1084" s="9">
        <f t="shared" si="164"/>
        <v>21.274999999999999</v>
      </c>
      <c r="R1084" s="9">
        <f t="shared" si="165"/>
        <v>25.875</v>
      </c>
      <c r="S1084" s="9">
        <f t="shared" si="166"/>
        <v>41.325000000000003</v>
      </c>
      <c r="T1084" s="9">
        <f t="shared" si="167"/>
        <v>27.125</v>
      </c>
      <c r="U1084" s="8">
        <f t="shared" si="168"/>
        <v>29.491666666666664</v>
      </c>
      <c r="V1084" s="8">
        <f t="shared" si="169"/>
        <v>28.9</v>
      </c>
    </row>
    <row r="1085" spans="1:22" ht="13.5" x14ac:dyDescent="0.25">
      <c r="A1085" s="3">
        <f>RSI!A1085</f>
        <v>43888</v>
      </c>
      <c r="B1085" s="2">
        <f>RSI!B1085</f>
        <v>29.97</v>
      </c>
      <c r="C1085" s="2">
        <f>RSI!I1085</f>
        <v>41.793134165024242</v>
      </c>
      <c r="D1085" s="2">
        <f>MACD!E1085</f>
        <v>1.0522731348660699</v>
      </c>
      <c r="E1085" s="2">
        <f>MACD!F1085</f>
        <v>0.57569056509085259</v>
      </c>
      <c r="F1085" s="2">
        <f>'Moving Avg'!D1085</f>
        <v>30.121860000000005</v>
      </c>
      <c r="G1085" s="2">
        <f>'Moving Avg'!F1085</f>
        <v>31.144830000000002</v>
      </c>
      <c r="H1085" s="2">
        <f>'Moving Avg'!G1085</f>
        <v>30.477498000000011</v>
      </c>
      <c r="I1085" s="2">
        <f>'Moving Avg'!H1085</f>
        <v>31.091465499999973</v>
      </c>
      <c r="J1085" s="6" t="str">
        <f>OBV!F1085</f>
        <v>BULLISH</v>
      </c>
      <c r="K1085" s="6" t="str">
        <f>OBV!G1085</f>
        <v>NEUTRAL</v>
      </c>
      <c r="L1085" s="6" t="str">
        <f>OBV!H1085</f>
        <v>BULLISH DIVERGENCE</v>
      </c>
      <c r="M1085" s="8">
        <f t="shared" si="160"/>
        <v>25</v>
      </c>
      <c r="N1085" s="8">
        <f t="shared" si="161"/>
        <v>0</v>
      </c>
      <c r="O1085" s="8">
        <f t="shared" si="162"/>
        <v>0</v>
      </c>
      <c r="P1085" s="8">
        <f t="shared" si="163"/>
        <v>66.5</v>
      </c>
      <c r="Q1085" s="9">
        <f t="shared" si="164"/>
        <v>18.725000000000001</v>
      </c>
      <c r="R1085" s="9">
        <f t="shared" si="165"/>
        <v>21.625</v>
      </c>
      <c r="S1085" s="9">
        <f t="shared" si="166"/>
        <v>33.674999999999997</v>
      </c>
      <c r="T1085" s="9">
        <f t="shared" si="167"/>
        <v>22.875</v>
      </c>
      <c r="U1085" s="8">
        <f t="shared" si="168"/>
        <v>24.675000000000001</v>
      </c>
      <c r="V1085" s="8">
        <f t="shared" si="169"/>
        <v>24.225000000000001</v>
      </c>
    </row>
    <row r="1086" spans="1:22" ht="13.5" x14ac:dyDescent="0.25">
      <c r="A1086" s="3">
        <f>RSI!A1086</f>
        <v>43889</v>
      </c>
      <c r="B1086" s="2">
        <f>RSI!B1086</f>
        <v>29.97</v>
      </c>
      <c r="C1086" s="2">
        <f>RSI!I1086</f>
        <v>41.793134165024242</v>
      </c>
      <c r="D1086" s="2">
        <f>MACD!E1086</f>
        <v>1.1373384395400414</v>
      </c>
      <c r="E1086" s="2">
        <f>MACD!F1086</f>
        <v>0.68802013998069045</v>
      </c>
      <c r="F1086" s="2">
        <f>'Moving Avg'!D1086</f>
        <v>30.01596</v>
      </c>
      <c r="G1086" s="2">
        <f>'Moving Avg'!F1086</f>
        <v>31.045430000000003</v>
      </c>
      <c r="H1086" s="2">
        <f>'Moving Avg'!G1086</f>
        <v>30.463512000000005</v>
      </c>
      <c r="I1086" s="2">
        <f>'Moving Avg'!H1086</f>
        <v>31.071141999999973</v>
      </c>
      <c r="J1086" s="6" t="str">
        <f>OBV!F1086</f>
        <v>BULLISH</v>
      </c>
      <c r="K1086" s="6" t="str">
        <f>OBV!G1086</f>
        <v>NEUTRAL</v>
      </c>
      <c r="L1086" s="6" t="str">
        <f>OBV!H1086</f>
        <v>BULLISH DIVERGENCE</v>
      </c>
      <c r="M1086" s="8">
        <f t="shared" si="160"/>
        <v>25</v>
      </c>
      <c r="N1086" s="8">
        <f t="shared" si="161"/>
        <v>0</v>
      </c>
      <c r="O1086" s="8">
        <f t="shared" si="162"/>
        <v>0</v>
      </c>
      <c r="P1086" s="8">
        <f t="shared" si="163"/>
        <v>66.5</v>
      </c>
      <c r="Q1086" s="9">
        <f t="shared" si="164"/>
        <v>18.725000000000001</v>
      </c>
      <c r="R1086" s="9">
        <f t="shared" si="165"/>
        <v>21.625</v>
      </c>
      <c r="S1086" s="9">
        <f t="shared" si="166"/>
        <v>33.674999999999997</v>
      </c>
      <c r="T1086" s="9">
        <f t="shared" si="167"/>
        <v>22.875</v>
      </c>
      <c r="U1086" s="8">
        <f t="shared" si="168"/>
        <v>24.675000000000001</v>
      </c>
      <c r="V1086" s="8">
        <f t="shared" si="169"/>
        <v>24.225000000000001</v>
      </c>
    </row>
    <row r="1087" spans="1:22" ht="13.5" x14ac:dyDescent="0.25">
      <c r="A1087" s="3">
        <f>RSI!A1087</f>
        <v>43892</v>
      </c>
      <c r="B1087" s="2">
        <f>RSI!B1087</f>
        <v>29.97</v>
      </c>
      <c r="C1087" s="2">
        <f>RSI!I1087</f>
        <v>41.793134165024242</v>
      </c>
      <c r="D1087" s="2">
        <f>MACD!E1087</f>
        <v>1.0676791946032402</v>
      </c>
      <c r="E1087" s="2">
        <f>MACD!F1087</f>
        <v>0.76395195090520052</v>
      </c>
      <c r="F1087" s="2">
        <f>'Moving Avg'!D1087</f>
        <v>29.910059999999998</v>
      </c>
      <c r="G1087" s="2">
        <f>'Moving Avg'!F1087</f>
        <v>30.946030000000007</v>
      </c>
      <c r="H1087" s="2">
        <f>'Moving Avg'!G1087</f>
        <v>30.449726000000005</v>
      </c>
      <c r="I1087" s="2">
        <f>'Moving Avg'!H1087</f>
        <v>31.050818499999973</v>
      </c>
      <c r="J1087" s="6" t="str">
        <f>OBV!F1087</f>
        <v>BULLISH</v>
      </c>
      <c r="K1087" s="6" t="str">
        <f>OBV!G1087</f>
        <v>NEUTRAL</v>
      </c>
      <c r="L1087" s="6" t="str">
        <f>OBV!H1087</f>
        <v>BULLISH DIVERGENCE</v>
      </c>
      <c r="M1087" s="8">
        <f t="shared" si="160"/>
        <v>25</v>
      </c>
      <c r="N1087" s="8">
        <f t="shared" si="161"/>
        <v>0</v>
      </c>
      <c r="O1087" s="8">
        <f t="shared" si="162"/>
        <v>0</v>
      </c>
      <c r="P1087" s="8">
        <f t="shared" si="163"/>
        <v>66.5</v>
      </c>
      <c r="Q1087" s="9">
        <f t="shared" si="164"/>
        <v>18.725000000000001</v>
      </c>
      <c r="R1087" s="9">
        <f t="shared" si="165"/>
        <v>21.625</v>
      </c>
      <c r="S1087" s="9">
        <f t="shared" si="166"/>
        <v>33.674999999999997</v>
      </c>
      <c r="T1087" s="9">
        <f t="shared" si="167"/>
        <v>22.875</v>
      </c>
      <c r="U1087" s="8">
        <f t="shared" si="168"/>
        <v>24.675000000000001</v>
      </c>
      <c r="V1087" s="8">
        <f t="shared" si="169"/>
        <v>24.225000000000001</v>
      </c>
    </row>
    <row r="1088" spans="1:22" ht="13.5" x14ac:dyDescent="0.25">
      <c r="A1088" s="3">
        <f>RSI!A1088</f>
        <v>43893</v>
      </c>
      <c r="B1088" s="2">
        <f>RSI!B1088</f>
        <v>29.97</v>
      </c>
      <c r="C1088" s="2">
        <f>RSI!I1088</f>
        <v>41.793134165024242</v>
      </c>
      <c r="D1088" s="2">
        <f>MACD!E1088</f>
        <v>0.7991452654407567</v>
      </c>
      <c r="E1088" s="2">
        <f>MACD!F1088</f>
        <v>0.77099061381231182</v>
      </c>
      <c r="F1088" s="2">
        <f>'Moving Avg'!D1088</f>
        <v>29.97</v>
      </c>
      <c r="G1088" s="2">
        <f>'Moving Avg'!F1088</f>
        <v>30.846630000000012</v>
      </c>
      <c r="H1088" s="2">
        <f>'Moving Avg'!G1088</f>
        <v>30.435940000000002</v>
      </c>
      <c r="I1088" s="2">
        <f>'Moving Avg'!H1088</f>
        <v>31.030642999999976</v>
      </c>
      <c r="J1088" s="6" t="str">
        <f>OBV!F1088</f>
        <v>BULLISH</v>
      </c>
      <c r="K1088" s="6" t="str">
        <f>OBV!G1088</f>
        <v>NEUTRAL</v>
      </c>
      <c r="L1088" s="6" t="str">
        <f>OBV!H1088</f>
        <v>CONFIRMED BULLISH</v>
      </c>
      <c r="M1088" s="8">
        <f t="shared" si="160"/>
        <v>25</v>
      </c>
      <c r="N1088" s="8">
        <f t="shared" si="161"/>
        <v>0</v>
      </c>
      <c r="O1088" s="8">
        <f t="shared" si="162"/>
        <v>0</v>
      </c>
      <c r="P1088" s="8">
        <f t="shared" si="163"/>
        <v>83.5</v>
      </c>
      <c r="Q1088" s="9">
        <f t="shared" si="164"/>
        <v>21.274999999999999</v>
      </c>
      <c r="R1088" s="9">
        <f t="shared" si="165"/>
        <v>25.875</v>
      </c>
      <c r="S1088" s="9">
        <f t="shared" si="166"/>
        <v>41.325000000000003</v>
      </c>
      <c r="T1088" s="9">
        <f t="shared" si="167"/>
        <v>27.125</v>
      </c>
      <c r="U1088" s="8">
        <f t="shared" si="168"/>
        <v>29.491666666666664</v>
      </c>
      <c r="V1088" s="8">
        <f t="shared" si="169"/>
        <v>28.9</v>
      </c>
    </row>
    <row r="1089" spans="1:22" ht="13.5" x14ac:dyDescent="0.25">
      <c r="A1089" s="3">
        <f>RSI!A1089</f>
        <v>43894</v>
      </c>
      <c r="B1089" s="2">
        <f>RSI!B1089</f>
        <v>29.97</v>
      </c>
      <c r="C1089" s="2">
        <f>RSI!I1089</f>
        <v>41.793134165024235</v>
      </c>
      <c r="D1089" s="2">
        <f>MACD!E1089</f>
        <v>0.57566432076426466</v>
      </c>
      <c r="E1089" s="2">
        <f>MACD!F1089</f>
        <v>0.73192535520270241</v>
      </c>
      <c r="F1089" s="2">
        <f>'Moving Avg'!D1089</f>
        <v>29.97</v>
      </c>
      <c r="G1089" s="2">
        <f>'Moving Avg'!F1089</f>
        <v>30.747230000000009</v>
      </c>
      <c r="H1089" s="2">
        <f>'Moving Avg'!G1089</f>
        <v>30.449725999999995</v>
      </c>
      <c r="I1089" s="2">
        <f>'Moving Avg'!H1089</f>
        <v>31.010467499999976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  <c r="M1089" s="8">
        <f t="shared" si="160"/>
        <v>25</v>
      </c>
      <c r="N1089" s="8">
        <f t="shared" si="161"/>
        <v>100</v>
      </c>
      <c r="O1089" s="8">
        <f t="shared" si="162"/>
        <v>0</v>
      </c>
      <c r="P1089" s="8">
        <f t="shared" si="163"/>
        <v>33</v>
      </c>
      <c r="Q1089" s="9">
        <f t="shared" si="164"/>
        <v>48.7</v>
      </c>
      <c r="R1089" s="9">
        <f t="shared" si="165"/>
        <v>33.25</v>
      </c>
      <c r="S1089" s="9">
        <f t="shared" si="166"/>
        <v>33.6</v>
      </c>
      <c r="T1089" s="9">
        <f t="shared" si="167"/>
        <v>39.5</v>
      </c>
      <c r="U1089" s="8">
        <f t="shared" si="168"/>
        <v>38.516666666666673</v>
      </c>
      <c r="V1089" s="8">
        <f t="shared" si="169"/>
        <v>38.762500000000003</v>
      </c>
    </row>
    <row r="1090" spans="1:22" ht="13.5" x14ac:dyDescent="0.25">
      <c r="A1090" s="3">
        <f>RSI!A1090</f>
        <v>43895</v>
      </c>
      <c r="B1090" s="2">
        <f>RSI!B1090</f>
        <v>29.97</v>
      </c>
      <c r="C1090" s="2">
        <f>RSI!I1090</f>
        <v>41.793134165024235</v>
      </c>
      <c r="D1090" s="2">
        <f>MACD!E1090</f>
        <v>0.52527424364435049</v>
      </c>
      <c r="E1090" s="2">
        <f>MACD!F1090</f>
        <v>0.69059513289103203</v>
      </c>
      <c r="F1090" s="2">
        <f>'Moving Avg'!D1090</f>
        <v>29.97</v>
      </c>
      <c r="G1090" s="2">
        <f>'Moving Avg'!F1090</f>
        <v>30.64783000000001</v>
      </c>
      <c r="H1090" s="2">
        <f>'Moving Avg'!G1090</f>
        <v>30.447727999999994</v>
      </c>
      <c r="I1090" s="2">
        <f>'Moving Avg'!H1090</f>
        <v>30.990291999999982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100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33</v>
      </c>
      <c r="Q1090" s="9">
        <f t="shared" si="164"/>
        <v>48.7</v>
      </c>
      <c r="R1090" s="9">
        <f t="shared" si="165"/>
        <v>33.25</v>
      </c>
      <c r="S1090" s="9">
        <f t="shared" si="166"/>
        <v>33.6</v>
      </c>
      <c r="T1090" s="9">
        <f t="shared" si="167"/>
        <v>39.5</v>
      </c>
      <c r="U1090" s="8">
        <f t="shared" si="168"/>
        <v>38.516666666666673</v>
      </c>
      <c r="V1090" s="8">
        <f t="shared" si="169"/>
        <v>38.762500000000003</v>
      </c>
    </row>
    <row r="1091" spans="1:22" ht="13.5" x14ac:dyDescent="0.25">
      <c r="A1091" s="3">
        <f>RSI!A1091</f>
        <v>43896</v>
      </c>
      <c r="B1091" s="2">
        <f>RSI!B1091</f>
        <v>29.97</v>
      </c>
      <c r="C1091" s="2">
        <f>RSI!I1091</f>
        <v>41.793134165024235</v>
      </c>
      <c r="D1091" s="2">
        <f>MACD!E1091</f>
        <v>0.48584299526100239</v>
      </c>
      <c r="E1091" s="2">
        <f>MACD!F1091</f>
        <v>0.64964470536502605</v>
      </c>
      <c r="F1091" s="2">
        <f>'Moving Avg'!D1091</f>
        <v>29.97</v>
      </c>
      <c r="G1091" s="2">
        <f>'Moving Avg'!F1091</f>
        <v>30.548430000000007</v>
      </c>
      <c r="H1091" s="2">
        <f>'Moving Avg'!G1091</f>
        <v>30.447727999999994</v>
      </c>
      <c r="I1091" s="2">
        <f>'Moving Avg'!H1091</f>
        <v>30.970116499999982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  <c r="M1091" s="8">
        <f t="shared" si="170"/>
        <v>25</v>
      </c>
      <c r="N1091" s="8">
        <f t="shared" si="171"/>
        <v>100</v>
      </c>
      <c r="O1091" s="8">
        <f t="shared" si="172"/>
        <v>0</v>
      </c>
      <c r="P1091" s="8">
        <f t="shared" si="173"/>
        <v>33</v>
      </c>
      <c r="Q1091" s="9">
        <f t="shared" ref="Q1091:Q1154" si="174">0.35*M1091+N1091*0.35+O1091*0.15+P1091*0.15</f>
        <v>48.7</v>
      </c>
      <c r="R1091" s="9">
        <f t="shared" ref="R1091:R1154" si="175">M1091*0.2+N1091*0.2+O1091*0.35+P1091*0.25</f>
        <v>33.25</v>
      </c>
      <c r="S1091" s="9">
        <f t="shared" ref="S1091:S1154" si="176">M1091*0.15+N1091*0.15+O1091*0.25+P1091*0.45</f>
        <v>33.6</v>
      </c>
      <c r="T1091" s="9">
        <f t="shared" ref="T1091:T1154" si="177">0.25*SUM(M1091:P1091)</f>
        <v>39.5</v>
      </c>
      <c r="U1091" s="8">
        <f t="shared" ref="U1091:U1154" si="178">SUM(Q1091:S1091)/3</f>
        <v>38.516666666666673</v>
      </c>
      <c r="V1091" s="8">
        <f t="shared" ref="V1091:V1154" si="179">SUM(Q1091:T1091)/4</f>
        <v>38.762500000000003</v>
      </c>
    </row>
    <row r="1092" spans="1:22" ht="13.5" x14ac:dyDescent="0.25">
      <c r="A1092" s="3">
        <f>RSI!A1092</f>
        <v>43899</v>
      </c>
      <c r="B1092" s="2">
        <f>RSI!B1092</f>
        <v>29.97</v>
      </c>
      <c r="C1092" s="2">
        <f>RSI!I1092</f>
        <v>41.793134165024235</v>
      </c>
      <c r="D1092" s="2">
        <f>MACD!E1092</f>
        <v>0.4554470827639534</v>
      </c>
      <c r="E1092" s="2">
        <f>MACD!F1092</f>
        <v>0.6108051808448115</v>
      </c>
      <c r="F1092" s="2">
        <f>'Moving Avg'!D1092</f>
        <v>29.97</v>
      </c>
      <c r="G1092" s="2">
        <f>'Moving Avg'!F1092</f>
        <v>30.449030000000011</v>
      </c>
      <c r="H1092" s="2">
        <f>'Moving Avg'!G1092</f>
        <v>30.449725999999991</v>
      </c>
      <c r="I1092" s="2">
        <f>'Moving Avg'!H1092</f>
        <v>30.949842499999985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  <c r="M1092" s="8">
        <f t="shared" si="170"/>
        <v>25</v>
      </c>
      <c r="N1092" s="8">
        <f t="shared" si="171"/>
        <v>100</v>
      </c>
      <c r="O1092" s="8">
        <f t="shared" si="172"/>
        <v>0</v>
      </c>
      <c r="P1092" s="8">
        <f t="shared" si="173"/>
        <v>33</v>
      </c>
      <c r="Q1092" s="9">
        <f t="shared" si="174"/>
        <v>48.7</v>
      </c>
      <c r="R1092" s="9">
        <f t="shared" si="175"/>
        <v>33.25</v>
      </c>
      <c r="S1092" s="9">
        <f t="shared" si="176"/>
        <v>33.6</v>
      </c>
      <c r="T1092" s="9">
        <f t="shared" si="177"/>
        <v>39.5</v>
      </c>
      <c r="U1092" s="8">
        <f t="shared" si="178"/>
        <v>38.516666666666673</v>
      </c>
      <c r="V1092" s="8">
        <f t="shared" si="179"/>
        <v>38.762500000000003</v>
      </c>
    </row>
    <row r="1093" spans="1:22" ht="13.5" x14ac:dyDescent="0.25">
      <c r="A1093" s="3">
        <f>RSI!A1093</f>
        <v>43900</v>
      </c>
      <c r="B1093" s="2">
        <f>RSI!B1093</f>
        <v>29.96</v>
      </c>
      <c r="C1093" s="2">
        <f>RSI!I1093</f>
        <v>41.637557188982456</v>
      </c>
      <c r="D1093" s="2">
        <f>MACD!E1093</f>
        <v>0.30564803926610296</v>
      </c>
      <c r="E1093" s="2">
        <f>MACD!F1093</f>
        <v>0.54977375252906979</v>
      </c>
      <c r="F1093" s="2">
        <f>'Moving Avg'!D1093</f>
        <v>29.968</v>
      </c>
      <c r="G1093" s="2">
        <f>'Moving Avg'!F1093</f>
        <v>30.349130000000013</v>
      </c>
      <c r="H1093" s="2">
        <f>'Moving Avg'!G1093</f>
        <v>30.469305999999989</v>
      </c>
      <c r="I1093" s="2">
        <f>'Moving Avg'!H1093</f>
        <v>30.929518499999986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  <c r="M1093" s="8">
        <f t="shared" si="170"/>
        <v>25</v>
      </c>
      <c r="N1093" s="8">
        <f t="shared" si="171"/>
        <v>100</v>
      </c>
      <c r="O1093" s="8">
        <f t="shared" si="172"/>
        <v>0</v>
      </c>
      <c r="P1093" s="8">
        <f t="shared" si="173"/>
        <v>16.5</v>
      </c>
      <c r="Q1093" s="9">
        <f t="shared" si="174"/>
        <v>46.225000000000001</v>
      </c>
      <c r="R1093" s="9">
        <f t="shared" si="175"/>
        <v>29.125</v>
      </c>
      <c r="S1093" s="9">
        <f t="shared" si="176"/>
        <v>26.175000000000001</v>
      </c>
      <c r="T1093" s="9">
        <f t="shared" si="177"/>
        <v>35.375</v>
      </c>
      <c r="U1093" s="8">
        <f t="shared" si="178"/>
        <v>33.841666666666661</v>
      </c>
      <c r="V1093" s="8">
        <f t="shared" si="179"/>
        <v>34.224999999999994</v>
      </c>
    </row>
    <row r="1094" spans="1:22" ht="13.5" x14ac:dyDescent="0.25">
      <c r="A1094" s="3">
        <f>RSI!A1094</f>
        <v>43901</v>
      </c>
      <c r="B1094" s="2">
        <f>RSI!B1094</f>
        <v>29.96</v>
      </c>
      <c r="C1094" s="2">
        <f>RSI!I1094</f>
        <v>41.637557188982456</v>
      </c>
      <c r="D1094" s="2">
        <f>MACD!E1094</f>
        <v>0.22760721556532815</v>
      </c>
      <c r="E1094" s="2">
        <f>MACD!F1094</f>
        <v>0.48534044513632146</v>
      </c>
      <c r="F1094" s="2">
        <f>'Moving Avg'!D1094</f>
        <v>29.966000000000001</v>
      </c>
      <c r="G1094" s="2">
        <f>'Moving Avg'!F1094</f>
        <v>30.249230000000018</v>
      </c>
      <c r="H1094" s="2">
        <f>'Moving Avg'!G1094</f>
        <v>30.48888599999999</v>
      </c>
      <c r="I1094" s="2">
        <f>'Moving Avg'!H1094</f>
        <v>30.909194499999984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  <c r="M1094" s="8">
        <f t="shared" si="170"/>
        <v>25</v>
      </c>
      <c r="N1094" s="8">
        <f t="shared" si="171"/>
        <v>100</v>
      </c>
      <c r="O1094" s="8">
        <f t="shared" si="172"/>
        <v>0</v>
      </c>
      <c r="P1094" s="8">
        <f t="shared" si="173"/>
        <v>16.5</v>
      </c>
      <c r="Q1094" s="9">
        <f t="shared" si="174"/>
        <v>46.225000000000001</v>
      </c>
      <c r="R1094" s="9">
        <f t="shared" si="175"/>
        <v>29.125</v>
      </c>
      <c r="S1094" s="9">
        <f t="shared" si="176"/>
        <v>26.175000000000001</v>
      </c>
      <c r="T1094" s="9">
        <f t="shared" si="177"/>
        <v>35.375</v>
      </c>
      <c r="U1094" s="8">
        <f t="shared" si="178"/>
        <v>33.841666666666661</v>
      </c>
      <c r="V1094" s="8">
        <f t="shared" si="179"/>
        <v>34.224999999999994</v>
      </c>
    </row>
    <row r="1095" spans="1:22" ht="13.5" x14ac:dyDescent="0.25">
      <c r="A1095" s="3">
        <f>RSI!A1095</f>
        <v>43902</v>
      </c>
      <c r="B1095" s="2">
        <f>RSI!B1095</f>
        <v>29.96</v>
      </c>
      <c r="C1095" s="2">
        <f>RSI!I1095</f>
        <v>41.637557188982456</v>
      </c>
      <c r="D1095" s="2">
        <f>MACD!E1095</f>
        <v>0.1639842657648245</v>
      </c>
      <c r="E1095" s="2">
        <f>MACD!F1095</f>
        <v>0.42106920926202207</v>
      </c>
      <c r="F1095" s="2">
        <f>'Moving Avg'!D1095</f>
        <v>29.964000000000006</v>
      </c>
      <c r="G1095" s="2">
        <f>'Moving Avg'!F1095</f>
        <v>30.149330000000013</v>
      </c>
      <c r="H1095" s="2">
        <f>'Moving Avg'!G1095</f>
        <v>30.525847999999993</v>
      </c>
      <c r="I1095" s="2">
        <f>'Moving Avg'!H1095</f>
        <v>30.888870499999985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  <c r="M1095" s="8">
        <f t="shared" si="170"/>
        <v>25</v>
      </c>
      <c r="N1095" s="8">
        <f t="shared" si="171"/>
        <v>100</v>
      </c>
      <c r="O1095" s="8">
        <f t="shared" si="172"/>
        <v>0</v>
      </c>
      <c r="P1095" s="8">
        <f t="shared" si="173"/>
        <v>16.5</v>
      </c>
      <c r="Q1095" s="9">
        <f t="shared" si="174"/>
        <v>46.225000000000001</v>
      </c>
      <c r="R1095" s="9">
        <f t="shared" si="175"/>
        <v>29.125</v>
      </c>
      <c r="S1095" s="9">
        <f t="shared" si="176"/>
        <v>26.175000000000001</v>
      </c>
      <c r="T1095" s="9">
        <f t="shared" si="177"/>
        <v>35.375</v>
      </c>
      <c r="U1095" s="8">
        <f t="shared" si="178"/>
        <v>33.841666666666661</v>
      </c>
      <c r="V1095" s="8">
        <f t="shared" si="179"/>
        <v>34.224999999999994</v>
      </c>
    </row>
    <row r="1096" spans="1:22" ht="13.5" x14ac:dyDescent="0.25">
      <c r="A1096" s="3">
        <f>RSI!A1096</f>
        <v>43903</v>
      </c>
      <c r="B1096" s="2">
        <f>RSI!B1096</f>
        <v>29.96</v>
      </c>
      <c r="C1096" s="2">
        <f>RSI!I1096</f>
        <v>41.637557188982456</v>
      </c>
      <c r="D1096" s="2">
        <f>MACD!E1096</f>
        <v>0.11238241887537725</v>
      </c>
      <c r="E1096" s="2">
        <f>MACD!F1096</f>
        <v>0.35933185118469313</v>
      </c>
      <c r="F1096" s="2">
        <f>'Moving Avg'!D1096</f>
        <v>29.962</v>
      </c>
      <c r="G1096" s="2">
        <f>'Moving Avg'!F1096</f>
        <v>30.049430000000012</v>
      </c>
      <c r="H1096" s="2">
        <f>'Moving Avg'!G1096</f>
        <v>30.537635999999999</v>
      </c>
      <c r="I1096" s="2">
        <f>'Moving Avg'!H1096</f>
        <v>30.868546499999983</v>
      </c>
      <c r="J1096" s="6" t="str">
        <f>OBV!F1096</f>
        <v>BEARISH</v>
      </c>
      <c r="K1096" s="6" t="str">
        <f>OBV!G1096</f>
        <v>NEUTRAL</v>
      </c>
      <c r="L1096" s="6" t="str">
        <f>OBV!H1096</f>
        <v>CONFIRMED BEARISH</v>
      </c>
      <c r="M1096" s="8">
        <f t="shared" si="170"/>
        <v>25</v>
      </c>
      <c r="N1096" s="8">
        <f t="shared" si="171"/>
        <v>100</v>
      </c>
      <c r="O1096" s="8">
        <f t="shared" si="172"/>
        <v>0</v>
      </c>
      <c r="P1096" s="8">
        <f t="shared" si="173"/>
        <v>16.5</v>
      </c>
      <c r="Q1096" s="9">
        <f t="shared" si="174"/>
        <v>46.225000000000001</v>
      </c>
      <c r="R1096" s="9">
        <f t="shared" si="175"/>
        <v>29.125</v>
      </c>
      <c r="S1096" s="9">
        <f t="shared" si="176"/>
        <v>26.175000000000001</v>
      </c>
      <c r="T1096" s="9">
        <f t="shared" si="177"/>
        <v>35.375</v>
      </c>
      <c r="U1096" s="8">
        <f t="shared" si="178"/>
        <v>33.841666666666661</v>
      </c>
      <c r="V1096" s="8">
        <f t="shared" si="179"/>
        <v>34.224999999999994</v>
      </c>
    </row>
    <row r="1097" spans="1:22" ht="13.5" x14ac:dyDescent="0.25">
      <c r="A1097" s="3">
        <f>RSI!A1097</f>
        <v>43906</v>
      </c>
      <c r="B1097" s="2">
        <f>RSI!B1097</f>
        <v>29.96</v>
      </c>
      <c r="C1097" s="2">
        <f>RSI!I1097</f>
        <v>41.637557188982456</v>
      </c>
      <c r="D1097" s="2">
        <f>MACD!E1097</f>
        <v>7.0786870242610433E-2</v>
      </c>
      <c r="E1097" s="2">
        <f>MACD!F1097</f>
        <v>0.30162285499627661</v>
      </c>
      <c r="F1097" s="2">
        <f>'Moving Avg'!D1097</f>
        <v>29.96</v>
      </c>
      <c r="G1097" s="2">
        <f>'Moving Avg'!F1097</f>
        <v>29.996980000000015</v>
      </c>
      <c r="H1097" s="2">
        <f>'Moving Avg'!G1097</f>
        <v>30.538433999999999</v>
      </c>
      <c r="I1097" s="2">
        <f>'Moving Avg'!H1097</f>
        <v>30.848222499999984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  <c r="M1097" s="8">
        <f t="shared" si="170"/>
        <v>25</v>
      </c>
      <c r="N1097" s="8">
        <f t="shared" si="171"/>
        <v>100</v>
      </c>
      <c r="O1097" s="8">
        <f t="shared" si="172"/>
        <v>0</v>
      </c>
      <c r="P1097" s="8">
        <f t="shared" si="173"/>
        <v>16.5</v>
      </c>
      <c r="Q1097" s="9">
        <f t="shared" si="174"/>
        <v>46.225000000000001</v>
      </c>
      <c r="R1097" s="9">
        <f t="shared" si="175"/>
        <v>29.125</v>
      </c>
      <c r="S1097" s="9">
        <f t="shared" si="176"/>
        <v>26.175000000000001</v>
      </c>
      <c r="T1097" s="9">
        <f t="shared" si="177"/>
        <v>35.375</v>
      </c>
      <c r="U1097" s="8">
        <f t="shared" si="178"/>
        <v>33.841666666666661</v>
      </c>
      <c r="V1097" s="8">
        <f t="shared" si="179"/>
        <v>34.224999999999994</v>
      </c>
    </row>
    <row r="1098" spans="1:22" ht="13.5" x14ac:dyDescent="0.25">
      <c r="A1098" s="3">
        <f>RSI!A1098</f>
        <v>43907</v>
      </c>
      <c r="B1098" s="2">
        <f>RSI!B1098</f>
        <v>28.621400000000001</v>
      </c>
      <c r="C1098" s="2">
        <f>RSI!I1098</f>
        <v>24.182627390436807</v>
      </c>
      <c r="D1098" s="2">
        <f>MACD!E1098</f>
        <v>0.1366605928779947</v>
      </c>
      <c r="E1098" s="2">
        <f>MACD!F1098</f>
        <v>0.26863040257262022</v>
      </c>
      <c r="F1098" s="2">
        <f>'Moving Avg'!D1098</f>
        <v>29.69228</v>
      </c>
      <c r="G1098" s="2">
        <f>'Moving Avg'!F1098</f>
        <v>29.947030000000002</v>
      </c>
      <c r="H1098" s="2">
        <f>'Moving Avg'!G1098</f>
        <v>30.512460000000004</v>
      </c>
      <c r="I1098" s="2">
        <f>'Moving Avg'!H1098</f>
        <v>30.821797499999988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  <c r="M1098" s="8">
        <f t="shared" si="170"/>
        <v>50</v>
      </c>
      <c r="N1098" s="8">
        <f t="shared" si="171"/>
        <v>100</v>
      </c>
      <c r="O1098" s="8">
        <f t="shared" si="172"/>
        <v>0</v>
      </c>
      <c r="P1098" s="8">
        <f t="shared" si="173"/>
        <v>33</v>
      </c>
      <c r="Q1098" s="9">
        <f t="shared" si="174"/>
        <v>57.45</v>
      </c>
      <c r="R1098" s="9">
        <f t="shared" si="175"/>
        <v>38.25</v>
      </c>
      <c r="S1098" s="9">
        <f t="shared" si="176"/>
        <v>37.35</v>
      </c>
      <c r="T1098" s="9">
        <f t="shared" si="177"/>
        <v>45.75</v>
      </c>
      <c r="U1098" s="8">
        <f t="shared" si="178"/>
        <v>44.35</v>
      </c>
      <c r="V1098" s="8">
        <f t="shared" si="179"/>
        <v>44.7</v>
      </c>
    </row>
    <row r="1099" spans="1:22" ht="13.5" x14ac:dyDescent="0.25">
      <c r="A1099" s="3">
        <f>RSI!A1099</f>
        <v>43908</v>
      </c>
      <c r="B1099" s="2">
        <f>RSI!B1099</f>
        <v>28.971</v>
      </c>
      <c r="C1099" s="2">
        <f>RSI!I1099</f>
        <v>32.179153457575595</v>
      </c>
      <c r="D1099" s="2">
        <f>MACD!E1099</f>
        <v>0.17618603832875479</v>
      </c>
      <c r="E1099" s="2">
        <f>MACD!F1099</f>
        <v>0.25014152972384712</v>
      </c>
      <c r="F1099" s="2">
        <f>'Moving Avg'!D1099</f>
        <v>29.494479999999999</v>
      </c>
      <c r="G1099" s="2">
        <f>'Moving Avg'!F1099</f>
        <v>29.914560000000002</v>
      </c>
      <c r="H1099" s="2">
        <f>'Moving Avg'!G1099</f>
        <v>30.511262000000006</v>
      </c>
      <c r="I1099" s="2">
        <f>'Moving Avg'!H1099</f>
        <v>30.797120499999988</v>
      </c>
      <c r="J1099" s="6" t="str">
        <f>OBV!F1099</f>
        <v>BULLISH</v>
      </c>
      <c r="K1099" s="6" t="str">
        <f>OBV!G1099</f>
        <v>NEUTRAL</v>
      </c>
      <c r="L1099" s="6" t="str">
        <f>OBV!H1099</f>
        <v>BULLISH DIVERGENCE</v>
      </c>
      <c r="M1099" s="8">
        <f t="shared" si="170"/>
        <v>25</v>
      </c>
      <c r="N1099" s="8">
        <f t="shared" si="171"/>
        <v>100</v>
      </c>
      <c r="O1099" s="8">
        <f t="shared" si="172"/>
        <v>0</v>
      </c>
      <c r="P1099" s="8">
        <f t="shared" si="173"/>
        <v>66.5</v>
      </c>
      <c r="Q1099" s="9">
        <f t="shared" si="174"/>
        <v>53.725000000000001</v>
      </c>
      <c r="R1099" s="9">
        <f t="shared" si="175"/>
        <v>41.625</v>
      </c>
      <c r="S1099" s="9">
        <f t="shared" si="176"/>
        <v>48.674999999999997</v>
      </c>
      <c r="T1099" s="9">
        <f t="shared" si="177"/>
        <v>47.875</v>
      </c>
      <c r="U1099" s="8">
        <f t="shared" si="178"/>
        <v>48.008333333333326</v>
      </c>
      <c r="V1099" s="8">
        <f t="shared" si="179"/>
        <v>47.974999999999994</v>
      </c>
    </row>
    <row r="1100" spans="1:22" ht="13.5" x14ac:dyDescent="0.25">
      <c r="A1100" s="3">
        <f>RSI!A1100</f>
        <v>43909</v>
      </c>
      <c r="B1100" s="2">
        <f>RSI!B1100</f>
        <v>28.461500000000001</v>
      </c>
      <c r="C1100" s="2">
        <f>RSI!I1100</f>
        <v>27.608909997873354</v>
      </c>
      <c r="D1100" s="2">
        <f>MACD!E1100</f>
        <v>0.25427080569526339</v>
      </c>
      <c r="E1100" s="2">
        <f>MACD!F1100</f>
        <v>0.25096738491813037</v>
      </c>
      <c r="F1100" s="2">
        <f>'Moving Avg'!D1100</f>
        <v>29.194780000000002</v>
      </c>
      <c r="G1100" s="2">
        <f>'Moving Avg'!F1100</f>
        <v>29.812660000000001</v>
      </c>
      <c r="H1100" s="2">
        <f>'Moving Avg'!G1100</f>
        <v>30.483090000000001</v>
      </c>
      <c r="I1100" s="2">
        <f>'Moving Avg'!H1100</f>
        <v>30.769895999999996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  <c r="M1100" s="8">
        <f t="shared" si="170"/>
        <v>50</v>
      </c>
      <c r="N1100" s="8">
        <f t="shared" si="171"/>
        <v>0</v>
      </c>
      <c r="O1100" s="8">
        <f t="shared" si="172"/>
        <v>0</v>
      </c>
      <c r="P1100" s="8">
        <f t="shared" si="173"/>
        <v>16.5</v>
      </c>
      <c r="Q1100" s="9">
        <f t="shared" si="174"/>
        <v>19.975000000000001</v>
      </c>
      <c r="R1100" s="9">
        <f t="shared" si="175"/>
        <v>14.125</v>
      </c>
      <c r="S1100" s="9">
        <f t="shared" si="176"/>
        <v>14.925000000000001</v>
      </c>
      <c r="T1100" s="9">
        <f t="shared" si="177"/>
        <v>16.625</v>
      </c>
      <c r="U1100" s="8">
        <f t="shared" si="178"/>
        <v>16.341666666666669</v>
      </c>
      <c r="V1100" s="8">
        <f t="shared" si="179"/>
        <v>16.412500000000001</v>
      </c>
    </row>
    <row r="1101" spans="1:22" ht="13.5" x14ac:dyDescent="0.25">
      <c r="A1101" s="3">
        <f>RSI!A1101</f>
        <v>43913</v>
      </c>
      <c r="B1101" s="2">
        <f>RSI!B1101</f>
        <v>28.461500000000001</v>
      </c>
      <c r="C1101" s="2">
        <f>RSI!I1101</f>
        <v>27.60890999787334</v>
      </c>
      <c r="D1101" s="2">
        <f>MACD!E1101</f>
        <v>0.32974154017677293</v>
      </c>
      <c r="E1101" s="2">
        <f>MACD!F1101</f>
        <v>0.2667222159698589</v>
      </c>
      <c r="F1101" s="2">
        <f>'Moving Avg'!D1101</f>
        <v>28.89508</v>
      </c>
      <c r="G1101" s="2">
        <f>'Moving Avg'!F1101</f>
        <v>29.710759999999993</v>
      </c>
      <c r="H1101" s="2">
        <f>'Moving Avg'!G1101</f>
        <v>30.452920000000002</v>
      </c>
      <c r="I1101" s="2">
        <f>'Moving Avg'!H1101</f>
        <v>30.742671499999993</v>
      </c>
      <c r="J1101" s="6" t="str">
        <f>OBV!F1101</f>
        <v>BEARISH</v>
      </c>
      <c r="K1101" s="6" t="str">
        <f>OBV!G1101</f>
        <v>NEUTRAL</v>
      </c>
      <c r="L1101" s="6" t="str">
        <f>OBV!H1101</f>
        <v>CONFIRMED BEARISH</v>
      </c>
      <c r="M1101" s="8">
        <f t="shared" si="170"/>
        <v>50</v>
      </c>
      <c r="N1101" s="8">
        <f t="shared" si="171"/>
        <v>0</v>
      </c>
      <c r="O1101" s="8">
        <f t="shared" si="172"/>
        <v>0</v>
      </c>
      <c r="P1101" s="8">
        <f t="shared" si="173"/>
        <v>16.5</v>
      </c>
      <c r="Q1101" s="9">
        <f t="shared" si="174"/>
        <v>19.975000000000001</v>
      </c>
      <c r="R1101" s="9">
        <f t="shared" si="175"/>
        <v>14.125</v>
      </c>
      <c r="S1101" s="9">
        <f t="shared" si="176"/>
        <v>14.925000000000001</v>
      </c>
      <c r="T1101" s="9">
        <f t="shared" si="177"/>
        <v>16.625</v>
      </c>
      <c r="U1101" s="8">
        <f t="shared" si="178"/>
        <v>16.341666666666669</v>
      </c>
      <c r="V1101" s="8">
        <f t="shared" si="179"/>
        <v>16.412500000000001</v>
      </c>
    </row>
    <row r="1102" spans="1:22" ht="13.5" x14ac:dyDescent="0.25">
      <c r="A1102" s="3">
        <f>RSI!A1102</f>
        <v>43914</v>
      </c>
      <c r="B1102" s="2">
        <f>RSI!B1102</f>
        <v>29.070900000000002</v>
      </c>
      <c r="C1102" s="2">
        <f>RSI!I1102</f>
        <v>39.52349761607173</v>
      </c>
      <c r="D1102" s="2">
        <f>MACD!E1102</f>
        <v>0.35716343710471676</v>
      </c>
      <c r="E1102" s="2">
        <f>MACD!F1102</f>
        <v>0.28481046019683048</v>
      </c>
      <c r="F1102" s="2">
        <f>'Moving Avg'!D1102</f>
        <v>28.71726</v>
      </c>
      <c r="G1102" s="2">
        <f>'Moving Avg'!F1102</f>
        <v>29.639329999999994</v>
      </c>
      <c r="H1102" s="2">
        <f>'Moving Avg'!G1102</f>
        <v>30.434937999999999</v>
      </c>
      <c r="I1102" s="2">
        <f>'Moving Avg'!H1102</f>
        <v>30.718493999999993</v>
      </c>
      <c r="J1102" s="6" t="str">
        <f>OBV!F1102</f>
        <v>BEARISH</v>
      </c>
      <c r="K1102" s="6" t="str">
        <f>OBV!G1102</f>
        <v>NEUTRAL</v>
      </c>
      <c r="L1102" s="6" t="str">
        <f>OBV!H1102</f>
        <v>CONFIRMED BEARISH</v>
      </c>
      <c r="M1102" s="8">
        <f t="shared" si="170"/>
        <v>25</v>
      </c>
      <c r="N1102" s="8">
        <f t="shared" si="171"/>
        <v>0</v>
      </c>
      <c r="O1102" s="8">
        <f t="shared" si="172"/>
        <v>0</v>
      </c>
      <c r="P1102" s="8">
        <f t="shared" si="173"/>
        <v>16.5</v>
      </c>
      <c r="Q1102" s="9">
        <f t="shared" si="174"/>
        <v>11.225</v>
      </c>
      <c r="R1102" s="9">
        <f t="shared" si="175"/>
        <v>9.125</v>
      </c>
      <c r="S1102" s="9">
        <f t="shared" si="176"/>
        <v>11.175000000000001</v>
      </c>
      <c r="T1102" s="9">
        <f t="shared" si="177"/>
        <v>10.375</v>
      </c>
      <c r="U1102" s="8">
        <f t="shared" si="178"/>
        <v>10.508333333333335</v>
      </c>
      <c r="V1102" s="8">
        <f t="shared" si="179"/>
        <v>10.475000000000001</v>
      </c>
    </row>
    <row r="1103" spans="1:22" ht="13.5" x14ac:dyDescent="0.25">
      <c r="A1103" s="3">
        <f>RSI!A1103</f>
        <v>43915</v>
      </c>
      <c r="B1103" s="2">
        <f>RSI!B1103</f>
        <v>29.070900000000002</v>
      </c>
      <c r="C1103" s="2">
        <f>RSI!I1103</f>
        <v>39.52349761607173</v>
      </c>
      <c r="D1103" s="2">
        <f>MACD!E1103</f>
        <v>0.38328528299293652</v>
      </c>
      <c r="E1103" s="2">
        <f>MACD!F1103</f>
        <v>0.30450542475605169</v>
      </c>
      <c r="F1103" s="2">
        <f>'Moving Avg'!D1103</f>
        <v>28.80716</v>
      </c>
      <c r="G1103" s="2">
        <f>'Moving Avg'!F1103</f>
        <v>29.609360000000002</v>
      </c>
      <c r="H1103" s="2">
        <f>'Moving Avg'!G1103</f>
        <v>30.416955999999999</v>
      </c>
      <c r="I1103" s="2">
        <f>'Moving Avg'!H1103</f>
        <v>30.694316499999996</v>
      </c>
      <c r="J1103" s="6" t="str">
        <f>OBV!F1103</f>
        <v>BEARISH</v>
      </c>
      <c r="K1103" s="6" t="str">
        <f>OBV!G1103</f>
        <v>NEUTRAL</v>
      </c>
      <c r="L1103" s="6" t="str">
        <f>OBV!H1103</f>
        <v>BEARISH DIVERGENCE</v>
      </c>
      <c r="M1103" s="8">
        <f t="shared" si="170"/>
        <v>25</v>
      </c>
      <c r="N1103" s="8">
        <f t="shared" si="171"/>
        <v>0</v>
      </c>
      <c r="O1103" s="8">
        <f t="shared" si="172"/>
        <v>0</v>
      </c>
      <c r="P1103" s="8">
        <f t="shared" si="173"/>
        <v>16.5</v>
      </c>
      <c r="Q1103" s="9">
        <f t="shared" si="174"/>
        <v>11.225</v>
      </c>
      <c r="R1103" s="9">
        <f t="shared" si="175"/>
        <v>9.125</v>
      </c>
      <c r="S1103" s="9">
        <f t="shared" si="176"/>
        <v>11.175000000000001</v>
      </c>
      <c r="T1103" s="9">
        <f t="shared" si="177"/>
        <v>10.375</v>
      </c>
      <c r="U1103" s="8">
        <f t="shared" si="178"/>
        <v>10.508333333333335</v>
      </c>
      <c r="V1103" s="8">
        <f t="shared" si="179"/>
        <v>10.475000000000001</v>
      </c>
    </row>
    <row r="1104" spans="1:22" ht="13.5" x14ac:dyDescent="0.25">
      <c r="A1104" s="3">
        <f>RSI!A1104</f>
        <v>43916</v>
      </c>
      <c r="B1104" s="2">
        <f>RSI!B1104</f>
        <v>29.070900000000002</v>
      </c>
      <c r="C1104" s="2">
        <f>RSI!I1104</f>
        <v>39.52349761607173</v>
      </c>
      <c r="D1104" s="2">
        <f>MACD!E1104</f>
        <v>0.4095153869453263</v>
      </c>
      <c r="E1104" s="2">
        <f>MACD!F1104</f>
        <v>0.32550741719390663</v>
      </c>
      <c r="F1104" s="2">
        <f>'Moving Avg'!D1104</f>
        <v>28.827139999999996</v>
      </c>
      <c r="G1104" s="2">
        <f>'Moving Avg'!F1104</f>
        <v>29.564405000000001</v>
      </c>
      <c r="H1104" s="2">
        <f>'Moving Avg'!G1104</f>
        <v>30.398973999999995</v>
      </c>
      <c r="I1104" s="2">
        <f>'Moving Avg'!H1104</f>
        <v>30.670138999999995</v>
      </c>
      <c r="J1104" s="6" t="str">
        <f>OBV!F1104</f>
        <v>BEARISH</v>
      </c>
      <c r="K1104" s="6" t="str">
        <f>OBV!G1104</f>
        <v>NEUTRAL</v>
      </c>
      <c r="L1104" s="6" t="str">
        <f>OBV!H1104</f>
        <v>BEARISH DIVERGENCE</v>
      </c>
      <c r="M1104" s="8">
        <f t="shared" si="170"/>
        <v>25</v>
      </c>
      <c r="N1104" s="8">
        <f t="shared" si="171"/>
        <v>0</v>
      </c>
      <c r="O1104" s="8">
        <f t="shared" si="172"/>
        <v>0</v>
      </c>
      <c r="P1104" s="8">
        <f t="shared" si="173"/>
        <v>16.5</v>
      </c>
      <c r="Q1104" s="9">
        <f t="shared" si="174"/>
        <v>11.225</v>
      </c>
      <c r="R1104" s="9">
        <f t="shared" si="175"/>
        <v>9.125</v>
      </c>
      <c r="S1104" s="9">
        <f t="shared" si="176"/>
        <v>11.175000000000001</v>
      </c>
      <c r="T1104" s="9">
        <f t="shared" si="177"/>
        <v>10.375</v>
      </c>
      <c r="U1104" s="8">
        <f t="shared" si="178"/>
        <v>10.508333333333335</v>
      </c>
      <c r="V1104" s="8">
        <f t="shared" si="179"/>
        <v>10.475000000000001</v>
      </c>
    </row>
    <row r="1105" spans="1:22" ht="13.5" x14ac:dyDescent="0.25">
      <c r="A1105" s="3">
        <f>RSI!A1105</f>
        <v>43917</v>
      </c>
      <c r="B1105" s="2">
        <f>RSI!B1105</f>
        <v>29.070900000000002</v>
      </c>
      <c r="C1105" s="2">
        <f>RSI!I1105</f>
        <v>39.52349761607173</v>
      </c>
      <c r="D1105" s="2">
        <f>MACD!E1105</f>
        <v>0.43553138990580109</v>
      </c>
      <c r="E1105" s="2">
        <f>MACD!F1105</f>
        <v>0.34751221173628555</v>
      </c>
      <c r="F1105" s="2">
        <f>'Moving Avg'!D1105</f>
        <v>28.949020000000001</v>
      </c>
      <c r="G1105" s="2">
        <f>'Moving Avg'!F1105</f>
        <v>29.519449999999999</v>
      </c>
      <c r="H1105" s="2">
        <f>'Moving Avg'!G1105</f>
        <v>30.416355999999997</v>
      </c>
      <c r="I1105" s="2">
        <f>'Moving Avg'!H1105</f>
        <v>30.645961499999988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  <c r="M1105" s="8">
        <f t="shared" si="170"/>
        <v>25</v>
      </c>
      <c r="N1105" s="8">
        <f t="shared" si="171"/>
        <v>0</v>
      </c>
      <c r="O1105" s="8">
        <f t="shared" si="172"/>
        <v>0</v>
      </c>
      <c r="P1105" s="8">
        <f t="shared" si="173"/>
        <v>83.5</v>
      </c>
      <c r="Q1105" s="9">
        <f t="shared" si="174"/>
        <v>21.274999999999999</v>
      </c>
      <c r="R1105" s="9">
        <f t="shared" si="175"/>
        <v>25.875</v>
      </c>
      <c r="S1105" s="9">
        <f t="shared" si="176"/>
        <v>41.325000000000003</v>
      </c>
      <c r="T1105" s="9">
        <f t="shared" si="177"/>
        <v>27.125</v>
      </c>
      <c r="U1105" s="8">
        <f t="shared" si="178"/>
        <v>29.491666666666664</v>
      </c>
      <c r="V1105" s="8">
        <f t="shared" si="179"/>
        <v>28.9</v>
      </c>
    </row>
    <row r="1106" spans="1:22" ht="13.5" x14ac:dyDescent="0.25">
      <c r="A1106" s="3">
        <f>RSI!A1106</f>
        <v>43920</v>
      </c>
      <c r="B1106" s="2">
        <f>RSI!B1106</f>
        <v>29.070900000000002</v>
      </c>
      <c r="C1106" s="2">
        <f>RSI!I1106</f>
        <v>39.52349761607173</v>
      </c>
      <c r="D1106" s="2">
        <f>MACD!E1106</f>
        <v>0.46108317125767329</v>
      </c>
      <c r="E1106" s="2">
        <f>MACD!F1106</f>
        <v>0.37022640364056308</v>
      </c>
      <c r="F1106" s="2">
        <f>'Moving Avg'!D1106</f>
        <v>29.070900000000002</v>
      </c>
      <c r="G1106" s="2">
        <f>'Moving Avg'!F1106</f>
        <v>29.474495000000001</v>
      </c>
      <c r="H1106" s="2">
        <f>'Moving Avg'!G1106</f>
        <v>30.399571999999992</v>
      </c>
      <c r="I1106" s="2">
        <f>'Moving Avg'!H1106</f>
        <v>30.621832999999988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  <c r="M1106" s="8">
        <f t="shared" si="170"/>
        <v>25</v>
      </c>
      <c r="N1106" s="8">
        <f t="shared" si="171"/>
        <v>0</v>
      </c>
      <c r="O1106" s="8">
        <f t="shared" si="172"/>
        <v>0</v>
      </c>
      <c r="P1106" s="8">
        <f t="shared" si="173"/>
        <v>83.5</v>
      </c>
      <c r="Q1106" s="9">
        <f t="shared" si="174"/>
        <v>21.274999999999999</v>
      </c>
      <c r="R1106" s="9">
        <f t="shared" si="175"/>
        <v>25.875</v>
      </c>
      <c r="S1106" s="9">
        <f t="shared" si="176"/>
        <v>41.325000000000003</v>
      </c>
      <c r="T1106" s="9">
        <f t="shared" si="177"/>
        <v>27.125</v>
      </c>
      <c r="U1106" s="8">
        <f t="shared" si="178"/>
        <v>29.491666666666664</v>
      </c>
      <c r="V1106" s="8">
        <f t="shared" si="179"/>
        <v>28.9</v>
      </c>
    </row>
    <row r="1107" spans="1:22" ht="13.5" x14ac:dyDescent="0.25">
      <c r="A1107" s="3">
        <f>RSI!A1107</f>
        <v>43921</v>
      </c>
      <c r="B1107" s="2">
        <f>RSI!B1107</f>
        <v>29.070900000000002</v>
      </c>
      <c r="C1107" s="2">
        <f>RSI!I1107</f>
        <v>39.523497616071722</v>
      </c>
      <c r="D1107" s="2">
        <f>MACD!E1107</f>
        <v>0.48598005782956122</v>
      </c>
      <c r="E1107" s="2">
        <f>MACD!F1107</f>
        <v>0.3933771344783627</v>
      </c>
      <c r="F1107" s="2">
        <f>'Moving Avg'!D1107</f>
        <v>29.070900000000002</v>
      </c>
      <c r="G1107" s="2">
        <f>'Moving Avg'!F1107</f>
        <v>29.429540000000003</v>
      </c>
      <c r="H1107" s="2">
        <f>'Moving Avg'!G1107</f>
        <v>30.399571999999988</v>
      </c>
      <c r="I1107" s="2">
        <f>'Moving Avg'!H1107</f>
        <v>30.597655499999984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  <c r="M1107" s="8">
        <f t="shared" si="170"/>
        <v>25</v>
      </c>
      <c r="N1107" s="8">
        <f t="shared" si="171"/>
        <v>0</v>
      </c>
      <c r="O1107" s="8">
        <f t="shared" si="172"/>
        <v>0</v>
      </c>
      <c r="P1107" s="8">
        <f t="shared" si="173"/>
        <v>33</v>
      </c>
      <c r="Q1107" s="9">
        <f t="shared" si="174"/>
        <v>13.7</v>
      </c>
      <c r="R1107" s="9">
        <f t="shared" si="175"/>
        <v>13.25</v>
      </c>
      <c r="S1107" s="9">
        <f t="shared" si="176"/>
        <v>18.600000000000001</v>
      </c>
      <c r="T1107" s="9">
        <f t="shared" si="177"/>
        <v>14.5</v>
      </c>
      <c r="U1107" s="8">
        <f t="shared" si="178"/>
        <v>15.183333333333332</v>
      </c>
      <c r="V1107" s="8">
        <f t="shared" si="179"/>
        <v>15.012499999999999</v>
      </c>
    </row>
    <row r="1108" spans="1:22" ht="13.5" x14ac:dyDescent="0.25">
      <c r="A1108" s="3">
        <f>RSI!A1108</f>
        <v>43922</v>
      </c>
      <c r="B1108" s="2">
        <f>RSI!B1108</f>
        <v>29.070900000000002</v>
      </c>
      <c r="C1108" s="2">
        <f>RSI!I1108</f>
        <v>39.52349761607173</v>
      </c>
      <c r="D1108" s="2">
        <f>MACD!E1108</f>
        <v>0.30414166345904903</v>
      </c>
      <c r="E1108" s="2">
        <f>MACD!F1108</f>
        <v>0.37553004027449999</v>
      </c>
      <c r="F1108" s="2">
        <f>'Moving Avg'!D1108</f>
        <v>29.070900000000002</v>
      </c>
      <c r="G1108" s="2">
        <f>'Moving Avg'!F1108</f>
        <v>29.384585000000005</v>
      </c>
      <c r="H1108" s="2">
        <f>'Moving Avg'!G1108</f>
        <v>30.381589999999992</v>
      </c>
      <c r="I1108" s="2">
        <f>'Moving Avg'!H1108</f>
        <v>30.573477999999977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  <c r="M1108" s="8">
        <f t="shared" si="170"/>
        <v>25</v>
      </c>
      <c r="N1108" s="8">
        <f t="shared" si="171"/>
        <v>100</v>
      </c>
      <c r="O1108" s="8">
        <f t="shared" si="172"/>
        <v>0</v>
      </c>
      <c r="P1108" s="8">
        <f t="shared" si="173"/>
        <v>33</v>
      </c>
      <c r="Q1108" s="9">
        <f t="shared" si="174"/>
        <v>48.7</v>
      </c>
      <c r="R1108" s="9">
        <f t="shared" si="175"/>
        <v>33.25</v>
      </c>
      <c r="S1108" s="9">
        <f t="shared" si="176"/>
        <v>33.6</v>
      </c>
      <c r="T1108" s="9">
        <f t="shared" si="177"/>
        <v>39.5</v>
      </c>
      <c r="U1108" s="8">
        <f t="shared" si="178"/>
        <v>38.516666666666673</v>
      </c>
      <c r="V1108" s="8">
        <f t="shared" si="179"/>
        <v>38.762500000000003</v>
      </c>
    </row>
    <row r="1109" spans="1:22" ht="13.5" x14ac:dyDescent="0.25">
      <c r="A1109" s="3">
        <f>RSI!A1109</f>
        <v>43923</v>
      </c>
      <c r="B1109" s="2">
        <f>RSI!B1109</f>
        <v>29.94</v>
      </c>
      <c r="C1109" s="2">
        <f>RSI!I1109</f>
        <v>56.626672162773509</v>
      </c>
      <c r="D1109" s="2">
        <f>MACD!E1109</f>
        <v>0.14249401358518554</v>
      </c>
      <c r="E1109" s="2">
        <f>MACD!F1109</f>
        <v>0.3289228349366371</v>
      </c>
      <c r="F1109" s="2">
        <f>'Moving Avg'!D1109</f>
        <v>29.244720000000001</v>
      </c>
      <c r="G1109" s="2">
        <f>'Moving Avg'!F1109</f>
        <v>29.383085000000005</v>
      </c>
      <c r="H1109" s="2">
        <f>'Moving Avg'!G1109</f>
        <v>30.398972000000001</v>
      </c>
      <c r="I1109" s="2">
        <f>'Moving Avg'!H1109</f>
        <v>30.553645999999979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  <c r="M1109" s="8">
        <f t="shared" si="170"/>
        <v>25</v>
      </c>
      <c r="N1109" s="8">
        <f t="shared" si="171"/>
        <v>100</v>
      </c>
      <c r="O1109" s="8">
        <f t="shared" si="172"/>
        <v>0</v>
      </c>
      <c r="P1109" s="8">
        <f t="shared" si="173"/>
        <v>83.5</v>
      </c>
      <c r="Q1109" s="9">
        <f t="shared" si="174"/>
        <v>56.274999999999999</v>
      </c>
      <c r="R1109" s="9">
        <f t="shared" si="175"/>
        <v>45.875</v>
      </c>
      <c r="S1109" s="9">
        <f t="shared" si="176"/>
        <v>56.325000000000003</v>
      </c>
      <c r="T1109" s="9">
        <f t="shared" si="177"/>
        <v>52.125</v>
      </c>
      <c r="U1109" s="8">
        <f t="shared" si="178"/>
        <v>52.82500000000001</v>
      </c>
      <c r="V1109" s="8">
        <f t="shared" si="179"/>
        <v>52.650000000000006</v>
      </c>
    </row>
    <row r="1110" spans="1:22" ht="13.5" x14ac:dyDescent="0.25">
      <c r="A1110" s="3">
        <f>RSI!A1110</f>
        <v>43924</v>
      </c>
      <c r="B1110" s="2">
        <f>RSI!B1110</f>
        <v>30.769200000000001</v>
      </c>
      <c r="C1110" s="2">
        <f>RSI!I1110</f>
        <v>66.39235071917787</v>
      </c>
      <c r="D1110" s="2">
        <f>MACD!E1110</f>
        <v>-0.13662644159901305</v>
      </c>
      <c r="E1110" s="2">
        <f>MACD!F1110</f>
        <v>0.23581297962950706</v>
      </c>
      <c r="F1110" s="2">
        <f>'Moving Avg'!D1110</f>
        <v>29.584380000000003</v>
      </c>
      <c r="G1110" s="2">
        <f>'Moving Avg'!F1110</f>
        <v>29.423045000000002</v>
      </c>
      <c r="H1110" s="2">
        <f>'Moving Avg'!G1110</f>
        <v>30.406963999999999</v>
      </c>
      <c r="I1110" s="2">
        <f>'Moving Avg'!H1110</f>
        <v>30.53795999999998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  <c r="M1110" s="8">
        <f t="shared" si="170"/>
        <v>25</v>
      </c>
      <c r="N1110" s="8">
        <f t="shared" si="171"/>
        <v>100</v>
      </c>
      <c r="O1110" s="8">
        <f t="shared" si="172"/>
        <v>0</v>
      </c>
      <c r="P1110" s="8">
        <f t="shared" si="173"/>
        <v>83.5</v>
      </c>
      <c r="Q1110" s="9">
        <f t="shared" si="174"/>
        <v>56.274999999999999</v>
      </c>
      <c r="R1110" s="9">
        <f t="shared" si="175"/>
        <v>45.875</v>
      </c>
      <c r="S1110" s="9">
        <f t="shared" si="176"/>
        <v>56.325000000000003</v>
      </c>
      <c r="T1110" s="9">
        <f t="shared" si="177"/>
        <v>52.125</v>
      </c>
      <c r="U1110" s="8">
        <f t="shared" si="178"/>
        <v>52.82500000000001</v>
      </c>
      <c r="V1110" s="8">
        <f t="shared" si="179"/>
        <v>52.650000000000006</v>
      </c>
    </row>
    <row r="1111" spans="1:22" ht="13.5" x14ac:dyDescent="0.25">
      <c r="A1111" s="3">
        <f>RSI!A1111</f>
        <v>43927</v>
      </c>
      <c r="B1111" s="2">
        <f>RSI!B1111</f>
        <v>29.850100000000001</v>
      </c>
      <c r="C1111" s="2">
        <f>RSI!I1111</f>
        <v>52.328452163785762</v>
      </c>
      <c r="D1111" s="2">
        <f>MACD!E1111</f>
        <v>-0.31197065644020228</v>
      </c>
      <c r="E1111" s="2">
        <f>MACD!F1111</f>
        <v>0.12625625241556521</v>
      </c>
      <c r="F1111" s="2">
        <f>'Moving Avg'!D1111</f>
        <v>29.740220000000001</v>
      </c>
      <c r="G1111" s="2">
        <f>'Moving Avg'!F1111</f>
        <v>29.417049999999996</v>
      </c>
      <c r="H1111" s="2">
        <f>'Moving Avg'!G1111</f>
        <v>30.378391999999995</v>
      </c>
      <c r="I1111" s="2">
        <f>'Moving Avg'!H1111</f>
        <v>30.522758999999983</v>
      </c>
      <c r="J1111" s="6" t="str">
        <f>OBV!F1111</f>
        <v>BULLISH</v>
      </c>
      <c r="K1111" s="6" t="str">
        <f>OBV!G1111</f>
        <v>NEUTRAL</v>
      </c>
      <c r="L1111" s="6" t="str">
        <f>OBV!H1111</f>
        <v>CONFIRMED BULLISH</v>
      </c>
      <c r="M1111" s="8">
        <f t="shared" si="170"/>
        <v>25</v>
      </c>
      <c r="N1111" s="8">
        <f t="shared" si="171"/>
        <v>100</v>
      </c>
      <c r="O1111" s="8">
        <f t="shared" si="172"/>
        <v>0</v>
      </c>
      <c r="P1111" s="8">
        <f t="shared" si="173"/>
        <v>83.5</v>
      </c>
      <c r="Q1111" s="9">
        <f t="shared" si="174"/>
        <v>56.274999999999999</v>
      </c>
      <c r="R1111" s="9">
        <f t="shared" si="175"/>
        <v>45.875</v>
      </c>
      <c r="S1111" s="9">
        <f t="shared" si="176"/>
        <v>56.325000000000003</v>
      </c>
      <c r="T1111" s="9">
        <f t="shared" si="177"/>
        <v>52.125</v>
      </c>
      <c r="U1111" s="8">
        <f t="shared" si="178"/>
        <v>52.82500000000001</v>
      </c>
      <c r="V1111" s="8">
        <f t="shared" si="179"/>
        <v>52.650000000000006</v>
      </c>
    </row>
    <row r="1112" spans="1:22" ht="13.5" x14ac:dyDescent="0.25">
      <c r="A1112" s="3">
        <f>RSI!A1112</f>
        <v>43928</v>
      </c>
      <c r="B1112" s="2">
        <f>RSI!B1112</f>
        <v>29.850100000000001</v>
      </c>
      <c r="C1112" s="2">
        <f>RSI!I1112</f>
        <v>52.328452163785762</v>
      </c>
      <c r="D1112" s="2">
        <f>MACD!E1112</f>
        <v>-0.36786403665549017</v>
      </c>
      <c r="E1112" s="2">
        <f>MACD!F1112</f>
        <v>2.7432194601354126E-2</v>
      </c>
      <c r="F1112" s="2">
        <f>'Moving Avg'!D1112</f>
        <v>29.896059999999999</v>
      </c>
      <c r="G1112" s="2">
        <f>'Moving Avg'!F1112</f>
        <v>29.411054999999998</v>
      </c>
      <c r="H1112" s="2">
        <f>'Moving Avg'!G1112</f>
        <v>30.336033999999998</v>
      </c>
      <c r="I1112" s="2">
        <f>'Moving Avg'!H1112</f>
        <v>30.512490499999981</v>
      </c>
      <c r="J1112" s="6" t="str">
        <f>OBV!F1112</f>
        <v>BULLISH</v>
      </c>
      <c r="K1112" s="6" t="str">
        <f>OBV!G1112</f>
        <v>NEUTRAL</v>
      </c>
      <c r="L1112" s="6" t="str">
        <f>OBV!H1112</f>
        <v>CONFIRMED BULLISH</v>
      </c>
      <c r="M1112" s="8">
        <f t="shared" si="170"/>
        <v>25</v>
      </c>
      <c r="N1112" s="8">
        <f t="shared" si="171"/>
        <v>100</v>
      </c>
      <c r="O1112" s="8">
        <f t="shared" si="172"/>
        <v>0</v>
      </c>
      <c r="P1112" s="8">
        <f t="shared" si="173"/>
        <v>83.5</v>
      </c>
      <c r="Q1112" s="9">
        <f t="shared" si="174"/>
        <v>56.274999999999999</v>
      </c>
      <c r="R1112" s="9">
        <f t="shared" si="175"/>
        <v>45.875</v>
      </c>
      <c r="S1112" s="9">
        <f t="shared" si="176"/>
        <v>56.325000000000003</v>
      </c>
      <c r="T1112" s="9">
        <f t="shared" si="177"/>
        <v>52.125</v>
      </c>
      <c r="U1112" s="8">
        <f t="shared" si="178"/>
        <v>52.82500000000001</v>
      </c>
      <c r="V1112" s="8">
        <f t="shared" si="179"/>
        <v>52.650000000000006</v>
      </c>
    </row>
    <row r="1113" spans="1:22" ht="13.5" x14ac:dyDescent="0.25">
      <c r="A1113" s="3">
        <f>RSI!A1113</f>
        <v>43929</v>
      </c>
      <c r="B1113" s="2">
        <f>RSI!B1113</f>
        <v>29.0609</v>
      </c>
      <c r="C1113" s="2">
        <f>RSI!I1113</f>
        <v>43.212695667270395</v>
      </c>
      <c r="D1113" s="2">
        <f>MACD!E1113</f>
        <v>-0.35788347657737773</v>
      </c>
      <c r="E1113" s="2">
        <f>MACD!F1113</f>
        <v>-4.9630939634392246E-2</v>
      </c>
      <c r="F1113" s="2">
        <f>'Moving Avg'!D1113</f>
        <v>29.894060000000003</v>
      </c>
      <c r="G1113" s="2">
        <f>'Moving Avg'!F1113</f>
        <v>29.366099999999999</v>
      </c>
      <c r="H1113" s="2">
        <f>'Moving Avg'!G1113</f>
        <v>30.277892000000001</v>
      </c>
      <c r="I1113" s="2">
        <f>'Moving Avg'!H1113</f>
        <v>30.498275999999983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  <c r="M1113" s="8">
        <f t="shared" si="170"/>
        <v>25</v>
      </c>
      <c r="N1113" s="8">
        <f t="shared" si="171"/>
        <v>100</v>
      </c>
      <c r="O1113" s="8">
        <f t="shared" si="172"/>
        <v>0</v>
      </c>
      <c r="P1113" s="8">
        <f t="shared" si="173"/>
        <v>16.5</v>
      </c>
      <c r="Q1113" s="9">
        <f t="shared" si="174"/>
        <v>46.225000000000001</v>
      </c>
      <c r="R1113" s="9">
        <f t="shared" si="175"/>
        <v>29.125</v>
      </c>
      <c r="S1113" s="9">
        <f t="shared" si="176"/>
        <v>26.175000000000001</v>
      </c>
      <c r="T1113" s="9">
        <f t="shared" si="177"/>
        <v>35.375</v>
      </c>
      <c r="U1113" s="8">
        <f t="shared" si="178"/>
        <v>33.841666666666661</v>
      </c>
      <c r="V1113" s="8">
        <f t="shared" si="179"/>
        <v>34.224999999999994</v>
      </c>
    </row>
    <row r="1114" spans="1:22" ht="13.5" x14ac:dyDescent="0.25">
      <c r="A1114" s="3">
        <f>RSI!A1114</f>
        <v>43934</v>
      </c>
      <c r="B1114" s="2">
        <f>RSI!B1114</f>
        <v>29.0609</v>
      </c>
      <c r="C1114" s="2">
        <f>RSI!I1114</f>
        <v>43.212695667270395</v>
      </c>
      <c r="D1114" s="2">
        <f>MACD!E1114</f>
        <v>-0.34587154515917007</v>
      </c>
      <c r="E1114" s="2">
        <f>MACD!F1114</f>
        <v>-0.1088790607393478</v>
      </c>
      <c r="F1114" s="2">
        <f>'Moving Avg'!D1114</f>
        <v>29.718240000000002</v>
      </c>
      <c r="G1114" s="2">
        <f>'Moving Avg'!F1114</f>
        <v>29.321144999999994</v>
      </c>
      <c r="H1114" s="2">
        <f>'Moving Avg'!G1114</f>
        <v>30.219750000000005</v>
      </c>
      <c r="I1114" s="2">
        <f>'Moving Avg'!H1114</f>
        <v>30.484061499999985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  <c r="M1114" s="8">
        <f t="shared" si="170"/>
        <v>25</v>
      </c>
      <c r="N1114" s="8">
        <f t="shared" si="171"/>
        <v>100</v>
      </c>
      <c r="O1114" s="8">
        <f t="shared" si="172"/>
        <v>0</v>
      </c>
      <c r="P1114" s="8">
        <f t="shared" si="173"/>
        <v>16.5</v>
      </c>
      <c r="Q1114" s="9">
        <f t="shared" si="174"/>
        <v>46.225000000000001</v>
      </c>
      <c r="R1114" s="9">
        <f t="shared" si="175"/>
        <v>29.125</v>
      </c>
      <c r="S1114" s="9">
        <f t="shared" si="176"/>
        <v>26.175000000000001</v>
      </c>
      <c r="T1114" s="9">
        <f t="shared" si="177"/>
        <v>35.375</v>
      </c>
      <c r="U1114" s="8">
        <f t="shared" si="178"/>
        <v>33.841666666666661</v>
      </c>
      <c r="V1114" s="8">
        <f t="shared" si="179"/>
        <v>34.224999999999994</v>
      </c>
    </row>
    <row r="1115" spans="1:22" ht="13.5" x14ac:dyDescent="0.25">
      <c r="A1115" s="3">
        <f>RSI!A1115</f>
        <v>43935</v>
      </c>
      <c r="B1115" s="2">
        <f>RSI!B1115</f>
        <v>29.0609</v>
      </c>
      <c r="C1115" s="2">
        <f>RSI!I1115</f>
        <v>43.212695667270395</v>
      </c>
      <c r="D1115" s="2">
        <f>MACD!E1115</f>
        <v>-0.33240497159608395</v>
      </c>
      <c r="E1115" s="2">
        <f>MACD!F1115</f>
        <v>-0.15358424291069506</v>
      </c>
      <c r="F1115" s="2">
        <f>'Moving Avg'!D1115</f>
        <v>29.376580000000001</v>
      </c>
      <c r="G1115" s="2">
        <f>'Moving Avg'!F1115</f>
        <v>29.276189999999993</v>
      </c>
      <c r="H1115" s="2">
        <f>'Moving Avg'!G1115</f>
        <v>30.161808000000001</v>
      </c>
      <c r="I1115" s="2">
        <f>'Moving Avg'!H1115</f>
        <v>30.469846999999987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  <c r="M1115" s="8">
        <f t="shared" si="170"/>
        <v>25</v>
      </c>
      <c r="N1115" s="8">
        <f t="shared" si="171"/>
        <v>100</v>
      </c>
      <c r="O1115" s="8">
        <f t="shared" si="172"/>
        <v>0</v>
      </c>
      <c r="P1115" s="8">
        <f t="shared" si="173"/>
        <v>16.5</v>
      </c>
      <c r="Q1115" s="9">
        <f t="shared" si="174"/>
        <v>46.225000000000001</v>
      </c>
      <c r="R1115" s="9">
        <f t="shared" si="175"/>
        <v>29.125</v>
      </c>
      <c r="S1115" s="9">
        <f t="shared" si="176"/>
        <v>26.175000000000001</v>
      </c>
      <c r="T1115" s="9">
        <f t="shared" si="177"/>
        <v>35.375</v>
      </c>
      <c r="U1115" s="8">
        <f t="shared" si="178"/>
        <v>33.841666666666661</v>
      </c>
      <c r="V1115" s="8">
        <f t="shared" si="179"/>
        <v>34.224999999999994</v>
      </c>
    </row>
    <row r="1116" spans="1:22" ht="13.5" x14ac:dyDescent="0.25">
      <c r="A1116" s="3">
        <f>RSI!A1116</f>
        <v>43936</v>
      </c>
      <c r="B1116" s="2">
        <f>RSI!B1116</f>
        <v>28.191800000000001</v>
      </c>
      <c r="C1116" s="2">
        <f>RSI!I1116</f>
        <v>34.860119854915496</v>
      </c>
      <c r="D1116" s="2">
        <f>MACD!E1116</f>
        <v>-0.25357440858687141</v>
      </c>
      <c r="E1116" s="2">
        <f>MACD!F1116</f>
        <v>-0.17358227604593035</v>
      </c>
      <c r="F1116" s="2">
        <f>'Moving Avg'!D1116</f>
        <v>29.044920000000001</v>
      </c>
      <c r="G1116" s="2">
        <f>'Moving Avg'!F1116</f>
        <v>29.187779999999997</v>
      </c>
      <c r="H1116" s="2">
        <f>'Moving Avg'!G1116</f>
        <v>30.086483999999999</v>
      </c>
      <c r="I1116" s="2">
        <f>'Moving Avg'!H1116</f>
        <v>30.451286999999983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  <c r="M1116" s="8">
        <f t="shared" si="170"/>
        <v>25</v>
      </c>
      <c r="N1116" s="8">
        <f t="shared" si="171"/>
        <v>100</v>
      </c>
      <c r="O1116" s="8">
        <f t="shared" si="172"/>
        <v>0</v>
      </c>
      <c r="P1116" s="8">
        <f t="shared" si="173"/>
        <v>16.5</v>
      </c>
      <c r="Q1116" s="9">
        <f t="shared" si="174"/>
        <v>46.225000000000001</v>
      </c>
      <c r="R1116" s="9">
        <f t="shared" si="175"/>
        <v>29.125</v>
      </c>
      <c r="S1116" s="9">
        <f t="shared" si="176"/>
        <v>26.175000000000001</v>
      </c>
      <c r="T1116" s="9">
        <f t="shared" si="177"/>
        <v>35.375</v>
      </c>
      <c r="U1116" s="8">
        <f t="shared" si="178"/>
        <v>33.841666666666661</v>
      </c>
      <c r="V1116" s="8">
        <f t="shared" si="179"/>
        <v>34.224999999999994</v>
      </c>
    </row>
    <row r="1117" spans="1:22" ht="13.5" x14ac:dyDescent="0.25">
      <c r="A1117" s="3">
        <f>RSI!A1117</f>
        <v>43937</v>
      </c>
      <c r="B1117" s="2">
        <f>RSI!B1117</f>
        <v>28.191800000000001</v>
      </c>
      <c r="C1117" s="2">
        <f>RSI!I1117</f>
        <v>34.86011985491551</v>
      </c>
      <c r="D1117" s="2">
        <f>MACD!E1117</f>
        <v>-0.17890460100316474</v>
      </c>
      <c r="E1117" s="2">
        <f>MACD!F1117</f>
        <v>-0.17464674103737723</v>
      </c>
      <c r="F1117" s="2">
        <f>'Moving Avg'!D1117</f>
        <v>28.713260000000002</v>
      </c>
      <c r="G1117" s="2">
        <f>'Moving Avg'!F1117</f>
        <v>29.09937</v>
      </c>
      <c r="H1117" s="2">
        <f>'Moving Avg'!G1117</f>
        <v>30.011160000000004</v>
      </c>
      <c r="I1117" s="2">
        <f>'Moving Avg'!H1117</f>
        <v>30.429668499999977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  <c r="M1117" s="8">
        <f t="shared" si="170"/>
        <v>25</v>
      </c>
      <c r="N1117" s="8">
        <f t="shared" si="171"/>
        <v>45</v>
      </c>
      <c r="O1117" s="8">
        <f t="shared" si="172"/>
        <v>0</v>
      </c>
      <c r="P1117" s="8">
        <f t="shared" si="173"/>
        <v>16.5</v>
      </c>
      <c r="Q1117" s="9">
        <f t="shared" si="174"/>
        <v>26.975000000000001</v>
      </c>
      <c r="R1117" s="9">
        <f t="shared" si="175"/>
        <v>18.125</v>
      </c>
      <c r="S1117" s="9">
        <f t="shared" si="176"/>
        <v>17.925000000000001</v>
      </c>
      <c r="T1117" s="9">
        <f t="shared" si="177"/>
        <v>21.625</v>
      </c>
      <c r="U1117" s="8">
        <f t="shared" si="178"/>
        <v>21.008333333333336</v>
      </c>
      <c r="V1117" s="8">
        <f t="shared" si="179"/>
        <v>21.162500000000001</v>
      </c>
    </row>
    <row r="1118" spans="1:22" ht="13.5" x14ac:dyDescent="0.25">
      <c r="A1118" s="3">
        <f>RSI!A1118</f>
        <v>43938</v>
      </c>
      <c r="B1118" s="2">
        <f>RSI!B1118</f>
        <v>28.191800000000001</v>
      </c>
      <c r="C1118" s="2">
        <f>RSI!I1118</f>
        <v>34.86011985491551</v>
      </c>
      <c r="D1118" s="2">
        <f>MACD!E1118</f>
        <v>-0.1083455825144739</v>
      </c>
      <c r="E1118" s="2">
        <f>MACD!F1118</f>
        <v>-0.16138650933279658</v>
      </c>
      <c r="F1118" s="2">
        <f>'Moving Avg'!D1118</f>
        <v>28.539440000000003</v>
      </c>
      <c r="G1118" s="2">
        <f>'Moving Avg'!F1118</f>
        <v>29.077890000000004</v>
      </c>
      <c r="H1118" s="2">
        <f>'Moving Avg'!G1118</f>
        <v>29.935836000000009</v>
      </c>
      <c r="I1118" s="2">
        <f>'Moving Avg'!H1118</f>
        <v>30.408839499999971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  <c r="M1118" s="8">
        <f t="shared" si="170"/>
        <v>25</v>
      </c>
      <c r="N1118" s="8">
        <f t="shared" si="171"/>
        <v>0</v>
      </c>
      <c r="O1118" s="8">
        <f t="shared" si="172"/>
        <v>0</v>
      </c>
      <c r="P1118" s="8">
        <f t="shared" si="173"/>
        <v>33</v>
      </c>
      <c r="Q1118" s="9">
        <f t="shared" si="174"/>
        <v>13.7</v>
      </c>
      <c r="R1118" s="9">
        <f t="shared" si="175"/>
        <v>13.25</v>
      </c>
      <c r="S1118" s="9">
        <f t="shared" si="176"/>
        <v>18.600000000000001</v>
      </c>
      <c r="T1118" s="9">
        <f t="shared" si="177"/>
        <v>14.5</v>
      </c>
      <c r="U1118" s="8">
        <f t="shared" si="178"/>
        <v>15.183333333333332</v>
      </c>
      <c r="V1118" s="8">
        <f t="shared" si="179"/>
        <v>15.012499999999999</v>
      </c>
    </row>
    <row r="1119" spans="1:22" ht="13.5" x14ac:dyDescent="0.25">
      <c r="A1119" s="3">
        <f>RSI!A1119</f>
        <v>43941</v>
      </c>
      <c r="B1119" s="2">
        <f>RSI!B1119</f>
        <v>29.030899999999999</v>
      </c>
      <c r="C1119" s="2">
        <f>RSI!I1119</f>
        <v>47.173077820405005</v>
      </c>
      <c r="D1119" s="2">
        <f>MACD!E1119</f>
        <v>2.9740777640647309E-2</v>
      </c>
      <c r="E1119" s="2">
        <f>MACD!F1119</f>
        <v>-0.12316105193810781</v>
      </c>
      <c r="F1119" s="2">
        <f>'Moving Avg'!D1119</f>
        <v>28.533440000000002</v>
      </c>
      <c r="G1119" s="2">
        <f>'Moving Avg'!F1119</f>
        <v>29.080885000000002</v>
      </c>
      <c r="H1119" s="2">
        <f>'Moving Avg'!G1119</f>
        <v>29.877294000000006</v>
      </c>
      <c r="I1119" s="2">
        <f>'Moving Avg'!H1119</f>
        <v>30.38742149999997</v>
      </c>
      <c r="J1119" s="6" t="str">
        <f>OBV!F1119</f>
        <v>BULLISH</v>
      </c>
      <c r="K1119" s="6" t="str">
        <f>OBV!G1119</f>
        <v>NEUTRAL</v>
      </c>
      <c r="L1119" s="6" t="str">
        <f>OBV!H1119</f>
        <v>BULLISH DIVERGENCE</v>
      </c>
      <c r="M1119" s="8">
        <f t="shared" si="170"/>
        <v>25</v>
      </c>
      <c r="N1119" s="8">
        <f t="shared" si="171"/>
        <v>0</v>
      </c>
      <c r="O1119" s="8">
        <f t="shared" si="172"/>
        <v>0</v>
      </c>
      <c r="P1119" s="8">
        <f t="shared" si="173"/>
        <v>66.5</v>
      </c>
      <c r="Q1119" s="9">
        <f t="shared" si="174"/>
        <v>18.725000000000001</v>
      </c>
      <c r="R1119" s="9">
        <f t="shared" si="175"/>
        <v>21.625</v>
      </c>
      <c r="S1119" s="9">
        <f t="shared" si="176"/>
        <v>33.674999999999997</v>
      </c>
      <c r="T1119" s="9">
        <f t="shared" si="177"/>
        <v>22.875</v>
      </c>
      <c r="U1119" s="8">
        <f t="shared" si="178"/>
        <v>24.675000000000001</v>
      </c>
      <c r="V1119" s="8">
        <f t="shared" si="179"/>
        <v>24.225000000000001</v>
      </c>
    </row>
    <row r="1120" spans="1:22" ht="13.5" x14ac:dyDescent="0.25">
      <c r="A1120" s="3">
        <f>RSI!A1120</f>
        <v>43942</v>
      </c>
      <c r="B1120" s="2">
        <f>RSI!B1120</f>
        <v>28.161799999999999</v>
      </c>
      <c r="C1120" s="2">
        <f>RSI!I1120</f>
        <v>38.958919684411704</v>
      </c>
      <c r="D1120" s="2">
        <f>MACD!E1120</f>
        <v>0.33989629311670555</v>
      </c>
      <c r="E1120" s="2">
        <f>MACD!F1120</f>
        <v>-3.054958292714513E-2</v>
      </c>
      <c r="F1120" s="2">
        <f>'Moving Avg'!D1120</f>
        <v>28.353619999999999</v>
      </c>
      <c r="G1120" s="2">
        <f>'Moving Avg'!F1120</f>
        <v>29.065899999999999</v>
      </c>
      <c r="H1120" s="2">
        <f>'Moving Avg'!G1120</f>
        <v>29.801370000000009</v>
      </c>
      <c r="I1120" s="2">
        <f>'Moving Avg'!H1120</f>
        <v>30.356675999999972</v>
      </c>
      <c r="J1120" s="6" t="str">
        <f>OBV!F1120</f>
        <v>BEARISH</v>
      </c>
      <c r="K1120" s="6" t="str">
        <f>OBV!G1120</f>
        <v>NEUTRAL</v>
      </c>
      <c r="L1120" s="6" t="str">
        <f>OBV!H1120</f>
        <v>CONFIRMED BEARISH</v>
      </c>
      <c r="M1120" s="8">
        <f t="shared" si="170"/>
        <v>25</v>
      </c>
      <c r="N1120" s="8">
        <f t="shared" si="171"/>
        <v>0</v>
      </c>
      <c r="O1120" s="8">
        <f t="shared" si="172"/>
        <v>0</v>
      </c>
      <c r="P1120" s="8">
        <f t="shared" si="173"/>
        <v>16.5</v>
      </c>
      <c r="Q1120" s="9">
        <f t="shared" si="174"/>
        <v>11.225</v>
      </c>
      <c r="R1120" s="9">
        <f t="shared" si="175"/>
        <v>9.125</v>
      </c>
      <c r="S1120" s="9">
        <f t="shared" si="176"/>
        <v>11.175000000000001</v>
      </c>
      <c r="T1120" s="9">
        <f t="shared" si="177"/>
        <v>10.375</v>
      </c>
      <c r="U1120" s="8">
        <f t="shared" si="178"/>
        <v>10.508333333333335</v>
      </c>
      <c r="V1120" s="8">
        <f t="shared" si="179"/>
        <v>10.475000000000001</v>
      </c>
    </row>
    <row r="1121" spans="1:22" ht="13.5" x14ac:dyDescent="0.25">
      <c r="A1121" s="3">
        <f>RSI!A1121</f>
        <v>43943</v>
      </c>
      <c r="B1121" s="2">
        <f>RSI!B1121</f>
        <v>29.001000000000001</v>
      </c>
      <c r="C1121" s="2">
        <f>RSI!I1121</f>
        <v>48.317186128888807</v>
      </c>
      <c r="D1121" s="2">
        <f>MACD!E1121</f>
        <v>0.40517316372482526</v>
      </c>
      <c r="E1121" s="2">
        <f>MACD!F1121</f>
        <v>5.6594966403248952E-2</v>
      </c>
      <c r="F1121" s="2">
        <f>'Moving Avg'!D1121</f>
        <v>28.515460000000001</v>
      </c>
      <c r="G1121" s="2">
        <f>'Moving Avg'!F1121</f>
        <v>29.092874999999999</v>
      </c>
      <c r="H1121" s="2">
        <f>'Moving Avg'!G1121</f>
        <v>29.742230000000013</v>
      </c>
      <c r="I1121" s="2">
        <f>'Moving Avg'!H1121</f>
        <v>30.33012649999997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  <c r="M1121" s="8">
        <f t="shared" si="170"/>
        <v>25</v>
      </c>
      <c r="N1121" s="8">
        <f t="shared" si="171"/>
        <v>0</v>
      </c>
      <c r="O1121" s="8">
        <f t="shared" si="172"/>
        <v>0</v>
      </c>
      <c r="P1121" s="8">
        <f t="shared" si="173"/>
        <v>83.5</v>
      </c>
      <c r="Q1121" s="9">
        <f t="shared" si="174"/>
        <v>21.274999999999999</v>
      </c>
      <c r="R1121" s="9">
        <f t="shared" si="175"/>
        <v>25.875</v>
      </c>
      <c r="S1121" s="9">
        <f t="shared" si="176"/>
        <v>41.325000000000003</v>
      </c>
      <c r="T1121" s="9">
        <f t="shared" si="177"/>
        <v>27.125</v>
      </c>
      <c r="U1121" s="8">
        <f t="shared" si="178"/>
        <v>29.491666666666664</v>
      </c>
      <c r="V1121" s="8">
        <f t="shared" si="179"/>
        <v>28.9</v>
      </c>
    </row>
    <row r="1122" spans="1:22" ht="13.5" x14ac:dyDescent="0.25">
      <c r="A1122" s="3">
        <f>RSI!A1122</f>
        <v>43944</v>
      </c>
      <c r="B1122" s="2">
        <f>RSI!B1122</f>
        <v>28.131799999999998</v>
      </c>
      <c r="C1122" s="2">
        <f>RSI!I1122</f>
        <v>41.261251935425278</v>
      </c>
      <c r="D1122" s="2">
        <f>MACD!E1122</f>
        <v>0.52576019153774212</v>
      </c>
      <c r="E1122" s="2">
        <f>MACD!F1122</f>
        <v>0.15042801143014761</v>
      </c>
      <c r="F1122" s="2">
        <f>'Moving Avg'!D1122</f>
        <v>28.50346</v>
      </c>
      <c r="G1122" s="2">
        <f>'Moving Avg'!F1122</f>
        <v>29.045920000000002</v>
      </c>
      <c r="H1122" s="2">
        <f>'Moving Avg'!G1122</f>
        <v>29.665706000000018</v>
      </c>
      <c r="I1122" s="2">
        <f>'Moving Avg'!H1122</f>
        <v>30.299230999999974</v>
      </c>
      <c r="J1122" s="6" t="str">
        <f>OBV!F1122</f>
        <v>BULLISH</v>
      </c>
      <c r="K1122" s="6" t="str">
        <f>OBV!G1122</f>
        <v>NEUTRAL</v>
      </c>
      <c r="L1122" s="6" t="str">
        <f>OBV!H1122</f>
        <v>BULLISH DIVERGENCE</v>
      </c>
      <c r="M1122" s="8">
        <f t="shared" si="170"/>
        <v>25</v>
      </c>
      <c r="N1122" s="8">
        <f t="shared" si="171"/>
        <v>0</v>
      </c>
      <c r="O1122" s="8">
        <f t="shared" si="172"/>
        <v>0</v>
      </c>
      <c r="P1122" s="8">
        <f t="shared" si="173"/>
        <v>66.5</v>
      </c>
      <c r="Q1122" s="9">
        <f t="shared" si="174"/>
        <v>18.725000000000001</v>
      </c>
      <c r="R1122" s="9">
        <f t="shared" si="175"/>
        <v>21.625</v>
      </c>
      <c r="S1122" s="9">
        <f t="shared" si="176"/>
        <v>33.674999999999997</v>
      </c>
      <c r="T1122" s="9">
        <f t="shared" si="177"/>
        <v>22.875</v>
      </c>
      <c r="U1122" s="8">
        <f t="shared" si="178"/>
        <v>24.675000000000001</v>
      </c>
      <c r="V1122" s="8">
        <f t="shared" si="179"/>
        <v>24.225000000000001</v>
      </c>
    </row>
    <row r="1123" spans="1:22" ht="13.5" x14ac:dyDescent="0.25">
      <c r="A1123" s="3">
        <f>RSI!A1123</f>
        <v>43945</v>
      </c>
      <c r="B1123" s="2">
        <f>RSI!B1123</f>
        <v>27.2927</v>
      </c>
      <c r="C1123" s="2">
        <f>RSI!I1123</f>
        <v>35.82262813176331</v>
      </c>
      <c r="D1123" s="2">
        <f>MACD!E1123</f>
        <v>0.5745675758180866</v>
      </c>
      <c r="E1123" s="2">
        <f>MACD!F1123</f>
        <v>0.2352559243077354</v>
      </c>
      <c r="F1123" s="2">
        <f>'Moving Avg'!D1123</f>
        <v>28.323640000000001</v>
      </c>
      <c r="G1123" s="2">
        <f>'Moving Avg'!F1123</f>
        <v>28.957009999999997</v>
      </c>
      <c r="H1123" s="2">
        <f>'Moving Avg'!G1123</f>
        <v>29.572400000000016</v>
      </c>
      <c r="I1123" s="2">
        <f>'Moving Avg'!H1123</f>
        <v>30.264139999999969</v>
      </c>
      <c r="J1123" s="6" t="str">
        <f>OBV!F1123</f>
        <v>BULLISH</v>
      </c>
      <c r="K1123" s="6" t="str">
        <f>OBV!G1123</f>
        <v>NEUTRAL</v>
      </c>
      <c r="L1123" s="6" t="str">
        <f>OBV!H1123</f>
        <v>BULLISH DIVERGENCE</v>
      </c>
      <c r="M1123" s="8">
        <f t="shared" si="170"/>
        <v>25</v>
      </c>
      <c r="N1123" s="8">
        <f t="shared" si="171"/>
        <v>0</v>
      </c>
      <c r="O1123" s="8">
        <f t="shared" si="172"/>
        <v>0</v>
      </c>
      <c r="P1123" s="8">
        <f t="shared" si="173"/>
        <v>66.5</v>
      </c>
      <c r="Q1123" s="9">
        <f t="shared" si="174"/>
        <v>18.725000000000001</v>
      </c>
      <c r="R1123" s="9">
        <f t="shared" si="175"/>
        <v>21.625</v>
      </c>
      <c r="S1123" s="9">
        <f t="shared" si="176"/>
        <v>33.674999999999997</v>
      </c>
      <c r="T1123" s="9">
        <f t="shared" si="177"/>
        <v>22.875</v>
      </c>
      <c r="U1123" s="8">
        <f t="shared" si="178"/>
        <v>24.675000000000001</v>
      </c>
      <c r="V1123" s="8">
        <f t="shared" si="179"/>
        <v>24.225000000000001</v>
      </c>
    </row>
    <row r="1124" spans="1:22" ht="13.5" x14ac:dyDescent="0.25">
      <c r="A1124" s="3">
        <f>RSI!A1124</f>
        <v>43948</v>
      </c>
      <c r="B1124" s="2">
        <f>RSI!B1124</f>
        <v>27.8721</v>
      </c>
      <c r="C1124" s="2">
        <f>RSI!I1124</f>
        <v>41.551503993208222</v>
      </c>
      <c r="D1124" s="2">
        <f>MACD!E1124</f>
        <v>0.58349110964664419</v>
      </c>
      <c r="E1124" s="2">
        <f>MACD!F1124</f>
        <v>0.30490296137551715</v>
      </c>
      <c r="F1124" s="2">
        <f>'Moving Avg'!D1124</f>
        <v>28.091879999999996</v>
      </c>
      <c r="G1124" s="2">
        <f>'Moving Avg'!F1124</f>
        <v>28.897069999999996</v>
      </c>
      <c r="H1124" s="2">
        <f>'Moving Avg'!G1124</f>
        <v>29.490682000000024</v>
      </c>
      <c r="I1124" s="2">
        <f>'Moving Avg'!H1124</f>
        <v>30.231945999999972</v>
      </c>
      <c r="J1124" s="6" t="str">
        <f>OBV!F1124</f>
        <v>BULLISH</v>
      </c>
      <c r="K1124" s="6" t="str">
        <f>OBV!G1124</f>
        <v>NEUTRAL</v>
      </c>
      <c r="L1124" s="6" t="str">
        <f>OBV!H1124</f>
        <v>BULLISH DIVERGENCE</v>
      </c>
      <c r="M1124" s="8">
        <f t="shared" si="170"/>
        <v>25</v>
      </c>
      <c r="N1124" s="8">
        <f t="shared" si="171"/>
        <v>0</v>
      </c>
      <c r="O1124" s="8">
        <f t="shared" si="172"/>
        <v>0</v>
      </c>
      <c r="P1124" s="8">
        <f t="shared" si="173"/>
        <v>66.5</v>
      </c>
      <c r="Q1124" s="9">
        <f t="shared" si="174"/>
        <v>18.725000000000001</v>
      </c>
      <c r="R1124" s="9">
        <f t="shared" si="175"/>
        <v>21.625</v>
      </c>
      <c r="S1124" s="9">
        <f t="shared" si="176"/>
        <v>33.674999999999997</v>
      </c>
      <c r="T1124" s="9">
        <f t="shared" si="177"/>
        <v>22.875</v>
      </c>
      <c r="U1124" s="8">
        <f t="shared" si="178"/>
        <v>24.675000000000001</v>
      </c>
      <c r="V1124" s="8">
        <f t="shared" si="179"/>
        <v>24.225000000000001</v>
      </c>
    </row>
    <row r="1125" spans="1:22" ht="13.5" x14ac:dyDescent="0.25">
      <c r="A1125" s="3">
        <f>RSI!A1125</f>
        <v>43949</v>
      </c>
      <c r="B1125" s="2">
        <f>RSI!B1125</f>
        <v>27.042899999999999</v>
      </c>
      <c r="C1125" s="2">
        <f>RSI!I1125</f>
        <v>36.526249601221572</v>
      </c>
      <c r="D1125" s="2">
        <f>MACD!E1125</f>
        <v>0.65880281153913245</v>
      </c>
      <c r="E1125" s="2">
        <f>MACD!F1125</f>
        <v>0.37568293140824022</v>
      </c>
      <c r="F1125" s="2">
        <f>'Moving Avg'!D1125</f>
        <v>27.868099999999998</v>
      </c>
      <c r="G1125" s="2">
        <f>'Moving Avg'!F1125</f>
        <v>28.795670000000001</v>
      </c>
      <c r="H1125" s="2">
        <f>'Moving Avg'!G1125</f>
        <v>29.392380000000021</v>
      </c>
      <c r="I1125" s="2">
        <f>'Moving Avg'!H1125</f>
        <v>30.195605999999977</v>
      </c>
      <c r="J1125" s="6" t="str">
        <f>OBV!F1125</f>
        <v>BULLISH</v>
      </c>
      <c r="K1125" s="6" t="str">
        <f>OBV!G1125</f>
        <v>NEUTRAL</v>
      </c>
      <c r="L1125" s="6" t="str">
        <f>OBV!H1125</f>
        <v>BULLISH DIVERGENCE</v>
      </c>
      <c r="M1125" s="8">
        <f t="shared" si="170"/>
        <v>25</v>
      </c>
      <c r="N1125" s="8">
        <f t="shared" si="171"/>
        <v>0</v>
      </c>
      <c r="O1125" s="8">
        <f t="shared" si="172"/>
        <v>0</v>
      </c>
      <c r="P1125" s="8">
        <f t="shared" si="173"/>
        <v>66.5</v>
      </c>
      <c r="Q1125" s="9">
        <f t="shared" si="174"/>
        <v>18.725000000000001</v>
      </c>
      <c r="R1125" s="9">
        <f t="shared" si="175"/>
        <v>21.625</v>
      </c>
      <c r="S1125" s="9">
        <f t="shared" si="176"/>
        <v>33.674999999999997</v>
      </c>
      <c r="T1125" s="9">
        <f t="shared" si="177"/>
        <v>22.875</v>
      </c>
      <c r="U1125" s="8">
        <f t="shared" si="178"/>
        <v>24.675000000000001</v>
      </c>
      <c r="V1125" s="8">
        <f t="shared" si="179"/>
        <v>24.225000000000001</v>
      </c>
    </row>
    <row r="1126" spans="1:22" ht="13.5" x14ac:dyDescent="0.25">
      <c r="A1126" s="3">
        <f>RSI!A1126</f>
        <v>43950</v>
      </c>
      <c r="B1126" s="2">
        <f>RSI!B1126</f>
        <v>26.233699999999999</v>
      </c>
      <c r="C1126" s="2">
        <f>RSI!I1126</f>
        <v>32.40722477818899</v>
      </c>
      <c r="D1126" s="2">
        <f>MACD!E1126</f>
        <v>0.65953018126642604</v>
      </c>
      <c r="E1126" s="2">
        <f>MACD!F1126</f>
        <v>0.4324523813798774</v>
      </c>
      <c r="F1126" s="2">
        <f>'Moving Avg'!D1126</f>
        <v>27.314639999999997</v>
      </c>
      <c r="G1126" s="2">
        <f>'Moving Avg'!F1126</f>
        <v>28.65381</v>
      </c>
      <c r="H1126" s="2">
        <f>'Moving Avg'!G1126</f>
        <v>29.277894000000018</v>
      </c>
      <c r="I1126" s="2">
        <f>'Moving Avg'!H1126</f>
        <v>30.157833999999976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  <c r="M1126" s="8">
        <f t="shared" si="170"/>
        <v>25</v>
      </c>
      <c r="N1126" s="8">
        <f t="shared" si="171"/>
        <v>0</v>
      </c>
      <c r="O1126" s="8">
        <f t="shared" si="172"/>
        <v>0</v>
      </c>
      <c r="P1126" s="8">
        <f t="shared" si="173"/>
        <v>16.5</v>
      </c>
      <c r="Q1126" s="9">
        <f t="shared" si="174"/>
        <v>11.225</v>
      </c>
      <c r="R1126" s="9">
        <f t="shared" si="175"/>
        <v>9.125</v>
      </c>
      <c r="S1126" s="9">
        <f t="shared" si="176"/>
        <v>11.175000000000001</v>
      </c>
      <c r="T1126" s="9">
        <f t="shared" si="177"/>
        <v>10.375</v>
      </c>
      <c r="U1126" s="8">
        <f t="shared" si="178"/>
        <v>10.508333333333335</v>
      </c>
      <c r="V1126" s="8">
        <f t="shared" si="179"/>
        <v>10.475000000000001</v>
      </c>
    </row>
    <row r="1127" spans="1:22" ht="13.5" x14ac:dyDescent="0.25">
      <c r="A1127" s="3">
        <f>RSI!A1127</f>
        <v>43951</v>
      </c>
      <c r="B1127" s="2">
        <f>RSI!B1127</f>
        <v>25.454499999999999</v>
      </c>
      <c r="C1127" s="2">
        <f>RSI!I1127</f>
        <v>29.014265406928089</v>
      </c>
      <c r="D1127" s="2">
        <f>MACD!E1127</f>
        <v>0.73261709280471266</v>
      </c>
      <c r="E1127" s="2">
        <f>MACD!F1127</f>
        <v>0.49248532366484449</v>
      </c>
      <c r="F1127" s="2">
        <f>'Moving Avg'!D1127</f>
        <v>26.779180000000004</v>
      </c>
      <c r="G1127" s="2">
        <f>'Moving Avg'!F1127</f>
        <v>28.472990000000003</v>
      </c>
      <c r="H1127" s="2">
        <f>'Moving Avg'!G1127</f>
        <v>29.16680400000001</v>
      </c>
      <c r="I1127" s="2">
        <f>'Moving Avg'!H1127</f>
        <v>30.116165999999975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  <c r="M1127" s="8">
        <f t="shared" si="170"/>
        <v>50</v>
      </c>
      <c r="N1127" s="8">
        <f t="shared" si="171"/>
        <v>0</v>
      </c>
      <c r="O1127" s="8">
        <f t="shared" si="172"/>
        <v>0</v>
      </c>
      <c r="P1127" s="8">
        <f t="shared" si="173"/>
        <v>16.5</v>
      </c>
      <c r="Q1127" s="9">
        <f t="shared" si="174"/>
        <v>19.975000000000001</v>
      </c>
      <c r="R1127" s="9">
        <f t="shared" si="175"/>
        <v>14.125</v>
      </c>
      <c r="S1127" s="9">
        <f t="shared" si="176"/>
        <v>14.925000000000001</v>
      </c>
      <c r="T1127" s="9">
        <f t="shared" si="177"/>
        <v>16.625</v>
      </c>
      <c r="U1127" s="8">
        <f t="shared" si="178"/>
        <v>16.341666666666669</v>
      </c>
      <c r="V1127" s="8">
        <f t="shared" si="179"/>
        <v>16.412500000000001</v>
      </c>
    </row>
    <row r="1128" spans="1:22" ht="13.5" x14ac:dyDescent="0.25">
      <c r="A1128" s="3">
        <f>RSI!A1128</f>
        <v>43955</v>
      </c>
      <c r="B1128" s="2">
        <f>RSI!B1128</f>
        <v>24.6953</v>
      </c>
      <c r="C1128" s="2">
        <f>RSI!I1128</f>
        <v>26.14233964423137</v>
      </c>
      <c r="D1128" s="2">
        <f>MACD!E1128</f>
        <v>0.86896134437682093</v>
      </c>
      <c r="E1128" s="2">
        <f>MACD!F1128</f>
        <v>0.56778052780723987</v>
      </c>
      <c r="F1128" s="2">
        <f>'Moving Avg'!D1128</f>
        <v>26.259699999999999</v>
      </c>
      <c r="G1128" s="2">
        <f>'Moving Avg'!F1128</f>
        <v>28.254209999999993</v>
      </c>
      <c r="H1128" s="2">
        <f>'Moving Avg'!G1128</f>
        <v>29.068302000000006</v>
      </c>
      <c r="I1128" s="2">
        <f>'Moving Avg'!H1128</f>
        <v>30.070701999999979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  <c r="M1128" s="8">
        <f t="shared" si="170"/>
        <v>50</v>
      </c>
      <c r="N1128" s="8">
        <f t="shared" si="171"/>
        <v>0</v>
      </c>
      <c r="O1128" s="8">
        <f t="shared" si="172"/>
        <v>0</v>
      </c>
      <c r="P1128" s="8">
        <f t="shared" si="173"/>
        <v>16.5</v>
      </c>
      <c r="Q1128" s="9">
        <f t="shared" si="174"/>
        <v>19.975000000000001</v>
      </c>
      <c r="R1128" s="9">
        <f t="shared" si="175"/>
        <v>14.125</v>
      </c>
      <c r="S1128" s="9">
        <f t="shared" si="176"/>
        <v>14.925000000000001</v>
      </c>
      <c r="T1128" s="9">
        <f t="shared" si="177"/>
        <v>16.625</v>
      </c>
      <c r="U1128" s="8">
        <f t="shared" si="178"/>
        <v>16.341666666666669</v>
      </c>
      <c r="V1128" s="8">
        <f t="shared" si="179"/>
        <v>16.412500000000001</v>
      </c>
    </row>
    <row r="1129" spans="1:22" ht="13.5" x14ac:dyDescent="0.25">
      <c r="A1129" s="3">
        <f>RSI!A1129</f>
        <v>43956</v>
      </c>
      <c r="B1129" s="2">
        <f>RSI!B1129</f>
        <v>25.4345</v>
      </c>
      <c r="C1129" s="2">
        <f>RSI!I1129</f>
        <v>33.087167522291239</v>
      </c>
      <c r="D1129" s="2">
        <f>MACD!E1129</f>
        <v>1.0800639762993995</v>
      </c>
      <c r="E1129" s="2">
        <f>MACD!F1129</f>
        <v>0.67023721750567189</v>
      </c>
      <c r="F1129" s="2">
        <f>'Moving Avg'!D1129</f>
        <v>25.772180000000002</v>
      </c>
      <c r="G1129" s="2">
        <f>'Moving Avg'!F1129</f>
        <v>28.028934999999997</v>
      </c>
      <c r="H1129" s="2">
        <f>'Moving Avg'!G1129</f>
        <v>28.984584000000012</v>
      </c>
      <c r="I1129" s="2">
        <f>'Moving Avg'!H1129</f>
        <v>30.028933999999982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0"/>
        <v>25</v>
      </c>
      <c r="N1129" s="8">
        <f t="shared" si="171"/>
        <v>0</v>
      </c>
      <c r="O1129" s="8">
        <f t="shared" si="172"/>
        <v>0</v>
      </c>
      <c r="P1129" s="8">
        <f t="shared" si="173"/>
        <v>16.5</v>
      </c>
      <c r="Q1129" s="9">
        <f t="shared" si="174"/>
        <v>11.225</v>
      </c>
      <c r="R1129" s="9">
        <f t="shared" si="175"/>
        <v>9.125</v>
      </c>
      <c r="S1129" s="9">
        <f t="shared" si="176"/>
        <v>11.175000000000001</v>
      </c>
      <c r="T1129" s="9">
        <f t="shared" si="177"/>
        <v>10.375</v>
      </c>
      <c r="U1129" s="8">
        <f t="shared" si="178"/>
        <v>10.508333333333335</v>
      </c>
      <c r="V1129" s="8">
        <f t="shared" si="179"/>
        <v>10.475000000000001</v>
      </c>
    </row>
    <row r="1130" spans="1:22" ht="13.5" x14ac:dyDescent="0.25">
      <c r="A1130" s="3">
        <f>RSI!A1130</f>
        <v>43957</v>
      </c>
      <c r="B1130" s="2">
        <f>RSI!B1130</f>
        <v>26.1938</v>
      </c>
      <c r="C1130" s="2">
        <f>RSI!I1130</f>
        <v>39.391453880659355</v>
      </c>
      <c r="D1130" s="2">
        <f>MACD!E1130</f>
        <v>1.0841818334888877</v>
      </c>
      <c r="E1130" s="2">
        <f>MACD!F1130</f>
        <v>0.75302614070231511</v>
      </c>
      <c r="F1130" s="2">
        <f>'Moving Avg'!D1130</f>
        <v>25.602359999999997</v>
      </c>
      <c r="G1130" s="2">
        <f>'Moving Avg'!F1130</f>
        <v>27.800164999999993</v>
      </c>
      <c r="H1130" s="2">
        <f>'Moving Avg'!G1130</f>
        <v>28.898470000000017</v>
      </c>
      <c r="I1130" s="2">
        <f>'Moving Avg'!H1130</f>
        <v>29.990962499999981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  <c r="M1130" s="8">
        <f t="shared" si="170"/>
        <v>25</v>
      </c>
      <c r="N1130" s="8">
        <f t="shared" si="171"/>
        <v>0</v>
      </c>
      <c r="O1130" s="8">
        <f t="shared" si="172"/>
        <v>0</v>
      </c>
      <c r="P1130" s="8">
        <f t="shared" si="173"/>
        <v>16.5</v>
      </c>
      <c r="Q1130" s="9">
        <f t="shared" si="174"/>
        <v>11.225</v>
      </c>
      <c r="R1130" s="9">
        <f t="shared" si="175"/>
        <v>9.125</v>
      </c>
      <c r="S1130" s="9">
        <f t="shared" si="176"/>
        <v>11.175000000000001</v>
      </c>
      <c r="T1130" s="9">
        <f t="shared" si="177"/>
        <v>10.375</v>
      </c>
      <c r="U1130" s="8">
        <f t="shared" si="178"/>
        <v>10.508333333333335</v>
      </c>
      <c r="V1130" s="8">
        <f t="shared" si="179"/>
        <v>10.475000000000001</v>
      </c>
    </row>
    <row r="1131" spans="1:22" ht="13.5" x14ac:dyDescent="0.25">
      <c r="A1131" s="3">
        <f>RSI!A1131</f>
        <v>43958</v>
      </c>
      <c r="B1131" s="2">
        <f>RSI!B1131</f>
        <v>26.473500000000001</v>
      </c>
      <c r="C1131" s="2">
        <f>RSI!I1131</f>
        <v>41.575129017915408</v>
      </c>
      <c r="D1131" s="2">
        <f>MACD!E1131</f>
        <v>1.2058692505633992</v>
      </c>
      <c r="E1131" s="2">
        <f>MACD!F1131</f>
        <v>0.84359476267453204</v>
      </c>
      <c r="F1131" s="2">
        <f>'Moving Avg'!D1131</f>
        <v>25.650320000000001</v>
      </c>
      <c r="G1131" s="2">
        <f>'Moving Avg'!F1131</f>
        <v>27.631335</v>
      </c>
      <c r="H1131" s="2">
        <f>'Moving Avg'!G1131</f>
        <v>28.81795000000001</v>
      </c>
      <c r="I1131" s="2">
        <f>'Moving Avg'!H1131</f>
        <v>29.954389499999987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  <c r="M1131" s="8">
        <f t="shared" si="170"/>
        <v>25</v>
      </c>
      <c r="N1131" s="8">
        <f t="shared" si="171"/>
        <v>0</v>
      </c>
      <c r="O1131" s="8">
        <f t="shared" si="172"/>
        <v>0</v>
      </c>
      <c r="P1131" s="8">
        <f t="shared" si="173"/>
        <v>83.5</v>
      </c>
      <c r="Q1131" s="9">
        <f t="shared" si="174"/>
        <v>21.274999999999999</v>
      </c>
      <c r="R1131" s="9">
        <f t="shared" si="175"/>
        <v>25.875</v>
      </c>
      <c r="S1131" s="9">
        <f t="shared" si="176"/>
        <v>41.325000000000003</v>
      </c>
      <c r="T1131" s="9">
        <f t="shared" si="177"/>
        <v>27.125</v>
      </c>
      <c r="U1131" s="8">
        <f t="shared" si="178"/>
        <v>29.491666666666664</v>
      </c>
      <c r="V1131" s="8">
        <f t="shared" si="179"/>
        <v>28.9</v>
      </c>
    </row>
    <row r="1132" spans="1:22" ht="13.5" x14ac:dyDescent="0.25">
      <c r="A1132" s="3">
        <f>RSI!A1132</f>
        <v>43959</v>
      </c>
      <c r="B1132" s="2">
        <f>RSI!B1132</f>
        <v>27.262699999999999</v>
      </c>
      <c r="C1132" s="2">
        <f>RSI!I1132</f>
        <v>47.340295755855649</v>
      </c>
      <c r="D1132" s="2">
        <f>MACD!E1132</f>
        <v>1.1240873778945613</v>
      </c>
      <c r="E1132" s="2">
        <f>MACD!F1132</f>
        <v>0.89969328571853802</v>
      </c>
      <c r="F1132" s="2">
        <f>'Moving Avg'!D1132</f>
        <v>26.011959999999998</v>
      </c>
      <c r="G1132" s="2">
        <f>'Moving Avg'!F1132</f>
        <v>27.501964999999995</v>
      </c>
      <c r="H1132" s="2">
        <f>'Moving Avg'!G1132</f>
        <v>28.75321400000001</v>
      </c>
      <c r="I1132" s="2">
        <f>'Moving Avg'!H1132</f>
        <v>29.921762499999989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  <c r="M1132" s="8">
        <f t="shared" si="170"/>
        <v>25</v>
      </c>
      <c r="N1132" s="8">
        <f t="shared" si="171"/>
        <v>0</v>
      </c>
      <c r="O1132" s="8">
        <f t="shared" si="172"/>
        <v>0</v>
      </c>
      <c r="P1132" s="8">
        <f t="shared" si="173"/>
        <v>83.5</v>
      </c>
      <c r="Q1132" s="9">
        <f t="shared" si="174"/>
        <v>21.274999999999999</v>
      </c>
      <c r="R1132" s="9">
        <f t="shared" si="175"/>
        <v>25.875</v>
      </c>
      <c r="S1132" s="9">
        <f t="shared" si="176"/>
        <v>41.325000000000003</v>
      </c>
      <c r="T1132" s="9">
        <f t="shared" si="177"/>
        <v>27.125</v>
      </c>
      <c r="U1132" s="8">
        <f t="shared" si="178"/>
        <v>29.491666666666664</v>
      </c>
      <c r="V1132" s="8">
        <f t="shared" si="179"/>
        <v>28.9</v>
      </c>
    </row>
    <row r="1133" spans="1:22" ht="13.5" x14ac:dyDescent="0.25">
      <c r="A1133" s="3">
        <f>RSI!A1133</f>
        <v>43962</v>
      </c>
      <c r="B1133" s="2">
        <f>RSI!B1133</f>
        <v>26.473500000000001</v>
      </c>
      <c r="C1133" s="2">
        <f>RSI!I1133</f>
        <v>42.792826547540521</v>
      </c>
      <c r="D1133" s="2">
        <f>MACD!E1133</f>
        <v>0.98647437363385038</v>
      </c>
      <c r="E1133" s="2">
        <f>MACD!F1133</f>
        <v>0.91704950330160051</v>
      </c>
      <c r="F1133" s="2">
        <f>'Moving Avg'!D1133</f>
        <v>26.367599999999999</v>
      </c>
      <c r="G1133" s="2">
        <f>'Moving Avg'!F1133</f>
        <v>27.372595</v>
      </c>
      <c r="H1133" s="2">
        <f>'Moving Avg'!G1133</f>
        <v>28.689278000000009</v>
      </c>
      <c r="I1133" s="2">
        <f>'Moving Avg'!H1133</f>
        <v>29.885189499999992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  <c r="M1133" s="8">
        <f t="shared" si="170"/>
        <v>25</v>
      </c>
      <c r="N1133" s="8">
        <f t="shared" si="171"/>
        <v>0</v>
      </c>
      <c r="O1133" s="8">
        <f t="shared" si="172"/>
        <v>0</v>
      </c>
      <c r="P1133" s="8">
        <f t="shared" si="173"/>
        <v>83.5</v>
      </c>
      <c r="Q1133" s="9">
        <f t="shared" si="174"/>
        <v>21.274999999999999</v>
      </c>
      <c r="R1133" s="9">
        <f t="shared" si="175"/>
        <v>25.875</v>
      </c>
      <c r="S1133" s="9">
        <f t="shared" si="176"/>
        <v>41.325000000000003</v>
      </c>
      <c r="T1133" s="9">
        <f t="shared" si="177"/>
        <v>27.125</v>
      </c>
      <c r="U1133" s="8">
        <f t="shared" si="178"/>
        <v>29.491666666666664</v>
      </c>
      <c r="V1133" s="8">
        <f t="shared" si="179"/>
        <v>28.9</v>
      </c>
    </row>
    <row r="1134" spans="1:22" ht="13.5" x14ac:dyDescent="0.25">
      <c r="A1134" s="3">
        <f>RSI!A1134</f>
        <v>43963</v>
      </c>
      <c r="B1134" s="2">
        <f>RSI!B1134</f>
        <v>26.4635</v>
      </c>
      <c r="C1134" s="2">
        <f>RSI!I1134</f>
        <v>42.736807144049479</v>
      </c>
      <c r="D1134" s="2">
        <f>MACD!E1134</f>
        <v>0.96663085891524148</v>
      </c>
      <c r="E1134" s="2">
        <f>MACD!F1134</f>
        <v>0.92696577442432881</v>
      </c>
      <c r="F1134" s="2">
        <f>'Moving Avg'!D1134</f>
        <v>26.573399999999999</v>
      </c>
      <c r="G1134" s="2">
        <f>'Moving Avg'!F1134</f>
        <v>27.242724999999997</v>
      </c>
      <c r="H1134" s="2">
        <f>'Moving Avg'!G1134</f>
        <v>28.619148000000013</v>
      </c>
      <c r="I1134" s="2">
        <f>'Moving Avg'!H1134</f>
        <v>29.848566499999993</v>
      </c>
      <c r="J1134" s="6" t="str">
        <f>OBV!F1134</f>
        <v>BEARISH</v>
      </c>
      <c r="K1134" s="6" t="str">
        <f>OBV!G1134</f>
        <v>NEUTRAL</v>
      </c>
      <c r="L1134" s="6" t="str">
        <f>OBV!H1134</f>
        <v>BEARISH DIVERGENCE</v>
      </c>
      <c r="M1134" s="8">
        <f t="shared" si="170"/>
        <v>25</v>
      </c>
      <c r="N1134" s="8">
        <f t="shared" si="171"/>
        <v>0</v>
      </c>
      <c r="O1134" s="8">
        <f t="shared" si="172"/>
        <v>0</v>
      </c>
      <c r="P1134" s="8">
        <f t="shared" si="173"/>
        <v>16.5</v>
      </c>
      <c r="Q1134" s="9">
        <f t="shared" si="174"/>
        <v>11.225</v>
      </c>
      <c r="R1134" s="9">
        <f t="shared" si="175"/>
        <v>9.125</v>
      </c>
      <c r="S1134" s="9">
        <f t="shared" si="176"/>
        <v>11.175000000000001</v>
      </c>
      <c r="T1134" s="9">
        <f t="shared" si="177"/>
        <v>10.375</v>
      </c>
      <c r="U1134" s="8">
        <f t="shared" si="178"/>
        <v>10.508333333333335</v>
      </c>
      <c r="V1134" s="8">
        <f t="shared" si="179"/>
        <v>10.475000000000001</v>
      </c>
    </row>
    <row r="1135" spans="1:22" ht="13.5" x14ac:dyDescent="0.25">
      <c r="A1135" s="3">
        <f>RSI!A1135</f>
        <v>43964</v>
      </c>
      <c r="B1135" s="2">
        <f>RSI!B1135</f>
        <v>26.2637</v>
      </c>
      <c r="C1135" s="2">
        <f>RSI!I1135</f>
        <v>41.56599857517201</v>
      </c>
      <c r="D1135" s="2">
        <f>MACD!E1135</f>
        <v>0.84335140027342348</v>
      </c>
      <c r="E1135" s="2">
        <f>MACD!F1135</f>
        <v>0.91024289959414784</v>
      </c>
      <c r="F1135" s="2">
        <f>'Moving Avg'!D1135</f>
        <v>26.587379999999996</v>
      </c>
      <c r="G1135" s="2">
        <f>'Moving Avg'!F1135</f>
        <v>27.102864999999998</v>
      </c>
      <c r="H1135" s="2">
        <f>'Moving Avg'!G1135</f>
        <v>28.545022000000007</v>
      </c>
      <c r="I1135" s="2">
        <f>'Moving Avg'!H1135</f>
        <v>29.810944499999994</v>
      </c>
      <c r="J1135" s="6" t="str">
        <f>OBV!F1135</f>
        <v>BEARISH</v>
      </c>
      <c r="K1135" s="6" t="str">
        <f>OBV!G1135</f>
        <v>NEUTRAL</v>
      </c>
      <c r="L1135" s="6" t="str">
        <f>OBV!H1135</f>
        <v>BEARISH DIVERGENCE</v>
      </c>
      <c r="M1135" s="8">
        <f t="shared" si="170"/>
        <v>25</v>
      </c>
      <c r="N1135" s="8">
        <f t="shared" si="171"/>
        <v>100</v>
      </c>
      <c r="O1135" s="8">
        <f t="shared" si="172"/>
        <v>0</v>
      </c>
      <c r="P1135" s="8">
        <f t="shared" si="173"/>
        <v>16.5</v>
      </c>
      <c r="Q1135" s="9">
        <f t="shared" si="174"/>
        <v>46.225000000000001</v>
      </c>
      <c r="R1135" s="9">
        <f t="shared" si="175"/>
        <v>29.125</v>
      </c>
      <c r="S1135" s="9">
        <f t="shared" si="176"/>
        <v>26.175000000000001</v>
      </c>
      <c r="T1135" s="9">
        <f t="shared" si="177"/>
        <v>35.375</v>
      </c>
      <c r="U1135" s="8">
        <f t="shared" si="178"/>
        <v>33.841666666666661</v>
      </c>
      <c r="V1135" s="8">
        <f t="shared" si="179"/>
        <v>34.224999999999994</v>
      </c>
    </row>
    <row r="1136" spans="1:22" ht="13.5" x14ac:dyDescent="0.25">
      <c r="A1136" s="3">
        <f>RSI!A1136</f>
        <v>43965</v>
      </c>
      <c r="B1136" s="2">
        <f>RSI!B1136</f>
        <v>26.972999999999999</v>
      </c>
      <c r="C1136" s="2">
        <f>RSI!I1136</f>
        <v>47.105994377321046</v>
      </c>
      <c r="D1136" s="2">
        <f>MACD!E1136</f>
        <v>0.56900081130591929</v>
      </c>
      <c r="E1136" s="2">
        <f>MACD!F1136</f>
        <v>0.84199448193650217</v>
      </c>
      <c r="F1136" s="2">
        <f>'Moving Avg'!D1136</f>
        <v>26.687279999999998</v>
      </c>
      <c r="G1136" s="2">
        <f>'Moving Avg'!F1136</f>
        <v>27.041924999999999</v>
      </c>
      <c r="H1136" s="2">
        <f>'Moving Avg'!G1136</f>
        <v>28.485082000000013</v>
      </c>
      <c r="I1136" s="2">
        <f>'Moving Avg'!H1136</f>
        <v>29.778102499999996</v>
      </c>
      <c r="J1136" s="6" t="str">
        <f>OBV!F1136</f>
        <v>BEARISH</v>
      </c>
      <c r="K1136" s="6" t="str">
        <f>OBV!G1136</f>
        <v>NEUTRAL</v>
      </c>
      <c r="L1136" s="6" t="str">
        <f>OBV!H1136</f>
        <v>BEARISH DIVERGENCE</v>
      </c>
      <c r="M1136" s="8">
        <f t="shared" si="170"/>
        <v>25</v>
      </c>
      <c r="N1136" s="8">
        <f t="shared" si="171"/>
        <v>100</v>
      </c>
      <c r="O1136" s="8">
        <f t="shared" si="172"/>
        <v>0</v>
      </c>
      <c r="P1136" s="8">
        <f t="shared" si="173"/>
        <v>16.5</v>
      </c>
      <c r="Q1136" s="9">
        <f t="shared" si="174"/>
        <v>46.225000000000001</v>
      </c>
      <c r="R1136" s="9">
        <f t="shared" si="175"/>
        <v>29.125</v>
      </c>
      <c r="S1136" s="9">
        <f t="shared" si="176"/>
        <v>26.175000000000001</v>
      </c>
      <c r="T1136" s="9">
        <f t="shared" si="177"/>
        <v>35.375</v>
      </c>
      <c r="U1136" s="8">
        <f t="shared" si="178"/>
        <v>33.841666666666661</v>
      </c>
      <c r="V1136" s="8">
        <f t="shared" si="179"/>
        <v>34.224999999999994</v>
      </c>
    </row>
    <row r="1137" spans="1:22" ht="13.5" x14ac:dyDescent="0.25">
      <c r="A1137" s="3">
        <f>RSI!A1137</f>
        <v>43966</v>
      </c>
      <c r="B1137" s="2">
        <f>RSI!B1137</f>
        <v>26.163799999999998</v>
      </c>
      <c r="C1137" s="2">
        <f>RSI!I1137</f>
        <v>42.19149463114789</v>
      </c>
      <c r="D1137" s="2">
        <f>MACD!E1137</f>
        <v>0.27920817537632558</v>
      </c>
      <c r="E1137" s="2">
        <f>MACD!F1137</f>
        <v>0.72943722062446681</v>
      </c>
      <c r="F1137" s="2">
        <f>'Moving Avg'!D1137</f>
        <v>26.467500000000001</v>
      </c>
      <c r="G1137" s="2">
        <f>'Moving Avg'!F1137</f>
        <v>26.940525000000001</v>
      </c>
      <c r="H1137" s="2">
        <f>'Moving Avg'!G1137</f>
        <v>28.408958000000005</v>
      </c>
      <c r="I1137" s="2">
        <f>'Moving Avg'!H1137</f>
        <v>29.741214500000002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  <c r="M1137" s="8">
        <f t="shared" si="170"/>
        <v>25</v>
      </c>
      <c r="N1137" s="8">
        <f t="shared" si="171"/>
        <v>100</v>
      </c>
      <c r="O1137" s="8">
        <f t="shared" si="172"/>
        <v>0</v>
      </c>
      <c r="P1137" s="8">
        <f t="shared" si="173"/>
        <v>16.5</v>
      </c>
      <c r="Q1137" s="9">
        <f t="shared" si="174"/>
        <v>46.225000000000001</v>
      </c>
      <c r="R1137" s="9">
        <f t="shared" si="175"/>
        <v>29.125</v>
      </c>
      <c r="S1137" s="9">
        <f t="shared" si="176"/>
        <v>26.175000000000001</v>
      </c>
      <c r="T1137" s="9">
        <f t="shared" si="177"/>
        <v>35.375</v>
      </c>
      <c r="U1137" s="8">
        <f t="shared" si="178"/>
        <v>33.841666666666661</v>
      </c>
      <c r="V1137" s="8">
        <f t="shared" si="179"/>
        <v>34.224999999999994</v>
      </c>
    </row>
    <row r="1138" spans="1:22" ht="13.5" x14ac:dyDescent="0.25">
      <c r="A1138" s="3">
        <f>RSI!A1138</f>
        <v>43969</v>
      </c>
      <c r="B1138" s="2">
        <f>RSI!B1138</f>
        <v>26.163799999999998</v>
      </c>
      <c r="C1138" s="2">
        <f>RSI!I1138</f>
        <v>42.191494631147883</v>
      </c>
      <c r="D1138" s="2">
        <f>MACD!E1138</f>
        <v>-7.5902387535762728E-2</v>
      </c>
      <c r="E1138" s="2">
        <f>MACD!F1138</f>
        <v>0.56836929899242095</v>
      </c>
      <c r="F1138" s="2">
        <f>'Moving Avg'!D1138</f>
        <v>26.405559999999998</v>
      </c>
      <c r="G1138" s="2">
        <f>'Moving Avg'!F1138</f>
        <v>26.839125000000003</v>
      </c>
      <c r="H1138" s="2">
        <f>'Moving Avg'!G1138</f>
        <v>28.332834000000005</v>
      </c>
      <c r="I1138" s="2">
        <f>'Moving Avg'!H1138</f>
        <v>29.704326500000001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  <c r="M1138" s="8">
        <f t="shared" si="170"/>
        <v>25</v>
      </c>
      <c r="N1138" s="8">
        <f t="shared" si="171"/>
        <v>100</v>
      </c>
      <c r="O1138" s="8">
        <f t="shared" si="172"/>
        <v>0</v>
      </c>
      <c r="P1138" s="8">
        <f t="shared" si="173"/>
        <v>16.5</v>
      </c>
      <c r="Q1138" s="9">
        <f t="shared" si="174"/>
        <v>46.225000000000001</v>
      </c>
      <c r="R1138" s="9">
        <f t="shared" si="175"/>
        <v>29.125</v>
      </c>
      <c r="S1138" s="9">
        <f t="shared" si="176"/>
        <v>26.175000000000001</v>
      </c>
      <c r="T1138" s="9">
        <f t="shared" si="177"/>
        <v>35.375</v>
      </c>
      <c r="U1138" s="8">
        <f t="shared" si="178"/>
        <v>33.841666666666661</v>
      </c>
      <c r="V1138" s="8">
        <f t="shared" si="179"/>
        <v>34.224999999999994</v>
      </c>
    </row>
    <row r="1139" spans="1:22" ht="13.5" x14ac:dyDescent="0.25">
      <c r="A1139" s="3">
        <f>RSI!A1139</f>
        <v>43970</v>
      </c>
      <c r="B1139" s="2">
        <f>RSI!B1139</f>
        <v>26.163799999999998</v>
      </c>
      <c r="C1139" s="2">
        <f>RSI!I1139</f>
        <v>42.191494631147883</v>
      </c>
      <c r="D1139" s="2">
        <f>MACD!E1139</f>
        <v>-0.25626989537246203</v>
      </c>
      <c r="E1139" s="2">
        <f>MACD!F1139</f>
        <v>0.40344146011944437</v>
      </c>
      <c r="F1139" s="2">
        <f>'Moving Avg'!D1139</f>
        <v>26.345619999999997</v>
      </c>
      <c r="G1139" s="2">
        <f>'Moving Avg'!F1139</f>
        <v>26.69577</v>
      </c>
      <c r="H1139" s="2">
        <f>'Moving Avg'!G1139</f>
        <v>28.256710000000009</v>
      </c>
      <c r="I1139" s="2">
        <f>'Moving Avg'!H1139</f>
        <v>29.667438500000003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  <c r="M1139" s="8">
        <f t="shared" si="170"/>
        <v>25</v>
      </c>
      <c r="N1139" s="8">
        <f t="shared" si="171"/>
        <v>100</v>
      </c>
      <c r="O1139" s="8">
        <f t="shared" si="172"/>
        <v>0</v>
      </c>
      <c r="P1139" s="8">
        <f t="shared" si="173"/>
        <v>16.5</v>
      </c>
      <c r="Q1139" s="9">
        <f t="shared" si="174"/>
        <v>46.225000000000001</v>
      </c>
      <c r="R1139" s="9">
        <f t="shared" si="175"/>
        <v>29.125</v>
      </c>
      <c r="S1139" s="9">
        <f t="shared" si="176"/>
        <v>26.175000000000001</v>
      </c>
      <c r="T1139" s="9">
        <f t="shared" si="177"/>
        <v>35.375</v>
      </c>
      <c r="U1139" s="8">
        <f t="shared" si="178"/>
        <v>33.841666666666661</v>
      </c>
      <c r="V1139" s="8">
        <f t="shared" si="179"/>
        <v>34.224999999999994</v>
      </c>
    </row>
    <row r="1140" spans="1:22" ht="13.5" x14ac:dyDescent="0.25">
      <c r="A1140" s="3">
        <f>RSI!A1140</f>
        <v>43971</v>
      </c>
      <c r="B1140" s="2">
        <f>RSI!B1140</f>
        <v>25.974</v>
      </c>
      <c r="C1140" s="2">
        <f>RSI!I1140</f>
        <v>40.940233817266794</v>
      </c>
      <c r="D1140" s="2">
        <f>MACD!E1140</f>
        <v>-0.27209948247674021</v>
      </c>
      <c r="E1140" s="2">
        <f>MACD!F1140</f>
        <v>0.26833327160020748</v>
      </c>
      <c r="F1140" s="2">
        <f>'Moving Avg'!D1140</f>
        <v>26.287679999999995</v>
      </c>
      <c r="G1140" s="2">
        <f>'Moving Avg'!F1140</f>
        <v>26.586380000000002</v>
      </c>
      <c r="H1140" s="2">
        <f>'Moving Avg'!G1140</f>
        <v>28.176790000000004</v>
      </c>
      <c r="I1140" s="2">
        <f>'Moving Avg'!H1140</f>
        <v>29.629601500000003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  <c r="M1140" s="8">
        <f t="shared" si="170"/>
        <v>25</v>
      </c>
      <c r="N1140" s="8">
        <f t="shared" si="171"/>
        <v>100</v>
      </c>
      <c r="O1140" s="8">
        <f t="shared" si="172"/>
        <v>0</v>
      </c>
      <c r="P1140" s="8">
        <f t="shared" si="173"/>
        <v>16.5</v>
      </c>
      <c r="Q1140" s="9">
        <f t="shared" si="174"/>
        <v>46.225000000000001</v>
      </c>
      <c r="R1140" s="9">
        <f t="shared" si="175"/>
        <v>29.125</v>
      </c>
      <c r="S1140" s="9">
        <f t="shared" si="176"/>
        <v>26.175000000000001</v>
      </c>
      <c r="T1140" s="9">
        <f t="shared" si="177"/>
        <v>35.375</v>
      </c>
      <c r="U1140" s="8">
        <f t="shared" si="178"/>
        <v>33.841666666666661</v>
      </c>
      <c r="V1140" s="8">
        <f t="shared" si="179"/>
        <v>34.224999999999994</v>
      </c>
    </row>
    <row r="1141" spans="1:22" ht="13.5" x14ac:dyDescent="0.25">
      <c r="A1141" s="3">
        <f>RSI!A1141</f>
        <v>43972</v>
      </c>
      <c r="B1141" s="2">
        <f>RSI!B1141</f>
        <v>25.194800000000001</v>
      </c>
      <c r="C1141" s="2">
        <f>RSI!I1141</f>
        <v>36.194504264749739</v>
      </c>
      <c r="D1141" s="2">
        <f>MACD!E1141</f>
        <v>-0.17814660077808142</v>
      </c>
      <c r="E1141" s="2">
        <f>MACD!F1141</f>
        <v>0.17903729712454972</v>
      </c>
      <c r="F1141" s="2">
        <f>'Moving Avg'!D1141</f>
        <v>25.932040000000001</v>
      </c>
      <c r="G1141" s="2">
        <f>'Moving Avg'!F1141</f>
        <v>26.396069999999998</v>
      </c>
      <c r="H1141" s="2">
        <f>'Moving Avg'!G1141</f>
        <v>28.081285999999999</v>
      </c>
      <c r="I1141" s="2">
        <f>'Moving Avg'!H1141</f>
        <v>29.58786850000001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  <c r="M1141" s="8">
        <f t="shared" si="170"/>
        <v>25</v>
      </c>
      <c r="N1141" s="8">
        <f t="shared" si="171"/>
        <v>100</v>
      </c>
      <c r="O1141" s="8">
        <f t="shared" si="172"/>
        <v>0</v>
      </c>
      <c r="P1141" s="8">
        <f t="shared" si="173"/>
        <v>16.5</v>
      </c>
      <c r="Q1141" s="9">
        <f t="shared" si="174"/>
        <v>46.225000000000001</v>
      </c>
      <c r="R1141" s="9">
        <f t="shared" si="175"/>
        <v>29.125</v>
      </c>
      <c r="S1141" s="9">
        <f t="shared" si="176"/>
        <v>26.175000000000001</v>
      </c>
      <c r="T1141" s="9">
        <f t="shared" si="177"/>
        <v>35.375</v>
      </c>
      <c r="U1141" s="8">
        <f t="shared" si="178"/>
        <v>33.841666666666661</v>
      </c>
      <c r="V1141" s="8">
        <f t="shared" si="179"/>
        <v>34.224999999999994</v>
      </c>
    </row>
    <row r="1142" spans="1:22" ht="13.5" x14ac:dyDescent="0.25">
      <c r="A1142" s="3">
        <f>RSI!A1142</f>
        <v>43973</v>
      </c>
      <c r="B1142" s="2">
        <f>RSI!B1142</f>
        <v>24.445499999999999</v>
      </c>
      <c r="C1142" s="2">
        <f>RSI!I1142</f>
        <v>32.315222785502542</v>
      </c>
      <c r="D1142" s="2">
        <f>MACD!E1142</f>
        <v>8.8984535604382131E-2</v>
      </c>
      <c r="E1142" s="2">
        <f>MACD!F1142</f>
        <v>0.16102674482051621</v>
      </c>
      <c r="F1142" s="2">
        <f>'Moving Avg'!D1142</f>
        <v>25.588379999999997</v>
      </c>
      <c r="G1142" s="2">
        <f>'Moving Avg'!F1142</f>
        <v>26.211755</v>
      </c>
      <c r="H1142" s="2">
        <f>'Moving Avg'!G1142</f>
        <v>27.970796000000004</v>
      </c>
      <c r="I1142" s="2">
        <f>'Moving Avg'!H1142</f>
        <v>29.542389000000007</v>
      </c>
      <c r="J1142" s="6" t="str">
        <f>OBV!F1142</f>
        <v>BEARISH</v>
      </c>
      <c r="K1142" s="6" t="str">
        <f>OBV!G1142</f>
        <v>NEUTRAL</v>
      </c>
      <c r="L1142" s="6" t="str">
        <f>OBV!H1142</f>
        <v>CONFIRMED BEARISH</v>
      </c>
      <c r="M1142" s="8">
        <f t="shared" si="170"/>
        <v>25</v>
      </c>
      <c r="N1142" s="8">
        <f t="shared" si="171"/>
        <v>100</v>
      </c>
      <c r="O1142" s="8">
        <f t="shared" si="172"/>
        <v>0</v>
      </c>
      <c r="P1142" s="8">
        <f t="shared" si="173"/>
        <v>16.5</v>
      </c>
      <c r="Q1142" s="9">
        <f t="shared" si="174"/>
        <v>46.225000000000001</v>
      </c>
      <c r="R1142" s="9">
        <f t="shared" si="175"/>
        <v>29.125</v>
      </c>
      <c r="S1142" s="9">
        <f t="shared" si="176"/>
        <v>26.175000000000001</v>
      </c>
      <c r="T1142" s="9">
        <f t="shared" si="177"/>
        <v>35.375</v>
      </c>
      <c r="U1142" s="8">
        <f t="shared" si="178"/>
        <v>33.841666666666661</v>
      </c>
      <c r="V1142" s="8">
        <f t="shared" si="179"/>
        <v>34.224999999999994</v>
      </c>
    </row>
    <row r="1143" spans="1:22" ht="13.5" x14ac:dyDescent="0.25">
      <c r="A1143" s="3">
        <f>RSI!A1143</f>
        <v>43977</v>
      </c>
      <c r="B1143" s="2">
        <f>RSI!B1143</f>
        <v>24.445499999999999</v>
      </c>
      <c r="C1143" s="2">
        <f>RSI!I1143</f>
        <v>32.315222785502542</v>
      </c>
      <c r="D1143" s="2">
        <f>MACD!E1143</f>
        <v>0.20795070188005127</v>
      </c>
      <c r="E1143" s="2">
        <f>MACD!F1143</f>
        <v>0.17041153623242322</v>
      </c>
      <c r="F1143" s="2">
        <f>'Moving Avg'!D1143</f>
        <v>25.244719999999997</v>
      </c>
      <c r="G1143" s="2">
        <f>'Moving Avg'!F1143</f>
        <v>26.069394999999997</v>
      </c>
      <c r="H1143" s="2">
        <f>'Moving Avg'!G1143</f>
        <v>27.860506000000004</v>
      </c>
      <c r="I1143" s="2">
        <f>'Moving Avg'!H1143</f>
        <v>29.496909500000005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  <c r="M1143" s="8">
        <f t="shared" si="170"/>
        <v>25</v>
      </c>
      <c r="N1143" s="8">
        <f t="shared" si="171"/>
        <v>0</v>
      </c>
      <c r="O1143" s="8">
        <f t="shared" si="172"/>
        <v>0</v>
      </c>
      <c r="P1143" s="8">
        <f t="shared" si="173"/>
        <v>16.5</v>
      </c>
      <c r="Q1143" s="9">
        <f t="shared" si="174"/>
        <v>11.225</v>
      </c>
      <c r="R1143" s="9">
        <f t="shared" si="175"/>
        <v>9.125</v>
      </c>
      <c r="S1143" s="9">
        <f t="shared" si="176"/>
        <v>11.175000000000001</v>
      </c>
      <c r="T1143" s="9">
        <f t="shared" si="177"/>
        <v>10.375</v>
      </c>
      <c r="U1143" s="8">
        <f t="shared" si="178"/>
        <v>10.508333333333335</v>
      </c>
      <c r="V1143" s="8">
        <f t="shared" si="179"/>
        <v>10.475000000000001</v>
      </c>
    </row>
    <row r="1144" spans="1:22" ht="13.5" x14ac:dyDescent="0.25">
      <c r="A1144" s="3">
        <f>RSI!A1144</f>
        <v>43978</v>
      </c>
      <c r="B1144" s="2">
        <f>RSI!B1144</f>
        <v>24.445499999999999</v>
      </c>
      <c r="C1144" s="2">
        <f>RSI!I1144</f>
        <v>32.315222785502542</v>
      </c>
      <c r="D1144" s="2">
        <f>MACD!E1144</f>
        <v>0.32036065321420892</v>
      </c>
      <c r="E1144" s="2">
        <f>MACD!F1144</f>
        <v>0.20040135962878036</v>
      </c>
      <c r="F1144" s="2">
        <f>'Moving Avg'!D1144</f>
        <v>24.901059999999998</v>
      </c>
      <c r="G1144" s="2">
        <f>'Moving Avg'!F1144</f>
        <v>25.898064999999995</v>
      </c>
      <c r="H1144" s="2">
        <f>'Moving Avg'!G1144</f>
        <v>27.750216000000002</v>
      </c>
      <c r="I1144" s="2">
        <f>'Moving Avg'!H1144</f>
        <v>29.456461000000004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  <c r="M1144" s="8">
        <f t="shared" si="170"/>
        <v>25</v>
      </c>
      <c r="N1144" s="8">
        <f t="shared" si="171"/>
        <v>0</v>
      </c>
      <c r="O1144" s="8">
        <f t="shared" si="172"/>
        <v>0</v>
      </c>
      <c r="P1144" s="8">
        <f t="shared" si="173"/>
        <v>16.5</v>
      </c>
      <c r="Q1144" s="9">
        <f t="shared" si="174"/>
        <v>11.225</v>
      </c>
      <c r="R1144" s="9">
        <f t="shared" si="175"/>
        <v>9.125</v>
      </c>
      <c r="S1144" s="9">
        <f t="shared" si="176"/>
        <v>11.175000000000001</v>
      </c>
      <c r="T1144" s="9">
        <f t="shared" si="177"/>
        <v>10.375</v>
      </c>
      <c r="U1144" s="8">
        <f t="shared" si="178"/>
        <v>10.508333333333335</v>
      </c>
      <c r="V1144" s="8">
        <f t="shared" si="179"/>
        <v>10.475000000000001</v>
      </c>
    </row>
    <row r="1145" spans="1:22" ht="13.5" x14ac:dyDescent="0.25">
      <c r="A1145" s="3">
        <f>RSI!A1145</f>
        <v>43979</v>
      </c>
      <c r="B1145" s="2">
        <f>RSI!B1145</f>
        <v>25.174800000000001</v>
      </c>
      <c r="C1145" s="2">
        <f>RSI!I1145</f>
        <v>40.117368677644258</v>
      </c>
      <c r="D1145" s="2">
        <f>MACD!E1145</f>
        <v>0.34301676148781723</v>
      </c>
      <c r="E1145" s="2">
        <f>MACD!F1145</f>
        <v>0.22892444000058776</v>
      </c>
      <c r="F1145" s="2">
        <f>'Moving Avg'!D1145</f>
        <v>24.741219999999998</v>
      </c>
      <c r="G1145" s="2">
        <f>'Moving Avg'!F1145</f>
        <v>25.804659999999995</v>
      </c>
      <c r="H1145" s="2">
        <f>'Moving Avg'!G1145</f>
        <v>27.654512</v>
      </c>
      <c r="I1145" s="2">
        <f>'Moving Avg'!H1145</f>
        <v>29.424493000000002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  <c r="M1145" s="8">
        <f t="shared" si="170"/>
        <v>25</v>
      </c>
      <c r="N1145" s="8">
        <f t="shared" si="171"/>
        <v>0</v>
      </c>
      <c r="O1145" s="8">
        <f t="shared" si="172"/>
        <v>0</v>
      </c>
      <c r="P1145" s="8">
        <f t="shared" si="173"/>
        <v>16.5</v>
      </c>
      <c r="Q1145" s="9">
        <f t="shared" si="174"/>
        <v>11.225</v>
      </c>
      <c r="R1145" s="9">
        <f t="shared" si="175"/>
        <v>9.125</v>
      </c>
      <c r="S1145" s="9">
        <f t="shared" si="176"/>
        <v>11.175000000000001</v>
      </c>
      <c r="T1145" s="9">
        <f t="shared" si="177"/>
        <v>10.375</v>
      </c>
      <c r="U1145" s="8">
        <f t="shared" si="178"/>
        <v>10.508333333333335</v>
      </c>
      <c r="V1145" s="8">
        <f t="shared" si="179"/>
        <v>10.475000000000001</v>
      </c>
    </row>
    <row r="1146" spans="1:22" ht="13.5" x14ac:dyDescent="0.25">
      <c r="A1146" s="3">
        <f>RSI!A1146</f>
        <v>43980</v>
      </c>
      <c r="B1146" s="2">
        <f>RSI!B1146</f>
        <v>24.465499999999999</v>
      </c>
      <c r="C1146" s="2">
        <f>RSI!I1146</f>
        <v>35.795603359839632</v>
      </c>
      <c r="D1146" s="2">
        <f>MACD!E1146</f>
        <v>0.53093118521798743</v>
      </c>
      <c r="E1146" s="2">
        <f>MACD!F1146</f>
        <v>0.28932578904406769</v>
      </c>
      <c r="F1146" s="2">
        <f>'Moving Avg'!D1146</f>
        <v>24.595359999999999</v>
      </c>
      <c r="G1146" s="2">
        <f>'Moving Avg'!F1146</f>
        <v>25.716249999999992</v>
      </c>
      <c r="H1146" s="2">
        <f>'Moving Avg'!G1146</f>
        <v>27.544622000000004</v>
      </c>
      <c r="I1146" s="2">
        <f>'Moving Avg'!H1146</f>
        <v>29.384243000000001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0"/>
        <v>25</v>
      </c>
      <c r="N1146" s="8">
        <f t="shared" si="171"/>
        <v>0</v>
      </c>
      <c r="O1146" s="8">
        <f t="shared" si="172"/>
        <v>0</v>
      </c>
      <c r="P1146" s="8">
        <f t="shared" si="173"/>
        <v>16.5</v>
      </c>
      <c r="Q1146" s="9">
        <f t="shared" si="174"/>
        <v>11.225</v>
      </c>
      <c r="R1146" s="9">
        <f t="shared" si="175"/>
        <v>9.125</v>
      </c>
      <c r="S1146" s="9">
        <f t="shared" si="176"/>
        <v>11.175000000000001</v>
      </c>
      <c r="T1146" s="9">
        <f t="shared" si="177"/>
        <v>10.375</v>
      </c>
      <c r="U1146" s="8">
        <f t="shared" si="178"/>
        <v>10.508333333333335</v>
      </c>
      <c r="V1146" s="8">
        <f t="shared" si="179"/>
        <v>10.475000000000001</v>
      </c>
    </row>
    <row r="1147" spans="1:22" ht="13.5" x14ac:dyDescent="0.25">
      <c r="A1147" s="3">
        <f>RSI!A1147</f>
        <v>43983</v>
      </c>
      <c r="B1147" s="2">
        <f>RSI!B1147</f>
        <v>24.4755</v>
      </c>
      <c r="C1147" s="2">
        <f>RSI!I1147</f>
        <v>35.900446125979869</v>
      </c>
      <c r="D1147" s="2">
        <f>MACD!E1147</f>
        <v>0.57544953788159248</v>
      </c>
      <c r="E1147" s="2">
        <f>MACD!F1147</f>
        <v>0.34655053881157266</v>
      </c>
      <c r="F1147" s="2">
        <f>'Moving Avg'!D1147</f>
        <v>24.601359999999996</v>
      </c>
      <c r="G1147" s="2">
        <f>'Moving Avg'!F1147</f>
        <v>25.667299999999994</v>
      </c>
      <c r="H1147" s="2">
        <f>'Moving Avg'!G1147</f>
        <v>27.434932000000003</v>
      </c>
      <c r="I1147" s="2">
        <f>'Moving Avg'!H1147</f>
        <v>29.343845999999999</v>
      </c>
      <c r="J1147" s="6" t="str">
        <f>OBV!F1147</f>
        <v>BULLISH</v>
      </c>
      <c r="K1147" s="6" t="str">
        <f>OBV!G1147</f>
        <v>NEUTRAL</v>
      </c>
      <c r="L1147" s="6" t="str">
        <f>OBV!H1147</f>
        <v>CONFIRMED BULLISH</v>
      </c>
      <c r="M1147" s="8">
        <f t="shared" si="170"/>
        <v>25</v>
      </c>
      <c r="N1147" s="8">
        <f t="shared" si="171"/>
        <v>0</v>
      </c>
      <c r="O1147" s="8">
        <f t="shared" si="172"/>
        <v>0</v>
      </c>
      <c r="P1147" s="8">
        <f t="shared" si="173"/>
        <v>83.5</v>
      </c>
      <c r="Q1147" s="9">
        <f t="shared" si="174"/>
        <v>21.274999999999999</v>
      </c>
      <c r="R1147" s="9">
        <f t="shared" si="175"/>
        <v>25.875</v>
      </c>
      <c r="S1147" s="9">
        <f t="shared" si="176"/>
        <v>41.325000000000003</v>
      </c>
      <c r="T1147" s="9">
        <f t="shared" si="177"/>
        <v>27.125</v>
      </c>
      <c r="U1147" s="8">
        <f t="shared" si="178"/>
        <v>29.491666666666664</v>
      </c>
      <c r="V1147" s="8">
        <f t="shared" si="179"/>
        <v>28.9</v>
      </c>
    </row>
    <row r="1148" spans="1:22" ht="13.5" x14ac:dyDescent="0.25">
      <c r="A1148" s="3">
        <f>RSI!A1148</f>
        <v>43984</v>
      </c>
      <c r="B1148" s="2">
        <f>RSI!B1148</f>
        <v>24.4755</v>
      </c>
      <c r="C1148" s="2">
        <f>RSI!I1148</f>
        <v>35.900446125979869</v>
      </c>
      <c r="D1148" s="2">
        <f>MACD!E1148</f>
        <v>0.62301064566212361</v>
      </c>
      <c r="E1148" s="2">
        <f>MACD!F1148</f>
        <v>0.40184256018168291</v>
      </c>
      <c r="F1148" s="2">
        <f>'Moving Avg'!D1148</f>
        <v>24.60736</v>
      </c>
      <c r="G1148" s="2">
        <f>'Moving Avg'!F1148</f>
        <v>25.656309999999998</v>
      </c>
      <c r="H1148" s="2">
        <f>'Moving Avg'!G1148</f>
        <v>27.352014000000004</v>
      </c>
      <c r="I1148" s="2">
        <f>'Moving Avg'!H1148</f>
        <v>29.30344899999999</v>
      </c>
      <c r="J1148" s="6" t="str">
        <f>OBV!F1148</f>
        <v>BULLISH</v>
      </c>
      <c r="K1148" s="6" t="str">
        <f>OBV!G1148</f>
        <v>NEUTRAL</v>
      </c>
      <c r="L1148" s="6" t="str">
        <f>OBV!H1148</f>
        <v>CONFIRMED BULLISH</v>
      </c>
      <c r="M1148" s="8">
        <f t="shared" si="170"/>
        <v>25</v>
      </c>
      <c r="N1148" s="8">
        <f t="shared" si="171"/>
        <v>0</v>
      </c>
      <c r="O1148" s="8">
        <f t="shared" si="172"/>
        <v>0</v>
      </c>
      <c r="P1148" s="8">
        <f t="shared" si="173"/>
        <v>83.5</v>
      </c>
      <c r="Q1148" s="9">
        <f t="shared" si="174"/>
        <v>21.274999999999999</v>
      </c>
      <c r="R1148" s="9">
        <f t="shared" si="175"/>
        <v>25.875</v>
      </c>
      <c r="S1148" s="9">
        <f t="shared" si="176"/>
        <v>41.325000000000003</v>
      </c>
      <c r="T1148" s="9">
        <f t="shared" si="177"/>
        <v>27.125</v>
      </c>
      <c r="U1148" s="8">
        <f t="shared" si="178"/>
        <v>29.491666666666664</v>
      </c>
      <c r="V1148" s="8">
        <f t="shared" si="179"/>
        <v>28.9</v>
      </c>
    </row>
    <row r="1149" spans="1:22" ht="13.5" x14ac:dyDescent="0.25">
      <c r="A1149" s="3">
        <f>RSI!A1149</f>
        <v>43985</v>
      </c>
      <c r="B1149" s="2">
        <f>RSI!B1149</f>
        <v>24.965</v>
      </c>
      <c r="C1149" s="2">
        <f>RSI!I1149</f>
        <v>41.338562140211977</v>
      </c>
      <c r="D1149" s="2">
        <f>MACD!E1149</f>
        <v>0.63615441220627389</v>
      </c>
      <c r="E1149" s="2">
        <f>MACD!F1149</f>
        <v>0.4487049305866011</v>
      </c>
      <c r="F1149" s="2">
        <f>'Moving Avg'!D1149</f>
        <v>24.711259999999999</v>
      </c>
      <c r="G1149" s="2">
        <f>'Moving Avg'!F1149</f>
        <v>25.632835</v>
      </c>
      <c r="H1149" s="2">
        <f>'Moving Avg'!G1149</f>
        <v>27.271894000000003</v>
      </c>
      <c r="I1149" s="2">
        <f>'Moving Avg'!H1149</f>
        <v>29.26549949999999</v>
      </c>
      <c r="J1149" s="6" t="str">
        <f>OBV!F1149</f>
        <v>BULLISH</v>
      </c>
      <c r="K1149" s="6" t="str">
        <f>OBV!G1149</f>
        <v>NEUTRAL</v>
      </c>
      <c r="L1149" s="6" t="str">
        <f>OBV!H1149</f>
        <v>CONFIRMED BULLISH</v>
      </c>
      <c r="M1149" s="8">
        <f t="shared" si="170"/>
        <v>25</v>
      </c>
      <c r="N1149" s="8">
        <f t="shared" si="171"/>
        <v>0</v>
      </c>
      <c r="O1149" s="8">
        <f t="shared" si="172"/>
        <v>0</v>
      </c>
      <c r="P1149" s="8">
        <f t="shared" si="173"/>
        <v>83.5</v>
      </c>
      <c r="Q1149" s="9">
        <f t="shared" si="174"/>
        <v>21.274999999999999</v>
      </c>
      <c r="R1149" s="9">
        <f t="shared" si="175"/>
        <v>25.875</v>
      </c>
      <c r="S1149" s="9">
        <f t="shared" si="176"/>
        <v>41.325000000000003</v>
      </c>
      <c r="T1149" s="9">
        <f t="shared" si="177"/>
        <v>27.125</v>
      </c>
      <c r="U1149" s="8">
        <f t="shared" si="178"/>
        <v>29.491666666666664</v>
      </c>
      <c r="V1149" s="8">
        <f t="shared" si="179"/>
        <v>28.9</v>
      </c>
    </row>
    <row r="1150" spans="1:22" ht="13.5" x14ac:dyDescent="0.25">
      <c r="A1150" s="3">
        <f>RSI!A1150</f>
        <v>43986</v>
      </c>
      <c r="B1150" s="2">
        <f>RSI!B1150</f>
        <v>24.954999999999998</v>
      </c>
      <c r="C1150" s="2">
        <f>RSI!I1150</f>
        <v>41.261547912438225</v>
      </c>
      <c r="D1150" s="2">
        <f>MACD!E1150</f>
        <v>0.62440489126842991</v>
      </c>
      <c r="E1150" s="2">
        <f>MACD!F1150</f>
        <v>0.48384492272296692</v>
      </c>
      <c r="F1150" s="2">
        <f>'Moving Avg'!D1150</f>
        <v>24.667300000000001</v>
      </c>
      <c r="G1150" s="2">
        <f>'Moving Avg'!F1150</f>
        <v>25.570895</v>
      </c>
      <c r="H1150" s="2">
        <f>'Moving Avg'!G1150</f>
        <v>27.201763999999997</v>
      </c>
      <c r="I1150" s="2">
        <f>'Moving Avg'!H1150</f>
        <v>29.23193899999999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  <c r="M1150" s="8">
        <f t="shared" si="170"/>
        <v>25</v>
      </c>
      <c r="N1150" s="8">
        <f t="shared" si="171"/>
        <v>0</v>
      </c>
      <c r="O1150" s="8">
        <f t="shared" si="172"/>
        <v>0</v>
      </c>
      <c r="P1150" s="8">
        <f t="shared" si="173"/>
        <v>16.5</v>
      </c>
      <c r="Q1150" s="9">
        <f t="shared" si="174"/>
        <v>11.225</v>
      </c>
      <c r="R1150" s="9">
        <f t="shared" si="175"/>
        <v>9.125</v>
      </c>
      <c r="S1150" s="9">
        <f t="shared" si="176"/>
        <v>11.175000000000001</v>
      </c>
      <c r="T1150" s="9">
        <f t="shared" si="177"/>
        <v>10.375</v>
      </c>
      <c r="U1150" s="8">
        <f t="shared" si="178"/>
        <v>10.508333333333335</v>
      </c>
      <c r="V1150" s="8">
        <f t="shared" si="179"/>
        <v>10.475000000000001</v>
      </c>
    </row>
    <row r="1151" spans="1:22" ht="13.5" x14ac:dyDescent="0.25">
      <c r="A1151" s="3">
        <f>RSI!A1151</f>
        <v>43987</v>
      </c>
      <c r="B1151" s="2">
        <f>RSI!B1151</f>
        <v>24.945</v>
      </c>
      <c r="C1151" s="2">
        <f>RSI!I1151</f>
        <v>41.178929786938809</v>
      </c>
      <c r="D1151" s="2">
        <f>MACD!E1151</f>
        <v>0.50056005416591631</v>
      </c>
      <c r="E1151" s="2">
        <f>MACD!F1151</f>
        <v>0.48718794901155682</v>
      </c>
      <c r="F1151" s="2">
        <f>'Moving Avg'!D1151</f>
        <v>24.763200000000001</v>
      </c>
      <c r="G1151" s="2">
        <f>'Moving Avg'!F1151</f>
        <v>25.49447</v>
      </c>
      <c r="H1151" s="2">
        <f>'Moving Avg'!G1151</f>
        <v>27.131433999999995</v>
      </c>
      <c r="I1151" s="2">
        <f>'Moving Avg'!H1151</f>
        <v>29.198821999999986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  <c r="M1151" s="8">
        <f t="shared" si="170"/>
        <v>25</v>
      </c>
      <c r="N1151" s="8">
        <f t="shared" si="171"/>
        <v>0</v>
      </c>
      <c r="O1151" s="8">
        <f t="shared" si="172"/>
        <v>0</v>
      </c>
      <c r="P1151" s="8">
        <f t="shared" si="173"/>
        <v>83.5</v>
      </c>
      <c r="Q1151" s="9">
        <f t="shared" si="174"/>
        <v>21.274999999999999</v>
      </c>
      <c r="R1151" s="9">
        <f t="shared" si="175"/>
        <v>25.875</v>
      </c>
      <c r="S1151" s="9">
        <f t="shared" si="176"/>
        <v>41.325000000000003</v>
      </c>
      <c r="T1151" s="9">
        <f t="shared" si="177"/>
        <v>27.125</v>
      </c>
      <c r="U1151" s="8">
        <f t="shared" si="178"/>
        <v>29.491666666666664</v>
      </c>
      <c r="V1151" s="8">
        <f t="shared" si="179"/>
        <v>28.9</v>
      </c>
    </row>
    <row r="1152" spans="1:22" ht="13.5" x14ac:dyDescent="0.25">
      <c r="A1152" s="3">
        <f>RSI!A1152</f>
        <v>43990</v>
      </c>
      <c r="B1152" s="2">
        <f>RSI!B1152</f>
        <v>24.2058</v>
      </c>
      <c r="C1152" s="2">
        <f>RSI!I1152</f>
        <v>35.517581786526932</v>
      </c>
      <c r="D1152" s="2">
        <f>MACD!E1152</f>
        <v>0.3401515914312867</v>
      </c>
      <c r="E1152" s="2">
        <f>MACD!F1152</f>
        <v>0.45778067749550283</v>
      </c>
      <c r="F1152" s="2">
        <f>'Moving Avg'!D1152</f>
        <v>24.709259999999997</v>
      </c>
      <c r="G1152" s="2">
        <f>'Moving Avg'!F1152</f>
        <v>25.341625000000001</v>
      </c>
      <c r="H1152" s="2">
        <f>'Moving Avg'!G1152</f>
        <v>27.034131999999996</v>
      </c>
      <c r="I1152" s="2">
        <f>'Moving Avg'!H1152</f>
        <v>29.16200899999998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  <c r="M1152" s="8">
        <f t="shared" si="170"/>
        <v>25</v>
      </c>
      <c r="N1152" s="8">
        <f t="shared" si="171"/>
        <v>100</v>
      </c>
      <c r="O1152" s="8">
        <f t="shared" si="172"/>
        <v>0</v>
      </c>
      <c r="P1152" s="8">
        <f t="shared" si="173"/>
        <v>16.5</v>
      </c>
      <c r="Q1152" s="9">
        <f t="shared" si="174"/>
        <v>46.225000000000001</v>
      </c>
      <c r="R1152" s="9">
        <f t="shared" si="175"/>
        <v>29.125</v>
      </c>
      <c r="S1152" s="9">
        <f t="shared" si="176"/>
        <v>26.175000000000001</v>
      </c>
      <c r="T1152" s="9">
        <f t="shared" si="177"/>
        <v>35.375</v>
      </c>
      <c r="U1152" s="8">
        <f t="shared" si="178"/>
        <v>33.841666666666661</v>
      </c>
      <c r="V1152" s="8">
        <f t="shared" si="179"/>
        <v>34.224999999999994</v>
      </c>
    </row>
    <row r="1153" spans="1:22" ht="13.5" x14ac:dyDescent="0.25">
      <c r="A1153" s="3">
        <f>RSI!A1153</f>
        <v>43991</v>
      </c>
      <c r="B1153" s="2">
        <f>RSI!B1153</f>
        <v>24.915099999999999</v>
      </c>
      <c r="C1153" s="2">
        <f>RSI!I1153</f>
        <v>43.538917314516098</v>
      </c>
      <c r="D1153" s="2">
        <f>MACD!E1153</f>
        <v>0.16078995719268718</v>
      </c>
      <c r="E1153" s="2">
        <f>MACD!F1153</f>
        <v>0.39838253343493973</v>
      </c>
      <c r="F1153" s="2">
        <f>'Moving Avg'!D1153</f>
        <v>24.797180000000001</v>
      </c>
      <c r="G1153" s="2">
        <f>'Moving Avg'!F1153</f>
        <v>25.263704999999998</v>
      </c>
      <c r="H1153" s="2">
        <f>'Moving Avg'!G1153</f>
        <v>26.951015999999999</v>
      </c>
      <c r="I1153" s="2">
        <f>'Moving Avg'!H1153</f>
        <v>29.128742499999976</v>
      </c>
      <c r="J1153" s="6" t="str">
        <f>OBV!F1153</f>
        <v>BEARISH</v>
      </c>
      <c r="K1153" s="6" t="str">
        <f>OBV!G1153</f>
        <v>NEUTRAL</v>
      </c>
      <c r="L1153" s="6" t="str">
        <f>OBV!H1153</f>
        <v>BEARISH DIVERGENCE</v>
      </c>
      <c r="M1153" s="8">
        <f t="shared" si="170"/>
        <v>25</v>
      </c>
      <c r="N1153" s="8">
        <f t="shared" si="171"/>
        <v>100</v>
      </c>
      <c r="O1153" s="8">
        <f t="shared" si="172"/>
        <v>0</v>
      </c>
      <c r="P1153" s="8">
        <f t="shared" si="173"/>
        <v>16.5</v>
      </c>
      <c r="Q1153" s="9">
        <f t="shared" si="174"/>
        <v>46.225000000000001</v>
      </c>
      <c r="R1153" s="9">
        <f t="shared" si="175"/>
        <v>29.125</v>
      </c>
      <c r="S1153" s="9">
        <f t="shared" si="176"/>
        <v>26.175000000000001</v>
      </c>
      <c r="T1153" s="9">
        <f t="shared" si="177"/>
        <v>35.375</v>
      </c>
      <c r="U1153" s="8">
        <f t="shared" si="178"/>
        <v>33.841666666666661</v>
      </c>
      <c r="V1153" s="8">
        <f t="shared" si="179"/>
        <v>34.224999999999994</v>
      </c>
    </row>
    <row r="1154" spans="1:22" ht="13.5" x14ac:dyDescent="0.25">
      <c r="A1154" s="3">
        <f>RSI!A1154</f>
        <v>43992</v>
      </c>
      <c r="B1154" s="2">
        <f>RSI!B1154</f>
        <v>24.915099999999999</v>
      </c>
      <c r="C1154" s="2">
        <f>RSI!I1154</f>
        <v>43.538917314516098</v>
      </c>
      <c r="D1154" s="2">
        <f>MACD!E1154</f>
        <v>1.3080529146005659E-2</v>
      </c>
      <c r="E1154" s="2">
        <f>MACD!F1154</f>
        <v>0.32132213257715292</v>
      </c>
      <c r="F1154" s="2">
        <f>'Moving Avg'!D1154</f>
        <v>24.787199999999999</v>
      </c>
      <c r="G1154" s="2">
        <f>'Moving Avg'!F1154</f>
        <v>25.186284999999998</v>
      </c>
      <c r="H1154" s="2">
        <f>'Moving Avg'!G1154</f>
        <v>26.867899999999995</v>
      </c>
      <c r="I1154" s="2">
        <f>'Moving Avg'!H1154</f>
        <v>29.095475999999977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100</v>
      </c>
      <c r="O1154" s="8">
        <f t="shared" ref="O1154:O1217" si="182">IF(F1154-I1154&gt;10,100,IF(F1154-I1154&gt;5,75, IF(F1154-I1154&gt;0,50,0)))</f>
        <v>0</v>
      </c>
      <c r="P1154" s="8">
        <f t="shared" ref="P1154:P1217" si="183">IF(L1154="confirmed bullish", 34, IF(L1154="bullish divergence",17, 0))+IF(J1154="bullish",33,IF(J1154="bearish",0,16.5))+IF(K1154="strong",33,IF(K1154="weak",0,16.5))</f>
        <v>16.5</v>
      </c>
      <c r="Q1154" s="9">
        <f t="shared" si="174"/>
        <v>46.225000000000001</v>
      </c>
      <c r="R1154" s="9">
        <f t="shared" si="175"/>
        <v>29.125</v>
      </c>
      <c r="S1154" s="9">
        <f t="shared" si="176"/>
        <v>26.175000000000001</v>
      </c>
      <c r="T1154" s="9">
        <f t="shared" si="177"/>
        <v>35.375</v>
      </c>
      <c r="U1154" s="8">
        <f t="shared" si="178"/>
        <v>33.841666666666661</v>
      </c>
      <c r="V1154" s="8">
        <f t="shared" si="179"/>
        <v>34.224999999999994</v>
      </c>
    </row>
    <row r="1155" spans="1:22" ht="13.5" x14ac:dyDescent="0.25">
      <c r="A1155" s="3">
        <f>RSI!A1155</f>
        <v>43993</v>
      </c>
      <c r="B1155" s="2">
        <f>RSI!B1155</f>
        <v>24.915099999999999</v>
      </c>
      <c r="C1155" s="2">
        <f>RSI!I1155</f>
        <v>43.538917314516098</v>
      </c>
      <c r="D1155" s="2">
        <f>MACD!E1155</f>
        <v>4.05313646959371E-3</v>
      </c>
      <c r="E1155" s="2">
        <f>MACD!F1155</f>
        <v>0.25786833335564108</v>
      </c>
      <c r="F1155" s="2">
        <f>'Moving Avg'!D1155</f>
        <v>24.779219999999999</v>
      </c>
      <c r="G1155" s="2">
        <f>'Moving Avg'!F1155</f>
        <v>25.118855</v>
      </c>
      <c r="H1155" s="2">
        <f>'Moving Avg'!G1155</f>
        <v>26.784783999999995</v>
      </c>
      <c r="I1155" s="2">
        <f>'Moving Avg'!H1155</f>
        <v>29.062209499999977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  <c r="M1155" s="8">
        <f t="shared" si="180"/>
        <v>25</v>
      </c>
      <c r="N1155" s="8">
        <f t="shared" si="181"/>
        <v>100</v>
      </c>
      <c r="O1155" s="8">
        <f t="shared" si="182"/>
        <v>0</v>
      </c>
      <c r="P1155" s="8">
        <f t="shared" si="183"/>
        <v>33</v>
      </c>
      <c r="Q1155" s="9">
        <f t="shared" ref="Q1155:Q1218" si="184">0.35*M1155+N1155*0.35+O1155*0.15+P1155*0.15</f>
        <v>48.7</v>
      </c>
      <c r="R1155" s="9">
        <f t="shared" ref="R1155:R1218" si="185">M1155*0.2+N1155*0.2+O1155*0.35+P1155*0.25</f>
        <v>33.25</v>
      </c>
      <c r="S1155" s="9">
        <f t="shared" ref="S1155:S1218" si="186">M1155*0.15+N1155*0.15+O1155*0.25+P1155*0.45</f>
        <v>33.6</v>
      </c>
      <c r="T1155" s="9">
        <f t="shared" ref="T1155:T1218" si="187">0.25*SUM(M1155:P1155)</f>
        <v>39.5</v>
      </c>
      <c r="U1155" s="8">
        <f t="shared" ref="U1155:U1218" si="188">SUM(Q1155:S1155)/3</f>
        <v>38.516666666666673</v>
      </c>
      <c r="V1155" s="8">
        <f t="shared" ref="V1155:V1218" si="189">SUM(Q1155:T1155)/4</f>
        <v>38.762500000000003</v>
      </c>
    </row>
    <row r="1156" spans="1:22" ht="13.5" x14ac:dyDescent="0.25">
      <c r="A1156" s="3">
        <f>RSI!A1156</f>
        <v>43994</v>
      </c>
      <c r="B1156" s="2">
        <f>RSI!B1156</f>
        <v>24.915099999999999</v>
      </c>
      <c r="C1156" s="2">
        <f>RSI!I1156</f>
        <v>43.538917314516098</v>
      </c>
      <c r="D1156" s="2">
        <f>MACD!E1156</f>
        <v>-0.10922932943323005</v>
      </c>
      <c r="E1156" s="2">
        <f>MACD!F1156</f>
        <v>0.18444880079786685</v>
      </c>
      <c r="F1156" s="2">
        <f>'Moving Avg'!D1156</f>
        <v>24.773239999999998</v>
      </c>
      <c r="G1156" s="2">
        <f>'Moving Avg'!F1156</f>
        <v>25.01596</v>
      </c>
      <c r="H1156" s="2">
        <f>'Moving Avg'!G1156</f>
        <v>26.701667999999994</v>
      </c>
      <c r="I1156" s="2">
        <f>'Moving Avg'!H1156</f>
        <v>29.028942999999977</v>
      </c>
      <c r="J1156" s="6" t="str">
        <f>OBV!F1156</f>
        <v>BULLISH</v>
      </c>
      <c r="K1156" s="6" t="str">
        <f>OBV!G1156</f>
        <v>NEUTRAL</v>
      </c>
      <c r="L1156" s="6" t="str">
        <f>OBV!H1156</f>
        <v>BULLISH DIVERGENCE</v>
      </c>
      <c r="M1156" s="8">
        <f t="shared" si="180"/>
        <v>25</v>
      </c>
      <c r="N1156" s="8">
        <f t="shared" si="181"/>
        <v>100</v>
      </c>
      <c r="O1156" s="8">
        <f t="shared" si="182"/>
        <v>0</v>
      </c>
      <c r="P1156" s="8">
        <f t="shared" si="183"/>
        <v>66.5</v>
      </c>
      <c r="Q1156" s="9">
        <f t="shared" si="184"/>
        <v>53.725000000000001</v>
      </c>
      <c r="R1156" s="9">
        <f t="shared" si="185"/>
        <v>41.625</v>
      </c>
      <c r="S1156" s="9">
        <f t="shared" si="186"/>
        <v>48.674999999999997</v>
      </c>
      <c r="T1156" s="9">
        <f t="shared" si="187"/>
        <v>47.875</v>
      </c>
      <c r="U1156" s="8">
        <f t="shared" si="188"/>
        <v>48.008333333333326</v>
      </c>
      <c r="V1156" s="8">
        <f t="shared" si="189"/>
        <v>47.974999999999994</v>
      </c>
    </row>
    <row r="1157" spans="1:22" ht="13.5" x14ac:dyDescent="0.25">
      <c r="A1157" s="3">
        <f>RSI!A1157</f>
        <v>43997</v>
      </c>
      <c r="B1157" s="2">
        <f>RSI!B1157</f>
        <v>24.215800000000002</v>
      </c>
      <c r="C1157" s="2">
        <f>RSI!I1157</f>
        <v>37.373756362874204</v>
      </c>
      <c r="D1157" s="2">
        <f>MACD!E1157</f>
        <v>-0.14852380466269821</v>
      </c>
      <c r="E1157" s="2">
        <f>MACD!F1157</f>
        <v>0.11785427970575384</v>
      </c>
      <c r="F1157" s="2">
        <f>'Moving Avg'!D1157</f>
        <v>24.77524</v>
      </c>
      <c r="G1157" s="2">
        <f>'Moving Avg'!F1157</f>
        <v>24.918559999999996</v>
      </c>
      <c r="H1157" s="2">
        <f>'Moving Avg'!G1157</f>
        <v>26.604565999999995</v>
      </c>
      <c r="I1157" s="2">
        <f>'Moving Avg'!H1157</f>
        <v>28.987484499999972</v>
      </c>
      <c r="J1157" s="6" t="str">
        <f>OBV!F1157</f>
        <v>BULLISH</v>
      </c>
      <c r="K1157" s="6" t="str">
        <f>OBV!G1157</f>
        <v>NEUTRAL</v>
      </c>
      <c r="L1157" s="6" t="str">
        <f>OBV!H1157</f>
        <v>CONFIRMED BULLISH</v>
      </c>
      <c r="M1157" s="8">
        <f t="shared" si="180"/>
        <v>25</v>
      </c>
      <c r="N1157" s="8">
        <f t="shared" si="181"/>
        <v>100</v>
      </c>
      <c r="O1157" s="8">
        <f t="shared" si="182"/>
        <v>0</v>
      </c>
      <c r="P1157" s="8">
        <f t="shared" si="183"/>
        <v>83.5</v>
      </c>
      <c r="Q1157" s="9">
        <f t="shared" si="184"/>
        <v>56.274999999999999</v>
      </c>
      <c r="R1157" s="9">
        <f t="shared" si="185"/>
        <v>45.875</v>
      </c>
      <c r="S1157" s="9">
        <f t="shared" si="186"/>
        <v>56.325000000000003</v>
      </c>
      <c r="T1157" s="9">
        <f t="shared" si="187"/>
        <v>52.125</v>
      </c>
      <c r="U1157" s="8">
        <f t="shared" si="188"/>
        <v>52.82500000000001</v>
      </c>
      <c r="V1157" s="8">
        <f t="shared" si="189"/>
        <v>52.650000000000006</v>
      </c>
    </row>
    <row r="1158" spans="1:22" ht="13.5" x14ac:dyDescent="0.25">
      <c r="A1158" s="3">
        <f>RSI!A1158</f>
        <v>43998</v>
      </c>
      <c r="B1158" s="2">
        <f>RSI!B1158</f>
        <v>23.496500000000001</v>
      </c>
      <c r="C1158" s="2">
        <f>RSI!I1158</f>
        <v>32.306348278501446</v>
      </c>
      <c r="D1158" s="2">
        <f>MACD!E1158</f>
        <v>-0.12137646981783945</v>
      </c>
      <c r="E1158" s="2">
        <f>MACD!F1158</f>
        <v>7.0008129801035185E-2</v>
      </c>
      <c r="F1158" s="2">
        <f>'Moving Avg'!D1158</f>
        <v>24.491520000000001</v>
      </c>
      <c r="G1158" s="2">
        <f>'Moving Avg'!F1158</f>
        <v>24.785194999999998</v>
      </c>
      <c r="H1158" s="2">
        <f>'Moving Avg'!G1158</f>
        <v>26.49307799999999</v>
      </c>
      <c r="I1158" s="2">
        <f>'Moving Avg'!H1158</f>
        <v>28.942429499999974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  <c r="M1158" s="8">
        <f t="shared" si="180"/>
        <v>25</v>
      </c>
      <c r="N1158" s="8">
        <f t="shared" si="181"/>
        <v>100</v>
      </c>
      <c r="O1158" s="8">
        <f t="shared" si="182"/>
        <v>0</v>
      </c>
      <c r="P1158" s="8">
        <f t="shared" si="183"/>
        <v>16.5</v>
      </c>
      <c r="Q1158" s="9">
        <f t="shared" si="184"/>
        <v>46.225000000000001</v>
      </c>
      <c r="R1158" s="9">
        <f t="shared" si="185"/>
        <v>29.125</v>
      </c>
      <c r="S1158" s="9">
        <f t="shared" si="186"/>
        <v>26.175000000000001</v>
      </c>
      <c r="T1158" s="9">
        <f t="shared" si="187"/>
        <v>35.375</v>
      </c>
      <c r="U1158" s="8">
        <f t="shared" si="188"/>
        <v>33.841666666666661</v>
      </c>
      <c r="V1158" s="8">
        <f t="shared" si="189"/>
        <v>34.224999999999994</v>
      </c>
    </row>
    <row r="1159" spans="1:22" ht="13.5" x14ac:dyDescent="0.25">
      <c r="A1159" s="3">
        <f>RSI!A1159</f>
        <v>43999</v>
      </c>
      <c r="B1159" s="2">
        <f>RSI!B1159</f>
        <v>23.476500000000001</v>
      </c>
      <c r="C1159" s="2">
        <f>RSI!I1159</f>
        <v>32.175715560646097</v>
      </c>
      <c r="D1159" s="2">
        <f>MACD!E1159</f>
        <v>-1.0778113801862332E-2</v>
      </c>
      <c r="E1159" s="2">
        <f>MACD!F1159</f>
        <v>5.385088108045568E-2</v>
      </c>
      <c r="F1159" s="2">
        <f>'Moving Avg'!D1159</f>
        <v>24.203799999999998</v>
      </c>
      <c r="G1159" s="2">
        <f>'Moving Avg'!F1159</f>
        <v>24.650829999999999</v>
      </c>
      <c r="H1159" s="2">
        <f>'Moving Avg'!G1159</f>
        <v>26.363807999999992</v>
      </c>
      <c r="I1159" s="2">
        <f>'Moving Avg'!H1159</f>
        <v>28.89727449999997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  <c r="M1159" s="8">
        <f t="shared" si="180"/>
        <v>25</v>
      </c>
      <c r="N1159" s="8">
        <f t="shared" si="181"/>
        <v>100</v>
      </c>
      <c r="O1159" s="8">
        <f t="shared" si="182"/>
        <v>0</v>
      </c>
      <c r="P1159" s="8">
        <f t="shared" si="183"/>
        <v>16.5</v>
      </c>
      <c r="Q1159" s="9">
        <f t="shared" si="184"/>
        <v>46.225000000000001</v>
      </c>
      <c r="R1159" s="9">
        <f t="shared" si="185"/>
        <v>29.125</v>
      </c>
      <c r="S1159" s="9">
        <f t="shared" si="186"/>
        <v>26.175000000000001</v>
      </c>
      <c r="T1159" s="9">
        <f t="shared" si="187"/>
        <v>35.375</v>
      </c>
      <c r="U1159" s="8">
        <f t="shared" si="188"/>
        <v>33.841666666666661</v>
      </c>
      <c r="V1159" s="8">
        <f t="shared" si="189"/>
        <v>34.224999999999994</v>
      </c>
    </row>
    <row r="1160" spans="1:22" ht="13.5" x14ac:dyDescent="0.25">
      <c r="A1160" s="3">
        <f>RSI!A1160</f>
        <v>44000</v>
      </c>
      <c r="B1160" s="2">
        <f>RSI!B1160</f>
        <v>23.476500000000001</v>
      </c>
      <c r="C1160" s="2">
        <f>RSI!I1160</f>
        <v>32.175715560646097</v>
      </c>
      <c r="D1160" s="2">
        <f>MACD!E1160</f>
        <v>9.1420348761104719E-2</v>
      </c>
      <c r="E1160" s="2">
        <f>MACD!F1160</f>
        <v>6.1364774616585495E-2</v>
      </c>
      <c r="F1160" s="2">
        <f>'Moving Avg'!D1160</f>
        <v>23.916080000000001</v>
      </c>
      <c r="G1160" s="2">
        <f>'Moving Avg'!F1160</f>
        <v>24.525955</v>
      </c>
      <c r="H1160" s="2">
        <f>'Moving Avg'!G1160</f>
        <v>26.217953999999992</v>
      </c>
      <c r="I1160" s="2">
        <f>'Moving Avg'!H1160</f>
        <v>28.847374499999972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  <c r="M1160" s="8">
        <f t="shared" si="180"/>
        <v>25</v>
      </c>
      <c r="N1160" s="8">
        <f t="shared" si="181"/>
        <v>0</v>
      </c>
      <c r="O1160" s="8">
        <f t="shared" si="182"/>
        <v>0</v>
      </c>
      <c r="P1160" s="8">
        <f t="shared" si="183"/>
        <v>16.5</v>
      </c>
      <c r="Q1160" s="9">
        <f t="shared" si="184"/>
        <v>11.225</v>
      </c>
      <c r="R1160" s="9">
        <f t="shared" si="185"/>
        <v>9.125</v>
      </c>
      <c r="S1160" s="9">
        <f t="shared" si="186"/>
        <v>11.175000000000001</v>
      </c>
      <c r="T1160" s="9">
        <f t="shared" si="187"/>
        <v>10.375</v>
      </c>
      <c r="U1160" s="8">
        <f t="shared" si="188"/>
        <v>10.508333333333335</v>
      </c>
      <c r="V1160" s="8">
        <f t="shared" si="189"/>
        <v>10.475000000000001</v>
      </c>
    </row>
    <row r="1161" spans="1:22" ht="13.5" x14ac:dyDescent="0.25">
      <c r="A1161" s="3">
        <f>RSI!A1161</f>
        <v>44001</v>
      </c>
      <c r="B1161" s="2">
        <f>RSI!B1161</f>
        <v>23.226800000000001</v>
      </c>
      <c r="C1161" s="2">
        <f>RSI!I1161</f>
        <v>30.396047060483681</v>
      </c>
      <c r="D1161" s="2">
        <f>MACD!E1161</f>
        <v>0.20425537955817674</v>
      </c>
      <c r="E1161" s="2">
        <f>MACD!F1161</f>
        <v>8.9942895604903747E-2</v>
      </c>
      <c r="F1161" s="2">
        <f>'Moving Avg'!D1161</f>
        <v>23.578420000000001</v>
      </c>
      <c r="G1161" s="2">
        <f>'Moving Avg'!F1161</f>
        <v>24.427555000000002</v>
      </c>
      <c r="H1161" s="2">
        <f>'Moving Avg'!G1161</f>
        <v>26.085487999999994</v>
      </c>
      <c r="I1161" s="2">
        <f>'Moving Avg'!H1161</f>
        <v>28.796225999999976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  <c r="M1161" s="8">
        <f t="shared" si="180"/>
        <v>25</v>
      </c>
      <c r="N1161" s="8">
        <f t="shared" si="181"/>
        <v>0</v>
      </c>
      <c r="O1161" s="8">
        <f t="shared" si="182"/>
        <v>0</v>
      </c>
      <c r="P1161" s="8">
        <f t="shared" si="183"/>
        <v>16.5</v>
      </c>
      <c r="Q1161" s="9">
        <f t="shared" si="184"/>
        <v>11.225</v>
      </c>
      <c r="R1161" s="9">
        <f t="shared" si="185"/>
        <v>9.125</v>
      </c>
      <c r="S1161" s="9">
        <f t="shared" si="186"/>
        <v>11.175000000000001</v>
      </c>
      <c r="T1161" s="9">
        <f t="shared" si="187"/>
        <v>10.375</v>
      </c>
      <c r="U1161" s="8">
        <f t="shared" si="188"/>
        <v>10.508333333333335</v>
      </c>
      <c r="V1161" s="8">
        <f t="shared" si="189"/>
        <v>10.475000000000001</v>
      </c>
    </row>
    <row r="1162" spans="1:22" ht="13.5" x14ac:dyDescent="0.25">
      <c r="A1162" s="3">
        <f>RSI!A1162</f>
        <v>44004</v>
      </c>
      <c r="B1162" s="2">
        <f>RSI!B1162</f>
        <v>22.986999999999998</v>
      </c>
      <c r="C1162" s="2">
        <f>RSI!I1162</f>
        <v>28.751355213405162</v>
      </c>
      <c r="D1162" s="2">
        <f>MACD!E1162</f>
        <v>0.21395170990279766</v>
      </c>
      <c r="E1162" s="2">
        <f>MACD!F1162</f>
        <v>0.11474465846448254</v>
      </c>
      <c r="F1162" s="2">
        <f>'Moving Avg'!D1162</f>
        <v>23.332659999999997</v>
      </c>
      <c r="G1162" s="2">
        <f>'Moving Avg'!F1162</f>
        <v>24.35463</v>
      </c>
      <c r="H1162" s="2">
        <f>'Moving Avg'!G1162</f>
        <v>25.948225999999995</v>
      </c>
      <c r="I1162" s="2">
        <f>'Moving Avg'!H1162</f>
        <v>28.743878499999973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  <c r="M1162" s="8">
        <f t="shared" si="180"/>
        <v>50</v>
      </c>
      <c r="N1162" s="8">
        <f t="shared" si="181"/>
        <v>0</v>
      </c>
      <c r="O1162" s="8">
        <f t="shared" si="182"/>
        <v>0</v>
      </c>
      <c r="P1162" s="8">
        <f t="shared" si="183"/>
        <v>16.5</v>
      </c>
      <c r="Q1162" s="9">
        <f t="shared" si="184"/>
        <v>19.975000000000001</v>
      </c>
      <c r="R1162" s="9">
        <f t="shared" si="185"/>
        <v>14.125</v>
      </c>
      <c r="S1162" s="9">
        <f t="shared" si="186"/>
        <v>14.925000000000001</v>
      </c>
      <c r="T1162" s="9">
        <f t="shared" si="187"/>
        <v>16.625</v>
      </c>
      <c r="U1162" s="8">
        <f t="shared" si="188"/>
        <v>16.341666666666669</v>
      </c>
      <c r="V1162" s="8">
        <f t="shared" si="189"/>
        <v>16.412500000000001</v>
      </c>
    </row>
    <row r="1163" spans="1:22" ht="13.5" x14ac:dyDescent="0.25">
      <c r="A1163" s="3">
        <f>RSI!A1163</f>
        <v>44005</v>
      </c>
      <c r="B1163" s="2">
        <f>RSI!B1163</f>
        <v>22.577400000000001</v>
      </c>
      <c r="C1163" s="2">
        <f>RSI!I1163</f>
        <v>26.148719906547655</v>
      </c>
      <c r="D1163" s="2">
        <f>MACD!E1163</f>
        <v>0.37246363014541473</v>
      </c>
      <c r="E1163" s="2">
        <f>MACD!F1163</f>
        <v>0.16628845280066901</v>
      </c>
      <c r="F1163" s="2">
        <f>'Moving Avg'!D1163</f>
        <v>23.14884</v>
      </c>
      <c r="G1163" s="2">
        <f>'Moving Avg'!F1163</f>
        <v>24.261225000000003</v>
      </c>
      <c r="H1163" s="2">
        <f>'Moving Avg'!G1163</f>
        <v>25.818555999999997</v>
      </c>
      <c r="I1163" s="2">
        <f>'Moving Avg'!H1163</f>
        <v>28.69193049999997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  <c r="M1163" s="8">
        <f t="shared" si="180"/>
        <v>50</v>
      </c>
      <c r="N1163" s="8">
        <f t="shared" si="181"/>
        <v>0</v>
      </c>
      <c r="O1163" s="8">
        <f t="shared" si="182"/>
        <v>0</v>
      </c>
      <c r="P1163" s="8">
        <f t="shared" si="183"/>
        <v>16.5</v>
      </c>
      <c r="Q1163" s="9">
        <f t="shared" si="184"/>
        <v>19.975000000000001</v>
      </c>
      <c r="R1163" s="9">
        <f t="shared" si="185"/>
        <v>14.125</v>
      </c>
      <c r="S1163" s="9">
        <f t="shared" si="186"/>
        <v>14.925000000000001</v>
      </c>
      <c r="T1163" s="9">
        <f t="shared" si="187"/>
        <v>16.625</v>
      </c>
      <c r="U1163" s="8">
        <f t="shared" si="188"/>
        <v>16.341666666666669</v>
      </c>
      <c r="V1163" s="8">
        <f t="shared" si="189"/>
        <v>16.412500000000001</v>
      </c>
    </row>
    <row r="1164" spans="1:22" ht="13.5" x14ac:dyDescent="0.25">
      <c r="A1164" s="3">
        <f>RSI!A1164</f>
        <v>44006</v>
      </c>
      <c r="B1164" s="2">
        <f>RSI!B1164</f>
        <v>22.557400000000001</v>
      </c>
      <c r="C1164" s="2">
        <f>RSI!I1164</f>
        <v>26.024840872411161</v>
      </c>
      <c r="D1164" s="2">
        <f>MACD!E1164</f>
        <v>0.52053121859595208</v>
      </c>
      <c r="E1164" s="2">
        <f>MACD!F1164</f>
        <v>0.23713700595972562</v>
      </c>
      <c r="F1164" s="2">
        <f>'Moving Avg'!D1164</f>
        <v>22.965019999999999</v>
      </c>
      <c r="G1164" s="2">
        <f>'Moving Avg'!F1164</f>
        <v>24.166820000000001</v>
      </c>
      <c r="H1164" s="2">
        <f>'Moving Avg'!G1164</f>
        <v>25.688485999999997</v>
      </c>
      <c r="I1164" s="2">
        <f>'Moving Avg'!H1164</f>
        <v>28.63988249999997</v>
      </c>
      <c r="J1164" s="6" t="str">
        <f>OBV!F1164</f>
        <v>BEARISH</v>
      </c>
      <c r="K1164" s="6" t="str">
        <f>OBV!G1164</f>
        <v>WEAK</v>
      </c>
      <c r="L1164" s="6" t="str">
        <f>OBV!H1164</f>
        <v>CONFIRMED BEARISH</v>
      </c>
      <c r="M1164" s="8">
        <f t="shared" si="180"/>
        <v>50</v>
      </c>
      <c r="N1164" s="8">
        <f t="shared" si="181"/>
        <v>0</v>
      </c>
      <c r="O1164" s="8">
        <f t="shared" si="182"/>
        <v>0</v>
      </c>
      <c r="P1164" s="8">
        <f t="shared" si="183"/>
        <v>0</v>
      </c>
      <c r="Q1164" s="9">
        <f t="shared" si="184"/>
        <v>17.5</v>
      </c>
      <c r="R1164" s="9">
        <f t="shared" si="185"/>
        <v>10</v>
      </c>
      <c r="S1164" s="9">
        <f t="shared" si="186"/>
        <v>7.5</v>
      </c>
      <c r="T1164" s="9">
        <f t="shared" si="187"/>
        <v>12.5</v>
      </c>
      <c r="U1164" s="8">
        <f t="shared" si="188"/>
        <v>11.666666666666666</v>
      </c>
      <c r="V1164" s="8">
        <f t="shared" si="189"/>
        <v>11.875</v>
      </c>
    </row>
    <row r="1165" spans="1:22" ht="13.5" x14ac:dyDescent="0.25">
      <c r="A1165" s="3">
        <f>RSI!A1165</f>
        <v>44007</v>
      </c>
      <c r="B1165" s="2">
        <f>RSI!B1165</f>
        <v>21.8781</v>
      </c>
      <c r="C1165" s="2">
        <f>RSI!I1165</f>
        <v>22.181155385153843</v>
      </c>
      <c r="D1165" s="2">
        <f>MACD!E1165</f>
        <v>0.7077935033524021</v>
      </c>
      <c r="E1165" s="2">
        <f>MACD!F1165</f>
        <v>0.33126830543826091</v>
      </c>
      <c r="F1165" s="2">
        <f>'Moving Avg'!D1165</f>
        <v>22.645340000000001</v>
      </c>
      <c r="G1165" s="2">
        <f>'Moving Avg'!F1165</f>
        <v>24.001985000000001</v>
      </c>
      <c r="H1165" s="2">
        <f>'Moving Avg'!G1165</f>
        <v>25.544829999999997</v>
      </c>
      <c r="I1165" s="2">
        <f>'Moving Avg'!H1165</f>
        <v>28.584437999999974</v>
      </c>
      <c r="J1165" s="6" t="str">
        <f>OBV!F1165</f>
        <v>BEARISH</v>
      </c>
      <c r="K1165" s="6" t="str">
        <f>OBV!G1165</f>
        <v>WEAK</v>
      </c>
      <c r="L1165" s="6" t="str">
        <f>OBV!H1165</f>
        <v>CONFIRMED BEARISH</v>
      </c>
      <c r="M1165" s="8">
        <f t="shared" si="180"/>
        <v>50</v>
      </c>
      <c r="N1165" s="8">
        <f t="shared" si="181"/>
        <v>0</v>
      </c>
      <c r="O1165" s="8">
        <f t="shared" si="182"/>
        <v>0</v>
      </c>
      <c r="P1165" s="8">
        <f t="shared" si="183"/>
        <v>0</v>
      </c>
      <c r="Q1165" s="9">
        <f t="shared" si="184"/>
        <v>17.5</v>
      </c>
      <c r="R1165" s="9">
        <f t="shared" si="185"/>
        <v>10</v>
      </c>
      <c r="S1165" s="9">
        <f t="shared" si="186"/>
        <v>7.5</v>
      </c>
      <c r="T1165" s="9">
        <f t="shared" si="187"/>
        <v>12.5</v>
      </c>
      <c r="U1165" s="8">
        <f t="shared" si="188"/>
        <v>11.666666666666666</v>
      </c>
      <c r="V1165" s="8">
        <f t="shared" si="189"/>
        <v>11.875</v>
      </c>
    </row>
    <row r="1166" spans="1:22" ht="13.5" x14ac:dyDescent="0.25">
      <c r="A1166" s="3">
        <f>RSI!A1166</f>
        <v>44008</v>
      </c>
      <c r="B1166" s="2">
        <f>RSI!B1166</f>
        <v>22.5275</v>
      </c>
      <c r="C1166" s="2">
        <f>RSI!I1166</f>
        <v>32.45202976734204</v>
      </c>
      <c r="D1166" s="2">
        <f>MACD!E1166</f>
        <v>0.8329489286931846</v>
      </c>
      <c r="E1166" s="2">
        <f>MACD!F1166</f>
        <v>0.43160443008924565</v>
      </c>
      <c r="F1166" s="2">
        <f>'Moving Avg'!D1166</f>
        <v>22.505480000000002</v>
      </c>
      <c r="G1166" s="2">
        <f>'Moving Avg'!F1166</f>
        <v>23.905085000000007</v>
      </c>
      <c r="H1166" s="2">
        <f>'Moving Avg'!G1166</f>
        <v>25.431543999999999</v>
      </c>
      <c r="I1166" s="2">
        <f>'Moving Avg'!H1166</f>
        <v>28.532240499999975</v>
      </c>
      <c r="J1166" s="6" t="str">
        <f>OBV!F1166</f>
        <v>BEARISH</v>
      </c>
      <c r="K1166" s="6" t="str">
        <f>OBV!G1166</f>
        <v>WEAK</v>
      </c>
      <c r="L1166" s="6" t="str">
        <f>OBV!H1166</f>
        <v>CONFIRMED BEARISH</v>
      </c>
      <c r="M1166" s="8">
        <f t="shared" si="180"/>
        <v>25</v>
      </c>
      <c r="N1166" s="8">
        <f t="shared" si="181"/>
        <v>0</v>
      </c>
      <c r="O1166" s="8">
        <f t="shared" si="182"/>
        <v>0</v>
      </c>
      <c r="P1166" s="8">
        <f t="shared" si="183"/>
        <v>0</v>
      </c>
      <c r="Q1166" s="9">
        <f t="shared" si="184"/>
        <v>8.75</v>
      </c>
      <c r="R1166" s="9">
        <f t="shared" si="185"/>
        <v>5</v>
      </c>
      <c r="S1166" s="9">
        <f t="shared" si="186"/>
        <v>3.75</v>
      </c>
      <c r="T1166" s="9">
        <f t="shared" si="187"/>
        <v>6.25</v>
      </c>
      <c r="U1166" s="8">
        <f t="shared" si="188"/>
        <v>5.833333333333333</v>
      </c>
      <c r="V1166" s="8">
        <f t="shared" si="189"/>
        <v>5.9375</v>
      </c>
    </row>
    <row r="1167" spans="1:22" ht="13.5" x14ac:dyDescent="0.25">
      <c r="A1167" s="3">
        <f>RSI!A1167</f>
        <v>44011</v>
      </c>
      <c r="B1167" s="2">
        <f>RSI!B1167</f>
        <v>22.517499999999998</v>
      </c>
      <c r="C1167" s="2">
        <f>RSI!I1167</f>
        <v>32.381155695735004</v>
      </c>
      <c r="D1167" s="2">
        <f>MACD!E1167</f>
        <v>0.84187812029985665</v>
      </c>
      <c r="E1167" s="2">
        <f>MACD!F1167</f>
        <v>0.51365916813136792</v>
      </c>
      <c r="F1167" s="2">
        <f>'Moving Avg'!D1167</f>
        <v>22.411580000000001</v>
      </c>
      <c r="G1167" s="2">
        <f>'Moving Avg'!F1167</f>
        <v>23.807184999999997</v>
      </c>
      <c r="H1167" s="2">
        <f>'Moving Avg'!G1167</f>
        <v>25.318058000000001</v>
      </c>
      <c r="I1167" s="2">
        <f>'Moving Avg'!H1167</f>
        <v>28.479992999999983</v>
      </c>
      <c r="J1167" s="6" t="str">
        <f>OBV!F1167</f>
        <v>BEARISH</v>
      </c>
      <c r="K1167" s="6" t="str">
        <f>OBV!G1167</f>
        <v>WEAK</v>
      </c>
      <c r="L1167" s="6" t="str">
        <f>OBV!H1167</f>
        <v>CONFIRMED BEARISH</v>
      </c>
      <c r="M1167" s="8">
        <f t="shared" si="180"/>
        <v>25</v>
      </c>
      <c r="N1167" s="8">
        <f t="shared" si="181"/>
        <v>0</v>
      </c>
      <c r="O1167" s="8">
        <f t="shared" si="182"/>
        <v>0</v>
      </c>
      <c r="P1167" s="8">
        <f t="shared" si="183"/>
        <v>0</v>
      </c>
      <c r="Q1167" s="9">
        <f t="shared" si="184"/>
        <v>8.75</v>
      </c>
      <c r="R1167" s="9">
        <f t="shared" si="185"/>
        <v>5</v>
      </c>
      <c r="S1167" s="9">
        <f t="shared" si="186"/>
        <v>3.75</v>
      </c>
      <c r="T1167" s="9">
        <f t="shared" si="187"/>
        <v>6.25</v>
      </c>
      <c r="U1167" s="8">
        <f t="shared" si="188"/>
        <v>5.833333333333333</v>
      </c>
      <c r="V1167" s="8">
        <f t="shared" si="189"/>
        <v>5.9375</v>
      </c>
    </row>
    <row r="1168" spans="1:22" ht="13.5" x14ac:dyDescent="0.25">
      <c r="A1168" s="3">
        <f>RSI!A1168</f>
        <v>44012</v>
      </c>
      <c r="B1168" s="2">
        <f>RSI!B1168</f>
        <v>21.8781</v>
      </c>
      <c r="C1168" s="2">
        <f>RSI!I1168</f>
        <v>28.148117494195603</v>
      </c>
      <c r="D1168" s="2">
        <f>MACD!E1168</f>
        <v>0.79533514369198244</v>
      </c>
      <c r="E1168" s="2">
        <f>MACD!F1168</f>
        <v>0.56999436324349084</v>
      </c>
      <c r="F1168" s="2">
        <f>'Moving Avg'!D1168</f>
        <v>22.271720000000002</v>
      </c>
      <c r="G1168" s="2">
        <f>'Moving Avg'!F1168</f>
        <v>23.677315000000004</v>
      </c>
      <c r="H1168" s="2">
        <f>'Moving Avg'!G1168</f>
        <v>25.191783999999998</v>
      </c>
      <c r="I1168" s="2">
        <f>'Moving Avg'!H1168</f>
        <v>28.424598499999984</v>
      </c>
      <c r="J1168" s="6" t="str">
        <f>OBV!F1168</f>
        <v>BEARISH</v>
      </c>
      <c r="K1168" s="6" t="str">
        <f>OBV!G1168</f>
        <v>WEAK</v>
      </c>
      <c r="L1168" s="6" t="str">
        <f>OBV!H1168</f>
        <v>CONFIRMED BEARISH</v>
      </c>
      <c r="M1168" s="8">
        <f t="shared" si="180"/>
        <v>50</v>
      </c>
      <c r="N1168" s="8">
        <f t="shared" si="181"/>
        <v>0</v>
      </c>
      <c r="O1168" s="8">
        <f t="shared" si="182"/>
        <v>0</v>
      </c>
      <c r="P1168" s="8">
        <f t="shared" si="183"/>
        <v>0</v>
      </c>
      <c r="Q1168" s="9">
        <f t="shared" si="184"/>
        <v>17.5</v>
      </c>
      <c r="R1168" s="9">
        <f t="shared" si="185"/>
        <v>10</v>
      </c>
      <c r="S1168" s="9">
        <f t="shared" si="186"/>
        <v>7.5</v>
      </c>
      <c r="T1168" s="9">
        <f t="shared" si="187"/>
        <v>12.5</v>
      </c>
      <c r="U1168" s="8">
        <f t="shared" si="188"/>
        <v>11.666666666666666</v>
      </c>
      <c r="V1168" s="8">
        <f t="shared" si="189"/>
        <v>11.875</v>
      </c>
    </row>
    <row r="1169" spans="1:22" ht="13.5" x14ac:dyDescent="0.25">
      <c r="A1169" s="3">
        <f>RSI!A1169</f>
        <v>44013</v>
      </c>
      <c r="B1169" s="2">
        <f>RSI!B1169</f>
        <v>21.8781</v>
      </c>
      <c r="C1169" s="2">
        <f>RSI!I1169</f>
        <v>28.148117494195603</v>
      </c>
      <c r="D1169" s="2">
        <f>MACD!E1169</f>
        <v>0.76517258203405092</v>
      </c>
      <c r="E1169" s="2">
        <f>MACD!F1169</f>
        <v>0.60903000700160292</v>
      </c>
      <c r="F1169" s="2">
        <f>'Moving Avg'!D1169</f>
        <v>22.135860000000001</v>
      </c>
      <c r="G1169" s="2">
        <f>'Moving Avg'!F1169</f>
        <v>23.522970000000004</v>
      </c>
      <c r="H1169" s="2">
        <f>'Moving Avg'!G1169</f>
        <v>25.048727999999997</v>
      </c>
      <c r="I1169" s="2">
        <f>'Moving Avg'!H1169</f>
        <v>28.369203999999986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  <c r="M1169" s="8">
        <f t="shared" si="180"/>
        <v>50</v>
      </c>
      <c r="N1169" s="8">
        <f t="shared" si="181"/>
        <v>0</v>
      </c>
      <c r="O1169" s="8">
        <f t="shared" si="182"/>
        <v>0</v>
      </c>
      <c r="P1169" s="8">
        <f t="shared" si="183"/>
        <v>16.5</v>
      </c>
      <c r="Q1169" s="9">
        <f t="shared" si="184"/>
        <v>19.975000000000001</v>
      </c>
      <c r="R1169" s="9">
        <f t="shared" si="185"/>
        <v>14.125</v>
      </c>
      <c r="S1169" s="9">
        <f t="shared" si="186"/>
        <v>14.925000000000001</v>
      </c>
      <c r="T1169" s="9">
        <f t="shared" si="187"/>
        <v>16.625</v>
      </c>
      <c r="U1169" s="8">
        <f t="shared" si="188"/>
        <v>16.341666666666669</v>
      </c>
      <c r="V1169" s="8">
        <f t="shared" si="189"/>
        <v>16.412500000000001</v>
      </c>
    </row>
    <row r="1170" spans="1:22" ht="13.5" x14ac:dyDescent="0.25">
      <c r="A1170" s="3">
        <f>RSI!A1170</f>
        <v>44014</v>
      </c>
      <c r="B1170" s="2">
        <f>RSI!B1170</f>
        <v>22.5275</v>
      </c>
      <c r="C1170" s="2">
        <f>RSI!I1170</f>
        <v>37.735678148481398</v>
      </c>
      <c r="D1170" s="2">
        <f>MACD!E1170</f>
        <v>0.70293271085437325</v>
      </c>
      <c r="E1170" s="2">
        <f>MACD!F1170</f>
        <v>0.62781054777215706</v>
      </c>
      <c r="F1170" s="2">
        <f>'Moving Avg'!D1170</f>
        <v>22.265740000000001</v>
      </c>
      <c r="G1170" s="2">
        <f>'Moving Avg'!F1170</f>
        <v>23.401595</v>
      </c>
      <c r="H1170" s="2">
        <f>'Moving Avg'!G1170</f>
        <v>24.936041999999993</v>
      </c>
      <c r="I1170" s="2">
        <f>'Moving Avg'!H1170</f>
        <v>28.317056499999989</v>
      </c>
      <c r="J1170" s="6" t="str">
        <f>OBV!F1170</f>
        <v>BEARISH</v>
      </c>
      <c r="K1170" s="6" t="str">
        <f>OBV!G1170</f>
        <v>NEUTRAL</v>
      </c>
      <c r="L1170" s="6" t="str">
        <f>OBV!H1170</f>
        <v>BEARISH DIVERGENCE</v>
      </c>
      <c r="M1170" s="8">
        <f t="shared" si="180"/>
        <v>25</v>
      </c>
      <c r="N1170" s="8">
        <f t="shared" si="181"/>
        <v>0</v>
      </c>
      <c r="O1170" s="8">
        <f t="shared" si="182"/>
        <v>0</v>
      </c>
      <c r="P1170" s="8">
        <f t="shared" si="183"/>
        <v>16.5</v>
      </c>
      <c r="Q1170" s="9">
        <f t="shared" si="184"/>
        <v>11.225</v>
      </c>
      <c r="R1170" s="9">
        <f t="shared" si="185"/>
        <v>9.125</v>
      </c>
      <c r="S1170" s="9">
        <f t="shared" si="186"/>
        <v>11.175000000000001</v>
      </c>
      <c r="T1170" s="9">
        <f t="shared" si="187"/>
        <v>10.375</v>
      </c>
      <c r="U1170" s="8">
        <f t="shared" si="188"/>
        <v>10.508333333333335</v>
      </c>
      <c r="V1170" s="8">
        <f t="shared" si="189"/>
        <v>10.475000000000001</v>
      </c>
    </row>
    <row r="1171" spans="1:22" ht="13.5" x14ac:dyDescent="0.25">
      <c r="A1171" s="3">
        <f>RSI!A1171</f>
        <v>44015</v>
      </c>
      <c r="B1171" s="2">
        <f>RSI!B1171</f>
        <v>23.1968</v>
      </c>
      <c r="C1171" s="2">
        <f>RSI!I1171</f>
        <v>45.767641034370648</v>
      </c>
      <c r="D1171" s="2">
        <f>MACD!E1171</f>
        <v>0.56898030225656981</v>
      </c>
      <c r="E1171" s="2">
        <f>MACD!F1171</f>
        <v>0.61604449866903965</v>
      </c>
      <c r="F1171" s="2">
        <f>'Moving Avg'!D1171</f>
        <v>22.3996</v>
      </c>
      <c r="G1171" s="2">
        <f>'Moving Avg'!F1171</f>
        <v>23.314184999999998</v>
      </c>
      <c r="H1171" s="2">
        <f>'Moving Avg'!G1171</f>
        <v>24.819957999999993</v>
      </c>
      <c r="I1171" s="2">
        <f>'Moving Avg'!H1171</f>
        <v>28.268255499999992</v>
      </c>
      <c r="J1171" s="6" t="str">
        <f>OBV!F1171</f>
        <v>BEARISH</v>
      </c>
      <c r="K1171" s="6" t="str">
        <f>OBV!G1171</f>
        <v>NEUTRAL</v>
      </c>
      <c r="L1171" s="6" t="str">
        <f>OBV!H1171</f>
        <v>BEARISH DIVERGENCE</v>
      </c>
      <c r="M1171" s="8">
        <f t="shared" si="180"/>
        <v>25</v>
      </c>
      <c r="N1171" s="8">
        <f t="shared" si="181"/>
        <v>100</v>
      </c>
      <c r="O1171" s="8">
        <f t="shared" si="182"/>
        <v>0</v>
      </c>
      <c r="P1171" s="8">
        <f t="shared" si="183"/>
        <v>16.5</v>
      </c>
      <c r="Q1171" s="9">
        <f t="shared" si="184"/>
        <v>46.225000000000001</v>
      </c>
      <c r="R1171" s="9">
        <f t="shared" si="185"/>
        <v>29.125</v>
      </c>
      <c r="S1171" s="9">
        <f t="shared" si="186"/>
        <v>26.175000000000001</v>
      </c>
      <c r="T1171" s="9">
        <f t="shared" si="187"/>
        <v>35.375</v>
      </c>
      <c r="U1171" s="8">
        <f t="shared" si="188"/>
        <v>33.841666666666661</v>
      </c>
      <c r="V1171" s="8">
        <f t="shared" si="189"/>
        <v>34.224999999999994</v>
      </c>
    </row>
    <row r="1172" spans="1:22" ht="13.5" x14ac:dyDescent="0.25">
      <c r="A1172" s="3">
        <f>RSI!A1172</f>
        <v>44018</v>
      </c>
      <c r="B1172" s="2">
        <f>RSI!B1172</f>
        <v>23.975999999999999</v>
      </c>
      <c r="C1172" s="2">
        <f>RSI!I1172</f>
        <v>53.317657122153427</v>
      </c>
      <c r="D1172" s="2">
        <f>MACD!E1172</f>
        <v>0.36327878210436992</v>
      </c>
      <c r="E1172" s="2">
        <f>MACD!F1172</f>
        <v>0.56549135535610573</v>
      </c>
      <c r="F1172" s="2">
        <f>'Moving Avg'!D1172</f>
        <v>22.691299999999998</v>
      </c>
      <c r="G1172" s="2">
        <f>'Moving Avg'!F1172</f>
        <v>23.302695</v>
      </c>
      <c r="H1172" s="2">
        <f>'Moving Avg'!G1172</f>
        <v>24.736841999999989</v>
      </c>
      <c r="I1172" s="2">
        <f>'Moving Avg'!H1172</f>
        <v>28.223350499999992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  <c r="M1172" s="8">
        <f t="shared" si="180"/>
        <v>25</v>
      </c>
      <c r="N1172" s="8">
        <f t="shared" si="181"/>
        <v>100</v>
      </c>
      <c r="O1172" s="8">
        <f t="shared" si="182"/>
        <v>0</v>
      </c>
      <c r="P1172" s="8">
        <f t="shared" si="183"/>
        <v>83.5</v>
      </c>
      <c r="Q1172" s="9">
        <f t="shared" si="184"/>
        <v>56.274999999999999</v>
      </c>
      <c r="R1172" s="9">
        <f t="shared" si="185"/>
        <v>45.875</v>
      </c>
      <c r="S1172" s="9">
        <f t="shared" si="186"/>
        <v>56.325000000000003</v>
      </c>
      <c r="T1172" s="9">
        <f t="shared" si="187"/>
        <v>52.125</v>
      </c>
      <c r="U1172" s="8">
        <f t="shared" si="188"/>
        <v>52.82500000000001</v>
      </c>
      <c r="V1172" s="8">
        <f t="shared" si="189"/>
        <v>52.650000000000006</v>
      </c>
    </row>
    <row r="1173" spans="1:22" ht="13.5" x14ac:dyDescent="0.25">
      <c r="A1173" s="3">
        <f>RSI!A1173</f>
        <v>44019</v>
      </c>
      <c r="B1173" s="2">
        <f>RSI!B1173</f>
        <v>24.4755</v>
      </c>
      <c r="C1173" s="2">
        <f>RSI!I1173</f>
        <v>57.410827439656494</v>
      </c>
      <c r="D1173" s="2">
        <f>MACD!E1173</f>
        <v>8.6690653414137842E-2</v>
      </c>
      <c r="E1173" s="2">
        <f>MACD!F1173</f>
        <v>0.4697312149677122</v>
      </c>
      <c r="F1173" s="2">
        <f>'Moving Avg'!D1173</f>
        <v>23.21078</v>
      </c>
      <c r="G1173" s="2">
        <f>'Moving Avg'!F1173</f>
        <v>23.280714999999997</v>
      </c>
      <c r="H1173" s="2">
        <f>'Moving Avg'!G1173</f>
        <v>24.680497999999996</v>
      </c>
      <c r="I1173" s="2">
        <f>'Moving Avg'!H1173</f>
        <v>28.180942999999989</v>
      </c>
      <c r="J1173" s="6" t="str">
        <f>OBV!F1173</f>
        <v>BULLISH</v>
      </c>
      <c r="K1173" s="6" t="str">
        <f>OBV!G1173</f>
        <v>NEUTRAL</v>
      </c>
      <c r="L1173" s="6" t="str">
        <f>OBV!H1173</f>
        <v>CONFIRMED BULLISH</v>
      </c>
      <c r="M1173" s="8">
        <f t="shared" si="180"/>
        <v>25</v>
      </c>
      <c r="N1173" s="8">
        <f t="shared" si="181"/>
        <v>100</v>
      </c>
      <c r="O1173" s="8">
        <f t="shared" si="182"/>
        <v>0</v>
      </c>
      <c r="P1173" s="8">
        <f t="shared" si="183"/>
        <v>83.5</v>
      </c>
      <c r="Q1173" s="9">
        <f t="shared" si="184"/>
        <v>56.274999999999999</v>
      </c>
      <c r="R1173" s="9">
        <f t="shared" si="185"/>
        <v>45.875</v>
      </c>
      <c r="S1173" s="9">
        <f t="shared" si="186"/>
        <v>56.325000000000003</v>
      </c>
      <c r="T1173" s="9">
        <f t="shared" si="187"/>
        <v>52.125</v>
      </c>
      <c r="U1173" s="8">
        <f t="shared" si="188"/>
        <v>52.82500000000001</v>
      </c>
      <c r="V1173" s="8">
        <f t="shared" si="189"/>
        <v>52.650000000000006</v>
      </c>
    </row>
    <row r="1174" spans="1:22" ht="13.5" x14ac:dyDescent="0.25">
      <c r="A1174" s="3">
        <f>RSI!A1174</f>
        <v>44020</v>
      </c>
      <c r="B1174" s="2">
        <f>RSI!B1174</f>
        <v>25.943999999999999</v>
      </c>
      <c r="C1174" s="2">
        <f>RSI!I1174</f>
        <v>66.664886247866662</v>
      </c>
      <c r="D1174" s="2">
        <f>MACD!E1174</f>
        <v>-0.26448284517125131</v>
      </c>
      <c r="E1174" s="2">
        <f>MACD!F1174</f>
        <v>0.32288840293991949</v>
      </c>
      <c r="F1174" s="2">
        <f>'Moving Avg'!D1174</f>
        <v>24.023959999999999</v>
      </c>
      <c r="G1174" s="2">
        <f>'Moving Avg'!F1174</f>
        <v>23.332159999999998</v>
      </c>
      <c r="H1174" s="2">
        <f>'Moving Avg'!G1174</f>
        <v>24.641935999999998</v>
      </c>
      <c r="I1174" s="2">
        <f>'Moving Avg'!H1174</f>
        <v>28.145877999999989</v>
      </c>
      <c r="J1174" s="6" t="str">
        <f>OBV!F1174</f>
        <v>BULLISH</v>
      </c>
      <c r="K1174" s="6" t="str">
        <f>OBV!G1174</f>
        <v>NEUTRAL</v>
      </c>
      <c r="L1174" s="6" t="str">
        <f>OBV!H1174</f>
        <v>CONFIRMED BULLISH</v>
      </c>
      <c r="M1174" s="8">
        <f t="shared" si="180"/>
        <v>25</v>
      </c>
      <c r="N1174" s="8">
        <f t="shared" si="181"/>
        <v>100</v>
      </c>
      <c r="O1174" s="8">
        <f t="shared" si="182"/>
        <v>0</v>
      </c>
      <c r="P1174" s="8">
        <f t="shared" si="183"/>
        <v>83.5</v>
      </c>
      <c r="Q1174" s="9">
        <f t="shared" si="184"/>
        <v>56.274999999999999</v>
      </c>
      <c r="R1174" s="9">
        <f t="shared" si="185"/>
        <v>45.875</v>
      </c>
      <c r="S1174" s="9">
        <f t="shared" si="186"/>
        <v>56.325000000000003</v>
      </c>
      <c r="T1174" s="9">
        <f t="shared" si="187"/>
        <v>52.125</v>
      </c>
      <c r="U1174" s="8">
        <f t="shared" si="188"/>
        <v>52.82500000000001</v>
      </c>
      <c r="V1174" s="8">
        <f t="shared" si="189"/>
        <v>52.650000000000006</v>
      </c>
    </row>
    <row r="1175" spans="1:22" ht="13.5" x14ac:dyDescent="0.25">
      <c r="A1175" s="3">
        <f>RSI!A1175</f>
        <v>44021</v>
      </c>
      <c r="B1175" s="2">
        <f>RSI!B1175</f>
        <v>26.3736</v>
      </c>
      <c r="C1175" s="2">
        <f>RSI!I1175</f>
        <v>68.800651806168304</v>
      </c>
      <c r="D1175" s="2">
        <f>MACD!E1175</f>
        <v>-0.71152837431739613</v>
      </c>
      <c r="E1175" s="2">
        <f>MACD!F1175</f>
        <v>0.11600504748845636</v>
      </c>
      <c r="F1175" s="2">
        <f>'Moving Avg'!D1175</f>
        <v>24.79318</v>
      </c>
      <c r="G1175" s="2">
        <f>'Moving Avg'!F1175</f>
        <v>23.405085000000003</v>
      </c>
      <c r="H1175" s="2">
        <f>'Moving Avg'!G1175</f>
        <v>24.628549999999997</v>
      </c>
      <c r="I1175" s="2">
        <f>'Moving Avg'!H1175</f>
        <v>28.112960999999988</v>
      </c>
      <c r="J1175" s="6" t="str">
        <f>OBV!F1175</f>
        <v>BULLISH</v>
      </c>
      <c r="K1175" s="6" t="str">
        <f>OBV!G1175</f>
        <v>NEUTRAL</v>
      </c>
      <c r="L1175" s="6" t="str">
        <f>OBV!H1175</f>
        <v>CONFIRMED BULLISH</v>
      </c>
      <c r="M1175" s="8">
        <f t="shared" si="180"/>
        <v>25</v>
      </c>
      <c r="N1175" s="8">
        <f t="shared" si="181"/>
        <v>100</v>
      </c>
      <c r="O1175" s="8">
        <f t="shared" si="182"/>
        <v>0</v>
      </c>
      <c r="P1175" s="8">
        <f t="shared" si="183"/>
        <v>83.5</v>
      </c>
      <c r="Q1175" s="9">
        <f t="shared" si="184"/>
        <v>56.274999999999999</v>
      </c>
      <c r="R1175" s="9">
        <f t="shared" si="185"/>
        <v>45.875</v>
      </c>
      <c r="S1175" s="9">
        <f t="shared" si="186"/>
        <v>56.325000000000003</v>
      </c>
      <c r="T1175" s="9">
        <f t="shared" si="187"/>
        <v>52.125</v>
      </c>
      <c r="U1175" s="8">
        <f t="shared" si="188"/>
        <v>52.82500000000001</v>
      </c>
      <c r="V1175" s="8">
        <f t="shared" si="189"/>
        <v>52.650000000000006</v>
      </c>
    </row>
    <row r="1176" spans="1:22" ht="13.5" x14ac:dyDescent="0.25">
      <c r="A1176" s="3">
        <f>RSI!A1176</f>
        <v>44022</v>
      </c>
      <c r="B1176" s="2">
        <f>RSI!B1176</f>
        <v>26.3536</v>
      </c>
      <c r="C1176" s="2">
        <f>RSI!I1176</f>
        <v>68.580358250332353</v>
      </c>
      <c r="D1176" s="2">
        <f>MACD!E1176</f>
        <v>-1.0035107304938045</v>
      </c>
      <c r="E1176" s="2">
        <f>MACD!F1176</f>
        <v>-0.10789810810799583</v>
      </c>
      <c r="F1176" s="2">
        <f>'Moving Avg'!D1176</f>
        <v>25.42454</v>
      </c>
      <c r="G1176" s="2">
        <f>'Moving Avg'!F1176</f>
        <v>23.47701</v>
      </c>
      <c r="H1176" s="2">
        <f>'Moving Avg'!G1176</f>
        <v>24.630948</v>
      </c>
      <c r="I1176" s="2">
        <f>'Moving Avg'!H1176</f>
        <v>28.07994399999999</v>
      </c>
      <c r="J1176" s="6" t="str">
        <f>OBV!F1176</f>
        <v>BULLISH</v>
      </c>
      <c r="K1176" s="6" t="str">
        <f>OBV!G1176</f>
        <v>NEUTRAL</v>
      </c>
      <c r="L1176" s="6" t="str">
        <f>OBV!H1176</f>
        <v>CONFIRMED BULLISH</v>
      </c>
      <c r="M1176" s="8">
        <f t="shared" si="180"/>
        <v>25</v>
      </c>
      <c r="N1176" s="8">
        <f t="shared" si="181"/>
        <v>100</v>
      </c>
      <c r="O1176" s="8">
        <f t="shared" si="182"/>
        <v>0</v>
      </c>
      <c r="P1176" s="8">
        <f t="shared" si="183"/>
        <v>83.5</v>
      </c>
      <c r="Q1176" s="9">
        <f t="shared" si="184"/>
        <v>56.274999999999999</v>
      </c>
      <c r="R1176" s="9">
        <f t="shared" si="185"/>
        <v>45.875</v>
      </c>
      <c r="S1176" s="9">
        <f t="shared" si="186"/>
        <v>56.325000000000003</v>
      </c>
      <c r="T1176" s="9">
        <f t="shared" si="187"/>
        <v>52.125</v>
      </c>
      <c r="U1176" s="8">
        <f t="shared" si="188"/>
        <v>52.82500000000001</v>
      </c>
      <c r="V1176" s="8">
        <f t="shared" si="189"/>
        <v>52.650000000000006</v>
      </c>
    </row>
    <row r="1177" spans="1:22" ht="13.5" x14ac:dyDescent="0.25">
      <c r="A1177" s="3">
        <f>RSI!A1177</f>
        <v>44025</v>
      </c>
      <c r="B1177" s="2">
        <f>RSI!B1177</f>
        <v>26.3536</v>
      </c>
      <c r="C1177" s="2">
        <f>RSI!I1177</f>
        <v>68.580358250332353</v>
      </c>
      <c r="D1177" s="2">
        <f>MACD!E1177</f>
        <v>-1.2659765567802346</v>
      </c>
      <c r="E1177" s="2">
        <f>MACD!F1177</f>
        <v>-0.33951379784244362</v>
      </c>
      <c r="F1177" s="2">
        <f>'Moving Avg'!D1177</f>
        <v>25.900059999999996</v>
      </c>
      <c r="G1177" s="2">
        <f>'Moving Avg'!F1177</f>
        <v>23.5839</v>
      </c>
      <c r="H1177" s="2">
        <f>'Moving Avg'!G1177</f>
        <v>24.648929999999993</v>
      </c>
      <c r="I1177" s="2">
        <f>'Moving Avg'!H1177</f>
        <v>28.051821999999994</v>
      </c>
      <c r="J1177" s="6" t="str">
        <f>OBV!F1177</f>
        <v>BULLISH</v>
      </c>
      <c r="K1177" s="6" t="str">
        <f>OBV!G1177</f>
        <v>NEUTRAL</v>
      </c>
      <c r="L1177" s="6" t="str">
        <f>OBV!H1177</f>
        <v>CONFIRMED BULLISH</v>
      </c>
      <c r="M1177" s="8">
        <f t="shared" si="180"/>
        <v>25</v>
      </c>
      <c r="N1177" s="8">
        <f t="shared" si="181"/>
        <v>100</v>
      </c>
      <c r="O1177" s="8">
        <f t="shared" si="182"/>
        <v>0</v>
      </c>
      <c r="P1177" s="8">
        <f t="shared" si="183"/>
        <v>83.5</v>
      </c>
      <c r="Q1177" s="9">
        <f t="shared" si="184"/>
        <v>56.274999999999999</v>
      </c>
      <c r="R1177" s="9">
        <f t="shared" si="185"/>
        <v>45.875</v>
      </c>
      <c r="S1177" s="9">
        <f t="shared" si="186"/>
        <v>56.325000000000003</v>
      </c>
      <c r="T1177" s="9">
        <f t="shared" si="187"/>
        <v>52.125</v>
      </c>
      <c r="U1177" s="8">
        <f t="shared" si="188"/>
        <v>52.82500000000001</v>
      </c>
      <c r="V1177" s="8">
        <f t="shared" si="189"/>
        <v>52.650000000000006</v>
      </c>
    </row>
    <row r="1178" spans="1:22" ht="13.5" x14ac:dyDescent="0.25">
      <c r="A1178" s="3">
        <f>RSI!A1178</f>
        <v>44026</v>
      </c>
      <c r="B1178" s="2">
        <f>RSI!B1178</f>
        <v>26.473500000000001</v>
      </c>
      <c r="C1178" s="2">
        <f>RSI!I1178</f>
        <v>69.264595522103463</v>
      </c>
      <c r="D1178" s="2">
        <f>MACD!E1178</f>
        <v>-1.6081520439644166</v>
      </c>
      <c r="E1178" s="2">
        <f>MACD!F1178</f>
        <v>-0.59324144706683823</v>
      </c>
      <c r="F1178" s="2">
        <f>'Moving Avg'!D1178</f>
        <v>26.299659999999999</v>
      </c>
      <c r="G1178" s="2">
        <f>'Moving Avg'!F1178</f>
        <v>23.732750000000003</v>
      </c>
      <c r="H1178" s="2">
        <f>'Moving Avg'!G1178</f>
        <v>24.684494000000004</v>
      </c>
      <c r="I1178" s="2">
        <f>'Moving Avg'!H1178</f>
        <v>28.024299499999998</v>
      </c>
      <c r="J1178" s="6" t="str">
        <f>OBV!F1178</f>
        <v>BULLISH</v>
      </c>
      <c r="K1178" s="6" t="str">
        <f>OBV!G1178</f>
        <v>NEUTRAL</v>
      </c>
      <c r="L1178" s="6" t="str">
        <f>OBV!H1178</f>
        <v>CONFIRMED BULLISH</v>
      </c>
      <c r="M1178" s="8">
        <f t="shared" si="180"/>
        <v>25</v>
      </c>
      <c r="N1178" s="8">
        <f t="shared" si="181"/>
        <v>100</v>
      </c>
      <c r="O1178" s="8">
        <f t="shared" si="182"/>
        <v>0</v>
      </c>
      <c r="P1178" s="8">
        <f t="shared" si="183"/>
        <v>83.5</v>
      </c>
      <c r="Q1178" s="9">
        <f t="shared" si="184"/>
        <v>56.274999999999999</v>
      </c>
      <c r="R1178" s="9">
        <f t="shared" si="185"/>
        <v>45.875</v>
      </c>
      <c r="S1178" s="9">
        <f t="shared" si="186"/>
        <v>56.325000000000003</v>
      </c>
      <c r="T1178" s="9">
        <f t="shared" si="187"/>
        <v>52.125</v>
      </c>
      <c r="U1178" s="8">
        <f t="shared" si="188"/>
        <v>52.82500000000001</v>
      </c>
      <c r="V1178" s="8">
        <f t="shared" si="189"/>
        <v>52.650000000000006</v>
      </c>
    </row>
    <row r="1179" spans="1:22" ht="13.5" x14ac:dyDescent="0.25">
      <c r="A1179" s="3">
        <f>RSI!A1179</f>
        <v>44027</v>
      </c>
      <c r="B1179" s="2">
        <f>RSI!B1179</f>
        <v>26.943000000000001</v>
      </c>
      <c r="C1179" s="2">
        <f>RSI!I1179</f>
        <v>71.849762821354005</v>
      </c>
      <c r="D1179" s="2">
        <f>MACD!E1179</f>
        <v>-1.9450587413997233</v>
      </c>
      <c r="E1179" s="2">
        <f>MACD!F1179</f>
        <v>-0.86360490593341521</v>
      </c>
      <c r="F1179" s="2">
        <f>'Moving Avg'!D1179</f>
        <v>26.499459999999999</v>
      </c>
      <c r="G1179" s="2">
        <f>'Moving Avg'!F1179</f>
        <v>23.906075000000001</v>
      </c>
      <c r="H1179" s="2">
        <f>'Moving Avg'!G1179</f>
        <v>24.714663999999999</v>
      </c>
      <c r="I1179" s="2">
        <f>'Moving Avg'!H1179</f>
        <v>27.999124500000008</v>
      </c>
      <c r="J1179" s="6" t="str">
        <f>OBV!F1179</f>
        <v>BEARISH</v>
      </c>
      <c r="K1179" s="6" t="str">
        <f>OBV!G1179</f>
        <v>NEUTRAL</v>
      </c>
      <c r="L1179" s="6" t="str">
        <f>OBV!H1179</f>
        <v>BEARISH DIVERGENCE</v>
      </c>
      <c r="M1179" s="8">
        <f t="shared" si="180"/>
        <v>0</v>
      </c>
      <c r="N1179" s="8">
        <f t="shared" si="181"/>
        <v>100</v>
      </c>
      <c r="O1179" s="8">
        <f t="shared" si="182"/>
        <v>0</v>
      </c>
      <c r="P1179" s="8">
        <f t="shared" si="183"/>
        <v>16.5</v>
      </c>
      <c r="Q1179" s="9">
        <f t="shared" si="184"/>
        <v>37.475000000000001</v>
      </c>
      <c r="R1179" s="9">
        <f t="shared" si="185"/>
        <v>24.125</v>
      </c>
      <c r="S1179" s="9">
        <f t="shared" si="186"/>
        <v>22.425000000000001</v>
      </c>
      <c r="T1179" s="9">
        <f t="shared" si="187"/>
        <v>29.125</v>
      </c>
      <c r="U1179" s="8">
        <f t="shared" si="188"/>
        <v>28.008333333333336</v>
      </c>
      <c r="V1179" s="8">
        <f t="shared" si="189"/>
        <v>28.287500000000001</v>
      </c>
    </row>
    <row r="1180" spans="1:22" ht="13.5" x14ac:dyDescent="0.25">
      <c r="A1180" s="3">
        <f>RSI!A1180</f>
        <v>44028</v>
      </c>
      <c r="B1180" s="2">
        <f>RSI!B1180</f>
        <v>26.873100000000001</v>
      </c>
      <c r="C1180" s="2">
        <f>RSI!I1180</f>
        <v>70.893706089404873</v>
      </c>
      <c r="D1180" s="2">
        <f>MACD!E1180</f>
        <v>-2.139485256582379</v>
      </c>
      <c r="E1180" s="2">
        <f>MACD!F1180</f>
        <v>-1.1187809760632081</v>
      </c>
      <c r="F1180" s="2">
        <f>'Moving Avg'!D1180</f>
        <v>26.599360000000001</v>
      </c>
      <c r="G1180" s="2">
        <f>'Moving Avg'!F1180</f>
        <v>24.075905000000002</v>
      </c>
      <c r="H1180" s="2">
        <f>'Moving Avg'!G1180</f>
        <v>24.728250000000003</v>
      </c>
      <c r="I1180" s="2">
        <f>'Moving Avg'!H1180</f>
        <v>27.980793000000002</v>
      </c>
      <c r="J1180" s="6" t="str">
        <f>OBV!F1180</f>
        <v>BEARISH</v>
      </c>
      <c r="K1180" s="6" t="str">
        <f>OBV!G1180</f>
        <v>NEUTRAL</v>
      </c>
      <c r="L1180" s="6" t="str">
        <f>OBV!H1180</f>
        <v>BEARISH DIVERGENCE</v>
      </c>
      <c r="M1180" s="8">
        <f t="shared" si="180"/>
        <v>0</v>
      </c>
      <c r="N1180" s="8">
        <f t="shared" si="181"/>
        <v>100</v>
      </c>
      <c r="O1180" s="8">
        <f t="shared" si="182"/>
        <v>0</v>
      </c>
      <c r="P1180" s="8">
        <f t="shared" si="183"/>
        <v>16.5</v>
      </c>
      <c r="Q1180" s="9">
        <f t="shared" si="184"/>
        <v>37.475000000000001</v>
      </c>
      <c r="R1180" s="9">
        <f t="shared" si="185"/>
        <v>24.125</v>
      </c>
      <c r="S1180" s="9">
        <f t="shared" si="186"/>
        <v>22.425000000000001</v>
      </c>
      <c r="T1180" s="9">
        <f t="shared" si="187"/>
        <v>29.125</v>
      </c>
      <c r="U1180" s="8">
        <f t="shared" si="188"/>
        <v>28.008333333333336</v>
      </c>
      <c r="V1180" s="8">
        <f t="shared" si="189"/>
        <v>28.287500000000001</v>
      </c>
    </row>
    <row r="1181" spans="1:22" ht="13.5" x14ac:dyDescent="0.25">
      <c r="A1181" s="3">
        <f>RSI!A1181</f>
        <v>44029</v>
      </c>
      <c r="B1181" s="2">
        <f>RSI!B1181</f>
        <v>26.873100000000001</v>
      </c>
      <c r="C1181" s="2">
        <f>RSI!I1181</f>
        <v>70.893706089404873</v>
      </c>
      <c r="D1181" s="2">
        <f>MACD!E1181</f>
        <v>-2.2139854008812385</v>
      </c>
      <c r="E1181" s="2">
        <f>MACD!F1181</f>
        <v>-1.3378218610268142</v>
      </c>
      <c r="F1181" s="2">
        <f>'Moving Avg'!D1181</f>
        <v>26.70326</v>
      </c>
      <c r="G1181" s="2">
        <f>'Moving Avg'!F1181</f>
        <v>24.258220000000001</v>
      </c>
      <c r="H1181" s="2">
        <f>'Moving Avg'!G1181</f>
        <v>24.736242000000001</v>
      </c>
      <c r="I1181" s="2">
        <f>'Moving Avg'!H1181</f>
        <v>27.967007000000002</v>
      </c>
      <c r="J1181" s="6" t="str">
        <f>OBV!F1181</f>
        <v>BEARISH</v>
      </c>
      <c r="K1181" s="6" t="str">
        <f>OBV!G1181</f>
        <v>NEUTRAL</v>
      </c>
      <c r="L1181" s="6" t="str">
        <f>OBV!H1181</f>
        <v>BEARISH DIVERGENCE</v>
      </c>
      <c r="M1181" s="8">
        <f t="shared" si="180"/>
        <v>0</v>
      </c>
      <c r="N1181" s="8">
        <f t="shared" si="181"/>
        <v>100</v>
      </c>
      <c r="O1181" s="8">
        <f t="shared" si="182"/>
        <v>0</v>
      </c>
      <c r="P1181" s="8">
        <f t="shared" si="183"/>
        <v>16.5</v>
      </c>
      <c r="Q1181" s="9">
        <f t="shared" si="184"/>
        <v>37.475000000000001</v>
      </c>
      <c r="R1181" s="9">
        <f t="shared" si="185"/>
        <v>24.125</v>
      </c>
      <c r="S1181" s="9">
        <f t="shared" si="186"/>
        <v>22.425000000000001</v>
      </c>
      <c r="T1181" s="9">
        <f t="shared" si="187"/>
        <v>29.125</v>
      </c>
      <c r="U1181" s="8">
        <f t="shared" si="188"/>
        <v>28.008333333333336</v>
      </c>
      <c r="V1181" s="8">
        <f t="shared" si="189"/>
        <v>28.287500000000001</v>
      </c>
    </row>
    <row r="1182" spans="1:22" ht="13.5" x14ac:dyDescent="0.25">
      <c r="A1182" s="3">
        <f>RSI!A1182</f>
        <v>44032</v>
      </c>
      <c r="B1182" s="2">
        <f>RSI!B1182</f>
        <v>26.873100000000001</v>
      </c>
      <c r="C1182" s="2">
        <f>RSI!I1182</f>
        <v>70.893706089404887</v>
      </c>
      <c r="D1182" s="2">
        <f>MACD!E1182</f>
        <v>-2.1691420905640335</v>
      </c>
      <c r="E1182" s="2">
        <f>MACD!F1182</f>
        <v>-1.504085906934258</v>
      </c>
      <c r="F1182" s="2">
        <f>'Moving Avg'!D1182</f>
        <v>26.80716</v>
      </c>
      <c r="G1182" s="2">
        <f>'Moving Avg'!F1182</f>
        <v>24.452525000000005</v>
      </c>
      <c r="H1182" s="2">
        <f>'Moving Avg'!G1182</f>
        <v>24.728450000000002</v>
      </c>
      <c r="I1182" s="2">
        <f>'Moving Avg'!H1182</f>
        <v>27.953221000000003</v>
      </c>
      <c r="J1182" s="6" t="str">
        <f>OBV!F1182</f>
        <v>BEARISH</v>
      </c>
      <c r="K1182" s="6" t="str">
        <f>OBV!G1182</f>
        <v>NEUTRAL</v>
      </c>
      <c r="L1182" s="6" t="str">
        <f>OBV!H1182</f>
        <v>BEARISH DIVERGENCE</v>
      </c>
      <c r="M1182" s="8">
        <f t="shared" si="180"/>
        <v>0</v>
      </c>
      <c r="N1182" s="8">
        <f t="shared" si="181"/>
        <v>100</v>
      </c>
      <c r="O1182" s="8">
        <f t="shared" si="182"/>
        <v>0</v>
      </c>
      <c r="P1182" s="8">
        <f t="shared" si="183"/>
        <v>16.5</v>
      </c>
      <c r="Q1182" s="9">
        <f t="shared" si="184"/>
        <v>37.475000000000001</v>
      </c>
      <c r="R1182" s="9">
        <f t="shared" si="185"/>
        <v>24.125</v>
      </c>
      <c r="S1182" s="9">
        <f t="shared" si="186"/>
        <v>22.425000000000001</v>
      </c>
      <c r="T1182" s="9">
        <f t="shared" si="187"/>
        <v>29.125</v>
      </c>
      <c r="U1182" s="8">
        <f t="shared" si="188"/>
        <v>28.008333333333336</v>
      </c>
      <c r="V1182" s="8">
        <f t="shared" si="189"/>
        <v>28.287500000000001</v>
      </c>
    </row>
    <row r="1183" spans="1:22" ht="13.5" x14ac:dyDescent="0.25">
      <c r="A1183" s="3">
        <f>RSI!A1183</f>
        <v>44033</v>
      </c>
      <c r="B1183" s="2">
        <f>RSI!B1183</f>
        <v>26.873100000000001</v>
      </c>
      <c r="C1183" s="2">
        <f>RSI!I1183</f>
        <v>70.893706089404873</v>
      </c>
      <c r="D1183" s="2">
        <f>MACD!E1183</f>
        <v>-2.0654581056652077</v>
      </c>
      <c r="E1183" s="2">
        <f>MACD!F1183</f>
        <v>-1.6163603466804481</v>
      </c>
      <c r="F1183" s="2">
        <f>'Moving Avg'!D1183</f>
        <v>26.887079999999997</v>
      </c>
      <c r="G1183" s="2">
        <f>'Moving Avg'!F1183</f>
        <v>24.667310000000008</v>
      </c>
      <c r="H1183" s="2">
        <f>'Moving Avg'!G1183</f>
        <v>24.736442000000007</v>
      </c>
      <c r="I1183" s="2">
        <f>'Moving Avg'!H1183</f>
        <v>27.939435000000003</v>
      </c>
      <c r="J1183" s="6" t="str">
        <f>OBV!F1183</f>
        <v>BEARISH</v>
      </c>
      <c r="K1183" s="6" t="str">
        <f>OBV!G1183</f>
        <v>NEUTRAL</v>
      </c>
      <c r="L1183" s="6" t="str">
        <f>OBV!H1183</f>
        <v>BEARISH DIVERGENCE</v>
      </c>
      <c r="M1183" s="8">
        <f t="shared" si="180"/>
        <v>0</v>
      </c>
      <c r="N1183" s="8">
        <f t="shared" si="181"/>
        <v>100</v>
      </c>
      <c r="O1183" s="8">
        <f t="shared" si="182"/>
        <v>0</v>
      </c>
      <c r="P1183" s="8">
        <f t="shared" si="183"/>
        <v>16.5</v>
      </c>
      <c r="Q1183" s="9">
        <f t="shared" si="184"/>
        <v>37.475000000000001</v>
      </c>
      <c r="R1183" s="9">
        <f t="shared" si="185"/>
        <v>24.125</v>
      </c>
      <c r="S1183" s="9">
        <f t="shared" si="186"/>
        <v>22.425000000000001</v>
      </c>
      <c r="T1183" s="9">
        <f t="shared" si="187"/>
        <v>29.125</v>
      </c>
      <c r="U1183" s="8">
        <f t="shared" si="188"/>
        <v>28.008333333333336</v>
      </c>
      <c r="V1183" s="8">
        <f t="shared" si="189"/>
        <v>28.287500000000001</v>
      </c>
    </row>
    <row r="1184" spans="1:22" ht="13.5" x14ac:dyDescent="0.25">
      <c r="A1184" s="3">
        <f>RSI!A1184</f>
        <v>44034</v>
      </c>
      <c r="B1184" s="2">
        <f>RSI!B1184</f>
        <v>26.873100000000001</v>
      </c>
      <c r="C1184" s="2">
        <f>RSI!I1184</f>
        <v>70.893706089404873</v>
      </c>
      <c r="D1184" s="2">
        <f>MACD!E1184</f>
        <v>-1.7620862302525673</v>
      </c>
      <c r="E1184" s="2">
        <f>MACD!F1184</f>
        <v>-1.6455055233948721</v>
      </c>
      <c r="F1184" s="2">
        <f>'Moving Avg'!D1184</f>
        <v>26.873100000000001</v>
      </c>
      <c r="G1184" s="2">
        <f>'Moving Avg'!F1184</f>
        <v>24.883095000000004</v>
      </c>
      <c r="H1184" s="2">
        <f>'Moving Avg'!G1184</f>
        <v>24.744634000000005</v>
      </c>
      <c r="I1184" s="2">
        <f>'Moving Avg'!H1184</f>
        <v>27.929944500000005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  <c r="M1184" s="8">
        <f t="shared" si="180"/>
        <v>0</v>
      </c>
      <c r="N1184" s="8">
        <f t="shared" si="181"/>
        <v>100</v>
      </c>
      <c r="O1184" s="8">
        <f t="shared" si="182"/>
        <v>0</v>
      </c>
      <c r="P1184" s="8">
        <f t="shared" si="183"/>
        <v>16.5</v>
      </c>
      <c r="Q1184" s="9">
        <f t="shared" si="184"/>
        <v>37.475000000000001</v>
      </c>
      <c r="R1184" s="9">
        <f t="shared" si="185"/>
        <v>24.125</v>
      </c>
      <c r="S1184" s="9">
        <f t="shared" si="186"/>
        <v>22.425000000000001</v>
      </c>
      <c r="T1184" s="9">
        <f t="shared" si="187"/>
        <v>29.125</v>
      </c>
      <c r="U1184" s="8">
        <f t="shared" si="188"/>
        <v>28.008333333333336</v>
      </c>
      <c r="V1184" s="8">
        <f t="shared" si="189"/>
        <v>28.287500000000001</v>
      </c>
    </row>
    <row r="1185" spans="1:22" ht="13.5" x14ac:dyDescent="0.25">
      <c r="A1185" s="3">
        <f>RSI!A1185</f>
        <v>44035</v>
      </c>
      <c r="B1185" s="2">
        <f>RSI!B1185</f>
        <v>26.873100000000001</v>
      </c>
      <c r="C1185" s="2">
        <f>RSI!I1185</f>
        <v>70.893706089404887</v>
      </c>
      <c r="D1185" s="2">
        <f>MACD!E1185</f>
        <v>-1.4488166842141439</v>
      </c>
      <c r="E1185" s="2">
        <f>MACD!F1185</f>
        <v>-1.6061677555587266</v>
      </c>
      <c r="F1185" s="2">
        <f>'Moving Avg'!D1185</f>
        <v>26.873100000000001</v>
      </c>
      <c r="G1185" s="2">
        <f>'Moving Avg'!F1185</f>
        <v>25.132845000000007</v>
      </c>
      <c r="H1185" s="2">
        <f>'Moving Avg'!G1185</f>
        <v>24.756822000000007</v>
      </c>
      <c r="I1185" s="2">
        <f>'Moving Avg'!H1185</f>
        <v>27.924749500000004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  <c r="M1185" s="8">
        <f t="shared" si="180"/>
        <v>0</v>
      </c>
      <c r="N1185" s="8">
        <f t="shared" si="181"/>
        <v>0</v>
      </c>
      <c r="O1185" s="8">
        <f t="shared" si="182"/>
        <v>0</v>
      </c>
      <c r="P1185" s="8">
        <f t="shared" si="183"/>
        <v>33</v>
      </c>
      <c r="Q1185" s="9">
        <f t="shared" si="184"/>
        <v>4.95</v>
      </c>
      <c r="R1185" s="9">
        <f t="shared" si="185"/>
        <v>8.25</v>
      </c>
      <c r="S1185" s="9">
        <f t="shared" si="186"/>
        <v>14.85</v>
      </c>
      <c r="T1185" s="9">
        <f t="shared" si="187"/>
        <v>8.25</v>
      </c>
      <c r="U1185" s="8">
        <f t="shared" si="188"/>
        <v>9.35</v>
      </c>
      <c r="V1185" s="8">
        <f t="shared" si="189"/>
        <v>9.0749999999999993</v>
      </c>
    </row>
    <row r="1186" spans="1:22" ht="13.5" x14ac:dyDescent="0.25">
      <c r="A1186" s="3">
        <f>RSI!A1186</f>
        <v>44036</v>
      </c>
      <c r="B1186" s="2">
        <f>RSI!B1186</f>
        <v>26.873100000000001</v>
      </c>
      <c r="C1186" s="2">
        <f>RSI!I1186</f>
        <v>70.893706089404887</v>
      </c>
      <c r="D1186" s="2">
        <f>MACD!E1186</f>
        <v>-1.1956360805177795</v>
      </c>
      <c r="E1186" s="2">
        <f>MACD!F1186</f>
        <v>-1.5240614205505372</v>
      </c>
      <c r="F1186" s="2">
        <f>'Moving Avg'!D1186</f>
        <v>26.873100000000001</v>
      </c>
      <c r="G1186" s="2">
        <f>'Moving Avg'!F1186</f>
        <v>25.350125000000006</v>
      </c>
      <c r="H1186" s="2">
        <f>'Moving Avg'!G1186</f>
        <v>24.754824000000006</v>
      </c>
      <c r="I1186" s="2">
        <f>'Moving Avg'!H1186</f>
        <v>27.923700500000006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  <c r="M1186" s="8">
        <f t="shared" si="180"/>
        <v>0</v>
      </c>
      <c r="N1186" s="8">
        <f t="shared" si="181"/>
        <v>0</v>
      </c>
      <c r="O1186" s="8">
        <f t="shared" si="182"/>
        <v>0</v>
      </c>
      <c r="P1186" s="8">
        <f t="shared" si="183"/>
        <v>33</v>
      </c>
      <c r="Q1186" s="9">
        <f t="shared" si="184"/>
        <v>4.95</v>
      </c>
      <c r="R1186" s="9">
        <f t="shared" si="185"/>
        <v>8.25</v>
      </c>
      <c r="S1186" s="9">
        <f t="shared" si="186"/>
        <v>14.85</v>
      </c>
      <c r="T1186" s="9">
        <f t="shared" si="187"/>
        <v>8.25</v>
      </c>
      <c r="U1186" s="8">
        <f t="shared" si="188"/>
        <v>9.35</v>
      </c>
      <c r="V1186" s="8">
        <f t="shared" si="189"/>
        <v>9.0749999999999993</v>
      </c>
    </row>
    <row r="1187" spans="1:22" ht="13.5" x14ac:dyDescent="0.25">
      <c r="A1187" s="3">
        <f>RSI!A1187</f>
        <v>44039</v>
      </c>
      <c r="B1187" s="2">
        <f>RSI!B1187</f>
        <v>26.673300000000001</v>
      </c>
      <c r="C1187" s="2">
        <f>RSI!I1187</f>
        <v>66.635975510224569</v>
      </c>
      <c r="D1187" s="2">
        <f>MACD!E1187</f>
        <v>-0.97476995419706114</v>
      </c>
      <c r="E1187" s="2">
        <f>MACD!F1187</f>
        <v>-1.4142031272798421</v>
      </c>
      <c r="F1187" s="2">
        <f>'Moving Avg'!D1187</f>
        <v>26.833140000000004</v>
      </c>
      <c r="G1187" s="2">
        <f>'Moving Avg'!F1187</f>
        <v>25.557915000000005</v>
      </c>
      <c r="H1187" s="2">
        <f>'Moving Avg'!G1187</f>
        <v>24.765014000000004</v>
      </c>
      <c r="I1187" s="2">
        <f>'Moving Avg'!H1187</f>
        <v>27.925448500000002</v>
      </c>
      <c r="J1187" s="6" t="str">
        <f>OBV!F1187</f>
        <v>BEARISH</v>
      </c>
      <c r="K1187" s="6" t="str">
        <f>OBV!G1187</f>
        <v>NEUTRAL</v>
      </c>
      <c r="L1187" s="6" t="str">
        <f>OBV!H1187</f>
        <v>CONFIRMED BEARISH</v>
      </c>
      <c r="M1187" s="8">
        <f t="shared" si="180"/>
        <v>25</v>
      </c>
      <c r="N1187" s="8">
        <f t="shared" si="181"/>
        <v>0</v>
      </c>
      <c r="O1187" s="8">
        <f t="shared" si="182"/>
        <v>0</v>
      </c>
      <c r="P1187" s="8">
        <f t="shared" si="183"/>
        <v>16.5</v>
      </c>
      <c r="Q1187" s="9">
        <f t="shared" si="184"/>
        <v>11.225</v>
      </c>
      <c r="R1187" s="9">
        <f t="shared" si="185"/>
        <v>9.125</v>
      </c>
      <c r="S1187" s="9">
        <f t="shared" si="186"/>
        <v>11.175000000000001</v>
      </c>
      <c r="T1187" s="9">
        <f t="shared" si="187"/>
        <v>10.375</v>
      </c>
      <c r="U1187" s="8">
        <f t="shared" si="188"/>
        <v>10.508333333333335</v>
      </c>
      <c r="V1187" s="8">
        <f t="shared" si="189"/>
        <v>10.475000000000001</v>
      </c>
    </row>
    <row r="1188" spans="1:22" ht="13.5" x14ac:dyDescent="0.25">
      <c r="A1188" s="3">
        <f>RSI!A1188</f>
        <v>44040</v>
      </c>
      <c r="B1188" s="2">
        <f>RSI!B1188</f>
        <v>26.673300000000001</v>
      </c>
      <c r="C1188" s="2">
        <f>RSI!I1188</f>
        <v>66.635975510224554</v>
      </c>
      <c r="D1188" s="2">
        <f>MACD!E1188</f>
        <v>-0.77581535432531012</v>
      </c>
      <c r="E1188" s="2">
        <f>MACD!F1188</f>
        <v>-1.2865255726889357</v>
      </c>
      <c r="F1188" s="2">
        <f>'Moving Avg'!D1188</f>
        <v>26.79318</v>
      </c>
      <c r="G1188" s="2">
        <f>'Moving Avg'!F1188</f>
        <v>25.797675000000009</v>
      </c>
      <c r="H1188" s="2">
        <f>'Moving Avg'!G1188</f>
        <v>24.775204000000002</v>
      </c>
      <c r="I1188" s="2">
        <f>'Moving Avg'!H1188</f>
        <v>27.933091000000001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  <c r="M1188" s="8">
        <f t="shared" si="180"/>
        <v>25</v>
      </c>
      <c r="N1188" s="8">
        <f t="shared" si="181"/>
        <v>0</v>
      </c>
      <c r="O1188" s="8">
        <f t="shared" si="182"/>
        <v>0</v>
      </c>
      <c r="P1188" s="8">
        <f t="shared" si="183"/>
        <v>16.5</v>
      </c>
      <c r="Q1188" s="9">
        <f t="shared" si="184"/>
        <v>11.225</v>
      </c>
      <c r="R1188" s="9">
        <f t="shared" si="185"/>
        <v>9.125</v>
      </c>
      <c r="S1188" s="9">
        <f t="shared" si="186"/>
        <v>11.175000000000001</v>
      </c>
      <c r="T1188" s="9">
        <f t="shared" si="187"/>
        <v>10.375</v>
      </c>
      <c r="U1188" s="8">
        <f t="shared" si="188"/>
        <v>10.508333333333335</v>
      </c>
      <c r="V1188" s="8">
        <f t="shared" si="189"/>
        <v>10.475000000000001</v>
      </c>
    </row>
    <row r="1189" spans="1:22" ht="13.5" x14ac:dyDescent="0.25">
      <c r="A1189" s="3">
        <f>RSI!A1189</f>
        <v>44041</v>
      </c>
      <c r="B1189" s="2">
        <f>RSI!B1189</f>
        <v>26.673300000000001</v>
      </c>
      <c r="C1189" s="2">
        <f>RSI!I1189</f>
        <v>66.635975510224554</v>
      </c>
      <c r="D1189" s="2">
        <f>MACD!E1189</f>
        <v>-0.54114419654174029</v>
      </c>
      <c r="E1189" s="2">
        <f>MACD!F1189</f>
        <v>-1.1374492974594967</v>
      </c>
      <c r="F1189" s="2">
        <f>'Moving Avg'!D1189</f>
        <v>26.753219999999999</v>
      </c>
      <c r="G1189" s="2">
        <f>'Moving Avg'!F1189</f>
        <v>26.037435000000006</v>
      </c>
      <c r="H1189" s="2">
        <f>'Moving Avg'!G1189</f>
        <v>24.785394000000007</v>
      </c>
      <c r="I1189" s="2">
        <f>'Moving Avg'!H1189</f>
        <v>27.944479500000003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  <c r="M1189" s="8">
        <f t="shared" si="180"/>
        <v>25</v>
      </c>
      <c r="N1189" s="8">
        <f t="shared" si="181"/>
        <v>0</v>
      </c>
      <c r="O1189" s="8">
        <f t="shared" si="182"/>
        <v>0</v>
      </c>
      <c r="P1189" s="8">
        <f t="shared" si="183"/>
        <v>16.5</v>
      </c>
      <c r="Q1189" s="9">
        <f t="shared" si="184"/>
        <v>11.225</v>
      </c>
      <c r="R1189" s="9">
        <f t="shared" si="185"/>
        <v>9.125</v>
      </c>
      <c r="S1189" s="9">
        <f t="shared" si="186"/>
        <v>11.175000000000001</v>
      </c>
      <c r="T1189" s="9">
        <f t="shared" si="187"/>
        <v>10.375</v>
      </c>
      <c r="U1189" s="8">
        <f t="shared" si="188"/>
        <v>10.508333333333335</v>
      </c>
      <c r="V1189" s="8">
        <f t="shared" si="189"/>
        <v>10.475000000000001</v>
      </c>
    </row>
    <row r="1190" spans="1:22" ht="13.5" x14ac:dyDescent="0.25">
      <c r="A1190" s="3">
        <f>RSI!A1190</f>
        <v>44042</v>
      </c>
      <c r="B1190" s="2">
        <f>RSI!B1190</f>
        <v>26.673300000000001</v>
      </c>
      <c r="C1190" s="2">
        <f>RSI!I1190</f>
        <v>66.635975510224554</v>
      </c>
      <c r="D1190" s="2">
        <f>MACD!E1190</f>
        <v>-0.35879848378775492</v>
      </c>
      <c r="E1190" s="2">
        <f>MACD!F1190</f>
        <v>-0.98171913472514849</v>
      </c>
      <c r="F1190" s="2">
        <f>'Moving Avg'!D1190</f>
        <v>26.713260000000002</v>
      </c>
      <c r="G1190" s="2">
        <f>'Moving Avg'!F1190</f>
        <v>26.244725000000006</v>
      </c>
      <c r="H1190" s="2">
        <f>'Moving Avg'!G1190</f>
        <v>24.799379999999999</v>
      </c>
      <c r="I1190" s="2">
        <f>'Moving Avg'!H1190</f>
        <v>27.962811000000006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  <c r="M1190" s="8">
        <f t="shared" si="180"/>
        <v>25</v>
      </c>
      <c r="N1190" s="8">
        <f t="shared" si="181"/>
        <v>0</v>
      </c>
      <c r="O1190" s="8">
        <f t="shared" si="182"/>
        <v>0</v>
      </c>
      <c r="P1190" s="8">
        <f t="shared" si="183"/>
        <v>16.5</v>
      </c>
      <c r="Q1190" s="9">
        <f t="shared" si="184"/>
        <v>11.225</v>
      </c>
      <c r="R1190" s="9">
        <f t="shared" si="185"/>
        <v>9.125</v>
      </c>
      <c r="S1190" s="9">
        <f t="shared" si="186"/>
        <v>11.175000000000001</v>
      </c>
      <c r="T1190" s="9">
        <f t="shared" si="187"/>
        <v>10.375</v>
      </c>
      <c r="U1190" s="8">
        <f t="shared" si="188"/>
        <v>10.508333333333335</v>
      </c>
      <c r="V1190" s="8">
        <f t="shared" si="189"/>
        <v>10.475000000000001</v>
      </c>
    </row>
    <row r="1191" spans="1:22" ht="13.5" x14ac:dyDescent="0.25">
      <c r="A1191" s="3">
        <f>RSI!A1191</f>
        <v>44046</v>
      </c>
      <c r="B1191" s="2">
        <f>RSI!B1191</f>
        <v>26.673300000000001</v>
      </c>
      <c r="C1191" s="2">
        <f>RSI!I1191</f>
        <v>66.635975510224554</v>
      </c>
      <c r="D1191" s="2">
        <f>MACD!E1191</f>
        <v>-0.20956923893733759</v>
      </c>
      <c r="E1191" s="2">
        <f>MACD!F1191</f>
        <v>-0.82728915556758642</v>
      </c>
      <c r="F1191" s="2">
        <f>'Moving Avg'!D1191</f>
        <v>26.673300000000001</v>
      </c>
      <c r="G1191" s="2">
        <f>'Moving Avg'!F1191</f>
        <v>26.418550000000003</v>
      </c>
      <c r="H1191" s="2">
        <f>'Moving Avg'!G1191</f>
        <v>24.828949999999999</v>
      </c>
      <c r="I1191" s="2">
        <f>'Moving Avg'!H1191</f>
        <v>27.981292500000009</v>
      </c>
      <c r="J1191" s="6" t="str">
        <f>OBV!F1191</f>
        <v>BEARISH</v>
      </c>
      <c r="K1191" s="6" t="str">
        <f>OBV!G1191</f>
        <v>NEUTRAL</v>
      </c>
      <c r="L1191" s="6" t="str">
        <f>OBV!H1191</f>
        <v>CONFIRMED BEARISH</v>
      </c>
      <c r="M1191" s="8">
        <f t="shared" si="180"/>
        <v>25</v>
      </c>
      <c r="N1191" s="8">
        <f t="shared" si="181"/>
        <v>0</v>
      </c>
      <c r="O1191" s="8">
        <f t="shared" si="182"/>
        <v>0</v>
      </c>
      <c r="P1191" s="8">
        <f t="shared" si="183"/>
        <v>16.5</v>
      </c>
      <c r="Q1191" s="9">
        <f t="shared" si="184"/>
        <v>11.225</v>
      </c>
      <c r="R1191" s="9">
        <f t="shared" si="185"/>
        <v>9.125</v>
      </c>
      <c r="S1191" s="9">
        <f t="shared" si="186"/>
        <v>11.175000000000001</v>
      </c>
      <c r="T1191" s="9">
        <f t="shared" si="187"/>
        <v>10.375</v>
      </c>
      <c r="U1191" s="8">
        <f t="shared" si="188"/>
        <v>10.508333333333335</v>
      </c>
      <c r="V1191" s="8">
        <f t="shared" si="189"/>
        <v>10.475000000000001</v>
      </c>
    </row>
    <row r="1192" spans="1:22" ht="13.5" x14ac:dyDescent="0.25">
      <c r="A1192" s="3">
        <f>RSI!A1192</f>
        <v>44047</v>
      </c>
      <c r="B1192" s="2">
        <f>RSI!B1192</f>
        <v>26.673300000000001</v>
      </c>
      <c r="C1192" s="2">
        <f>RSI!I1192</f>
        <v>66.635975510224554</v>
      </c>
      <c r="D1192" s="2">
        <f>MACD!E1192</f>
        <v>-8.7986562898546339E-2</v>
      </c>
      <c r="E1192" s="2">
        <f>MACD!F1192</f>
        <v>-0.67942863703377854</v>
      </c>
      <c r="F1192" s="2">
        <f>'Moving Avg'!D1192</f>
        <v>26.673300000000001</v>
      </c>
      <c r="G1192" s="2">
        <f>'Moving Avg'!F1192</f>
        <v>26.553415000000001</v>
      </c>
      <c r="H1192" s="2">
        <f>'Moving Avg'!G1192</f>
        <v>24.873505999999999</v>
      </c>
      <c r="I1192" s="2">
        <f>'Moving Avg'!H1192</f>
        <v>27.996277500000009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  <c r="M1192" s="8">
        <f t="shared" si="180"/>
        <v>25</v>
      </c>
      <c r="N1192" s="8">
        <f t="shared" si="181"/>
        <v>0</v>
      </c>
      <c r="O1192" s="8">
        <f t="shared" si="182"/>
        <v>0</v>
      </c>
      <c r="P1192" s="8">
        <f t="shared" si="183"/>
        <v>33</v>
      </c>
      <c r="Q1192" s="9">
        <f t="shared" si="184"/>
        <v>13.7</v>
      </c>
      <c r="R1192" s="9">
        <f t="shared" si="185"/>
        <v>13.25</v>
      </c>
      <c r="S1192" s="9">
        <f t="shared" si="186"/>
        <v>18.600000000000001</v>
      </c>
      <c r="T1192" s="9">
        <f t="shared" si="187"/>
        <v>14.5</v>
      </c>
      <c r="U1192" s="8">
        <f t="shared" si="188"/>
        <v>15.183333333333332</v>
      </c>
      <c r="V1192" s="8">
        <f t="shared" si="189"/>
        <v>15.012499999999999</v>
      </c>
    </row>
    <row r="1193" spans="1:22" ht="13.5" x14ac:dyDescent="0.25">
      <c r="A1193" s="3">
        <f>RSI!A1193</f>
        <v>44048</v>
      </c>
      <c r="B1193" s="2">
        <f>RSI!B1193</f>
        <v>26.673300000000001</v>
      </c>
      <c r="C1193" s="2">
        <f>RSI!I1193</f>
        <v>66.635975510224554</v>
      </c>
      <c r="D1193" s="2">
        <f>MACD!E1193</f>
        <v>1.0550138418437882E-2</v>
      </c>
      <c r="E1193" s="2">
        <f>MACD!F1193</f>
        <v>-0.54143288194333528</v>
      </c>
      <c r="F1193" s="2">
        <f>'Moving Avg'!D1193</f>
        <v>26.673300000000001</v>
      </c>
      <c r="G1193" s="2">
        <f>'Moving Avg'!F1193</f>
        <v>26.663304999999998</v>
      </c>
      <c r="H1193" s="2">
        <f>'Moving Avg'!G1193</f>
        <v>24.918061999999999</v>
      </c>
      <c r="I1193" s="2">
        <f>'Moving Avg'!H1193</f>
        <v>28.007716000000013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  <c r="M1193" s="8">
        <f t="shared" si="180"/>
        <v>25</v>
      </c>
      <c r="N1193" s="8">
        <f t="shared" si="181"/>
        <v>0</v>
      </c>
      <c r="O1193" s="8">
        <f t="shared" si="182"/>
        <v>0</v>
      </c>
      <c r="P1193" s="8">
        <f t="shared" si="183"/>
        <v>33</v>
      </c>
      <c r="Q1193" s="9">
        <f t="shared" si="184"/>
        <v>13.7</v>
      </c>
      <c r="R1193" s="9">
        <f t="shared" si="185"/>
        <v>13.25</v>
      </c>
      <c r="S1193" s="9">
        <f t="shared" si="186"/>
        <v>18.600000000000001</v>
      </c>
      <c r="T1193" s="9">
        <f t="shared" si="187"/>
        <v>14.5</v>
      </c>
      <c r="U1193" s="8">
        <f t="shared" si="188"/>
        <v>15.183333333333332</v>
      </c>
      <c r="V1193" s="8">
        <f t="shared" si="189"/>
        <v>15.012499999999999</v>
      </c>
    </row>
    <row r="1194" spans="1:22" ht="13.5" x14ac:dyDescent="0.25">
      <c r="A1194" s="3">
        <f>RSI!A1194</f>
        <v>44049</v>
      </c>
      <c r="B1194" s="2">
        <f>RSI!B1194</f>
        <v>26.673300000000001</v>
      </c>
      <c r="C1194" s="2">
        <f>RSI!I1194</f>
        <v>66.635975510224554</v>
      </c>
      <c r="D1194" s="2">
        <f>MACD!E1194</f>
        <v>8.9907951263153763E-2</v>
      </c>
      <c r="E1194" s="2">
        <f>MACD!F1194</f>
        <v>-0.41516471530203752</v>
      </c>
      <c r="F1194" s="2">
        <f>'Moving Avg'!D1194</f>
        <v>26.673300000000001</v>
      </c>
      <c r="G1194" s="2">
        <f>'Moving Avg'!F1194</f>
        <v>26.699769999999994</v>
      </c>
      <c r="H1194" s="2">
        <f>'Moving Avg'!G1194</f>
        <v>24.962617999999999</v>
      </c>
      <c r="I1194" s="2">
        <f>'Moving Avg'!H1194</f>
        <v>28.015508000000015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  <c r="M1194" s="8">
        <f t="shared" si="180"/>
        <v>25</v>
      </c>
      <c r="N1194" s="8">
        <f t="shared" si="181"/>
        <v>0</v>
      </c>
      <c r="O1194" s="8">
        <f t="shared" si="182"/>
        <v>0</v>
      </c>
      <c r="P1194" s="8">
        <f t="shared" si="183"/>
        <v>33</v>
      </c>
      <c r="Q1194" s="9">
        <f t="shared" si="184"/>
        <v>13.7</v>
      </c>
      <c r="R1194" s="9">
        <f t="shared" si="185"/>
        <v>13.25</v>
      </c>
      <c r="S1194" s="9">
        <f t="shared" si="186"/>
        <v>18.600000000000001</v>
      </c>
      <c r="T1194" s="9">
        <f t="shared" si="187"/>
        <v>14.5</v>
      </c>
      <c r="U1194" s="8">
        <f t="shared" si="188"/>
        <v>15.183333333333332</v>
      </c>
      <c r="V1194" s="8">
        <f t="shared" si="189"/>
        <v>15.012499999999999</v>
      </c>
    </row>
    <row r="1195" spans="1:22" ht="13.5" x14ac:dyDescent="0.25">
      <c r="A1195" s="3">
        <f>RSI!A1195</f>
        <v>44050</v>
      </c>
      <c r="B1195" s="2">
        <f>RSI!B1195</f>
        <v>26.673300000000001</v>
      </c>
      <c r="C1195" s="2">
        <f>RSI!I1195</f>
        <v>66.635975510224554</v>
      </c>
      <c r="D1195" s="2">
        <f>MACD!E1195</f>
        <v>0.15333520689632962</v>
      </c>
      <c r="E1195" s="2">
        <f>MACD!F1195</f>
        <v>-0.30146473086236414</v>
      </c>
      <c r="F1195" s="2">
        <f>'Moving Avg'!D1195</f>
        <v>26.673300000000001</v>
      </c>
      <c r="G1195" s="2">
        <f>'Moving Avg'!F1195</f>
        <v>26.714754999999997</v>
      </c>
      <c r="H1195" s="2">
        <f>'Moving Avg'!G1195</f>
        <v>24.992587999999991</v>
      </c>
      <c r="I1195" s="2">
        <f>'Moving Avg'!H1195</f>
        <v>28.023300000000017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  <c r="M1195" s="8">
        <f t="shared" si="180"/>
        <v>25</v>
      </c>
      <c r="N1195" s="8">
        <f t="shared" si="181"/>
        <v>0</v>
      </c>
      <c r="O1195" s="8">
        <f t="shared" si="182"/>
        <v>0</v>
      </c>
      <c r="P1195" s="8">
        <f t="shared" si="183"/>
        <v>33</v>
      </c>
      <c r="Q1195" s="9">
        <f t="shared" si="184"/>
        <v>13.7</v>
      </c>
      <c r="R1195" s="9">
        <f t="shared" si="185"/>
        <v>13.25</v>
      </c>
      <c r="S1195" s="9">
        <f t="shared" si="186"/>
        <v>18.600000000000001</v>
      </c>
      <c r="T1195" s="9">
        <f t="shared" si="187"/>
        <v>14.5</v>
      </c>
      <c r="U1195" s="8">
        <f t="shared" si="188"/>
        <v>15.183333333333332</v>
      </c>
      <c r="V1195" s="8">
        <f t="shared" si="189"/>
        <v>15.012499999999999</v>
      </c>
    </row>
    <row r="1196" spans="1:22" ht="13.5" x14ac:dyDescent="0.25">
      <c r="A1196" s="3">
        <f>RSI!A1196</f>
        <v>44053</v>
      </c>
      <c r="B1196" s="2">
        <f>RSI!B1196</f>
        <v>26.673300000000001</v>
      </c>
      <c r="C1196" s="2">
        <f>RSI!I1196</f>
        <v>66.635975510224554</v>
      </c>
      <c r="D1196" s="2">
        <f>MACD!E1196</f>
        <v>0.20355843900897597</v>
      </c>
      <c r="E1196" s="2">
        <f>MACD!F1196</f>
        <v>-0.20046009688809613</v>
      </c>
      <c r="F1196" s="2">
        <f>'Moving Avg'!D1196</f>
        <v>26.673300000000001</v>
      </c>
      <c r="G1196" s="2">
        <f>'Moving Avg'!F1196</f>
        <v>26.73073999999999</v>
      </c>
      <c r="H1196" s="2">
        <f>'Moving Avg'!G1196</f>
        <v>25.036743999999999</v>
      </c>
      <c r="I1196" s="2">
        <f>'Moving Avg'!H1196</f>
        <v>28.027346000000019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  <c r="M1196" s="8">
        <f t="shared" si="180"/>
        <v>25</v>
      </c>
      <c r="N1196" s="8">
        <f t="shared" si="181"/>
        <v>0</v>
      </c>
      <c r="O1196" s="8">
        <f t="shared" si="182"/>
        <v>0</v>
      </c>
      <c r="P1196" s="8">
        <f t="shared" si="183"/>
        <v>33</v>
      </c>
      <c r="Q1196" s="9">
        <f t="shared" si="184"/>
        <v>13.7</v>
      </c>
      <c r="R1196" s="9">
        <f t="shared" si="185"/>
        <v>13.25</v>
      </c>
      <c r="S1196" s="9">
        <f t="shared" si="186"/>
        <v>18.600000000000001</v>
      </c>
      <c r="T1196" s="9">
        <f t="shared" si="187"/>
        <v>14.5</v>
      </c>
      <c r="U1196" s="8">
        <f t="shared" si="188"/>
        <v>15.183333333333332</v>
      </c>
      <c r="V1196" s="8">
        <f t="shared" si="189"/>
        <v>15.012499999999999</v>
      </c>
    </row>
    <row r="1197" spans="1:22" ht="13.5" x14ac:dyDescent="0.25">
      <c r="A1197" s="3">
        <f>RSI!A1197</f>
        <v>44054</v>
      </c>
      <c r="B1197" s="2">
        <f>RSI!B1197</f>
        <v>26.673300000000001</v>
      </c>
      <c r="C1197" s="2">
        <f>RSI!I1197</f>
        <v>66.635975510224554</v>
      </c>
      <c r="D1197" s="2">
        <f>MACD!E1197</f>
        <v>0.21212583238487781</v>
      </c>
      <c r="E1197" s="2">
        <f>MACD!F1197</f>
        <v>-0.11794291103350135</v>
      </c>
      <c r="F1197" s="2">
        <f>'Moving Avg'!D1197</f>
        <v>26.673300000000001</v>
      </c>
      <c r="G1197" s="2">
        <f>'Moving Avg'!F1197</f>
        <v>26.746724999999991</v>
      </c>
      <c r="H1197" s="2">
        <f>'Moving Avg'!G1197</f>
        <v>25.080699999999993</v>
      </c>
      <c r="I1197" s="2">
        <f>'Moving Avg'!H1197</f>
        <v>28.033340000000017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  <c r="M1197" s="8">
        <f t="shared" si="180"/>
        <v>25</v>
      </c>
      <c r="N1197" s="8">
        <f t="shared" si="181"/>
        <v>0</v>
      </c>
      <c r="O1197" s="8">
        <f t="shared" si="182"/>
        <v>0</v>
      </c>
      <c r="P1197" s="8">
        <f t="shared" si="183"/>
        <v>33</v>
      </c>
      <c r="Q1197" s="9">
        <f t="shared" si="184"/>
        <v>13.7</v>
      </c>
      <c r="R1197" s="9">
        <f t="shared" si="185"/>
        <v>13.25</v>
      </c>
      <c r="S1197" s="9">
        <f t="shared" si="186"/>
        <v>18.600000000000001</v>
      </c>
      <c r="T1197" s="9">
        <f t="shared" si="187"/>
        <v>14.5</v>
      </c>
      <c r="U1197" s="8">
        <f t="shared" si="188"/>
        <v>15.183333333333332</v>
      </c>
      <c r="V1197" s="8">
        <f t="shared" si="189"/>
        <v>15.012499999999999</v>
      </c>
    </row>
    <row r="1198" spans="1:22" ht="13.5" x14ac:dyDescent="0.25">
      <c r="A1198" s="3">
        <f>RSI!A1198</f>
        <v>44055</v>
      </c>
      <c r="B1198" s="2">
        <f>RSI!B1198</f>
        <v>26.673300000000001</v>
      </c>
      <c r="C1198" s="2">
        <f>RSI!I1198</f>
        <v>66.635975510224554</v>
      </c>
      <c r="D1198" s="2">
        <f>MACD!E1198</f>
        <v>0.21642078921916053</v>
      </c>
      <c r="E1198" s="2">
        <f>MACD!F1198</f>
        <v>-5.1070170982968982E-2</v>
      </c>
      <c r="F1198" s="2">
        <f>'Moving Avg'!D1198</f>
        <v>26.673300000000001</v>
      </c>
      <c r="G1198" s="2">
        <f>'Moving Avg'!F1198</f>
        <v>26.756714999999993</v>
      </c>
      <c r="H1198" s="2">
        <f>'Moving Avg'!G1198</f>
        <v>25.124656000000002</v>
      </c>
      <c r="I1198" s="2">
        <f>'Moving Avg'!H1198</f>
        <v>28.037386000000019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  <c r="M1198" s="8">
        <f t="shared" si="180"/>
        <v>25</v>
      </c>
      <c r="N1198" s="8">
        <f t="shared" si="181"/>
        <v>0</v>
      </c>
      <c r="O1198" s="8">
        <f t="shared" si="182"/>
        <v>0</v>
      </c>
      <c r="P1198" s="8">
        <f t="shared" si="183"/>
        <v>33</v>
      </c>
      <c r="Q1198" s="9">
        <f t="shared" si="184"/>
        <v>13.7</v>
      </c>
      <c r="R1198" s="9">
        <f t="shared" si="185"/>
        <v>13.25</v>
      </c>
      <c r="S1198" s="9">
        <f t="shared" si="186"/>
        <v>18.600000000000001</v>
      </c>
      <c r="T1198" s="9">
        <f t="shared" si="187"/>
        <v>14.5</v>
      </c>
      <c r="U1198" s="8">
        <f t="shared" si="188"/>
        <v>15.183333333333332</v>
      </c>
      <c r="V1198" s="8">
        <f t="shared" si="189"/>
        <v>15.012499999999999</v>
      </c>
    </row>
    <row r="1199" spans="1:22" ht="13.5" x14ac:dyDescent="0.25">
      <c r="A1199" s="3">
        <f>RSI!A1199</f>
        <v>44057</v>
      </c>
      <c r="B1199" s="2">
        <f>RSI!B1199</f>
        <v>26.673300000000001</v>
      </c>
      <c r="C1199" s="2">
        <f>RSI!I1199</f>
        <v>66.635975510224569</v>
      </c>
      <c r="D1199" s="2">
        <f>MACD!E1199</f>
        <v>0.2173194501096205</v>
      </c>
      <c r="E1199" s="2">
        <f>MACD!F1199</f>
        <v>2.607753235548918E-3</v>
      </c>
      <c r="F1199" s="2">
        <f>'Moving Avg'!D1199</f>
        <v>26.673300000000001</v>
      </c>
      <c r="G1199" s="2">
        <f>'Moving Avg'!F1199</f>
        <v>26.743229999999993</v>
      </c>
      <c r="H1199" s="2">
        <f>'Moving Avg'!G1199</f>
        <v>25.158821999999997</v>
      </c>
      <c r="I1199" s="2">
        <f>'Moving Avg'!H1199</f>
        <v>28.037586000000015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  <c r="M1199" s="8">
        <f t="shared" si="180"/>
        <v>25</v>
      </c>
      <c r="N1199" s="8">
        <f t="shared" si="181"/>
        <v>0</v>
      </c>
      <c r="O1199" s="8">
        <f t="shared" si="182"/>
        <v>0</v>
      </c>
      <c r="P1199" s="8">
        <f t="shared" si="183"/>
        <v>33</v>
      </c>
      <c r="Q1199" s="9">
        <f t="shared" si="184"/>
        <v>13.7</v>
      </c>
      <c r="R1199" s="9">
        <f t="shared" si="185"/>
        <v>13.25</v>
      </c>
      <c r="S1199" s="9">
        <f t="shared" si="186"/>
        <v>18.600000000000001</v>
      </c>
      <c r="T1199" s="9">
        <f t="shared" si="187"/>
        <v>14.5</v>
      </c>
      <c r="U1199" s="8">
        <f t="shared" si="188"/>
        <v>15.183333333333332</v>
      </c>
      <c r="V1199" s="8">
        <f t="shared" si="189"/>
        <v>15.012499999999999</v>
      </c>
    </row>
    <row r="1200" spans="1:22" ht="13.5" x14ac:dyDescent="0.25">
      <c r="A1200" s="3">
        <f>RSI!A1200</f>
        <v>44060</v>
      </c>
      <c r="B1200" s="2">
        <f>RSI!B1200</f>
        <v>26.673300000000001</v>
      </c>
      <c r="C1200" s="2">
        <f>RSI!I1200</f>
        <v>66.635975510224554</v>
      </c>
      <c r="D1200" s="2">
        <f>MACD!E1200</f>
        <v>0.21554695422482695</v>
      </c>
      <c r="E1200" s="2">
        <f>MACD!F1200</f>
        <v>4.5195593433404527E-2</v>
      </c>
      <c r="F1200" s="2">
        <f>'Moving Avg'!D1200</f>
        <v>26.673300000000001</v>
      </c>
      <c r="G1200" s="2">
        <f>'Moving Avg'!F1200</f>
        <v>26.733239999999995</v>
      </c>
      <c r="H1200" s="2">
        <f>'Moving Avg'!G1200</f>
        <v>25.193187999999996</v>
      </c>
      <c r="I1200" s="2">
        <f>'Moving Avg'!H1200</f>
        <v>28.032091500000021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  <c r="M1200" s="8">
        <f t="shared" si="180"/>
        <v>25</v>
      </c>
      <c r="N1200" s="8">
        <f t="shared" si="181"/>
        <v>0</v>
      </c>
      <c r="O1200" s="8">
        <f t="shared" si="182"/>
        <v>0</v>
      </c>
      <c r="P1200" s="8">
        <f t="shared" si="183"/>
        <v>33</v>
      </c>
      <c r="Q1200" s="9">
        <f t="shared" si="184"/>
        <v>13.7</v>
      </c>
      <c r="R1200" s="9">
        <f t="shared" si="185"/>
        <v>13.25</v>
      </c>
      <c r="S1200" s="9">
        <f t="shared" si="186"/>
        <v>18.600000000000001</v>
      </c>
      <c r="T1200" s="9">
        <f t="shared" si="187"/>
        <v>14.5</v>
      </c>
      <c r="U1200" s="8">
        <f t="shared" si="188"/>
        <v>15.183333333333332</v>
      </c>
      <c r="V1200" s="8">
        <f t="shared" si="189"/>
        <v>15.012499999999999</v>
      </c>
    </row>
    <row r="1201" spans="1:22" ht="13.5" x14ac:dyDescent="0.25">
      <c r="A1201" s="3">
        <f>RSI!A1201</f>
        <v>44061</v>
      </c>
      <c r="B1201" s="2">
        <f>RSI!B1201</f>
        <v>26.673300000000001</v>
      </c>
      <c r="C1201" s="2">
        <f>RSI!I1201</f>
        <v>66.635975510224554</v>
      </c>
      <c r="D1201" s="2">
        <f>MACD!E1201</f>
        <v>0.21170187107605898</v>
      </c>
      <c r="E1201" s="2">
        <f>MACD!F1201</f>
        <v>7.8496848961935428E-2</v>
      </c>
      <c r="F1201" s="2">
        <f>'Moving Avg'!D1201</f>
        <v>26.673300000000001</v>
      </c>
      <c r="G1201" s="2">
        <f>'Moving Avg'!F1201</f>
        <v>26.723249999999997</v>
      </c>
      <c r="H1201" s="2">
        <f>'Moving Avg'!G1201</f>
        <v>25.227753999999994</v>
      </c>
      <c r="I1201" s="2">
        <f>'Moving Avg'!H1201</f>
        <v>28.022451000000018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  <c r="M1201" s="8">
        <f t="shared" si="180"/>
        <v>25</v>
      </c>
      <c r="N1201" s="8">
        <f t="shared" si="181"/>
        <v>0</v>
      </c>
      <c r="O1201" s="8">
        <f t="shared" si="182"/>
        <v>0</v>
      </c>
      <c r="P1201" s="8">
        <f t="shared" si="183"/>
        <v>33</v>
      </c>
      <c r="Q1201" s="9">
        <f t="shared" si="184"/>
        <v>13.7</v>
      </c>
      <c r="R1201" s="9">
        <f t="shared" si="185"/>
        <v>13.25</v>
      </c>
      <c r="S1201" s="9">
        <f t="shared" si="186"/>
        <v>18.600000000000001</v>
      </c>
      <c r="T1201" s="9">
        <f t="shared" si="187"/>
        <v>14.5</v>
      </c>
      <c r="U1201" s="8">
        <f t="shared" si="188"/>
        <v>15.183333333333332</v>
      </c>
      <c r="V1201" s="8">
        <f t="shared" si="189"/>
        <v>15.012499999999999</v>
      </c>
    </row>
    <row r="1202" spans="1:22" ht="13.5" x14ac:dyDescent="0.25">
      <c r="A1202" s="3">
        <f>RSI!A1202</f>
        <v>44062</v>
      </c>
      <c r="B1202" s="2">
        <f>RSI!B1202</f>
        <v>26.673300000000001</v>
      </c>
      <c r="C1202" s="2">
        <f>RSI!I1202</f>
        <v>66.635975510224569</v>
      </c>
      <c r="D1202" s="2">
        <f>MACD!E1202</f>
        <v>0.20627678460821031</v>
      </c>
      <c r="E1202" s="2">
        <f>MACD!F1202</f>
        <v>0.10405283609119041</v>
      </c>
      <c r="F1202" s="2">
        <f>'Moving Avg'!D1202</f>
        <v>26.673300000000001</v>
      </c>
      <c r="G1202" s="2">
        <f>'Moving Avg'!F1202</f>
        <v>26.713259999999998</v>
      </c>
      <c r="H1202" s="2">
        <f>'Moving Avg'!G1202</f>
        <v>25.277103999999998</v>
      </c>
      <c r="I1202" s="2">
        <f>'Moving Avg'!H1202</f>
        <v>28.012810500000022</v>
      </c>
      <c r="J1202" s="6" t="str">
        <f>OBV!F1202</f>
        <v>NEUTRAL</v>
      </c>
      <c r="K1202" s="6" t="str">
        <f>OBV!G1202</f>
        <v>NEUTRAL</v>
      </c>
      <c r="L1202" s="6" t="str">
        <f>OBV!H1202</f>
        <v>NEUTRAL</v>
      </c>
      <c r="M1202" s="8">
        <f t="shared" si="180"/>
        <v>25</v>
      </c>
      <c r="N1202" s="8">
        <f t="shared" si="181"/>
        <v>0</v>
      </c>
      <c r="O1202" s="8">
        <f t="shared" si="182"/>
        <v>0</v>
      </c>
      <c r="P1202" s="8">
        <f t="shared" si="183"/>
        <v>33</v>
      </c>
      <c r="Q1202" s="9">
        <f t="shared" si="184"/>
        <v>13.7</v>
      </c>
      <c r="R1202" s="9">
        <f t="shared" si="185"/>
        <v>13.25</v>
      </c>
      <c r="S1202" s="9">
        <f t="shared" si="186"/>
        <v>18.600000000000001</v>
      </c>
      <c r="T1202" s="9">
        <f t="shared" si="187"/>
        <v>14.5</v>
      </c>
      <c r="U1202" s="8">
        <f t="shared" si="188"/>
        <v>15.183333333333332</v>
      </c>
      <c r="V1202" s="8">
        <f t="shared" si="189"/>
        <v>15.012499999999999</v>
      </c>
    </row>
    <row r="1203" spans="1:22" ht="13.5" x14ac:dyDescent="0.25">
      <c r="A1203" s="3">
        <f>RSI!A1203</f>
        <v>44064</v>
      </c>
      <c r="B1203" s="2">
        <f>RSI!B1203</f>
        <v>26.673300000000001</v>
      </c>
      <c r="C1203" s="2">
        <f>RSI!I1203</f>
        <v>66.635975510224569</v>
      </c>
      <c r="D1203" s="2">
        <f>MACD!E1203</f>
        <v>0.19967562814926154</v>
      </c>
      <c r="E1203" s="2">
        <f>MACD!F1203</f>
        <v>0.12317739450280464</v>
      </c>
      <c r="F1203" s="2">
        <f>'Moving Avg'!D1203</f>
        <v>26.673300000000001</v>
      </c>
      <c r="G1203" s="2">
        <f>'Moving Avg'!F1203</f>
        <v>26.703269999999996</v>
      </c>
      <c r="H1203" s="2">
        <f>'Moving Avg'!G1203</f>
        <v>25.312267999999996</v>
      </c>
      <c r="I1203" s="2">
        <f>'Moving Avg'!H1203</f>
        <v>28.003919500000023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  <c r="M1203" s="8">
        <f t="shared" si="180"/>
        <v>25</v>
      </c>
      <c r="N1203" s="8">
        <f t="shared" si="181"/>
        <v>0</v>
      </c>
      <c r="O1203" s="8">
        <f t="shared" si="182"/>
        <v>0</v>
      </c>
      <c r="P1203" s="8">
        <f t="shared" si="183"/>
        <v>33</v>
      </c>
      <c r="Q1203" s="9">
        <f t="shared" si="184"/>
        <v>13.7</v>
      </c>
      <c r="R1203" s="9">
        <f t="shared" si="185"/>
        <v>13.25</v>
      </c>
      <c r="S1203" s="9">
        <f t="shared" si="186"/>
        <v>18.600000000000001</v>
      </c>
      <c r="T1203" s="9">
        <f t="shared" si="187"/>
        <v>14.5</v>
      </c>
      <c r="U1203" s="8">
        <f t="shared" si="188"/>
        <v>15.183333333333332</v>
      </c>
      <c r="V1203" s="8">
        <f t="shared" si="189"/>
        <v>15.012499999999999</v>
      </c>
    </row>
    <row r="1204" spans="1:22" ht="13.5" x14ac:dyDescent="0.25">
      <c r="A1204" s="3">
        <f>RSI!A1204</f>
        <v>44067</v>
      </c>
      <c r="B1204" s="2">
        <f>RSI!B1204</f>
        <v>26.673300000000001</v>
      </c>
      <c r="C1204" s="2">
        <f>RSI!I1204</f>
        <v>66.635975510224554</v>
      </c>
      <c r="D1204" s="2">
        <f>MACD!E1204</f>
        <v>0.1922282761868459</v>
      </c>
      <c r="E1204" s="2">
        <f>MACD!F1204</f>
        <v>0.13698757083961291</v>
      </c>
      <c r="F1204" s="2">
        <f>'Moving Avg'!D1204</f>
        <v>26.673300000000001</v>
      </c>
      <c r="G1204" s="2">
        <f>'Moving Avg'!F1204</f>
        <v>26.693279999999994</v>
      </c>
      <c r="H1204" s="2">
        <f>'Moving Avg'!G1204</f>
        <v>25.347431999999994</v>
      </c>
      <c r="I1204" s="2">
        <f>'Moving Avg'!H1204</f>
        <v>27.995028500000025</v>
      </c>
      <c r="J1204" s="6" t="str">
        <f>OBV!F1204</f>
        <v>NEUTRAL</v>
      </c>
      <c r="K1204" s="6" t="str">
        <f>OBV!G1204</f>
        <v>NEUTRAL</v>
      </c>
      <c r="L1204" s="6" t="str">
        <f>OBV!H1204</f>
        <v>NEUTRAL</v>
      </c>
      <c r="M1204" s="8">
        <f t="shared" si="180"/>
        <v>25</v>
      </c>
      <c r="N1204" s="8">
        <f t="shared" si="181"/>
        <v>0</v>
      </c>
      <c r="O1204" s="8">
        <f t="shared" si="182"/>
        <v>0</v>
      </c>
      <c r="P1204" s="8">
        <f t="shared" si="183"/>
        <v>33</v>
      </c>
      <c r="Q1204" s="9">
        <f t="shared" si="184"/>
        <v>13.7</v>
      </c>
      <c r="R1204" s="9">
        <f t="shared" si="185"/>
        <v>13.25</v>
      </c>
      <c r="S1204" s="9">
        <f t="shared" si="186"/>
        <v>18.600000000000001</v>
      </c>
      <c r="T1204" s="9">
        <f t="shared" si="187"/>
        <v>14.5</v>
      </c>
      <c r="U1204" s="8">
        <f t="shared" si="188"/>
        <v>15.183333333333332</v>
      </c>
      <c r="V1204" s="8">
        <f t="shared" si="189"/>
        <v>15.012499999999999</v>
      </c>
    </row>
    <row r="1205" spans="1:22" ht="13.5" x14ac:dyDescent="0.25">
      <c r="A1205" s="3">
        <f>RSI!A1205</f>
        <v>44068</v>
      </c>
      <c r="B1205" s="2">
        <f>RSI!B1205</f>
        <v>26.673300000000001</v>
      </c>
      <c r="C1205" s="2">
        <f>RSI!I1205</f>
        <v>66.635975510224569</v>
      </c>
      <c r="D1205" s="2">
        <f>MACD!E1205</f>
        <v>0.1842028206472115</v>
      </c>
      <c r="E1205" s="2">
        <f>MACD!F1205</f>
        <v>0.14643062080113264</v>
      </c>
      <c r="F1205" s="2">
        <f>'Moving Avg'!D1205</f>
        <v>26.673300000000001</v>
      </c>
      <c r="G1205" s="2">
        <f>'Moving Avg'!F1205</f>
        <v>26.683289999999992</v>
      </c>
      <c r="H1205" s="2">
        <f>'Moving Avg'!G1205</f>
        <v>25.382595999999999</v>
      </c>
      <c r="I1205" s="2">
        <f>'Moving Avg'!H1205</f>
        <v>27.988535000000027</v>
      </c>
      <c r="J1205" s="6" t="str">
        <f>OBV!F1205</f>
        <v>NEUTRAL</v>
      </c>
      <c r="K1205" s="6" t="str">
        <f>OBV!G1205</f>
        <v>NEUTRAL</v>
      </c>
      <c r="L1205" s="6" t="str">
        <f>OBV!H1205</f>
        <v>NEUTRAL</v>
      </c>
      <c r="M1205" s="8">
        <f t="shared" si="180"/>
        <v>25</v>
      </c>
      <c r="N1205" s="8">
        <f t="shared" si="181"/>
        <v>0</v>
      </c>
      <c r="O1205" s="8">
        <f t="shared" si="182"/>
        <v>0</v>
      </c>
      <c r="P1205" s="8">
        <f t="shared" si="183"/>
        <v>33</v>
      </c>
      <c r="Q1205" s="9">
        <f t="shared" si="184"/>
        <v>13.7</v>
      </c>
      <c r="R1205" s="9">
        <f t="shared" si="185"/>
        <v>13.25</v>
      </c>
      <c r="S1205" s="9">
        <f t="shared" si="186"/>
        <v>18.600000000000001</v>
      </c>
      <c r="T1205" s="9">
        <f t="shared" si="187"/>
        <v>14.5</v>
      </c>
      <c r="U1205" s="8">
        <f t="shared" si="188"/>
        <v>15.183333333333332</v>
      </c>
      <c r="V1205" s="8">
        <f t="shared" si="189"/>
        <v>15.012499999999999</v>
      </c>
    </row>
    <row r="1206" spans="1:22" ht="13.5" x14ac:dyDescent="0.25">
      <c r="A1206" s="3">
        <f>RSI!A1206</f>
        <v>44069</v>
      </c>
      <c r="B1206" s="2">
        <f>RSI!B1206</f>
        <v>26.673300000000001</v>
      </c>
      <c r="C1206" s="2">
        <f>RSI!I1206</f>
        <v>66.635975510224569</v>
      </c>
      <c r="D1206" s="2">
        <f>MACD!E1206</f>
        <v>0.17581589313727264</v>
      </c>
      <c r="E1206" s="2">
        <f>MACD!F1206</f>
        <v>0.15230767526836064</v>
      </c>
      <c r="F1206" s="2">
        <f>'Moving Avg'!D1206</f>
        <v>26.673300000000001</v>
      </c>
      <c r="G1206" s="2">
        <f>'Moving Avg'!F1206</f>
        <v>26.673299999999994</v>
      </c>
      <c r="H1206" s="2">
        <f>'Moving Avg'!G1206</f>
        <v>25.417759999999998</v>
      </c>
      <c r="I1206" s="2">
        <f>'Moving Avg'!H1206</f>
        <v>27.982041500000026</v>
      </c>
      <c r="J1206" s="6" t="str">
        <f>OBV!F1206</f>
        <v>NEUTRAL</v>
      </c>
      <c r="K1206" s="6" t="str">
        <f>OBV!G1206</f>
        <v>NEUTRAL</v>
      </c>
      <c r="L1206" s="6" t="str">
        <f>OBV!H1206</f>
        <v>NEUTRAL</v>
      </c>
      <c r="M1206" s="8">
        <f t="shared" si="180"/>
        <v>25</v>
      </c>
      <c r="N1206" s="8">
        <f t="shared" si="181"/>
        <v>0</v>
      </c>
      <c r="O1206" s="8">
        <f t="shared" si="182"/>
        <v>0</v>
      </c>
      <c r="P1206" s="8">
        <f t="shared" si="183"/>
        <v>33</v>
      </c>
      <c r="Q1206" s="9">
        <f t="shared" si="184"/>
        <v>13.7</v>
      </c>
      <c r="R1206" s="9">
        <f t="shared" si="185"/>
        <v>13.25</v>
      </c>
      <c r="S1206" s="9">
        <f t="shared" si="186"/>
        <v>18.600000000000001</v>
      </c>
      <c r="T1206" s="9">
        <f t="shared" si="187"/>
        <v>14.5</v>
      </c>
      <c r="U1206" s="8">
        <f t="shared" si="188"/>
        <v>15.183333333333332</v>
      </c>
      <c r="V1206" s="8">
        <f t="shared" si="189"/>
        <v>15.012499999999999</v>
      </c>
    </row>
    <row r="1207" spans="1:22" ht="13.5" x14ac:dyDescent="0.25">
      <c r="A1207" s="3">
        <f>RSI!A1207</f>
        <v>44070</v>
      </c>
      <c r="B1207" s="2">
        <f>RSI!B1207</f>
        <v>26.673300000000001</v>
      </c>
      <c r="C1207" s="2">
        <f>RSI!I1207</f>
        <v>66.635975510224569</v>
      </c>
      <c r="D1207" s="2">
        <f>MACD!E1207</f>
        <v>0.16724133861367463</v>
      </c>
      <c r="E1207" s="2">
        <f>MACD!F1207</f>
        <v>0.15529440793742344</v>
      </c>
      <c r="F1207" s="2">
        <f>'Moving Avg'!D1207</f>
        <v>26.673300000000001</v>
      </c>
      <c r="G1207" s="2">
        <f>'Moving Avg'!F1207</f>
        <v>26.673299999999994</v>
      </c>
      <c r="H1207" s="2">
        <f>'Moving Avg'!G1207</f>
        <v>25.466909999999999</v>
      </c>
      <c r="I1207" s="2">
        <f>'Moving Avg'!H1207</f>
        <v>27.975548000000032</v>
      </c>
      <c r="J1207" s="6" t="str">
        <f>OBV!F1207</f>
        <v>NEUTRAL</v>
      </c>
      <c r="K1207" s="6" t="str">
        <f>OBV!G1207</f>
        <v>NEUTRAL</v>
      </c>
      <c r="L1207" s="6" t="str">
        <f>OBV!H1207</f>
        <v>NEUTRAL</v>
      </c>
      <c r="M1207" s="8">
        <f t="shared" si="180"/>
        <v>25</v>
      </c>
      <c r="N1207" s="8">
        <f t="shared" si="181"/>
        <v>0</v>
      </c>
      <c r="O1207" s="8">
        <f t="shared" si="182"/>
        <v>0</v>
      </c>
      <c r="P1207" s="8">
        <f t="shared" si="183"/>
        <v>33</v>
      </c>
      <c r="Q1207" s="9">
        <f t="shared" si="184"/>
        <v>13.7</v>
      </c>
      <c r="R1207" s="9">
        <f t="shared" si="185"/>
        <v>13.25</v>
      </c>
      <c r="S1207" s="9">
        <f t="shared" si="186"/>
        <v>18.600000000000001</v>
      </c>
      <c r="T1207" s="9">
        <f t="shared" si="187"/>
        <v>14.5</v>
      </c>
      <c r="U1207" s="8">
        <f t="shared" si="188"/>
        <v>15.183333333333332</v>
      </c>
      <c r="V1207" s="8">
        <f t="shared" si="189"/>
        <v>15.012499999999999</v>
      </c>
    </row>
    <row r="1208" spans="1:22" ht="13.5" x14ac:dyDescent="0.25">
      <c r="A1208" s="3">
        <f>RSI!A1208</f>
        <v>44071</v>
      </c>
      <c r="B1208" s="2">
        <f>RSI!B1208</f>
        <v>26.673300000000001</v>
      </c>
      <c r="C1208" s="2">
        <f>RSI!I1208</f>
        <v>66.635975510224569</v>
      </c>
      <c r="D1208" s="2">
        <f>MACD!E1208</f>
        <v>0.15861749858961716</v>
      </c>
      <c r="E1208" s="2">
        <f>MACD!F1208</f>
        <v>0.15595902606786219</v>
      </c>
      <c r="F1208" s="2">
        <f>'Moving Avg'!D1208</f>
        <v>26.673300000000001</v>
      </c>
      <c r="G1208" s="2">
        <f>'Moving Avg'!F1208</f>
        <v>26.673299999999994</v>
      </c>
      <c r="H1208" s="2">
        <f>'Moving Avg'!G1208</f>
        <v>25.530445999999998</v>
      </c>
      <c r="I1208" s="2">
        <f>'Moving Avg'!H1208</f>
        <v>27.969054500000038</v>
      </c>
      <c r="J1208" s="6" t="str">
        <f>OBV!F1208</f>
        <v>NEUTRAL</v>
      </c>
      <c r="K1208" s="6" t="str">
        <f>OBV!G1208</f>
        <v>NEUTRAL</v>
      </c>
      <c r="L1208" s="6" t="str">
        <f>OBV!H1208</f>
        <v>NEUTRAL</v>
      </c>
      <c r="M1208" s="8">
        <f t="shared" si="180"/>
        <v>25</v>
      </c>
      <c r="N1208" s="8">
        <f t="shared" si="181"/>
        <v>0</v>
      </c>
      <c r="O1208" s="8">
        <f t="shared" si="182"/>
        <v>0</v>
      </c>
      <c r="P1208" s="8">
        <f t="shared" si="183"/>
        <v>33</v>
      </c>
      <c r="Q1208" s="9">
        <f t="shared" si="184"/>
        <v>13.7</v>
      </c>
      <c r="R1208" s="9">
        <f t="shared" si="185"/>
        <v>13.25</v>
      </c>
      <c r="S1208" s="9">
        <f t="shared" si="186"/>
        <v>18.600000000000001</v>
      </c>
      <c r="T1208" s="9">
        <f t="shared" si="187"/>
        <v>14.5</v>
      </c>
      <c r="U1208" s="8">
        <f t="shared" si="188"/>
        <v>15.183333333333332</v>
      </c>
      <c r="V1208" s="8">
        <f t="shared" si="189"/>
        <v>15.012499999999999</v>
      </c>
    </row>
    <row r="1209" spans="1:22" ht="13.5" x14ac:dyDescent="0.25">
      <c r="A1209" s="3">
        <f>RSI!A1209</f>
        <v>44074</v>
      </c>
      <c r="B1209" s="2">
        <f>RSI!B1209</f>
        <v>26.673300000000001</v>
      </c>
      <c r="C1209" s="2">
        <f>RSI!I1209</f>
        <v>66.635975510224569</v>
      </c>
      <c r="D1209" s="2">
        <f>MACD!E1209</f>
        <v>0.15005332194866483</v>
      </c>
      <c r="E1209" s="2">
        <f>MACD!F1209</f>
        <v>0.15477788524402272</v>
      </c>
      <c r="F1209" s="2">
        <f>'Moving Avg'!D1209</f>
        <v>26.673300000000001</v>
      </c>
      <c r="G1209" s="2">
        <f>'Moving Avg'!F1209</f>
        <v>26.673299999999994</v>
      </c>
      <c r="H1209" s="2">
        <f>'Moving Avg'!G1209</f>
        <v>25.594382</v>
      </c>
      <c r="I1209" s="2">
        <f>'Moving Avg'!H1209</f>
        <v>27.96256100000004</v>
      </c>
      <c r="J1209" s="6" t="str">
        <f>OBV!F1209</f>
        <v>NEUTRAL</v>
      </c>
      <c r="K1209" s="6" t="str">
        <f>OBV!G1209</f>
        <v>NEUTRAL</v>
      </c>
      <c r="L1209" s="6" t="str">
        <f>OBV!H1209</f>
        <v>NEUTRAL</v>
      </c>
      <c r="M1209" s="8">
        <f t="shared" si="180"/>
        <v>25</v>
      </c>
      <c r="N1209" s="8">
        <f t="shared" si="181"/>
        <v>45</v>
      </c>
      <c r="O1209" s="8">
        <f t="shared" si="182"/>
        <v>0</v>
      </c>
      <c r="P1209" s="8">
        <f t="shared" si="183"/>
        <v>33</v>
      </c>
      <c r="Q1209" s="9">
        <f t="shared" si="184"/>
        <v>29.45</v>
      </c>
      <c r="R1209" s="9">
        <f t="shared" si="185"/>
        <v>22.25</v>
      </c>
      <c r="S1209" s="9">
        <f t="shared" si="186"/>
        <v>25.35</v>
      </c>
      <c r="T1209" s="9">
        <f t="shared" si="187"/>
        <v>25.75</v>
      </c>
      <c r="U1209" s="8">
        <f t="shared" si="188"/>
        <v>25.683333333333337</v>
      </c>
      <c r="V1209" s="8">
        <f t="shared" si="189"/>
        <v>25.700000000000003</v>
      </c>
    </row>
    <row r="1210" spans="1:22" ht="13.5" x14ac:dyDescent="0.25">
      <c r="A1210" s="3">
        <f>RSI!A1210</f>
        <v>44075</v>
      </c>
      <c r="B1210" s="2">
        <f>RSI!B1210</f>
        <v>26.1738</v>
      </c>
      <c r="C1210" s="2">
        <f>RSI!I1210</f>
        <v>36.501298658051816</v>
      </c>
      <c r="D1210" s="2">
        <f>MACD!E1210</f>
        <v>0.17863348757813569</v>
      </c>
      <c r="E1210" s="2">
        <f>MACD!F1210</f>
        <v>0.15954900571084532</v>
      </c>
      <c r="F1210" s="2">
        <f>'Moving Avg'!D1210</f>
        <v>26.573400000000003</v>
      </c>
      <c r="G1210" s="2">
        <f>'Moving Avg'!F1210</f>
        <v>26.648324999999993</v>
      </c>
      <c r="H1210" s="2">
        <f>'Moving Avg'!G1210</f>
        <v>25.648328000000003</v>
      </c>
      <c r="I1210" s="2">
        <f>'Moving Avg'!H1210</f>
        <v>27.957766000000039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  <c r="M1210" s="8">
        <f t="shared" si="180"/>
        <v>25</v>
      </c>
      <c r="N1210" s="8">
        <f t="shared" si="181"/>
        <v>0</v>
      </c>
      <c r="O1210" s="8">
        <f t="shared" si="182"/>
        <v>0</v>
      </c>
      <c r="P1210" s="8">
        <f t="shared" si="183"/>
        <v>16.5</v>
      </c>
      <c r="Q1210" s="9">
        <f t="shared" si="184"/>
        <v>11.225</v>
      </c>
      <c r="R1210" s="9">
        <f t="shared" si="185"/>
        <v>9.125</v>
      </c>
      <c r="S1210" s="9">
        <f t="shared" si="186"/>
        <v>11.175000000000001</v>
      </c>
      <c r="T1210" s="9">
        <f t="shared" si="187"/>
        <v>10.375</v>
      </c>
      <c r="U1210" s="8">
        <f t="shared" si="188"/>
        <v>10.508333333333335</v>
      </c>
      <c r="V1210" s="8">
        <f t="shared" si="189"/>
        <v>10.475000000000001</v>
      </c>
    </row>
    <row r="1211" spans="1:22" ht="13.5" x14ac:dyDescent="0.25">
      <c r="A1211" s="3">
        <f>RSI!A1211</f>
        <v>44076</v>
      </c>
      <c r="B1211" s="2">
        <f>RSI!B1211</f>
        <v>26.1738</v>
      </c>
      <c r="C1211" s="2">
        <f>RSI!I1211</f>
        <v>36.501298658051823</v>
      </c>
      <c r="D1211" s="2">
        <f>MACD!E1211</f>
        <v>0.20468195366870745</v>
      </c>
      <c r="E1211" s="2">
        <f>MACD!F1211</f>
        <v>0.16857559530241775</v>
      </c>
      <c r="F1211" s="2">
        <f>'Moving Avg'!D1211</f>
        <v>26.473500000000001</v>
      </c>
      <c r="G1211" s="2">
        <f>'Moving Avg'!F1211</f>
        <v>26.623349999999999</v>
      </c>
      <c r="H1211" s="2">
        <f>'Moving Avg'!G1211</f>
        <v>25.707268000000003</v>
      </c>
      <c r="I1211" s="2">
        <f>'Moving Avg'!H1211</f>
        <v>27.949074500000037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  <c r="M1211" s="8">
        <f t="shared" si="180"/>
        <v>25</v>
      </c>
      <c r="N1211" s="8">
        <f t="shared" si="181"/>
        <v>0</v>
      </c>
      <c r="O1211" s="8">
        <f t="shared" si="182"/>
        <v>0</v>
      </c>
      <c r="P1211" s="8">
        <f t="shared" si="183"/>
        <v>16.5</v>
      </c>
      <c r="Q1211" s="9">
        <f t="shared" si="184"/>
        <v>11.225</v>
      </c>
      <c r="R1211" s="9">
        <f t="shared" si="185"/>
        <v>9.125</v>
      </c>
      <c r="S1211" s="9">
        <f t="shared" si="186"/>
        <v>11.175000000000001</v>
      </c>
      <c r="T1211" s="9">
        <f t="shared" si="187"/>
        <v>10.375</v>
      </c>
      <c r="U1211" s="8">
        <f t="shared" si="188"/>
        <v>10.508333333333335</v>
      </c>
      <c r="V1211" s="8">
        <f t="shared" si="189"/>
        <v>10.475000000000001</v>
      </c>
    </row>
    <row r="1212" spans="1:22" ht="13.5" x14ac:dyDescent="0.25">
      <c r="A1212" s="3">
        <f>RSI!A1212</f>
        <v>44077</v>
      </c>
      <c r="B1212" s="2">
        <f>RSI!B1212</f>
        <v>26.1738</v>
      </c>
      <c r="C1212" s="2">
        <f>RSI!I1212</f>
        <v>36.501298658051823</v>
      </c>
      <c r="D1212" s="2">
        <f>MACD!E1212</f>
        <v>0.22845004586310225</v>
      </c>
      <c r="E1212" s="2">
        <f>MACD!F1212</f>
        <v>0.18055048541455465</v>
      </c>
      <c r="F1212" s="2">
        <f>'Moving Avg'!D1212</f>
        <v>26.3736</v>
      </c>
      <c r="G1212" s="2">
        <f>'Moving Avg'!F1212</f>
        <v>26.598374999999997</v>
      </c>
      <c r="H1212" s="2">
        <f>'Moving Avg'!G1212</f>
        <v>25.771004000000008</v>
      </c>
      <c r="I1212" s="2">
        <f>'Moving Avg'!H1212</f>
        <v>27.944579000000036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  <c r="M1212" s="8">
        <f t="shared" si="180"/>
        <v>25</v>
      </c>
      <c r="N1212" s="8">
        <f t="shared" si="181"/>
        <v>0</v>
      </c>
      <c r="O1212" s="8">
        <f t="shared" si="182"/>
        <v>0</v>
      </c>
      <c r="P1212" s="8">
        <f t="shared" si="183"/>
        <v>16.5</v>
      </c>
      <c r="Q1212" s="9">
        <f t="shared" si="184"/>
        <v>11.225</v>
      </c>
      <c r="R1212" s="9">
        <f t="shared" si="185"/>
        <v>9.125</v>
      </c>
      <c r="S1212" s="9">
        <f t="shared" si="186"/>
        <v>11.175000000000001</v>
      </c>
      <c r="T1212" s="9">
        <f t="shared" si="187"/>
        <v>10.375</v>
      </c>
      <c r="U1212" s="8">
        <f t="shared" si="188"/>
        <v>10.508333333333335</v>
      </c>
      <c r="V1212" s="8">
        <f t="shared" si="189"/>
        <v>10.475000000000001</v>
      </c>
    </row>
    <row r="1213" spans="1:22" ht="13.5" x14ac:dyDescent="0.25">
      <c r="A1213" s="3">
        <f>RSI!A1213</f>
        <v>44078</v>
      </c>
      <c r="B1213" s="2">
        <f>RSI!B1213</f>
        <v>26.1738</v>
      </c>
      <c r="C1213" s="2">
        <f>RSI!I1213</f>
        <v>36.501298658051823</v>
      </c>
      <c r="D1213" s="2">
        <f>MACD!E1213</f>
        <v>0.25016065888306471</v>
      </c>
      <c r="E1213" s="2">
        <f>MACD!F1213</f>
        <v>0.19447252010825666</v>
      </c>
      <c r="F1213" s="2">
        <f>'Moving Avg'!D1213</f>
        <v>26.273699999999998</v>
      </c>
      <c r="G1213" s="2">
        <f>'Moving Avg'!F1213</f>
        <v>26.573400000000003</v>
      </c>
      <c r="H1213" s="2">
        <f>'Moving Avg'!G1213</f>
        <v>25.842932000000008</v>
      </c>
      <c r="I1213" s="2">
        <f>'Moving Avg'!H1213</f>
        <v>27.947975500000034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  <c r="M1213" s="8">
        <f t="shared" si="180"/>
        <v>25</v>
      </c>
      <c r="N1213" s="8">
        <f t="shared" si="181"/>
        <v>0</v>
      </c>
      <c r="O1213" s="8">
        <f t="shared" si="182"/>
        <v>0</v>
      </c>
      <c r="P1213" s="8">
        <f t="shared" si="183"/>
        <v>16.5</v>
      </c>
      <c r="Q1213" s="9">
        <f t="shared" si="184"/>
        <v>11.225</v>
      </c>
      <c r="R1213" s="9">
        <f t="shared" si="185"/>
        <v>9.125</v>
      </c>
      <c r="S1213" s="9">
        <f t="shared" si="186"/>
        <v>11.175000000000001</v>
      </c>
      <c r="T1213" s="9">
        <f t="shared" si="187"/>
        <v>10.375</v>
      </c>
      <c r="U1213" s="8">
        <f t="shared" si="188"/>
        <v>10.508333333333335</v>
      </c>
      <c r="V1213" s="8">
        <f t="shared" si="189"/>
        <v>10.475000000000001</v>
      </c>
    </row>
    <row r="1214" spans="1:22" ht="13.5" x14ac:dyDescent="0.25">
      <c r="A1214" s="3">
        <f>RSI!A1214</f>
        <v>44081</v>
      </c>
      <c r="B1214" s="2">
        <f>RSI!B1214</f>
        <v>25.974</v>
      </c>
      <c r="C1214" s="2">
        <f>RSI!I1214</f>
        <v>29.358209526835822</v>
      </c>
      <c r="D1214" s="2">
        <f>MACD!E1214</f>
        <v>0.284811872401459</v>
      </c>
      <c r="E1214" s="2">
        <f>MACD!F1214</f>
        <v>0.21254039056689716</v>
      </c>
      <c r="F1214" s="2">
        <f>'Moving Avg'!D1214</f>
        <v>26.133839999999999</v>
      </c>
      <c r="G1214" s="2">
        <f>'Moving Avg'!F1214</f>
        <v>26.538435000000003</v>
      </c>
      <c r="H1214" s="2">
        <f>'Moving Avg'!G1214</f>
        <v>25.91126400000001</v>
      </c>
      <c r="I1214" s="2">
        <f>'Moving Avg'!H1214</f>
        <v>27.958015500000034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  <c r="M1214" s="8">
        <f t="shared" si="180"/>
        <v>50</v>
      </c>
      <c r="N1214" s="8">
        <f t="shared" si="181"/>
        <v>0</v>
      </c>
      <c r="O1214" s="8">
        <f t="shared" si="182"/>
        <v>0</v>
      </c>
      <c r="P1214" s="8">
        <f t="shared" si="183"/>
        <v>16.5</v>
      </c>
      <c r="Q1214" s="9">
        <f t="shared" si="184"/>
        <v>19.975000000000001</v>
      </c>
      <c r="R1214" s="9">
        <f t="shared" si="185"/>
        <v>14.125</v>
      </c>
      <c r="S1214" s="9">
        <f t="shared" si="186"/>
        <v>14.925000000000001</v>
      </c>
      <c r="T1214" s="9">
        <f t="shared" si="187"/>
        <v>16.625</v>
      </c>
      <c r="U1214" s="8">
        <f t="shared" si="188"/>
        <v>16.341666666666669</v>
      </c>
      <c r="V1214" s="8">
        <f t="shared" si="189"/>
        <v>16.412500000000001</v>
      </c>
    </row>
    <row r="1215" spans="1:22" ht="13.5" x14ac:dyDescent="0.25">
      <c r="A1215" s="3">
        <f>RSI!A1215</f>
        <v>44082</v>
      </c>
      <c r="B1215" s="2">
        <f>RSI!B1215</f>
        <v>25.954000000000001</v>
      </c>
      <c r="C1215" s="2">
        <f>RSI!I1215</f>
        <v>28.751668748253124</v>
      </c>
      <c r="D1215" s="2">
        <f>MACD!E1215</f>
        <v>0.31816525196827428</v>
      </c>
      <c r="E1215" s="2">
        <f>MACD!F1215</f>
        <v>0.2336653628471726</v>
      </c>
      <c r="F1215" s="2">
        <f>'Moving Avg'!D1215</f>
        <v>26.089880000000001</v>
      </c>
      <c r="G1215" s="2">
        <f>'Moving Avg'!F1215</f>
        <v>26.502470000000006</v>
      </c>
      <c r="H1215" s="2">
        <f>'Moving Avg'!G1215</f>
        <v>25.992782000000012</v>
      </c>
      <c r="I1215" s="2">
        <f>'Moving Avg'!H1215</f>
        <v>27.96790550000004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  <c r="M1215" s="8">
        <f t="shared" si="180"/>
        <v>50</v>
      </c>
      <c r="N1215" s="8">
        <f t="shared" si="181"/>
        <v>0</v>
      </c>
      <c r="O1215" s="8">
        <f t="shared" si="182"/>
        <v>0</v>
      </c>
      <c r="P1215" s="8">
        <f t="shared" si="183"/>
        <v>16.5</v>
      </c>
      <c r="Q1215" s="9">
        <f t="shared" si="184"/>
        <v>19.975000000000001</v>
      </c>
      <c r="R1215" s="9">
        <f t="shared" si="185"/>
        <v>14.125</v>
      </c>
      <c r="S1215" s="9">
        <f t="shared" si="186"/>
        <v>14.925000000000001</v>
      </c>
      <c r="T1215" s="9">
        <f t="shared" si="187"/>
        <v>16.625</v>
      </c>
      <c r="U1215" s="8">
        <f t="shared" si="188"/>
        <v>16.341666666666669</v>
      </c>
      <c r="V1215" s="8">
        <f t="shared" si="189"/>
        <v>16.412500000000001</v>
      </c>
    </row>
    <row r="1216" spans="1:22" ht="13.5" x14ac:dyDescent="0.25">
      <c r="A1216" s="3">
        <f>RSI!A1216</f>
        <v>44083</v>
      </c>
      <c r="B1216" s="2">
        <f>RSI!B1216</f>
        <v>25.844100000000001</v>
      </c>
      <c r="C1216" s="2">
        <f>RSI!I1216</f>
        <v>25.619446554375855</v>
      </c>
      <c r="D1216" s="2">
        <f>MACD!E1216</f>
        <v>0.35700889405660163</v>
      </c>
      <c r="E1216" s="2">
        <f>MACD!F1216</f>
        <v>0.25833406908905843</v>
      </c>
      <c r="F1216" s="2">
        <f>'Moving Avg'!D1216</f>
        <v>26.02394</v>
      </c>
      <c r="G1216" s="2">
        <f>'Moving Avg'!F1216</f>
        <v>26.461010000000005</v>
      </c>
      <c r="H1216" s="2">
        <f>'Moving Avg'!G1216</f>
        <v>26.059114000000012</v>
      </c>
      <c r="I1216" s="2">
        <f>'Moving Avg'!H1216</f>
        <v>27.98084250000003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  <c r="M1216" s="8">
        <f t="shared" si="180"/>
        <v>50</v>
      </c>
      <c r="N1216" s="8">
        <f t="shared" si="181"/>
        <v>0</v>
      </c>
      <c r="O1216" s="8">
        <f t="shared" si="182"/>
        <v>0</v>
      </c>
      <c r="P1216" s="8">
        <f t="shared" si="183"/>
        <v>16.5</v>
      </c>
      <c r="Q1216" s="9">
        <f t="shared" si="184"/>
        <v>19.975000000000001</v>
      </c>
      <c r="R1216" s="9">
        <f t="shared" si="185"/>
        <v>14.125</v>
      </c>
      <c r="S1216" s="9">
        <f t="shared" si="186"/>
        <v>14.925000000000001</v>
      </c>
      <c r="T1216" s="9">
        <f t="shared" si="187"/>
        <v>16.625</v>
      </c>
      <c r="U1216" s="8">
        <f t="shared" si="188"/>
        <v>16.341666666666669</v>
      </c>
      <c r="V1216" s="8">
        <f t="shared" si="189"/>
        <v>16.412500000000001</v>
      </c>
    </row>
    <row r="1217" spans="1:22" ht="13.5" x14ac:dyDescent="0.25">
      <c r="A1217" s="3">
        <f>RSI!A1217</f>
        <v>44084</v>
      </c>
      <c r="B1217" s="2">
        <f>RSI!B1217</f>
        <v>25.7742</v>
      </c>
      <c r="C1217" s="2">
        <f>RSI!I1217</f>
        <v>23.840476626706945</v>
      </c>
      <c r="D1217" s="2">
        <f>MACD!E1217</f>
        <v>0.39800081997701042</v>
      </c>
      <c r="E1217" s="2">
        <f>MACD!F1217</f>
        <v>0.28626741926664884</v>
      </c>
      <c r="F1217" s="2">
        <f>'Moving Avg'!D1217</f>
        <v>25.944020000000002</v>
      </c>
      <c r="G1217" s="2">
        <f>'Moving Avg'!F1217</f>
        <v>26.416055000000007</v>
      </c>
      <c r="H1217" s="2">
        <f>'Moving Avg'!G1217</f>
        <v>26.124248000000016</v>
      </c>
      <c r="I1217" s="2">
        <f>'Moving Avg'!H1217</f>
        <v>27.988235000000035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  <c r="M1217" s="8">
        <f t="shared" si="180"/>
        <v>50</v>
      </c>
      <c r="N1217" s="8">
        <f t="shared" si="181"/>
        <v>0</v>
      </c>
      <c r="O1217" s="8">
        <f t="shared" si="182"/>
        <v>0</v>
      </c>
      <c r="P1217" s="8">
        <f t="shared" si="183"/>
        <v>16.5</v>
      </c>
      <c r="Q1217" s="9">
        <f t="shared" si="184"/>
        <v>19.975000000000001</v>
      </c>
      <c r="R1217" s="9">
        <f t="shared" si="185"/>
        <v>14.125</v>
      </c>
      <c r="S1217" s="9">
        <f t="shared" si="186"/>
        <v>14.925000000000001</v>
      </c>
      <c r="T1217" s="9">
        <f t="shared" si="187"/>
        <v>16.625</v>
      </c>
      <c r="U1217" s="8">
        <f t="shared" si="188"/>
        <v>16.341666666666669</v>
      </c>
      <c r="V1217" s="8">
        <f t="shared" si="189"/>
        <v>16.412500000000001</v>
      </c>
    </row>
    <row r="1218" spans="1:22" ht="13.5" x14ac:dyDescent="0.25">
      <c r="A1218" s="3">
        <f>RSI!A1218</f>
        <v>44085</v>
      </c>
      <c r="B1218" s="2">
        <f>RSI!B1218</f>
        <v>25.464500000000001</v>
      </c>
      <c r="C1218" s="2">
        <f>RSI!I1218</f>
        <v>17.907398427139427</v>
      </c>
      <c r="D1218" s="2">
        <f>MACD!E1218</f>
        <v>0.45876827396049791</v>
      </c>
      <c r="E1218" s="2">
        <f>MACD!F1218</f>
        <v>0.32076759020541867</v>
      </c>
      <c r="F1218" s="2">
        <f>'Moving Avg'!D1218</f>
        <v>25.802160000000004</v>
      </c>
      <c r="G1218" s="2">
        <f>'Moving Avg'!F1218</f>
        <v>26.355615000000007</v>
      </c>
      <c r="H1218" s="2">
        <f>'Moving Avg'!G1218</f>
        <v>26.195976000000019</v>
      </c>
      <c r="I1218" s="2">
        <f>'Moving Avg'!H1218</f>
        <v>27.990682500000037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  <c r="M1218" s="8">
        <f t="shared" ref="M1218:M1281" si="190">IF(C1218&lt;30,50, IF(C1218&gt;70, 0, 25))</f>
        <v>50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16.5</v>
      </c>
      <c r="Q1218" s="9">
        <f t="shared" si="184"/>
        <v>19.975000000000001</v>
      </c>
      <c r="R1218" s="9">
        <f t="shared" si="185"/>
        <v>14.125</v>
      </c>
      <c r="S1218" s="9">
        <f t="shared" si="186"/>
        <v>14.925000000000001</v>
      </c>
      <c r="T1218" s="9">
        <f t="shared" si="187"/>
        <v>16.625</v>
      </c>
      <c r="U1218" s="8">
        <f t="shared" si="188"/>
        <v>16.341666666666669</v>
      </c>
      <c r="V1218" s="8">
        <f t="shared" si="189"/>
        <v>16.412500000000001</v>
      </c>
    </row>
    <row r="1219" spans="1:22" ht="13.5" x14ac:dyDescent="0.25">
      <c r="A1219" s="3">
        <f>RSI!A1219</f>
        <v>44088</v>
      </c>
      <c r="B1219" s="2">
        <f>RSI!B1219</f>
        <v>25.364599999999999</v>
      </c>
      <c r="C1219" s="2">
        <f>RSI!I1219</f>
        <v>16.482459888311809</v>
      </c>
      <c r="D1219" s="2">
        <f>MACD!E1219</f>
        <v>0.52232547267735541</v>
      </c>
      <c r="E1219" s="2">
        <f>MACD!F1219</f>
        <v>0.36107916669980605</v>
      </c>
      <c r="F1219" s="2">
        <f>'Moving Avg'!D1219</f>
        <v>25.680280000000003</v>
      </c>
      <c r="G1219" s="2">
        <f>'Moving Avg'!F1219</f>
        <v>26.29018000000001</v>
      </c>
      <c r="H1219" s="2">
        <f>'Moving Avg'!G1219</f>
        <v>26.265706000000019</v>
      </c>
      <c r="I1219" s="2">
        <f>'Moving Avg'!H1219</f>
        <v>27.988884000000038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  <c r="M1219" s="8">
        <f t="shared" si="190"/>
        <v>50</v>
      </c>
      <c r="N1219" s="8">
        <f t="shared" si="191"/>
        <v>0</v>
      </c>
      <c r="O1219" s="8">
        <f t="shared" si="192"/>
        <v>0</v>
      </c>
      <c r="P1219" s="8">
        <f t="shared" si="193"/>
        <v>16.5</v>
      </c>
      <c r="Q1219" s="9">
        <f t="shared" ref="Q1219:Q1282" si="194">0.35*M1219+N1219*0.35+O1219*0.15+P1219*0.15</f>
        <v>19.975000000000001</v>
      </c>
      <c r="R1219" s="9">
        <f t="shared" ref="R1219:R1282" si="195">M1219*0.2+N1219*0.2+O1219*0.35+P1219*0.25</f>
        <v>14.125</v>
      </c>
      <c r="S1219" s="9">
        <f t="shared" ref="S1219:S1282" si="196">M1219*0.15+N1219*0.15+O1219*0.25+P1219*0.45</f>
        <v>14.925000000000001</v>
      </c>
      <c r="T1219" s="9">
        <f t="shared" ref="T1219:T1282" si="197">0.25*SUM(M1219:P1219)</f>
        <v>16.625</v>
      </c>
      <c r="U1219" s="8">
        <f t="shared" ref="U1219:U1282" si="198">SUM(Q1219:S1219)/3</f>
        <v>16.341666666666669</v>
      </c>
      <c r="V1219" s="8">
        <f t="shared" ref="V1219:V1282" si="199">SUM(Q1219:T1219)/4</f>
        <v>16.412500000000001</v>
      </c>
    </row>
    <row r="1220" spans="1:22" ht="13.5" x14ac:dyDescent="0.25">
      <c r="A1220" s="3">
        <f>RSI!A1220</f>
        <v>44089</v>
      </c>
      <c r="B1220" s="2">
        <f>RSI!B1220</f>
        <v>25.354600000000001</v>
      </c>
      <c r="C1220" s="2">
        <f>RSI!I1220</f>
        <v>16.342276873649922</v>
      </c>
      <c r="D1220" s="2">
        <f>MACD!E1220</f>
        <v>0.50497711870705686</v>
      </c>
      <c r="E1220" s="2">
        <f>MACD!F1220</f>
        <v>0.38985875710125628</v>
      </c>
      <c r="F1220" s="2">
        <f>'Moving Avg'!D1220</f>
        <v>25.560400000000001</v>
      </c>
      <c r="G1220" s="2">
        <f>'Moving Avg'!F1220</f>
        <v>26.224245000000007</v>
      </c>
      <c r="H1220" s="2">
        <f>'Moving Avg'!G1220</f>
        <v>26.322248000000016</v>
      </c>
      <c r="I1220" s="2">
        <f>'Moving Avg'!H1220</f>
        <v>27.979243500000038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  <c r="M1220" s="8">
        <f t="shared" si="190"/>
        <v>50</v>
      </c>
      <c r="N1220" s="8">
        <f t="shared" si="191"/>
        <v>0</v>
      </c>
      <c r="O1220" s="8">
        <f t="shared" si="192"/>
        <v>0</v>
      </c>
      <c r="P1220" s="8">
        <f t="shared" si="193"/>
        <v>16.5</v>
      </c>
      <c r="Q1220" s="9">
        <f t="shared" si="194"/>
        <v>19.975000000000001</v>
      </c>
      <c r="R1220" s="9">
        <f t="shared" si="195"/>
        <v>14.125</v>
      </c>
      <c r="S1220" s="9">
        <f t="shared" si="196"/>
        <v>14.925000000000001</v>
      </c>
      <c r="T1220" s="9">
        <f t="shared" si="197"/>
        <v>16.625</v>
      </c>
      <c r="U1220" s="8">
        <f t="shared" si="198"/>
        <v>16.341666666666669</v>
      </c>
      <c r="V1220" s="8">
        <f t="shared" si="199"/>
        <v>16.412500000000001</v>
      </c>
    </row>
    <row r="1221" spans="1:22" ht="13.5" x14ac:dyDescent="0.25">
      <c r="A1221" s="3">
        <f>RSI!A1221</f>
        <v>44090</v>
      </c>
      <c r="B1221" s="2">
        <f>RSI!B1221</f>
        <v>24.975000000000001</v>
      </c>
      <c r="C1221" s="2">
        <f>RSI!I1221</f>
        <v>12.126196680367741</v>
      </c>
      <c r="D1221" s="2">
        <f>MACD!E1221</f>
        <v>0.5230845095427803</v>
      </c>
      <c r="E1221" s="2">
        <f>MACD!F1221</f>
        <v>0.41650390758956107</v>
      </c>
      <c r="F1221" s="2">
        <f>'Moving Avg'!D1221</f>
        <v>25.386580000000002</v>
      </c>
      <c r="G1221" s="2">
        <f>'Moving Avg'!F1221</f>
        <v>26.139330000000008</v>
      </c>
      <c r="H1221" s="2">
        <f>'Moving Avg'!G1221</f>
        <v>26.357812000000017</v>
      </c>
      <c r="I1221" s="2">
        <f>'Moving Avg'!H1221</f>
        <v>27.959413500000043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  <c r="M1221" s="8">
        <f t="shared" si="190"/>
        <v>50</v>
      </c>
      <c r="N1221" s="8">
        <f t="shared" si="191"/>
        <v>0</v>
      </c>
      <c r="O1221" s="8">
        <f t="shared" si="192"/>
        <v>0</v>
      </c>
      <c r="P1221" s="8">
        <f t="shared" si="193"/>
        <v>16.5</v>
      </c>
      <c r="Q1221" s="9">
        <f t="shared" si="194"/>
        <v>19.975000000000001</v>
      </c>
      <c r="R1221" s="9">
        <f t="shared" si="195"/>
        <v>14.125</v>
      </c>
      <c r="S1221" s="9">
        <f t="shared" si="196"/>
        <v>14.925000000000001</v>
      </c>
      <c r="T1221" s="9">
        <f t="shared" si="197"/>
        <v>16.625</v>
      </c>
      <c r="U1221" s="8">
        <f t="shared" si="198"/>
        <v>16.341666666666669</v>
      </c>
      <c r="V1221" s="8">
        <f t="shared" si="199"/>
        <v>16.412500000000001</v>
      </c>
    </row>
    <row r="1222" spans="1:22" ht="13.5" x14ac:dyDescent="0.25">
      <c r="A1222" s="3">
        <f>RSI!A1222</f>
        <v>44091</v>
      </c>
      <c r="B1222" s="2">
        <f>RSI!B1222</f>
        <v>23.975999999999999</v>
      </c>
      <c r="C1222" s="2">
        <f>RSI!I1222</f>
        <v>7.0046120496320441</v>
      </c>
      <c r="D1222" s="2">
        <f>MACD!E1222</f>
        <v>0.61897167319421342</v>
      </c>
      <c r="E1222" s="2">
        <f>MACD!F1222</f>
        <v>0.45699746071049158</v>
      </c>
      <c r="F1222" s="2">
        <f>'Moving Avg'!D1222</f>
        <v>25.026940000000003</v>
      </c>
      <c r="G1222" s="2">
        <f>'Moving Avg'!F1222</f>
        <v>26.004465000000003</v>
      </c>
      <c r="H1222" s="2">
        <f>'Moving Avg'!G1222</f>
        <v>26.357812000000013</v>
      </c>
      <c r="I1222" s="2">
        <f>'Moving Avg'!H1222</f>
        <v>27.925947000000043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  <c r="M1222" s="8">
        <f t="shared" si="190"/>
        <v>50</v>
      </c>
      <c r="N1222" s="8">
        <f t="shared" si="191"/>
        <v>0</v>
      </c>
      <c r="O1222" s="8">
        <f t="shared" si="192"/>
        <v>0</v>
      </c>
      <c r="P1222" s="8">
        <f t="shared" si="193"/>
        <v>16.5</v>
      </c>
      <c r="Q1222" s="9">
        <f t="shared" si="194"/>
        <v>19.975000000000001</v>
      </c>
      <c r="R1222" s="9">
        <f t="shared" si="195"/>
        <v>14.125</v>
      </c>
      <c r="S1222" s="9">
        <f t="shared" si="196"/>
        <v>14.925000000000001</v>
      </c>
      <c r="T1222" s="9">
        <f t="shared" si="197"/>
        <v>16.625</v>
      </c>
      <c r="U1222" s="8">
        <f t="shared" si="198"/>
        <v>16.341666666666669</v>
      </c>
      <c r="V1222" s="8">
        <f t="shared" si="199"/>
        <v>16.412500000000001</v>
      </c>
    </row>
    <row r="1223" spans="1:22" ht="13.5" x14ac:dyDescent="0.25">
      <c r="A1223" s="3">
        <f>RSI!A1223</f>
        <v>44092</v>
      </c>
      <c r="B1223" s="2">
        <f>RSI!B1223</f>
        <v>24.975000000000001</v>
      </c>
      <c r="C1223" s="2">
        <f>RSI!I1223</f>
        <v>36.078880746696434</v>
      </c>
      <c r="D1223" s="2">
        <f>MACD!E1223</f>
        <v>0.63808928946591337</v>
      </c>
      <c r="E1223" s="2">
        <f>MACD!F1223</f>
        <v>0.49321582646157591</v>
      </c>
      <c r="F1223" s="2">
        <f>'Moving Avg'!D1223</f>
        <v>24.929039999999997</v>
      </c>
      <c r="G1223" s="2">
        <f>'Moving Avg'!F1223</f>
        <v>25.919550000000005</v>
      </c>
      <c r="H1223" s="2">
        <f>'Moving Avg'!G1223</f>
        <v>26.367802000000012</v>
      </c>
      <c r="I1223" s="2">
        <f>'Moving Avg'!H1223</f>
        <v>27.88828450000004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  <c r="M1223" s="8">
        <f t="shared" si="190"/>
        <v>25</v>
      </c>
      <c r="N1223" s="8">
        <f t="shared" si="191"/>
        <v>0</v>
      </c>
      <c r="O1223" s="8">
        <f t="shared" si="192"/>
        <v>0</v>
      </c>
      <c r="P1223" s="8">
        <f t="shared" si="193"/>
        <v>16.5</v>
      </c>
      <c r="Q1223" s="9">
        <f t="shared" si="194"/>
        <v>11.225</v>
      </c>
      <c r="R1223" s="9">
        <f t="shared" si="195"/>
        <v>9.125</v>
      </c>
      <c r="S1223" s="9">
        <f t="shared" si="196"/>
        <v>11.175000000000001</v>
      </c>
      <c r="T1223" s="9">
        <f t="shared" si="197"/>
        <v>10.375</v>
      </c>
      <c r="U1223" s="8">
        <f t="shared" si="198"/>
        <v>10.508333333333335</v>
      </c>
      <c r="V1223" s="8">
        <f t="shared" si="199"/>
        <v>10.475000000000001</v>
      </c>
    </row>
    <row r="1224" spans="1:22" ht="13.5" x14ac:dyDescent="0.25">
      <c r="A1224" s="3">
        <f>RSI!A1224</f>
        <v>44095</v>
      </c>
      <c r="B1224" s="2">
        <f>RSI!B1224</f>
        <v>24.2258</v>
      </c>
      <c r="C1224" s="2">
        <f>RSI!I1224</f>
        <v>28.805453888682464</v>
      </c>
      <c r="D1224" s="2">
        <f>MACD!E1224</f>
        <v>0.6842151792575244</v>
      </c>
      <c r="E1224" s="2">
        <f>MACD!F1224</f>
        <v>0.53141569702076563</v>
      </c>
      <c r="F1224" s="2">
        <f>'Moving Avg'!D1224</f>
        <v>24.701279999999997</v>
      </c>
      <c r="G1224" s="2">
        <f>'Moving Avg'!F1224</f>
        <v>25.797175000000003</v>
      </c>
      <c r="H1224" s="2">
        <f>'Moving Avg'!G1224</f>
        <v>26.333438000000012</v>
      </c>
      <c r="I1224" s="2">
        <f>'Moving Avg'!H1224</f>
        <v>27.83958350000005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  <c r="M1224" s="8">
        <f t="shared" si="190"/>
        <v>50</v>
      </c>
      <c r="N1224" s="8">
        <f t="shared" si="191"/>
        <v>0</v>
      </c>
      <c r="O1224" s="8">
        <f t="shared" si="192"/>
        <v>0</v>
      </c>
      <c r="P1224" s="8">
        <f t="shared" si="193"/>
        <v>16.5</v>
      </c>
      <c r="Q1224" s="9">
        <f t="shared" si="194"/>
        <v>19.975000000000001</v>
      </c>
      <c r="R1224" s="9">
        <f t="shared" si="195"/>
        <v>14.125</v>
      </c>
      <c r="S1224" s="9">
        <f t="shared" si="196"/>
        <v>14.925000000000001</v>
      </c>
      <c r="T1224" s="9">
        <f t="shared" si="197"/>
        <v>16.625</v>
      </c>
      <c r="U1224" s="8">
        <f t="shared" si="198"/>
        <v>16.341666666666669</v>
      </c>
      <c r="V1224" s="8">
        <f t="shared" si="199"/>
        <v>16.412500000000001</v>
      </c>
    </row>
    <row r="1225" spans="1:22" ht="13.5" x14ac:dyDescent="0.25">
      <c r="A1225" s="3">
        <f>RSI!A1225</f>
        <v>44096</v>
      </c>
      <c r="B1225" s="2">
        <f>RSI!B1225</f>
        <v>24.8751</v>
      </c>
      <c r="C1225" s="2">
        <f>RSI!I1225</f>
        <v>40.07980499010322</v>
      </c>
      <c r="D1225" s="2">
        <f>MACD!E1225</f>
        <v>0.68130566066966836</v>
      </c>
      <c r="E1225" s="2">
        <f>MACD!F1225</f>
        <v>0.56139368975054615</v>
      </c>
      <c r="F1225" s="2">
        <f>'Moving Avg'!D1225</f>
        <v>24.605380000000004</v>
      </c>
      <c r="G1225" s="2">
        <f>'Moving Avg'!F1225</f>
        <v>25.707265</v>
      </c>
      <c r="H1225" s="2">
        <f>'Moving Avg'!G1225</f>
        <v>26.303468000000013</v>
      </c>
      <c r="I1225" s="2">
        <f>'Moving Avg'!H1225</f>
        <v>27.799124000000052</v>
      </c>
      <c r="J1225" s="6" t="str">
        <f>OBV!F1225</f>
        <v>BEARISH</v>
      </c>
      <c r="K1225" s="6" t="str">
        <f>OBV!G1225</f>
        <v>NEUTRAL</v>
      </c>
      <c r="L1225" s="6" t="str">
        <f>OBV!H1225</f>
        <v>CONFIRMED BEARISH</v>
      </c>
      <c r="M1225" s="8">
        <f t="shared" si="190"/>
        <v>25</v>
      </c>
      <c r="N1225" s="8">
        <f t="shared" si="191"/>
        <v>0</v>
      </c>
      <c r="O1225" s="8">
        <f t="shared" si="192"/>
        <v>0</v>
      </c>
      <c r="P1225" s="8">
        <f t="shared" si="193"/>
        <v>16.5</v>
      </c>
      <c r="Q1225" s="9">
        <f t="shared" si="194"/>
        <v>11.225</v>
      </c>
      <c r="R1225" s="9">
        <f t="shared" si="195"/>
        <v>9.125</v>
      </c>
      <c r="S1225" s="9">
        <f t="shared" si="196"/>
        <v>11.175000000000001</v>
      </c>
      <c r="T1225" s="9">
        <f t="shared" si="197"/>
        <v>10.375</v>
      </c>
      <c r="U1225" s="8">
        <f t="shared" si="198"/>
        <v>10.508333333333335</v>
      </c>
      <c r="V1225" s="8">
        <f t="shared" si="199"/>
        <v>10.475000000000001</v>
      </c>
    </row>
    <row r="1226" spans="1:22" ht="13.5" x14ac:dyDescent="0.25">
      <c r="A1226" s="3">
        <f>RSI!A1226</f>
        <v>44097</v>
      </c>
      <c r="B1226" s="2">
        <f>RSI!B1226</f>
        <v>24.815200000000001</v>
      </c>
      <c r="C1226" s="2">
        <f>RSI!I1226</f>
        <v>39.458997455181873</v>
      </c>
      <c r="D1226" s="2">
        <f>MACD!E1226</f>
        <v>0.67108645766585795</v>
      </c>
      <c r="E1226" s="2">
        <f>MACD!F1226</f>
        <v>0.58333224333360856</v>
      </c>
      <c r="F1226" s="2">
        <f>'Moving Avg'!D1226</f>
        <v>24.573420000000002</v>
      </c>
      <c r="G1226" s="2">
        <f>'Moving Avg'!F1226</f>
        <v>25.614359999999998</v>
      </c>
      <c r="H1226" s="2">
        <f>'Moving Avg'!G1226</f>
        <v>26.272700000000004</v>
      </c>
      <c r="I1226" s="2">
        <f>'Moving Avg'!H1226</f>
        <v>27.759364000000051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  <c r="M1226" s="8">
        <f t="shared" si="190"/>
        <v>25</v>
      </c>
      <c r="N1226" s="8">
        <f t="shared" si="191"/>
        <v>0</v>
      </c>
      <c r="O1226" s="8">
        <f t="shared" si="192"/>
        <v>0</v>
      </c>
      <c r="P1226" s="8">
        <f t="shared" si="193"/>
        <v>16.5</v>
      </c>
      <c r="Q1226" s="9">
        <f t="shared" si="194"/>
        <v>11.225</v>
      </c>
      <c r="R1226" s="9">
        <f t="shared" si="195"/>
        <v>9.125</v>
      </c>
      <c r="S1226" s="9">
        <f t="shared" si="196"/>
        <v>11.175000000000001</v>
      </c>
      <c r="T1226" s="9">
        <f t="shared" si="197"/>
        <v>10.375</v>
      </c>
      <c r="U1226" s="8">
        <f t="shared" si="198"/>
        <v>10.508333333333335</v>
      </c>
      <c r="V1226" s="8">
        <f t="shared" si="199"/>
        <v>10.475000000000001</v>
      </c>
    </row>
    <row r="1227" spans="1:22" ht="13.5" x14ac:dyDescent="0.25">
      <c r="A1227" s="3">
        <f>RSI!A1227</f>
        <v>44098</v>
      </c>
      <c r="B1227" s="2">
        <f>RSI!B1227</f>
        <v>24.015999999999998</v>
      </c>
      <c r="C1227" s="2">
        <f>RSI!I1227</f>
        <v>32.275746874088085</v>
      </c>
      <c r="D1227" s="2">
        <f>MACD!E1227</f>
        <v>0.7156037606381922</v>
      </c>
      <c r="E1227" s="2">
        <f>MACD!F1227</f>
        <v>0.60978654679452526</v>
      </c>
      <c r="F1227" s="2">
        <f>'Moving Avg'!D1227</f>
        <v>24.581420000000001</v>
      </c>
      <c r="G1227" s="2">
        <f>'Moving Avg'!F1227</f>
        <v>25.481495000000002</v>
      </c>
      <c r="H1227" s="2">
        <f>'Moving Avg'!G1227</f>
        <v>26.225948000000006</v>
      </c>
      <c r="I1227" s="2">
        <f>'Moving Avg'!H1227</f>
        <v>27.715658000000047</v>
      </c>
      <c r="J1227" s="6" t="str">
        <f>OBV!F1227</f>
        <v>BEARISH</v>
      </c>
      <c r="K1227" s="6" t="str">
        <f>OBV!G1227</f>
        <v>NEUTRAL</v>
      </c>
      <c r="L1227" s="6" t="str">
        <f>OBV!H1227</f>
        <v>BEARISH DIVERGENCE</v>
      </c>
      <c r="M1227" s="8">
        <f t="shared" si="190"/>
        <v>25</v>
      </c>
      <c r="N1227" s="8">
        <f t="shared" si="191"/>
        <v>0</v>
      </c>
      <c r="O1227" s="8">
        <f t="shared" si="192"/>
        <v>0</v>
      </c>
      <c r="P1227" s="8">
        <f t="shared" si="193"/>
        <v>16.5</v>
      </c>
      <c r="Q1227" s="9">
        <f t="shared" si="194"/>
        <v>11.225</v>
      </c>
      <c r="R1227" s="9">
        <f t="shared" si="195"/>
        <v>9.125</v>
      </c>
      <c r="S1227" s="9">
        <f t="shared" si="196"/>
        <v>11.175000000000001</v>
      </c>
      <c r="T1227" s="9">
        <f t="shared" si="197"/>
        <v>10.375</v>
      </c>
      <c r="U1227" s="8">
        <f t="shared" si="198"/>
        <v>10.508333333333335</v>
      </c>
      <c r="V1227" s="8">
        <f t="shared" si="199"/>
        <v>10.475000000000001</v>
      </c>
    </row>
    <row r="1228" spans="1:22" ht="13.5" x14ac:dyDescent="0.25">
      <c r="A1228" s="3">
        <f>RSI!A1228</f>
        <v>44099</v>
      </c>
      <c r="B1228" s="2">
        <f>RSI!B1228</f>
        <v>23.966000000000001</v>
      </c>
      <c r="C1228" s="2">
        <f>RSI!I1228</f>
        <v>31.88467536087596</v>
      </c>
      <c r="D1228" s="2">
        <f>MACD!E1228</f>
        <v>0.7184209779454207</v>
      </c>
      <c r="E1228" s="2">
        <f>MACD!F1228</f>
        <v>0.63151343302470442</v>
      </c>
      <c r="F1228" s="2">
        <f>'Moving Avg'!D1228</f>
        <v>24.379619999999999</v>
      </c>
      <c r="G1228" s="2">
        <f>'Moving Avg'!F1228</f>
        <v>25.346130000000002</v>
      </c>
      <c r="H1228" s="2">
        <f>'Moving Avg'!G1228</f>
        <v>26.175798000000004</v>
      </c>
      <c r="I1228" s="2">
        <f>'Moving Avg'!H1228</f>
        <v>27.668755000000054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  <c r="M1228" s="8">
        <f t="shared" si="190"/>
        <v>25</v>
      </c>
      <c r="N1228" s="8">
        <f t="shared" si="191"/>
        <v>0</v>
      </c>
      <c r="O1228" s="8">
        <f t="shared" si="192"/>
        <v>0</v>
      </c>
      <c r="P1228" s="8">
        <f t="shared" si="193"/>
        <v>16.5</v>
      </c>
      <c r="Q1228" s="9">
        <f t="shared" si="194"/>
        <v>11.225</v>
      </c>
      <c r="R1228" s="9">
        <f t="shared" si="195"/>
        <v>9.125</v>
      </c>
      <c r="S1228" s="9">
        <f t="shared" si="196"/>
        <v>11.175000000000001</v>
      </c>
      <c r="T1228" s="9">
        <f t="shared" si="197"/>
        <v>10.375</v>
      </c>
      <c r="U1228" s="8">
        <f t="shared" si="198"/>
        <v>10.508333333333335</v>
      </c>
      <c r="V1228" s="8">
        <f t="shared" si="199"/>
        <v>10.475000000000001</v>
      </c>
    </row>
    <row r="1229" spans="1:22" ht="13.5" x14ac:dyDescent="0.25">
      <c r="A1229" s="3">
        <f>RSI!A1229</f>
        <v>44102</v>
      </c>
      <c r="B1229" s="2">
        <f>RSI!B1229</f>
        <v>23.2667</v>
      </c>
      <c r="C1229" s="2">
        <f>RSI!I1229</f>
        <v>26.963830467113638</v>
      </c>
      <c r="D1229" s="2">
        <f>MACD!E1229</f>
        <v>0.76594875813831464</v>
      </c>
      <c r="E1229" s="2">
        <f>MACD!F1229</f>
        <v>0.65840049804742651</v>
      </c>
      <c r="F1229" s="2">
        <f>'Moving Avg'!D1229</f>
        <v>24.187800000000003</v>
      </c>
      <c r="G1229" s="2">
        <f>'Moving Avg'!F1229</f>
        <v>25.175800000000002</v>
      </c>
      <c r="H1229" s="2">
        <f>'Moving Avg'!G1229</f>
        <v>26.102271999999999</v>
      </c>
      <c r="I1229" s="2">
        <f>'Moving Avg'!H1229</f>
        <v>27.618755000000057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  <c r="M1229" s="8">
        <f t="shared" si="190"/>
        <v>50</v>
      </c>
      <c r="N1229" s="8">
        <f t="shared" si="191"/>
        <v>0</v>
      </c>
      <c r="O1229" s="8">
        <f t="shared" si="192"/>
        <v>0</v>
      </c>
      <c r="P1229" s="8">
        <f t="shared" si="193"/>
        <v>16.5</v>
      </c>
      <c r="Q1229" s="9">
        <f t="shared" si="194"/>
        <v>19.975000000000001</v>
      </c>
      <c r="R1229" s="9">
        <f t="shared" si="195"/>
        <v>14.125</v>
      </c>
      <c r="S1229" s="9">
        <f t="shared" si="196"/>
        <v>14.925000000000001</v>
      </c>
      <c r="T1229" s="9">
        <f t="shared" si="197"/>
        <v>16.625</v>
      </c>
      <c r="U1229" s="8">
        <f t="shared" si="198"/>
        <v>16.341666666666669</v>
      </c>
      <c r="V1229" s="8">
        <f t="shared" si="199"/>
        <v>16.412500000000001</v>
      </c>
    </row>
    <row r="1230" spans="1:22" ht="13.5" x14ac:dyDescent="0.25">
      <c r="A1230" s="3">
        <f>RSI!A1230</f>
        <v>44103</v>
      </c>
      <c r="B1230" s="2">
        <f>RSI!B1230</f>
        <v>23.2667</v>
      </c>
      <c r="C1230" s="2">
        <f>RSI!I1230</f>
        <v>26.963830467113638</v>
      </c>
      <c r="D1230" s="2">
        <f>MACD!E1230</f>
        <v>0.8168260929545319</v>
      </c>
      <c r="E1230" s="2">
        <f>MACD!F1230</f>
        <v>0.69008561702884763</v>
      </c>
      <c r="F1230" s="2">
        <f>'Moving Avg'!D1230</f>
        <v>23.866120000000002</v>
      </c>
      <c r="G1230" s="2">
        <f>'Moving Avg'!F1230</f>
        <v>25.030445000000004</v>
      </c>
      <c r="H1230" s="2">
        <f>'Moving Avg'!G1230</f>
        <v>26.030144</v>
      </c>
      <c r="I1230" s="2">
        <f>'Moving Avg'!H1230</f>
        <v>27.570253500000053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  <c r="M1230" s="8">
        <f t="shared" si="190"/>
        <v>50</v>
      </c>
      <c r="N1230" s="8">
        <f t="shared" si="191"/>
        <v>0</v>
      </c>
      <c r="O1230" s="8">
        <f t="shared" si="192"/>
        <v>0</v>
      </c>
      <c r="P1230" s="8">
        <f t="shared" si="193"/>
        <v>16.5</v>
      </c>
      <c r="Q1230" s="9">
        <f t="shared" si="194"/>
        <v>19.975000000000001</v>
      </c>
      <c r="R1230" s="9">
        <f t="shared" si="195"/>
        <v>14.125</v>
      </c>
      <c r="S1230" s="9">
        <f t="shared" si="196"/>
        <v>14.925000000000001</v>
      </c>
      <c r="T1230" s="9">
        <f t="shared" si="197"/>
        <v>16.625</v>
      </c>
      <c r="U1230" s="8">
        <f t="shared" si="198"/>
        <v>16.341666666666669</v>
      </c>
      <c r="V1230" s="8">
        <f t="shared" si="199"/>
        <v>16.412500000000001</v>
      </c>
    </row>
    <row r="1231" spans="1:22" ht="13.5" x14ac:dyDescent="0.25">
      <c r="A1231" s="3">
        <f>RSI!A1231</f>
        <v>44104</v>
      </c>
      <c r="B1231" s="2">
        <f>RSI!B1231</f>
        <v>23.2667</v>
      </c>
      <c r="C1231" s="2">
        <f>RSI!I1231</f>
        <v>26.963830467113624</v>
      </c>
      <c r="D1231" s="2">
        <f>MACD!E1231</f>
        <v>0.81277242544069139</v>
      </c>
      <c r="E1231" s="2">
        <f>MACD!F1231</f>
        <v>0.71462297871121638</v>
      </c>
      <c r="F1231" s="2">
        <f>'Moving Avg'!D1231</f>
        <v>23.556419999999999</v>
      </c>
      <c r="G1231" s="2">
        <f>'Moving Avg'!F1231</f>
        <v>24.885090000000005</v>
      </c>
      <c r="H1231" s="2">
        <f>'Moving Avg'!G1231</f>
        <v>25.958015999999994</v>
      </c>
      <c r="I1231" s="2">
        <f>'Moving Avg'!H1231</f>
        <v>27.52424950000005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  <c r="M1231" s="8">
        <f t="shared" si="190"/>
        <v>50</v>
      </c>
      <c r="N1231" s="8">
        <f t="shared" si="191"/>
        <v>0</v>
      </c>
      <c r="O1231" s="8">
        <f t="shared" si="192"/>
        <v>0</v>
      </c>
      <c r="P1231" s="8">
        <f t="shared" si="193"/>
        <v>16.5</v>
      </c>
      <c r="Q1231" s="9">
        <f t="shared" si="194"/>
        <v>19.975000000000001</v>
      </c>
      <c r="R1231" s="9">
        <f t="shared" si="195"/>
        <v>14.125</v>
      </c>
      <c r="S1231" s="9">
        <f t="shared" si="196"/>
        <v>14.925000000000001</v>
      </c>
      <c r="T1231" s="9">
        <f t="shared" si="197"/>
        <v>16.625</v>
      </c>
      <c r="U1231" s="8">
        <f t="shared" si="198"/>
        <v>16.341666666666669</v>
      </c>
      <c r="V1231" s="8">
        <f t="shared" si="199"/>
        <v>16.412500000000001</v>
      </c>
    </row>
    <row r="1232" spans="1:22" ht="13.5" x14ac:dyDescent="0.25">
      <c r="A1232" s="3">
        <f>RSI!A1232</f>
        <v>44105</v>
      </c>
      <c r="B1232" s="2">
        <f>RSI!B1232</f>
        <v>23.2667</v>
      </c>
      <c r="C1232" s="2">
        <f>RSI!I1232</f>
        <v>26.963830467113624</v>
      </c>
      <c r="D1232" s="2">
        <f>MACD!E1232</f>
        <v>0.66610960986215062</v>
      </c>
      <c r="E1232" s="2">
        <f>MACD!F1232</f>
        <v>0.70492030494140323</v>
      </c>
      <c r="F1232" s="2">
        <f>'Moving Avg'!D1232</f>
        <v>23.406560000000002</v>
      </c>
      <c r="G1232" s="2">
        <f>'Moving Avg'!F1232</f>
        <v>24.739735000000003</v>
      </c>
      <c r="H1232" s="2">
        <f>'Moving Avg'!G1232</f>
        <v>25.885887999999994</v>
      </c>
      <c r="I1232" s="2">
        <f>'Moving Avg'!H1232</f>
        <v>27.47804550000005</v>
      </c>
      <c r="J1232" s="6" t="str">
        <f>OBV!F1232</f>
        <v>BEARISH</v>
      </c>
      <c r="K1232" s="6" t="str">
        <f>OBV!G1232</f>
        <v>NEUTRAL</v>
      </c>
      <c r="L1232" s="6" t="str">
        <f>OBV!H1232</f>
        <v>CONFIRMED BEARISH</v>
      </c>
      <c r="M1232" s="8">
        <f t="shared" si="190"/>
        <v>50</v>
      </c>
      <c r="N1232" s="8">
        <f t="shared" si="191"/>
        <v>100</v>
      </c>
      <c r="O1232" s="8">
        <f t="shared" si="192"/>
        <v>0</v>
      </c>
      <c r="P1232" s="8">
        <f t="shared" si="193"/>
        <v>16.5</v>
      </c>
      <c r="Q1232" s="9">
        <f t="shared" si="194"/>
        <v>54.975000000000001</v>
      </c>
      <c r="R1232" s="9">
        <f t="shared" si="195"/>
        <v>34.125</v>
      </c>
      <c r="S1232" s="9">
        <f t="shared" si="196"/>
        <v>29.925000000000001</v>
      </c>
      <c r="T1232" s="9">
        <f t="shared" si="197"/>
        <v>41.625</v>
      </c>
      <c r="U1232" s="8">
        <f t="shared" si="198"/>
        <v>39.674999999999997</v>
      </c>
      <c r="V1232" s="8">
        <f t="shared" si="199"/>
        <v>40.162499999999994</v>
      </c>
    </row>
    <row r="1233" spans="1:22" ht="13.5" x14ac:dyDescent="0.25">
      <c r="A1233" s="3">
        <f>RSI!A1233</f>
        <v>44106</v>
      </c>
      <c r="B1233" s="2">
        <f>RSI!B1233</f>
        <v>23.2667</v>
      </c>
      <c r="C1233" s="2">
        <f>RSI!I1233</f>
        <v>26.963830467113624</v>
      </c>
      <c r="D1233" s="2">
        <f>MACD!E1233</f>
        <v>0.70538735139050601</v>
      </c>
      <c r="E1233" s="2">
        <f>MACD!F1233</f>
        <v>0.70501371423122383</v>
      </c>
      <c r="F1233" s="2">
        <f>'Moving Avg'!D1233</f>
        <v>23.2667</v>
      </c>
      <c r="G1233" s="2">
        <f>'Moving Avg'!F1233</f>
        <v>24.594380000000005</v>
      </c>
      <c r="H1233" s="2">
        <f>'Moving Avg'!G1233</f>
        <v>25.813759999999991</v>
      </c>
      <c r="I1233" s="2">
        <f>'Moving Avg'!H1233</f>
        <v>27.434589000000052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  <c r="M1233" s="8">
        <f t="shared" si="190"/>
        <v>50</v>
      </c>
      <c r="N1233" s="8">
        <f t="shared" si="191"/>
        <v>0</v>
      </c>
      <c r="O1233" s="8">
        <f t="shared" si="192"/>
        <v>0</v>
      </c>
      <c r="P1233" s="8">
        <f t="shared" si="193"/>
        <v>16.5</v>
      </c>
      <c r="Q1233" s="9">
        <f t="shared" si="194"/>
        <v>19.975000000000001</v>
      </c>
      <c r="R1233" s="9">
        <f t="shared" si="195"/>
        <v>14.125</v>
      </c>
      <c r="S1233" s="9">
        <f t="shared" si="196"/>
        <v>14.925000000000001</v>
      </c>
      <c r="T1233" s="9">
        <f t="shared" si="197"/>
        <v>16.625</v>
      </c>
      <c r="U1233" s="8">
        <f t="shared" si="198"/>
        <v>16.341666666666669</v>
      </c>
      <c r="V1233" s="8">
        <f t="shared" si="199"/>
        <v>16.412500000000001</v>
      </c>
    </row>
    <row r="1234" spans="1:22" ht="13.5" x14ac:dyDescent="0.25">
      <c r="A1234" s="3">
        <f>RSI!A1234</f>
        <v>44109</v>
      </c>
      <c r="B1234" s="2">
        <f>RSI!B1234</f>
        <v>23.876100000000001</v>
      </c>
      <c r="C1234" s="2">
        <f>RSI!I1234</f>
        <v>38.872348665782084</v>
      </c>
      <c r="D1234" s="2">
        <f>MACD!E1234</f>
        <v>0.58718743547807151</v>
      </c>
      <c r="E1234" s="2">
        <f>MACD!F1234</f>
        <v>0.68144845848059343</v>
      </c>
      <c r="F1234" s="2">
        <f>'Moving Avg'!D1234</f>
        <v>23.388580000000001</v>
      </c>
      <c r="G1234" s="2">
        <f>'Moving Avg'!F1234</f>
        <v>24.489485000000005</v>
      </c>
      <c r="H1234" s="2">
        <f>'Moving Avg'!G1234</f>
        <v>25.75381999999999</v>
      </c>
      <c r="I1234" s="2">
        <f>'Moving Avg'!H1234</f>
        <v>27.399124500000053</v>
      </c>
      <c r="J1234" s="6" t="str">
        <f>OBV!F1234</f>
        <v>BULLISH</v>
      </c>
      <c r="K1234" s="6" t="str">
        <f>OBV!G1234</f>
        <v>NEUTRAL</v>
      </c>
      <c r="L1234" s="6" t="str">
        <f>OBV!H1234</f>
        <v>CONFIRMED BULLISH</v>
      </c>
      <c r="M1234" s="8">
        <f t="shared" si="190"/>
        <v>25</v>
      </c>
      <c r="N1234" s="8">
        <f t="shared" si="191"/>
        <v>100</v>
      </c>
      <c r="O1234" s="8">
        <f t="shared" si="192"/>
        <v>0</v>
      </c>
      <c r="P1234" s="8">
        <f t="shared" si="193"/>
        <v>83.5</v>
      </c>
      <c r="Q1234" s="9">
        <f t="shared" si="194"/>
        <v>56.274999999999999</v>
      </c>
      <c r="R1234" s="9">
        <f t="shared" si="195"/>
        <v>45.875</v>
      </c>
      <c r="S1234" s="9">
        <f t="shared" si="196"/>
        <v>56.325000000000003</v>
      </c>
      <c r="T1234" s="9">
        <f t="shared" si="197"/>
        <v>52.125</v>
      </c>
      <c r="U1234" s="8">
        <f t="shared" si="198"/>
        <v>52.82500000000001</v>
      </c>
      <c r="V1234" s="8">
        <f t="shared" si="199"/>
        <v>52.650000000000006</v>
      </c>
    </row>
    <row r="1235" spans="1:22" ht="13.5" x14ac:dyDescent="0.25">
      <c r="A1235" s="3">
        <f>RSI!A1235</f>
        <v>44110</v>
      </c>
      <c r="B1235" s="2">
        <f>RSI!B1235</f>
        <v>23.876100000000001</v>
      </c>
      <c r="C1235" s="2">
        <f>RSI!I1235</f>
        <v>38.872348665782084</v>
      </c>
      <c r="D1235" s="2">
        <f>MACD!E1235</f>
        <v>0.59176656192299504</v>
      </c>
      <c r="E1235" s="2">
        <f>MACD!F1235</f>
        <v>0.66351207916907373</v>
      </c>
      <c r="F1235" s="2">
        <f>'Moving Avg'!D1235</f>
        <v>23.510460000000002</v>
      </c>
      <c r="G1235" s="2">
        <f>'Moving Avg'!F1235</f>
        <v>24.385590000000004</v>
      </c>
      <c r="H1235" s="2">
        <f>'Moving Avg'!G1235</f>
        <v>25.693879999999993</v>
      </c>
      <c r="I1235" s="2">
        <f>'Moving Avg'!H1235</f>
        <v>27.368305500000051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  <c r="M1235" s="8">
        <f t="shared" si="190"/>
        <v>25</v>
      </c>
      <c r="N1235" s="8">
        <f t="shared" si="191"/>
        <v>100</v>
      </c>
      <c r="O1235" s="8">
        <f t="shared" si="192"/>
        <v>0</v>
      </c>
      <c r="P1235" s="8">
        <f t="shared" si="193"/>
        <v>83.5</v>
      </c>
      <c r="Q1235" s="9">
        <f t="shared" si="194"/>
        <v>56.274999999999999</v>
      </c>
      <c r="R1235" s="9">
        <f t="shared" si="195"/>
        <v>45.875</v>
      </c>
      <c r="S1235" s="9">
        <f t="shared" si="196"/>
        <v>56.325000000000003</v>
      </c>
      <c r="T1235" s="9">
        <f t="shared" si="197"/>
        <v>52.125</v>
      </c>
      <c r="U1235" s="8">
        <f t="shared" si="198"/>
        <v>52.82500000000001</v>
      </c>
      <c r="V1235" s="8">
        <f t="shared" si="199"/>
        <v>52.650000000000006</v>
      </c>
    </row>
    <row r="1236" spans="1:22" ht="13.5" x14ac:dyDescent="0.25">
      <c r="A1236" s="3">
        <f>RSI!A1236</f>
        <v>44111</v>
      </c>
      <c r="B1236" s="2">
        <f>RSI!B1236</f>
        <v>23.166799999999999</v>
      </c>
      <c r="C1236" s="2">
        <f>RSI!I1236</f>
        <v>31.86001478202931</v>
      </c>
      <c r="D1236" s="2">
        <f>MACD!E1236</f>
        <v>0.64332038962858817</v>
      </c>
      <c r="E1236" s="2">
        <f>MACD!F1236</f>
        <v>0.65947374126097669</v>
      </c>
      <c r="F1236" s="2">
        <f>'Moving Avg'!D1236</f>
        <v>23.490480000000002</v>
      </c>
      <c r="G1236" s="2">
        <f>'Moving Avg'!F1236</f>
        <v>24.251725000000008</v>
      </c>
      <c r="H1236" s="2">
        <f>'Moving Avg'!G1236</f>
        <v>25.61975399999999</v>
      </c>
      <c r="I1236" s="2">
        <f>'Moving Avg'!H1236</f>
        <v>27.330793000000053</v>
      </c>
      <c r="J1236" s="6" t="str">
        <f>OBV!F1236</f>
        <v>BULLISH</v>
      </c>
      <c r="K1236" s="6" t="str">
        <f>OBV!G1236</f>
        <v>NEUTRAL</v>
      </c>
      <c r="L1236" s="6" t="str">
        <f>OBV!H1236</f>
        <v>BULLISH DIVERGENCE</v>
      </c>
      <c r="M1236" s="8">
        <f t="shared" si="190"/>
        <v>25</v>
      </c>
      <c r="N1236" s="8">
        <f t="shared" si="191"/>
        <v>45</v>
      </c>
      <c r="O1236" s="8">
        <f t="shared" si="192"/>
        <v>0</v>
      </c>
      <c r="P1236" s="8">
        <f t="shared" si="193"/>
        <v>66.5</v>
      </c>
      <c r="Q1236" s="9">
        <f t="shared" si="194"/>
        <v>34.475000000000001</v>
      </c>
      <c r="R1236" s="9">
        <f t="shared" si="195"/>
        <v>30.625</v>
      </c>
      <c r="S1236" s="9">
        <f t="shared" si="196"/>
        <v>40.424999999999997</v>
      </c>
      <c r="T1236" s="9">
        <f t="shared" si="197"/>
        <v>34.125</v>
      </c>
      <c r="U1236" s="8">
        <f t="shared" si="198"/>
        <v>35.174999999999997</v>
      </c>
      <c r="V1236" s="8">
        <f t="shared" si="199"/>
        <v>34.912499999999994</v>
      </c>
    </row>
    <row r="1237" spans="1:22" ht="13.5" x14ac:dyDescent="0.25">
      <c r="A1237" s="3">
        <f>RSI!A1237</f>
        <v>44112</v>
      </c>
      <c r="B1237" s="2">
        <f>RSI!B1237</f>
        <v>22.966999999999999</v>
      </c>
      <c r="C1237" s="2">
        <f>RSI!I1237</f>
        <v>30.206989640847809</v>
      </c>
      <c r="D1237" s="2">
        <f>MACD!E1237</f>
        <v>0.58701161772124522</v>
      </c>
      <c r="E1237" s="2">
        <f>MACD!F1237</f>
        <v>0.64498131655303048</v>
      </c>
      <c r="F1237" s="2">
        <f>'Moving Avg'!D1237</f>
        <v>23.430540000000001</v>
      </c>
      <c r="G1237" s="2">
        <f>'Moving Avg'!F1237</f>
        <v>24.111365000000003</v>
      </c>
      <c r="H1237" s="2">
        <f>'Moving Avg'!G1237</f>
        <v>25.545627999999994</v>
      </c>
      <c r="I1237" s="2">
        <f>'Moving Avg'!H1237</f>
        <v>27.292331500000046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  <c r="M1237" s="8">
        <f t="shared" si="190"/>
        <v>25</v>
      </c>
      <c r="N1237" s="8">
        <f t="shared" si="191"/>
        <v>100</v>
      </c>
      <c r="O1237" s="8">
        <f t="shared" si="192"/>
        <v>0</v>
      </c>
      <c r="P1237" s="8">
        <f t="shared" si="193"/>
        <v>33</v>
      </c>
      <c r="Q1237" s="9">
        <f t="shared" si="194"/>
        <v>48.7</v>
      </c>
      <c r="R1237" s="9">
        <f t="shared" si="195"/>
        <v>33.25</v>
      </c>
      <c r="S1237" s="9">
        <f t="shared" si="196"/>
        <v>33.6</v>
      </c>
      <c r="T1237" s="9">
        <f t="shared" si="197"/>
        <v>39.5</v>
      </c>
      <c r="U1237" s="8">
        <f t="shared" si="198"/>
        <v>38.516666666666673</v>
      </c>
      <c r="V1237" s="8">
        <f t="shared" si="199"/>
        <v>38.762500000000003</v>
      </c>
    </row>
    <row r="1238" spans="1:22" ht="13.5" x14ac:dyDescent="0.25">
      <c r="A1238" s="3">
        <f>RSI!A1238</f>
        <v>44113</v>
      </c>
      <c r="B1238" s="2">
        <f>RSI!B1238</f>
        <v>22.977</v>
      </c>
      <c r="C1238" s="2">
        <f>RSI!I1238</f>
        <v>30.401625019802978</v>
      </c>
      <c r="D1238" s="2">
        <f>MACD!E1238</f>
        <v>0.53972683497080354</v>
      </c>
      <c r="E1238" s="2">
        <f>MACD!F1238</f>
        <v>0.62393042023658507</v>
      </c>
      <c r="F1238" s="2">
        <f>'Moving Avg'!D1238</f>
        <v>23.372599999999998</v>
      </c>
      <c r="G1238" s="2">
        <f>'Moving Avg'!F1238</f>
        <v>23.986990000000002</v>
      </c>
      <c r="H1238" s="2">
        <f>'Moving Avg'!G1238</f>
        <v>25.47170199999999</v>
      </c>
      <c r="I1238" s="2">
        <f>'Moving Avg'!H1238</f>
        <v>27.253920000000043</v>
      </c>
      <c r="J1238" s="6" t="str">
        <f>OBV!F1238</f>
        <v>BULLISH</v>
      </c>
      <c r="K1238" s="6" t="str">
        <f>OBV!G1238</f>
        <v>NEUTRAL</v>
      </c>
      <c r="L1238" s="6" t="str">
        <f>OBV!H1238</f>
        <v>BULLISH DIVERGENCE</v>
      </c>
      <c r="M1238" s="8">
        <f t="shared" si="190"/>
        <v>25</v>
      </c>
      <c r="N1238" s="8">
        <f t="shared" si="191"/>
        <v>100</v>
      </c>
      <c r="O1238" s="8">
        <f t="shared" si="192"/>
        <v>0</v>
      </c>
      <c r="P1238" s="8">
        <f t="shared" si="193"/>
        <v>66.5</v>
      </c>
      <c r="Q1238" s="9">
        <f t="shared" si="194"/>
        <v>53.725000000000001</v>
      </c>
      <c r="R1238" s="9">
        <f t="shared" si="195"/>
        <v>41.625</v>
      </c>
      <c r="S1238" s="9">
        <f t="shared" si="196"/>
        <v>48.674999999999997</v>
      </c>
      <c r="T1238" s="9">
        <f t="shared" si="197"/>
        <v>47.875</v>
      </c>
      <c r="U1238" s="8">
        <f t="shared" si="198"/>
        <v>48.008333333333326</v>
      </c>
      <c r="V1238" s="8">
        <f t="shared" si="199"/>
        <v>47.974999999999994</v>
      </c>
    </row>
    <row r="1239" spans="1:22" ht="13.5" x14ac:dyDescent="0.25">
      <c r="A1239" s="3">
        <f>RSI!A1239</f>
        <v>44116</v>
      </c>
      <c r="B1239" s="2">
        <f>RSI!B1239</f>
        <v>22.287700000000001</v>
      </c>
      <c r="C1239" s="2">
        <f>RSI!I1239</f>
        <v>25.187435949544138</v>
      </c>
      <c r="D1239" s="2">
        <f>MACD!E1239</f>
        <v>0.45127491874216119</v>
      </c>
      <c r="E1239" s="2">
        <f>MACD!F1239</f>
        <v>0.58939931993770034</v>
      </c>
      <c r="F1239" s="2">
        <f>'Moving Avg'!D1239</f>
        <v>23.054920000000003</v>
      </c>
      <c r="G1239" s="2">
        <f>'Moving Avg'!F1239</f>
        <v>23.833145000000002</v>
      </c>
      <c r="H1239" s="2">
        <f>'Moving Avg'!G1239</f>
        <v>25.383989999999994</v>
      </c>
      <c r="I1239" s="2">
        <f>'Moving Avg'!H1239</f>
        <v>27.218955000000037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  <c r="M1239" s="8">
        <f t="shared" si="190"/>
        <v>50</v>
      </c>
      <c r="N1239" s="8">
        <f t="shared" si="191"/>
        <v>100</v>
      </c>
      <c r="O1239" s="8">
        <f t="shared" si="192"/>
        <v>0</v>
      </c>
      <c r="P1239" s="8">
        <f t="shared" si="193"/>
        <v>33</v>
      </c>
      <c r="Q1239" s="9">
        <f t="shared" si="194"/>
        <v>57.45</v>
      </c>
      <c r="R1239" s="9">
        <f t="shared" si="195"/>
        <v>38.25</v>
      </c>
      <c r="S1239" s="9">
        <f t="shared" si="196"/>
        <v>37.35</v>
      </c>
      <c r="T1239" s="9">
        <f t="shared" si="197"/>
        <v>45.75</v>
      </c>
      <c r="U1239" s="8">
        <f t="shared" si="198"/>
        <v>44.35</v>
      </c>
      <c r="V1239" s="8">
        <f t="shared" si="199"/>
        <v>44.7</v>
      </c>
    </row>
    <row r="1240" spans="1:22" ht="13.5" x14ac:dyDescent="0.25">
      <c r="A1240" s="3">
        <f>RSI!A1240</f>
        <v>44117</v>
      </c>
      <c r="B1240" s="2">
        <f>RSI!B1240</f>
        <v>22.946999999999999</v>
      </c>
      <c r="C1240" s="2">
        <f>RSI!I1240</f>
        <v>36.419803877108706</v>
      </c>
      <c r="D1240" s="2">
        <f>MACD!E1240</f>
        <v>0.33915190837792863</v>
      </c>
      <c r="E1240" s="2">
        <f>MACD!F1240</f>
        <v>0.53934983762574606</v>
      </c>
      <c r="F1240" s="2">
        <f>'Moving Avg'!D1240</f>
        <v>22.8691</v>
      </c>
      <c r="G1240" s="2">
        <f>'Moving Avg'!F1240</f>
        <v>23.712765000000001</v>
      </c>
      <c r="H1240" s="2">
        <f>'Moving Avg'!G1240</f>
        <v>25.309463999999995</v>
      </c>
      <c r="I1240" s="2">
        <f>'Moving Avg'!H1240</f>
        <v>27.183340500000035</v>
      </c>
      <c r="J1240" s="6" t="str">
        <f>OBV!F1240</f>
        <v>BULLISH</v>
      </c>
      <c r="K1240" s="6" t="str">
        <f>OBV!G1240</f>
        <v>NEUTRAL</v>
      </c>
      <c r="L1240" s="6" t="str">
        <f>OBV!H1240</f>
        <v>BULLISH DIVERGENCE</v>
      </c>
      <c r="M1240" s="8">
        <f t="shared" si="190"/>
        <v>25</v>
      </c>
      <c r="N1240" s="8">
        <f t="shared" si="191"/>
        <v>100</v>
      </c>
      <c r="O1240" s="8">
        <f t="shared" si="192"/>
        <v>0</v>
      </c>
      <c r="P1240" s="8">
        <f t="shared" si="193"/>
        <v>66.5</v>
      </c>
      <c r="Q1240" s="9">
        <f t="shared" si="194"/>
        <v>53.725000000000001</v>
      </c>
      <c r="R1240" s="9">
        <f t="shared" si="195"/>
        <v>41.625</v>
      </c>
      <c r="S1240" s="9">
        <f t="shared" si="196"/>
        <v>48.674999999999997</v>
      </c>
      <c r="T1240" s="9">
        <f t="shared" si="197"/>
        <v>47.875</v>
      </c>
      <c r="U1240" s="8">
        <f t="shared" si="198"/>
        <v>48.008333333333326</v>
      </c>
      <c r="V1240" s="8">
        <f t="shared" si="199"/>
        <v>47.974999999999994</v>
      </c>
    </row>
    <row r="1241" spans="1:22" ht="13.5" x14ac:dyDescent="0.25">
      <c r="A1241" s="3">
        <f>RSI!A1241</f>
        <v>44118</v>
      </c>
      <c r="B1241" s="2">
        <f>RSI!B1241</f>
        <v>22.946999999999999</v>
      </c>
      <c r="C1241" s="2">
        <f>RSI!I1241</f>
        <v>36.419803877108706</v>
      </c>
      <c r="D1241" s="2">
        <f>MACD!E1241</f>
        <v>0.25108457081759994</v>
      </c>
      <c r="E1241" s="2">
        <f>MACD!F1241</f>
        <v>0.48169678426411683</v>
      </c>
      <c r="F1241" s="2">
        <f>'Moving Avg'!D1241</f>
        <v>22.825140000000001</v>
      </c>
      <c r="G1241" s="2">
        <f>'Moving Avg'!F1241</f>
        <v>23.611365000000006</v>
      </c>
      <c r="H1241" s="2">
        <f>'Moving Avg'!G1241</f>
        <v>25.234937999999996</v>
      </c>
      <c r="I1241" s="2">
        <f>'Moving Avg'!H1241</f>
        <v>27.148225500000031</v>
      </c>
      <c r="J1241" s="6" t="str">
        <f>OBV!F1241</f>
        <v>BULLISH</v>
      </c>
      <c r="K1241" s="6" t="str">
        <f>OBV!G1241</f>
        <v>NEUTRAL</v>
      </c>
      <c r="L1241" s="6" t="str">
        <f>OBV!H1241</f>
        <v>BULLISH DIVERGENCE</v>
      </c>
      <c r="M1241" s="8">
        <f t="shared" si="190"/>
        <v>25</v>
      </c>
      <c r="N1241" s="8">
        <f t="shared" si="191"/>
        <v>100</v>
      </c>
      <c r="O1241" s="8">
        <f t="shared" si="192"/>
        <v>0</v>
      </c>
      <c r="P1241" s="8">
        <f t="shared" si="193"/>
        <v>66.5</v>
      </c>
      <c r="Q1241" s="9">
        <f t="shared" si="194"/>
        <v>53.725000000000001</v>
      </c>
      <c r="R1241" s="9">
        <f t="shared" si="195"/>
        <v>41.625</v>
      </c>
      <c r="S1241" s="9">
        <f t="shared" si="196"/>
        <v>48.674999999999997</v>
      </c>
      <c r="T1241" s="9">
        <f t="shared" si="197"/>
        <v>47.875</v>
      </c>
      <c r="U1241" s="8">
        <f t="shared" si="198"/>
        <v>48.008333333333326</v>
      </c>
      <c r="V1241" s="8">
        <f t="shared" si="199"/>
        <v>47.974999999999994</v>
      </c>
    </row>
    <row r="1242" spans="1:22" ht="13.5" x14ac:dyDescent="0.25">
      <c r="A1242" s="3">
        <f>RSI!A1242</f>
        <v>44120</v>
      </c>
      <c r="B1242" s="2">
        <f>RSI!B1242</f>
        <v>22.946999999999999</v>
      </c>
      <c r="C1242" s="2">
        <f>RSI!I1242</f>
        <v>36.419803877108706</v>
      </c>
      <c r="D1242" s="2">
        <f>MACD!E1242</f>
        <v>0.18286788673679766</v>
      </c>
      <c r="E1242" s="2">
        <f>MACD!F1242</f>
        <v>0.42193100475865303</v>
      </c>
      <c r="F1242" s="2">
        <f>'Moving Avg'!D1242</f>
        <v>22.821140000000003</v>
      </c>
      <c r="G1242" s="2">
        <f>'Moving Avg'!F1242</f>
        <v>23.559915000000007</v>
      </c>
      <c r="H1242" s="2">
        <f>'Moving Avg'!G1242</f>
        <v>25.160411999999997</v>
      </c>
      <c r="I1242" s="2">
        <f>'Moving Avg'!H1242</f>
        <v>27.11361000000003</v>
      </c>
      <c r="J1242" s="6" t="str">
        <f>OBV!F1242</f>
        <v>BULLISH</v>
      </c>
      <c r="K1242" s="6" t="str">
        <f>OBV!G1242</f>
        <v>NEUTRAL</v>
      </c>
      <c r="L1242" s="6" t="str">
        <f>OBV!H1242</f>
        <v>BULLISH DIVERGENCE</v>
      </c>
      <c r="M1242" s="8">
        <f t="shared" si="190"/>
        <v>25</v>
      </c>
      <c r="N1242" s="8">
        <f t="shared" si="191"/>
        <v>100</v>
      </c>
      <c r="O1242" s="8">
        <f t="shared" si="192"/>
        <v>0</v>
      </c>
      <c r="P1242" s="8">
        <f t="shared" si="193"/>
        <v>66.5</v>
      </c>
      <c r="Q1242" s="9">
        <f t="shared" si="194"/>
        <v>53.725000000000001</v>
      </c>
      <c r="R1242" s="9">
        <f t="shared" si="195"/>
        <v>41.625</v>
      </c>
      <c r="S1242" s="9">
        <f t="shared" si="196"/>
        <v>48.674999999999997</v>
      </c>
      <c r="T1242" s="9">
        <f t="shared" si="197"/>
        <v>47.875</v>
      </c>
      <c r="U1242" s="8">
        <f t="shared" si="198"/>
        <v>48.008333333333326</v>
      </c>
      <c r="V1242" s="8">
        <f t="shared" si="199"/>
        <v>47.974999999999994</v>
      </c>
    </row>
    <row r="1243" spans="1:22" ht="13.5" x14ac:dyDescent="0.25">
      <c r="A1243" s="3">
        <f>RSI!A1243</f>
        <v>44123</v>
      </c>
      <c r="B1243" s="2">
        <f>RSI!B1243</f>
        <v>22.267700000000001</v>
      </c>
      <c r="C1243" s="2">
        <f>RSI!I1243</f>
        <v>30.522545909714154</v>
      </c>
      <c r="D1243" s="2">
        <f>MACD!E1243</f>
        <v>0.18129962557107859</v>
      </c>
      <c r="E1243" s="2">
        <f>MACD!F1243</f>
        <v>0.37380472892113814</v>
      </c>
      <c r="F1243" s="2">
        <f>'Moving Avg'!D1243</f>
        <v>22.679280000000002</v>
      </c>
      <c r="G1243" s="2">
        <f>'Moving Avg'!F1243</f>
        <v>23.424550000000004</v>
      </c>
      <c r="H1243" s="2">
        <f>'Moving Avg'!G1243</f>
        <v>25.072300000000006</v>
      </c>
      <c r="I1243" s="2">
        <f>'Moving Avg'!H1243</f>
        <v>27.080043500000023</v>
      </c>
      <c r="J1243" s="6" t="str">
        <f>OBV!F1243</f>
        <v>BEARISH</v>
      </c>
      <c r="K1243" s="6" t="str">
        <f>OBV!G1243</f>
        <v>NEUTRAL</v>
      </c>
      <c r="L1243" s="6" t="str">
        <f>OBV!H1243</f>
        <v>CONFIRMED BEARISH</v>
      </c>
      <c r="M1243" s="8">
        <f t="shared" si="190"/>
        <v>25</v>
      </c>
      <c r="N1243" s="8">
        <f t="shared" si="191"/>
        <v>100</v>
      </c>
      <c r="O1243" s="8">
        <f t="shared" si="192"/>
        <v>0</v>
      </c>
      <c r="P1243" s="8">
        <f t="shared" si="193"/>
        <v>16.5</v>
      </c>
      <c r="Q1243" s="9">
        <f t="shared" si="194"/>
        <v>46.225000000000001</v>
      </c>
      <c r="R1243" s="9">
        <f t="shared" si="195"/>
        <v>29.125</v>
      </c>
      <c r="S1243" s="9">
        <f t="shared" si="196"/>
        <v>26.175000000000001</v>
      </c>
      <c r="T1243" s="9">
        <f t="shared" si="197"/>
        <v>35.375</v>
      </c>
      <c r="U1243" s="8">
        <f t="shared" si="198"/>
        <v>33.841666666666661</v>
      </c>
      <c r="V1243" s="8">
        <f t="shared" si="199"/>
        <v>34.224999999999994</v>
      </c>
    </row>
    <row r="1244" spans="1:22" ht="13.5" x14ac:dyDescent="0.25">
      <c r="A1244" s="3">
        <f>RSI!A1244</f>
        <v>44124</v>
      </c>
      <c r="B1244" s="2">
        <f>RSI!B1244</f>
        <v>22.267700000000001</v>
      </c>
      <c r="C1244" s="2">
        <f>RSI!I1244</f>
        <v>30.522545909714154</v>
      </c>
      <c r="D1244" s="2">
        <f>MACD!E1244</f>
        <v>0.28314329986493192</v>
      </c>
      <c r="E1244" s="2">
        <f>MACD!F1244</f>
        <v>0.35567244310989693</v>
      </c>
      <c r="F1244" s="2">
        <f>'Moving Avg'!D1244</f>
        <v>22.675280000000001</v>
      </c>
      <c r="G1244" s="2">
        <f>'Moving Avg'!F1244</f>
        <v>23.326645000000003</v>
      </c>
      <c r="H1244" s="2">
        <f>'Moving Avg'!G1244</f>
        <v>24.984188000000003</v>
      </c>
      <c r="I1244" s="2">
        <f>'Moving Avg'!H1244</f>
        <v>27.046477000000028</v>
      </c>
      <c r="J1244" s="6" t="str">
        <f>OBV!F1244</f>
        <v>BEARISH</v>
      </c>
      <c r="K1244" s="6" t="str">
        <f>OBV!G1244</f>
        <v>NEUTRAL</v>
      </c>
      <c r="L1244" s="6" t="str">
        <f>OBV!H1244</f>
        <v>CONFIRMED BEARISH</v>
      </c>
      <c r="M1244" s="8">
        <f t="shared" si="190"/>
        <v>25</v>
      </c>
      <c r="N1244" s="8">
        <f t="shared" si="191"/>
        <v>100</v>
      </c>
      <c r="O1244" s="8">
        <f t="shared" si="192"/>
        <v>0</v>
      </c>
      <c r="P1244" s="8">
        <f t="shared" si="193"/>
        <v>16.5</v>
      </c>
      <c r="Q1244" s="9">
        <f t="shared" si="194"/>
        <v>46.225000000000001</v>
      </c>
      <c r="R1244" s="9">
        <f t="shared" si="195"/>
        <v>29.125</v>
      </c>
      <c r="S1244" s="9">
        <f t="shared" si="196"/>
        <v>26.175000000000001</v>
      </c>
      <c r="T1244" s="9">
        <f t="shared" si="197"/>
        <v>35.375</v>
      </c>
      <c r="U1244" s="8">
        <f t="shared" si="198"/>
        <v>33.841666666666661</v>
      </c>
      <c r="V1244" s="8">
        <f t="shared" si="199"/>
        <v>34.224999999999994</v>
      </c>
    </row>
    <row r="1245" spans="1:22" ht="13.5" x14ac:dyDescent="0.25">
      <c r="A1245" s="3">
        <f>RSI!A1245</f>
        <v>44125</v>
      </c>
      <c r="B1245" s="2">
        <f>RSI!B1245</f>
        <v>22.2178</v>
      </c>
      <c r="C1245" s="2">
        <f>RSI!I1245</f>
        <v>30.107217687113334</v>
      </c>
      <c r="D1245" s="2">
        <f>MACD!E1245</f>
        <v>0.38173428912804042</v>
      </c>
      <c r="E1245" s="2">
        <f>MACD!F1245</f>
        <v>0.36088481231352565</v>
      </c>
      <c r="F1245" s="2">
        <f>'Moving Avg'!D1245</f>
        <v>22.529440000000001</v>
      </c>
      <c r="G1245" s="2">
        <f>'Moving Avg'!F1245</f>
        <v>23.193780000000004</v>
      </c>
      <c r="H1245" s="2">
        <f>'Moving Avg'!G1245</f>
        <v>24.895078000000002</v>
      </c>
      <c r="I1245" s="2">
        <f>'Moving Avg'!H1245</f>
        <v>27.017006500000026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  <c r="M1245" s="8">
        <f t="shared" si="190"/>
        <v>25</v>
      </c>
      <c r="N1245" s="8">
        <f t="shared" si="191"/>
        <v>0</v>
      </c>
      <c r="O1245" s="8">
        <f t="shared" si="192"/>
        <v>0</v>
      </c>
      <c r="P1245" s="8">
        <f t="shared" si="193"/>
        <v>16.5</v>
      </c>
      <c r="Q1245" s="9">
        <f t="shared" si="194"/>
        <v>11.225</v>
      </c>
      <c r="R1245" s="9">
        <f t="shared" si="195"/>
        <v>9.125</v>
      </c>
      <c r="S1245" s="9">
        <f t="shared" si="196"/>
        <v>11.175000000000001</v>
      </c>
      <c r="T1245" s="9">
        <f t="shared" si="197"/>
        <v>10.375</v>
      </c>
      <c r="U1245" s="8">
        <f t="shared" si="198"/>
        <v>10.508333333333335</v>
      </c>
      <c r="V1245" s="8">
        <f t="shared" si="199"/>
        <v>10.475000000000001</v>
      </c>
    </row>
    <row r="1246" spans="1:22" ht="13.5" x14ac:dyDescent="0.25">
      <c r="A1246" s="3">
        <f>RSI!A1246</f>
        <v>44126</v>
      </c>
      <c r="B1246" s="2">
        <f>RSI!B1246</f>
        <v>22.1678</v>
      </c>
      <c r="C1246" s="2">
        <f>RSI!I1246</f>
        <v>29.671540396476942</v>
      </c>
      <c r="D1246" s="2">
        <f>MACD!E1246</f>
        <v>0.36810632585408598</v>
      </c>
      <c r="E1246" s="2">
        <f>MACD!F1246</f>
        <v>0.36232911502163773</v>
      </c>
      <c r="F1246" s="2">
        <f>'Moving Avg'!D1246</f>
        <v>22.3736</v>
      </c>
      <c r="G1246" s="2">
        <f>'Moving Avg'!F1246</f>
        <v>23.061409999999999</v>
      </c>
      <c r="H1246" s="2">
        <f>'Moving Avg'!G1246</f>
        <v>24.804967999999999</v>
      </c>
      <c r="I1246" s="2">
        <f>'Moving Avg'!H1246</f>
        <v>26.980992500000028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  <c r="M1246" s="8">
        <f t="shared" si="190"/>
        <v>50</v>
      </c>
      <c r="N1246" s="8">
        <f t="shared" si="191"/>
        <v>0</v>
      </c>
      <c r="O1246" s="8">
        <f t="shared" si="192"/>
        <v>0</v>
      </c>
      <c r="P1246" s="8">
        <f t="shared" si="193"/>
        <v>16.5</v>
      </c>
      <c r="Q1246" s="9">
        <f t="shared" si="194"/>
        <v>19.975000000000001</v>
      </c>
      <c r="R1246" s="9">
        <f t="shared" si="195"/>
        <v>14.125</v>
      </c>
      <c r="S1246" s="9">
        <f t="shared" si="196"/>
        <v>14.925000000000001</v>
      </c>
      <c r="T1246" s="9">
        <f t="shared" si="197"/>
        <v>16.625</v>
      </c>
      <c r="U1246" s="8">
        <f t="shared" si="198"/>
        <v>16.341666666666669</v>
      </c>
      <c r="V1246" s="8">
        <f t="shared" si="199"/>
        <v>16.412500000000001</v>
      </c>
    </row>
    <row r="1247" spans="1:22" ht="13.5" x14ac:dyDescent="0.25">
      <c r="A1247" s="3">
        <f>RSI!A1247</f>
        <v>44127</v>
      </c>
      <c r="B1247" s="2">
        <f>RSI!B1247</f>
        <v>21.528500000000001</v>
      </c>
      <c r="C1247" s="2">
        <f>RSI!I1247</f>
        <v>24.741601924308284</v>
      </c>
      <c r="D1247" s="2">
        <f>MACD!E1247</f>
        <v>0.38123591216817942</v>
      </c>
      <c r="E1247" s="2">
        <f>MACD!F1247</f>
        <v>0.36611047445094608</v>
      </c>
      <c r="F1247" s="2">
        <f>'Moving Avg'!D1247</f>
        <v>22.0899</v>
      </c>
      <c r="G1247" s="2">
        <f>'Moving Avg'!F1247</f>
        <v>22.937035000000002</v>
      </c>
      <c r="H1247" s="2">
        <f>'Moving Avg'!G1247</f>
        <v>24.702071999999998</v>
      </c>
      <c r="I1247" s="2">
        <f>'Moving Avg'!H1247</f>
        <v>26.939034500000027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  <c r="M1247" s="8">
        <f t="shared" si="190"/>
        <v>50</v>
      </c>
      <c r="N1247" s="8">
        <f t="shared" si="191"/>
        <v>0</v>
      </c>
      <c r="O1247" s="8">
        <f t="shared" si="192"/>
        <v>0</v>
      </c>
      <c r="P1247" s="8">
        <f t="shared" si="193"/>
        <v>16.5</v>
      </c>
      <c r="Q1247" s="9">
        <f t="shared" si="194"/>
        <v>19.975000000000001</v>
      </c>
      <c r="R1247" s="9">
        <f t="shared" si="195"/>
        <v>14.125</v>
      </c>
      <c r="S1247" s="9">
        <f t="shared" si="196"/>
        <v>14.925000000000001</v>
      </c>
      <c r="T1247" s="9">
        <f t="shared" si="197"/>
        <v>16.625</v>
      </c>
      <c r="U1247" s="8">
        <f t="shared" si="198"/>
        <v>16.341666666666669</v>
      </c>
      <c r="V1247" s="8">
        <f t="shared" si="199"/>
        <v>16.412500000000001</v>
      </c>
    </row>
    <row r="1248" spans="1:22" ht="13.5" x14ac:dyDescent="0.25">
      <c r="A1248" s="3">
        <f>RSI!A1248</f>
        <v>44130</v>
      </c>
      <c r="B1248" s="2">
        <f>RSI!B1248</f>
        <v>21.528500000000001</v>
      </c>
      <c r="C1248" s="2">
        <f>RSI!I1248</f>
        <v>24.741601924308284</v>
      </c>
      <c r="D1248" s="2">
        <f>MACD!E1248</f>
        <v>0.40510968022431371</v>
      </c>
      <c r="E1248" s="2">
        <f>MACD!F1248</f>
        <v>0.3739103156056196</v>
      </c>
      <c r="F1248" s="2">
        <f>'Moving Avg'!D1248</f>
        <v>21.942060000000005</v>
      </c>
      <c r="G1248" s="2">
        <f>'Moving Avg'!F1248</f>
        <v>22.815159999999999</v>
      </c>
      <c r="H1248" s="2">
        <f>'Moving Avg'!G1248</f>
        <v>24.599175999999993</v>
      </c>
      <c r="I1248" s="2">
        <f>'Moving Avg'!H1248</f>
        <v>26.897076500000029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  <c r="M1248" s="8">
        <f t="shared" si="190"/>
        <v>50</v>
      </c>
      <c r="N1248" s="8">
        <f t="shared" si="191"/>
        <v>0</v>
      </c>
      <c r="O1248" s="8">
        <f t="shared" si="192"/>
        <v>0</v>
      </c>
      <c r="P1248" s="8">
        <f t="shared" si="193"/>
        <v>16.5</v>
      </c>
      <c r="Q1248" s="9">
        <f t="shared" si="194"/>
        <v>19.975000000000001</v>
      </c>
      <c r="R1248" s="9">
        <f t="shared" si="195"/>
        <v>14.125</v>
      </c>
      <c r="S1248" s="9">
        <f t="shared" si="196"/>
        <v>14.925000000000001</v>
      </c>
      <c r="T1248" s="9">
        <f t="shared" si="197"/>
        <v>16.625</v>
      </c>
      <c r="U1248" s="8">
        <f t="shared" si="198"/>
        <v>16.341666666666669</v>
      </c>
      <c r="V1248" s="8">
        <f t="shared" si="199"/>
        <v>16.412500000000001</v>
      </c>
    </row>
    <row r="1249" spans="1:22" ht="13.5" x14ac:dyDescent="0.25">
      <c r="A1249" s="3">
        <f>RSI!A1249</f>
        <v>44131</v>
      </c>
      <c r="B1249" s="2">
        <f>RSI!B1249</f>
        <v>21.528500000000001</v>
      </c>
      <c r="C1249" s="2">
        <f>RSI!I1249</f>
        <v>24.741601924308284</v>
      </c>
      <c r="D1249" s="2">
        <f>MACD!E1249</f>
        <v>0.32965853348510876</v>
      </c>
      <c r="E1249" s="2">
        <f>MACD!F1249</f>
        <v>0.36505995918151746</v>
      </c>
      <c r="F1249" s="2">
        <f>'Moving Avg'!D1249</f>
        <v>21.794220000000003</v>
      </c>
      <c r="G1249" s="2">
        <f>'Moving Avg'!F1249</f>
        <v>22.728250000000003</v>
      </c>
      <c r="H1249" s="2">
        <f>'Moving Avg'!G1249</f>
        <v>24.496279999999992</v>
      </c>
      <c r="I1249" s="2">
        <f>'Moving Avg'!H1249</f>
        <v>26.859564500000022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  <c r="M1249" s="8">
        <f t="shared" si="190"/>
        <v>50</v>
      </c>
      <c r="N1249" s="8">
        <f t="shared" si="191"/>
        <v>100</v>
      </c>
      <c r="O1249" s="8">
        <f t="shared" si="192"/>
        <v>0</v>
      </c>
      <c r="P1249" s="8">
        <f t="shared" si="193"/>
        <v>16.5</v>
      </c>
      <c r="Q1249" s="9">
        <f t="shared" si="194"/>
        <v>54.975000000000001</v>
      </c>
      <c r="R1249" s="9">
        <f t="shared" si="195"/>
        <v>34.125</v>
      </c>
      <c r="S1249" s="9">
        <f t="shared" si="196"/>
        <v>29.925000000000001</v>
      </c>
      <c r="T1249" s="9">
        <f t="shared" si="197"/>
        <v>41.625</v>
      </c>
      <c r="U1249" s="8">
        <f t="shared" si="198"/>
        <v>39.674999999999997</v>
      </c>
      <c r="V1249" s="8">
        <f t="shared" si="199"/>
        <v>40.162499999999994</v>
      </c>
    </row>
    <row r="1250" spans="1:22" ht="13.5" x14ac:dyDescent="0.25">
      <c r="A1250" s="3">
        <f>RSI!A1250</f>
        <v>44132</v>
      </c>
      <c r="B1250" s="2">
        <f>RSI!B1250</f>
        <v>20.978999999999999</v>
      </c>
      <c r="C1250" s="2">
        <f>RSI!I1250</f>
        <v>20.996487464851413</v>
      </c>
      <c r="D1250" s="2">
        <f>MACD!E1250</f>
        <v>0.41757391956140566</v>
      </c>
      <c r="E1250" s="2">
        <f>MACD!F1250</f>
        <v>0.37556275125749511</v>
      </c>
      <c r="F1250" s="2">
        <f>'Moving Avg'!D1250</f>
        <v>21.54646</v>
      </c>
      <c r="G1250" s="2">
        <f>'Moving Avg'!F1250</f>
        <v>22.613865000000001</v>
      </c>
      <c r="H1250" s="2">
        <f>'Moving Avg'!G1250</f>
        <v>24.382393999999994</v>
      </c>
      <c r="I1250" s="2">
        <f>'Moving Avg'!H1250</f>
        <v>26.815109000000021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  <c r="M1250" s="8">
        <f t="shared" si="190"/>
        <v>50</v>
      </c>
      <c r="N1250" s="8">
        <f t="shared" si="191"/>
        <v>0</v>
      </c>
      <c r="O1250" s="8">
        <f t="shared" si="192"/>
        <v>0</v>
      </c>
      <c r="P1250" s="8">
        <f t="shared" si="193"/>
        <v>16.5</v>
      </c>
      <c r="Q1250" s="9">
        <f t="shared" si="194"/>
        <v>19.975000000000001</v>
      </c>
      <c r="R1250" s="9">
        <f t="shared" si="195"/>
        <v>14.125</v>
      </c>
      <c r="S1250" s="9">
        <f t="shared" si="196"/>
        <v>14.925000000000001</v>
      </c>
      <c r="T1250" s="9">
        <f t="shared" si="197"/>
        <v>16.625</v>
      </c>
      <c r="U1250" s="8">
        <f t="shared" si="198"/>
        <v>16.341666666666669</v>
      </c>
      <c r="V1250" s="8">
        <f t="shared" si="199"/>
        <v>16.412500000000001</v>
      </c>
    </row>
    <row r="1251" spans="1:22" ht="13.5" x14ac:dyDescent="0.25">
      <c r="A1251" s="3">
        <f>RSI!A1251</f>
        <v>44134</v>
      </c>
      <c r="B1251" s="2">
        <f>RSI!B1251</f>
        <v>20.978999999999999</v>
      </c>
      <c r="C1251" s="2">
        <f>RSI!I1251</f>
        <v>20.996487464851413</v>
      </c>
      <c r="D1251" s="2">
        <f>MACD!E1251</f>
        <v>0.50412216882845229</v>
      </c>
      <c r="E1251" s="2">
        <f>MACD!F1251</f>
        <v>0.40127463477168657</v>
      </c>
      <c r="F1251" s="2">
        <f>'Moving Avg'!D1251</f>
        <v>21.308699999999998</v>
      </c>
      <c r="G1251" s="2">
        <f>'Moving Avg'!F1251</f>
        <v>22.499479999999998</v>
      </c>
      <c r="H1251" s="2">
        <f>'Moving Avg'!G1251</f>
        <v>24.268507999999997</v>
      </c>
      <c r="I1251" s="2">
        <f>'Moving Avg'!H1251</f>
        <v>26.770154000000026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  <c r="M1251" s="8">
        <f t="shared" si="190"/>
        <v>50</v>
      </c>
      <c r="N1251" s="8">
        <f t="shared" si="191"/>
        <v>0</v>
      </c>
      <c r="O1251" s="8">
        <f t="shared" si="192"/>
        <v>0</v>
      </c>
      <c r="P1251" s="8">
        <f t="shared" si="193"/>
        <v>16.5</v>
      </c>
      <c r="Q1251" s="9">
        <f t="shared" si="194"/>
        <v>19.975000000000001</v>
      </c>
      <c r="R1251" s="9">
        <f t="shared" si="195"/>
        <v>14.125</v>
      </c>
      <c r="S1251" s="9">
        <f t="shared" si="196"/>
        <v>14.925000000000001</v>
      </c>
      <c r="T1251" s="9">
        <f t="shared" si="197"/>
        <v>16.625</v>
      </c>
      <c r="U1251" s="8">
        <f t="shared" si="198"/>
        <v>16.341666666666669</v>
      </c>
      <c r="V1251" s="8">
        <f t="shared" si="199"/>
        <v>16.412500000000001</v>
      </c>
    </row>
    <row r="1252" spans="1:22" ht="13.5" x14ac:dyDescent="0.25">
      <c r="A1252" s="3">
        <f>RSI!A1252</f>
        <v>44137</v>
      </c>
      <c r="B1252" s="2">
        <f>RSI!B1252</f>
        <v>20.479500000000002</v>
      </c>
      <c r="C1252" s="2">
        <f>RSI!I1252</f>
        <v>18.106999256614841</v>
      </c>
      <c r="D1252" s="2">
        <f>MACD!E1252</f>
        <v>0.6256129946778124</v>
      </c>
      <c r="E1252" s="2">
        <f>MACD!F1252</f>
        <v>0.44614230675291178</v>
      </c>
      <c r="F1252" s="2">
        <f>'Moving Avg'!D1252</f>
        <v>21.0989</v>
      </c>
      <c r="G1252" s="2">
        <f>'Moving Avg'!F1252</f>
        <v>22.360120000000002</v>
      </c>
      <c r="H1252" s="2">
        <f>'Moving Avg'!G1252</f>
        <v>24.144631999999991</v>
      </c>
      <c r="I1252" s="2">
        <f>'Moving Avg'!H1252</f>
        <v>26.722701500000021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  <c r="M1252" s="8">
        <f t="shared" si="190"/>
        <v>50</v>
      </c>
      <c r="N1252" s="8">
        <f t="shared" si="191"/>
        <v>0</v>
      </c>
      <c r="O1252" s="8">
        <f t="shared" si="192"/>
        <v>0</v>
      </c>
      <c r="P1252" s="8">
        <f t="shared" si="193"/>
        <v>16.5</v>
      </c>
      <c r="Q1252" s="9">
        <f t="shared" si="194"/>
        <v>19.975000000000001</v>
      </c>
      <c r="R1252" s="9">
        <f t="shared" si="195"/>
        <v>14.125</v>
      </c>
      <c r="S1252" s="9">
        <f t="shared" si="196"/>
        <v>14.925000000000001</v>
      </c>
      <c r="T1252" s="9">
        <f t="shared" si="197"/>
        <v>16.625</v>
      </c>
      <c r="U1252" s="8">
        <f t="shared" si="198"/>
        <v>16.341666666666669</v>
      </c>
      <c r="V1252" s="8">
        <f t="shared" si="199"/>
        <v>16.412500000000001</v>
      </c>
    </row>
    <row r="1253" spans="1:22" ht="13.5" x14ac:dyDescent="0.25">
      <c r="A1253" s="3">
        <f>RSI!A1253</f>
        <v>44138</v>
      </c>
      <c r="B1253" s="2">
        <f>RSI!B1253</f>
        <v>20.479500000000002</v>
      </c>
      <c r="C1253" s="2">
        <f>RSI!I1253</f>
        <v>18.106999256614841</v>
      </c>
      <c r="D1253" s="2">
        <f>MACD!E1253</f>
        <v>0.63728058764037954</v>
      </c>
      <c r="E1253" s="2">
        <f>MACD!F1253</f>
        <v>0.48436996293040535</v>
      </c>
      <c r="F1253" s="2">
        <f>'Moving Avg'!D1253</f>
        <v>20.889100000000003</v>
      </c>
      <c r="G1253" s="2">
        <f>'Moving Avg'!F1253</f>
        <v>22.220760000000002</v>
      </c>
      <c r="H1253" s="2">
        <f>'Moving Avg'!G1253</f>
        <v>24.020755999999988</v>
      </c>
      <c r="I1253" s="2">
        <f>'Moving Avg'!H1253</f>
        <v>26.675249000000022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  <c r="M1253" s="8">
        <f t="shared" si="190"/>
        <v>50</v>
      </c>
      <c r="N1253" s="8">
        <f t="shared" si="191"/>
        <v>0</v>
      </c>
      <c r="O1253" s="8">
        <f t="shared" si="192"/>
        <v>0</v>
      </c>
      <c r="P1253" s="8">
        <f t="shared" si="193"/>
        <v>16.5</v>
      </c>
      <c r="Q1253" s="9">
        <f t="shared" si="194"/>
        <v>19.975000000000001</v>
      </c>
      <c r="R1253" s="9">
        <f t="shared" si="195"/>
        <v>14.125</v>
      </c>
      <c r="S1253" s="9">
        <f t="shared" si="196"/>
        <v>14.925000000000001</v>
      </c>
      <c r="T1253" s="9">
        <f t="shared" si="197"/>
        <v>16.625</v>
      </c>
      <c r="U1253" s="8">
        <f t="shared" si="198"/>
        <v>16.341666666666669</v>
      </c>
      <c r="V1253" s="8">
        <f t="shared" si="199"/>
        <v>16.412500000000001</v>
      </c>
    </row>
    <row r="1254" spans="1:22" ht="13.5" x14ac:dyDescent="0.25">
      <c r="A1254" s="3">
        <f>RSI!A1254</f>
        <v>44139</v>
      </c>
      <c r="B1254" s="2">
        <f>RSI!B1254</f>
        <v>20.479500000000002</v>
      </c>
      <c r="C1254" s="2">
        <f>RSI!I1254</f>
        <v>18.106999256614841</v>
      </c>
      <c r="D1254" s="2">
        <f>MACD!E1254</f>
        <v>0.65953775491714595</v>
      </c>
      <c r="E1254" s="2">
        <f>MACD!F1254</f>
        <v>0.51940352132775347</v>
      </c>
      <c r="F1254" s="2">
        <f>'Moving Avg'!D1254</f>
        <v>20.679300000000001</v>
      </c>
      <c r="G1254" s="2">
        <f>'Moving Avg'!F1254</f>
        <v>22.050930000000005</v>
      </c>
      <c r="H1254" s="2">
        <f>'Moving Avg'!G1254</f>
        <v>23.896879999999989</v>
      </c>
      <c r="I1254" s="2">
        <f>'Moving Avg'!H1254</f>
        <v>26.627796500000017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  <c r="M1254" s="8">
        <f t="shared" si="190"/>
        <v>50</v>
      </c>
      <c r="N1254" s="8">
        <f t="shared" si="191"/>
        <v>0</v>
      </c>
      <c r="O1254" s="8">
        <f t="shared" si="192"/>
        <v>0</v>
      </c>
      <c r="P1254" s="8">
        <f t="shared" si="193"/>
        <v>16.5</v>
      </c>
      <c r="Q1254" s="9">
        <f t="shared" si="194"/>
        <v>19.975000000000001</v>
      </c>
      <c r="R1254" s="9">
        <f t="shared" si="195"/>
        <v>14.125</v>
      </c>
      <c r="S1254" s="9">
        <f t="shared" si="196"/>
        <v>14.925000000000001</v>
      </c>
      <c r="T1254" s="9">
        <f t="shared" si="197"/>
        <v>16.625</v>
      </c>
      <c r="U1254" s="8">
        <f t="shared" si="198"/>
        <v>16.341666666666669</v>
      </c>
      <c r="V1254" s="8">
        <f t="shared" si="199"/>
        <v>16.412500000000001</v>
      </c>
    </row>
    <row r="1255" spans="1:22" ht="13.5" x14ac:dyDescent="0.25">
      <c r="A1255" s="3">
        <f>RSI!A1255</f>
        <v>44140</v>
      </c>
      <c r="B1255" s="2">
        <f>RSI!B1255</f>
        <v>19.880099999999999</v>
      </c>
      <c r="C1255" s="2">
        <f>RSI!I1255</f>
        <v>15.01089153502042</v>
      </c>
      <c r="D1255" s="2">
        <f>MACD!E1255</f>
        <v>0.72656103121755322</v>
      </c>
      <c r="E1255" s="2">
        <f>MACD!F1255</f>
        <v>0.56083502330571344</v>
      </c>
      <c r="F1255" s="2">
        <f>'Moving Avg'!D1255</f>
        <v>20.459520000000001</v>
      </c>
      <c r="G1255" s="2">
        <f>'Moving Avg'!F1255</f>
        <v>21.851130000000001</v>
      </c>
      <c r="H1255" s="2">
        <f>'Moving Avg'!G1255</f>
        <v>23.761015999999994</v>
      </c>
      <c r="I1255" s="2">
        <f>'Moving Avg'!H1255</f>
        <v>26.586188000000021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50</v>
      </c>
      <c r="N1255" s="8">
        <f t="shared" si="191"/>
        <v>0</v>
      </c>
      <c r="O1255" s="8">
        <f t="shared" si="192"/>
        <v>0</v>
      </c>
      <c r="P1255" s="8">
        <f t="shared" si="193"/>
        <v>16.5</v>
      </c>
      <c r="Q1255" s="9">
        <f t="shared" si="194"/>
        <v>19.975000000000001</v>
      </c>
      <c r="R1255" s="9">
        <f t="shared" si="195"/>
        <v>14.125</v>
      </c>
      <c r="S1255" s="9">
        <f t="shared" si="196"/>
        <v>14.925000000000001</v>
      </c>
      <c r="T1255" s="9">
        <f t="shared" si="197"/>
        <v>16.625</v>
      </c>
      <c r="U1255" s="8">
        <f t="shared" si="198"/>
        <v>16.341666666666669</v>
      </c>
      <c r="V1255" s="8">
        <f t="shared" si="199"/>
        <v>16.412500000000001</v>
      </c>
    </row>
    <row r="1256" spans="1:22" ht="13.5" x14ac:dyDescent="0.25">
      <c r="A1256" s="3">
        <f>RSI!A1256</f>
        <v>44141</v>
      </c>
      <c r="B1256" s="2">
        <f>RSI!B1256</f>
        <v>19.380600000000001</v>
      </c>
      <c r="C1256" s="2">
        <f>RSI!I1256</f>
        <v>13.013883027937055</v>
      </c>
      <c r="D1256" s="2">
        <f>MACD!E1256</f>
        <v>0.82674039548462019</v>
      </c>
      <c r="E1256" s="2">
        <f>MACD!F1256</f>
        <v>0.61401609774149479</v>
      </c>
      <c r="F1256" s="2">
        <f>'Moving Avg'!D1256</f>
        <v>20.13984</v>
      </c>
      <c r="G1256" s="2">
        <f>'Moving Avg'!F1256</f>
        <v>21.661820000000002</v>
      </c>
      <c r="H1256" s="2">
        <f>'Moving Avg'!G1256</f>
        <v>23.615161999999991</v>
      </c>
      <c r="I1256" s="2">
        <f>'Moving Avg'!H1256</f>
        <v>26.533540500000019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0"/>
        <v>50</v>
      </c>
      <c r="N1256" s="8">
        <f t="shared" si="191"/>
        <v>0</v>
      </c>
      <c r="O1256" s="8">
        <f t="shared" si="192"/>
        <v>0</v>
      </c>
      <c r="P1256" s="8">
        <f t="shared" si="193"/>
        <v>16.5</v>
      </c>
      <c r="Q1256" s="9">
        <f t="shared" si="194"/>
        <v>19.975000000000001</v>
      </c>
      <c r="R1256" s="9">
        <f t="shared" si="195"/>
        <v>14.125</v>
      </c>
      <c r="S1256" s="9">
        <f t="shared" si="196"/>
        <v>14.925000000000001</v>
      </c>
      <c r="T1256" s="9">
        <f t="shared" si="197"/>
        <v>16.625</v>
      </c>
      <c r="U1256" s="8">
        <f t="shared" si="198"/>
        <v>16.341666666666669</v>
      </c>
      <c r="V1256" s="8">
        <f t="shared" si="199"/>
        <v>16.412500000000001</v>
      </c>
    </row>
    <row r="1257" spans="1:22" ht="13.5" x14ac:dyDescent="0.25">
      <c r="A1257" s="3">
        <f>RSI!A1257</f>
        <v>44144</v>
      </c>
      <c r="B1257" s="2">
        <f>RSI!B1257</f>
        <v>18.8811</v>
      </c>
      <c r="C1257" s="2">
        <f>RSI!I1257</f>
        <v>11.383026164968555</v>
      </c>
      <c r="D1257" s="2">
        <f>MACD!E1257</f>
        <v>0.86621607523250432</v>
      </c>
      <c r="E1257" s="2">
        <f>MACD!F1257</f>
        <v>0.66445609323969679</v>
      </c>
      <c r="F1257" s="2">
        <f>'Moving Avg'!D1257</f>
        <v>19.820160000000001</v>
      </c>
      <c r="G1257" s="2">
        <f>'Moving Avg'!F1257</f>
        <v>21.457525000000004</v>
      </c>
      <c r="H1257" s="2">
        <f>'Moving Avg'!G1257</f>
        <v>23.459317999999993</v>
      </c>
      <c r="I1257" s="2">
        <f>'Moving Avg'!H1257</f>
        <v>26.482591500000012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  <c r="M1257" s="8">
        <f t="shared" si="190"/>
        <v>50</v>
      </c>
      <c r="N1257" s="8">
        <f t="shared" si="191"/>
        <v>0</v>
      </c>
      <c r="O1257" s="8">
        <f t="shared" si="192"/>
        <v>0</v>
      </c>
      <c r="P1257" s="8">
        <f t="shared" si="193"/>
        <v>16.5</v>
      </c>
      <c r="Q1257" s="9">
        <f t="shared" si="194"/>
        <v>19.975000000000001</v>
      </c>
      <c r="R1257" s="9">
        <f t="shared" si="195"/>
        <v>14.125</v>
      </c>
      <c r="S1257" s="9">
        <f t="shared" si="196"/>
        <v>14.925000000000001</v>
      </c>
      <c r="T1257" s="9">
        <f t="shared" si="197"/>
        <v>16.625</v>
      </c>
      <c r="U1257" s="8">
        <f t="shared" si="198"/>
        <v>16.341666666666669</v>
      </c>
      <c r="V1257" s="8">
        <f t="shared" si="199"/>
        <v>16.412500000000001</v>
      </c>
    </row>
    <row r="1258" spans="1:22" ht="13.5" x14ac:dyDescent="0.25">
      <c r="A1258" s="3">
        <f>RSI!A1258</f>
        <v>44145</v>
      </c>
      <c r="B1258" s="2">
        <f>RSI!B1258</f>
        <v>18.3416</v>
      </c>
      <c r="C1258" s="2">
        <f>RSI!I1258</f>
        <v>9.9348805418465389</v>
      </c>
      <c r="D1258" s="2">
        <f>MACD!E1258</f>
        <v>0.95740566961921658</v>
      </c>
      <c r="E1258" s="2">
        <f>MACD!F1258</f>
        <v>0.72304600851560086</v>
      </c>
      <c r="F1258" s="2">
        <f>'Moving Avg'!D1258</f>
        <v>19.392580000000002</v>
      </c>
      <c r="G1258" s="2">
        <f>'Moving Avg'!F1258</f>
        <v>21.225755000000003</v>
      </c>
      <c r="H1258" s="2">
        <f>'Moving Avg'!G1258</f>
        <v>23.292683999999994</v>
      </c>
      <c r="I1258" s="2">
        <f>'Moving Avg'!H1258</f>
        <v>26.424449500000009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  <c r="M1258" s="8">
        <f t="shared" si="190"/>
        <v>50</v>
      </c>
      <c r="N1258" s="8">
        <f t="shared" si="191"/>
        <v>0</v>
      </c>
      <c r="O1258" s="8">
        <f t="shared" si="192"/>
        <v>0</v>
      </c>
      <c r="P1258" s="8">
        <f t="shared" si="193"/>
        <v>16.5</v>
      </c>
      <c r="Q1258" s="9">
        <f t="shared" si="194"/>
        <v>19.975000000000001</v>
      </c>
      <c r="R1258" s="9">
        <f t="shared" si="195"/>
        <v>14.125</v>
      </c>
      <c r="S1258" s="9">
        <f t="shared" si="196"/>
        <v>14.925000000000001</v>
      </c>
      <c r="T1258" s="9">
        <f t="shared" si="197"/>
        <v>16.625</v>
      </c>
      <c r="U1258" s="8">
        <f t="shared" si="198"/>
        <v>16.341666666666669</v>
      </c>
      <c r="V1258" s="8">
        <f t="shared" si="199"/>
        <v>16.412500000000001</v>
      </c>
    </row>
    <row r="1259" spans="1:22" ht="13.5" x14ac:dyDescent="0.25">
      <c r="A1259" s="3">
        <f>RSI!A1259</f>
        <v>44146</v>
      </c>
      <c r="B1259" s="2">
        <f>RSI!B1259</f>
        <v>18.8811</v>
      </c>
      <c r="C1259" s="2">
        <f>RSI!I1259</f>
        <v>20.787463306198077</v>
      </c>
      <c r="D1259" s="2">
        <f>MACD!E1259</f>
        <v>1.0142948883595899</v>
      </c>
      <c r="E1259" s="2">
        <f>MACD!F1259</f>
        <v>0.78129578448439863</v>
      </c>
      <c r="F1259" s="2">
        <f>'Moving Avg'!D1259</f>
        <v>19.072900000000001</v>
      </c>
      <c r="G1259" s="2">
        <f>'Moving Avg'!F1259</f>
        <v>21.055425</v>
      </c>
      <c r="H1259" s="2">
        <f>'Moving Avg'!G1259</f>
        <v>23.136840000000003</v>
      </c>
      <c r="I1259" s="2">
        <f>'Moving Avg'!H1259</f>
        <v>26.373500500000006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  <c r="M1259" s="8">
        <f t="shared" si="190"/>
        <v>50</v>
      </c>
      <c r="N1259" s="8">
        <f t="shared" si="191"/>
        <v>0</v>
      </c>
      <c r="O1259" s="8">
        <f t="shared" si="192"/>
        <v>0</v>
      </c>
      <c r="P1259" s="8">
        <f t="shared" si="193"/>
        <v>16.5</v>
      </c>
      <c r="Q1259" s="9">
        <f t="shared" si="194"/>
        <v>19.975000000000001</v>
      </c>
      <c r="R1259" s="9">
        <f t="shared" si="195"/>
        <v>14.125</v>
      </c>
      <c r="S1259" s="9">
        <f t="shared" si="196"/>
        <v>14.925000000000001</v>
      </c>
      <c r="T1259" s="9">
        <f t="shared" si="197"/>
        <v>16.625</v>
      </c>
      <c r="U1259" s="8">
        <f t="shared" si="198"/>
        <v>16.341666666666669</v>
      </c>
      <c r="V1259" s="8">
        <f t="shared" si="199"/>
        <v>16.412500000000001</v>
      </c>
    </row>
    <row r="1260" spans="1:22" ht="13.5" x14ac:dyDescent="0.25">
      <c r="A1260" s="3">
        <f>RSI!A1260</f>
        <v>44147</v>
      </c>
      <c r="B1260" s="2">
        <f>RSI!B1260</f>
        <v>18.871099999999998</v>
      </c>
      <c r="C1260" s="2">
        <f>RSI!I1260</f>
        <v>20.73758314459964</v>
      </c>
      <c r="D1260" s="2">
        <f>MACD!E1260</f>
        <v>0.99367937724894517</v>
      </c>
      <c r="E1260" s="2">
        <f>MACD!F1260</f>
        <v>0.82377250303730798</v>
      </c>
      <c r="F1260" s="2">
        <f>'Moving Avg'!D1260</f>
        <v>18.871100000000002</v>
      </c>
      <c r="G1260" s="2">
        <f>'Moving Avg'!F1260</f>
        <v>20.85163</v>
      </c>
      <c r="H1260" s="2">
        <f>'Moving Avg'!G1260</f>
        <v>22.990786000000007</v>
      </c>
      <c r="I1260" s="2">
        <f>'Moving Avg'!H1260</f>
        <v>26.316008000000011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  <c r="M1260" s="8">
        <f t="shared" si="190"/>
        <v>50</v>
      </c>
      <c r="N1260" s="8">
        <f t="shared" si="191"/>
        <v>0</v>
      </c>
      <c r="O1260" s="8">
        <f t="shared" si="192"/>
        <v>0</v>
      </c>
      <c r="P1260" s="8">
        <f t="shared" si="193"/>
        <v>16.5</v>
      </c>
      <c r="Q1260" s="9">
        <f t="shared" si="194"/>
        <v>19.975000000000001</v>
      </c>
      <c r="R1260" s="9">
        <f t="shared" si="195"/>
        <v>14.125</v>
      </c>
      <c r="S1260" s="9">
        <f t="shared" si="196"/>
        <v>14.925000000000001</v>
      </c>
      <c r="T1260" s="9">
        <f t="shared" si="197"/>
        <v>16.625</v>
      </c>
      <c r="U1260" s="8">
        <f t="shared" si="198"/>
        <v>16.341666666666669</v>
      </c>
      <c r="V1260" s="8">
        <f t="shared" si="199"/>
        <v>16.412500000000001</v>
      </c>
    </row>
    <row r="1261" spans="1:22" ht="13.5" x14ac:dyDescent="0.25">
      <c r="A1261" s="3">
        <f>RSI!A1261</f>
        <v>44148</v>
      </c>
      <c r="B1261" s="2">
        <f>RSI!B1261</f>
        <v>18.871099999999998</v>
      </c>
      <c r="C1261" s="2">
        <f>RSI!I1261</f>
        <v>20.73758314459964</v>
      </c>
      <c r="D1261" s="2">
        <f>MACD!E1261</f>
        <v>0.99022529444431839</v>
      </c>
      <c r="E1261" s="2">
        <f>MACD!F1261</f>
        <v>0.85706306131871013</v>
      </c>
      <c r="F1261" s="2">
        <f>'Moving Avg'!D1261</f>
        <v>18.769200000000001</v>
      </c>
      <c r="G1261" s="2">
        <f>'Moving Avg'!F1261</f>
        <v>20.647835000000001</v>
      </c>
      <c r="H1261" s="2">
        <f>'Moving Avg'!G1261</f>
        <v>22.844732000000008</v>
      </c>
      <c r="I1261" s="2">
        <f>'Moving Avg'!H1261</f>
        <v>26.253970000000013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  <c r="M1261" s="8">
        <f t="shared" si="190"/>
        <v>50</v>
      </c>
      <c r="N1261" s="8">
        <f t="shared" si="191"/>
        <v>0</v>
      </c>
      <c r="O1261" s="8">
        <f t="shared" si="192"/>
        <v>0</v>
      </c>
      <c r="P1261" s="8">
        <f t="shared" si="193"/>
        <v>16.5</v>
      </c>
      <c r="Q1261" s="9">
        <f t="shared" si="194"/>
        <v>19.975000000000001</v>
      </c>
      <c r="R1261" s="9">
        <f t="shared" si="195"/>
        <v>14.125</v>
      </c>
      <c r="S1261" s="9">
        <f t="shared" si="196"/>
        <v>14.925000000000001</v>
      </c>
      <c r="T1261" s="9">
        <f t="shared" si="197"/>
        <v>16.625</v>
      </c>
      <c r="U1261" s="8">
        <f t="shared" si="198"/>
        <v>16.341666666666669</v>
      </c>
      <c r="V1261" s="8">
        <f t="shared" si="199"/>
        <v>16.412500000000001</v>
      </c>
    </row>
    <row r="1262" spans="1:22" ht="13.5" x14ac:dyDescent="0.25">
      <c r="A1262" s="3">
        <f>RSI!A1262</f>
        <v>44151</v>
      </c>
      <c r="B1262" s="2">
        <f>RSI!B1262</f>
        <v>18.8811</v>
      </c>
      <c r="C1262" s="2">
        <f>RSI!I1262</f>
        <v>20.957549429173554</v>
      </c>
      <c r="D1262" s="2">
        <f>MACD!E1262</f>
        <v>0.92266924330742839</v>
      </c>
      <c r="E1262" s="2">
        <f>MACD!F1262</f>
        <v>0.87018429771645389</v>
      </c>
      <c r="F1262" s="2">
        <f>'Moving Avg'!D1262</f>
        <v>18.769200000000001</v>
      </c>
      <c r="G1262" s="2">
        <f>'Moving Avg'!F1262</f>
        <v>20.44454</v>
      </c>
      <c r="H1262" s="2">
        <f>'Moving Avg'!G1262</f>
        <v>22.698878000000004</v>
      </c>
      <c r="I1262" s="2">
        <f>'Moving Avg'!H1262</f>
        <v>26.188535500000011</v>
      </c>
      <c r="J1262" s="6" t="str">
        <f>OBV!F1262</f>
        <v>BULLISH</v>
      </c>
      <c r="K1262" s="6" t="str">
        <f>OBV!G1262</f>
        <v>NEUTRAL</v>
      </c>
      <c r="L1262" s="6" t="str">
        <f>OBV!H1262</f>
        <v>NEUTRAL</v>
      </c>
      <c r="M1262" s="8">
        <f t="shared" si="190"/>
        <v>50</v>
      </c>
      <c r="N1262" s="8">
        <f t="shared" si="191"/>
        <v>0</v>
      </c>
      <c r="O1262" s="8">
        <f t="shared" si="192"/>
        <v>0</v>
      </c>
      <c r="P1262" s="8">
        <f t="shared" si="193"/>
        <v>49.5</v>
      </c>
      <c r="Q1262" s="9">
        <f t="shared" si="194"/>
        <v>24.925000000000001</v>
      </c>
      <c r="R1262" s="9">
        <f t="shared" si="195"/>
        <v>22.375</v>
      </c>
      <c r="S1262" s="9">
        <f t="shared" si="196"/>
        <v>29.775000000000002</v>
      </c>
      <c r="T1262" s="9">
        <f t="shared" si="197"/>
        <v>24.875</v>
      </c>
      <c r="U1262" s="8">
        <f t="shared" si="198"/>
        <v>25.691666666666666</v>
      </c>
      <c r="V1262" s="8">
        <f t="shared" si="199"/>
        <v>25.487500000000001</v>
      </c>
    </row>
    <row r="1263" spans="1:22" ht="13.5" x14ac:dyDescent="0.25">
      <c r="A1263" s="3">
        <f>RSI!A1263</f>
        <v>44152</v>
      </c>
      <c r="B1263" s="2">
        <f>RSI!B1263</f>
        <v>18.871099999999998</v>
      </c>
      <c r="C1263" s="2">
        <f>RSI!I1263</f>
        <v>20.895101509213774</v>
      </c>
      <c r="D1263" s="2">
        <f>MACD!E1263</f>
        <v>0.87818208935906483</v>
      </c>
      <c r="E1263" s="2">
        <f>MACD!F1263</f>
        <v>0.8717838560449761</v>
      </c>
      <c r="F1263" s="2">
        <f>'Moving Avg'!D1263</f>
        <v>18.8751</v>
      </c>
      <c r="G1263" s="2">
        <f>'Moving Avg'!F1263</f>
        <v>20.274710000000002</v>
      </c>
      <c r="H1263" s="2">
        <f>'Moving Avg'!G1263</f>
        <v>22.552824000000005</v>
      </c>
      <c r="I1263" s="2">
        <f>'Moving Avg'!H1263</f>
        <v>26.123051000000014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  <c r="M1263" s="8">
        <f t="shared" si="190"/>
        <v>50</v>
      </c>
      <c r="N1263" s="8">
        <f t="shared" si="191"/>
        <v>0</v>
      </c>
      <c r="O1263" s="8">
        <f t="shared" si="192"/>
        <v>0</v>
      </c>
      <c r="P1263" s="8">
        <f t="shared" si="193"/>
        <v>83.5</v>
      </c>
      <c r="Q1263" s="9">
        <f t="shared" si="194"/>
        <v>30.024999999999999</v>
      </c>
      <c r="R1263" s="9">
        <f t="shared" si="195"/>
        <v>30.875</v>
      </c>
      <c r="S1263" s="9">
        <f t="shared" si="196"/>
        <v>45.075000000000003</v>
      </c>
      <c r="T1263" s="9">
        <f t="shared" si="197"/>
        <v>33.375</v>
      </c>
      <c r="U1263" s="8">
        <f t="shared" si="198"/>
        <v>35.324999999999996</v>
      </c>
      <c r="V1263" s="8">
        <f t="shared" si="199"/>
        <v>34.837499999999999</v>
      </c>
    </row>
    <row r="1264" spans="1:22" ht="13.5" x14ac:dyDescent="0.25">
      <c r="A1264" s="3">
        <f>RSI!A1264</f>
        <v>44153</v>
      </c>
      <c r="B1264" s="2">
        <f>RSI!B1264</f>
        <v>18.871099999999998</v>
      </c>
      <c r="C1264" s="2">
        <f>RSI!I1264</f>
        <v>20.895101509213774</v>
      </c>
      <c r="D1264" s="2">
        <f>MACD!E1264</f>
        <v>0.85164905319599882</v>
      </c>
      <c r="E1264" s="2">
        <f>MACD!F1264</f>
        <v>0.86775689547518065</v>
      </c>
      <c r="F1264" s="2">
        <f>'Moving Avg'!D1264</f>
        <v>18.873100000000001</v>
      </c>
      <c r="G1264" s="2">
        <f>'Moving Avg'!F1264</f>
        <v>20.104880000000001</v>
      </c>
      <c r="H1264" s="2">
        <f>'Moving Avg'!G1264</f>
        <v>22.41076600000001</v>
      </c>
      <c r="I1264" s="2">
        <f>'Moving Avg'!H1264</f>
        <v>26.057566500000021</v>
      </c>
      <c r="J1264" s="6" t="str">
        <f>OBV!F1264</f>
        <v>BULLISH</v>
      </c>
      <c r="K1264" s="6" t="str">
        <f>OBV!G1264</f>
        <v>NEUTRAL</v>
      </c>
      <c r="L1264" s="6" t="str">
        <f>OBV!H1264</f>
        <v>BULLISH DIVERGENCE</v>
      </c>
      <c r="M1264" s="8">
        <f t="shared" si="190"/>
        <v>50</v>
      </c>
      <c r="N1264" s="8">
        <f t="shared" si="191"/>
        <v>45</v>
      </c>
      <c r="O1264" s="8">
        <f t="shared" si="192"/>
        <v>0</v>
      </c>
      <c r="P1264" s="8">
        <f t="shared" si="193"/>
        <v>66.5</v>
      </c>
      <c r="Q1264" s="9">
        <f t="shared" si="194"/>
        <v>43.225000000000001</v>
      </c>
      <c r="R1264" s="9">
        <f t="shared" si="195"/>
        <v>35.625</v>
      </c>
      <c r="S1264" s="9">
        <f t="shared" si="196"/>
        <v>44.174999999999997</v>
      </c>
      <c r="T1264" s="9">
        <f t="shared" si="197"/>
        <v>40.375</v>
      </c>
      <c r="U1264" s="8">
        <f t="shared" si="198"/>
        <v>41.008333333333333</v>
      </c>
      <c r="V1264" s="8">
        <f t="shared" si="199"/>
        <v>40.849999999999994</v>
      </c>
    </row>
    <row r="1265" spans="1:22" ht="13.5" x14ac:dyDescent="0.25">
      <c r="A1265" s="3">
        <f>RSI!A1265</f>
        <v>44154</v>
      </c>
      <c r="B1265" s="2">
        <f>RSI!B1265</f>
        <v>19.0809</v>
      </c>
      <c r="C1265" s="2">
        <f>RSI!I1265</f>
        <v>26.242683318642463</v>
      </c>
      <c r="D1265" s="2">
        <f>MACD!E1265</f>
        <v>0.73172887895774608</v>
      </c>
      <c r="E1265" s="2">
        <f>MACD!F1265</f>
        <v>0.84055129217169378</v>
      </c>
      <c r="F1265" s="2">
        <f>'Moving Avg'!D1265</f>
        <v>18.91506</v>
      </c>
      <c r="G1265" s="2">
        <f>'Moving Avg'!F1265</f>
        <v>19.948035000000001</v>
      </c>
      <c r="H1265" s="2">
        <f>'Moving Avg'!G1265</f>
        <v>22.273304000000003</v>
      </c>
      <c r="I1265" s="2">
        <f>'Moving Avg'!H1265</f>
        <v>25.993181000000021</v>
      </c>
      <c r="J1265" s="6" t="str">
        <f>OBV!F1265</f>
        <v>BULLISH</v>
      </c>
      <c r="K1265" s="6" t="str">
        <f>OBV!G1265</f>
        <v>STRONG</v>
      </c>
      <c r="L1265" s="6" t="str">
        <f>OBV!H1265</f>
        <v>CONFIRMED BULLISH</v>
      </c>
      <c r="M1265" s="8">
        <f t="shared" si="190"/>
        <v>50</v>
      </c>
      <c r="N1265" s="8">
        <f t="shared" si="191"/>
        <v>100</v>
      </c>
      <c r="O1265" s="8">
        <f t="shared" si="192"/>
        <v>0</v>
      </c>
      <c r="P1265" s="8">
        <f t="shared" si="193"/>
        <v>100</v>
      </c>
      <c r="Q1265" s="9">
        <f t="shared" si="194"/>
        <v>67.5</v>
      </c>
      <c r="R1265" s="9">
        <f t="shared" si="195"/>
        <v>55</v>
      </c>
      <c r="S1265" s="9">
        <f t="shared" si="196"/>
        <v>67.5</v>
      </c>
      <c r="T1265" s="9">
        <f t="shared" si="197"/>
        <v>62.5</v>
      </c>
      <c r="U1265" s="8">
        <f t="shared" si="198"/>
        <v>63.333333333333336</v>
      </c>
      <c r="V1265" s="8">
        <f t="shared" si="199"/>
        <v>63.125</v>
      </c>
    </row>
    <row r="1266" spans="1:22" ht="13.5" x14ac:dyDescent="0.25">
      <c r="A1266" s="3">
        <f>RSI!A1266</f>
        <v>44155</v>
      </c>
      <c r="B1266" s="2">
        <f>RSI!B1266</f>
        <v>19.93</v>
      </c>
      <c r="C1266" s="2">
        <f>RSI!I1266</f>
        <v>43.028717294275658</v>
      </c>
      <c r="D1266" s="2">
        <f>MACD!E1266</f>
        <v>0.49880077801372735</v>
      </c>
      <c r="E1266" s="2">
        <f>MACD!F1266</f>
        <v>0.77220118934010062</v>
      </c>
      <c r="F1266" s="2">
        <f>'Moving Avg'!D1266</f>
        <v>19.126839999999998</v>
      </c>
      <c r="G1266" s="2">
        <f>'Moving Avg'!F1266</f>
        <v>19.836145000000002</v>
      </c>
      <c r="H1266" s="2">
        <f>'Moving Avg'!G1266</f>
        <v>22.155022000000002</v>
      </c>
      <c r="I1266" s="2">
        <f>'Moving Avg'!H1266</f>
        <v>25.933041000000021</v>
      </c>
      <c r="J1266" s="6" t="str">
        <f>OBV!F1266</f>
        <v>BULLISH</v>
      </c>
      <c r="K1266" s="6" t="str">
        <f>OBV!G1266</f>
        <v>STRONG</v>
      </c>
      <c r="L1266" s="6" t="str">
        <f>OBV!H1266</f>
        <v>CONFIRMED BULLISH</v>
      </c>
      <c r="M1266" s="8">
        <f t="shared" si="190"/>
        <v>25</v>
      </c>
      <c r="N1266" s="8">
        <f t="shared" si="191"/>
        <v>100</v>
      </c>
      <c r="O1266" s="8">
        <f t="shared" si="192"/>
        <v>0</v>
      </c>
      <c r="P1266" s="8">
        <f t="shared" si="193"/>
        <v>100</v>
      </c>
      <c r="Q1266" s="9">
        <f t="shared" si="194"/>
        <v>58.75</v>
      </c>
      <c r="R1266" s="9">
        <f t="shared" si="195"/>
        <v>50</v>
      </c>
      <c r="S1266" s="9">
        <f t="shared" si="196"/>
        <v>63.75</v>
      </c>
      <c r="T1266" s="9">
        <f t="shared" si="197"/>
        <v>56.25</v>
      </c>
      <c r="U1266" s="8">
        <f t="shared" si="198"/>
        <v>57.5</v>
      </c>
      <c r="V1266" s="8">
        <f t="shared" si="199"/>
        <v>57.1875</v>
      </c>
    </row>
    <row r="1267" spans="1:22" ht="13.5" x14ac:dyDescent="0.25">
      <c r="A1267" s="3">
        <f>RSI!A1267</f>
        <v>44158</v>
      </c>
      <c r="B1267" s="2">
        <f>RSI!B1267</f>
        <v>20.819199999999999</v>
      </c>
      <c r="C1267" s="2">
        <f>RSI!I1267</f>
        <v>54.664736514791244</v>
      </c>
      <c r="D1267" s="2">
        <f>MACD!E1267</f>
        <v>0.16164912310871316</v>
      </c>
      <c r="E1267" s="2">
        <f>MACD!F1267</f>
        <v>0.65009077609382315</v>
      </c>
      <c r="F1267" s="2">
        <f>'Moving Avg'!D1267</f>
        <v>19.514459999999996</v>
      </c>
      <c r="G1267" s="2">
        <f>'Moving Avg'!F1267</f>
        <v>19.800680000000003</v>
      </c>
      <c r="H1267" s="2">
        <f>'Moving Avg'!G1267</f>
        <v>22.055921999999999</v>
      </c>
      <c r="I1267" s="2">
        <f>'Moving Avg'!H1267</f>
        <v>25.877347000000022</v>
      </c>
      <c r="J1267" s="6" t="str">
        <f>OBV!F1267</f>
        <v>BULLISH</v>
      </c>
      <c r="K1267" s="6" t="str">
        <f>OBV!G1267</f>
        <v>STRONG</v>
      </c>
      <c r="L1267" s="6" t="str">
        <f>OBV!H1267</f>
        <v>CONFIRMED BULLISH</v>
      </c>
      <c r="M1267" s="8">
        <f t="shared" si="190"/>
        <v>25</v>
      </c>
      <c r="N1267" s="8">
        <f t="shared" si="191"/>
        <v>100</v>
      </c>
      <c r="O1267" s="8">
        <f t="shared" si="192"/>
        <v>0</v>
      </c>
      <c r="P1267" s="8">
        <f t="shared" si="193"/>
        <v>100</v>
      </c>
      <c r="Q1267" s="9">
        <f t="shared" si="194"/>
        <v>58.75</v>
      </c>
      <c r="R1267" s="9">
        <f t="shared" si="195"/>
        <v>50</v>
      </c>
      <c r="S1267" s="9">
        <f t="shared" si="196"/>
        <v>63.75</v>
      </c>
      <c r="T1267" s="9">
        <f t="shared" si="197"/>
        <v>56.25</v>
      </c>
      <c r="U1267" s="8">
        <f t="shared" si="198"/>
        <v>57.5</v>
      </c>
      <c r="V1267" s="8">
        <f t="shared" si="199"/>
        <v>57.1875</v>
      </c>
    </row>
    <row r="1268" spans="1:22" ht="13.5" x14ac:dyDescent="0.25">
      <c r="A1268" s="3">
        <f>RSI!A1268</f>
        <v>44159</v>
      </c>
      <c r="B1268" s="2">
        <f>RSI!B1268</f>
        <v>21.748200000000001</v>
      </c>
      <c r="C1268" s="2">
        <f>RSI!I1268</f>
        <v>63.136057781966791</v>
      </c>
      <c r="D1268" s="2">
        <f>MACD!E1268</f>
        <v>-0.27824461361867492</v>
      </c>
      <c r="E1268" s="2">
        <f>MACD!F1268</f>
        <v>0.46442369815132356</v>
      </c>
      <c r="F1268" s="2">
        <f>'Moving Avg'!D1268</f>
        <v>20.089880000000001</v>
      </c>
      <c r="G1268" s="2">
        <f>'Moving Avg'!F1268</f>
        <v>19.811665000000001</v>
      </c>
      <c r="H1268" s="2">
        <f>'Moving Avg'!G1268</f>
        <v>21.981595999999996</v>
      </c>
      <c r="I1268" s="2">
        <f>'Moving Avg'!H1268</f>
        <v>25.826298000000023</v>
      </c>
      <c r="J1268" s="6" t="str">
        <f>OBV!F1268</f>
        <v>BULLISH</v>
      </c>
      <c r="K1268" s="6" t="str">
        <f>OBV!G1268</f>
        <v>STRONG</v>
      </c>
      <c r="L1268" s="6" t="str">
        <f>OBV!H1268</f>
        <v>CONFIRMED BULLISH</v>
      </c>
      <c r="M1268" s="8">
        <f t="shared" si="190"/>
        <v>25</v>
      </c>
      <c r="N1268" s="8">
        <f t="shared" si="191"/>
        <v>100</v>
      </c>
      <c r="O1268" s="8">
        <f t="shared" si="192"/>
        <v>0</v>
      </c>
      <c r="P1268" s="8">
        <f t="shared" si="193"/>
        <v>100</v>
      </c>
      <c r="Q1268" s="9">
        <f t="shared" si="194"/>
        <v>58.75</v>
      </c>
      <c r="R1268" s="9">
        <f t="shared" si="195"/>
        <v>50</v>
      </c>
      <c r="S1268" s="9">
        <f t="shared" si="196"/>
        <v>63.75</v>
      </c>
      <c r="T1268" s="9">
        <f t="shared" si="197"/>
        <v>56.25</v>
      </c>
      <c r="U1268" s="8">
        <f t="shared" si="198"/>
        <v>57.5</v>
      </c>
      <c r="V1268" s="8">
        <f t="shared" si="199"/>
        <v>57.1875</v>
      </c>
    </row>
    <row r="1269" spans="1:22" ht="13.5" x14ac:dyDescent="0.25">
      <c r="A1269" s="3">
        <f>RSI!A1269</f>
        <v>44160</v>
      </c>
      <c r="B1269" s="2">
        <f>RSI!B1269</f>
        <v>22.717300000000002</v>
      </c>
      <c r="C1269" s="2">
        <f>RSI!I1269</f>
        <v>69.531902458709709</v>
      </c>
      <c r="D1269" s="2">
        <f>MACD!E1269</f>
        <v>-0.64732666246641912</v>
      </c>
      <c r="E1269" s="2">
        <f>MACD!F1269</f>
        <v>0.24207362602777507</v>
      </c>
      <c r="F1269" s="2">
        <f>'Moving Avg'!D1269</f>
        <v>20.859120000000001</v>
      </c>
      <c r="G1269" s="2">
        <f>'Moving Avg'!F1269</f>
        <v>19.871105000000004</v>
      </c>
      <c r="H1269" s="2">
        <f>'Moving Avg'!G1269</f>
        <v>21.928649999999994</v>
      </c>
      <c r="I1269" s="2">
        <f>'Moving Avg'!H1269</f>
        <v>25.780094500000029</v>
      </c>
      <c r="J1269" s="6" t="str">
        <f>OBV!F1269</f>
        <v>BULLISH</v>
      </c>
      <c r="K1269" s="6" t="str">
        <f>OBV!G1269</f>
        <v>STRONG</v>
      </c>
      <c r="L1269" s="6" t="str">
        <f>OBV!H1269</f>
        <v>CONFIRMED BULLISH</v>
      </c>
      <c r="M1269" s="8">
        <f t="shared" si="190"/>
        <v>25</v>
      </c>
      <c r="N1269" s="8">
        <f t="shared" si="191"/>
        <v>100</v>
      </c>
      <c r="O1269" s="8">
        <f t="shared" si="192"/>
        <v>0</v>
      </c>
      <c r="P1269" s="8">
        <f t="shared" si="193"/>
        <v>100</v>
      </c>
      <c r="Q1269" s="9">
        <f t="shared" si="194"/>
        <v>58.75</v>
      </c>
      <c r="R1269" s="9">
        <f t="shared" si="195"/>
        <v>50</v>
      </c>
      <c r="S1269" s="9">
        <f t="shared" si="196"/>
        <v>63.75</v>
      </c>
      <c r="T1269" s="9">
        <f t="shared" si="197"/>
        <v>56.25</v>
      </c>
      <c r="U1269" s="8">
        <f t="shared" si="198"/>
        <v>57.5</v>
      </c>
      <c r="V1269" s="8">
        <f t="shared" si="199"/>
        <v>57.1875</v>
      </c>
    </row>
    <row r="1270" spans="1:22" ht="13.5" x14ac:dyDescent="0.25">
      <c r="A1270" s="3">
        <f>RSI!A1270</f>
        <v>44161</v>
      </c>
      <c r="B1270" s="2">
        <f>RSI!B1270</f>
        <v>22.567399999999999</v>
      </c>
      <c r="C1270" s="2">
        <f>RSI!I1270</f>
        <v>67.578803045182354</v>
      </c>
      <c r="D1270" s="2">
        <f>MACD!E1270</f>
        <v>-0.96326870458397806</v>
      </c>
      <c r="E1270" s="2">
        <f>MACD!F1270</f>
        <v>1.0051599054244353E-3</v>
      </c>
      <c r="F1270" s="2">
        <f>'Moving Avg'!D1270</f>
        <v>21.556419999999996</v>
      </c>
      <c r="G1270" s="2">
        <f>'Moving Avg'!F1270</f>
        <v>19.950525000000006</v>
      </c>
      <c r="H1270" s="2">
        <f>'Moving Avg'!G1270</f>
        <v>21.872905999999993</v>
      </c>
      <c r="I1270" s="2">
        <f>'Moving Avg'!H1270</f>
        <v>25.733141500000031</v>
      </c>
      <c r="J1270" s="6" t="str">
        <f>OBV!F1270</f>
        <v>BULLISH</v>
      </c>
      <c r="K1270" s="6" t="str">
        <f>OBV!G1270</f>
        <v>STRONG</v>
      </c>
      <c r="L1270" s="6" t="str">
        <f>OBV!H1270</f>
        <v>CONFIRMED BULLISH</v>
      </c>
      <c r="M1270" s="8">
        <f t="shared" si="190"/>
        <v>25</v>
      </c>
      <c r="N1270" s="8">
        <f t="shared" si="191"/>
        <v>100</v>
      </c>
      <c r="O1270" s="8">
        <f t="shared" si="192"/>
        <v>0</v>
      </c>
      <c r="P1270" s="8">
        <f t="shared" si="193"/>
        <v>100</v>
      </c>
      <c r="Q1270" s="9">
        <f t="shared" si="194"/>
        <v>58.75</v>
      </c>
      <c r="R1270" s="9">
        <f t="shared" si="195"/>
        <v>50</v>
      </c>
      <c r="S1270" s="9">
        <f t="shared" si="196"/>
        <v>63.75</v>
      </c>
      <c r="T1270" s="9">
        <f t="shared" si="197"/>
        <v>56.25</v>
      </c>
      <c r="U1270" s="8">
        <f t="shared" si="198"/>
        <v>57.5</v>
      </c>
      <c r="V1270" s="8">
        <f t="shared" si="199"/>
        <v>57.1875</v>
      </c>
    </row>
    <row r="1271" spans="1:22" ht="13.5" x14ac:dyDescent="0.25">
      <c r="A1271" s="3">
        <f>RSI!A1271</f>
        <v>44162</v>
      </c>
      <c r="B1271" s="2">
        <f>RSI!B1271</f>
        <v>21.978000000000002</v>
      </c>
      <c r="C1271" s="2">
        <f>RSI!I1271</f>
        <v>60.395295830519935</v>
      </c>
      <c r="D1271" s="2">
        <f>MACD!E1271</f>
        <v>-1.198288040093928</v>
      </c>
      <c r="E1271" s="2">
        <f>MACD!F1271</f>
        <v>-0.23885348009444607</v>
      </c>
      <c r="F1271" s="2">
        <f>'Moving Avg'!D1271</f>
        <v>21.966020000000004</v>
      </c>
      <c r="G1271" s="2">
        <f>'Moving Avg'!F1271</f>
        <v>20.000475000000005</v>
      </c>
      <c r="H1271" s="2">
        <f>'Moving Avg'!G1271</f>
        <v>21.812965999999996</v>
      </c>
      <c r="I1271" s="2">
        <f>'Moving Avg'!H1271</f>
        <v>25.683241500000026</v>
      </c>
      <c r="J1271" s="6" t="str">
        <f>OBV!F1271</f>
        <v>BULLISH</v>
      </c>
      <c r="K1271" s="6" t="str">
        <f>OBV!G1271</f>
        <v>NEUTRAL</v>
      </c>
      <c r="L1271" s="6" t="str">
        <f>OBV!H1271</f>
        <v>CONFIRMED BULLISH</v>
      </c>
      <c r="M1271" s="8">
        <f t="shared" si="190"/>
        <v>25</v>
      </c>
      <c r="N1271" s="8">
        <f t="shared" si="191"/>
        <v>100</v>
      </c>
      <c r="O1271" s="8">
        <f t="shared" si="192"/>
        <v>0</v>
      </c>
      <c r="P1271" s="8">
        <f t="shared" si="193"/>
        <v>83.5</v>
      </c>
      <c r="Q1271" s="9">
        <f t="shared" si="194"/>
        <v>56.274999999999999</v>
      </c>
      <c r="R1271" s="9">
        <f t="shared" si="195"/>
        <v>45.875</v>
      </c>
      <c r="S1271" s="9">
        <f t="shared" si="196"/>
        <v>56.325000000000003</v>
      </c>
      <c r="T1271" s="9">
        <f t="shared" si="197"/>
        <v>52.125</v>
      </c>
      <c r="U1271" s="8">
        <f t="shared" si="198"/>
        <v>52.82500000000001</v>
      </c>
      <c r="V1271" s="8">
        <f t="shared" si="199"/>
        <v>52.650000000000006</v>
      </c>
    </row>
    <row r="1272" spans="1:22" ht="13.5" x14ac:dyDescent="0.25">
      <c r="A1272" s="3">
        <f>RSI!A1272</f>
        <v>44165</v>
      </c>
      <c r="B1272" s="2">
        <f>RSI!B1272</f>
        <v>21.4785</v>
      </c>
      <c r="C1272" s="2">
        <f>RSI!I1272</f>
        <v>55.054242965625022</v>
      </c>
      <c r="D1272" s="2">
        <f>MACD!E1272</f>
        <v>-1.3656321002217418</v>
      </c>
      <c r="E1272" s="2">
        <f>MACD!F1272</f>
        <v>-0.46420920411990518</v>
      </c>
      <c r="F1272" s="2">
        <f>'Moving Avg'!D1272</f>
        <v>22.097880000000004</v>
      </c>
      <c r="G1272" s="2">
        <f>'Moving Avg'!F1272</f>
        <v>20.050425000000004</v>
      </c>
      <c r="H1272" s="2">
        <f>'Moving Avg'!G1272</f>
        <v>21.763015999999997</v>
      </c>
      <c r="I1272" s="2">
        <f>'Moving Avg'!H1272</f>
        <v>25.630844000000028</v>
      </c>
      <c r="J1272" s="6" t="str">
        <f>OBV!F1272</f>
        <v>BULLISH</v>
      </c>
      <c r="K1272" s="6" t="str">
        <f>OBV!G1272</f>
        <v>NEUTRAL</v>
      </c>
      <c r="L1272" s="6" t="str">
        <f>OBV!H1272</f>
        <v>CONFIRMED BULLISH</v>
      </c>
      <c r="M1272" s="8">
        <f t="shared" si="190"/>
        <v>25</v>
      </c>
      <c r="N1272" s="8">
        <f t="shared" si="191"/>
        <v>100</v>
      </c>
      <c r="O1272" s="8">
        <f t="shared" si="192"/>
        <v>0</v>
      </c>
      <c r="P1272" s="8">
        <f t="shared" si="193"/>
        <v>83.5</v>
      </c>
      <c r="Q1272" s="9">
        <f t="shared" si="194"/>
        <v>56.274999999999999</v>
      </c>
      <c r="R1272" s="9">
        <f t="shared" si="195"/>
        <v>45.875</v>
      </c>
      <c r="S1272" s="9">
        <f t="shared" si="196"/>
        <v>56.325000000000003</v>
      </c>
      <c r="T1272" s="9">
        <f t="shared" si="197"/>
        <v>52.125</v>
      </c>
      <c r="U1272" s="8">
        <f t="shared" si="198"/>
        <v>52.82500000000001</v>
      </c>
      <c r="V1272" s="8">
        <f t="shared" si="199"/>
        <v>52.650000000000006</v>
      </c>
    </row>
    <row r="1273" spans="1:22" ht="13.5" x14ac:dyDescent="0.25">
      <c r="A1273" s="3">
        <f>RSI!A1273</f>
        <v>44166</v>
      </c>
      <c r="B1273" s="2">
        <f>RSI!B1273</f>
        <v>20.8491</v>
      </c>
      <c r="C1273" s="2">
        <f>RSI!I1273</f>
        <v>49.155350366560633</v>
      </c>
      <c r="D1273" s="2">
        <f>MACD!E1273</f>
        <v>-1.4656955991797496</v>
      </c>
      <c r="E1273" s="2">
        <f>MACD!F1273</f>
        <v>-0.6645064831318741</v>
      </c>
      <c r="F1273" s="2">
        <f>'Moving Avg'!D1273</f>
        <v>21.918059999999997</v>
      </c>
      <c r="G1273" s="2">
        <f>'Moving Avg'!F1273</f>
        <v>20.068905000000008</v>
      </c>
      <c r="H1273" s="2">
        <f>'Moving Avg'!G1273</f>
        <v>21.680497999999996</v>
      </c>
      <c r="I1273" s="2">
        <f>'Moving Avg'!H1273</f>
        <v>25.575299500000032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  <c r="M1273" s="8">
        <f t="shared" si="190"/>
        <v>25</v>
      </c>
      <c r="N1273" s="8">
        <f t="shared" si="191"/>
        <v>100</v>
      </c>
      <c r="O1273" s="8">
        <f t="shared" si="192"/>
        <v>0</v>
      </c>
      <c r="P1273" s="8">
        <f t="shared" si="193"/>
        <v>16.5</v>
      </c>
      <c r="Q1273" s="9">
        <f t="shared" si="194"/>
        <v>46.225000000000001</v>
      </c>
      <c r="R1273" s="9">
        <f t="shared" si="195"/>
        <v>29.125</v>
      </c>
      <c r="S1273" s="9">
        <f t="shared" si="196"/>
        <v>26.175000000000001</v>
      </c>
      <c r="T1273" s="9">
        <f t="shared" si="197"/>
        <v>35.375</v>
      </c>
      <c r="U1273" s="8">
        <f t="shared" si="198"/>
        <v>33.841666666666661</v>
      </c>
      <c r="V1273" s="8">
        <f t="shared" si="199"/>
        <v>34.224999999999994</v>
      </c>
    </row>
    <row r="1274" spans="1:22" ht="13.5" x14ac:dyDescent="0.25">
      <c r="A1274" s="3">
        <f>RSI!A1274</f>
        <v>44167</v>
      </c>
      <c r="B1274" s="2">
        <f>RSI!B1274</f>
        <v>20.479500000000002</v>
      </c>
      <c r="C1274" s="2">
        <f>RSI!I1274</f>
        <v>46.03597965133217</v>
      </c>
      <c r="D1274" s="2">
        <f>MACD!E1274</f>
        <v>-1.5225533764354005</v>
      </c>
      <c r="E1274" s="2">
        <f>MACD!F1274</f>
        <v>-0.83611586179257935</v>
      </c>
      <c r="F1274" s="2">
        <f>'Moving Avg'!D1274</f>
        <v>21.470499999999998</v>
      </c>
      <c r="G1274" s="2">
        <f>'Moving Avg'!F1274</f>
        <v>20.068905000000008</v>
      </c>
      <c r="H1274" s="2">
        <f>'Moving Avg'!G1274</f>
        <v>21.605571999999992</v>
      </c>
      <c r="I1274" s="2">
        <f>'Moving Avg'!H1274</f>
        <v>25.51790700000004</v>
      </c>
      <c r="J1274" s="6" t="str">
        <f>OBV!F1274</f>
        <v>BEARISH</v>
      </c>
      <c r="K1274" s="6" t="str">
        <f>OBV!G1274</f>
        <v>WEAK</v>
      </c>
      <c r="L1274" s="6" t="str">
        <f>OBV!H1274</f>
        <v>CONFIRMED BEARISH</v>
      </c>
      <c r="M1274" s="8">
        <f t="shared" si="190"/>
        <v>25</v>
      </c>
      <c r="N1274" s="8">
        <f t="shared" si="191"/>
        <v>100</v>
      </c>
      <c r="O1274" s="8">
        <f t="shared" si="192"/>
        <v>0</v>
      </c>
      <c r="P1274" s="8">
        <f t="shared" si="193"/>
        <v>0</v>
      </c>
      <c r="Q1274" s="9">
        <f t="shared" si="194"/>
        <v>43.75</v>
      </c>
      <c r="R1274" s="9">
        <f t="shared" si="195"/>
        <v>25</v>
      </c>
      <c r="S1274" s="9">
        <f t="shared" si="196"/>
        <v>18.75</v>
      </c>
      <c r="T1274" s="9">
        <f t="shared" si="197"/>
        <v>31.25</v>
      </c>
      <c r="U1274" s="8">
        <f t="shared" si="198"/>
        <v>29.166666666666668</v>
      </c>
      <c r="V1274" s="8">
        <f t="shared" si="199"/>
        <v>29.6875</v>
      </c>
    </row>
    <row r="1275" spans="1:22" ht="13.5" x14ac:dyDescent="0.25">
      <c r="A1275" s="3">
        <f>RSI!A1275</f>
        <v>44168</v>
      </c>
      <c r="B1275" s="2">
        <f>RSI!B1275</f>
        <v>20.479500000000002</v>
      </c>
      <c r="C1275" s="2">
        <f>RSI!I1275</f>
        <v>46.03597965133217</v>
      </c>
      <c r="D1275" s="2">
        <f>MACD!E1275</f>
        <v>-1.535801454040989</v>
      </c>
      <c r="E1275" s="2">
        <f>MACD!F1275</f>
        <v>-0.97605298024226139</v>
      </c>
      <c r="F1275" s="2">
        <f>'Moving Avg'!D1275</f>
        <v>21.05292</v>
      </c>
      <c r="G1275" s="2">
        <f>'Moving Avg'!F1275</f>
        <v>20.098875000000003</v>
      </c>
      <c r="H1275" s="2">
        <f>'Moving Avg'!G1275</f>
        <v>21.517659999999992</v>
      </c>
      <c r="I1275" s="2">
        <f>'Moving Avg'!H1275</f>
        <v>25.460514500000041</v>
      </c>
      <c r="J1275" s="6" t="str">
        <f>OBV!F1275</f>
        <v>BEARISH</v>
      </c>
      <c r="K1275" s="6" t="str">
        <f>OBV!G1275</f>
        <v>WEAK</v>
      </c>
      <c r="L1275" s="6" t="str">
        <f>OBV!H1275</f>
        <v>CONFIRMED BEARISH</v>
      </c>
      <c r="M1275" s="8">
        <f t="shared" si="190"/>
        <v>25</v>
      </c>
      <c r="N1275" s="8">
        <f t="shared" si="191"/>
        <v>100</v>
      </c>
      <c r="O1275" s="8">
        <f t="shared" si="192"/>
        <v>0</v>
      </c>
      <c r="P1275" s="8">
        <f t="shared" si="193"/>
        <v>0</v>
      </c>
      <c r="Q1275" s="9">
        <f t="shared" si="194"/>
        <v>43.75</v>
      </c>
      <c r="R1275" s="9">
        <f t="shared" si="195"/>
        <v>25</v>
      </c>
      <c r="S1275" s="9">
        <f t="shared" si="196"/>
        <v>18.75</v>
      </c>
      <c r="T1275" s="9">
        <f t="shared" si="197"/>
        <v>31.25</v>
      </c>
      <c r="U1275" s="8">
        <f t="shared" si="198"/>
        <v>29.166666666666668</v>
      </c>
      <c r="V1275" s="8">
        <f t="shared" si="199"/>
        <v>29.6875</v>
      </c>
    </row>
    <row r="1276" spans="1:22" ht="13.5" x14ac:dyDescent="0.25">
      <c r="A1276" s="3">
        <f>RSI!A1276</f>
        <v>44169</v>
      </c>
      <c r="B1276" s="2">
        <f>RSI!B1276</f>
        <v>20.4695</v>
      </c>
      <c r="C1276" s="2">
        <f>RSI!I1276</f>
        <v>45.944491038296924</v>
      </c>
      <c r="D1276" s="2">
        <f>MACD!E1276</f>
        <v>-1.4132459427172677</v>
      </c>
      <c r="E1276" s="2">
        <f>MACD!F1276</f>
        <v>-1.0634915727372627</v>
      </c>
      <c r="F1276" s="2">
        <f>'Moving Avg'!D1276</f>
        <v>20.75122</v>
      </c>
      <c r="G1276" s="2">
        <f>'Moving Avg'!F1276</f>
        <v>20.153320000000004</v>
      </c>
      <c r="H1276" s="2">
        <f>'Moving Avg'!G1276</f>
        <v>21.430745999999989</v>
      </c>
      <c r="I1276" s="2">
        <f>'Moving Avg'!H1276</f>
        <v>25.403072000000037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  <c r="M1276" s="8">
        <f t="shared" si="190"/>
        <v>25</v>
      </c>
      <c r="N1276" s="8">
        <f t="shared" si="191"/>
        <v>100</v>
      </c>
      <c r="O1276" s="8">
        <f t="shared" si="192"/>
        <v>0</v>
      </c>
      <c r="P1276" s="8">
        <f t="shared" si="193"/>
        <v>16.5</v>
      </c>
      <c r="Q1276" s="9">
        <f t="shared" si="194"/>
        <v>46.225000000000001</v>
      </c>
      <c r="R1276" s="9">
        <f t="shared" si="195"/>
        <v>29.125</v>
      </c>
      <c r="S1276" s="9">
        <f t="shared" si="196"/>
        <v>26.175000000000001</v>
      </c>
      <c r="T1276" s="9">
        <f t="shared" si="197"/>
        <v>35.375</v>
      </c>
      <c r="U1276" s="8">
        <f t="shared" si="198"/>
        <v>33.841666666666661</v>
      </c>
      <c r="V1276" s="8">
        <f t="shared" si="199"/>
        <v>34.224999999999994</v>
      </c>
    </row>
    <row r="1277" spans="1:22" ht="13.5" x14ac:dyDescent="0.25">
      <c r="A1277" s="3">
        <f>RSI!A1277</f>
        <v>44172</v>
      </c>
      <c r="B1277" s="2">
        <f>RSI!B1277</f>
        <v>19.5504</v>
      </c>
      <c r="C1277" s="2">
        <f>RSI!I1277</f>
        <v>38.392470490524218</v>
      </c>
      <c r="D1277" s="2">
        <f>MACD!E1277</f>
        <v>-1.102387967261734</v>
      </c>
      <c r="E1277" s="2">
        <f>MACD!F1277</f>
        <v>-1.071270851642157</v>
      </c>
      <c r="F1277" s="2">
        <f>'Moving Avg'!D1277</f>
        <v>20.365600000000001</v>
      </c>
      <c r="G1277" s="2">
        <f>'Moving Avg'!F1277</f>
        <v>20.186785000000004</v>
      </c>
      <c r="H1277" s="2">
        <f>'Moving Avg'!G1277</f>
        <v>21.341433999999996</v>
      </c>
      <c r="I1277" s="2">
        <f>'Moving Avg'!H1277</f>
        <v>25.345779000000036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  <c r="M1277" s="8">
        <f t="shared" si="190"/>
        <v>25</v>
      </c>
      <c r="N1277" s="8">
        <f t="shared" si="191"/>
        <v>100</v>
      </c>
      <c r="O1277" s="8">
        <f t="shared" si="192"/>
        <v>0</v>
      </c>
      <c r="P1277" s="8">
        <f t="shared" si="193"/>
        <v>16.5</v>
      </c>
      <c r="Q1277" s="9">
        <f t="shared" si="194"/>
        <v>46.225000000000001</v>
      </c>
      <c r="R1277" s="9">
        <f t="shared" si="195"/>
        <v>29.125</v>
      </c>
      <c r="S1277" s="9">
        <f t="shared" si="196"/>
        <v>26.175000000000001</v>
      </c>
      <c r="T1277" s="9">
        <f t="shared" si="197"/>
        <v>35.375</v>
      </c>
      <c r="U1277" s="8">
        <f t="shared" si="198"/>
        <v>33.841666666666661</v>
      </c>
      <c r="V1277" s="8">
        <f t="shared" si="199"/>
        <v>34.224999999999994</v>
      </c>
    </row>
    <row r="1278" spans="1:22" ht="13.5" x14ac:dyDescent="0.25">
      <c r="A1278" s="3">
        <f>RSI!A1278</f>
        <v>44173</v>
      </c>
      <c r="B1278" s="2">
        <f>RSI!B1278</f>
        <v>19.650300000000001</v>
      </c>
      <c r="C1278" s="2">
        <f>RSI!I1278</f>
        <v>39.555455804412347</v>
      </c>
      <c r="D1278" s="2">
        <f>MACD!E1278</f>
        <v>-0.69629310937193623</v>
      </c>
      <c r="E1278" s="2">
        <f>MACD!F1278</f>
        <v>-0.99627530318811286</v>
      </c>
      <c r="F1278" s="2">
        <f>'Moving Avg'!D1278</f>
        <v>20.12584</v>
      </c>
      <c r="G1278" s="2">
        <f>'Moving Avg'!F1278</f>
        <v>20.252220000000001</v>
      </c>
      <c r="H1278" s="2">
        <f>'Moving Avg'!G1278</f>
        <v>21.255119999999998</v>
      </c>
      <c r="I1278" s="2">
        <f>'Moving Avg'!H1278</f>
        <v>25.295928500000038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  <c r="M1278" s="8">
        <f t="shared" si="190"/>
        <v>25</v>
      </c>
      <c r="N1278" s="8">
        <f t="shared" si="191"/>
        <v>0</v>
      </c>
      <c r="O1278" s="8">
        <f t="shared" si="192"/>
        <v>0</v>
      </c>
      <c r="P1278" s="8">
        <f t="shared" si="193"/>
        <v>16.5</v>
      </c>
      <c r="Q1278" s="9">
        <f t="shared" si="194"/>
        <v>11.225</v>
      </c>
      <c r="R1278" s="9">
        <f t="shared" si="195"/>
        <v>9.125</v>
      </c>
      <c r="S1278" s="9">
        <f t="shared" si="196"/>
        <v>11.175000000000001</v>
      </c>
      <c r="T1278" s="9">
        <f t="shared" si="197"/>
        <v>10.375</v>
      </c>
      <c r="U1278" s="8">
        <f t="shared" si="198"/>
        <v>10.508333333333335</v>
      </c>
      <c r="V1278" s="8">
        <f t="shared" si="199"/>
        <v>10.475000000000001</v>
      </c>
    </row>
    <row r="1279" spans="1:22" ht="13.5" x14ac:dyDescent="0.25">
      <c r="A1279" s="3">
        <f>RSI!A1279</f>
        <v>44174</v>
      </c>
      <c r="B1279" s="2">
        <f>RSI!B1279</f>
        <v>19.6403</v>
      </c>
      <c r="C1279" s="2">
        <f>RSI!I1279</f>
        <v>39.475124809882338</v>
      </c>
      <c r="D1279" s="2">
        <f>MACD!E1279</f>
        <v>-0.19645191747112989</v>
      </c>
      <c r="E1279" s="2">
        <f>MACD!F1279</f>
        <v>-0.83631062604471629</v>
      </c>
      <c r="F1279" s="2">
        <f>'Moving Avg'!D1279</f>
        <v>19.957999999999998</v>
      </c>
      <c r="G1279" s="2">
        <f>'Moving Avg'!F1279</f>
        <v>20.290180000000003</v>
      </c>
      <c r="H1279" s="2">
        <f>'Moving Avg'!G1279</f>
        <v>21.182591999999996</v>
      </c>
      <c r="I1279" s="2">
        <f>'Moving Avg'!H1279</f>
        <v>25.246028000000035</v>
      </c>
      <c r="J1279" s="6" t="str">
        <f>OBV!F1279</f>
        <v>BULLISH</v>
      </c>
      <c r="K1279" s="6" t="str">
        <f>OBV!G1279</f>
        <v>NEUTRAL</v>
      </c>
      <c r="L1279" s="6" t="str">
        <f>OBV!H1279</f>
        <v>BULLISH DIVERGENCE</v>
      </c>
      <c r="M1279" s="8">
        <f t="shared" si="190"/>
        <v>25</v>
      </c>
      <c r="N1279" s="8">
        <f t="shared" si="191"/>
        <v>0</v>
      </c>
      <c r="O1279" s="8">
        <f t="shared" si="192"/>
        <v>0</v>
      </c>
      <c r="P1279" s="8">
        <f t="shared" si="193"/>
        <v>66.5</v>
      </c>
      <c r="Q1279" s="9">
        <f t="shared" si="194"/>
        <v>18.725000000000001</v>
      </c>
      <c r="R1279" s="9">
        <f t="shared" si="195"/>
        <v>21.625</v>
      </c>
      <c r="S1279" s="9">
        <f t="shared" si="196"/>
        <v>33.674999999999997</v>
      </c>
      <c r="T1279" s="9">
        <f t="shared" si="197"/>
        <v>22.875</v>
      </c>
      <c r="U1279" s="8">
        <f t="shared" si="198"/>
        <v>24.675000000000001</v>
      </c>
      <c r="V1279" s="8">
        <f t="shared" si="199"/>
        <v>24.225000000000001</v>
      </c>
    </row>
    <row r="1280" spans="1:22" ht="13.5" x14ac:dyDescent="0.25">
      <c r="A1280" s="3">
        <f>RSI!A1280</f>
        <v>44175</v>
      </c>
      <c r="B1280" s="2">
        <f>RSI!B1280</f>
        <v>19.480499999999999</v>
      </c>
      <c r="C1280" s="2">
        <f>RSI!I1280</f>
        <v>38.142086426453083</v>
      </c>
      <c r="D1280" s="2">
        <f>MACD!E1280</f>
        <v>0.22124134589811817</v>
      </c>
      <c r="E1280" s="2">
        <f>MACD!F1280</f>
        <v>-0.6248002316561494</v>
      </c>
      <c r="F1280" s="2">
        <f>'Moving Avg'!D1280</f>
        <v>19.758199999999999</v>
      </c>
      <c r="G1280" s="2">
        <f>'Moving Avg'!F1280</f>
        <v>20.320650000000008</v>
      </c>
      <c r="H1280" s="2">
        <f>'Moving Avg'!G1280</f>
        <v>21.106867999999995</v>
      </c>
      <c r="I1280" s="2">
        <f>'Moving Avg'!H1280</f>
        <v>25.190933000000033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0"/>
        <v>25</v>
      </c>
      <c r="N1280" s="8">
        <f t="shared" si="191"/>
        <v>0</v>
      </c>
      <c r="O1280" s="8">
        <f t="shared" si="192"/>
        <v>0</v>
      </c>
      <c r="P1280" s="8">
        <f t="shared" si="193"/>
        <v>16.5</v>
      </c>
      <c r="Q1280" s="9">
        <f t="shared" si="194"/>
        <v>11.225</v>
      </c>
      <c r="R1280" s="9">
        <f t="shared" si="195"/>
        <v>9.125</v>
      </c>
      <c r="S1280" s="9">
        <f t="shared" si="196"/>
        <v>11.175000000000001</v>
      </c>
      <c r="T1280" s="9">
        <f t="shared" si="197"/>
        <v>10.375</v>
      </c>
      <c r="U1280" s="8">
        <f t="shared" si="198"/>
        <v>10.508333333333335</v>
      </c>
      <c r="V1280" s="8">
        <f t="shared" si="199"/>
        <v>10.475000000000001</v>
      </c>
    </row>
    <row r="1281" spans="1:22" ht="13.5" x14ac:dyDescent="0.25">
      <c r="A1281" s="3">
        <f>RSI!A1281</f>
        <v>44176</v>
      </c>
      <c r="B1281" s="2">
        <f>RSI!B1281</f>
        <v>20.059899999999999</v>
      </c>
      <c r="C1281" s="2">
        <f>RSI!I1281</f>
        <v>45.348330616519256</v>
      </c>
      <c r="D1281" s="2">
        <f>MACD!E1281</f>
        <v>0.44755553975267759</v>
      </c>
      <c r="E1281" s="2">
        <f>MACD!F1281</f>
        <v>-0.41032907737438401</v>
      </c>
      <c r="F1281" s="2">
        <f>'Moving Avg'!D1281</f>
        <v>19.676279999999998</v>
      </c>
      <c r="G1281" s="2">
        <f>'Moving Avg'!F1281</f>
        <v>20.380090000000003</v>
      </c>
      <c r="H1281" s="2">
        <f>'Moving Avg'!G1281</f>
        <v>21.042731999999997</v>
      </c>
      <c r="I1281" s="2">
        <f>'Moving Avg'!H1281</f>
        <v>25.138735000000029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0"/>
        <v>25</v>
      </c>
      <c r="N1281" s="8">
        <f t="shared" si="191"/>
        <v>0</v>
      </c>
      <c r="O1281" s="8">
        <f t="shared" si="192"/>
        <v>0</v>
      </c>
      <c r="P1281" s="8">
        <f t="shared" si="193"/>
        <v>16.5</v>
      </c>
      <c r="Q1281" s="9">
        <f t="shared" si="194"/>
        <v>11.225</v>
      </c>
      <c r="R1281" s="9">
        <f t="shared" si="195"/>
        <v>9.125</v>
      </c>
      <c r="S1281" s="9">
        <f t="shared" si="196"/>
        <v>11.175000000000001</v>
      </c>
      <c r="T1281" s="9">
        <f t="shared" si="197"/>
        <v>10.375</v>
      </c>
      <c r="U1281" s="8">
        <f t="shared" si="198"/>
        <v>10.508333333333335</v>
      </c>
      <c r="V1281" s="8">
        <f t="shared" si="199"/>
        <v>10.475000000000001</v>
      </c>
    </row>
    <row r="1282" spans="1:22" ht="13.5" x14ac:dyDescent="0.25">
      <c r="A1282" s="3">
        <f>RSI!A1282</f>
        <v>44179</v>
      </c>
      <c r="B1282" s="2">
        <f>RSI!B1282</f>
        <v>19.4605</v>
      </c>
      <c r="C1282" s="2">
        <f>RSI!I1282</f>
        <v>40.13877422102469</v>
      </c>
      <c r="D1282" s="2">
        <f>MACD!E1282</f>
        <v>0.6091794176757368</v>
      </c>
      <c r="E1282" s="2">
        <f>MACD!F1282</f>
        <v>-0.20642737836435987</v>
      </c>
      <c r="F1282" s="2">
        <f>'Moving Avg'!D1282</f>
        <v>19.658299999999997</v>
      </c>
      <c r="G1282" s="2">
        <f>'Moving Avg'!F1282</f>
        <v>20.40906</v>
      </c>
      <c r="H1282" s="2">
        <f>'Moving Avg'!G1282</f>
        <v>20.966607999999997</v>
      </c>
      <c r="I1282" s="2">
        <f>'Moving Avg'!H1282</f>
        <v>25.083540000000031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16.5</v>
      </c>
      <c r="Q1282" s="9">
        <f t="shared" si="194"/>
        <v>11.225</v>
      </c>
      <c r="R1282" s="9">
        <f t="shared" si="195"/>
        <v>9.125</v>
      </c>
      <c r="S1282" s="9">
        <f t="shared" si="196"/>
        <v>11.175000000000001</v>
      </c>
      <c r="T1282" s="9">
        <f t="shared" si="197"/>
        <v>10.375</v>
      </c>
      <c r="U1282" s="8">
        <f t="shared" si="198"/>
        <v>10.508333333333335</v>
      </c>
      <c r="V1282" s="8">
        <f t="shared" si="199"/>
        <v>10.475000000000001</v>
      </c>
    </row>
    <row r="1283" spans="1:22" ht="13.5" x14ac:dyDescent="0.25">
      <c r="A1283" s="3">
        <f>RSI!A1283</f>
        <v>44180</v>
      </c>
      <c r="B1283" s="2">
        <f>RSI!B1283</f>
        <v>19.380600000000001</v>
      </c>
      <c r="C1283" s="2">
        <f>RSI!I1283</f>
        <v>39.487573886221149</v>
      </c>
      <c r="D1283" s="2">
        <f>MACD!E1283</f>
        <v>0.66095049675874762</v>
      </c>
      <c r="E1283" s="2">
        <f>MACD!F1283</f>
        <v>-3.2951803339738378E-2</v>
      </c>
      <c r="F1283" s="2">
        <f>'Moving Avg'!D1283</f>
        <v>19.60436</v>
      </c>
      <c r="G1283" s="2">
        <f>'Moving Avg'!F1283</f>
        <v>20.434535000000004</v>
      </c>
      <c r="H1283" s="2">
        <f>'Moving Avg'!G1283</f>
        <v>20.888885999999999</v>
      </c>
      <c r="I1283" s="2">
        <f>'Moving Avg'!H1283</f>
        <v>25.032091500000028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  <c r="M1283" s="8">
        <f t="shared" si="200"/>
        <v>25</v>
      </c>
      <c r="N1283" s="8">
        <f t="shared" si="201"/>
        <v>0</v>
      </c>
      <c r="O1283" s="8">
        <f t="shared" si="202"/>
        <v>0</v>
      </c>
      <c r="P1283" s="8">
        <f t="shared" si="203"/>
        <v>16.5</v>
      </c>
      <c r="Q1283" s="9">
        <f t="shared" ref="Q1283:Q1346" si="204">0.35*M1283+N1283*0.35+O1283*0.15+P1283*0.15</f>
        <v>11.225</v>
      </c>
      <c r="R1283" s="9">
        <f t="shared" ref="R1283:R1346" si="205">M1283*0.2+N1283*0.2+O1283*0.35+P1283*0.25</f>
        <v>9.125</v>
      </c>
      <c r="S1283" s="9">
        <f t="shared" ref="S1283:S1346" si="206">M1283*0.15+N1283*0.15+O1283*0.25+P1283*0.45</f>
        <v>11.175000000000001</v>
      </c>
      <c r="T1283" s="9">
        <f t="shared" ref="T1283:T1346" si="207">0.25*SUM(M1283:P1283)</f>
        <v>10.375</v>
      </c>
      <c r="U1283" s="8">
        <f t="shared" ref="U1283:U1346" si="208">SUM(Q1283:S1283)/3</f>
        <v>10.508333333333335</v>
      </c>
      <c r="V1283" s="8">
        <f t="shared" ref="V1283:V1346" si="209">SUM(Q1283:T1283)/4</f>
        <v>10.475000000000001</v>
      </c>
    </row>
    <row r="1284" spans="1:22" ht="13.5" x14ac:dyDescent="0.25">
      <c r="A1284" s="3">
        <f>RSI!A1284</f>
        <v>44181</v>
      </c>
      <c r="B1284" s="2">
        <f>RSI!B1284</f>
        <v>18.6813</v>
      </c>
      <c r="C1284" s="2">
        <f>RSI!I1284</f>
        <v>34.250184569380238</v>
      </c>
      <c r="D1284" s="2">
        <f>MACD!E1284</f>
        <v>0.70565318838493596</v>
      </c>
      <c r="E1284" s="2">
        <f>MACD!F1284</f>
        <v>0.11476919500519649</v>
      </c>
      <c r="F1284" s="2">
        <f>'Moving Avg'!D1284</f>
        <v>19.412560000000003</v>
      </c>
      <c r="G1284" s="2">
        <f>'Moving Avg'!F1284</f>
        <v>20.425045000000004</v>
      </c>
      <c r="H1284" s="2">
        <f>'Moving Avg'!G1284</f>
        <v>20.784989999999997</v>
      </c>
      <c r="I1284" s="2">
        <f>'Moving Avg'!H1284</f>
        <v>24.975648000000028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0"/>
        <v>25</v>
      </c>
      <c r="N1284" s="8">
        <f t="shared" si="201"/>
        <v>0</v>
      </c>
      <c r="O1284" s="8">
        <f t="shared" si="202"/>
        <v>0</v>
      </c>
      <c r="P1284" s="8">
        <f t="shared" si="203"/>
        <v>16.5</v>
      </c>
      <c r="Q1284" s="9">
        <f t="shared" si="204"/>
        <v>11.225</v>
      </c>
      <c r="R1284" s="9">
        <f t="shared" si="205"/>
        <v>9.125</v>
      </c>
      <c r="S1284" s="9">
        <f t="shared" si="206"/>
        <v>11.175000000000001</v>
      </c>
      <c r="T1284" s="9">
        <f t="shared" si="207"/>
        <v>10.375</v>
      </c>
      <c r="U1284" s="8">
        <f t="shared" si="208"/>
        <v>10.508333333333335</v>
      </c>
      <c r="V1284" s="8">
        <f t="shared" si="209"/>
        <v>10.475000000000001</v>
      </c>
    </row>
    <row r="1285" spans="1:22" ht="13.5" x14ac:dyDescent="0.25">
      <c r="A1285" s="3">
        <f>RSI!A1285</f>
        <v>44182</v>
      </c>
      <c r="B1285" s="2">
        <f>RSI!B1285</f>
        <v>17.981999999999999</v>
      </c>
      <c r="C1285" s="2">
        <f>RSI!I1285</f>
        <v>29.969453770624497</v>
      </c>
      <c r="D1285" s="2">
        <f>MACD!E1285</f>
        <v>0.80492734064608129</v>
      </c>
      <c r="E1285" s="2">
        <f>MACD!F1285</f>
        <v>0.25280082413337346</v>
      </c>
      <c r="F1285" s="2">
        <f>'Moving Avg'!D1285</f>
        <v>19.112860000000001</v>
      </c>
      <c r="G1285" s="2">
        <f>'Moving Avg'!F1285</f>
        <v>20.370100000000001</v>
      </c>
      <c r="H1285" s="2">
        <f>'Moving Avg'!G1285</f>
        <v>20.667107999999999</v>
      </c>
      <c r="I1285" s="2">
        <f>'Moving Avg'!H1285</f>
        <v>24.915708000000027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  <c r="M1285" s="8">
        <f t="shared" si="200"/>
        <v>50</v>
      </c>
      <c r="N1285" s="8">
        <f t="shared" si="201"/>
        <v>0</v>
      </c>
      <c r="O1285" s="8">
        <f t="shared" si="202"/>
        <v>0</v>
      </c>
      <c r="P1285" s="8">
        <f t="shared" si="203"/>
        <v>16.5</v>
      </c>
      <c r="Q1285" s="9">
        <f t="shared" si="204"/>
        <v>19.975000000000001</v>
      </c>
      <c r="R1285" s="9">
        <f t="shared" si="205"/>
        <v>14.125</v>
      </c>
      <c r="S1285" s="9">
        <f t="shared" si="206"/>
        <v>14.925000000000001</v>
      </c>
      <c r="T1285" s="9">
        <f t="shared" si="207"/>
        <v>16.625</v>
      </c>
      <c r="U1285" s="8">
        <f t="shared" si="208"/>
        <v>16.341666666666669</v>
      </c>
      <c r="V1285" s="8">
        <f t="shared" si="209"/>
        <v>16.412500000000001</v>
      </c>
    </row>
    <row r="1286" spans="1:22" ht="13.5" x14ac:dyDescent="0.25">
      <c r="A1286" s="3">
        <f>RSI!A1286</f>
        <v>44183</v>
      </c>
      <c r="B1286" s="2">
        <f>RSI!B1286</f>
        <v>18.7912</v>
      </c>
      <c r="C1286" s="2">
        <f>RSI!I1286</f>
        <v>39.406913389570967</v>
      </c>
      <c r="D1286" s="2">
        <f>MACD!E1286</f>
        <v>0.84051560990315366</v>
      </c>
      <c r="E1286" s="2">
        <f>MACD!F1286</f>
        <v>0.37034378128732948</v>
      </c>
      <c r="F1286" s="2">
        <f>'Moving Avg'!D1286</f>
        <v>18.859120000000001</v>
      </c>
      <c r="G1286" s="2">
        <f>'Moving Avg'!F1286</f>
        <v>20.313160000000003</v>
      </c>
      <c r="H1286" s="2">
        <f>'Moving Avg'!G1286</f>
        <v>20.579595999999995</v>
      </c>
      <c r="I1286" s="2">
        <f>'Moving Avg'!H1286</f>
        <v>24.859814000000025</v>
      </c>
      <c r="J1286" s="6" t="str">
        <f>OBV!F1286</f>
        <v>BEARISH</v>
      </c>
      <c r="K1286" s="6" t="str">
        <f>OBV!G1286</f>
        <v>NEUTRAL</v>
      </c>
      <c r="L1286" s="6" t="str">
        <f>OBV!H1286</f>
        <v>CONFIRMED BEARISH</v>
      </c>
      <c r="M1286" s="8">
        <f t="shared" si="200"/>
        <v>25</v>
      </c>
      <c r="N1286" s="8">
        <f t="shared" si="201"/>
        <v>0</v>
      </c>
      <c r="O1286" s="8">
        <f t="shared" si="202"/>
        <v>0</v>
      </c>
      <c r="P1286" s="8">
        <f t="shared" si="203"/>
        <v>16.5</v>
      </c>
      <c r="Q1286" s="9">
        <f t="shared" si="204"/>
        <v>11.225</v>
      </c>
      <c r="R1286" s="9">
        <f t="shared" si="205"/>
        <v>9.125</v>
      </c>
      <c r="S1286" s="9">
        <f t="shared" si="206"/>
        <v>11.175000000000001</v>
      </c>
      <c r="T1286" s="9">
        <f t="shared" si="207"/>
        <v>10.375</v>
      </c>
      <c r="U1286" s="8">
        <f t="shared" si="208"/>
        <v>10.508333333333335</v>
      </c>
      <c r="V1286" s="8">
        <f t="shared" si="209"/>
        <v>10.475000000000001</v>
      </c>
    </row>
    <row r="1287" spans="1:22" ht="13.5" x14ac:dyDescent="0.25">
      <c r="A1287" s="3">
        <f>RSI!A1287</f>
        <v>44186</v>
      </c>
      <c r="B1287" s="2">
        <f>RSI!B1287</f>
        <v>19.3506</v>
      </c>
      <c r="C1287" s="2">
        <f>RSI!I1287</f>
        <v>44.931758097381866</v>
      </c>
      <c r="D1287" s="2">
        <f>MACD!E1287</f>
        <v>0.69510852046179039</v>
      </c>
      <c r="E1287" s="2">
        <f>MACD!F1287</f>
        <v>0.43529672912222167</v>
      </c>
      <c r="F1287" s="2">
        <f>'Moving Avg'!D1287</f>
        <v>18.837139999999998</v>
      </c>
      <c r="G1287" s="2">
        <f>'Moving Avg'!F1287</f>
        <v>20.239730000000002</v>
      </c>
      <c r="H1287" s="2">
        <f>'Moving Avg'!G1287</f>
        <v>20.507268000000003</v>
      </c>
      <c r="I1287" s="2">
        <f>'Moving Avg'!H1287</f>
        <v>24.806717000000017</v>
      </c>
      <c r="J1287" s="6" t="str">
        <f>OBV!F1287</f>
        <v>BEARISH</v>
      </c>
      <c r="K1287" s="6" t="str">
        <f>OBV!G1287</f>
        <v>NEUTRAL</v>
      </c>
      <c r="L1287" s="6" t="str">
        <f>OBV!H1287</f>
        <v>CONFIRMED BEARISH</v>
      </c>
      <c r="M1287" s="8">
        <f t="shared" si="200"/>
        <v>25</v>
      </c>
      <c r="N1287" s="8">
        <f t="shared" si="201"/>
        <v>0</v>
      </c>
      <c r="O1287" s="8">
        <f t="shared" si="202"/>
        <v>0</v>
      </c>
      <c r="P1287" s="8">
        <f t="shared" si="203"/>
        <v>16.5</v>
      </c>
      <c r="Q1287" s="9">
        <f t="shared" si="204"/>
        <v>11.225</v>
      </c>
      <c r="R1287" s="9">
        <f t="shared" si="205"/>
        <v>9.125</v>
      </c>
      <c r="S1287" s="9">
        <f t="shared" si="206"/>
        <v>11.175000000000001</v>
      </c>
      <c r="T1287" s="9">
        <f t="shared" si="207"/>
        <v>10.375</v>
      </c>
      <c r="U1287" s="8">
        <f t="shared" si="208"/>
        <v>10.508333333333335</v>
      </c>
      <c r="V1287" s="8">
        <f t="shared" si="209"/>
        <v>10.475000000000001</v>
      </c>
    </row>
    <row r="1288" spans="1:22" ht="13.5" x14ac:dyDescent="0.25">
      <c r="A1288" s="3">
        <f>RSI!A1288</f>
        <v>44187</v>
      </c>
      <c r="B1288" s="2">
        <f>RSI!B1288</f>
        <v>19.3706</v>
      </c>
      <c r="C1288" s="2">
        <f>RSI!I1288</f>
        <v>45.124407841316966</v>
      </c>
      <c r="D1288" s="2">
        <f>MACD!E1288</f>
        <v>0.58942879488281008</v>
      </c>
      <c r="E1288" s="2">
        <f>MACD!F1288</f>
        <v>0.46612314227433937</v>
      </c>
      <c r="F1288" s="2">
        <f>'Moving Avg'!D1288</f>
        <v>18.835139999999999</v>
      </c>
      <c r="G1288" s="2">
        <f>'Moving Avg'!F1288</f>
        <v>20.120850000000004</v>
      </c>
      <c r="H1288" s="2">
        <f>'Moving Avg'!G1288</f>
        <v>20.435140000000001</v>
      </c>
      <c r="I1288" s="2">
        <f>'Moving Avg'!H1288</f>
        <v>24.753720000000015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  <c r="M1288" s="8">
        <f t="shared" si="200"/>
        <v>25</v>
      </c>
      <c r="N1288" s="8">
        <f t="shared" si="201"/>
        <v>0</v>
      </c>
      <c r="O1288" s="8">
        <f t="shared" si="202"/>
        <v>0</v>
      </c>
      <c r="P1288" s="8">
        <f t="shared" si="203"/>
        <v>16.5</v>
      </c>
      <c r="Q1288" s="9">
        <f t="shared" si="204"/>
        <v>11.225</v>
      </c>
      <c r="R1288" s="9">
        <f t="shared" si="205"/>
        <v>9.125</v>
      </c>
      <c r="S1288" s="9">
        <f t="shared" si="206"/>
        <v>11.175000000000001</v>
      </c>
      <c r="T1288" s="9">
        <f t="shared" si="207"/>
        <v>10.375</v>
      </c>
      <c r="U1288" s="8">
        <f t="shared" si="208"/>
        <v>10.508333333333335</v>
      </c>
      <c r="V1288" s="8">
        <f t="shared" si="209"/>
        <v>10.475000000000001</v>
      </c>
    </row>
    <row r="1289" spans="1:22" ht="13.5" x14ac:dyDescent="0.25">
      <c r="A1289" s="3">
        <f>RSI!A1289</f>
        <v>44188</v>
      </c>
      <c r="B1289" s="2">
        <f>RSI!B1289</f>
        <v>19.3706</v>
      </c>
      <c r="C1289" s="2">
        <f>RSI!I1289</f>
        <v>45.124407841316966</v>
      </c>
      <c r="D1289" s="2">
        <f>MACD!E1289</f>
        <v>0.50156315467269508</v>
      </c>
      <c r="E1289" s="2">
        <f>MACD!F1289</f>
        <v>0.47321114475401055</v>
      </c>
      <c r="F1289" s="2">
        <f>'Moving Avg'!D1289</f>
        <v>18.972999999999999</v>
      </c>
      <c r="G1289" s="2">
        <f>'Moving Avg'!F1289</f>
        <v>19.953515000000003</v>
      </c>
      <c r="H1289" s="2">
        <f>'Moving Avg'!G1289</f>
        <v>20.376798000000001</v>
      </c>
      <c r="I1289" s="2">
        <f>'Moving Avg'!H1289</f>
        <v>24.700723000000018</v>
      </c>
      <c r="J1289" s="6" t="str">
        <f>OBV!F1289</f>
        <v>BEARISH</v>
      </c>
      <c r="K1289" s="6" t="str">
        <f>OBV!G1289</f>
        <v>NEUTRAL</v>
      </c>
      <c r="L1289" s="6" t="str">
        <f>OBV!H1289</f>
        <v>BEARISH DIVERGENCE</v>
      </c>
      <c r="M1289" s="8">
        <f t="shared" si="200"/>
        <v>25</v>
      </c>
      <c r="N1289" s="8">
        <f t="shared" si="201"/>
        <v>0</v>
      </c>
      <c r="O1289" s="8">
        <f t="shared" si="202"/>
        <v>0</v>
      </c>
      <c r="P1289" s="8">
        <f t="shared" si="203"/>
        <v>16.5</v>
      </c>
      <c r="Q1289" s="9">
        <f t="shared" si="204"/>
        <v>11.225</v>
      </c>
      <c r="R1289" s="9">
        <f t="shared" si="205"/>
        <v>9.125</v>
      </c>
      <c r="S1289" s="9">
        <f t="shared" si="206"/>
        <v>11.175000000000001</v>
      </c>
      <c r="T1289" s="9">
        <f t="shared" si="207"/>
        <v>10.375</v>
      </c>
      <c r="U1289" s="8">
        <f t="shared" si="208"/>
        <v>10.508333333333335</v>
      </c>
      <c r="V1289" s="8">
        <f t="shared" si="209"/>
        <v>10.475000000000001</v>
      </c>
    </row>
    <row r="1290" spans="1:22" ht="13.5" x14ac:dyDescent="0.25">
      <c r="A1290" s="3">
        <f>RSI!A1290</f>
        <v>44189</v>
      </c>
      <c r="B1290" s="2">
        <f>RSI!B1290</f>
        <v>19.3706</v>
      </c>
      <c r="C1290" s="2">
        <f>RSI!I1290</f>
        <v>45.124407841316959</v>
      </c>
      <c r="D1290" s="2">
        <f>MACD!E1290</f>
        <v>0.40549562283089102</v>
      </c>
      <c r="E1290" s="2">
        <f>MACD!F1290</f>
        <v>0.45966804036938669</v>
      </c>
      <c r="F1290" s="2">
        <f>'Moving Avg'!D1290</f>
        <v>19.250719999999998</v>
      </c>
      <c r="G1290" s="2">
        <f>'Moving Avg'!F1290</f>
        <v>19.793675000000004</v>
      </c>
      <c r="H1290" s="2">
        <f>'Moving Avg'!G1290</f>
        <v>20.30527</v>
      </c>
      <c r="I1290" s="2">
        <f>'Moving Avg'!H1290</f>
        <v>24.647726000000013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  <c r="M1290" s="8">
        <f t="shared" si="200"/>
        <v>25</v>
      </c>
      <c r="N1290" s="8">
        <f t="shared" si="201"/>
        <v>100</v>
      </c>
      <c r="O1290" s="8">
        <f t="shared" si="202"/>
        <v>0</v>
      </c>
      <c r="P1290" s="8">
        <f t="shared" si="203"/>
        <v>83.5</v>
      </c>
      <c r="Q1290" s="9">
        <f t="shared" si="204"/>
        <v>56.274999999999999</v>
      </c>
      <c r="R1290" s="9">
        <f t="shared" si="205"/>
        <v>45.875</v>
      </c>
      <c r="S1290" s="9">
        <f t="shared" si="206"/>
        <v>56.325000000000003</v>
      </c>
      <c r="T1290" s="9">
        <f t="shared" si="207"/>
        <v>52.125</v>
      </c>
      <c r="U1290" s="8">
        <f t="shared" si="208"/>
        <v>52.82500000000001</v>
      </c>
      <c r="V1290" s="8">
        <f t="shared" si="209"/>
        <v>52.650000000000006</v>
      </c>
    </row>
    <row r="1291" spans="1:22" ht="13.5" x14ac:dyDescent="0.25">
      <c r="A1291" s="3">
        <f>RSI!A1291</f>
        <v>44190</v>
      </c>
      <c r="B1291" s="2">
        <f>RSI!B1291</f>
        <v>19.3706</v>
      </c>
      <c r="C1291" s="2">
        <f>RSI!I1291</f>
        <v>45.124407841316966</v>
      </c>
      <c r="D1291" s="2">
        <f>MACD!E1291</f>
        <v>0.41599888850662126</v>
      </c>
      <c r="E1291" s="2">
        <f>MACD!F1291</f>
        <v>0.45093420999683365</v>
      </c>
      <c r="F1291" s="2">
        <f>'Moving Avg'!D1291</f>
        <v>19.366599999999998</v>
      </c>
      <c r="G1291" s="2">
        <f>'Moving Avg'!F1291</f>
        <v>19.663305000000001</v>
      </c>
      <c r="H1291" s="2">
        <f>'Moving Avg'!G1291</f>
        <v>20.233741999999999</v>
      </c>
      <c r="I1291" s="2">
        <f>'Moving Avg'!H1291</f>
        <v>24.594729000000008</v>
      </c>
      <c r="J1291" s="6" t="str">
        <f>OBV!F1291</f>
        <v>BULLISH</v>
      </c>
      <c r="K1291" s="6" t="str">
        <f>OBV!G1291</f>
        <v>NEUTRAL</v>
      </c>
      <c r="L1291" s="6" t="str">
        <f>OBV!H1291</f>
        <v>CONFIRMED BULLISH</v>
      </c>
      <c r="M1291" s="8">
        <f t="shared" si="200"/>
        <v>25</v>
      </c>
      <c r="N1291" s="8">
        <f t="shared" si="201"/>
        <v>100</v>
      </c>
      <c r="O1291" s="8">
        <f t="shared" si="202"/>
        <v>0</v>
      </c>
      <c r="P1291" s="8">
        <f t="shared" si="203"/>
        <v>83.5</v>
      </c>
      <c r="Q1291" s="9">
        <f t="shared" si="204"/>
        <v>56.274999999999999</v>
      </c>
      <c r="R1291" s="9">
        <f t="shared" si="205"/>
        <v>45.875</v>
      </c>
      <c r="S1291" s="9">
        <f t="shared" si="206"/>
        <v>56.325000000000003</v>
      </c>
      <c r="T1291" s="9">
        <f t="shared" si="207"/>
        <v>52.125</v>
      </c>
      <c r="U1291" s="8">
        <f t="shared" si="208"/>
        <v>52.82500000000001</v>
      </c>
      <c r="V1291" s="8">
        <f t="shared" si="209"/>
        <v>52.650000000000006</v>
      </c>
    </row>
    <row r="1292" spans="1:22" ht="13.5" x14ac:dyDescent="0.25">
      <c r="A1292" s="3">
        <f>RSI!A1292</f>
        <v>44193</v>
      </c>
      <c r="B1292" s="2">
        <f>RSI!B1292</f>
        <v>19.3706</v>
      </c>
      <c r="C1292" s="2">
        <f>RSI!I1292</f>
        <v>45.124407841316959</v>
      </c>
      <c r="D1292" s="2">
        <f>MACD!E1292</f>
        <v>0.33512710077670604</v>
      </c>
      <c r="E1292" s="2">
        <f>MACD!F1292</f>
        <v>0.42777278815280817</v>
      </c>
      <c r="F1292" s="2">
        <f>'Moving Avg'!D1292</f>
        <v>19.3706</v>
      </c>
      <c r="G1292" s="2">
        <f>'Moving Avg'!F1292</f>
        <v>19.557910000000007</v>
      </c>
      <c r="H1292" s="2">
        <f>'Moving Avg'!G1292</f>
        <v>20.162213999999999</v>
      </c>
      <c r="I1292" s="2">
        <f>'Moving Avg'!H1292</f>
        <v>24.541732000000007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  <c r="M1292" s="8">
        <f t="shared" si="200"/>
        <v>25</v>
      </c>
      <c r="N1292" s="8">
        <f t="shared" si="201"/>
        <v>100</v>
      </c>
      <c r="O1292" s="8">
        <f t="shared" si="202"/>
        <v>0</v>
      </c>
      <c r="P1292" s="8">
        <f t="shared" si="203"/>
        <v>83.5</v>
      </c>
      <c r="Q1292" s="9">
        <f t="shared" si="204"/>
        <v>56.274999999999999</v>
      </c>
      <c r="R1292" s="9">
        <f t="shared" si="205"/>
        <v>45.875</v>
      </c>
      <c r="S1292" s="9">
        <f t="shared" si="206"/>
        <v>56.325000000000003</v>
      </c>
      <c r="T1292" s="9">
        <f t="shared" si="207"/>
        <v>52.125</v>
      </c>
      <c r="U1292" s="8">
        <f t="shared" si="208"/>
        <v>52.82500000000001</v>
      </c>
      <c r="V1292" s="8">
        <f t="shared" si="209"/>
        <v>52.650000000000006</v>
      </c>
    </row>
    <row r="1293" spans="1:22" ht="13.5" x14ac:dyDescent="0.25">
      <c r="A1293" s="3">
        <f>RSI!A1293</f>
        <v>44194</v>
      </c>
      <c r="B1293" s="2">
        <f>RSI!B1293</f>
        <v>19.3706</v>
      </c>
      <c r="C1293" s="2">
        <f>RSI!I1293</f>
        <v>45.124407841316959</v>
      </c>
      <c r="D1293" s="2">
        <f>MACD!E1293</f>
        <v>0.25667909499655295</v>
      </c>
      <c r="E1293" s="2">
        <f>MACD!F1293</f>
        <v>0.39355404952155715</v>
      </c>
      <c r="F1293" s="2">
        <f>'Moving Avg'!D1293</f>
        <v>19.3706</v>
      </c>
      <c r="G1293" s="2">
        <f>'Moving Avg'!F1293</f>
        <v>19.483985000000008</v>
      </c>
      <c r="H1293" s="2">
        <f>'Moving Avg'!G1293</f>
        <v>20.104271999999998</v>
      </c>
      <c r="I1293" s="2">
        <f>'Moving Avg'!H1293</f>
        <v>24.488785000000004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  <c r="M1293" s="8">
        <f t="shared" si="200"/>
        <v>25</v>
      </c>
      <c r="N1293" s="8">
        <f t="shared" si="201"/>
        <v>100</v>
      </c>
      <c r="O1293" s="8">
        <f t="shared" si="202"/>
        <v>0</v>
      </c>
      <c r="P1293" s="8">
        <f t="shared" si="203"/>
        <v>33</v>
      </c>
      <c r="Q1293" s="9">
        <f t="shared" si="204"/>
        <v>48.7</v>
      </c>
      <c r="R1293" s="9">
        <f t="shared" si="205"/>
        <v>33.25</v>
      </c>
      <c r="S1293" s="9">
        <f t="shared" si="206"/>
        <v>33.6</v>
      </c>
      <c r="T1293" s="9">
        <f t="shared" si="207"/>
        <v>39.5</v>
      </c>
      <c r="U1293" s="8">
        <f t="shared" si="208"/>
        <v>38.516666666666673</v>
      </c>
      <c r="V1293" s="8">
        <f t="shared" si="209"/>
        <v>38.762500000000003</v>
      </c>
    </row>
    <row r="1294" spans="1:22" ht="13.5" x14ac:dyDescent="0.25">
      <c r="A1294" s="3">
        <f>RSI!A1294</f>
        <v>44195</v>
      </c>
      <c r="B1294" s="2">
        <f>RSI!B1294</f>
        <v>19.9101</v>
      </c>
      <c r="C1294" s="2">
        <f>RSI!I1294</f>
        <v>52.166036884723582</v>
      </c>
      <c r="D1294" s="2">
        <f>MACD!E1294</f>
        <v>4.4858246080519137E-2</v>
      </c>
      <c r="E1294" s="2">
        <f>MACD!F1294</f>
        <v>0.32381488883334958</v>
      </c>
      <c r="F1294" s="2">
        <f>'Moving Avg'!D1294</f>
        <v>19.4785</v>
      </c>
      <c r="G1294" s="2">
        <f>'Moving Avg'!F1294</f>
        <v>19.455515000000005</v>
      </c>
      <c r="H1294" s="2">
        <f>'Moving Avg'!G1294</f>
        <v>20.057120000000001</v>
      </c>
      <c r="I1294" s="2">
        <f>'Moving Avg'!H1294</f>
        <v>24.438535499999997</v>
      </c>
      <c r="J1294" s="6" t="str">
        <f>OBV!F1294</f>
        <v>BULLISH</v>
      </c>
      <c r="K1294" s="6" t="str">
        <f>OBV!G1294</f>
        <v>NEUTRAL</v>
      </c>
      <c r="L1294" s="6" t="str">
        <f>OBV!H1294</f>
        <v>CONFIRMED BULLISH</v>
      </c>
      <c r="M1294" s="8">
        <f t="shared" si="200"/>
        <v>25</v>
      </c>
      <c r="N1294" s="8">
        <f t="shared" si="201"/>
        <v>100</v>
      </c>
      <c r="O1294" s="8">
        <f t="shared" si="202"/>
        <v>0</v>
      </c>
      <c r="P1294" s="8">
        <f t="shared" si="203"/>
        <v>83.5</v>
      </c>
      <c r="Q1294" s="9">
        <f t="shared" si="204"/>
        <v>56.274999999999999</v>
      </c>
      <c r="R1294" s="9">
        <f t="shared" si="205"/>
        <v>45.875</v>
      </c>
      <c r="S1294" s="9">
        <f t="shared" si="206"/>
        <v>56.325000000000003</v>
      </c>
      <c r="T1294" s="9">
        <f t="shared" si="207"/>
        <v>52.125</v>
      </c>
      <c r="U1294" s="8">
        <f t="shared" si="208"/>
        <v>52.82500000000001</v>
      </c>
      <c r="V1294" s="8">
        <f t="shared" si="209"/>
        <v>52.650000000000006</v>
      </c>
    </row>
    <row r="1295" spans="1:22" ht="13.5" x14ac:dyDescent="0.25">
      <c r="A1295" s="3">
        <f>RSI!A1295</f>
        <v>44196</v>
      </c>
      <c r="B1295" s="2">
        <f>RSI!B1295</f>
        <v>19.3706</v>
      </c>
      <c r="C1295" s="2">
        <f>RSI!I1295</f>
        <v>45.832425055015456</v>
      </c>
      <c r="D1295" s="2">
        <f>MACD!E1295</f>
        <v>-0.20323453578908612</v>
      </c>
      <c r="E1295" s="2">
        <f>MACD!F1295</f>
        <v>0.21840500390886247</v>
      </c>
      <c r="F1295" s="2">
        <f>'Moving Avg'!D1295</f>
        <v>19.4785</v>
      </c>
      <c r="G1295" s="2">
        <f>'Moving Avg'!F1295</f>
        <v>19.400070000000007</v>
      </c>
      <c r="H1295" s="2">
        <f>'Moving Avg'!G1295</f>
        <v>20.000175999999996</v>
      </c>
      <c r="I1295" s="2">
        <f>'Moving Avg'!H1295</f>
        <v>24.385588499999994</v>
      </c>
      <c r="J1295" s="6" t="str">
        <f>OBV!F1295</f>
        <v>BULLISH</v>
      </c>
      <c r="K1295" s="6" t="str">
        <f>OBV!G1295</f>
        <v>NEUTRAL</v>
      </c>
      <c r="L1295" s="6" t="str">
        <f>OBV!H1295</f>
        <v>NEUTRAL</v>
      </c>
      <c r="M1295" s="8">
        <f t="shared" si="200"/>
        <v>25</v>
      </c>
      <c r="N1295" s="8">
        <f t="shared" si="201"/>
        <v>100</v>
      </c>
      <c r="O1295" s="8">
        <f t="shared" si="202"/>
        <v>0</v>
      </c>
      <c r="P1295" s="8">
        <f t="shared" si="203"/>
        <v>49.5</v>
      </c>
      <c r="Q1295" s="9">
        <f t="shared" si="204"/>
        <v>51.174999999999997</v>
      </c>
      <c r="R1295" s="9">
        <f t="shared" si="205"/>
        <v>37.375</v>
      </c>
      <c r="S1295" s="9">
        <f t="shared" si="206"/>
        <v>41.025000000000006</v>
      </c>
      <c r="T1295" s="9">
        <f t="shared" si="207"/>
        <v>43.625</v>
      </c>
      <c r="U1295" s="8">
        <f t="shared" si="208"/>
        <v>43.191666666666663</v>
      </c>
      <c r="V1295" s="8">
        <f t="shared" si="209"/>
        <v>43.3</v>
      </c>
    </row>
    <row r="1296" spans="1:22" ht="13.5" x14ac:dyDescent="0.25">
      <c r="A1296" s="3">
        <f>RSI!A1296</f>
        <v>44200</v>
      </c>
      <c r="B1296" s="2">
        <f>RSI!B1296</f>
        <v>18.5015</v>
      </c>
      <c r="C1296" s="2">
        <f>RSI!I1296</f>
        <v>37.858229484492789</v>
      </c>
      <c r="D1296" s="2">
        <f>MACD!E1296</f>
        <v>-0.22224757530756278</v>
      </c>
      <c r="E1296" s="2">
        <f>MACD!F1296</f>
        <v>0.13027448806557743</v>
      </c>
      <c r="F1296" s="2">
        <f>'Moving Avg'!D1296</f>
        <v>19.304680000000001</v>
      </c>
      <c r="G1296" s="2">
        <f>'Moving Avg'!F1296</f>
        <v>19.301670000000005</v>
      </c>
      <c r="H1296" s="2">
        <f>'Moving Avg'!G1296</f>
        <v>19.926849999999998</v>
      </c>
      <c r="I1296" s="2">
        <f>'Moving Avg'!H1296</f>
        <v>24.328296000000002</v>
      </c>
      <c r="J1296" s="6" t="str">
        <f>OBV!F1296</f>
        <v>BULLISH</v>
      </c>
      <c r="K1296" s="6" t="str">
        <f>OBV!G1296</f>
        <v>NEUTRAL</v>
      </c>
      <c r="L1296" s="6" t="str">
        <f>OBV!H1296</f>
        <v>BULLISH DIVERGENCE</v>
      </c>
      <c r="M1296" s="8">
        <f t="shared" si="200"/>
        <v>25</v>
      </c>
      <c r="N1296" s="8">
        <f t="shared" si="201"/>
        <v>100</v>
      </c>
      <c r="O1296" s="8">
        <f t="shared" si="202"/>
        <v>0</v>
      </c>
      <c r="P1296" s="8">
        <f t="shared" si="203"/>
        <v>66.5</v>
      </c>
      <c r="Q1296" s="9">
        <f t="shared" si="204"/>
        <v>53.725000000000001</v>
      </c>
      <c r="R1296" s="9">
        <f t="shared" si="205"/>
        <v>41.625</v>
      </c>
      <c r="S1296" s="9">
        <f t="shared" si="206"/>
        <v>48.674999999999997</v>
      </c>
      <c r="T1296" s="9">
        <f t="shared" si="207"/>
        <v>47.875</v>
      </c>
      <c r="U1296" s="8">
        <f t="shared" si="208"/>
        <v>48.008333333333326</v>
      </c>
      <c r="V1296" s="8">
        <f t="shared" si="209"/>
        <v>47.974999999999994</v>
      </c>
    </row>
    <row r="1297" spans="1:22" ht="13.5" x14ac:dyDescent="0.25">
      <c r="A1297" s="3">
        <f>RSI!A1297</f>
        <v>44201</v>
      </c>
      <c r="B1297" s="2">
        <f>RSI!B1297</f>
        <v>19.050899999999999</v>
      </c>
      <c r="C1297" s="2">
        <f>RSI!I1297</f>
        <v>44.439148239586402</v>
      </c>
      <c r="D1297" s="2">
        <f>MACD!E1297</f>
        <v>-0.18594442877294881</v>
      </c>
      <c r="E1297" s="2">
        <f>MACD!F1297</f>
        <v>6.7030704697872173E-2</v>
      </c>
      <c r="F1297" s="2">
        <f>'Moving Avg'!D1297</f>
        <v>19.240739999999995</v>
      </c>
      <c r="G1297" s="2">
        <f>'Moving Avg'!F1297</f>
        <v>19.276695000000004</v>
      </c>
      <c r="H1297" s="2">
        <f>'Moving Avg'!G1297</f>
        <v>19.877297999999993</v>
      </c>
      <c r="I1297" s="2">
        <f>'Moving Avg'!H1297</f>
        <v>24.273750500000002</v>
      </c>
      <c r="J1297" s="6" t="str">
        <f>OBV!F1297</f>
        <v>BULLISH</v>
      </c>
      <c r="K1297" s="6" t="str">
        <f>OBV!G1297</f>
        <v>NEUTRAL</v>
      </c>
      <c r="L1297" s="6" t="str">
        <f>OBV!H1297</f>
        <v>BULLISH DIVERGENCE</v>
      </c>
      <c r="M1297" s="8">
        <f t="shared" si="200"/>
        <v>25</v>
      </c>
      <c r="N1297" s="8">
        <f t="shared" si="201"/>
        <v>100</v>
      </c>
      <c r="O1297" s="8">
        <f t="shared" si="202"/>
        <v>0</v>
      </c>
      <c r="P1297" s="8">
        <f t="shared" si="203"/>
        <v>66.5</v>
      </c>
      <c r="Q1297" s="9">
        <f t="shared" si="204"/>
        <v>53.725000000000001</v>
      </c>
      <c r="R1297" s="9">
        <f t="shared" si="205"/>
        <v>41.625</v>
      </c>
      <c r="S1297" s="9">
        <f t="shared" si="206"/>
        <v>48.674999999999997</v>
      </c>
      <c r="T1297" s="9">
        <f t="shared" si="207"/>
        <v>47.875</v>
      </c>
      <c r="U1297" s="8">
        <f t="shared" si="208"/>
        <v>48.008333333333326</v>
      </c>
      <c r="V1297" s="8">
        <f t="shared" si="209"/>
        <v>47.974999999999994</v>
      </c>
    </row>
    <row r="1298" spans="1:22" ht="13.5" x14ac:dyDescent="0.25">
      <c r="A1298" s="3">
        <f>RSI!A1298</f>
        <v>44202</v>
      </c>
      <c r="B1298" s="2">
        <f>RSI!B1298</f>
        <v>19.270700000000001</v>
      </c>
      <c r="C1298" s="2">
        <f>RSI!I1298</f>
        <v>46.863627778542345</v>
      </c>
      <c r="D1298" s="2">
        <f>MACD!E1298</f>
        <v>-0.16517194155895965</v>
      </c>
      <c r="E1298" s="2">
        <f>MACD!F1298</f>
        <v>2.0590175446505814E-2</v>
      </c>
      <c r="F1298" s="2">
        <f>'Moving Avg'!D1298</f>
        <v>19.220760000000002</v>
      </c>
      <c r="G1298" s="2">
        <f>'Moving Avg'!F1298</f>
        <v>19.257715000000005</v>
      </c>
      <c r="H1298" s="2">
        <f>'Moving Avg'!G1298</f>
        <v>19.832141999999997</v>
      </c>
      <c r="I1298" s="2">
        <f>'Moving Avg'!H1298</f>
        <v>24.226997000000001</v>
      </c>
      <c r="J1298" s="6" t="str">
        <f>OBV!F1298</f>
        <v>BULLISH</v>
      </c>
      <c r="K1298" s="6" t="str">
        <f>OBV!G1298</f>
        <v>NEUTRAL</v>
      </c>
      <c r="L1298" s="6" t="str">
        <f>OBV!H1298</f>
        <v>BULLISH DIVERGENCE</v>
      </c>
      <c r="M1298" s="8">
        <f t="shared" si="200"/>
        <v>25</v>
      </c>
      <c r="N1298" s="8">
        <f t="shared" si="201"/>
        <v>100</v>
      </c>
      <c r="O1298" s="8">
        <f t="shared" si="202"/>
        <v>0</v>
      </c>
      <c r="P1298" s="8">
        <f t="shared" si="203"/>
        <v>66.5</v>
      </c>
      <c r="Q1298" s="9">
        <f t="shared" si="204"/>
        <v>53.725000000000001</v>
      </c>
      <c r="R1298" s="9">
        <f t="shared" si="205"/>
        <v>41.625</v>
      </c>
      <c r="S1298" s="9">
        <f t="shared" si="206"/>
        <v>48.674999999999997</v>
      </c>
      <c r="T1298" s="9">
        <f t="shared" si="207"/>
        <v>47.875</v>
      </c>
      <c r="U1298" s="8">
        <f t="shared" si="208"/>
        <v>48.008333333333326</v>
      </c>
      <c r="V1298" s="8">
        <f t="shared" si="209"/>
        <v>47.974999999999994</v>
      </c>
    </row>
    <row r="1299" spans="1:22" ht="13.5" x14ac:dyDescent="0.25">
      <c r="A1299" s="3">
        <f>RSI!A1299</f>
        <v>44203</v>
      </c>
      <c r="B1299" s="2">
        <f>RSI!B1299</f>
        <v>19.270700000000001</v>
      </c>
      <c r="C1299" s="2">
        <f>RSI!I1299</f>
        <v>46.863627778542345</v>
      </c>
      <c r="D1299" s="2">
        <f>MACD!E1299</f>
        <v>-0.14587643799746886</v>
      </c>
      <c r="E1299" s="2">
        <f>MACD!F1299</f>
        <v>-1.2703147242289121E-2</v>
      </c>
      <c r="F1299" s="2">
        <f>'Moving Avg'!D1299</f>
        <v>19.092880000000001</v>
      </c>
      <c r="G1299" s="2">
        <f>'Moving Avg'!F1299</f>
        <v>19.239235000000001</v>
      </c>
      <c r="H1299" s="2">
        <f>'Moving Avg'!G1299</f>
        <v>19.786985999999995</v>
      </c>
      <c r="I1299" s="2">
        <f>'Moving Avg'!H1299</f>
        <v>24.1784955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  <c r="M1299" s="8">
        <f t="shared" si="200"/>
        <v>25</v>
      </c>
      <c r="N1299" s="8">
        <f t="shared" si="201"/>
        <v>100</v>
      </c>
      <c r="O1299" s="8">
        <f t="shared" si="202"/>
        <v>0</v>
      </c>
      <c r="P1299" s="8">
        <f t="shared" si="203"/>
        <v>16.5</v>
      </c>
      <c r="Q1299" s="9">
        <f t="shared" si="204"/>
        <v>46.225000000000001</v>
      </c>
      <c r="R1299" s="9">
        <f t="shared" si="205"/>
        <v>29.125</v>
      </c>
      <c r="S1299" s="9">
        <f t="shared" si="206"/>
        <v>26.175000000000001</v>
      </c>
      <c r="T1299" s="9">
        <f t="shared" si="207"/>
        <v>35.375</v>
      </c>
      <c r="U1299" s="8">
        <f t="shared" si="208"/>
        <v>33.841666666666661</v>
      </c>
      <c r="V1299" s="8">
        <f t="shared" si="209"/>
        <v>34.224999999999994</v>
      </c>
    </row>
    <row r="1300" spans="1:22" ht="13.5" x14ac:dyDescent="0.25">
      <c r="A1300" s="3">
        <f>RSI!A1300</f>
        <v>44204</v>
      </c>
      <c r="B1300" s="2">
        <f>RSI!B1300</f>
        <v>18.981000000000002</v>
      </c>
      <c r="C1300" s="2">
        <f>RSI!I1300</f>
        <v>43.933189770160368</v>
      </c>
      <c r="D1300" s="2">
        <f>MACD!E1300</f>
        <v>-0.10649874787952029</v>
      </c>
      <c r="E1300" s="2">
        <f>MACD!F1300</f>
        <v>-3.1462267369735356E-2</v>
      </c>
      <c r="F1300" s="2">
        <f>'Moving Avg'!D1300</f>
        <v>19.014960000000002</v>
      </c>
      <c r="G1300" s="2">
        <f>'Moving Avg'!F1300</f>
        <v>19.214259999999999</v>
      </c>
      <c r="H1300" s="2">
        <f>'Moving Avg'!G1300</f>
        <v>19.747025999999998</v>
      </c>
      <c r="I1300" s="2">
        <f>'Moving Avg'!H1300</f>
        <v>24.131092999999996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  <c r="M1300" s="8">
        <f t="shared" si="200"/>
        <v>25</v>
      </c>
      <c r="N1300" s="8">
        <f t="shared" si="201"/>
        <v>100</v>
      </c>
      <c r="O1300" s="8">
        <f t="shared" si="202"/>
        <v>0</v>
      </c>
      <c r="P1300" s="8">
        <f t="shared" si="203"/>
        <v>16.5</v>
      </c>
      <c r="Q1300" s="9">
        <f t="shared" si="204"/>
        <v>46.225000000000001</v>
      </c>
      <c r="R1300" s="9">
        <f t="shared" si="205"/>
        <v>29.125</v>
      </c>
      <c r="S1300" s="9">
        <f t="shared" si="206"/>
        <v>26.175000000000001</v>
      </c>
      <c r="T1300" s="9">
        <f t="shared" si="207"/>
        <v>35.375</v>
      </c>
      <c r="U1300" s="8">
        <f t="shared" si="208"/>
        <v>33.841666666666661</v>
      </c>
      <c r="V1300" s="8">
        <f t="shared" si="209"/>
        <v>34.224999999999994</v>
      </c>
    </row>
    <row r="1301" spans="1:22" ht="13.5" x14ac:dyDescent="0.25">
      <c r="A1301" s="3">
        <f>RSI!A1301</f>
        <v>44207</v>
      </c>
      <c r="B1301" s="2">
        <f>RSI!B1301</f>
        <v>18.981000000000002</v>
      </c>
      <c r="C1301" s="2">
        <f>RSI!I1301</f>
        <v>43.933189770160368</v>
      </c>
      <c r="D1301" s="2">
        <f>MACD!E1301</f>
        <v>-6.9993734278511965E-2</v>
      </c>
      <c r="E1301" s="2">
        <f>MACD!F1301</f>
        <v>-3.916856075149068E-2</v>
      </c>
      <c r="F1301" s="2">
        <f>'Moving Avg'!D1301</f>
        <v>19.110860000000002</v>
      </c>
      <c r="G1301" s="2">
        <f>'Moving Avg'!F1301</f>
        <v>19.160315000000001</v>
      </c>
      <c r="H1301" s="2">
        <f>'Moving Avg'!G1301</f>
        <v>19.707065999999998</v>
      </c>
      <c r="I1301" s="2">
        <f>'Moving Avg'!H1301</f>
        <v>24.083690499999992</v>
      </c>
      <c r="J1301" s="6" t="str">
        <f>OBV!F1301</f>
        <v>BEARISH</v>
      </c>
      <c r="K1301" s="6" t="str">
        <f>OBV!G1301</f>
        <v>NEUTRAL</v>
      </c>
      <c r="L1301" s="6" t="str">
        <f>OBV!H1301</f>
        <v>BEARISH DIVERGENCE</v>
      </c>
      <c r="M1301" s="8">
        <f t="shared" si="200"/>
        <v>25</v>
      </c>
      <c r="N1301" s="8">
        <f t="shared" si="201"/>
        <v>100</v>
      </c>
      <c r="O1301" s="8">
        <f t="shared" si="202"/>
        <v>0</v>
      </c>
      <c r="P1301" s="8">
        <f t="shared" si="203"/>
        <v>16.5</v>
      </c>
      <c r="Q1301" s="9">
        <f t="shared" si="204"/>
        <v>46.225000000000001</v>
      </c>
      <c r="R1301" s="9">
        <f t="shared" si="205"/>
        <v>29.125</v>
      </c>
      <c r="S1301" s="9">
        <f t="shared" si="206"/>
        <v>26.175000000000001</v>
      </c>
      <c r="T1301" s="9">
        <f t="shared" si="207"/>
        <v>35.375</v>
      </c>
      <c r="U1301" s="8">
        <f t="shared" si="208"/>
        <v>33.841666666666661</v>
      </c>
      <c r="V1301" s="8">
        <f t="shared" si="209"/>
        <v>34.224999999999994</v>
      </c>
    </row>
    <row r="1302" spans="1:22" ht="13.5" x14ac:dyDescent="0.25">
      <c r="A1302" s="3">
        <f>RSI!A1302</f>
        <v>44208</v>
      </c>
      <c r="B1302" s="2">
        <f>RSI!B1302</f>
        <v>18.981000000000002</v>
      </c>
      <c r="C1302" s="2">
        <f>RSI!I1302</f>
        <v>43.933189770160375</v>
      </c>
      <c r="D1302" s="2">
        <f>MACD!E1302</f>
        <v>-3.6155404713294814E-2</v>
      </c>
      <c r="E1302" s="2">
        <f>MACD!F1302</f>
        <v>-3.8565929543851511E-2</v>
      </c>
      <c r="F1302" s="2">
        <f>'Moving Avg'!D1302</f>
        <v>19.096879999999999</v>
      </c>
      <c r="G1302" s="2">
        <f>'Moving Avg'!F1302</f>
        <v>19.136339999999997</v>
      </c>
      <c r="H1302" s="2">
        <f>'Moving Avg'!G1302</f>
        <v>19.677095999999995</v>
      </c>
      <c r="I1302" s="2">
        <f>'Moving Avg'!H1302</f>
        <v>24.03324099999999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  <c r="M1302" s="8">
        <f t="shared" si="200"/>
        <v>25</v>
      </c>
      <c r="N1302" s="8">
        <f t="shared" si="201"/>
        <v>0</v>
      </c>
      <c r="O1302" s="8">
        <f t="shared" si="202"/>
        <v>0</v>
      </c>
      <c r="P1302" s="8">
        <f t="shared" si="203"/>
        <v>16.5</v>
      </c>
      <c r="Q1302" s="9">
        <f t="shared" si="204"/>
        <v>11.225</v>
      </c>
      <c r="R1302" s="9">
        <f t="shared" si="205"/>
        <v>9.125</v>
      </c>
      <c r="S1302" s="9">
        <f t="shared" si="206"/>
        <v>11.175000000000001</v>
      </c>
      <c r="T1302" s="9">
        <f t="shared" si="207"/>
        <v>10.375</v>
      </c>
      <c r="U1302" s="8">
        <f t="shared" si="208"/>
        <v>10.508333333333335</v>
      </c>
      <c r="V1302" s="8">
        <f t="shared" si="209"/>
        <v>10.475000000000001</v>
      </c>
    </row>
    <row r="1303" spans="1:22" ht="13.5" x14ac:dyDescent="0.25">
      <c r="A1303" s="3">
        <f>RSI!A1303</f>
        <v>44209</v>
      </c>
      <c r="B1303" s="2">
        <f>RSI!B1303</f>
        <v>18.4116</v>
      </c>
      <c r="C1303" s="2">
        <f>RSI!I1303</f>
        <v>38.086725647353788</v>
      </c>
      <c r="D1303" s="2">
        <f>MACD!E1303</f>
        <v>3.7385798276126536E-2</v>
      </c>
      <c r="E1303" s="2">
        <f>MACD!F1303</f>
        <v>-2.3375583979855903E-2</v>
      </c>
      <c r="F1303" s="2">
        <f>'Moving Avg'!D1303</f>
        <v>18.925060000000002</v>
      </c>
      <c r="G1303" s="2">
        <f>'Moving Avg'!F1303</f>
        <v>19.087889999999994</v>
      </c>
      <c r="H1303" s="2">
        <f>'Moving Avg'!G1303</f>
        <v>19.635737999999996</v>
      </c>
      <c r="I1303" s="2">
        <f>'Moving Avg'!H1303</f>
        <v>23.979944499999998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  <c r="M1303" s="8">
        <f t="shared" si="200"/>
        <v>25</v>
      </c>
      <c r="N1303" s="8">
        <f t="shared" si="201"/>
        <v>0</v>
      </c>
      <c r="O1303" s="8">
        <f t="shared" si="202"/>
        <v>0</v>
      </c>
      <c r="P1303" s="8">
        <f t="shared" si="203"/>
        <v>16.5</v>
      </c>
      <c r="Q1303" s="9">
        <f t="shared" si="204"/>
        <v>11.225</v>
      </c>
      <c r="R1303" s="9">
        <f t="shared" si="205"/>
        <v>9.125</v>
      </c>
      <c r="S1303" s="9">
        <f t="shared" si="206"/>
        <v>11.175000000000001</v>
      </c>
      <c r="T1303" s="9">
        <f t="shared" si="207"/>
        <v>10.375</v>
      </c>
      <c r="U1303" s="8">
        <f t="shared" si="208"/>
        <v>10.508333333333335</v>
      </c>
      <c r="V1303" s="8">
        <f t="shared" si="209"/>
        <v>10.475000000000001</v>
      </c>
    </row>
    <row r="1304" spans="1:22" ht="13.5" x14ac:dyDescent="0.25">
      <c r="A1304" s="3">
        <f>RSI!A1304</f>
        <v>44211</v>
      </c>
      <c r="B1304" s="2">
        <f>RSI!B1304</f>
        <v>18.4116</v>
      </c>
      <c r="C1304" s="2">
        <f>RSI!I1304</f>
        <v>38.086725647353795</v>
      </c>
      <c r="D1304" s="2">
        <f>MACD!E1304</f>
        <v>0.18850627585158719</v>
      </c>
      <c r="E1304" s="2">
        <f>MACD!F1304</f>
        <v>1.9000787986432722E-2</v>
      </c>
      <c r="F1304" s="2">
        <f>'Moving Avg'!D1304</f>
        <v>18.753239999999998</v>
      </c>
      <c r="G1304" s="2">
        <f>'Moving Avg'!F1304</f>
        <v>19.074404999999999</v>
      </c>
      <c r="H1304" s="2">
        <f>'Moving Avg'!G1304</f>
        <v>19.594379999999997</v>
      </c>
      <c r="I1304" s="2">
        <f>'Moving Avg'!H1304</f>
        <v>23.926647999999997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  <c r="M1304" s="8">
        <f t="shared" si="200"/>
        <v>25</v>
      </c>
      <c r="N1304" s="8">
        <f t="shared" si="201"/>
        <v>0</v>
      </c>
      <c r="O1304" s="8">
        <f t="shared" si="202"/>
        <v>0</v>
      </c>
      <c r="P1304" s="8">
        <f t="shared" si="203"/>
        <v>16.5</v>
      </c>
      <c r="Q1304" s="9">
        <f t="shared" si="204"/>
        <v>11.225</v>
      </c>
      <c r="R1304" s="9">
        <f t="shared" si="205"/>
        <v>9.125</v>
      </c>
      <c r="S1304" s="9">
        <f t="shared" si="206"/>
        <v>11.175000000000001</v>
      </c>
      <c r="T1304" s="9">
        <f t="shared" si="207"/>
        <v>10.375</v>
      </c>
      <c r="U1304" s="8">
        <f t="shared" si="208"/>
        <v>10.508333333333335</v>
      </c>
      <c r="V1304" s="8">
        <f t="shared" si="209"/>
        <v>10.475000000000001</v>
      </c>
    </row>
    <row r="1305" spans="1:22" ht="13.5" x14ac:dyDescent="0.25">
      <c r="A1305" s="3">
        <f>RSI!A1305</f>
        <v>44214</v>
      </c>
      <c r="B1305" s="2">
        <f>RSI!B1305</f>
        <v>17.981999999999999</v>
      </c>
      <c r="C1305" s="2">
        <f>RSI!I1305</f>
        <v>34.114321167543665</v>
      </c>
      <c r="D1305" s="2">
        <f>MACD!E1305</f>
        <v>0.27065643605057588</v>
      </c>
      <c r="E1305" s="2">
        <f>MACD!F1305</f>
        <v>6.9331917599261356E-2</v>
      </c>
      <c r="F1305" s="2">
        <f>'Moving Avg'!D1305</f>
        <v>18.553440000000002</v>
      </c>
      <c r="G1305" s="2">
        <f>'Moving Avg'!F1305</f>
        <v>19.074405000000002</v>
      </c>
      <c r="H1305" s="2">
        <f>'Moving Avg'!G1305</f>
        <v>19.556417999999997</v>
      </c>
      <c r="I1305" s="2">
        <f>'Moving Avg'!H1305</f>
        <v>23.871203499999996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25</v>
      </c>
      <c r="N1305" s="8">
        <f t="shared" si="201"/>
        <v>0</v>
      </c>
      <c r="O1305" s="8">
        <f t="shared" si="202"/>
        <v>0</v>
      </c>
      <c r="P1305" s="8">
        <f t="shared" si="203"/>
        <v>16.5</v>
      </c>
      <c r="Q1305" s="9">
        <f t="shared" si="204"/>
        <v>11.225</v>
      </c>
      <c r="R1305" s="9">
        <f t="shared" si="205"/>
        <v>9.125</v>
      </c>
      <c r="S1305" s="9">
        <f t="shared" si="206"/>
        <v>11.175000000000001</v>
      </c>
      <c r="T1305" s="9">
        <f t="shared" si="207"/>
        <v>10.375</v>
      </c>
      <c r="U1305" s="8">
        <f t="shared" si="208"/>
        <v>10.508333333333335</v>
      </c>
      <c r="V1305" s="8">
        <f t="shared" si="209"/>
        <v>10.475000000000001</v>
      </c>
    </row>
    <row r="1306" spans="1:22" ht="13.5" x14ac:dyDescent="0.25">
      <c r="A1306" s="3">
        <f>RSI!A1306</f>
        <v>44215</v>
      </c>
      <c r="B1306" s="2">
        <f>RSI!B1306</f>
        <v>18.5215</v>
      </c>
      <c r="C1306" s="2">
        <f>RSI!I1306</f>
        <v>42.259033243118878</v>
      </c>
      <c r="D1306" s="2">
        <f>MACD!E1306</f>
        <v>0.17408853949934766</v>
      </c>
      <c r="E1306" s="2">
        <f>MACD!F1306</f>
        <v>9.0283241979278617E-2</v>
      </c>
      <c r="F1306" s="2">
        <f>'Moving Avg'!D1306</f>
        <v>18.461540000000003</v>
      </c>
      <c r="G1306" s="2">
        <f>'Moving Avg'!F1306</f>
        <v>19.060920000000003</v>
      </c>
      <c r="H1306" s="2">
        <f>'Moving Avg'!G1306</f>
        <v>19.539235999999995</v>
      </c>
      <c r="I1306" s="2">
        <f>'Moving Avg'!H1306</f>
        <v>23.818456499999996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25</v>
      </c>
      <c r="N1306" s="8">
        <f t="shared" si="201"/>
        <v>0</v>
      </c>
      <c r="O1306" s="8">
        <f t="shared" si="202"/>
        <v>0</v>
      </c>
      <c r="P1306" s="8">
        <f t="shared" si="203"/>
        <v>16.5</v>
      </c>
      <c r="Q1306" s="9">
        <f t="shared" si="204"/>
        <v>11.225</v>
      </c>
      <c r="R1306" s="9">
        <f t="shared" si="205"/>
        <v>9.125</v>
      </c>
      <c r="S1306" s="9">
        <f t="shared" si="206"/>
        <v>11.175000000000001</v>
      </c>
      <c r="T1306" s="9">
        <f t="shared" si="207"/>
        <v>10.375</v>
      </c>
      <c r="U1306" s="8">
        <f t="shared" si="208"/>
        <v>10.508333333333335</v>
      </c>
      <c r="V1306" s="8">
        <f t="shared" si="209"/>
        <v>10.475000000000001</v>
      </c>
    </row>
    <row r="1307" spans="1:22" ht="13.5" x14ac:dyDescent="0.25">
      <c r="A1307" s="3">
        <f>RSI!A1307</f>
        <v>44216</v>
      </c>
      <c r="B1307" s="2">
        <f>RSI!B1307</f>
        <v>18.5215</v>
      </c>
      <c r="C1307" s="2">
        <f>RSI!I1307</f>
        <v>42.259033243118878</v>
      </c>
      <c r="D1307" s="2">
        <f>MACD!E1307</f>
        <v>0.18074117280537294</v>
      </c>
      <c r="E1307" s="2">
        <f>MACD!F1307</f>
        <v>0.10837482814449749</v>
      </c>
      <c r="F1307" s="2">
        <f>'Moving Avg'!D1307</f>
        <v>18.36964</v>
      </c>
      <c r="G1307" s="2">
        <f>'Moving Avg'!F1307</f>
        <v>19.019465000000004</v>
      </c>
      <c r="H1307" s="2">
        <f>'Moving Avg'!G1307</f>
        <v>19.532043999999996</v>
      </c>
      <c r="I1307" s="2">
        <f>'Moving Avg'!H1307</f>
        <v>23.7657095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  <c r="M1307" s="8">
        <f t="shared" si="200"/>
        <v>25</v>
      </c>
      <c r="N1307" s="8">
        <f t="shared" si="201"/>
        <v>0</v>
      </c>
      <c r="O1307" s="8">
        <f t="shared" si="202"/>
        <v>0</v>
      </c>
      <c r="P1307" s="8">
        <f t="shared" si="203"/>
        <v>16.5</v>
      </c>
      <c r="Q1307" s="9">
        <f t="shared" si="204"/>
        <v>11.225</v>
      </c>
      <c r="R1307" s="9">
        <f t="shared" si="205"/>
        <v>9.125</v>
      </c>
      <c r="S1307" s="9">
        <f t="shared" si="206"/>
        <v>11.175000000000001</v>
      </c>
      <c r="T1307" s="9">
        <f t="shared" si="207"/>
        <v>10.375</v>
      </c>
      <c r="U1307" s="8">
        <f t="shared" si="208"/>
        <v>10.508333333333335</v>
      </c>
      <c r="V1307" s="8">
        <f t="shared" si="209"/>
        <v>10.475000000000001</v>
      </c>
    </row>
    <row r="1308" spans="1:22" ht="13.5" x14ac:dyDescent="0.25">
      <c r="A1308" s="3">
        <f>RSI!A1308</f>
        <v>44217</v>
      </c>
      <c r="B1308" s="2">
        <f>RSI!B1308</f>
        <v>17.992000000000001</v>
      </c>
      <c r="C1308" s="2">
        <f>RSI!I1308</f>
        <v>37.046216539163197</v>
      </c>
      <c r="D1308" s="2">
        <f>MACD!E1308</f>
        <v>0.26296427670262901</v>
      </c>
      <c r="E1308" s="2">
        <f>MACD!F1308</f>
        <v>0.13929271785612379</v>
      </c>
      <c r="F1308" s="2">
        <f>'Moving Avg'!D1308</f>
        <v>18.285720000000001</v>
      </c>
      <c r="G1308" s="2">
        <f>'Moving Avg'!F1308</f>
        <v>18.950535000000006</v>
      </c>
      <c r="H1308" s="2">
        <f>'Moving Avg'!G1308</f>
        <v>19.525051999999995</v>
      </c>
      <c r="I1308" s="2">
        <f>'Moving Avg'!H1308</f>
        <v>23.710314999999991</v>
      </c>
      <c r="J1308" s="6" t="str">
        <f>OBV!F1308</f>
        <v>BEARISH</v>
      </c>
      <c r="K1308" s="6" t="str">
        <f>OBV!G1308</f>
        <v>NEUTRAL</v>
      </c>
      <c r="L1308" s="6" t="str">
        <f>OBV!H1308</f>
        <v>CONFIRMED BEARISH</v>
      </c>
      <c r="M1308" s="8">
        <f t="shared" si="200"/>
        <v>25</v>
      </c>
      <c r="N1308" s="8">
        <f t="shared" si="201"/>
        <v>0</v>
      </c>
      <c r="O1308" s="8">
        <f t="shared" si="202"/>
        <v>0</v>
      </c>
      <c r="P1308" s="8">
        <f t="shared" si="203"/>
        <v>16.5</v>
      </c>
      <c r="Q1308" s="9">
        <f t="shared" si="204"/>
        <v>11.225</v>
      </c>
      <c r="R1308" s="9">
        <f t="shared" si="205"/>
        <v>9.125</v>
      </c>
      <c r="S1308" s="9">
        <f t="shared" si="206"/>
        <v>11.175000000000001</v>
      </c>
      <c r="T1308" s="9">
        <f t="shared" si="207"/>
        <v>10.375</v>
      </c>
      <c r="U1308" s="8">
        <f t="shared" si="208"/>
        <v>10.508333333333335</v>
      </c>
      <c r="V1308" s="8">
        <f t="shared" si="209"/>
        <v>10.475000000000001</v>
      </c>
    </row>
    <row r="1309" spans="1:22" ht="13.5" x14ac:dyDescent="0.25">
      <c r="A1309" s="3">
        <f>RSI!A1309</f>
        <v>44218</v>
      </c>
      <c r="B1309" s="2">
        <f>RSI!B1309</f>
        <v>18.4815</v>
      </c>
      <c r="C1309" s="2">
        <f>RSI!I1309</f>
        <v>43.931802526136423</v>
      </c>
      <c r="D1309" s="2">
        <f>MACD!E1309</f>
        <v>0.3027001640671152</v>
      </c>
      <c r="E1309" s="2">
        <f>MACD!F1309</f>
        <v>0.17197420709832209</v>
      </c>
      <c r="F1309" s="2">
        <f>'Moving Avg'!D1309</f>
        <v>18.299700000000001</v>
      </c>
      <c r="G1309" s="2">
        <f>'Moving Avg'!F1309</f>
        <v>18.906079999999999</v>
      </c>
      <c r="H1309" s="2">
        <f>'Moving Avg'!G1309</f>
        <v>19.517059999999994</v>
      </c>
      <c r="I1309" s="2">
        <f>'Moving Avg'!H1309</f>
        <v>23.653022499999988</v>
      </c>
      <c r="J1309" s="6" t="str">
        <f>OBV!F1309</f>
        <v>BEARISH</v>
      </c>
      <c r="K1309" s="6" t="str">
        <f>OBV!G1309</f>
        <v>NEUTRAL</v>
      </c>
      <c r="L1309" s="6" t="str">
        <f>OBV!H1309</f>
        <v>BEARISH DIVERGENCE</v>
      </c>
      <c r="M1309" s="8">
        <f t="shared" si="200"/>
        <v>25</v>
      </c>
      <c r="N1309" s="8">
        <f t="shared" si="201"/>
        <v>0</v>
      </c>
      <c r="O1309" s="8">
        <f t="shared" si="202"/>
        <v>0</v>
      </c>
      <c r="P1309" s="8">
        <f t="shared" si="203"/>
        <v>16.5</v>
      </c>
      <c r="Q1309" s="9">
        <f t="shared" si="204"/>
        <v>11.225</v>
      </c>
      <c r="R1309" s="9">
        <f t="shared" si="205"/>
        <v>9.125</v>
      </c>
      <c r="S1309" s="9">
        <f t="shared" si="206"/>
        <v>11.175000000000001</v>
      </c>
      <c r="T1309" s="9">
        <f t="shared" si="207"/>
        <v>10.375</v>
      </c>
      <c r="U1309" s="8">
        <f t="shared" si="208"/>
        <v>10.508333333333335</v>
      </c>
      <c r="V1309" s="8">
        <f t="shared" si="209"/>
        <v>10.475000000000001</v>
      </c>
    </row>
    <row r="1310" spans="1:22" ht="13.5" x14ac:dyDescent="0.25">
      <c r="A1310" s="3">
        <f>RSI!A1310</f>
        <v>44221</v>
      </c>
      <c r="B1310" s="2">
        <f>RSI!B1310</f>
        <v>18.981000000000002</v>
      </c>
      <c r="C1310" s="2">
        <f>RSI!I1310</f>
        <v>49.947825672502653</v>
      </c>
      <c r="D1310" s="2">
        <f>MACD!E1310</f>
        <v>0.25780719645733186</v>
      </c>
      <c r="E1310" s="2">
        <f>MACD!F1310</f>
        <v>0.18914080497012403</v>
      </c>
      <c r="F1310" s="2">
        <f>'Moving Avg'!D1310</f>
        <v>18.499500000000001</v>
      </c>
      <c r="G1310" s="2">
        <f>'Moving Avg'!F1310</f>
        <v>18.886600000000001</v>
      </c>
      <c r="H1310" s="2">
        <f>'Moving Avg'!G1310</f>
        <v>19.519257999999994</v>
      </c>
      <c r="I1310" s="2">
        <f>'Moving Avg'!H1310</f>
        <v>23.594081499999987</v>
      </c>
      <c r="J1310" s="6" t="str">
        <f>OBV!F1310</f>
        <v>BEARISH</v>
      </c>
      <c r="K1310" s="6" t="str">
        <f>OBV!G1310</f>
        <v>NEUTRAL</v>
      </c>
      <c r="L1310" s="6" t="str">
        <f>OBV!H1310</f>
        <v>BEARISH DIVERGENCE</v>
      </c>
      <c r="M1310" s="8">
        <f t="shared" si="200"/>
        <v>25</v>
      </c>
      <c r="N1310" s="8">
        <f t="shared" si="201"/>
        <v>0</v>
      </c>
      <c r="O1310" s="8">
        <f t="shared" si="202"/>
        <v>0</v>
      </c>
      <c r="P1310" s="8">
        <f t="shared" si="203"/>
        <v>16.5</v>
      </c>
      <c r="Q1310" s="9">
        <f t="shared" si="204"/>
        <v>11.225</v>
      </c>
      <c r="R1310" s="9">
        <f t="shared" si="205"/>
        <v>9.125</v>
      </c>
      <c r="S1310" s="9">
        <f t="shared" si="206"/>
        <v>11.175000000000001</v>
      </c>
      <c r="T1310" s="9">
        <f t="shared" si="207"/>
        <v>10.375</v>
      </c>
      <c r="U1310" s="8">
        <f t="shared" si="208"/>
        <v>10.508333333333335</v>
      </c>
      <c r="V1310" s="8">
        <f t="shared" si="209"/>
        <v>10.475000000000001</v>
      </c>
    </row>
    <row r="1311" spans="1:22" ht="13.5" x14ac:dyDescent="0.25">
      <c r="A1311" s="3">
        <f>RSI!A1311</f>
        <v>44222</v>
      </c>
      <c r="B1311" s="2">
        <f>RSI!B1311</f>
        <v>18.981000000000002</v>
      </c>
      <c r="C1311" s="2">
        <f>RSI!I1311</f>
        <v>49.947825672502653</v>
      </c>
      <c r="D1311" s="2">
        <f>MACD!E1311</f>
        <v>0.2196966697378997</v>
      </c>
      <c r="E1311" s="2">
        <f>MACD!F1311</f>
        <v>0.19525197792367915</v>
      </c>
      <c r="F1311" s="2">
        <f>'Moving Avg'!D1311</f>
        <v>18.5914</v>
      </c>
      <c r="G1311" s="2">
        <f>'Moving Avg'!F1311</f>
        <v>18.867119999999996</v>
      </c>
      <c r="H1311" s="2">
        <f>'Moving Avg'!G1311</f>
        <v>19.521455999999993</v>
      </c>
      <c r="I1311" s="2">
        <f>'Moving Avg'!H1311</f>
        <v>23.539735999999984</v>
      </c>
      <c r="J1311" s="6" t="str">
        <f>OBV!F1311</f>
        <v>BEARISH</v>
      </c>
      <c r="K1311" s="6" t="str">
        <f>OBV!G1311</f>
        <v>NEUTRAL</v>
      </c>
      <c r="L1311" s="6" t="str">
        <f>OBV!H1311</f>
        <v>BEARISH DIVERGENCE</v>
      </c>
      <c r="M1311" s="8">
        <f t="shared" si="200"/>
        <v>25</v>
      </c>
      <c r="N1311" s="8">
        <f t="shared" si="201"/>
        <v>0</v>
      </c>
      <c r="O1311" s="8">
        <f t="shared" si="202"/>
        <v>0</v>
      </c>
      <c r="P1311" s="8">
        <f t="shared" si="203"/>
        <v>16.5</v>
      </c>
      <c r="Q1311" s="9">
        <f t="shared" si="204"/>
        <v>11.225</v>
      </c>
      <c r="R1311" s="9">
        <f t="shared" si="205"/>
        <v>9.125</v>
      </c>
      <c r="S1311" s="9">
        <f t="shared" si="206"/>
        <v>11.175000000000001</v>
      </c>
      <c r="T1311" s="9">
        <f t="shared" si="207"/>
        <v>10.375</v>
      </c>
      <c r="U1311" s="8">
        <f t="shared" si="208"/>
        <v>10.508333333333335</v>
      </c>
      <c r="V1311" s="8">
        <f t="shared" si="209"/>
        <v>10.475000000000001</v>
      </c>
    </row>
    <row r="1312" spans="1:22" ht="13.5" x14ac:dyDescent="0.25">
      <c r="A1312" s="3">
        <f>RSI!A1312</f>
        <v>44223</v>
      </c>
      <c r="B1312" s="2">
        <f>RSI!B1312</f>
        <v>18.4116</v>
      </c>
      <c r="C1312" s="2">
        <f>RSI!I1312</f>
        <v>43.742709438220942</v>
      </c>
      <c r="D1312" s="2">
        <f>MACD!E1312</f>
        <v>0.22951210698349911</v>
      </c>
      <c r="E1312" s="2">
        <f>MACD!F1312</f>
        <v>0.20210400373564313</v>
      </c>
      <c r="F1312" s="2">
        <f>'Moving Avg'!D1312</f>
        <v>18.569420000000001</v>
      </c>
      <c r="G1312" s="2">
        <f>'Moving Avg'!F1312</f>
        <v>18.819169999999996</v>
      </c>
      <c r="H1312" s="2">
        <f>'Moving Avg'!G1312</f>
        <v>19.512065999999994</v>
      </c>
      <c r="I1312" s="2">
        <f>'Moving Avg'!H1312</f>
        <v>23.482543499999988</v>
      </c>
      <c r="J1312" s="6" t="str">
        <f>OBV!F1312</f>
        <v>BEARISH</v>
      </c>
      <c r="K1312" s="6" t="str">
        <f>OBV!G1312</f>
        <v>NEUTRAL</v>
      </c>
      <c r="L1312" s="6" t="str">
        <f>OBV!H1312</f>
        <v>CONFIRMED BEARISH</v>
      </c>
      <c r="M1312" s="8">
        <f t="shared" si="200"/>
        <v>25</v>
      </c>
      <c r="N1312" s="8">
        <f t="shared" si="201"/>
        <v>0</v>
      </c>
      <c r="O1312" s="8">
        <f t="shared" si="202"/>
        <v>0</v>
      </c>
      <c r="P1312" s="8">
        <f t="shared" si="203"/>
        <v>16.5</v>
      </c>
      <c r="Q1312" s="9">
        <f t="shared" si="204"/>
        <v>11.225</v>
      </c>
      <c r="R1312" s="9">
        <f t="shared" si="205"/>
        <v>9.125</v>
      </c>
      <c r="S1312" s="9">
        <f t="shared" si="206"/>
        <v>11.175000000000001</v>
      </c>
      <c r="T1312" s="9">
        <f t="shared" si="207"/>
        <v>10.375</v>
      </c>
      <c r="U1312" s="8">
        <f t="shared" si="208"/>
        <v>10.508333333333335</v>
      </c>
      <c r="V1312" s="8">
        <f t="shared" si="209"/>
        <v>10.475000000000001</v>
      </c>
    </row>
    <row r="1313" spans="1:22" ht="13.5" x14ac:dyDescent="0.25">
      <c r="A1313" s="3">
        <f>RSI!A1313</f>
        <v>44224</v>
      </c>
      <c r="B1313" s="2">
        <f>RSI!B1313</f>
        <v>18.4116</v>
      </c>
      <c r="C1313" s="2">
        <f>RSI!I1313</f>
        <v>43.742709438220942</v>
      </c>
      <c r="D1313" s="2">
        <f>MACD!E1313</f>
        <v>0.15347563067183501</v>
      </c>
      <c r="E1313" s="2">
        <f>MACD!F1313</f>
        <v>0.19237832912288153</v>
      </c>
      <c r="F1313" s="2">
        <f>'Moving Avg'!D1313</f>
        <v>18.653340000000004</v>
      </c>
      <c r="G1313" s="2">
        <f>'Moving Avg'!F1313</f>
        <v>18.77122</v>
      </c>
      <c r="H1313" s="2">
        <f>'Moving Avg'!G1313</f>
        <v>19.502875999999997</v>
      </c>
      <c r="I1313" s="2">
        <f>'Moving Avg'!H1313</f>
        <v>23.429296999999991</v>
      </c>
      <c r="J1313" s="6" t="str">
        <f>OBV!F1313</f>
        <v>BEARISH</v>
      </c>
      <c r="K1313" s="6" t="str">
        <f>OBV!G1313</f>
        <v>NEUTRAL</v>
      </c>
      <c r="L1313" s="6" t="str">
        <f>OBV!H1313</f>
        <v>BEARISH DIVERGENCE</v>
      </c>
      <c r="M1313" s="8">
        <f t="shared" si="200"/>
        <v>25</v>
      </c>
      <c r="N1313" s="8">
        <f t="shared" si="201"/>
        <v>100</v>
      </c>
      <c r="O1313" s="8">
        <f t="shared" si="202"/>
        <v>0</v>
      </c>
      <c r="P1313" s="8">
        <f t="shared" si="203"/>
        <v>16.5</v>
      </c>
      <c r="Q1313" s="9">
        <f t="shared" si="204"/>
        <v>46.225000000000001</v>
      </c>
      <c r="R1313" s="9">
        <f t="shared" si="205"/>
        <v>29.125</v>
      </c>
      <c r="S1313" s="9">
        <f t="shared" si="206"/>
        <v>26.175000000000001</v>
      </c>
      <c r="T1313" s="9">
        <f t="shared" si="207"/>
        <v>35.375</v>
      </c>
      <c r="U1313" s="8">
        <f t="shared" si="208"/>
        <v>33.841666666666661</v>
      </c>
      <c r="V1313" s="8">
        <f t="shared" si="209"/>
        <v>34.224999999999994</v>
      </c>
    </row>
    <row r="1314" spans="1:22" ht="13.5" x14ac:dyDescent="0.25">
      <c r="A1314" s="3">
        <f>RSI!A1314</f>
        <v>44225</v>
      </c>
      <c r="B1314" s="2">
        <f>RSI!B1314</f>
        <v>18.960999999999999</v>
      </c>
      <c r="C1314" s="2">
        <f>RSI!I1314</f>
        <v>50.608993538846946</v>
      </c>
      <c r="D1314" s="2">
        <f>MACD!E1314</f>
        <v>5.1457586488375284E-2</v>
      </c>
      <c r="E1314" s="2">
        <f>MACD!F1314</f>
        <v>0.16419418059598029</v>
      </c>
      <c r="F1314" s="2">
        <f>'Moving Avg'!D1314</f>
        <v>18.74924</v>
      </c>
      <c r="G1314" s="2">
        <f>'Moving Avg'!F1314</f>
        <v>18.723765</v>
      </c>
      <c r="H1314" s="2">
        <f>'Moving Avg'!G1314</f>
        <v>19.504673999999994</v>
      </c>
      <c r="I1314" s="2">
        <f>'Moving Avg'!H1314</f>
        <v>23.37879749999999</v>
      </c>
      <c r="J1314" s="6" t="str">
        <f>OBV!F1314</f>
        <v>BEARISH</v>
      </c>
      <c r="K1314" s="6" t="str">
        <f>OBV!G1314</f>
        <v>NEUTRAL</v>
      </c>
      <c r="L1314" s="6" t="str">
        <f>OBV!H1314</f>
        <v>BEARISH DIVERGENCE</v>
      </c>
      <c r="M1314" s="8">
        <f t="shared" si="200"/>
        <v>25</v>
      </c>
      <c r="N1314" s="8">
        <f t="shared" si="201"/>
        <v>100</v>
      </c>
      <c r="O1314" s="8">
        <f t="shared" si="202"/>
        <v>0</v>
      </c>
      <c r="P1314" s="8">
        <f t="shared" si="203"/>
        <v>16.5</v>
      </c>
      <c r="Q1314" s="9">
        <f t="shared" si="204"/>
        <v>46.225000000000001</v>
      </c>
      <c r="R1314" s="9">
        <f t="shared" si="205"/>
        <v>29.125</v>
      </c>
      <c r="S1314" s="9">
        <f t="shared" si="206"/>
        <v>26.175000000000001</v>
      </c>
      <c r="T1314" s="9">
        <f t="shared" si="207"/>
        <v>35.375</v>
      </c>
      <c r="U1314" s="8">
        <f t="shared" si="208"/>
        <v>33.841666666666661</v>
      </c>
      <c r="V1314" s="8">
        <f t="shared" si="209"/>
        <v>34.224999999999994</v>
      </c>
    </row>
    <row r="1315" spans="1:22" ht="13.5" x14ac:dyDescent="0.25">
      <c r="A1315" s="3">
        <f>RSI!A1315</f>
        <v>44228</v>
      </c>
      <c r="B1315" s="2">
        <f>RSI!B1315</f>
        <v>18.960999999999999</v>
      </c>
      <c r="C1315" s="2">
        <f>RSI!I1315</f>
        <v>50.608993538846946</v>
      </c>
      <c r="D1315" s="2">
        <f>MACD!E1315</f>
        <v>-0.10141076820223915</v>
      </c>
      <c r="E1315" s="2">
        <f>MACD!F1315</f>
        <v>0.11107319083633641</v>
      </c>
      <c r="F1315" s="2">
        <f>'Moving Avg'!D1315</f>
        <v>18.745239999999999</v>
      </c>
      <c r="G1315" s="2">
        <f>'Moving Avg'!F1315</f>
        <v>18.703285000000001</v>
      </c>
      <c r="H1315" s="2">
        <f>'Moving Avg'!G1315</f>
        <v>19.502275999999998</v>
      </c>
      <c r="I1315" s="2">
        <f>'Moving Avg'!H1315</f>
        <v>23.328297999999997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0"/>
        <v>25</v>
      </c>
      <c r="N1315" s="8">
        <f t="shared" si="201"/>
        <v>100</v>
      </c>
      <c r="O1315" s="8">
        <f t="shared" si="202"/>
        <v>0</v>
      </c>
      <c r="P1315" s="8">
        <f t="shared" si="203"/>
        <v>16.5</v>
      </c>
      <c r="Q1315" s="9">
        <f t="shared" si="204"/>
        <v>46.225000000000001</v>
      </c>
      <c r="R1315" s="9">
        <f t="shared" si="205"/>
        <v>29.125</v>
      </c>
      <c r="S1315" s="9">
        <f t="shared" si="206"/>
        <v>26.175000000000001</v>
      </c>
      <c r="T1315" s="9">
        <f t="shared" si="207"/>
        <v>35.375</v>
      </c>
      <c r="U1315" s="8">
        <f t="shared" si="208"/>
        <v>33.841666666666661</v>
      </c>
      <c r="V1315" s="8">
        <f t="shared" si="209"/>
        <v>34.224999999999994</v>
      </c>
    </row>
    <row r="1316" spans="1:22" ht="13.5" x14ac:dyDescent="0.25">
      <c r="A1316" s="3">
        <f>RSI!A1316</f>
        <v>44229</v>
      </c>
      <c r="B1316" s="2">
        <f>RSI!B1316</f>
        <v>18.8811</v>
      </c>
      <c r="C1316" s="2">
        <f>RSI!I1316</f>
        <v>49.588174943657769</v>
      </c>
      <c r="D1316" s="2">
        <f>MACD!E1316</f>
        <v>-0.14226192053018849</v>
      </c>
      <c r="E1316" s="2">
        <f>MACD!F1316</f>
        <v>6.0406168563031423E-2</v>
      </c>
      <c r="F1316" s="2">
        <f>'Moving Avg'!D1316</f>
        <v>18.725259999999999</v>
      </c>
      <c r="G1316" s="2">
        <f>'Moving Avg'!F1316</f>
        <v>18.722265000000004</v>
      </c>
      <c r="H1316" s="2">
        <f>'Moving Avg'!G1316</f>
        <v>19.481297999999999</v>
      </c>
      <c r="I1316" s="2">
        <f>'Moving Avg'!H1316</f>
        <v>23.281744499999995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  <c r="M1316" s="8">
        <f t="shared" si="200"/>
        <v>25</v>
      </c>
      <c r="N1316" s="8">
        <f t="shared" si="201"/>
        <v>100</v>
      </c>
      <c r="O1316" s="8">
        <f t="shared" si="202"/>
        <v>0</v>
      </c>
      <c r="P1316" s="8">
        <f t="shared" si="203"/>
        <v>16.5</v>
      </c>
      <c r="Q1316" s="9">
        <f t="shared" si="204"/>
        <v>46.225000000000001</v>
      </c>
      <c r="R1316" s="9">
        <f t="shared" si="205"/>
        <v>29.125</v>
      </c>
      <c r="S1316" s="9">
        <f t="shared" si="206"/>
        <v>26.175000000000001</v>
      </c>
      <c r="T1316" s="9">
        <f t="shared" si="207"/>
        <v>35.375</v>
      </c>
      <c r="U1316" s="8">
        <f t="shared" si="208"/>
        <v>33.841666666666661</v>
      </c>
      <c r="V1316" s="8">
        <f t="shared" si="209"/>
        <v>34.224999999999994</v>
      </c>
    </row>
    <row r="1317" spans="1:22" ht="13.5" x14ac:dyDescent="0.25">
      <c r="A1317" s="3">
        <f>RSI!A1317</f>
        <v>44230</v>
      </c>
      <c r="B1317" s="2">
        <f>RSI!B1317</f>
        <v>18.381599999999999</v>
      </c>
      <c r="C1317" s="2">
        <f>RSI!I1317</f>
        <v>43.659315061757127</v>
      </c>
      <c r="D1317" s="2">
        <f>MACD!E1317</f>
        <v>-0.13974459633664083</v>
      </c>
      <c r="E1317" s="2">
        <f>MACD!F1317</f>
        <v>2.0376015583096974E-2</v>
      </c>
      <c r="F1317" s="2">
        <f>'Moving Avg'!D1317</f>
        <v>18.719259999999998</v>
      </c>
      <c r="G1317" s="2">
        <f>'Moving Avg'!F1317</f>
        <v>18.688800000000004</v>
      </c>
      <c r="H1317" s="2">
        <f>'Moving Avg'!G1317</f>
        <v>19.432546000000002</v>
      </c>
      <c r="I1317" s="2">
        <f>'Moving Avg'!H1317</f>
        <v>23.232693499999996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  <c r="M1317" s="8">
        <f t="shared" si="200"/>
        <v>25</v>
      </c>
      <c r="N1317" s="8">
        <f t="shared" si="201"/>
        <v>100</v>
      </c>
      <c r="O1317" s="8">
        <f t="shared" si="202"/>
        <v>0</v>
      </c>
      <c r="P1317" s="8">
        <f t="shared" si="203"/>
        <v>16.5</v>
      </c>
      <c r="Q1317" s="9">
        <f t="shared" si="204"/>
        <v>46.225000000000001</v>
      </c>
      <c r="R1317" s="9">
        <f t="shared" si="205"/>
        <v>29.125</v>
      </c>
      <c r="S1317" s="9">
        <f t="shared" si="206"/>
        <v>26.175000000000001</v>
      </c>
      <c r="T1317" s="9">
        <f t="shared" si="207"/>
        <v>35.375</v>
      </c>
      <c r="U1317" s="8">
        <f t="shared" si="208"/>
        <v>33.841666666666661</v>
      </c>
      <c r="V1317" s="8">
        <f t="shared" si="209"/>
        <v>34.224999999999994</v>
      </c>
    </row>
    <row r="1318" spans="1:22" ht="13.5" x14ac:dyDescent="0.25">
      <c r="A1318" s="3">
        <f>RSI!A1318</f>
        <v>44231</v>
      </c>
      <c r="B1318" s="2">
        <f>RSI!B1318</f>
        <v>18.381599999999999</v>
      </c>
      <c r="C1318" s="2">
        <f>RSI!I1318</f>
        <v>43.659315061757127</v>
      </c>
      <c r="D1318" s="2">
        <f>MACD!E1318</f>
        <v>-0.21604703924669266</v>
      </c>
      <c r="E1318" s="2">
        <f>MACD!F1318</f>
        <v>-2.6908595382860955E-2</v>
      </c>
      <c r="F1318" s="2">
        <f>'Moving Avg'!D1318</f>
        <v>18.713259999999998</v>
      </c>
      <c r="G1318" s="2">
        <f>'Moving Avg'!F1318</f>
        <v>18.644345000000001</v>
      </c>
      <c r="H1318" s="2">
        <f>'Moving Avg'!G1318</f>
        <v>19.365214000000002</v>
      </c>
      <c r="I1318" s="2">
        <f>'Moving Avg'!H1318</f>
        <v>23.183642499999998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  <c r="M1318" s="8">
        <f t="shared" si="200"/>
        <v>25</v>
      </c>
      <c r="N1318" s="8">
        <f t="shared" si="201"/>
        <v>100</v>
      </c>
      <c r="O1318" s="8">
        <f t="shared" si="202"/>
        <v>0</v>
      </c>
      <c r="P1318" s="8">
        <f t="shared" si="203"/>
        <v>16.5</v>
      </c>
      <c r="Q1318" s="9">
        <f t="shared" si="204"/>
        <v>46.225000000000001</v>
      </c>
      <c r="R1318" s="9">
        <f t="shared" si="205"/>
        <v>29.125</v>
      </c>
      <c r="S1318" s="9">
        <f t="shared" si="206"/>
        <v>26.175000000000001</v>
      </c>
      <c r="T1318" s="9">
        <f t="shared" si="207"/>
        <v>35.375</v>
      </c>
      <c r="U1318" s="8">
        <f t="shared" si="208"/>
        <v>33.841666666666661</v>
      </c>
      <c r="V1318" s="8">
        <f t="shared" si="209"/>
        <v>34.224999999999994</v>
      </c>
    </row>
    <row r="1319" spans="1:22" ht="13.5" x14ac:dyDescent="0.25">
      <c r="A1319" s="3">
        <f>RSI!A1319</f>
        <v>44232</v>
      </c>
      <c r="B1319" s="2">
        <f>RSI!B1319</f>
        <v>18.381599999999999</v>
      </c>
      <c r="C1319" s="2">
        <f>RSI!I1319</f>
        <v>43.659315061757127</v>
      </c>
      <c r="D1319" s="2">
        <f>MACD!E1319</f>
        <v>-0.20249827469762494</v>
      </c>
      <c r="E1319" s="2">
        <f>MACD!F1319</f>
        <v>-6.2026531245813754E-2</v>
      </c>
      <c r="F1319" s="2">
        <f>'Moving Avg'!D1319</f>
        <v>18.597379999999998</v>
      </c>
      <c r="G1319" s="2">
        <f>'Moving Avg'!F1319</f>
        <v>18.599889999999998</v>
      </c>
      <c r="H1319" s="2">
        <f>'Moving Avg'!G1319</f>
        <v>19.278500000000005</v>
      </c>
      <c r="I1319" s="2">
        <f>'Moving Avg'!H1319</f>
        <v>23.13039599999999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  <c r="M1319" s="8">
        <f t="shared" si="200"/>
        <v>25</v>
      </c>
      <c r="N1319" s="8">
        <f t="shared" si="201"/>
        <v>100</v>
      </c>
      <c r="O1319" s="8">
        <f t="shared" si="202"/>
        <v>0</v>
      </c>
      <c r="P1319" s="8">
        <f t="shared" si="203"/>
        <v>16.5</v>
      </c>
      <c r="Q1319" s="9">
        <f t="shared" si="204"/>
        <v>46.225000000000001</v>
      </c>
      <c r="R1319" s="9">
        <f t="shared" si="205"/>
        <v>29.125</v>
      </c>
      <c r="S1319" s="9">
        <f t="shared" si="206"/>
        <v>26.175000000000001</v>
      </c>
      <c r="T1319" s="9">
        <f t="shared" si="207"/>
        <v>35.375</v>
      </c>
      <c r="U1319" s="8">
        <f t="shared" si="208"/>
        <v>33.841666666666661</v>
      </c>
      <c r="V1319" s="8">
        <f t="shared" si="209"/>
        <v>34.224999999999994</v>
      </c>
    </row>
    <row r="1320" spans="1:22" ht="13.5" x14ac:dyDescent="0.25">
      <c r="A1320" s="3">
        <f>RSI!A1320</f>
        <v>44235</v>
      </c>
      <c r="B1320" s="2">
        <f>RSI!B1320</f>
        <v>18.381599999999999</v>
      </c>
      <c r="C1320" s="2">
        <f>RSI!I1320</f>
        <v>43.659315061757134</v>
      </c>
      <c r="D1320" s="2">
        <f>MACD!E1320</f>
        <v>-0.11159085774666977</v>
      </c>
      <c r="E1320" s="2">
        <f>MACD!F1320</f>
        <v>-7.1939396545984954E-2</v>
      </c>
      <c r="F1320" s="2">
        <f>'Moving Avg'!D1320</f>
        <v>18.4815</v>
      </c>
      <c r="G1320" s="2">
        <f>'Moving Avg'!F1320</f>
        <v>18.56992</v>
      </c>
      <c r="H1320" s="2">
        <f>'Moving Avg'!G1320</f>
        <v>19.194784000000006</v>
      </c>
      <c r="I1320" s="2">
        <f>'Moving Avg'!H1320</f>
        <v>23.08149499999999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  <c r="M1320" s="8">
        <f t="shared" si="200"/>
        <v>25</v>
      </c>
      <c r="N1320" s="8">
        <f t="shared" si="201"/>
        <v>100</v>
      </c>
      <c r="O1320" s="8">
        <f t="shared" si="202"/>
        <v>0</v>
      </c>
      <c r="P1320" s="8">
        <f t="shared" si="203"/>
        <v>16.5</v>
      </c>
      <c r="Q1320" s="9">
        <f t="shared" si="204"/>
        <v>46.225000000000001</v>
      </c>
      <c r="R1320" s="9">
        <f t="shared" si="205"/>
        <v>29.125</v>
      </c>
      <c r="S1320" s="9">
        <f t="shared" si="206"/>
        <v>26.175000000000001</v>
      </c>
      <c r="T1320" s="9">
        <f t="shared" si="207"/>
        <v>35.375</v>
      </c>
      <c r="U1320" s="8">
        <f t="shared" si="208"/>
        <v>33.841666666666661</v>
      </c>
      <c r="V1320" s="8">
        <f t="shared" si="209"/>
        <v>34.224999999999994</v>
      </c>
    </row>
    <row r="1321" spans="1:22" ht="13.5" x14ac:dyDescent="0.25">
      <c r="A1321" s="3">
        <f>RSI!A1321</f>
        <v>44236</v>
      </c>
      <c r="B1321" s="2">
        <f>RSI!B1321</f>
        <v>18.381599999999999</v>
      </c>
      <c r="C1321" s="2">
        <f>RSI!I1321</f>
        <v>43.659315061757134</v>
      </c>
      <c r="D1321" s="2">
        <f>MACD!E1321</f>
        <v>-3.2264638109921862E-2</v>
      </c>
      <c r="E1321" s="2">
        <f>MACD!F1321</f>
        <v>-6.4004444858772339E-2</v>
      </c>
      <c r="F1321" s="2">
        <f>'Moving Avg'!D1321</f>
        <v>18.381599999999999</v>
      </c>
      <c r="G1321" s="2">
        <f>'Moving Avg'!F1321</f>
        <v>18.539949999999997</v>
      </c>
      <c r="H1321" s="2">
        <f>'Moving Avg'!G1321</f>
        <v>19.122856000000006</v>
      </c>
      <c r="I1321" s="2">
        <f>'Moving Avg'!H1321</f>
        <v>23.028397999999989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  <c r="M1321" s="8">
        <f t="shared" si="200"/>
        <v>25</v>
      </c>
      <c r="N1321" s="8">
        <f t="shared" si="201"/>
        <v>0</v>
      </c>
      <c r="O1321" s="8">
        <f t="shared" si="202"/>
        <v>0</v>
      </c>
      <c r="P1321" s="8">
        <f t="shared" si="203"/>
        <v>16.5</v>
      </c>
      <c r="Q1321" s="9">
        <f t="shared" si="204"/>
        <v>11.225</v>
      </c>
      <c r="R1321" s="9">
        <f t="shared" si="205"/>
        <v>9.125</v>
      </c>
      <c r="S1321" s="9">
        <f t="shared" si="206"/>
        <v>11.175000000000001</v>
      </c>
      <c r="T1321" s="9">
        <f t="shared" si="207"/>
        <v>10.375</v>
      </c>
      <c r="U1321" s="8">
        <f t="shared" si="208"/>
        <v>10.508333333333335</v>
      </c>
      <c r="V1321" s="8">
        <f t="shared" si="209"/>
        <v>10.475000000000001</v>
      </c>
    </row>
    <row r="1322" spans="1:22" ht="13.5" x14ac:dyDescent="0.25">
      <c r="A1322" s="3">
        <f>RSI!A1322</f>
        <v>44237</v>
      </c>
      <c r="B1322" s="2">
        <f>RSI!B1322</f>
        <v>18.381599999999999</v>
      </c>
      <c r="C1322" s="2">
        <f>RSI!I1322</f>
        <v>43.659315061757134</v>
      </c>
      <c r="D1322" s="2">
        <f>MACD!E1322</f>
        <v>-5.0516008615492325E-2</v>
      </c>
      <c r="E1322" s="2">
        <f>MACD!F1322</f>
        <v>-6.1306757610116336E-2</v>
      </c>
      <c r="F1322" s="2">
        <f>'Moving Avg'!D1322</f>
        <v>18.381599999999999</v>
      </c>
      <c r="G1322" s="2">
        <f>'Moving Avg'!F1322</f>
        <v>18.509979999999999</v>
      </c>
      <c r="H1322" s="2">
        <f>'Moving Avg'!G1322</f>
        <v>19.060918000000004</v>
      </c>
      <c r="I1322" s="2">
        <f>'Moving Avg'!H1322</f>
        <v>22.979646999999986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  <c r="M1322" s="8">
        <f t="shared" si="200"/>
        <v>25</v>
      </c>
      <c r="N1322" s="8">
        <f t="shared" si="201"/>
        <v>0</v>
      </c>
      <c r="O1322" s="8">
        <f t="shared" si="202"/>
        <v>0</v>
      </c>
      <c r="P1322" s="8">
        <f t="shared" si="203"/>
        <v>33</v>
      </c>
      <c r="Q1322" s="9">
        <f t="shared" si="204"/>
        <v>13.7</v>
      </c>
      <c r="R1322" s="9">
        <f t="shared" si="205"/>
        <v>13.25</v>
      </c>
      <c r="S1322" s="9">
        <f t="shared" si="206"/>
        <v>18.600000000000001</v>
      </c>
      <c r="T1322" s="9">
        <f t="shared" si="207"/>
        <v>14.5</v>
      </c>
      <c r="U1322" s="8">
        <f t="shared" si="208"/>
        <v>15.183333333333332</v>
      </c>
      <c r="V1322" s="8">
        <f t="shared" si="209"/>
        <v>15.012499999999999</v>
      </c>
    </row>
    <row r="1323" spans="1:22" ht="13.5" x14ac:dyDescent="0.25">
      <c r="A1323" s="3">
        <f>RSI!A1323</f>
        <v>44238</v>
      </c>
      <c r="B1323" s="2">
        <f>RSI!B1323</f>
        <v>18.381599999999999</v>
      </c>
      <c r="C1323" s="2">
        <f>RSI!I1323</f>
        <v>43.659315061757134</v>
      </c>
      <c r="D1323" s="2">
        <f>MACD!E1323</f>
        <v>-6.389795407010368E-2</v>
      </c>
      <c r="E1323" s="2">
        <f>MACD!F1323</f>
        <v>-6.1824996902113807E-2</v>
      </c>
      <c r="F1323" s="2">
        <f>'Moving Avg'!D1323</f>
        <v>18.381599999999999</v>
      </c>
      <c r="G1323" s="2">
        <f>'Moving Avg'!F1323</f>
        <v>18.508479999999999</v>
      </c>
      <c r="H1323" s="2">
        <f>'Moving Avg'!G1323</f>
        <v>19.011568000000008</v>
      </c>
      <c r="I1323" s="2">
        <f>'Moving Avg'!H1323</f>
        <v>22.935091499999984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  <c r="M1323" s="8">
        <f t="shared" si="200"/>
        <v>25</v>
      </c>
      <c r="N1323" s="8">
        <f t="shared" si="201"/>
        <v>45</v>
      </c>
      <c r="O1323" s="8">
        <f t="shared" si="202"/>
        <v>0</v>
      </c>
      <c r="P1323" s="8">
        <f t="shared" si="203"/>
        <v>33</v>
      </c>
      <c r="Q1323" s="9">
        <f t="shared" si="204"/>
        <v>29.45</v>
      </c>
      <c r="R1323" s="9">
        <f t="shared" si="205"/>
        <v>22.25</v>
      </c>
      <c r="S1323" s="9">
        <f t="shared" si="206"/>
        <v>25.35</v>
      </c>
      <c r="T1323" s="9">
        <f t="shared" si="207"/>
        <v>25.75</v>
      </c>
      <c r="U1323" s="8">
        <f t="shared" si="208"/>
        <v>25.683333333333337</v>
      </c>
      <c r="V1323" s="8">
        <f t="shared" si="209"/>
        <v>25.700000000000003</v>
      </c>
    </row>
    <row r="1324" spans="1:22" ht="13.5" x14ac:dyDescent="0.25">
      <c r="A1324" s="3">
        <f>RSI!A1324</f>
        <v>44239</v>
      </c>
      <c r="B1324" s="2">
        <f>RSI!B1324</f>
        <v>18.381599999999999</v>
      </c>
      <c r="C1324" s="2">
        <f>RSI!I1324</f>
        <v>43.659315061757134</v>
      </c>
      <c r="D1324" s="2">
        <f>MACD!E1324</f>
        <v>1.1210754808132606E-2</v>
      </c>
      <c r="E1324" s="2">
        <f>MACD!F1324</f>
        <v>-4.721784656006453E-2</v>
      </c>
      <c r="F1324" s="2">
        <f>'Moving Avg'!D1324</f>
        <v>18.381599999999999</v>
      </c>
      <c r="G1324" s="2">
        <f>'Moving Avg'!F1324</f>
        <v>18.506979999999995</v>
      </c>
      <c r="H1324" s="2">
        <f>'Moving Avg'!G1324</f>
        <v>18.969610000000007</v>
      </c>
      <c r="I1324" s="2">
        <f>'Moving Avg'!H1324</f>
        <v>22.887638999999986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  <c r="M1324" s="8">
        <f t="shared" si="200"/>
        <v>25</v>
      </c>
      <c r="N1324" s="8">
        <f t="shared" si="201"/>
        <v>0</v>
      </c>
      <c r="O1324" s="8">
        <f t="shared" si="202"/>
        <v>0</v>
      </c>
      <c r="P1324" s="8">
        <f t="shared" si="203"/>
        <v>33</v>
      </c>
      <c r="Q1324" s="9">
        <f t="shared" si="204"/>
        <v>13.7</v>
      </c>
      <c r="R1324" s="9">
        <f t="shared" si="205"/>
        <v>13.25</v>
      </c>
      <c r="S1324" s="9">
        <f t="shared" si="206"/>
        <v>18.600000000000001</v>
      </c>
      <c r="T1324" s="9">
        <f t="shared" si="207"/>
        <v>14.5</v>
      </c>
      <c r="U1324" s="8">
        <f t="shared" si="208"/>
        <v>15.183333333333332</v>
      </c>
      <c r="V1324" s="8">
        <f t="shared" si="209"/>
        <v>15.012499999999999</v>
      </c>
    </row>
    <row r="1325" spans="1:22" ht="13.5" x14ac:dyDescent="0.25">
      <c r="A1325" s="3">
        <f>RSI!A1325</f>
        <v>44242</v>
      </c>
      <c r="B1325" s="2">
        <f>RSI!B1325</f>
        <v>18.381599999999999</v>
      </c>
      <c r="C1325" s="2">
        <f>RSI!I1325</f>
        <v>43.659315061757141</v>
      </c>
      <c r="D1325" s="2">
        <f>MACD!E1325</f>
        <v>7.6531700455660712E-2</v>
      </c>
      <c r="E1325" s="2">
        <f>MACD!F1325</f>
        <v>-2.2467937156919485E-2</v>
      </c>
      <c r="F1325" s="2">
        <f>'Moving Avg'!D1325</f>
        <v>18.381599999999999</v>
      </c>
      <c r="G1325" s="2">
        <f>'Moving Avg'!F1325</f>
        <v>18.526959999999995</v>
      </c>
      <c r="H1325" s="2">
        <f>'Moving Avg'!G1325</f>
        <v>18.927652000000009</v>
      </c>
      <c r="I1325" s="2">
        <f>'Moving Avg'!H1325</f>
        <v>22.844332499999986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  <c r="M1325" s="8">
        <f t="shared" si="200"/>
        <v>25</v>
      </c>
      <c r="N1325" s="8">
        <f t="shared" si="201"/>
        <v>0</v>
      </c>
      <c r="O1325" s="8">
        <f t="shared" si="202"/>
        <v>0</v>
      </c>
      <c r="P1325" s="8">
        <f t="shared" si="203"/>
        <v>33</v>
      </c>
      <c r="Q1325" s="9">
        <f t="shared" si="204"/>
        <v>13.7</v>
      </c>
      <c r="R1325" s="9">
        <f t="shared" si="205"/>
        <v>13.25</v>
      </c>
      <c r="S1325" s="9">
        <f t="shared" si="206"/>
        <v>18.600000000000001</v>
      </c>
      <c r="T1325" s="9">
        <f t="shared" si="207"/>
        <v>14.5</v>
      </c>
      <c r="U1325" s="8">
        <f t="shared" si="208"/>
        <v>15.183333333333332</v>
      </c>
      <c r="V1325" s="8">
        <f t="shared" si="209"/>
        <v>15.012499999999999</v>
      </c>
    </row>
    <row r="1326" spans="1:22" ht="13.5" x14ac:dyDescent="0.25">
      <c r="A1326" s="3">
        <f>RSI!A1326</f>
        <v>44243</v>
      </c>
      <c r="B1326" s="2">
        <f>RSI!B1326</f>
        <v>18.6813</v>
      </c>
      <c r="C1326" s="2">
        <f>RSI!I1326</f>
        <v>50.568268780819928</v>
      </c>
      <c r="D1326" s="2">
        <f>MACD!E1326</f>
        <v>9.8947464704231436E-2</v>
      </c>
      <c r="E1326" s="2">
        <f>MACD!F1326</f>
        <v>1.8151432153107015E-3</v>
      </c>
      <c r="F1326" s="2">
        <f>'Moving Avg'!D1326</f>
        <v>18.441539999999996</v>
      </c>
      <c r="G1326" s="2">
        <f>'Moving Avg'!F1326</f>
        <v>18.534949999999998</v>
      </c>
      <c r="H1326" s="2">
        <f>'Moving Avg'!G1326</f>
        <v>18.891888000000005</v>
      </c>
      <c r="I1326" s="2">
        <f>'Moving Avg'!H1326</f>
        <v>22.806570499999989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  <c r="M1326" s="8">
        <f t="shared" si="200"/>
        <v>25</v>
      </c>
      <c r="N1326" s="8">
        <f t="shared" si="201"/>
        <v>0</v>
      </c>
      <c r="O1326" s="8">
        <f t="shared" si="202"/>
        <v>0</v>
      </c>
      <c r="P1326" s="8">
        <f t="shared" si="203"/>
        <v>83.5</v>
      </c>
      <c r="Q1326" s="9">
        <f t="shared" si="204"/>
        <v>21.274999999999999</v>
      </c>
      <c r="R1326" s="9">
        <f t="shared" si="205"/>
        <v>25.875</v>
      </c>
      <c r="S1326" s="9">
        <f t="shared" si="206"/>
        <v>41.325000000000003</v>
      </c>
      <c r="T1326" s="9">
        <f t="shared" si="207"/>
        <v>27.125</v>
      </c>
      <c r="U1326" s="8">
        <f t="shared" si="208"/>
        <v>29.491666666666664</v>
      </c>
      <c r="V1326" s="8">
        <f t="shared" si="209"/>
        <v>28.9</v>
      </c>
    </row>
    <row r="1327" spans="1:22" ht="13.5" x14ac:dyDescent="0.25">
      <c r="A1327" s="3">
        <f>RSI!A1327</f>
        <v>44244</v>
      </c>
      <c r="B1327" s="2">
        <f>RSI!B1327</f>
        <v>18.381599999999999</v>
      </c>
      <c r="C1327" s="2">
        <f>RSI!I1327</f>
        <v>44.669205290178191</v>
      </c>
      <c r="D1327" s="2">
        <f>MACD!E1327</f>
        <v>6.3012835956481439E-2</v>
      </c>
      <c r="E1327" s="2">
        <f>MACD!F1327</f>
        <v>1.405468176354485E-2</v>
      </c>
      <c r="F1327" s="2">
        <f>'Moving Avg'!D1327</f>
        <v>18.441539999999996</v>
      </c>
      <c r="G1327" s="2">
        <f>'Moving Avg'!F1327</f>
        <v>18.527954999999999</v>
      </c>
      <c r="H1327" s="2">
        <f>'Moving Avg'!G1327</f>
        <v>18.868512000000006</v>
      </c>
      <c r="I1327" s="2">
        <f>'Moving Avg'!H1327</f>
        <v>22.771205999999989</v>
      </c>
      <c r="J1327" s="6" t="str">
        <f>OBV!F1327</f>
        <v>BULLISH</v>
      </c>
      <c r="K1327" s="6" t="str">
        <f>OBV!G1327</f>
        <v>NEUTRAL</v>
      </c>
      <c r="L1327" s="6" t="str">
        <f>OBV!H1327</f>
        <v>NEUTRAL</v>
      </c>
      <c r="M1327" s="8">
        <f t="shared" si="200"/>
        <v>25</v>
      </c>
      <c r="N1327" s="8">
        <f t="shared" si="201"/>
        <v>0</v>
      </c>
      <c r="O1327" s="8">
        <f t="shared" si="202"/>
        <v>0</v>
      </c>
      <c r="P1327" s="8">
        <f t="shared" si="203"/>
        <v>49.5</v>
      </c>
      <c r="Q1327" s="9">
        <f t="shared" si="204"/>
        <v>16.175000000000001</v>
      </c>
      <c r="R1327" s="9">
        <f t="shared" si="205"/>
        <v>17.375</v>
      </c>
      <c r="S1327" s="9">
        <f t="shared" si="206"/>
        <v>26.025000000000002</v>
      </c>
      <c r="T1327" s="9">
        <f t="shared" si="207"/>
        <v>18.625</v>
      </c>
      <c r="U1327" s="8">
        <f t="shared" si="208"/>
        <v>19.858333333333334</v>
      </c>
      <c r="V1327" s="8">
        <f t="shared" si="209"/>
        <v>19.55</v>
      </c>
    </row>
    <row r="1328" spans="1:22" ht="13.5" x14ac:dyDescent="0.25">
      <c r="A1328" s="3">
        <f>RSI!A1328</f>
        <v>44245</v>
      </c>
      <c r="B1328" s="2">
        <f>RSI!B1328</f>
        <v>18.6813</v>
      </c>
      <c r="C1328" s="2">
        <f>RSI!I1328</f>
        <v>50.844551759721227</v>
      </c>
      <c r="D1328" s="2">
        <f>MACD!E1328</f>
        <v>1.1940829547768317E-2</v>
      </c>
      <c r="E1328" s="2">
        <f>MACD!F1328</f>
        <v>1.3631911320389545E-2</v>
      </c>
      <c r="F1328" s="2">
        <f>'Moving Avg'!D1328</f>
        <v>18.501479999999997</v>
      </c>
      <c r="G1328" s="2">
        <f>'Moving Avg'!F1328</f>
        <v>18.562419999999999</v>
      </c>
      <c r="H1328" s="2">
        <f>'Moving Avg'!G1328</f>
        <v>18.849132000000008</v>
      </c>
      <c r="I1328" s="2">
        <f>'Moving Avg'!H1328</f>
        <v>22.741135999999994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  <c r="M1328" s="8">
        <f t="shared" si="200"/>
        <v>25</v>
      </c>
      <c r="N1328" s="8">
        <f t="shared" si="201"/>
        <v>45</v>
      </c>
      <c r="O1328" s="8">
        <f t="shared" si="202"/>
        <v>0</v>
      </c>
      <c r="P1328" s="8">
        <f t="shared" si="203"/>
        <v>83.5</v>
      </c>
      <c r="Q1328" s="9">
        <f t="shared" si="204"/>
        <v>37.024999999999999</v>
      </c>
      <c r="R1328" s="9">
        <f t="shared" si="205"/>
        <v>34.875</v>
      </c>
      <c r="S1328" s="9">
        <f t="shared" si="206"/>
        <v>48.075000000000003</v>
      </c>
      <c r="T1328" s="9">
        <f t="shared" si="207"/>
        <v>38.375</v>
      </c>
      <c r="U1328" s="8">
        <f t="shared" si="208"/>
        <v>39.991666666666667</v>
      </c>
      <c r="V1328" s="8">
        <f t="shared" si="209"/>
        <v>39.587500000000006</v>
      </c>
    </row>
    <row r="1329" spans="1:22" ht="13.5" x14ac:dyDescent="0.25">
      <c r="A1329" s="3">
        <f>RSI!A1329</f>
        <v>44246</v>
      </c>
      <c r="B1329" s="2">
        <f>RSI!B1329</f>
        <v>18.6813</v>
      </c>
      <c r="C1329" s="2">
        <f>RSI!I1329</f>
        <v>50.844551759721227</v>
      </c>
      <c r="D1329" s="2">
        <f>MACD!E1329</f>
        <v>-3.1624313131967341E-2</v>
      </c>
      <c r="E1329" s="2">
        <f>MACD!F1329</f>
        <v>4.5806664299181676E-3</v>
      </c>
      <c r="F1329" s="2">
        <f>'Moving Avg'!D1329</f>
        <v>18.561419999999998</v>
      </c>
      <c r="G1329" s="2">
        <f>'Moving Avg'!F1329</f>
        <v>18.572409999999998</v>
      </c>
      <c r="H1329" s="2">
        <f>'Moving Avg'!G1329</f>
        <v>18.829952000000006</v>
      </c>
      <c r="I1329" s="2">
        <f>'Moving Avg'!H1329</f>
        <v>22.70736999999999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  <c r="M1329" s="8">
        <f t="shared" si="200"/>
        <v>25</v>
      </c>
      <c r="N1329" s="8">
        <f t="shared" si="201"/>
        <v>100</v>
      </c>
      <c r="O1329" s="8">
        <f t="shared" si="202"/>
        <v>0</v>
      </c>
      <c r="P1329" s="8">
        <f t="shared" si="203"/>
        <v>83.5</v>
      </c>
      <c r="Q1329" s="9">
        <f t="shared" si="204"/>
        <v>56.274999999999999</v>
      </c>
      <c r="R1329" s="9">
        <f t="shared" si="205"/>
        <v>45.875</v>
      </c>
      <c r="S1329" s="9">
        <f t="shared" si="206"/>
        <v>56.325000000000003</v>
      </c>
      <c r="T1329" s="9">
        <f t="shared" si="207"/>
        <v>52.125</v>
      </c>
      <c r="U1329" s="8">
        <f t="shared" si="208"/>
        <v>52.82500000000001</v>
      </c>
      <c r="V1329" s="8">
        <f t="shared" si="209"/>
        <v>52.650000000000006</v>
      </c>
    </row>
    <row r="1330" spans="1:22" ht="13.5" x14ac:dyDescent="0.25">
      <c r="A1330" s="3">
        <f>RSI!A1330</f>
        <v>44249</v>
      </c>
      <c r="B1330" s="2">
        <f>RSI!B1330</f>
        <v>18.6813</v>
      </c>
      <c r="C1330" s="2">
        <f>RSI!I1330</f>
        <v>50.844551759721227</v>
      </c>
      <c r="D1330" s="2">
        <f>MACD!E1330</f>
        <v>-6.8811541007747223E-2</v>
      </c>
      <c r="E1330" s="2">
        <f>MACD!F1330</f>
        <v>-1.0097775057614911E-2</v>
      </c>
      <c r="F1330" s="2">
        <f>'Moving Avg'!D1330</f>
        <v>18.621359999999999</v>
      </c>
      <c r="G1330" s="2">
        <f>'Moving Avg'!F1330</f>
        <v>18.557425000000002</v>
      </c>
      <c r="H1330" s="2">
        <f>'Moving Avg'!G1330</f>
        <v>18.813968000000006</v>
      </c>
      <c r="I1330" s="2">
        <f>'Moving Avg'!H1330</f>
        <v>22.669807499999994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  <c r="M1330" s="8">
        <f t="shared" si="200"/>
        <v>25</v>
      </c>
      <c r="N1330" s="8">
        <f t="shared" si="201"/>
        <v>100</v>
      </c>
      <c r="O1330" s="8">
        <f t="shared" si="202"/>
        <v>0</v>
      </c>
      <c r="P1330" s="8">
        <f t="shared" si="203"/>
        <v>83.5</v>
      </c>
      <c r="Q1330" s="9">
        <f t="shared" si="204"/>
        <v>56.274999999999999</v>
      </c>
      <c r="R1330" s="9">
        <f t="shared" si="205"/>
        <v>45.875</v>
      </c>
      <c r="S1330" s="9">
        <f t="shared" si="206"/>
        <v>56.325000000000003</v>
      </c>
      <c r="T1330" s="9">
        <f t="shared" si="207"/>
        <v>52.125</v>
      </c>
      <c r="U1330" s="8">
        <f t="shared" si="208"/>
        <v>52.82500000000001</v>
      </c>
      <c r="V1330" s="8">
        <f t="shared" si="209"/>
        <v>52.650000000000006</v>
      </c>
    </row>
    <row r="1331" spans="1:22" ht="13.5" x14ac:dyDescent="0.25">
      <c r="A1331" s="3">
        <f>RSI!A1331</f>
        <v>44250</v>
      </c>
      <c r="B1331" s="2">
        <f>RSI!B1331</f>
        <v>18.6813</v>
      </c>
      <c r="C1331" s="2">
        <f>RSI!I1331</f>
        <v>50.844551759721227</v>
      </c>
      <c r="D1331" s="2">
        <f>MACD!E1331</f>
        <v>-0.10057804101290202</v>
      </c>
      <c r="E1331" s="2">
        <f>MACD!F1331</f>
        <v>-2.8193828248672333E-2</v>
      </c>
      <c r="F1331" s="2">
        <f>'Moving Avg'!D1331</f>
        <v>18.621359999999999</v>
      </c>
      <c r="G1331" s="2">
        <f>'Moving Avg'!F1331</f>
        <v>18.542440000000003</v>
      </c>
      <c r="H1331" s="2">
        <f>'Moving Avg'!G1331</f>
        <v>18.786396000000007</v>
      </c>
      <c r="I1331" s="2">
        <f>'Moving Avg'!H1331</f>
        <v>22.63084649999999</v>
      </c>
      <c r="J1331" s="6" t="str">
        <f>OBV!F1331</f>
        <v>BULLISH</v>
      </c>
      <c r="K1331" s="6" t="str">
        <f>OBV!G1331</f>
        <v>NEUTRAL</v>
      </c>
      <c r="L1331" s="6" t="str">
        <f>OBV!H1331</f>
        <v>NEUTRAL</v>
      </c>
      <c r="M1331" s="8">
        <f t="shared" si="200"/>
        <v>25</v>
      </c>
      <c r="N1331" s="8">
        <f t="shared" si="201"/>
        <v>100</v>
      </c>
      <c r="O1331" s="8">
        <f t="shared" si="202"/>
        <v>0</v>
      </c>
      <c r="P1331" s="8">
        <f t="shared" si="203"/>
        <v>49.5</v>
      </c>
      <c r="Q1331" s="9">
        <f t="shared" si="204"/>
        <v>51.174999999999997</v>
      </c>
      <c r="R1331" s="9">
        <f t="shared" si="205"/>
        <v>37.375</v>
      </c>
      <c r="S1331" s="9">
        <f t="shared" si="206"/>
        <v>41.025000000000006</v>
      </c>
      <c r="T1331" s="9">
        <f t="shared" si="207"/>
        <v>43.625</v>
      </c>
      <c r="U1331" s="8">
        <f t="shared" si="208"/>
        <v>43.191666666666663</v>
      </c>
      <c r="V1331" s="8">
        <f t="shared" si="209"/>
        <v>43.3</v>
      </c>
    </row>
    <row r="1332" spans="1:22" ht="13.5" x14ac:dyDescent="0.25">
      <c r="A1332" s="3">
        <f>RSI!A1332</f>
        <v>44251</v>
      </c>
      <c r="B1332" s="2">
        <f>RSI!B1332</f>
        <v>18.6813</v>
      </c>
      <c r="C1332" s="2">
        <f>RSI!I1332</f>
        <v>50.844551759721227</v>
      </c>
      <c r="D1332" s="2">
        <f>MACD!E1332</f>
        <v>-0.12773552060653515</v>
      </c>
      <c r="E1332" s="2">
        <f>MACD!F1332</f>
        <v>-4.81021667202449E-2</v>
      </c>
      <c r="F1332" s="2">
        <f>'Moving Avg'!D1332</f>
        <v>18.6813</v>
      </c>
      <c r="G1332" s="2">
        <f>'Moving Avg'!F1332</f>
        <v>18.555925000000002</v>
      </c>
      <c r="H1332" s="2">
        <f>'Moving Avg'!G1332</f>
        <v>18.770812000000006</v>
      </c>
      <c r="I1332" s="2">
        <f>'Moving Avg'!H1332</f>
        <v>22.587939499999994</v>
      </c>
      <c r="J1332" s="6" t="str">
        <f>OBV!F1332</f>
        <v>BULLISH</v>
      </c>
      <c r="K1332" s="6" t="str">
        <f>OBV!G1332</f>
        <v>NEUTRAL</v>
      </c>
      <c r="L1332" s="6" t="str">
        <f>OBV!H1332</f>
        <v>CONFIRMED BULLISH</v>
      </c>
      <c r="M1332" s="8">
        <f t="shared" si="200"/>
        <v>25</v>
      </c>
      <c r="N1332" s="8">
        <f t="shared" si="201"/>
        <v>100</v>
      </c>
      <c r="O1332" s="8">
        <f t="shared" si="202"/>
        <v>0</v>
      </c>
      <c r="P1332" s="8">
        <f t="shared" si="203"/>
        <v>83.5</v>
      </c>
      <c r="Q1332" s="9">
        <f t="shared" si="204"/>
        <v>56.274999999999999</v>
      </c>
      <c r="R1332" s="9">
        <f t="shared" si="205"/>
        <v>45.875</v>
      </c>
      <c r="S1332" s="9">
        <f t="shared" si="206"/>
        <v>56.325000000000003</v>
      </c>
      <c r="T1332" s="9">
        <f t="shared" si="207"/>
        <v>52.125</v>
      </c>
      <c r="U1332" s="8">
        <f t="shared" si="208"/>
        <v>52.82500000000001</v>
      </c>
      <c r="V1332" s="8">
        <f t="shared" si="209"/>
        <v>52.650000000000006</v>
      </c>
    </row>
    <row r="1333" spans="1:22" ht="13.5" x14ac:dyDescent="0.25">
      <c r="A1333" s="3">
        <f>RSI!A1333</f>
        <v>44252</v>
      </c>
      <c r="B1333" s="2">
        <f>RSI!B1333</f>
        <v>18.6813</v>
      </c>
      <c r="C1333" s="2">
        <f>RSI!I1333</f>
        <v>50.844551759721213</v>
      </c>
      <c r="D1333" s="2">
        <f>MACD!E1333</f>
        <v>-0.15097245737526421</v>
      </c>
      <c r="E1333" s="2">
        <f>MACD!F1333</f>
        <v>-6.8676224851248774E-2</v>
      </c>
      <c r="F1333" s="2">
        <f>'Moving Avg'!D1333</f>
        <v>18.6813</v>
      </c>
      <c r="G1333" s="2">
        <f>'Moving Avg'!F1333</f>
        <v>18.569410000000001</v>
      </c>
      <c r="H1333" s="2">
        <f>'Moving Avg'!G1333</f>
        <v>18.756826000000004</v>
      </c>
      <c r="I1333" s="2">
        <f>'Moving Avg'!H1333</f>
        <v>22.548978499999997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  <c r="M1333" s="8">
        <f t="shared" si="200"/>
        <v>25</v>
      </c>
      <c r="N1333" s="8">
        <f t="shared" si="201"/>
        <v>100</v>
      </c>
      <c r="O1333" s="8">
        <f t="shared" si="202"/>
        <v>0</v>
      </c>
      <c r="P1333" s="8">
        <f t="shared" si="203"/>
        <v>33</v>
      </c>
      <c r="Q1333" s="9">
        <f t="shared" si="204"/>
        <v>48.7</v>
      </c>
      <c r="R1333" s="9">
        <f t="shared" si="205"/>
        <v>33.25</v>
      </c>
      <c r="S1333" s="9">
        <f t="shared" si="206"/>
        <v>33.6</v>
      </c>
      <c r="T1333" s="9">
        <f t="shared" si="207"/>
        <v>39.5</v>
      </c>
      <c r="U1333" s="8">
        <f t="shared" si="208"/>
        <v>38.516666666666673</v>
      </c>
      <c r="V1333" s="8">
        <f t="shared" si="209"/>
        <v>38.762500000000003</v>
      </c>
    </row>
    <row r="1334" spans="1:22" ht="13.5" x14ac:dyDescent="0.25">
      <c r="A1334" s="3">
        <f>RSI!A1334</f>
        <v>44253</v>
      </c>
      <c r="B1334" s="2">
        <f>RSI!B1334</f>
        <v>18.6813</v>
      </c>
      <c r="C1334" s="2">
        <f>RSI!I1334</f>
        <v>50.844551759721213</v>
      </c>
      <c r="D1334" s="2">
        <f>MACD!E1334</f>
        <v>-0.17087293538637383</v>
      </c>
      <c r="E1334" s="2">
        <f>MACD!F1334</f>
        <v>-8.9115566958273801E-2</v>
      </c>
      <c r="F1334" s="2">
        <f>'Moving Avg'!D1334</f>
        <v>18.6813</v>
      </c>
      <c r="G1334" s="2">
        <f>'Moving Avg'!F1334</f>
        <v>18.555425000000003</v>
      </c>
      <c r="H1334" s="2">
        <f>'Moving Avg'!G1334</f>
        <v>18.756826000000004</v>
      </c>
      <c r="I1334" s="2">
        <f>'Moving Avg'!H1334</f>
        <v>22.510067499999995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  <c r="M1334" s="8">
        <f t="shared" si="200"/>
        <v>25</v>
      </c>
      <c r="N1334" s="8">
        <f t="shared" si="201"/>
        <v>100</v>
      </c>
      <c r="O1334" s="8">
        <f t="shared" si="202"/>
        <v>0</v>
      </c>
      <c r="P1334" s="8">
        <f t="shared" si="203"/>
        <v>33</v>
      </c>
      <c r="Q1334" s="9">
        <f t="shared" si="204"/>
        <v>48.7</v>
      </c>
      <c r="R1334" s="9">
        <f t="shared" si="205"/>
        <v>33.25</v>
      </c>
      <c r="S1334" s="9">
        <f t="shared" si="206"/>
        <v>33.6</v>
      </c>
      <c r="T1334" s="9">
        <f t="shared" si="207"/>
        <v>39.5</v>
      </c>
      <c r="U1334" s="8">
        <f t="shared" si="208"/>
        <v>38.516666666666673</v>
      </c>
      <c r="V1334" s="8">
        <f t="shared" si="209"/>
        <v>38.762500000000003</v>
      </c>
    </row>
    <row r="1335" spans="1:22" ht="13.5" x14ac:dyDescent="0.25">
      <c r="A1335" s="3">
        <f>RSI!A1335</f>
        <v>44256</v>
      </c>
      <c r="B1335" s="2">
        <f>RSI!B1335</f>
        <v>18.1219</v>
      </c>
      <c r="C1335" s="2">
        <f>RSI!I1335</f>
        <v>37.663645373829013</v>
      </c>
      <c r="D1335" s="2">
        <f>MACD!E1335</f>
        <v>-0.14649555564708194</v>
      </c>
      <c r="E1335" s="2">
        <f>MACD!F1335</f>
        <v>-0.10059156469603545</v>
      </c>
      <c r="F1335" s="2">
        <f>'Moving Avg'!D1335</f>
        <v>18.569420000000001</v>
      </c>
      <c r="G1335" s="2">
        <f>'Moving Avg'!F1335</f>
        <v>18.513470000000002</v>
      </c>
      <c r="H1335" s="2">
        <f>'Moving Avg'!G1335</f>
        <v>18.759624000000002</v>
      </c>
      <c r="I1335" s="2">
        <f>'Moving Avg'!H1335</f>
        <v>22.469358499999995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  <c r="M1335" s="8">
        <f t="shared" si="200"/>
        <v>25</v>
      </c>
      <c r="N1335" s="8">
        <f t="shared" si="201"/>
        <v>100</v>
      </c>
      <c r="O1335" s="8">
        <f t="shared" si="202"/>
        <v>0</v>
      </c>
      <c r="P1335" s="8">
        <f t="shared" si="203"/>
        <v>16.5</v>
      </c>
      <c r="Q1335" s="9">
        <f t="shared" si="204"/>
        <v>46.225000000000001</v>
      </c>
      <c r="R1335" s="9">
        <f t="shared" si="205"/>
        <v>29.125</v>
      </c>
      <c r="S1335" s="9">
        <f t="shared" si="206"/>
        <v>26.175000000000001</v>
      </c>
      <c r="T1335" s="9">
        <f t="shared" si="207"/>
        <v>35.375</v>
      </c>
      <c r="U1335" s="8">
        <f t="shared" si="208"/>
        <v>33.841666666666661</v>
      </c>
      <c r="V1335" s="8">
        <f t="shared" si="209"/>
        <v>34.224999999999994</v>
      </c>
    </row>
    <row r="1336" spans="1:22" ht="13.5" x14ac:dyDescent="0.25">
      <c r="A1336" s="3">
        <f>RSI!A1336</f>
        <v>44257</v>
      </c>
      <c r="B1336" s="2">
        <f>RSI!B1336</f>
        <v>18.1219</v>
      </c>
      <c r="C1336" s="2">
        <f>RSI!I1336</f>
        <v>37.66364537382902</v>
      </c>
      <c r="D1336" s="2">
        <f>MACD!E1336</f>
        <v>-7.6659767467898376E-2</v>
      </c>
      <c r="E1336" s="2">
        <f>MACD!F1336</f>
        <v>-9.5805205250408032E-2</v>
      </c>
      <c r="F1336" s="2">
        <f>'Moving Avg'!D1336</f>
        <v>18.457540000000002</v>
      </c>
      <c r="G1336" s="2">
        <f>'Moving Avg'!F1336</f>
        <v>18.47551</v>
      </c>
      <c r="H1336" s="2">
        <f>'Moving Avg'!G1336</f>
        <v>18.746238000000002</v>
      </c>
      <c r="I1336" s="2">
        <f>'Moving Avg'!H1336</f>
        <v>22.425102999999993</v>
      </c>
      <c r="J1336" s="6" t="str">
        <f>OBV!F1336</f>
        <v>BEARISH</v>
      </c>
      <c r="K1336" s="6" t="str">
        <f>OBV!G1336</f>
        <v>NEUTRAL</v>
      </c>
      <c r="L1336" s="6" t="str">
        <f>OBV!H1336</f>
        <v>CONFIRMED BEARISH</v>
      </c>
      <c r="M1336" s="8">
        <f t="shared" si="200"/>
        <v>25</v>
      </c>
      <c r="N1336" s="8">
        <f t="shared" si="201"/>
        <v>0</v>
      </c>
      <c r="O1336" s="8">
        <f t="shared" si="202"/>
        <v>0</v>
      </c>
      <c r="P1336" s="8">
        <f t="shared" si="203"/>
        <v>16.5</v>
      </c>
      <c r="Q1336" s="9">
        <f t="shared" si="204"/>
        <v>11.225</v>
      </c>
      <c r="R1336" s="9">
        <f t="shared" si="205"/>
        <v>9.125</v>
      </c>
      <c r="S1336" s="9">
        <f t="shared" si="206"/>
        <v>11.175000000000001</v>
      </c>
      <c r="T1336" s="9">
        <f t="shared" si="207"/>
        <v>10.375</v>
      </c>
      <c r="U1336" s="8">
        <f t="shared" si="208"/>
        <v>10.508333333333335</v>
      </c>
      <c r="V1336" s="8">
        <f t="shared" si="209"/>
        <v>10.475000000000001</v>
      </c>
    </row>
    <row r="1337" spans="1:22" ht="13.5" x14ac:dyDescent="0.25">
      <c r="A1337" s="3">
        <f>RSI!A1337</f>
        <v>44258</v>
      </c>
      <c r="B1337" s="2">
        <f>RSI!B1337</f>
        <v>18.1219</v>
      </c>
      <c r="C1337" s="2">
        <f>RSI!I1337</f>
        <v>37.663645373829027</v>
      </c>
      <c r="D1337" s="2">
        <f>MACD!E1337</f>
        <v>-6.0804266558648123E-2</v>
      </c>
      <c r="E1337" s="2">
        <f>MACD!F1337</f>
        <v>-8.8805017512056064E-2</v>
      </c>
      <c r="F1337" s="2">
        <f>'Moving Avg'!D1337</f>
        <v>18.345659999999999</v>
      </c>
      <c r="G1337" s="2">
        <f>'Moving Avg'!F1337</f>
        <v>18.462524999999996</v>
      </c>
      <c r="H1337" s="2">
        <f>'Moving Avg'!G1337</f>
        <v>18.721664000000004</v>
      </c>
      <c r="I1337" s="2">
        <f>'Moving Avg'!H1337</f>
        <v>22.384893499999993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  <c r="M1337" s="8">
        <f t="shared" si="200"/>
        <v>25</v>
      </c>
      <c r="N1337" s="8">
        <f t="shared" si="201"/>
        <v>0</v>
      </c>
      <c r="O1337" s="8">
        <f t="shared" si="202"/>
        <v>0</v>
      </c>
      <c r="P1337" s="8">
        <f t="shared" si="203"/>
        <v>16.5</v>
      </c>
      <c r="Q1337" s="9">
        <f t="shared" si="204"/>
        <v>11.225</v>
      </c>
      <c r="R1337" s="9">
        <f t="shared" si="205"/>
        <v>9.125</v>
      </c>
      <c r="S1337" s="9">
        <f t="shared" si="206"/>
        <v>11.175000000000001</v>
      </c>
      <c r="T1337" s="9">
        <f t="shared" si="207"/>
        <v>10.375</v>
      </c>
      <c r="U1337" s="8">
        <f t="shared" si="208"/>
        <v>10.508333333333335</v>
      </c>
      <c r="V1337" s="8">
        <f t="shared" si="209"/>
        <v>10.475000000000001</v>
      </c>
    </row>
    <row r="1338" spans="1:22" ht="13.5" x14ac:dyDescent="0.25">
      <c r="A1338" s="3">
        <f>RSI!A1338</f>
        <v>44259</v>
      </c>
      <c r="B1338" s="2">
        <f>RSI!B1338</f>
        <v>18.1219</v>
      </c>
      <c r="C1338" s="2">
        <f>RSI!I1338</f>
        <v>37.66364537382902</v>
      </c>
      <c r="D1338" s="2">
        <f>MACD!E1338</f>
        <v>1.3782970204943013E-3</v>
      </c>
      <c r="E1338" s="2">
        <f>MACD!F1338</f>
        <v>-7.0768354605545994E-2</v>
      </c>
      <c r="F1338" s="2">
        <f>'Moving Avg'!D1338</f>
        <v>18.233779999999999</v>
      </c>
      <c r="G1338" s="2">
        <f>'Moving Avg'!F1338</f>
        <v>18.449539999999995</v>
      </c>
      <c r="H1338" s="2">
        <f>'Moving Avg'!G1338</f>
        <v>18.696690000000004</v>
      </c>
      <c r="I1338" s="2">
        <f>'Moving Avg'!H1338</f>
        <v>22.344683999999997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  <c r="M1338" s="8">
        <f t="shared" si="200"/>
        <v>25</v>
      </c>
      <c r="N1338" s="8">
        <f t="shared" si="201"/>
        <v>0</v>
      </c>
      <c r="O1338" s="8">
        <f t="shared" si="202"/>
        <v>0</v>
      </c>
      <c r="P1338" s="8">
        <f t="shared" si="203"/>
        <v>16.5</v>
      </c>
      <c r="Q1338" s="9">
        <f t="shared" si="204"/>
        <v>11.225</v>
      </c>
      <c r="R1338" s="9">
        <f t="shared" si="205"/>
        <v>9.125</v>
      </c>
      <c r="S1338" s="9">
        <f t="shared" si="206"/>
        <v>11.175000000000001</v>
      </c>
      <c r="T1338" s="9">
        <f t="shared" si="207"/>
        <v>10.375</v>
      </c>
      <c r="U1338" s="8">
        <f t="shared" si="208"/>
        <v>10.508333333333335</v>
      </c>
      <c r="V1338" s="8">
        <f t="shared" si="209"/>
        <v>10.475000000000001</v>
      </c>
    </row>
    <row r="1339" spans="1:22" ht="13.5" x14ac:dyDescent="0.25">
      <c r="A1339" s="3">
        <f>RSI!A1339</f>
        <v>44260</v>
      </c>
      <c r="B1339" s="2">
        <f>RSI!B1339</f>
        <v>18.281700000000001</v>
      </c>
      <c r="C1339" s="2">
        <f>RSI!I1339</f>
        <v>43.310380789152639</v>
      </c>
      <c r="D1339" s="2">
        <f>MACD!E1339</f>
        <v>4.4619014388533884E-2</v>
      </c>
      <c r="E1339" s="2">
        <f>MACD!F1339</f>
        <v>-4.7690880806730021E-2</v>
      </c>
      <c r="F1339" s="2">
        <f>'Moving Avg'!D1339</f>
        <v>18.153860000000002</v>
      </c>
      <c r="G1339" s="2">
        <f>'Moving Avg'!F1339</f>
        <v>18.444544999999994</v>
      </c>
      <c r="H1339" s="2">
        <f>'Moving Avg'!G1339</f>
        <v>18.674912000000003</v>
      </c>
      <c r="I1339" s="2">
        <f>'Moving Avg'!H1339</f>
        <v>22.305273500000002</v>
      </c>
      <c r="J1339" s="6" t="str">
        <f>OBV!F1339</f>
        <v>BULLISH</v>
      </c>
      <c r="K1339" s="6" t="str">
        <f>OBV!G1339</f>
        <v>NEUTRAL</v>
      </c>
      <c r="L1339" s="6" t="str">
        <f>OBV!H1339</f>
        <v>BULLISH DIVERGENCE</v>
      </c>
      <c r="M1339" s="8">
        <f t="shared" si="200"/>
        <v>25</v>
      </c>
      <c r="N1339" s="8">
        <f t="shared" si="201"/>
        <v>0</v>
      </c>
      <c r="O1339" s="8">
        <f t="shared" si="202"/>
        <v>0</v>
      </c>
      <c r="P1339" s="8">
        <f t="shared" si="203"/>
        <v>66.5</v>
      </c>
      <c r="Q1339" s="9">
        <f t="shared" si="204"/>
        <v>18.725000000000001</v>
      </c>
      <c r="R1339" s="9">
        <f t="shared" si="205"/>
        <v>21.625</v>
      </c>
      <c r="S1339" s="9">
        <f t="shared" si="206"/>
        <v>33.674999999999997</v>
      </c>
      <c r="T1339" s="9">
        <f t="shared" si="207"/>
        <v>22.875</v>
      </c>
      <c r="U1339" s="8">
        <f t="shared" si="208"/>
        <v>24.675000000000001</v>
      </c>
      <c r="V1339" s="8">
        <f t="shared" si="209"/>
        <v>24.225000000000001</v>
      </c>
    </row>
    <row r="1340" spans="1:22" ht="13.5" x14ac:dyDescent="0.25">
      <c r="A1340" s="3">
        <f>RSI!A1340</f>
        <v>44263</v>
      </c>
      <c r="B1340" s="2">
        <f>RSI!B1340</f>
        <v>18.281700000000001</v>
      </c>
      <c r="C1340" s="2">
        <f>RSI!I1340</f>
        <v>43.310380789152639</v>
      </c>
      <c r="D1340" s="2">
        <f>MACD!E1340</f>
        <v>8.2542436663910479E-2</v>
      </c>
      <c r="E1340" s="2">
        <f>MACD!F1340</f>
        <v>-2.1644217312601924E-2</v>
      </c>
      <c r="F1340" s="2">
        <f>'Moving Avg'!D1340</f>
        <v>18.18582</v>
      </c>
      <c r="G1340" s="2">
        <f>'Moving Avg'!F1340</f>
        <v>18.439549999999993</v>
      </c>
      <c r="H1340" s="2">
        <f>'Moving Avg'!G1340</f>
        <v>18.653134000000001</v>
      </c>
      <c r="I1340" s="2">
        <f>'Moving Avg'!H1340</f>
        <v>22.266812000000002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  <c r="M1340" s="8">
        <f t="shared" si="200"/>
        <v>25</v>
      </c>
      <c r="N1340" s="8">
        <f t="shared" si="201"/>
        <v>0</v>
      </c>
      <c r="O1340" s="8">
        <f t="shared" si="202"/>
        <v>0</v>
      </c>
      <c r="P1340" s="8">
        <f t="shared" si="203"/>
        <v>83.5</v>
      </c>
      <c r="Q1340" s="9">
        <f t="shared" si="204"/>
        <v>21.274999999999999</v>
      </c>
      <c r="R1340" s="9">
        <f t="shared" si="205"/>
        <v>25.875</v>
      </c>
      <c r="S1340" s="9">
        <f t="shared" si="206"/>
        <v>41.325000000000003</v>
      </c>
      <c r="T1340" s="9">
        <f t="shared" si="207"/>
        <v>27.125</v>
      </c>
      <c r="U1340" s="8">
        <f t="shared" si="208"/>
        <v>29.491666666666664</v>
      </c>
      <c r="V1340" s="8">
        <f t="shared" si="209"/>
        <v>28.9</v>
      </c>
    </row>
    <row r="1341" spans="1:22" ht="13.5" x14ac:dyDescent="0.25">
      <c r="A1341" s="3">
        <f>RSI!A1341</f>
        <v>44264</v>
      </c>
      <c r="B1341" s="2">
        <f>RSI!B1341</f>
        <v>18.281700000000001</v>
      </c>
      <c r="C1341" s="2">
        <f>RSI!I1341</f>
        <v>43.310380789152639</v>
      </c>
      <c r="D1341" s="2">
        <f>MACD!E1341</f>
        <v>0.11586771124816408</v>
      </c>
      <c r="E1341" s="2">
        <f>MACD!F1341</f>
        <v>5.8581683995512814E-3</v>
      </c>
      <c r="F1341" s="2">
        <f>'Moving Avg'!D1341</f>
        <v>18.217779999999998</v>
      </c>
      <c r="G1341" s="2">
        <f>'Moving Avg'!F1341</f>
        <v>18.434554999999996</v>
      </c>
      <c r="H1341" s="2">
        <f>'Moving Avg'!G1341</f>
        <v>18.631356</v>
      </c>
      <c r="I1341" s="2">
        <f>'Moving Avg'!H1341</f>
        <v>22.232246500000002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  <c r="M1341" s="8">
        <f t="shared" si="200"/>
        <v>25</v>
      </c>
      <c r="N1341" s="8">
        <f t="shared" si="201"/>
        <v>0</v>
      </c>
      <c r="O1341" s="8">
        <f t="shared" si="202"/>
        <v>0</v>
      </c>
      <c r="P1341" s="8">
        <f t="shared" si="203"/>
        <v>83.5</v>
      </c>
      <c r="Q1341" s="9">
        <f t="shared" si="204"/>
        <v>21.274999999999999</v>
      </c>
      <c r="R1341" s="9">
        <f t="shared" si="205"/>
        <v>25.875</v>
      </c>
      <c r="S1341" s="9">
        <f t="shared" si="206"/>
        <v>41.325000000000003</v>
      </c>
      <c r="T1341" s="9">
        <f t="shared" si="207"/>
        <v>27.125</v>
      </c>
      <c r="U1341" s="8">
        <f t="shared" si="208"/>
        <v>29.491666666666664</v>
      </c>
      <c r="V1341" s="8">
        <f t="shared" si="209"/>
        <v>28.9</v>
      </c>
    </row>
    <row r="1342" spans="1:22" ht="13.5" x14ac:dyDescent="0.25">
      <c r="A1342" s="3">
        <f>RSI!A1342</f>
        <v>44265</v>
      </c>
      <c r="B1342" s="2">
        <f>RSI!B1342</f>
        <v>18.281700000000001</v>
      </c>
      <c r="C1342" s="2">
        <f>RSI!I1342</f>
        <v>43.310380789152639</v>
      </c>
      <c r="D1342" s="2">
        <f>MACD!E1342</f>
        <v>0.14521067325864223</v>
      </c>
      <c r="E1342" s="2">
        <f>MACD!F1342</f>
        <v>3.3728669371369473E-2</v>
      </c>
      <c r="F1342" s="2">
        <f>'Moving Avg'!D1342</f>
        <v>18.249739999999999</v>
      </c>
      <c r="G1342" s="2">
        <f>'Moving Avg'!F1342</f>
        <v>18.429559999999995</v>
      </c>
      <c r="H1342" s="2">
        <f>'Moving Avg'!G1342</f>
        <v>18.609577999999999</v>
      </c>
      <c r="I1342" s="2">
        <f>'Moving Avg'!H1342</f>
        <v>22.201427500000008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  <c r="M1342" s="8">
        <f t="shared" si="200"/>
        <v>25</v>
      </c>
      <c r="N1342" s="8">
        <f t="shared" si="201"/>
        <v>0</v>
      </c>
      <c r="O1342" s="8">
        <f t="shared" si="202"/>
        <v>0</v>
      </c>
      <c r="P1342" s="8">
        <f t="shared" si="203"/>
        <v>83.5</v>
      </c>
      <c r="Q1342" s="9">
        <f t="shared" si="204"/>
        <v>21.274999999999999</v>
      </c>
      <c r="R1342" s="9">
        <f t="shared" si="205"/>
        <v>25.875</v>
      </c>
      <c r="S1342" s="9">
        <f t="shared" si="206"/>
        <v>41.325000000000003</v>
      </c>
      <c r="T1342" s="9">
        <f t="shared" si="207"/>
        <v>27.125</v>
      </c>
      <c r="U1342" s="8">
        <f t="shared" si="208"/>
        <v>29.491666666666664</v>
      </c>
      <c r="V1342" s="8">
        <f t="shared" si="209"/>
        <v>28.9</v>
      </c>
    </row>
    <row r="1343" spans="1:22" ht="13.5" x14ac:dyDescent="0.25">
      <c r="A1343" s="3">
        <f>RSI!A1343</f>
        <v>44266</v>
      </c>
      <c r="B1343" s="2">
        <f>RSI!B1343</f>
        <v>18.281700000000001</v>
      </c>
      <c r="C1343" s="2">
        <f>RSI!I1343</f>
        <v>43.310380789152639</v>
      </c>
      <c r="D1343" s="2">
        <f>MACD!E1343</f>
        <v>0.1710991970758684</v>
      </c>
      <c r="E1343" s="2">
        <f>MACD!F1343</f>
        <v>6.1202774912269262E-2</v>
      </c>
      <c r="F1343" s="2">
        <f>'Moving Avg'!D1343</f>
        <v>18.281700000000001</v>
      </c>
      <c r="G1343" s="2">
        <f>'Moving Avg'!F1343</f>
        <v>18.424564999999998</v>
      </c>
      <c r="H1343" s="2">
        <f>'Moving Avg'!G1343</f>
        <v>18.587799999999998</v>
      </c>
      <c r="I1343" s="2">
        <f>'Moving Avg'!H1343</f>
        <v>22.170608500000007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  <c r="M1343" s="8">
        <f t="shared" si="200"/>
        <v>25</v>
      </c>
      <c r="N1343" s="8">
        <f t="shared" si="201"/>
        <v>0</v>
      </c>
      <c r="O1343" s="8">
        <f t="shared" si="202"/>
        <v>0</v>
      </c>
      <c r="P1343" s="8">
        <f t="shared" si="203"/>
        <v>83.5</v>
      </c>
      <c r="Q1343" s="9">
        <f t="shared" si="204"/>
        <v>21.274999999999999</v>
      </c>
      <c r="R1343" s="9">
        <f t="shared" si="205"/>
        <v>25.875</v>
      </c>
      <c r="S1343" s="9">
        <f t="shared" si="206"/>
        <v>41.325000000000003</v>
      </c>
      <c r="T1343" s="9">
        <f t="shared" si="207"/>
        <v>27.125</v>
      </c>
      <c r="U1343" s="8">
        <f t="shared" si="208"/>
        <v>29.491666666666664</v>
      </c>
      <c r="V1343" s="8">
        <f t="shared" si="209"/>
        <v>28.9</v>
      </c>
    </row>
    <row r="1344" spans="1:22" ht="13.5" x14ac:dyDescent="0.25">
      <c r="A1344" s="3">
        <f>RSI!A1344</f>
        <v>44267</v>
      </c>
      <c r="B1344" s="2">
        <f>RSI!B1344</f>
        <v>18.281700000000001</v>
      </c>
      <c r="C1344" s="2">
        <f>RSI!I1344</f>
        <v>43.310380789152639</v>
      </c>
      <c r="D1344" s="2">
        <f>MACD!E1344</f>
        <v>0.19398622631072371</v>
      </c>
      <c r="E1344" s="2">
        <f>MACD!F1344</f>
        <v>8.7759465191960151E-2</v>
      </c>
      <c r="F1344" s="2">
        <f>'Moving Avg'!D1344</f>
        <v>18.281700000000001</v>
      </c>
      <c r="G1344" s="2">
        <f>'Moving Avg'!F1344</f>
        <v>18.41957</v>
      </c>
      <c r="H1344" s="2">
        <f>'Moving Avg'!G1344</f>
        <v>18.555231999999997</v>
      </c>
      <c r="I1344" s="2">
        <f>'Moving Avg'!H1344</f>
        <v>22.139789499999996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  <c r="M1344" s="8">
        <f t="shared" si="200"/>
        <v>25</v>
      </c>
      <c r="N1344" s="8">
        <f t="shared" si="201"/>
        <v>0</v>
      </c>
      <c r="O1344" s="8">
        <f t="shared" si="202"/>
        <v>0</v>
      </c>
      <c r="P1344" s="8">
        <f t="shared" si="203"/>
        <v>33</v>
      </c>
      <c r="Q1344" s="9">
        <f t="shared" si="204"/>
        <v>13.7</v>
      </c>
      <c r="R1344" s="9">
        <f t="shared" si="205"/>
        <v>13.25</v>
      </c>
      <c r="S1344" s="9">
        <f t="shared" si="206"/>
        <v>18.600000000000001</v>
      </c>
      <c r="T1344" s="9">
        <f t="shared" si="207"/>
        <v>14.5</v>
      </c>
      <c r="U1344" s="8">
        <f t="shared" si="208"/>
        <v>15.183333333333332</v>
      </c>
      <c r="V1344" s="8">
        <f t="shared" si="209"/>
        <v>15.012499999999999</v>
      </c>
    </row>
    <row r="1345" spans="1:22" ht="13.5" x14ac:dyDescent="0.25">
      <c r="A1345" s="3">
        <f>RSI!A1345</f>
        <v>44270</v>
      </c>
      <c r="B1345" s="2">
        <f>RSI!B1345</f>
        <v>18.281700000000001</v>
      </c>
      <c r="C1345" s="2">
        <f>RSI!I1345</f>
        <v>43.310380789152639</v>
      </c>
      <c r="D1345" s="2">
        <f>MACD!E1345</f>
        <v>0.12819929791853468</v>
      </c>
      <c r="E1345" s="2">
        <f>MACD!F1345</f>
        <v>9.5847431737275057E-2</v>
      </c>
      <c r="F1345" s="2">
        <f>'Moving Avg'!D1345</f>
        <v>18.281700000000001</v>
      </c>
      <c r="G1345" s="2">
        <f>'Moving Avg'!F1345</f>
        <v>18.414575000000003</v>
      </c>
      <c r="H1345" s="2">
        <f>'Moving Avg'!G1345</f>
        <v>18.533453999999995</v>
      </c>
      <c r="I1345" s="2">
        <f>'Moving Avg'!H1345</f>
        <v>22.105324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  <c r="M1345" s="8">
        <f t="shared" si="200"/>
        <v>25</v>
      </c>
      <c r="N1345" s="8">
        <f t="shared" si="201"/>
        <v>0</v>
      </c>
      <c r="O1345" s="8">
        <f t="shared" si="202"/>
        <v>0</v>
      </c>
      <c r="P1345" s="8">
        <f t="shared" si="203"/>
        <v>33</v>
      </c>
      <c r="Q1345" s="9">
        <f t="shared" si="204"/>
        <v>13.7</v>
      </c>
      <c r="R1345" s="9">
        <f t="shared" si="205"/>
        <v>13.25</v>
      </c>
      <c r="S1345" s="9">
        <f t="shared" si="206"/>
        <v>18.600000000000001</v>
      </c>
      <c r="T1345" s="9">
        <f t="shared" si="207"/>
        <v>14.5</v>
      </c>
      <c r="U1345" s="8">
        <f t="shared" si="208"/>
        <v>15.183333333333332</v>
      </c>
      <c r="V1345" s="8">
        <f t="shared" si="209"/>
        <v>15.012499999999999</v>
      </c>
    </row>
    <row r="1346" spans="1:22" ht="13.5" x14ac:dyDescent="0.25">
      <c r="A1346" s="3">
        <f>RSI!A1346</f>
        <v>44271</v>
      </c>
      <c r="B1346" s="2">
        <f>RSI!B1346</f>
        <v>18.281700000000001</v>
      </c>
      <c r="C1346" s="2">
        <f>RSI!I1346</f>
        <v>43.310380789152639</v>
      </c>
      <c r="D1346" s="2">
        <f>MACD!E1346</f>
        <v>7.3374789372877558E-2</v>
      </c>
      <c r="E1346" s="2">
        <f>MACD!F1346</f>
        <v>9.135290326439556E-2</v>
      </c>
      <c r="F1346" s="2">
        <f>'Moving Avg'!D1346</f>
        <v>18.281700000000001</v>
      </c>
      <c r="G1346" s="2">
        <f>'Moving Avg'!F1346</f>
        <v>18.394595000000002</v>
      </c>
      <c r="H1346" s="2">
        <f>'Moving Avg'!G1346</f>
        <v>18.529057999999996</v>
      </c>
      <c r="I1346" s="2">
        <f>'Moving Avg'!H1346</f>
        <v>22.074404999999999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45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33</v>
      </c>
      <c r="Q1346" s="9">
        <f t="shared" si="204"/>
        <v>29.45</v>
      </c>
      <c r="R1346" s="9">
        <f t="shared" si="205"/>
        <v>22.25</v>
      </c>
      <c r="S1346" s="9">
        <f t="shared" si="206"/>
        <v>25.35</v>
      </c>
      <c r="T1346" s="9">
        <f t="shared" si="207"/>
        <v>25.75</v>
      </c>
      <c r="U1346" s="8">
        <f t="shared" si="208"/>
        <v>25.683333333333337</v>
      </c>
      <c r="V1346" s="8">
        <f t="shared" si="209"/>
        <v>25.700000000000003</v>
      </c>
    </row>
    <row r="1347" spans="1:22" ht="13.5" x14ac:dyDescent="0.25">
      <c r="A1347" s="3">
        <f>RSI!A1347</f>
        <v>44272</v>
      </c>
      <c r="B1347" s="2">
        <f>RSI!B1347</f>
        <v>18.281700000000001</v>
      </c>
      <c r="C1347" s="2">
        <f>RSI!I1347</f>
        <v>43.310380789152639</v>
      </c>
      <c r="D1347" s="2">
        <f>MACD!E1347</f>
        <v>2.776385202943743E-2</v>
      </c>
      <c r="E1347" s="2">
        <f>MACD!F1347</f>
        <v>7.8635093017403943E-2</v>
      </c>
      <c r="F1347" s="2">
        <f>'Moving Avg'!D1347</f>
        <v>18.281700000000001</v>
      </c>
      <c r="G1347" s="2">
        <f>'Moving Avg'!F1347</f>
        <v>18.389600000000002</v>
      </c>
      <c r="H1347" s="2">
        <f>'Moving Avg'!G1347</f>
        <v>18.513673999999995</v>
      </c>
      <c r="I1347" s="2">
        <f>'Moving Avg'!H1347</f>
        <v>22.043435999999993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  <c r="M1347" s="8">
        <f t="shared" si="210"/>
        <v>25</v>
      </c>
      <c r="N1347" s="8">
        <f t="shared" si="211"/>
        <v>100</v>
      </c>
      <c r="O1347" s="8">
        <f t="shared" si="212"/>
        <v>0</v>
      </c>
      <c r="P1347" s="8">
        <f t="shared" si="213"/>
        <v>33</v>
      </c>
      <c r="Q1347" s="9">
        <f t="shared" ref="Q1347:Q1410" si="214">0.35*M1347+N1347*0.35+O1347*0.15+P1347*0.15</f>
        <v>48.7</v>
      </c>
      <c r="R1347" s="9">
        <f t="shared" ref="R1347:R1410" si="215">M1347*0.2+N1347*0.2+O1347*0.35+P1347*0.25</f>
        <v>33.25</v>
      </c>
      <c r="S1347" s="9">
        <f t="shared" ref="S1347:S1410" si="216">M1347*0.15+N1347*0.15+O1347*0.25+P1347*0.45</f>
        <v>33.6</v>
      </c>
      <c r="T1347" s="9">
        <f t="shared" ref="T1347:T1410" si="217">0.25*SUM(M1347:P1347)</f>
        <v>39.5</v>
      </c>
      <c r="U1347" s="8">
        <f t="shared" ref="U1347:U1410" si="218">SUM(Q1347:S1347)/3</f>
        <v>38.516666666666673</v>
      </c>
      <c r="V1347" s="8">
        <f t="shared" ref="V1347:V1410" si="219">SUM(Q1347:T1347)/4</f>
        <v>38.762500000000003</v>
      </c>
    </row>
    <row r="1348" spans="1:22" ht="13.5" x14ac:dyDescent="0.25">
      <c r="A1348" s="3">
        <f>RSI!A1348</f>
        <v>44273</v>
      </c>
      <c r="B1348" s="2">
        <f>RSI!B1348</f>
        <v>18.281700000000001</v>
      </c>
      <c r="C1348" s="2">
        <f>RSI!I1348</f>
        <v>43.310380789152639</v>
      </c>
      <c r="D1348" s="2">
        <f>MACD!E1348</f>
        <v>-1.0108692635984795E-2</v>
      </c>
      <c r="E1348" s="2">
        <f>MACD!F1348</f>
        <v>6.0886335886726192E-2</v>
      </c>
      <c r="F1348" s="2">
        <f>'Moving Avg'!D1348</f>
        <v>18.281700000000001</v>
      </c>
      <c r="G1348" s="2">
        <f>'Moving Avg'!F1348</f>
        <v>18.369620000000005</v>
      </c>
      <c r="H1348" s="2">
        <f>'Moving Avg'!G1348</f>
        <v>18.493893999999994</v>
      </c>
      <c r="I1348" s="2">
        <f>'Moving Avg'!H1348</f>
        <v>22.012466999999997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  <c r="M1348" s="8">
        <f t="shared" si="210"/>
        <v>25</v>
      </c>
      <c r="N1348" s="8">
        <f t="shared" si="211"/>
        <v>100</v>
      </c>
      <c r="O1348" s="8">
        <f t="shared" si="212"/>
        <v>0</v>
      </c>
      <c r="P1348" s="8">
        <f t="shared" si="213"/>
        <v>33</v>
      </c>
      <c r="Q1348" s="9">
        <f t="shared" si="214"/>
        <v>48.7</v>
      </c>
      <c r="R1348" s="9">
        <f t="shared" si="215"/>
        <v>33.25</v>
      </c>
      <c r="S1348" s="9">
        <f t="shared" si="216"/>
        <v>33.6</v>
      </c>
      <c r="T1348" s="9">
        <f t="shared" si="217"/>
        <v>39.5</v>
      </c>
      <c r="U1348" s="8">
        <f t="shared" si="218"/>
        <v>38.516666666666673</v>
      </c>
      <c r="V1348" s="8">
        <f t="shared" si="219"/>
        <v>38.762500000000003</v>
      </c>
    </row>
    <row r="1349" spans="1:22" ht="13.5" x14ac:dyDescent="0.25">
      <c r="A1349" s="3">
        <f>RSI!A1349</f>
        <v>44274</v>
      </c>
      <c r="B1349" s="2">
        <f>RSI!B1349</f>
        <v>18.271699999999999</v>
      </c>
      <c r="C1349" s="2">
        <f>RSI!I1349</f>
        <v>42.801304231289102</v>
      </c>
      <c r="D1349" s="2">
        <f>MACD!E1349</f>
        <v>-1.6161441959198442E-2</v>
      </c>
      <c r="E1349" s="2">
        <f>MACD!F1349</f>
        <v>4.5476780317541272E-2</v>
      </c>
      <c r="F1349" s="2">
        <f>'Moving Avg'!D1349</f>
        <v>18.279699999999998</v>
      </c>
      <c r="G1349" s="2">
        <f>'Moving Avg'!F1349</f>
        <v>18.349139999999998</v>
      </c>
      <c r="H1349" s="2">
        <f>'Moving Avg'!G1349</f>
        <v>18.473913999999994</v>
      </c>
      <c r="I1349" s="2">
        <f>'Moving Avg'!H1349</f>
        <v>21.979000499999998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  <c r="M1349" s="8">
        <f t="shared" si="210"/>
        <v>25</v>
      </c>
      <c r="N1349" s="8">
        <f t="shared" si="211"/>
        <v>100</v>
      </c>
      <c r="O1349" s="8">
        <f t="shared" si="212"/>
        <v>0</v>
      </c>
      <c r="P1349" s="8">
        <f t="shared" si="213"/>
        <v>16.5</v>
      </c>
      <c r="Q1349" s="9">
        <f t="shared" si="214"/>
        <v>46.225000000000001</v>
      </c>
      <c r="R1349" s="9">
        <f t="shared" si="215"/>
        <v>29.125</v>
      </c>
      <c r="S1349" s="9">
        <f t="shared" si="216"/>
        <v>26.175000000000001</v>
      </c>
      <c r="T1349" s="9">
        <f t="shared" si="217"/>
        <v>35.375</v>
      </c>
      <c r="U1349" s="8">
        <f t="shared" si="218"/>
        <v>33.841666666666661</v>
      </c>
      <c r="V1349" s="8">
        <f t="shared" si="219"/>
        <v>34.224999999999994</v>
      </c>
    </row>
    <row r="1350" spans="1:22" ht="13.5" x14ac:dyDescent="0.25">
      <c r="A1350" s="3">
        <f>RSI!A1350</f>
        <v>44277</v>
      </c>
      <c r="B1350" s="2">
        <f>RSI!B1350</f>
        <v>18.271699999999999</v>
      </c>
      <c r="C1350" s="2">
        <f>RSI!I1350</f>
        <v>42.801304231289102</v>
      </c>
      <c r="D1350" s="2">
        <f>MACD!E1350</f>
        <v>-2.0605488386681969E-2</v>
      </c>
      <c r="E1350" s="2">
        <f>MACD!F1350</f>
        <v>3.2260326576696627E-2</v>
      </c>
      <c r="F1350" s="2">
        <f>'Moving Avg'!D1350</f>
        <v>18.277699999999999</v>
      </c>
      <c r="G1350" s="2">
        <f>'Moving Avg'!F1350</f>
        <v>18.328660000000003</v>
      </c>
      <c r="H1350" s="2">
        <f>'Moving Avg'!G1350</f>
        <v>18.459727999999995</v>
      </c>
      <c r="I1350" s="2">
        <f>'Moving Avg'!H1350</f>
        <v>21.945584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  <c r="M1350" s="8">
        <f t="shared" si="210"/>
        <v>25</v>
      </c>
      <c r="N1350" s="8">
        <f t="shared" si="211"/>
        <v>100</v>
      </c>
      <c r="O1350" s="8">
        <f t="shared" si="212"/>
        <v>0</v>
      </c>
      <c r="P1350" s="8">
        <f t="shared" si="213"/>
        <v>16.5</v>
      </c>
      <c r="Q1350" s="9">
        <f t="shared" si="214"/>
        <v>46.225000000000001</v>
      </c>
      <c r="R1350" s="9">
        <f t="shared" si="215"/>
        <v>29.125</v>
      </c>
      <c r="S1350" s="9">
        <f t="shared" si="216"/>
        <v>26.175000000000001</v>
      </c>
      <c r="T1350" s="9">
        <f t="shared" si="217"/>
        <v>35.375</v>
      </c>
      <c r="U1350" s="8">
        <f t="shared" si="218"/>
        <v>33.841666666666661</v>
      </c>
      <c r="V1350" s="8">
        <f t="shared" si="219"/>
        <v>34.224999999999994</v>
      </c>
    </row>
    <row r="1351" spans="1:22" ht="13.5" x14ac:dyDescent="0.25">
      <c r="A1351" s="3">
        <f>RSI!A1351</f>
        <v>44278</v>
      </c>
      <c r="B1351" s="2">
        <f>RSI!B1351</f>
        <v>18.4815</v>
      </c>
      <c r="C1351" s="2">
        <f>RSI!I1351</f>
        <v>55.522007559562148</v>
      </c>
      <c r="D1351" s="2">
        <f>MACD!E1351</f>
        <v>-3.927925138956212E-2</v>
      </c>
      <c r="E1351" s="2">
        <f>MACD!F1351</f>
        <v>1.7952410983444876E-2</v>
      </c>
      <c r="F1351" s="2">
        <f>'Moving Avg'!D1351</f>
        <v>18.317659999999997</v>
      </c>
      <c r="G1351" s="2">
        <f>'Moving Avg'!F1351</f>
        <v>18.318670000000001</v>
      </c>
      <c r="H1351" s="2">
        <f>'Moving Avg'!G1351</f>
        <v>18.449737999999996</v>
      </c>
      <c r="I1351" s="2">
        <f>'Moving Avg'!H1351</f>
        <v>21.913266499999992</v>
      </c>
      <c r="J1351" s="6" t="str">
        <f>OBV!F1351</f>
        <v>BULLISH</v>
      </c>
      <c r="K1351" s="6" t="str">
        <f>OBV!G1351</f>
        <v>NEUTRAL</v>
      </c>
      <c r="L1351" s="6" t="str">
        <f>OBV!H1351</f>
        <v>CONFIRMED BULLISH</v>
      </c>
      <c r="M1351" s="8">
        <f t="shared" si="210"/>
        <v>25</v>
      </c>
      <c r="N1351" s="8">
        <f t="shared" si="211"/>
        <v>100</v>
      </c>
      <c r="O1351" s="8">
        <f t="shared" si="212"/>
        <v>0</v>
      </c>
      <c r="P1351" s="8">
        <f t="shared" si="213"/>
        <v>83.5</v>
      </c>
      <c r="Q1351" s="9">
        <f t="shared" si="214"/>
        <v>56.274999999999999</v>
      </c>
      <c r="R1351" s="9">
        <f t="shared" si="215"/>
        <v>45.875</v>
      </c>
      <c r="S1351" s="9">
        <f t="shared" si="216"/>
        <v>56.325000000000003</v>
      </c>
      <c r="T1351" s="9">
        <f t="shared" si="217"/>
        <v>52.125</v>
      </c>
      <c r="U1351" s="8">
        <f t="shared" si="218"/>
        <v>52.82500000000001</v>
      </c>
      <c r="V1351" s="8">
        <f t="shared" si="219"/>
        <v>52.650000000000006</v>
      </c>
    </row>
    <row r="1352" spans="1:22" ht="13.5" x14ac:dyDescent="0.25">
      <c r="A1352" s="3">
        <f>RSI!A1352</f>
        <v>44279</v>
      </c>
      <c r="B1352" s="2">
        <f>RSI!B1352</f>
        <v>18.281700000000001</v>
      </c>
      <c r="C1352" s="2">
        <f>RSI!I1352</f>
        <v>45.210174671960125</v>
      </c>
      <c r="D1352" s="2">
        <f>MACD!E1352</f>
        <v>-4.0938988769145368E-2</v>
      </c>
      <c r="E1352" s="2">
        <f>MACD!F1352</f>
        <v>6.1741310329268273E-3</v>
      </c>
      <c r="F1352" s="2">
        <f>'Moving Avg'!D1352</f>
        <v>18.317659999999997</v>
      </c>
      <c r="G1352" s="2">
        <f>'Moving Avg'!F1352</f>
        <v>18.298690000000001</v>
      </c>
      <c r="H1352" s="2">
        <f>'Moving Avg'!G1352</f>
        <v>18.435751999999994</v>
      </c>
      <c r="I1352" s="2">
        <f>'Moving Avg'!H1352</f>
        <v>21.883645999999988</v>
      </c>
      <c r="J1352" s="6" t="str">
        <f>OBV!F1352</f>
        <v>BULLISH</v>
      </c>
      <c r="K1352" s="6" t="str">
        <f>OBV!G1352</f>
        <v>NEUTRAL</v>
      </c>
      <c r="L1352" s="6" t="str">
        <f>OBV!H1352</f>
        <v>NEUTRAL</v>
      </c>
      <c r="M1352" s="8">
        <f t="shared" si="210"/>
        <v>25</v>
      </c>
      <c r="N1352" s="8">
        <f t="shared" si="211"/>
        <v>100</v>
      </c>
      <c r="O1352" s="8">
        <f t="shared" si="212"/>
        <v>0</v>
      </c>
      <c r="P1352" s="8">
        <f t="shared" si="213"/>
        <v>49.5</v>
      </c>
      <c r="Q1352" s="9">
        <f t="shared" si="214"/>
        <v>51.174999999999997</v>
      </c>
      <c r="R1352" s="9">
        <f t="shared" si="215"/>
        <v>37.375</v>
      </c>
      <c r="S1352" s="9">
        <f t="shared" si="216"/>
        <v>41.025000000000006</v>
      </c>
      <c r="T1352" s="9">
        <f t="shared" si="217"/>
        <v>43.625</v>
      </c>
      <c r="U1352" s="8">
        <f t="shared" si="218"/>
        <v>43.191666666666663</v>
      </c>
      <c r="V1352" s="8">
        <f t="shared" si="219"/>
        <v>43.3</v>
      </c>
    </row>
    <row r="1353" spans="1:22" ht="13.5" x14ac:dyDescent="0.25">
      <c r="A1353" s="3">
        <f>RSI!A1353</f>
        <v>44280</v>
      </c>
      <c r="B1353" s="2">
        <f>RSI!B1353</f>
        <v>18.271699999999999</v>
      </c>
      <c r="C1353" s="2">
        <f>RSI!I1353</f>
        <v>44.76207960779454</v>
      </c>
      <c r="D1353" s="2">
        <f>MACD!E1353</f>
        <v>-4.1032070889684746E-2</v>
      </c>
      <c r="E1353" s="2">
        <f>MACD!F1353</f>
        <v>-3.2671093515954878E-3</v>
      </c>
      <c r="F1353" s="2">
        <f>'Moving Avg'!D1353</f>
        <v>18.315660000000001</v>
      </c>
      <c r="G1353" s="2">
        <f>'Moving Avg'!F1353</f>
        <v>18.278210000000001</v>
      </c>
      <c r="H1353" s="2">
        <f>'Moving Avg'!G1353</f>
        <v>18.432953999999999</v>
      </c>
      <c r="I1353" s="2">
        <f>'Moving Avg'!H1353</f>
        <v>21.850428999999998</v>
      </c>
      <c r="J1353" s="6" t="str">
        <f>OBV!F1353</f>
        <v>BULLISH</v>
      </c>
      <c r="K1353" s="6" t="str">
        <f>OBV!G1353</f>
        <v>NEUTRAL</v>
      </c>
      <c r="L1353" s="6" t="str">
        <f>OBV!H1353</f>
        <v>BULLISH DIVERGENCE</v>
      </c>
      <c r="M1353" s="8">
        <f t="shared" si="210"/>
        <v>25</v>
      </c>
      <c r="N1353" s="8">
        <f t="shared" si="211"/>
        <v>100</v>
      </c>
      <c r="O1353" s="8">
        <f t="shared" si="212"/>
        <v>0</v>
      </c>
      <c r="P1353" s="8">
        <f t="shared" si="213"/>
        <v>66.5</v>
      </c>
      <c r="Q1353" s="9">
        <f t="shared" si="214"/>
        <v>53.725000000000001</v>
      </c>
      <c r="R1353" s="9">
        <f t="shared" si="215"/>
        <v>41.625</v>
      </c>
      <c r="S1353" s="9">
        <f t="shared" si="216"/>
        <v>48.674999999999997</v>
      </c>
      <c r="T1353" s="9">
        <f t="shared" si="217"/>
        <v>47.875</v>
      </c>
      <c r="U1353" s="8">
        <f t="shared" si="218"/>
        <v>48.008333333333326</v>
      </c>
      <c r="V1353" s="8">
        <f t="shared" si="219"/>
        <v>47.974999999999994</v>
      </c>
    </row>
    <row r="1354" spans="1:22" ht="13.5" x14ac:dyDescent="0.25">
      <c r="A1354" s="3">
        <f>RSI!A1354</f>
        <v>44281</v>
      </c>
      <c r="B1354" s="2">
        <f>RSI!B1354</f>
        <v>17.732299999999999</v>
      </c>
      <c r="C1354" s="2">
        <f>RSI!I1354</f>
        <v>28.406944803723476</v>
      </c>
      <c r="D1354" s="2">
        <f>MACD!E1354</f>
        <v>-5.6788086002512728E-4</v>
      </c>
      <c r="E1354" s="2">
        <f>MACD!F1354</f>
        <v>-2.7272636532814157E-3</v>
      </c>
      <c r="F1354" s="2">
        <f>'Moving Avg'!D1354</f>
        <v>18.20778</v>
      </c>
      <c r="G1354" s="2">
        <f>'Moving Avg'!F1354</f>
        <v>18.23076</v>
      </c>
      <c r="H1354" s="2">
        <f>'Moving Avg'!G1354</f>
        <v>18.419367999999999</v>
      </c>
      <c r="I1354" s="2">
        <f>'Moving Avg'!H1354</f>
        <v>21.814514999999997</v>
      </c>
      <c r="J1354" s="6" t="str">
        <f>OBV!F1354</f>
        <v>BULLISH</v>
      </c>
      <c r="K1354" s="6" t="str">
        <f>OBV!G1354</f>
        <v>NEUTRAL</v>
      </c>
      <c r="L1354" s="6" t="str">
        <f>OBV!H1354</f>
        <v>BULLISH DIVERGENCE</v>
      </c>
      <c r="M1354" s="8">
        <f t="shared" si="210"/>
        <v>50</v>
      </c>
      <c r="N1354" s="8">
        <f t="shared" si="211"/>
        <v>0</v>
      </c>
      <c r="O1354" s="8">
        <f t="shared" si="212"/>
        <v>0</v>
      </c>
      <c r="P1354" s="8">
        <f t="shared" si="213"/>
        <v>66.5</v>
      </c>
      <c r="Q1354" s="9">
        <f t="shared" si="214"/>
        <v>27.475000000000001</v>
      </c>
      <c r="R1354" s="9">
        <f t="shared" si="215"/>
        <v>26.625</v>
      </c>
      <c r="S1354" s="9">
        <f t="shared" si="216"/>
        <v>37.424999999999997</v>
      </c>
      <c r="T1354" s="9">
        <f t="shared" si="217"/>
        <v>29.125</v>
      </c>
      <c r="U1354" s="8">
        <f t="shared" si="218"/>
        <v>30.508333333333336</v>
      </c>
      <c r="V1354" s="8">
        <f t="shared" si="219"/>
        <v>30.162500000000001</v>
      </c>
    </row>
    <row r="1355" spans="1:22" ht="13.5" x14ac:dyDescent="0.25">
      <c r="A1355" s="3">
        <f>RSI!A1355</f>
        <v>44284</v>
      </c>
      <c r="B1355" s="2">
        <f>RSI!B1355</f>
        <v>17.732299999999999</v>
      </c>
      <c r="C1355" s="2">
        <f>RSI!I1355</f>
        <v>28.406944803723476</v>
      </c>
      <c r="D1355" s="2">
        <f>MACD!E1355</f>
        <v>3.7402272363898703E-2</v>
      </c>
      <c r="E1355" s="2">
        <f>MACD!F1355</f>
        <v>5.2986435501546081E-3</v>
      </c>
      <c r="F1355" s="2">
        <f>'Moving Avg'!D1355</f>
        <v>18.099899999999998</v>
      </c>
      <c r="G1355" s="2">
        <f>'Moving Avg'!F1355</f>
        <v>18.211280000000002</v>
      </c>
      <c r="H1355" s="2">
        <f>'Moving Avg'!G1355</f>
        <v>18.414373999999999</v>
      </c>
      <c r="I1355" s="2">
        <f>'Moving Avg'!H1355</f>
        <v>21.778600999999995</v>
      </c>
      <c r="J1355" s="6" t="str">
        <f>OBV!F1355</f>
        <v>BULLISH</v>
      </c>
      <c r="K1355" s="6" t="str">
        <f>OBV!G1355</f>
        <v>NEUTRAL</v>
      </c>
      <c r="L1355" s="6" t="str">
        <f>OBV!H1355</f>
        <v>BULLISH DIVERGENCE</v>
      </c>
      <c r="M1355" s="8">
        <f t="shared" si="210"/>
        <v>50</v>
      </c>
      <c r="N1355" s="8">
        <f t="shared" si="211"/>
        <v>0</v>
      </c>
      <c r="O1355" s="8">
        <f t="shared" si="212"/>
        <v>0</v>
      </c>
      <c r="P1355" s="8">
        <f t="shared" si="213"/>
        <v>66.5</v>
      </c>
      <c r="Q1355" s="9">
        <f t="shared" si="214"/>
        <v>27.475000000000001</v>
      </c>
      <c r="R1355" s="9">
        <f t="shared" si="215"/>
        <v>26.625</v>
      </c>
      <c r="S1355" s="9">
        <f t="shared" si="216"/>
        <v>37.424999999999997</v>
      </c>
      <c r="T1355" s="9">
        <f t="shared" si="217"/>
        <v>29.125</v>
      </c>
      <c r="U1355" s="8">
        <f t="shared" si="218"/>
        <v>30.508333333333336</v>
      </c>
      <c r="V1355" s="8">
        <f t="shared" si="219"/>
        <v>30.162500000000001</v>
      </c>
    </row>
    <row r="1356" spans="1:22" ht="13.5" x14ac:dyDescent="0.25">
      <c r="A1356" s="3">
        <f>RSI!A1356</f>
        <v>44285</v>
      </c>
      <c r="B1356" s="2">
        <f>RSI!B1356</f>
        <v>17.732299999999999</v>
      </c>
      <c r="C1356" s="2">
        <f>RSI!I1356</f>
        <v>28.406944803723476</v>
      </c>
      <c r="D1356" s="2">
        <f>MACD!E1356</f>
        <v>7.2985699848580055E-2</v>
      </c>
      <c r="E1356" s="2">
        <f>MACD!F1356</f>
        <v>1.8836054809839697E-2</v>
      </c>
      <c r="F1356" s="2">
        <f>'Moving Avg'!D1356</f>
        <v>17.950059999999997</v>
      </c>
      <c r="G1356" s="2">
        <f>'Moving Avg'!F1356</f>
        <v>18.191800000000004</v>
      </c>
      <c r="H1356" s="2">
        <f>'Moving Avg'!G1356</f>
        <v>18.398590000000002</v>
      </c>
      <c r="I1356" s="2">
        <f>'Moving Avg'!H1356</f>
        <v>21.742687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  <c r="M1356" s="8">
        <f t="shared" si="210"/>
        <v>50</v>
      </c>
      <c r="N1356" s="8">
        <f t="shared" si="211"/>
        <v>0</v>
      </c>
      <c r="O1356" s="8">
        <f t="shared" si="212"/>
        <v>0</v>
      </c>
      <c r="P1356" s="8">
        <f t="shared" si="213"/>
        <v>16.5</v>
      </c>
      <c r="Q1356" s="9">
        <f t="shared" si="214"/>
        <v>19.975000000000001</v>
      </c>
      <c r="R1356" s="9">
        <f t="shared" si="215"/>
        <v>14.125</v>
      </c>
      <c r="S1356" s="9">
        <f t="shared" si="216"/>
        <v>14.925000000000001</v>
      </c>
      <c r="T1356" s="9">
        <f t="shared" si="217"/>
        <v>16.625</v>
      </c>
      <c r="U1356" s="8">
        <f t="shared" si="218"/>
        <v>16.341666666666669</v>
      </c>
      <c r="V1356" s="8">
        <f t="shared" si="219"/>
        <v>16.412500000000001</v>
      </c>
    </row>
    <row r="1357" spans="1:22" ht="13.5" x14ac:dyDescent="0.25">
      <c r="A1357" s="3">
        <f>RSI!A1357</f>
        <v>44286</v>
      </c>
      <c r="B1357" s="2">
        <f>RSI!B1357</f>
        <v>17.592400000000001</v>
      </c>
      <c r="C1357" s="2">
        <f>RSI!I1357</f>
        <v>25.400538835384097</v>
      </c>
      <c r="D1357" s="2">
        <f>MACD!E1357</f>
        <v>0.11665663933260717</v>
      </c>
      <c r="E1357" s="2">
        <f>MACD!F1357</f>
        <v>3.8400171714393194E-2</v>
      </c>
      <c r="F1357" s="2">
        <f>'Moving Avg'!D1357</f>
        <v>17.812199999999997</v>
      </c>
      <c r="G1357" s="2">
        <f>'Moving Avg'!F1357</f>
        <v>18.165325000000003</v>
      </c>
      <c r="H1357" s="2">
        <f>'Moving Avg'!G1357</f>
        <v>18.380008000000004</v>
      </c>
      <c r="I1357" s="2">
        <f>'Moving Avg'!H1357</f>
        <v>21.709570000000003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  <c r="M1357" s="8">
        <f t="shared" si="210"/>
        <v>50</v>
      </c>
      <c r="N1357" s="8">
        <f t="shared" si="211"/>
        <v>0</v>
      </c>
      <c r="O1357" s="8">
        <f t="shared" si="212"/>
        <v>0</v>
      </c>
      <c r="P1357" s="8">
        <f t="shared" si="213"/>
        <v>16.5</v>
      </c>
      <c r="Q1357" s="9">
        <f t="shared" si="214"/>
        <v>19.975000000000001</v>
      </c>
      <c r="R1357" s="9">
        <f t="shared" si="215"/>
        <v>14.125</v>
      </c>
      <c r="S1357" s="9">
        <f t="shared" si="216"/>
        <v>14.925000000000001</v>
      </c>
      <c r="T1357" s="9">
        <f t="shared" si="217"/>
        <v>16.625</v>
      </c>
      <c r="U1357" s="8">
        <f t="shared" si="218"/>
        <v>16.341666666666669</v>
      </c>
      <c r="V1357" s="8">
        <f t="shared" si="219"/>
        <v>16.412500000000001</v>
      </c>
    </row>
    <row r="1358" spans="1:22" ht="13.5" x14ac:dyDescent="0.25">
      <c r="A1358" s="3">
        <f>RSI!A1358</f>
        <v>44287</v>
      </c>
      <c r="B1358" s="2">
        <f>RSI!B1358</f>
        <v>17.592400000000001</v>
      </c>
      <c r="C1358" s="2">
        <f>RSI!I1358</f>
        <v>25.400538835384097</v>
      </c>
      <c r="D1358" s="2">
        <f>MACD!E1358</f>
        <v>0.15739761312399025</v>
      </c>
      <c r="E1358" s="2">
        <f>MACD!F1358</f>
        <v>6.2199659996312606E-2</v>
      </c>
      <c r="F1358" s="2">
        <f>'Moving Avg'!D1358</f>
        <v>17.67634</v>
      </c>
      <c r="G1358" s="2">
        <f>'Moving Avg'!F1358</f>
        <v>18.138850000000001</v>
      </c>
      <c r="H1358" s="2">
        <f>'Moving Avg'!G1358</f>
        <v>18.372016000000002</v>
      </c>
      <c r="I1358" s="2">
        <f>'Moving Avg'!H1358</f>
        <v>21.68004950000001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  <c r="M1358" s="8">
        <f t="shared" si="210"/>
        <v>50</v>
      </c>
      <c r="N1358" s="8">
        <f t="shared" si="211"/>
        <v>0</v>
      </c>
      <c r="O1358" s="8">
        <f t="shared" si="212"/>
        <v>0</v>
      </c>
      <c r="P1358" s="8">
        <f t="shared" si="213"/>
        <v>16.5</v>
      </c>
      <c r="Q1358" s="9">
        <f t="shared" si="214"/>
        <v>19.975000000000001</v>
      </c>
      <c r="R1358" s="9">
        <f t="shared" si="215"/>
        <v>14.125</v>
      </c>
      <c r="S1358" s="9">
        <f t="shared" si="216"/>
        <v>14.925000000000001</v>
      </c>
      <c r="T1358" s="9">
        <f t="shared" si="217"/>
        <v>16.625</v>
      </c>
      <c r="U1358" s="8">
        <f t="shared" si="218"/>
        <v>16.341666666666669</v>
      </c>
      <c r="V1358" s="8">
        <f t="shared" si="219"/>
        <v>16.412500000000001</v>
      </c>
    </row>
    <row r="1359" spans="1:22" ht="13.5" x14ac:dyDescent="0.25">
      <c r="A1359" s="3">
        <f>RSI!A1359</f>
        <v>44288</v>
      </c>
      <c r="B1359" s="2">
        <f>RSI!B1359</f>
        <v>17.592400000000001</v>
      </c>
      <c r="C1359" s="2">
        <f>RSI!I1359</f>
        <v>25.400538835384097</v>
      </c>
      <c r="D1359" s="2">
        <f>MACD!E1359</f>
        <v>0.19384028360870786</v>
      </c>
      <c r="E1359" s="2">
        <f>MACD!F1359</f>
        <v>8.8527784718791663E-2</v>
      </c>
      <c r="F1359" s="2">
        <f>'Moving Avg'!D1359</f>
        <v>17.64836</v>
      </c>
      <c r="G1359" s="2">
        <f>'Moving Avg'!F1359</f>
        <v>18.104385000000001</v>
      </c>
      <c r="H1359" s="2">
        <f>'Moving Avg'!G1359</f>
        <v>18.354234000000002</v>
      </c>
      <c r="I1359" s="2">
        <f>'Moving Avg'!H1359</f>
        <v>21.650629000000016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  <c r="M1359" s="8">
        <f t="shared" si="210"/>
        <v>50</v>
      </c>
      <c r="N1359" s="8">
        <f t="shared" si="211"/>
        <v>0</v>
      </c>
      <c r="O1359" s="8">
        <f t="shared" si="212"/>
        <v>0</v>
      </c>
      <c r="P1359" s="8">
        <f t="shared" si="213"/>
        <v>16.5</v>
      </c>
      <c r="Q1359" s="9">
        <f t="shared" si="214"/>
        <v>19.975000000000001</v>
      </c>
      <c r="R1359" s="9">
        <f t="shared" si="215"/>
        <v>14.125</v>
      </c>
      <c r="S1359" s="9">
        <f t="shared" si="216"/>
        <v>14.925000000000001</v>
      </c>
      <c r="T1359" s="9">
        <f t="shared" si="217"/>
        <v>16.625</v>
      </c>
      <c r="U1359" s="8">
        <f t="shared" si="218"/>
        <v>16.341666666666669</v>
      </c>
      <c r="V1359" s="8">
        <f t="shared" si="219"/>
        <v>16.412500000000001</v>
      </c>
    </row>
    <row r="1360" spans="1:22" ht="13.5" x14ac:dyDescent="0.25">
      <c r="A1360" s="3">
        <f>RSI!A1360</f>
        <v>44291</v>
      </c>
      <c r="B1360" s="2">
        <f>RSI!B1360</f>
        <v>17.592400000000001</v>
      </c>
      <c r="C1360" s="2">
        <f>RSI!I1360</f>
        <v>25.400538835384097</v>
      </c>
      <c r="D1360" s="2">
        <f>MACD!E1360</f>
        <v>0.2279245378789696</v>
      </c>
      <c r="E1360" s="2">
        <f>MACD!F1360</f>
        <v>0.11640713535082725</v>
      </c>
      <c r="F1360" s="2">
        <f>'Moving Avg'!D1360</f>
        <v>17.620380000000001</v>
      </c>
      <c r="G1360" s="2">
        <f>'Moving Avg'!F1360</f>
        <v>18.069920000000003</v>
      </c>
      <c r="H1360" s="2">
        <f>'Moving Avg'!G1360</f>
        <v>18.326462000000003</v>
      </c>
      <c r="I1360" s="2">
        <f>'Moving Avg'!H1360</f>
        <v>21.621208500000026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0"/>
        <v>50</v>
      </c>
      <c r="N1360" s="8">
        <f t="shared" si="211"/>
        <v>0</v>
      </c>
      <c r="O1360" s="8">
        <f t="shared" si="212"/>
        <v>0</v>
      </c>
      <c r="P1360" s="8">
        <f t="shared" si="213"/>
        <v>16.5</v>
      </c>
      <c r="Q1360" s="9">
        <f t="shared" si="214"/>
        <v>19.975000000000001</v>
      </c>
      <c r="R1360" s="9">
        <f t="shared" si="215"/>
        <v>14.125</v>
      </c>
      <c r="S1360" s="9">
        <f t="shared" si="216"/>
        <v>14.925000000000001</v>
      </c>
      <c r="T1360" s="9">
        <f t="shared" si="217"/>
        <v>16.625</v>
      </c>
      <c r="U1360" s="8">
        <f t="shared" si="218"/>
        <v>16.341666666666669</v>
      </c>
      <c r="V1360" s="8">
        <f t="shared" si="219"/>
        <v>16.412500000000001</v>
      </c>
    </row>
    <row r="1361" spans="1:22" ht="13.5" x14ac:dyDescent="0.25">
      <c r="A1361" s="3">
        <f>RSI!A1361</f>
        <v>44292</v>
      </c>
      <c r="B1361" s="2">
        <f>RSI!B1361</f>
        <v>17.632400000000001</v>
      </c>
      <c r="C1361" s="2">
        <f>RSI!I1361</f>
        <v>28.318058987521226</v>
      </c>
      <c r="D1361" s="2">
        <f>MACD!E1361</f>
        <v>0.2890865657217212</v>
      </c>
      <c r="E1361" s="2">
        <f>MACD!F1361</f>
        <v>0.15094302142500604</v>
      </c>
      <c r="F1361" s="2">
        <f>'Moving Avg'!D1361</f>
        <v>17.6004</v>
      </c>
      <c r="G1361" s="2">
        <f>'Moving Avg'!F1361</f>
        <v>18.037455000000001</v>
      </c>
      <c r="H1361" s="2">
        <f>'Moving Avg'!G1361</f>
        <v>18.299490000000002</v>
      </c>
      <c r="I1361" s="2">
        <f>'Moving Avg'!H1361</f>
        <v>21.593236500000025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50</v>
      </c>
      <c r="N1361" s="8">
        <f t="shared" si="211"/>
        <v>0</v>
      </c>
      <c r="O1361" s="8">
        <f t="shared" si="212"/>
        <v>0</v>
      </c>
      <c r="P1361" s="8">
        <f t="shared" si="213"/>
        <v>16.5</v>
      </c>
      <c r="Q1361" s="9">
        <f t="shared" si="214"/>
        <v>19.975000000000001</v>
      </c>
      <c r="R1361" s="9">
        <f t="shared" si="215"/>
        <v>14.125</v>
      </c>
      <c r="S1361" s="9">
        <f t="shared" si="216"/>
        <v>14.925000000000001</v>
      </c>
      <c r="T1361" s="9">
        <f t="shared" si="217"/>
        <v>16.625</v>
      </c>
      <c r="U1361" s="8">
        <f t="shared" si="218"/>
        <v>16.341666666666669</v>
      </c>
      <c r="V1361" s="8">
        <f t="shared" si="219"/>
        <v>16.412500000000001</v>
      </c>
    </row>
    <row r="1362" spans="1:22" ht="13.5" x14ac:dyDescent="0.25">
      <c r="A1362" s="3">
        <f>RSI!A1362</f>
        <v>44293</v>
      </c>
      <c r="B1362" s="2">
        <f>RSI!B1362</f>
        <v>17.632400000000001</v>
      </c>
      <c r="C1362" s="2">
        <f>RSI!I1362</f>
        <v>28.318058987521241</v>
      </c>
      <c r="D1362" s="2">
        <f>MACD!E1362</f>
        <v>0.31264899134528079</v>
      </c>
      <c r="E1362" s="2">
        <f>MACD!F1362</f>
        <v>0.18328421540906101</v>
      </c>
      <c r="F1362" s="2">
        <f>'Moving Avg'!D1362</f>
        <v>17.608400000000003</v>
      </c>
      <c r="G1362" s="2">
        <f>'Moving Avg'!F1362</f>
        <v>18.004990000000003</v>
      </c>
      <c r="H1362" s="2">
        <f>'Moving Avg'!G1362</f>
        <v>18.283905999999998</v>
      </c>
      <c r="I1362" s="2">
        <f>'Moving Avg'!H1362</f>
        <v>21.566463500000022</v>
      </c>
      <c r="J1362" s="6" t="str">
        <f>OBV!F1362</f>
        <v>BULLISH</v>
      </c>
      <c r="K1362" s="6" t="str">
        <f>OBV!G1362</f>
        <v>NEUTRAL</v>
      </c>
      <c r="L1362" s="6" t="str">
        <f>OBV!H1362</f>
        <v>CONFIRMED BULLISH</v>
      </c>
      <c r="M1362" s="8">
        <f t="shared" si="210"/>
        <v>50</v>
      </c>
      <c r="N1362" s="8">
        <f t="shared" si="211"/>
        <v>0</v>
      </c>
      <c r="O1362" s="8">
        <f t="shared" si="212"/>
        <v>0</v>
      </c>
      <c r="P1362" s="8">
        <f t="shared" si="213"/>
        <v>83.5</v>
      </c>
      <c r="Q1362" s="9">
        <f t="shared" si="214"/>
        <v>30.024999999999999</v>
      </c>
      <c r="R1362" s="9">
        <f t="shared" si="215"/>
        <v>30.875</v>
      </c>
      <c r="S1362" s="9">
        <f t="shared" si="216"/>
        <v>45.075000000000003</v>
      </c>
      <c r="T1362" s="9">
        <f t="shared" si="217"/>
        <v>33.375</v>
      </c>
      <c r="U1362" s="8">
        <f t="shared" si="218"/>
        <v>35.324999999999996</v>
      </c>
      <c r="V1362" s="8">
        <f t="shared" si="219"/>
        <v>34.837499999999999</v>
      </c>
    </row>
    <row r="1363" spans="1:22" ht="13.5" x14ac:dyDescent="0.25">
      <c r="A1363" s="3">
        <f>RSI!A1363</f>
        <v>44294</v>
      </c>
      <c r="B1363" s="2">
        <f>RSI!B1363</f>
        <v>17.972000000000001</v>
      </c>
      <c r="C1363" s="2">
        <f>RSI!I1363</f>
        <v>48.247216644797582</v>
      </c>
      <c r="D1363" s="2">
        <f>MACD!E1363</f>
        <v>0.30825204285838126</v>
      </c>
      <c r="E1363" s="2">
        <f>MACD!F1363</f>
        <v>0.20827778089892507</v>
      </c>
      <c r="F1363" s="2">
        <f>'Moving Avg'!D1363</f>
        <v>17.684320000000003</v>
      </c>
      <c r="G1363" s="2">
        <f>'Moving Avg'!F1363</f>
        <v>17.989505000000001</v>
      </c>
      <c r="H1363" s="2">
        <f>'Moving Avg'!G1363</f>
        <v>18.275113999999999</v>
      </c>
      <c r="I1363" s="2">
        <f>'Moving Avg'!H1363</f>
        <v>21.543436500000027</v>
      </c>
      <c r="J1363" s="6" t="str">
        <f>OBV!F1363</f>
        <v>BULLISH</v>
      </c>
      <c r="K1363" s="6" t="str">
        <f>OBV!G1363</f>
        <v>STRONG</v>
      </c>
      <c r="L1363" s="6" t="str">
        <f>OBV!H1363</f>
        <v>CONFIRMED BULLISH</v>
      </c>
      <c r="M1363" s="8">
        <f t="shared" si="210"/>
        <v>25</v>
      </c>
      <c r="N1363" s="8">
        <f t="shared" si="211"/>
        <v>0</v>
      </c>
      <c r="O1363" s="8">
        <f t="shared" si="212"/>
        <v>0</v>
      </c>
      <c r="P1363" s="8">
        <f t="shared" si="213"/>
        <v>100</v>
      </c>
      <c r="Q1363" s="9">
        <f t="shared" si="214"/>
        <v>23.75</v>
      </c>
      <c r="R1363" s="9">
        <f t="shared" si="215"/>
        <v>30</v>
      </c>
      <c r="S1363" s="9">
        <f t="shared" si="216"/>
        <v>48.75</v>
      </c>
      <c r="T1363" s="9">
        <f t="shared" si="217"/>
        <v>31.25</v>
      </c>
      <c r="U1363" s="8">
        <f t="shared" si="218"/>
        <v>34.166666666666664</v>
      </c>
      <c r="V1363" s="8">
        <f t="shared" si="219"/>
        <v>33.4375</v>
      </c>
    </row>
    <row r="1364" spans="1:22" ht="13.5" x14ac:dyDescent="0.25">
      <c r="A1364" s="3">
        <f>RSI!A1364</f>
        <v>44298</v>
      </c>
      <c r="B1364" s="2">
        <f>RSI!B1364</f>
        <v>17.972000000000001</v>
      </c>
      <c r="C1364" s="2">
        <f>RSI!I1364</f>
        <v>48.247216644797582</v>
      </c>
      <c r="D1364" s="2">
        <f>MACD!E1364</f>
        <v>0.22172506563521566</v>
      </c>
      <c r="E1364" s="2">
        <f>MACD!F1364</f>
        <v>0.21096723784618321</v>
      </c>
      <c r="F1364" s="2">
        <f>'Moving Avg'!D1364</f>
        <v>17.760240000000003</v>
      </c>
      <c r="G1364" s="2">
        <f>'Moving Avg'!F1364</f>
        <v>17.974020000000003</v>
      </c>
      <c r="H1364" s="2">
        <f>'Moving Avg'!G1364</f>
        <v>18.255333999999998</v>
      </c>
      <c r="I1364" s="2">
        <f>'Moving Avg'!H1364</f>
        <v>21.520509500000021</v>
      </c>
      <c r="J1364" s="6" t="str">
        <f>OBV!F1364</f>
        <v>BULLISH</v>
      </c>
      <c r="K1364" s="6" t="str">
        <f>OBV!G1364</f>
        <v>STRONG</v>
      </c>
      <c r="L1364" s="6" t="str">
        <f>OBV!H1364</f>
        <v>CONFIRMED BULLISH</v>
      </c>
      <c r="M1364" s="8">
        <f t="shared" si="210"/>
        <v>25</v>
      </c>
      <c r="N1364" s="8">
        <f t="shared" si="211"/>
        <v>0</v>
      </c>
      <c r="O1364" s="8">
        <f t="shared" si="212"/>
        <v>0</v>
      </c>
      <c r="P1364" s="8">
        <f t="shared" si="213"/>
        <v>100</v>
      </c>
      <c r="Q1364" s="9">
        <f t="shared" si="214"/>
        <v>23.75</v>
      </c>
      <c r="R1364" s="9">
        <f t="shared" si="215"/>
        <v>30</v>
      </c>
      <c r="S1364" s="9">
        <f t="shared" si="216"/>
        <v>48.75</v>
      </c>
      <c r="T1364" s="9">
        <f t="shared" si="217"/>
        <v>31.25</v>
      </c>
      <c r="U1364" s="8">
        <f t="shared" si="218"/>
        <v>34.166666666666664</v>
      </c>
      <c r="V1364" s="8">
        <f t="shared" si="219"/>
        <v>33.4375</v>
      </c>
    </row>
    <row r="1365" spans="1:22" ht="13.5" x14ac:dyDescent="0.25">
      <c r="A1365" s="3">
        <f>RSI!A1365</f>
        <v>44299</v>
      </c>
      <c r="B1365" s="2">
        <f>RSI!B1365</f>
        <v>18.471499999999999</v>
      </c>
      <c r="C1365" s="2">
        <f>RSI!I1365</f>
        <v>64.895752135022079</v>
      </c>
      <c r="D1365" s="2">
        <f>MACD!E1365</f>
        <v>0.11167486905712209</v>
      </c>
      <c r="E1365" s="2">
        <f>MACD!F1365</f>
        <v>0.19110876408837102</v>
      </c>
      <c r="F1365" s="2">
        <f>'Moving Avg'!D1365</f>
        <v>17.936059999999998</v>
      </c>
      <c r="G1365" s="2">
        <f>'Moving Avg'!F1365</f>
        <v>17.983510000000003</v>
      </c>
      <c r="H1365" s="2">
        <f>'Moving Avg'!G1365</f>
        <v>18.245543999999999</v>
      </c>
      <c r="I1365" s="2">
        <f>'Moving Avg'!H1365</f>
        <v>21.503476500000019</v>
      </c>
      <c r="J1365" s="6" t="str">
        <f>OBV!F1365</f>
        <v>BULLISH</v>
      </c>
      <c r="K1365" s="6" t="str">
        <f>OBV!G1365</f>
        <v>STRONG</v>
      </c>
      <c r="L1365" s="6" t="str">
        <f>OBV!H1365</f>
        <v>CONFIRMED BULLISH</v>
      </c>
      <c r="M1365" s="8">
        <f t="shared" si="210"/>
        <v>25</v>
      </c>
      <c r="N1365" s="8">
        <f t="shared" si="211"/>
        <v>100</v>
      </c>
      <c r="O1365" s="8">
        <f t="shared" si="212"/>
        <v>0</v>
      </c>
      <c r="P1365" s="8">
        <f t="shared" si="213"/>
        <v>100</v>
      </c>
      <c r="Q1365" s="9">
        <f t="shared" si="214"/>
        <v>58.75</v>
      </c>
      <c r="R1365" s="9">
        <f t="shared" si="215"/>
        <v>50</v>
      </c>
      <c r="S1365" s="9">
        <f t="shared" si="216"/>
        <v>63.75</v>
      </c>
      <c r="T1365" s="9">
        <f t="shared" si="217"/>
        <v>56.25</v>
      </c>
      <c r="U1365" s="8">
        <f t="shared" si="218"/>
        <v>57.5</v>
      </c>
      <c r="V1365" s="8">
        <f t="shared" si="219"/>
        <v>57.1875</v>
      </c>
    </row>
    <row r="1366" spans="1:22" ht="13.5" x14ac:dyDescent="0.25">
      <c r="A1366" s="3">
        <f>RSI!A1366</f>
        <v>44300</v>
      </c>
      <c r="B1366" s="2">
        <f>RSI!B1366</f>
        <v>18.471499999999999</v>
      </c>
      <c r="C1366" s="2">
        <f>RSI!I1366</f>
        <v>64.895752135022079</v>
      </c>
      <c r="D1366" s="2">
        <f>MACD!E1366</f>
        <v>1.5756625367082222E-2</v>
      </c>
      <c r="E1366" s="2">
        <f>MACD!F1366</f>
        <v>0.15603833634411327</v>
      </c>
      <c r="F1366" s="2">
        <f>'Moving Avg'!D1366</f>
        <v>18.103879999999997</v>
      </c>
      <c r="G1366" s="2">
        <f>'Moving Avg'!F1366</f>
        <v>17.992999999999999</v>
      </c>
      <c r="H1366" s="2">
        <f>'Moving Avg'!G1366</f>
        <v>18.237351999999998</v>
      </c>
      <c r="I1366" s="2">
        <f>'Moving Avg'!H1366</f>
        <v>21.483196500000023</v>
      </c>
      <c r="J1366" s="6" t="str">
        <f>OBV!F1366</f>
        <v>BULLISH</v>
      </c>
      <c r="K1366" s="6" t="str">
        <f>OBV!G1366</f>
        <v>STRONG</v>
      </c>
      <c r="L1366" s="6" t="str">
        <f>OBV!H1366</f>
        <v>CONFIRMED BULLISH</v>
      </c>
      <c r="M1366" s="8">
        <f t="shared" si="210"/>
        <v>25</v>
      </c>
      <c r="N1366" s="8">
        <f t="shared" si="211"/>
        <v>100</v>
      </c>
      <c r="O1366" s="8">
        <f t="shared" si="212"/>
        <v>0</v>
      </c>
      <c r="P1366" s="8">
        <f t="shared" si="213"/>
        <v>100</v>
      </c>
      <c r="Q1366" s="9">
        <f t="shared" si="214"/>
        <v>58.75</v>
      </c>
      <c r="R1366" s="9">
        <f t="shared" si="215"/>
        <v>50</v>
      </c>
      <c r="S1366" s="9">
        <f t="shared" si="216"/>
        <v>63.75</v>
      </c>
      <c r="T1366" s="9">
        <f t="shared" si="217"/>
        <v>56.25</v>
      </c>
      <c r="U1366" s="8">
        <f t="shared" si="218"/>
        <v>57.5</v>
      </c>
      <c r="V1366" s="8">
        <f t="shared" si="219"/>
        <v>57.1875</v>
      </c>
    </row>
    <row r="1367" spans="1:22" ht="13.5" x14ac:dyDescent="0.25">
      <c r="A1367" s="3">
        <f>RSI!A1367</f>
        <v>44301</v>
      </c>
      <c r="B1367" s="2">
        <f>RSI!B1367</f>
        <v>18.471499999999999</v>
      </c>
      <c r="C1367" s="2">
        <f>RSI!I1367</f>
        <v>64.895752135022079</v>
      </c>
      <c r="D1367" s="2">
        <f>MACD!E1367</f>
        <v>-8.9519566986847821E-2</v>
      </c>
      <c r="E1367" s="2">
        <f>MACD!F1367</f>
        <v>0.10692675567792105</v>
      </c>
      <c r="F1367" s="2">
        <f>'Moving Avg'!D1367</f>
        <v>18.271699999999999</v>
      </c>
      <c r="G1367" s="2">
        <f>'Moving Avg'!F1367</f>
        <v>18.002489999999995</v>
      </c>
      <c r="H1367" s="2">
        <f>'Moving Avg'!G1367</f>
        <v>18.239149999999999</v>
      </c>
      <c r="I1367" s="2">
        <f>'Moving Avg'!H1367</f>
        <v>21.462966500000025</v>
      </c>
      <c r="J1367" s="6" t="str">
        <f>OBV!F1367</f>
        <v>BULLISH</v>
      </c>
      <c r="K1367" s="6" t="str">
        <f>OBV!G1367</f>
        <v>STRONG</v>
      </c>
      <c r="L1367" s="6" t="str">
        <f>OBV!H1367</f>
        <v>CONFIRMED BULLISH</v>
      </c>
      <c r="M1367" s="8">
        <f t="shared" si="210"/>
        <v>25</v>
      </c>
      <c r="N1367" s="8">
        <f t="shared" si="211"/>
        <v>100</v>
      </c>
      <c r="O1367" s="8">
        <f t="shared" si="212"/>
        <v>0</v>
      </c>
      <c r="P1367" s="8">
        <f t="shared" si="213"/>
        <v>100</v>
      </c>
      <c r="Q1367" s="9">
        <f t="shared" si="214"/>
        <v>58.75</v>
      </c>
      <c r="R1367" s="9">
        <f t="shared" si="215"/>
        <v>50</v>
      </c>
      <c r="S1367" s="9">
        <f t="shared" si="216"/>
        <v>63.75</v>
      </c>
      <c r="T1367" s="9">
        <f t="shared" si="217"/>
        <v>56.25</v>
      </c>
      <c r="U1367" s="8">
        <f t="shared" si="218"/>
        <v>57.5</v>
      </c>
      <c r="V1367" s="8">
        <f t="shared" si="219"/>
        <v>57.1875</v>
      </c>
    </row>
    <row r="1368" spans="1:22" ht="13.5" x14ac:dyDescent="0.25">
      <c r="A1368" s="3">
        <f>RSI!A1368</f>
        <v>44302</v>
      </c>
      <c r="B1368" s="2">
        <f>RSI!B1368</f>
        <v>17.642299999999999</v>
      </c>
      <c r="C1368" s="2">
        <f>RSI!I1368</f>
        <v>38.92986829947418</v>
      </c>
      <c r="D1368" s="2">
        <f>MACD!E1368</f>
        <v>-0.11957675966315762</v>
      </c>
      <c r="E1368" s="2">
        <f>MACD!F1368</f>
        <v>6.1626052609705315E-2</v>
      </c>
      <c r="F1368" s="2">
        <f>'Moving Avg'!D1368</f>
        <v>18.205759999999998</v>
      </c>
      <c r="G1368" s="2">
        <f>'Moving Avg'!F1368</f>
        <v>17.970519999999993</v>
      </c>
      <c r="H1368" s="2">
        <f>'Moving Avg'!G1368</f>
        <v>18.224363999999994</v>
      </c>
      <c r="I1368" s="2">
        <f>'Moving Avg'!H1368</f>
        <v>21.441787500000022</v>
      </c>
      <c r="J1368" s="6" t="str">
        <f>OBV!F1368</f>
        <v>BULLISH</v>
      </c>
      <c r="K1368" s="6" t="str">
        <f>OBV!G1368</f>
        <v>NEUTRAL</v>
      </c>
      <c r="L1368" s="6" t="str">
        <f>OBV!H1368</f>
        <v>BULLISH DIVERGENCE</v>
      </c>
      <c r="M1368" s="8">
        <f t="shared" si="210"/>
        <v>25</v>
      </c>
      <c r="N1368" s="8">
        <f t="shared" si="211"/>
        <v>100</v>
      </c>
      <c r="O1368" s="8">
        <f t="shared" si="212"/>
        <v>0</v>
      </c>
      <c r="P1368" s="8">
        <f t="shared" si="213"/>
        <v>66.5</v>
      </c>
      <c r="Q1368" s="9">
        <f t="shared" si="214"/>
        <v>53.725000000000001</v>
      </c>
      <c r="R1368" s="9">
        <f t="shared" si="215"/>
        <v>41.625</v>
      </c>
      <c r="S1368" s="9">
        <f t="shared" si="216"/>
        <v>48.674999999999997</v>
      </c>
      <c r="T1368" s="9">
        <f t="shared" si="217"/>
        <v>47.875</v>
      </c>
      <c r="U1368" s="8">
        <f t="shared" si="218"/>
        <v>48.008333333333326</v>
      </c>
      <c r="V1368" s="8">
        <f t="shared" si="219"/>
        <v>47.974999999999994</v>
      </c>
    </row>
    <row r="1369" spans="1:22" ht="13.5" x14ac:dyDescent="0.25">
      <c r="A1369" s="3">
        <f>RSI!A1369</f>
        <v>44305</v>
      </c>
      <c r="B1369" s="2">
        <f>RSI!B1369</f>
        <v>17.642299999999999</v>
      </c>
      <c r="C1369" s="2">
        <f>RSI!I1369</f>
        <v>38.92986829947418</v>
      </c>
      <c r="D1369" s="2">
        <f>MACD!E1369</f>
        <v>-0.14233180509715027</v>
      </c>
      <c r="E1369" s="2">
        <f>MACD!F1369</f>
        <v>2.0834481068334198E-2</v>
      </c>
      <c r="F1369" s="2">
        <f>'Moving Avg'!D1369</f>
        <v>18.139819999999997</v>
      </c>
      <c r="G1369" s="2">
        <f>'Moving Avg'!F1369</f>
        <v>17.939049999999995</v>
      </c>
      <c r="H1369" s="2">
        <f>'Moving Avg'!G1369</f>
        <v>18.209577999999993</v>
      </c>
      <c r="I1369" s="2">
        <f>'Moving Avg'!H1369</f>
        <v>21.420608500000021</v>
      </c>
      <c r="J1369" s="6" t="str">
        <f>OBV!F1369</f>
        <v>BULLISH</v>
      </c>
      <c r="K1369" s="6" t="str">
        <f>OBV!G1369</f>
        <v>NEUTRAL</v>
      </c>
      <c r="L1369" s="6" t="str">
        <f>OBV!H1369</f>
        <v>BULLISH DIVERGENCE</v>
      </c>
      <c r="M1369" s="8">
        <f t="shared" si="210"/>
        <v>25</v>
      </c>
      <c r="N1369" s="8">
        <f t="shared" si="211"/>
        <v>100</v>
      </c>
      <c r="O1369" s="8">
        <f t="shared" si="212"/>
        <v>0</v>
      </c>
      <c r="P1369" s="8">
        <f t="shared" si="213"/>
        <v>66.5</v>
      </c>
      <c r="Q1369" s="9">
        <f t="shared" si="214"/>
        <v>53.725000000000001</v>
      </c>
      <c r="R1369" s="9">
        <f t="shared" si="215"/>
        <v>41.625</v>
      </c>
      <c r="S1369" s="9">
        <f t="shared" si="216"/>
        <v>48.674999999999997</v>
      </c>
      <c r="T1369" s="9">
        <f t="shared" si="217"/>
        <v>47.875</v>
      </c>
      <c r="U1369" s="8">
        <f t="shared" si="218"/>
        <v>48.008333333333326</v>
      </c>
      <c r="V1369" s="8">
        <f t="shared" si="219"/>
        <v>47.974999999999994</v>
      </c>
    </row>
    <row r="1370" spans="1:22" ht="13.5" x14ac:dyDescent="0.25">
      <c r="A1370" s="3">
        <f>RSI!A1370</f>
        <v>44306</v>
      </c>
      <c r="B1370" s="2">
        <f>RSI!B1370</f>
        <v>17.642299999999999</v>
      </c>
      <c r="C1370" s="2">
        <f>RSI!I1370</f>
        <v>38.92986829947418</v>
      </c>
      <c r="D1370" s="2">
        <f>MACD!E1370</f>
        <v>-0.15910647824233592</v>
      </c>
      <c r="E1370" s="2">
        <f>MACD!F1370</f>
        <v>-1.5153710793799829E-2</v>
      </c>
      <c r="F1370" s="2">
        <f>'Moving Avg'!D1370</f>
        <v>17.973980000000001</v>
      </c>
      <c r="G1370" s="2">
        <f>'Moving Avg'!F1370</f>
        <v>17.907579999999996</v>
      </c>
      <c r="H1370" s="2">
        <f>'Moving Avg'!G1370</f>
        <v>18.194791999999996</v>
      </c>
      <c r="I1370" s="2">
        <f>'Moving Avg'!H1370</f>
        <v>21.396182500000027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  <c r="M1370" s="8">
        <f t="shared" si="210"/>
        <v>25</v>
      </c>
      <c r="N1370" s="8">
        <f t="shared" si="211"/>
        <v>100</v>
      </c>
      <c r="O1370" s="8">
        <f t="shared" si="212"/>
        <v>0</v>
      </c>
      <c r="P1370" s="8">
        <f t="shared" si="213"/>
        <v>16.5</v>
      </c>
      <c r="Q1370" s="9">
        <f t="shared" si="214"/>
        <v>46.225000000000001</v>
      </c>
      <c r="R1370" s="9">
        <f t="shared" si="215"/>
        <v>29.125</v>
      </c>
      <c r="S1370" s="9">
        <f t="shared" si="216"/>
        <v>26.175000000000001</v>
      </c>
      <c r="T1370" s="9">
        <f t="shared" si="217"/>
        <v>35.375</v>
      </c>
      <c r="U1370" s="8">
        <f t="shared" si="218"/>
        <v>33.841666666666661</v>
      </c>
      <c r="V1370" s="8">
        <f t="shared" si="219"/>
        <v>34.224999999999994</v>
      </c>
    </row>
    <row r="1371" spans="1:22" ht="13.5" x14ac:dyDescent="0.25">
      <c r="A1371" s="3">
        <f>RSI!A1371</f>
        <v>44307</v>
      </c>
      <c r="B1371" s="2">
        <f>RSI!B1371</f>
        <v>17.682300000000001</v>
      </c>
      <c r="C1371" s="2">
        <f>RSI!I1371</f>
        <v>40.367425541180317</v>
      </c>
      <c r="D1371" s="2">
        <f>MACD!E1371</f>
        <v>-0.16781362696585589</v>
      </c>
      <c r="E1371" s="2">
        <f>MACD!F1371</f>
        <v>-4.5685694028211044E-2</v>
      </c>
      <c r="F1371" s="2">
        <f>'Moving Avg'!D1371</f>
        <v>17.816139999999997</v>
      </c>
      <c r="G1371" s="2">
        <f>'Moving Avg'!F1371</f>
        <v>17.867619999999995</v>
      </c>
      <c r="H1371" s="2">
        <f>'Moving Avg'!G1371</f>
        <v>18.180805999999997</v>
      </c>
      <c r="I1371" s="2">
        <f>'Moving Avg'!H1371</f>
        <v>21.368610000000022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  <c r="M1371" s="8">
        <f t="shared" si="210"/>
        <v>25</v>
      </c>
      <c r="N1371" s="8">
        <f t="shared" si="211"/>
        <v>100</v>
      </c>
      <c r="O1371" s="8">
        <f t="shared" si="212"/>
        <v>0</v>
      </c>
      <c r="P1371" s="8">
        <f t="shared" si="213"/>
        <v>16.5</v>
      </c>
      <c r="Q1371" s="9">
        <f t="shared" si="214"/>
        <v>46.225000000000001</v>
      </c>
      <c r="R1371" s="9">
        <f t="shared" si="215"/>
        <v>29.125</v>
      </c>
      <c r="S1371" s="9">
        <f t="shared" si="216"/>
        <v>26.175000000000001</v>
      </c>
      <c r="T1371" s="9">
        <f t="shared" si="217"/>
        <v>35.375</v>
      </c>
      <c r="U1371" s="8">
        <f t="shared" si="218"/>
        <v>33.841666666666661</v>
      </c>
      <c r="V1371" s="8">
        <f t="shared" si="219"/>
        <v>34.224999999999994</v>
      </c>
    </row>
    <row r="1372" spans="1:22" ht="13.5" x14ac:dyDescent="0.25">
      <c r="A1372" s="3">
        <f>RSI!A1372</f>
        <v>44308</v>
      </c>
      <c r="B1372" s="2">
        <f>RSI!B1372</f>
        <v>17.682300000000001</v>
      </c>
      <c r="C1372" s="2">
        <f>RSI!I1372</f>
        <v>40.367425541180317</v>
      </c>
      <c r="D1372" s="2">
        <f>MACD!E1372</f>
        <v>-0.17329172209721122</v>
      </c>
      <c r="E1372" s="2">
        <f>MACD!F1372</f>
        <v>-7.1206899642011073E-2</v>
      </c>
      <c r="F1372" s="2">
        <f>'Moving Avg'!D1372</f>
        <v>17.658300000000001</v>
      </c>
      <c r="G1372" s="2">
        <f>'Moving Avg'!F1372</f>
        <v>17.837649999999996</v>
      </c>
      <c r="H1372" s="2">
        <f>'Moving Avg'!G1372</f>
        <v>18.166819999999994</v>
      </c>
      <c r="I1372" s="2">
        <f>'Moving Avg'!H1372</f>
        <v>21.337141500000026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  <c r="M1372" s="8">
        <f t="shared" si="210"/>
        <v>25</v>
      </c>
      <c r="N1372" s="8">
        <f t="shared" si="211"/>
        <v>100</v>
      </c>
      <c r="O1372" s="8">
        <f t="shared" si="212"/>
        <v>0</v>
      </c>
      <c r="P1372" s="8">
        <f t="shared" si="213"/>
        <v>16.5</v>
      </c>
      <c r="Q1372" s="9">
        <f t="shared" si="214"/>
        <v>46.225000000000001</v>
      </c>
      <c r="R1372" s="9">
        <f t="shared" si="215"/>
        <v>29.125</v>
      </c>
      <c r="S1372" s="9">
        <f t="shared" si="216"/>
        <v>26.175000000000001</v>
      </c>
      <c r="T1372" s="9">
        <f t="shared" si="217"/>
        <v>35.375</v>
      </c>
      <c r="U1372" s="8">
        <f t="shared" si="218"/>
        <v>33.841666666666661</v>
      </c>
      <c r="V1372" s="8">
        <f t="shared" si="219"/>
        <v>34.224999999999994</v>
      </c>
    </row>
    <row r="1373" spans="1:22" ht="13.5" x14ac:dyDescent="0.25">
      <c r="A1373" s="3">
        <f>RSI!A1373</f>
        <v>44309</v>
      </c>
      <c r="B1373" s="2">
        <f>RSI!B1373</f>
        <v>17.682300000000001</v>
      </c>
      <c r="C1373" s="2">
        <f>RSI!I1373</f>
        <v>40.367425541180332</v>
      </c>
      <c r="D1373" s="2">
        <f>MACD!E1373</f>
        <v>-0.12393134965485686</v>
      </c>
      <c r="E1373" s="2">
        <f>MACD!F1373</f>
        <v>-8.1751789644580228E-2</v>
      </c>
      <c r="F1373" s="2">
        <f>'Moving Avg'!D1373</f>
        <v>17.6663</v>
      </c>
      <c r="G1373" s="2">
        <f>'Moving Avg'!F1373</f>
        <v>17.808179999999997</v>
      </c>
      <c r="H1373" s="2">
        <f>'Moving Avg'!G1373</f>
        <v>18.152833999999999</v>
      </c>
      <c r="I1373" s="2">
        <f>'Moving Avg'!H1373</f>
        <v>21.30317550000003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  <c r="M1373" s="8">
        <f t="shared" si="210"/>
        <v>25</v>
      </c>
      <c r="N1373" s="8">
        <f t="shared" si="211"/>
        <v>100</v>
      </c>
      <c r="O1373" s="8">
        <f t="shared" si="212"/>
        <v>0</v>
      </c>
      <c r="P1373" s="8">
        <f t="shared" si="213"/>
        <v>83.5</v>
      </c>
      <c r="Q1373" s="9">
        <f t="shared" si="214"/>
        <v>56.274999999999999</v>
      </c>
      <c r="R1373" s="9">
        <f t="shared" si="215"/>
        <v>45.875</v>
      </c>
      <c r="S1373" s="9">
        <f t="shared" si="216"/>
        <v>56.325000000000003</v>
      </c>
      <c r="T1373" s="9">
        <f t="shared" si="217"/>
        <v>52.125</v>
      </c>
      <c r="U1373" s="8">
        <f t="shared" si="218"/>
        <v>52.82500000000001</v>
      </c>
      <c r="V1373" s="8">
        <f t="shared" si="219"/>
        <v>52.650000000000006</v>
      </c>
    </row>
    <row r="1374" spans="1:22" ht="13.5" x14ac:dyDescent="0.25">
      <c r="A1374" s="3">
        <f>RSI!A1374</f>
        <v>44312</v>
      </c>
      <c r="B1374" s="2">
        <f>RSI!B1374</f>
        <v>17.682300000000001</v>
      </c>
      <c r="C1374" s="2">
        <f>RSI!I1374</f>
        <v>40.367425541180332</v>
      </c>
      <c r="D1374" s="2">
        <f>MACD!E1374</f>
        <v>-8.0544945608508556E-2</v>
      </c>
      <c r="E1374" s="2">
        <f>MACD!F1374</f>
        <v>-8.1510420837365899E-2</v>
      </c>
      <c r="F1374" s="2">
        <f>'Moving Avg'!D1374</f>
        <v>17.674299999999999</v>
      </c>
      <c r="G1374" s="2">
        <f>'Moving Avg'!F1374</f>
        <v>17.805679999999999</v>
      </c>
      <c r="H1374" s="2">
        <f>'Moving Avg'!G1374</f>
        <v>18.138847999999999</v>
      </c>
      <c r="I1374" s="2">
        <f>'Moving Avg'!H1374</f>
        <v>21.261867000000034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  <c r="M1374" s="8">
        <f t="shared" si="210"/>
        <v>25</v>
      </c>
      <c r="N1374" s="8">
        <f t="shared" si="211"/>
        <v>0</v>
      </c>
      <c r="O1374" s="8">
        <f t="shared" si="212"/>
        <v>0</v>
      </c>
      <c r="P1374" s="8">
        <f t="shared" si="213"/>
        <v>83.5</v>
      </c>
      <c r="Q1374" s="9">
        <f t="shared" si="214"/>
        <v>21.274999999999999</v>
      </c>
      <c r="R1374" s="9">
        <f t="shared" si="215"/>
        <v>25.875</v>
      </c>
      <c r="S1374" s="9">
        <f t="shared" si="216"/>
        <v>41.325000000000003</v>
      </c>
      <c r="T1374" s="9">
        <f t="shared" si="217"/>
        <v>27.125</v>
      </c>
      <c r="U1374" s="8">
        <f t="shared" si="218"/>
        <v>29.491666666666664</v>
      </c>
      <c r="V1374" s="8">
        <f t="shared" si="219"/>
        <v>28.9</v>
      </c>
    </row>
    <row r="1375" spans="1:22" ht="13.5" x14ac:dyDescent="0.25">
      <c r="A1375" s="3">
        <f>RSI!A1375</f>
        <v>44313</v>
      </c>
      <c r="B1375" s="2">
        <f>RSI!B1375</f>
        <v>17.682300000000001</v>
      </c>
      <c r="C1375" s="2">
        <f>RSI!I1375</f>
        <v>40.367425541180332</v>
      </c>
      <c r="D1375" s="2">
        <f>MACD!E1375</f>
        <v>3.4512720759522608E-2</v>
      </c>
      <c r="E1375" s="2">
        <f>MACD!F1375</f>
        <v>-5.8305792517988196E-2</v>
      </c>
      <c r="F1375" s="2">
        <f>'Moving Avg'!D1375</f>
        <v>17.682300000000001</v>
      </c>
      <c r="G1375" s="2">
        <f>'Moving Avg'!F1375</f>
        <v>17.803180000000001</v>
      </c>
      <c r="H1375" s="2">
        <f>'Moving Avg'!G1375</f>
        <v>18.124862000000004</v>
      </c>
      <c r="I1375" s="2">
        <f>'Moving Avg'!H1375</f>
        <v>21.218410500000036</v>
      </c>
      <c r="J1375" s="6" t="str">
        <f>OBV!F1375</f>
        <v>BULLISH</v>
      </c>
      <c r="K1375" s="6" t="str">
        <f>OBV!G1375</f>
        <v>NEUTRAL</v>
      </c>
      <c r="L1375" s="6" t="str">
        <f>OBV!H1375</f>
        <v>CONFIRMED BULLISH</v>
      </c>
      <c r="M1375" s="8">
        <f t="shared" si="210"/>
        <v>25</v>
      </c>
      <c r="N1375" s="8">
        <f t="shared" si="211"/>
        <v>0</v>
      </c>
      <c r="O1375" s="8">
        <f t="shared" si="212"/>
        <v>0</v>
      </c>
      <c r="P1375" s="8">
        <f t="shared" si="213"/>
        <v>83.5</v>
      </c>
      <c r="Q1375" s="9">
        <f t="shared" si="214"/>
        <v>21.274999999999999</v>
      </c>
      <c r="R1375" s="9">
        <f t="shared" si="215"/>
        <v>25.875</v>
      </c>
      <c r="S1375" s="9">
        <f t="shared" si="216"/>
        <v>41.325000000000003</v>
      </c>
      <c r="T1375" s="9">
        <f t="shared" si="217"/>
        <v>27.125</v>
      </c>
      <c r="U1375" s="8">
        <f t="shared" si="218"/>
        <v>29.491666666666664</v>
      </c>
      <c r="V1375" s="8">
        <f t="shared" si="219"/>
        <v>28.9</v>
      </c>
    </row>
    <row r="1376" spans="1:22" ht="13.5" x14ac:dyDescent="0.25">
      <c r="A1376" s="3">
        <f>RSI!A1376</f>
        <v>44314</v>
      </c>
      <c r="B1376" s="2">
        <f>RSI!B1376</f>
        <v>17.682300000000001</v>
      </c>
      <c r="C1376" s="2">
        <f>RSI!I1376</f>
        <v>40.367425541180332</v>
      </c>
      <c r="D1376" s="2">
        <f>MACD!E1376</f>
        <v>0.13325804089675941</v>
      </c>
      <c r="E1376" s="2">
        <f>MACD!F1376</f>
        <v>-1.9993025835038678E-2</v>
      </c>
      <c r="F1376" s="2">
        <f>'Moving Avg'!D1376</f>
        <v>17.682300000000001</v>
      </c>
      <c r="G1376" s="2">
        <f>'Moving Avg'!F1376</f>
        <v>17.80068</v>
      </c>
      <c r="H1376" s="2">
        <f>'Moving Avg'!G1376</f>
        <v>18.104882000000003</v>
      </c>
      <c r="I1376" s="2">
        <f>'Moving Avg'!H1376</f>
        <v>21.175054000000035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  <c r="M1376" s="8">
        <f t="shared" si="210"/>
        <v>25</v>
      </c>
      <c r="N1376" s="8">
        <f t="shared" si="211"/>
        <v>0</v>
      </c>
      <c r="O1376" s="8">
        <f t="shared" si="212"/>
        <v>0</v>
      </c>
      <c r="P1376" s="8">
        <f t="shared" si="213"/>
        <v>33</v>
      </c>
      <c r="Q1376" s="9">
        <f t="shared" si="214"/>
        <v>13.7</v>
      </c>
      <c r="R1376" s="9">
        <f t="shared" si="215"/>
        <v>13.25</v>
      </c>
      <c r="S1376" s="9">
        <f t="shared" si="216"/>
        <v>18.600000000000001</v>
      </c>
      <c r="T1376" s="9">
        <f t="shared" si="217"/>
        <v>14.5</v>
      </c>
      <c r="U1376" s="8">
        <f t="shared" si="218"/>
        <v>15.183333333333332</v>
      </c>
      <c r="V1376" s="8">
        <f t="shared" si="219"/>
        <v>15.012499999999999</v>
      </c>
    </row>
    <row r="1377" spans="1:22" ht="13.5" x14ac:dyDescent="0.25">
      <c r="A1377" s="3">
        <f>RSI!A1377</f>
        <v>44315</v>
      </c>
      <c r="B1377" s="2">
        <f>RSI!B1377</f>
        <v>17.682300000000001</v>
      </c>
      <c r="C1377" s="2">
        <f>RSI!I1377</f>
        <v>40.367425541180332</v>
      </c>
      <c r="D1377" s="2">
        <f>MACD!E1377</f>
        <v>0.2180977299969129</v>
      </c>
      <c r="E1377" s="2">
        <f>MACD!F1377</f>
        <v>2.7625125331351644E-2</v>
      </c>
      <c r="F1377" s="2">
        <f>'Moving Avg'!D1377</f>
        <v>17.682300000000001</v>
      </c>
      <c r="G1377" s="2">
        <f>'Moving Avg'!F1377</f>
        <v>17.805174999999998</v>
      </c>
      <c r="H1377" s="2">
        <f>'Moving Avg'!G1377</f>
        <v>18.090896000000004</v>
      </c>
      <c r="I1377" s="2">
        <f>'Moving Avg'!H1377</f>
        <v>21.131697500000037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  <c r="M1377" s="8">
        <f t="shared" si="210"/>
        <v>25</v>
      </c>
      <c r="N1377" s="8">
        <f t="shared" si="211"/>
        <v>0</v>
      </c>
      <c r="O1377" s="8">
        <f t="shared" si="212"/>
        <v>0</v>
      </c>
      <c r="P1377" s="8">
        <f t="shared" si="213"/>
        <v>33</v>
      </c>
      <c r="Q1377" s="9">
        <f t="shared" si="214"/>
        <v>13.7</v>
      </c>
      <c r="R1377" s="9">
        <f t="shared" si="215"/>
        <v>13.25</v>
      </c>
      <c r="S1377" s="9">
        <f t="shared" si="216"/>
        <v>18.600000000000001</v>
      </c>
      <c r="T1377" s="9">
        <f t="shared" si="217"/>
        <v>14.5</v>
      </c>
      <c r="U1377" s="8">
        <f t="shared" si="218"/>
        <v>15.183333333333332</v>
      </c>
      <c r="V1377" s="8">
        <f t="shared" si="219"/>
        <v>15.012499999999999</v>
      </c>
    </row>
    <row r="1378" spans="1:22" ht="13.5" x14ac:dyDescent="0.25">
      <c r="A1378" s="3">
        <f>RSI!A1378</f>
        <v>44316</v>
      </c>
      <c r="B1378" s="2">
        <f>RSI!B1378</f>
        <v>17.682300000000001</v>
      </c>
      <c r="C1378" s="2">
        <f>RSI!I1378</f>
        <v>40.367425541180332</v>
      </c>
      <c r="D1378" s="2">
        <f>MACD!E1378</f>
        <v>0.16350662909250957</v>
      </c>
      <c r="E1378" s="2">
        <f>MACD!F1378</f>
        <v>5.4801426083583231E-2</v>
      </c>
      <c r="F1378" s="2">
        <f>'Moving Avg'!D1378</f>
        <v>17.682300000000001</v>
      </c>
      <c r="G1378" s="2">
        <f>'Moving Avg'!F1378</f>
        <v>17.809670000000001</v>
      </c>
      <c r="H1378" s="2">
        <f>'Moving Avg'!G1378</f>
        <v>18.070916000000008</v>
      </c>
      <c r="I1378" s="2">
        <f>'Moving Avg'!H1378</f>
        <v>21.087741500000039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  <c r="M1378" s="8">
        <f t="shared" si="210"/>
        <v>25</v>
      </c>
      <c r="N1378" s="8">
        <f t="shared" si="211"/>
        <v>0</v>
      </c>
      <c r="O1378" s="8">
        <f t="shared" si="212"/>
        <v>0</v>
      </c>
      <c r="P1378" s="8">
        <f t="shared" si="213"/>
        <v>33</v>
      </c>
      <c r="Q1378" s="9">
        <f t="shared" si="214"/>
        <v>13.7</v>
      </c>
      <c r="R1378" s="9">
        <f t="shared" si="215"/>
        <v>13.25</v>
      </c>
      <c r="S1378" s="9">
        <f t="shared" si="216"/>
        <v>18.600000000000001</v>
      </c>
      <c r="T1378" s="9">
        <f t="shared" si="217"/>
        <v>14.5</v>
      </c>
      <c r="U1378" s="8">
        <f t="shared" si="218"/>
        <v>15.183333333333332</v>
      </c>
      <c r="V1378" s="8">
        <f t="shared" si="219"/>
        <v>15.012499999999999</v>
      </c>
    </row>
    <row r="1379" spans="1:22" ht="13.5" x14ac:dyDescent="0.25">
      <c r="A1379" s="3">
        <f>RSI!A1379</f>
        <v>44319</v>
      </c>
      <c r="B1379" s="2">
        <f>RSI!B1379</f>
        <v>17.682300000000001</v>
      </c>
      <c r="C1379" s="2">
        <f>RSI!I1379</f>
        <v>40.367425541180332</v>
      </c>
      <c r="D1379" s="2">
        <f>MACD!E1379</f>
        <v>0.11841665967632409</v>
      </c>
      <c r="E1379" s="2">
        <f>MACD!F1379</f>
        <v>6.7524472802131405E-2</v>
      </c>
      <c r="F1379" s="2">
        <f>'Moving Avg'!D1379</f>
        <v>17.682300000000001</v>
      </c>
      <c r="G1379" s="2">
        <f>'Moving Avg'!F1379</f>
        <v>17.814164999999999</v>
      </c>
      <c r="H1379" s="2">
        <f>'Moving Avg'!G1379</f>
        <v>18.050936000000007</v>
      </c>
      <c r="I1379" s="2">
        <f>'Moving Avg'!H1379</f>
        <v>21.041438000000035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  <c r="M1379" s="8">
        <f t="shared" si="210"/>
        <v>25</v>
      </c>
      <c r="N1379" s="8">
        <f t="shared" si="211"/>
        <v>0</v>
      </c>
      <c r="O1379" s="8">
        <f t="shared" si="212"/>
        <v>0</v>
      </c>
      <c r="P1379" s="8">
        <f t="shared" si="213"/>
        <v>33</v>
      </c>
      <c r="Q1379" s="9">
        <f t="shared" si="214"/>
        <v>13.7</v>
      </c>
      <c r="R1379" s="9">
        <f t="shared" si="215"/>
        <v>13.25</v>
      </c>
      <c r="S1379" s="9">
        <f t="shared" si="216"/>
        <v>18.600000000000001</v>
      </c>
      <c r="T1379" s="9">
        <f t="shared" si="217"/>
        <v>14.5</v>
      </c>
      <c r="U1379" s="8">
        <f t="shared" si="218"/>
        <v>15.183333333333332</v>
      </c>
      <c r="V1379" s="8">
        <f t="shared" si="219"/>
        <v>15.012499999999999</v>
      </c>
    </row>
    <row r="1380" spans="1:22" ht="13.5" x14ac:dyDescent="0.25">
      <c r="A1380" s="3">
        <f>RSI!A1380</f>
        <v>44320</v>
      </c>
      <c r="B1380" s="2">
        <f>RSI!B1380</f>
        <v>17.682300000000001</v>
      </c>
      <c r="C1380" s="2">
        <f>RSI!I1380</f>
        <v>40.36742554118031</v>
      </c>
      <c r="D1380" s="2">
        <f>MACD!E1380</f>
        <v>8.1284442502088439E-2</v>
      </c>
      <c r="E1380" s="2">
        <f>MACD!F1380</f>
        <v>7.0276466742122817E-2</v>
      </c>
      <c r="F1380" s="2">
        <f>'Moving Avg'!D1380</f>
        <v>17.682300000000001</v>
      </c>
      <c r="G1380" s="2">
        <f>'Moving Avg'!F1380</f>
        <v>17.818660000000001</v>
      </c>
      <c r="H1380" s="2">
        <f>'Moving Avg'!G1380</f>
        <v>18.030956000000007</v>
      </c>
      <c r="I1380" s="2">
        <f>'Moving Avg'!H1380</f>
        <v>20.995484000000037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  <c r="M1380" s="8">
        <f t="shared" si="210"/>
        <v>25</v>
      </c>
      <c r="N1380" s="8">
        <f t="shared" si="211"/>
        <v>0</v>
      </c>
      <c r="O1380" s="8">
        <f t="shared" si="212"/>
        <v>0</v>
      </c>
      <c r="P1380" s="8">
        <f t="shared" si="213"/>
        <v>33</v>
      </c>
      <c r="Q1380" s="9">
        <f t="shared" si="214"/>
        <v>13.7</v>
      </c>
      <c r="R1380" s="9">
        <f t="shared" si="215"/>
        <v>13.25</v>
      </c>
      <c r="S1380" s="9">
        <f t="shared" si="216"/>
        <v>18.600000000000001</v>
      </c>
      <c r="T1380" s="9">
        <f t="shared" si="217"/>
        <v>14.5</v>
      </c>
      <c r="U1380" s="8">
        <f t="shared" si="218"/>
        <v>15.183333333333332</v>
      </c>
      <c r="V1380" s="8">
        <f t="shared" si="219"/>
        <v>15.012499999999999</v>
      </c>
    </row>
    <row r="1381" spans="1:22" ht="13.5" x14ac:dyDescent="0.25">
      <c r="A1381" s="3">
        <f>RSI!A1381</f>
        <v>44321</v>
      </c>
      <c r="B1381" s="2">
        <f>RSI!B1381</f>
        <v>17.682300000000001</v>
      </c>
      <c r="C1381" s="2">
        <f>RSI!I1381</f>
        <v>40.36742554118031</v>
      </c>
      <c r="D1381" s="2">
        <f>MACD!E1381</f>
        <v>5.6963936824246275E-2</v>
      </c>
      <c r="E1381" s="2">
        <f>MACD!F1381</f>
        <v>6.7613960758547503E-2</v>
      </c>
      <c r="F1381" s="2">
        <f>'Moving Avg'!D1381</f>
        <v>17.682300000000001</v>
      </c>
      <c r="G1381" s="2">
        <f>'Moving Avg'!F1381</f>
        <v>17.821154999999997</v>
      </c>
      <c r="H1381" s="2">
        <f>'Moving Avg'!G1381</f>
        <v>18.01097600000001</v>
      </c>
      <c r="I1381" s="2">
        <f>'Moving Avg'!H1381</f>
        <v>20.949530000000035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  <c r="M1381" s="8">
        <f t="shared" si="210"/>
        <v>25</v>
      </c>
      <c r="N1381" s="8">
        <f t="shared" si="211"/>
        <v>45</v>
      </c>
      <c r="O1381" s="8">
        <f t="shared" si="212"/>
        <v>0</v>
      </c>
      <c r="P1381" s="8">
        <f t="shared" si="213"/>
        <v>33</v>
      </c>
      <c r="Q1381" s="9">
        <f t="shared" si="214"/>
        <v>29.45</v>
      </c>
      <c r="R1381" s="9">
        <f t="shared" si="215"/>
        <v>22.25</v>
      </c>
      <c r="S1381" s="9">
        <f t="shared" si="216"/>
        <v>25.35</v>
      </c>
      <c r="T1381" s="9">
        <f t="shared" si="217"/>
        <v>25.75</v>
      </c>
      <c r="U1381" s="8">
        <f t="shared" si="218"/>
        <v>25.683333333333337</v>
      </c>
      <c r="V1381" s="8">
        <f t="shared" si="219"/>
        <v>25.700000000000003</v>
      </c>
    </row>
    <row r="1382" spans="1:22" ht="13.5" x14ac:dyDescent="0.25">
      <c r="A1382" s="3">
        <f>RSI!A1382</f>
        <v>44322</v>
      </c>
      <c r="B1382" s="2">
        <f>RSI!B1382</f>
        <v>17.682300000000001</v>
      </c>
      <c r="C1382" s="2">
        <f>RSI!I1382</f>
        <v>40.36742554118031</v>
      </c>
      <c r="D1382" s="2">
        <f>MACD!E1382</f>
        <v>3.7260247910563038E-2</v>
      </c>
      <c r="E1382" s="2">
        <f>MACD!F1382</f>
        <v>6.1543218188950616E-2</v>
      </c>
      <c r="F1382" s="2">
        <f>'Moving Avg'!D1382</f>
        <v>17.682300000000001</v>
      </c>
      <c r="G1382" s="2">
        <f>'Moving Avg'!F1382</f>
        <v>17.823650000000001</v>
      </c>
      <c r="H1382" s="2">
        <f>'Moving Avg'!G1382</f>
        <v>17.99099600000001</v>
      </c>
      <c r="I1382" s="2">
        <f>'Moving Avg'!H1382</f>
        <v>20.903576000000033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  <c r="M1382" s="8">
        <f t="shared" si="210"/>
        <v>25</v>
      </c>
      <c r="N1382" s="8">
        <f t="shared" si="211"/>
        <v>100</v>
      </c>
      <c r="O1382" s="8">
        <f t="shared" si="212"/>
        <v>0</v>
      </c>
      <c r="P1382" s="8">
        <f t="shared" si="213"/>
        <v>33</v>
      </c>
      <c r="Q1382" s="9">
        <f t="shared" si="214"/>
        <v>48.7</v>
      </c>
      <c r="R1382" s="9">
        <f t="shared" si="215"/>
        <v>33.25</v>
      </c>
      <c r="S1382" s="9">
        <f t="shared" si="216"/>
        <v>33.6</v>
      </c>
      <c r="T1382" s="9">
        <f t="shared" si="217"/>
        <v>39.5</v>
      </c>
      <c r="U1382" s="8">
        <f t="shared" si="218"/>
        <v>38.516666666666673</v>
      </c>
      <c r="V1382" s="8">
        <f t="shared" si="219"/>
        <v>38.762500000000003</v>
      </c>
    </row>
    <row r="1383" spans="1:22" ht="13.5" x14ac:dyDescent="0.25">
      <c r="A1383" s="3">
        <f>RSI!A1383</f>
        <v>44323</v>
      </c>
      <c r="B1383" s="2">
        <f>RSI!B1383</f>
        <v>17.682300000000001</v>
      </c>
      <c r="C1383" s="2">
        <f>RSI!I1383</f>
        <v>40.36742554118031</v>
      </c>
      <c r="D1383" s="2">
        <f>MACD!E1383</f>
        <v>2.1398266591742043E-2</v>
      </c>
      <c r="E1383" s="2">
        <f>MACD!F1383</f>
        <v>5.3514227869508907E-2</v>
      </c>
      <c r="F1383" s="2">
        <f>'Moving Avg'!D1383</f>
        <v>17.682300000000001</v>
      </c>
      <c r="G1383" s="2">
        <f>'Moving Avg'!F1383</f>
        <v>17.809165</v>
      </c>
      <c r="H1383" s="2">
        <f>'Moving Avg'!G1383</f>
        <v>17.971016000000013</v>
      </c>
      <c r="I1383" s="2">
        <f>'Moving Avg'!H1383</f>
        <v>20.857622000000035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  <c r="M1383" s="8">
        <f t="shared" si="210"/>
        <v>25</v>
      </c>
      <c r="N1383" s="8">
        <f t="shared" si="211"/>
        <v>100</v>
      </c>
      <c r="O1383" s="8">
        <f t="shared" si="212"/>
        <v>0</v>
      </c>
      <c r="P1383" s="8">
        <f t="shared" si="213"/>
        <v>33</v>
      </c>
      <c r="Q1383" s="9">
        <f t="shared" si="214"/>
        <v>48.7</v>
      </c>
      <c r="R1383" s="9">
        <f t="shared" si="215"/>
        <v>33.25</v>
      </c>
      <c r="S1383" s="9">
        <f t="shared" si="216"/>
        <v>33.6</v>
      </c>
      <c r="T1383" s="9">
        <f t="shared" si="217"/>
        <v>39.5</v>
      </c>
      <c r="U1383" s="8">
        <f t="shared" si="218"/>
        <v>38.516666666666673</v>
      </c>
      <c r="V1383" s="8">
        <f t="shared" si="219"/>
        <v>38.762500000000003</v>
      </c>
    </row>
    <row r="1384" spans="1:22" ht="13.5" x14ac:dyDescent="0.25">
      <c r="A1384" s="3">
        <f>RSI!A1384</f>
        <v>44326</v>
      </c>
      <c r="B1384" s="2">
        <f>RSI!B1384</f>
        <v>17.682300000000001</v>
      </c>
      <c r="C1384" s="2">
        <f>RSI!I1384</f>
        <v>40.36742554118031</v>
      </c>
      <c r="D1384" s="2">
        <f>MACD!E1384</f>
        <v>8.7269334605650783E-3</v>
      </c>
      <c r="E1384" s="2">
        <f>MACD!F1384</f>
        <v>4.4556768987720145E-2</v>
      </c>
      <c r="F1384" s="2">
        <f>'Moving Avg'!D1384</f>
        <v>17.682300000000001</v>
      </c>
      <c r="G1384" s="2">
        <f>'Moving Avg'!F1384</f>
        <v>17.79468</v>
      </c>
      <c r="H1384" s="2">
        <f>'Moving Avg'!G1384</f>
        <v>17.951036000000016</v>
      </c>
      <c r="I1384" s="2">
        <f>'Moving Avg'!H1384</f>
        <v>20.811668000000033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  <c r="M1384" s="8">
        <f t="shared" si="210"/>
        <v>25</v>
      </c>
      <c r="N1384" s="8">
        <f t="shared" si="211"/>
        <v>100</v>
      </c>
      <c r="O1384" s="8">
        <f t="shared" si="212"/>
        <v>0</v>
      </c>
      <c r="P1384" s="8">
        <f t="shared" si="213"/>
        <v>33</v>
      </c>
      <c r="Q1384" s="9">
        <f t="shared" si="214"/>
        <v>48.7</v>
      </c>
      <c r="R1384" s="9">
        <f t="shared" si="215"/>
        <v>33.25</v>
      </c>
      <c r="S1384" s="9">
        <f t="shared" si="216"/>
        <v>33.6</v>
      </c>
      <c r="T1384" s="9">
        <f t="shared" si="217"/>
        <v>39.5</v>
      </c>
      <c r="U1384" s="8">
        <f t="shared" si="218"/>
        <v>38.516666666666673</v>
      </c>
      <c r="V1384" s="8">
        <f t="shared" si="219"/>
        <v>38.762500000000003</v>
      </c>
    </row>
    <row r="1385" spans="1:22" ht="13.5" x14ac:dyDescent="0.25">
      <c r="A1385" s="3">
        <f>RSI!A1385</f>
        <v>44327</v>
      </c>
      <c r="B1385" s="2">
        <f>RSI!B1385</f>
        <v>17.682300000000001</v>
      </c>
      <c r="C1385" s="2">
        <f>RSI!I1385</f>
        <v>40.367425541180317</v>
      </c>
      <c r="D1385" s="2">
        <f>MACD!E1385</f>
        <v>-1.3002014252307958E-3</v>
      </c>
      <c r="E1385" s="2">
        <f>MACD!F1385</f>
        <v>3.5385374905129961E-2</v>
      </c>
      <c r="F1385" s="2">
        <f>'Moving Avg'!D1385</f>
        <v>17.682300000000001</v>
      </c>
      <c r="G1385" s="2">
        <f>'Moving Avg'!F1385</f>
        <v>17.755220000000001</v>
      </c>
      <c r="H1385" s="2">
        <f>'Moving Avg'!G1385</f>
        <v>17.942244000000017</v>
      </c>
      <c r="I1385" s="2">
        <f>'Moving Avg'!H1385</f>
        <v>20.765714000000031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  <c r="M1385" s="8">
        <f t="shared" si="210"/>
        <v>25</v>
      </c>
      <c r="N1385" s="8">
        <f t="shared" si="211"/>
        <v>100</v>
      </c>
      <c r="O1385" s="8">
        <f t="shared" si="212"/>
        <v>0</v>
      </c>
      <c r="P1385" s="8">
        <f t="shared" si="213"/>
        <v>33</v>
      </c>
      <c r="Q1385" s="9">
        <f t="shared" si="214"/>
        <v>48.7</v>
      </c>
      <c r="R1385" s="9">
        <f t="shared" si="215"/>
        <v>33.25</v>
      </c>
      <c r="S1385" s="9">
        <f t="shared" si="216"/>
        <v>33.6</v>
      </c>
      <c r="T1385" s="9">
        <f t="shared" si="217"/>
        <v>39.5</v>
      </c>
      <c r="U1385" s="8">
        <f t="shared" si="218"/>
        <v>38.516666666666673</v>
      </c>
      <c r="V1385" s="8">
        <f t="shared" si="219"/>
        <v>38.762500000000003</v>
      </c>
    </row>
    <row r="1386" spans="1:22" ht="13.5" x14ac:dyDescent="0.25">
      <c r="A1386" s="3">
        <f>RSI!A1386</f>
        <v>44333</v>
      </c>
      <c r="B1386" s="2">
        <f>RSI!B1386</f>
        <v>17.7822</v>
      </c>
      <c r="C1386" s="2">
        <f>RSI!I1386</f>
        <v>49.407255773026847</v>
      </c>
      <c r="D1386" s="2">
        <f>MACD!E1386</f>
        <v>-1.6541401675638667E-2</v>
      </c>
      <c r="E1386" s="2">
        <f>MACD!F1386</f>
        <v>2.5000019588976234E-2</v>
      </c>
      <c r="F1386" s="2">
        <f>'Moving Avg'!D1386</f>
        <v>17.702280000000002</v>
      </c>
      <c r="G1386" s="2">
        <f>'Moving Avg'!F1386</f>
        <v>17.720755</v>
      </c>
      <c r="H1386" s="2">
        <f>'Moving Avg'!G1386</f>
        <v>17.935450000000017</v>
      </c>
      <c r="I1386" s="2">
        <f>'Moving Avg'!H1386</f>
        <v>20.720259500000026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  <c r="M1386" s="8">
        <f t="shared" si="210"/>
        <v>25</v>
      </c>
      <c r="N1386" s="8">
        <f t="shared" si="211"/>
        <v>100</v>
      </c>
      <c r="O1386" s="8">
        <f t="shared" si="212"/>
        <v>0</v>
      </c>
      <c r="P1386" s="8">
        <f t="shared" si="213"/>
        <v>83.5</v>
      </c>
      <c r="Q1386" s="9">
        <f t="shared" si="214"/>
        <v>56.274999999999999</v>
      </c>
      <c r="R1386" s="9">
        <f t="shared" si="215"/>
        <v>45.875</v>
      </c>
      <c r="S1386" s="9">
        <f t="shared" si="216"/>
        <v>56.325000000000003</v>
      </c>
      <c r="T1386" s="9">
        <f t="shared" si="217"/>
        <v>52.125</v>
      </c>
      <c r="U1386" s="8">
        <f t="shared" si="218"/>
        <v>52.82500000000001</v>
      </c>
      <c r="V1386" s="8">
        <f t="shared" si="219"/>
        <v>52.650000000000006</v>
      </c>
    </row>
    <row r="1387" spans="1:22" ht="13.5" x14ac:dyDescent="0.25">
      <c r="A1387" s="3">
        <f>RSI!A1387</f>
        <v>44334</v>
      </c>
      <c r="B1387" s="2">
        <f>RSI!B1387</f>
        <v>17.7822</v>
      </c>
      <c r="C1387" s="2">
        <f>RSI!I1387</f>
        <v>49.407255773026847</v>
      </c>
      <c r="D1387" s="2">
        <f>MACD!E1387</f>
        <v>-2.9432468519402732E-2</v>
      </c>
      <c r="E1387" s="2">
        <f>MACD!F1387</f>
        <v>1.4113521967300442E-2</v>
      </c>
      <c r="F1387" s="2">
        <f>'Moving Avg'!D1387</f>
        <v>17.722260000000002</v>
      </c>
      <c r="G1387" s="2">
        <f>'Moving Avg'!F1387</f>
        <v>17.68629</v>
      </c>
      <c r="H1387" s="2">
        <f>'Moving Avg'!G1387</f>
        <v>17.928656000000014</v>
      </c>
      <c r="I1387" s="2">
        <f>'Moving Avg'!H1387</f>
        <v>20.675804000000021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  <c r="M1387" s="8">
        <f t="shared" si="210"/>
        <v>25</v>
      </c>
      <c r="N1387" s="8">
        <f t="shared" si="211"/>
        <v>100</v>
      </c>
      <c r="O1387" s="8">
        <f t="shared" si="212"/>
        <v>0</v>
      </c>
      <c r="P1387" s="8">
        <f t="shared" si="213"/>
        <v>83.5</v>
      </c>
      <c r="Q1387" s="9">
        <f t="shared" si="214"/>
        <v>56.274999999999999</v>
      </c>
      <c r="R1387" s="9">
        <f t="shared" si="215"/>
        <v>45.875</v>
      </c>
      <c r="S1387" s="9">
        <f t="shared" si="216"/>
        <v>56.325000000000003</v>
      </c>
      <c r="T1387" s="9">
        <f t="shared" si="217"/>
        <v>52.125</v>
      </c>
      <c r="U1387" s="8">
        <f t="shared" si="218"/>
        <v>52.82500000000001</v>
      </c>
      <c r="V1387" s="8">
        <f t="shared" si="219"/>
        <v>52.650000000000006</v>
      </c>
    </row>
    <row r="1388" spans="1:22" ht="13.5" x14ac:dyDescent="0.25">
      <c r="A1388" s="3">
        <f>RSI!A1388</f>
        <v>44335</v>
      </c>
      <c r="B1388" s="2">
        <f>RSI!B1388</f>
        <v>17.7822</v>
      </c>
      <c r="C1388" s="2">
        <f>RSI!I1388</f>
        <v>49.407255773026861</v>
      </c>
      <c r="D1388" s="2">
        <f>MACD!E1388</f>
        <v>-4.0335356006458767E-2</v>
      </c>
      <c r="E1388" s="2">
        <f>MACD!F1388</f>
        <v>3.2237463725485992E-3</v>
      </c>
      <c r="F1388" s="2">
        <f>'Moving Avg'!D1388</f>
        <v>17.742240000000002</v>
      </c>
      <c r="G1388" s="2">
        <f>'Moving Avg'!F1388</f>
        <v>17.693284999999996</v>
      </c>
      <c r="H1388" s="2">
        <f>'Moving Avg'!G1388</f>
        <v>17.921862000000015</v>
      </c>
      <c r="I1388" s="2">
        <f>'Moving Avg'!H1388</f>
        <v>20.631348500000016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  <c r="M1388" s="8">
        <f t="shared" si="210"/>
        <v>25</v>
      </c>
      <c r="N1388" s="8">
        <f t="shared" si="211"/>
        <v>100</v>
      </c>
      <c r="O1388" s="8">
        <f t="shared" si="212"/>
        <v>0</v>
      </c>
      <c r="P1388" s="8">
        <f t="shared" si="213"/>
        <v>83.5</v>
      </c>
      <c r="Q1388" s="9">
        <f t="shared" si="214"/>
        <v>56.274999999999999</v>
      </c>
      <c r="R1388" s="9">
        <f t="shared" si="215"/>
        <v>45.875</v>
      </c>
      <c r="S1388" s="9">
        <f t="shared" si="216"/>
        <v>56.325000000000003</v>
      </c>
      <c r="T1388" s="9">
        <f t="shared" si="217"/>
        <v>52.125</v>
      </c>
      <c r="U1388" s="8">
        <f t="shared" si="218"/>
        <v>52.82500000000001</v>
      </c>
      <c r="V1388" s="8">
        <f t="shared" si="219"/>
        <v>52.650000000000006</v>
      </c>
    </row>
    <row r="1389" spans="1:22" ht="13.5" x14ac:dyDescent="0.25">
      <c r="A1389" s="3">
        <f>RSI!A1389</f>
        <v>44336</v>
      </c>
      <c r="B1389" s="2">
        <f>RSI!B1389</f>
        <v>18.3017</v>
      </c>
      <c r="C1389" s="2">
        <f>RSI!I1389</f>
        <v>74.507072198720749</v>
      </c>
      <c r="D1389" s="2">
        <f>MACD!E1389</f>
        <v>-8.8037785165763438E-2</v>
      </c>
      <c r="E1389" s="2">
        <f>MACD!F1389</f>
        <v>-1.502855993511381E-2</v>
      </c>
      <c r="F1389" s="2">
        <f>'Moving Avg'!D1389</f>
        <v>17.866120000000002</v>
      </c>
      <c r="G1389" s="2">
        <f>'Moving Avg'!F1389</f>
        <v>17.726254999999998</v>
      </c>
      <c r="H1389" s="2">
        <f>'Moving Avg'!G1389</f>
        <v>17.922262000000014</v>
      </c>
      <c r="I1389" s="2">
        <f>'Moving Avg'!H1389</f>
        <v>20.589490500000021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  <c r="M1389" s="8">
        <f t="shared" si="210"/>
        <v>0</v>
      </c>
      <c r="N1389" s="8">
        <f t="shared" si="211"/>
        <v>100</v>
      </c>
      <c r="O1389" s="8">
        <f t="shared" si="212"/>
        <v>0</v>
      </c>
      <c r="P1389" s="8">
        <f t="shared" si="213"/>
        <v>83.5</v>
      </c>
      <c r="Q1389" s="9">
        <f t="shared" si="214"/>
        <v>47.524999999999999</v>
      </c>
      <c r="R1389" s="9">
        <f t="shared" si="215"/>
        <v>40.875</v>
      </c>
      <c r="S1389" s="9">
        <f t="shared" si="216"/>
        <v>52.575000000000003</v>
      </c>
      <c r="T1389" s="9">
        <f t="shared" si="217"/>
        <v>45.875</v>
      </c>
      <c r="U1389" s="8">
        <f t="shared" si="218"/>
        <v>46.991666666666674</v>
      </c>
      <c r="V1389" s="8">
        <f t="shared" si="219"/>
        <v>46.712500000000006</v>
      </c>
    </row>
    <row r="1390" spans="1:22" ht="13.5" x14ac:dyDescent="0.25">
      <c r="A1390" s="3">
        <f>RSI!A1390</f>
        <v>44337</v>
      </c>
      <c r="B1390" s="2">
        <f>RSI!B1390</f>
        <v>18.3017</v>
      </c>
      <c r="C1390" s="2">
        <f>RSI!I1390</f>
        <v>74.507072198720749</v>
      </c>
      <c r="D1390" s="2">
        <f>MACD!E1390</f>
        <v>-0.13146689308070592</v>
      </c>
      <c r="E1390" s="2">
        <f>MACD!F1390</f>
        <v>-3.8316226564232232E-2</v>
      </c>
      <c r="F1390" s="2">
        <f>'Moving Avg'!D1390</f>
        <v>17.989999999999998</v>
      </c>
      <c r="G1390" s="2">
        <f>'Moving Avg'!F1390</f>
        <v>17.759224999999997</v>
      </c>
      <c r="H1390" s="2">
        <f>'Moving Avg'!G1390</f>
        <v>17.922662000000013</v>
      </c>
      <c r="I1390" s="2">
        <f>'Moving Avg'!H1390</f>
        <v>20.547632500000024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  <c r="M1390" s="8">
        <f t="shared" si="210"/>
        <v>0</v>
      </c>
      <c r="N1390" s="8">
        <f t="shared" si="211"/>
        <v>100</v>
      </c>
      <c r="O1390" s="8">
        <f t="shared" si="212"/>
        <v>0</v>
      </c>
      <c r="P1390" s="8">
        <f t="shared" si="213"/>
        <v>83.5</v>
      </c>
      <c r="Q1390" s="9">
        <f t="shared" si="214"/>
        <v>47.524999999999999</v>
      </c>
      <c r="R1390" s="9">
        <f t="shared" si="215"/>
        <v>40.875</v>
      </c>
      <c r="S1390" s="9">
        <f t="shared" si="216"/>
        <v>52.575000000000003</v>
      </c>
      <c r="T1390" s="9">
        <f t="shared" si="217"/>
        <v>45.875</v>
      </c>
      <c r="U1390" s="8">
        <f t="shared" si="218"/>
        <v>46.991666666666674</v>
      </c>
      <c r="V1390" s="8">
        <f t="shared" si="219"/>
        <v>46.712500000000006</v>
      </c>
    </row>
    <row r="1391" spans="1:22" ht="13.5" x14ac:dyDescent="0.25">
      <c r="A1391" s="3">
        <f>RSI!A1391</f>
        <v>44340</v>
      </c>
      <c r="B1391" s="2">
        <f>RSI!B1391</f>
        <v>18.3017</v>
      </c>
      <c r="C1391" s="2">
        <f>RSI!I1391</f>
        <v>74.507072198720749</v>
      </c>
      <c r="D1391" s="2">
        <f>MACD!E1391</f>
        <v>-0.1710530386769662</v>
      </c>
      <c r="E1391" s="2">
        <f>MACD!F1391</f>
        <v>-6.4863588986779033E-2</v>
      </c>
      <c r="F1391" s="2">
        <f>'Moving Avg'!D1391</f>
        <v>18.093899999999998</v>
      </c>
      <c r="G1391" s="2">
        <f>'Moving Avg'!F1391</f>
        <v>17.790194999999997</v>
      </c>
      <c r="H1391" s="2">
        <f>'Moving Avg'!G1391</f>
        <v>17.923062000000012</v>
      </c>
      <c r="I1391" s="2">
        <f>'Moving Avg'!H1391</f>
        <v>20.505774500000026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  <c r="M1391" s="8">
        <f t="shared" si="210"/>
        <v>0</v>
      </c>
      <c r="N1391" s="8">
        <f t="shared" si="211"/>
        <v>100</v>
      </c>
      <c r="O1391" s="8">
        <f t="shared" si="212"/>
        <v>0</v>
      </c>
      <c r="P1391" s="8">
        <f t="shared" si="213"/>
        <v>83.5</v>
      </c>
      <c r="Q1391" s="9">
        <f t="shared" si="214"/>
        <v>47.524999999999999</v>
      </c>
      <c r="R1391" s="9">
        <f t="shared" si="215"/>
        <v>40.875</v>
      </c>
      <c r="S1391" s="9">
        <f t="shared" si="216"/>
        <v>52.575000000000003</v>
      </c>
      <c r="T1391" s="9">
        <f t="shared" si="217"/>
        <v>45.875</v>
      </c>
      <c r="U1391" s="8">
        <f t="shared" si="218"/>
        <v>46.991666666666674</v>
      </c>
      <c r="V1391" s="8">
        <f t="shared" si="219"/>
        <v>46.712500000000006</v>
      </c>
    </row>
    <row r="1392" spans="1:22" ht="13.5" x14ac:dyDescent="0.25">
      <c r="A1392" s="3">
        <f>RSI!A1392</f>
        <v>44341</v>
      </c>
      <c r="B1392" s="2">
        <f>RSI!B1392</f>
        <v>18.3017</v>
      </c>
      <c r="C1392" s="2">
        <f>RSI!I1392</f>
        <v>74.507072198720749</v>
      </c>
      <c r="D1392" s="2">
        <f>MACD!E1392</f>
        <v>-0.20717719219338449</v>
      </c>
      <c r="E1392" s="2">
        <f>MACD!F1392</f>
        <v>-9.3326309628100124E-2</v>
      </c>
      <c r="F1392" s="2">
        <f>'Moving Avg'!D1392</f>
        <v>18.197799999999997</v>
      </c>
      <c r="G1392" s="2">
        <f>'Moving Avg'!F1392</f>
        <v>17.821164999999997</v>
      </c>
      <c r="H1392" s="2">
        <f>'Moving Avg'!G1392</f>
        <v>17.923462000000015</v>
      </c>
      <c r="I1392" s="2">
        <f>'Moving Avg'!H1392</f>
        <v>20.463916500000025</v>
      </c>
      <c r="J1392" s="6" t="str">
        <f>OBV!F1392</f>
        <v>BULLISH</v>
      </c>
      <c r="K1392" s="6" t="str">
        <f>OBV!G1392</f>
        <v>NEUTRAL</v>
      </c>
      <c r="L1392" s="6" t="str">
        <f>OBV!H1392</f>
        <v>CONFIRMED BULLISH</v>
      </c>
      <c r="M1392" s="8">
        <f t="shared" si="210"/>
        <v>0</v>
      </c>
      <c r="N1392" s="8">
        <f t="shared" si="211"/>
        <v>100</v>
      </c>
      <c r="O1392" s="8">
        <f t="shared" si="212"/>
        <v>0</v>
      </c>
      <c r="P1392" s="8">
        <f t="shared" si="213"/>
        <v>83.5</v>
      </c>
      <c r="Q1392" s="9">
        <f t="shared" si="214"/>
        <v>47.524999999999999</v>
      </c>
      <c r="R1392" s="9">
        <f t="shared" si="215"/>
        <v>40.875</v>
      </c>
      <c r="S1392" s="9">
        <f t="shared" si="216"/>
        <v>52.575000000000003</v>
      </c>
      <c r="T1392" s="9">
        <f t="shared" si="217"/>
        <v>45.875</v>
      </c>
      <c r="U1392" s="8">
        <f t="shared" si="218"/>
        <v>46.991666666666674</v>
      </c>
      <c r="V1392" s="8">
        <f t="shared" si="219"/>
        <v>46.712500000000006</v>
      </c>
    </row>
    <row r="1393" spans="1:22" ht="13.5" x14ac:dyDescent="0.25">
      <c r="A1393" s="3">
        <f>RSI!A1393</f>
        <v>44342</v>
      </c>
      <c r="B1393" s="2">
        <f>RSI!B1393</f>
        <v>18.3017</v>
      </c>
      <c r="C1393" s="2">
        <f>RSI!I1393</f>
        <v>74.507072198720749</v>
      </c>
      <c r="D1393" s="2">
        <f>MACD!E1393</f>
        <v>-0.24017728748751921</v>
      </c>
      <c r="E1393" s="2">
        <f>MACD!F1393</f>
        <v>-0.12269650519998394</v>
      </c>
      <c r="F1393" s="2">
        <f>'Moving Avg'!D1393</f>
        <v>18.3017</v>
      </c>
      <c r="G1393" s="2">
        <f>'Moving Avg'!F1393</f>
        <v>17.852134999999997</v>
      </c>
      <c r="H1393" s="2">
        <f>'Moving Avg'!G1393</f>
        <v>17.92386200000001</v>
      </c>
      <c r="I1393" s="2">
        <f>'Moving Avg'!H1393</f>
        <v>20.422058500000023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  <c r="M1393" s="8">
        <f t="shared" si="210"/>
        <v>0</v>
      </c>
      <c r="N1393" s="8">
        <f t="shared" si="211"/>
        <v>100</v>
      </c>
      <c r="O1393" s="8">
        <f t="shared" si="212"/>
        <v>0</v>
      </c>
      <c r="P1393" s="8">
        <f t="shared" si="213"/>
        <v>83.5</v>
      </c>
      <c r="Q1393" s="9">
        <f t="shared" si="214"/>
        <v>47.524999999999999</v>
      </c>
      <c r="R1393" s="9">
        <f t="shared" si="215"/>
        <v>40.875</v>
      </c>
      <c r="S1393" s="9">
        <f t="shared" si="216"/>
        <v>52.575000000000003</v>
      </c>
      <c r="T1393" s="9">
        <f t="shared" si="217"/>
        <v>45.875</v>
      </c>
      <c r="U1393" s="8">
        <f t="shared" si="218"/>
        <v>46.991666666666674</v>
      </c>
      <c r="V1393" s="8">
        <f t="shared" si="219"/>
        <v>46.712500000000006</v>
      </c>
    </row>
    <row r="1394" spans="1:22" ht="13.5" x14ac:dyDescent="0.25">
      <c r="A1394" s="3">
        <f>RSI!A1394</f>
        <v>44343</v>
      </c>
      <c r="B1394" s="2">
        <f>RSI!B1394</f>
        <v>18.3017</v>
      </c>
      <c r="C1394" s="2">
        <f>RSI!I1394</f>
        <v>74.507072198720749</v>
      </c>
      <c r="D1394" s="2">
        <f>MACD!E1394</f>
        <v>-0.27035368935628767</v>
      </c>
      <c r="E1394" s="2">
        <f>MACD!F1394</f>
        <v>-0.15222794203124471</v>
      </c>
      <c r="F1394" s="2">
        <f>'Moving Avg'!D1394</f>
        <v>18.3017</v>
      </c>
      <c r="G1394" s="2">
        <f>'Moving Avg'!F1394</f>
        <v>17.883104999999993</v>
      </c>
      <c r="H1394" s="2">
        <f>'Moving Avg'!G1394</f>
        <v>17.924262000000009</v>
      </c>
      <c r="I1394" s="2">
        <f>'Moving Avg'!H1394</f>
        <v>20.380200500000022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  <c r="M1394" s="8">
        <f t="shared" si="210"/>
        <v>0</v>
      </c>
      <c r="N1394" s="8">
        <f t="shared" si="211"/>
        <v>100</v>
      </c>
      <c r="O1394" s="8">
        <f t="shared" si="212"/>
        <v>0</v>
      </c>
      <c r="P1394" s="8">
        <f t="shared" si="213"/>
        <v>33</v>
      </c>
      <c r="Q1394" s="9">
        <f t="shared" si="214"/>
        <v>39.950000000000003</v>
      </c>
      <c r="R1394" s="9">
        <f t="shared" si="215"/>
        <v>28.25</v>
      </c>
      <c r="S1394" s="9">
        <f t="shared" si="216"/>
        <v>29.85</v>
      </c>
      <c r="T1394" s="9">
        <f t="shared" si="217"/>
        <v>33.25</v>
      </c>
      <c r="U1394" s="8">
        <f t="shared" si="218"/>
        <v>32.683333333333337</v>
      </c>
      <c r="V1394" s="8">
        <f t="shared" si="219"/>
        <v>32.825000000000003</v>
      </c>
    </row>
    <row r="1395" spans="1:22" ht="13.5" x14ac:dyDescent="0.25">
      <c r="A1395" s="3">
        <f>RSI!A1395</f>
        <v>44344</v>
      </c>
      <c r="B1395" s="2">
        <f>RSI!B1395</f>
        <v>18.3017</v>
      </c>
      <c r="C1395" s="2">
        <f>RSI!I1395</f>
        <v>74.507072198720749</v>
      </c>
      <c r="D1395" s="2">
        <f>MACD!E1395</f>
        <v>-0.29797390518673339</v>
      </c>
      <c r="E1395" s="2">
        <f>MACD!F1395</f>
        <v>-0.18137713466234245</v>
      </c>
      <c r="F1395" s="2">
        <f>'Moving Avg'!D1395</f>
        <v>18.3017</v>
      </c>
      <c r="G1395" s="2">
        <f>'Moving Avg'!F1395</f>
        <v>17.914074999999993</v>
      </c>
      <c r="H1395" s="2">
        <f>'Moving Avg'!G1395</f>
        <v>17.924662000000009</v>
      </c>
      <c r="I1395" s="2">
        <f>'Moving Avg'!H1395</f>
        <v>20.338342500000021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  <c r="M1395" s="8">
        <f t="shared" si="210"/>
        <v>0</v>
      </c>
      <c r="N1395" s="8">
        <f t="shared" si="211"/>
        <v>100</v>
      </c>
      <c r="O1395" s="8">
        <f t="shared" si="212"/>
        <v>0</v>
      </c>
      <c r="P1395" s="8">
        <f t="shared" si="213"/>
        <v>33</v>
      </c>
      <c r="Q1395" s="9">
        <f t="shared" si="214"/>
        <v>39.950000000000003</v>
      </c>
      <c r="R1395" s="9">
        <f t="shared" si="215"/>
        <v>28.25</v>
      </c>
      <c r="S1395" s="9">
        <f t="shared" si="216"/>
        <v>29.85</v>
      </c>
      <c r="T1395" s="9">
        <f t="shared" si="217"/>
        <v>33.25</v>
      </c>
      <c r="U1395" s="8">
        <f t="shared" si="218"/>
        <v>32.683333333333337</v>
      </c>
      <c r="V1395" s="8">
        <f t="shared" si="219"/>
        <v>32.825000000000003</v>
      </c>
    </row>
    <row r="1396" spans="1:22" ht="13.5" x14ac:dyDescent="0.25">
      <c r="A1396" s="3">
        <f>RSI!A1396</f>
        <v>44347</v>
      </c>
      <c r="B1396" s="2">
        <f>RSI!B1396</f>
        <v>17.7822</v>
      </c>
      <c r="C1396" s="2">
        <f>RSI!I1396</f>
        <v>40.637824834974595</v>
      </c>
      <c r="D1396" s="2">
        <f>MACD!E1396</f>
        <v>-0.26942593861301489</v>
      </c>
      <c r="E1396" s="2">
        <f>MACD!F1396</f>
        <v>-0.19898689545247694</v>
      </c>
      <c r="F1396" s="2">
        <f>'Moving Avg'!D1396</f>
        <v>18.197800000000001</v>
      </c>
      <c r="G1396" s="2">
        <f>'Moving Avg'!F1396</f>
        <v>17.919069999999998</v>
      </c>
      <c r="H1396" s="2">
        <f>'Moving Avg'!G1396</f>
        <v>17.914672000000007</v>
      </c>
      <c r="I1396" s="2">
        <f>'Moving Avg'!H1396</f>
        <v>20.293887000000019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  <c r="M1396" s="8">
        <f t="shared" si="210"/>
        <v>25</v>
      </c>
      <c r="N1396" s="8">
        <f t="shared" si="211"/>
        <v>100</v>
      </c>
      <c r="O1396" s="8">
        <f t="shared" si="212"/>
        <v>0</v>
      </c>
      <c r="P1396" s="8">
        <f t="shared" si="213"/>
        <v>16.5</v>
      </c>
      <c r="Q1396" s="9">
        <f t="shared" si="214"/>
        <v>46.225000000000001</v>
      </c>
      <c r="R1396" s="9">
        <f t="shared" si="215"/>
        <v>29.125</v>
      </c>
      <c r="S1396" s="9">
        <f t="shared" si="216"/>
        <v>26.175000000000001</v>
      </c>
      <c r="T1396" s="9">
        <f t="shared" si="217"/>
        <v>35.375</v>
      </c>
      <c r="U1396" s="8">
        <f t="shared" si="218"/>
        <v>33.841666666666661</v>
      </c>
      <c r="V1396" s="8">
        <f t="shared" si="219"/>
        <v>34.224999999999994</v>
      </c>
    </row>
    <row r="1397" spans="1:22" ht="13.5" x14ac:dyDescent="0.25">
      <c r="A1397" s="3">
        <f>RSI!A1397</f>
        <v>44348</v>
      </c>
      <c r="B1397" s="2">
        <f>RSI!B1397</f>
        <v>17.682300000000001</v>
      </c>
      <c r="C1397" s="2">
        <f>RSI!I1397</f>
        <v>37.141350395978186</v>
      </c>
      <c r="D1397" s="2">
        <f>MACD!E1397</f>
        <v>-0.2365889170682145</v>
      </c>
      <c r="E1397" s="2">
        <f>MACD!F1397</f>
        <v>-0.20650729977562446</v>
      </c>
      <c r="F1397" s="2">
        <f>'Moving Avg'!D1397</f>
        <v>18.073920000000001</v>
      </c>
      <c r="G1397" s="2">
        <f>'Moving Avg'!F1397</f>
        <v>17.919069999999998</v>
      </c>
      <c r="H1397" s="2">
        <f>'Moving Avg'!G1397</f>
        <v>17.902684000000004</v>
      </c>
      <c r="I1397" s="2">
        <f>'Moving Avg'!H1397</f>
        <v>20.248932000000018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  <c r="M1397" s="8">
        <f t="shared" si="210"/>
        <v>25</v>
      </c>
      <c r="N1397" s="8">
        <f t="shared" si="211"/>
        <v>100</v>
      </c>
      <c r="O1397" s="8">
        <f t="shared" si="212"/>
        <v>0</v>
      </c>
      <c r="P1397" s="8">
        <f t="shared" si="213"/>
        <v>16.5</v>
      </c>
      <c r="Q1397" s="9">
        <f t="shared" si="214"/>
        <v>46.225000000000001</v>
      </c>
      <c r="R1397" s="9">
        <f t="shared" si="215"/>
        <v>29.125</v>
      </c>
      <c r="S1397" s="9">
        <f t="shared" si="216"/>
        <v>26.175000000000001</v>
      </c>
      <c r="T1397" s="9">
        <f t="shared" si="217"/>
        <v>35.375</v>
      </c>
      <c r="U1397" s="8">
        <f t="shared" si="218"/>
        <v>33.841666666666661</v>
      </c>
      <c r="V1397" s="8">
        <f t="shared" si="219"/>
        <v>34.224999999999994</v>
      </c>
    </row>
    <row r="1398" spans="1:22" ht="13.5" x14ac:dyDescent="0.25">
      <c r="A1398" s="3">
        <f>RSI!A1398</f>
        <v>44349</v>
      </c>
      <c r="B1398" s="2">
        <f>RSI!B1398</f>
        <v>17.432600000000001</v>
      </c>
      <c r="C1398" s="2">
        <f>RSI!I1398</f>
        <v>30.157003161210511</v>
      </c>
      <c r="D1398" s="2">
        <f>MACD!E1398</f>
        <v>-0.18853097805655494</v>
      </c>
      <c r="E1398" s="2">
        <f>MACD!F1398</f>
        <v>-0.20291203543181058</v>
      </c>
      <c r="F1398" s="2">
        <f>'Moving Avg'!D1398</f>
        <v>17.900099999999998</v>
      </c>
      <c r="G1398" s="2">
        <f>'Moving Avg'!F1398</f>
        <v>17.906585</v>
      </c>
      <c r="H1398" s="2">
        <f>'Moving Avg'!G1398</f>
        <v>17.885702000000002</v>
      </c>
      <c r="I1398" s="2">
        <f>'Moving Avg'!H1398</f>
        <v>20.202728500000017</v>
      </c>
      <c r="J1398" s="6" t="str">
        <f>OBV!F1398</f>
        <v>BEARISH</v>
      </c>
      <c r="K1398" s="6" t="str">
        <f>OBV!G1398</f>
        <v>WEAK</v>
      </c>
      <c r="L1398" s="6" t="str">
        <f>OBV!H1398</f>
        <v>CONFIRMED BEARISH</v>
      </c>
      <c r="M1398" s="8">
        <f t="shared" si="210"/>
        <v>25</v>
      </c>
      <c r="N1398" s="8">
        <f t="shared" si="211"/>
        <v>0</v>
      </c>
      <c r="O1398" s="8">
        <f t="shared" si="212"/>
        <v>0</v>
      </c>
      <c r="P1398" s="8">
        <f t="shared" si="213"/>
        <v>0</v>
      </c>
      <c r="Q1398" s="9">
        <f t="shared" si="214"/>
        <v>8.75</v>
      </c>
      <c r="R1398" s="9">
        <f t="shared" si="215"/>
        <v>5</v>
      </c>
      <c r="S1398" s="9">
        <f t="shared" si="216"/>
        <v>3.75</v>
      </c>
      <c r="T1398" s="9">
        <f t="shared" si="217"/>
        <v>6.25</v>
      </c>
      <c r="U1398" s="8">
        <f t="shared" si="218"/>
        <v>5.833333333333333</v>
      </c>
      <c r="V1398" s="8">
        <f t="shared" si="219"/>
        <v>5.9375</v>
      </c>
    </row>
    <row r="1399" spans="1:22" ht="13.5" x14ac:dyDescent="0.25">
      <c r="A1399" s="3">
        <f>RSI!A1399</f>
        <v>44350</v>
      </c>
      <c r="B1399" s="2">
        <f>RSI!B1399</f>
        <v>16.483499999999999</v>
      </c>
      <c r="C1399" s="2">
        <f>RSI!I1399</f>
        <v>17.040320593764946</v>
      </c>
      <c r="D1399" s="2">
        <f>MACD!E1399</f>
        <v>5.4805807480953206E-3</v>
      </c>
      <c r="E1399" s="2">
        <f>MACD!F1399</f>
        <v>-0.1612335121958294</v>
      </c>
      <c r="F1399" s="2">
        <f>'Moving Avg'!D1399</f>
        <v>17.536459999999998</v>
      </c>
      <c r="G1399" s="2">
        <f>'Moving Avg'!F1399</f>
        <v>17.846644999999999</v>
      </c>
      <c r="H1399" s="2">
        <f>'Moving Avg'!G1399</f>
        <v>17.849938000000005</v>
      </c>
      <c r="I1399" s="2">
        <f>'Moving Avg'!H1399</f>
        <v>20.151779500000014</v>
      </c>
      <c r="J1399" s="6" t="str">
        <f>OBV!F1399</f>
        <v>BEARISH</v>
      </c>
      <c r="K1399" s="6" t="str">
        <f>OBV!G1399</f>
        <v>WEAK</v>
      </c>
      <c r="L1399" s="6" t="str">
        <f>OBV!H1399</f>
        <v>CONFIRMED BEARISH</v>
      </c>
      <c r="M1399" s="8">
        <f t="shared" si="210"/>
        <v>50</v>
      </c>
      <c r="N1399" s="8">
        <f t="shared" si="211"/>
        <v>0</v>
      </c>
      <c r="O1399" s="8">
        <f t="shared" si="212"/>
        <v>0</v>
      </c>
      <c r="P1399" s="8">
        <f t="shared" si="213"/>
        <v>0</v>
      </c>
      <c r="Q1399" s="9">
        <f t="shared" si="214"/>
        <v>17.5</v>
      </c>
      <c r="R1399" s="9">
        <f t="shared" si="215"/>
        <v>10</v>
      </c>
      <c r="S1399" s="9">
        <f t="shared" si="216"/>
        <v>7.5</v>
      </c>
      <c r="T1399" s="9">
        <f t="shared" si="217"/>
        <v>12.5</v>
      </c>
      <c r="U1399" s="8">
        <f t="shared" si="218"/>
        <v>11.666666666666666</v>
      </c>
      <c r="V1399" s="8">
        <f t="shared" si="219"/>
        <v>11.875</v>
      </c>
    </row>
    <row r="1400" spans="1:22" ht="13.5" x14ac:dyDescent="0.25">
      <c r="A1400" s="3">
        <f>RSI!A1400</f>
        <v>44351</v>
      </c>
      <c r="B1400" s="2">
        <f>RSI!B1400</f>
        <v>15.984</v>
      </c>
      <c r="C1400" s="2">
        <f>RSI!I1400</f>
        <v>13.670365238265973</v>
      </c>
      <c r="D1400" s="2">
        <f>MACD!E1400</f>
        <v>0.21514170994549175</v>
      </c>
      <c r="E1400" s="2">
        <f>MACD!F1400</f>
        <v>-8.5958467767565161E-2</v>
      </c>
      <c r="F1400" s="2">
        <f>'Moving Avg'!D1400</f>
        <v>17.07292</v>
      </c>
      <c r="G1400" s="2">
        <f>'Moving Avg'!F1400</f>
        <v>17.76173</v>
      </c>
      <c r="H1400" s="2">
        <f>'Moving Avg'!G1400</f>
        <v>17.804184000000006</v>
      </c>
      <c r="I1400" s="2">
        <f>'Moving Avg'!H1400</f>
        <v>20.098333000000014</v>
      </c>
      <c r="J1400" s="6" t="str">
        <f>OBV!F1400</f>
        <v>BEARISH</v>
      </c>
      <c r="K1400" s="6" t="str">
        <f>OBV!G1400</f>
        <v>WEAK</v>
      </c>
      <c r="L1400" s="6" t="str">
        <f>OBV!H1400</f>
        <v>CONFIRMED BEARISH</v>
      </c>
      <c r="M1400" s="8">
        <f t="shared" si="210"/>
        <v>50</v>
      </c>
      <c r="N1400" s="8">
        <f t="shared" si="211"/>
        <v>0</v>
      </c>
      <c r="O1400" s="8">
        <f t="shared" si="212"/>
        <v>0</v>
      </c>
      <c r="P1400" s="8">
        <f t="shared" si="213"/>
        <v>0</v>
      </c>
      <c r="Q1400" s="9">
        <f t="shared" si="214"/>
        <v>17.5</v>
      </c>
      <c r="R1400" s="9">
        <f t="shared" si="215"/>
        <v>10</v>
      </c>
      <c r="S1400" s="9">
        <f t="shared" si="216"/>
        <v>7.5</v>
      </c>
      <c r="T1400" s="9">
        <f t="shared" si="217"/>
        <v>12.5</v>
      </c>
      <c r="U1400" s="8">
        <f t="shared" si="218"/>
        <v>11.666666666666666</v>
      </c>
      <c r="V1400" s="8">
        <f t="shared" si="219"/>
        <v>11.875</v>
      </c>
    </row>
    <row r="1401" spans="1:22" ht="13.5" x14ac:dyDescent="0.25">
      <c r="A1401" s="3">
        <f>RSI!A1401</f>
        <v>44354</v>
      </c>
      <c r="B1401" s="2">
        <f>RSI!B1401</f>
        <v>15.5045</v>
      </c>
      <c r="C1401" s="2">
        <f>RSI!I1401</f>
        <v>11.349894868294172</v>
      </c>
      <c r="D1401" s="2">
        <f>MACD!E1401</f>
        <v>0.43888542416059906</v>
      </c>
      <c r="E1401" s="2">
        <f>MACD!F1401</f>
        <v>1.9010310618067697E-2</v>
      </c>
      <c r="F1401" s="2">
        <f>'Moving Avg'!D1401</f>
        <v>16.617380000000004</v>
      </c>
      <c r="G1401" s="2">
        <f>'Moving Avg'!F1401</f>
        <v>17.652840000000005</v>
      </c>
      <c r="H1401" s="2">
        <f>'Moving Avg'!G1401</f>
        <v>17.744644000000005</v>
      </c>
      <c r="I1401" s="2">
        <f>'Moving Avg'!H1401</f>
        <v>20.04248900000001</v>
      </c>
      <c r="J1401" s="6" t="str">
        <f>OBV!F1401</f>
        <v>BEARISH</v>
      </c>
      <c r="K1401" s="6" t="str">
        <f>OBV!G1401</f>
        <v>WEAK</v>
      </c>
      <c r="L1401" s="6" t="str">
        <f>OBV!H1401</f>
        <v>CONFIRMED BEARISH</v>
      </c>
      <c r="M1401" s="8">
        <f t="shared" si="210"/>
        <v>50</v>
      </c>
      <c r="N1401" s="8">
        <f t="shared" si="211"/>
        <v>0</v>
      </c>
      <c r="O1401" s="8">
        <f t="shared" si="212"/>
        <v>0</v>
      </c>
      <c r="P1401" s="8">
        <f t="shared" si="213"/>
        <v>0</v>
      </c>
      <c r="Q1401" s="9">
        <f t="shared" si="214"/>
        <v>17.5</v>
      </c>
      <c r="R1401" s="9">
        <f t="shared" si="215"/>
        <v>10</v>
      </c>
      <c r="S1401" s="9">
        <f t="shared" si="216"/>
        <v>7.5</v>
      </c>
      <c r="T1401" s="9">
        <f t="shared" si="217"/>
        <v>12.5</v>
      </c>
      <c r="U1401" s="8">
        <f t="shared" si="218"/>
        <v>11.666666666666666</v>
      </c>
      <c r="V1401" s="8">
        <f t="shared" si="219"/>
        <v>11.875</v>
      </c>
    </row>
    <row r="1402" spans="1:22" ht="13.5" x14ac:dyDescent="0.25">
      <c r="A1402" s="3">
        <f>RSI!A1402</f>
        <v>44355</v>
      </c>
      <c r="B1402" s="2">
        <f>RSI!B1402</f>
        <v>15.5045</v>
      </c>
      <c r="C1402" s="2">
        <f>RSI!I1402</f>
        <v>11.349894868294172</v>
      </c>
      <c r="D1402" s="2">
        <f>MACD!E1402</f>
        <v>0.64105858573470798</v>
      </c>
      <c r="E1402" s="2">
        <f>MACD!F1402</f>
        <v>0.14341996564139575</v>
      </c>
      <c r="F1402" s="2">
        <f>'Moving Avg'!D1402</f>
        <v>16.181819999999998</v>
      </c>
      <c r="G1402" s="2">
        <f>'Moving Avg'!F1402</f>
        <v>17.543950000000002</v>
      </c>
      <c r="H1402" s="2">
        <f>'Moving Avg'!G1402</f>
        <v>17.689100000000003</v>
      </c>
      <c r="I1402" s="2">
        <f>'Moving Avg'!H1402</f>
        <v>19.98664500000001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  <c r="M1402" s="8">
        <f t="shared" si="210"/>
        <v>50</v>
      </c>
      <c r="N1402" s="8">
        <f t="shared" si="211"/>
        <v>0</v>
      </c>
      <c r="O1402" s="8">
        <f t="shared" si="212"/>
        <v>0</v>
      </c>
      <c r="P1402" s="8">
        <f t="shared" si="213"/>
        <v>16.5</v>
      </c>
      <c r="Q1402" s="9">
        <f t="shared" si="214"/>
        <v>19.975000000000001</v>
      </c>
      <c r="R1402" s="9">
        <f t="shared" si="215"/>
        <v>14.125</v>
      </c>
      <c r="S1402" s="9">
        <f t="shared" si="216"/>
        <v>14.925000000000001</v>
      </c>
      <c r="T1402" s="9">
        <f t="shared" si="217"/>
        <v>16.625</v>
      </c>
      <c r="U1402" s="8">
        <f t="shared" si="218"/>
        <v>16.341666666666669</v>
      </c>
      <c r="V1402" s="8">
        <f t="shared" si="219"/>
        <v>16.412500000000001</v>
      </c>
    </row>
    <row r="1403" spans="1:22" ht="13.5" x14ac:dyDescent="0.25">
      <c r="A1403" s="3">
        <f>RSI!A1403</f>
        <v>44356</v>
      </c>
      <c r="B1403" s="2">
        <f>RSI!B1403</f>
        <v>16.1938</v>
      </c>
      <c r="C1403" s="2">
        <f>RSI!I1403</f>
        <v>30.903996624069734</v>
      </c>
      <c r="D1403" s="2">
        <f>MACD!E1403</f>
        <v>0.77296851476587847</v>
      </c>
      <c r="E1403" s="2">
        <f>MACD!F1403</f>
        <v>0.26932967546629233</v>
      </c>
      <c r="F1403" s="2">
        <f>'Moving Avg'!D1403</f>
        <v>15.934059999999999</v>
      </c>
      <c r="G1403" s="2">
        <f>'Moving Avg'!F1403</f>
        <v>17.469525000000001</v>
      </c>
      <c r="H1403" s="2">
        <f>'Moving Avg'!G1403</f>
        <v>17.647542000000001</v>
      </c>
      <c r="I1403" s="2">
        <f>'Moving Avg'!H1403</f>
        <v>19.934247500000012</v>
      </c>
      <c r="J1403" s="6" t="str">
        <f>OBV!F1403</f>
        <v>BULLISH</v>
      </c>
      <c r="K1403" s="6" t="str">
        <f>OBV!G1403</f>
        <v>NEUTRAL</v>
      </c>
      <c r="L1403" s="6" t="str">
        <f>OBV!H1403</f>
        <v>BULLISH DIVERGENCE</v>
      </c>
      <c r="M1403" s="8">
        <f t="shared" si="210"/>
        <v>25</v>
      </c>
      <c r="N1403" s="8">
        <f t="shared" si="211"/>
        <v>0</v>
      </c>
      <c r="O1403" s="8">
        <f t="shared" si="212"/>
        <v>0</v>
      </c>
      <c r="P1403" s="8">
        <f t="shared" si="213"/>
        <v>66.5</v>
      </c>
      <c r="Q1403" s="9">
        <f t="shared" si="214"/>
        <v>18.725000000000001</v>
      </c>
      <c r="R1403" s="9">
        <f t="shared" si="215"/>
        <v>21.625</v>
      </c>
      <c r="S1403" s="9">
        <f t="shared" si="216"/>
        <v>33.674999999999997</v>
      </c>
      <c r="T1403" s="9">
        <f t="shared" si="217"/>
        <v>22.875</v>
      </c>
      <c r="U1403" s="8">
        <f t="shared" si="218"/>
        <v>24.675000000000001</v>
      </c>
      <c r="V1403" s="8">
        <f t="shared" si="219"/>
        <v>24.225000000000001</v>
      </c>
    </row>
    <row r="1404" spans="1:22" ht="13.5" x14ac:dyDescent="0.25">
      <c r="A1404" s="3">
        <f>RSI!A1404</f>
        <v>44357</v>
      </c>
      <c r="B1404" s="2">
        <f>RSI!B1404</f>
        <v>16.483499999999999</v>
      </c>
      <c r="C1404" s="2">
        <f>RSI!I1404</f>
        <v>37.176036989236231</v>
      </c>
      <c r="D1404" s="2">
        <f>MACD!E1404</f>
        <v>0.87007038492117417</v>
      </c>
      <c r="E1404" s="2">
        <f>MACD!F1404</f>
        <v>0.38947781735726872</v>
      </c>
      <c r="F1404" s="2">
        <f>'Moving Avg'!D1404</f>
        <v>15.934059999999999</v>
      </c>
      <c r="G1404" s="2">
        <f>'Moving Avg'!F1404</f>
        <v>17.409585</v>
      </c>
      <c r="H1404" s="2">
        <f>'Moving Avg'!G1404</f>
        <v>17.622566000000003</v>
      </c>
      <c r="I1404" s="2">
        <f>'Moving Avg'!H1404</f>
        <v>19.883298500000009</v>
      </c>
      <c r="J1404" s="6" t="str">
        <f>OBV!F1404</f>
        <v>BULLISH</v>
      </c>
      <c r="K1404" s="6" t="str">
        <f>OBV!G1404</f>
        <v>NEUTRAL</v>
      </c>
      <c r="L1404" s="6" t="str">
        <f>OBV!H1404</f>
        <v>NEUTRAL</v>
      </c>
      <c r="M1404" s="8">
        <f t="shared" si="210"/>
        <v>25</v>
      </c>
      <c r="N1404" s="8">
        <f t="shared" si="211"/>
        <v>0</v>
      </c>
      <c r="O1404" s="8">
        <f t="shared" si="212"/>
        <v>0</v>
      </c>
      <c r="P1404" s="8">
        <f t="shared" si="213"/>
        <v>49.5</v>
      </c>
      <c r="Q1404" s="9">
        <f t="shared" si="214"/>
        <v>16.175000000000001</v>
      </c>
      <c r="R1404" s="9">
        <f t="shared" si="215"/>
        <v>17.375</v>
      </c>
      <c r="S1404" s="9">
        <f t="shared" si="216"/>
        <v>26.025000000000002</v>
      </c>
      <c r="T1404" s="9">
        <f t="shared" si="217"/>
        <v>18.625</v>
      </c>
      <c r="U1404" s="8">
        <f t="shared" si="218"/>
        <v>19.858333333333334</v>
      </c>
      <c r="V1404" s="8">
        <f t="shared" si="219"/>
        <v>19.55</v>
      </c>
    </row>
    <row r="1405" spans="1:22" ht="13.5" x14ac:dyDescent="0.25">
      <c r="A1405" s="3">
        <f>RSI!A1405</f>
        <v>44358</v>
      </c>
      <c r="B1405" s="2">
        <f>RSI!B1405</f>
        <v>16.483499999999999</v>
      </c>
      <c r="C1405" s="2">
        <f>RSI!I1405</f>
        <v>37.176036989236231</v>
      </c>
      <c r="D1405" s="2">
        <f>MACD!E1405</f>
        <v>0.95695224461639228</v>
      </c>
      <c r="E1405" s="2">
        <f>MACD!F1405</f>
        <v>0.50297270280909345</v>
      </c>
      <c r="F1405" s="2">
        <f>'Moving Avg'!D1405</f>
        <v>16.03396</v>
      </c>
      <c r="G1405" s="2">
        <f>'Moving Avg'!F1405</f>
        <v>17.349645000000002</v>
      </c>
      <c r="H1405" s="2">
        <f>'Moving Avg'!G1405</f>
        <v>17.597590000000004</v>
      </c>
      <c r="I1405" s="2">
        <f>'Moving Avg'!H1405</f>
        <v>19.83234950000001</v>
      </c>
      <c r="J1405" s="6" t="str">
        <f>OBV!F1405</f>
        <v>BULLISH</v>
      </c>
      <c r="K1405" s="6" t="str">
        <f>OBV!G1405</f>
        <v>NEUTRAL</v>
      </c>
      <c r="L1405" s="6" t="str">
        <f>OBV!H1405</f>
        <v>CONFIRMED BULLISH</v>
      </c>
      <c r="M1405" s="8">
        <f t="shared" si="210"/>
        <v>25</v>
      </c>
      <c r="N1405" s="8">
        <f t="shared" si="211"/>
        <v>0</v>
      </c>
      <c r="O1405" s="8">
        <f t="shared" si="212"/>
        <v>0</v>
      </c>
      <c r="P1405" s="8">
        <f t="shared" si="213"/>
        <v>83.5</v>
      </c>
      <c r="Q1405" s="9">
        <f t="shared" si="214"/>
        <v>21.274999999999999</v>
      </c>
      <c r="R1405" s="9">
        <f t="shared" si="215"/>
        <v>25.875</v>
      </c>
      <c r="S1405" s="9">
        <f t="shared" si="216"/>
        <v>41.325000000000003</v>
      </c>
      <c r="T1405" s="9">
        <f t="shared" si="217"/>
        <v>27.125</v>
      </c>
      <c r="U1405" s="8">
        <f t="shared" si="218"/>
        <v>29.491666666666664</v>
      </c>
      <c r="V1405" s="8">
        <f t="shared" si="219"/>
        <v>28.9</v>
      </c>
    </row>
    <row r="1406" spans="1:22" ht="13.5" x14ac:dyDescent="0.25">
      <c r="A1406" s="3">
        <f>RSI!A1406</f>
        <v>44361</v>
      </c>
      <c r="B1406" s="2">
        <f>RSI!B1406</f>
        <v>16.483499999999999</v>
      </c>
      <c r="C1406" s="2">
        <f>RSI!I1406</f>
        <v>37.176036989236223</v>
      </c>
      <c r="D1406" s="2">
        <f>MACD!E1406</f>
        <v>0.95491379002299936</v>
      </c>
      <c r="E1406" s="2">
        <f>MACD!F1406</f>
        <v>0.5933609202518747</v>
      </c>
      <c r="F1406" s="2">
        <f>'Moving Avg'!D1406</f>
        <v>16.229759999999999</v>
      </c>
      <c r="G1406" s="2">
        <f>'Moving Avg'!F1406</f>
        <v>17.284709999999997</v>
      </c>
      <c r="H1406" s="2">
        <f>'Moving Avg'!G1406</f>
        <v>17.572614000000002</v>
      </c>
      <c r="I1406" s="2">
        <f>'Moving Avg'!H1406</f>
        <v>19.781400500000007</v>
      </c>
      <c r="J1406" s="6" t="str">
        <f>OBV!F1406</f>
        <v>BULLISH</v>
      </c>
      <c r="K1406" s="6" t="str">
        <f>OBV!G1406</f>
        <v>NEUTRAL</v>
      </c>
      <c r="L1406" s="6" t="str">
        <f>OBV!H1406</f>
        <v>CONFIRMED BULLISH</v>
      </c>
      <c r="M1406" s="8">
        <f t="shared" si="210"/>
        <v>25</v>
      </c>
      <c r="N1406" s="8">
        <f t="shared" si="211"/>
        <v>0</v>
      </c>
      <c r="O1406" s="8">
        <f t="shared" si="212"/>
        <v>0</v>
      </c>
      <c r="P1406" s="8">
        <f t="shared" si="213"/>
        <v>83.5</v>
      </c>
      <c r="Q1406" s="9">
        <f t="shared" si="214"/>
        <v>21.274999999999999</v>
      </c>
      <c r="R1406" s="9">
        <f t="shared" si="215"/>
        <v>25.875</v>
      </c>
      <c r="S1406" s="9">
        <f t="shared" si="216"/>
        <v>41.325000000000003</v>
      </c>
      <c r="T1406" s="9">
        <f t="shared" si="217"/>
        <v>27.125</v>
      </c>
      <c r="U1406" s="8">
        <f t="shared" si="218"/>
        <v>29.491666666666664</v>
      </c>
      <c r="V1406" s="8">
        <f t="shared" si="219"/>
        <v>28.9</v>
      </c>
    </row>
    <row r="1407" spans="1:22" ht="13.5" x14ac:dyDescent="0.25">
      <c r="A1407" s="3">
        <f>RSI!A1407</f>
        <v>44362</v>
      </c>
      <c r="B1407" s="2">
        <f>RSI!B1407</f>
        <v>16.483499999999999</v>
      </c>
      <c r="C1407" s="2">
        <f>RSI!I1407</f>
        <v>37.176036989236223</v>
      </c>
      <c r="D1407" s="2">
        <f>MACD!E1407</f>
        <v>0.94186527101082262</v>
      </c>
      <c r="E1407" s="2">
        <f>MACD!F1407</f>
        <v>0.66306179040366431</v>
      </c>
      <c r="F1407" s="2">
        <f>'Moving Avg'!D1407</f>
        <v>16.425560000000001</v>
      </c>
      <c r="G1407" s="2">
        <f>'Moving Avg'!F1407</f>
        <v>17.219774999999998</v>
      </c>
      <c r="H1407" s="2">
        <f>'Moving Avg'!G1407</f>
        <v>17.550436000000005</v>
      </c>
      <c r="I1407" s="2">
        <f>'Moving Avg'!H1407</f>
        <v>19.730451500000004</v>
      </c>
      <c r="J1407" s="6" t="str">
        <f>OBV!F1407</f>
        <v>BULLISH</v>
      </c>
      <c r="K1407" s="6" t="str">
        <f>OBV!G1407</f>
        <v>NEUTRAL</v>
      </c>
      <c r="L1407" s="6" t="str">
        <f>OBV!H1407</f>
        <v>CONFIRMED BULLISH</v>
      </c>
      <c r="M1407" s="8">
        <f t="shared" si="210"/>
        <v>25</v>
      </c>
      <c r="N1407" s="8">
        <f t="shared" si="211"/>
        <v>0</v>
      </c>
      <c r="O1407" s="8">
        <f t="shared" si="212"/>
        <v>0</v>
      </c>
      <c r="P1407" s="8">
        <f t="shared" si="213"/>
        <v>83.5</v>
      </c>
      <c r="Q1407" s="9">
        <f t="shared" si="214"/>
        <v>21.274999999999999</v>
      </c>
      <c r="R1407" s="9">
        <f t="shared" si="215"/>
        <v>25.875</v>
      </c>
      <c r="S1407" s="9">
        <f t="shared" si="216"/>
        <v>41.325000000000003</v>
      </c>
      <c r="T1407" s="9">
        <f t="shared" si="217"/>
        <v>27.125</v>
      </c>
      <c r="U1407" s="8">
        <f t="shared" si="218"/>
        <v>29.491666666666664</v>
      </c>
      <c r="V1407" s="8">
        <f t="shared" si="219"/>
        <v>28.9</v>
      </c>
    </row>
    <row r="1408" spans="1:22" ht="13.5" x14ac:dyDescent="0.25">
      <c r="A1408" s="3">
        <f>RSI!A1408</f>
        <v>44363</v>
      </c>
      <c r="B1408" s="2">
        <f>RSI!B1408</f>
        <v>16.983000000000001</v>
      </c>
      <c r="C1408" s="2">
        <f>RSI!I1408</f>
        <v>48.101429393831609</v>
      </c>
      <c r="D1408" s="2">
        <f>MACD!E1408</f>
        <v>0.85915471883876293</v>
      </c>
      <c r="E1408" s="2">
        <f>MACD!F1408</f>
        <v>0.70228037609068417</v>
      </c>
      <c r="F1408" s="2">
        <f>'Moving Avg'!D1408</f>
        <v>16.583400000000001</v>
      </c>
      <c r="G1408" s="2">
        <f>'Moving Avg'!F1408</f>
        <v>17.179814999999998</v>
      </c>
      <c r="H1408" s="2">
        <f>'Moving Avg'!G1408</f>
        <v>17.538248000000003</v>
      </c>
      <c r="I1408" s="2">
        <f>'Moving Avg'!H1408</f>
        <v>19.682000000000006</v>
      </c>
      <c r="J1408" s="6" t="str">
        <f>OBV!F1408</f>
        <v>BULLISH</v>
      </c>
      <c r="K1408" s="6" t="str">
        <f>OBV!G1408</f>
        <v>NEUTRAL</v>
      </c>
      <c r="L1408" s="6" t="str">
        <f>OBV!H1408</f>
        <v>CONFIRMED BULLISH</v>
      </c>
      <c r="M1408" s="8">
        <f t="shared" si="210"/>
        <v>25</v>
      </c>
      <c r="N1408" s="8">
        <f t="shared" si="211"/>
        <v>0</v>
      </c>
      <c r="O1408" s="8">
        <f t="shared" si="212"/>
        <v>0</v>
      </c>
      <c r="P1408" s="8">
        <f t="shared" si="213"/>
        <v>83.5</v>
      </c>
      <c r="Q1408" s="9">
        <f t="shared" si="214"/>
        <v>21.274999999999999</v>
      </c>
      <c r="R1408" s="9">
        <f t="shared" si="215"/>
        <v>25.875</v>
      </c>
      <c r="S1408" s="9">
        <f t="shared" si="216"/>
        <v>41.325000000000003</v>
      </c>
      <c r="T1408" s="9">
        <f t="shared" si="217"/>
        <v>27.125</v>
      </c>
      <c r="U1408" s="8">
        <f t="shared" si="218"/>
        <v>29.491666666666664</v>
      </c>
      <c r="V1408" s="8">
        <f t="shared" si="219"/>
        <v>28.9</v>
      </c>
    </row>
    <row r="1409" spans="1:22" ht="13.5" x14ac:dyDescent="0.25">
      <c r="A1409" s="3">
        <f>RSI!A1409</f>
        <v>44364</v>
      </c>
      <c r="B1409" s="2">
        <f>RSI!B1409</f>
        <v>16.983000000000001</v>
      </c>
      <c r="C1409" s="2">
        <f>RSI!I1409</f>
        <v>48.101429393831609</v>
      </c>
      <c r="D1409" s="2">
        <f>MACD!E1409</f>
        <v>0.64367032931548351</v>
      </c>
      <c r="E1409" s="2">
        <f>MACD!F1409</f>
        <v>0.69055836673564408</v>
      </c>
      <c r="F1409" s="2">
        <f>'Moving Avg'!D1409</f>
        <v>16.683299999999999</v>
      </c>
      <c r="G1409" s="2">
        <f>'Moving Avg'!F1409</f>
        <v>17.113880000000002</v>
      </c>
      <c r="H1409" s="2">
        <f>'Moving Avg'!G1409</f>
        <v>17.526060000000001</v>
      </c>
      <c r="I1409" s="2">
        <f>'Moving Avg'!H1409</f>
        <v>19.633548500000007</v>
      </c>
      <c r="J1409" s="6" t="str">
        <f>OBV!F1409</f>
        <v>BULLISH</v>
      </c>
      <c r="K1409" s="6" t="str">
        <f>OBV!G1409</f>
        <v>NEUTRAL</v>
      </c>
      <c r="L1409" s="6" t="str">
        <f>OBV!H1409</f>
        <v>CONFIRMED BULLISH</v>
      </c>
      <c r="M1409" s="8">
        <f t="shared" si="210"/>
        <v>25</v>
      </c>
      <c r="N1409" s="8">
        <f t="shared" si="211"/>
        <v>100</v>
      </c>
      <c r="O1409" s="8">
        <f t="shared" si="212"/>
        <v>0</v>
      </c>
      <c r="P1409" s="8">
        <f t="shared" si="213"/>
        <v>83.5</v>
      </c>
      <c r="Q1409" s="9">
        <f t="shared" si="214"/>
        <v>56.274999999999999</v>
      </c>
      <c r="R1409" s="9">
        <f t="shared" si="215"/>
        <v>45.875</v>
      </c>
      <c r="S1409" s="9">
        <f t="shared" si="216"/>
        <v>56.325000000000003</v>
      </c>
      <c r="T1409" s="9">
        <f t="shared" si="217"/>
        <v>52.125</v>
      </c>
      <c r="U1409" s="8">
        <f t="shared" si="218"/>
        <v>52.82500000000001</v>
      </c>
      <c r="V1409" s="8">
        <f t="shared" si="219"/>
        <v>52.650000000000006</v>
      </c>
    </row>
    <row r="1410" spans="1:22" ht="13.5" x14ac:dyDescent="0.25">
      <c r="A1410" s="3">
        <f>RSI!A1410</f>
        <v>44365</v>
      </c>
      <c r="B1410" s="2">
        <f>RSI!B1410</f>
        <v>16.983000000000001</v>
      </c>
      <c r="C1410" s="2">
        <f>RSI!I1410</f>
        <v>48.101429393831616</v>
      </c>
      <c r="D1410" s="2">
        <f>MACD!E1410</f>
        <v>0.38496979246031771</v>
      </c>
      <c r="E1410" s="2">
        <f>MACD!F1410</f>
        <v>0.62944065188057885</v>
      </c>
      <c r="F1410" s="2">
        <f>'Moving Avg'!D1410</f>
        <v>16.783200000000001</v>
      </c>
      <c r="G1410" s="2">
        <f>'Moving Avg'!F1410</f>
        <v>17.047945000000002</v>
      </c>
      <c r="H1410" s="2">
        <f>'Moving Avg'!G1410</f>
        <v>17.513872000000003</v>
      </c>
      <c r="I1410" s="2">
        <f>'Moving Avg'!H1410</f>
        <v>19.587594500000009</v>
      </c>
      <c r="J1410" s="6" t="str">
        <f>OBV!F1410</f>
        <v>BULLISH</v>
      </c>
      <c r="K1410" s="6" t="str">
        <f>OBV!G1410</f>
        <v>NEUTRAL</v>
      </c>
      <c r="L1410" s="6" t="str">
        <f>OBV!H1410</f>
        <v>CONFIRMED BULLISH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100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83.5</v>
      </c>
      <c r="Q1410" s="9">
        <f t="shared" si="214"/>
        <v>56.274999999999999</v>
      </c>
      <c r="R1410" s="9">
        <f t="shared" si="215"/>
        <v>45.875</v>
      </c>
      <c r="S1410" s="9">
        <f t="shared" si="216"/>
        <v>56.325000000000003</v>
      </c>
      <c r="T1410" s="9">
        <f t="shared" si="217"/>
        <v>52.125</v>
      </c>
      <c r="U1410" s="8">
        <f t="shared" si="218"/>
        <v>52.82500000000001</v>
      </c>
      <c r="V1410" s="8">
        <f t="shared" si="219"/>
        <v>52.650000000000006</v>
      </c>
    </row>
    <row r="1411" spans="1:22" ht="13.5" x14ac:dyDescent="0.25">
      <c r="A1411" s="3">
        <f>RSI!A1411</f>
        <v>44368</v>
      </c>
      <c r="B1411" s="2">
        <f>RSI!B1411</f>
        <v>16.983000000000001</v>
      </c>
      <c r="C1411" s="2">
        <f>RSI!I1411</f>
        <v>48.101429393831623</v>
      </c>
      <c r="D1411" s="2">
        <f>MACD!E1411</f>
        <v>9.2743220366266144E-2</v>
      </c>
      <c r="E1411" s="2">
        <f>MACD!F1411</f>
        <v>0.52210116557771624</v>
      </c>
      <c r="F1411" s="2">
        <f>'Moving Avg'!D1411</f>
        <v>16.883100000000002</v>
      </c>
      <c r="G1411" s="2">
        <f>'Moving Avg'!F1411</f>
        <v>16.982010000000002</v>
      </c>
      <c r="H1411" s="2">
        <f>'Moving Avg'!G1411</f>
        <v>17.500883999999999</v>
      </c>
      <c r="I1411" s="2">
        <f>'Moving Avg'!H1411</f>
        <v>19.541640500000014</v>
      </c>
      <c r="J1411" s="6" t="str">
        <f>OBV!F1411</f>
        <v>BULLISH</v>
      </c>
      <c r="K1411" s="6" t="str">
        <f>OBV!G1411</f>
        <v>NEUTRAL</v>
      </c>
      <c r="L1411" s="6" t="str">
        <f>OBV!H1411</f>
        <v>CONFIRMED BULLISH</v>
      </c>
      <c r="M1411" s="8">
        <f t="shared" si="220"/>
        <v>25</v>
      </c>
      <c r="N1411" s="8">
        <f t="shared" si="221"/>
        <v>100</v>
      </c>
      <c r="O1411" s="8">
        <f t="shared" si="222"/>
        <v>0</v>
      </c>
      <c r="P1411" s="8">
        <f t="shared" si="223"/>
        <v>83.5</v>
      </c>
      <c r="Q1411" s="9">
        <f t="shared" ref="Q1411:Q1474" si="224">0.35*M1411+N1411*0.35+O1411*0.15+P1411*0.15</f>
        <v>56.274999999999999</v>
      </c>
      <c r="R1411" s="9">
        <f t="shared" ref="R1411:R1474" si="225">M1411*0.2+N1411*0.2+O1411*0.35+P1411*0.25</f>
        <v>45.875</v>
      </c>
      <c r="S1411" s="9">
        <f t="shared" ref="S1411:S1474" si="226">M1411*0.15+N1411*0.15+O1411*0.25+P1411*0.45</f>
        <v>56.325000000000003</v>
      </c>
      <c r="T1411" s="9">
        <f t="shared" ref="T1411:T1474" si="227">0.25*SUM(M1411:P1411)</f>
        <v>52.125</v>
      </c>
      <c r="U1411" s="8">
        <f t="shared" ref="U1411:U1474" si="228">SUM(Q1411:S1411)/3</f>
        <v>52.82500000000001</v>
      </c>
      <c r="V1411" s="8">
        <f t="shared" ref="V1411:V1474" si="229">SUM(Q1411:T1411)/4</f>
        <v>52.650000000000006</v>
      </c>
    </row>
    <row r="1412" spans="1:22" ht="13.5" x14ac:dyDescent="0.25">
      <c r="A1412" s="3">
        <f>RSI!A1412</f>
        <v>44369</v>
      </c>
      <c r="B1412" s="2">
        <f>RSI!B1412</f>
        <v>17.4925</v>
      </c>
      <c r="C1412" s="2">
        <f>RSI!I1412</f>
        <v>58.098796540288362</v>
      </c>
      <c r="D1412" s="2">
        <f>MACD!E1412</f>
        <v>-0.19185586854350589</v>
      </c>
      <c r="E1412" s="2">
        <f>MACD!F1412</f>
        <v>0.37930975875347184</v>
      </c>
      <c r="F1412" s="2">
        <f>'Moving Avg'!D1412</f>
        <v>17.084899999999998</v>
      </c>
      <c r="G1412" s="2">
        <f>'Moving Avg'!F1412</f>
        <v>16.941549999999999</v>
      </c>
      <c r="H1412" s="2">
        <f>'Moving Avg'!G1412</f>
        <v>17.498085999999997</v>
      </c>
      <c r="I1412" s="2">
        <f>'Moving Avg'!H1412</f>
        <v>19.498234000000011</v>
      </c>
      <c r="J1412" s="6" t="str">
        <f>OBV!F1412</f>
        <v>BULLISH</v>
      </c>
      <c r="K1412" s="6" t="str">
        <f>OBV!G1412</f>
        <v>STRONG</v>
      </c>
      <c r="L1412" s="6" t="str">
        <f>OBV!H1412</f>
        <v>CONFIRMED BULLISH</v>
      </c>
      <c r="M1412" s="8">
        <f t="shared" si="220"/>
        <v>25</v>
      </c>
      <c r="N1412" s="8">
        <f t="shared" si="221"/>
        <v>100</v>
      </c>
      <c r="O1412" s="8">
        <f t="shared" si="222"/>
        <v>0</v>
      </c>
      <c r="P1412" s="8">
        <f t="shared" si="223"/>
        <v>100</v>
      </c>
      <c r="Q1412" s="9">
        <f t="shared" si="224"/>
        <v>58.75</v>
      </c>
      <c r="R1412" s="9">
        <f t="shared" si="225"/>
        <v>50</v>
      </c>
      <c r="S1412" s="9">
        <f t="shared" si="226"/>
        <v>63.75</v>
      </c>
      <c r="T1412" s="9">
        <f t="shared" si="227"/>
        <v>56.25</v>
      </c>
      <c r="U1412" s="8">
        <f t="shared" si="228"/>
        <v>57.5</v>
      </c>
      <c r="V1412" s="8">
        <f t="shared" si="229"/>
        <v>57.1875</v>
      </c>
    </row>
    <row r="1413" spans="1:22" ht="13.5" x14ac:dyDescent="0.25">
      <c r="A1413" s="3">
        <f>RSI!A1413</f>
        <v>44370</v>
      </c>
      <c r="B1413" s="2">
        <f>RSI!B1413</f>
        <v>17.981999999999999</v>
      </c>
      <c r="C1413" s="2">
        <f>RSI!I1413</f>
        <v>65.062165661931914</v>
      </c>
      <c r="D1413" s="2">
        <f>MACD!E1413</f>
        <v>-0.36551434710764497</v>
      </c>
      <c r="E1413" s="2">
        <f>MACD!F1413</f>
        <v>0.23034493758124852</v>
      </c>
      <c r="F1413" s="2">
        <f>'Moving Avg'!D1413</f>
        <v>17.284699999999997</v>
      </c>
      <c r="G1413" s="2">
        <f>'Moving Avg'!F1413</f>
        <v>16.925564999999999</v>
      </c>
      <c r="H1413" s="2">
        <f>'Moving Avg'!G1413</f>
        <v>17.498285999999997</v>
      </c>
      <c r="I1413" s="2">
        <f>'Moving Avg'!H1413</f>
        <v>19.45727500000001</v>
      </c>
      <c r="J1413" s="6" t="str">
        <f>OBV!F1413</f>
        <v>BULLISH</v>
      </c>
      <c r="K1413" s="6" t="str">
        <f>OBV!G1413</f>
        <v>STRONG</v>
      </c>
      <c r="L1413" s="6" t="str">
        <f>OBV!H1413</f>
        <v>CONFIRMED BULLISH</v>
      </c>
      <c r="M1413" s="8">
        <f t="shared" si="220"/>
        <v>25</v>
      </c>
      <c r="N1413" s="8">
        <f t="shared" si="221"/>
        <v>100</v>
      </c>
      <c r="O1413" s="8">
        <f t="shared" si="222"/>
        <v>0</v>
      </c>
      <c r="P1413" s="8">
        <f t="shared" si="223"/>
        <v>100</v>
      </c>
      <c r="Q1413" s="9">
        <f t="shared" si="224"/>
        <v>58.75</v>
      </c>
      <c r="R1413" s="9">
        <f t="shared" si="225"/>
        <v>50</v>
      </c>
      <c r="S1413" s="9">
        <f t="shared" si="226"/>
        <v>63.75</v>
      </c>
      <c r="T1413" s="9">
        <f t="shared" si="227"/>
        <v>56.25</v>
      </c>
      <c r="U1413" s="8">
        <f t="shared" si="228"/>
        <v>57.5</v>
      </c>
      <c r="V1413" s="8">
        <f t="shared" si="229"/>
        <v>57.1875</v>
      </c>
    </row>
    <row r="1414" spans="1:22" ht="13.5" x14ac:dyDescent="0.25">
      <c r="A1414" s="3">
        <f>RSI!A1414</f>
        <v>44371</v>
      </c>
      <c r="B1414" s="2">
        <f>RSI!B1414</f>
        <v>17.981999999999999</v>
      </c>
      <c r="C1414" s="2">
        <f>RSI!I1414</f>
        <v>65.062165661931914</v>
      </c>
      <c r="D1414" s="2">
        <f>MACD!E1414</f>
        <v>-0.47321527080196901</v>
      </c>
      <c r="E1414" s="2">
        <f>MACD!F1414</f>
        <v>8.963289590460502E-2</v>
      </c>
      <c r="F1414" s="2">
        <f>'Moving Avg'!D1414</f>
        <v>17.484500000000001</v>
      </c>
      <c r="G1414" s="2">
        <f>'Moving Avg'!F1414</f>
        <v>16.909579999999998</v>
      </c>
      <c r="H1414" s="2">
        <f>'Moving Avg'!G1414</f>
        <v>17.498486</v>
      </c>
      <c r="I1414" s="2">
        <f>'Moving Avg'!H1414</f>
        <v>19.417315000000009</v>
      </c>
      <c r="J1414" s="6" t="str">
        <f>OBV!F1414</f>
        <v>BULLISH</v>
      </c>
      <c r="K1414" s="6" t="str">
        <f>OBV!G1414</f>
        <v>STRONG</v>
      </c>
      <c r="L1414" s="6" t="str">
        <f>OBV!H1414</f>
        <v>CONFIRMED BULLISH</v>
      </c>
      <c r="M1414" s="8">
        <f t="shared" si="220"/>
        <v>25</v>
      </c>
      <c r="N1414" s="8">
        <f t="shared" si="221"/>
        <v>100</v>
      </c>
      <c r="O1414" s="8">
        <f t="shared" si="222"/>
        <v>0</v>
      </c>
      <c r="P1414" s="8">
        <f t="shared" si="223"/>
        <v>100</v>
      </c>
      <c r="Q1414" s="9">
        <f t="shared" si="224"/>
        <v>58.75</v>
      </c>
      <c r="R1414" s="9">
        <f t="shared" si="225"/>
        <v>50</v>
      </c>
      <c r="S1414" s="9">
        <f t="shared" si="226"/>
        <v>63.75</v>
      </c>
      <c r="T1414" s="9">
        <f t="shared" si="227"/>
        <v>56.25</v>
      </c>
      <c r="U1414" s="8">
        <f t="shared" si="228"/>
        <v>57.5</v>
      </c>
      <c r="V1414" s="8">
        <f t="shared" si="229"/>
        <v>57.1875</v>
      </c>
    </row>
    <row r="1415" spans="1:22" ht="13.5" x14ac:dyDescent="0.25">
      <c r="A1415" s="3">
        <f>RSI!A1415</f>
        <v>44372</v>
      </c>
      <c r="B1415" s="2">
        <f>RSI!B1415</f>
        <v>17.981999999999999</v>
      </c>
      <c r="C1415" s="2">
        <f>RSI!I1415</f>
        <v>65.062165661931914</v>
      </c>
      <c r="D1415" s="2">
        <f>MACD!E1415</f>
        <v>-0.56928049283254012</v>
      </c>
      <c r="E1415" s="2">
        <f>MACD!F1415</f>
        <v>-4.2149781842824002E-2</v>
      </c>
      <c r="F1415" s="2">
        <f>'Moving Avg'!D1415</f>
        <v>17.6843</v>
      </c>
      <c r="G1415" s="2">
        <f>'Moving Avg'!F1415</f>
        <v>16.893594999999998</v>
      </c>
      <c r="H1415" s="2">
        <f>'Moving Avg'!G1415</f>
        <v>17.488695999999997</v>
      </c>
      <c r="I1415" s="2">
        <f>'Moving Avg'!H1415</f>
        <v>19.377455000000008</v>
      </c>
      <c r="J1415" s="6" t="str">
        <f>OBV!F1415</f>
        <v>BULLISH</v>
      </c>
      <c r="K1415" s="6" t="str">
        <f>OBV!G1415</f>
        <v>STRONG</v>
      </c>
      <c r="L1415" s="6" t="str">
        <f>OBV!H1415</f>
        <v>CONFIRMED BULLISH</v>
      </c>
      <c r="M1415" s="8">
        <f t="shared" si="220"/>
        <v>25</v>
      </c>
      <c r="N1415" s="8">
        <f t="shared" si="221"/>
        <v>100</v>
      </c>
      <c r="O1415" s="8">
        <f t="shared" si="222"/>
        <v>0</v>
      </c>
      <c r="P1415" s="8">
        <f t="shared" si="223"/>
        <v>100</v>
      </c>
      <c r="Q1415" s="9">
        <f t="shared" si="224"/>
        <v>58.75</v>
      </c>
      <c r="R1415" s="9">
        <f t="shared" si="225"/>
        <v>50</v>
      </c>
      <c r="S1415" s="9">
        <f t="shared" si="226"/>
        <v>63.75</v>
      </c>
      <c r="T1415" s="9">
        <f t="shared" si="227"/>
        <v>56.25</v>
      </c>
      <c r="U1415" s="8">
        <f t="shared" si="228"/>
        <v>57.5</v>
      </c>
      <c r="V1415" s="8">
        <f t="shared" si="229"/>
        <v>57.1875</v>
      </c>
    </row>
    <row r="1416" spans="1:22" ht="13.5" x14ac:dyDescent="0.25">
      <c r="A1416" s="3">
        <f>RSI!A1416</f>
        <v>44375</v>
      </c>
      <c r="B1416" s="2">
        <f>RSI!B1416</f>
        <v>17.981999999999999</v>
      </c>
      <c r="C1416" s="2">
        <f>RSI!I1416</f>
        <v>65.062165661931914</v>
      </c>
      <c r="D1416" s="2">
        <f>MACD!E1416</f>
        <v>-0.65513466402079246</v>
      </c>
      <c r="E1416" s="2">
        <f>MACD!F1416</f>
        <v>-0.1647467582784177</v>
      </c>
      <c r="F1416" s="2">
        <f>'Moving Avg'!D1416</f>
        <v>17.8841</v>
      </c>
      <c r="G1416" s="2">
        <f>'Moving Avg'!F1416</f>
        <v>16.903585</v>
      </c>
      <c r="H1416" s="2">
        <f>'Moving Avg'!G1416</f>
        <v>17.478905999999998</v>
      </c>
      <c r="I1416" s="2">
        <f>'Moving Avg'!H1416</f>
        <v>19.338144500000009</v>
      </c>
      <c r="J1416" s="6" t="str">
        <f>OBV!F1416</f>
        <v>BULLISH</v>
      </c>
      <c r="K1416" s="6" t="str">
        <f>OBV!G1416</f>
        <v>STRONG</v>
      </c>
      <c r="L1416" s="6" t="str">
        <f>OBV!H1416</f>
        <v>CONFIRMED BULLISH</v>
      </c>
      <c r="M1416" s="8">
        <f t="shared" si="220"/>
        <v>25</v>
      </c>
      <c r="N1416" s="8">
        <f t="shared" si="221"/>
        <v>100</v>
      </c>
      <c r="O1416" s="8">
        <f t="shared" si="222"/>
        <v>0</v>
      </c>
      <c r="P1416" s="8">
        <f t="shared" si="223"/>
        <v>100</v>
      </c>
      <c r="Q1416" s="9">
        <f t="shared" si="224"/>
        <v>58.75</v>
      </c>
      <c r="R1416" s="9">
        <f t="shared" si="225"/>
        <v>50</v>
      </c>
      <c r="S1416" s="9">
        <f t="shared" si="226"/>
        <v>63.75</v>
      </c>
      <c r="T1416" s="9">
        <f t="shared" si="227"/>
        <v>56.25</v>
      </c>
      <c r="U1416" s="8">
        <f t="shared" si="228"/>
        <v>57.5</v>
      </c>
      <c r="V1416" s="8">
        <f t="shared" si="229"/>
        <v>57.1875</v>
      </c>
    </row>
    <row r="1417" spans="1:22" ht="13.5" x14ac:dyDescent="0.25">
      <c r="A1417" s="3">
        <f>RSI!A1417</f>
        <v>44376</v>
      </c>
      <c r="B1417" s="2">
        <f>RSI!B1417</f>
        <v>17.981999999999999</v>
      </c>
      <c r="C1417" s="2">
        <f>RSI!I1417</f>
        <v>65.062165661931914</v>
      </c>
      <c r="D1417" s="2">
        <f>MACD!E1417</f>
        <v>-0.7320103290369957</v>
      </c>
      <c r="E1417" s="2">
        <f>MACD!F1417</f>
        <v>-0.27819947243013332</v>
      </c>
      <c r="F1417" s="2">
        <f>'Moving Avg'!D1417</f>
        <v>17.981999999999999</v>
      </c>
      <c r="G1417" s="2">
        <f>'Moving Avg'!F1417</f>
        <v>16.918569999999995</v>
      </c>
      <c r="H1417" s="2">
        <f>'Moving Avg'!G1417</f>
        <v>17.469115999999996</v>
      </c>
      <c r="I1417" s="2">
        <f>'Moving Avg'!H1417</f>
        <v>19.299183500000009</v>
      </c>
      <c r="J1417" s="6" t="str">
        <f>OBV!F1417</f>
        <v>BULLISH</v>
      </c>
      <c r="K1417" s="6" t="str">
        <f>OBV!G1417</f>
        <v>STRONG</v>
      </c>
      <c r="L1417" s="6" t="str">
        <f>OBV!H1417</f>
        <v>CONFIRMED BULLISH</v>
      </c>
      <c r="M1417" s="8">
        <f t="shared" si="220"/>
        <v>25</v>
      </c>
      <c r="N1417" s="8">
        <f t="shared" si="221"/>
        <v>100</v>
      </c>
      <c r="O1417" s="8">
        <f t="shared" si="222"/>
        <v>0</v>
      </c>
      <c r="P1417" s="8">
        <f t="shared" si="223"/>
        <v>100</v>
      </c>
      <c r="Q1417" s="9">
        <f t="shared" si="224"/>
        <v>58.75</v>
      </c>
      <c r="R1417" s="9">
        <f t="shared" si="225"/>
        <v>50</v>
      </c>
      <c r="S1417" s="9">
        <f t="shared" si="226"/>
        <v>63.75</v>
      </c>
      <c r="T1417" s="9">
        <f t="shared" si="227"/>
        <v>56.25</v>
      </c>
      <c r="U1417" s="8">
        <f t="shared" si="228"/>
        <v>57.5</v>
      </c>
      <c r="V1417" s="8">
        <f t="shared" si="229"/>
        <v>57.1875</v>
      </c>
    </row>
    <row r="1418" spans="1:22" ht="13.5" x14ac:dyDescent="0.25">
      <c r="A1418" s="3">
        <f>RSI!A1418</f>
        <v>44377</v>
      </c>
      <c r="B1418" s="2">
        <f>RSI!B1418</f>
        <v>17.981999999999999</v>
      </c>
      <c r="C1418" s="2">
        <f>RSI!I1418</f>
        <v>65.062165661931914</v>
      </c>
      <c r="D1418" s="2">
        <f>MACD!E1418</f>
        <v>-0.72412932209485348</v>
      </c>
      <c r="E1418" s="2">
        <f>MACD!F1418</f>
        <v>-0.36738544236307735</v>
      </c>
      <c r="F1418" s="2">
        <f>'Moving Avg'!D1418</f>
        <v>17.981999999999999</v>
      </c>
      <c r="G1418" s="2">
        <f>'Moving Avg'!F1418</f>
        <v>16.946039999999993</v>
      </c>
      <c r="H1418" s="2">
        <f>'Moving Avg'!G1418</f>
        <v>17.475909999999995</v>
      </c>
      <c r="I1418" s="2">
        <f>'Moving Avg'!H1418</f>
        <v>19.261771000000007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  <c r="M1418" s="8">
        <f t="shared" si="220"/>
        <v>25</v>
      </c>
      <c r="N1418" s="8">
        <f t="shared" si="221"/>
        <v>100</v>
      </c>
      <c r="O1418" s="8">
        <f t="shared" si="222"/>
        <v>0</v>
      </c>
      <c r="P1418" s="8">
        <f t="shared" si="223"/>
        <v>33</v>
      </c>
      <c r="Q1418" s="9">
        <f t="shared" si="224"/>
        <v>48.7</v>
      </c>
      <c r="R1418" s="9">
        <f t="shared" si="225"/>
        <v>33.25</v>
      </c>
      <c r="S1418" s="9">
        <f t="shared" si="226"/>
        <v>33.6</v>
      </c>
      <c r="T1418" s="9">
        <f t="shared" si="227"/>
        <v>39.5</v>
      </c>
      <c r="U1418" s="8">
        <f t="shared" si="228"/>
        <v>38.516666666666673</v>
      </c>
      <c r="V1418" s="8">
        <f t="shared" si="229"/>
        <v>38.762500000000003</v>
      </c>
    </row>
    <row r="1419" spans="1:22" ht="13.5" x14ac:dyDescent="0.25">
      <c r="A1419" s="3">
        <f>RSI!A1419</f>
        <v>44378</v>
      </c>
      <c r="B1419" s="2">
        <f>RSI!B1419</f>
        <v>17.981999999999999</v>
      </c>
      <c r="C1419" s="2">
        <f>RSI!I1419</f>
        <v>65.062165661931914</v>
      </c>
      <c r="D1419" s="2">
        <f>MACD!E1419</f>
        <v>-0.72108717338411665</v>
      </c>
      <c r="E1419" s="2">
        <f>MACD!F1419</f>
        <v>-0.43812578856728523</v>
      </c>
      <c r="F1419" s="2">
        <f>'Moving Avg'!D1419</f>
        <v>17.981999999999999</v>
      </c>
      <c r="G1419" s="2">
        <f>'Moving Avg'!F1419</f>
        <v>17.020964999999997</v>
      </c>
      <c r="H1419" s="2">
        <f>'Moving Avg'!G1419</f>
        <v>17.482703999999995</v>
      </c>
      <c r="I1419" s="2">
        <f>'Moving Avg'!H1419</f>
        <v>19.224858000000005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  <c r="M1419" s="8">
        <f t="shared" si="220"/>
        <v>25</v>
      </c>
      <c r="N1419" s="8">
        <f t="shared" si="221"/>
        <v>100</v>
      </c>
      <c r="O1419" s="8">
        <f t="shared" si="222"/>
        <v>0</v>
      </c>
      <c r="P1419" s="8">
        <f t="shared" si="223"/>
        <v>33</v>
      </c>
      <c r="Q1419" s="9">
        <f t="shared" si="224"/>
        <v>48.7</v>
      </c>
      <c r="R1419" s="9">
        <f t="shared" si="225"/>
        <v>33.25</v>
      </c>
      <c r="S1419" s="9">
        <f t="shared" si="226"/>
        <v>33.6</v>
      </c>
      <c r="T1419" s="9">
        <f t="shared" si="227"/>
        <v>39.5</v>
      </c>
      <c r="U1419" s="8">
        <f t="shared" si="228"/>
        <v>38.516666666666673</v>
      </c>
      <c r="V1419" s="8">
        <f t="shared" si="229"/>
        <v>38.762500000000003</v>
      </c>
    </row>
    <row r="1420" spans="1:22" ht="13.5" x14ac:dyDescent="0.25">
      <c r="A1420" s="3">
        <f>RSI!A1420</f>
        <v>44379</v>
      </c>
      <c r="B1420" s="2">
        <f>RSI!B1420</f>
        <v>17.992000000000001</v>
      </c>
      <c r="C1420" s="2">
        <f>RSI!I1420</f>
        <v>65.260299693111364</v>
      </c>
      <c r="D1420" s="2">
        <f>MACD!E1420</f>
        <v>-0.7226115620194733</v>
      </c>
      <c r="E1420" s="2">
        <f>MACD!F1420</f>
        <v>-0.49502294325772289</v>
      </c>
      <c r="F1420" s="2">
        <f>'Moving Avg'!D1420</f>
        <v>17.984000000000002</v>
      </c>
      <c r="G1420" s="2">
        <f>'Moving Avg'!F1420</f>
        <v>17.121365000000001</v>
      </c>
      <c r="H1420" s="2">
        <f>'Moving Avg'!G1420</f>
        <v>17.48969799999999</v>
      </c>
      <c r="I1420" s="2">
        <f>'Moving Avg'!H1420</f>
        <v>19.188045000000002</v>
      </c>
      <c r="J1420" s="6" t="str">
        <f>OBV!F1420</f>
        <v>BULLISH</v>
      </c>
      <c r="K1420" s="6" t="str">
        <f>OBV!G1420</f>
        <v>NEUTRAL</v>
      </c>
      <c r="L1420" s="6" t="str">
        <f>OBV!H1420</f>
        <v>CONFIRMED BULLISH</v>
      </c>
      <c r="M1420" s="8">
        <f t="shared" si="220"/>
        <v>25</v>
      </c>
      <c r="N1420" s="8">
        <f t="shared" si="221"/>
        <v>100</v>
      </c>
      <c r="O1420" s="8">
        <f t="shared" si="222"/>
        <v>0</v>
      </c>
      <c r="P1420" s="8">
        <f t="shared" si="223"/>
        <v>83.5</v>
      </c>
      <c r="Q1420" s="9">
        <f t="shared" si="224"/>
        <v>56.274999999999999</v>
      </c>
      <c r="R1420" s="9">
        <f t="shared" si="225"/>
        <v>45.875</v>
      </c>
      <c r="S1420" s="9">
        <f t="shared" si="226"/>
        <v>56.325000000000003</v>
      </c>
      <c r="T1420" s="9">
        <f t="shared" si="227"/>
        <v>52.125</v>
      </c>
      <c r="U1420" s="8">
        <f t="shared" si="228"/>
        <v>52.82500000000001</v>
      </c>
      <c r="V1420" s="8">
        <f t="shared" si="229"/>
        <v>52.650000000000006</v>
      </c>
    </row>
    <row r="1421" spans="1:22" ht="13.5" x14ac:dyDescent="0.25">
      <c r="A1421" s="3">
        <f>RSI!A1421</f>
        <v>44382</v>
      </c>
      <c r="B1421" s="2">
        <f>RSI!B1421</f>
        <v>17.992000000000001</v>
      </c>
      <c r="C1421" s="2">
        <f>RSI!I1421</f>
        <v>65.260299693111364</v>
      </c>
      <c r="D1421" s="2">
        <f>MACD!E1421</f>
        <v>-0.72706956950279178</v>
      </c>
      <c r="E1421" s="2">
        <f>MACD!F1421</f>
        <v>-0.54143226850673676</v>
      </c>
      <c r="F1421" s="2">
        <f>'Moving Avg'!D1421</f>
        <v>17.986000000000001</v>
      </c>
      <c r="G1421" s="2">
        <f>'Moving Avg'!F1421</f>
        <v>17.245740000000001</v>
      </c>
      <c r="H1421" s="2">
        <f>'Moving Avg'!G1421</f>
        <v>17.495891999999991</v>
      </c>
      <c r="I1421" s="2">
        <f>'Moving Avg'!H1421</f>
        <v>19.153130000000004</v>
      </c>
      <c r="J1421" s="6" t="str">
        <f>OBV!F1421</f>
        <v>BULLISH</v>
      </c>
      <c r="K1421" s="6" t="str">
        <f>OBV!G1421</f>
        <v>NEUTRAL</v>
      </c>
      <c r="L1421" s="6" t="str">
        <f>OBV!H1421</f>
        <v>CONFIRMED BULLISH</v>
      </c>
      <c r="M1421" s="8">
        <f t="shared" si="220"/>
        <v>25</v>
      </c>
      <c r="N1421" s="8">
        <f t="shared" si="221"/>
        <v>100</v>
      </c>
      <c r="O1421" s="8">
        <f t="shared" si="222"/>
        <v>0</v>
      </c>
      <c r="P1421" s="8">
        <f t="shared" si="223"/>
        <v>83.5</v>
      </c>
      <c r="Q1421" s="9">
        <f t="shared" si="224"/>
        <v>56.274999999999999</v>
      </c>
      <c r="R1421" s="9">
        <f t="shared" si="225"/>
        <v>45.875</v>
      </c>
      <c r="S1421" s="9">
        <f t="shared" si="226"/>
        <v>56.325000000000003</v>
      </c>
      <c r="T1421" s="9">
        <f t="shared" si="227"/>
        <v>52.125</v>
      </c>
      <c r="U1421" s="8">
        <f t="shared" si="228"/>
        <v>52.82500000000001</v>
      </c>
      <c r="V1421" s="8">
        <f t="shared" si="229"/>
        <v>52.650000000000006</v>
      </c>
    </row>
    <row r="1422" spans="1:22" ht="13.5" x14ac:dyDescent="0.25">
      <c r="A1422" s="3">
        <f>RSI!A1422</f>
        <v>44383</v>
      </c>
      <c r="B1422" s="2">
        <f>RSI!B1422</f>
        <v>17.992000000000001</v>
      </c>
      <c r="C1422" s="2">
        <f>RSI!I1422</f>
        <v>65.260299693111364</v>
      </c>
      <c r="D1422" s="2">
        <f>MACD!E1422</f>
        <v>-0.65539057742273954</v>
      </c>
      <c r="E1422" s="2">
        <f>MACD!F1422</f>
        <v>-0.56422393028993734</v>
      </c>
      <c r="F1422" s="2">
        <f>'Moving Avg'!D1422</f>
        <v>17.988000000000003</v>
      </c>
      <c r="G1422" s="2">
        <f>'Moving Avg'!F1422</f>
        <v>17.370115000000002</v>
      </c>
      <c r="H1422" s="2">
        <f>'Moving Avg'!G1422</f>
        <v>17.502085999999988</v>
      </c>
      <c r="I1422" s="2">
        <f>'Moving Avg'!H1422</f>
        <v>19.123210000000004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  <c r="M1422" s="8">
        <f t="shared" si="220"/>
        <v>25</v>
      </c>
      <c r="N1422" s="8">
        <f t="shared" si="221"/>
        <v>100</v>
      </c>
      <c r="O1422" s="8">
        <f t="shared" si="222"/>
        <v>0</v>
      </c>
      <c r="P1422" s="8">
        <f t="shared" si="223"/>
        <v>83.5</v>
      </c>
      <c r="Q1422" s="9">
        <f t="shared" si="224"/>
        <v>56.274999999999999</v>
      </c>
      <c r="R1422" s="9">
        <f t="shared" si="225"/>
        <v>45.875</v>
      </c>
      <c r="S1422" s="9">
        <f t="shared" si="226"/>
        <v>56.325000000000003</v>
      </c>
      <c r="T1422" s="9">
        <f t="shared" si="227"/>
        <v>52.125</v>
      </c>
      <c r="U1422" s="8">
        <f t="shared" si="228"/>
        <v>52.82500000000001</v>
      </c>
      <c r="V1422" s="8">
        <f t="shared" si="229"/>
        <v>52.650000000000006</v>
      </c>
    </row>
    <row r="1423" spans="1:22" ht="13.5" x14ac:dyDescent="0.25">
      <c r="A1423" s="3">
        <f>RSI!A1423</f>
        <v>44384</v>
      </c>
      <c r="B1423" s="2">
        <f>RSI!B1423</f>
        <v>17.981999999999999</v>
      </c>
      <c r="C1423" s="2">
        <f>RSI!I1423</f>
        <v>64.801312102282068</v>
      </c>
      <c r="D1423" s="2">
        <f>MACD!E1423</f>
        <v>-0.52140685909879636</v>
      </c>
      <c r="E1423" s="2">
        <f>MACD!F1423</f>
        <v>-0.55566051605170919</v>
      </c>
      <c r="F1423" s="2">
        <f>'Moving Avg'!D1423</f>
        <v>17.988000000000003</v>
      </c>
      <c r="G1423" s="2">
        <f>'Moving Avg'!F1423</f>
        <v>17.459525000000003</v>
      </c>
      <c r="H1423" s="2">
        <f>'Moving Avg'!G1423</f>
        <v>17.508079999999989</v>
      </c>
      <c r="I1423" s="2">
        <f>'Moving Avg'!H1423</f>
        <v>19.088245000000001</v>
      </c>
      <c r="J1423" s="6" t="str">
        <f>OBV!F1423</f>
        <v>BEARISH</v>
      </c>
      <c r="K1423" s="6" t="str">
        <f>OBV!G1423</f>
        <v>WEAK</v>
      </c>
      <c r="L1423" s="6" t="str">
        <f>OBV!H1423</f>
        <v>NEUTRAL</v>
      </c>
      <c r="M1423" s="8">
        <f t="shared" si="220"/>
        <v>25</v>
      </c>
      <c r="N1423" s="8">
        <f t="shared" si="221"/>
        <v>0</v>
      </c>
      <c r="O1423" s="8">
        <f t="shared" si="222"/>
        <v>0</v>
      </c>
      <c r="P1423" s="8">
        <f t="shared" si="223"/>
        <v>0</v>
      </c>
      <c r="Q1423" s="9">
        <f t="shared" si="224"/>
        <v>8.75</v>
      </c>
      <c r="R1423" s="9">
        <f t="shared" si="225"/>
        <v>5</v>
      </c>
      <c r="S1423" s="9">
        <f t="shared" si="226"/>
        <v>3.75</v>
      </c>
      <c r="T1423" s="9">
        <f t="shared" si="227"/>
        <v>6.25</v>
      </c>
      <c r="U1423" s="8">
        <f t="shared" si="228"/>
        <v>5.833333333333333</v>
      </c>
      <c r="V1423" s="8">
        <f t="shared" si="229"/>
        <v>5.9375</v>
      </c>
    </row>
    <row r="1424" spans="1:22" ht="13.5" x14ac:dyDescent="0.25">
      <c r="A1424" s="3">
        <f>RSI!A1424</f>
        <v>44385</v>
      </c>
      <c r="B1424" s="2">
        <f>RSI!B1424</f>
        <v>17.992000000000001</v>
      </c>
      <c r="C1424" s="2">
        <f>RSI!I1424</f>
        <v>65.06590976363708</v>
      </c>
      <c r="D1424" s="2">
        <f>MACD!E1424</f>
        <v>-0.41123264264443549</v>
      </c>
      <c r="E1424" s="2">
        <f>MACD!F1424</f>
        <v>-0.52677494137025449</v>
      </c>
      <c r="F1424" s="2">
        <f>'Moving Avg'!D1424</f>
        <v>17.990000000000002</v>
      </c>
      <c r="G1424" s="2">
        <f>'Moving Avg'!F1424</f>
        <v>17.534950000000006</v>
      </c>
      <c r="H1424" s="2">
        <f>'Moving Avg'!G1424</f>
        <v>17.514273999999986</v>
      </c>
      <c r="I1424" s="2">
        <f>'Moving Avg'!H1424</f>
        <v>19.057075999999999</v>
      </c>
      <c r="J1424" s="6" t="str">
        <f>OBV!F1424</f>
        <v>BEARISH</v>
      </c>
      <c r="K1424" s="6" t="str">
        <f>OBV!G1424</f>
        <v>WEAK</v>
      </c>
      <c r="L1424" s="6" t="str">
        <f>OBV!H1424</f>
        <v>BEARISH DIVERGENCE</v>
      </c>
      <c r="M1424" s="8">
        <f t="shared" si="220"/>
        <v>25</v>
      </c>
      <c r="N1424" s="8">
        <f t="shared" si="221"/>
        <v>0</v>
      </c>
      <c r="O1424" s="8">
        <f t="shared" si="222"/>
        <v>0</v>
      </c>
      <c r="P1424" s="8">
        <f t="shared" si="223"/>
        <v>0</v>
      </c>
      <c r="Q1424" s="9">
        <f t="shared" si="224"/>
        <v>8.75</v>
      </c>
      <c r="R1424" s="9">
        <f t="shared" si="225"/>
        <v>5</v>
      </c>
      <c r="S1424" s="9">
        <f t="shared" si="226"/>
        <v>3.75</v>
      </c>
      <c r="T1424" s="9">
        <f t="shared" si="227"/>
        <v>6.25</v>
      </c>
      <c r="U1424" s="8">
        <f t="shared" si="228"/>
        <v>5.833333333333333</v>
      </c>
      <c r="V1424" s="8">
        <f t="shared" si="229"/>
        <v>5.9375</v>
      </c>
    </row>
    <row r="1425" spans="1:22" ht="13.5" x14ac:dyDescent="0.25">
      <c r="A1425" s="3">
        <f>RSI!A1425</f>
        <v>44386</v>
      </c>
      <c r="B1425" s="2">
        <f>RSI!B1425</f>
        <v>18.001999999999999</v>
      </c>
      <c r="C1425" s="2">
        <f>RSI!I1425</f>
        <v>65.346447938670082</v>
      </c>
      <c r="D1425" s="2">
        <f>MACD!E1425</f>
        <v>-0.32108210106173729</v>
      </c>
      <c r="E1425" s="2">
        <f>MACD!F1425</f>
        <v>-0.48563637330855108</v>
      </c>
      <c r="F1425" s="2">
        <f>'Moving Avg'!D1425</f>
        <v>17.991999999999997</v>
      </c>
      <c r="G1425" s="2">
        <f>'Moving Avg'!F1425</f>
        <v>17.610875000000004</v>
      </c>
      <c r="H1425" s="2">
        <f>'Moving Avg'!G1425</f>
        <v>17.520667999999986</v>
      </c>
      <c r="I1425" s="2">
        <f>'Moving Avg'!H1425</f>
        <v>19.022710499999999</v>
      </c>
      <c r="J1425" s="6" t="str">
        <f>OBV!F1425</f>
        <v>BEARISH</v>
      </c>
      <c r="K1425" s="6" t="str">
        <f>OBV!G1425</f>
        <v>WEAK</v>
      </c>
      <c r="L1425" s="6" t="str">
        <f>OBV!H1425</f>
        <v>BEARISH DIVERGENCE</v>
      </c>
      <c r="M1425" s="8">
        <f t="shared" si="220"/>
        <v>25</v>
      </c>
      <c r="N1425" s="8">
        <f t="shared" si="221"/>
        <v>0</v>
      </c>
      <c r="O1425" s="8">
        <f t="shared" si="222"/>
        <v>0</v>
      </c>
      <c r="P1425" s="8">
        <f t="shared" si="223"/>
        <v>0</v>
      </c>
      <c r="Q1425" s="9">
        <f t="shared" si="224"/>
        <v>8.75</v>
      </c>
      <c r="R1425" s="9">
        <f t="shared" si="225"/>
        <v>5</v>
      </c>
      <c r="S1425" s="9">
        <f t="shared" si="226"/>
        <v>3.75</v>
      </c>
      <c r="T1425" s="9">
        <f t="shared" si="227"/>
        <v>6.25</v>
      </c>
      <c r="U1425" s="8">
        <f t="shared" si="228"/>
        <v>5.833333333333333</v>
      </c>
      <c r="V1425" s="8">
        <f t="shared" si="229"/>
        <v>5.9375</v>
      </c>
    </row>
    <row r="1426" spans="1:22" ht="13.5" x14ac:dyDescent="0.25">
      <c r="A1426" s="3">
        <f>RSI!A1426</f>
        <v>44389</v>
      </c>
      <c r="B1426" s="2">
        <f>RSI!B1426</f>
        <v>17.981999999999999</v>
      </c>
      <c r="C1426" s="2">
        <f>RSI!I1426</f>
        <v>64.235402907857477</v>
      </c>
      <c r="D1426" s="2">
        <f>MACD!E1426</f>
        <v>-0.24553871832815233</v>
      </c>
      <c r="E1426" s="2">
        <f>MACD!F1426</f>
        <v>-0.43761684231247139</v>
      </c>
      <c r="F1426" s="2">
        <f>'Moving Avg'!D1426</f>
        <v>17.990000000000002</v>
      </c>
      <c r="G1426" s="2">
        <f>'Moving Avg'!F1426</f>
        <v>17.6858</v>
      </c>
      <c r="H1426" s="2">
        <f>'Moving Avg'!G1426</f>
        <v>17.526661999999984</v>
      </c>
      <c r="I1426" s="2">
        <f>'Moving Avg'!H1426</f>
        <v>18.9885445</v>
      </c>
      <c r="J1426" s="6" t="str">
        <f>OBV!F1426</f>
        <v>BEARISH</v>
      </c>
      <c r="K1426" s="6" t="str">
        <f>OBV!G1426</f>
        <v>WEAK</v>
      </c>
      <c r="L1426" s="6" t="str">
        <f>OBV!H1426</f>
        <v>CONFIRMED BEARISH</v>
      </c>
      <c r="M1426" s="8">
        <f t="shared" si="220"/>
        <v>25</v>
      </c>
      <c r="N1426" s="8">
        <f t="shared" si="221"/>
        <v>0</v>
      </c>
      <c r="O1426" s="8">
        <f t="shared" si="222"/>
        <v>0</v>
      </c>
      <c r="P1426" s="8">
        <f t="shared" si="223"/>
        <v>0</v>
      </c>
      <c r="Q1426" s="9">
        <f t="shared" si="224"/>
        <v>8.75</v>
      </c>
      <c r="R1426" s="9">
        <f t="shared" si="225"/>
        <v>5</v>
      </c>
      <c r="S1426" s="9">
        <f t="shared" si="226"/>
        <v>3.75</v>
      </c>
      <c r="T1426" s="9">
        <f t="shared" si="227"/>
        <v>6.25</v>
      </c>
      <c r="U1426" s="8">
        <f t="shared" si="228"/>
        <v>5.833333333333333</v>
      </c>
      <c r="V1426" s="8">
        <f t="shared" si="229"/>
        <v>5.9375</v>
      </c>
    </row>
    <row r="1427" spans="1:22" ht="13.5" x14ac:dyDescent="0.25">
      <c r="A1427" s="3">
        <f>RSI!A1427</f>
        <v>44390</v>
      </c>
      <c r="B1427" s="2">
        <f>RSI!B1427</f>
        <v>18.4815</v>
      </c>
      <c r="C1427" s="2">
        <f>RSI!I1427</f>
        <v>75.4582914598152</v>
      </c>
      <c r="D1427" s="2">
        <f>MACD!E1427</f>
        <v>-0.22055414532231765</v>
      </c>
      <c r="E1427" s="2">
        <f>MACD!F1427</f>
        <v>-0.39420430291444064</v>
      </c>
      <c r="F1427" s="2">
        <f>'Moving Avg'!D1427</f>
        <v>18.087899999999998</v>
      </c>
      <c r="G1427" s="2">
        <f>'Moving Avg'!F1427</f>
        <v>17.785699999999999</v>
      </c>
      <c r="H1427" s="2">
        <f>'Moving Avg'!G1427</f>
        <v>17.542645999999984</v>
      </c>
      <c r="I1427" s="2">
        <f>'Moving Avg'!H1427</f>
        <v>18.960871999999995</v>
      </c>
      <c r="J1427" s="6" t="str">
        <f>OBV!F1427</f>
        <v>BEARISH</v>
      </c>
      <c r="K1427" s="6" t="str">
        <f>OBV!G1427</f>
        <v>WEAK</v>
      </c>
      <c r="L1427" s="6" t="str">
        <f>OBV!H1427</f>
        <v>BEARISH DIVERGENCE</v>
      </c>
      <c r="M1427" s="8">
        <f t="shared" si="220"/>
        <v>0</v>
      </c>
      <c r="N1427" s="8">
        <f t="shared" si="221"/>
        <v>0</v>
      </c>
      <c r="O1427" s="8">
        <f t="shared" si="222"/>
        <v>0</v>
      </c>
      <c r="P1427" s="8">
        <f t="shared" si="223"/>
        <v>0</v>
      </c>
      <c r="Q1427" s="9">
        <f t="shared" si="224"/>
        <v>0</v>
      </c>
      <c r="R1427" s="9">
        <f t="shared" si="225"/>
        <v>0</v>
      </c>
      <c r="S1427" s="9">
        <f t="shared" si="226"/>
        <v>0</v>
      </c>
      <c r="T1427" s="9">
        <f t="shared" si="227"/>
        <v>0</v>
      </c>
      <c r="U1427" s="8">
        <f t="shared" si="228"/>
        <v>0</v>
      </c>
      <c r="V1427" s="8">
        <f t="shared" si="229"/>
        <v>0</v>
      </c>
    </row>
    <row r="1428" spans="1:22" ht="13.5" x14ac:dyDescent="0.25">
      <c r="A1428" s="3">
        <f>RSI!A1428</f>
        <v>44391</v>
      </c>
      <c r="B1428" s="2">
        <f>RSI!B1428</f>
        <v>18.4815</v>
      </c>
      <c r="C1428" s="2">
        <f>RSI!I1428</f>
        <v>75.4582914598152</v>
      </c>
      <c r="D1428" s="2">
        <f>MACD!E1428</f>
        <v>-0.20415820755053815</v>
      </c>
      <c r="E1428" s="2">
        <f>MACD!F1428</f>
        <v>-0.35619508384166021</v>
      </c>
      <c r="F1428" s="2">
        <f>'Moving Avg'!D1428</f>
        <v>18.187799999999999</v>
      </c>
      <c r="G1428" s="2">
        <f>'Moving Avg'!F1428</f>
        <v>17.860624999999999</v>
      </c>
      <c r="H1428" s="2">
        <f>'Moving Avg'!G1428</f>
        <v>17.558629999999983</v>
      </c>
      <c r="I1428" s="2">
        <f>'Moving Avg'!H1428</f>
        <v>18.933449499999995</v>
      </c>
      <c r="J1428" s="6" t="str">
        <f>OBV!F1428</f>
        <v>BULLISH</v>
      </c>
      <c r="K1428" s="6" t="str">
        <f>OBV!G1428</f>
        <v>NEUTRAL</v>
      </c>
      <c r="L1428" s="6" t="str">
        <f>OBV!H1428</f>
        <v>CONFIRMED BULLISH</v>
      </c>
      <c r="M1428" s="8">
        <f t="shared" si="220"/>
        <v>0</v>
      </c>
      <c r="N1428" s="8">
        <f t="shared" si="221"/>
        <v>0</v>
      </c>
      <c r="O1428" s="8">
        <f t="shared" si="222"/>
        <v>0</v>
      </c>
      <c r="P1428" s="8">
        <f t="shared" si="223"/>
        <v>83.5</v>
      </c>
      <c r="Q1428" s="9">
        <f t="shared" si="224"/>
        <v>12.525</v>
      </c>
      <c r="R1428" s="9">
        <f t="shared" si="225"/>
        <v>20.875</v>
      </c>
      <c r="S1428" s="9">
        <f t="shared" si="226"/>
        <v>37.575000000000003</v>
      </c>
      <c r="T1428" s="9">
        <f t="shared" si="227"/>
        <v>20.875</v>
      </c>
      <c r="U1428" s="8">
        <f t="shared" si="228"/>
        <v>23.658333333333331</v>
      </c>
      <c r="V1428" s="8">
        <f t="shared" si="229"/>
        <v>22.962499999999999</v>
      </c>
    </row>
    <row r="1429" spans="1:22" ht="13.5" x14ac:dyDescent="0.25">
      <c r="A1429" s="3">
        <f>RSI!A1429</f>
        <v>44392</v>
      </c>
      <c r="B1429" s="2">
        <f>RSI!B1429</f>
        <v>19.030999999999999</v>
      </c>
      <c r="C1429" s="2">
        <f>RSI!I1429</f>
        <v>82.47474011193259</v>
      </c>
      <c r="D1429" s="2">
        <f>MACD!E1429</f>
        <v>-0.23538180949514853</v>
      </c>
      <c r="E1429" s="2">
        <f>MACD!F1429</f>
        <v>-0.33203242897235785</v>
      </c>
      <c r="F1429" s="2">
        <f>'Moving Avg'!D1429</f>
        <v>18.395599999999995</v>
      </c>
      <c r="G1429" s="2">
        <f>'Moving Avg'!F1429</f>
        <v>17.963024999999995</v>
      </c>
      <c r="H1429" s="2">
        <f>'Moving Avg'!G1429</f>
        <v>17.585603999999986</v>
      </c>
      <c r="I1429" s="2">
        <f>'Moving Avg'!H1429</f>
        <v>18.91227099999999</v>
      </c>
      <c r="J1429" s="6" t="str">
        <f>OBV!F1429</f>
        <v>BEARISH</v>
      </c>
      <c r="K1429" s="6" t="str">
        <f>OBV!G1429</f>
        <v>NEUTRAL</v>
      </c>
      <c r="L1429" s="6" t="str">
        <f>OBV!H1429</f>
        <v>BEARISH DIVERGENCE</v>
      </c>
      <c r="M1429" s="8">
        <f t="shared" si="220"/>
        <v>0</v>
      </c>
      <c r="N1429" s="8">
        <f t="shared" si="221"/>
        <v>0</v>
      </c>
      <c r="O1429" s="8">
        <f t="shared" si="222"/>
        <v>0</v>
      </c>
      <c r="P1429" s="8">
        <f t="shared" si="223"/>
        <v>16.5</v>
      </c>
      <c r="Q1429" s="9">
        <f t="shared" si="224"/>
        <v>2.4750000000000001</v>
      </c>
      <c r="R1429" s="9">
        <f t="shared" si="225"/>
        <v>4.125</v>
      </c>
      <c r="S1429" s="9">
        <f t="shared" si="226"/>
        <v>7.4249999999999998</v>
      </c>
      <c r="T1429" s="9">
        <f t="shared" si="227"/>
        <v>4.125</v>
      </c>
      <c r="U1429" s="8">
        <f t="shared" si="228"/>
        <v>4.6749999999999998</v>
      </c>
      <c r="V1429" s="8">
        <f t="shared" si="229"/>
        <v>4.5374999999999996</v>
      </c>
    </row>
    <row r="1430" spans="1:22" ht="13.5" x14ac:dyDescent="0.25">
      <c r="A1430" s="3">
        <f>RSI!A1430</f>
        <v>44393</v>
      </c>
      <c r="B1430" s="2">
        <f>RSI!B1430</f>
        <v>18.181799999999999</v>
      </c>
      <c r="C1430" s="2">
        <f>RSI!I1430</f>
        <v>55.88414155804022</v>
      </c>
      <c r="D1430" s="2">
        <f>MACD!E1430</f>
        <v>-0.20467458242046632</v>
      </c>
      <c r="E1430" s="2">
        <f>MACD!F1430</f>
        <v>-0.30656085966197955</v>
      </c>
      <c r="F1430" s="2">
        <f>'Moving Avg'!D1430</f>
        <v>18.431559999999998</v>
      </c>
      <c r="G1430" s="2">
        <f>'Moving Avg'!F1430</f>
        <v>18.022964999999999</v>
      </c>
      <c r="H1430" s="2">
        <f>'Moving Avg'!G1430</f>
        <v>17.595593999999984</v>
      </c>
      <c r="I1430" s="2">
        <f>'Moving Avg'!H1430</f>
        <v>18.88684649999999</v>
      </c>
      <c r="J1430" s="6" t="str">
        <f>OBV!F1430</f>
        <v>BEARISH</v>
      </c>
      <c r="K1430" s="6" t="str">
        <f>OBV!G1430</f>
        <v>NEUTRAL</v>
      </c>
      <c r="L1430" s="6" t="str">
        <f>OBV!H1430</f>
        <v>BEARISH DIVERGENCE</v>
      </c>
      <c r="M1430" s="8">
        <f t="shared" si="220"/>
        <v>25</v>
      </c>
      <c r="N1430" s="8">
        <f t="shared" si="221"/>
        <v>0</v>
      </c>
      <c r="O1430" s="8">
        <f t="shared" si="222"/>
        <v>0</v>
      </c>
      <c r="P1430" s="8">
        <f t="shared" si="223"/>
        <v>16.5</v>
      </c>
      <c r="Q1430" s="9">
        <f t="shared" si="224"/>
        <v>11.225</v>
      </c>
      <c r="R1430" s="9">
        <f t="shared" si="225"/>
        <v>9.125</v>
      </c>
      <c r="S1430" s="9">
        <f t="shared" si="226"/>
        <v>11.175000000000001</v>
      </c>
      <c r="T1430" s="9">
        <f t="shared" si="227"/>
        <v>10.375</v>
      </c>
      <c r="U1430" s="8">
        <f t="shared" si="228"/>
        <v>10.508333333333335</v>
      </c>
      <c r="V1430" s="8">
        <f t="shared" si="229"/>
        <v>10.475000000000001</v>
      </c>
    </row>
    <row r="1431" spans="1:22" ht="13.5" x14ac:dyDescent="0.25">
      <c r="A1431" s="3">
        <f>RSI!A1431</f>
        <v>44396</v>
      </c>
      <c r="B1431" s="2">
        <f>RSI!B1431</f>
        <v>18.181799999999999</v>
      </c>
      <c r="C1431" s="2">
        <f>RSI!I1431</f>
        <v>55.88414155804022</v>
      </c>
      <c r="D1431" s="2">
        <f>MACD!E1431</f>
        <v>-0.18044670271898866</v>
      </c>
      <c r="E1431" s="2">
        <f>MACD!F1431</f>
        <v>-0.28133802827338139</v>
      </c>
      <c r="F1431" s="2">
        <f>'Moving Avg'!D1431</f>
        <v>18.471519999999998</v>
      </c>
      <c r="G1431" s="2">
        <f>'Moving Avg'!F1431</f>
        <v>18.082904999999997</v>
      </c>
      <c r="H1431" s="2">
        <f>'Moving Avg'!G1431</f>
        <v>17.605583999999986</v>
      </c>
      <c r="I1431" s="2">
        <f>'Moving Avg'!H1431</f>
        <v>18.86142199999999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  <c r="M1431" s="8">
        <f t="shared" si="220"/>
        <v>25</v>
      </c>
      <c r="N1431" s="8">
        <f t="shared" si="221"/>
        <v>0</v>
      </c>
      <c r="O1431" s="8">
        <f t="shared" si="222"/>
        <v>0</v>
      </c>
      <c r="P1431" s="8">
        <f t="shared" si="223"/>
        <v>83.5</v>
      </c>
      <c r="Q1431" s="9">
        <f t="shared" si="224"/>
        <v>21.274999999999999</v>
      </c>
      <c r="R1431" s="9">
        <f t="shared" si="225"/>
        <v>25.875</v>
      </c>
      <c r="S1431" s="9">
        <f t="shared" si="226"/>
        <v>41.325000000000003</v>
      </c>
      <c r="T1431" s="9">
        <f t="shared" si="227"/>
        <v>27.125</v>
      </c>
      <c r="U1431" s="8">
        <f t="shared" si="228"/>
        <v>29.491666666666664</v>
      </c>
      <c r="V1431" s="8">
        <f t="shared" si="229"/>
        <v>28.9</v>
      </c>
    </row>
    <row r="1432" spans="1:22" ht="13.5" x14ac:dyDescent="0.25">
      <c r="A1432" s="3">
        <f>RSI!A1432</f>
        <v>44399</v>
      </c>
      <c r="B1432" s="2">
        <f>RSI!B1432</f>
        <v>18.181799999999999</v>
      </c>
      <c r="C1432" s="2">
        <f>RSI!I1432</f>
        <v>55.88414155804022</v>
      </c>
      <c r="D1432" s="2">
        <f>MACD!E1432</f>
        <v>-0.16157133597031859</v>
      </c>
      <c r="E1432" s="2">
        <f>MACD!F1432</f>
        <v>-0.25738468981276885</v>
      </c>
      <c r="F1432" s="2">
        <f>'Moving Avg'!D1432</f>
        <v>18.411579999999997</v>
      </c>
      <c r="G1432" s="2">
        <f>'Moving Avg'!F1432</f>
        <v>18.117370000000001</v>
      </c>
      <c r="H1432" s="2">
        <f>'Moving Avg'!G1432</f>
        <v>17.615573999999985</v>
      </c>
      <c r="I1432" s="2">
        <f>'Moving Avg'!H1432</f>
        <v>18.835997499999987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  <c r="M1432" s="8">
        <f t="shared" si="220"/>
        <v>25</v>
      </c>
      <c r="N1432" s="8">
        <f t="shared" si="221"/>
        <v>0</v>
      </c>
      <c r="O1432" s="8">
        <f t="shared" si="222"/>
        <v>0</v>
      </c>
      <c r="P1432" s="8">
        <f t="shared" si="223"/>
        <v>33</v>
      </c>
      <c r="Q1432" s="9">
        <f t="shared" si="224"/>
        <v>13.7</v>
      </c>
      <c r="R1432" s="9">
        <f t="shared" si="225"/>
        <v>13.25</v>
      </c>
      <c r="S1432" s="9">
        <f t="shared" si="226"/>
        <v>18.600000000000001</v>
      </c>
      <c r="T1432" s="9">
        <f t="shared" si="227"/>
        <v>14.5</v>
      </c>
      <c r="U1432" s="8">
        <f t="shared" si="228"/>
        <v>15.183333333333332</v>
      </c>
      <c r="V1432" s="8">
        <f t="shared" si="229"/>
        <v>15.012499999999999</v>
      </c>
    </row>
    <row r="1433" spans="1:22" ht="13.5" x14ac:dyDescent="0.25">
      <c r="A1433" s="3">
        <f>RSI!A1433</f>
        <v>44400</v>
      </c>
      <c r="B1433" s="2">
        <f>RSI!B1433</f>
        <v>18.181799999999999</v>
      </c>
      <c r="C1433" s="2">
        <f>RSI!I1433</f>
        <v>55.884141558040227</v>
      </c>
      <c r="D1433" s="2">
        <f>MACD!E1433</f>
        <v>-0.14864309893394889</v>
      </c>
      <c r="E1433" s="2">
        <f>MACD!F1433</f>
        <v>-0.23563637163700488</v>
      </c>
      <c r="F1433" s="2">
        <f>'Moving Avg'!D1433</f>
        <v>18.351639999999996</v>
      </c>
      <c r="G1433" s="2">
        <f>'Moving Avg'!F1433</f>
        <v>18.127360000000003</v>
      </c>
      <c r="H1433" s="2">
        <f>'Moving Avg'!G1433</f>
        <v>17.625563999999986</v>
      </c>
      <c r="I1433" s="2">
        <f>'Moving Avg'!H1433</f>
        <v>18.810572999999987</v>
      </c>
      <c r="J1433" s="6" t="str">
        <f>OBV!F1433</f>
        <v>NEUTRAL</v>
      </c>
      <c r="K1433" s="6" t="str">
        <f>OBV!G1433</f>
        <v>NEUTRAL</v>
      </c>
      <c r="L1433" s="6" t="str">
        <f>OBV!H1433</f>
        <v>NEUTRAL</v>
      </c>
      <c r="M1433" s="8">
        <f t="shared" si="220"/>
        <v>25</v>
      </c>
      <c r="N1433" s="8">
        <f t="shared" si="221"/>
        <v>0</v>
      </c>
      <c r="O1433" s="8">
        <f t="shared" si="222"/>
        <v>0</v>
      </c>
      <c r="P1433" s="8">
        <f t="shared" si="223"/>
        <v>33</v>
      </c>
      <c r="Q1433" s="9">
        <f t="shared" si="224"/>
        <v>13.7</v>
      </c>
      <c r="R1433" s="9">
        <f t="shared" si="225"/>
        <v>13.25</v>
      </c>
      <c r="S1433" s="9">
        <f t="shared" si="226"/>
        <v>18.600000000000001</v>
      </c>
      <c r="T1433" s="9">
        <f t="shared" si="227"/>
        <v>14.5</v>
      </c>
      <c r="U1433" s="8">
        <f t="shared" si="228"/>
        <v>15.183333333333332</v>
      </c>
      <c r="V1433" s="8">
        <f t="shared" si="229"/>
        <v>15.012499999999999</v>
      </c>
    </row>
    <row r="1434" spans="1:22" ht="13.5" x14ac:dyDescent="0.25">
      <c r="A1434" s="3">
        <f>RSI!A1434</f>
        <v>44403</v>
      </c>
      <c r="B1434" s="2">
        <f>RSI!B1434</f>
        <v>18.181799999999999</v>
      </c>
      <c r="C1434" s="2">
        <f>RSI!I1434</f>
        <v>55.884141558040227</v>
      </c>
      <c r="D1434" s="2">
        <f>MACD!E1434</f>
        <v>-0.13755866138199124</v>
      </c>
      <c r="E1434" s="2">
        <f>MACD!F1434</f>
        <v>-0.21602082958600216</v>
      </c>
      <c r="F1434" s="2">
        <f>'Moving Avg'!D1434</f>
        <v>18.181799999999999</v>
      </c>
      <c r="G1434" s="2">
        <f>'Moving Avg'!F1434</f>
        <v>18.137350000000005</v>
      </c>
      <c r="H1434" s="2">
        <f>'Moving Avg'!G1434</f>
        <v>17.635553999999985</v>
      </c>
      <c r="I1434" s="2">
        <f>'Moving Avg'!H1434</f>
        <v>18.782101499999989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  <c r="M1434" s="8">
        <f t="shared" si="220"/>
        <v>25</v>
      </c>
      <c r="N1434" s="8">
        <f t="shared" si="221"/>
        <v>0</v>
      </c>
      <c r="O1434" s="8">
        <f t="shared" si="222"/>
        <v>0</v>
      </c>
      <c r="P1434" s="8">
        <f t="shared" si="223"/>
        <v>33</v>
      </c>
      <c r="Q1434" s="9">
        <f t="shared" si="224"/>
        <v>13.7</v>
      </c>
      <c r="R1434" s="9">
        <f t="shared" si="225"/>
        <v>13.25</v>
      </c>
      <c r="S1434" s="9">
        <f t="shared" si="226"/>
        <v>18.600000000000001</v>
      </c>
      <c r="T1434" s="9">
        <f t="shared" si="227"/>
        <v>14.5</v>
      </c>
      <c r="U1434" s="8">
        <f t="shared" si="228"/>
        <v>15.183333333333332</v>
      </c>
      <c r="V1434" s="8">
        <f t="shared" si="229"/>
        <v>15.012499999999999</v>
      </c>
    </row>
    <row r="1435" spans="1:22" ht="13.5" x14ac:dyDescent="0.25">
      <c r="A1435" s="3">
        <f>RSI!A1435</f>
        <v>44404</v>
      </c>
      <c r="B1435" s="2">
        <f>RSI!B1435</f>
        <v>17.981999999999999</v>
      </c>
      <c r="C1435" s="2">
        <f>RSI!I1435</f>
        <v>50.351546471144225</v>
      </c>
      <c r="D1435" s="2">
        <f>MACD!E1435</f>
        <v>-0.11313115433835819</v>
      </c>
      <c r="E1435" s="2">
        <f>MACD!F1435</f>
        <v>-0.1954428945364734</v>
      </c>
      <c r="F1435" s="2">
        <f>'Moving Avg'!D1435</f>
        <v>18.141839999999998</v>
      </c>
      <c r="G1435" s="2">
        <f>'Moving Avg'!F1435</f>
        <v>18.137350000000005</v>
      </c>
      <c r="H1435" s="2">
        <f>'Moving Avg'!G1435</f>
        <v>17.641547999999986</v>
      </c>
      <c r="I1435" s="2">
        <f>'Moving Avg'!H1435</f>
        <v>18.752630999999987</v>
      </c>
      <c r="J1435" s="6" t="str">
        <f>OBV!F1435</f>
        <v>BEARISH</v>
      </c>
      <c r="K1435" s="6" t="str">
        <f>OBV!G1435</f>
        <v>WEAK</v>
      </c>
      <c r="L1435" s="6" t="str">
        <f>OBV!H1435</f>
        <v>CONFIRMED BEARISH</v>
      </c>
      <c r="M1435" s="8">
        <f t="shared" si="220"/>
        <v>25</v>
      </c>
      <c r="N1435" s="8">
        <f t="shared" si="221"/>
        <v>0</v>
      </c>
      <c r="O1435" s="8">
        <f t="shared" si="222"/>
        <v>0</v>
      </c>
      <c r="P1435" s="8">
        <f t="shared" si="223"/>
        <v>0</v>
      </c>
      <c r="Q1435" s="9">
        <f t="shared" si="224"/>
        <v>8.75</v>
      </c>
      <c r="R1435" s="9">
        <f t="shared" si="225"/>
        <v>5</v>
      </c>
      <c r="S1435" s="9">
        <f t="shared" si="226"/>
        <v>3.75</v>
      </c>
      <c r="T1435" s="9">
        <f t="shared" si="227"/>
        <v>6.25</v>
      </c>
      <c r="U1435" s="8">
        <f t="shared" si="228"/>
        <v>5.833333333333333</v>
      </c>
      <c r="V1435" s="8">
        <f t="shared" si="229"/>
        <v>5.9375</v>
      </c>
    </row>
    <row r="1436" spans="1:22" ht="13.5" x14ac:dyDescent="0.25">
      <c r="A1436" s="3">
        <f>RSI!A1436</f>
        <v>44405</v>
      </c>
      <c r="B1436" s="2">
        <f>RSI!B1436</f>
        <v>17.981999999999999</v>
      </c>
      <c r="C1436" s="2">
        <f>RSI!I1436</f>
        <v>50.351546471144225</v>
      </c>
      <c r="D1436" s="2">
        <f>MACD!E1436</f>
        <v>-9.5552553043905419E-2</v>
      </c>
      <c r="E1436" s="2">
        <f>MACD!F1436</f>
        <v>-0.17546482623795981</v>
      </c>
      <c r="F1436" s="2">
        <f>'Moving Avg'!D1436</f>
        <v>18.101880000000001</v>
      </c>
      <c r="G1436" s="2">
        <f>'Moving Avg'!F1436</f>
        <v>18.137350000000005</v>
      </c>
      <c r="H1436" s="2">
        <f>'Moving Avg'!G1436</f>
        <v>17.645543999999983</v>
      </c>
      <c r="I1436" s="2">
        <f>'Moving Avg'!H1436</f>
        <v>18.726706999999987</v>
      </c>
      <c r="J1436" s="6" t="str">
        <f>OBV!F1436</f>
        <v>BEARISH</v>
      </c>
      <c r="K1436" s="6" t="str">
        <f>OBV!G1436</f>
        <v>WEAK</v>
      </c>
      <c r="L1436" s="6" t="str">
        <f>OBV!H1436</f>
        <v>CONFIRMED BEARISH</v>
      </c>
      <c r="M1436" s="8">
        <f t="shared" si="220"/>
        <v>25</v>
      </c>
      <c r="N1436" s="8">
        <f t="shared" si="221"/>
        <v>0</v>
      </c>
      <c r="O1436" s="8">
        <f t="shared" si="222"/>
        <v>0</v>
      </c>
      <c r="P1436" s="8">
        <f t="shared" si="223"/>
        <v>0</v>
      </c>
      <c r="Q1436" s="9">
        <f t="shared" si="224"/>
        <v>8.75</v>
      </c>
      <c r="R1436" s="9">
        <f t="shared" si="225"/>
        <v>5</v>
      </c>
      <c r="S1436" s="9">
        <f t="shared" si="226"/>
        <v>3.75</v>
      </c>
      <c r="T1436" s="9">
        <f t="shared" si="227"/>
        <v>6.25</v>
      </c>
      <c r="U1436" s="8">
        <f t="shared" si="228"/>
        <v>5.833333333333333</v>
      </c>
      <c r="V1436" s="8">
        <f t="shared" si="229"/>
        <v>5.9375</v>
      </c>
    </row>
    <row r="1437" spans="1:22" ht="13.5" x14ac:dyDescent="0.25">
      <c r="A1437" s="3">
        <f>RSI!A1437</f>
        <v>44406</v>
      </c>
      <c r="B1437" s="2">
        <f>RSI!B1437</f>
        <v>17.981999999999999</v>
      </c>
      <c r="C1437" s="2">
        <f>RSI!I1437</f>
        <v>50.351546471144225</v>
      </c>
      <c r="D1437" s="2">
        <f>MACD!E1437</f>
        <v>-3.8450727927674677E-3</v>
      </c>
      <c r="E1437" s="2">
        <f>MACD!F1437</f>
        <v>-0.14114087554892135</v>
      </c>
      <c r="F1437" s="2">
        <f>'Moving Avg'!D1437</f>
        <v>18.061919999999997</v>
      </c>
      <c r="G1437" s="2">
        <f>'Moving Avg'!F1437</f>
        <v>18.137350000000005</v>
      </c>
      <c r="H1437" s="2">
        <f>'Moving Avg'!G1437</f>
        <v>17.649539999999984</v>
      </c>
      <c r="I1437" s="2">
        <f>'Moving Avg'!H1437</f>
        <v>18.701781999999991</v>
      </c>
      <c r="J1437" s="6" t="str">
        <f>OBV!F1437</f>
        <v>BEARISH</v>
      </c>
      <c r="K1437" s="6" t="str">
        <f>OBV!G1437</f>
        <v>WEAK</v>
      </c>
      <c r="L1437" s="6" t="str">
        <f>OBV!H1437</f>
        <v>CONFIRMED BEARISH</v>
      </c>
      <c r="M1437" s="8">
        <f t="shared" si="220"/>
        <v>25</v>
      </c>
      <c r="N1437" s="8">
        <f t="shared" si="221"/>
        <v>0</v>
      </c>
      <c r="O1437" s="8">
        <f t="shared" si="222"/>
        <v>0</v>
      </c>
      <c r="P1437" s="8">
        <f t="shared" si="223"/>
        <v>0</v>
      </c>
      <c r="Q1437" s="9">
        <f t="shared" si="224"/>
        <v>8.75</v>
      </c>
      <c r="R1437" s="9">
        <f t="shared" si="225"/>
        <v>5</v>
      </c>
      <c r="S1437" s="9">
        <f t="shared" si="226"/>
        <v>3.75</v>
      </c>
      <c r="T1437" s="9">
        <f t="shared" si="227"/>
        <v>6.25</v>
      </c>
      <c r="U1437" s="8">
        <f t="shared" si="228"/>
        <v>5.833333333333333</v>
      </c>
      <c r="V1437" s="8">
        <f t="shared" si="229"/>
        <v>5.9375</v>
      </c>
    </row>
    <row r="1438" spans="1:22" ht="13.5" x14ac:dyDescent="0.25">
      <c r="A1438" s="3">
        <f>RSI!A1438</f>
        <v>44407</v>
      </c>
      <c r="B1438" s="2">
        <f>RSI!B1438</f>
        <v>17.981999999999999</v>
      </c>
      <c r="C1438" s="2">
        <f>RSI!I1438</f>
        <v>50.351546471144225</v>
      </c>
      <c r="D1438" s="2">
        <f>MACD!E1438</f>
        <v>7.3741643333256945E-2</v>
      </c>
      <c r="E1438" s="2">
        <f>MACD!F1438</f>
        <v>-9.8164371772485701E-2</v>
      </c>
      <c r="F1438" s="2">
        <f>'Moving Avg'!D1438</f>
        <v>18.02196</v>
      </c>
      <c r="G1438" s="2">
        <f>'Moving Avg'!F1438</f>
        <v>18.137349999999998</v>
      </c>
      <c r="H1438" s="2">
        <f>'Moving Avg'!G1438</f>
        <v>17.653535999999985</v>
      </c>
      <c r="I1438" s="2">
        <f>'Moving Avg'!H1438</f>
        <v>18.67680699999999</v>
      </c>
      <c r="J1438" s="6" t="str">
        <f>OBV!F1438</f>
        <v>BEARISH</v>
      </c>
      <c r="K1438" s="6" t="str">
        <f>OBV!G1438</f>
        <v>WEAK</v>
      </c>
      <c r="L1438" s="6" t="str">
        <f>OBV!H1438</f>
        <v>CONFIRMED BEARISH</v>
      </c>
      <c r="M1438" s="8">
        <f t="shared" si="220"/>
        <v>25</v>
      </c>
      <c r="N1438" s="8">
        <f t="shared" si="221"/>
        <v>0</v>
      </c>
      <c r="O1438" s="8">
        <f t="shared" si="222"/>
        <v>0</v>
      </c>
      <c r="P1438" s="8">
        <f t="shared" si="223"/>
        <v>0</v>
      </c>
      <c r="Q1438" s="9">
        <f t="shared" si="224"/>
        <v>8.75</v>
      </c>
      <c r="R1438" s="9">
        <f t="shared" si="225"/>
        <v>5</v>
      </c>
      <c r="S1438" s="9">
        <f t="shared" si="226"/>
        <v>3.75</v>
      </c>
      <c r="T1438" s="9">
        <f t="shared" si="227"/>
        <v>6.25</v>
      </c>
      <c r="U1438" s="8">
        <f t="shared" si="228"/>
        <v>5.833333333333333</v>
      </c>
      <c r="V1438" s="8">
        <f t="shared" si="229"/>
        <v>5.9375</v>
      </c>
    </row>
    <row r="1439" spans="1:22" ht="13.5" x14ac:dyDescent="0.25">
      <c r="A1439" s="3">
        <f>RSI!A1439</f>
        <v>44410</v>
      </c>
      <c r="B1439" s="2">
        <f>RSI!B1439</f>
        <v>17.981999999999999</v>
      </c>
      <c r="C1439" s="2">
        <f>RSI!I1439</f>
        <v>50.351546471144225</v>
      </c>
      <c r="D1439" s="2">
        <f>MACD!E1439</f>
        <v>0.22391936516038768</v>
      </c>
      <c r="E1439" s="2">
        <f>MACD!F1439</f>
        <v>-3.3747624385911029E-2</v>
      </c>
      <c r="F1439" s="2">
        <f>'Moving Avg'!D1439</f>
        <v>17.981999999999999</v>
      </c>
      <c r="G1439" s="2">
        <f>'Moving Avg'!F1439</f>
        <v>18.137349999999998</v>
      </c>
      <c r="H1439" s="2">
        <f>'Moving Avg'!G1439</f>
        <v>17.647141999999985</v>
      </c>
      <c r="I1439" s="2">
        <f>'Moving Avg'!H1439</f>
        <v>18.655278499999987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  <c r="M1439" s="8">
        <f t="shared" si="220"/>
        <v>25</v>
      </c>
      <c r="N1439" s="8">
        <f t="shared" si="221"/>
        <v>0</v>
      </c>
      <c r="O1439" s="8">
        <f t="shared" si="222"/>
        <v>0</v>
      </c>
      <c r="P1439" s="8">
        <f t="shared" si="223"/>
        <v>0</v>
      </c>
      <c r="Q1439" s="9">
        <f t="shared" si="224"/>
        <v>8.75</v>
      </c>
      <c r="R1439" s="9">
        <f t="shared" si="225"/>
        <v>5</v>
      </c>
      <c r="S1439" s="9">
        <f t="shared" si="226"/>
        <v>3.75</v>
      </c>
      <c r="T1439" s="9">
        <f t="shared" si="227"/>
        <v>6.25</v>
      </c>
      <c r="U1439" s="8">
        <f t="shared" si="228"/>
        <v>5.833333333333333</v>
      </c>
      <c r="V1439" s="8">
        <f t="shared" si="229"/>
        <v>5.9375</v>
      </c>
    </row>
    <row r="1440" spans="1:22" ht="13.5" x14ac:dyDescent="0.25">
      <c r="A1440" s="3">
        <f>RSI!A1440</f>
        <v>44411</v>
      </c>
      <c r="B1440" s="2">
        <f>RSI!B1440</f>
        <v>17.981999999999999</v>
      </c>
      <c r="C1440" s="2">
        <f>RSI!I1440</f>
        <v>50.351546471144225</v>
      </c>
      <c r="D1440" s="2">
        <f>MACD!E1440</f>
        <v>0.22033644790061757</v>
      </c>
      <c r="E1440" s="2">
        <f>MACD!F1440</f>
        <v>1.706919007139469E-2</v>
      </c>
      <c r="F1440" s="2">
        <f>'Moving Avg'!D1440</f>
        <v>17.981999999999999</v>
      </c>
      <c r="G1440" s="2">
        <f>'Moving Avg'!F1440</f>
        <v>18.136849999999999</v>
      </c>
      <c r="H1440" s="2">
        <f>'Moving Avg'!G1440</f>
        <v>17.640747999999984</v>
      </c>
      <c r="I1440" s="2">
        <f>'Moving Avg'!H1440</f>
        <v>18.630453499999991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  <c r="M1440" s="8">
        <f t="shared" si="220"/>
        <v>25</v>
      </c>
      <c r="N1440" s="8">
        <f t="shared" si="221"/>
        <v>0</v>
      </c>
      <c r="O1440" s="8">
        <f t="shared" si="222"/>
        <v>0</v>
      </c>
      <c r="P1440" s="8">
        <f t="shared" si="223"/>
        <v>33</v>
      </c>
      <c r="Q1440" s="9">
        <f t="shared" si="224"/>
        <v>13.7</v>
      </c>
      <c r="R1440" s="9">
        <f t="shared" si="225"/>
        <v>13.25</v>
      </c>
      <c r="S1440" s="9">
        <f t="shared" si="226"/>
        <v>18.600000000000001</v>
      </c>
      <c r="T1440" s="9">
        <f t="shared" si="227"/>
        <v>14.5</v>
      </c>
      <c r="U1440" s="8">
        <f t="shared" si="228"/>
        <v>15.183333333333332</v>
      </c>
      <c r="V1440" s="8">
        <f t="shared" si="229"/>
        <v>15.012499999999999</v>
      </c>
    </row>
    <row r="1441" spans="1:22" ht="13.5" x14ac:dyDescent="0.25">
      <c r="A1441" s="3">
        <f>RSI!A1441</f>
        <v>44412</v>
      </c>
      <c r="B1441" s="2">
        <f>RSI!B1441</f>
        <v>17.981999999999999</v>
      </c>
      <c r="C1441" s="2">
        <f>RSI!I1441</f>
        <v>50.351546471144225</v>
      </c>
      <c r="D1441" s="2">
        <f>MACD!E1441</f>
        <v>0.21729528539907861</v>
      </c>
      <c r="E1441" s="2">
        <f>MACD!F1441</f>
        <v>5.7114409136931478E-2</v>
      </c>
      <c r="F1441" s="2">
        <f>'Moving Avg'!D1441</f>
        <v>17.981999999999999</v>
      </c>
      <c r="G1441" s="2">
        <f>'Moving Avg'!F1441</f>
        <v>18.136349999999993</v>
      </c>
      <c r="H1441" s="2">
        <f>'Moving Avg'!G1441</f>
        <v>17.634353999999984</v>
      </c>
      <c r="I1441" s="2">
        <f>'Moving Avg'!H1441</f>
        <v>18.605628499999987</v>
      </c>
      <c r="J1441" s="6" t="str">
        <f>OBV!F1441</f>
        <v>NEUTRAL</v>
      </c>
      <c r="K1441" s="6" t="str">
        <f>OBV!G1441</f>
        <v>NEUTRAL</v>
      </c>
      <c r="L1441" s="6" t="str">
        <f>OBV!H1441</f>
        <v>NEUTRAL</v>
      </c>
      <c r="M1441" s="8">
        <f t="shared" si="220"/>
        <v>25</v>
      </c>
      <c r="N1441" s="8">
        <f t="shared" si="221"/>
        <v>0</v>
      </c>
      <c r="O1441" s="8">
        <f t="shared" si="222"/>
        <v>0</v>
      </c>
      <c r="P1441" s="8">
        <f t="shared" si="223"/>
        <v>33</v>
      </c>
      <c r="Q1441" s="9">
        <f t="shared" si="224"/>
        <v>13.7</v>
      </c>
      <c r="R1441" s="9">
        <f t="shared" si="225"/>
        <v>13.25</v>
      </c>
      <c r="S1441" s="9">
        <f t="shared" si="226"/>
        <v>18.600000000000001</v>
      </c>
      <c r="T1441" s="9">
        <f t="shared" si="227"/>
        <v>14.5</v>
      </c>
      <c r="U1441" s="8">
        <f t="shared" si="228"/>
        <v>15.183333333333332</v>
      </c>
      <c r="V1441" s="8">
        <f t="shared" si="229"/>
        <v>15.012499999999999</v>
      </c>
    </row>
    <row r="1442" spans="1:22" ht="13.5" x14ac:dyDescent="0.25">
      <c r="A1442" s="3">
        <f>RSI!A1442</f>
        <v>44413</v>
      </c>
      <c r="B1442" s="2">
        <f>RSI!B1442</f>
        <v>17.981999999999999</v>
      </c>
      <c r="C1442" s="2">
        <f>RSI!I1442</f>
        <v>50.351546471144225</v>
      </c>
      <c r="D1442" s="2">
        <f>MACD!E1442</f>
        <v>0.21471323175372348</v>
      </c>
      <c r="E1442" s="2">
        <f>MACD!F1442</f>
        <v>8.8634173660289889E-2</v>
      </c>
      <c r="F1442" s="2">
        <f>'Moving Avg'!D1442</f>
        <v>17.981999999999999</v>
      </c>
      <c r="G1442" s="2">
        <f>'Moving Avg'!F1442</f>
        <v>18.135849999999994</v>
      </c>
      <c r="H1442" s="2">
        <f>'Moving Avg'!G1442</f>
        <v>17.627959999999984</v>
      </c>
      <c r="I1442" s="2">
        <f>'Moving Avg'!H1442</f>
        <v>18.580803499999988</v>
      </c>
      <c r="J1442" s="6" t="str">
        <f>OBV!F1442</f>
        <v>NEUTRAL</v>
      </c>
      <c r="K1442" s="6" t="str">
        <f>OBV!G1442</f>
        <v>NEUTRAL</v>
      </c>
      <c r="L1442" s="6" t="str">
        <f>OBV!H1442</f>
        <v>NEUTRAL</v>
      </c>
      <c r="M1442" s="8">
        <f t="shared" si="220"/>
        <v>25</v>
      </c>
      <c r="N1442" s="8">
        <f t="shared" si="221"/>
        <v>0</v>
      </c>
      <c r="O1442" s="8">
        <f t="shared" si="222"/>
        <v>0</v>
      </c>
      <c r="P1442" s="8">
        <f t="shared" si="223"/>
        <v>33</v>
      </c>
      <c r="Q1442" s="9">
        <f t="shared" si="224"/>
        <v>13.7</v>
      </c>
      <c r="R1442" s="9">
        <f t="shared" si="225"/>
        <v>13.25</v>
      </c>
      <c r="S1442" s="9">
        <f t="shared" si="226"/>
        <v>18.600000000000001</v>
      </c>
      <c r="T1442" s="9">
        <f t="shared" si="227"/>
        <v>14.5</v>
      </c>
      <c r="U1442" s="8">
        <f t="shared" si="228"/>
        <v>15.183333333333332</v>
      </c>
      <c r="V1442" s="8">
        <f t="shared" si="229"/>
        <v>15.012499999999999</v>
      </c>
    </row>
    <row r="1443" spans="1:22" ht="13.5" x14ac:dyDescent="0.25">
      <c r="A1443" s="3">
        <f>RSI!A1443</f>
        <v>44414</v>
      </c>
      <c r="B1443" s="2">
        <f>RSI!B1443</f>
        <v>17.981999999999999</v>
      </c>
      <c r="C1443" s="2">
        <f>RSI!I1443</f>
        <v>50.351546471144225</v>
      </c>
      <c r="D1443" s="2">
        <f>MACD!E1443</f>
        <v>0.21252030389193521</v>
      </c>
      <c r="E1443" s="2">
        <f>MACD!F1443</f>
        <v>0.11341139970661895</v>
      </c>
      <c r="F1443" s="2">
        <f>'Moving Avg'!D1443</f>
        <v>17.981999999999999</v>
      </c>
      <c r="G1443" s="2">
        <f>'Moving Avg'!F1443</f>
        <v>18.135849999999994</v>
      </c>
      <c r="H1443" s="2">
        <f>'Moving Avg'!G1443</f>
        <v>17.621565999999984</v>
      </c>
      <c r="I1443" s="2">
        <f>'Moving Avg'!H1443</f>
        <v>18.559374999999989</v>
      </c>
      <c r="J1443" s="6" t="str">
        <f>OBV!F1443</f>
        <v>NEUTRAL</v>
      </c>
      <c r="K1443" s="6" t="str">
        <f>OBV!G1443</f>
        <v>NEUTRAL</v>
      </c>
      <c r="L1443" s="6" t="str">
        <f>OBV!H1443</f>
        <v>NEUTRAL</v>
      </c>
      <c r="M1443" s="8">
        <f t="shared" si="220"/>
        <v>25</v>
      </c>
      <c r="N1443" s="8">
        <f t="shared" si="221"/>
        <v>0</v>
      </c>
      <c r="O1443" s="8">
        <f t="shared" si="222"/>
        <v>0</v>
      </c>
      <c r="P1443" s="8">
        <f t="shared" si="223"/>
        <v>33</v>
      </c>
      <c r="Q1443" s="9">
        <f t="shared" si="224"/>
        <v>13.7</v>
      </c>
      <c r="R1443" s="9">
        <f t="shared" si="225"/>
        <v>13.25</v>
      </c>
      <c r="S1443" s="9">
        <f t="shared" si="226"/>
        <v>18.600000000000001</v>
      </c>
      <c r="T1443" s="9">
        <f t="shared" si="227"/>
        <v>14.5</v>
      </c>
      <c r="U1443" s="8">
        <f t="shared" si="228"/>
        <v>15.183333333333332</v>
      </c>
      <c r="V1443" s="8">
        <f t="shared" si="229"/>
        <v>15.012499999999999</v>
      </c>
    </row>
    <row r="1444" spans="1:22" ht="13.5" x14ac:dyDescent="0.25">
      <c r="A1444" s="3">
        <f>RSI!A1444</f>
        <v>44417</v>
      </c>
      <c r="B1444" s="2">
        <f>RSI!B1444</f>
        <v>17.981999999999999</v>
      </c>
      <c r="C1444" s="2">
        <f>RSI!I1444</f>
        <v>50.351546471144225</v>
      </c>
      <c r="D1444" s="2">
        <f>MACD!E1444</f>
        <v>0.2106572372892046</v>
      </c>
      <c r="E1444" s="2">
        <f>MACD!F1444</f>
        <v>0.13286056722313611</v>
      </c>
      <c r="F1444" s="2">
        <f>'Moving Avg'!D1444</f>
        <v>17.981999999999999</v>
      </c>
      <c r="G1444" s="2">
        <f>'Moving Avg'!F1444</f>
        <v>18.135349999999995</v>
      </c>
      <c r="H1444" s="2">
        <f>'Moving Avg'!G1444</f>
        <v>17.615171999999983</v>
      </c>
      <c r="I1444" s="2">
        <f>'Moving Avg'!H1444</f>
        <v>18.53794649999999</v>
      </c>
      <c r="J1444" s="6" t="str">
        <f>OBV!F1444</f>
        <v>NEUTRAL</v>
      </c>
      <c r="K1444" s="6" t="str">
        <f>OBV!G1444</f>
        <v>NEUTRAL</v>
      </c>
      <c r="L1444" s="6" t="str">
        <f>OBV!H1444</f>
        <v>NEUTRAL</v>
      </c>
      <c r="M1444" s="8">
        <f t="shared" si="220"/>
        <v>25</v>
      </c>
      <c r="N1444" s="8">
        <f t="shared" si="221"/>
        <v>0</v>
      </c>
      <c r="O1444" s="8">
        <f t="shared" si="222"/>
        <v>0</v>
      </c>
      <c r="P1444" s="8">
        <f t="shared" si="223"/>
        <v>33</v>
      </c>
      <c r="Q1444" s="9">
        <f t="shared" si="224"/>
        <v>13.7</v>
      </c>
      <c r="R1444" s="9">
        <f t="shared" si="225"/>
        <v>13.25</v>
      </c>
      <c r="S1444" s="9">
        <f t="shared" si="226"/>
        <v>18.600000000000001</v>
      </c>
      <c r="T1444" s="9">
        <f t="shared" si="227"/>
        <v>14.5</v>
      </c>
      <c r="U1444" s="8">
        <f t="shared" si="228"/>
        <v>15.183333333333332</v>
      </c>
      <c r="V1444" s="8">
        <f t="shared" si="229"/>
        <v>15.012499999999999</v>
      </c>
    </row>
    <row r="1445" spans="1:22" ht="13.5" x14ac:dyDescent="0.25">
      <c r="A1445" s="3">
        <f>RSI!A1445</f>
        <v>44419</v>
      </c>
      <c r="B1445" s="2">
        <f>RSI!B1445</f>
        <v>17.981999999999999</v>
      </c>
      <c r="C1445" s="2">
        <f>RSI!I1445</f>
        <v>50.351546471144225</v>
      </c>
      <c r="D1445" s="2">
        <f>MACD!E1445</f>
        <v>0.17833537898462382</v>
      </c>
      <c r="E1445" s="2">
        <f>MACD!F1445</f>
        <v>0.14195552957543364</v>
      </c>
      <c r="F1445" s="2">
        <f>'Moving Avg'!D1445</f>
        <v>17.981999999999999</v>
      </c>
      <c r="G1445" s="2">
        <f>'Moving Avg'!F1445</f>
        <v>18.134349999999994</v>
      </c>
      <c r="H1445" s="2">
        <f>'Moving Avg'!G1445</f>
        <v>17.608777999999987</v>
      </c>
      <c r="I1445" s="2">
        <f>'Moving Avg'!H1445</f>
        <v>18.51676749999999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  <c r="M1445" s="8">
        <f t="shared" si="220"/>
        <v>25</v>
      </c>
      <c r="N1445" s="8">
        <f t="shared" si="221"/>
        <v>0</v>
      </c>
      <c r="O1445" s="8">
        <f t="shared" si="222"/>
        <v>0</v>
      </c>
      <c r="P1445" s="8">
        <f t="shared" si="223"/>
        <v>33</v>
      </c>
      <c r="Q1445" s="9">
        <f t="shared" si="224"/>
        <v>13.7</v>
      </c>
      <c r="R1445" s="9">
        <f t="shared" si="225"/>
        <v>13.25</v>
      </c>
      <c r="S1445" s="9">
        <f t="shared" si="226"/>
        <v>18.600000000000001</v>
      </c>
      <c r="T1445" s="9">
        <f t="shared" si="227"/>
        <v>14.5</v>
      </c>
      <c r="U1445" s="8">
        <f t="shared" si="228"/>
        <v>15.183333333333332</v>
      </c>
      <c r="V1445" s="8">
        <f t="shared" si="229"/>
        <v>15.012499999999999</v>
      </c>
    </row>
    <row r="1446" spans="1:22" ht="13.5" x14ac:dyDescent="0.25">
      <c r="A1446" s="3">
        <f>RSI!A1446</f>
        <v>44420</v>
      </c>
      <c r="B1446" s="2">
        <f>RSI!B1446</f>
        <v>17.981999999999999</v>
      </c>
      <c r="C1446" s="2">
        <f>RSI!I1446</f>
        <v>50.351546471144225</v>
      </c>
      <c r="D1446" s="2">
        <f>MACD!E1446</f>
        <v>0.15097967371482568</v>
      </c>
      <c r="E1446" s="2">
        <f>MACD!F1446</f>
        <v>0.14376035840331206</v>
      </c>
      <c r="F1446" s="2">
        <f>'Moving Avg'!D1446</f>
        <v>17.981999999999999</v>
      </c>
      <c r="G1446" s="2">
        <f>'Moving Avg'!F1446</f>
        <v>18.134349999999994</v>
      </c>
      <c r="H1446" s="2">
        <f>'Moving Avg'!G1446</f>
        <v>17.612773999999987</v>
      </c>
      <c r="I1446" s="2">
        <f>'Moving Avg'!H1446</f>
        <v>18.495838499999991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  <c r="M1446" s="8">
        <f t="shared" si="220"/>
        <v>25</v>
      </c>
      <c r="N1446" s="8">
        <f t="shared" si="221"/>
        <v>0</v>
      </c>
      <c r="O1446" s="8">
        <f t="shared" si="222"/>
        <v>0</v>
      </c>
      <c r="P1446" s="8">
        <f t="shared" si="223"/>
        <v>33</v>
      </c>
      <c r="Q1446" s="9">
        <f t="shared" si="224"/>
        <v>13.7</v>
      </c>
      <c r="R1446" s="9">
        <f t="shared" si="225"/>
        <v>13.25</v>
      </c>
      <c r="S1446" s="9">
        <f t="shared" si="226"/>
        <v>18.600000000000001</v>
      </c>
      <c r="T1446" s="9">
        <f t="shared" si="227"/>
        <v>14.5</v>
      </c>
      <c r="U1446" s="8">
        <f t="shared" si="228"/>
        <v>15.183333333333332</v>
      </c>
      <c r="V1446" s="8">
        <f t="shared" si="229"/>
        <v>15.012499999999999</v>
      </c>
    </row>
    <row r="1447" spans="1:22" ht="13.5" x14ac:dyDescent="0.25">
      <c r="A1447" s="3">
        <f>RSI!A1447</f>
        <v>44424</v>
      </c>
      <c r="B1447" s="2">
        <f>RSI!B1447</f>
        <v>17.981999999999999</v>
      </c>
      <c r="C1447" s="2">
        <f>RSI!I1447</f>
        <v>50.351546471144225</v>
      </c>
      <c r="D1447" s="2">
        <f>MACD!E1447</f>
        <v>0.12782657501382033</v>
      </c>
      <c r="E1447" s="2">
        <f>MACD!F1447</f>
        <v>0.14057360172541372</v>
      </c>
      <c r="F1447" s="2">
        <f>'Moving Avg'!D1447</f>
        <v>17.981999999999999</v>
      </c>
      <c r="G1447" s="2">
        <f>'Moving Avg'!F1447</f>
        <v>18.109374999999993</v>
      </c>
      <c r="H1447" s="2">
        <f>'Moving Avg'!G1447</f>
        <v>17.618767999999985</v>
      </c>
      <c r="I1447" s="2">
        <f>'Moving Avg'!H1447</f>
        <v>18.47810599999999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  <c r="M1447" s="8">
        <f t="shared" si="220"/>
        <v>25</v>
      </c>
      <c r="N1447" s="8">
        <f t="shared" si="221"/>
        <v>45</v>
      </c>
      <c r="O1447" s="8">
        <f t="shared" si="222"/>
        <v>0</v>
      </c>
      <c r="P1447" s="8">
        <f t="shared" si="223"/>
        <v>33</v>
      </c>
      <c r="Q1447" s="9">
        <f t="shared" si="224"/>
        <v>29.45</v>
      </c>
      <c r="R1447" s="9">
        <f t="shared" si="225"/>
        <v>22.25</v>
      </c>
      <c r="S1447" s="9">
        <f t="shared" si="226"/>
        <v>25.35</v>
      </c>
      <c r="T1447" s="9">
        <f t="shared" si="227"/>
        <v>25.75</v>
      </c>
      <c r="U1447" s="8">
        <f t="shared" si="228"/>
        <v>25.683333333333337</v>
      </c>
      <c r="V1447" s="8">
        <f t="shared" si="229"/>
        <v>25.700000000000003</v>
      </c>
    </row>
    <row r="1448" spans="1:22" ht="13.5" x14ac:dyDescent="0.25">
      <c r="A1448" s="3">
        <f>RSI!A1448</f>
        <v>44425</v>
      </c>
      <c r="B1448" s="2">
        <f>RSI!B1448</f>
        <v>17.981999999999999</v>
      </c>
      <c r="C1448" s="2">
        <f>RSI!I1448</f>
        <v>50.351546471144225</v>
      </c>
      <c r="D1448" s="2">
        <f>MACD!E1448</f>
        <v>0.10822996976358468</v>
      </c>
      <c r="E1448" s="2">
        <f>MACD!F1448</f>
        <v>0.13410487533304793</v>
      </c>
      <c r="F1448" s="2">
        <f>'Moving Avg'!D1448</f>
        <v>17.981999999999999</v>
      </c>
      <c r="G1448" s="2">
        <f>'Moving Avg'!F1448</f>
        <v>18.084399999999995</v>
      </c>
      <c r="H1448" s="2">
        <f>'Moving Avg'!G1448</f>
        <v>17.629755999999983</v>
      </c>
      <c r="I1448" s="2">
        <f>'Moving Avg'!H1448</f>
        <v>18.460373499999989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  <c r="M1448" s="8">
        <f t="shared" si="220"/>
        <v>25</v>
      </c>
      <c r="N1448" s="8">
        <f t="shared" si="221"/>
        <v>100</v>
      </c>
      <c r="O1448" s="8">
        <f t="shared" si="222"/>
        <v>0</v>
      </c>
      <c r="P1448" s="8">
        <f t="shared" si="223"/>
        <v>33</v>
      </c>
      <c r="Q1448" s="9">
        <f t="shared" si="224"/>
        <v>48.7</v>
      </c>
      <c r="R1448" s="9">
        <f t="shared" si="225"/>
        <v>33.25</v>
      </c>
      <c r="S1448" s="9">
        <f t="shared" si="226"/>
        <v>33.6</v>
      </c>
      <c r="T1448" s="9">
        <f t="shared" si="227"/>
        <v>39.5</v>
      </c>
      <c r="U1448" s="8">
        <f t="shared" si="228"/>
        <v>38.516666666666673</v>
      </c>
      <c r="V1448" s="8">
        <f t="shared" si="229"/>
        <v>38.762500000000003</v>
      </c>
    </row>
    <row r="1449" spans="1:22" ht="13.5" x14ac:dyDescent="0.25">
      <c r="A1449" s="3">
        <f>RSI!A1449</f>
        <v>44426</v>
      </c>
      <c r="B1449" s="2">
        <f>RSI!B1449</f>
        <v>17.981999999999999</v>
      </c>
      <c r="C1449" s="2">
        <f>RSI!I1449</f>
        <v>50.351546471144225</v>
      </c>
      <c r="D1449" s="2">
        <f>MACD!E1449</f>
        <v>9.1643114142875959E-2</v>
      </c>
      <c r="E1449" s="2">
        <f>MACD!F1449</f>
        <v>0.12561252309501356</v>
      </c>
      <c r="F1449" s="2">
        <f>'Moving Avg'!D1449</f>
        <v>17.981999999999999</v>
      </c>
      <c r="G1449" s="2">
        <f>'Moving Avg'!F1449</f>
        <v>18.031949999999995</v>
      </c>
      <c r="H1449" s="2">
        <f>'Moving Avg'!G1449</f>
        <v>17.659725999999985</v>
      </c>
      <c r="I1449" s="2">
        <f>'Moving Avg'!H1449</f>
        <v>18.442640999999988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  <c r="M1449" s="8">
        <f t="shared" si="220"/>
        <v>25</v>
      </c>
      <c r="N1449" s="8">
        <f t="shared" si="221"/>
        <v>100</v>
      </c>
      <c r="O1449" s="8">
        <f t="shared" si="222"/>
        <v>0</v>
      </c>
      <c r="P1449" s="8">
        <f t="shared" si="223"/>
        <v>33</v>
      </c>
      <c r="Q1449" s="9">
        <f t="shared" si="224"/>
        <v>48.7</v>
      </c>
      <c r="R1449" s="9">
        <f t="shared" si="225"/>
        <v>33.25</v>
      </c>
      <c r="S1449" s="9">
        <f t="shared" si="226"/>
        <v>33.6</v>
      </c>
      <c r="T1449" s="9">
        <f t="shared" si="227"/>
        <v>39.5</v>
      </c>
      <c r="U1449" s="8">
        <f t="shared" si="228"/>
        <v>38.516666666666673</v>
      </c>
      <c r="V1449" s="8">
        <f t="shared" si="229"/>
        <v>38.762500000000003</v>
      </c>
    </row>
    <row r="1450" spans="1:22" ht="13.5" x14ac:dyDescent="0.25">
      <c r="A1450" s="3">
        <f>RSI!A1450</f>
        <v>44427</v>
      </c>
      <c r="B1450" s="2">
        <f>RSI!B1450</f>
        <v>17.981999999999999</v>
      </c>
      <c r="C1450" s="2">
        <f>RSI!I1450</f>
        <v>50.351546471144225</v>
      </c>
      <c r="D1450" s="2">
        <f>MACD!E1450</f>
        <v>7.7603348466901423E-2</v>
      </c>
      <c r="E1450" s="2">
        <f>MACD!F1450</f>
        <v>0.11601068816939114</v>
      </c>
      <c r="F1450" s="2">
        <f>'Moving Avg'!D1450</f>
        <v>17.981999999999999</v>
      </c>
      <c r="G1450" s="2">
        <f>'Moving Avg'!F1450</f>
        <v>18.021959999999989</v>
      </c>
      <c r="H1450" s="2">
        <f>'Moving Avg'!G1450</f>
        <v>17.699685999999989</v>
      </c>
      <c r="I1450" s="2">
        <f>'Moving Avg'!H1450</f>
        <v>18.427655999999988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  <c r="M1450" s="8">
        <f t="shared" si="220"/>
        <v>25</v>
      </c>
      <c r="N1450" s="8">
        <f t="shared" si="221"/>
        <v>100</v>
      </c>
      <c r="O1450" s="8">
        <f t="shared" si="222"/>
        <v>0</v>
      </c>
      <c r="P1450" s="8">
        <f t="shared" si="223"/>
        <v>33</v>
      </c>
      <c r="Q1450" s="9">
        <f t="shared" si="224"/>
        <v>48.7</v>
      </c>
      <c r="R1450" s="9">
        <f t="shared" si="225"/>
        <v>33.25</v>
      </c>
      <c r="S1450" s="9">
        <f t="shared" si="226"/>
        <v>33.6</v>
      </c>
      <c r="T1450" s="9">
        <f t="shared" si="227"/>
        <v>39.5</v>
      </c>
      <c r="U1450" s="8">
        <f t="shared" si="228"/>
        <v>38.516666666666673</v>
      </c>
      <c r="V1450" s="8">
        <f t="shared" si="229"/>
        <v>38.762500000000003</v>
      </c>
    </row>
    <row r="1451" spans="1:22" ht="13.5" x14ac:dyDescent="0.25">
      <c r="A1451" s="3">
        <f>RSI!A1451</f>
        <v>44428</v>
      </c>
      <c r="B1451" s="2">
        <f>RSI!B1451</f>
        <v>17.981999999999999</v>
      </c>
      <c r="C1451" s="2">
        <f>RSI!I1451</f>
        <v>50.351546471144225</v>
      </c>
      <c r="D1451" s="2">
        <f>MACD!E1451</f>
        <v>6.5719163410605574E-2</v>
      </c>
      <c r="E1451" s="2">
        <f>MACD!F1451</f>
        <v>0.10595238321763403</v>
      </c>
      <c r="F1451" s="2">
        <f>'Moving Avg'!D1451</f>
        <v>17.981999999999999</v>
      </c>
      <c r="G1451" s="2">
        <f>'Moving Avg'!F1451</f>
        <v>18.011969999999991</v>
      </c>
      <c r="H1451" s="2">
        <f>'Moving Avg'!G1451</f>
        <v>17.749235999999986</v>
      </c>
      <c r="I1451" s="2">
        <f>'Moving Avg'!H1451</f>
        <v>18.412670999999989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  <c r="M1451" s="8">
        <f t="shared" si="220"/>
        <v>25</v>
      </c>
      <c r="N1451" s="8">
        <f t="shared" si="221"/>
        <v>100</v>
      </c>
      <c r="O1451" s="8">
        <f t="shared" si="222"/>
        <v>0</v>
      </c>
      <c r="P1451" s="8">
        <f t="shared" si="223"/>
        <v>33</v>
      </c>
      <c r="Q1451" s="9">
        <f t="shared" si="224"/>
        <v>48.7</v>
      </c>
      <c r="R1451" s="9">
        <f t="shared" si="225"/>
        <v>33.25</v>
      </c>
      <c r="S1451" s="9">
        <f t="shared" si="226"/>
        <v>33.6</v>
      </c>
      <c r="T1451" s="9">
        <f t="shared" si="227"/>
        <v>39.5</v>
      </c>
      <c r="U1451" s="8">
        <f t="shared" si="228"/>
        <v>38.516666666666673</v>
      </c>
      <c r="V1451" s="8">
        <f t="shared" si="229"/>
        <v>38.762500000000003</v>
      </c>
    </row>
    <row r="1452" spans="1:22" ht="13.5" x14ac:dyDescent="0.25">
      <c r="A1452" s="3">
        <f>RSI!A1452</f>
        <v>44431</v>
      </c>
      <c r="B1452" s="2">
        <f>RSI!B1452</f>
        <v>17.172799999999999</v>
      </c>
      <c r="C1452" s="2">
        <f>RSI!I1452</f>
        <v>20.864021215844829</v>
      </c>
      <c r="D1452" s="2">
        <f>MACD!E1452</f>
        <v>0.11559999661822928</v>
      </c>
      <c r="E1452" s="2">
        <f>MACD!F1452</f>
        <v>0.10788190589775309</v>
      </c>
      <c r="F1452" s="2">
        <f>'Moving Avg'!D1452</f>
        <v>17.820159999999998</v>
      </c>
      <c r="G1452" s="2">
        <f>'Moving Avg'!F1452</f>
        <v>17.961519999999993</v>
      </c>
      <c r="H1452" s="2">
        <f>'Moving Avg'!G1452</f>
        <v>17.78260199999999</v>
      </c>
      <c r="I1452" s="2">
        <f>'Moving Avg'!H1452</f>
        <v>18.396137499999988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  <c r="M1452" s="8">
        <f t="shared" si="220"/>
        <v>50</v>
      </c>
      <c r="N1452" s="8">
        <f t="shared" si="221"/>
        <v>0</v>
      </c>
      <c r="O1452" s="8">
        <f t="shared" si="222"/>
        <v>0</v>
      </c>
      <c r="P1452" s="8">
        <f t="shared" si="223"/>
        <v>33</v>
      </c>
      <c r="Q1452" s="9">
        <f t="shared" si="224"/>
        <v>22.45</v>
      </c>
      <c r="R1452" s="9">
        <f t="shared" si="225"/>
        <v>18.25</v>
      </c>
      <c r="S1452" s="9">
        <f t="shared" si="226"/>
        <v>22.35</v>
      </c>
      <c r="T1452" s="9">
        <f t="shared" si="227"/>
        <v>20.75</v>
      </c>
      <c r="U1452" s="8">
        <f t="shared" si="228"/>
        <v>21.016666666666669</v>
      </c>
      <c r="V1452" s="8">
        <f t="shared" si="229"/>
        <v>20.950000000000003</v>
      </c>
    </row>
    <row r="1453" spans="1:22" ht="13.5" x14ac:dyDescent="0.25">
      <c r="A1453" s="3">
        <f>RSI!A1453</f>
        <v>44432</v>
      </c>
      <c r="B1453" s="2">
        <f>RSI!B1453</f>
        <v>17.172799999999999</v>
      </c>
      <c r="C1453" s="2">
        <f>RSI!I1453</f>
        <v>20.864021215844829</v>
      </c>
      <c r="D1453" s="2">
        <f>MACD!E1453</f>
        <v>0.16258469503881301</v>
      </c>
      <c r="E1453" s="2">
        <f>MACD!F1453</f>
        <v>0.11882246372596508</v>
      </c>
      <c r="F1453" s="2">
        <f>'Moving Avg'!D1453</f>
        <v>17.658319999999996</v>
      </c>
      <c r="G1453" s="2">
        <f>'Moving Avg'!F1453</f>
        <v>17.911069999999995</v>
      </c>
      <c r="H1453" s="2">
        <f>'Moving Avg'!G1453</f>
        <v>17.802181999999991</v>
      </c>
      <c r="I1453" s="2">
        <f>'Moving Avg'!H1453</f>
        <v>18.379603999999986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  <c r="M1453" s="8">
        <f t="shared" si="220"/>
        <v>50</v>
      </c>
      <c r="N1453" s="8">
        <f t="shared" si="221"/>
        <v>0</v>
      </c>
      <c r="O1453" s="8">
        <f t="shared" si="222"/>
        <v>0</v>
      </c>
      <c r="P1453" s="8">
        <f t="shared" si="223"/>
        <v>33</v>
      </c>
      <c r="Q1453" s="9">
        <f t="shared" si="224"/>
        <v>22.45</v>
      </c>
      <c r="R1453" s="9">
        <f t="shared" si="225"/>
        <v>18.25</v>
      </c>
      <c r="S1453" s="9">
        <f t="shared" si="226"/>
        <v>22.35</v>
      </c>
      <c r="T1453" s="9">
        <f t="shared" si="227"/>
        <v>20.75</v>
      </c>
      <c r="U1453" s="8">
        <f t="shared" si="228"/>
        <v>21.016666666666669</v>
      </c>
      <c r="V1453" s="8">
        <f t="shared" si="229"/>
        <v>20.950000000000003</v>
      </c>
    </row>
    <row r="1454" spans="1:22" ht="13.5" x14ac:dyDescent="0.25">
      <c r="A1454" s="3">
        <f>RSI!A1454</f>
        <v>44433</v>
      </c>
      <c r="B1454" s="2">
        <f>RSI!B1454</f>
        <v>17.172799999999999</v>
      </c>
      <c r="C1454" s="2">
        <f>RSI!I1454</f>
        <v>20.864021215844829</v>
      </c>
      <c r="D1454" s="2">
        <f>MACD!E1454</f>
        <v>0.20676490382942347</v>
      </c>
      <c r="E1454" s="2">
        <f>MACD!F1454</f>
        <v>0.13641095174665677</v>
      </c>
      <c r="F1454" s="2">
        <f>'Moving Avg'!D1454</f>
        <v>17.496479999999998</v>
      </c>
      <c r="G1454" s="2">
        <f>'Moving Avg'!F1454</f>
        <v>17.860619999999997</v>
      </c>
      <c r="H1454" s="2">
        <f>'Moving Avg'!G1454</f>
        <v>17.815967999999994</v>
      </c>
      <c r="I1454" s="2">
        <f>'Moving Avg'!H1454</f>
        <v>18.363070499999985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  <c r="M1454" s="8">
        <f t="shared" si="220"/>
        <v>50</v>
      </c>
      <c r="N1454" s="8">
        <f t="shared" si="221"/>
        <v>0</v>
      </c>
      <c r="O1454" s="8">
        <f t="shared" si="222"/>
        <v>0</v>
      </c>
      <c r="P1454" s="8">
        <f t="shared" si="223"/>
        <v>33</v>
      </c>
      <c r="Q1454" s="9">
        <f t="shared" si="224"/>
        <v>22.45</v>
      </c>
      <c r="R1454" s="9">
        <f t="shared" si="225"/>
        <v>18.25</v>
      </c>
      <c r="S1454" s="9">
        <f t="shared" si="226"/>
        <v>22.35</v>
      </c>
      <c r="T1454" s="9">
        <f t="shared" si="227"/>
        <v>20.75</v>
      </c>
      <c r="U1454" s="8">
        <f t="shared" si="228"/>
        <v>21.016666666666669</v>
      </c>
      <c r="V1454" s="8">
        <f t="shared" si="229"/>
        <v>20.950000000000003</v>
      </c>
    </row>
    <row r="1455" spans="1:22" ht="13.5" x14ac:dyDescent="0.25">
      <c r="A1455" s="3">
        <f>RSI!A1455</f>
        <v>44434</v>
      </c>
      <c r="B1455" s="2">
        <f>RSI!B1455</f>
        <v>17.172799999999999</v>
      </c>
      <c r="C1455" s="2">
        <f>RSI!I1455</f>
        <v>20.864021215844829</v>
      </c>
      <c r="D1455" s="2">
        <f>MACD!E1455</f>
        <v>0.24824438474708899</v>
      </c>
      <c r="E1455" s="2">
        <f>MACD!F1455</f>
        <v>0.15877763834674322</v>
      </c>
      <c r="F1455" s="2">
        <f>'Moving Avg'!D1455</f>
        <v>17.334639999999997</v>
      </c>
      <c r="G1455" s="2">
        <f>'Moving Avg'!F1455</f>
        <v>17.820159999999998</v>
      </c>
      <c r="H1455" s="2">
        <f>'Moving Avg'!G1455</f>
        <v>17.829753999999994</v>
      </c>
      <c r="I1455" s="2">
        <f>'Moving Avg'!H1455</f>
        <v>18.349533999999984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  <c r="M1455" s="8">
        <f t="shared" si="220"/>
        <v>50</v>
      </c>
      <c r="N1455" s="8">
        <f t="shared" si="221"/>
        <v>0</v>
      </c>
      <c r="O1455" s="8">
        <f t="shared" si="222"/>
        <v>0</v>
      </c>
      <c r="P1455" s="8">
        <f t="shared" si="223"/>
        <v>33</v>
      </c>
      <c r="Q1455" s="9">
        <f t="shared" si="224"/>
        <v>22.45</v>
      </c>
      <c r="R1455" s="9">
        <f t="shared" si="225"/>
        <v>18.25</v>
      </c>
      <c r="S1455" s="9">
        <f t="shared" si="226"/>
        <v>22.35</v>
      </c>
      <c r="T1455" s="9">
        <f t="shared" si="227"/>
        <v>20.75</v>
      </c>
      <c r="U1455" s="8">
        <f t="shared" si="228"/>
        <v>21.016666666666669</v>
      </c>
      <c r="V1455" s="8">
        <f t="shared" si="229"/>
        <v>20.950000000000003</v>
      </c>
    </row>
    <row r="1456" spans="1:22" ht="13.5" x14ac:dyDescent="0.25">
      <c r="A1456" s="3">
        <f>RSI!A1456</f>
        <v>44435</v>
      </c>
      <c r="B1456" s="2">
        <f>RSI!B1456</f>
        <v>17.172799999999999</v>
      </c>
      <c r="C1456" s="2">
        <f>RSI!I1456</f>
        <v>20.864021215844829</v>
      </c>
      <c r="D1456" s="2">
        <f>MACD!E1456</f>
        <v>0.2871352101413045</v>
      </c>
      <c r="E1456" s="2">
        <f>MACD!F1456</f>
        <v>0.18444915270565548</v>
      </c>
      <c r="F1456" s="2">
        <f>'Moving Avg'!D1456</f>
        <v>17.172799999999999</v>
      </c>
      <c r="G1456" s="2">
        <f>'Moving Avg'!F1456</f>
        <v>17.779699999999998</v>
      </c>
      <c r="H1456" s="2">
        <f>'Moving Avg'!G1456</f>
        <v>17.843539999999997</v>
      </c>
      <c r="I1456" s="2">
        <f>'Moving Avg'!H1456</f>
        <v>18.33849499999998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  <c r="M1456" s="8">
        <f t="shared" si="220"/>
        <v>50</v>
      </c>
      <c r="N1456" s="8">
        <f t="shared" si="221"/>
        <v>0</v>
      </c>
      <c r="O1456" s="8">
        <f t="shared" si="222"/>
        <v>0</v>
      </c>
      <c r="P1456" s="8">
        <f t="shared" si="223"/>
        <v>33</v>
      </c>
      <c r="Q1456" s="9">
        <f t="shared" si="224"/>
        <v>22.45</v>
      </c>
      <c r="R1456" s="9">
        <f t="shared" si="225"/>
        <v>18.25</v>
      </c>
      <c r="S1456" s="9">
        <f t="shared" si="226"/>
        <v>22.35</v>
      </c>
      <c r="T1456" s="9">
        <f t="shared" si="227"/>
        <v>20.75</v>
      </c>
      <c r="U1456" s="8">
        <f t="shared" si="228"/>
        <v>21.016666666666669</v>
      </c>
      <c r="V1456" s="8">
        <f t="shared" si="229"/>
        <v>20.950000000000003</v>
      </c>
    </row>
    <row r="1457" spans="1:22" ht="13.5" x14ac:dyDescent="0.25">
      <c r="A1457" s="3">
        <f>RSI!A1457</f>
        <v>44438</v>
      </c>
      <c r="B1457" s="2">
        <f>RSI!B1457</f>
        <v>17.172799999999999</v>
      </c>
      <c r="C1457" s="2">
        <f>RSI!I1457</f>
        <v>20.864021215844829</v>
      </c>
      <c r="D1457" s="2">
        <f>MACD!E1457</f>
        <v>0.32355468633174667</v>
      </c>
      <c r="E1457" s="2">
        <f>MACD!F1457</f>
        <v>0.21227025943087374</v>
      </c>
      <c r="F1457" s="2">
        <f>'Moving Avg'!D1457</f>
        <v>17.172799999999999</v>
      </c>
      <c r="G1457" s="2">
        <f>'Moving Avg'!F1457</f>
        <v>17.739239999999999</v>
      </c>
      <c r="H1457" s="2">
        <f>'Moving Avg'!G1457</f>
        <v>17.857325999999997</v>
      </c>
      <c r="I1457" s="2">
        <f>'Moving Avg'!H1457</f>
        <v>18.329953499999977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  <c r="M1457" s="8">
        <f t="shared" si="220"/>
        <v>50</v>
      </c>
      <c r="N1457" s="8">
        <f t="shared" si="221"/>
        <v>0</v>
      </c>
      <c r="O1457" s="8">
        <f t="shared" si="222"/>
        <v>0</v>
      </c>
      <c r="P1457" s="8">
        <f t="shared" si="223"/>
        <v>33</v>
      </c>
      <c r="Q1457" s="9">
        <f t="shared" si="224"/>
        <v>22.45</v>
      </c>
      <c r="R1457" s="9">
        <f t="shared" si="225"/>
        <v>18.25</v>
      </c>
      <c r="S1457" s="9">
        <f t="shared" si="226"/>
        <v>22.35</v>
      </c>
      <c r="T1457" s="9">
        <f t="shared" si="227"/>
        <v>20.75</v>
      </c>
      <c r="U1457" s="8">
        <f t="shared" si="228"/>
        <v>21.016666666666669</v>
      </c>
      <c r="V1457" s="8">
        <f t="shared" si="229"/>
        <v>20.950000000000003</v>
      </c>
    </row>
    <row r="1458" spans="1:22" ht="13.5" x14ac:dyDescent="0.25">
      <c r="A1458" s="3">
        <f>RSI!A1458</f>
        <v>44439</v>
      </c>
      <c r="B1458" s="2">
        <f>RSI!B1458</f>
        <v>17.172799999999999</v>
      </c>
      <c r="C1458" s="2">
        <f>RSI!I1458</f>
        <v>20.864021215844829</v>
      </c>
      <c r="D1458" s="2">
        <f>MACD!E1458</f>
        <v>0.35762288350281324</v>
      </c>
      <c r="E1458" s="2">
        <f>MACD!F1458</f>
        <v>0.24134078424526167</v>
      </c>
      <c r="F1458" s="2">
        <f>'Moving Avg'!D1458</f>
        <v>17.172799999999999</v>
      </c>
      <c r="G1458" s="2">
        <f>'Moving Avg'!F1458</f>
        <v>17.698779999999999</v>
      </c>
      <c r="H1458" s="2">
        <f>'Moving Avg'!G1458</f>
        <v>17.861121999999998</v>
      </c>
      <c r="I1458" s="2">
        <f>'Moving Avg'!H1458</f>
        <v>18.324109499999977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  <c r="M1458" s="8">
        <f t="shared" si="220"/>
        <v>50</v>
      </c>
      <c r="N1458" s="8">
        <f t="shared" si="221"/>
        <v>0</v>
      </c>
      <c r="O1458" s="8">
        <f t="shared" si="222"/>
        <v>0</v>
      </c>
      <c r="P1458" s="8">
        <f t="shared" si="223"/>
        <v>33</v>
      </c>
      <c r="Q1458" s="9">
        <f t="shared" si="224"/>
        <v>22.45</v>
      </c>
      <c r="R1458" s="9">
        <f t="shared" si="225"/>
        <v>18.25</v>
      </c>
      <c r="S1458" s="9">
        <f t="shared" si="226"/>
        <v>22.35</v>
      </c>
      <c r="T1458" s="9">
        <f t="shared" si="227"/>
        <v>20.75</v>
      </c>
      <c r="U1458" s="8">
        <f t="shared" si="228"/>
        <v>21.016666666666669</v>
      </c>
      <c r="V1458" s="8">
        <f t="shared" si="229"/>
        <v>20.950000000000003</v>
      </c>
    </row>
    <row r="1459" spans="1:22" ht="13.5" x14ac:dyDescent="0.25">
      <c r="A1459" s="3">
        <f>RSI!A1459</f>
        <v>44440</v>
      </c>
      <c r="B1459" s="2">
        <f>RSI!B1459</f>
        <v>17.172799999999999</v>
      </c>
      <c r="C1459" s="2">
        <f>RSI!I1459</f>
        <v>20.864021215844829</v>
      </c>
      <c r="D1459" s="2">
        <f>MACD!E1459</f>
        <v>0.38946066893879916</v>
      </c>
      <c r="E1459" s="2">
        <f>MACD!F1459</f>
        <v>0.27096476118396917</v>
      </c>
      <c r="F1459" s="2">
        <f>'Moving Avg'!D1459</f>
        <v>17.172799999999999</v>
      </c>
      <c r="G1459" s="2">
        <f>'Moving Avg'!F1459</f>
        <v>17.658319999999996</v>
      </c>
      <c r="H1459" s="2">
        <f>'Moving Avg'!G1459</f>
        <v>17.864917999999999</v>
      </c>
      <c r="I1459" s="2">
        <f>'Moving Avg'!H1459</f>
        <v>18.315567999999978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  <c r="M1459" s="8">
        <f t="shared" si="220"/>
        <v>50</v>
      </c>
      <c r="N1459" s="8">
        <f t="shared" si="221"/>
        <v>0</v>
      </c>
      <c r="O1459" s="8">
        <f t="shared" si="222"/>
        <v>0</v>
      </c>
      <c r="P1459" s="8">
        <f t="shared" si="223"/>
        <v>33</v>
      </c>
      <c r="Q1459" s="9">
        <f t="shared" si="224"/>
        <v>22.45</v>
      </c>
      <c r="R1459" s="9">
        <f t="shared" si="225"/>
        <v>18.25</v>
      </c>
      <c r="S1459" s="9">
        <f t="shared" si="226"/>
        <v>22.35</v>
      </c>
      <c r="T1459" s="9">
        <f t="shared" si="227"/>
        <v>20.75</v>
      </c>
      <c r="U1459" s="8">
        <f t="shared" si="228"/>
        <v>21.016666666666669</v>
      </c>
      <c r="V1459" s="8">
        <f t="shared" si="229"/>
        <v>20.950000000000003</v>
      </c>
    </row>
    <row r="1460" spans="1:22" ht="13.5" x14ac:dyDescent="0.25">
      <c r="A1460" s="3">
        <f>RSI!A1460</f>
        <v>44441</v>
      </c>
      <c r="B1460" s="2">
        <f>RSI!B1460</f>
        <v>17.172799999999999</v>
      </c>
      <c r="C1460" s="2">
        <f>RSI!I1460</f>
        <v>20.864021215844829</v>
      </c>
      <c r="D1460" s="2">
        <f>MACD!E1460</f>
        <v>0.41918815702751999</v>
      </c>
      <c r="E1460" s="2">
        <f>MACD!F1460</f>
        <v>0.30060944035267934</v>
      </c>
      <c r="F1460" s="2">
        <f>'Moving Avg'!D1460</f>
        <v>17.172799999999999</v>
      </c>
      <c r="G1460" s="2">
        <f>'Moving Avg'!F1460</f>
        <v>17.61786</v>
      </c>
      <c r="H1460" s="2">
        <f>'Moving Avg'!G1460</f>
        <v>17.868714000000001</v>
      </c>
      <c r="I1460" s="2">
        <f>'Moving Avg'!H1460</f>
        <v>18.30707649999998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  <c r="M1460" s="8">
        <f t="shared" si="220"/>
        <v>50</v>
      </c>
      <c r="N1460" s="8">
        <f t="shared" si="221"/>
        <v>0</v>
      </c>
      <c r="O1460" s="8">
        <f t="shared" si="222"/>
        <v>0</v>
      </c>
      <c r="P1460" s="8">
        <f t="shared" si="223"/>
        <v>33</v>
      </c>
      <c r="Q1460" s="9">
        <f t="shared" si="224"/>
        <v>22.45</v>
      </c>
      <c r="R1460" s="9">
        <f t="shared" si="225"/>
        <v>18.25</v>
      </c>
      <c r="S1460" s="9">
        <f t="shared" si="226"/>
        <v>22.35</v>
      </c>
      <c r="T1460" s="9">
        <f t="shared" si="227"/>
        <v>20.75</v>
      </c>
      <c r="U1460" s="8">
        <f t="shared" si="228"/>
        <v>21.016666666666669</v>
      </c>
      <c r="V1460" s="8">
        <f t="shared" si="229"/>
        <v>20.950000000000003</v>
      </c>
    </row>
    <row r="1461" spans="1:22" ht="13.5" x14ac:dyDescent="0.25">
      <c r="A1461" s="3">
        <f>RSI!A1461</f>
        <v>44442</v>
      </c>
      <c r="B1461" s="2">
        <f>RSI!B1461</f>
        <v>17.172799999999999</v>
      </c>
      <c r="C1461" s="2">
        <f>RSI!I1461</f>
        <v>20.864021215844829</v>
      </c>
      <c r="D1461" s="2">
        <f>MACD!E1461</f>
        <v>0.44692350345569309</v>
      </c>
      <c r="E1461" s="2">
        <f>MACD!F1461</f>
        <v>0.3298722529732821</v>
      </c>
      <c r="F1461" s="2">
        <f>'Moving Avg'!D1461</f>
        <v>17.172799999999999</v>
      </c>
      <c r="G1461" s="2">
        <f>'Moving Avg'!F1461</f>
        <v>17.577399999999997</v>
      </c>
      <c r="H1461" s="2">
        <f>'Moving Avg'!G1461</f>
        <v>17.872509999999998</v>
      </c>
      <c r="I1461" s="2">
        <f>'Moving Avg'!H1461</f>
        <v>18.298584999999978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  <c r="M1461" s="8">
        <f t="shared" si="220"/>
        <v>50</v>
      </c>
      <c r="N1461" s="8">
        <f t="shared" si="221"/>
        <v>0</v>
      </c>
      <c r="O1461" s="8">
        <f t="shared" si="222"/>
        <v>0</v>
      </c>
      <c r="P1461" s="8">
        <f t="shared" si="223"/>
        <v>33</v>
      </c>
      <c r="Q1461" s="9">
        <f t="shared" si="224"/>
        <v>22.45</v>
      </c>
      <c r="R1461" s="9">
        <f t="shared" si="225"/>
        <v>18.25</v>
      </c>
      <c r="S1461" s="9">
        <f t="shared" si="226"/>
        <v>22.35</v>
      </c>
      <c r="T1461" s="9">
        <f t="shared" si="227"/>
        <v>20.75</v>
      </c>
      <c r="U1461" s="8">
        <f t="shared" si="228"/>
        <v>21.016666666666669</v>
      </c>
      <c r="V1461" s="8">
        <f t="shared" si="229"/>
        <v>20.950000000000003</v>
      </c>
    </row>
    <row r="1462" spans="1:22" ht="13.5" x14ac:dyDescent="0.25">
      <c r="A1462" s="3">
        <f>RSI!A1462</f>
        <v>44445</v>
      </c>
      <c r="B1462" s="2">
        <f>RSI!B1462</f>
        <v>17.172799999999999</v>
      </c>
      <c r="C1462" s="2">
        <f>RSI!I1462</f>
        <v>20.864021215844829</v>
      </c>
      <c r="D1462" s="2">
        <f>MACD!E1462</f>
        <v>0.34828967511929676</v>
      </c>
      <c r="E1462" s="2">
        <f>MACD!F1462</f>
        <v>0.33355573740248506</v>
      </c>
      <c r="F1462" s="2">
        <f>'Moving Avg'!D1462</f>
        <v>17.172799999999999</v>
      </c>
      <c r="G1462" s="2">
        <f>'Moving Avg'!F1462</f>
        <v>17.536939999999998</v>
      </c>
      <c r="H1462" s="2">
        <f>'Moving Avg'!G1462</f>
        <v>17.866116000000002</v>
      </c>
      <c r="I1462" s="2">
        <f>'Moving Avg'!H1462</f>
        <v>18.290043499999978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  <c r="M1462" s="8">
        <f t="shared" si="220"/>
        <v>50</v>
      </c>
      <c r="N1462" s="8">
        <f t="shared" si="221"/>
        <v>0</v>
      </c>
      <c r="O1462" s="8">
        <f t="shared" si="222"/>
        <v>0</v>
      </c>
      <c r="P1462" s="8">
        <f t="shared" si="223"/>
        <v>33</v>
      </c>
      <c r="Q1462" s="9">
        <f t="shared" si="224"/>
        <v>22.45</v>
      </c>
      <c r="R1462" s="9">
        <f t="shared" si="225"/>
        <v>18.25</v>
      </c>
      <c r="S1462" s="9">
        <f t="shared" si="226"/>
        <v>22.35</v>
      </c>
      <c r="T1462" s="9">
        <f t="shared" si="227"/>
        <v>20.75</v>
      </c>
      <c r="U1462" s="8">
        <f t="shared" si="228"/>
        <v>21.016666666666669</v>
      </c>
      <c r="V1462" s="8">
        <f t="shared" si="229"/>
        <v>20.950000000000003</v>
      </c>
    </row>
    <row r="1463" spans="1:22" ht="13.5" x14ac:dyDescent="0.25">
      <c r="A1463" s="3">
        <f>RSI!A1463</f>
        <v>44446</v>
      </c>
      <c r="B1463" s="2">
        <f>RSI!B1463</f>
        <v>17.172799999999999</v>
      </c>
      <c r="C1463" s="2">
        <f>RSI!I1463</f>
        <v>20.864021215844815</v>
      </c>
      <c r="D1463" s="2">
        <f>MACD!E1463</f>
        <v>0.26704334607945057</v>
      </c>
      <c r="E1463" s="2">
        <f>MACD!F1463</f>
        <v>0.32025325913787817</v>
      </c>
      <c r="F1463" s="2">
        <f>'Moving Avg'!D1463</f>
        <v>17.172799999999999</v>
      </c>
      <c r="G1463" s="2">
        <f>'Moving Avg'!F1463</f>
        <v>17.496479999999998</v>
      </c>
      <c r="H1463" s="2">
        <f>'Moving Avg'!G1463</f>
        <v>17.849932000000003</v>
      </c>
      <c r="I1463" s="2">
        <f>'Moving Avg'!H1463</f>
        <v>18.281551999999976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  <c r="M1463" s="8">
        <f t="shared" si="220"/>
        <v>50</v>
      </c>
      <c r="N1463" s="8">
        <f t="shared" si="221"/>
        <v>100</v>
      </c>
      <c r="O1463" s="8">
        <f t="shared" si="222"/>
        <v>0</v>
      </c>
      <c r="P1463" s="8">
        <f t="shared" si="223"/>
        <v>33</v>
      </c>
      <c r="Q1463" s="9">
        <f t="shared" si="224"/>
        <v>57.45</v>
      </c>
      <c r="R1463" s="9">
        <f t="shared" si="225"/>
        <v>38.25</v>
      </c>
      <c r="S1463" s="9">
        <f t="shared" si="226"/>
        <v>37.35</v>
      </c>
      <c r="T1463" s="9">
        <f t="shared" si="227"/>
        <v>45.75</v>
      </c>
      <c r="U1463" s="8">
        <f t="shared" si="228"/>
        <v>44.35</v>
      </c>
      <c r="V1463" s="8">
        <f t="shared" si="229"/>
        <v>44.7</v>
      </c>
    </row>
    <row r="1464" spans="1:22" ht="13.5" x14ac:dyDescent="0.25">
      <c r="A1464" s="3">
        <f>RSI!A1464</f>
        <v>44447</v>
      </c>
      <c r="B1464" s="2">
        <f>RSI!B1464</f>
        <v>17.172799999999999</v>
      </c>
      <c r="C1464" s="2">
        <f>RSI!I1464</f>
        <v>20.864021215844829</v>
      </c>
      <c r="D1464" s="2">
        <f>MACD!E1464</f>
        <v>0.20034558576527672</v>
      </c>
      <c r="E1464" s="2">
        <f>MACD!F1464</f>
        <v>0.29627172446335787</v>
      </c>
      <c r="F1464" s="2">
        <f>'Moving Avg'!D1464</f>
        <v>17.172799999999999</v>
      </c>
      <c r="G1464" s="2">
        <f>'Moving Avg'!F1464</f>
        <v>17.456019999999999</v>
      </c>
      <c r="H1464" s="2">
        <f>'Moving Avg'!G1464</f>
        <v>17.833748000000003</v>
      </c>
      <c r="I1464" s="2">
        <f>'Moving Avg'!H1464</f>
        <v>18.273060499999975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  <c r="M1464" s="8">
        <f t="shared" si="220"/>
        <v>50</v>
      </c>
      <c r="N1464" s="8">
        <f t="shared" si="221"/>
        <v>100</v>
      </c>
      <c r="O1464" s="8">
        <f t="shared" si="222"/>
        <v>0</v>
      </c>
      <c r="P1464" s="8">
        <f t="shared" si="223"/>
        <v>33</v>
      </c>
      <c r="Q1464" s="9">
        <f t="shared" si="224"/>
        <v>57.45</v>
      </c>
      <c r="R1464" s="9">
        <f t="shared" si="225"/>
        <v>38.25</v>
      </c>
      <c r="S1464" s="9">
        <f t="shared" si="226"/>
        <v>37.35</v>
      </c>
      <c r="T1464" s="9">
        <f t="shared" si="227"/>
        <v>45.75</v>
      </c>
      <c r="U1464" s="8">
        <f t="shared" si="228"/>
        <v>44.35</v>
      </c>
      <c r="V1464" s="8">
        <f t="shared" si="229"/>
        <v>44.7</v>
      </c>
    </row>
    <row r="1465" spans="1:22" ht="13.5" x14ac:dyDescent="0.25">
      <c r="A1465" s="3">
        <f>RSI!A1465</f>
        <v>44448</v>
      </c>
      <c r="B1465" s="2">
        <f>RSI!B1465</f>
        <v>16.983000000000001</v>
      </c>
      <c r="C1465" s="2">
        <f>RSI!I1465</f>
        <v>15.341526542338244</v>
      </c>
      <c r="D1465" s="2">
        <f>MACD!E1465</f>
        <v>0.15986562442778762</v>
      </c>
      <c r="E1465" s="2">
        <f>MACD!F1465</f>
        <v>0.26899050445624384</v>
      </c>
      <c r="F1465" s="2">
        <f>'Moving Avg'!D1465</f>
        <v>17.134840000000001</v>
      </c>
      <c r="G1465" s="2">
        <f>'Moving Avg'!F1465</f>
        <v>17.406069999999996</v>
      </c>
      <c r="H1465" s="2">
        <f>'Moving Avg'!G1465</f>
        <v>17.813768000000003</v>
      </c>
      <c r="I1465" s="2">
        <f>'Moving Avg'!H1465</f>
        <v>18.262570999999976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  <c r="M1465" s="8">
        <f t="shared" si="220"/>
        <v>50</v>
      </c>
      <c r="N1465" s="8">
        <f t="shared" si="221"/>
        <v>100</v>
      </c>
      <c r="O1465" s="8">
        <f t="shared" si="222"/>
        <v>0</v>
      </c>
      <c r="P1465" s="8">
        <f t="shared" si="223"/>
        <v>16.5</v>
      </c>
      <c r="Q1465" s="9">
        <f t="shared" si="224"/>
        <v>54.975000000000001</v>
      </c>
      <c r="R1465" s="9">
        <f t="shared" si="225"/>
        <v>34.125</v>
      </c>
      <c r="S1465" s="9">
        <f t="shared" si="226"/>
        <v>29.925000000000001</v>
      </c>
      <c r="T1465" s="9">
        <f t="shared" si="227"/>
        <v>41.625</v>
      </c>
      <c r="U1465" s="8">
        <f t="shared" si="228"/>
        <v>39.674999999999997</v>
      </c>
      <c r="V1465" s="8">
        <f t="shared" si="229"/>
        <v>40.162499999999994</v>
      </c>
    </row>
    <row r="1466" spans="1:22" ht="13.5" x14ac:dyDescent="0.25">
      <c r="A1466" s="3">
        <f>RSI!A1466</f>
        <v>44449</v>
      </c>
      <c r="B1466" s="2">
        <f>RSI!B1466</f>
        <v>16.983000000000001</v>
      </c>
      <c r="C1466" s="2">
        <f>RSI!I1466</f>
        <v>15.341526542338244</v>
      </c>
      <c r="D1466" s="2">
        <f>MACD!E1466</f>
        <v>0.1284916874889781</v>
      </c>
      <c r="E1466" s="2">
        <f>MACD!F1466</f>
        <v>0.24089074106279071</v>
      </c>
      <c r="F1466" s="2">
        <f>'Moving Avg'!D1466</f>
        <v>17.096880000000002</v>
      </c>
      <c r="G1466" s="2">
        <f>'Moving Avg'!F1466</f>
        <v>17.356119999999997</v>
      </c>
      <c r="H1466" s="2">
        <f>'Moving Avg'!G1466</f>
        <v>17.793788000000003</v>
      </c>
      <c r="I1466" s="2">
        <f>'Moving Avg'!H1466</f>
        <v>18.247835999999978</v>
      </c>
      <c r="J1466" s="6" t="str">
        <f>OBV!F1466</f>
        <v>BEARISH</v>
      </c>
      <c r="K1466" s="6" t="str">
        <f>OBV!G1466</f>
        <v>NEUTRAL</v>
      </c>
      <c r="L1466" s="6" t="str">
        <f>OBV!H1466</f>
        <v>CONFIRMED BEARISH</v>
      </c>
      <c r="M1466" s="8">
        <f t="shared" si="220"/>
        <v>50</v>
      </c>
      <c r="N1466" s="8">
        <f t="shared" si="221"/>
        <v>100</v>
      </c>
      <c r="O1466" s="8">
        <f t="shared" si="222"/>
        <v>0</v>
      </c>
      <c r="P1466" s="8">
        <f t="shared" si="223"/>
        <v>16.5</v>
      </c>
      <c r="Q1466" s="9">
        <f t="shared" si="224"/>
        <v>54.975000000000001</v>
      </c>
      <c r="R1466" s="9">
        <f t="shared" si="225"/>
        <v>34.125</v>
      </c>
      <c r="S1466" s="9">
        <f t="shared" si="226"/>
        <v>29.925000000000001</v>
      </c>
      <c r="T1466" s="9">
        <f t="shared" si="227"/>
        <v>41.625</v>
      </c>
      <c r="U1466" s="8">
        <f t="shared" si="228"/>
        <v>39.674999999999997</v>
      </c>
      <c r="V1466" s="8">
        <f t="shared" si="229"/>
        <v>40.162499999999994</v>
      </c>
    </row>
    <row r="1467" spans="1:22" ht="13.5" x14ac:dyDescent="0.25">
      <c r="A1467" s="3">
        <f>RSI!A1467</f>
        <v>44452</v>
      </c>
      <c r="B1467" s="2">
        <f>RSI!B1467</f>
        <v>16.983000000000001</v>
      </c>
      <c r="C1467" s="2">
        <f>RSI!I1467</f>
        <v>15.341526542338244</v>
      </c>
      <c r="D1467" s="2">
        <f>MACD!E1467</f>
        <v>0.10460963789316935</v>
      </c>
      <c r="E1467" s="2">
        <f>MACD!F1467</f>
        <v>0.21363452042886644</v>
      </c>
      <c r="F1467" s="2">
        <f>'Moving Avg'!D1467</f>
        <v>17.058920000000001</v>
      </c>
      <c r="G1467" s="2">
        <f>'Moving Avg'!F1467</f>
        <v>17.306169999999998</v>
      </c>
      <c r="H1467" s="2">
        <f>'Moving Avg'!G1467</f>
        <v>17.773808000000002</v>
      </c>
      <c r="I1467" s="2">
        <f>'Moving Avg'!H1467</f>
        <v>18.228654999999982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  <c r="M1467" s="8">
        <f t="shared" si="220"/>
        <v>50</v>
      </c>
      <c r="N1467" s="8">
        <f t="shared" si="221"/>
        <v>100</v>
      </c>
      <c r="O1467" s="8">
        <f t="shared" si="222"/>
        <v>0</v>
      </c>
      <c r="P1467" s="8">
        <f t="shared" si="223"/>
        <v>16.5</v>
      </c>
      <c r="Q1467" s="9">
        <f t="shared" si="224"/>
        <v>54.975000000000001</v>
      </c>
      <c r="R1467" s="9">
        <f t="shared" si="225"/>
        <v>34.125</v>
      </c>
      <c r="S1467" s="9">
        <f t="shared" si="226"/>
        <v>29.925000000000001</v>
      </c>
      <c r="T1467" s="9">
        <f t="shared" si="227"/>
        <v>41.625</v>
      </c>
      <c r="U1467" s="8">
        <f t="shared" si="228"/>
        <v>39.674999999999997</v>
      </c>
      <c r="V1467" s="8">
        <f t="shared" si="229"/>
        <v>40.162499999999994</v>
      </c>
    </row>
    <row r="1468" spans="1:22" ht="13.5" x14ac:dyDescent="0.25">
      <c r="A1468" s="3">
        <f>RSI!A1468</f>
        <v>44453</v>
      </c>
      <c r="B1468" s="2">
        <f>RSI!B1468</f>
        <v>16.983000000000001</v>
      </c>
      <c r="C1468" s="2">
        <f>RSI!I1468</f>
        <v>15.341526542338244</v>
      </c>
      <c r="D1468" s="2">
        <f>MACD!E1468</f>
        <v>8.6869460712488689E-2</v>
      </c>
      <c r="E1468" s="2">
        <f>MACD!F1468</f>
        <v>0.18828150848559089</v>
      </c>
      <c r="F1468" s="2">
        <f>'Moving Avg'!D1468</f>
        <v>17.020960000000002</v>
      </c>
      <c r="G1468" s="2">
        <f>'Moving Avg'!F1468</f>
        <v>17.256219999999999</v>
      </c>
      <c r="H1468" s="2">
        <f>'Moving Avg'!G1468</f>
        <v>17.753828000000002</v>
      </c>
      <c r="I1468" s="2">
        <f>'Moving Avg'!H1468</f>
        <v>18.204828999999982</v>
      </c>
      <c r="J1468" s="6" t="str">
        <f>OBV!F1468</f>
        <v>BEARISH</v>
      </c>
      <c r="K1468" s="6" t="str">
        <f>OBV!G1468</f>
        <v>NEUTRAL</v>
      </c>
      <c r="L1468" s="6" t="str">
        <f>OBV!H1468</f>
        <v>CONFIRMED BEARISH</v>
      </c>
      <c r="M1468" s="8">
        <f t="shared" si="220"/>
        <v>50</v>
      </c>
      <c r="N1468" s="8">
        <f t="shared" si="221"/>
        <v>100</v>
      </c>
      <c r="O1468" s="8">
        <f t="shared" si="222"/>
        <v>0</v>
      </c>
      <c r="P1468" s="8">
        <f t="shared" si="223"/>
        <v>16.5</v>
      </c>
      <c r="Q1468" s="9">
        <f t="shared" si="224"/>
        <v>54.975000000000001</v>
      </c>
      <c r="R1468" s="9">
        <f t="shared" si="225"/>
        <v>34.125</v>
      </c>
      <c r="S1468" s="9">
        <f t="shared" si="226"/>
        <v>29.925000000000001</v>
      </c>
      <c r="T1468" s="9">
        <f t="shared" si="227"/>
        <v>41.625</v>
      </c>
      <c r="U1468" s="8">
        <f t="shared" si="228"/>
        <v>39.674999999999997</v>
      </c>
      <c r="V1468" s="8">
        <f t="shared" si="229"/>
        <v>40.162499999999994</v>
      </c>
    </row>
    <row r="1469" spans="1:22" ht="13.5" x14ac:dyDescent="0.25">
      <c r="A1469" s="3">
        <f>RSI!A1469</f>
        <v>44454</v>
      </c>
      <c r="B1469" s="2">
        <f>RSI!B1469</f>
        <v>16.983000000000001</v>
      </c>
      <c r="C1469" s="2">
        <f>RSI!I1469</f>
        <v>15.341526542338244</v>
      </c>
      <c r="D1469" s="2">
        <f>MACD!E1469</f>
        <v>7.4143459095573405E-2</v>
      </c>
      <c r="E1469" s="2">
        <f>MACD!F1469</f>
        <v>0.16545389860758739</v>
      </c>
      <c r="F1469" s="2">
        <f>'Moving Avg'!D1469</f>
        <v>16.983000000000001</v>
      </c>
      <c r="G1469" s="2">
        <f>'Moving Avg'!F1469</f>
        <v>17.206269999999996</v>
      </c>
      <c r="H1469" s="2">
        <f>'Moving Avg'!G1469</f>
        <v>17.733848000000002</v>
      </c>
      <c r="I1469" s="2">
        <f>'Moving Avg'!H1469</f>
        <v>18.176157499999984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  <c r="M1469" s="8">
        <f t="shared" si="220"/>
        <v>50</v>
      </c>
      <c r="N1469" s="8">
        <f t="shared" si="221"/>
        <v>100</v>
      </c>
      <c r="O1469" s="8">
        <f t="shared" si="222"/>
        <v>0</v>
      </c>
      <c r="P1469" s="8">
        <f t="shared" si="223"/>
        <v>16.5</v>
      </c>
      <c r="Q1469" s="9">
        <f t="shared" si="224"/>
        <v>54.975000000000001</v>
      </c>
      <c r="R1469" s="9">
        <f t="shared" si="225"/>
        <v>34.125</v>
      </c>
      <c r="S1469" s="9">
        <f t="shared" si="226"/>
        <v>29.925000000000001</v>
      </c>
      <c r="T1469" s="9">
        <f t="shared" si="227"/>
        <v>41.625</v>
      </c>
      <c r="U1469" s="8">
        <f t="shared" si="228"/>
        <v>39.674999999999997</v>
      </c>
      <c r="V1469" s="8">
        <f t="shared" si="229"/>
        <v>40.162499999999994</v>
      </c>
    </row>
    <row r="1470" spans="1:22" ht="13.5" x14ac:dyDescent="0.25">
      <c r="A1470" s="3">
        <f>RSI!A1470</f>
        <v>44455</v>
      </c>
      <c r="B1470" s="2">
        <f>RSI!B1470</f>
        <v>17.482500000000002</v>
      </c>
      <c r="C1470" s="2">
        <f>RSI!I1470</f>
        <v>57.860821576491425</v>
      </c>
      <c r="D1470" s="2">
        <f>MACD!E1470</f>
        <v>2.8490968266414285E-2</v>
      </c>
      <c r="E1470" s="2">
        <f>MACD!F1470</f>
        <v>0.13806131253935278</v>
      </c>
      <c r="F1470" s="2">
        <f>'Moving Avg'!D1470</f>
        <v>17.082900000000002</v>
      </c>
      <c r="G1470" s="2">
        <f>'Moving Avg'!F1470</f>
        <v>17.181294999999999</v>
      </c>
      <c r="H1470" s="2">
        <f>'Moving Avg'!G1470</f>
        <v>17.723658</v>
      </c>
      <c r="I1470" s="2">
        <f>'Moving Avg'!H1470</f>
        <v>18.150732999999985</v>
      </c>
      <c r="J1470" s="6" t="str">
        <f>OBV!F1470</f>
        <v>BULLISH</v>
      </c>
      <c r="K1470" s="6" t="str">
        <f>OBV!G1470</f>
        <v>STRONG</v>
      </c>
      <c r="L1470" s="6" t="str">
        <f>OBV!H1470</f>
        <v>CONFIRMED BULLISH</v>
      </c>
      <c r="M1470" s="8">
        <f t="shared" si="220"/>
        <v>25</v>
      </c>
      <c r="N1470" s="8">
        <f t="shared" si="221"/>
        <v>100</v>
      </c>
      <c r="O1470" s="8">
        <f t="shared" si="222"/>
        <v>0</v>
      </c>
      <c r="P1470" s="8">
        <f t="shared" si="223"/>
        <v>100</v>
      </c>
      <c r="Q1470" s="9">
        <f t="shared" si="224"/>
        <v>58.75</v>
      </c>
      <c r="R1470" s="9">
        <f t="shared" si="225"/>
        <v>50</v>
      </c>
      <c r="S1470" s="9">
        <f t="shared" si="226"/>
        <v>63.75</v>
      </c>
      <c r="T1470" s="9">
        <f t="shared" si="227"/>
        <v>56.25</v>
      </c>
      <c r="U1470" s="8">
        <f t="shared" si="228"/>
        <v>57.5</v>
      </c>
      <c r="V1470" s="8">
        <f t="shared" si="229"/>
        <v>57.1875</v>
      </c>
    </row>
    <row r="1471" spans="1:22" ht="13.5" x14ac:dyDescent="0.25">
      <c r="A1471" s="3">
        <f>RSI!A1471</f>
        <v>44456</v>
      </c>
      <c r="B1471" s="2">
        <f>RSI!B1471</f>
        <v>17.482500000000002</v>
      </c>
      <c r="C1471" s="2">
        <f>RSI!I1471</f>
        <v>57.860821576491425</v>
      </c>
      <c r="D1471" s="2">
        <f>MACD!E1471</f>
        <v>-1.1130680881972665E-2</v>
      </c>
      <c r="E1471" s="2">
        <f>MACD!F1471</f>
        <v>0.1082229138550877</v>
      </c>
      <c r="F1471" s="2">
        <f>'Moving Avg'!D1471</f>
        <v>17.1828</v>
      </c>
      <c r="G1471" s="2">
        <f>'Moving Avg'!F1471</f>
        <v>17.156320000000001</v>
      </c>
      <c r="H1471" s="2">
        <f>'Moving Avg'!G1471</f>
        <v>17.713467999999999</v>
      </c>
      <c r="I1471" s="2">
        <f>'Moving Avg'!H1471</f>
        <v>18.128255499999987</v>
      </c>
      <c r="J1471" s="6" t="str">
        <f>OBV!F1471</f>
        <v>BULLISH</v>
      </c>
      <c r="K1471" s="6" t="str">
        <f>OBV!G1471</f>
        <v>STRONG</v>
      </c>
      <c r="L1471" s="6" t="str">
        <f>OBV!H1471</f>
        <v>CONFIRMED BULLISH</v>
      </c>
      <c r="M1471" s="8">
        <f t="shared" si="220"/>
        <v>25</v>
      </c>
      <c r="N1471" s="8">
        <f t="shared" si="221"/>
        <v>100</v>
      </c>
      <c r="O1471" s="8">
        <f t="shared" si="222"/>
        <v>0</v>
      </c>
      <c r="P1471" s="8">
        <f t="shared" si="223"/>
        <v>100</v>
      </c>
      <c r="Q1471" s="9">
        <f t="shared" si="224"/>
        <v>58.75</v>
      </c>
      <c r="R1471" s="9">
        <f t="shared" si="225"/>
        <v>50</v>
      </c>
      <c r="S1471" s="9">
        <f t="shared" si="226"/>
        <v>63.75</v>
      </c>
      <c r="T1471" s="9">
        <f t="shared" si="227"/>
        <v>56.25</v>
      </c>
      <c r="U1471" s="8">
        <f t="shared" si="228"/>
        <v>57.5</v>
      </c>
      <c r="V1471" s="8">
        <f t="shared" si="229"/>
        <v>57.1875</v>
      </c>
    </row>
    <row r="1472" spans="1:22" ht="13.5" x14ac:dyDescent="0.25">
      <c r="A1472" s="3">
        <f>RSI!A1472</f>
        <v>44459</v>
      </c>
      <c r="B1472" s="2">
        <f>RSI!B1472</f>
        <v>17.482500000000002</v>
      </c>
      <c r="C1472" s="2">
        <f>RSI!I1472</f>
        <v>57.860821576491425</v>
      </c>
      <c r="D1472" s="2">
        <f>MACD!E1472</f>
        <v>-4.557578285428221E-2</v>
      </c>
      <c r="E1472" s="2">
        <f>MACD!F1472</f>
        <v>7.7463174513213717E-2</v>
      </c>
      <c r="F1472" s="2">
        <f>'Moving Avg'!D1472</f>
        <v>17.282700000000002</v>
      </c>
      <c r="G1472" s="2">
        <f>'Moving Avg'!F1472</f>
        <v>17.171804999999999</v>
      </c>
      <c r="H1472" s="2">
        <f>'Moving Avg'!G1472</f>
        <v>17.703277999999997</v>
      </c>
      <c r="I1472" s="2">
        <f>'Moving Avg'!H1472</f>
        <v>18.108275499999987</v>
      </c>
      <c r="J1472" s="6" t="str">
        <f>OBV!F1472</f>
        <v>BULLISH</v>
      </c>
      <c r="K1472" s="6" t="str">
        <f>OBV!G1472</f>
        <v>STRONG</v>
      </c>
      <c r="L1472" s="6" t="str">
        <f>OBV!H1472</f>
        <v>CONFIRMED BULLISH</v>
      </c>
      <c r="M1472" s="8">
        <f t="shared" si="220"/>
        <v>25</v>
      </c>
      <c r="N1472" s="8">
        <f t="shared" si="221"/>
        <v>100</v>
      </c>
      <c r="O1472" s="8">
        <f t="shared" si="222"/>
        <v>0</v>
      </c>
      <c r="P1472" s="8">
        <f t="shared" si="223"/>
        <v>100</v>
      </c>
      <c r="Q1472" s="9">
        <f t="shared" si="224"/>
        <v>58.75</v>
      </c>
      <c r="R1472" s="9">
        <f t="shared" si="225"/>
        <v>50</v>
      </c>
      <c r="S1472" s="9">
        <f t="shared" si="226"/>
        <v>63.75</v>
      </c>
      <c r="T1472" s="9">
        <f t="shared" si="227"/>
        <v>56.25</v>
      </c>
      <c r="U1472" s="8">
        <f t="shared" si="228"/>
        <v>57.5</v>
      </c>
      <c r="V1472" s="8">
        <f t="shared" si="229"/>
        <v>57.1875</v>
      </c>
    </row>
    <row r="1473" spans="1:22" ht="13.5" x14ac:dyDescent="0.25">
      <c r="A1473" s="3">
        <f>RSI!A1473</f>
        <v>44460</v>
      </c>
      <c r="B1473" s="2">
        <f>RSI!B1473</f>
        <v>17.482500000000002</v>
      </c>
      <c r="C1473" s="2">
        <f>RSI!I1473</f>
        <v>57.860821576491425</v>
      </c>
      <c r="D1473" s="2">
        <f>MACD!E1473</f>
        <v>-7.5572648697491474E-2</v>
      </c>
      <c r="E1473" s="2">
        <f>MACD!F1473</f>
        <v>4.6856009871072676E-2</v>
      </c>
      <c r="F1473" s="2">
        <f>'Moving Avg'!D1473</f>
        <v>17.382600000000004</v>
      </c>
      <c r="G1473" s="2">
        <f>'Moving Avg'!F1473</f>
        <v>17.187290000000001</v>
      </c>
      <c r="H1473" s="2">
        <f>'Moving Avg'!G1473</f>
        <v>17.693287999999999</v>
      </c>
      <c r="I1473" s="2">
        <f>'Moving Avg'!H1473</f>
        <v>18.091442499999985</v>
      </c>
      <c r="J1473" s="6" t="str">
        <f>OBV!F1473</f>
        <v>BULLISH</v>
      </c>
      <c r="K1473" s="6" t="str">
        <f>OBV!G1473</f>
        <v>STRONG</v>
      </c>
      <c r="L1473" s="6" t="str">
        <f>OBV!H1473</f>
        <v>CONFIRMED BULLISH</v>
      </c>
      <c r="M1473" s="8">
        <f t="shared" si="220"/>
        <v>25</v>
      </c>
      <c r="N1473" s="8">
        <f t="shared" si="221"/>
        <v>100</v>
      </c>
      <c r="O1473" s="8">
        <f t="shared" si="222"/>
        <v>0</v>
      </c>
      <c r="P1473" s="8">
        <f t="shared" si="223"/>
        <v>100</v>
      </c>
      <c r="Q1473" s="9">
        <f t="shared" si="224"/>
        <v>58.75</v>
      </c>
      <c r="R1473" s="9">
        <f t="shared" si="225"/>
        <v>50</v>
      </c>
      <c r="S1473" s="9">
        <f t="shared" si="226"/>
        <v>63.75</v>
      </c>
      <c r="T1473" s="9">
        <f t="shared" si="227"/>
        <v>56.25</v>
      </c>
      <c r="U1473" s="8">
        <f t="shared" si="228"/>
        <v>57.5</v>
      </c>
      <c r="V1473" s="8">
        <f t="shared" si="229"/>
        <v>57.1875</v>
      </c>
    </row>
    <row r="1474" spans="1:22" ht="13.5" x14ac:dyDescent="0.25">
      <c r="A1474" s="3">
        <f>RSI!A1474</f>
        <v>44461</v>
      </c>
      <c r="B1474" s="2">
        <f>RSI!B1474</f>
        <v>17.482500000000002</v>
      </c>
      <c r="C1474" s="2">
        <f>RSI!I1474</f>
        <v>57.860821576491425</v>
      </c>
      <c r="D1474" s="2">
        <f>MACD!E1474</f>
        <v>-0.10174258462938113</v>
      </c>
      <c r="E1474" s="2">
        <f>MACD!F1474</f>
        <v>1.7136290970981918E-2</v>
      </c>
      <c r="F1474" s="2">
        <f>'Moving Avg'!D1474</f>
        <v>17.482500000000002</v>
      </c>
      <c r="G1474" s="2">
        <f>'Moving Avg'!F1474</f>
        <v>17.202775000000003</v>
      </c>
      <c r="H1474" s="2">
        <f>'Moving Avg'!G1474</f>
        <v>17.683097999999994</v>
      </c>
      <c r="I1474" s="2">
        <f>'Moving Avg'!H1474</f>
        <v>18.076457499999989</v>
      </c>
      <c r="J1474" s="6" t="str">
        <f>OBV!F1474</f>
        <v>BULLISH</v>
      </c>
      <c r="K1474" s="6" t="str">
        <f>OBV!G1474</f>
        <v>STRONG</v>
      </c>
      <c r="L1474" s="6" t="str">
        <f>OBV!H1474</f>
        <v>CONFIRMED BULLISH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100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100</v>
      </c>
      <c r="Q1474" s="9">
        <f t="shared" si="224"/>
        <v>58.75</v>
      </c>
      <c r="R1474" s="9">
        <f t="shared" si="225"/>
        <v>50</v>
      </c>
      <c r="S1474" s="9">
        <f t="shared" si="226"/>
        <v>63.75</v>
      </c>
      <c r="T1474" s="9">
        <f t="shared" si="227"/>
        <v>56.25</v>
      </c>
      <c r="U1474" s="8">
        <f t="shared" si="228"/>
        <v>57.5</v>
      </c>
      <c r="V1474" s="8">
        <f t="shared" si="229"/>
        <v>57.1875</v>
      </c>
    </row>
    <row r="1475" spans="1:22" ht="13.5" x14ac:dyDescent="0.25">
      <c r="A1475" s="3">
        <f>RSI!A1475</f>
        <v>44462</v>
      </c>
      <c r="B1475" s="2">
        <f>RSI!B1475</f>
        <v>17.482500000000002</v>
      </c>
      <c r="C1475" s="2">
        <f>RSI!I1475</f>
        <v>57.860821576491425</v>
      </c>
      <c r="D1475" s="2">
        <f>MACD!E1475</f>
        <v>-0.15381598076257674</v>
      </c>
      <c r="E1475" s="2">
        <f>MACD!F1475</f>
        <v>-1.7054163375729816E-2</v>
      </c>
      <c r="F1475" s="2">
        <f>'Moving Avg'!D1475</f>
        <v>17.482500000000002</v>
      </c>
      <c r="G1475" s="2">
        <f>'Moving Avg'!F1475</f>
        <v>17.218260000000004</v>
      </c>
      <c r="H1475" s="2">
        <f>'Moving Avg'!G1475</f>
        <v>17.672707999999997</v>
      </c>
      <c r="I1475" s="2">
        <f>'Moving Avg'!H1475</f>
        <v>18.061472499999986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  <c r="M1475" s="8">
        <f t="shared" si="230"/>
        <v>25</v>
      </c>
      <c r="N1475" s="8">
        <f t="shared" si="231"/>
        <v>100</v>
      </c>
      <c r="O1475" s="8">
        <f t="shared" si="232"/>
        <v>0</v>
      </c>
      <c r="P1475" s="8">
        <f t="shared" si="233"/>
        <v>33</v>
      </c>
      <c r="Q1475" s="9">
        <f t="shared" ref="Q1475:Q1538" si="234">0.35*M1475+N1475*0.35+O1475*0.15+P1475*0.15</f>
        <v>48.7</v>
      </c>
      <c r="R1475" s="9">
        <f t="shared" ref="R1475:R1538" si="235">M1475*0.2+N1475*0.2+O1475*0.35+P1475*0.25</f>
        <v>33.25</v>
      </c>
      <c r="S1475" s="9">
        <f t="shared" ref="S1475:S1538" si="236">M1475*0.15+N1475*0.15+O1475*0.25+P1475*0.45</f>
        <v>33.6</v>
      </c>
      <c r="T1475" s="9">
        <f t="shared" ref="T1475:T1538" si="237">0.25*SUM(M1475:P1475)</f>
        <v>39.5</v>
      </c>
      <c r="U1475" s="8">
        <f t="shared" ref="U1475:U1538" si="238">SUM(Q1475:S1475)/3</f>
        <v>38.516666666666673</v>
      </c>
      <c r="V1475" s="8">
        <f t="shared" ref="V1475:V1538" si="239">SUM(Q1475:T1475)/4</f>
        <v>38.762500000000003</v>
      </c>
    </row>
    <row r="1476" spans="1:22" ht="13.5" x14ac:dyDescent="0.25">
      <c r="A1476" s="3">
        <f>RSI!A1476</f>
        <v>44463</v>
      </c>
      <c r="B1476" s="2">
        <f>RSI!B1476</f>
        <v>17.482500000000002</v>
      </c>
      <c r="C1476" s="2">
        <f>RSI!I1476</f>
        <v>57.860821576491425</v>
      </c>
      <c r="D1476" s="2">
        <f>MACD!E1476</f>
        <v>-0.19855364461892577</v>
      </c>
      <c r="E1476" s="2">
        <f>MACD!F1476</f>
        <v>-5.335405962436901E-2</v>
      </c>
      <c r="F1476" s="2">
        <f>'Moving Avg'!D1476</f>
        <v>17.482500000000002</v>
      </c>
      <c r="G1476" s="2">
        <f>'Moving Avg'!F1476</f>
        <v>17.233745000000006</v>
      </c>
      <c r="H1476" s="2">
        <f>'Moving Avg'!G1476</f>
        <v>17.662717999999995</v>
      </c>
      <c r="I1476" s="2">
        <f>'Moving Avg'!H1476</f>
        <v>18.046537499999985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  <c r="M1476" s="8">
        <f t="shared" si="230"/>
        <v>25</v>
      </c>
      <c r="N1476" s="8">
        <f t="shared" si="231"/>
        <v>100</v>
      </c>
      <c r="O1476" s="8">
        <f t="shared" si="232"/>
        <v>0</v>
      </c>
      <c r="P1476" s="8">
        <f t="shared" si="233"/>
        <v>33</v>
      </c>
      <c r="Q1476" s="9">
        <f t="shared" si="234"/>
        <v>48.7</v>
      </c>
      <c r="R1476" s="9">
        <f t="shared" si="235"/>
        <v>33.25</v>
      </c>
      <c r="S1476" s="9">
        <f t="shared" si="236"/>
        <v>33.6</v>
      </c>
      <c r="T1476" s="9">
        <f t="shared" si="237"/>
        <v>39.5</v>
      </c>
      <c r="U1476" s="8">
        <f t="shared" si="238"/>
        <v>38.516666666666673</v>
      </c>
      <c r="V1476" s="8">
        <f t="shared" si="239"/>
        <v>38.762500000000003</v>
      </c>
    </row>
    <row r="1477" spans="1:22" ht="13.5" x14ac:dyDescent="0.25">
      <c r="A1477" s="3">
        <f>RSI!A1477</f>
        <v>44466</v>
      </c>
      <c r="B1477" s="2">
        <f>RSI!B1477</f>
        <v>17.482500000000002</v>
      </c>
      <c r="C1477" s="2">
        <f>RSI!I1477</f>
        <v>57.860821576491425</v>
      </c>
      <c r="D1477" s="2">
        <f>MACD!E1477</f>
        <v>-0.23703410895516797</v>
      </c>
      <c r="E1477" s="2">
        <f>MACD!F1477</f>
        <v>-9.0090069490528807E-2</v>
      </c>
      <c r="F1477" s="2">
        <f>'Moving Avg'!D1477</f>
        <v>17.482500000000002</v>
      </c>
      <c r="G1477" s="2">
        <f>'Moving Avg'!F1477</f>
        <v>17.249230000000004</v>
      </c>
      <c r="H1477" s="2">
        <f>'Moving Avg'!G1477</f>
        <v>17.642737999999994</v>
      </c>
      <c r="I1477" s="2">
        <f>'Moving Avg'!H1477</f>
        <v>18.036197999999988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  <c r="M1477" s="8">
        <f t="shared" si="230"/>
        <v>25</v>
      </c>
      <c r="N1477" s="8">
        <f t="shared" si="231"/>
        <v>100</v>
      </c>
      <c r="O1477" s="8">
        <f t="shared" si="232"/>
        <v>0</v>
      </c>
      <c r="P1477" s="8">
        <f t="shared" si="233"/>
        <v>33</v>
      </c>
      <c r="Q1477" s="9">
        <f t="shared" si="234"/>
        <v>48.7</v>
      </c>
      <c r="R1477" s="9">
        <f t="shared" si="235"/>
        <v>33.25</v>
      </c>
      <c r="S1477" s="9">
        <f t="shared" si="236"/>
        <v>33.6</v>
      </c>
      <c r="T1477" s="9">
        <f t="shared" si="237"/>
        <v>39.5</v>
      </c>
      <c r="U1477" s="8">
        <f t="shared" si="238"/>
        <v>38.516666666666673</v>
      </c>
      <c r="V1477" s="8">
        <f t="shared" si="239"/>
        <v>38.762500000000003</v>
      </c>
    </row>
    <row r="1478" spans="1:22" ht="13.5" x14ac:dyDescent="0.25">
      <c r="A1478" s="3">
        <f>RSI!A1478</f>
        <v>44467</v>
      </c>
      <c r="B1478" s="2">
        <f>RSI!B1478</f>
        <v>16.983000000000001</v>
      </c>
      <c r="C1478" s="2">
        <f>RSI!I1478</f>
        <v>30.315168425182918</v>
      </c>
      <c r="D1478" s="2">
        <f>MACD!E1478</f>
        <v>-0.23317368518492287</v>
      </c>
      <c r="E1478" s="2">
        <f>MACD!F1478</f>
        <v>-0.11870679262940763</v>
      </c>
      <c r="F1478" s="2">
        <f>'Moving Avg'!D1478</f>
        <v>17.382600000000004</v>
      </c>
      <c r="G1478" s="2">
        <f>'Moving Avg'!F1478</f>
        <v>17.239740000000005</v>
      </c>
      <c r="H1478" s="2">
        <f>'Moving Avg'!G1478</f>
        <v>17.612767999999988</v>
      </c>
      <c r="I1478" s="2">
        <f>'Moving Avg'!H1478</f>
        <v>18.022861499999991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  <c r="M1478" s="8">
        <f t="shared" si="230"/>
        <v>25</v>
      </c>
      <c r="N1478" s="8">
        <f t="shared" si="231"/>
        <v>100</v>
      </c>
      <c r="O1478" s="8">
        <f t="shared" si="232"/>
        <v>0</v>
      </c>
      <c r="P1478" s="8">
        <f t="shared" si="233"/>
        <v>16.5</v>
      </c>
      <c r="Q1478" s="9">
        <f t="shared" si="234"/>
        <v>46.225000000000001</v>
      </c>
      <c r="R1478" s="9">
        <f t="shared" si="235"/>
        <v>29.125</v>
      </c>
      <c r="S1478" s="9">
        <f t="shared" si="236"/>
        <v>26.175000000000001</v>
      </c>
      <c r="T1478" s="9">
        <f t="shared" si="237"/>
        <v>35.375</v>
      </c>
      <c r="U1478" s="8">
        <f t="shared" si="238"/>
        <v>33.841666666666661</v>
      </c>
      <c r="V1478" s="8">
        <f t="shared" si="239"/>
        <v>34.224999999999994</v>
      </c>
    </row>
    <row r="1479" spans="1:22" ht="13.5" x14ac:dyDescent="0.25">
      <c r="A1479" s="3">
        <f>RSI!A1479</f>
        <v>44468</v>
      </c>
      <c r="B1479" s="2">
        <f>RSI!B1479</f>
        <v>16.983000000000001</v>
      </c>
      <c r="C1479" s="2">
        <f>RSI!I1479</f>
        <v>30.315168425182918</v>
      </c>
      <c r="D1479" s="2">
        <f>MACD!E1479</f>
        <v>-0.22749188667336639</v>
      </c>
      <c r="E1479" s="2">
        <f>MACD!F1479</f>
        <v>-0.14046381143819939</v>
      </c>
      <c r="F1479" s="2">
        <f>'Moving Avg'!D1479</f>
        <v>17.282700000000002</v>
      </c>
      <c r="G1479" s="2">
        <f>'Moving Avg'!F1479</f>
        <v>17.230250000000005</v>
      </c>
      <c r="H1479" s="2">
        <f>'Moving Avg'!G1479</f>
        <v>17.57180799999999</v>
      </c>
      <c r="I1479" s="2">
        <f>'Moving Avg'!H1479</f>
        <v>18.009574999999991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  <c r="M1479" s="8">
        <f t="shared" si="230"/>
        <v>25</v>
      </c>
      <c r="N1479" s="8">
        <f t="shared" si="231"/>
        <v>100</v>
      </c>
      <c r="O1479" s="8">
        <f t="shared" si="232"/>
        <v>0</v>
      </c>
      <c r="P1479" s="8">
        <f t="shared" si="233"/>
        <v>16.5</v>
      </c>
      <c r="Q1479" s="9">
        <f t="shared" si="234"/>
        <v>46.225000000000001</v>
      </c>
      <c r="R1479" s="9">
        <f t="shared" si="235"/>
        <v>29.125</v>
      </c>
      <c r="S1479" s="9">
        <f t="shared" si="236"/>
        <v>26.175000000000001</v>
      </c>
      <c r="T1479" s="9">
        <f t="shared" si="237"/>
        <v>35.375</v>
      </c>
      <c r="U1479" s="8">
        <f t="shared" si="238"/>
        <v>33.841666666666661</v>
      </c>
      <c r="V1479" s="8">
        <f t="shared" si="239"/>
        <v>34.224999999999994</v>
      </c>
    </row>
    <row r="1480" spans="1:22" ht="13.5" x14ac:dyDescent="0.25">
      <c r="A1480" s="3">
        <f>RSI!A1480</f>
        <v>44469</v>
      </c>
      <c r="B1480" s="2">
        <f>RSI!B1480</f>
        <v>16.983000000000001</v>
      </c>
      <c r="C1480" s="2">
        <f>RSI!I1480</f>
        <v>30.315168425182918</v>
      </c>
      <c r="D1480" s="2">
        <f>MACD!E1480</f>
        <v>-0.14360168115378968</v>
      </c>
      <c r="E1480" s="2">
        <f>MACD!F1480</f>
        <v>-0.14109138538131744</v>
      </c>
      <c r="F1480" s="2">
        <f>'Moving Avg'!D1480</f>
        <v>17.182800000000004</v>
      </c>
      <c r="G1480" s="2">
        <f>'Moving Avg'!F1480</f>
        <v>17.220760000000006</v>
      </c>
      <c r="H1480" s="2">
        <f>'Moving Avg'!G1480</f>
        <v>17.547831999999985</v>
      </c>
      <c r="I1480" s="2">
        <f>'Moving Avg'!H1480</f>
        <v>17.997087499999992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  <c r="M1480" s="8">
        <f t="shared" si="230"/>
        <v>25</v>
      </c>
      <c r="N1480" s="8">
        <f t="shared" si="231"/>
        <v>45</v>
      </c>
      <c r="O1480" s="8">
        <f t="shared" si="232"/>
        <v>0</v>
      </c>
      <c r="P1480" s="8">
        <f t="shared" si="233"/>
        <v>16.5</v>
      </c>
      <c r="Q1480" s="9">
        <f t="shared" si="234"/>
        <v>26.975000000000001</v>
      </c>
      <c r="R1480" s="9">
        <f t="shared" si="235"/>
        <v>18.125</v>
      </c>
      <c r="S1480" s="9">
        <f t="shared" si="236"/>
        <v>17.925000000000001</v>
      </c>
      <c r="T1480" s="9">
        <f t="shared" si="237"/>
        <v>21.625</v>
      </c>
      <c r="U1480" s="8">
        <f t="shared" si="238"/>
        <v>21.008333333333336</v>
      </c>
      <c r="V1480" s="8">
        <f t="shared" si="239"/>
        <v>21.162500000000001</v>
      </c>
    </row>
    <row r="1481" spans="1:22" ht="13.5" x14ac:dyDescent="0.25">
      <c r="A1481" s="3">
        <f>RSI!A1481</f>
        <v>44470</v>
      </c>
      <c r="B1481" s="2">
        <f>RSI!B1481</f>
        <v>16.983000000000001</v>
      </c>
      <c r="C1481" s="2">
        <f>RSI!I1481</f>
        <v>30.315168425182918</v>
      </c>
      <c r="D1481" s="2">
        <f>MACD!E1481</f>
        <v>-7.054694257116978E-2</v>
      </c>
      <c r="E1481" s="2">
        <f>MACD!F1481</f>
        <v>-0.12698249681928792</v>
      </c>
      <c r="F1481" s="2">
        <f>'Moving Avg'!D1481</f>
        <v>17.082900000000002</v>
      </c>
      <c r="G1481" s="2">
        <f>'Moving Avg'!F1481</f>
        <v>17.211270000000006</v>
      </c>
      <c r="H1481" s="2">
        <f>'Moving Avg'!G1481</f>
        <v>17.523855999999984</v>
      </c>
      <c r="I1481" s="2">
        <f>'Moving Avg'!H1481</f>
        <v>17.981702999999992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  <c r="M1481" s="8">
        <f t="shared" si="230"/>
        <v>25</v>
      </c>
      <c r="N1481" s="8">
        <f t="shared" si="231"/>
        <v>0</v>
      </c>
      <c r="O1481" s="8">
        <f t="shared" si="232"/>
        <v>0</v>
      </c>
      <c r="P1481" s="8">
        <f t="shared" si="233"/>
        <v>16.5</v>
      </c>
      <c r="Q1481" s="9">
        <f t="shared" si="234"/>
        <v>11.225</v>
      </c>
      <c r="R1481" s="9">
        <f t="shared" si="235"/>
        <v>9.125</v>
      </c>
      <c r="S1481" s="9">
        <f t="shared" si="236"/>
        <v>11.175000000000001</v>
      </c>
      <c r="T1481" s="9">
        <f t="shared" si="237"/>
        <v>10.375</v>
      </c>
      <c r="U1481" s="8">
        <f t="shared" si="238"/>
        <v>10.508333333333335</v>
      </c>
      <c r="V1481" s="8">
        <f t="shared" si="239"/>
        <v>10.475000000000001</v>
      </c>
    </row>
    <row r="1482" spans="1:22" ht="13.5" x14ac:dyDescent="0.25">
      <c r="A1482" s="3">
        <f>RSI!A1482</f>
        <v>44473</v>
      </c>
      <c r="B1482" s="2">
        <f>RSI!B1482</f>
        <v>16.983000000000001</v>
      </c>
      <c r="C1482" s="2">
        <f>RSI!I1482</f>
        <v>30.315168425182918</v>
      </c>
      <c r="D1482" s="2">
        <f>MACD!E1482</f>
        <v>-6.8140625697310497E-3</v>
      </c>
      <c r="E1482" s="2">
        <f>MACD!F1482</f>
        <v>-0.10294880996937655</v>
      </c>
      <c r="F1482" s="2">
        <f>'Moving Avg'!D1482</f>
        <v>16.983000000000001</v>
      </c>
      <c r="G1482" s="2">
        <f>'Moving Avg'!F1482</f>
        <v>17.201780000000007</v>
      </c>
      <c r="H1482" s="2">
        <f>'Moving Avg'!G1482</f>
        <v>17.499879999999983</v>
      </c>
      <c r="I1482" s="2">
        <f>'Moving Avg'!H1482</f>
        <v>17.96931549999999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  <c r="M1482" s="8">
        <f t="shared" si="230"/>
        <v>25</v>
      </c>
      <c r="N1482" s="8">
        <f t="shared" si="231"/>
        <v>0</v>
      </c>
      <c r="O1482" s="8">
        <f t="shared" si="232"/>
        <v>0</v>
      </c>
      <c r="P1482" s="8">
        <f t="shared" si="233"/>
        <v>16.5</v>
      </c>
      <c r="Q1482" s="9">
        <f t="shared" si="234"/>
        <v>11.225</v>
      </c>
      <c r="R1482" s="9">
        <f t="shared" si="235"/>
        <v>9.125</v>
      </c>
      <c r="S1482" s="9">
        <f t="shared" si="236"/>
        <v>11.175000000000001</v>
      </c>
      <c r="T1482" s="9">
        <f t="shared" si="237"/>
        <v>10.375</v>
      </c>
      <c r="U1482" s="8">
        <f t="shared" si="238"/>
        <v>10.508333333333335</v>
      </c>
      <c r="V1482" s="8">
        <f t="shared" si="239"/>
        <v>10.475000000000001</v>
      </c>
    </row>
    <row r="1483" spans="1:22" ht="13.5" x14ac:dyDescent="0.25">
      <c r="A1483" s="3">
        <f>RSI!A1483</f>
        <v>44474</v>
      </c>
      <c r="B1483" s="2">
        <f>RSI!B1483</f>
        <v>16.983000000000001</v>
      </c>
      <c r="C1483" s="2">
        <f>RSI!I1483</f>
        <v>30.315168425182918</v>
      </c>
      <c r="D1483" s="2">
        <f>MACD!E1483</f>
        <v>4.888906634956669E-2</v>
      </c>
      <c r="E1483" s="2">
        <f>MACD!F1483</f>
        <v>-7.2581234705587916E-2</v>
      </c>
      <c r="F1483" s="2">
        <f>'Moving Avg'!D1483</f>
        <v>16.983000000000001</v>
      </c>
      <c r="G1483" s="2">
        <f>'Moving Avg'!F1483</f>
        <v>17.192290000000007</v>
      </c>
      <c r="H1483" s="2">
        <f>'Moving Avg'!G1483</f>
        <v>17.475903999999982</v>
      </c>
      <c r="I1483" s="2">
        <f>'Moving Avg'!H1483</f>
        <v>17.957327499999991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  <c r="M1483" s="8">
        <f t="shared" si="230"/>
        <v>25</v>
      </c>
      <c r="N1483" s="8">
        <f t="shared" si="231"/>
        <v>0</v>
      </c>
      <c r="O1483" s="8">
        <f t="shared" si="232"/>
        <v>0</v>
      </c>
      <c r="P1483" s="8">
        <f t="shared" si="233"/>
        <v>33</v>
      </c>
      <c r="Q1483" s="9">
        <f t="shared" si="234"/>
        <v>13.7</v>
      </c>
      <c r="R1483" s="9">
        <f t="shared" si="235"/>
        <v>13.25</v>
      </c>
      <c r="S1483" s="9">
        <f t="shared" si="236"/>
        <v>18.600000000000001</v>
      </c>
      <c r="T1483" s="9">
        <f t="shared" si="237"/>
        <v>14.5</v>
      </c>
      <c r="U1483" s="8">
        <f t="shared" si="238"/>
        <v>15.183333333333332</v>
      </c>
      <c r="V1483" s="8">
        <f t="shared" si="239"/>
        <v>15.012499999999999</v>
      </c>
    </row>
    <row r="1484" spans="1:22" ht="13.5" x14ac:dyDescent="0.25">
      <c r="A1484" s="3">
        <f>RSI!A1484</f>
        <v>44475</v>
      </c>
      <c r="B1484" s="2">
        <f>RSI!B1484</f>
        <v>16.983000000000001</v>
      </c>
      <c r="C1484" s="2">
        <f>RSI!I1484</f>
        <v>30.315168425182918</v>
      </c>
      <c r="D1484" s="2">
        <f>MACD!E1484</f>
        <v>9.7666286256714585E-2</v>
      </c>
      <c r="E1484" s="2">
        <f>MACD!F1484</f>
        <v>-3.8531730513127416E-2</v>
      </c>
      <c r="F1484" s="2">
        <f>'Moving Avg'!D1484</f>
        <v>16.983000000000001</v>
      </c>
      <c r="G1484" s="2">
        <f>'Moving Avg'!F1484</f>
        <v>17.182800000000007</v>
      </c>
      <c r="H1484" s="2">
        <f>'Moving Avg'!G1484</f>
        <v>17.451927999999981</v>
      </c>
      <c r="I1484" s="2">
        <f>'Moving Avg'!H1484</f>
        <v>17.948835999999989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  <c r="M1484" s="8">
        <f t="shared" si="230"/>
        <v>25</v>
      </c>
      <c r="N1484" s="8">
        <f t="shared" si="231"/>
        <v>0</v>
      </c>
      <c r="O1484" s="8">
        <f t="shared" si="232"/>
        <v>0</v>
      </c>
      <c r="P1484" s="8">
        <f t="shared" si="233"/>
        <v>33</v>
      </c>
      <c r="Q1484" s="9">
        <f t="shared" si="234"/>
        <v>13.7</v>
      </c>
      <c r="R1484" s="9">
        <f t="shared" si="235"/>
        <v>13.25</v>
      </c>
      <c r="S1484" s="9">
        <f t="shared" si="236"/>
        <v>18.600000000000001</v>
      </c>
      <c r="T1484" s="9">
        <f t="shared" si="237"/>
        <v>14.5</v>
      </c>
      <c r="U1484" s="8">
        <f t="shared" si="238"/>
        <v>15.183333333333332</v>
      </c>
      <c r="V1484" s="8">
        <f t="shared" si="239"/>
        <v>15.012499999999999</v>
      </c>
    </row>
    <row r="1485" spans="1:22" ht="13.5" x14ac:dyDescent="0.25">
      <c r="A1485" s="3">
        <f>RSI!A1485</f>
        <v>44476</v>
      </c>
      <c r="B1485" s="2">
        <f>RSI!B1485</f>
        <v>16.983000000000001</v>
      </c>
      <c r="C1485" s="2">
        <f>RSI!I1485</f>
        <v>30.315168425182918</v>
      </c>
      <c r="D1485" s="2">
        <f>MACD!E1485</f>
        <v>0.14046135842036023</v>
      </c>
      <c r="E1485" s="2">
        <f>MACD!F1485</f>
        <v>-2.7331127264298878E-3</v>
      </c>
      <c r="F1485" s="2">
        <f>'Moving Avg'!D1485</f>
        <v>16.983000000000001</v>
      </c>
      <c r="G1485" s="2">
        <f>'Moving Avg'!F1485</f>
        <v>17.182800000000007</v>
      </c>
      <c r="H1485" s="2">
        <f>'Moving Avg'!G1485</f>
        <v>17.431947999999981</v>
      </c>
      <c r="I1485" s="2">
        <f>'Moving Avg'!H1485</f>
        <v>17.943840999999992</v>
      </c>
      <c r="J1485" s="6" t="str">
        <f>OBV!F1485</f>
        <v>NEUTRAL</v>
      </c>
      <c r="K1485" s="6" t="str">
        <f>OBV!G1485</f>
        <v>NEUTRAL</v>
      </c>
      <c r="L1485" s="6" t="str">
        <f>OBV!H1485</f>
        <v>NEUTRAL</v>
      </c>
      <c r="M1485" s="8">
        <f t="shared" si="230"/>
        <v>25</v>
      </c>
      <c r="N1485" s="8">
        <f t="shared" si="231"/>
        <v>0</v>
      </c>
      <c r="O1485" s="8">
        <f t="shared" si="232"/>
        <v>0</v>
      </c>
      <c r="P1485" s="8">
        <f t="shared" si="233"/>
        <v>33</v>
      </c>
      <c r="Q1485" s="9">
        <f t="shared" si="234"/>
        <v>13.7</v>
      </c>
      <c r="R1485" s="9">
        <f t="shared" si="235"/>
        <v>13.25</v>
      </c>
      <c r="S1485" s="9">
        <f t="shared" si="236"/>
        <v>18.600000000000001</v>
      </c>
      <c r="T1485" s="9">
        <f t="shared" si="237"/>
        <v>14.5</v>
      </c>
      <c r="U1485" s="8">
        <f t="shared" si="238"/>
        <v>15.183333333333332</v>
      </c>
      <c r="V1485" s="8">
        <f t="shared" si="239"/>
        <v>15.012499999999999</v>
      </c>
    </row>
    <row r="1486" spans="1:22" ht="13.5" x14ac:dyDescent="0.25">
      <c r="A1486" s="3">
        <f>RSI!A1486</f>
        <v>44477</v>
      </c>
      <c r="B1486" s="2">
        <f>RSI!B1486</f>
        <v>16.983000000000001</v>
      </c>
      <c r="C1486" s="2">
        <f>RSI!I1486</f>
        <v>30.315168425182918</v>
      </c>
      <c r="D1486" s="2">
        <f>MACD!E1486</f>
        <v>0.17808186956372296</v>
      </c>
      <c r="E1486" s="2">
        <f>MACD!F1486</f>
        <v>3.3429883731600683E-2</v>
      </c>
      <c r="F1486" s="2">
        <f>'Moving Avg'!D1486</f>
        <v>16.983000000000001</v>
      </c>
      <c r="G1486" s="2">
        <f>'Moving Avg'!F1486</f>
        <v>17.182800000000004</v>
      </c>
      <c r="H1486" s="2">
        <f>'Moving Avg'!G1486</f>
        <v>17.41196799999998</v>
      </c>
      <c r="I1486" s="2">
        <f>'Moving Avg'!H1486</f>
        <v>17.934799999999992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  <c r="M1486" s="8">
        <f t="shared" si="230"/>
        <v>25</v>
      </c>
      <c r="N1486" s="8">
        <f t="shared" si="231"/>
        <v>0</v>
      </c>
      <c r="O1486" s="8">
        <f t="shared" si="232"/>
        <v>0</v>
      </c>
      <c r="P1486" s="8">
        <f t="shared" si="233"/>
        <v>33</v>
      </c>
      <c r="Q1486" s="9">
        <f t="shared" si="234"/>
        <v>13.7</v>
      </c>
      <c r="R1486" s="9">
        <f t="shared" si="235"/>
        <v>13.25</v>
      </c>
      <c r="S1486" s="9">
        <f t="shared" si="236"/>
        <v>18.600000000000001</v>
      </c>
      <c r="T1486" s="9">
        <f t="shared" si="237"/>
        <v>14.5</v>
      </c>
      <c r="U1486" s="8">
        <f t="shared" si="238"/>
        <v>15.183333333333332</v>
      </c>
      <c r="V1486" s="8">
        <f t="shared" si="239"/>
        <v>15.012499999999999</v>
      </c>
    </row>
    <row r="1487" spans="1:22" ht="13.5" x14ac:dyDescent="0.25">
      <c r="A1487" s="3">
        <f>RSI!A1487</f>
        <v>44480</v>
      </c>
      <c r="B1487" s="2">
        <f>RSI!B1487</f>
        <v>16.983000000000001</v>
      </c>
      <c r="C1487" s="2">
        <f>RSI!I1487</f>
        <v>30.315168425182918</v>
      </c>
      <c r="D1487" s="2">
        <f>MACD!E1487</f>
        <v>0.2112195136838686</v>
      </c>
      <c r="E1487" s="2">
        <f>MACD!F1487</f>
        <v>6.8987809722054275E-2</v>
      </c>
      <c r="F1487" s="2">
        <f>'Moving Avg'!D1487</f>
        <v>16.983000000000001</v>
      </c>
      <c r="G1487" s="2">
        <f>'Moving Avg'!F1487</f>
        <v>17.182800000000004</v>
      </c>
      <c r="H1487" s="2">
        <f>'Moving Avg'!G1487</f>
        <v>17.39198799999998</v>
      </c>
      <c r="I1487" s="2">
        <f>'Moving Avg'!H1487</f>
        <v>17.922961999999995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33</v>
      </c>
      <c r="Q1487" s="9">
        <f t="shared" si="234"/>
        <v>13.7</v>
      </c>
      <c r="R1487" s="9">
        <f t="shared" si="235"/>
        <v>13.25</v>
      </c>
      <c r="S1487" s="9">
        <f t="shared" si="236"/>
        <v>18.600000000000001</v>
      </c>
      <c r="T1487" s="9">
        <f t="shared" si="237"/>
        <v>14.5</v>
      </c>
      <c r="U1487" s="8">
        <f t="shared" si="238"/>
        <v>15.183333333333332</v>
      </c>
      <c r="V1487" s="8">
        <f t="shared" si="239"/>
        <v>15.012499999999999</v>
      </c>
    </row>
    <row r="1488" spans="1:22" ht="13.5" x14ac:dyDescent="0.25">
      <c r="A1488" s="3">
        <f>RSI!A1488</f>
        <v>44481</v>
      </c>
      <c r="B1488" s="2">
        <f>RSI!B1488</f>
        <v>16.983000000000001</v>
      </c>
      <c r="C1488" s="2">
        <f>RSI!I1488</f>
        <v>30.315168425182918</v>
      </c>
      <c r="D1488" s="2">
        <f>MACD!E1488</f>
        <v>0.16362114923459004</v>
      </c>
      <c r="E1488" s="2">
        <f>MACD!F1488</f>
        <v>8.7914477624561421E-2</v>
      </c>
      <c r="F1488" s="2">
        <f>'Moving Avg'!D1488</f>
        <v>16.983000000000001</v>
      </c>
      <c r="G1488" s="2">
        <f>'Moving Avg'!F1488</f>
        <v>17.182800000000004</v>
      </c>
      <c r="H1488" s="2">
        <f>'Moving Avg'!G1488</f>
        <v>17.37200799999998</v>
      </c>
      <c r="I1488" s="2">
        <f>'Moving Avg'!H1488</f>
        <v>17.911023999999998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  <c r="M1488" s="8">
        <f t="shared" si="230"/>
        <v>25</v>
      </c>
      <c r="N1488" s="8">
        <f t="shared" si="231"/>
        <v>0</v>
      </c>
      <c r="O1488" s="8">
        <f t="shared" si="232"/>
        <v>0</v>
      </c>
      <c r="P1488" s="8">
        <f t="shared" si="233"/>
        <v>33</v>
      </c>
      <c r="Q1488" s="9">
        <f t="shared" si="234"/>
        <v>13.7</v>
      </c>
      <c r="R1488" s="9">
        <f t="shared" si="235"/>
        <v>13.25</v>
      </c>
      <c r="S1488" s="9">
        <f t="shared" si="236"/>
        <v>18.600000000000001</v>
      </c>
      <c r="T1488" s="9">
        <f t="shared" si="237"/>
        <v>14.5</v>
      </c>
      <c r="U1488" s="8">
        <f t="shared" si="238"/>
        <v>15.183333333333332</v>
      </c>
      <c r="V1488" s="8">
        <f t="shared" si="239"/>
        <v>15.012499999999999</v>
      </c>
    </row>
    <row r="1489" spans="1:22" ht="13.5" x14ac:dyDescent="0.25">
      <c r="A1489" s="3">
        <f>RSI!A1489</f>
        <v>44482</v>
      </c>
      <c r="B1489" s="2">
        <f>RSI!B1489</f>
        <v>16.983000000000001</v>
      </c>
      <c r="C1489" s="2">
        <f>RSI!I1489</f>
        <v>30.315168425182918</v>
      </c>
      <c r="D1489" s="2">
        <f>MACD!E1489</f>
        <v>0.12446435487422036</v>
      </c>
      <c r="E1489" s="2">
        <f>MACD!F1489</f>
        <v>9.5224453074493218E-2</v>
      </c>
      <c r="F1489" s="2">
        <f>'Moving Avg'!D1489</f>
        <v>16.983000000000001</v>
      </c>
      <c r="G1489" s="2">
        <f>'Moving Avg'!F1489</f>
        <v>17.182800000000004</v>
      </c>
      <c r="H1489" s="2">
        <f>'Moving Avg'!G1489</f>
        <v>17.352027999999979</v>
      </c>
      <c r="I1489" s="2">
        <f>'Moving Avg'!H1489</f>
        <v>17.899085999999997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  <c r="M1489" s="8">
        <f t="shared" si="230"/>
        <v>25</v>
      </c>
      <c r="N1489" s="8">
        <f t="shared" si="231"/>
        <v>0</v>
      </c>
      <c r="O1489" s="8">
        <f t="shared" si="232"/>
        <v>0</v>
      </c>
      <c r="P1489" s="8">
        <f t="shared" si="233"/>
        <v>33</v>
      </c>
      <c r="Q1489" s="9">
        <f t="shared" si="234"/>
        <v>13.7</v>
      </c>
      <c r="R1489" s="9">
        <f t="shared" si="235"/>
        <v>13.25</v>
      </c>
      <c r="S1489" s="9">
        <f t="shared" si="236"/>
        <v>18.600000000000001</v>
      </c>
      <c r="T1489" s="9">
        <f t="shared" si="237"/>
        <v>14.5</v>
      </c>
      <c r="U1489" s="8">
        <f t="shared" si="238"/>
        <v>15.183333333333332</v>
      </c>
      <c r="V1489" s="8">
        <f t="shared" si="239"/>
        <v>15.012499999999999</v>
      </c>
    </row>
    <row r="1490" spans="1:22" ht="13.5" x14ac:dyDescent="0.25">
      <c r="A1490" s="3">
        <f>RSI!A1490</f>
        <v>44483</v>
      </c>
      <c r="B1490" s="2">
        <f>RSI!B1490</f>
        <v>16.503499999999999</v>
      </c>
      <c r="C1490" s="2">
        <f>RSI!I1490</f>
        <v>14.353198484141203</v>
      </c>
      <c r="D1490" s="2">
        <f>MACD!E1490</f>
        <v>0.12788607604630542</v>
      </c>
      <c r="E1490" s="2">
        <f>MACD!F1490</f>
        <v>0.10175677766885566</v>
      </c>
      <c r="F1490" s="2">
        <f>'Moving Avg'!D1490</f>
        <v>16.8871</v>
      </c>
      <c r="G1490" s="2">
        <f>'Moving Avg'!F1490</f>
        <v>17.133850000000002</v>
      </c>
      <c r="H1490" s="2">
        <f>'Moving Avg'!G1490</f>
        <v>17.32245799999998</v>
      </c>
      <c r="I1490" s="2">
        <f>'Moving Avg'!H1490</f>
        <v>17.884750499999996</v>
      </c>
      <c r="J1490" s="6" t="str">
        <f>OBV!F1490</f>
        <v>BEARISH</v>
      </c>
      <c r="K1490" s="6" t="str">
        <f>OBV!G1490</f>
        <v>NEUTRAL</v>
      </c>
      <c r="L1490" s="6" t="str">
        <f>OBV!H1490</f>
        <v>CONFIRMED BEARISH</v>
      </c>
      <c r="M1490" s="8">
        <f t="shared" si="230"/>
        <v>50</v>
      </c>
      <c r="N1490" s="8">
        <f t="shared" si="231"/>
        <v>0</v>
      </c>
      <c r="O1490" s="8">
        <f t="shared" si="232"/>
        <v>0</v>
      </c>
      <c r="P1490" s="8">
        <f t="shared" si="233"/>
        <v>16.5</v>
      </c>
      <c r="Q1490" s="9">
        <f t="shared" si="234"/>
        <v>19.975000000000001</v>
      </c>
      <c r="R1490" s="9">
        <f t="shared" si="235"/>
        <v>14.125</v>
      </c>
      <c r="S1490" s="9">
        <f t="shared" si="236"/>
        <v>14.925000000000001</v>
      </c>
      <c r="T1490" s="9">
        <f t="shared" si="237"/>
        <v>16.625</v>
      </c>
      <c r="U1490" s="8">
        <f t="shared" si="238"/>
        <v>16.341666666666669</v>
      </c>
      <c r="V1490" s="8">
        <f t="shared" si="239"/>
        <v>16.412500000000001</v>
      </c>
    </row>
    <row r="1491" spans="1:22" ht="13.5" x14ac:dyDescent="0.25">
      <c r="A1491" s="3">
        <f>RSI!A1491</f>
        <v>44488</v>
      </c>
      <c r="B1491" s="2">
        <f>RSI!B1491</f>
        <v>15.984</v>
      </c>
      <c r="C1491" s="2">
        <f>RSI!I1491</f>
        <v>8.8910680933749831</v>
      </c>
      <c r="D1491" s="2">
        <f>MACD!E1491</f>
        <v>0.1730553894882938</v>
      </c>
      <c r="E1491" s="2">
        <f>MACD!F1491</f>
        <v>0.1160165000327433</v>
      </c>
      <c r="F1491" s="2">
        <f>'Moving Avg'!D1491</f>
        <v>16.6873</v>
      </c>
      <c r="G1491" s="2">
        <f>'Moving Avg'!F1491</f>
        <v>17.058924999999999</v>
      </c>
      <c r="H1491" s="2">
        <f>'Moving Avg'!G1491</f>
        <v>17.282497999999983</v>
      </c>
      <c r="I1491" s="2">
        <f>'Moving Avg'!H1491</f>
        <v>17.867817499999997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  <c r="M1491" s="8">
        <f t="shared" si="230"/>
        <v>50</v>
      </c>
      <c r="N1491" s="8">
        <f t="shared" si="231"/>
        <v>0</v>
      </c>
      <c r="O1491" s="8">
        <f t="shared" si="232"/>
        <v>0</v>
      </c>
      <c r="P1491" s="8">
        <f t="shared" si="233"/>
        <v>16.5</v>
      </c>
      <c r="Q1491" s="9">
        <f t="shared" si="234"/>
        <v>19.975000000000001</v>
      </c>
      <c r="R1491" s="9">
        <f t="shared" si="235"/>
        <v>14.125</v>
      </c>
      <c r="S1491" s="9">
        <f t="shared" si="236"/>
        <v>14.925000000000001</v>
      </c>
      <c r="T1491" s="9">
        <f t="shared" si="237"/>
        <v>16.625</v>
      </c>
      <c r="U1491" s="8">
        <f t="shared" si="238"/>
        <v>16.341666666666669</v>
      </c>
      <c r="V1491" s="8">
        <f t="shared" si="239"/>
        <v>16.412500000000001</v>
      </c>
    </row>
    <row r="1492" spans="1:22" ht="13.5" x14ac:dyDescent="0.25">
      <c r="A1492" s="3">
        <f>RSI!A1492</f>
        <v>44489</v>
      </c>
      <c r="B1492" s="2">
        <f>RSI!B1492</f>
        <v>15.984</v>
      </c>
      <c r="C1492" s="2">
        <f>RSI!I1492</f>
        <v>8.8910680933749831</v>
      </c>
      <c r="D1492" s="2">
        <f>MACD!E1492</f>
        <v>0.21785692692018443</v>
      </c>
      <c r="E1492" s="2">
        <f>MACD!F1492</f>
        <v>0.13638458541023152</v>
      </c>
      <c r="F1492" s="2">
        <f>'Moving Avg'!D1492</f>
        <v>16.487499999999997</v>
      </c>
      <c r="G1492" s="2">
        <f>'Moving Avg'!F1492</f>
        <v>16.983999999999998</v>
      </c>
      <c r="H1492" s="2">
        <f>'Moving Avg'!G1492</f>
        <v>17.242537999999985</v>
      </c>
      <c r="I1492" s="2">
        <f>'Moving Avg'!H1492</f>
        <v>17.850884499999996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  <c r="M1492" s="8">
        <f t="shared" si="230"/>
        <v>50</v>
      </c>
      <c r="N1492" s="8">
        <f t="shared" si="231"/>
        <v>0</v>
      </c>
      <c r="O1492" s="8">
        <f t="shared" si="232"/>
        <v>0</v>
      </c>
      <c r="P1492" s="8">
        <f t="shared" si="233"/>
        <v>16.5</v>
      </c>
      <c r="Q1492" s="9">
        <f t="shared" si="234"/>
        <v>19.975000000000001</v>
      </c>
      <c r="R1492" s="9">
        <f t="shared" si="235"/>
        <v>14.125</v>
      </c>
      <c r="S1492" s="9">
        <f t="shared" si="236"/>
        <v>14.925000000000001</v>
      </c>
      <c r="T1492" s="9">
        <f t="shared" si="237"/>
        <v>16.625</v>
      </c>
      <c r="U1492" s="8">
        <f t="shared" si="238"/>
        <v>16.341666666666669</v>
      </c>
      <c r="V1492" s="8">
        <f t="shared" si="239"/>
        <v>16.412500000000001</v>
      </c>
    </row>
    <row r="1493" spans="1:22" ht="13.5" x14ac:dyDescent="0.25">
      <c r="A1493" s="3">
        <f>RSI!A1493</f>
        <v>44490</v>
      </c>
      <c r="B1493" s="2">
        <f>RSI!B1493</f>
        <v>15.984</v>
      </c>
      <c r="C1493" s="2">
        <f>RSI!I1493</f>
        <v>8.8910680933749831</v>
      </c>
      <c r="D1493" s="2">
        <f>MACD!E1493</f>
        <v>0.26185976192328653</v>
      </c>
      <c r="E1493" s="2">
        <f>MACD!F1493</f>
        <v>0.16147962071284253</v>
      </c>
      <c r="F1493" s="2">
        <f>'Moving Avg'!D1493</f>
        <v>16.287699999999997</v>
      </c>
      <c r="G1493" s="2">
        <f>'Moving Avg'!F1493</f>
        <v>16.909074999999998</v>
      </c>
      <c r="H1493" s="2">
        <f>'Moving Avg'!G1493</f>
        <v>17.202577999999988</v>
      </c>
      <c r="I1493" s="2">
        <f>'Moving Avg'!H1493</f>
        <v>17.833951499999998</v>
      </c>
      <c r="J1493" s="6" t="str">
        <f>OBV!F1493</f>
        <v>BEARISH</v>
      </c>
      <c r="K1493" s="6" t="str">
        <f>OBV!G1493</f>
        <v>NEUTRAL</v>
      </c>
      <c r="L1493" s="6" t="str">
        <f>OBV!H1493</f>
        <v>CONFIRMED BEARISH</v>
      </c>
      <c r="M1493" s="8">
        <f t="shared" si="230"/>
        <v>50</v>
      </c>
      <c r="N1493" s="8">
        <f t="shared" si="231"/>
        <v>0</v>
      </c>
      <c r="O1493" s="8">
        <f t="shared" si="232"/>
        <v>0</v>
      </c>
      <c r="P1493" s="8">
        <f t="shared" si="233"/>
        <v>16.5</v>
      </c>
      <c r="Q1493" s="9">
        <f t="shared" si="234"/>
        <v>19.975000000000001</v>
      </c>
      <c r="R1493" s="9">
        <f t="shared" si="235"/>
        <v>14.125</v>
      </c>
      <c r="S1493" s="9">
        <f t="shared" si="236"/>
        <v>14.925000000000001</v>
      </c>
      <c r="T1493" s="9">
        <f t="shared" si="237"/>
        <v>16.625</v>
      </c>
      <c r="U1493" s="8">
        <f t="shared" si="238"/>
        <v>16.341666666666669</v>
      </c>
      <c r="V1493" s="8">
        <f t="shared" si="239"/>
        <v>16.412500000000001</v>
      </c>
    </row>
    <row r="1494" spans="1:22" ht="13.5" x14ac:dyDescent="0.25">
      <c r="A1494" s="3">
        <f>RSI!A1494</f>
        <v>44491</v>
      </c>
      <c r="B1494" s="2">
        <f>RSI!B1494</f>
        <v>15.984</v>
      </c>
      <c r="C1494" s="2">
        <f>RSI!I1494</f>
        <v>8.8910680933749831</v>
      </c>
      <c r="D1494" s="2">
        <f>MACD!E1494</f>
        <v>0.30473537610607693</v>
      </c>
      <c r="E1494" s="2">
        <f>MACD!F1494</f>
        <v>0.19013077179148943</v>
      </c>
      <c r="F1494" s="2">
        <f>'Moving Avg'!D1494</f>
        <v>16.087899999999998</v>
      </c>
      <c r="G1494" s="2">
        <f>'Moving Avg'!F1494</f>
        <v>16.834149999999998</v>
      </c>
      <c r="H1494" s="2">
        <f>'Moving Avg'!G1494</f>
        <v>17.162617999999988</v>
      </c>
      <c r="I1494" s="2">
        <f>'Moving Avg'!H1494</f>
        <v>17.814320999999996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  <c r="M1494" s="8">
        <f t="shared" si="230"/>
        <v>50</v>
      </c>
      <c r="N1494" s="8">
        <f t="shared" si="231"/>
        <v>0</v>
      </c>
      <c r="O1494" s="8">
        <f t="shared" si="232"/>
        <v>0</v>
      </c>
      <c r="P1494" s="8">
        <f t="shared" si="233"/>
        <v>16.5</v>
      </c>
      <c r="Q1494" s="9">
        <f t="shared" si="234"/>
        <v>19.975000000000001</v>
      </c>
      <c r="R1494" s="9">
        <f t="shared" si="235"/>
        <v>14.125</v>
      </c>
      <c r="S1494" s="9">
        <f t="shared" si="236"/>
        <v>14.925000000000001</v>
      </c>
      <c r="T1494" s="9">
        <f t="shared" si="237"/>
        <v>16.625</v>
      </c>
      <c r="U1494" s="8">
        <f t="shared" si="238"/>
        <v>16.341666666666669</v>
      </c>
      <c r="V1494" s="8">
        <f t="shared" si="239"/>
        <v>16.412500000000001</v>
      </c>
    </row>
    <row r="1495" spans="1:22" ht="13.5" x14ac:dyDescent="0.25">
      <c r="A1495" s="3">
        <f>RSI!A1495</f>
        <v>44494</v>
      </c>
      <c r="B1495" s="2">
        <f>RSI!B1495</f>
        <v>15.984</v>
      </c>
      <c r="C1495" s="2">
        <f>RSI!I1495</f>
        <v>8.8910680933749831</v>
      </c>
      <c r="D1495" s="2">
        <f>MACD!E1495</f>
        <v>0.34623922908568616</v>
      </c>
      <c r="E1495" s="2">
        <f>MACD!F1495</f>
        <v>0.22135246325032881</v>
      </c>
      <c r="F1495" s="2">
        <f>'Moving Avg'!D1495</f>
        <v>15.984</v>
      </c>
      <c r="G1495" s="2">
        <f>'Moving Avg'!F1495</f>
        <v>16.759224999999997</v>
      </c>
      <c r="H1495" s="2">
        <f>'Moving Avg'!G1495</f>
        <v>17.122657999999991</v>
      </c>
      <c r="I1495" s="2">
        <f>'Moving Avg'!H1495</f>
        <v>17.797387999999998</v>
      </c>
      <c r="J1495" s="6" t="str">
        <f>OBV!F1495</f>
        <v>BEARISH</v>
      </c>
      <c r="K1495" s="6" t="str">
        <f>OBV!G1495</f>
        <v>NEUTRAL</v>
      </c>
      <c r="L1495" s="6" t="str">
        <f>OBV!H1495</f>
        <v>CONFIRMED BEARISH</v>
      </c>
      <c r="M1495" s="8">
        <f t="shared" si="230"/>
        <v>50</v>
      </c>
      <c r="N1495" s="8">
        <f t="shared" si="231"/>
        <v>0</v>
      </c>
      <c r="O1495" s="8">
        <f t="shared" si="232"/>
        <v>0</v>
      </c>
      <c r="P1495" s="8">
        <f t="shared" si="233"/>
        <v>16.5</v>
      </c>
      <c r="Q1495" s="9">
        <f t="shared" si="234"/>
        <v>19.975000000000001</v>
      </c>
      <c r="R1495" s="9">
        <f t="shared" si="235"/>
        <v>14.125</v>
      </c>
      <c r="S1495" s="9">
        <f t="shared" si="236"/>
        <v>14.925000000000001</v>
      </c>
      <c r="T1495" s="9">
        <f t="shared" si="237"/>
        <v>16.625</v>
      </c>
      <c r="U1495" s="8">
        <f t="shared" si="238"/>
        <v>16.341666666666669</v>
      </c>
      <c r="V1495" s="8">
        <f t="shared" si="239"/>
        <v>16.412500000000001</v>
      </c>
    </row>
    <row r="1496" spans="1:22" ht="13.5" x14ac:dyDescent="0.25">
      <c r="A1496" s="3">
        <f>RSI!A1496</f>
        <v>44495</v>
      </c>
      <c r="B1496" s="2">
        <f>RSI!B1496</f>
        <v>15.984</v>
      </c>
      <c r="C1496" s="2">
        <f>RSI!I1496</f>
        <v>8.8910680933749831</v>
      </c>
      <c r="D1496" s="2">
        <f>MACD!E1496</f>
        <v>0.38619536200035753</v>
      </c>
      <c r="E1496" s="2">
        <f>MACD!F1496</f>
        <v>0.25432104300033459</v>
      </c>
      <c r="F1496" s="2">
        <f>'Moving Avg'!D1496</f>
        <v>15.984</v>
      </c>
      <c r="G1496" s="2">
        <f>'Moving Avg'!F1496</f>
        <v>16.6843</v>
      </c>
      <c r="H1496" s="2">
        <f>'Moving Avg'!G1496</f>
        <v>17.082697999999993</v>
      </c>
      <c r="I1496" s="2">
        <f>'Moving Avg'!H1496</f>
        <v>17.784800499999992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  <c r="M1496" s="8">
        <f t="shared" si="230"/>
        <v>50</v>
      </c>
      <c r="N1496" s="8">
        <f t="shared" si="231"/>
        <v>0</v>
      </c>
      <c r="O1496" s="8">
        <f t="shared" si="232"/>
        <v>0</v>
      </c>
      <c r="P1496" s="8">
        <f t="shared" si="233"/>
        <v>33</v>
      </c>
      <c r="Q1496" s="9">
        <f t="shared" si="234"/>
        <v>22.45</v>
      </c>
      <c r="R1496" s="9">
        <f t="shared" si="235"/>
        <v>18.25</v>
      </c>
      <c r="S1496" s="9">
        <f t="shared" si="236"/>
        <v>22.35</v>
      </c>
      <c r="T1496" s="9">
        <f t="shared" si="237"/>
        <v>20.75</v>
      </c>
      <c r="U1496" s="8">
        <f t="shared" si="238"/>
        <v>21.016666666666669</v>
      </c>
      <c r="V1496" s="8">
        <f t="shared" si="239"/>
        <v>20.950000000000003</v>
      </c>
    </row>
    <row r="1497" spans="1:22" ht="13.5" x14ac:dyDescent="0.25">
      <c r="A1497" s="3">
        <f>RSI!A1497</f>
        <v>44496</v>
      </c>
      <c r="B1497" s="2">
        <f>RSI!B1497</f>
        <v>15.984</v>
      </c>
      <c r="C1497" s="2">
        <f>RSI!I1497</f>
        <v>8.8910680933749831</v>
      </c>
      <c r="D1497" s="2">
        <f>MACD!E1497</f>
        <v>0.42448355317851494</v>
      </c>
      <c r="E1497" s="2">
        <f>MACD!F1497</f>
        <v>0.28835354503597066</v>
      </c>
      <c r="F1497" s="2">
        <f>'Moving Avg'!D1497</f>
        <v>15.984</v>
      </c>
      <c r="G1497" s="2">
        <f>'Moving Avg'!F1497</f>
        <v>16.609374999999996</v>
      </c>
      <c r="H1497" s="2">
        <f>'Moving Avg'!G1497</f>
        <v>17.042737999999996</v>
      </c>
      <c r="I1497" s="2">
        <f>'Moving Avg'!H1497</f>
        <v>17.769465999999991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  <c r="M1497" s="8">
        <f t="shared" si="230"/>
        <v>50</v>
      </c>
      <c r="N1497" s="8">
        <f t="shared" si="231"/>
        <v>0</v>
      </c>
      <c r="O1497" s="8">
        <f t="shared" si="232"/>
        <v>0</v>
      </c>
      <c r="P1497" s="8">
        <f t="shared" si="233"/>
        <v>33</v>
      </c>
      <c r="Q1497" s="9">
        <f t="shared" si="234"/>
        <v>22.45</v>
      </c>
      <c r="R1497" s="9">
        <f t="shared" si="235"/>
        <v>18.25</v>
      </c>
      <c r="S1497" s="9">
        <f t="shared" si="236"/>
        <v>22.35</v>
      </c>
      <c r="T1497" s="9">
        <f t="shared" si="237"/>
        <v>20.75</v>
      </c>
      <c r="U1497" s="8">
        <f t="shared" si="238"/>
        <v>21.016666666666669</v>
      </c>
      <c r="V1497" s="8">
        <f t="shared" si="239"/>
        <v>20.950000000000003</v>
      </c>
    </row>
    <row r="1498" spans="1:22" ht="13.5" x14ac:dyDescent="0.25">
      <c r="A1498" s="3">
        <f>RSI!A1498</f>
        <v>44497</v>
      </c>
      <c r="B1498" s="2">
        <f>RSI!B1498</f>
        <v>15.8841</v>
      </c>
      <c r="C1498" s="2">
        <f>RSI!I1498</f>
        <v>7.9176839749526806</v>
      </c>
      <c r="D1498" s="2">
        <f>MACD!E1498</f>
        <v>0.46842861973486549</v>
      </c>
      <c r="E1498" s="2">
        <f>MACD!F1498</f>
        <v>0.32436855997574965</v>
      </c>
      <c r="F1498" s="2">
        <f>'Moving Avg'!D1498</f>
        <v>15.96402</v>
      </c>
      <c r="G1498" s="2">
        <f>'Moving Avg'!F1498</f>
        <v>16.55443</v>
      </c>
      <c r="H1498" s="2">
        <f>'Moving Avg'!G1498</f>
        <v>17.000779999999995</v>
      </c>
      <c r="I1498" s="2">
        <f>'Moving Avg'!H1498</f>
        <v>17.752532999999993</v>
      </c>
      <c r="J1498" s="6" t="str">
        <f>OBV!F1498</f>
        <v>BEARISH</v>
      </c>
      <c r="K1498" s="6" t="str">
        <f>OBV!G1498</f>
        <v>NEUTRAL</v>
      </c>
      <c r="L1498" s="6" t="str">
        <f>OBV!H1498</f>
        <v>CONFIRMED BEARISH</v>
      </c>
      <c r="M1498" s="8">
        <f t="shared" si="230"/>
        <v>50</v>
      </c>
      <c r="N1498" s="8">
        <f t="shared" si="231"/>
        <v>0</v>
      </c>
      <c r="O1498" s="8">
        <f t="shared" si="232"/>
        <v>0</v>
      </c>
      <c r="P1498" s="8">
        <f t="shared" si="233"/>
        <v>16.5</v>
      </c>
      <c r="Q1498" s="9">
        <f t="shared" si="234"/>
        <v>19.975000000000001</v>
      </c>
      <c r="R1498" s="9">
        <f t="shared" si="235"/>
        <v>14.125</v>
      </c>
      <c r="S1498" s="9">
        <f t="shared" si="236"/>
        <v>14.925000000000001</v>
      </c>
      <c r="T1498" s="9">
        <f t="shared" si="237"/>
        <v>16.625</v>
      </c>
      <c r="U1498" s="8">
        <f t="shared" si="238"/>
        <v>16.341666666666669</v>
      </c>
      <c r="V1498" s="8">
        <f t="shared" si="239"/>
        <v>16.412500000000001</v>
      </c>
    </row>
    <row r="1499" spans="1:22" ht="13.5" x14ac:dyDescent="0.25">
      <c r="A1499" s="3">
        <f>RSI!A1499</f>
        <v>44498</v>
      </c>
      <c r="B1499" s="2">
        <f>RSI!B1499</f>
        <v>15.8841</v>
      </c>
      <c r="C1499" s="2">
        <f>RSI!I1499</f>
        <v>7.9176839749526806</v>
      </c>
      <c r="D1499" s="2">
        <f>MACD!E1499</f>
        <v>0.51004337421936086</v>
      </c>
      <c r="E1499" s="2">
        <f>MACD!F1499</f>
        <v>0.3615035228244719</v>
      </c>
      <c r="F1499" s="2">
        <f>'Moving Avg'!D1499</f>
        <v>15.944040000000001</v>
      </c>
      <c r="G1499" s="2">
        <f>'Moving Avg'!F1499</f>
        <v>16.499485</v>
      </c>
      <c r="H1499" s="2">
        <f>'Moving Avg'!G1499</f>
        <v>16.958821999999994</v>
      </c>
      <c r="I1499" s="2">
        <f>'Moving Avg'!H1499</f>
        <v>17.735599999999994</v>
      </c>
      <c r="J1499" s="6" t="str">
        <f>OBV!F1499</f>
        <v>BEARISH</v>
      </c>
      <c r="K1499" s="6" t="str">
        <f>OBV!G1499</f>
        <v>NEUTRAL</v>
      </c>
      <c r="L1499" s="6" t="str">
        <f>OBV!H1499</f>
        <v>CONFIRMED BEARISH</v>
      </c>
      <c r="M1499" s="8">
        <f t="shared" si="230"/>
        <v>50</v>
      </c>
      <c r="N1499" s="8">
        <f t="shared" si="231"/>
        <v>0</v>
      </c>
      <c r="O1499" s="8">
        <f t="shared" si="232"/>
        <v>0</v>
      </c>
      <c r="P1499" s="8">
        <f t="shared" si="233"/>
        <v>16.5</v>
      </c>
      <c r="Q1499" s="9">
        <f t="shared" si="234"/>
        <v>19.975000000000001</v>
      </c>
      <c r="R1499" s="9">
        <f t="shared" si="235"/>
        <v>14.125</v>
      </c>
      <c r="S1499" s="9">
        <f t="shared" si="236"/>
        <v>14.925000000000001</v>
      </c>
      <c r="T1499" s="9">
        <f t="shared" si="237"/>
        <v>16.625</v>
      </c>
      <c r="U1499" s="8">
        <f t="shared" si="238"/>
        <v>16.341666666666669</v>
      </c>
      <c r="V1499" s="8">
        <f t="shared" si="239"/>
        <v>16.412500000000001</v>
      </c>
    </row>
    <row r="1500" spans="1:22" ht="13.5" x14ac:dyDescent="0.25">
      <c r="A1500" s="3">
        <f>RSI!A1500</f>
        <v>44501</v>
      </c>
      <c r="B1500" s="2">
        <f>RSI!B1500</f>
        <v>15.8841</v>
      </c>
      <c r="C1500" s="2">
        <f>RSI!I1500</f>
        <v>7.9176839749526806</v>
      </c>
      <c r="D1500" s="2">
        <f>MACD!E1500</f>
        <v>0.47558891264203496</v>
      </c>
      <c r="E1500" s="2">
        <f>MACD!F1500</f>
        <v>0.38432060078798458</v>
      </c>
      <c r="F1500" s="2">
        <f>'Moving Avg'!D1500</f>
        <v>15.924060000000001</v>
      </c>
      <c r="G1500" s="2">
        <f>'Moving Avg'!F1500</f>
        <v>16.44454</v>
      </c>
      <c r="H1500" s="2">
        <f>'Moving Avg'!G1500</f>
        <v>16.916863999999997</v>
      </c>
      <c r="I1500" s="2">
        <f>'Moving Avg'!H1500</f>
        <v>17.720115499999999</v>
      </c>
      <c r="J1500" s="6" t="str">
        <f>OBV!F1500</f>
        <v>BEARISH</v>
      </c>
      <c r="K1500" s="6" t="str">
        <f>OBV!G1500</f>
        <v>NEUTRAL</v>
      </c>
      <c r="L1500" s="6" t="str">
        <f>OBV!H1500</f>
        <v>CONFIRMED BEARISH</v>
      </c>
      <c r="M1500" s="8">
        <f t="shared" si="230"/>
        <v>50</v>
      </c>
      <c r="N1500" s="8">
        <f t="shared" si="231"/>
        <v>0</v>
      </c>
      <c r="O1500" s="8">
        <f t="shared" si="232"/>
        <v>0</v>
      </c>
      <c r="P1500" s="8">
        <f t="shared" si="233"/>
        <v>16.5</v>
      </c>
      <c r="Q1500" s="9">
        <f t="shared" si="234"/>
        <v>19.975000000000001</v>
      </c>
      <c r="R1500" s="9">
        <f t="shared" si="235"/>
        <v>14.125</v>
      </c>
      <c r="S1500" s="9">
        <f t="shared" si="236"/>
        <v>14.925000000000001</v>
      </c>
      <c r="T1500" s="9">
        <f t="shared" si="237"/>
        <v>16.625</v>
      </c>
      <c r="U1500" s="8">
        <f t="shared" si="238"/>
        <v>16.341666666666669</v>
      </c>
      <c r="V1500" s="8">
        <f t="shared" si="239"/>
        <v>16.412500000000001</v>
      </c>
    </row>
    <row r="1501" spans="1:22" ht="13.5" x14ac:dyDescent="0.25">
      <c r="A1501" s="3">
        <f>RSI!A1501</f>
        <v>44502</v>
      </c>
      <c r="B1501" s="2">
        <f>RSI!B1501</f>
        <v>15.8841</v>
      </c>
      <c r="C1501" s="2">
        <f>RSI!I1501</f>
        <v>7.9176839749526806</v>
      </c>
      <c r="D1501" s="2">
        <f>MACD!E1501</f>
        <v>0.37031047223083036</v>
      </c>
      <c r="E1501" s="2">
        <f>MACD!F1501</f>
        <v>0.38151857507655373</v>
      </c>
      <c r="F1501" s="2">
        <f>'Moving Avg'!D1501</f>
        <v>15.904080000000002</v>
      </c>
      <c r="G1501" s="2">
        <f>'Moving Avg'!F1501</f>
        <v>16.389595</v>
      </c>
      <c r="H1501" s="2">
        <f>'Moving Avg'!G1501</f>
        <v>16.874905999999999</v>
      </c>
      <c r="I1501" s="2">
        <f>'Moving Avg'!H1501</f>
        <v>17.704630999999999</v>
      </c>
      <c r="J1501" s="6" t="str">
        <f>OBV!F1501</f>
        <v>BEARISH</v>
      </c>
      <c r="K1501" s="6" t="str">
        <f>OBV!G1501</f>
        <v>NEUTRAL</v>
      </c>
      <c r="L1501" s="6" t="str">
        <f>OBV!H1501</f>
        <v>CONFIRMED BEARISH</v>
      </c>
      <c r="M1501" s="8">
        <f t="shared" si="230"/>
        <v>50</v>
      </c>
      <c r="N1501" s="8">
        <f t="shared" si="231"/>
        <v>45</v>
      </c>
      <c r="O1501" s="8">
        <f t="shared" si="232"/>
        <v>0</v>
      </c>
      <c r="P1501" s="8">
        <f t="shared" si="233"/>
        <v>16.5</v>
      </c>
      <c r="Q1501" s="9">
        <f t="shared" si="234"/>
        <v>35.725000000000001</v>
      </c>
      <c r="R1501" s="9">
        <f t="shared" si="235"/>
        <v>23.125</v>
      </c>
      <c r="S1501" s="9">
        <f t="shared" si="236"/>
        <v>21.675000000000001</v>
      </c>
      <c r="T1501" s="9">
        <f t="shared" si="237"/>
        <v>27.875</v>
      </c>
      <c r="U1501" s="8">
        <f t="shared" si="238"/>
        <v>26.841666666666669</v>
      </c>
      <c r="V1501" s="8">
        <f t="shared" si="239"/>
        <v>27.1</v>
      </c>
    </row>
    <row r="1502" spans="1:22" ht="13.5" x14ac:dyDescent="0.25">
      <c r="A1502" s="3">
        <f>RSI!A1502</f>
        <v>44503</v>
      </c>
      <c r="B1502" s="2">
        <f>RSI!B1502</f>
        <v>15.8841</v>
      </c>
      <c r="C1502" s="2">
        <f>RSI!I1502</f>
        <v>7.9176839749526806</v>
      </c>
      <c r="D1502" s="2">
        <f>MACD!E1502</f>
        <v>0.28474576282341246</v>
      </c>
      <c r="E1502" s="2">
        <f>MACD!F1502</f>
        <v>0.36216401262592546</v>
      </c>
      <c r="F1502" s="2">
        <f>'Moving Avg'!D1502</f>
        <v>15.8841</v>
      </c>
      <c r="G1502" s="2">
        <f>'Moving Avg'!F1502</f>
        <v>16.334650000000003</v>
      </c>
      <c r="H1502" s="2">
        <f>'Moving Avg'!G1502</f>
        <v>16.849132000000001</v>
      </c>
      <c r="I1502" s="2">
        <f>'Moving Avg'!H1502</f>
        <v>17.6891465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  <c r="M1502" s="8">
        <f t="shared" si="230"/>
        <v>50</v>
      </c>
      <c r="N1502" s="8">
        <f t="shared" si="231"/>
        <v>100</v>
      </c>
      <c r="O1502" s="8">
        <f t="shared" si="232"/>
        <v>0</v>
      </c>
      <c r="P1502" s="8">
        <f t="shared" si="233"/>
        <v>16.5</v>
      </c>
      <c r="Q1502" s="9">
        <f t="shared" si="234"/>
        <v>54.975000000000001</v>
      </c>
      <c r="R1502" s="9">
        <f t="shared" si="235"/>
        <v>34.125</v>
      </c>
      <c r="S1502" s="9">
        <f t="shared" si="236"/>
        <v>29.925000000000001</v>
      </c>
      <c r="T1502" s="9">
        <f t="shared" si="237"/>
        <v>41.625</v>
      </c>
      <c r="U1502" s="8">
        <f t="shared" si="238"/>
        <v>39.674999999999997</v>
      </c>
      <c r="V1502" s="8">
        <f t="shared" si="239"/>
        <v>40.162499999999994</v>
      </c>
    </row>
    <row r="1503" spans="1:22" ht="13.5" x14ac:dyDescent="0.25">
      <c r="A1503" s="3">
        <f>RSI!A1503</f>
        <v>44504</v>
      </c>
      <c r="B1503" s="2">
        <f>RSI!B1503</f>
        <v>15.8841</v>
      </c>
      <c r="C1503" s="2">
        <f>RSI!I1503</f>
        <v>7.917683974952709</v>
      </c>
      <c r="D1503" s="2">
        <f>MACD!E1503</f>
        <v>0.21560138066291756</v>
      </c>
      <c r="E1503" s="2">
        <f>MACD!F1503</f>
        <v>0.33285148623332389</v>
      </c>
      <c r="F1503" s="2">
        <f>'Moving Avg'!D1503</f>
        <v>15.8841</v>
      </c>
      <c r="G1503" s="2">
        <f>'Moving Avg'!F1503</f>
        <v>16.279705</v>
      </c>
      <c r="H1503" s="2">
        <f>'Moving Avg'!G1503</f>
        <v>16.823357999999999</v>
      </c>
      <c r="I1503" s="2">
        <f>'Moving Avg'!H1503</f>
        <v>17.676508999999999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  <c r="M1503" s="8">
        <f t="shared" si="230"/>
        <v>50</v>
      </c>
      <c r="N1503" s="8">
        <f t="shared" si="231"/>
        <v>100</v>
      </c>
      <c r="O1503" s="8">
        <f t="shared" si="232"/>
        <v>0</v>
      </c>
      <c r="P1503" s="8">
        <f t="shared" si="233"/>
        <v>33</v>
      </c>
      <c r="Q1503" s="9">
        <f t="shared" si="234"/>
        <v>57.45</v>
      </c>
      <c r="R1503" s="9">
        <f t="shared" si="235"/>
        <v>38.25</v>
      </c>
      <c r="S1503" s="9">
        <f t="shared" si="236"/>
        <v>37.35</v>
      </c>
      <c r="T1503" s="9">
        <f t="shared" si="237"/>
        <v>45.75</v>
      </c>
      <c r="U1503" s="8">
        <f t="shared" si="238"/>
        <v>44.35</v>
      </c>
      <c r="V1503" s="8">
        <f t="shared" si="239"/>
        <v>44.7</v>
      </c>
    </row>
    <row r="1504" spans="1:22" ht="13.5" x14ac:dyDescent="0.25">
      <c r="A1504" s="3">
        <f>RSI!A1504</f>
        <v>44505</v>
      </c>
      <c r="B1504" s="2">
        <f>RSI!B1504</f>
        <v>15.484500000000001</v>
      </c>
      <c r="C1504" s="2">
        <f>RSI!I1504</f>
        <v>4.7041646087982087</v>
      </c>
      <c r="D1504" s="2">
        <f>MACD!E1504</f>
        <v>0.18970989742420485</v>
      </c>
      <c r="E1504" s="2">
        <f>MACD!F1504</f>
        <v>0.3042231684715001</v>
      </c>
      <c r="F1504" s="2">
        <f>'Moving Avg'!D1504</f>
        <v>15.804179999999999</v>
      </c>
      <c r="G1504" s="2">
        <f>'Moving Avg'!F1504</f>
        <v>16.204780000000003</v>
      </c>
      <c r="H1504" s="2">
        <f>'Moving Avg'!G1504</f>
        <v>16.789592000000003</v>
      </c>
      <c r="I1504" s="2">
        <f>'Moving Avg'!H1504</f>
        <v>17.661873500000002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  <c r="M1504" s="8">
        <f t="shared" si="230"/>
        <v>50</v>
      </c>
      <c r="N1504" s="8">
        <f t="shared" si="231"/>
        <v>100</v>
      </c>
      <c r="O1504" s="8">
        <f t="shared" si="232"/>
        <v>0</v>
      </c>
      <c r="P1504" s="8">
        <f t="shared" si="233"/>
        <v>16.5</v>
      </c>
      <c r="Q1504" s="9">
        <f t="shared" si="234"/>
        <v>54.975000000000001</v>
      </c>
      <c r="R1504" s="9">
        <f t="shared" si="235"/>
        <v>34.125</v>
      </c>
      <c r="S1504" s="9">
        <f t="shared" si="236"/>
        <v>29.925000000000001</v>
      </c>
      <c r="T1504" s="9">
        <f t="shared" si="237"/>
        <v>41.625</v>
      </c>
      <c r="U1504" s="8">
        <f t="shared" si="238"/>
        <v>39.674999999999997</v>
      </c>
      <c r="V1504" s="8">
        <f t="shared" si="239"/>
        <v>40.162499999999994</v>
      </c>
    </row>
    <row r="1505" spans="1:22" ht="13.5" x14ac:dyDescent="0.25">
      <c r="A1505" s="3">
        <f>RSI!A1505</f>
        <v>44508</v>
      </c>
      <c r="B1505" s="2">
        <f>RSI!B1505</f>
        <v>15.484500000000001</v>
      </c>
      <c r="C1505" s="2">
        <f>RSI!I1505</f>
        <v>4.7041646087982087</v>
      </c>
      <c r="D1505" s="2">
        <f>MACD!E1505</f>
        <v>0.17295491884772929</v>
      </c>
      <c r="E1505" s="2">
        <f>MACD!F1505</f>
        <v>0.27796951854674595</v>
      </c>
      <c r="F1505" s="2">
        <f>'Moving Avg'!D1505</f>
        <v>15.724259999999997</v>
      </c>
      <c r="G1505" s="2">
        <f>'Moving Avg'!F1505</f>
        <v>16.129854999999999</v>
      </c>
      <c r="H1505" s="2">
        <f>'Moving Avg'!G1505</f>
        <v>16.755826000000003</v>
      </c>
      <c r="I1505" s="2">
        <f>'Moving Avg'!H1505</f>
        <v>17.649386000000003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  <c r="M1505" s="8">
        <f t="shared" si="230"/>
        <v>50</v>
      </c>
      <c r="N1505" s="8">
        <f t="shared" si="231"/>
        <v>100</v>
      </c>
      <c r="O1505" s="8">
        <f t="shared" si="232"/>
        <v>0</v>
      </c>
      <c r="P1505" s="8">
        <f t="shared" si="233"/>
        <v>16.5</v>
      </c>
      <c r="Q1505" s="9">
        <f t="shared" si="234"/>
        <v>54.975000000000001</v>
      </c>
      <c r="R1505" s="9">
        <f t="shared" si="235"/>
        <v>34.125</v>
      </c>
      <c r="S1505" s="9">
        <f t="shared" si="236"/>
        <v>29.925000000000001</v>
      </c>
      <c r="T1505" s="9">
        <f t="shared" si="237"/>
        <v>41.625</v>
      </c>
      <c r="U1505" s="8">
        <f t="shared" si="238"/>
        <v>39.674999999999997</v>
      </c>
      <c r="V1505" s="8">
        <f t="shared" si="239"/>
        <v>40.162499999999994</v>
      </c>
    </row>
    <row r="1506" spans="1:22" ht="13.5" x14ac:dyDescent="0.25">
      <c r="A1506" s="3">
        <f>RSI!A1506</f>
        <v>44509</v>
      </c>
      <c r="B1506" s="2">
        <f>RSI!B1506</f>
        <v>15.484500000000001</v>
      </c>
      <c r="C1506" s="2">
        <f>RSI!I1506</f>
        <v>4.7041646087982087</v>
      </c>
      <c r="D1506" s="2">
        <f>MACD!E1506</f>
        <v>0.16354911034652631</v>
      </c>
      <c r="E1506" s="2">
        <f>MACD!F1506</f>
        <v>0.25508543690670205</v>
      </c>
      <c r="F1506" s="2">
        <f>'Moving Avg'!D1506</f>
        <v>15.64434</v>
      </c>
      <c r="G1506" s="2">
        <f>'Moving Avg'!F1506</f>
        <v>16.054930000000002</v>
      </c>
      <c r="H1506" s="2">
        <f>'Moving Avg'!G1506</f>
        <v>16.722060000000006</v>
      </c>
      <c r="I1506" s="2">
        <f>'Moving Avg'!H1506</f>
        <v>17.634201000000001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  <c r="M1506" s="8">
        <f t="shared" si="230"/>
        <v>50</v>
      </c>
      <c r="N1506" s="8">
        <f t="shared" si="231"/>
        <v>100</v>
      </c>
      <c r="O1506" s="8">
        <f t="shared" si="232"/>
        <v>0</v>
      </c>
      <c r="P1506" s="8">
        <f t="shared" si="233"/>
        <v>16.5</v>
      </c>
      <c r="Q1506" s="9">
        <f t="shared" si="234"/>
        <v>54.975000000000001</v>
      </c>
      <c r="R1506" s="9">
        <f t="shared" si="235"/>
        <v>34.125</v>
      </c>
      <c r="S1506" s="9">
        <f t="shared" si="236"/>
        <v>29.925000000000001</v>
      </c>
      <c r="T1506" s="9">
        <f t="shared" si="237"/>
        <v>41.625</v>
      </c>
      <c r="U1506" s="8">
        <f t="shared" si="238"/>
        <v>39.674999999999997</v>
      </c>
      <c r="V1506" s="8">
        <f t="shared" si="239"/>
        <v>40.162499999999994</v>
      </c>
    </row>
    <row r="1507" spans="1:22" ht="13.5" x14ac:dyDescent="0.25">
      <c r="A1507" s="3">
        <f>RSI!A1507</f>
        <v>44510</v>
      </c>
      <c r="B1507" s="2">
        <f>RSI!B1507</f>
        <v>15.484500000000001</v>
      </c>
      <c r="C1507" s="2">
        <f>RSI!I1507</f>
        <v>4.7041646087982087</v>
      </c>
      <c r="D1507" s="2">
        <f>MACD!E1507</f>
        <v>0.16000838732881562</v>
      </c>
      <c r="E1507" s="2">
        <f>MACD!F1507</f>
        <v>0.23607002699112478</v>
      </c>
      <c r="F1507" s="2">
        <f>'Moving Avg'!D1507</f>
        <v>15.564419999999998</v>
      </c>
      <c r="G1507" s="2">
        <f>'Moving Avg'!F1507</f>
        <v>15.980005000000002</v>
      </c>
      <c r="H1507" s="2">
        <f>'Moving Avg'!G1507</f>
        <v>16.688294000000006</v>
      </c>
      <c r="I1507" s="2">
        <f>'Moving Avg'!H1507</f>
        <v>17.619015999999998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  <c r="M1507" s="8">
        <f t="shared" si="230"/>
        <v>50</v>
      </c>
      <c r="N1507" s="8">
        <f t="shared" si="231"/>
        <v>100</v>
      </c>
      <c r="O1507" s="8">
        <f t="shared" si="232"/>
        <v>0</v>
      </c>
      <c r="P1507" s="8">
        <f t="shared" si="233"/>
        <v>16.5</v>
      </c>
      <c r="Q1507" s="9">
        <f t="shared" si="234"/>
        <v>54.975000000000001</v>
      </c>
      <c r="R1507" s="9">
        <f t="shared" si="235"/>
        <v>34.125</v>
      </c>
      <c r="S1507" s="9">
        <f t="shared" si="236"/>
        <v>29.925000000000001</v>
      </c>
      <c r="T1507" s="9">
        <f t="shared" si="237"/>
        <v>41.625</v>
      </c>
      <c r="U1507" s="8">
        <f t="shared" si="238"/>
        <v>39.674999999999997</v>
      </c>
      <c r="V1507" s="8">
        <f t="shared" si="239"/>
        <v>40.162499999999994</v>
      </c>
    </row>
    <row r="1508" spans="1:22" ht="13.5" x14ac:dyDescent="0.25">
      <c r="A1508" s="3">
        <f>RSI!A1508</f>
        <v>44511</v>
      </c>
      <c r="B1508" s="2">
        <f>RSI!B1508</f>
        <v>15.484500000000001</v>
      </c>
      <c r="C1508" s="2">
        <f>RSI!I1508</f>
        <v>4.7041646087982087</v>
      </c>
      <c r="D1508" s="2">
        <f>MACD!E1508</f>
        <v>0.14573393610606544</v>
      </c>
      <c r="E1508" s="2">
        <f>MACD!F1508</f>
        <v>0.21800280881411291</v>
      </c>
      <c r="F1508" s="2">
        <f>'Moving Avg'!D1508</f>
        <v>15.484500000000001</v>
      </c>
      <c r="G1508" s="2">
        <f>'Moving Avg'!F1508</f>
        <v>15.905080000000002</v>
      </c>
      <c r="H1508" s="2">
        <f>'Moving Avg'!G1508</f>
        <v>16.65452800000001</v>
      </c>
      <c r="I1508" s="2">
        <f>'Moving Avg'!H1508</f>
        <v>17.606478500000001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  <c r="M1508" s="8">
        <f t="shared" si="230"/>
        <v>50</v>
      </c>
      <c r="N1508" s="8">
        <f t="shared" si="231"/>
        <v>100</v>
      </c>
      <c r="O1508" s="8">
        <f t="shared" si="232"/>
        <v>0</v>
      </c>
      <c r="P1508" s="8">
        <f t="shared" si="233"/>
        <v>16.5</v>
      </c>
      <c r="Q1508" s="9">
        <f t="shared" si="234"/>
        <v>54.975000000000001</v>
      </c>
      <c r="R1508" s="9">
        <f t="shared" si="235"/>
        <v>34.125</v>
      </c>
      <c r="S1508" s="9">
        <f t="shared" si="236"/>
        <v>29.925000000000001</v>
      </c>
      <c r="T1508" s="9">
        <f t="shared" si="237"/>
        <v>41.625</v>
      </c>
      <c r="U1508" s="8">
        <f t="shared" si="238"/>
        <v>39.674999999999997</v>
      </c>
      <c r="V1508" s="8">
        <f t="shared" si="239"/>
        <v>40.162499999999994</v>
      </c>
    </row>
    <row r="1509" spans="1:22" ht="13.5" x14ac:dyDescent="0.25">
      <c r="A1509" s="3">
        <f>RSI!A1509</f>
        <v>44512</v>
      </c>
      <c r="B1509" s="2">
        <f>RSI!B1509</f>
        <v>15.484500000000001</v>
      </c>
      <c r="C1509" s="2">
        <f>RSI!I1509</f>
        <v>4.7041646087982087</v>
      </c>
      <c r="D1509" s="2">
        <f>MACD!E1509</f>
        <v>0.13744330980783204</v>
      </c>
      <c r="E1509" s="2">
        <f>MACD!F1509</f>
        <v>0.20189090901285675</v>
      </c>
      <c r="F1509" s="2">
        <f>'Moving Avg'!D1509</f>
        <v>15.484500000000001</v>
      </c>
      <c r="G1509" s="2">
        <f>'Moving Avg'!F1509</f>
        <v>15.830155</v>
      </c>
      <c r="H1509" s="2">
        <f>'Moving Avg'!G1509</f>
        <v>16.62076200000001</v>
      </c>
      <c r="I1509" s="2">
        <f>'Moving Avg'!H1509</f>
        <v>17.591493499999999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  <c r="M1509" s="8">
        <f t="shared" si="230"/>
        <v>50</v>
      </c>
      <c r="N1509" s="8">
        <f t="shared" si="231"/>
        <v>100</v>
      </c>
      <c r="O1509" s="8">
        <f t="shared" si="232"/>
        <v>0</v>
      </c>
      <c r="P1509" s="8">
        <f t="shared" si="233"/>
        <v>33</v>
      </c>
      <c r="Q1509" s="9">
        <f t="shared" si="234"/>
        <v>57.45</v>
      </c>
      <c r="R1509" s="9">
        <f t="shared" si="235"/>
        <v>38.25</v>
      </c>
      <c r="S1509" s="9">
        <f t="shared" si="236"/>
        <v>37.35</v>
      </c>
      <c r="T1509" s="9">
        <f t="shared" si="237"/>
        <v>45.75</v>
      </c>
      <c r="U1509" s="8">
        <f t="shared" si="238"/>
        <v>44.35</v>
      </c>
      <c r="V1509" s="8">
        <f t="shared" si="239"/>
        <v>44.7</v>
      </c>
    </row>
    <row r="1510" spans="1:22" ht="13.5" x14ac:dyDescent="0.25">
      <c r="A1510" s="3">
        <f>RSI!A1510</f>
        <v>44515</v>
      </c>
      <c r="B1510" s="2">
        <f>RSI!B1510</f>
        <v>15.384600000000001</v>
      </c>
      <c r="C1510" s="2">
        <f>RSI!I1510</f>
        <v>4.0613301329166234</v>
      </c>
      <c r="D1510" s="2">
        <f>MACD!E1510</f>
        <v>0.14133534550228788</v>
      </c>
      <c r="E1510" s="2">
        <f>MACD!F1510</f>
        <v>0.18977979631074299</v>
      </c>
      <c r="F1510" s="2">
        <f>'Moving Avg'!D1510</f>
        <v>15.464520000000002</v>
      </c>
      <c r="G1510" s="2">
        <f>'Moving Avg'!F1510</f>
        <v>15.77421</v>
      </c>
      <c r="H1510" s="2">
        <f>'Moving Avg'!G1510</f>
        <v>16.584998000000009</v>
      </c>
      <c r="I1510" s="2">
        <f>'Moving Avg'!H1510</f>
        <v>17.573511499999999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  <c r="M1510" s="8">
        <f t="shared" si="230"/>
        <v>50</v>
      </c>
      <c r="N1510" s="8">
        <f t="shared" si="231"/>
        <v>100</v>
      </c>
      <c r="O1510" s="8">
        <f t="shared" si="232"/>
        <v>0</v>
      </c>
      <c r="P1510" s="8">
        <f t="shared" si="233"/>
        <v>16.5</v>
      </c>
      <c r="Q1510" s="9">
        <f t="shared" si="234"/>
        <v>54.975000000000001</v>
      </c>
      <c r="R1510" s="9">
        <f t="shared" si="235"/>
        <v>34.125</v>
      </c>
      <c r="S1510" s="9">
        <f t="shared" si="236"/>
        <v>29.925000000000001</v>
      </c>
      <c r="T1510" s="9">
        <f t="shared" si="237"/>
        <v>41.625</v>
      </c>
      <c r="U1510" s="8">
        <f t="shared" si="238"/>
        <v>39.674999999999997</v>
      </c>
      <c r="V1510" s="8">
        <f t="shared" si="239"/>
        <v>40.162499999999994</v>
      </c>
    </row>
    <row r="1511" spans="1:22" ht="13.5" x14ac:dyDescent="0.25">
      <c r="A1511" s="3">
        <f>RSI!A1511</f>
        <v>44516</v>
      </c>
      <c r="B1511" s="2">
        <f>RSI!B1511</f>
        <v>15.384600000000001</v>
      </c>
      <c r="C1511" s="2">
        <f>RSI!I1511</f>
        <v>4.0613301329166234</v>
      </c>
      <c r="D1511" s="2">
        <f>MACD!E1511</f>
        <v>0.14846630970162167</v>
      </c>
      <c r="E1511" s="2">
        <f>MACD!F1511</f>
        <v>0.18151709898891874</v>
      </c>
      <c r="F1511" s="2">
        <f>'Moving Avg'!D1511</f>
        <v>15.44454</v>
      </c>
      <c r="G1511" s="2">
        <f>'Moving Avg'!F1511</f>
        <v>15.744239999999996</v>
      </c>
      <c r="H1511" s="2">
        <f>'Moving Avg'!G1511</f>
        <v>16.549234000000009</v>
      </c>
      <c r="I1511" s="2">
        <f>'Moving Avg'!H1511</f>
        <v>17.555529499999995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  <c r="M1511" s="8">
        <f t="shared" si="230"/>
        <v>50</v>
      </c>
      <c r="N1511" s="8">
        <f t="shared" si="231"/>
        <v>100</v>
      </c>
      <c r="O1511" s="8">
        <f t="shared" si="232"/>
        <v>0</v>
      </c>
      <c r="P1511" s="8">
        <f t="shared" si="233"/>
        <v>16.5</v>
      </c>
      <c r="Q1511" s="9">
        <f t="shared" si="234"/>
        <v>54.975000000000001</v>
      </c>
      <c r="R1511" s="9">
        <f t="shared" si="235"/>
        <v>34.125</v>
      </c>
      <c r="S1511" s="9">
        <f t="shared" si="236"/>
        <v>29.925000000000001</v>
      </c>
      <c r="T1511" s="9">
        <f t="shared" si="237"/>
        <v>41.625</v>
      </c>
      <c r="U1511" s="8">
        <f t="shared" si="238"/>
        <v>39.674999999999997</v>
      </c>
      <c r="V1511" s="8">
        <f t="shared" si="239"/>
        <v>40.162499999999994</v>
      </c>
    </row>
    <row r="1512" spans="1:22" ht="13.5" x14ac:dyDescent="0.25">
      <c r="A1512" s="3">
        <f>RSI!A1512</f>
        <v>44517</v>
      </c>
      <c r="B1512" s="2">
        <f>RSI!B1512</f>
        <v>15.384600000000001</v>
      </c>
      <c r="C1512" s="2">
        <f>RSI!I1512</f>
        <v>4.0613301329166234</v>
      </c>
      <c r="D1512" s="2">
        <f>MACD!E1512</f>
        <v>0.158053631399655</v>
      </c>
      <c r="E1512" s="2">
        <f>MACD!F1512</f>
        <v>0.17682440547106601</v>
      </c>
      <c r="F1512" s="2">
        <f>'Moving Avg'!D1512</f>
        <v>15.42456</v>
      </c>
      <c r="G1512" s="2">
        <f>'Moving Avg'!F1512</f>
        <v>15.714269999999996</v>
      </c>
      <c r="H1512" s="2">
        <f>'Moving Avg'!G1512</f>
        <v>16.513470000000005</v>
      </c>
      <c r="I1512" s="2">
        <f>'Moving Avg'!H1512</f>
        <v>17.540394499999994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  <c r="M1512" s="8">
        <f t="shared" si="230"/>
        <v>50</v>
      </c>
      <c r="N1512" s="8">
        <f t="shared" si="231"/>
        <v>45</v>
      </c>
      <c r="O1512" s="8">
        <f t="shared" si="232"/>
        <v>0</v>
      </c>
      <c r="P1512" s="8">
        <f t="shared" si="233"/>
        <v>16.5</v>
      </c>
      <c r="Q1512" s="9">
        <f t="shared" si="234"/>
        <v>35.725000000000001</v>
      </c>
      <c r="R1512" s="9">
        <f t="shared" si="235"/>
        <v>23.125</v>
      </c>
      <c r="S1512" s="9">
        <f t="shared" si="236"/>
        <v>21.675000000000001</v>
      </c>
      <c r="T1512" s="9">
        <f t="shared" si="237"/>
        <v>27.875</v>
      </c>
      <c r="U1512" s="8">
        <f t="shared" si="238"/>
        <v>26.841666666666669</v>
      </c>
      <c r="V1512" s="8">
        <f t="shared" si="239"/>
        <v>27.1</v>
      </c>
    </row>
    <row r="1513" spans="1:22" ht="13.5" x14ac:dyDescent="0.25">
      <c r="A1513" s="3">
        <f>RSI!A1513</f>
        <v>44518</v>
      </c>
      <c r="B1513" s="2">
        <f>RSI!B1513</f>
        <v>15.384600000000001</v>
      </c>
      <c r="C1513" s="2">
        <f>RSI!I1513</f>
        <v>4.0613301329166234</v>
      </c>
      <c r="D1513" s="2">
        <f>MACD!E1513</f>
        <v>0.16945619248615529</v>
      </c>
      <c r="E1513" s="2">
        <f>MACD!F1513</f>
        <v>0.17535076287408385</v>
      </c>
      <c r="F1513" s="2">
        <f>'Moving Avg'!D1513</f>
        <v>15.404580000000001</v>
      </c>
      <c r="G1513" s="2">
        <f>'Moving Avg'!F1513</f>
        <v>15.684299999999997</v>
      </c>
      <c r="H1513" s="2">
        <f>'Moving Avg'!G1513</f>
        <v>16.477706000000001</v>
      </c>
      <c r="I1513" s="2">
        <f>'Moving Avg'!H1513</f>
        <v>17.525259499999994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  <c r="M1513" s="8">
        <f t="shared" si="230"/>
        <v>50</v>
      </c>
      <c r="N1513" s="8">
        <f t="shared" si="231"/>
        <v>45</v>
      </c>
      <c r="O1513" s="8">
        <f t="shared" si="232"/>
        <v>0</v>
      </c>
      <c r="P1513" s="8">
        <f t="shared" si="233"/>
        <v>16.5</v>
      </c>
      <c r="Q1513" s="9">
        <f t="shared" si="234"/>
        <v>35.725000000000001</v>
      </c>
      <c r="R1513" s="9">
        <f t="shared" si="235"/>
        <v>23.125</v>
      </c>
      <c r="S1513" s="9">
        <f t="shared" si="236"/>
        <v>21.675000000000001</v>
      </c>
      <c r="T1513" s="9">
        <f t="shared" si="237"/>
        <v>27.875</v>
      </c>
      <c r="U1513" s="8">
        <f t="shared" si="238"/>
        <v>26.841666666666669</v>
      </c>
      <c r="V1513" s="8">
        <f t="shared" si="239"/>
        <v>27.1</v>
      </c>
    </row>
    <row r="1514" spans="1:22" ht="13.5" x14ac:dyDescent="0.25">
      <c r="A1514" s="3">
        <f>RSI!A1514</f>
        <v>44519</v>
      </c>
      <c r="B1514" s="2">
        <f>RSI!B1514</f>
        <v>15.384600000000001</v>
      </c>
      <c r="C1514" s="2">
        <f>RSI!I1514</f>
        <v>4.0613301329166234</v>
      </c>
      <c r="D1514" s="2">
        <f>MACD!E1514</f>
        <v>0.12067408288171855</v>
      </c>
      <c r="E1514" s="2">
        <f>MACD!F1514</f>
        <v>0.16441542687561078</v>
      </c>
      <c r="F1514" s="2">
        <f>'Moving Avg'!D1514</f>
        <v>15.384600000000001</v>
      </c>
      <c r="G1514" s="2">
        <f>'Moving Avg'!F1514</f>
        <v>15.654329999999996</v>
      </c>
      <c r="H1514" s="2">
        <f>'Moving Avg'!G1514</f>
        <v>16.441942000000001</v>
      </c>
      <c r="I1514" s="2">
        <f>'Moving Avg'!H1514</f>
        <v>17.507377499999997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  <c r="M1514" s="8">
        <f t="shared" si="230"/>
        <v>50</v>
      </c>
      <c r="N1514" s="8">
        <f t="shared" si="231"/>
        <v>100</v>
      </c>
      <c r="O1514" s="8">
        <f t="shared" si="232"/>
        <v>0</v>
      </c>
      <c r="P1514" s="8">
        <f t="shared" si="233"/>
        <v>16.5</v>
      </c>
      <c r="Q1514" s="9">
        <f t="shared" si="234"/>
        <v>54.975000000000001</v>
      </c>
      <c r="R1514" s="9">
        <f t="shared" si="235"/>
        <v>34.125</v>
      </c>
      <c r="S1514" s="9">
        <f t="shared" si="236"/>
        <v>29.925000000000001</v>
      </c>
      <c r="T1514" s="9">
        <f t="shared" si="237"/>
        <v>41.625</v>
      </c>
      <c r="U1514" s="8">
        <f t="shared" si="238"/>
        <v>39.674999999999997</v>
      </c>
      <c r="V1514" s="8">
        <f t="shared" si="239"/>
        <v>40.162499999999994</v>
      </c>
    </row>
    <row r="1515" spans="1:22" ht="13.5" x14ac:dyDescent="0.25">
      <c r="A1515" s="3">
        <f>RSI!A1515</f>
        <v>44522</v>
      </c>
      <c r="B1515" s="2">
        <f>RSI!B1515</f>
        <v>15.984</v>
      </c>
      <c r="C1515" s="2">
        <f>RSI!I1515</f>
        <v>56.145485450049016</v>
      </c>
      <c r="D1515" s="2">
        <f>MACD!E1515</f>
        <v>3.78177396545194E-2</v>
      </c>
      <c r="E1515" s="2">
        <f>MACD!F1515</f>
        <v>0.13909588943139251</v>
      </c>
      <c r="F1515" s="2">
        <f>'Moving Avg'!D1515</f>
        <v>15.504480000000001</v>
      </c>
      <c r="G1515" s="2">
        <f>'Moving Avg'!F1515</f>
        <v>15.654329999999996</v>
      </c>
      <c r="H1515" s="2">
        <f>'Moving Avg'!G1515</f>
        <v>16.421962000000001</v>
      </c>
      <c r="I1515" s="2">
        <f>'Moving Avg'!H1515</f>
        <v>17.492492499999997</v>
      </c>
      <c r="J1515" s="6" t="str">
        <f>OBV!F1515</f>
        <v>BULLISH</v>
      </c>
      <c r="K1515" s="6" t="str">
        <f>OBV!G1515</f>
        <v>NEUTRAL</v>
      </c>
      <c r="L1515" s="6" t="str">
        <f>OBV!H1515</f>
        <v>CONFIRMED BULLISH</v>
      </c>
      <c r="M1515" s="8">
        <f t="shared" si="230"/>
        <v>25</v>
      </c>
      <c r="N1515" s="8">
        <f t="shared" si="231"/>
        <v>100</v>
      </c>
      <c r="O1515" s="8">
        <f t="shared" si="232"/>
        <v>0</v>
      </c>
      <c r="P1515" s="8">
        <f t="shared" si="233"/>
        <v>83.5</v>
      </c>
      <c r="Q1515" s="9">
        <f t="shared" si="234"/>
        <v>56.274999999999999</v>
      </c>
      <c r="R1515" s="9">
        <f t="shared" si="235"/>
        <v>45.875</v>
      </c>
      <c r="S1515" s="9">
        <f t="shared" si="236"/>
        <v>56.325000000000003</v>
      </c>
      <c r="T1515" s="9">
        <f t="shared" si="237"/>
        <v>52.125</v>
      </c>
      <c r="U1515" s="8">
        <f t="shared" si="238"/>
        <v>52.82500000000001</v>
      </c>
      <c r="V1515" s="8">
        <f t="shared" si="239"/>
        <v>52.650000000000006</v>
      </c>
    </row>
    <row r="1516" spans="1:22" ht="13.5" x14ac:dyDescent="0.25">
      <c r="A1516" s="3">
        <f>RSI!A1516</f>
        <v>44523</v>
      </c>
      <c r="B1516" s="2">
        <f>RSI!B1516</f>
        <v>15.984</v>
      </c>
      <c r="C1516" s="2">
        <f>RSI!I1516</f>
        <v>56.145485450049023</v>
      </c>
      <c r="D1516" s="2">
        <f>MACD!E1516</f>
        <v>-3.3221477855731152E-2</v>
      </c>
      <c r="E1516" s="2">
        <f>MACD!F1516</f>
        <v>0.10463241597396777</v>
      </c>
      <c r="F1516" s="2">
        <f>'Moving Avg'!D1516</f>
        <v>15.624360000000001</v>
      </c>
      <c r="G1516" s="2">
        <f>'Moving Avg'!F1516</f>
        <v>15.654329999999998</v>
      </c>
      <c r="H1516" s="2">
        <f>'Moving Avg'!G1516</f>
        <v>16.401982</v>
      </c>
      <c r="I1516" s="2">
        <f>'Moving Avg'!H1516</f>
        <v>17.478006999999998</v>
      </c>
      <c r="J1516" s="6" t="str">
        <f>OBV!F1516</f>
        <v>BULLISH</v>
      </c>
      <c r="K1516" s="6" t="str">
        <f>OBV!G1516</f>
        <v>NEUTRAL</v>
      </c>
      <c r="L1516" s="6" t="str">
        <f>OBV!H1516</f>
        <v>CONFIRMED BULLISH</v>
      </c>
      <c r="M1516" s="8">
        <f t="shared" si="230"/>
        <v>25</v>
      </c>
      <c r="N1516" s="8">
        <f t="shared" si="231"/>
        <v>100</v>
      </c>
      <c r="O1516" s="8">
        <f t="shared" si="232"/>
        <v>0</v>
      </c>
      <c r="P1516" s="8">
        <f t="shared" si="233"/>
        <v>83.5</v>
      </c>
      <c r="Q1516" s="9">
        <f t="shared" si="234"/>
        <v>56.274999999999999</v>
      </c>
      <c r="R1516" s="9">
        <f t="shared" si="235"/>
        <v>45.875</v>
      </c>
      <c r="S1516" s="9">
        <f t="shared" si="236"/>
        <v>56.325000000000003</v>
      </c>
      <c r="T1516" s="9">
        <f t="shared" si="237"/>
        <v>52.125</v>
      </c>
      <c r="U1516" s="8">
        <f t="shared" si="238"/>
        <v>52.82500000000001</v>
      </c>
      <c r="V1516" s="8">
        <f t="shared" si="239"/>
        <v>52.650000000000006</v>
      </c>
    </row>
    <row r="1517" spans="1:22" ht="13.5" x14ac:dyDescent="0.25">
      <c r="A1517" s="3">
        <f>RSI!A1517</f>
        <v>44524</v>
      </c>
      <c r="B1517" s="2">
        <f>RSI!B1517</f>
        <v>15.984</v>
      </c>
      <c r="C1517" s="2">
        <f>RSI!I1517</f>
        <v>56.145485450049023</v>
      </c>
      <c r="D1517" s="2">
        <f>MACD!E1517</f>
        <v>-9.4192699804152014E-2</v>
      </c>
      <c r="E1517" s="2">
        <f>MACD!F1517</f>
        <v>6.4867392818343819E-2</v>
      </c>
      <c r="F1517" s="2">
        <f>'Moving Avg'!D1517</f>
        <v>15.74424</v>
      </c>
      <c r="G1517" s="2">
        <f>'Moving Avg'!F1517</f>
        <v>15.654329999999998</v>
      </c>
      <c r="H1517" s="2">
        <f>'Moving Avg'!G1517</f>
        <v>16.382002</v>
      </c>
      <c r="I1517" s="2">
        <f>'Moving Avg'!H1517</f>
        <v>17.466018999999999</v>
      </c>
      <c r="J1517" s="6" t="str">
        <f>OBV!F1517</f>
        <v>BULLISH</v>
      </c>
      <c r="K1517" s="6" t="str">
        <f>OBV!G1517</f>
        <v>NEUTRAL</v>
      </c>
      <c r="L1517" s="6" t="str">
        <f>OBV!H1517</f>
        <v>CONFIRMED BULLISH</v>
      </c>
      <c r="M1517" s="8">
        <f t="shared" si="230"/>
        <v>25</v>
      </c>
      <c r="N1517" s="8">
        <f t="shared" si="231"/>
        <v>100</v>
      </c>
      <c r="O1517" s="8">
        <f t="shared" si="232"/>
        <v>0</v>
      </c>
      <c r="P1517" s="8">
        <f t="shared" si="233"/>
        <v>83.5</v>
      </c>
      <c r="Q1517" s="9">
        <f t="shared" si="234"/>
        <v>56.274999999999999</v>
      </c>
      <c r="R1517" s="9">
        <f t="shared" si="235"/>
        <v>45.875</v>
      </c>
      <c r="S1517" s="9">
        <f t="shared" si="236"/>
        <v>56.325000000000003</v>
      </c>
      <c r="T1517" s="9">
        <f t="shared" si="237"/>
        <v>52.125</v>
      </c>
      <c r="U1517" s="8">
        <f t="shared" si="238"/>
        <v>52.82500000000001</v>
      </c>
      <c r="V1517" s="8">
        <f t="shared" si="239"/>
        <v>52.650000000000006</v>
      </c>
    </row>
    <row r="1518" spans="1:22" ht="13.5" x14ac:dyDescent="0.25">
      <c r="A1518" s="3">
        <f>RSI!A1518</f>
        <v>44525</v>
      </c>
      <c r="B1518" s="2">
        <f>RSI!B1518</f>
        <v>15.984</v>
      </c>
      <c r="C1518" s="2">
        <f>RSI!I1518</f>
        <v>56.145485450049023</v>
      </c>
      <c r="D1518" s="2">
        <f>MACD!E1518</f>
        <v>-0.14658106230158552</v>
      </c>
      <c r="E1518" s="2">
        <f>MACD!F1518</f>
        <v>2.2577701794357953E-2</v>
      </c>
      <c r="F1518" s="2">
        <f>'Moving Avg'!D1518</f>
        <v>15.86412</v>
      </c>
      <c r="G1518" s="2">
        <f>'Moving Avg'!F1518</f>
        <v>15.659324999999999</v>
      </c>
      <c r="H1518" s="2">
        <f>'Moving Avg'!G1518</f>
        <v>16.362022000000003</v>
      </c>
      <c r="I1518" s="2">
        <f>'Moving Avg'!H1518</f>
        <v>17.454031000000001</v>
      </c>
      <c r="J1518" s="6" t="str">
        <f>OBV!F1518</f>
        <v>BULLISH</v>
      </c>
      <c r="K1518" s="6" t="str">
        <f>OBV!G1518</f>
        <v>NEUTRAL</v>
      </c>
      <c r="L1518" s="6" t="str">
        <f>OBV!H1518</f>
        <v>CONFIRMED BULLISH</v>
      </c>
      <c r="M1518" s="8">
        <f t="shared" si="230"/>
        <v>25</v>
      </c>
      <c r="N1518" s="8">
        <f t="shared" si="231"/>
        <v>100</v>
      </c>
      <c r="O1518" s="8">
        <f t="shared" si="232"/>
        <v>0</v>
      </c>
      <c r="P1518" s="8">
        <f t="shared" si="233"/>
        <v>83.5</v>
      </c>
      <c r="Q1518" s="9">
        <f t="shared" si="234"/>
        <v>56.274999999999999</v>
      </c>
      <c r="R1518" s="9">
        <f t="shared" si="235"/>
        <v>45.875</v>
      </c>
      <c r="S1518" s="9">
        <f t="shared" si="236"/>
        <v>56.325000000000003</v>
      </c>
      <c r="T1518" s="9">
        <f t="shared" si="237"/>
        <v>52.125</v>
      </c>
      <c r="U1518" s="8">
        <f t="shared" si="238"/>
        <v>52.82500000000001</v>
      </c>
      <c r="V1518" s="8">
        <f t="shared" si="239"/>
        <v>52.650000000000006</v>
      </c>
    </row>
    <row r="1519" spans="1:22" ht="13.5" x14ac:dyDescent="0.25">
      <c r="A1519" s="3">
        <f>RSI!A1519</f>
        <v>44526</v>
      </c>
      <c r="B1519" s="2">
        <f>RSI!B1519</f>
        <v>15.984</v>
      </c>
      <c r="C1519" s="2">
        <f>RSI!I1519</f>
        <v>56.145485450049016</v>
      </c>
      <c r="D1519" s="2">
        <f>MACD!E1519</f>
        <v>-0.19164794389015505</v>
      </c>
      <c r="E1519" s="2">
        <f>MACD!F1519</f>
        <v>-2.026742734254465E-2</v>
      </c>
      <c r="F1519" s="2">
        <f>'Moving Avg'!D1519</f>
        <v>15.984</v>
      </c>
      <c r="G1519" s="2">
        <f>'Moving Avg'!F1519</f>
        <v>15.664319999999998</v>
      </c>
      <c r="H1519" s="2">
        <f>'Moving Avg'!G1519</f>
        <v>16.342042000000003</v>
      </c>
      <c r="I1519" s="2">
        <f>'Moving Avg'!H1519</f>
        <v>17.442043000000002</v>
      </c>
      <c r="J1519" s="6" t="str">
        <f>OBV!F1519</f>
        <v>BULLISH</v>
      </c>
      <c r="K1519" s="6" t="str">
        <f>OBV!G1519</f>
        <v>NEUTRAL</v>
      </c>
      <c r="L1519" s="6" t="str">
        <f>OBV!H1519</f>
        <v>CONFIRMED BULLISH</v>
      </c>
      <c r="M1519" s="8">
        <f t="shared" si="230"/>
        <v>25</v>
      </c>
      <c r="N1519" s="8">
        <f t="shared" si="231"/>
        <v>100</v>
      </c>
      <c r="O1519" s="8">
        <f t="shared" si="232"/>
        <v>0</v>
      </c>
      <c r="P1519" s="8">
        <f t="shared" si="233"/>
        <v>83.5</v>
      </c>
      <c r="Q1519" s="9">
        <f t="shared" si="234"/>
        <v>56.274999999999999</v>
      </c>
      <c r="R1519" s="9">
        <f t="shared" si="235"/>
        <v>45.875</v>
      </c>
      <c r="S1519" s="9">
        <f t="shared" si="236"/>
        <v>56.325000000000003</v>
      </c>
      <c r="T1519" s="9">
        <f t="shared" si="237"/>
        <v>52.125</v>
      </c>
      <c r="U1519" s="8">
        <f t="shared" si="238"/>
        <v>52.82500000000001</v>
      </c>
      <c r="V1519" s="8">
        <f t="shared" si="239"/>
        <v>52.650000000000006</v>
      </c>
    </row>
    <row r="1520" spans="1:22" ht="13.5" x14ac:dyDescent="0.25">
      <c r="A1520" s="3">
        <f>RSI!A1520</f>
        <v>44529</v>
      </c>
      <c r="B1520" s="2">
        <f>RSI!B1520</f>
        <v>15.984</v>
      </c>
      <c r="C1520" s="2">
        <f>RSI!I1520</f>
        <v>56.145485450049016</v>
      </c>
      <c r="D1520" s="2">
        <f>MACD!E1520</f>
        <v>-0.24583427056051477</v>
      </c>
      <c r="E1520" s="2">
        <f>MACD!F1520</f>
        <v>-6.5380795986138676E-2</v>
      </c>
      <c r="F1520" s="2">
        <f>'Moving Avg'!D1520</f>
        <v>15.984</v>
      </c>
      <c r="G1520" s="2">
        <f>'Moving Avg'!F1520</f>
        <v>15.669314999999997</v>
      </c>
      <c r="H1520" s="2">
        <f>'Moving Avg'!G1520</f>
        <v>16.312072000000004</v>
      </c>
      <c r="I1520" s="2">
        <f>'Moving Avg'!H1520</f>
        <v>17.430055000000003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  <c r="M1520" s="8">
        <f t="shared" si="230"/>
        <v>25</v>
      </c>
      <c r="N1520" s="8">
        <f t="shared" si="231"/>
        <v>100</v>
      </c>
      <c r="O1520" s="8">
        <f t="shared" si="232"/>
        <v>0</v>
      </c>
      <c r="P1520" s="8">
        <f t="shared" si="233"/>
        <v>33</v>
      </c>
      <c r="Q1520" s="9">
        <f t="shared" si="234"/>
        <v>48.7</v>
      </c>
      <c r="R1520" s="9">
        <f t="shared" si="235"/>
        <v>33.25</v>
      </c>
      <c r="S1520" s="9">
        <f t="shared" si="236"/>
        <v>33.6</v>
      </c>
      <c r="T1520" s="9">
        <f t="shared" si="237"/>
        <v>39.5</v>
      </c>
      <c r="U1520" s="8">
        <f t="shared" si="238"/>
        <v>38.516666666666673</v>
      </c>
      <c r="V1520" s="8">
        <f t="shared" si="239"/>
        <v>38.762500000000003</v>
      </c>
    </row>
    <row r="1521" spans="1:22" ht="13.5" x14ac:dyDescent="0.25">
      <c r="A1521" s="3">
        <f>RSI!A1521</f>
        <v>44530</v>
      </c>
      <c r="B1521" s="2">
        <f>RSI!B1521</f>
        <v>15.984</v>
      </c>
      <c r="C1521" s="2">
        <f>RSI!I1521</f>
        <v>56.145485450049016</v>
      </c>
      <c r="D1521" s="2">
        <f>MACD!E1521</f>
        <v>-0.29231718438417964</v>
      </c>
      <c r="E1521" s="2">
        <f>MACD!F1521</f>
        <v>-0.11076807366574687</v>
      </c>
      <c r="F1521" s="2">
        <f>'Moving Avg'!D1521</f>
        <v>15.984</v>
      </c>
      <c r="G1521" s="2">
        <f>'Moving Avg'!F1521</f>
        <v>15.67431</v>
      </c>
      <c r="H1521" s="2">
        <f>'Moving Avg'!G1521</f>
        <v>16.282102000000002</v>
      </c>
      <c r="I1521" s="2">
        <f>'Moving Avg'!H1521</f>
        <v>17.418067000000004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  <c r="M1521" s="8">
        <f t="shared" si="230"/>
        <v>25</v>
      </c>
      <c r="N1521" s="8">
        <f t="shared" si="231"/>
        <v>100</v>
      </c>
      <c r="O1521" s="8">
        <f t="shared" si="232"/>
        <v>0</v>
      </c>
      <c r="P1521" s="8">
        <f t="shared" si="233"/>
        <v>33</v>
      </c>
      <c r="Q1521" s="9">
        <f t="shared" si="234"/>
        <v>48.7</v>
      </c>
      <c r="R1521" s="9">
        <f t="shared" si="235"/>
        <v>33.25</v>
      </c>
      <c r="S1521" s="9">
        <f t="shared" si="236"/>
        <v>33.6</v>
      </c>
      <c r="T1521" s="9">
        <f t="shared" si="237"/>
        <v>39.5</v>
      </c>
      <c r="U1521" s="8">
        <f t="shared" si="238"/>
        <v>38.516666666666673</v>
      </c>
      <c r="V1521" s="8">
        <f t="shared" si="239"/>
        <v>38.762500000000003</v>
      </c>
    </row>
    <row r="1522" spans="1:22" ht="13.5" x14ac:dyDescent="0.25">
      <c r="A1522" s="3">
        <f>RSI!A1522</f>
        <v>44531</v>
      </c>
      <c r="B1522" s="2">
        <f>RSI!B1522</f>
        <v>15.984</v>
      </c>
      <c r="C1522" s="2">
        <f>RSI!I1522</f>
        <v>56.145485450049016</v>
      </c>
      <c r="D1522" s="2">
        <f>MACD!E1522</f>
        <v>-0.33223494097669004</v>
      </c>
      <c r="E1522" s="2">
        <f>MACD!F1522</f>
        <v>-0.15506144712793551</v>
      </c>
      <c r="F1522" s="2">
        <f>'Moving Avg'!D1522</f>
        <v>15.984</v>
      </c>
      <c r="G1522" s="2">
        <f>'Moving Avg'!F1522</f>
        <v>15.679304999999999</v>
      </c>
      <c r="H1522" s="2">
        <f>'Moving Avg'!G1522</f>
        <v>16.252132000000003</v>
      </c>
      <c r="I1522" s="2">
        <f>'Moving Avg'!H1522</f>
        <v>17.406079000000002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  <c r="M1522" s="8">
        <f t="shared" si="230"/>
        <v>25</v>
      </c>
      <c r="N1522" s="8">
        <f t="shared" si="231"/>
        <v>100</v>
      </c>
      <c r="O1522" s="8">
        <f t="shared" si="232"/>
        <v>0</v>
      </c>
      <c r="P1522" s="8">
        <f t="shared" si="233"/>
        <v>33</v>
      </c>
      <c r="Q1522" s="9">
        <f t="shared" si="234"/>
        <v>48.7</v>
      </c>
      <c r="R1522" s="9">
        <f t="shared" si="235"/>
        <v>33.25</v>
      </c>
      <c r="S1522" s="9">
        <f t="shared" si="236"/>
        <v>33.6</v>
      </c>
      <c r="T1522" s="9">
        <f t="shared" si="237"/>
        <v>39.5</v>
      </c>
      <c r="U1522" s="8">
        <f t="shared" si="238"/>
        <v>38.516666666666673</v>
      </c>
      <c r="V1522" s="8">
        <f t="shared" si="239"/>
        <v>38.762500000000003</v>
      </c>
    </row>
    <row r="1523" spans="1:22" ht="13.5" x14ac:dyDescent="0.25">
      <c r="A1523" s="3">
        <f>RSI!A1523</f>
        <v>44532</v>
      </c>
      <c r="B1523" s="2">
        <f>RSI!B1523</f>
        <v>15.984</v>
      </c>
      <c r="C1523" s="2">
        <f>RSI!I1523</f>
        <v>56.145485450049001</v>
      </c>
      <c r="D1523" s="2">
        <f>MACD!E1523</f>
        <v>-0.3665541526548477</v>
      </c>
      <c r="E1523" s="2">
        <f>MACD!F1523</f>
        <v>-0.19735998823331796</v>
      </c>
      <c r="F1523" s="2">
        <f>'Moving Avg'!D1523</f>
        <v>15.984</v>
      </c>
      <c r="G1523" s="2">
        <f>'Moving Avg'!F1523</f>
        <v>15.684299999999999</v>
      </c>
      <c r="H1523" s="2">
        <f>'Moving Avg'!G1523</f>
        <v>16.222162000000004</v>
      </c>
      <c r="I1523" s="2">
        <f>'Moving Avg'!H1523</f>
        <v>17.394091000000003</v>
      </c>
      <c r="J1523" s="6" t="str">
        <f>OBV!F1523</f>
        <v>NEUTRAL</v>
      </c>
      <c r="K1523" s="6" t="str">
        <f>OBV!G1523</f>
        <v>NEUTRAL</v>
      </c>
      <c r="L1523" s="6" t="str">
        <f>OBV!H1523</f>
        <v>NEUTRAL</v>
      </c>
      <c r="M1523" s="8">
        <f t="shared" si="230"/>
        <v>25</v>
      </c>
      <c r="N1523" s="8">
        <f t="shared" si="231"/>
        <v>100</v>
      </c>
      <c r="O1523" s="8">
        <f t="shared" si="232"/>
        <v>0</v>
      </c>
      <c r="P1523" s="8">
        <f t="shared" si="233"/>
        <v>33</v>
      </c>
      <c r="Q1523" s="9">
        <f t="shared" si="234"/>
        <v>48.7</v>
      </c>
      <c r="R1523" s="9">
        <f t="shared" si="235"/>
        <v>33.25</v>
      </c>
      <c r="S1523" s="9">
        <f t="shared" si="236"/>
        <v>33.6</v>
      </c>
      <c r="T1523" s="9">
        <f t="shared" si="237"/>
        <v>39.5</v>
      </c>
      <c r="U1523" s="8">
        <f t="shared" si="238"/>
        <v>38.516666666666673</v>
      </c>
      <c r="V1523" s="8">
        <f t="shared" si="239"/>
        <v>38.762500000000003</v>
      </c>
    </row>
    <row r="1524" spans="1:22" ht="13.5" x14ac:dyDescent="0.25">
      <c r="A1524" s="3">
        <f>RSI!A1524</f>
        <v>44533</v>
      </c>
      <c r="B1524" s="2">
        <f>RSI!B1524</f>
        <v>16.703299999999999</v>
      </c>
      <c r="C1524" s="2">
        <f>RSI!I1524</f>
        <v>80.674949066743935</v>
      </c>
      <c r="D1524" s="2">
        <f>MACD!E1524</f>
        <v>-0.44937741932400677</v>
      </c>
      <c r="E1524" s="2">
        <f>MACD!F1524</f>
        <v>-0.24776347445145575</v>
      </c>
      <c r="F1524" s="2">
        <f>'Moving Avg'!D1524</f>
        <v>16.127859999999998</v>
      </c>
      <c r="G1524" s="2">
        <f>'Moving Avg'!F1524</f>
        <v>15.745240000000001</v>
      </c>
      <c r="H1524" s="2">
        <f>'Moving Avg'!G1524</f>
        <v>16.206578000000004</v>
      </c>
      <c r="I1524" s="2">
        <f>'Moving Avg'!H1524</f>
        <v>17.385699500000005</v>
      </c>
      <c r="J1524" s="6" t="str">
        <f>OBV!F1524</f>
        <v>BULLISH</v>
      </c>
      <c r="K1524" s="6" t="str">
        <f>OBV!G1524</f>
        <v>NEUTRAL</v>
      </c>
      <c r="L1524" s="6" t="str">
        <f>OBV!H1524</f>
        <v>CONFIRMED BULLISH</v>
      </c>
      <c r="M1524" s="8">
        <f t="shared" si="230"/>
        <v>0</v>
      </c>
      <c r="N1524" s="8">
        <f t="shared" si="231"/>
        <v>100</v>
      </c>
      <c r="O1524" s="8">
        <f t="shared" si="232"/>
        <v>0</v>
      </c>
      <c r="P1524" s="8">
        <f t="shared" si="233"/>
        <v>83.5</v>
      </c>
      <c r="Q1524" s="9">
        <f t="shared" si="234"/>
        <v>47.524999999999999</v>
      </c>
      <c r="R1524" s="9">
        <f t="shared" si="235"/>
        <v>40.875</v>
      </c>
      <c r="S1524" s="9">
        <f t="shared" si="236"/>
        <v>52.575000000000003</v>
      </c>
      <c r="T1524" s="9">
        <f t="shared" si="237"/>
        <v>45.875</v>
      </c>
      <c r="U1524" s="8">
        <f t="shared" si="238"/>
        <v>46.991666666666674</v>
      </c>
      <c r="V1524" s="8">
        <f t="shared" si="239"/>
        <v>46.712500000000006</v>
      </c>
    </row>
    <row r="1525" spans="1:22" ht="13.5" x14ac:dyDescent="0.25">
      <c r="A1525" s="3">
        <f>RSI!A1525</f>
        <v>44536</v>
      </c>
      <c r="B1525" s="2">
        <f>RSI!B1525</f>
        <v>16.703299999999999</v>
      </c>
      <c r="C1525" s="2">
        <f>RSI!I1525</f>
        <v>80.674949066743935</v>
      </c>
      <c r="D1525" s="2">
        <f>MACD!E1525</f>
        <v>-0.43195886848845966</v>
      </c>
      <c r="E1525" s="2">
        <f>MACD!F1525</f>
        <v>-0.28460255325885653</v>
      </c>
      <c r="F1525" s="2">
        <f>'Moving Avg'!D1525</f>
        <v>16.271719999999998</v>
      </c>
      <c r="G1525" s="2">
        <f>'Moving Avg'!F1525</f>
        <v>15.806180000000003</v>
      </c>
      <c r="H1525" s="2">
        <f>'Moving Avg'!G1525</f>
        <v>16.190994000000003</v>
      </c>
      <c r="I1525" s="2">
        <f>'Moving Avg'!H1525</f>
        <v>17.377308000000006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  <c r="M1525" s="8">
        <f t="shared" si="230"/>
        <v>0</v>
      </c>
      <c r="N1525" s="8">
        <f t="shared" si="231"/>
        <v>100</v>
      </c>
      <c r="O1525" s="8">
        <f t="shared" si="232"/>
        <v>0</v>
      </c>
      <c r="P1525" s="8">
        <f t="shared" si="233"/>
        <v>83.5</v>
      </c>
      <c r="Q1525" s="9">
        <f t="shared" si="234"/>
        <v>47.524999999999999</v>
      </c>
      <c r="R1525" s="9">
        <f t="shared" si="235"/>
        <v>40.875</v>
      </c>
      <c r="S1525" s="9">
        <f t="shared" si="236"/>
        <v>52.575000000000003</v>
      </c>
      <c r="T1525" s="9">
        <f t="shared" si="237"/>
        <v>45.875</v>
      </c>
      <c r="U1525" s="8">
        <f t="shared" si="238"/>
        <v>46.991666666666674</v>
      </c>
      <c r="V1525" s="8">
        <f t="shared" si="239"/>
        <v>46.712500000000006</v>
      </c>
    </row>
    <row r="1526" spans="1:22" ht="13.5" x14ac:dyDescent="0.25">
      <c r="A1526" s="3">
        <f>RSI!A1526</f>
        <v>44537</v>
      </c>
      <c r="B1526" s="2">
        <f>RSI!B1526</f>
        <v>16.703299999999999</v>
      </c>
      <c r="C1526" s="2">
        <f>RSI!I1526</f>
        <v>80.674949066743935</v>
      </c>
      <c r="D1526" s="2">
        <f>MACD!E1526</f>
        <v>-0.42158639853481361</v>
      </c>
      <c r="E1526" s="2">
        <f>MACD!F1526</f>
        <v>-0.31199932231404798</v>
      </c>
      <c r="F1526" s="2">
        <f>'Moving Avg'!D1526</f>
        <v>16.415579999999999</v>
      </c>
      <c r="G1526" s="2">
        <f>'Moving Avg'!F1526</f>
        <v>15.867120000000005</v>
      </c>
      <c r="H1526" s="2">
        <f>'Moving Avg'!G1526</f>
        <v>16.175410000000007</v>
      </c>
      <c r="I1526" s="2">
        <f>'Moving Avg'!H1526</f>
        <v>17.367418000000008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  <c r="M1526" s="8">
        <f t="shared" si="230"/>
        <v>0</v>
      </c>
      <c r="N1526" s="8">
        <f t="shared" si="231"/>
        <v>100</v>
      </c>
      <c r="O1526" s="8">
        <f t="shared" si="232"/>
        <v>0</v>
      </c>
      <c r="P1526" s="8">
        <f t="shared" si="233"/>
        <v>83.5</v>
      </c>
      <c r="Q1526" s="9">
        <f t="shared" si="234"/>
        <v>47.524999999999999</v>
      </c>
      <c r="R1526" s="9">
        <f t="shared" si="235"/>
        <v>40.875</v>
      </c>
      <c r="S1526" s="9">
        <f t="shared" si="236"/>
        <v>52.575000000000003</v>
      </c>
      <c r="T1526" s="9">
        <f t="shared" si="237"/>
        <v>45.875</v>
      </c>
      <c r="U1526" s="8">
        <f t="shared" si="238"/>
        <v>46.991666666666674</v>
      </c>
      <c r="V1526" s="8">
        <f t="shared" si="239"/>
        <v>46.712500000000006</v>
      </c>
    </row>
    <row r="1527" spans="1:22" ht="13.5" x14ac:dyDescent="0.25">
      <c r="A1527" s="3">
        <f>RSI!A1527</f>
        <v>44538</v>
      </c>
      <c r="B1527" s="2">
        <f>RSI!B1527</f>
        <v>16.703299999999999</v>
      </c>
      <c r="C1527" s="2">
        <f>RSI!I1527</f>
        <v>80.674949066743935</v>
      </c>
      <c r="D1527" s="2">
        <f>MACD!E1527</f>
        <v>-0.41685256710634633</v>
      </c>
      <c r="E1527" s="2">
        <f>MACD!F1527</f>
        <v>-0.33296997127250766</v>
      </c>
      <c r="F1527" s="2">
        <f>'Moving Avg'!D1527</f>
        <v>16.559439999999999</v>
      </c>
      <c r="G1527" s="2">
        <f>'Moving Avg'!F1527</f>
        <v>15.928060000000006</v>
      </c>
      <c r="H1527" s="2">
        <f>'Moving Avg'!G1527</f>
        <v>16.159826000000006</v>
      </c>
      <c r="I1527" s="2">
        <f>'Moving Avg'!H1527</f>
        <v>17.359026500000009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  <c r="M1527" s="8">
        <f t="shared" si="230"/>
        <v>0</v>
      </c>
      <c r="N1527" s="8">
        <f t="shared" si="231"/>
        <v>100</v>
      </c>
      <c r="O1527" s="8">
        <f t="shared" si="232"/>
        <v>0</v>
      </c>
      <c r="P1527" s="8">
        <f t="shared" si="233"/>
        <v>83.5</v>
      </c>
      <c r="Q1527" s="9">
        <f t="shared" si="234"/>
        <v>47.524999999999999</v>
      </c>
      <c r="R1527" s="9">
        <f t="shared" si="235"/>
        <v>40.875</v>
      </c>
      <c r="S1527" s="9">
        <f t="shared" si="236"/>
        <v>52.575000000000003</v>
      </c>
      <c r="T1527" s="9">
        <f t="shared" si="237"/>
        <v>45.875</v>
      </c>
      <c r="U1527" s="8">
        <f t="shared" si="238"/>
        <v>46.991666666666674</v>
      </c>
      <c r="V1527" s="8">
        <f t="shared" si="239"/>
        <v>46.712500000000006</v>
      </c>
    </row>
    <row r="1528" spans="1:22" ht="13.5" x14ac:dyDescent="0.25">
      <c r="A1528" s="3">
        <f>RSI!A1528</f>
        <v>44539</v>
      </c>
      <c r="B1528" s="2">
        <f>RSI!B1528</f>
        <v>16.703299999999999</v>
      </c>
      <c r="C1528" s="2">
        <f>RSI!I1528</f>
        <v>80.674949066743935</v>
      </c>
      <c r="D1528" s="2">
        <f>MACD!E1528</f>
        <v>-0.41659041921103679</v>
      </c>
      <c r="E1528" s="2">
        <f>MACD!F1528</f>
        <v>-0.34969406086021348</v>
      </c>
      <c r="F1528" s="2">
        <f>'Moving Avg'!D1528</f>
        <v>16.703299999999999</v>
      </c>
      <c r="G1528" s="2">
        <f>'Moving Avg'!F1528</f>
        <v>15.989000000000004</v>
      </c>
      <c r="H1528" s="2">
        <f>'Moving Avg'!G1528</f>
        <v>16.154232000000007</v>
      </c>
      <c r="I1528" s="2">
        <f>'Moving Avg'!H1528</f>
        <v>17.349136500000007</v>
      </c>
      <c r="J1528" s="6" t="str">
        <f>OBV!F1528</f>
        <v>BULLISH</v>
      </c>
      <c r="K1528" s="6" t="str">
        <f>OBV!G1528</f>
        <v>NEUTRAL</v>
      </c>
      <c r="L1528" s="6" t="str">
        <f>OBV!H1528</f>
        <v>CONFIRMED BULLISH</v>
      </c>
      <c r="M1528" s="8">
        <f t="shared" si="230"/>
        <v>0</v>
      </c>
      <c r="N1528" s="8">
        <f t="shared" si="231"/>
        <v>100</v>
      </c>
      <c r="O1528" s="8">
        <f t="shared" si="232"/>
        <v>0</v>
      </c>
      <c r="P1528" s="8">
        <f t="shared" si="233"/>
        <v>83.5</v>
      </c>
      <c r="Q1528" s="9">
        <f t="shared" si="234"/>
        <v>47.524999999999999</v>
      </c>
      <c r="R1528" s="9">
        <f t="shared" si="235"/>
        <v>40.875</v>
      </c>
      <c r="S1528" s="9">
        <f t="shared" si="236"/>
        <v>52.575000000000003</v>
      </c>
      <c r="T1528" s="9">
        <f t="shared" si="237"/>
        <v>45.875</v>
      </c>
      <c r="U1528" s="8">
        <f t="shared" si="238"/>
        <v>46.991666666666674</v>
      </c>
      <c r="V1528" s="8">
        <f t="shared" si="239"/>
        <v>46.712500000000006</v>
      </c>
    </row>
    <row r="1529" spans="1:22" ht="13.5" x14ac:dyDescent="0.25">
      <c r="A1529" s="3">
        <f>RSI!A1529</f>
        <v>44540</v>
      </c>
      <c r="B1529" s="2">
        <f>RSI!B1529</f>
        <v>16.703299999999999</v>
      </c>
      <c r="C1529" s="2">
        <f>RSI!I1529</f>
        <v>80.674949066743935</v>
      </c>
      <c r="D1529" s="2">
        <f>MACD!E1529</f>
        <v>-0.4198347145157264</v>
      </c>
      <c r="E1529" s="2">
        <f>MACD!F1529</f>
        <v>-0.36372219159131608</v>
      </c>
      <c r="F1529" s="2">
        <f>'Moving Avg'!D1529</f>
        <v>16.703299999999999</v>
      </c>
      <c r="G1529" s="2">
        <f>'Moving Avg'!F1529</f>
        <v>16.049940000000003</v>
      </c>
      <c r="H1529" s="2">
        <f>'Moving Avg'!G1529</f>
        <v>16.148638000000009</v>
      </c>
      <c r="I1529" s="2">
        <f>'Moving Avg'!H1529</f>
        <v>17.339246500000012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  <c r="M1529" s="8">
        <f t="shared" si="230"/>
        <v>0</v>
      </c>
      <c r="N1529" s="8">
        <f t="shared" si="231"/>
        <v>100</v>
      </c>
      <c r="O1529" s="8">
        <f t="shared" si="232"/>
        <v>0</v>
      </c>
      <c r="P1529" s="8">
        <f t="shared" si="233"/>
        <v>33</v>
      </c>
      <c r="Q1529" s="9">
        <f t="shared" si="234"/>
        <v>39.950000000000003</v>
      </c>
      <c r="R1529" s="9">
        <f t="shared" si="235"/>
        <v>28.25</v>
      </c>
      <c r="S1529" s="9">
        <f t="shared" si="236"/>
        <v>29.85</v>
      </c>
      <c r="T1529" s="9">
        <f t="shared" si="237"/>
        <v>33.25</v>
      </c>
      <c r="U1529" s="8">
        <f t="shared" si="238"/>
        <v>32.683333333333337</v>
      </c>
      <c r="V1529" s="8">
        <f t="shared" si="239"/>
        <v>32.825000000000003</v>
      </c>
    </row>
    <row r="1530" spans="1:22" ht="13.5" x14ac:dyDescent="0.25">
      <c r="A1530" s="3">
        <f>RSI!A1530</f>
        <v>44543</v>
      </c>
      <c r="B1530" s="2">
        <f>RSI!B1530</f>
        <v>16.703299999999999</v>
      </c>
      <c r="C1530" s="2">
        <f>RSI!I1530</f>
        <v>80.674949066743935</v>
      </c>
      <c r="D1530" s="2">
        <f>MACD!E1530</f>
        <v>-0.42578925112747967</v>
      </c>
      <c r="E1530" s="2">
        <f>MACD!F1530</f>
        <v>-0.3761356034985488</v>
      </c>
      <c r="F1530" s="2">
        <f>'Moving Avg'!D1530</f>
        <v>16.703299999999999</v>
      </c>
      <c r="G1530" s="2">
        <f>'Moving Avg'!F1530</f>
        <v>16.115875000000006</v>
      </c>
      <c r="H1530" s="2">
        <f>'Moving Avg'!G1530</f>
        <v>16.14304400000001</v>
      </c>
      <c r="I1530" s="2">
        <f>'Moving Avg'!H1530</f>
        <v>17.32935650000001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  <c r="M1530" s="8">
        <f t="shared" si="230"/>
        <v>0</v>
      </c>
      <c r="N1530" s="8">
        <f t="shared" si="231"/>
        <v>100</v>
      </c>
      <c r="O1530" s="8">
        <f t="shared" si="232"/>
        <v>0</v>
      </c>
      <c r="P1530" s="8">
        <f t="shared" si="233"/>
        <v>33</v>
      </c>
      <c r="Q1530" s="9">
        <f t="shared" si="234"/>
        <v>39.950000000000003</v>
      </c>
      <c r="R1530" s="9">
        <f t="shared" si="235"/>
        <v>28.25</v>
      </c>
      <c r="S1530" s="9">
        <f t="shared" si="236"/>
        <v>29.85</v>
      </c>
      <c r="T1530" s="9">
        <f t="shared" si="237"/>
        <v>33.25</v>
      </c>
      <c r="U1530" s="8">
        <f t="shared" si="238"/>
        <v>32.683333333333337</v>
      </c>
      <c r="V1530" s="8">
        <f t="shared" si="239"/>
        <v>32.825000000000003</v>
      </c>
    </row>
    <row r="1531" spans="1:22" ht="13.5" x14ac:dyDescent="0.25">
      <c r="A1531" s="3">
        <f>RSI!A1531</f>
        <v>44544</v>
      </c>
      <c r="B1531" s="2">
        <f>RSI!B1531</f>
        <v>16.703299999999999</v>
      </c>
      <c r="C1531" s="2">
        <f>RSI!I1531</f>
        <v>80.674949066743935</v>
      </c>
      <c r="D1531" s="2">
        <f>MACD!E1531</f>
        <v>-0.43379933820361316</v>
      </c>
      <c r="E1531" s="2">
        <f>MACD!F1531</f>
        <v>-0.38766835043956172</v>
      </c>
      <c r="F1531" s="2">
        <f>'Moving Avg'!D1531</f>
        <v>16.703299999999999</v>
      </c>
      <c r="G1531" s="2">
        <f>'Moving Avg'!F1531</f>
        <v>16.181810000000006</v>
      </c>
      <c r="H1531" s="2">
        <f>'Moving Avg'!G1531</f>
        <v>16.137450000000012</v>
      </c>
      <c r="I1531" s="2">
        <f>'Moving Avg'!H1531</f>
        <v>17.319466500000011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  <c r="M1531" s="8">
        <f t="shared" si="230"/>
        <v>0</v>
      </c>
      <c r="N1531" s="8">
        <f t="shared" si="231"/>
        <v>100</v>
      </c>
      <c r="O1531" s="8">
        <f t="shared" si="232"/>
        <v>0</v>
      </c>
      <c r="P1531" s="8">
        <f t="shared" si="233"/>
        <v>33</v>
      </c>
      <c r="Q1531" s="9">
        <f t="shared" si="234"/>
        <v>39.950000000000003</v>
      </c>
      <c r="R1531" s="9">
        <f t="shared" si="235"/>
        <v>28.25</v>
      </c>
      <c r="S1531" s="9">
        <f t="shared" si="236"/>
        <v>29.85</v>
      </c>
      <c r="T1531" s="9">
        <f t="shared" si="237"/>
        <v>33.25</v>
      </c>
      <c r="U1531" s="8">
        <f t="shared" si="238"/>
        <v>32.683333333333337</v>
      </c>
      <c r="V1531" s="8">
        <f t="shared" si="239"/>
        <v>32.825000000000003</v>
      </c>
    </row>
    <row r="1532" spans="1:22" ht="13.5" x14ac:dyDescent="0.25">
      <c r="A1532" s="3">
        <f>RSI!A1532</f>
        <v>44545</v>
      </c>
      <c r="B1532" s="2">
        <f>RSI!B1532</f>
        <v>16.703299999999999</v>
      </c>
      <c r="C1532" s="2">
        <f>RSI!I1532</f>
        <v>80.674949066743949</v>
      </c>
      <c r="D1532" s="2">
        <f>MACD!E1532</f>
        <v>-0.44332861624669562</v>
      </c>
      <c r="E1532" s="2">
        <f>MACD!F1532</f>
        <v>-0.39880040360098851</v>
      </c>
      <c r="F1532" s="2">
        <f>'Moving Avg'!D1532</f>
        <v>16.703299999999999</v>
      </c>
      <c r="G1532" s="2">
        <f>'Moving Avg'!F1532</f>
        <v>16.247745000000005</v>
      </c>
      <c r="H1532" s="2">
        <f>'Moving Avg'!G1532</f>
        <v>16.131856000000013</v>
      </c>
      <c r="I1532" s="2">
        <f>'Moving Avg'!H1532</f>
        <v>17.309576500000009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  <c r="M1532" s="8">
        <f t="shared" si="230"/>
        <v>0</v>
      </c>
      <c r="N1532" s="8">
        <f t="shared" si="231"/>
        <v>100</v>
      </c>
      <c r="O1532" s="8">
        <f t="shared" si="232"/>
        <v>0</v>
      </c>
      <c r="P1532" s="8">
        <f t="shared" si="233"/>
        <v>33</v>
      </c>
      <c r="Q1532" s="9">
        <f t="shared" si="234"/>
        <v>39.950000000000003</v>
      </c>
      <c r="R1532" s="9">
        <f t="shared" si="235"/>
        <v>28.25</v>
      </c>
      <c r="S1532" s="9">
        <f t="shared" si="236"/>
        <v>29.85</v>
      </c>
      <c r="T1532" s="9">
        <f t="shared" si="237"/>
        <v>33.25</v>
      </c>
      <c r="U1532" s="8">
        <f t="shared" si="238"/>
        <v>32.683333333333337</v>
      </c>
      <c r="V1532" s="8">
        <f t="shared" si="239"/>
        <v>32.825000000000003</v>
      </c>
    </row>
    <row r="1533" spans="1:22" ht="13.5" x14ac:dyDescent="0.25">
      <c r="A1533" s="3">
        <f>RSI!A1533</f>
        <v>44546</v>
      </c>
      <c r="B1533" s="2">
        <f>RSI!B1533</f>
        <v>16.703299999999999</v>
      </c>
      <c r="C1533" s="2">
        <f>RSI!I1533</f>
        <v>80.674949066743949</v>
      </c>
      <c r="D1533" s="2">
        <f>MACD!E1533</f>
        <v>-0.45393954786168678</v>
      </c>
      <c r="E1533" s="2">
        <f>MACD!F1533</f>
        <v>-0.40982823245312816</v>
      </c>
      <c r="F1533" s="2">
        <f>'Moving Avg'!D1533</f>
        <v>16.703299999999999</v>
      </c>
      <c r="G1533" s="2">
        <f>'Moving Avg'!F1533</f>
        <v>16.313680000000005</v>
      </c>
      <c r="H1533" s="2">
        <f>'Moving Avg'!G1533</f>
        <v>16.126262000000008</v>
      </c>
      <c r="I1533" s="2">
        <f>'Moving Avg'!H1533</f>
        <v>17.299686500000011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  <c r="M1533" s="8">
        <f t="shared" si="230"/>
        <v>0</v>
      </c>
      <c r="N1533" s="8">
        <f t="shared" si="231"/>
        <v>100</v>
      </c>
      <c r="O1533" s="8">
        <f t="shared" si="232"/>
        <v>0</v>
      </c>
      <c r="P1533" s="8">
        <f t="shared" si="233"/>
        <v>33</v>
      </c>
      <c r="Q1533" s="9">
        <f t="shared" si="234"/>
        <v>39.950000000000003</v>
      </c>
      <c r="R1533" s="9">
        <f t="shared" si="235"/>
        <v>28.25</v>
      </c>
      <c r="S1533" s="9">
        <f t="shared" si="236"/>
        <v>29.85</v>
      </c>
      <c r="T1533" s="9">
        <f t="shared" si="237"/>
        <v>33.25</v>
      </c>
      <c r="U1533" s="8">
        <f t="shared" si="238"/>
        <v>32.683333333333337</v>
      </c>
      <c r="V1533" s="8">
        <f t="shared" si="239"/>
        <v>32.825000000000003</v>
      </c>
    </row>
    <row r="1534" spans="1:22" ht="13.5" x14ac:dyDescent="0.25">
      <c r="A1534" s="3">
        <f>RSI!A1534</f>
        <v>44550</v>
      </c>
      <c r="B1534" s="2">
        <f>RSI!B1534</f>
        <v>16.703299999999999</v>
      </c>
      <c r="C1534" s="2">
        <f>RSI!I1534</f>
        <v>80.674949066743949</v>
      </c>
      <c r="D1534" s="2">
        <f>MACD!E1534</f>
        <v>-0.35461546809722932</v>
      </c>
      <c r="E1534" s="2">
        <f>MACD!F1534</f>
        <v>-0.39878567958194844</v>
      </c>
      <c r="F1534" s="2">
        <f>'Moving Avg'!D1534</f>
        <v>16.703299999999999</v>
      </c>
      <c r="G1534" s="2">
        <f>'Moving Avg'!F1534</f>
        <v>16.379615000000008</v>
      </c>
      <c r="H1534" s="2">
        <f>'Moving Avg'!G1534</f>
        <v>16.120668000000009</v>
      </c>
      <c r="I1534" s="2">
        <f>'Moving Avg'!H1534</f>
        <v>17.289796500000012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  <c r="M1534" s="8">
        <f t="shared" si="230"/>
        <v>0</v>
      </c>
      <c r="N1534" s="8">
        <f t="shared" si="231"/>
        <v>0</v>
      </c>
      <c r="O1534" s="8">
        <f t="shared" si="232"/>
        <v>0</v>
      </c>
      <c r="P1534" s="8">
        <f t="shared" si="233"/>
        <v>33</v>
      </c>
      <c r="Q1534" s="9">
        <f t="shared" si="234"/>
        <v>4.95</v>
      </c>
      <c r="R1534" s="9">
        <f t="shared" si="235"/>
        <v>8.25</v>
      </c>
      <c r="S1534" s="9">
        <f t="shared" si="236"/>
        <v>14.85</v>
      </c>
      <c r="T1534" s="9">
        <f t="shared" si="237"/>
        <v>8.25</v>
      </c>
      <c r="U1534" s="8">
        <f t="shared" si="238"/>
        <v>9.35</v>
      </c>
      <c r="V1534" s="8">
        <f t="shared" si="239"/>
        <v>9.0749999999999993</v>
      </c>
    </row>
    <row r="1535" spans="1:22" ht="13.5" x14ac:dyDescent="0.25">
      <c r="A1535" s="3">
        <f>RSI!A1535</f>
        <v>44551</v>
      </c>
      <c r="B1535" s="2">
        <f>RSI!B1535</f>
        <v>16.633400000000002</v>
      </c>
      <c r="C1535" s="2">
        <f>RSI!I1535</f>
        <v>71.850236327791237</v>
      </c>
      <c r="D1535" s="2">
        <f>MACD!E1535</f>
        <v>-0.26757847719234462</v>
      </c>
      <c r="E1535" s="2">
        <f>MACD!F1535</f>
        <v>-0.37254423910402767</v>
      </c>
      <c r="F1535" s="2">
        <f>'Moving Avg'!D1535</f>
        <v>16.689319999999999</v>
      </c>
      <c r="G1535" s="2">
        <f>'Moving Avg'!F1535</f>
        <v>16.412085000000005</v>
      </c>
      <c r="H1535" s="2">
        <f>'Moving Avg'!G1535</f>
        <v>16.113676000000009</v>
      </c>
      <c r="I1535" s="2">
        <f>'Moving Avg'!H1535</f>
        <v>17.282354000000012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  <c r="M1535" s="8">
        <f t="shared" si="230"/>
        <v>0</v>
      </c>
      <c r="N1535" s="8">
        <f t="shared" si="231"/>
        <v>0</v>
      </c>
      <c r="O1535" s="8">
        <f t="shared" si="232"/>
        <v>0</v>
      </c>
      <c r="P1535" s="8">
        <f t="shared" si="233"/>
        <v>16.5</v>
      </c>
      <c r="Q1535" s="9">
        <f t="shared" si="234"/>
        <v>2.4750000000000001</v>
      </c>
      <c r="R1535" s="9">
        <f t="shared" si="235"/>
        <v>4.125</v>
      </c>
      <c r="S1535" s="9">
        <f t="shared" si="236"/>
        <v>7.4249999999999998</v>
      </c>
      <c r="T1535" s="9">
        <f t="shared" si="237"/>
        <v>4.125</v>
      </c>
      <c r="U1535" s="8">
        <f t="shared" si="238"/>
        <v>4.6749999999999998</v>
      </c>
      <c r="V1535" s="8">
        <f t="shared" si="239"/>
        <v>4.5374999999999996</v>
      </c>
    </row>
    <row r="1536" spans="1:22" ht="13.5" x14ac:dyDescent="0.25">
      <c r="A1536" s="3">
        <f>RSI!A1536</f>
        <v>44552</v>
      </c>
      <c r="B1536" s="2">
        <f>RSI!B1536</f>
        <v>16.633400000000002</v>
      </c>
      <c r="C1536" s="2">
        <f>RSI!I1536</f>
        <v>71.850236327791222</v>
      </c>
      <c r="D1536" s="2">
        <f>MACD!E1536</f>
        <v>-0.19554119397977487</v>
      </c>
      <c r="E1536" s="2">
        <f>MACD!F1536</f>
        <v>-0.33714363007917714</v>
      </c>
      <c r="F1536" s="2">
        <f>'Moving Avg'!D1536</f>
        <v>16.675339999999998</v>
      </c>
      <c r="G1536" s="2">
        <f>'Moving Avg'!F1536</f>
        <v>16.444555000000005</v>
      </c>
      <c r="H1536" s="2">
        <f>'Moving Avg'!G1536</f>
        <v>16.106684000000008</v>
      </c>
      <c r="I1536" s="2">
        <f>'Moving Avg'!H1536</f>
        <v>17.274911500000016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  <c r="M1536" s="8">
        <f t="shared" si="230"/>
        <v>0</v>
      </c>
      <c r="N1536" s="8">
        <f t="shared" si="231"/>
        <v>0</v>
      </c>
      <c r="O1536" s="8">
        <f t="shared" si="232"/>
        <v>0</v>
      </c>
      <c r="P1536" s="8">
        <f t="shared" si="233"/>
        <v>16.5</v>
      </c>
      <c r="Q1536" s="9">
        <f t="shared" si="234"/>
        <v>2.4750000000000001</v>
      </c>
      <c r="R1536" s="9">
        <f t="shared" si="235"/>
        <v>4.125</v>
      </c>
      <c r="S1536" s="9">
        <f t="shared" si="236"/>
        <v>7.4249999999999998</v>
      </c>
      <c r="T1536" s="9">
        <f t="shared" si="237"/>
        <v>4.125</v>
      </c>
      <c r="U1536" s="8">
        <f t="shared" si="238"/>
        <v>4.6749999999999998</v>
      </c>
      <c r="V1536" s="8">
        <f t="shared" si="239"/>
        <v>4.5374999999999996</v>
      </c>
    </row>
    <row r="1537" spans="1:22" ht="13.5" x14ac:dyDescent="0.25">
      <c r="A1537" s="3">
        <f>RSI!A1537</f>
        <v>44553</v>
      </c>
      <c r="B1537" s="2">
        <f>RSI!B1537</f>
        <v>16.633400000000002</v>
      </c>
      <c r="C1537" s="2">
        <f>RSI!I1537</f>
        <v>71.850236327791222</v>
      </c>
      <c r="D1537" s="2">
        <f>MACD!E1537</f>
        <v>-0.13607675620377435</v>
      </c>
      <c r="E1537" s="2">
        <f>MACD!F1537</f>
        <v>-0.29693025530409656</v>
      </c>
      <c r="F1537" s="2">
        <f>'Moving Avg'!D1537</f>
        <v>16.661360000000002</v>
      </c>
      <c r="G1537" s="2">
        <f>'Moving Avg'!F1537</f>
        <v>16.477025000000005</v>
      </c>
      <c r="H1537" s="2">
        <f>'Moving Avg'!G1537</f>
        <v>16.099692000000008</v>
      </c>
      <c r="I1537" s="2">
        <f>'Moving Avg'!H1537</f>
        <v>17.267469000000016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  <c r="M1537" s="8">
        <f t="shared" si="230"/>
        <v>0</v>
      </c>
      <c r="N1537" s="8">
        <f t="shared" si="231"/>
        <v>0</v>
      </c>
      <c r="O1537" s="8">
        <f t="shared" si="232"/>
        <v>0</v>
      </c>
      <c r="P1537" s="8">
        <f t="shared" si="233"/>
        <v>16.5</v>
      </c>
      <c r="Q1537" s="9">
        <f t="shared" si="234"/>
        <v>2.4750000000000001</v>
      </c>
      <c r="R1537" s="9">
        <f t="shared" si="235"/>
        <v>4.125</v>
      </c>
      <c r="S1537" s="9">
        <f t="shared" si="236"/>
        <v>7.4249999999999998</v>
      </c>
      <c r="T1537" s="9">
        <f t="shared" si="237"/>
        <v>4.125</v>
      </c>
      <c r="U1537" s="8">
        <f t="shared" si="238"/>
        <v>4.6749999999999998</v>
      </c>
      <c r="V1537" s="8">
        <f t="shared" si="239"/>
        <v>4.5374999999999996</v>
      </c>
    </row>
    <row r="1538" spans="1:22" ht="13.5" x14ac:dyDescent="0.25">
      <c r="A1538" s="3">
        <f>RSI!A1538</f>
        <v>44554</v>
      </c>
      <c r="B1538" s="2">
        <f>RSI!B1538</f>
        <v>16.633400000000002</v>
      </c>
      <c r="C1538" s="2">
        <f>RSI!I1538</f>
        <v>71.850236327791222</v>
      </c>
      <c r="D1538" s="2">
        <f>MACD!E1538</f>
        <v>-8.7140495767261683E-2</v>
      </c>
      <c r="E1538" s="2">
        <f>MACD!F1538</f>
        <v>-0.2549723033967296</v>
      </c>
      <c r="F1538" s="2">
        <f>'Moving Avg'!D1538</f>
        <v>16.647379999999998</v>
      </c>
      <c r="G1538" s="2">
        <f>'Moving Avg'!F1538</f>
        <v>16.509495000000005</v>
      </c>
      <c r="H1538" s="2">
        <f>'Moving Avg'!G1538</f>
        <v>16.092700000000004</v>
      </c>
      <c r="I1538" s="2">
        <f>'Moving Avg'!H1538</f>
        <v>17.260026500000016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  <c r="M1538" s="8">
        <f t="shared" ref="M1538:M1601" si="240">IF(C1538&lt;30,50, IF(C1538&gt;70, 0, 25))</f>
        <v>0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16.5</v>
      </c>
      <c r="Q1538" s="9">
        <f t="shared" si="234"/>
        <v>2.4750000000000001</v>
      </c>
      <c r="R1538" s="9">
        <f t="shared" si="235"/>
        <v>4.125</v>
      </c>
      <c r="S1538" s="9">
        <f t="shared" si="236"/>
        <v>7.4249999999999998</v>
      </c>
      <c r="T1538" s="9">
        <f t="shared" si="237"/>
        <v>4.125</v>
      </c>
      <c r="U1538" s="8">
        <f t="shared" si="238"/>
        <v>4.6749999999999998</v>
      </c>
      <c r="V1538" s="8">
        <f t="shared" si="239"/>
        <v>4.5374999999999996</v>
      </c>
    </row>
    <row r="1539" spans="1:22" ht="13.5" x14ac:dyDescent="0.25">
      <c r="A1539" s="3">
        <f>RSI!A1539</f>
        <v>44557</v>
      </c>
      <c r="B1539" s="2">
        <f>RSI!B1539</f>
        <v>16.633400000000002</v>
      </c>
      <c r="C1539" s="2">
        <f>RSI!I1539</f>
        <v>71.850236327791237</v>
      </c>
      <c r="D1539" s="2">
        <f>MACD!E1539</f>
        <v>-4.7010485501992605E-2</v>
      </c>
      <c r="E1539" s="2">
        <f>MACD!F1539</f>
        <v>-0.21337993981778222</v>
      </c>
      <c r="F1539" s="2">
        <f>'Moving Avg'!D1539</f>
        <v>16.633400000000002</v>
      </c>
      <c r="G1539" s="2">
        <f>'Moving Avg'!F1539</f>
        <v>16.541965000000001</v>
      </c>
      <c r="H1539" s="2">
        <f>'Moving Avg'!G1539</f>
        <v>16.085708000000004</v>
      </c>
      <c r="I1539" s="2">
        <f>'Moving Avg'!H1539</f>
        <v>17.251785000000019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  <c r="M1539" s="8">
        <f t="shared" si="240"/>
        <v>0</v>
      </c>
      <c r="N1539" s="8">
        <f t="shared" si="241"/>
        <v>0</v>
      </c>
      <c r="O1539" s="8">
        <f t="shared" si="242"/>
        <v>0</v>
      </c>
      <c r="P1539" s="8">
        <f t="shared" si="243"/>
        <v>16.5</v>
      </c>
      <c r="Q1539" s="9">
        <f t="shared" ref="Q1539:Q1602" si="244">0.35*M1539+N1539*0.35+O1539*0.15+P1539*0.15</f>
        <v>2.4750000000000001</v>
      </c>
      <c r="R1539" s="9">
        <f t="shared" ref="R1539:R1602" si="245">M1539*0.2+N1539*0.2+O1539*0.35+P1539*0.25</f>
        <v>4.125</v>
      </c>
      <c r="S1539" s="9">
        <f t="shared" ref="S1539:S1602" si="246">M1539*0.15+N1539*0.15+O1539*0.25+P1539*0.45</f>
        <v>7.4249999999999998</v>
      </c>
      <c r="T1539" s="9">
        <f t="shared" ref="T1539:T1602" si="247">0.25*SUM(M1539:P1539)</f>
        <v>4.125</v>
      </c>
      <c r="U1539" s="8">
        <f t="shared" ref="U1539:U1602" si="248">SUM(Q1539:S1539)/3</f>
        <v>4.6749999999999998</v>
      </c>
      <c r="V1539" s="8">
        <f t="shared" ref="V1539:V1602" si="249">SUM(Q1539:T1539)/4</f>
        <v>4.5374999999999996</v>
      </c>
    </row>
    <row r="1540" spans="1:22" ht="13.5" x14ac:dyDescent="0.25">
      <c r="A1540" s="3">
        <f>RSI!A1540</f>
        <v>44558</v>
      </c>
      <c r="B1540" s="2">
        <f>RSI!B1540</f>
        <v>16.633400000000002</v>
      </c>
      <c r="C1540" s="2">
        <f>RSI!I1540</f>
        <v>71.850236327791237</v>
      </c>
      <c r="D1540" s="2">
        <f>MACD!E1540</f>
        <v>-1.423728104342814E-2</v>
      </c>
      <c r="E1540" s="2">
        <f>MACD!F1540</f>
        <v>-0.17355140806291142</v>
      </c>
      <c r="F1540" s="2">
        <f>'Moving Avg'!D1540</f>
        <v>16.633400000000002</v>
      </c>
      <c r="G1540" s="2">
        <f>'Moving Avg'!F1540</f>
        <v>16.574435000000001</v>
      </c>
      <c r="H1540" s="2">
        <f>'Moving Avg'!G1540</f>
        <v>16.088306000000003</v>
      </c>
      <c r="I1540" s="2">
        <f>'Moving Avg'!H1540</f>
        <v>17.243543500000023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  <c r="M1540" s="8">
        <f t="shared" si="240"/>
        <v>0</v>
      </c>
      <c r="N1540" s="8">
        <f t="shared" si="241"/>
        <v>0</v>
      </c>
      <c r="O1540" s="8">
        <f t="shared" si="242"/>
        <v>0</v>
      </c>
      <c r="P1540" s="8">
        <f t="shared" si="243"/>
        <v>33</v>
      </c>
      <c r="Q1540" s="9">
        <f t="shared" si="244"/>
        <v>4.95</v>
      </c>
      <c r="R1540" s="9">
        <f t="shared" si="245"/>
        <v>8.25</v>
      </c>
      <c r="S1540" s="9">
        <f t="shared" si="246"/>
        <v>14.85</v>
      </c>
      <c r="T1540" s="9">
        <f t="shared" si="247"/>
        <v>8.25</v>
      </c>
      <c r="U1540" s="8">
        <f t="shared" si="248"/>
        <v>9.35</v>
      </c>
      <c r="V1540" s="8">
        <f t="shared" si="249"/>
        <v>9.0749999999999993</v>
      </c>
    </row>
    <row r="1541" spans="1:22" ht="13.5" x14ac:dyDescent="0.25">
      <c r="A1541" s="3">
        <f>RSI!A1541</f>
        <v>44559</v>
      </c>
      <c r="B1541" s="2">
        <f>RSI!B1541</f>
        <v>16.613399999999999</v>
      </c>
      <c r="C1541" s="2">
        <f>RSI!I1541</f>
        <v>68.505600225391561</v>
      </c>
      <c r="D1541" s="2">
        <f>MACD!E1541</f>
        <v>1.3880041891841444E-2</v>
      </c>
      <c r="E1541" s="2">
        <f>MACD!F1541</f>
        <v>-0.13606511807196087</v>
      </c>
      <c r="F1541" s="2">
        <f>'Moving Avg'!D1541</f>
        <v>16.6294</v>
      </c>
      <c r="G1541" s="2">
        <f>'Moving Avg'!F1541</f>
        <v>16.605905</v>
      </c>
      <c r="H1541" s="2">
        <f>'Moving Avg'!G1541</f>
        <v>16.100894</v>
      </c>
      <c r="I1541" s="2">
        <f>'Moving Avg'!H1541</f>
        <v>17.235202000000022</v>
      </c>
      <c r="J1541" s="6" t="str">
        <f>OBV!F1541</f>
        <v>BEARISH</v>
      </c>
      <c r="K1541" s="6" t="str">
        <f>OBV!G1541</f>
        <v>NEUTRAL</v>
      </c>
      <c r="L1541" s="6" t="str">
        <f>OBV!H1541</f>
        <v>CONFIRMED BEARISH</v>
      </c>
      <c r="M1541" s="8">
        <f t="shared" si="240"/>
        <v>25</v>
      </c>
      <c r="N1541" s="8">
        <f t="shared" si="241"/>
        <v>0</v>
      </c>
      <c r="O1541" s="8">
        <f t="shared" si="242"/>
        <v>0</v>
      </c>
      <c r="P1541" s="8">
        <f t="shared" si="243"/>
        <v>16.5</v>
      </c>
      <c r="Q1541" s="9">
        <f t="shared" si="244"/>
        <v>11.225</v>
      </c>
      <c r="R1541" s="9">
        <f t="shared" si="245"/>
        <v>9.125</v>
      </c>
      <c r="S1541" s="9">
        <f t="shared" si="246"/>
        <v>11.175000000000001</v>
      </c>
      <c r="T1541" s="9">
        <f t="shared" si="247"/>
        <v>10.375</v>
      </c>
      <c r="U1541" s="8">
        <f t="shared" si="248"/>
        <v>10.508333333333335</v>
      </c>
      <c r="V1541" s="8">
        <f t="shared" si="249"/>
        <v>10.475000000000001</v>
      </c>
    </row>
    <row r="1542" spans="1:22" ht="13.5" x14ac:dyDescent="0.25">
      <c r="A1542" s="3">
        <f>RSI!A1542</f>
        <v>44560</v>
      </c>
      <c r="B1542" s="2">
        <f>RSI!B1542</f>
        <v>16.613399999999999</v>
      </c>
      <c r="C1542" s="2">
        <f>RSI!I1542</f>
        <v>68.505600225391561</v>
      </c>
      <c r="D1542" s="2">
        <f>MACD!E1542</f>
        <v>3.6775607816718292E-2</v>
      </c>
      <c r="E1542" s="2">
        <f>MACD!F1542</f>
        <v>-0.10149697289422505</v>
      </c>
      <c r="F1542" s="2">
        <f>'Moving Avg'!D1542</f>
        <v>16.625399999999999</v>
      </c>
      <c r="G1542" s="2">
        <f>'Moving Avg'!F1542</f>
        <v>16.637374999999999</v>
      </c>
      <c r="H1542" s="2">
        <f>'Moving Avg'!G1542</f>
        <v>16.113482000000001</v>
      </c>
      <c r="I1542" s="2">
        <f>'Moving Avg'!H1542</f>
        <v>17.226860500000026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  <c r="M1542" s="8">
        <f t="shared" si="240"/>
        <v>25</v>
      </c>
      <c r="N1542" s="8">
        <f t="shared" si="241"/>
        <v>0</v>
      </c>
      <c r="O1542" s="8">
        <f t="shared" si="242"/>
        <v>0</v>
      </c>
      <c r="P1542" s="8">
        <f t="shared" si="243"/>
        <v>16.5</v>
      </c>
      <c r="Q1542" s="9">
        <f t="shared" si="244"/>
        <v>11.225</v>
      </c>
      <c r="R1542" s="9">
        <f t="shared" si="245"/>
        <v>9.125</v>
      </c>
      <c r="S1542" s="9">
        <f t="shared" si="246"/>
        <v>11.175000000000001</v>
      </c>
      <c r="T1542" s="9">
        <f t="shared" si="247"/>
        <v>10.375</v>
      </c>
      <c r="U1542" s="8">
        <f t="shared" si="248"/>
        <v>10.508333333333335</v>
      </c>
      <c r="V1542" s="8">
        <f t="shared" si="249"/>
        <v>10.475000000000001</v>
      </c>
    </row>
    <row r="1543" spans="1:22" ht="13.5" x14ac:dyDescent="0.25">
      <c r="A1543" s="3">
        <f>RSI!A1543</f>
        <v>44561</v>
      </c>
      <c r="B1543" s="2">
        <f>RSI!B1543</f>
        <v>16.613399999999999</v>
      </c>
      <c r="C1543" s="2">
        <f>RSI!I1543</f>
        <v>68.505600225391575</v>
      </c>
      <c r="D1543" s="2">
        <f>MACD!E1543</f>
        <v>5.5319135446559642E-2</v>
      </c>
      <c r="E1543" s="2">
        <f>MACD!F1543</f>
        <v>-7.0133751226068117E-2</v>
      </c>
      <c r="F1543" s="2">
        <f>'Moving Avg'!D1543</f>
        <v>16.621400000000001</v>
      </c>
      <c r="G1543" s="2">
        <f>'Moving Avg'!F1543</f>
        <v>16.668845000000001</v>
      </c>
      <c r="H1543" s="2">
        <f>'Moving Avg'!G1543</f>
        <v>16.126069999999999</v>
      </c>
      <c r="I1543" s="2">
        <f>'Moving Avg'!H1543</f>
        <v>17.218519000000025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  <c r="M1543" s="8">
        <f t="shared" si="240"/>
        <v>25</v>
      </c>
      <c r="N1543" s="8">
        <f t="shared" si="241"/>
        <v>0</v>
      </c>
      <c r="O1543" s="8">
        <f t="shared" si="242"/>
        <v>0</v>
      </c>
      <c r="P1543" s="8">
        <f t="shared" si="243"/>
        <v>16.5</v>
      </c>
      <c r="Q1543" s="9">
        <f t="shared" si="244"/>
        <v>11.225</v>
      </c>
      <c r="R1543" s="9">
        <f t="shared" si="245"/>
        <v>9.125</v>
      </c>
      <c r="S1543" s="9">
        <f t="shared" si="246"/>
        <v>11.175000000000001</v>
      </c>
      <c r="T1543" s="9">
        <f t="shared" si="247"/>
        <v>10.375</v>
      </c>
      <c r="U1543" s="8">
        <f t="shared" si="248"/>
        <v>10.508333333333335</v>
      </c>
      <c r="V1543" s="8">
        <f t="shared" si="249"/>
        <v>10.475000000000001</v>
      </c>
    </row>
    <row r="1544" spans="1:22" ht="13.5" x14ac:dyDescent="0.25">
      <c r="A1544" s="3">
        <f>RSI!A1544</f>
        <v>44564</v>
      </c>
      <c r="B1544" s="2">
        <f>RSI!B1544</f>
        <v>16.613399999999999</v>
      </c>
      <c r="C1544" s="2">
        <f>RSI!I1544</f>
        <v>68.505600225391575</v>
      </c>
      <c r="D1544" s="2">
        <f>MACD!E1544</f>
        <v>7.0241624211288212E-2</v>
      </c>
      <c r="E1544" s="2">
        <f>MACD!F1544</f>
        <v>-4.2058676138596859E-2</v>
      </c>
      <c r="F1544" s="2">
        <f>'Moving Avg'!D1544</f>
        <v>16.6174</v>
      </c>
      <c r="G1544" s="2">
        <f>'Moving Avg'!F1544</f>
        <v>16.664350000000002</v>
      </c>
      <c r="H1544" s="2">
        <f>'Moving Avg'!G1544</f>
        <v>16.138658</v>
      </c>
      <c r="I1544" s="2">
        <f>'Moving Avg'!H1544</f>
        <v>17.210177500000029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  <c r="M1544" s="8">
        <f t="shared" si="240"/>
        <v>25</v>
      </c>
      <c r="N1544" s="8">
        <f t="shared" si="241"/>
        <v>0</v>
      </c>
      <c r="O1544" s="8">
        <f t="shared" si="242"/>
        <v>0</v>
      </c>
      <c r="P1544" s="8">
        <f t="shared" si="243"/>
        <v>16.5</v>
      </c>
      <c r="Q1544" s="9">
        <f t="shared" si="244"/>
        <v>11.225</v>
      </c>
      <c r="R1544" s="9">
        <f t="shared" si="245"/>
        <v>9.125</v>
      </c>
      <c r="S1544" s="9">
        <f t="shared" si="246"/>
        <v>11.175000000000001</v>
      </c>
      <c r="T1544" s="9">
        <f t="shared" si="247"/>
        <v>10.375</v>
      </c>
      <c r="U1544" s="8">
        <f t="shared" si="248"/>
        <v>10.508333333333335</v>
      </c>
      <c r="V1544" s="8">
        <f t="shared" si="249"/>
        <v>10.475000000000001</v>
      </c>
    </row>
    <row r="1545" spans="1:22" ht="13.5" x14ac:dyDescent="0.25">
      <c r="A1545" s="3">
        <f>RSI!A1545</f>
        <v>44565</v>
      </c>
      <c r="B1545" s="2">
        <f>RSI!B1545</f>
        <v>16.613399999999999</v>
      </c>
      <c r="C1545" s="2">
        <f>RSI!I1545</f>
        <v>68.505600225391575</v>
      </c>
      <c r="D1545" s="2">
        <f>MACD!E1545</f>
        <v>7.1403213708311597E-2</v>
      </c>
      <c r="E1545" s="2">
        <f>MACD!F1545</f>
        <v>-1.9366298169215174E-2</v>
      </c>
      <c r="F1545" s="2">
        <f>'Moving Avg'!D1545</f>
        <v>16.613399999999999</v>
      </c>
      <c r="G1545" s="2">
        <f>'Moving Avg'!F1545</f>
        <v>16.659855</v>
      </c>
      <c r="H1545" s="2">
        <f>'Moving Avg'!G1545</f>
        <v>16.151246</v>
      </c>
      <c r="I1545" s="2">
        <f>'Moving Avg'!H1545</f>
        <v>17.201836000000029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  <c r="M1545" s="8">
        <f t="shared" si="240"/>
        <v>25</v>
      </c>
      <c r="N1545" s="8">
        <f t="shared" si="241"/>
        <v>0</v>
      </c>
      <c r="O1545" s="8">
        <f t="shared" si="242"/>
        <v>0</v>
      </c>
      <c r="P1545" s="8">
        <f t="shared" si="243"/>
        <v>16.5</v>
      </c>
      <c r="Q1545" s="9">
        <f t="shared" si="244"/>
        <v>11.225</v>
      </c>
      <c r="R1545" s="9">
        <f t="shared" si="245"/>
        <v>9.125</v>
      </c>
      <c r="S1545" s="9">
        <f t="shared" si="246"/>
        <v>11.175000000000001</v>
      </c>
      <c r="T1545" s="9">
        <f t="shared" si="247"/>
        <v>10.375</v>
      </c>
      <c r="U1545" s="8">
        <f t="shared" si="248"/>
        <v>10.508333333333335</v>
      </c>
      <c r="V1545" s="8">
        <f t="shared" si="249"/>
        <v>10.475000000000001</v>
      </c>
    </row>
    <row r="1546" spans="1:22" ht="13.5" x14ac:dyDescent="0.25">
      <c r="A1546" s="3">
        <f>RSI!A1546</f>
        <v>44566</v>
      </c>
      <c r="B1546" s="2">
        <f>RSI!B1546</f>
        <v>16.613399999999999</v>
      </c>
      <c r="C1546" s="2">
        <f>RSI!I1546</f>
        <v>68.505600225391575</v>
      </c>
      <c r="D1546" s="2">
        <f>MACD!E1546</f>
        <v>7.1727499340362044E-2</v>
      </c>
      <c r="E1546" s="2">
        <f>MACD!F1546</f>
        <v>-1.1475386672997294E-3</v>
      </c>
      <c r="F1546" s="2">
        <f>'Moving Avg'!D1546</f>
        <v>16.613399999999999</v>
      </c>
      <c r="G1546" s="2">
        <f>'Moving Avg'!F1546</f>
        <v>16.655360000000002</v>
      </c>
      <c r="H1546" s="2">
        <f>'Moving Avg'!G1546</f>
        <v>16.163833999999998</v>
      </c>
      <c r="I1546" s="2">
        <f>'Moving Avg'!H1546</f>
        <v>17.193494500000032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  <c r="M1546" s="8">
        <f t="shared" si="240"/>
        <v>25</v>
      </c>
      <c r="N1546" s="8">
        <f t="shared" si="241"/>
        <v>0</v>
      </c>
      <c r="O1546" s="8">
        <f t="shared" si="242"/>
        <v>0</v>
      </c>
      <c r="P1546" s="8">
        <f t="shared" si="243"/>
        <v>33</v>
      </c>
      <c r="Q1546" s="9">
        <f t="shared" si="244"/>
        <v>13.7</v>
      </c>
      <c r="R1546" s="9">
        <f t="shared" si="245"/>
        <v>13.25</v>
      </c>
      <c r="S1546" s="9">
        <f t="shared" si="246"/>
        <v>18.600000000000001</v>
      </c>
      <c r="T1546" s="9">
        <f t="shared" si="247"/>
        <v>14.5</v>
      </c>
      <c r="U1546" s="8">
        <f t="shared" si="248"/>
        <v>15.183333333333332</v>
      </c>
      <c r="V1546" s="8">
        <f t="shared" si="249"/>
        <v>15.012499999999999</v>
      </c>
    </row>
    <row r="1547" spans="1:22" ht="13.5" x14ac:dyDescent="0.25">
      <c r="A1547" s="3">
        <f>RSI!A1547</f>
        <v>44567</v>
      </c>
      <c r="B1547" s="2">
        <f>RSI!B1547</f>
        <v>16.613399999999999</v>
      </c>
      <c r="C1547" s="2">
        <f>RSI!I1547</f>
        <v>68.505600225391575</v>
      </c>
      <c r="D1547" s="2">
        <f>MACD!E1547</f>
        <v>7.1392082108030053E-2</v>
      </c>
      <c r="E1547" s="2">
        <f>MACD!F1547</f>
        <v>1.3360385487766227E-2</v>
      </c>
      <c r="F1547" s="2">
        <f>'Moving Avg'!D1547</f>
        <v>16.613399999999999</v>
      </c>
      <c r="G1547" s="2">
        <f>'Moving Avg'!F1547</f>
        <v>16.650865000000003</v>
      </c>
      <c r="H1547" s="2">
        <f>'Moving Avg'!G1547</f>
        <v>16.176421999999999</v>
      </c>
      <c r="I1547" s="2">
        <f>'Moving Avg'!H1547</f>
        <v>17.185153000000035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  <c r="M1547" s="8">
        <f t="shared" si="240"/>
        <v>25</v>
      </c>
      <c r="N1547" s="8">
        <f t="shared" si="241"/>
        <v>0</v>
      </c>
      <c r="O1547" s="8">
        <f t="shared" si="242"/>
        <v>0</v>
      </c>
      <c r="P1547" s="8">
        <f t="shared" si="243"/>
        <v>33</v>
      </c>
      <c r="Q1547" s="9">
        <f t="shared" si="244"/>
        <v>13.7</v>
      </c>
      <c r="R1547" s="9">
        <f t="shared" si="245"/>
        <v>13.25</v>
      </c>
      <c r="S1547" s="9">
        <f t="shared" si="246"/>
        <v>18.600000000000001</v>
      </c>
      <c r="T1547" s="9">
        <f t="shared" si="247"/>
        <v>14.5</v>
      </c>
      <c r="U1547" s="8">
        <f t="shared" si="248"/>
        <v>15.183333333333332</v>
      </c>
      <c r="V1547" s="8">
        <f t="shared" si="249"/>
        <v>15.012499999999999</v>
      </c>
    </row>
    <row r="1548" spans="1:22" ht="13.5" x14ac:dyDescent="0.25">
      <c r="A1548" s="3">
        <f>RSI!A1548</f>
        <v>44568</v>
      </c>
      <c r="B1548" s="2">
        <f>RSI!B1548</f>
        <v>16.613399999999999</v>
      </c>
      <c r="C1548" s="2">
        <f>RSI!I1548</f>
        <v>68.505600225391575</v>
      </c>
      <c r="D1548" s="2">
        <f>MACD!E1548</f>
        <v>7.0543626075767918E-2</v>
      </c>
      <c r="E1548" s="2">
        <f>MACD!F1548</f>
        <v>2.4797033605366565E-2</v>
      </c>
      <c r="F1548" s="2">
        <f>'Moving Avg'!D1548</f>
        <v>16.613399999999999</v>
      </c>
      <c r="G1548" s="2">
        <f>'Moving Avg'!F1548</f>
        <v>16.646370000000001</v>
      </c>
      <c r="H1548" s="2">
        <f>'Moving Avg'!G1548</f>
        <v>16.191008</v>
      </c>
      <c r="I1548" s="2">
        <f>'Moving Avg'!H1548</f>
        <v>17.176811500000035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  <c r="M1548" s="8">
        <f t="shared" si="240"/>
        <v>25</v>
      </c>
      <c r="N1548" s="8">
        <f t="shared" si="241"/>
        <v>0</v>
      </c>
      <c r="O1548" s="8">
        <f t="shared" si="242"/>
        <v>0</v>
      </c>
      <c r="P1548" s="8">
        <f t="shared" si="243"/>
        <v>33</v>
      </c>
      <c r="Q1548" s="9">
        <f t="shared" si="244"/>
        <v>13.7</v>
      </c>
      <c r="R1548" s="9">
        <f t="shared" si="245"/>
        <v>13.25</v>
      </c>
      <c r="S1548" s="9">
        <f t="shared" si="246"/>
        <v>18.600000000000001</v>
      </c>
      <c r="T1548" s="9">
        <f t="shared" si="247"/>
        <v>14.5</v>
      </c>
      <c r="U1548" s="8">
        <f t="shared" si="248"/>
        <v>15.183333333333332</v>
      </c>
      <c r="V1548" s="8">
        <f t="shared" si="249"/>
        <v>15.012499999999999</v>
      </c>
    </row>
    <row r="1549" spans="1:22" ht="13.5" x14ac:dyDescent="0.25">
      <c r="A1549" s="3">
        <f>RSI!A1549</f>
        <v>44571</v>
      </c>
      <c r="B1549" s="2">
        <f>RSI!B1549</f>
        <v>16.613399999999999</v>
      </c>
      <c r="C1549" s="2">
        <f>RSI!I1549</f>
        <v>68.505600225391589</v>
      </c>
      <c r="D1549" s="2">
        <f>MACD!E1549</f>
        <v>6.9302885582391838E-2</v>
      </c>
      <c r="E1549" s="2">
        <f>MACD!F1549</f>
        <v>3.3698204000771621E-2</v>
      </c>
      <c r="F1549" s="2">
        <f>'Moving Avg'!D1549</f>
        <v>16.613399999999999</v>
      </c>
      <c r="G1549" s="2">
        <f>'Moving Avg'!F1549</f>
        <v>16.641875000000006</v>
      </c>
      <c r="H1549" s="2">
        <f>'Moving Avg'!G1549</f>
        <v>16.205593999999998</v>
      </c>
      <c r="I1549" s="2">
        <f>'Moving Avg'!H1549</f>
        <v>17.168520000000036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  <c r="M1549" s="8">
        <f t="shared" si="240"/>
        <v>25</v>
      </c>
      <c r="N1549" s="8">
        <f t="shared" si="241"/>
        <v>0</v>
      </c>
      <c r="O1549" s="8">
        <f t="shared" si="242"/>
        <v>0</v>
      </c>
      <c r="P1549" s="8">
        <f t="shared" si="243"/>
        <v>33</v>
      </c>
      <c r="Q1549" s="9">
        <f t="shared" si="244"/>
        <v>13.7</v>
      </c>
      <c r="R1549" s="9">
        <f t="shared" si="245"/>
        <v>13.25</v>
      </c>
      <c r="S1549" s="9">
        <f t="shared" si="246"/>
        <v>18.600000000000001</v>
      </c>
      <c r="T1549" s="9">
        <f t="shared" si="247"/>
        <v>14.5</v>
      </c>
      <c r="U1549" s="8">
        <f t="shared" si="248"/>
        <v>15.183333333333332</v>
      </c>
      <c r="V1549" s="8">
        <f t="shared" si="249"/>
        <v>15.012499999999999</v>
      </c>
    </row>
    <row r="1550" spans="1:22" ht="13.5" x14ac:dyDescent="0.25">
      <c r="A1550" s="3">
        <f>RSI!A1550</f>
        <v>44572</v>
      </c>
      <c r="B1550" s="2">
        <f>RSI!B1550</f>
        <v>16.613399999999999</v>
      </c>
      <c r="C1550" s="2">
        <f>RSI!I1550</f>
        <v>68.505600225391589</v>
      </c>
      <c r="D1550" s="2">
        <f>MACD!E1550</f>
        <v>6.776893920629945E-2</v>
      </c>
      <c r="E1550" s="2">
        <f>MACD!F1550</f>
        <v>4.0512351041877191E-2</v>
      </c>
      <c r="F1550" s="2">
        <f>'Moving Avg'!D1550</f>
        <v>16.613399999999999</v>
      </c>
      <c r="G1550" s="2">
        <f>'Moving Avg'!F1550</f>
        <v>16.637380000000004</v>
      </c>
      <c r="H1550" s="2">
        <f>'Moving Avg'!G1550</f>
        <v>16.220179999999999</v>
      </c>
      <c r="I1550" s="2">
        <f>'Moving Avg'!H1550</f>
        <v>17.160228500000038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  <c r="M1550" s="8">
        <f t="shared" si="240"/>
        <v>25</v>
      </c>
      <c r="N1550" s="8">
        <f t="shared" si="241"/>
        <v>0</v>
      </c>
      <c r="O1550" s="8">
        <f t="shared" si="242"/>
        <v>0</v>
      </c>
      <c r="P1550" s="8">
        <f t="shared" si="243"/>
        <v>33</v>
      </c>
      <c r="Q1550" s="9">
        <f t="shared" si="244"/>
        <v>13.7</v>
      </c>
      <c r="R1550" s="9">
        <f t="shared" si="245"/>
        <v>13.25</v>
      </c>
      <c r="S1550" s="9">
        <f t="shared" si="246"/>
        <v>18.600000000000001</v>
      </c>
      <c r="T1550" s="9">
        <f t="shared" si="247"/>
        <v>14.5</v>
      </c>
      <c r="U1550" s="8">
        <f t="shared" si="248"/>
        <v>15.183333333333332</v>
      </c>
      <c r="V1550" s="8">
        <f t="shared" si="249"/>
        <v>15.012499999999999</v>
      </c>
    </row>
    <row r="1551" spans="1:22" ht="13.5" x14ac:dyDescent="0.25">
      <c r="A1551" s="3">
        <f>RSI!A1551</f>
        <v>44573</v>
      </c>
      <c r="B1551" s="2">
        <f>RSI!B1551</f>
        <v>16.613399999999999</v>
      </c>
      <c r="C1551" s="2">
        <f>RSI!I1551</f>
        <v>68.505600225391589</v>
      </c>
      <c r="D1551" s="2">
        <f>MACD!E1551</f>
        <v>6.2945830914991063E-2</v>
      </c>
      <c r="E1551" s="2">
        <f>MACD!F1551</f>
        <v>4.4999047016499968E-2</v>
      </c>
      <c r="F1551" s="2">
        <f>'Moving Avg'!D1551</f>
        <v>16.613399999999999</v>
      </c>
      <c r="G1551" s="2">
        <f>'Moving Avg'!F1551</f>
        <v>16.632885000000005</v>
      </c>
      <c r="H1551" s="2">
        <f>'Moving Avg'!G1551</f>
        <v>16.234765999999997</v>
      </c>
      <c r="I1551" s="2">
        <f>'Moving Avg'!H1551</f>
        <v>17.150888000000037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  <c r="M1551" s="8">
        <f t="shared" si="240"/>
        <v>25</v>
      </c>
      <c r="N1551" s="8">
        <f t="shared" si="241"/>
        <v>0</v>
      </c>
      <c r="O1551" s="8">
        <f t="shared" si="242"/>
        <v>0</v>
      </c>
      <c r="P1551" s="8">
        <f t="shared" si="243"/>
        <v>33</v>
      </c>
      <c r="Q1551" s="9">
        <f t="shared" si="244"/>
        <v>13.7</v>
      </c>
      <c r="R1551" s="9">
        <f t="shared" si="245"/>
        <v>13.25</v>
      </c>
      <c r="S1551" s="9">
        <f t="shared" si="246"/>
        <v>18.600000000000001</v>
      </c>
      <c r="T1551" s="9">
        <f t="shared" si="247"/>
        <v>14.5</v>
      </c>
      <c r="U1551" s="8">
        <f t="shared" si="248"/>
        <v>15.183333333333332</v>
      </c>
      <c r="V1551" s="8">
        <f t="shared" si="249"/>
        <v>15.012499999999999</v>
      </c>
    </row>
    <row r="1552" spans="1:22" ht="13.5" x14ac:dyDescent="0.25">
      <c r="A1552" s="3">
        <f>RSI!A1552</f>
        <v>44574</v>
      </c>
      <c r="B1552" s="2">
        <f>RSI!B1552</f>
        <v>16.613399999999999</v>
      </c>
      <c r="C1552" s="2">
        <f>RSI!I1552</f>
        <v>68.505600225391575</v>
      </c>
      <c r="D1552" s="2">
        <f>MACD!E1552</f>
        <v>5.844971096123075E-2</v>
      </c>
      <c r="E1552" s="2">
        <f>MACD!F1552</f>
        <v>4.7689179805446125E-2</v>
      </c>
      <c r="F1552" s="2">
        <f>'Moving Avg'!D1552</f>
        <v>16.613399999999999</v>
      </c>
      <c r="G1552" s="2">
        <f>'Moving Avg'!F1552</f>
        <v>16.628390000000007</v>
      </c>
      <c r="H1552" s="2">
        <f>'Moving Avg'!G1552</f>
        <v>16.249351999999998</v>
      </c>
      <c r="I1552" s="2">
        <f>'Moving Avg'!H1552</f>
        <v>17.142546500000034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  <c r="M1552" s="8">
        <f t="shared" si="240"/>
        <v>25</v>
      </c>
      <c r="N1552" s="8">
        <f t="shared" si="241"/>
        <v>0</v>
      </c>
      <c r="O1552" s="8">
        <f t="shared" si="242"/>
        <v>0</v>
      </c>
      <c r="P1552" s="8">
        <f t="shared" si="243"/>
        <v>33</v>
      </c>
      <c r="Q1552" s="9">
        <f t="shared" si="244"/>
        <v>13.7</v>
      </c>
      <c r="R1552" s="9">
        <f t="shared" si="245"/>
        <v>13.25</v>
      </c>
      <c r="S1552" s="9">
        <f t="shared" si="246"/>
        <v>18.600000000000001</v>
      </c>
      <c r="T1552" s="9">
        <f t="shared" si="247"/>
        <v>14.5</v>
      </c>
      <c r="U1552" s="8">
        <f t="shared" si="248"/>
        <v>15.183333333333332</v>
      </c>
      <c r="V1552" s="8">
        <f t="shared" si="249"/>
        <v>15.012499999999999</v>
      </c>
    </row>
    <row r="1553" spans="1:22" ht="13.5" x14ac:dyDescent="0.25">
      <c r="A1553" s="3">
        <f>RSI!A1553</f>
        <v>44575</v>
      </c>
      <c r="B1553" s="2">
        <f>RSI!B1553</f>
        <v>16.613399999999999</v>
      </c>
      <c r="C1553" s="2">
        <f>RSI!I1553</f>
        <v>68.505600225391575</v>
      </c>
      <c r="D1553" s="2">
        <f>MACD!E1553</f>
        <v>5.4261016285646946E-2</v>
      </c>
      <c r="E1553" s="2">
        <f>MACD!F1553</f>
        <v>4.9003547101486293E-2</v>
      </c>
      <c r="F1553" s="2">
        <f>'Moving Avg'!D1553</f>
        <v>16.613399999999999</v>
      </c>
      <c r="G1553" s="2">
        <f>'Moving Avg'!F1553</f>
        <v>16.623895000000008</v>
      </c>
      <c r="H1553" s="2">
        <f>'Moving Avg'!G1553</f>
        <v>16.263937999999996</v>
      </c>
      <c r="I1553" s="2">
        <f>'Moving Avg'!H1553</f>
        <v>17.134255000000032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  <c r="M1553" s="8">
        <f t="shared" si="240"/>
        <v>25</v>
      </c>
      <c r="N1553" s="8">
        <f t="shared" si="241"/>
        <v>0</v>
      </c>
      <c r="O1553" s="8">
        <f t="shared" si="242"/>
        <v>0</v>
      </c>
      <c r="P1553" s="8">
        <f t="shared" si="243"/>
        <v>33</v>
      </c>
      <c r="Q1553" s="9">
        <f t="shared" si="244"/>
        <v>13.7</v>
      </c>
      <c r="R1553" s="9">
        <f t="shared" si="245"/>
        <v>13.25</v>
      </c>
      <c r="S1553" s="9">
        <f t="shared" si="246"/>
        <v>18.600000000000001</v>
      </c>
      <c r="T1553" s="9">
        <f t="shared" si="247"/>
        <v>14.5</v>
      </c>
      <c r="U1553" s="8">
        <f t="shared" si="248"/>
        <v>15.183333333333332</v>
      </c>
      <c r="V1553" s="8">
        <f t="shared" si="249"/>
        <v>15.012499999999999</v>
      </c>
    </row>
    <row r="1554" spans="1:22" ht="13.5" x14ac:dyDescent="0.25">
      <c r="A1554" s="3">
        <f>RSI!A1554</f>
        <v>44578</v>
      </c>
      <c r="B1554" s="2">
        <f>RSI!B1554</f>
        <v>16.563400000000001</v>
      </c>
      <c r="C1554" s="2">
        <f>RSI!I1554</f>
        <v>52.495794051190551</v>
      </c>
      <c r="D1554" s="2">
        <f>MACD!E1554</f>
        <v>5.4064619986704088E-2</v>
      </c>
      <c r="E1554" s="2">
        <f>MACD!F1554</f>
        <v>5.0015761678529856E-2</v>
      </c>
      <c r="F1554" s="2">
        <f>'Moving Avg'!D1554</f>
        <v>16.603400000000001</v>
      </c>
      <c r="G1554" s="2">
        <f>'Moving Avg'!F1554</f>
        <v>16.616900000000008</v>
      </c>
      <c r="H1554" s="2">
        <f>'Moving Avg'!G1554</f>
        <v>16.285515999999994</v>
      </c>
      <c r="I1554" s="2">
        <f>'Moving Avg'!H1554</f>
        <v>17.128410500000033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  <c r="M1554" s="8">
        <f t="shared" si="240"/>
        <v>25</v>
      </c>
      <c r="N1554" s="8">
        <f t="shared" si="241"/>
        <v>0</v>
      </c>
      <c r="O1554" s="8">
        <f t="shared" si="242"/>
        <v>0</v>
      </c>
      <c r="P1554" s="8">
        <f t="shared" si="243"/>
        <v>16.5</v>
      </c>
      <c r="Q1554" s="9">
        <f t="shared" si="244"/>
        <v>11.225</v>
      </c>
      <c r="R1554" s="9">
        <f t="shared" si="245"/>
        <v>9.125</v>
      </c>
      <c r="S1554" s="9">
        <f t="shared" si="246"/>
        <v>11.175000000000001</v>
      </c>
      <c r="T1554" s="9">
        <f t="shared" si="247"/>
        <v>10.375</v>
      </c>
      <c r="U1554" s="8">
        <f t="shared" si="248"/>
        <v>10.508333333333335</v>
      </c>
      <c r="V1554" s="8">
        <f t="shared" si="249"/>
        <v>10.475000000000001</v>
      </c>
    </row>
    <row r="1555" spans="1:22" ht="13.5" x14ac:dyDescent="0.25">
      <c r="A1555" s="3">
        <f>RSI!A1555</f>
        <v>44579</v>
      </c>
      <c r="B1555" s="2">
        <f>RSI!B1555</f>
        <v>16.563400000000001</v>
      </c>
      <c r="C1555" s="2">
        <f>RSI!I1555</f>
        <v>52.495794051190551</v>
      </c>
      <c r="D1555" s="2">
        <f>MACD!E1555</f>
        <v>5.3864427786834312E-2</v>
      </c>
      <c r="E1555" s="2">
        <f>MACD!F1555</f>
        <v>5.0785494900190749E-2</v>
      </c>
      <c r="F1555" s="2">
        <f>'Moving Avg'!D1555</f>
        <v>16.593399999999999</v>
      </c>
      <c r="G1555" s="2">
        <f>'Moving Avg'!F1555</f>
        <v>16.613400000000006</v>
      </c>
      <c r="H1555" s="2">
        <f>'Moving Avg'!G1555</f>
        <v>16.307093999999996</v>
      </c>
      <c r="I1555" s="2">
        <f>'Moving Avg'!H1555</f>
        <v>17.122566000000035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  <c r="M1555" s="8">
        <f t="shared" si="240"/>
        <v>25</v>
      </c>
      <c r="N1555" s="8">
        <f t="shared" si="241"/>
        <v>0</v>
      </c>
      <c r="O1555" s="8">
        <f t="shared" si="242"/>
        <v>0</v>
      </c>
      <c r="P1555" s="8">
        <f t="shared" si="243"/>
        <v>16.5</v>
      </c>
      <c r="Q1555" s="9">
        <f t="shared" si="244"/>
        <v>11.225</v>
      </c>
      <c r="R1555" s="9">
        <f t="shared" si="245"/>
        <v>9.125</v>
      </c>
      <c r="S1555" s="9">
        <f t="shared" si="246"/>
        <v>11.175000000000001</v>
      </c>
      <c r="T1555" s="9">
        <f t="shared" si="247"/>
        <v>10.375</v>
      </c>
      <c r="U1555" s="8">
        <f t="shared" si="248"/>
        <v>10.508333333333335</v>
      </c>
      <c r="V1555" s="8">
        <f t="shared" si="249"/>
        <v>10.475000000000001</v>
      </c>
    </row>
    <row r="1556" spans="1:22" ht="13.5" x14ac:dyDescent="0.25">
      <c r="A1556" s="3">
        <f>RSI!A1556</f>
        <v>44580</v>
      </c>
      <c r="B1556" s="2">
        <f>RSI!B1556</f>
        <v>16.563400000000001</v>
      </c>
      <c r="C1556" s="2">
        <f>RSI!I1556</f>
        <v>52.495794051190551</v>
      </c>
      <c r="D1556" s="2">
        <f>MACD!E1556</f>
        <v>5.3663542983095169E-2</v>
      </c>
      <c r="E1556" s="2">
        <f>MACD!F1556</f>
        <v>5.1361104516771637E-2</v>
      </c>
      <c r="F1556" s="2">
        <f>'Moving Avg'!D1556</f>
        <v>16.583400000000001</v>
      </c>
      <c r="G1556" s="2">
        <f>'Moving Avg'!F1556</f>
        <v>16.609900000000003</v>
      </c>
      <c r="H1556" s="2">
        <f>'Moving Avg'!G1556</f>
        <v>16.328671999999994</v>
      </c>
      <c r="I1556" s="2">
        <f>'Moving Avg'!H1556</f>
        <v>17.116721500000033</v>
      </c>
      <c r="J1556" s="6" t="str">
        <f>OBV!F1556</f>
        <v>BEARISH</v>
      </c>
      <c r="K1556" s="6" t="str">
        <f>OBV!G1556</f>
        <v>NEUTRAL</v>
      </c>
      <c r="L1556" s="6" t="str">
        <f>OBV!H1556</f>
        <v>CONFIRMED BEARISH</v>
      </c>
      <c r="M1556" s="8">
        <f t="shared" si="240"/>
        <v>25</v>
      </c>
      <c r="N1556" s="8">
        <f t="shared" si="241"/>
        <v>0</v>
      </c>
      <c r="O1556" s="8">
        <f t="shared" si="242"/>
        <v>0</v>
      </c>
      <c r="P1556" s="8">
        <f t="shared" si="243"/>
        <v>16.5</v>
      </c>
      <c r="Q1556" s="9">
        <f t="shared" si="244"/>
        <v>11.225</v>
      </c>
      <c r="R1556" s="9">
        <f t="shared" si="245"/>
        <v>9.125</v>
      </c>
      <c r="S1556" s="9">
        <f t="shared" si="246"/>
        <v>11.175000000000001</v>
      </c>
      <c r="T1556" s="9">
        <f t="shared" si="247"/>
        <v>10.375</v>
      </c>
      <c r="U1556" s="8">
        <f t="shared" si="248"/>
        <v>10.508333333333335</v>
      </c>
      <c r="V1556" s="8">
        <f t="shared" si="249"/>
        <v>10.475000000000001</v>
      </c>
    </row>
    <row r="1557" spans="1:22" ht="13.5" x14ac:dyDescent="0.25">
      <c r="A1557" s="3">
        <f>RSI!A1557</f>
        <v>44581</v>
      </c>
      <c r="B1557" s="2">
        <f>RSI!B1557</f>
        <v>16.563400000000001</v>
      </c>
      <c r="C1557" s="2">
        <f>RSI!I1557</f>
        <v>52.495794051190558</v>
      </c>
      <c r="D1557" s="2">
        <f>MACD!E1557</f>
        <v>5.3464404826513601E-2</v>
      </c>
      <c r="E1557" s="2">
        <f>MACD!F1557</f>
        <v>5.1781764578720031E-2</v>
      </c>
      <c r="F1557" s="2">
        <f>'Moving Avg'!D1557</f>
        <v>16.573399999999999</v>
      </c>
      <c r="G1557" s="2">
        <f>'Moving Avg'!F1557</f>
        <v>16.606400000000004</v>
      </c>
      <c r="H1557" s="2">
        <f>'Moving Avg'!G1557</f>
        <v>16.350249999999996</v>
      </c>
      <c r="I1557" s="2">
        <f>'Moving Avg'!H1557</f>
        <v>17.111576500000034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  <c r="M1557" s="8">
        <f t="shared" si="240"/>
        <v>25</v>
      </c>
      <c r="N1557" s="8">
        <f t="shared" si="241"/>
        <v>0</v>
      </c>
      <c r="O1557" s="8">
        <f t="shared" si="242"/>
        <v>0</v>
      </c>
      <c r="P1557" s="8">
        <f t="shared" si="243"/>
        <v>16.5</v>
      </c>
      <c r="Q1557" s="9">
        <f t="shared" si="244"/>
        <v>11.225</v>
      </c>
      <c r="R1557" s="9">
        <f t="shared" si="245"/>
        <v>9.125</v>
      </c>
      <c r="S1557" s="9">
        <f t="shared" si="246"/>
        <v>11.175000000000001</v>
      </c>
      <c r="T1557" s="9">
        <f t="shared" si="247"/>
        <v>10.375</v>
      </c>
      <c r="U1557" s="8">
        <f t="shared" si="248"/>
        <v>10.508333333333335</v>
      </c>
      <c r="V1557" s="8">
        <f t="shared" si="249"/>
        <v>10.475000000000001</v>
      </c>
    </row>
    <row r="1558" spans="1:22" ht="13.5" x14ac:dyDescent="0.25">
      <c r="A1558" s="3">
        <f>RSI!A1558</f>
        <v>44582</v>
      </c>
      <c r="B1558" s="2">
        <f>RSI!B1558</f>
        <v>16.563400000000001</v>
      </c>
      <c r="C1558" s="2">
        <f>RSI!I1558</f>
        <v>52.495794051190572</v>
      </c>
      <c r="D1558" s="2">
        <f>MACD!E1558</f>
        <v>5.3268904506378334E-2</v>
      </c>
      <c r="E1558" s="2">
        <f>MACD!F1558</f>
        <v>5.2079192564251697E-2</v>
      </c>
      <c r="F1558" s="2">
        <f>'Moving Avg'!D1558</f>
        <v>16.563400000000001</v>
      </c>
      <c r="G1558" s="2">
        <f>'Moving Avg'!F1558</f>
        <v>16.602900000000005</v>
      </c>
      <c r="H1558" s="2">
        <f>'Moving Avg'!G1558</f>
        <v>16.37182799999999</v>
      </c>
      <c r="I1558" s="2">
        <f>'Moving Avg'!H1558</f>
        <v>17.106431500000031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  <c r="M1558" s="8">
        <f t="shared" si="240"/>
        <v>25</v>
      </c>
      <c r="N1558" s="8">
        <f t="shared" si="241"/>
        <v>0</v>
      </c>
      <c r="O1558" s="8">
        <f t="shared" si="242"/>
        <v>0</v>
      </c>
      <c r="P1558" s="8">
        <f t="shared" si="243"/>
        <v>16.5</v>
      </c>
      <c r="Q1558" s="9">
        <f t="shared" si="244"/>
        <v>11.225</v>
      </c>
      <c r="R1558" s="9">
        <f t="shared" si="245"/>
        <v>9.125</v>
      </c>
      <c r="S1558" s="9">
        <f t="shared" si="246"/>
        <v>11.175000000000001</v>
      </c>
      <c r="T1558" s="9">
        <f t="shared" si="247"/>
        <v>10.375</v>
      </c>
      <c r="U1558" s="8">
        <f t="shared" si="248"/>
        <v>10.508333333333335</v>
      </c>
      <c r="V1558" s="8">
        <f t="shared" si="249"/>
        <v>10.475000000000001</v>
      </c>
    </row>
    <row r="1559" spans="1:22" ht="13.5" x14ac:dyDescent="0.25">
      <c r="A1559" s="3">
        <f>RSI!A1559</f>
        <v>44585</v>
      </c>
      <c r="B1559" s="2">
        <f>RSI!B1559</f>
        <v>16.563400000000001</v>
      </c>
      <c r="C1559" s="2">
        <f>RSI!I1559</f>
        <v>52.495794051190572</v>
      </c>
      <c r="D1559" s="2">
        <f>MACD!E1559</f>
        <v>5.3078482266883498E-2</v>
      </c>
      <c r="E1559" s="2">
        <f>MACD!F1559</f>
        <v>5.227905050477806E-2</v>
      </c>
      <c r="F1559" s="2">
        <f>'Moving Avg'!D1559</f>
        <v>16.563400000000001</v>
      </c>
      <c r="G1559" s="2">
        <f>'Moving Avg'!F1559</f>
        <v>16.599400000000003</v>
      </c>
      <c r="H1559" s="2">
        <f>'Moving Avg'!G1559</f>
        <v>16.393405999999992</v>
      </c>
      <c r="I1559" s="2">
        <f>'Moving Avg'!H1559</f>
        <v>17.101286500000032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  <c r="M1559" s="8">
        <f t="shared" si="240"/>
        <v>25</v>
      </c>
      <c r="N1559" s="8">
        <f t="shared" si="241"/>
        <v>0</v>
      </c>
      <c r="O1559" s="8">
        <f t="shared" si="242"/>
        <v>0</v>
      </c>
      <c r="P1559" s="8">
        <f t="shared" si="243"/>
        <v>33</v>
      </c>
      <c r="Q1559" s="9">
        <f t="shared" si="244"/>
        <v>13.7</v>
      </c>
      <c r="R1559" s="9">
        <f t="shared" si="245"/>
        <v>13.25</v>
      </c>
      <c r="S1559" s="9">
        <f t="shared" si="246"/>
        <v>18.600000000000001</v>
      </c>
      <c r="T1559" s="9">
        <f t="shared" si="247"/>
        <v>14.5</v>
      </c>
      <c r="U1559" s="8">
        <f t="shared" si="248"/>
        <v>15.183333333333332</v>
      </c>
      <c r="V1559" s="8">
        <f t="shared" si="249"/>
        <v>15.012499999999999</v>
      </c>
    </row>
    <row r="1560" spans="1:22" ht="13.5" x14ac:dyDescent="0.25">
      <c r="A1560" s="3">
        <f>RSI!A1560</f>
        <v>44586</v>
      </c>
      <c r="B1560" s="2">
        <f>RSI!B1560</f>
        <v>16.563400000000001</v>
      </c>
      <c r="C1560" s="2">
        <f>RSI!I1560</f>
        <v>52.495794051190572</v>
      </c>
      <c r="D1560" s="2">
        <f>MACD!E1560</f>
        <v>5.2894208634612028E-2</v>
      </c>
      <c r="E1560" s="2">
        <f>MACD!F1560</f>
        <v>5.2402082130744862E-2</v>
      </c>
      <c r="F1560" s="2">
        <f>'Moving Avg'!D1560</f>
        <v>16.563400000000001</v>
      </c>
      <c r="G1560" s="2">
        <f>'Moving Avg'!F1560</f>
        <v>16.595900000000004</v>
      </c>
      <c r="H1560" s="2">
        <f>'Moving Avg'!G1560</f>
        <v>16.416981999999994</v>
      </c>
      <c r="I1560" s="2">
        <f>'Moving Avg'!H1560</f>
        <v>17.096141500000034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25</v>
      </c>
      <c r="N1560" s="8">
        <f t="shared" si="241"/>
        <v>0</v>
      </c>
      <c r="O1560" s="8">
        <f t="shared" si="242"/>
        <v>0</v>
      </c>
      <c r="P1560" s="8">
        <f t="shared" si="243"/>
        <v>33</v>
      </c>
      <c r="Q1560" s="9">
        <f t="shared" si="244"/>
        <v>13.7</v>
      </c>
      <c r="R1560" s="9">
        <f t="shared" si="245"/>
        <v>13.25</v>
      </c>
      <c r="S1560" s="9">
        <f t="shared" si="246"/>
        <v>18.600000000000001</v>
      </c>
      <c r="T1560" s="9">
        <f t="shared" si="247"/>
        <v>14.5</v>
      </c>
      <c r="U1560" s="8">
        <f t="shared" si="248"/>
        <v>15.183333333333332</v>
      </c>
      <c r="V1560" s="8">
        <f t="shared" si="249"/>
        <v>15.012499999999999</v>
      </c>
    </row>
    <row r="1561" spans="1:22" ht="13.5" x14ac:dyDescent="0.25">
      <c r="A1561" s="3">
        <f>RSI!A1561</f>
        <v>44587</v>
      </c>
      <c r="B1561" s="2">
        <f>RSI!B1561</f>
        <v>16.563400000000001</v>
      </c>
      <c r="C1561" s="2">
        <f>RSI!I1561</f>
        <v>52.495794051190572</v>
      </c>
      <c r="D1561" s="2">
        <f>MACD!E1561</f>
        <v>5.2716852271611714E-2</v>
      </c>
      <c r="E1561" s="2">
        <f>MACD!F1561</f>
        <v>5.2465036158918232E-2</v>
      </c>
      <c r="F1561" s="2">
        <f>'Moving Avg'!D1561</f>
        <v>16.563400000000001</v>
      </c>
      <c r="G1561" s="2">
        <f>'Moving Avg'!F1561</f>
        <v>16.593400000000003</v>
      </c>
      <c r="H1561" s="2">
        <f>'Moving Avg'!G1561</f>
        <v>16.440557999999996</v>
      </c>
      <c r="I1561" s="2">
        <f>'Moving Avg'!H1561</f>
        <v>17.090796500000032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25</v>
      </c>
      <c r="N1561" s="8">
        <f t="shared" si="241"/>
        <v>0</v>
      </c>
      <c r="O1561" s="8">
        <f t="shared" si="242"/>
        <v>0</v>
      </c>
      <c r="P1561" s="8">
        <f t="shared" si="243"/>
        <v>33</v>
      </c>
      <c r="Q1561" s="9">
        <f t="shared" si="244"/>
        <v>13.7</v>
      </c>
      <c r="R1561" s="9">
        <f t="shared" si="245"/>
        <v>13.25</v>
      </c>
      <c r="S1561" s="9">
        <f t="shared" si="246"/>
        <v>18.600000000000001</v>
      </c>
      <c r="T1561" s="9">
        <f t="shared" si="247"/>
        <v>14.5</v>
      </c>
      <c r="U1561" s="8">
        <f t="shared" si="248"/>
        <v>15.183333333333332</v>
      </c>
      <c r="V1561" s="8">
        <f t="shared" si="249"/>
        <v>15.012499999999999</v>
      </c>
    </row>
    <row r="1562" spans="1:22" ht="13.5" x14ac:dyDescent="0.25">
      <c r="A1562" s="3">
        <f>RSI!A1562</f>
        <v>44588</v>
      </c>
      <c r="B1562" s="2">
        <f>RSI!B1562</f>
        <v>16.563400000000001</v>
      </c>
      <c r="C1562" s="2">
        <f>RSI!I1562</f>
        <v>52.495794051190572</v>
      </c>
      <c r="D1562" s="2">
        <f>MACD!E1562</f>
        <v>5.2546936576703729E-2</v>
      </c>
      <c r="E1562" s="2">
        <f>MACD!F1562</f>
        <v>5.2481416242475334E-2</v>
      </c>
      <c r="F1562" s="2">
        <f>'Moving Avg'!D1562</f>
        <v>16.563400000000001</v>
      </c>
      <c r="G1562" s="2">
        <f>'Moving Avg'!F1562</f>
        <v>16.590900000000001</v>
      </c>
      <c r="H1562" s="2">
        <f>'Moving Avg'!G1562</f>
        <v>16.464133999999994</v>
      </c>
      <c r="I1562" s="2">
        <f>'Moving Avg'!H1562</f>
        <v>17.08545150000003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25</v>
      </c>
      <c r="N1562" s="8">
        <f t="shared" si="241"/>
        <v>0</v>
      </c>
      <c r="O1562" s="8">
        <f t="shared" si="242"/>
        <v>0</v>
      </c>
      <c r="P1562" s="8">
        <f t="shared" si="243"/>
        <v>33</v>
      </c>
      <c r="Q1562" s="9">
        <f t="shared" si="244"/>
        <v>13.7</v>
      </c>
      <c r="R1562" s="9">
        <f t="shared" si="245"/>
        <v>13.25</v>
      </c>
      <c r="S1562" s="9">
        <f t="shared" si="246"/>
        <v>18.600000000000001</v>
      </c>
      <c r="T1562" s="9">
        <f t="shared" si="247"/>
        <v>14.5</v>
      </c>
      <c r="U1562" s="8">
        <f t="shared" si="248"/>
        <v>15.183333333333332</v>
      </c>
      <c r="V1562" s="8">
        <f t="shared" si="249"/>
        <v>15.012499999999999</v>
      </c>
    </row>
    <row r="1563" spans="1:22" ht="13.5" x14ac:dyDescent="0.25">
      <c r="A1563" s="3">
        <f>RSI!A1563</f>
        <v>44589</v>
      </c>
      <c r="B1563" s="2">
        <f>RSI!B1563</f>
        <v>15.824199999999999</v>
      </c>
      <c r="C1563" s="2">
        <f>RSI!I1563</f>
        <v>6.7898282366704308</v>
      </c>
      <c r="D1563" s="2">
        <f>MACD!E1563</f>
        <v>0.10714034238181469</v>
      </c>
      <c r="E1563" s="2">
        <f>MACD!F1563</f>
        <v>6.3413201470343211E-2</v>
      </c>
      <c r="F1563" s="2">
        <f>'Moving Avg'!D1563</f>
        <v>16.415560000000003</v>
      </c>
      <c r="G1563" s="2">
        <f>'Moving Avg'!F1563</f>
        <v>16.551440000000003</v>
      </c>
      <c r="H1563" s="2">
        <f>'Moving Avg'!G1563</f>
        <v>16.472925999999994</v>
      </c>
      <c r="I1563" s="2">
        <f>'Moving Avg'!H1563</f>
        <v>17.074712500000029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50</v>
      </c>
      <c r="N1563" s="8">
        <f t="shared" si="241"/>
        <v>0</v>
      </c>
      <c r="O1563" s="8">
        <f t="shared" si="242"/>
        <v>0</v>
      </c>
      <c r="P1563" s="8">
        <f t="shared" si="243"/>
        <v>33</v>
      </c>
      <c r="Q1563" s="9">
        <f t="shared" si="244"/>
        <v>22.45</v>
      </c>
      <c r="R1563" s="9">
        <f t="shared" si="245"/>
        <v>18.25</v>
      </c>
      <c r="S1563" s="9">
        <f t="shared" si="246"/>
        <v>22.35</v>
      </c>
      <c r="T1563" s="9">
        <f t="shared" si="247"/>
        <v>20.75</v>
      </c>
      <c r="U1563" s="8">
        <f t="shared" si="248"/>
        <v>21.016666666666669</v>
      </c>
      <c r="V1563" s="8">
        <f t="shared" si="249"/>
        <v>20.950000000000003</v>
      </c>
    </row>
    <row r="1564" spans="1:22" ht="13.5" x14ac:dyDescent="0.25">
      <c r="A1564" s="3">
        <f>RSI!A1564</f>
        <v>44592</v>
      </c>
      <c r="B1564" s="2">
        <f>RSI!B1564</f>
        <v>15.824199999999999</v>
      </c>
      <c r="C1564" s="2">
        <f>RSI!I1564</f>
        <v>6.7898282366704308</v>
      </c>
      <c r="D1564" s="2">
        <f>MACD!E1564</f>
        <v>0.14999340570625463</v>
      </c>
      <c r="E1564" s="2">
        <f>MACD!F1564</f>
        <v>8.0729242317525499E-2</v>
      </c>
      <c r="F1564" s="2">
        <f>'Moving Avg'!D1564</f>
        <v>16.267720000000004</v>
      </c>
      <c r="G1564" s="2">
        <f>'Moving Avg'!F1564</f>
        <v>16.511980000000001</v>
      </c>
      <c r="H1564" s="2">
        <f>'Moving Avg'!G1564</f>
        <v>16.481717999999997</v>
      </c>
      <c r="I1564" s="2">
        <f>'Moving Avg'!H1564</f>
        <v>17.063973500000028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  <c r="M1564" s="8">
        <f t="shared" si="240"/>
        <v>50</v>
      </c>
      <c r="N1564" s="8">
        <f t="shared" si="241"/>
        <v>0</v>
      </c>
      <c r="O1564" s="8">
        <f t="shared" si="242"/>
        <v>0</v>
      </c>
      <c r="P1564" s="8">
        <f t="shared" si="243"/>
        <v>33</v>
      </c>
      <c r="Q1564" s="9">
        <f t="shared" si="244"/>
        <v>22.45</v>
      </c>
      <c r="R1564" s="9">
        <f t="shared" si="245"/>
        <v>18.25</v>
      </c>
      <c r="S1564" s="9">
        <f t="shared" si="246"/>
        <v>22.35</v>
      </c>
      <c r="T1564" s="9">
        <f t="shared" si="247"/>
        <v>20.75</v>
      </c>
      <c r="U1564" s="8">
        <f t="shared" si="248"/>
        <v>21.016666666666669</v>
      </c>
      <c r="V1564" s="8">
        <f t="shared" si="249"/>
        <v>20.950000000000003</v>
      </c>
    </row>
    <row r="1565" spans="1:22" ht="13.5" x14ac:dyDescent="0.25">
      <c r="A1565" s="3">
        <f>RSI!A1565</f>
        <v>44593</v>
      </c>
      <c r="B1565" s="2">
        <f>RSI!B1565</f>
        <v>15.1149</v>
      </c>
      <c r="C1565" s="2">
        <f>RSI!I1565</f>
        <v>3.4485123513862277</v>
      </c>
      <c r="D1565" s="2">
        <f>MACD!E1565</f>
        <v>0.24282308887262616</v>
      </c>
      <c r="E1565" s="2">
        <f>MACD!F1565</f>
        <v>0.11314801162854562</v>
      </c>
      <c r="F1565" s="2">
        <f>'Moving Avg'!D1565</f>
        <v>15.978020000000001</v>
      </c>
      <c r="G1565" s="2">
        <f>'Moving Avg'!F1565</f>
        <v>16.437055000000001</v>
      </c>
      <c r="H1565" s="2">
        <f>'Moving Avg'!G1565</f>
        <v>16.464335999999999</v>
      </c>
      <c r="I1565" s="2">
        <f>'Moving Avg'!H1565</f>
        <v>17.047190500000028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  <c r="M1565" s="8">
        <f t="shared" si="240"/>
        <v>50</v>
      </c>
      <c r="N1565" s="8">
        <f t="shared" si="241"/>
        <v>0</v>
      </c>
      <c r="O1565" s="8">
        <f t="shared" si="242"/>
        <v>0</v>
      </c>
      <c r="P1565" s="8">
        <f t="shared" si="243"/>
        <v>33</v>
      </c>
      <c r="Q1565" s="9">
        <f t="shared" si="244"/>
        <v>22.45</v>
      </c>
      <c r="R1565" s="9">
        <f t="shared" si="245"/>
        <v>18.25</v>
      </c>
      <c r="S1565" s="9">
        <f t="shared" si="246"/>
        <v>22.35</v>
      </c>
      <c r="T1565" s="9">
        <f t="shared" si="247"/>
        <v>20.75</v>
      </c>
      <c r="U1565" s="8">
        <f t="shared" si="248"/>
        <v>21.016666666666669</v>
      </c>
      <c r="V1565" s="8">
        <f t="shared" si="249"/>
        <v>20.950000000000003</v>
      </c>
    </row>
    <row r="1566" spans="1:22" ht="13.5" x14ac:dyDescent="0.25">
      <c r="A1566" s="3">
        <f>RSI!A1566</f>
        <v>44594</v>
      </c>
      <c r="B1566" s="2">
        <f>RSI!B1566</f>
        <v>14.984999999999999</v>
      </c>
      <c r="C1566" s="2">
        <f>RSI!I1566</f>
        <v>3.1434240252407051</v>
      </c>
      <c r="D1566" s="2">
        <f>MACD!E1566</f>
        <v>0.33891502766254433</v>
      </c>
      <c r="E1566" s="2">
        <f>MACD!F1566</f>
        <v>0.15830141483534538</v>
      </c>
      <c r="F1566" s="2">
        <f>'Moving Avg'!D1566</f>
        <v>15.66234</v>
      </c>
      <c r="G1566" s="2">
        <f>'Moving Avg'!F1566</f>
        <v>16.355634999999999</v>
      </c>
      <c r="H1566" s="2">
        <f>'Moving Avg'!G1566</f>
        <v>16.444355999999999</v>
      </c>
      <c r="I1566" s="2">
        <f>'Moving Avg'!H1566</f>
        <v>17.029758000000029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  <c r="M1566" s="8">
        <f t="shared" si="240"/>
        <v>50</v>
      </c>
      <c r="N1566" s="8">
        <f t="shared" si="241"/>
        <v>0</v>
      </c>
      <c r="O1566" s="8">
        <f t="shared" si="242"/>
        <v>0</v>
      </c>
      <c r="P1566" s="8">
        <f t="shared" si="243"/>
        <v>16.5</v>
      </c>
      <c r="Q1566" s="9">
        <f t="shared" si="244"/>
        <v>19.975000000000001</v>
      </c>
      <c r="R1566" s="9">
        <f t="shared" si="245"/>
        <v>14.125</v>
      </c>
      <c r="S1566" s="9">
        <f t="shared" si="246"/>
        <v>14.925000000000001</v>
      </c>
      <c r="T1566" s="9">
        <f t="shared" si="247"/>
        <v>16.625</v>
      </c>
      <c r="U1566" s="8">
        <f t="shared" si="248"/>
        <v>16.341666666666669</v>
      </c>
      <c r="V1566" s="8">
        <f t="shared" si="249"/>
        <v>16.412500000000001</v>
      </c>
    </row>
    <row r="1567" spans="1:22" ht="13.5" x14ac:dyDescent="0.25">
      <c r="A1567" s="3">
        <f>RSI!A1567</f>
        <v>44595</v>
      </c>
      <c r="B1567" s="2">
        <f>RSI!B1567</f>
        <v>14.984999999999999</v>
      </c>
      <c r="C1567" s="2">
        <f>RSI!I1567</f>
        <v>3.1434240252407051</v>
      </c>
      <c r="D1567" s="2">
        <f>MACD!E1567</f>
        <v>0.42832591956162602</v>
      </c>
      <c r="E1567" s="2">
        <f>MACD!F1567</f>
        <v>0.2123063157806015</v>
      </c>
      <c r="F1567" s="2">
        <f>'Moving Avg'!D1567</f>
        <v>15.34666</v>
      </c>
      <c r="G1567" s="2">
        <f>'Moving Avg'!F1567</f>
        <v>16.274215000000002</v>
      </c>
      <c r="H1567" s="2">
        <f>'Moving Avg'!G1567</f>
        <v>16.424375999999999</v>
      </c>
      <c r="I1567" s="2">
        <f>'Moving Avg'!H1567</f>
        <v>17.012325500000028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  <c r="M1567" s="8">
        <f t="shared" si="240"/>
        <v>50</v>
      </c>
      <c r="N1567" s="8">
        <f t="shared" si="241"/>
        <v>0</v>
      </c>
      <c r="O1567" s="8">
        <f t="shared" si="242"/>
        <v>0</v>
      </c>
      <c r="P1567" s="8">
        <f t="shared" si="243"/>
        <v>16.5</v>
      </c>
      <c r="Q1567" s="9">
        <f t="shared" si="244"/>
        <v>19.975000000000001</v>
      </c>
      <c r="R1567" s="9">
        <f t="shared" si="245"/>
        <v>14.125</v>
      </c>
      <c r="S1567" s="9">
        <f t="shared" si="246"/>
        <v>14.925000000000001</v>
      </c>
      <c r="T1567" s="9">
        <f t="shared" si="247"/>
        <v>16.625</v>
      </c>
      <c r="U1567" s="8">
        <f t="shared" si="248"/>
        <v>16.341666666666669</v>
      </c>
      <c r="V1567" s="8">
        <f t="shared" si="249"/>
        <v>16.412500000000001</v>
      </c>
    </row>
    <row r="1568" spans="1:22" ht="13.5" x14ac:dyDescent="0.25">
      <c r="A1568" s="3">
        <f>RSI!A1568</f>
        <v>44596</v>
      </c>
      <c r="B1568" s="2">
        <f>RSI!B1568</f>
        <v>14.984999999999999</v>
      </c>
      <c r="C1568" s="2">
        <f>RSI!I1568</f>
        <v>3.1434240252407051</v>
      </c>
      <c r="D1568" s="2">
        <f>MACD!E1568</f>
        <v>0.51148344547046065</v>
      </c>
      <c r="E1568" s="2">
        <f>MACD!F1568</f>
        <v>0.27214174171857336</v>
      </c>
      <c r="F1568" s="2">
        <f>'Moving Avg'!D1568</f>
        <v>15.178819999999998</v>
      </c>
      <c r="G1568" s="2">
        <f>'Moving Avg'!F1568</f>
        <v>16.192795</v>
      </c>
      <c r="H1568" s="2">
        <f>'Moving Avg'!G1568</f>
        <v>16.404396000000002</v>
      </c>
      <c r="I1568" s="2">
        <f>'Moving Avg'!H1568</f>
        <v>16.999039000000028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  <c r="M1568" s="8">
        <f t="shared" si="240"/>
        <v>50</v>
      </c>
      <c r="N1568" s="8">
        <f t="shared" si="241"/>
        <v>0</v>
      </c>
      <c r="O1568" s="8">
        <f t="shared" si="242"/>
        <v>0</v>
      </c>
      <c r="P1568" s="8">
        <f t="shared" si="243"/>
        <v>16.5</v>
      </c>
      <c r="Q1568" s="9">
        <f t="shared" si="244"/>
        <v>19.975000000000001</v>
      </c>
      <c r="R1568" s="9">
        <f t="shared" si="245"/>
        <v>14.125</v>
      </c>
      <c r="S1568" s="9">
        <f t="shared" si="246"/>
        <v>14.925000000000001</v>
      </c>
      <c r="T1568" s="9">
        <f t="shared" si="247"/>
        <v>16.625</v>
      </c>
      <c r="U1568" s="8">
        <f t="shared" si="248"/>
        <v>16.341666666666669</v>
      </c>
      <c r="V1568" s="8">
        <f t="shared" si="249"/>
        <v>16.412500000000001</v>
      </c>
    </row>
    <row r="1569" spans="1:22" ht="13.5" x14ac:dyDescent="0.25">
      <c r="A1569" s="3">
        <f>RSI!A1569</f>
        <v>44599</v>
      </c>
      <c r="B1569" s="2">
        <f>RSI!B1569</f>
        <v>14.3157</v>
      </c>
      <c r="C1569" s="2">
        <f>RSI!I1569</f>
        <v>2.003043303761757</v>
      </c>
      <c r="D1569" s="2">
        <f>MACD!E1569</f>
        <v>0.63837172422558375</v>
      </c>
      <c r="E1569" s="2">
        <f>MACD!F1569</f>
        <v>0.34538773821997548</v>
      </c>
      <c r="F1569" s="2">
        <f>'Moving Avg'!D1569</f>
        <v>14.87712</v>
      </c>
      <c r="G1569" s="2">
        <f>'Moving Avg'!F1569</f>
        <v>16.077909999999999</v>
      </c>
      <c r="H1569" s="2">
        <f>'Moving Avg'!G1569</f>
        <v>16.371030000000005</v>
      </c>
      <c r="I1569" s="2">
        <f>'Moving Avg'!H1569</f>
        <v>16.982406000000026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  <c r="M1569" s="8">
        <f t="shared" si="240"/>
        <v>50</v>
      </c>
      <c r="N1569" s="8">
        <f t="shared" si="241"/>
        <v>0</v>
      </c>
      <c r="O1569" s="8">
        <f t="shared" si="242"/>
        <v>0</v>
      </c>
      <c r="P1569" s="8">
        <f t="shared" si="243"/>
        <v>16.5</v>
      </c>
      <c r="Q1569" s="9">
        <f t="shared" si="244"/>
        <v>19.975000000000001</v>
      </c>
      <c r="R1569" s="9">
        <f t="shared" si="245"/>
        <v>14.125</v>
      </c>
      <c r="S1569" s="9">
        <f t="shared" si="246"/>
        <v>14.925000000000001</v>
      </c>
      <c r="T1569" s="9">
        <f t="shared" si="247"/>
        <v>16.625</v>
      </c>
      <c r="U1569" s="8">
        <f t="shared" si="248"/>
        <v>16.341666666666669</v>
      </c>
      <c r="V1569" s="8">
        <f t="shared" si="249"/>
        <v>16.412500000000001</v>
      </c>
    </row>
    <row r="1570" spans="1:22" ht="13.5" x14ac:dyDescent="0.25">
      <c r="A1570" s="3">
        <f>RSI!A1570</f>
        <v>44600</v>
      </c>
      <c r="B1570" s="2">
        <f>RSI!B1570</f>
        <v>14.3157</v>
      </c>
      <c r="C1570" s="2">
        <f>RSI!I1570</f>
        <v>2.003043303761757</v>
      </c>
      <c r="D1570" s="2">
        <f>MACD!E1570</f>
        <v>0.7561255412077923</v>
      </c>
      <c r="E1570" s="2">
        <f>MACD!F1570</f>
        <v>0.42753529881753882</v>
      </c>
      <c r="F1570" s="2">
        <f>'Moving Avg'!D1570</f>
        <v>14.717279999999999</v>
      </c>
      <c r="G1570" s="2">
        <f>'Moving Avg'!F1570</f>
        <v>15.963024999999998</v>
      </c>
      <c r="H1570" s="2">
        <f>'Moving Avg'!G1570</f>
        <v>16.337664000000004</v>
      </c>
      <c r="I1570" s="2">
        <f>'Moving Avg'!H1570</f>
        <v>16.965773000000024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  <c r="M1570" s="8">
        <f t="shared" si="240"/>
        <v>50</v>
      </c>
      <c r="N1570" s="8">
        <f t="shared" si="241"/>
        <v>0</v>
      </c>
      <c r="O1570" s="8">
        <f t="shared" si="242"/>
        <v>0</v>
      </c>
      <c r="P1570" s="8">
        <f t="shared" si="243"/>
        <v>16.5</v>
      </c>
      <c r="Q1570" s="9">
        <f t="shared" si="244"/>
        <v>19.975000000000001</v>
      </c>
      <c r="R1570" s="9">
        <f t="shared" si="245"/>
        <v>14.125</v>
      </c>
      <c r="S1570" s="9">
        <f t="shared" si="246"/>
        <v>14.925000000000001</v>
      </c>
      <c r="T1570" s="9">
        <f t="shared" si="247"/>
        <v>16.625</v>
      </c>
      <c r="U1570" s="8">
        <f t="shared" si="248"/>
        <v>16.341666666666669</v>
      </c>
      <c r="V1570" s="8">
        <f t="shared" si="249"/>
        <v>16.412500000000001</v>
      </c>
    </row>
    <row r="1571" spans="1:22" ht="13.5" x14ac:dyDescent="0.25">
      <c r="A1571" s="3">
        <f>RSI!A1571</f>
        <v>44601</v>
      </c>
      <c r="B1571" s="2">
        <f>RSI!B1571</f>
        <v>14.3157</v>
      </c>
      <c r="C1571" s="2">
        <f>RSI!I1571</f>
        <v>2.003043303761757</v>
      </c>
      <c r="D1571" s="2">
        <f>MACD!E1571</f>
        <v>0.8653808047555902</v>
      </c>
      <c r="E1571" s="2">
        <f>MACD!F1571</f>
        <v>0.51510440000514912</v>
      </c>
      <c r="F1571" s="2">
        <f>'Moving Avg'!D1571</f>
        <v>14.58342</v>
      </c>
      <c r="G1571" s="2">
        <f>'Moving Avg'!F1571</f>
        <v>15.848140000000001</v>
      </c>
      <c r="H1571" s="2">
        <f>'Moving Avg'!G1571</f>
        <v>16.304298000000003</v>
      </c>
      <c r="I1571" s="2">
        <f>'Moving Avg'!H1571</f>
        <v>16.948940000000022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  <c r="M1571" s="8">
        <f t="shared" si="240"/>
        <v>50</v>
      </c>
      <c r="N1571" s="8">
        <f t="shared" si="241"/>
        <v>0</v>
      </c>
      <c r="O1571" s="8">
        <f t="shared" si="242"/>
        <v>0</v>
      </c>
      <c r="P1571" s="8">
        <f t="shared" si="243"/>
        <v>16.5</v>
      </c>
      <c r="Q1571" s="9">
        <f t="shared" si="244"/>
        <v>19.975000000000001</v>
      </c>
      <c r="R1571" s="9">
        <f t="shared" si="245"/>
        <v>14.125</v>
      </c>
      <c r="S1571" s="9">
        <f t="shared" si="246"/>
        <v>14.925000000000001</v>
      </c>
      <c r="T1571" s="9">
        <f t="shared" si="247"/>
        <v>16.625</v>
      </c>
      <c r="U1571" s="8">
        <f t="shared" si="248"/>
        <v>16.341666666666669</v>
      </c>
      <c r="V1571" s="8">
        <f t="shared" si="249"/>
        <v>16.412500000000001</v>
      </c>
    </row>
    <row r="1572" spans="1:22" ht="13.5" x14ac:dyDescent="0.25">
      <c r="A1572" s="3">
        <f>RSI!A1572</f>
        <v>44602</v>
      </c>
      <c r="B1572" s="2">
        <f>RSI!B1572</f>
        <v>13.986000000000001</v>
      </c>
      <c r="C1572" s="2">
        <f>RSI!I1572</f>
        <v>1.6375402192920063</v>
      </c>
      <c r="D1572" s="2">
        <f>MACD!E1572</f>
        <v>0.99115480548670476</v>
      </c>
      <c r="E1572" s="2">
        <f>MACD!F1572</f>
        <v>0.61031448110146025</v>
      </c>
      <c r="F1572" s="2">
        <f>'Moving Avg'!D1572</f>
        <v>14.383619999999999</v>
      </c>
      <c r="G1572" s="2">
        <f>'Moving Avg'!F1572</f>
        <v>15.71677</v>
      </c>
      <c r="H1572" s="2">
        <f>'Moving Avg'!G1572</f>
        <v>16.264338000000006</v>
      </c>
      <c r="I1572" s="2">
        <f>'Moving Avg'!H1572</f>
        <v>16.930458500000022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  <c r="M1572" s="8">
        <f t="shared" si="240"/>
        <v>50</v>
      </c>
      <c r="N1572" s="8">
        <f t="shared" si="241"/>
        <v>0</v>
      </c>
      <c r="O1572" s="8">
        <f t="shared" si="242"/>
        <v>0</v>
      </c>
      <c r="P1572" s="8">
        <f t="shared" si="243"/>
        <v>16.5</v>
      </c>
      <c r="Q1572" s="9">
        <f t="shared" si="244"/>
        <v>19.975000000000001</v>
      </c>
      <c r="R1572" s="9">
        <f t="shared" si="245"/>
        <v>14.125</v>
      </c>
      <c r="S1572" s="9">
        <f t="shared" si="246"/>
        <v>14.925000000000001</v>
      </c>
      <c r="T1572" s="9">
        <f t="shared" si="247"/>
        <v>16.625</v>
      </c>
      <c r="U1572" s="8">
        <f t="shared" si="248"/>
        <v>16.341666666666669</v>
      </c>
      <c r="V1572" s="8">
        <f t="shared" si="249"/>
        <v>16.412500000000001</v>
      </c>
    </row>
    <row r="1573" spans="1:22" ht="13.5" x14ac:dyDescent="0.25">
      <c r="A1573" s="3">
        <f>RSI!A1573</f>
        <v>44603</v>
      </c>
      <c r="B1573" s="2">
        <f>RSI!B1573</f>
        <v>13.986000000000001</v>
      </c>
      <c r="C1573" s="2">
        <f>RSI!I1573</f>
        <v>1.6375402192920063</v>
      </c>
      <c r="D1573" s="2">
        <f>MACD!E1573</f>
        <v>0.9940494806408644</v>
      </c>
      <c r="E1573" s="2">
        <f>MACD!F1573</f>
        <v>0.68706148100934117</v>
      </c>
      <c r="F1573" s="2">
        <f>'Moving Avg'!D1573</f>
        <v>14.183820000000001</v>
      </c>
      <c r="G1573" s="2">
        <f>'Moving Avg'!F1573</f>
        <v>15.585399999999998</v>
      </c>
      <c r="H1573" s="2">
        <f>'Moving Avg'!G1573</f>
        <v>16.224378000000005</v>
      </c>
      <c r="I1573" s="2">
        <f>'Moving Avg'!H1573</f>
        <v>16.911977000000022</v>
      </c>
      <c r="J1573" s="6" t="str">
        <f>OBV!F1573</f>
        <v>BEARISH</v>
      </c>
      <c r="K1573" s="6" t="str">
        <f>OBV!G1573</f>
        <v>NEUTRAL</v>
      </c>
      <c r="L1573" s="6" t="str">
        <f>OBV!H1573</f>
        <v>CONFIRMED BEARISH</v>
      </c>
      <c r="M1573" s="8">
        <f t="shared" si="240"/>
        <v>50</v>
      </c>
      <c r="N1573" s="8">
        <f t="shared" si="241"/>
        <v>0</v>
      </c>
      <c r="O1573" s="8">
        <f t="shared" si="242"/>
        <v>0</v>
      </c>
      <c r="P1573" s="8">
        <f t="shared" si="243"/>
        <v>16.5</v>
      </c>
      <c r="Q1573" s="9">
        <f t="shared" si="244"/>
        <v>19.975000000000001</v>
      </c>
      <c r="R1573" s="9">
        <f t="shared" si="245"/>
        <v>14.125</v>
      </c>
      <c r="S1573" s="9">
        <f t="shared" si="246"/>
        <v>14.925000000000001</v>
      </c>
      <c r="T1573" s="9">
        <f t="shared" si="247"/>
        <v>16.625</v>
      </c>
      <c r="U1573" s="8">
        <f t="shared" si="248"/>
        <v>16.341666666666669</v>
      </c>
      <c r="V1573" s="8">
        <f t="shared" si="249"/>
        <v>16.412500000000001</v>
      </c>
    </row>
    <row r="1574" spans="1:22" ht="13.5" x14ac:dyDescent="0.25">
      <c r="A1574" s="3">
        <f>RSI!A1574</f>
        <v>44606</v>
      </c>
      <c r="B1574" s="2">
        <f>RSI!B1574</f>
        <v>13.986000000000001</v>
      </c>
      <c r="C1574" s="2">
        <f>RSI!I1574</f>
        <v>1.6375402192920063</v>
      </c>
      <c r="D1574" s="2">
        <f>MACD!E1574</f>
        <v>1.0059373374637453</v>
      </c>
      <c r="E1574" s="2">
        <f>MACD!F1574</f>
        <v>0.75083665230022201</v>
      </c>
      <c r="F1574" s="2">
        <f>'Moving Avg'!D1574</f>
        <v>14.117880000000003</v>
      </c>
      <c r="G1574" s="2">
        <f>'Moving Avg'!F1574</f>
        <v>15.456529999999997</v>
      </c>
      <c r="H1574" s="2">
        <f>'Moving Avg'!G1574</f>
        <v>16.170032000000003</v>
      </c>
      <c r="I1574" s="2">
        <f>'Moving Avg'!H1574</f>
        <v>16.893495500000018</v>
      </c>
      <c r="J1574" s="6" t="str">
        <f>OBV!F1574</f>
        <v>BEARISH</v>
      </c>
      <c r="K1574" s="6" t="str">
        <f>OBV!G1574</f>
        <v>NEUTRAL</v>
      </c>
      <c r="L1574" s="6" t="str">
        <f>OBV!H1574</f>
        <v>CONFIRMED BEARISH</v>
      </c>
      <c r="M1574" s="8">
        <f t="shared" si="240"/>
        <v>50</v>
      </c>
      <c r="N1574" s="8">
        <f t="shared" si="241"/>
        <v>0</v>
      </c>
      <c r="O1574" s="8">
        <f t="shared" si="242"/>
        <v>0</v>
      </c>
      <c r="P1574" s="8">
        <f t="shared" si="243"/>
        <v>16.5</v>
      </c>
      <c r="Q1574" s="9">
        <f t="shared" si="244"/>
        <v>19.975000000000001</v>
      </c>
      <c r="R1574" s="9">
        <f t="shared" si="245"/>
        <v>14.125</v>
      </c>
      <c r="S1574" s="9">
        <f t="shared" si="246"/>
        <v>14.925000000000001</v>
      </c>
      <c r="T1574" s="9">
        <f t="shared" si="247"/>
        <v>16.625</v>
      </c>
      <c r="U1574" s="8">
        <f t="shared" si="248"/>
        <v>16.341666666666669</v>
      </c>
      <c r="V1574" s="8">
        <f t="shared" si="249"/>
        <v>16.412500000000001</v>
      </c>
    </row>
    <row r="1575" spans="1:22" ht="13.5" x14ac:dyDescent="0.25">
      <c r="A1575" s="3">
        <f>RSI!A1575</f>
        <v>44607</v>
      </c>
      <c r="B1575" s="2">
        <f>RSI!B1575</f>
        <v>13.986000000000001</v>
      </c>
      <c r="C1575" s="2">
        <f>RSI!I1575</f>
        <v>1.6375402192920063</v>
      </c>
      <c r="D1575" s="2">
        <f>MACD!E1575</f>
        <v>0.91561258326555794</v>
      </c>
      <c r="E1575" s="2">
        <f>MACD!F1575</f>
        <v>0.78379183849328926</v>
      </c>
      <c r="F1575" s="2">
        <f>'Moving Avg'!D1575</f>
        <v>14.051940000000002</v>
      </c>
      <c r="G1575" s="2">
        <f>'Moving Avg'!F1575</f>
        <v>15.327659999999998</v>
      </c>
      <c r="H1575" s="2">
        <f>'Moving Avg'!G1575</f>
        <v>16.115686000000004</v>
      </c>
      <c r="I1575" s="2">
        <f>'Moving Avg'!H1575</f>
        <v>16.875014000000018</v>
      </c>
      <c r="J1575" s="6" t="str">
        <f>OBV!F1575</f>
        <v>BEARISH</v>
      </c>
      <c r="K1575" s="6" t="str">
        <f>OBV!G1575</f>
        <v>NEUTRAL</v>
      </c>
      <c r="L1575" s="6" t="str">
        <f>OBV!H1575</f>
        <v>CONFIRMED BEARISH</v>
      </c>
      <c r="M1575" s="8">
        <f t="shared" si="240"/>
        <v>50</v>
      </c>
      <c r="N1575" s="8">
        <f t="shared" si="241"/>
        <v>0</v>
      </c>
      <c r="O1575" s="8">
        <f t="shared" si="242"/>
        <v>0</v>
      </c>
      <c r="P1575" s="8">
        <f t="shared" si="243"/>
        <v>16.5</v>
      </c>
      <c r="Q1575" s="9">
        <f t="shared" si="244"/>
        <v>19.975000000000001</v>
      </c>
      <c r="R1575" s="9">
        <f t="shared" si="245"/>
        <v>14.125</v>
      </c>
      <c r="S1575" s="9">
        <f t="shared" si="246"/>
        <v>14.925000000000001</v>
      </c>
      <c r="T1575" s="9">
        <f t="shared" si="247"/>
        <v>16.625</v>
      </c>
      <c r="U1575" s="8">
        <f t="shared" si="248"/>
        <v>16.341666666666669</v>
      </c>
      <c r="V1575" s="8">
        <f t="shared" si="249"/>
        <v>16.412500000000001</v>
      </c>
    </row>
    <row r="1576" spans="1:22" ht="13.5" x14ac:dyDescent="0.25">
      <c r="A1576" s="3">
        <f>RSI!A1576</f>
        <v>44608</v>
      </c>
      <c r="B1576" s="2">
        <f>RSI!B1576</f>
        <v>13.3666</v>
      </c>
      <c r="C1576" s="2">
        <f>RSI!I1576</f>
        <v>1.120761273786286</v>
      </c>
      <c r="D1576" s="2">
        <f>MACD!E1576</f>
        <v>0.87317281763147392</v>
      </c>
      <c r="E1576" s="2">
        <f>MACD!F1576</f>
        <v>0.80166803432092626</v>
      </c>
      <c r="F1576" s="2">
        <f>'Moving Avg'!D1576</f>
        <v>13.862120000000001</v>
      </c>
      <c r="G1576" s="2">
        <f>'Moving Avg'!F1576</f>
        <v>15.167820000000001</v>
      </c>
      <c r="H1576" s="2">
        <f>'Moving Avg'!G1576</f>
        <v>16.048952</v>
      </c>
      <c r="I1576" s="2">
        <f>'Moving Avg'!H1576</f>
        <v>16.853435500000018</v>
      </c>
      <c r="J1576" s="6" t="str">
        <f>OBV!F1576</f>
        <v>BEARISH</v>
      </c>
      <c r="K1576" s="6" t="str">
        <f>OBV!G1576</f>
        <v>NEUTRAL</v>
      </c>
      <c r="L1576" s="6" t="str">
        <f>OBV!H1576</f>
        <v>CONFIRMED BEARISH</v>
      </c>
      <c r="M1576" s="8">
        <f t="shared" si="240"/>
        <v>50</v>
      </c>
      <c r="N1576" s="8">
        <f t="shared" si="241"/>
        <v>0</v>
      </c>
      <c r="O1576" s="8">
        <f t="shared" si="242"/>
        <v>0</v>
      </c>
      <c r="P1576" s="8">
        <f t="shared" si="243"/>
        <v>16.5</v>
      </c>
      <c r="Q1576" s="9">
        <f t="shared" si="244"/>
        <v>19.975000000000001</v>
      </c>
      <c r="R1576" s="9">
        <f t="shared" si="245"/>
        <v>14.125</v>
      </c>
      <c r="S1576" s="9">
        <f t="shared" si="246"/>
        <v>14.925000000000001</v>
      </c>
      <c r="T1576" s="9">
        <f t="shared" si="247"/>
        <v>16.625</v>
      </c>
      <c r="U1576" s="8">
        <f t="shared" si="248"/>
        <v>16.341666666666669</v>
      </c>
      <c r="V1576" s="8">
        <f t="shared" si="249"/>
        <v>16.412500000000001</v>
      </c>
    </row>
    <row r="1577" spans="1:22" ht="13.5" x14ac:dyDescent="0.25">
      <c r="A1577" s="3">
        <f>RSI!A1577</f>
        <v>44609</v>
      </c>
      <c r="B1577" s="2">
        <f>RSI!B1577</f>
        <v>13.3666</v>
      </c>
      <c r="C1577" s="2">
        <f>RSI!I1577</f>
        <v>1.120761273786286</v>
      </c>
      <c r="D1577" s="2">
        <f>MACD!E1577</f>
        <v>0.8484149064636739</v>
      </c>
      <c r="E1577" s="2">
        <f>MACD!F1577</f>
        <v>0.81101740874947592</v>
      </c>
      <c r="F1577" s="2">
        <f>'Moving Avg'!D1577</f>
        <v>13.738239999999999</v>
      </c>
      <c r="G1577" s="2">
        <f>'Moving Avg'!F1577</f>
        <v>15.00798</v>
      </c>
      <c r="H1577" s="2">
        <f>'Moving Avg'!G1577</f>
        <v>15.982218000000003</v>
      </c>
      <c r="I1577" s="2">
        <f>'Moving Avg'!H1577</f>
        <v>16.831857000000017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  <c r="M1577" s="8">
        <f t="shared" si="240"/>
        <v>50</v>
      </c>
      <c r="N1577" s="8">
        <f t="shared" si="241"/>
        <v>0</v>
      </c>
      <c r="O1577" s="8">
        <f t="shared" si="242"/>
        <v>0</v>
      </c>
      <c r="P1577" s="8">
        <f t="shared" si="243"/>
        <v>16.5</v>
      </c>
      <c r="Q1577" s="9">
        <f t="shared" si="244"/>
        <v>19.975000000000001</v>
      </c>
      <c r="R1577" s="9">
        <f t="shared" si="245"/>
        <v>14.125</v>
      </c>
      <c r="S1577" s="9">
        <f t="shared" si="246"/>
        <v>14.925000000000001</v>
      </c>
      <c r="T1577" s="9">
        <f t="shared" si="247"/>
        <v>16.625</v>
      </c>
      <c r="U1577" s="8">
        <f t="shared" si="248"/>
        <v>16.341666666666669</v>
      </c>
      <c r="V1577" s="8">
        <f t="shared" si="249"/>
        <v>16.412500000000001</v>
      </c>
    </row>
    <row r="1578" spans="1:22" ht="13.5" x14ac:dyDescent="0.25">
      <c r="A1578" s="3">
        <f>RSI!A1578</f>
        <v>44610</v>
      </c>
      <c r="B1578" s="2">
        <f>RSI!B1578</f>
        <v>13.3666</v>
      </c>
      <c r="C1578" s="2">
        <f>RSI!I1578</f>
        <v>1.120761273786286</v>
      </c>
      <c r="D1578" s="2">
        <f>MACD!E1578</f>
        <v>0.83779244151495647</v>
      </c>
      <c r="E1578" s="2">
        <f>MACD!F1578</f>
        <v>0.81637241530257199</v>
      </c>
      <c r="F1578" s="2">
        <f>'Moving Avg'!D1578</f>
        <v>13.61436</v>
      </c>
      <c r="G1578" s="2">
        <f>'Moving Avg'!F1578</f>
        <v>14.848140000000001</v>
      </c>
      <c r="H1578" s="2">
        <f>'Moving Avg'!G1578</f>
        <v>15.915483999999999</v>
      </c>
      <c r="I1578" s="2">
        <f>'Moving Avg'!H1578</f>
        <v>16.810278500000017</v>
      </c>
      <c r="J1578" s="6" t="str">
        <f>OBV!F1578</f>
        <v>BEARISH</v>
      </c>
      <c r="K1578" s="6" t="str">
        <f>OBV!G1578</f>
        <v>NEUTRAL</v>
      </c>
      <c r="L1578" s="6" t="str">
        <f>OBV!H1578</f>
        <v>CONFIRMED BEARISH</v>
      </c>
      <c r="M1578" s="8">
        <f t="shared" si="240"/>
        <v>50</v>
      </c>
      <c r="N1578" s="8">
        <f t="shared" si="241"/>
        <v>0</v>
      </c>
      <c r="O1578" s="8">
        <f t="shared" si="242"/>
        <v>0</v>
      </c>
      <c r="P1578" s="8">
        <f t="shared" si="243"/>
        <v>16.5</v>
      </c>
      <c r="Q1578" s="9">
        <f t="shared" si="244"/>
        <v>19.975000000000001</v>
      </c>
      <c r="R1578" s="9">
        <f t="shared" si="245"/>
        <v>14.125</v>
      </c>
      <c r="S1578" s="9">
        <f t="shared" si="246"/>
        <v>14.925000000000001</v>
      </c>
      <c r="T1578" s="9">
        <f t="shared" si="247"/>
        <v>16.625</v>
      </c>
      <c r="U1578" s="8">
        <f t="shared" si="248"/>
        <v>16.341666666666669</v>
      </c>
      <c r="V1578" s="8">
        <f t="shared" si="249"/>
        <v>16.412500000000001</v>
      </c>
    </row>
    <row r="1579" spans="1:22" ht="13.5" x14ac:dyDescent="0.25">
      <c r="A1579" s="3">
        <f>RSI!A1579</f>
        <v>44613</v>
      </c>
      <c r="B1579" s="2">
        <f>RSI!B1579</f>
        <v>13.3666</v>
      </c>
      <c r="C1579" s="2">
        <f>RSI!I1579</f>
        <v>1.120761273786286</v>
      </c>
      <c r="D1579" s="2">
        <f>MACD!E1579</f>
        <v>0.73539657932989222</v>
      </c>
      <c r="E1579" s="2">
        <f>MACD!F1579</f>
        <v>0.80017724810803603</v>
      </c>
      <c r="F1579" s="2">
        <f>'Moving Avg'!D1579</f>
        <v>13.49048</v>
      </c>
      <c r="G1579" s="2">
        <f>'Moving Avg'!F1579</f>
        <v>14.688299999999998</v>
      </c>
      <c r="H1579" s="2">
        <f>'Moving Avg'!G1579</f>
        <v>15.848750000000001</v>
      </c>
      <c r="I1579" s="2">
        <f>'Moving Avg'!H1579</f>
        <v>16.788700000000016</v>
      </c>
      <c r="J1579" s="6" t="str">
        <f>OBV!F1579</f>
        <v>BEARISH</v>
      </c>
      <c r="K1579" s="6" t="str">
        <f>OBV!G1579</f>
        <v>NEUTRAL</v>
      </c>
      <c r="L1579" s="6" t="str">
        <f>OBV!H1579</f>
        <v>CONFIRMED BEARISH</v>
      </c>
      <c r="M1579" s="8">
        <f t="shared" si="240"/>
        <v>50</v>
      </c>
      <c r="N1579" s="8">
        <f t="shared" si="241"/>
        <v>100</v>
      </c>
      <c r="O1579" s="8">
        <f t="shared" si="242"/>
        <v>0</v>
      </c>
      <c r="P1579" s="8">
        <f t="shared" si="243"/>
        <v>16.5</v>
      </c>
      <c r="Q1579" s="9">
        <f t="shared" si="244"/>
        <v>54.975000000000001</v>
      </c>
      <c r="R1579" s="9">
        <f t="shared" si="245"/>
        <v>34.125</v>
      </c>
      <c r="S1579" s="9">
        <f t="shared" si="246"/>
        <v>29.925000000000001</v>
      </c>
      <c r="T1579" s="9">
        <f t="shared" si="247"/>
        <v>41.625</v>
      </c>
      <c r="U1579" s="8">
        <f t="shared" si="248"/>
        <v>39.674999999999997</v>
      </c>
      <c r="V1579" s="8">
        <f t="shared" si="249"/>
        <v>40.162499999999994</v>
      </c>
    </row>
    <row r="1580" spans="1:22" ht="13.5" x14ac:dyDescent="0.25">
      <c r="A1580" s="3">
        <f>RSI!A1580</f>
        <v>44614</v>
      </c>
      <c r="B1580" s="2">
        <f>RSI!B1580</f>
        <v>13.3666</v>
      </c>
      <c r="C1580" s="2">
        <f>RSI!I1580</f>
        <v>1.120761273786286</v>
      </c>
      <c r="D1580" s="2">
        <f>MACD!E1580</f>
        <v>0.65760726759709343</v>
      </c>
      <c r="E1580" s="2">
        <f>MACD!F1580</f>
        <v>0.77166325200584751</v>
      </c>
      <c r="F1580" s="2">
        <f>'Moving Avg'!D1580</f>
        <v>13.3666</v>
      </c>
      <c r="G1580" s="2">
        <f>'Moving Avg'!F1580</f>
        <v>14.528459999999999</v>
      </c>
      <c r="H1580" s="2">
        <f>'Moving Avg'!G1580</f>
        <v>15.782015999999999</v>
      </c>
      <c r="I1580" s="2">
        <f>'Moving Avg'!H1580</f>
        <v>16.767121500000016</v>
      </c>
      <c r="J1580" s="6" t="str">
        <f>OBV!F1580</f>
        <v>BEARISH</v>
      </c>
      <c r="K1580" s="6" t="str">
        <f>OBV!G1580</f>
        <v>NEUTRAL</v>
      </c>
      <c r="L1580" s="6" t="str">
        <f>OBV!H1580</f>
        <v>CONFIRMED BEARISH</v>
      </c>
      <c r="M1580" s="8">
        <f t="shared" si="240"/>
        <v>50</v>
      </c>
      <c r="N1580" s="8">
        <f t="shared" si="241"/>
        <v>100</v>
      </c>
      <c r="O1580" s="8">
        <f t="shared" si="242"/>
        <v>0</v>
      </c>
      <c r="P1580" s="8">
        <f t="shared" si="243"/>
        <v>16.5</v>
      </c>
      <c r="Q1580" s="9">
        <f t="shared" si="244"/>
        <v>54.975000000000001</v>
      </c>
      <c r="R1580" s="9">
        <f t="shared" si="245"/>
        <v>34.125</v>
      </c>
      <c r="S1580" s="9">
        <f t="shared" si="246"/>
        <v>29.925000000000001</v>
      </c>
      <c r="T1580" s="9">
        <f t="shared" si="247"/>
        <v>41.625</v>
      </c>
      <c r="U1580" s="8">
        <f t="shared" si="248"/>
        <v>39.674999999999997</v>
      </c>
      <c r="V1580" s="8">
        <f t="shared" si="249"/>
        <v>40.162499999999994</v>
      </c>
    </row>
    <row r="1581" spans="1:22" ht="13.5" x14ac:dyDescent="0.25">
      <c r="A1581" s="3">
        <f>RSI!A1581</f>
        <v>44615</v>
      </c>
      <c r="B1581" s="2">
        <f>RSI!B1581</f>
        <v>13.3666</v>
      </c>
      <c r="C1581" s="2">
        <f>RSI!I1581</f>
        <v>1.120761273786286</v>
      </c>
      <c r="D1581" s="2">
        <f>MACD!E1581</f>
        <v>0.59998308014151647</v>
      </c>
      <c r="E1581" s="2">
        <f>MACD!F1581</f>
        <v>0.73732721763298126</v>
      </c>
      <c r="F1581" s="2">
        <f>'Moving Avg'!D1581</f>
        <v>13.3666</v>
      </c>
      <c r="G1581" s="2">
        <f>'Moving Avg'!F1581</f>
        <v>14.368619999999998</v>
      </c>
      <c r="H1581" s="2">
        <f>'Moving Avg'!G1581</f>
        <v>15.715281999999997</v>
      </c>
      <c r="I1581" s="2">
        <f>'Moving Avg'!H1581</f>
        <v>16.745543000000012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  <c r="M1581" s="8">
        <f t="shared" si="240"/>
        <v>50</v>
      </c>
      <c r="N1581" s="8">
        <f t="shared" si="241"/>
        <v>100</v>
      </c>
      <c r="O1581" s="8">
        <f t="shared" si="242"/>
        <v>0</v>
      </c>
      <c r="P1581" s="8">
        <f t="shared" si="243"/>
        <v>33</v>
      </c>
      <c r="Q1581" s="9">
        <f t="shared" si="244"/>
        <v>57.45</v>
      </c>
      <c r="R1581" s="9">
        <f t="shared" si="245"/>
        <v>38.25</v>
      </c>
      <c r="S1581" s="9">
        <f t="shared" si="246"/>
        <v>37.35</v>
      </c>
      <c r="T1581" s="9">
        <f t="shared" si="247"/>
        <v>45.75</v>
      </c>
      <c r="U1581" s="8">
        <f t="shared" si="248"/>
        <v>44.35</v>
      </c>
      <c r="V1581" s="8">
        <f t="shared" si="249"/>
        <v>44.7</v>
      </c>
    </row>
    <row r="1582" spans="1:22" ht="13.5" x14ac:dyDescent="0.25">
      <c r="A1582" s="3">
        <f>RSI!A1582</f>
        <v>44616</v>
      </c>
      <c r="B1582" s="2">
        <f>RSI!B1582</f>
        <v>13.3666</v>
      </c>
      <c r="C1582" s="2">
        <f>RSI!I1582</f>
        <v>1.120761273786286</v>
      </c>
      <c r="D1582" s="2">
        <f>MACD!E1582</f>
        <v>0.50809138820177147</v>
      </c>
      <c r="E1582" s="2">
        <f>MACD!F1582</f>
        <v>0.69148005174673943</v>
      </c>
      <c r="F1582" s="2">
        <f>'Moving Avg'!D1582</f>
        <v>13.3666</v>
      </c>
      <c r="G1582" s="2">
        <f>'Moving Avg'!F1582</f>
        <v>14.208779999999999</v>
      </c>
      <c r="H1582" s="2">
        <f>'Moving Avg'!G1582</f>
        <v>15.648547999999996</v>
      </c>
      <c r="I1582" s="2">
        <f>'Moving Avg'!H1582</f>
        <v>16.723964500000012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  <c r="M1582" s="8">
        <f t="shared" si="240"/>
        <v>50</v>
      </c>
      <c r="N1582" s="8">
        <f t="shared" si="241"/>
        <v>100</v>
      </c>
      <c r="O1582" s="8">
        <f t="shared" si="242"/>
        <v>0</v>
      </c>
      <c r="P1582" s="8">
        <f t="shared" si="243"/>
        <v>33</v>
      </c>
      <c r="Q1582" s="9">
        <f t="shared" si="244"/>
        <v>57.45</v>
      </c>
      <c r="R1582" s="9">
        <f t="shared" si="245"/>
        <v>38.25</v>
      </c>
      <c r="S1582" s="9">
        <f t="shared" si="246"/>
        <v>37.35</v>
      </c>
      <c r="T1582" s="9">
        <f t="shared" si="247"/>
        <v>45.75</v>
      </c>
      <c r="U1582" s="8">
        <f t="shared" si="248"/>
        <v>44.35</v>
      </c>
      <c r="V1582" s="8">
        <f t="shared" si="249"/>
        <v>44.7</v>
      </c>
    </row>
    <row r="1583" spans="1:22" ht="13.5" x14ac:dyDescent="0.25">
      <c r="A1583" s="3">
        <f>RSI!A1583</f>
        <v>44617</v>
      </c>
      <c r="B1583" s="2">
        <f>RSI!B1583</f>
        <v>13.3666</v>
      </c>
      <c r="C1583" s="2">
        <f>RSI!I1583</f>
        <v>1.120761273786286</v>
      </c>
      <c r="D1583" s="2">
        <f>MACD!E1583</f>
        <v>0.43736494707289353</v>
      </c>
      <c r="E1583" s="2">
        <f>MACD!F1583</f>
        <v>0.64065703081197023</v>
      </c>
      <c r="F1583" s="2">
        <f>'Moving Avg'!D1583</f>
        <v>13.3666</v>
      </c>
      <c r="G1583" s="2">
        <f>'Moving Avg'!F1583</f>
        <v>14.085899999999999</v>
      </c>
      <c r="H1583" s="2">
        <f>'Moving Avg'!G1583</f>
        <v>15.581813999999994</v>
      </c>
      <c r="I1583" s="2">
        <f>'Moving Avg'!H1583</f>
        <v>16.702386000000008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  <c r="M1583" s="8">
        <f t="shared" si="240"/>
        <v>50</v>
      </c>
      <c r="N1583" s="8">
        <f t="shared" si="241"/>
        <v>100</v>
      </c>
      <c r="O1583" s="8">
        <f t="shared" si="242"/>
        <v>0</v>
      </c>
      <c r="P1583" s="8">
        <f t="shared" si="243"/>
        <v>33</v>
      </c>
      <c r="Q1583" s="9">
        <f t="shared" si="244"/>
        <v>57.45</v>
      </c>
      <c r="R1583" s="9">
        <f t="shared" si="245"/>
        <v>38.25</v>
      </c>
      <c r="S1583" s="9">
        <f t="shared" si="246"/>
        <v>37.35</v>
      </c>
      <c r="T1583" s="9">
        <f t="shared" si="247"/>
        <v>45.75</v>
      </c>
      <c r="U1583" s="8">
        <f t="shared" si="248"/>
        <v>44.35</v>
      </c>
      <c r="V1583" s="8">
        <f t="shared" si="249"/>
        <v>44.7</v>
      </c>
    </row>
    <row r="1584" spans="1:22" ht="13.5" x14ac:dyDescent="0.25">
      <c r="A1584" s="3">
        <f>RSI!A1584</f>
        <v>44620</v>
      </c>
      <c r="B1584" s="2">
        <f>RSI!B1584</f>
        <v>13.3666</v>
      </c>
      <c r="C1584" s="2">
        <f>RSI!I1584</f>
        <v>1.120761273786286</v>
      </c>
      <c r="D1584" s="2">
        <f>MACD!E1584</f>
        <v>0.38402696673462344</v>
      </c>
      <c r="E1584" s="2">
        <f>MACD!F1584</f>
        <v>0.58933101799650089</v>
      </c>
      <c r="F1584" s="2">
        <f>'Moving Avg'!D1584</f>
        <v>13.3666</v>
      </c>
      <c r="G1584" s="2">
        <f>'Moving Avg'!F1584</f>
        <v>13.96302</v>
      </c>
      <c r="H1584" s="2">
        <f>'Moving Avg'!G1584</f>
        <v>15.515079999999994</v>
      </c>
      <c r="I1584" s="2">
        <f>'Moving Avg'!H1584</f>
        <v>16.680807500000004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  <c r="M1584" s="8">
        <f t="shared" si="240"/>
        <v>50</v>
      </c>
      <c r="N1584" s="8">
        <f t="shared" si="241"/>
        <v>100</v>
      </c>
      <c r="O1584" s="8">
        <f t="shared" si="242"/>
        <v>0</v>
      </c>
      <c r="P1584" s="8">
        <f t="shared" si="243"/>
        <v>33</v>
      </c>
      <c r="Q1584" s="9">
        <f t="shared" si="244"/>
        <v>57.45</v>
      </c>
      <c r="R1584" s="9">
        <f t="shared" si="245"/>
        <v>38.25</v>
      </c>
      <c r="S1584" s="9">
        <f t="shared" si="246"/>
        <v>37.35</v>
      </c>
      <c r="T1584" s="9">
        <f t="shared" si="247"/>
        <v>45.75</v>
      </c>
      <c r="U1584" s="8">
        <f t="shared" si="248"/>
        <v>44.35</v>
      </c>
      <c r="V1584" s="8">
        <f t="shared" si="249"/>
        <v>44.7</v>
      </c>
    </row>
    <row r="1585" spans="1:22" ht="13.5" x14ac:dyDescent="0.25">
      <c r="A1585" s="3">
        <f>RSI!A1585</f>
        <v>44621</v>
      </c>
      <c r="B1585" s="2">
        <f>RSI!B1585</f>
        <v>13.3666</v>
      </c>
      <c r="C1585" s="2">
        <f>RSI!I1585</f>
        <v>1.120761273786286</v>
      </c>
      <c r="D1585" s="2">
        <f>MACD!E1585</f>
        <v>0.34492026456948643</v>
      </c>
      <c r="E1585" s="2">
        <f>MACD!F1585</f>
        <v>0.54044886731109798</v>
      </c>
      <c r="F1585" s="2">
        <f>'Moving Avg'!D1585</f>
        <v>13.3666</v>
      </c>
      <c r="G1585" s="2">
        <f>'Moving Avg'!F1585</f>
        <v>13.875605000000002</v>
      </c>
      <c r="H1585" s="2">
        <f>'Moving Avg'!G1585</f>
        <v>15.449743999999992</v>
      </c>
      <c r="I1585" s="2">
        <f>'Moving Avg'!H1585</f>
        <v>16.659229000000003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  <c r="M1585" s="8">
        <f t="shared" si="240"/>
        <v>50</v>
      </c>
      <c r="N1585" s="8">
        <f t="shared" si="241"/>
        <v>100</v>
      </c>
      <c r="O1585" s="8">
        <f t="shared" si="242"/>
        <v>0</v>
      </c>
      <c r="P1585" s="8">
        <f t="shared" si="243"/>
        <v>33</v>
      </c>
      <c r="Q1585" s="9">
        <f t="shared" si="244"/>
        <v>57.45</v>
      </c>
      <c r="R1585" s="9">
        <f t="shared" si="245"/>
        <v>38.25</v>
      </c>
      <c r="S1585" s="9">
        <f t="shared" si="246"/>
        <v>37.35</v>
      </c>
      <c r="T1585" s="9">
        <f t="shared" si="247"/>
        <v>45.75</v>
      </c>
      <c r="U1585" s="8">
        <f t="shared" si="248"/>
        <v>44.35</v>
      </c>
      <c r="V1585" s="8">
        <f t="shared" si="249"/>
        <v>44.7</v>
      </c>
    </row>
    <row r="1586" spans="1:22" ht="13.5" x14ac:dyDescent="0.25">
      <c r="A1586" s="3">
        <f>RSI!A1586</f>
        <v>44622</v>
      </c>
      <c r="B1586" s="2">
        <f>RSI!B1586</f>
        <v>13.3666</v>
      </c>
      <c r="C1586" s="2">
        <f>RSI!I1586</f>
        <v>1.120761273786286</v>
      </c>
      <c r="D1586" s="2">
        <f>MACD!E1586</f>
        <v>0.22211677695213439</v>
      </c>
      <c r="E1586" s="2">
        <f>MACD!F1586</f>
        <v>0.47678244923930524</v>
      </c>
      <c r="F1586" s="2">
        <f>'Moving Avg'!D1586</f>
        <v>13.3666</v>
      </c>
      <c r="G1586" s="2">
        <f>'Moving Avg'!F1586</f>
        <v>13.794685000000005</v>
      </c>
      <c r="H1586" s="2">
        <f>'Moving Avg'!G1586</f>
        <v>15.38440799999999</v>
      </c>
      <c r="I1586" s="2">
        <f>'Moving Avg'!H1586</f>
        <v>16.637151000000003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  <c r="M1586" s="8">
        <f t="shared" si="240"/>
        <v>50</v>
      </c>
      <c r="N1586" s="8">
        <f t="shared" si="241"/>
        <v>100</v>
      </c>
      <c r="O1586" s="8">
        <f t="shared" si="242"/>
        <v>0</v>
      </c>
      <c r="P1586" s="8">
        <f t="shared" si="243"/>
        <v>33</v>
      </c>
      <c r="Q1586" s="9">
        <f t="shared" si="244"/>
        <v>57.45</v>
      </c>
      <c r="R1586" s="9">
        <f t="shared" si="245"/>
        <v>38.25</v>
      </c>
      <c r="S1586" s="9">
        <f t="shared" si="246"/>
        <v>37.35</v>
      </c>
      <c r="T1586" s="9">
        <f t="shared" si="247"/>
        <v>45.75</v>
      </c>
      <c r="U1586" s="8">
        <f t="shared" si="248"/>
        <v>44.35</v>
      </c>
      <c r="V1586" s="8">
        <f t="shared" si="249"/>
        <v>44.7</v>
      </c>
    </row>
    <row r="1587" spans="1:22" ht="13.5" x14ac:dyDescent="0.25">
      <c r="A1587" s="3">
        <f>RSI!A1587</f>
        <v>44623</v>
      </c>
      <c r="B1587" s="2">
        <f>RSI!B1587</f>
        <v>13.3666</v>
      </c>
      <c r="C1587" s="2">
        <f>RSI!I1587</f>
        <v>1.120761273786286</v>
      </c>
      <c r="D1587" s="2">
        <f>MACD!E1587</f>
        <v>0.12337197295617841</v>
      </c>
      <c r="E1587" s="2">
        <f>MACD!F1587</f>
        <v>0.40610035398267985</v>
      </c>
      <c r="F1587" s="2">
        <f>'Moving Avg'!D1587</f>
        <v>13.3666</v>
      </c>
      <c r="G1587" s="2">
        <f>'Moving Avg'!F1587</f>
        <v>13.713765000000004</v>
      </c>
      <c r="H1587" s="2">
        <f>'Moving Avg'!G1587</f>
        <v>15.31907199999999</v>
      </c>
      <c r="I1587" s="2">
        <f>'Moving Avg'!H1587</f>
        <v>16.615073000000002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  <c r="M1587" s="8">
        <f t="shared" si="240"/>
        <v>50</v>
      </c>
      <c r="N1587" s="8">
        <f t="shared" si="241"/>
        <v>100</v>
      </c>
      <c r="O1587" s="8">
        <f t="shared" si="242"/>
        <v>0</v>
      </c>
      <c r="P1587" s="8">
        <f t="shared" si="243"/>
        <v>33</v>
      </c>
      <c r="Q1587" s="9">
        <f t="shared" si="244"/>
        <v>57.45</v>
      </c>
      <c r="R1587" s="9">
        <f t="shared" si="245"/>
        <v>38.25</v>
      </c>
      <c r="S1587" s="9">
        <f t="shared" si="246"/>
        <v>37.35</v>
      </c>
      <c r="T1587" s="9">
        <f t="shared" si="247"/>
        <v>45.75</v>
      </c>
      <c r="U1587" s="8">
        <f t="shared" si="248"/>
        <v>44.35</v>
      </c>
      <c r="V1587" s="8">
        <f t="shared" si="249"/>
        <v>44.7</v>
      </c>
    </row>
    <row r="1588" spans="1:22" ht="13.5" x14ac:dyDescent="0.25">
      <c r="A1588" s="3">
        <f>RSI!A1588</f>
        <v>44624</v>
      </c>
      <c r="B1588" s="2">
        <f>RSI!B1588</f>
        <v>13.3666</v>
      </c>
      <c r="C1588" s="2">
        <f>RSI!I1588</f>
        <v>1.120761273786286</v>
      </c>
      <c r="D1588" s="2">
        <f>MACD!E1588</f>
        <v>4.4601861871527149E-2</v>
      </c>
      <c r="E1588" s="2">
        <f>MACD!F1588</f>
        <v>0.33380065556044936</v>
      </c>
      <c r="F1588" s="2">
        <f>'Moving Avg'!D1588</f>
        <v>13.3666</v>
      </c>
      <c r="G1588" s="2">
        <f>'Moving Avg'!F1588</f>
        <v>13.632845000000003</v>
      </c>
      <c r="H1588" s="2">
        <f>'Moving Avg'!G1588</f>
        <v>15.253735999999989</v>
      </c>
      <c r="I1588" s="2">
        <f>'Moving Avg'!H1588</f>
        <v>16.592995000000002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  <c r="M1588" s="8">
        <f t="shared" si="240"/>
        <v>50</v>
      </c>
      <c r="N1588" s="8">
        <f t="shared" si="241"/>
        <v>100</v>
      </c>
      <c r="O1588" s="8">
        <f t="shared" si="242"/>
        <v>0</v>
      </c>
      <c r="P1588" s="8">
        <f t="shared" si="243"/>
        <v>33</v>
      </c>
      <c r="Q1588" s="9">
        <f t="shared" si="244"/>
        <v>57.45</v>
      </c>
      <c r="R1588" s="9">
        <f t="shared" si="245"/>
        <v>38.25</v>
      </c>
      <c r="S1588" s="9">
        <f t="shared" si="246"/>
        <v>37.35</v>
      </c>
      <c r="T1588" s="9">
        <f t="shared" si="247"/>
        <v>45.75</v>
      </c>
      <c r="U1588" s="8">
        <f t="shared" si="248"/>
        <v>44.35</v>
      </c>
      <c r="V1588" s="8">
        <f t="shared" si="249"/>
        <v>44.7</v>
      </c>
    </row>
    <row r="1589" spans="1:22" ht="13.5" x14ac:dyDescent="0.25">
      <c r="A1589" s="3">
        <f>RSI!A1589</f>
        <v>44627</v>
      </c>
      <c r="B1589" s="2">
        <f>RSI!B1589</f>
        <v>13.3666</v>
      </c>
      <c r="C1589" s="2">
        <f>RSI!I1589</f>
        <v>1.120761273786286</v>
      </c>
      <c r="D1589" s="2">
        <f>MACD!E1589</f>
        <v>-1.7620895951164783E-2</v>
      </c>
      <c r="E1589" s="2">
        <f>MACD!F1589</f>
        <v>0.26351634525812656</v>
      </c>
      <c r="F1589" s="2">
        <f>'Moving Avg'!D1589</f>
        <v>13.3666</v>
      </c>
      <c r="G1589" s="2">
        <f>'Moving Avg'!F1589</f>
        <v>13.585390000000004</v>
      </c>
      <c r="H1589" s="2">
        <f>'Moving Avg'!G1589</f>
        <v>15.188399999999987</v>
      </c>
      <c r="I1589" s="2">
        <f>'Moving Avg'!H1589</f>
        <v>16.568319500000001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  <c r="M1589" s="8">
        <f t="shared" si="240"/>
        <v>50</v>
      </c>
      <c r="N1589" s="8">
        <f t="shared" si="241"/>
        <v>100</v>
      </c>
      <c r="O1589" s="8">
        <f t="shared" si="242"/>
        <v>0</v>
      </c>
      <c r="P1589" s="8">
        <f t="shared" si="243"/>
        <v>33</v>
      </c>
      <c r="Q1589" s="9">
        <f t="shared" si="244"/>
        <v>57.45</v>
      </c>
      <c r="R1589" s="9">
        <f t="shared" si="245"/>
        <v>38.25</v>
      </c>
      <c r="S1589" s="9">
        <f t="shared" si="246"/>
        <v>37.35</v>
      </c>
      <c r="T1589" s="9">
        <f t="shared" si="247"/>
        <v>45.75</v>
      </c>
      <c r="U1589" s="8">
        <f t="shared" si="248"/>
        <v>44.35</v>
      </c>
      <c r="V1589" s="8">
        <f t="shared" si="249"/>
        <v>44.7</v>
      </c>
    </row>
    <row r="1590" spans="1:22" ht="13.5" x14ac:dyDescent="0.25">
      <c r="A1590" s="3">
        <f>RSI!A1590</f>
        <v>44628</v>
      </c>
      <c r="B1590" s="2">
        <f>RSI!B1590</f>
        <v>13.3666</v>
      </c>
      <c r="C1590" s="2">
        <f>RSI!I1590</f>
        <v>1.120761273786286</v>
      </c>
      <c r="D1590" s="2">
        <f>MACD!E1590</f>
        <v>-6.6170111955255351E-2</v>
      </c>
      <c r="E1590" s="2">
        <f>MACD!F1590</f>
        <v>0.19757905381545018</v>
      </c>
      <c r="F1590" s="2">
        <f>'Moving Avg'!D1590</f>
        <v>13.3666</v>
      </c>
      <c r="G1590" s="2">
        <f>'Moving Avg'!F1590</f>
        <v>13.537935000000004</v>
      </c>
      <c r="H1590" s="2">
        <f>'Moving Avg'!G1590</f>
        <v>15.123063999999985</v>
      </c>
      <c r="I1590" s="2">
        <f>'Moving Avg'!H1590</f>
        <v>16.543644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  <c r="M1590" s="8">
        <f t="shared" si="240"/>
        <v>50</v>
      </c>
      <c r="N1590" s="8">
        <f t="shared" si="241"/>
        <v>100</v>
      </c>
      <c r="O1590" s="8">
        <f t="shared" si="242"/>
        <v>0</v>
      </c>
      <c r="P1590" s="8">
        <f t="shared" si="243"/>
        <v>33</v>
      </c>
      <c r="Q1590" s="9">
        <f t="shared" si="244"/>
        <v>57.45</v>
      </c>
      <c r="R1590" s="9">
        <f t="shared" si="245"/>
        <v>38.25</v>
      </c>
      <c r="S1590" s="9">
        <f t="shared" si="246"/>
        <v>37.35</v>
      </c>
      <c r="T1590" s="9">
        <f t="shared" si="247"/>
        <v>45.75</v>
      </c>
      <c r="U1590" s="8">
        <f t="shared" si="248"/>
        <v>44.35</v>
      </c>
      <c r="V1590" s="8">
        <f t="shared" si="249"/>
        <v>44.7</v>
      </c>
    </row>
    <row r="1591" spans="1:22" ht="13.5" x14ac:dyDescent="0.25">
      <c r="A1591" s="3">
        <f>RSI!A1591</f>
        <v>44629</v>
      </c>
      <c r="B1591" s="2">
        <f>RSI!B1591</f>
        <v>13.3666</v>
      </c>
      <c r="C1591" s="2">
        <f>RSI!I1591</f>
        <v>1.120761273786286</v>
      </c>
      <c r="D1591" s="2">
        <f>MACD!E1591</f>
        <v>-0.10345317165127632</v>
      </c>
      <c r="E1591" s="2">
        <f>MACD!F1591</f>
        <v>0.13737260872210488</v>
      </c>
      <c r="F1591" s="2">
        <f>'Moving Avg'!D1591</f>
        <v>13.3666</v>
      </c>
      <c r="G1591" s="2">
        <f>'Moving Avg'!F1591</f>
        <v>13.490480000000002</v>
      </c>
      <c r="H1591" s="2">
        <f>'Moving Avg'!G1591</f>
        <v>15.058127999999986</v>
      </c>
      <c r="I1591" s="2">
        <f>'Moving Avg'!H1591</f>
        <v>16.5189685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  <c r="M1591" s="8">
        <f t="shared" si="240"/>
        <v>50</v>
      </c>
      <c r="N1591" s="8">
        <f t="shared" si="241"/>
        <v>100</v>
      </c>
      <c r="O1591" s="8">
        <f t="shared" si="242"/>
        <v>0</v>
      </c>
      <c r="P1591" s="8">
        <f t="shared" si="243"/>
        <v>33</v>
      </c>
      <c r="Q1591" s="9">
        <f t="shared" si="244"/>
        <v>57.45</v>
      </c>
      <c r="R1591" s="9">
        <f t="shared" si="245"/>
        <v>38.25</v>
      </c>
      <c r="S1591" s="9">
        <f t="shared" si="246"/>
        <v>37.35</v>
      </c>
      <c r="T1591" s="9">
        <f t="shared" si="247"/>
        <v>45.75</v>
      </c>
      <c r="U1591" s="8">
        <f t="shared" si="248"/>
        <v>44.35</v>
      </c>
      <c r="V1591" s="8">
        <f t="shared" si="249"/>
        <v>44.7</v>
      </c>
    </row>
    <row r="1592" spans="1:22" ht="13.5" x14ac:dyDescent="0.25">
      <c r="A1592" s="3">
        <f>RSI!A1592</f>
        <v>44630</v>
      </c>
      <c r="B1592" s="2">
        <f>RSI!B1592</f>
        <v>12.987</v>
      </c>
      <c r="C1592" s="2">
        <f>RSI!I1592</f>
        <v>0.68630875970899297</v>
      </c>
      <c r="D1592" s="2">
        <f>MACD!E1592</f>
        <v>-0.10336607401538345</v>
      </c>
      <c r="E1592" s="2">
        <f>MACD!F1592</f>
        <v>8.9224872174607228E-2</v>
      </c>
      <c r="F1592" s="2">
        <f>'Moving Avg'!D1592</f>
        <v>13.29068</v>
      </c>
      <c r="G1592" s="2">
        <f>'Moving Avg'!F1592</f>
        <v>13.440530000000004</v>
      </c>
      <c r="H1592" s="2">
        <f>'Moving Avg'!G1592</f>
        <v>14.985599999999984</v>
      </c>
      <c r="I1592" s="2">
        <f>'Moving Avg'!H1592</f>
        <v>16.492395000000002</v>
      </c>
      <c r="J1592" s="6" t="str">
        <f>OBV!F1592</f>
        <v>BEARISH</v>
      </c>
      <c r="K1592" s="6" t="str">
        <f>OBV!G1592</f>
        <v>NEUTRAL</v>
      </c>
      <c r="L1592" s="6" t="str">
        <f>OBV!H1592</f>
        <v>CONFIRMED BEARISH</v>
      </c>
      <c r="M1592" s="8">
        <f t="shared" si="240"/>
        <v>50</v>
      </c>
      <c r="N1592" s="8">
        <f t="shared" si="241"/>
        <v>100</v>
      </c>
      <c r="O1592" s="8">
        <f t="shared" si="242"/>
        <v>0</v>
      </c>
      <c r="P1592" s="8">
        <f t="shared" si="243"/>
        <v>16.5</v>
      </c>
      <c r="Q1592" s="9">
        <f t="shared" si="244"/>
        <v>54.975000000000001</v>
      </c>
      <c r="R1592" s="9">
        <f t="shared" si="245"/>
        <v>34.125</v>
      </c>
      <c r="S1592" s="9">
        <f t="shared" si="246"/>
        <v>29.925000000000001</v>
      </c>
      <c r="T1592" s="9">
        <f t="shared" si="247"/>
        <v>41.625</v>
      </c>
      <c r="U1592" s="8">
        <f t="shared" si="248"/>
        <v>39.674999999999997</v>
      </c>
      <c r="V1592" s="8">
        <f t="shared" si="249"/>
        <v>40.162499999999994</v>
      </c>
    </row>
    <row r="1593" spans="1:22" ht="13.5" x14ac:dyDescent="0.25">
      <c r="A1593" s="3">
        <f>RSI!A1593</f>
        <v>44631</v>
      </c>
      <c r="B1593" s="2">
        <f>RSI!B1593</f>
        <v>12.987</v>
      </c>
      <c r="C1593" s="2">
        <f>RSI!I1593</f>
        <v>0.68630875970899297</v>
      </c>
      <c r="D1593" s="2">
        <f>MACD!E1593</f>
        <v>-9.7793948243495521E-2</v>
      </c>
      <c r="E1593" s="2">
        <f>MACD!F1593</f>
        <v>5.1821108090986681E-2</v>
      </c>
      <c r="F1593" s="2">
        <f>'Moving Avg'!D1593</f>
        <v>13.214760000000002</v>
      </c>
      <c r="G1593" s="2">
        <f>'Moving Avg'!F1593</f>
        <v>13.390580000000003</v>
      </c>
      <c r="H1593" s="2">
        <f>'Moving Avg'!G1593</f>
        <v>14.913071999999984</v>
      </c>
      <c r="I1593" s="2">
        <f>'Moving Avg'!H1593</f>
        <v>16.465821500000004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  <c r="M1593" s="8">
        <f t="shared" si="240"/>
        <v>50</v>
      </c>
      <c r="N1593" s="8">
        <f t="shared" si="241"/>
        <v>100</v>
      </c>
      <c r="O1593" s="8">
        <f t="shared" si="242"/>
        <v>0</v>
      </c>
      <c r="P1593" s="8">
        <f t="shared" si="243"/>
        <v>16.5</v>
      </c>
      <c r="Q1593" s="9">
        <f t="shared" si="244"/>
        <v>54.975000000000001</v>
      </c>
      <c r="R1593" s="9">
        <f t="shared" si="245"/>
        <v>34.125</v>
      </c>
      <c r="S1593" s="9">
        <f t="shared" si="246"/>
        <v>29.925000000000001</v>
      </c>
      <c r="T1593" s="9">
        <f t="shared" si="247"/>
        <v>41.625</v>
      </c>
      <c r="U1593" s="8">
        <f t="shared" si="248"/>
        <v>39.674999999999997</v>
      </c>
      <c r="V1593" s="8">
        <f t="shared" si="249"/>
        <v>40.162499999999994</v>
      </c>
    </row>
    <row r="1594" spans="1:22" ht="13.5" x14ac:dyDescent="0.25">
      <c r="A1594" s="3">
        <f>RSI!A1594</f>
        <v>44634</v>
      </c>
      <c r="B1594" s="2">
        <f>RSI!B1594</f>
        <v>12.987</v>
      </c>
      <c r="C1594" s="2">
        <f>RSI!I1594</f>
        <v>0.68630875970899297</v>
      </c>
      <c r="D1594" s="2">
        <f>MACD!E1594</f>
        <v>-8.7987935764170189E-2</v>
      </c>
      <c r="E1594" s="2">
        <f>MACD!F1594</f>
        <v>2.3859299319955309E-2</v>
      </c>
      <c r="F1594" s="2">
        <f>'Moving Avg'!D1594</f>
        <v>13.138839999999998</v>
      </c>
      <c r="G1594" s="2">
        <f>'Moving Avg'!F1594</f>
        <v>13.340630000000001</v>
      </c>
      <c r="H1594" s="2">
        <f>'Moving Avg'!G1594</f>
        <v>14.840543999999984</v>
      </c>
      <c r="I1594" s="2">
        <f>'Moving Avg'!H1594</f>
        <v>16.439248000000006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  <c r="M1594" s="8">
        <f t="shared" si="240"/>
        <v>50</v>
      </c>
      <c r="N1594" s="8">
        <f t="shared" si="241"/>
        <v>100</v>
      </c>
      <c r="O1594" s="8">
        <f t="shared" si="242"/>
        <v>0</v>
      </c>
      <c r="P1594" s="8">
        <f t="shared" si="243"/>
        <v>16.5</v>
      </c>
      <c r="Q1594" s="9">
        <f t="shared" si="244"/>
        <v>54.975000000000001</v>
      </c>
      <c r="R1594" s="9">
        <f t="shared" si="245"/>
        <v>34.125</v>
      </c>
      <c r="S1594" s="9">
        <f t="shared" si="246"/>
        <v>29.925000000000001</v>
      </c>
      <c r="T1594" s="9">
        <f t="shared" si="247"/>
        <v>41.625</v>
      </c>
      <c r="U1594" s="8">
        <f t="shared" si="248"/>
        <v>39.674999999999997</v>
      </c>
      <c r="V1594" s="8">
        <f t="shared" si="249"/>
        <v>40.162499999999994</v>
      </c>
    </row>
    <row r="1595" spans="1:22" ht="13.5" x14ac:dyDescent="0.25">
      <c r="A1595" s="3">
        <f>RSI!A1595</f>
        <v>44635</v>
      </c>
      <c r="B1595" s="2">
        <f>RSI!B1595</f>
        <v>12.987</v>
      </c>
      <c r="C1595" s="2">
        <f>RSI!I1595</f>
        <v>0.68630875970899297</v>
      </c>
      <c r="D1595" s="2">
        <f>MACD!E1595</f>
        <v>-7.4976525009551764E-2</v>
      </c>
      <c r="E1595" s="2">
        <f>MACD!F1595</f>
        <v>4.0921344540538959E-3</v>
      </c>
      <c r="F1595" s="2">
        <f>'Moving Avg'!D1595</f>
        <v>13.06292</v>
      </c>
      <c r="G1595" s="2">
        <f>'Moving Avg'!F1595</f>
        <v>13.290680000000004</v>
      </c>
      <c r="H1595" s="2">
        <f>'Moving Avg'!G1595</f>
        <v>14.768015999999983</v>
      </c>
      <c r="I1595" s="2">
        <f>'Moving Avg'!H1595</f>
        <v>16.412674500000008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  <c r="M1595" s="8">
        <f t="shared" si="240"/>
        <v>50</v>
      </c>
      <c r="N1595" s="8">
        <f t="shared" si="241"/>
        <v>100</v>
      </c>
      <c r="O1595" s="8">
        <f t="shared" si="242"/>
        <v>0</v>
      </c>
      <c r="P1595" s="8">
        <f t="shared" si="243"/>
        <v>16.5</v>
      </c>
      <c r="Q1595" s="9">
        <f t="shared" si="244"/>
        <v>54.975000000000001</v>
      </c>
      <c r="R1595" s="9">
        <f t="shared" si="245"/>
        <v>34.125</v>
      </c>
      <c r="S1595" s="9">
        <f t="shared" si="246"/>
        <v>29.925000000000001</v>
      </c>
      <c r="T1595" s="9">
        <f t="shared" si="247"/>
        <v>41.625</v>
      </c>
      <c r="U1595" s="8">
        <f t="shared" si="248"/>
        <v>39.674999999999997</v>
      </c>
      <c r="V1595" s="8">
        <f t="shared" si="249"/>
        <v>40.162499999999994</v>
      </c>
    </row>
    <row r="1596" spans="1:22" ht="13.5" x14ac:dyDescent="0.25">
      <c r="A1596" s="3">
        <f>RSI!A1596</f>
        <v>44636</v>
      </c>
      <c r="B1596" s="2">
        <f>RSI!B1596</f>
        <v>12.987</v>
      </c>
      <c r="C1596" s="2">
        <f>RSI!I1596</f>
        <v>0.68630875970899297</v>
      </c>
      <c r="D1596" s="2">
        <f>MACD!E1596</f>
        <v>-5.9602040515084553E-2</v>
      </c>
      <c r="E1596" s="2">
        <f>MACD!F1596</f>
        <v>-8.6467005397737953E-3</v>
      </c>
      <c r="F1596" s="2">
        <f>'Moving Avg'!D1596</f>
        <v>12.987</v>
      </c>
      <c r="G1596" s="2">
        <f>'Moving Avg'!F1596</f>
        <v>13.271700000000001</v>
      </c>
      <c r="H1596" s="2">
        <f>'Moving Avg'!G1596</f>
        <v>14.695487999999985</v>
      </c>
      <c r="I1596" s="2">
        <f>'Moving Avg'!H1596</f>
        <v>16.388698500000011</v>
      </c>
      <c r="J1596" s="6" t="str">
        <f>OBV!F1596</f>
        <v>BEARISH</v>
      </c>
      <c r="K1596" s="6" t="str">
        <f>OBV!G1596</f>
        <v>NEUTRAL</v>
      </c>
      <c r="L1596" s="6" t="str">
        <f>OBV!H1596</f>
        <v>CONFIRMED BEARISH</v>
      </c>
      <c r="M1596" s="8">
        <f t="shared" si="240"/>
        <v>50</v>
      </c>
      <c r="N1596" s="8">
        <f t="shared" si="241"/>
        <v>100</v>
      </c>
      <c r="O1596" s="8">
        <f t="shared" si="242"/>
        <v>0</v>
      </c>
      <c r="P1596" s="8">
        <f t="shared" si="243"/>
        <v>16.5</v>
      </c>
      <c r="Q1596" s="9">
        <f t="shared" si="244"/>
        <v>54.975000000000001</v>
      </c>
      <c r="R1596" s="9">
        <f t="shared" si="245"/>
        <v>34.125</v>
      </c>
      <c r="S1596" s="9">
        <f t="shared" si="246"/>
        <v>29.925000000000001</v>
      </c>
      <c r="T1596" s="9">
        <f t="shared" si="247"/>
        <v>41.625</v>
      </c>
      <c r="U1596" s="8">
        <f t="shared" si="248"/>
        <v>39.674999999999997</v>
      </c>
      <c r="V1596" s="8">
        <f t="shared" si="249"/>
        <v>40.162499999999994</v>
      </c>
    </row>
    <row r="1597" spans="1:22" ht="13.5" x14ac:dyDescent="0.25">
      <c r="A1597" s="3">
        <f>RSI!A1597</f>
        <v>44637</v>
      </c>
      <c r="B1597" s="2">
        <f>RSI!B1597</f>
        <v>12.987</v>
      </c>
      <c r="C1597" s="2">
        <f>RSI!I1597</f>
        <v>0.68630875970899297</v>
      </c>
      <c r="D1597" s="2">
        <f>MACD!E1597</f>
        <v>-4.2551352771383222E-2</v>
      </c>
      <c r="E1597" s="2">
        <f>MACD!F1597</f>
        <v>-1.542763098609568E-2</v>
      </c>
      <c r="F1597" s="2">
        <f>'Moving Avg'!D1597</f>
        <v>12.987</v>
      </c>
      <c r="G1597" s="2">
        <f>'Moving Avg'!F1597</f>
        <v>13.252720000000002</v>
      </c>
      <c r="H1597" s="2">
        <f>'Moving Avg'!G1597</f>
        <v>14.622959999999985</v>
      </c>
      <c r="I1597" s="2">
        <f>'Moving Avg'!H1597</f>
        <v>16.365222000000006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  <c r="M1597" s="8">
        <f t="shared" si="240"/>
        <v>50</v>
      </c>
      <c r="N1597" s="8">
        <f t="shared" si="241"/>
        <v>100</v>
      </c>
      <c r="O1597" s="8">
        <f t="shared" si="242"/>
        <v>0</v>
      </c>
      <c r="P1597" s="8">
        <f t="shared" si="243"/>
        <v>33</v>
      </c>
      <c r="Q1597" s="9">
        <f t="shared" si="244"/>
        <v>57.45</v>
      </c>
      <c r="R1597" s="9">
        <f t="shared" si="245"/>
        <v>38.25</v>
      </c>
      <c r="S1597" s="9">
        <f t="shared" si="246"/>
        <v>37.35</v>
      </c>
      <c r="T1597" s="9">
        <f t="shared" si="247"/>
        <v>45.75</v>
      </c>
      <c r="U1597" s="8">
        <f t="shared" si="248"/>
        <v>44.35</v>
      </c>
      <c r="V1597" s="8">
        <f t="shared" si="249"/>
        <v>44.7</v>
      </c>
    </row>
    <row r="1598" spans="1:22" ht="13.5" x14ac:dyDescent="0.25">
      <c r="A1598" s="3">
        <f>RSI!A1598</f>
        <v>44638</v>
      </c>
      <c r="B1598" s="2">
        <f>RSI!B1598</f>
        <v>12.987</v>
      </c>
      <c r="C1598" s="2">
        <f>RSI!I1598</f>
        <v>0.68630875970899297</v>
      </c>
      <c r="D1598" s="2">
        <f>MACD!E1598</f>
        <v>-2.4381710205561902E-2</v>
      </c>
      <c r="E1598" s="2">
        <f>MACD!F1598</f>
        <v>-1.7218446829988927E-2</v>
      </c>
      <c r="F1598" s="2">
        <f>'Moving Avg'!D1598</f>
        <v>12.987</v>
      </c>
      <c r="G1598" s="2">
        <f>'Moving Avg'!F1598</f>
        <v>13.233740000000001</v>
      </c>
      <c r="H1598" s="2">
        <f>'Moving Avg'!G1598</f>
        <v>14.550431999999985</v>
      </c>
      <c r="I1598" s="2">
        <f>'Moving Avg'!H1598</f>
        <v>16.342994000000012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50</v>
      </c>
      <c r="N1598" s="8">
        <f t="shared" si="241"/>
        <v>45</v>
      </c>
      <c r="O1598" s="8">
        <f t="shared" si="242"/>
        <v>0</v>
      </c>
      <c r="P1598" s="8">
        <f t="shared" si="243"/>
        <v>33</v>
      </c>
      <c r="Q1598" s="9">
        <f t="shared" si="244"/>
        <v>38.200000000000003</v>
      </c>
      <c r="R1598" s="9">
        <f t="shared" si="245"/>
        <v>27.25</v>
      </c>
      <c r="S1598" s="9">
        <f t="shared" si="246"/>
        <v>29.1</v>
      </c>
      <c r="T1598" s="9">
        <f t="shared" si="247"/>
        <v>32</v>
      </c>
      <c r="U1598" s="8">
        <f t="shared" si="248"/>
        <v>31.516666666666669</v>
      </c>
      <c r="V1598" s="8">
        <f t="shared" si="249"/>
        <v>31.637500000000003</v>
      </c>
    </row>
    <row r="1599" spans="1:22" ht="13.5" x14ac:dyDescent="0.25">
      <c r="A1599" s="3">
        <f>RSI!A1599</f>
        <v>44641</v>
      </c>
      <c r="B1599" s="2">
        <f>RSI!B1599</f>
        <v>13.5664</v>
      </c>
      <c r="C1599" s="2">
        <f>RSI!I1599</f>
        <v>50.1930429778592</v>
      </c>
      <c r="D1599" s="2">
        <f>MACD!E1599</f>
        <v>-4.8460973606065494E-2</v>
      </c>
      <c r="E1599" s="2">
        <f>MACD!F1599</f>
        <v>-2.346695218520424E-2</v>
      </c>
      <c r="F1599" s="2">
        <f>'Moving Avg'!D1599</f>
        <v>13.102879999999999</v>
      </c>
      <c r="G1599" s="2">
        <f>'Moving Avg'!F1599</f>
        <v>13.243729999999999</v>
      </c>
      <c r="H1599" s="2">
        <f>'Moving Avg'!G1599</f>
        <v>14.489491999999986</v>
      </c>
      <c r="I1599" s="2">
        <f>'Moving Avg'!H1599</f>
        <v>16.328408500000009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  <c r="M1599" s="8">
        <f t="shared" si="240"/>
        <v>25</v>
      </c>
      <c r="N1599" s="8">
        <f t="shared" si="241"/>
        <v>100</v>
      </c>
      <c r="O1599" s="8">
        <f t="shared" si="242"/>
        <v>0</v>
      </c>
      <c r="P1599" s="8">
        <f t="shared" si="243"/>
        <v>33</v>
      </c>
      <c r="Q1599" s="9">
        <f t="shared" si="244"/>
        <v>48.7</v>
      </c>
      <c r="R1599" s="9">
        <f t="shared" si="245"/>
        <v>33.25</v>
      </c>
      <c r="S1599" s="9">
        <f t="shared" si="246"/>
        <v>33.6</v>
      </c>
      <c r="T1599" s="9">
        <f t="shared" si="247"/>
        <v>39.5</v>
      </c>
      <c r="U1599" s="8">
        <f t="shared" si="248"/>
        <v>38.516666666666673</v>
      </c>
      <c r="V1599" s="8">
        <f t="shared" si="249"/>
        <v>38.762500000000003</v>
      </c>
    </row>
    <row r="1600" spans="1:22" ht="13.5" x14ac:dyDescent="0.25">
      <c r="A1600" s="3">
        <f>RSI!A1600</f>
        <v>44642</v>
      </c>
      <c r="B1600" s="2">
        <f>RSI!B1600</f>
        <v>12.957000000000001</v>
      </c>
      <c r="C1600" s="2">
        <f>RSI!I1600</f>
        <v>32.07982036341609</v>
      </c>
      <c r="D1600" s="2">
        <f>MACD!E1600</f>
        <v>-2.3910413893000637E-2</v>
      </c>
      <c r="E1600" s="2">
        <f>MACD!F1600</f>
        <v>-2.3555644526763522E-2</v>
      </c>
      <c r="F1600" s="2">
        <f>'Moving Avg'!D1600</f>
        <v>13.096879999999999</v>
      </c>
      <c r="G1600" s="2">
        <f>'Moving Avg'!F1600</f>
        <v>13.223249999999998</v>
      </c>
      <c r="H1600" s="2">
        <f>'Moving Avg'!G1600</f>
        <v>14.416363999999989</v>
      </c>
      <c r="I1600" s="2">
        <f>'Moving Avg'!H1600</f>
        <v>16.313273500000012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  <c r="M1600" s="8">
        <f t="shared" si="240"/>
        <v>25</v>
      </c>
      <c r="N1600" s="8">
        <f t="shared" si="241"/>
        <v>45</v>
      </c>
      <c r="O1600" s="8">
        <f t="shared" si="242"/>
        <v>0</v>
      </c>
      <c r="P1600" s="8">
        <f t="shared" si="243"/>
        <v>33</v>
      </c>
      <c r="Q1600" s="9">
        <f t="shared" si="244"/>
        <v>29.45</v>
      </c>
      <c r="R1600" s="9">
        <f t="shared" si="245"/>
        <v>22.25</v>
      </c>
      <c r="S1600" s="9">
        <f t="shared" si="246"/>
        <v>25.35</v>
      </c>
      <c r="T1600" s="9">
        <f t="shared" si="247"/>
        <v>25.75</v>
      </c>
      <c r="U1600" s="8">
        <f t="shared" si="248"/>
        <v>25.683333333333337</v>
      </c>
      <c r="V1600" s="8">
        <f t="shared" si="249"/>
        <v>25.700000000000003</v>
      </c>
    </row>
    <row r="1601" spans="1:22" ht="13.5" x14ac:dyDescent="0.25">
      <c r="A1601" s="3">
        <f>RSI!A1601</f>
        <v>44643</v>
      </c>
      <c r="B1601" s="2">
        <f>RSI!B1601</f>
        <v>12.4176</v>
      </c>
      <c r="C1601" s="2">
        <f>RSI!I1601</f>
        <v>23.86909779054173</v>
      </c>
      <c r="D1601" s="2">
        <f>MACD!E1601</f>
        <v>4.0220200285530083E-2</v>
      </c>
      <c r="E1601" s="2">
        <f>MACD!F1601</f>
        <v>-1.0800475564304801E-2</v>
      </c>
      <c r="F1601" s="2">
        <f>'Moving Avg'!D1601</f>
        <v>12.982999999999999</v>
      </c>
      <c r="G1601" s="2">
        <f>'Moving Avg'!F1601</f>
        <v>13.175799999999999</v>
      </c>
      <c r="H1601" s="2">
        <f>'Moving Avg'!G1601</f>
        <v>14.332447999999991</v>
      </c>
      <c r="I1601" s="2">
        <f>'Moving Avg'!H1601</f>
        <v>16.297839000000014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0"/>
        <v>50</v>
      </c>
      <c r="N1601" s="8">
        <f t="shared" si="241"/>
        <v>0</v>
      </c>
      <c r="O1601" s="8">
        <f t="shared" si="242"/>
        <v>0</v>
      </c>
      <c r="P1601" s="8">
        <f t="shared" si="243"/>
        <v>16.5</v>
      </c>
      <c r="Q1601" s="9">
        <f t="shared" si="244"/>
        <v>19.975000000000001</v>
      </c>
      <c r="R1601" s="9">
        <f t="shared" si="245"/>
        <v>14.125</v>
      </c>
      <c r="S1601" s="9">
        <f t="shared" si="246"/>
        <v>14.925000000000001</v>
      </c>
      <c r="T1601" s="9">
        <f t="shared" si="247"/>
        <v>16.625</v>
      </c>
      <c r="U1601" s="8">
        <f t="shared" si="248"/>
        <v>16.341666666666669</v>
      </c>
      <c r="V1601" s="8">
        <f t="shared" si="249"/>
        <v>16.412500000000001</v>
      </c>
    </row>
    <row r="1602" spans="1:22" ht="13.5" x14ac:dyDescent="0.25">
      <c r="A1602" s="3">
        <f>RSI!A1602</f>
        <v>44644</v>
      </c>
      <c r="B1602" s="2">
        <f>RSI!B1602</f>
        <v>12.4176</v>
      </c>
      <c r="C1602" s="2">
        <f>RSI!I1602</f>
        <v>23.86909779054173</v>
      </c>
      <c r="D1602" s="2">
        <f>MACD!E1602</f>
        <v>4.242144842785045E-2</v>
      </c>
      <c r="E1602" s="2">
        <f>MACD!F1602</f>
        <v>-1.5609076587375093E-4</v>
      </c>
      <c r="F1602" s="2">
        <f>'Moving Avg'!D1602</f>
        <v>12.869120000000001</v>
      </c>
      <c r="G1602" s="2">
        <f>'Moving Avg'!F1602</f>
        <v>13.128349999999998</v>
      </c>
      <c r="H1602" s="2">
        <f>'Moving Avg'!G1602</f>
        <v>14.24853199999999</v>
      </c>
      <c r="I1602" s="2">
        <f>'Moving Avg'!H1602</f>
        <v>16.282404500000013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  <c r="M1602" s="8">
        <f t="shared" ref="M1602:M1665" si="250">IF(C1602&lt;30,50, IF(C1602&gt;70, 0, 25))</f>
        <v>50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19.975000000000001</v>
      </c>
      <c r="R1602" s="9">
        <f t="shared" si="245"/>
        <v>14.125</v>
      </c>
      <c r="S1602" s="9">
        <f t="shared" si="246"/>
        <v>14.925000000000001</v>
      </c>
      <c r="T1602" s="9">
        <f t="shared" si="247"/>
        <v>16.625</v>
      </c>
      <c r="U1602" s="8">
        <f t="shared" si="248"/>
        <v>16.341666666666669</v>
      </c>
      <c r="V1602" s="8">
        <f t="shared" si="249"/>
        <v>16.412500000000001</v>
      </c>
    </row>
    <row r="1603" spans="1:22" ht="13.5" x14ac:dyDescent="0.25">
      <c r="A1603" s="3">
        <f>RSI!A1603</f>
        <v>44645</v>
      </c>
      <c r="B1603" s="2">
        <f>RSI!B1603</f>
        <v>12.4176</v>
      </c>
      <c r="C1603" s="2">
        <f>RSI!I1603</f>
        <v>23.86909779054173</v>
      </c>
      <c r="D1603" s="2">
        <f>MACD!E1603</f>
        <v>5.0151526619949038E-2</v>
      </c>
      <c r="E1603" s="2">
        <f>MACD!F1603</f>
        <v>9.905432711290808E-3</v>
      </c>
      <c r="F1603" s="2">
        <f>'Moving Avg'!D1603</f>
        <v>12.755240000000001</v>
      </c>
      <c r="G1603" s="2">
        <f>'Moving Avg'!F1603</f>
        <v>13.080899999999996</v>
      </c>
      <c r="H1603" s="2">
        <f>'Moving Avg'!G1603</f>
        <v>14.164615999999992</v>
      </c>
      <c r="I1603" s="2">
        <f>'Moving Avg'!H1603</f>
        <v>16.263523500000012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  <c r="M1603" s="8">
        <f t="shared" si="250"/>
        <v>50</v>
      </c>
      <c r="N1603" s="8">
        <f t="shared" si="251"/>
        <v>0</v>
      </c>
      <c r="O1603" s="8">
        <f t="shared" si="252"/>
        <v>0</v>
      </c>
      <c r="P1603" s="8">
        <f t="shared" si="253"/>
        <v>16.5</v>
      </c>
      <c r="Q1603" s="9">
        <f t="shared" ref="Q1603:Q1666" si="254">0.35*M1603+N1603*0.35+O1603*0.15+P1603*0.15</f>
        <v>19.975000000000001</v>
      </c>
      <c r="R1603" s="9">
        <f t="shared" ref="R1603:R1666" si="255">M1603*0.2+N1603*0.2+O1603*0.35+P1603*0.25</f>
        <v>14.125</v>
      </c>
      <c r="S1603" s="9">
        <f t="shared" ref="S1603:S1666" si="256">M1603*0.15+N1603*0.15+O1603*0.25+P1603*0.45</f>
        <v>14.925000000000001</v>
      </c>
      <c r="T1603" s="9">
        <f t="shared" ref="T1603:T1666" si="257">0.25*SUM(M1603:P1603)</f>
        <v>16.625</v>
      </c>
      <c r="U1603" s="8">
        <f t="shared" ref="U1603:U1666" si="258">SUM(Q1603:S1603)/3</f>
        <v>16.341666666666669</v>
      </c>
      <c r="V1603" s="8">
        <f t="shared" ref="V1603:V1666" si="259">SUM(Q1603:T1603)/4</f>
        <v>16.412500000000001</v>
      </c>
    </row>
    <row r="1604" spans="1:22" ht="13.5" x14ac:dyDescent="0.25">
      <c r="A1604" s="3">
        <f>RSI!A1604</f>
        <v>44648</v>
      </c>
      <c r="B1604" s="2">
        <f>RSI!B1604</f>
        <v>12.4176</v>
      </c>
      <c r="C1604" s="2">
        <f>RSI!I1604</f>
        <v>23.86909779054173</v>
      </c>
      <c r="D1604" s="2">
        <f>MACD!E1604</f>
        <v>6.2125217207832151E-2</v>
      </c>
      <c r="E1604" s="2">
        <f>MACD!F1604</f>
        <v>2.0349389610599077E-2</v>
      </c>
      <c r="F1604" s="2">
        <f>'Moving Avg'!D1604</f>
        <v>12.52548</v>
      </c>
      <c r="G1604" s="2">
        <f>'Moving Avg'!F1604</f>
        <v>13.033449999999997</v>
      </c>
      <c r="H1604" s="2">
        <f>'Moving Avg'!G1604</f>
        <v>14.081699999999994</v>
      </c>
      <c r="I1604" s="2">
        <f>'Moving Avg'!H1604</f>
        <v>16.243194000000013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  <c r="M1604" s="8">
        <f t="shared" si="250"/>
        <v>50</v>
      </c>
      <c r="N1604" s="8">
        <f t="shared" si="251"/>
        <v>0</v>
      </c>
      <c r="O1604" s="8">
        <f t="shared" si="252"/>
        <v>0</v>
      </c>
      <c r="P1604" s="8">
        <f t="shared" si="253"/>
        <v>16.5</v>
      </c>
      <c r="Q1604" s="9">
        <f t="shared" si="254"/>
        <v>19.975000000000001</v>
      </c>
      <c r="R1604" s="9">
        <f t="shared" si="255"/>
        <v>14.125</v>
      </c>
      <c r="S1604" s="9">
        <f t="shared" si="256"/>
        <v>14.925000000000001</v>
      </c>
      <c r="T1604" s="9">
        <f t="shared" si="257"/>
        <v>16.625</v>
      </c>
      <c r="U1604" s="8">
        <f t="shared" si="258"/>
        <v>16.341666666666669</v>
      </c>
      <c r="V1604" s="8">
        <f t="shared" si="259"/>
        <v>16.412500000000001</v>
      </c>
    </row>
    <row r="1605" spans="1:22" ht="13.5" x14ac:dyDescent="0.25">
      <c r="A1605" s="3">
        <f>RSI!A1605</f>
        <v>44649</v>
      </c>
      <c r="B1605" s="2">
        <f>RSI!B1605</f>
        <v>12.4176</v>
      </c>
      <c r="C1605" s="2">
        <f>RSI!I1605</f>
        <v>23.869097790541744</v>
      </c>
      <c r="D1605" s="2">
        <f>MACD!E1605</f>
        <v>7.7287223027878937E-2</v>
      </c>
      <c r="E1605" s="2">
        <f>MACD!F1605</f>
        <v>3.1736956294055055E-2</v>
      </c>
      <c r="F1605" s="2">
        <f>'Moving Avg'!D1605</f>
        <v>12.4176</v>
      </c>
      <c r="G1605" s="2">
        <f>'Moving Avg'!F1605</f>
        <v>12.985999999999995</v>
      </c>
      <c r="H1605" s="2">
        <f>'Moving Avg'!G1605</f>
        <v>13.998783999999995</v>
      </c>
      <c r="I1605" s="2">
        <f>'Moving Avg'!H1605</f>
        <v>16.222864500000014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  <c r="M1605" s="8">
        <f t="shared" si="250"/>
        <v>50</v>
      </c>
      <c r="N1605" s="8">
        <f t="shared" si="251"/>
        <v>0</v>
      </c>
      <c r="O1605" s="8">
        <f t="shared" si="252"/>
        <v>0</v>
      </c>
      <c r="P1605" s="8">
        <f t="shared" si="253"/>
        <v>16.5</v>
      </c>
      <c r="Q1605" s="9">
        <f t="shared" si="254"/>
        <v>19.975000000000001</v>
      </c>
      <c r="R1605" s="9">
        <f t="shared" si="255"/>
        <v>14.125</v>
      </c>
      <c r="S1605" s="9">
        <f t="shared" si="256"/>
        <v>14.925000000000001</v>
      </c>
      <c r="T1605" s="9">
        <f t="shared" si="257"/>
        <v>16.625</v>
      </c>
      <c r="U1605" s="8">
        <f t="shared" si="258"/>
        <v>16.341666666666669</v>
      </c>
      <c r="V1605" s="8">
        <f t="shared" si="259"/>
        <v>16.412500000000001</v>
      </c>
    </row>
    <row r="1606" spans="1:22" ht="13.5" x14ac:dyDescent="0.25">
      <c r="A1606" s="3">
        <f>RSI!A1606</f>
        <v>44650</v>
      </c>
      <c r="B1606" s="2">
        <f>RSI!B1606</f>
        <v>12.4176</v>
      </c>
      <c r="C1606" s="2">
        <f>RSI!I1606</f>
        <v>23.86909779054173</v>
      </c>
      <c r="D1606" s="2">
        <f>MACD!E1606</f>
        <v>9.4774410231304174E-2</v>
      </c>
      <c r="E1606" s="2">
        <f>MACD!F1606</f>
        <v>4.4344447081504881E-2</v>
      </c>
      <c r="F1606" s="2">
        <f>'Moving Avg'!D1606</f>
        <v>12.4176</v>
      </c>
      <c r="G1606" s="2">
        <f>'Moving Avg'!F1606</f>
        <v>12.938549999999996</v>
      </c>
      <c r="H1606" s="2">
        <f>'Moving Avg'!G1606</f>
        <v>13.915867999999998</v>
      </c>
      <c r="I1606" s="2">
        <f>'Moving Avg'!H1606</f>
        <v>16.202535000000015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  <c r="M1606" s="8">
        <f t="shared" si="250"/>
        <v>50</v>
      </c>
      <c r="N1606" s="8">
        <f t="shared" si="251"/>
        <v>0</v>
      </c>
      <c r="O1606" s="8">
        <f t="shared" si="252"/>
        <v>0</v>
      </c>
      <c r="P1606" s="8">
        <f t="shared" si="253"/>
        <v>33</v>
      </c>
      <c r="Q1606" s="9">
        <f t="shared" si="254"/>
        <v>22.45</v>
      </c>
      <c r="R1606" s="9">
        <f t="shared" si="255"/>
        <v>18.25</v>
      </c>
      <c r="S1606" s="9">
        <f t="shared" si="256"/>
        <v>22.35</v>
      </c>
      <c r="T1606" s="9">
        <f t="shared" si="257"/>
        <v>20.75</v>
      </c>
      <c r="U1606" s="8">
        <f t="shared" si="258"/>
        <v>21.016666666666669</v>
      </c>
      <c r="V1606" s="8">
        <f t="shared" si="259"/>
        <v>20.950000000000003</v>
      </c>
    </row>
    <row r="1607" spans="1:22" ht="13.5" x14ac:dyDescent="0.25">
      <c r="A1607" s="3">
        <f>RSI!A1607</f>
        <v>44651</v>
      </c>
      <c r="B1607" s="2">
        <f>RSI!B1607</f>
        <v>12.4176</v>
      </c>
      <c r="C1607" s="2">
        <f>RSI!I1607</f>
        <v>23.869097790541744</v>
      </c>
      <c r="D1607" s="2">
        <f>MACD!E1607</f>
        <v>0.11388403655613644</v>
      </c>
      <c r="E1607" s="2">
        <f>MACD!F1607</f>
        <v>5.8252364976431194E-2</v>
      </c>
      <c r="F1607" s="2">
        <f>'Moving Avg'!D1607</f>
        <v>12.4176</v>
      </c>
      <c r="G1607" s="2">
        <f>'Moving Avg'!F1607</f>
        <v>12.891099999999998</v>
      </c>
      <c r="H1607" s="2">
        <f>'Moving Avg'!G1607</f>
        <v>13.832951999999999</v>
      </c>
      <c r="I1607" s="2">
        <f>'Moving Avg'!H1607</f>
        <v>16.182205500000013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  <c r="M1607" s="8">
        <f t="shared" si="250"/>
        <v>50</v>
      </c>
      <c r="N1607" s="8">
        <f t="shared" si="251"/>
        <v>0</v>
      </c>
      <c r="O1607" s="8">
        <f t="shared" si="252"/>
        <v>0</v>
      </c>
      <c r="P1607" s="8">
        <f t="shared" si="253"/>
        <v>33</v>
      </c>
      <c r="Q1607" s="9">
        <f t="shared" si="254"/>
        <v>22.45</v>
      </c>
      <c r="R1607" s="9">
        <f t="shared" si="255"/>
        <v>18.25</v>
      </c>
      <c r="S1607" s="9">
        <f t="shared" si="256"/>
        <v>22.35</v>
      </c>
      <c r="T1607" s="9">
        <f t="shared" si="257"/>
        <v>20.75</v>
      </c>
      <c r="U1607" s="8">
        <f t="shared" si="258"/>
        <v>21.016666666666669</v>
      </c>
      <c r="V1607" s="8">
        <f t="shared" si="259"/>
        <v>20.950000000000003</v>
      </c>
    </row>
    <row r="1608" spans="1:22" ht="13.5" x14ac:dyDescent="0.25">
      <c r="A1608" s="3">
        <f>RSI!A1608</f>
        <v>44652</v>
      </c>
      <c r="B1608" s="2">
        <f>RSI!B1608</f>
        <v>12.4176</v>
      </c>
      <c r="C1608" s="2">
        <f>RSI!I1608</f>
        <v>23.86909779054173</v>
      </c>
      <c r="D1608" s="2">
        <f>MACD!E1608</f>
        <v>0.13404703112338368</v>
      </c>
      <c r="E1608" s="2">
        <f>MACD!F1608</f>
        <v>7.3411298205821693E-2</v>
      </c>
      <c r="F1608" s="2">
        <f>'Moving Avg'!D1608</f>
        <v>12.4176</v>
      </c>
      <c r="G1608" s="2">
        <f>'Moving Avg'!F1608</f>
        <v>12.843649999999997</v>
      </c>
      <c r="H1608" s="2">
        <f>'Moving Avg'!G1608</f>
        <v>13.750036</v>
      </c>
      <c r="I1608" s="2">
        <f>'Moving Avg'!H1608</f>
        <v>16.159378500000013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  <c r="M1608" s="8">
        <f t="shared" si="250"/>
        <v>50</v>
      </c>
      <c r="N1608" s="8">
        <f t="shared" si="251"/>
        <v>0</v>
      </c>
      <c r="O1608" s="8">
        <f t="shared" si="252"/>
        <v>0</v>
      </c>
      <c r="P1608" s="8">
        <f t="shared" si="253"/>
        <v>33</v>
      </c>
      <c r="Q1608" s="9">
        <f t="shared" si="254"/>
        <v>22.45</v>
      </c>
      <c r="R1608" s="9">
        <f t="shared" si="255"/>
        <v>18.25</v>
      </c>
      <c r="S1608" s="9">
        <f t="shared" si="256"/>
        <v>22.35</v>
      </c>
      <c r="T1608" s="9">
        <f t="shared" si="257"/>
        <v>20.75</v>
      </c>
      <c r="U1608" s="8">
        <f t="shared" si="258"/>
        <v>21.016666666666669</v>
      </c>
      <c r="V1608" s="8">
        <f t="shared" si="259"/>
        <v>20.950000000000003</v>
      </c>
    </row>
    <row r="1609" spans="1:22" ht="13.5" x14ac:dyDescent="0.25">
      <c r="A1609" s="3">
        <f>RSI!A1609</f>
        <v>44655</v>
      </c>
      <c r="B1609" s="2">
        <f>RSI!B1609</f>
        <v>12.4176</v>
      </c>
      <c r="C1609" s="2">
        <f>RSI!I1609</f>
        <v>23.86909779054173</v>
      </c>
      <c r="D1609" s="2">
        <f>MACD!E1609</f>
        <v>0.2439439980222442</v>
      </c>
      <c r="E1609" s="2">
        <f>MACD!F1609</f>
        <v>0.10751783816910621</v>
      </c>
      <c r="F1609" s="2">
        <f>'Moving Avg'!D1609</f>
        <v>12.4176</v>
      </c>
      <c r="G1609" s="2">
        <f>'Moving Avg'!F1609</f>
        <v>12.796199999999995</v>
      </c>
      <c r="H1609" s="2">
        <f>'Moving Avg'!G1609</f>
        <v>13.667120000000001</v>
      </c>
      <c r="I1609" s="2">
        <f>'Moving Avg'!H1609</f>
        <v>16.136551500000014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  <c r="M1609" s="8">
        <f t="shared" si="250"/>
        <v>50</v>
      </c>
      <c r="N1609" s="8">
        <f t="shared" si="251"/>
        <v>0</v>
      </c>
      <c r="O1609" s="8">
        <f t="shared" si="252"/>
        <v>0</v>
      </c>
      <c r="P1609" s="8">
        <f t="shared" si="253"/>
        <v>33</v>
      </c>
      <c r="Q1609" s="9">
        <f t="shared" si="254"/>
        <v>22.45</v>
      </c>
      <c r="R1609" s="9">
        <f t="shared" si="255"/>
        <v>18.25</v>
      </c>
      <c r="S1609" s="9">
        <f t="shared" si="256"/>
        <v>22.35</v>
      </c>
      <c r="T1609" s="9">
        <f t="shared" si="257"/>
        <v>20.75</v>
      </c>
      <c r="U1609" s="8">
        <f t="shared" si="258"/>
        <v>21.016666666666669</v>
      </c>
      <c r="V1609" s="8">
        <f t="shared" si="259"/>
        <v>20.950000000000003</v>
      </c>
    </row>
    <row r="1610" spans="1:22" ht="13.5" x14ac:dyDescent="0.25">
      <c r="A1610" s="3">
        <f>RSI!A1610</f>
        <v>44656</v>
      </c>
      <c r="B1610" s="2">
        <f>RSI!B1610</f>
        <v>12.4176</v>
      </c>
      <c r="C1610" s="2">
        <f>RSI!I1610</f>
        <v>23.86909779054173</v>
      </c>
      <c r="D1610" s="2">
        <f>MACD!E1610</f>
        <v>0.2466035134213822</v>
      </c>
      <c r="E1610" s="2">
        <f>MACD!F1610</f>
        <v>0.13533497321956142</v>
      </c>
      <c r="F1610" s="2">
        <f>'Moving Avg'!D1610</f>
        <v>12.4176</v>
      </c>
      <c r="G1610" s="2">
        <f>'Moving Avg'!F1610</f>
        <v>12.748749999999996</v>
      </c>
      <c r="H1610" s="2">
        <f>'Moving Avg'!G1610</f>
        <v>13.584204000000001</v>
      </c>
      <c r="I1610" s="2">
        <f>'Moving Avg'!H1610</f>
        <v>16.113724500000014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  <c r="M1610" s="8">
        <f t="shared" si="250"/>
        <v>50</v>
      </c>
      <c r="N1610" s="8">
        <f t="shared" si="251"/>
        <v>0</v>
      </c>
      <c r="O1610" s="8">
        <f t="shared" si="252"/>
        <v>0</v>
      </c>
      <c r="P1610" s="8">
        <f t="shared" si="253"/>
        <v>33</v>
      </c>
      <c r="Q1610" s="9">
        <f t="shared" si="254"/>
        <v>22.45</v>
      </c>
      <c r="R1610" s="9">
        <f t="shared" si="255"/>
        <v>18.25</v>
      </c>
      <c r="S1610" s="9">
        <f t="shared" si="256"/>
        <v>22.35</v>
      </c>
      <c r="T1610" s="9">
        <f t="shared" si="257"/>
        <v>20.75</v>
      </c>
      <c r="U1610" s="8">
        <f t="shared" si="258"/>
        <v>21.016666666666669</v>
      </c>
      <c r="V1610" s="8">
        <f t="shared" si="259"/>
        <v>20.950000000000003</v>
      </c>
    </row>
    <row r="1611" spans="1:22" ht="13.5" x14ac:dyDescent="0.25">
      <c r="A1611" s="3">
        <f>RSI!A1611</f>
        <v>44657</v>
      </c>
      <c r="B1611" s="2">
        <f>RSI!B1611</f>
        <v>12.4176</v>
      </c>
      <c r="C1611" s="2">
        <f>RSI!I1611</f>
        <v>23.86909779054173</v>
      </c>
      <c r="D1611" s="2">
        <f>MACD!E1611</f>
        <v>0.16903927604553459</v>
      </c>
      <c r="E1611" s="2">
        <f>MACD!F1611</f>
        <v>0.14207583378475605</v>
      </c>
      <c r="F1611" s="2">
        <f>'Moving Avg'!D1611</f>
        <v>12.4176</v>
      </c>
      <c r="G1611" s="2">
        <f>'Moving Avg'!F1611</f>
        <v>12.701299999999996</v>
      </c>
      <c r="H1611" s="2">
        <f>'Moving Avg'!G1611</f>
        <v>13.501288000000002</v>
      </c>
      <c r="I1611" s="2">
        <f>'Moving Avg'!H1611</f>
        <v>16.090897500000015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  <c r="M1611" s="8">
        <f t="shared" si="250"/>
        <v>50</v>
      </c>
      <c r="N1611" s="8">
        <f t="shared" si="251"/>
        <v>0</v>
      </c>
      <c r="O1611" s="8">
        <f t="shared" si="252"/>
        <v>0</v>
      </c>
      <c r="P1611" s="8">
        <f t="shared" si="253"/>
        <v>33</v>
      </c>
      <c r="Q1611" s="9">
        <f t="shared" si="254"/>
        <v>22.45</v>
      </c>
      <c r="R1611" s="9">
        <f t="shared" si="255"/>
        <v>18.25</v>
      </c>
      <c r="S1611" s="9">
        <f t="shared" si="256"/>
        <v>22.35</v>
      </c>
      <c r="T1611" s="9">
        <f t="shared" si="257"/>
        <v>20.75</v>
      </c>
      <c r="U1611" s="8">
        <f t="shared" si="258"/>
        <v>21.016666666666669</v>
      </c>
      <c r="V1611" s="8">
        <f t="shared" si="259"/>
        <v>20.950000000000003</v>
      </c>
    </row>
    <row r="1612" spans="1:22" ht="13.5" x14ac:dyDescent="0.25">
      <c r="A1612" s="3">
        <f>RSI!A1612</f>
        <v>44658</v>
      </c>
      <c r="B1612" s="2">
        <f>RSI!B1612</f>
        <v>12.4176</v>
      </c>
      <c r="C1612" s="2">
        <f>RSI!I1612</f>
        <v>23.86909779054173</v>
      </c>
      <c r="D1612" s="2">
        <f>MACD!E1612</f>
        <v>0.10634320088160187</v>
      </c>
      <c r="E1612" s="2">
        <f>MACD!F1612</f>
        <v>0.13492930720412522</v>
      </c>
      <c r="F1612" s="2">
        <f>'Moving Avg'!D1612</f>
        <v>12.4176</v>
      </c>
      <c r="G1612" s="2">
        <f>'Moving Avg'!F1612</f>
        <v>12.672829999999996</v>
      </c>
      <c r="H1612" s="2">
        <f>'Moving Avg'!G1612</f>
        <v>13.418372000000002</v>
      </c>
      <c r="I1612" s="2">
        <f>'Moving Avg'!H1612</f>
        <v>16.065523000000013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  <c r="M1612" s="8">
        <f t="shared" si="250"/>
        <v>50</v>
      </c>
      <c r="N1612" s="8">
        <f t="shared" si="251"/>
        <v>100</v>
      </c>
      <c r="O1612" s="8">
        <f t="shared" si="252"/>
        <v>0</v>
      </c>
      <c r="P1612" s="8">
        <f t="shared" si="253"/>
        <v>33</v>
      </c>
      <c r="Q1612" s="9">
        <f t="shared" si="254"/>
        <v>57.45</v>
      </c>
      <c r="R1612" s="9">
        <f t="shared" si="255"/>
        <v>38.25</v>
      </c>
      <c r="S1612" s="9">
        <f t="shared" si="256"/>
        <v>37.35</v>
      </c>
      <c r="T1612" s="9">
        <f t="shared" si="257"/>
        <v>45.75</v>
      </c>
      <c r="U1612" s="8">
        <f t="shared" si="258"/>
        <v>44.35</v>
      </c>
      <c r="V1612" s="8">
        <f t="shared" si="259"/>
        <v>44.7</v>
      </c>
    </row>
    <row r="1613" spans="1:22" ht="13.5" x14ac:dyDescent="0.25">
      <c r="A1613" s="3">
        <f>RSI!A1613</f>
        <v>44659</v>
      </c>
      <c r="B1613" s="2">
        <f>RSI!B1613</f>
        <v>12.4176</v>
      </c>
      <c r="C1613" s="2">
        <f>RSI!I1613</f>
        <v>23.86909779054173</v>
      </c>
      <c r="D1613" s="2">
        <f>MACD!E1613</f>
        <v>5.6010455942548276E-2</v>
      </c>
      <c r="E1613" s="2">
        <f>MACD!F1613</f>
        <v>0.11914553695180982</v>
      </c>
      <c r="F1613" s="2">
        <f>'Moving Avg'!D1613</f>
        <v>12.4176</v>
      </c>
      <c r="G1613" s="2">
        <f>'Moving Avg'!F1613</f>
        <v>12.644359999999995</v>
      </c>
      <c r="H1613" s="2">
        <f>'Moving Avg'!G1613</f>
        <v>13.350240000000001</v>
      </c>
      <c r="I1613" s="2">
        <f>'Moving Avg'!H1613</f>
        <v>16.037701000000013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  <c r="M1613" s="8">
        <f t="shared" si="250"/>
        <v>50</v>
      </c>
      <c r="N1613" s="8">
        <f t="shared" si="251"/>
        <v>100</v>
      </c>
      <c r="O1613" s="8">
        <f t="shared" si="252"/>
        <v>0</v>
      </c>
      <c r="P1613" s="8">
        <f t="shared" si="253"/>
        <v>33</v>
      </c>
      <c r="Q1613" s="9">
        <f t="shared" si="254"/>
        <v>57.45</v>
      </c>
      <c r="R1613" s="9">
        <f t="shared" si="255"/>
        <v>38.25</v>
      </c>
      <c r="S1613" s="9">
        <f t="shared" si="256"/>
        <v>37.35</v>
      </c>
      <c r="T1613" s="9">
        <f t="shared" si="257"/>
        <v>45.75</v>
      </c>
      <c r="U1613" s="8">
        <f t="shared" si="258"/>
        <v>44.35</v>
      </c>
      <c r="V1613" s="8">
        <f t="shared" si="259"/>
        <v>44.7</v>
      </c>
    </row>
    <row r="1614" spans="1:22" ht="13.5" x14ac:dyDescent="0.25">
      <c r="A1614" s="3">
        <f>RSI!A1614</f>
        <v>44662</v>
      </c>
      <c r="B1614" s="2">
        <f>RSI!B1614</f>
        <v>12.4176</v>
      </c>
      <c r="C1614" s="2">
        <f>RSI!I1614</f>
        <v>23.86909779054173</v>
      </c>
      <c r="D1614" s="2">
        <f>MACD!E1614</f>
        <v>1.593767337272034E-2</v>
      </c>
      <c r="E1614" s="2">
        <f>MACD!F1614</f>
        <v>9.8503964235991934E-2</v>
      </c>
      <c r="F1614" s="2">
        <f>'Moving Avg'!D1614</f>
        <v>12.4176</v>
      </c>
      <c r="G1614" s="2">
        <f>'Moving Avg'!F1614</f>
        <v>12.615889999999995</v>
      </c>
      <c r="H1614" s="2">
        <f>'Moving Avg'!G1614</f>
        <v>13.282108000000003</v>
      </c>
      <c r="I1614" s="2">
        <f>'Moving Avg'!H1614</f>
        <v>16.009879000000012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  <c r="M1614" s="8">
        <f t="shared" si="250"/>
        <v>50</v>
      </c>
      <c r="N1614" s="8">
        <f t="shared" si="251"/>
        <v>100</v>
      </c>
      <c r="O1614" s="8">
        <f t="shared" si="252"/>
        <v>0</v>
      </c>
      <c r="P1614" s="8">
        <f t="shared" si="253"/>
        <v>33</v>
      </c>
      <c r="Q1614" s="9">
        <f t="shared" si="254"/>
        <v>57.45</v>
      </c>
      <c r="R1614" s="9">
        <f t="shared" si="255"/>
        <v>38.25</v>
      </c>
      <c r="S1614" s="9">
        <f t="shared" si="256"/>
        <v>37.35</v>
      </c>
      <c r="T1614" s="9">
        <f t="shared" si="257"/>
        <v>45.75</v>
      </c>
      <c r="U1614" s="8">
        <f t="shared" si="258"/>
        <v>44.35</v>
      </c>
      <c r="V1614" s="8">
        <f t="shared" si="259"/>
        <v>44.7</v>
      </c>
    </row>
    <row r="1615" spans="1:22" ht="13.5" x14ac:dyDescent="0.25">
      <c r="A1615" s="3">
        <f>RSI!A1615</f>
        <v>44663</v>
      </c>
      <c r="B1615" s="2">
        <f>RSI!B1615</f>
        <v>12.4176</v>
      </c>
      <c r="C1615" s="2">
        <f>RSI!I1615</f>
        <v>23.86909779054173</v>
      </c>
      <c r="D1615" s="2">
        <f>MACD!E1615</f>
        <v>-1.5640007254614119E-2</v>
      </c>
      <c r="E1615" s="2">
        <f>MACD!F1615</f>
        <v>7.567516993787074E-2</v>
      </c>
      <c r="F1615" s="2">
        <f>'Moving Avg'!D1615</f>
        <v>12.4176</v>
      </c>
      <c r="G1615" s="2">
        <f>'Moving Avg'!F1615</f>
        <v>12.587419999999995</v>
      </c>
      <c r="H1615" s="2">
        <f>'Moving Avg'!G1615</f>
        <v>13.228162000000003</v>
      </c>
      <c r="I1615" s="2">
        <f>'Moving Avg'!H1615</f>
        <v>15.982057000000012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  <c r="M1615" s="8">
        <f t="shared" si="250"/>
        <v>50</v>
      </c>
      <c r="N1615" s="8">
        <f t="shared" si="251"/>
        <v>100</v>
      </c>
      <c r="O1615" s="8">
        <f t="shared" si="252"/>
        <v>0</v>
      </c>
      <c r="P1615" s="8">
        <f t="shared" si="253"/>
        <v>33</v>
      </c>
      <c r="Q1615" s="9">
        <f t="shared" si="254"/>
        <v>57.45</v>
      </c>
      <c r="R1615" s="9">
        <f t="shared" si="255"/>
        <v>38.25</v>
      </c>
      <c r="S1615" s="9">
        <f t="shared" si="256"/>
        <v>37.35</v>
      </c>
      <c r="T1615" s="9">
        <f t="shared" si="257"/>
        <v>45.75</v>
      </c>
      <c r="U1615" s="8">
        <f t="shared" si="258"/>
        <v>44.35</v>
      </c>
      <c r="V1615" s="8">
        <f t="shared" si="259"/>
        <v>44.7</v>
      </c>
    </row>
    <row r="1616" spans="1:22" ht="13.5" x14ac:dyDescent="0.25">
      <c r="A1616" s="3">
        <f>RSI!A1616</f>
        <v>44664</v>
      </c>
      <c r="B1616" s="2">
        <f>RSI!B1616</f>
        <v>11.988</v>
      </c>
      <c r="C1616" s="2">
        <f>RSI!I1616</f>
        <v>14.738148124630527</v>
      </c>
      <c r="D1616" s="2">
        <f>MACD!E1616</f>
        <v>-8.3798994013317696E-3</v>
      </c>
      <c r="E1616" s="2">
        <f>MACD!F1616</f>
        <v>5.8864156070030239E-2</v>
      </c>
      <c r="F1616" s="2">
        <f>'Moving Avg'!D1616</f>
        <v>12.33168</v>
      </c>
      <c r="G1616" s="2">
        <f>'Moving Avg'!F1616</f>
        <v>12.537469999999995</v>
      </c>
      <c r="H1616" s="2">
        <f>'Moving Avg'!G1616</f>
        <v>13.168222000000005</v>
      </c>
      <c r="I1616" s="2">
        <f>'Moving Avg'!H1616</f>
        <v>15.952087000000011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0"/>
        <v>50</v>
      </c>
      <c r="N1616" s="8">
        <f t="shared" si="251"/>
        <v>100</v>
      </c>
      <c r="O1616" s="8">
        <f t="shared" si="252"/>
        <v>0</v>
      </c>
      <c r="P1616" s="8">
        <f t="shared" si="253"/>
        <v>16.5</v>
      </c>
      <c r="Q1616" s="9">
        <f t="shared" si="254"/>
        <v>54.975000000000001</v>
      </c>
      <c r="R1616" s="9">
        <f t="shared" si="255"/>
        <v>34.125</v>
      </c>
      <c r="S1616" s="9">
        <f t="shared" si="256"/>
        <v>29.925000000000001</v>
      </c>
      <c r="T1616" s="9">
        <f t="shared" si="257"/>
        <v>41.625</v>
      </c>
      <c r="U1616" s="8">
        <f t="shared" si="258"/>
        <v>39.674999999999997</v>
      </c>
      <c r="V1616" s="8">
        <f t="shared" si="259"/>
        <v>40.162499999999994</v>
      </c>
    </row>
    <row r="1617" spans="1:22" ht="13.5" x14ac:dyDescent="0.25">
      <c r="A1617" s="3">
        <f>RSI!A1617</f>
        <v>44665</v>
      </c>
      <c r="B1617" s="2">
        <f>RSI!B1617</f>
        <v>11.988</v>
      </c>
      <c r="C1617" s="2">
        <f>RSI!I1617</f>
        <v>14.738148124630527</v>
      </c>
      <c r="D1617" s="2">
        <f>MACD!E1617</f>
        <v>2.2994432119372021E-3</v>
      </c>
      <c r="E1617" s="2">
        <f>MACD!F1617</f>
        <v>4.7551213498411633E-2</v>
      </c>
      <c r="F1617" s="2">
        <f>'Moving Avg'!D1617</f>
        <v>12.245760000000001</v>
      </c>
      <c r="G1617" s="2">
        <f>'Moving Avg'!F1617</f>
        <v>12.487519999999996</v>
      </c>
      <c r="H1617" s="2">
        <f>'Moving Avg'!G1617</f>
        <v>13.108282000000004</v>
      </c>
      <c r="I1617" s="2">
        <f>'Moving Avg'!H1617</f>
        <v>15.922117000000007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0"/>
        <v>50</v>
      </c>
      <c r="N1617" s="8">
        <f t="shared" si="251"/>
        <v>100</v>
      </c>
      <c r="O1617" s="8">
        <f t="shared" si="252"/>
        <v>0</v>
      </c>
      <c r="P1617" s="8">
        <f t="shared" si="253"/>
        <v>16.5</v>
      </c>
      <c r="Q1617" s="9">
        <f t="shared" si="254"/>
        <v>54.975000000000001</v>
      </c>
      <c r="R1617" s="9">
        <f t="shared" si="255"/>
        <v>34.125</v>
      </c>
      <c r="S1617" s="9">
        <f t="shared" si="256"/>
        <v>29.925000000000001</v>
      </c>
      <c r="T1617" s="9">
        <f t="shared" si="257"/>
        <v>41.625</v>
      </c>
      <c r="U1617" s="8">
        <f t="shared" si="258"/>
        <v>39.674999999999997</v>
      </c>
      <c r="V1617" s="8">
        <f t="shared" si="259"/>
        <v>40.162499999999994</v>
      </c>
    </row>
    <row r="1618" spans="1:22" ht="13.5" x14ac:dyDescent="0.25">
      <c r="A1618" s="3">
        <f>RSI!A1618</f>
        <v>44666</v>
      </c>
      <c r="B1618" s="2">
        <f>RSI!B1618</f>
        <v>11.988</v>
      </c>
      <c r="C1618" s="2">
        <f>RSI!I1618</f>
        <v>14.738148124630527</v>
      </c>
      <c r="D1618" s="2">
        <f>MACD!E1618</f>
        <v>1.5535971547553373E-2</v>
      </c>
      <c r="E1618" s="2">
        <f>MACD!F1618</f>
        <v>4.1148165108239987E-2</v>
      </c>
      <c r="F1618" s="2">
        <f>'Moving Avg'!D1618</f>
        <v>12.159839999999999</v>
      </c>
      <c r="G1618" s="2">
        <f>'Moving Avg'!F1618</f>
        <v>12.437569999999997</v>
      </c>
      <c r="H1618" s="2">
        <f>'Moving Avg'!G1618</f>
        <v>13.048342000000007</v>
      </c>
      <c r="I1618" s="2">
        <f>'Moving Avg'!H1618</f>
        <v>15.892147000000005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  <c r="M1618" s="8">
        <f t="shared" si="250"/>
        <v>50</v>
      </c>
      <c r="N1618" s="8">
        <f t="shared" si="251"/>
        <v>100</v>
      </c>
      <c r="O1618" s="8">
        <f t="shared" si="252"/>
        <v>0</v>
      </c>
      <c r="P1618" s="8">
        <f t="shared" si="253"/>
        <v>16.5</v>
      </c>
      <c r="Q1618" s="9">
        <f t="shared" si="254"/>
        <v>54.975000000000001</v>
      </c>
      <c r="R1618" s="9">
        <f t="shared" si="255"/>
        <v>34.125</v>
      </c>
      <c r="S1618" s="9">
        <f t="shared" si="256"/>
        <v>29.925000000000001</v>
      </c>
      <c r="T1618" s="9">
        <f t="shared" si="257"/>
        <v>41.625</v>
      </c>
      <c r="U1618" s="8">
        <f t="shared" si="258"/>
        <v>39.674999999999997</v>
      </c>
      <c r="V1618" s="8">
        <f t="shared" si="259"/>
        <v>40.162499999999994</v>
      </c>
    </row>
    <row r="1619" spans="1:22" ht="13.5" x14ac:dyDescent="0.25">
      <c r="A1619" s="3">
        <f>RSI!A1619</f>
        <v>44669</v>
      </c>
      <c r="B1619" s="2">
        <f>RSI!B1619</f>
        <v>11.988</v>
      </c>
      <c r="C1619" s="2">
        <f>RSI!I1619</f>
        <v>14.738148124630527</v>
      </c>
      <c r="D1619" s="2">
        <f>MACD!E1619</f>
        <v>3.0625149342721869E-2</v>
      </c>
      <c r="E1619" s="2">
        <f>MACD!F1619</f>
        <v>3.9043561955136363E-2</v>
      </c>
      <c r="F1619" s="2">
        <f>'Moving Avg'!D1619</f>
        <v>12.073919999999999</v>
      </c>
      <c r="G1619" s="2">
        <f>'Moving Avg'!F1619</f>
        <v>12.358649999999997</v>
      </c>
      <c r="H1619" s="2">
        <f>'Moving Avg'!G1619</f>
        <v>13.001788000000007</v>
      </c>
      <c r="I1619" s="2">
        <f>'Moving Avg'!H1619</f>
        <v>15.862177000000001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  <c r="M1619" s="8">
        <f t="shared" si="250"/>
        <v>50</v>
      </c>
      <c r="N1619" s="8">
        <f t="shared" si="251"/>
        <v>45</v>
      </c>
      <c r="O1619" s="8">
        <f t="shared" si="252"/>
        <v>0</v>
      </c>
      <c r="P1619" s="8">
        <f t="shared" si="253"/>
        <v>16.5</v>
      </c>
      <c r="Q1619" s="9">
        <f t="shared" si="254"/>
        <v>35.725000000000001</v>
      </c>
      <c r="R1619" s="9">
        <f t="shared" si="255"/>
        <v>23.125</v>
      </c>
      <c r="S1619" s="9">
        <f t="shared" si="256"/>
        <v>21.675000000000001</v>
      </c>
      <c r="T1619" s="9">
        <f t="shared" si="257"/>
        <v>27.875</v>
      </c>
      <c r="U1619" s="8">
        <f t="shared" si="258"/>
        <v>26.841666666666669</v>
      </c>
      <c r="V1619" s="8">
        <f t="shared" si="259"/>
        <v>27.1</v>
      </c>
    </row>
    <row r="1620" spans="1:22" ht="13.5" x14ac:dyDescent="0.25">
      <c r="A1620" s="3">
        <f>RSI!A1620</f>
        <v>44670</v>
      </c>
      <c r="B1620" s="2">
        <f>RSI!B1620</f>
        <v>11.648300000000001</v>
      </c>
      <c r="C1620" s="2">
        <f>RSI!I1620</f>
        <v>10.475882082765452</v>
      </c>
      <c r="D1620" s="2">
        <f>MACD!E1620</f>
        <v>7.215683964557229E-2</v>
      </c>
      <c r="E1620" s="2">
        <f>MACD!F1620</f>
        <v>4.5666217493223554E-2</v>
      </c>
      <c r="F1620" s="2">
        <f>'Moving Avg'!D1620</f>
        <v>11.920059999999999</v>
      </c>
      <c r="G1620" s="2">
        <f>'Moving Avg'!F1620</f>
        <v>12.293214999999998</v>
      </c>
      <c r="H1620" s="2">
        <f>'Moving Avg'!G1620</f>
        <v>12.948440000000007</v>
      </c>
      <c r="I1620" s="2">
        <f>'Moving Avg'!H1620</f>
        <v>15.830458499999999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  <c r="M1620" s="8">
        <f t="shared" si="250"/>
        <v>50</v>
      </c>
      <c r="N1620" s="8">
        <f t="shared" si="251"/>
        <v>0</v>
      </c>
      <c r="O1620" s="8">
        <f t="shared" si="252"/>
        <v>0</v>
      </c>
      <c r="P1620" s="8">
        <f t="shared" si="253"/>
        <v>16.5</v>
      </c>
      <c r="Q1620" s="9">
        <f t="shared" si="254"/>
        <v>19.975000000000001</v>
      </c>
      <c r="R1620" s="9">
        <f t="shared" si="255"/>
        <v>14.125</v>
      </c>
      <c r="S1620" s="9">
        <f t="shared" si="256"/>
        <v>14.925000000000001</v>
      </c>
      <c r="T1620" s="9">
        <f t="shared" si="257"/>
        <v>16.625</v>
      </c>
      <c r="U1620" s="8">
        <f t="shared" si="258"/>
        <v>16.341666666666669</v>
      </c>
      <c r="V1620" s="8">
        <f t="shared" si="259"/>
        <v>16.412500000000001</v>
      </c>
    </row>
    <row r="1621" spans="1:22" ht="13.5" x14ac:dyDescent="0.25">
      <c r="A1621" s="3">
        <f>RSI!A1621</f>
        <v>44671</v>
      </c>
      <c r="B1621" s="2">
        <f>RSI!B1621</f>
        <v>11.1289</v>
      </c>
      <c r="C1621" s="2">
        <f>RSI!I1621</f>
        <v>7.0965230418553062</v>
      </c>
      <c r="D1621" s="2">
        <f>MACD!E1621</f>
        <v>0.15111463871879494</v>
      </c>
      <c r="E1621" s="2">
        <f>MACD!F1621</f>
        <v>6.6755901738337842E-2</v>
      </c>
      <c r="F1621" s="2">
        <f>'Moving Avg'!D1621</f>
        <v>11.748239999999999</v>
      </c>
      <c r="G1621" s="2">
        <f>'Moving Avg'!F1621</f>
        <v>12.228779999999997</v>
      </c>
      <c r="H1621" s="2">
        <f>'Moving Avg'!G1621</f>
        <v>12.884704000000006</v>
      </c>
      <c r="I1621" s="2">
        <f>'Moving Avg'!H1621</f>
        <v>15.796142999999999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0"/>
        <v>50</v>
      </c>
      <c r="N1621" s="8">
        <f t="shared" si="251"/>
        <v>0</v>
      </c>
      <c r="O1621" s="8">
        <f t="shared" si="252"/>
        <v>0</v>
      </c>
      <c r="P1621" s="8">
        <f t="shared" si="253"/>
        <v>16.5</v>
      </c>
      <c r="Q1621" s="9">
        <f t="shared" si="254"/>
        <v>19.975000000000001</v>
      </c>
      <c r="R1621" s="9">
        <f t="shared" si="255"/>
        <v>14.125</v>
      </c>
      <c r="S1621" s="9">
        <f t="shared" si="256"/>
        <v>14.925000000000001</v>
      </c>
      <c r="T1621" s="9">
        <f t="shared" si="257"/>
        <v>16.625</v>
      </c>
      <c r="U1621" s="8">
        <f t="shared" si="258"/>
        <v>16.341666666666669</v>
      </c>
      <c r="V1621" s="8">
        <f t="shared" si="259"/>
        <v>16.412500000000001</v>
      </c>
    </row>
    <row r="1622" spans="1:22" ht="13.5" x14ac:dyDescent="0.25">
      <c r="A1622" s="3">
        <f>RSI!A1622</f>
        <v>44672</v>
      </c>
      <c r="B1622" s="2">
        <f>RSI!B1622</f>
        <v>11.1289</v>
      </c>
      <c r="C1622" s="2">
        <f>RSI!I1622</f>
        <v>7.0965230418553062</v>
      </c>
      <c r="D1622" s="2">
        <f>MACD!E1622</f>
        <v>0.22594009795030701</v>
      </c>
      <c r="E1622" s="2">
        <f>MACD!F1622</f>
        <v>9.8592740980731675E-2</v>
      </c>
      <c r="F1622" s="2">
        <f>'Moving Avg'!D1622</f>
        <v>11.576420000000001</v>
      </c>
      <c r="G1622" s="2">
        <f>'Moving Avg'!F1622</f>
        <v>12.164344999999997</v>
      </c>
      <c r="H1622" s="2">
        <f>'Moving Avg'!G1622</f>
        <v>12.827562000000006</v>
      </c>
      <c r="I1622" s="2">
        <f>'Moving Avg'!H1622</f>
        <v>15.761827499999997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  <c r="M1622" s="8">
        <f t="shared" si="250"/>
        <v>50</v>
      </c>
      <c r="N1622" s="8">
        <f t="shared" si="251"/>
        <v>0</v>
      </c>
      <c r="O1622" s="8">
        <f t="shared" si="252"/>
        <v>0</v>
      </c>
      <c r="P1622" s="8">
        <f t="shared" si="253"/>
        <v>16.5</v>
      </c>
      <c r="Q1622" s="9">
        <f t="shared" si="254"/>
        <v>19.975000000000001</v>
      </c>
      <c r="R1622" s="9">
        <f t="shared" si="255"/>
        <v>14.125</v>
      </c>
      <c r="S1622" s="9">
        <f t="shared" si="256"/>
        <v>14.925000000000001</v>
      </c>
      <c r="T1622" s="9">
        <f t="shared" si="257"/>
        <v>16.625</v>
      </c>
      <c r="U1622" s="8">
        <f t="shared" si="258"/>
        <v>16.341666666666669</v>
      </c>
      <c r="V1622" s="8">
        <f t="shared" si="259"/>
        <v>16.412500000000001</v>
      </c>
    </row>
    <row r="1623" spans="1:22" ht="13.5" x14ac:dyDescent="0.25">
      <c r="A1623" s="3">
        <f>RSI!A1623</f>
        <v>44673</v>
      </c>
      <c r="B1623" s="2">
        <f>RSI!B1623</f>
        <v>11.1289</v>
      </c>
      <c r="C1623" s="2">
        <f>RSI!I1623</f>
        <v>7.0965230418553062</v>
      </c>
      <c r="D1623" s="2">
        <f>MACD!E1623</f>
        <v>0.29667525720063459</v>
      </c>
      <c r="E1623" s="2">
        <f>MACD!F1623</f>
        <v>0.13820924422471226</v>
      </c>
      <c r="F1623" s="2">
        <f>'Moving Avg'!D1623</f>
        <v>11.4046</v>
      </c>
      <c r="G1623" s="2">
        <f>'Moving Avg'!F1623</f>
        <v>12.099909999999998</v>
      </c>
      <c r="H1623" s="2">
        <f>'Moving Avg'!G1623</f>
        <v>12.770420000000009</v>
      </c>
      <c r="I1623" s="2">
        <f>'Moving Avg'!H1623</f>
        <v>15.727561999999999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  <c r="M1623" s="8">
        <f t="shared" si="250"/>
        <v>50</v>
      </c>
      <c r="N1623" s="8">
        <f t="shared" si="251"/>
        <v>0</v>
      </c>
      <c r="O1623" s="8">
        <f t="shared" si="252"/>
        <v>0</v>
      </c>
      <c r="P1623" s="8">
        <f t="shared" si="253"/>
        <v>16.5</v>
      </c>
      <c r="Q1623" s="9">
        <f t="shared" si="254"/>
        <v>19.975000000000001</v>
      </c>
      <c r="R1623" s="9">
        <f t="shared" si="255"/>
        <v>14.125</v>
      </c>
      <c r="S1623" s="9">
        <f t="shared" si="256"/>
        <v>14.925000000000001</v>
      </c>
      <c r="T1623" s="9">
        <f t="shared" si="257"/>
        <v>16.625</v>
      </c>
      <c r="U1623" s="8">
        <f t="shared" si="258"/>
        <v>16.341666666666669</v>
      </c>
      <c r="V1623" s="8">
        <f t="shared" si="259"/>
        <v>16.412500000000001</v>
      </c>
    </row>
    <row r="1624" spans="1:22" ht="13.5" x14ac:dyDescent="0.25">
      <c r="A1624" s="3">
        <f>RSI!A1624</f>
        <v>44676</v>
      </c>
      <c r="B1624" s="2">
        <f>RSI!B1624</f>
        <v>11.628399999999999</v>
      </c>
      <c r="C1624" s="2">
        <f>RSI!I1624</f>
        <v>33.04080070732158</v>
      </c>
      <c r="D1624" s="2">
        <f>MACD!E1624</f>
        <v>0.32639966678763699</v>
      </c>
      <c r="E1624" s="2">
        <f>MACD!F1624</f>
        <v>0.17584732873729719</v>
      </c>
      <c r="F1624" s="2">
        <f>'Moving Avg'!D1624</f>
        <v>11.33268</v>
      </c>
      <c r="G1624" s="2">
        <f>'Moving Avg'!F1624</f>
        <v>12.060449999999998</v>
      </c>
      <c r="H1624" s="2">
        <f>'Moving Avg'!G1624</f>
        <v>12.723268000000008</v>
      </c>
      <c r="I1624" s="2">
        <f>'Moving Avg'!H1624</f>
        <v>15.695743999999998</v>
      </c>
      <c r="J1624" s="6" t="str">
        <f>OBV!F1624</f>
        <v>BULLISH</v>
      </c>
      <c r="K1624" s="6" t="str">
        <f>OBV!G1624</f>
        <v>NEUTRAL</v>
      </c>
      <c r="L1624" s="6" t="str">
        <f>OBV!H1624</f>
        <v>BULLISH DIVERGENCE</v>
      </c>
      <c r="M1624" s="8">
        <f t="shared" si="250"/>
        <v>25</v>
      </c>
      <c r="N1624" s="8">
        <f t="shared" si="251"/>
        <v>0</v>
      </c>
      <c r="O1624" s="8">
        <f t="shared" si="252"/>
        <v>0</v>
      </c>
      <c r="P1624" s="8">
        <f t="shared" si="253"/>
        <v>66.5</v>
      </c>
      <c r="Q1624" s="9">
        <f t="shared" si="254"/>
        <v>18.725000000000001</v>
      </c>
      <c r="R1624" s="9">
        <f t="shared" si="255"/>
        <v>21.625</v>
      </c>
      <c r="S1624" s="9">
        <f t="shared" si="256"/>
        <v>33.674999999999997</v>
      </c>
      <c r="T1624" s="9">
        <f t="shared" si="257"/>
        <v>22.875</v>
      </c>
      <c r="U1624" s="8">
        <f t="shared" si="258"/>
        <v>24.675000000000001</v>
      </c>
      <c r="V1624" s="8">
        <f t="shared" si="259"/>
        <v>24.225000000000001</v>
      </c>
    </row>
    <row r="1625" spans="1:22" ht="13.5" x14ac:dyDescent="0.25">
      <c r="A1625" s="3">
        <f>RSI!A1625</f>
        <v>44677</v>
      </c>
      <c r="B1625" s="2">
        <f>RSI!B1625</f>
        <v>11.628399999999999</v>
      </c>
      <c r="C1625" s="2">
        <f>RSI!I1625</f>
        <v>33.040800707321594</v>
      </c>
      <c r="D1625" s="2">
        <f>MACD!E1625</f>
        <v>0.35496209974853521</v>
      </c>
      <c r="E1625" s="2">
        <f>MACD!F1625</f>
        <v>0.21167028293954482</v>
      </c>
      <c r="F1625" s="2">
        <f>'Moving Avg'!D1625</f>
        <v>11.3287</v>
      </c>
      <c r="G1625" s="2">
        <f>'Moving Avg'!F1625</f>
        <v>12.020989999999998</v>
      </c>
      <c r="H1625" s="2">
        <f>'Moving Avg'!G1625</f>
        <v>12.676116000000006</v>
      </c>
      <c r="I1625" s="2">
        <f>'Moving Avg'!H1625</f>
        <v>15.663875999999995</v>
      </c>
      <c r="J1625" s="6" t="str">
        <f>OBV!F1625</f>
        <v>BULLISH</v>
      </c>
      <c r="K1625" s="6" t="str">
        <f>OBV!G1625</f>
        <v>NEUTRAL</v>
      </c>
      <c r="L1625" s="6" t="str">
        <f>OBV!H1625</f>
        <v>BULLISH DIVERGENCE</v>
      </c>
      <c r="M1625" s="8">
        <f t="shared" si="250"/>
        <v>25</v>
      </c>
      <c r="N1625" s="8">
        <f t="shared" si="251"/>
        <v>0</v>
      </c>
      <c r="O1625" s="8">
        <f t="shared" si="252"/>
        <v>0</v>
      </c>
      <c r="P1625" s="8">
        <f t="shared" si="253"/>
        <v>66.5</v>
      </c>
      <c r="Q1625" s="9">
        <f t="shared" si="254"/>
        <v>18.725000000000001</v>
      </c>
      <c r="R1625" s="9">
        <f t="shared" si="255"/>
        <v>21.625</v>
      </c>
      <c r="S1625" s="9">
        <f t="shared" si="256"/>
        <v>33.674999999999997</v>
      </c>
      <c r="T1625" s="9">
        <f t="shared" si="257"/>
        <v>22.875</v>
      </c>
      <c r="U1625" s="8">
        <f t="shared" si="258"/>
        <v>24.675000000000001</v>
      </c>
      <c r="V1625" s="8">
        <f t="shared" si="259"/>
        <v>24.225000000000001</v>
      </c>
    </row>
    <row r="1626" spans="1:22" ht="13.5" x14ac:dyDescent="0.25">
      <c r="A1626" s="3">
        <f>RSI!A1626</f>
        <v>44678</v>
      </c>
      <c r="B1626" s="2">
        <f>RSI!B1626</f>
        <v>11.8881</v>
      </c>
      <c r="C1626" s="2">
        <f>RSI!I1626</f>
        <v>42.691037799556497</v>
      </c>
      <c r="D1626" s="2">
        <f>MACD!E1626</f>
        <v>0.29695930962104988</v>
      </c>
      <c r="E1626" s="2">
        <f>MACD!F1626</f>
        <v>0.22872808827584584</v>
      </c>
      <c r="F1626" s="2">
        <f>'Moving Avg'!D1626</f>
        <v>11.480540000000001</v>
      </c>
      <c r="G1626" s="2">
        <f>'Moving Avg'!F1626</f>
        <v>11.994514999999998</v>
      </c>
      <c r="H1626" s="2">
        <f>'Moving Avg'!G1626</f>
        <v>12.646546000000006</v>
      </c>
      <c r="I1626" s="2">
        <f>'Moving Avg'!H1626</f>
        <v>15.633406499999994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0"/>
        <v>25</v>
      </c>
      <c r="N1626" s="8">
        <f t="shared" si="251"/>
        <v>0</v>
      </c>
      <c r="O1626" s="8">
        <f t="shared" si="252"/>
        <v>0</v>
      </c>
      <c r="P1626" s="8">
        <f t="shared" si="253"/>
        <v>83.5</v>
      </c>
      <c r="Q1626" s="9">
        <f t="shared" si="254"/>
        <v>21.274999999999999</v>
      </c>
      <c r="R1626" s="9">
        <f t="shared" si="255"/>
        <v>25.875</v>
      </c>
      <c r="S1626" s="9">
        <f t="shared" si="256"/>
        <v>41.325000000000003</v>
      </c>
      <c r="T1626" s="9">
        <f t="shared" si="257"/>
        <v>27.125</v>
      </c>
      <c r="U1626" s="8">
        <f t="shared" si="258"/>
        <v>29.491666666666664</v>
      </c>
      <c r="V1626" s="8">
        <f t="shared" si="259"/>
        <v>28.9</v>
      </c>
    </row>
    <row r="1627" spans="1:22" ht="13.5" x14ac:dyDescent="0.25">
      <c r="A1627" s="3">
        <f>RSI!A1627</f>
        <v>44679</v>
      </c>
      <c r="B1627" s="2">
        <f>RSI!B1627</f>
        <v>11.8881</v>
      </c>
      <c r="C1627" s="2">
        <f>RSI!I1627</f>
        <v>42.691037799556497</v>
      </c>
      <c r="D1627" s="2">
        <f>MACD!E1627</f>
        <v>0.24926983804400571</v>
      </c>
      <c r="E1627" s="2">
        <f>MACD!F1627</f>
        <v>0.23283643822947783</v>
      </c>
      <c r="F1627" s="2">
        <f>'Moving Avg'!D1627</f>
        <v>11.632380000000001</v>
      </c>
      <c r="G1627" s="2">
        <f>'Moving Avg'!F1627</f>
        <v>11.968039999999998</v>
      </c>
      <c r="H1627" s="2">
        <f>'Moving Avg'!G1627</f>
        <v>12.616976000000005</v>
      </c>
      <c r="I1627" s="2">
        <f>'Moving Avg'!H1627</f>
        <v>15.600439499999995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  <c r="M1627" s="8">
        <f t="shared" si="250"/>
        <v>25</v>
      </c>
      <c r="N1627" s="8">
        <f t="shared" si="251"/>
        <v>0</v>
      </c>
      <c r="O1627" s="8">
        <f t="shared" si="252"/>
        <v>0</v>
      </c>
      <c r="P1627" s="8">
        <f t="shared" si="253"/>
        <v>83.5</v>
      </c>
      <c r="Q1627" s="9">
        <f t="shared" si="254"/>
        <v>21.274999999999999</v>
      </c>
      <c r="R1627" s="9">
        <f t="shared" si="255"/>
        <v>25.875</v>
      </c>
      <c r="S1627" s="9">
        <f t="shared" si="256"/>
        <v>41.325000000000003</v>
      </c>
      <c r="T1627" s="9">
        <f t="shared" si="257"/>
        <v>27.125</v>
      </c>
      <c r="U1627" s="8">
        <f t="shared" si="258"/>
        <v>29.491666666666664</v>
      </c>
      <c r="V1627" s="8">
        <f t="shared" si="259"/>
        <v>28.9</v>
      </c>
    </row>
    <row r="1628" spans="1:22" ht="13.5" x14ac:dyDescent="0.25">
      <c r="A1628" s="3">
        <f>RSI!A1628</f>
        <v>44680</v>
      </c>
      <c r="B1628" s="2">
        <f>RSI!B1628</f>
        <v>11.8881</v>
      </c>
      <c r="C1628" s="2">
        <f>RSI!I1628</f>
        <v>42.691037799556497</v>
      </c>
      <c r="D1628" s="2">
        <f>MACD!E1628</f>
        <v>0.21020407156006549</v>
      </c>
      <c r="E1628" s="2">
        <f>MACD!F1628</f>
        <v>0.22830996489559538</v>
      </c>
      <c r="F1628" s="2">
        <f>'Moving Avg'!D1628</f>
        <v>11.784220000000001</v>
      </c>
      <c r="G1628" s="2">
        <f>'Moving Avg'!F1628</f>
        <v>11.941565000000001</v>
      </c>
      <c r="H1628" s="2">
        <f>'Moving Avg'!G1628</f>
        <v>12.587406000000003</v>
      </c>
      <c r="I1628" s="2">
        <f>'Moving Avg'!H1628</f>
        <v>15.567472499999994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  <c r="M1628" s="8">
        <f t="shared" si="250"/>
        <v>25</v>
      </c>
      <c r="N1628" s="8">
        <f t="shared" si="251"/>
        <v>45</v>
      </c>
      <c r="O1628" s="8">
        <f t="shared" si="252"/>
        <v>0</v>
      </c>
      <c r="P1628" s="8">
        <f t="shared" si="253"/>
        <v>83.5</v>
      </c>
      <c r="Q1628" s="9">
        <f t="shared" si="254"/>
        <v>37.024999999999999</v>
      </c>
      <c r="R1628" s="9">
        <f t="shared" si="255"/>
        <v>34.875</v>
      </c>
      <c r="S1628" s="9">
        <f t="shared" si="256"/>
        <v>48.075000000000003</v>
      </c>
      <c r="T1628" s="9">
        <f t="shared" si="257"/>
        <v>38.375</v>
      </c>
      <c r="U1628" s="8">
        <f t="shared" si="258"/>
        <v>39.991666666666667</v>
      </c>
      <c r="V1628" s="8">
        <f t="shared" si="259"/>
        <v>39.587500000000006</v>
      </c>
    </row>
    <row r="1629" spans="1:22" ht="13.5" x14ac:dyDescent="0.25">
      <c r="A1629" s="3">
        <f>RSI!A1629</f>
        <v>44685</v>
      </c>
      <c r="B1629" s="2">
        <f>RSI!B1629</f>
        <v>11.8881</v>
      </c>
      <c r="C1629" s="2">
        <f>RSI!I1629</f>
        <v>42.691037799556504</v>
      </c>
      <c r="D1629" s="2">
        <f>MACD!E1629</f>
        <v>0.17833996310045386</v>
      </c>
      <c r="E1629" s="2">
        <f>MACD!F1629</f>
        <v>0.21831596453656707</v>
      </c>
      <c r="F1629" s="2">
        <f>'Moving Avg'!D1629</f>
        <v>11.836160000000001</v>
      </c>
      <c r="G1629" s="2">
        <f>'Moving Avg'!F1629</f>
        <v>11.915089999999999</v>
      </c>
      <c r="H1629" s="2">
        <f>'Moving Avg'!G1629</f>
        <v>12.557836000000002</v>
      </c>
      <c r="I1629" s="2">
        <f>'Moving Avg'!H1629</f>
        <v>15.531757999999993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0"/>
        <v>25</v>
      </c>
      <c r="N1629" s="8">
        <f t="shared" si="251"/>
        <v>100</v>
      </c>
      <c r="O1629" s="8">
        <f t="shared" si="252"/>
        <v>0</v>
      </c>
      <c r="P1629" s="8">
        <f t="shared" si="253"/>
        <v>83.5</v>
      </c>
      <c r="Q1629" s="9">
        <f t="shared" si="254"/>
        <v>56.274999999999999</v>
      </c>
      <c r="R1629" s="9">
        <f t="shared" si="255"/>
        <v>45.875</v>
      </c>
      <c r="S1629" s="9">
        <f t="shared" si="256"/>
        <v>56.325000000000003</v>
      </c>
      <c r="T1629" s="9">
        <f t="shared" si="257"/>
        <v>52.125</v>
      </c>
      <c r="U1629" s="8">
        <f t="shared" si="258"/>
        <v>52.82500000000001</v>
      </c>
      <c r="V1629" s="8">
        <f t="shared" si="259"/>
        <v>52.650000000000006</v>
      </c>
    </row>
    <row r="1630" spans="1:22" ht="13.5" x14ac:dyDescent="0.25">
      <c r="A1630" s="3">
        <f>RSI!A1630</f>
        <v>44686</v>
      </c>
      <c r="B1630" s="2">
        <f>RSI!B1630</f>
        <v>11.8881</v>
      </c>
      <c r="C1630" s="2">
        <f>RSI!I1630</f>
        <v>42.691037799556504</v>
      </c>
      <c r="D1630" s="2">
        <f>MACD!E1630</f>
        <v>0.10021976458536841</v>
      </c>
      <c r="E1630" s="2">
        <f>MACD!F1630</f>
        <v>0.19469672454632736</v>
      </c>
      <c r="F1630" s="2">
        <f>'Moving Avg'!D1630</f>
        <v>11.8881</v>
      </c>
      <c r="G1630" s="2">
        <f>'Moving Avg'!F1630</f>
        <v>11.888615</v>
      </c>
      <c r="H1630" s="2">
        <f>'Moving Avg'!G1630</f>
        <v>12.528266</v>
      </c>
      <c r="I1630" s="2">
        <f>'Moving Avg'!H1630</f>
        <v>15.500289499999992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  <c r="M1630" s="8">
        <f t="shared" si="250"/>
        <v>25</v>
      </c>
      <c r="N1630" s="8">
        <f t="shared" si="251"/>
        <v>100</v>
      </c>
      <c r="O1630" s="8">
        <f t="shared" si="252"/>
        <v>0</v>
      </c>
      <c r="P1630" s="8">
        <f t="shared" si="253"/>
        <v>83.5</v>
      </c>
      <c r="Q1630" s="9">
        <f t="shared" si="254"/>
        <v>56.274999999999999</v>
      </c>
      <c r="R1630" s="9">
        <f t="shared" si="255"/>
        <v>45.875</v>
      </c>
      <c r="S1630" s="9">
        <f t="shared" si="256"/>
        <v>56.325000000000003</v>
      </c>
      <c r="T1630" s="9">
        <f t="shared" si="257"/>
        <v>52.125</v>
      </c>
      <c r="U1630" s="8">
        <f t="shared" si="258"/>
        <v>52.82500000000001</v>
      </c>
      <c r="V1630" s="8">
        <f t="shared" si="259"/>
        <v>52.650000000000006</v>
      </c>
    </row>
    <row r="1631" spans="1:22" ht="13.5" x14ac:dyDescent="0.25">
      <c r="A1631" s="3">
        <f>RSI!A1631</f>
        <v>44687</v>
      </c>
      <c r="B1631" s="2">
        <f>RSI!B1631</f>
        <v>11.8881</v>
      </c>
      <c r="C1631" s="2">
        <f>RSI!I1631</f>
        <v>42.691037799556497</v>
      </c>
      <c r="D1631" s="2">
        <f>MACD!E1631</f>
        <v>-4.4768080571298441E-2</v>
      </c>
      <c r="E1631" s="2">
        <f>MACD!F1631</f>
        <v>0.14680376352280222</v>
      </c>
      <c r="F1631" s="2">
        <f>'Moving Avg'!D1631</f>
        <v>11.8881</v>
      </c>
      <c r="G1631" s="2">
        <f>'Moving Avg'!F1631</f>
        <v>11.862140000000002</v>
      </c>
      <c r="H1631" s="2">
        <f>'Moving Avg'!G1631</f>
        <v>12.498696000000001</v>
      </c>
      <c r="I1631" s="2">
        <f>'Moving Avg'!H1631</f>
        <v>15.468820999999991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  <c r="M1631" s="8">
        <f t="shared" si="250"/>
        <v>25</v>
      </c>
      <c r="N1631" s="8">
        <f t="shared" si="251"/>
        <v>100</v>
      </c>
      <c r="O1631" s="8">
        <f t="shared" si="252"/>
        <v>0</v>
      </c>
      <c r="P1631" s="8">
        <f t="shared" si="253"/>
        <v>33</v>
      </c>
      <c r="Q1631" s="9">
        <f t="shared" si="254"/>
        <v>48.7</v>
      </c>
      <c r="R1631" s="9">
        <f t="shared" si="255"/>
        <v>33.25</v>
      </c>
      <c r="S1631" s="9">
        <f t="shared" si="256"/>
        <v>33.6</v>
      </c>
      <c r="T1631" s="9">
        <f t="shared" si="257"/>
        <v>39.5</v>
      </c>
      <c r="U1631" s="8">
        <f t="shared" si="258"/>
        <v>38.516666666666673</v>
      </c>
      <c r="V1631" s="8">
        <f t="shared" si="259"/>
        <v>38.762500000000003</v>
      </c>
    </row>
    <row r="1632" spans="1:22" ht="13.5" x14ac:dyDescent="0.25">
      <c r="A1632" s="3">
        <f>RSI!A1632</f>
        <v>44690</v>
      </c>
      <c r="B1632" s="2">
        <f>RSI!B1632</f>
        <v>11.8881</v>
      </c>
      <c r="C1632" s="2">
        <f>RSI!I1632</f>
        <v>42.691037799556497</v>
      </c>
      <c r="D1632" s="2">
        <f>MACD!E1632</f>
        <v>-0.16650422044536661</v>
      </c>
      <c r="E1632" s="2">
        <f>MACD!F1632</f>
        <v>8.4142166729168466E-2</v>
      </c>
      <c r="F1632" s="2">
        <f>'Moving Avg'!D1632</f>
        <v>11.8881</v>
      </c>
      <c r="G1632" s="2">
        <f>'Moving Avg'!F1632</f>
        <v>11.835665000000002</v>
      </c>
      <c r="H1632" s="2">
        <f>'Moving Avg'!G1632</f>
        <v>12.469125999999999</v>
      </c>
      <c r="I1632" s="2">
        <f>'Moving Avg'!H1632</f>
        <v>15.437352499999992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  <c r="M1632" s="8">
        <f t="shared" si="250"/>
        <v>25</v>
      </c>
      <c r="N1632" s="8">
        <f t="shared" si="251"/>
        <v>100</v>
      </c>
      <c r="O1632" s="8">
        <f t="shared" si="252"/>
        <v>0</v>
      </c>
      <c r="P1632" s="8">
        <f t="shared" si="253"/>
        <v>33</v>
      </c>
      <c r="Q1632" s="9">
        <f t="shared" si="254"/>
        <v>48.7</v>
      </c>
      <c r="R1632" s="9">
        <f t="shared" si="255"/>
        <v>33.25</v>
      </c>
      <c r="S1632" s="9">
        <f t="shared" si="256"/>
        <v>33.6</v>
      </c>
      <c r="T1632" s="9">
        <f t="shared" si="257"/>
        <v>39.5</v>
      </c>
      <c r="U1632" s="8">
        <f t="shared" si="258"/>
        <v>38.516666666666673</v>
      </c>
      <c r="V1632" s="8">
        <f t="shared" si="259"/>
        <v>38.762500000000003</v>
      </c>
    </row>
    <row r="1633" spans="1:22" ht="13.5" x14ac:dyDescent="0.25">
      <c r="A1633" s="3">
        <f>RSI!A1633</f>
        <v>44691</v>
      </c>
      <c r="B1633" s="2">
        <f>RSI!B1633</f>
        <v>11.988</v>
      </c>
      <c r="C1633" s="2">
        <f>RSI!I1633</f>
        <v>47.573767705929399</v>
      </c>
      <c r="D1633" s="2">
        <f>MACD!E1633</f>
        <v>-0.27603590586869409</v>
      </c>
      <c r="E1633" s="2">
        <f>MACD!F1633</f>
        <v>1.2106552209595958E-2</v>
      </c>
      <c r="F1633" s="2">
        <f>'Moving Avg'!D1633</f>
        <v>11.90808</v>
      </c>
      <c r="G1633" s="2">
        <f>'Moving Avg'!F1633</f>
        <v>11.814185000000004</v>
      </c>
      <c r="H1633" s="2">
        <f>'Moving Avg'!G1633</f>
        <v>12.441553999999996</v>
      </c>
      <c r="I1633" s="2">
        <f>'Moving Avg'!H1633</f>
        <v>15.40638349999999</v>
      </c>
      <c r="J1633" s="6" t="str">
        <f>OBV!F1633</f>
        <v>BULLISH</v>
      </c>
      <c r="K1633" s="6" t="str">
        <f>OBV!G1633</f>
        <v>NEUTRAL</v>
      </c>
      <c r="L1633" s="6" t="str">
        <f>OBV!H1633</f>
        <v>CONFIRMED BULLISH</v>
      </c>
      <c r="M1633" s="8">
        <f t="shared" si="250"/>
        <v>25</v>
      </c>
      <c r="N1633" s="8">
        <f t="shared" si="251"/>
        <v>100</v>
      </c>
      <c r="O1633" s="8">
        <f t="shared" si="252"/>
        <v>0</v>
      </c>
      <c r="P1633" s="8">
        <f t="shared" si="253"/>
        <v>83.5</v>
      </c>
      <c r="Q1633" s="9">
        <f t="shared" si="254"/>
        <v>56.274999999999999</v>
      </c>
      <c r="R1633" s="9">
        <f t="shared" si="255"/>
        <v>45.875</v>
      </c>
      <c r="S1633" s="9">
        <f t="shared" si="256"/>
        <v>56.325000000000003</v>
      </c>
      <c r="T1633" s="9">
        <f t="shared" si="257"/>
        <v>52.125</v>
      </c>
      <c r="U1633" s="8">
        <f t="shared" si="258"/>
        <v>52.82500000000001</v>
      </c>
      <c r="V1633" s="8">
        <f t="shared" si="259"/>
        <v>52.650000000000006</v>
      </c>
    </row>
    <row r="1634" spans="1:22" ht="13.5" x14ac:dyDescent="0.25">
      <c r="A1634" s="3">
        <f>RSI!A1634</f>
        <v>44692</v>
      </c>
      <c r="B1634" s="2">
        <f>RSI!B1634</f>
        <v>11.988</v>
      </c>
      <c r="C1634" s="2">
        <f>RSI!I1634</f>
        <v>47.573767705929399</v>
      </c>
      <c r="D1634" s="2">
        <f>MACD!E1634</f>
        <v>-0.29164978013633025</v>
      </c>
      <c r="E1634" s="2">
        <f>MACD!F1634</f>
        <v>-4.8644714259589286E-2</v>
      </c>
      <c r="F1634" s="2">
        <f>'Moving Avg'!D1634</f>
        <v>11.928059999999999</v>
      </c>
      <c r="G1634" s="2">
        <f>'Moving Avg'!F1634</f>
        <v>11.792705000000003</v>
      </c>
      <c r="H1634" s="2">
        <f>'Moving Avg'!G1634</f>
        <v>12.413981999999997</v>
      </c>
      <c r="I1634" s="2">
        <f>'Moving Avg'!H1634</f>
        <v>15.375414499999993</v>
      </c>
      <c r="J1634" s="6" t="str">
        <f>OBV!F1634</f>
        <v>BULLISH</v>
      </c>
      <c r="K1634" s="6" t="str">
        <f>OBV!G1634</f>
        <v>NEUTRAL</v>
      </c>
      <c r="L1634" s="6" t="str">
        <f>OBV!H1634</f>
        <v>CONFIRMED BULLISH</v>
      </c>
      <c r="M1634" s="8">
        <f t="shared" si="250"/>
        <v>25</v>
      </c>
      <c r="N1634" s="8">
        <f t="shared" si="251"/>
        <v>100</v>
      </c>
      <c r="O1634" s="8">
        <f t="shared" si="252"/>
        <v>0</v>
      </c>
      <c r="P1634" s="8">
        <f t="shared" si="253"/>
        <v>83.5</v>
      </c>
      <c r="Q1634" s="9">
        <f t="shared" si="254"/>
        <v>56.274999999999999</v>
      </c>
      <c r="R1634" s="9">
        <f t="shared" si="255"/>
        <v>45.875</v>
      </c>
      <c r="S1634" s="9">
        <f t="shared" si="256"/>
        <v>56.325000000000003</v>
      </c>
      <c r="T1634" s="9">
        <f t="shared" si="257"/>
        <v>52.125</v>
      </c>
      <c r="U1634" s="8">
        <f t="shared" si="258"/>
        <v>52.82500000000001</v>
      </c>
      <c r="V1634" s="8">
        <f t="shared" si="259"/>
        <v>52.650000000000006</v>
      </c>
    </row>
    <row r="1635" spans="1:22" ht="13.5" x14ac:dyDescent="0.25">
      <c r="A1635" s="3">
        <f>RSI!A1635</f>
        <v>44693</v>
      </c>
      <c r="B1635" s="2">
        <f>RSI!B1635</f>
        <v>11.988</v>
      </c>
      <c r="C1635" s="2">
        <f>RSI!I1635</f>
        <v>47.573767705929392</v>
      </c>
      <c r="D1635" s="2">
        <f>MACD!E1635</f>
        <v>-0.30465723399118616</v>
      </c>
      <c r="E1635" s="2">
        <f>MACD!F1635</f>
        <v>-9.9847218205908667E-2</v>
      </c>
      <c r="F1635" s="2">
        <f>'Moving Avg'!D1635</f>
        <v>11.948040000000001</v>
      </c>
      <c r="G1635" s="2">
        <f>'Moving Avg'!F1635</f>
        <v>11.771225000000003</v>
      </c>
      <c r="H1635" s="2">
        <f>'Moving Avg'!G1635</f>
        <v>12.386410000000001</v>
      </c>
      <c r="I1635" s="2">
        <f>'Moving Avg'!H1635</f>
        <v>15.345444499999992</v>
      </c>
      <c r="J1635" s="6" t="str">
        <f>OBV!F1635</f>
        <v>BULLISH</v>
      </c>
      <c r="K1635" s="6" t="str">
        <f>OBV!G1635</f>
        <v>NEUTRAL</v>
      </c>
      <c r="L1635" s="6" t="str">
        <f>OBV!H1635</f>
        <v>CONFIRMED BULLISH</v>
      </c>
      <c r="M1635" s="8">
        <f t="shared" si="250"/>
        <v>25</v>
      </c>
      <c r="N1635" s="8">
        <f t="shared" si="251"/>
        <v>100</v>
      </c>
      <c r="O1635" s="8">
        <f t="shared" si="252"/>
        <v>0</v>
      </c>
      <c r="P1635" s="8">
        <f t="shared" si="253"/>
        <v>83.5</v>
      </c>
      <c r="Q1635" s="9">
        <f t="shared" si="254"/>
        <v>56.274999999999999</v>
      </c>
      <c r="R1635" s="9">
        <f t="shared" si="255"/>
        <v>45.875</v>
      </c>
      <c r="S1635" s="9">
        <f t="shared" si="256"/>
        <v>56.325000000000003</v>
      </c>
      <c r="T1635" s="9">
        <f t="shared" si="257"/>
        <v>52.125</v>
      </c>
      <c r="U1635" s="8">
        <f t="shared" si="258"/>
        <v>52.82500000000001</v>
      </c>
      <c r="V1635" s="8">
        <f t="shared" si="259"/>
        <v>52.650000000000006</v>
      </c>
    </row>
    <row r="1636" spans="1:22" ht="13.5" x14ac:dyDescent="0.25">
      <c r="A1636" s="3">
        <f>RSI!A1636</f>
        <v>44694</v>
      </c>
      <c r="B1636" s="2">
        <f>RSI!B1636</f>
        <v>11.988</v>
      </c>
      <c r="C1636" s="2">
        <f>RSI!I1636</f>
        <v>47.573767705929392</v>
      </c>
      <c r="D1636" s="2">
        <f>MACD!E1636</f>
        <v>-0.27552054132486248</v>
      </c>
      <c r="E1636" s="2">
        <f>MACD!F1636</f>
        <v>-0.13498188282969945</v>
      </c>
      <c r="F1636" s="2">
        <f>'Moving Avg'!D1636</f>
        <v>11.968019999999999</v>
      </c>
      <c r="G1636" s="2">
        <f>'Moving Avg'!F1636</f>
        <v>11.771225000000001</v>
      </c>
      <c r="H1636" s="2">
        <f>'Moving Avg'!G1636</f>
        <v>12.358838</v>
      </c>
      <c r="I1636" s="2">
        <f>'Moving Avg'!H1636</f>
        <v>15.315474499999992</v>
      </c>
      <c r="J1636" s="6" t="str">
        <f>OBV!F1636</f>
        <v>BULLISH</v>
      </c>
      <c r="K1636" s="6" t="str">
        <f>OBV!G1636</f>
        <v>NEUTRAL</v>
      </c>
      <c r="L1636" s="6" t="str">
        <f>OBV!H1636</f>
        <v>CONFIRMED BULLISH</v>
      </c>
      <c r="M1636" s="8">
        <f t="shared" si="250"/>
        <v>25</v>
      </c>
      <c r="N1636" s="8">
        <f t="shared" si="251"/>
        <v>100</v>
      </c>
      <c r="O1636" s="8">
        <f t="shared" si="252"/>
        <v>0</v>
      </c>
      <c r="P1636" s="8">
        <f t="shared" si="253"/>
        <v>83.5</v>
      </c>
      <c r="Q1636" s="9">
        <f t="shared" si="254"/>
        <v>56.274999999999999</v>
      </c>
      <c r="R1636" s="9">
        <f t="shared" si="255"/>
        <v>45.875</v>
      </c>
      <c r="S1636" s="9">
        <f t="shared" si="256"/>
        <v>56.325000000000003</v>
      </c>
      <c r="T1636" s="9">
        <f t="shared" si="257"/>
        <v>52.125</v>
      </c>
      <c r="U1636" s="8">
        <f t="shared" si="258"/>
        <v>52.82500000000001</v>
      </c>
      <c r="V1636" s="8">
        <f t="shared" si="259"/>
        <v>52.650000000000006</v>
      </c>
    </row>
    <row r="1637" spans="1:22" ht="13.5" x14ac:dyDescent="0.25">
      <c r="A1637" s="3">
        <f>RSI!A1637</f>
        <v>44697</v>
      </c>
      <c r="B1637" s="2">
        <f>RSI!B1637</f>
        <v>11.988</v>
      </c>
      <c r="C1637" s="2">
        <f>RSI!I1637</f>
        <v>47.573767705929392</v>
      </c>
      <c r="D1637" s="2">
        <f>MACD!E1637</f>
        <v>-0.25069127451991058</v>
      </c>
      <c r="E1637" s="2">
        <f>MACD!F1637</f>
        <v>-0.15812376116774168</v>
      </c>
      <c r="F1637" s="2">
        <f>'Moving Avg'!D1637</f>
        <v>11.988</v>
      </c>
      <c r="G1637" s="2">
        <f>'Moving Avg'!F1637</f>
        <v>11.771224999999999</v>
      </c>
      <c r="H1637" s="2">
        <f>'Moving Avg'!G1637</f>
        <v>12.331266000000001</v>
      </c>
      <c r="I1637" s="2">
        <f>'Moving Avg'!H1637</f>
        <v>15.285504499999991</v>
      </c>
      <c r="J1637" s="6" t="str">
        <f>OBV!F1637</f>
        <v>BULLISH</v>
      </c>
      <c r="K1637" s="6" t="str">
        <f>OBV!G1637</f>
        <v>NEUTRAL</v>
      </c>
      <c r="L1637" s="6" t="str">
        <f>OBV!H1637</f>
        <v>CONFIRMED BULLISH</v>
      </c>
      <c r="M1637" s="8">
        <f t="shared" si="250"/>
        <v>25</v>
      </c>
      <c r="N1637" s="8">
        <f t="shared" si="251"/>
        <v>100</v>
      </c>
      <c r="O1637" s="8">
        <f t="shared" si="252"/>
        <v>0</v>
      </c>
      <c r="P1637" s="8">
        <f t="shared" si="253"/>
        <v>83.5</v>
      </c>
      <c r="Q1637" s="9">
        <f t="shared" si="254"/>
        <v>56.274999999999999</v>
      </c>
      <c r="R1637" s="9">
        <f t="shared" si="255"/>
        <v>45.875</v>
      </c>
      <c r="S1637" s="9">
        <f t="shared" si="256"/>
        <v>56.325000000000003</v>
      </c>
      <c r="T1637" s="9">
        <f t="shared" si="257"/>
        <v>52.125</v>
      </c>
      <c r="U1637" s="8">
        <f t="shared" si="258"/>
        <v>52.82500000000001</v>
      </c>
      <c r="V1637" s="8">
        <f t="shared" si="259"/>
        <v>52.650000000000006</v>
      </c>
    </row>
    <row r="1638" spans="1:22" ht="13.5" x14ac:dyDescent="0.25">
      <c r="A1638" s="3">
        <f>RSI!A1638</f>
        <v>44698</v>
      </c>
      <c r="B1638" s="2">
        <f>RSI!B1638</f>
        <v>11.988</v>
      </c>
      <c r="C1638" s="2">
        <f>RSI!I1638</f>
        <v>47.573767705929392</v>
      </c>
      <c r="D1638" s="2">
        <f>MACD!E1638</f>
        <v>-0.22951972617392258</v>
      </c>
      <c r="E1638" s="2">
        <f>MACD!F1638</f>
        <v>-0.17240295416897788</v>
      </c>
      <c r="F1638" s="2">
        <f>'Moving Avg'!D1638</f>
        <v>11.988</v>
      </c>
      <c r="G1638" s="2">
        <f>'Moving Avg'!F1638</f>
        <v>11.771224999999999</v>
      </c>
      <c r="H1638" s="2">
        <f>'Moving Avg'!G1638</f>
        <v>12.303694000000005</v>
      </c>
      <c r="I1638" s="2">
        <f>'Moving Avg'!H1638</f>
        <v>15.255534499999989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  <c r="M1638" s="8">
        <f t="shared" si="250"/>
        <v>25</v>
      </c>
      <c r="N1638" s="8">
        <f t="shared" si="251"/>
        <v>100</v>
      </c>
      <c r="O1638" s="8">
        <f t="shared" si="252"/>
        <v>0</v>
      </c>
      <c r="P1638" s="8">
        <f t="shared" si="253"/>
        <v>33</v>
      </c>
      <c r="Q1638" s="9">
        <f t="shared" si="254"/>
        <v>48.7</v>
      </c>
      <c r="R1638" s="9">
        <f t="shared" si="255"/>
        <v>33.25</v>
      </c>
      <c r="S1638" s="9">
        <f t="shared" si="256"/>
        <v>33.6</v>
      </c>
      <c r="T1638" s="9">
        <f t="shared" si="257"/>
        <v>39.5</v>
      </c>
      <c r="U1638" s="8">
        <f t="shared" si="258"/>
        <v>38.516666666666673</v>
      </c>
      <c r="V1638" s="8">
        <f t="shared" si="259"/>
        <v>38.762500000000003</v>
      </c>
    </row>
    <row r="1639" spans="1:22" ht="13.5" x14ac:dyDescent="0.25">
      <c r="A1639" s="3">
        <f>RSI!A1639</f>
        <v>44699</v>
      </c>
      <c r="B1639" s="2">
        <f>RSI!B1639</f>
        <v>11.988</v>
      </c>
      <c r="C1639" s="2">
        <f>RSI!I1639</f>
        <v>47.573767705929392</v>
      </c>
      <c r="D1639" s="2">
        <f>MACD!E1639</f>
        <v>-0.21145518286953013</v>
      </c>
      <c r="E1639" s="2">
        <f>MACD!F1639</f>
        <v>-0.18021339990908836</v>
      </c>
      <c r="F1639" s="2">
        <f>'Moving Avg'!D1639</f>
        <v>11.988</v>
      </c>
      <c r="G1639" s="2">
        <f>'Moving Avg'!F1639</f>
        <v>11.771224999999998</v>
      </c>
      <c r="H1639" s="2">
        <f>'Moving Avg'!G1639</f>
        <v>12.276122000000004</v>
      </c>
      <c r="I1639" s="2">
        <f>'Moving Avg'!H1639</f>
        <v>15.225564499999988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  <c r="M1639" s="8">
        <f t="shared" si="250"/>
        <v>25</v>
      </c>
      <c r="N1639" s="8">
        <f t="shared" si="251"/>
        <v>100</v>
      </c>
      <c r="O1639" s="8">
        <f t="shared" si="252"/>
        <v>0</v>
      </c>
      <c r="P1639" s="8">
        <f t="shared" si="253"/>
        <v>33</v>
      </c>
      <c r="Q1639" s="9">
        <f t="shared" si="254"/>
        <v>48.7</v>
      </c>
      <c r="R1639" s="9">
        <f t="shared" si="255"/>
        <v>33.25</v>
      </c>
      <c r="S1639" s="9">
        <f t="shared" si="256"/>
        <v>33.6</v>
      </c>
      <c r="T1639" s="9">
        <f t="shared" si="257"/>
        <v>39.5</v>
      </c>
      <c r="U1639" s="8">
        <f t="shared" si="258"/>
        <v>38.516666666666673</v>
      </c>
      <c r="V1639" s="8">
        <f t="shared" si="259"/>
        <v>38.762500000000003</v>
      </c>
    </row>
    <row r="1640" spans="1:22" ht="13.5" x14ac:dyDescent="0.25">
      <c r="A1640" s="3">
        <f>RSI!A1640</f>
        <v>44700</v>
      </c>
      <c r="B1640" s="2">
        <f>RSI!B1640</f>
        <v>11.988</v>
      </c>
      <c r="C1640" s="2">
        <f>RSI!I1640</f>
        <v>47.573767705929384</v>
      </c>
      <c r="D1640" s="2">
        <f>MACD!E1640</f>
        <v>-0.19603076651572238</v>
      </c>
      <c r="E1640" s="2">
        <f>MACD!F1640</f>
        <v>-0.18337687323041515</v>
      </c>
      <c r="F1640" s="2">
        <f>'Moving Avg'!D1640</f>
        <v>11.988</v>
      </c>
      <c r="G1640" s="2">
        <f>'Moving Avg'!F1640</f>
        <v>11.788209999999998</v>
      </c>
      <c r="H1640" s="2">
        <f>'Moving Avg'!G1640</f>
        <v>12.248550000000005</v>
      </c>
      <c r="I1640" s="2">
        <f>'Moving Avg'!H1640</f>
        <v>15.195594499999988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  <c r="M1640" s="8">
        <f t="shared" si="250"/>
        <v>25</v>
      </c>
      <c r="N1640" s="8">
        <f t="shared" si="251"/>
        <v>45</v>
      </c>
      <c r="O1640" s="8">
        <f t="shared" si="252"/>
        <v>0</v>
      </c>
      <c r="P1640" s="8">
        <f t="shared" si="253"/>
        <v>33</v>
      </c>
      <c r="Q1640" s="9">
        <f t="shared" si="254"/>
        <v>29.45</v>
      </c>
      <c r="R1640" s="9">
        <f t="shared" si="255"/>
        <v>22.25</v>
      </c>
      <c r="S1640" s="9">
        <f t="shared" si="256"/>
        <v>25.35</v>
      </c>
      <c r="T1640" s="9">
        <f t="shared" si="257"/>
        <v>25.75</v>
      </c>
      <c r="U1640" s="8">
        <f t="shared" si="258"/>
        <v>25.683333333333337</v>
      </c>
      <c r="V1640" s="8">
        <f t="shared" si="259"/>
        <v>25.700000000000003</v>
      </c>
    </row>
    <row r="1641" spans="1:22" ht="13.5" x14ac:dyDescent="0.25">
      <c r="A1641" s="3">
        <f>RSI!A1641</f>
        <v>44701</v>
      </c>
      <c r="B1641" s="2">
        <f>RSI!B1641</f>
        <v>11.988</v>
      </c>
      <c r="C1641" s="2">
        <f>RSI!I1641</f>
        <v>47.573767705929384</v>
      </c>
      <c r="D1641" s="2">
        <f>MACD!E1641</f>
        <v>-0.18285060251754537</v>
      </c>
      <c r="E1641" s="2">
        <f>MACD!F1641</f>
        <v>-0.1832716190878412</v>
      </c>
      <c r="F1641" s="2">
        <f>'Moving Avg'!D1641</f>
        <v>11.988</v>
      </c>
      <c r="G1641" s="2">
        <f>'Moving Avg'!F1641</f>
        <v>11.831164999999999</v>
      </c>
      <c r="H1641" s="2">
        <f>'Moving Avg'!G1641</f>
        <v>12.220978000000009</v>
      </c>
      <c r="I1641" s="2">
        <f>'Moving Avg'!H1641</f>
        <v>15.165624499999987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  <c r="M1641" s="8">
        <f t="shared" si="250"/>
        <v>25</v>
      </c>
      <c r="N1641" s="8">
        <f t="shared" si="251"/>
        <v>0</v>
      </c>
      <c r="O1641" s="8">
        <f t="shared" si="252"/>
        <v>0</v>
      </c>
      <c r="P1641" s="8">
        <f t="shared" si="253"/>
        <v>33</v>
      </c>
      <c r="Q1641" s="9">
        <f t="shared" si="254"/>
        <v>13.7</v>
      </c>
      <c r="R1641" s="9">
        <f t="shared" si="255"/>
        <v>13.25</v>
      </c>
      <c r="S1641" s="9">
        <f t="shared" si="256"/>
        <v>18.600000000000001</v>
      </c>
      <c r="T1641" s="9">
        <f t="shared" si="257"/>
        <v>14.5</v>
      </c>
      <c r="U1641" s="8">
        <f t="shared" si="258"/>
        <v>15.183333333333332</v>
      </c>
      <c r="V1641" s="8">
        <f t="shared" si="259"/>
        <v>15.012499999999999</v>
      </c>
    </row>
    <row r="1642" spans="1:22" ht="13.5" x14ac:dyDescent="0.25">
      <c r="A1642" s="3">
        <f>RSI!A1642</f>
        <v>44704</v>
      </c>
      <c r="B1642" s="2">
        <f>RSI!B1642</f>
        <v>11.988</v>
      </c>
      <c r="C1642" s="2">
        <f>RSI!I1642</f>
        <v>47.573767705929392</v>
      </c>
      <c r="D1642" s="2">
        <f>MACD!E1642</f>
        <v>-0.17157895719113903</v>
      </c>
      <c r="E1642" s="2">
        <f>MACD!F1642</f>
        <v>-0.18093308670850078</v>
      </c>
      <c r="F1642" s="2">
        <f>'Moving Avg'!D1642</f>
        <v>11.988</v>
      </c>
      <c r="G1642" s="2">
        <f>'Moving Avg'!F1642</f>
        <v>11.87412</v>
      </c>
      <c r="H1642" s="2">
        <f>'Moving Avg'!G1642</f>
        <v>12.200998000000009</v>
      </c>
      <c r="I1642" s="2">
        <f>'Moving Avg'!H1642</f>
        <v>15.135654499999989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  <c r="M1642" s="8">
        <f t="shared" si="250"/>
        <v>25</v>
      </c>
      <c r="N1642" s="8">
        <f t="shared" si="251"/>
        <v>0</v>
      </c>
      <c r="O1642" s="8">
        <f t="shared" si="252"/>
        <v>0</v>
      </c>
      <c r="P1642" s="8">
        <f t="shared" si="253"/>
        <v>33</v>
      </c>
      <c r="Q1642" s="9">
        <f t="shared" si="254"/>
        <v>13.7</v>
      </c>
      <c r="R1642" s="9">
        <f t="shared" si="255"/>
        <v>13.25</v>
      </c>
      <c r="S1642" s="9">
        <f t="shared" si="256"/>
        <v>18.600000000000001</v>
      </c>
      <c r="T1642" s="9">
        <f t="shared" si="257"/>
        <v>14.5</v>
      </c>
      <c r="U1642" s="8">
        <f t="shared" si="258"/>
        <v>15.183333333333332</v>
      </c>
      <c r="V1642" s="8">
        <f t="shared" si="259"/>
        <v>15.012499999999999</v>
      </c>
    </row>
    <row r="1643" spans="1:22" ht="13.5" x14ac:dyDescent="0.25">
      <c r="A1643" s="3">
        <f>RSI!A1643</f>
        <v>44705</v>
      </c>
      <c r="B1643" s="2">
        <f>RSI!B1643</f>
        <v>12.5275</v>
      </c>
      <c r="C1643" s="2">
        <f>RSI!I1643</f>
        <v>73.325584192349936</v>
      </c>
      <c r="D1643" s="2">
        <f>MACD!E1643</f>
        <v>-0.18652477401870016</v>
      </c>
      <c r="E1643" s="2">
        <f>MACD!F1643</f>
        <v>-0.18205142417054065</v>
      </c>
      <c r="F1643" s="2">
        <f>'Moving Avg'!D1643</f>
        <v>12.0959</v>
      </c>
      <c r="G1643" s="2">
        <f>'Moving Avg'!F1643</f>
        <v>11.944050000000001</v>
      </c>
      <c r="H1643" s="2">
        <f>'Moving Avg'!G1643</f>
        <v>12.191808000000007</v>
      </c>
      <c r="I1643" s="2">
        <f>'Moving Avg'!H1643</f>
        <v>15.108381999999988</v>
      </c>
      <c r="J1643" s="6" t="str">
        <f>OBV!F1643</f>
        <v>BULLISH</v>
      </c>
      <c r="K1643" s="6" t="str">
        <f>OBV!G1643</f>
        <v>NEUTRAL</v>
      </c>
      <c r="L1643" s="6" t="str">
        <f>OBV!H1643</f>
        <v>CONFIRMED BULLISH</v>
      </c>
      <c r="M1643" s="8">
        <f t="shared" si="250"/>
        <v>0</v>
      </c>
      <c r="N1643" s="8">
        <f t="shared" si="251"/>
        <v>45</v>
      </c>
      <c r="O1643" s="8">
        <f t="shared" si="252"/>
        <v>0</v>
      </c>
      <c r="P1643" s="8">
        <f t="shared" si="253"/>
        <v>83.5</v>
      </c>
      <c r="Q1643" s="9">
        <f t="shared" si="254"/>
        <v>28.274999999999999</v>
      </c>
      <c r="R1643" s="9">
        <f t="shared" si="255"/>
        <v>29.875</v>
      </c>
      <c r="S1643" s="9">
        <f t="shared" si="256"/>
        <v>44.325000000000003</v>
      </c>
      <c r="T1643" s="9">
        <f t="shared" si="257"/>
        <v>32.125</v>
      </c>
      <c r="U1643" s="8">
        <f t="shared" si="258"/>
        <v>34.158333333333331</v>
      </c>
      <c r="V1643" s="8">
        <f t="shared" si="259"/>
        <v>33.65</v>
      </c>
    </row>
    <row r="1644" spans="1:22" ht="13.5" x14ac:dyDescent="0.25">
      <c r="A1644" s="3">
        <f>RSI!A1644</f>
        <v>44706</v>
      </c>
      <c r="B1644" s="2">
        <f>RSI!B1644</f>
        <v>13.037000000000001</v>
      </c>
      <c r="C1644" s="2">
        <f>RSI!I1644</f>
        <v>82.211960895827787</v>
      </c>
      <c r="D1644" s="2">
        <f>MACD!E1644</f>
        <v>-0.23999771000588943</v>
      </c>
      <c r="E1644" s="2">
        <f>MACD!F1644</f>
        <v>-0.19364068133761042</v>
      </c>
      <c r="F1644" s="2">
        <f>'Moving Avg'!D1644</f>
        <v>12.3057</v>
      </c>
      <c r="G1644" s="2">
        <f>'Moving Avg'!F1644</f>
        <v>12.014480000000001</v>
      </c>
      <c r="H1644" s="2">
        <f>'Moving Avg'!G1644</f>
        <v>12.192808000000007</v>
      </c>
      <c r="I1644" s="2">
        <f>'Moving Avg'!H1644</f>
        <v>15.083656999999985</v>
      </c>
      <c r="J1644" s="6" t="str">
        <f>OBV!F1644</f>
        <v>BULLISH</v>
      </c>
      <c r="K1644" s="6" t="str">
        <f>OBV!G1644</f>
        <v>NEUTRAL</v>
      </c>
      <c r="L1644" s="6" t="str">
        <f>OBV!H1644</f>
        <v>CONFIRMED BULLISH</v>
      </c>
      <c r="M1644" s="8">
        <f t="shared" si="250"/>
        <v>0</v>
      </c>
      <c r="N1644" s="8">
        <f t="shared" si="251"/>
        <v>100</v>
      </c>
      <c r="O1644" s="8">
        <f t="shared" si="252"/>
        <v>0</v>
      </c>
      <c r="P1644" s="8">
        <f t="shared" si="253"/>
        <v>83.5</v>
      </c>
      <c r="Q1644" s="9">
        <f t="shared" si="254"/>
        <v>47.524999999999999</v>
      </c>
      <c r="R1644" s="9">
        <f t="shared" si="255"/>
        <v>40.875</v>
      </c>
      <c r="S1644" s="9">
        <f t="shared" si="256"/>
        <v>52.575000000000003</v>
      </c>
      <c r="T1644" s="9">
        <f t="shared" si="257"/>
        <v>45.875</v>
      </c>
      <c r="U1644" s="8">
        <f t="shared" si="258"/>
        <v>46.991666666666674</v>
      </c>
      <c r="V1644" s="8">
        <f t="shared" si="259"/>
        <v>46.712500000000006</v>
      </c>
    </row>
    <row r="1645" spans="1:22" ht="13.5" x14ac:dyDescent="0.25">
      <c r="A1645" s="3">
        <f>RSI!A1645</f>
        <v>44707</v>
      </c>
      <c r="B1645" s="2">
        <f>RSI!B1645</f>
        <v>13.606400000000001</v>
      </c>
      <c r="C1645" s="2">
        <f>RSI!I1645</f>
        <v>87.302853129359775</v>
      </c>
      <c r="D1645" s="2">
        <f>MACD!E1645</f>
        <v>-0.33328963751715612</v>
      </c>
      <c r="E1645" s="2">
        <f>MACD!F1645</f>
        <v>-0.22157047257351958</v>
      </c>
      <c r="F1645" s="2">
        <f>'Moving Avg'!D1645</f>
        <v>12.629380000000001</v>
      </c>
      <c r="G1645" s="2">
        <f>'Moving Avg'!F1645</f>
        <v>12.113380000000001</v>
      </c>
      <c r="H1645" s="2">
        <f>'Moving Avg'!G1645</f>
        <v>12.205196000000006</v>
      </c>
      <c r="I1645" s="2">
        <f>'Moving Avg'!H1645</f>
        <v>15.061778999999985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  <c r="M1645" s="8">
        <f t="shared" si="250"/>
        <v>0</v>
      </c>
      <c r="N1645" s="8">
        <f t="shared" si="251"/>
        <v>100</v>
      </c>
      <c r="O1645" s="8">
        <f t="shared" si="252"/>
        <v>0</v>
      </c>
      <c r="P1645" s="8">
        <f t="shared" si="253"/>
        <v>83.5</v>
      </c>
      <c r="Q1645" s="9">
        <f t="shared" si="254"/>
        <v>47.524999999999999</v>
      </c>
      <c r="R1645" s="9">
        <f t="shared" si="255"/>
        <v>40.875</v>
      </c>
      <c r="S1645" s="9">
        <f t="shared" si="256"/>
        <v>52.575000000000003</v>
      </c>
      <c r="T1645" s="9">
        <f t="shared" si="257"/>
        <v>45.875</v>
      </c>
      <c r="U1645" s="8">
        <f t="shared" si="258"/>
        <v>46.991666666666674</v>
      </c>
      <c r="V1645" s="8">
        <f t="shared" si="259"/>
        <v>46.712500000000006</v>
      </c>
    </row>
    <row r="1646" spans="1:22" ht="13.5" x14ac:dyDescent="0.25">
      <c r="A1646" s="3">
        <f>RSI!A1646</f>
        <v>44708</v>
      </c>
      <c r="B1646" s="2">
        <f>RSI!B1646</f>
        <v>14.2158</v>
      </c>
      <c r="C1646" s="2">
        <f>RSI!I1646</f>
        <v>90.452299873356282</v>
      </c>
      <c r="D1646" s="2">
        <f>MACD!E1646</f>
        <v>-0.46616747659273727</v>
      </c>
      <c r="E1646" s="2">
        <f>MACD!F1646</f>
        <v>-0.27048987337736313</v>
      </c>
      <c r="F1646" s="2">
        <f>'Moving Avg'!D1646</f>
        <v>13.074940000000002</v>
      </c>
      <c r="G1646" s="2">
        <f>'Moving Avg'!F1646</f>
        <v>12.229765</v>
      </c>
      <c r="H1646" s="2">
        <f>'Moving Avg'!G1646</f>
        <v>12.229772000000002</v>
      </c>
      <c r="I1646" s="2">
        <f>'Moving Avg'!H1646</f>
        <v>15.042947999999985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  <c r="M1646" s="8">
        <f t="shared" si="250"/>
        <v>0</v>
      </c>
      <c r="N1646" s="8">
        <f t="shared" si="251"/>
        <v>100</v>
      </c>
      <c r="O1646" s="8">
        <f t="shared" si="252"/>
        <v>0</v>
      </c>
      <c r="P1646" s="8">
        <f t="shared" si="253"/>
        <v>83.5</v>
      </c>
      <c r="Q1646" s="9">
        <f t="shared" si="254"/>
        <v>47.524999999999999</v>
      </c>
      <c r="R1646" s="9">
        <f t="shared" si="255"/>
        <v>40.875</v>
      </c>
      <c r="S1646" s="9">
        <f t="shared" si="256"/>
        <v>52.575000000000003</v>
      </c>
      <c r="T1646" s="9">
        <f t="shared" si="257"/>
        <v>45.875</v>
      </c>
      <c r="U1646" s="8">
        <f t="shared" si="258"/>
        <v>46.991666666666674</v>
      </c>
      <c r="V1646" s="8">
        <f t="shared" si="259"/>
        <v>46.712500000000006</v>
      </c>
    </row>
    <row r="1647" spans="1:22" ht="13.5" x14ac:dyDescent="0.25">
      <c r="A1647" s="3">
        <f>RSI!A1647</f>
        <v>44711</v>
      </c>
      <c r="B1647" s="2">
        <f>RSI!B1647</f>
        <v>14.2158</v>
      </c>
      <c r="C1647" s="2">
        <f>RSI!I1647</f>
        <v>90.452299873356282</v>
      </c>
      <c r="D1647" s="2">
        <f>MACD!E1647</f>
        <v>-0.59034962998138063</v>
      </c>
      <c r="E1647" s="2">
        <f>MACD!F1647</f>
        <v>-0.33446182469816665</v>
      </c>
      <c r="F1647" s="2">
        <f>'Moving Avg'!D1647</f>
        <v>13.520500000000002</v>
      </c>
      <c r="G1647" s="2">
        <f>'Moving Avg'!F1647</f>
        <v>12.34615</v>
      </c>
      <c r="H1647" s="2">
        <f>'Moving Avg'!G1647</f>
        <v>12.254348</v>
      </c>
      <c r="I1647" s="2">
        <f>'Moving Avg'!H1647</f>
        <v>15.024116999999988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  <c r="M1647" s="8">
        <f t="shared" si="250"/>
        <v>0</v>
      </c>
      <c r="N1647" s="8">
        <f t="shared" si="251"/>
        <v>100</v>
      </c>
      <c r="O1647" s="8">
        <f t="shared" si="252"/>
        <v>0</v>
      </c>
      <c r="P1647" s="8">
        <f t="shared" si="253"/>
        <v>83.5</v>
      </c>
      <c r="Q1647" s="9">
        <f t="shared" si="254"/>
        <v>47.524999999999999</v>
      </c>
      <c r="R1647" s="9">
        <f t="shared" si="255"/>
        <v>40.875</v>
      </c>
      <c r="S1647" s="9">
        <f t="shared" si="256"/>
        <v>52.575000000000003</v>
      </c>
      <c r="T1647" s="9">
        <f t="shared" si="257"/>
        <v>45.875</v>
      </c>
      <c r="U1647" s="8">
        <f t="shared" si="258"/>
        <v>46.991666666666674</v>
      </c>
      <c r="V1647" s="8">
        <f t="shared" si="259"/>
        <v>46.712500000000006</v>
      </c>
    </row>
    <row r="1648" spans="1:22" ht="13.5" x14ac:dyDescent="0.25">
      <c r="A1648" s="3">
        <f>RSI!A1648</f>
        <v>44712</v>
      </c>
      <c r="B1648" s="2">
        <f>RSI!B1648</f>
        <v>14.2058</v>
      </c>
      <c r="C1648" s="2">
        <f>RSI!I1648</f>
        <v>90.027319024272174</v>
      </c>
      <c r="D1648" s="2">
        <f>MACD!E1648</f>
        <v>-0.70556300223765334</v>
      </c>
      <c r="E1648" s="2">
        <f>MACD!F1648</f>
        <v>-0.40868206020606401</v>
      </c>
      <c r="F1648" s="2">
        <f>'Moving Avg'!D1648</f>
        <v>13.856159999999999</v>
      </c>
      <c r="G1648" s="2">
        <f>'Moving Avg'!F1648</f>
        <v>12.462035000000002</v>
      </c>
      <c r="H1648" s="2">
        <f>'Moving Avg'!G1648</f>
        <v>12.278723999999997</v>
      </c>
      <c r="I1648" s="2">
        <f>'Moving Avg'!H1648</f>
        <v>15.005235999999989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  <c r="M1648" s="8">
        <f t="shared" si="250"/>
        <v>0</v>
      </c>
      <c r="N1648" s="8">
        <f t="shared" si="251"/>
        <v>100</v>
      </c>
      <c r="O1648" s="8">
        <f t="shared" si="252"/>
        <v>0</v>
      </c>
      <c r="P1648" s="8">
        <f t="shared" si="253"/>
        <v>83.5</v>
      </c>
      <c r="Q1648" s="9">
        <f t="shared" si="254"/>
        <v>47.524999999999999</v>
      </c>
      <c r="R1648" s="9">
        <f t="shared" si="255"/>
        <v>40.875</v>
      </c>
      <c r="S1648" s="9">
        <f t="shared" si="256"/>
        <v>52.575000000000003</v>
      </c>
      <c r="T1648" s="9">
        <f t="shared" si="257"/>
        <v>45.875</v>
      </c>
      <c r="U1648" s="8">
        <f t="shared" si="258"/>
        <v>46.991666666666674</v>
      </c>
      <c r="V1648" s="8">
        <f t="shared" si="259"/>
        <v>46.712500000000006</v>
      </c>
    </row>
    <row r="1649" spans="1:22" ht="13.5" x14ac:dyDescent="0.25">
      <c r="A1649" s="3">
        <f>RSI!A1649</f>
        <v>44713</v>
      </c>
      <c r="B1649" s="2">
        <f>RSI!B1649</f>
        <v>14.2058</v>
      </c>
      <c r="C1649" s="2">
        <f>RSI!I1649</f>
        <v>90.027319024272174</v>
      </c>
      <c r="D1649" s="2">
        <f>MACD!E1649</f>
        <v>-0.81306335939299323</v>
      </c>
      <c r="E1649" s="2">
        <f>MACD!F1649</f>
        <v>-0.4895583200434499</v>
      </c>
      <c r="F1649" s="2">
        <f>'Moving Avg'!D1649</f>
        <v>14.089920000000001</v>
      </c>
      <c r="G1649" s="2">
        <f>'Moving Avg'!F1649</f>
        <v>12.577920000000002</v>
      </c>
      <c r="H1649" s="2">
        <f>'Moving Avg'!G1649</f>
        <v>12.291511999999997</v>
      </c>
      <c r="I1649" s="2">
        <f>'Moving Avg'!H1649</f>
        <v>14.986354999999989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  <c r="M1649" s="8">
        <f t="shared" si="250"/>
        <v>0</v>
      </c>
      <c r="N1649" s="8">
        <f t="shared" si="251"/>
        <v>100</v>
      </c>
      <c r="O1649" s="8">
        <f t="shared" si="252"/>
        <v>0</v>
      </c>
      <c r="P1649" s="8">
        <f t="shared" si="253"/>
        <v>83.5</v>
      </c>
      <c r="Q1649" s="9">
        <f t="shared" si="254"/>
        <v>47.524999999999999</v>
      </c>
      <c r="R1649" s="9">
        <f t="shared" si="255"/>
        <v>40.875</v>
      </c>
      <c r="S1649" s="9">
        <f t="shared" si="256"/>
        <v>52.575000000000003</v>
      </c>
      <c r="T1649" s="9">
        <f t="shared" si="257"/>
        <v>45.875</v>
      </c>
      <c r="U1649" s="8">
        <f t="shared" si="258"/>
        <v>46.991666666666674</v>
      </c>
      <c r="V1649" s="8">
        <f t="shared" si="259"/>
        <v>46.712500000000006</v>
      </c>
    </row>
    <row r="1650" spans="1:22" ht="13.5" x14ac:dyDescent="0.25">
      <c r="A1650" s="3">
        <f>RSI!A1650</f>
        <v>44714</v>
      </c>
      <c r="B1650" s="2">
        <f>RSI!B1650</f>
        <v>14.2058</v>
      </c>
      <c r="C1650" s="2">
        <f>RSI!I1650</f>
        <v>90.027319024272174</v>
      </c>
      <c r="D1650" s="2">
        <f>MACD!E1650</f>
        <v>-0.91329568070395162</v>
      </c>
      <c r="E1650" s="2">
        <f>MACD!F1650</f>
        <v>-0.57430579217555033</v>
      </c>
      <c r="F1650" s="2">
        <f>'Moving Avg'!D1650</f>
        <v>14.209799999999998</v>
      </c>
      <c r="G1650" s="2">
        <f>'Moving Avg'!F1650</f>
        <v>12.693805000000003</v>
      </c>
      <c r="H1650" s="2">
        <f>'Moving Avg'!G1650</f>
        <v>12.316487999999994</v>
      </c>
      <c r="I1650" s="2">
        <f>'Moving Avg'!H1650</f>
        <v>14.967473999999992</v>
      </c>
      <c r="J1650" s="6" t="str">
        <f>OBV!F1650</f>
        <v>BEARISH</v>
      </c>
      <c r="K1650" s="6" t="str">
        <f>OBV!G1650</f>
        <v>NEUTRAL</v>
      </c>
      <c r="L1650" s="6" t="str">
        <f>OBV!H1650</f>
        <v>BEARISH DIVERGENCE</v>
      </c>
      <c r="M1650" s="8">
        <f t="shared" si="250"/>
        <v>0</v>
      </c>
      <c r="N1650" s="8">
        <f t="shared" si="251"/>
        <v>100</v>
      </c>
      <c r="O1650" s="8">
        <f t="shared" si="252"/>
        <v>0</v>
      </c>
      <c r="P1650" s="8">
        <f t="shared" si="253"/>
        <v>16.5</v>
      </c>
      <c r="Q1650" s="9">
        <f t="shared" si="254"/>
        <v>37.475000000000001</v>
      </c>
      <c r="R1650" s="9">
        <f t="shared" si="255"/>
        <v>24.125</v>
      </c>
      <c r="S1650" s="9">
        <f t="shared" si="256"/>
        <v>22.425000000000001</v>
      </c>
      <c r="T1650" s="9">
        <f t="shared" si="257"/>
        <v>29.125</v>
      </c>
      <c r="U1650" s="8">
        <f t="shared" si="258"/>
        <v>28.008333333333336</v>
      </c>
      <c r="V1650" s="8">
        <f t="shared" si="259"/>
        <v>28.287500000000001</v>
      </c>
    </row>
    <row r="1651" spans="1:22" ht="13.5" x14ac:dyDescent="0.25">
      <c r="A1651" s="3">
        <f>RSI!A1651</f>
        <v>44715</v>
      </c>
      <c r="B1651" s="2">
        <f>RSI!B1651</f>
        <v>14.2058</v>
      </c>
      <c r="C1651" s="2">
        <f>RSI!I1651</f>
        <v>90.027319024272174</v>
      </c>
      <c r="D1651" s="2">
        <f>MACD!E1651</f>
        <v>-1.0066914232614952</v>
      </c>
      <c r="E1651" s="2">
        <f>MACD!F1651</f>
        <v>-0.66078291839273939</v>
      </c>
      <c r="F1651" s="2">
        <f>'Moving Avg'!D1651</f>
        <v>14.207799999999997</v>
      </c>
      <c r="G1651" s="2">
        <f>'Moving Avg'!F1651</f>
        <v>12.809690000000003</v>
      </c>
      <c r="H1651" s="2">
        <f>'Moving Avg'!G1651</f>
        <v>12.352251999999995</v>
      </c>
      <c r="I1651" s="2">
        <f>'Moving Avg'!H1651</f>
        <v>14.948592999999995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  <c r="M1651" s="8">
        <f t="shared" si="250"/>
        <v>0</v>
      </c>
      <c r="N1651" s="8">
        <f t="shared" si="251"/>
        <v>100</v>
      </c>
      <c r="O1651" s="8">
        <f t="shared" si="252"/>
        <v>0</v>
      </c>
      <c r="P1651" s="8">
        <f t="shared" si="253"/>
        <v>16.5</v>
      </c>
      <c r="Q1651" s="9">
        <f t="shared" si="254"/>
        <v>37.475000000000001</v>
      </c>
      <c r="R1651" s="9">
        <f t="shared" si="255"/>
        <v>24.125</v>
      </c>
      <c r="S1651" s="9">
        <f t="shared" si="256"/>
        <v>22.425000000000001</v>
      </c>
      <c r="T1651" s="9">
        <f t="shared" si="257"/>
        <v>29.125</v>
      </c>
      <c r="U1651" s="8">
        <f t="shared" si="258"/>
        <v>28.008333333333336</v>
      </c>
      <c r="V1651" s="8">
        <f t="shared" si="259"/>
        <v>28.287500000000001</v>
      </c>
    </row>
    <row r="1652" spans="1:22" ht="13.5" x14ac:dyDescent="0.25">
      <c r="A1652" s="3">
        <f>RSI!A1652</f>
        <v>44718</v>
      </c>
      <c r="B1652" s="2">
        <f>RSI!B1652</f>
        <v>14.2158</v>
      </c>
      <c r="C1652" s="2">
        <f>RSI!I1652</f>
        <v>90.089946438557774</v>
      </c>
      <c r="D1652" s="2">
        <f>MACD!E1652</f>
        <v>-1.0944072737181294</v>
      </c>
      <c r="E1652" s="2">
        <f>MACD!F1652</f>
        <v>-0.74750778945781737</v>
      </c>
      <c r="F1652" s="2">
        <f>'Moving Avg'!D1652</f>
        <v>14.207800000000001</v>
      </c>
      <c r="G1652" s="2">
        <f>'Moving Avg'!F1652</f>
        <v>12.926075000000003</v>
      </c>
      <c r="H1652" s="2">
        <f>'Moving Avg'!G1652</f>
        <v>12.388215999999991</v>
      </c>
      <c r="I1652" s="2">
        <f>'Moving Avg'!H1652</f>
        <v>14.933807999999997</v>
      </c>
      <c r="J1652" s="6" t="str">
        <f>OBV!F1652</f>
        <v>BEARISH</v>
      </c>
      <c r="K1652" s="6" t="str">
        <f>OBV!G1652</f>
        <v>NEUTRAL</v>
      </c>
      <c r="L1652" s="6" t="str">
        <f>OBV!H1652</f>
        <v>NEUTRAL</v>
      </c>
      <c r="M1652" s="8">
        <f t="shared" si="250"/>
        <v>0</v>
      </c>
      <c r="N1652" s="8">
        <f t="shared" si="251"/>
        <v>100</v>
      </c>
      <c r="O1652" s="8">
        <f t="shared" si="252"/>
        <v>0</v>
      </c>
      <c r="P1652" s="8">
        <f t="shared" si="253"/>
        <v>16.5</v>
      </c>
      <c r="Q1652" s="9">
        <f t="shared" si="254"/>
        <v>37.475000000000001</v>
      </c>
      <c r="R1652" s="9">
        <f t="shared" si="255"/>
        <v>24.125</v>
      </c>
      <c r="S1652" s="9">
        <f t="shared" si="256"/>
        <v>22.425000000000001</v>
      </c>
      <c r="T1652" s="9">
        <f t="shared" si="257"/>
        <v>29.125</v>
      </c>
      <c r="U1652" s="8">
        <f t="shared" si="258"/>
        <v>28.008333333333336</v>
      </c>
      <c r="V1652" s="8">
        <f t="shared" si="259"/>
        <v>28.287500000000001</v>
      </c>
    </row>
    <row r="1653" spans="1:22" ht="13.5" x14ac:dyDescent="0.25">
      <c r="A1653" s="3">
        <f>RSI!A1653</f>
        <v>44719</v>
      </c>
      <c r="B1653" s="2">
        <f>RSI!B1653</f>
        <v>14.8551</v>
      </c>
      <c r="C1653" s="2">
        <f>RSI!I1653</f>
        <v>93.081293725528553</v>
      </c>
      <c r="D1653" s="2">
        <f>MACD!E1653</f>
        <v>-1.1404022303583048</v>
      </c>
      <c r="E1653" s="2">
        <f>MACD!F1653</f>
        <v>-0.82608667763791488</v>
      </c>
      <c r="F1653" s="2">
        <f>'Moving Avg'!D1653</f>
        <v>14.33766</v>
      </c>
      <c r="G1653" s="2">
        <f>'Moving Avg'!F1653</f>
        <v>13.069430000000002</v>
      </c>
      <c r="H1653" s="2">
        <f>'Moving Avg'!G1653</f>
        <v>12.436965999999993</v>
      </c>
      <c r="I1653" s="2">
        <f>'Moving Avg'!H1653</f>
        <v>14.922219499999999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  <c r="M1653" s="8">
        <f t="shared" si="250"/>
        <v>0</v>
      </c>
      <c r="N1653" s="8">
        <f t="shared" si="251"/>
        <v>100</v>
      </c>
      <c r="O1653" s="8">
        <f t="shared" si="252"/>
        <v>0</v>
      </c>
      <c r="P1653" s="8">
        <f t="shared" si="253"/>
        <v>83.5</v>
      </c>
      <c r="Q1653" s="9">
        <f t="shared" si="254"/>
        <v>47.524999999999999</v>
      </c>
      <c r="R1653" s="9">
        <f t="shared" si="255"/>
        <v>40.875</v>
      </c>
      <c r="S1653" s="9">
        <f t="shared" si="256"/>
        <v>52.575000000000003</v>
      </c>
      <c r="T1653" s="9">
        <f t="shared" si="257"/>
        <v>45.875</v>
      </c>
      <c r="U1653" s="8">
        <f t="shared" si="258"/>
        <v>46.991666666666674</v>
      </c>
      <c r="V1653" s="8">
        <f t="shared" si="259"/>
        <v>46.712500000000006</v>
      </c>
    </row>
    <row r="1654" spans="1:22" ht="13.5" x14ac:dyDescent="0.25">
      <c r="A1654" s="3">
        <f>RSI!A1654</f>
        <v>44720</v>
      </c>
      <c r="B1654" s="2">
        <f>RSI!B1654</f>
        <v>15.5145</v>
      </c>
      <c r="C1654" s="2">
        <f>RSI!I1654</f>
        <v>94.81857150680311</v>
      </c>
      <c r="D1654" s="2">
        <f>MACD!E1654</f>
        <v>-1.1604273134198859</v>
      </c>
      <c r="E1654" s="2">
        <f>MACD!F1654</f>
        <v>-0.89295480479430922</v>
      </c>
      <c r="F1654" s="2">
        <f>'Moving Avg'!D1654</f>
        <v>14.599399999999999</v>
      </c>
      <c r="G1654" s="2">
        <f>'Moving Avg'!F1654</f>
        <v>13.245755000000003</v>
      </c>
      <c r="H1654" s="2">
        <f>'Moving Avg'!G1654</f>
        <v>12.498903999999992</v>
      </c>
      <c r="I1654" s="2">
        <f>'Moving Avg'!H1654</f>
        <v>14.913928000000004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  <c r="M1654" s="8">
        <f t="shared" si="250"/>
        <v>0</v>
      </c>
      <c r="N1654" s="8">
        <f t="shared" si="251"/>
        <v>100</v>
      </c>
      <c r="O1654" s="8">
        <f t="shared" si="252"/>
        <v>0</v>
      </c>
      <c r="P1654" s="8">
        <f t="shared" si="253"/>
        <v>83.5</v>
      </c>
      <c r="Q1654" s="9">
        <f t="shared" si="254"/>
        <v>47.524999999999999</v>
      </c>
      <c r="R1654" s="9">
        <f t="shared" si="255"/>
        <v>40.875</v>
      </c>
      <c r="S1654" s="9">
        <f t="shared" si="256"/>
        <v>52.575000000000003</v>
      </c>
      <c r="T1654" s="9">
        <f t="shared" si="257"/>
        <v>45.875</v>
      </c>
      <c r="U1654" s="8">
        <f t="shared" si="258"/>
        <v>46.991666666666674</v>
      </c>
      <c r="V1654" s="8">
        <f t="shared" si="259"/>
        <v>46.712500000000006</v>
      </c>
    </row>
    <row r="1655" spans="1:22" ht="13.5" x14ac:dyDescent="0.25">
      <c r="A1655" s="3">
        <f>RSI!A1655</f>
        <v>44721</v>
      </c>
      <c r="B1655" s="2">
        <f>RSI!B1655</f>
        <v>16.203800000000001</v>
      </c>
      <c r="C1655" s="2">
        <f>RSI!I1655</f>
        <v>95.960453045246908</v>
      </c>
      <c r="D1655" s="2">
        <f>MACD!E1655</f>
        <v>-1.1545851156656273</v>
      </c>
      <c r="E1655" s="2">
        <f>MACD!F1655</f>
        <v>-0.94528086696857283</v>
      </c>
      <c r="F1655" s="2">
        <f>'Moving Avg'!D1655</f>
        <v>14.999000000000001</v>
      </c>
      <c r="G1655" s="2">
        <f>'Moving Avg'!F1655</f>
        <v>13.456545000000002</v>
      </c>
      <c r="H1655" s="2">
        <f>'Moving Avg'!G1655</f>
        <v>12.574627999999995</v>
      </c>
      <c r="I1655" s="2">
        <f>'Moving Avg'!H1655</f>
        <v>14.909083000000004</v>
      </c>
      <c r="J1655" s="6" t="str">
        <f>OBV!F1655</f>
        <v>BULLISH</v>
      </c>
      <c r="K1655" s="6" t="str">
        <f>OBV!G1655</f>
        <v>NEUTRAL</v>
      </c>
      <c r="L1655" s="6" t="str">
        <f>OBV!H1655</f>
        <v>CONFIRMED BULLISH</v>
      </c>
      <c r="M1655" s="8">
        <f t="shared" si="250"/>
        <v>0</v>
      </c>
      <c r="N1655" s="8">
        <f t="shared" si="251"/>
        <v>100</v>
      </c>
      <c r="O1655" s="8">
        <f t="shared" si="252"/>
        <v>50</v>
      </c>
      <c r="P1655" s="8">
        <f t="shared" si="253"/>
        <v>83.5</v>
      </c>
      <c r="Q1655" s="9">
        <f t="shared" si="254"/>
        <v>55.024999999999999</v>
      </c>
      <c r="R1655" s="9">
        <f t="shared" si="255"/>
        <v>58.375</v>
      </c>
      <c r="S1655" s="9">
        <f t="shared" si="256"/>
        <v>65.075000000000003</v>
      </c>
      <c r="T1655" s="9">
        <f t="shared" si="257"/>
        <v>58.375</v>
      </c>
      <c r="U1655" s="8">
        <f t="shared" si="258"/>
        <v>59.491666666666674</v>
      </c>
      <c r="V1655" s="8">
        <f t="shared" si="259"/>
        <v>59.212500000000006</v>
      </c>
    </row>
    <row r="1656" spans="1:22" ht="13.5" x14ac:dyDescent="0.25">
      <c r="A1656" s="3">
        <f>RSI!A1656</f>
        <v>44722</v>
      </c>
      <c r="B1656" s="2">
        <f>RSI!B1656</f>
        <v>16.203800000000001</v>
      </c>
      <c r="C1656" s="2">
        <f>RSI!I1656</f>
        <v>95.960453045246908</v>
      </c>
      <c r="D1656" s="2">
        <f>MACD!E1656</f>
        <v>-1.0726963839132519</v>
      </c>
      <c r="E1656" s="2">
        <f>MACD!F1656</f>
        <v>-0.97076397035750872</v>
      </c>
      <c r="F1656" s="2">
        <f>'Moving Avg'!D1656</f>
        <v>15.398599999999998</v>
      </c>
      <c r="G1656" s="2">
        <f>'Moving Avg'!F1656</f>
        <v>13.667335000000003</v>
      </c>
      <c r="H1656" s="2">
        <f>'Moving Avg'!G1656</f>
        <v>12.650351999999996</v>
      </c>
      <c r="I1656" s="2">
        <f>'Moving Avg'!H1656</f>
        <v>14.90423800000001</v>
      </c>
      <c r="J1656" s="6" t="str">
        <f>OBV!F1656</f>
        <v>BULLISH</v>
      </c>
      <c r="K1656" s="6" t="str">
        <f>OBV!G1656</f>
        <v>NEUTRAL</v>
      </c>
      <c r="L1656" s="6" t="str">
        <f>OBV!H1656</f>
        <v>CONFIRMED BULLISH</v>
      </c>
      <c r="M1656" s="8">
        <f t="shared" si="250"/>
        <v>0</v>
      </c>
      <c r="N1656" s="8">
        <f t="shared" si="251"/>
        <v>100</v>
      </c>
      <c r="O1656" s="8">
        <f t="shared" si="252"/>
        <v>50</v>
      </c>
      <c r="P1656" s="8">
        <f t="shared" si="253"/>
        <v>83.5</v>
      </c>
      <c r="Q1656" s="9">
        <f t="shared" si="254"/>
        <v>55.024999999999999</v>
      </c>
      <c r="R1656" s="9">
        <f t="shared" si="255"/>
        <v>58.375</v>
      </c>
      <c r="S1656" s="9">
        <f t="shared" si="256"/>
        <v>65.075000000000003</v>
      </c>
      <c r="T1656" s="9">
        <f t="shared" si="257"/>
        <v>58.375</v>
      </c>
      <c r="U1656" s="8">
        <f t="shared" si="258"/>
        <v>59.491666666666674</v>
      </c>
      <c r="V1656" s="8">
        <f t="shared" si="259"/>
        <v>59.212500000000006</v>
      </c>
    </row>
    <row r="1657" spans="1:22" ht="13.5" x14ac:dyDescent="0.25">
      <c r="A1657" s="3">
        <f>RSI!A1657</f>
        <v>44725</v>
      </c>
      <c r="B1657" s="2">
        <f>RSI!B1657</f>
        <v>16.203800000000001</v>
      </c>
      <c r="C1657" s="2">
        <f>RSI!I1657</f>
        <v>95.960453045246908</v>
      </c>
      <c r="D1657" s="2">
        <f>MACD!E1657</f>
        <v>-1.0189693560854565</v>
      </c>
      <c r="E1657" s="2">
        <f>MACD!F1657</f>
        <v>-0.98040504750309831</v>
      </c>
      <c r="F1657" s="2">
        <f>'Moving Avg'!D1657</f>
        <v>15.796199999999999</v>
      </c>
      <c r="G1657" s="2">
        <f>'Moving Avg'!F1657</f>
        <v>13.878125000000002</v>
      </c>
      <c r="H1657" s="2">
        <f>'Moving Avg'!G1657</f>
        <v>12.726075999999996</v>
      </c>
      <c r="I1657" s="2">
        <f>'Moving Avg'!H1657</f>
        <v>14.899393000000014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  <c r="M1657" s="8">
        <f t="shared" si="250"/>
        <v>0</v>
      </c>
      <c r="N1657" s="8">
        <f t="shared" si="251"/>
        <v>100</v>
      </c>
      <c r="O1657" s="8">
        <f t="shared" si="252"/>
        <v>50</v>
      </c>
      <c r="P1657" s="8">
        <f t="shared" si="253"/>
        <v>83.5</v>
      </c>
      <c r="Q1657" s="9">
        <f t="shared" si="254"/>
        <v>55.024999999999999</v>
      </c>
      <c r="R1657" s="9">
        <f t="shared" si="255"/>
        <v>58.375</v>
      </c>
      <c r="S1657" s="9">
        <f t="shared" si="256"/>
        <v>65.075000000000003</v>
      </c>
      <c r="T1657" s="9">
        <f t="shared" si="257"/>
        <v>58.375</v>
      </c>
      <c r="U1657" s="8">
        <f t="shared" si="258"/>
        <v>59.491666666666674</v>
      </c>
      <c r="V1657" s="8">
        <f t="shared" si="259"/>
        <v>59.212500000000006</v>
      </c>
    </row>
    <row r="1658" spans="1:22" ht="13.5" x14ac:dyDescent="0.25">
      <c r="A1658" s="3">
        <f>RSI!A1658</f>
        <v>44726</v>
      </c>
      <c r="B1658" s="2">
        <f>RSI!B1658</f>
        <v>16.203800000000001</v>
      </c>
      <c r="C1658" s="2">
        <f>RSI!I1658</f>
        <v>95.960453045246908</v>
      </c>
      <c r="D1658" s="2">
        <f>MACD!E1658</f>
        <v>-0.98945707666384486</v>
      </c>
      <c r="E1658" s="2">
        <f>MACD!F1658</f>
        <v>-0.98221545333524773</v>
      </c>
      <c r="F1658" s="2">
        <f>'Moving Avg'!D1658</f>
        <v>16.065940000000001</v>
      </c>
      <c r="G1658" s="2">
        <f>'Moving Avg'!F1658</f>
        <v>14.088915000000004</v>
      </c>
      <c r="H1658" s="2">
        <f>'Moving Avg'!G1658</f>
        <v>12.801799999999998</v>
      </c>
      <c r="I1658" s="2">
        <f>'Moving Avg'!H1658</f>
        <v>14.894548000000018</v>
      </c>
      <c r="J1658" s="6" t="str">
        <f>OBV!F1658</f>
        <v>BULLISH</v>
      </c>
      <c r="K1658" s="6" t="str">
        <f>OBV!G1658</f>
        <v>NEUTRAL</v>
      </c>
      <c r="L1658" s="6" t="str">
        <f>OBV!H1658</f>
        <v>CONFIRMED BULLISH</v>
      </c>
      <c r="M1658" s="8">
        <f t="shared" si="250"/>
        <v>0</v>
      </c>
      <c r="N1658" s="8">
        <f t="shared" si="251"/>
        <v>45</v>
      </c>
      <c r="O1658" s="8">
        <f t="shared" si="252"/>
        <v>50</v>
      </c>
      <c r="P1658" s="8">
        <f t="shared" si="253"/>
        <v>83.5</v>
      </c>
      <c r="Q1658" s="9">
        <f t="shared" si="254"/>
        <v>35.774999999999999</v>
      </c>
      <c r="R1658" s="9">
        <f t="shared" si="255"/>
        <v>47.375</v>
      </c>
      <c r="S1658" s="9">
        <f t="shared" si="256"/>
        <v>56.825000000000003</v>
      </c>
      <c r="T1658" s="9">
        <f t="shared" si="257"/>
        <v>44.625</v>
      </c>
      <c r="U1658" s="8">
        <f t="shared" si="258"/>
        <v>46.658333333333339</v>
      </c>
      <c r="V1658" s="8">
        <f t="shared" si="259"/>
        <v>46.150000000000006</v>
      </c>
    </row>
    <row r="1659" spans="1:22" ht="13.5" x14ac:dyDescent="0.25">
      <c r="A1659" s="3">
        <f>RSI!A1659</f>
        <v>44727</v>
      </c>
      <c r="B1659" s="2">
        <f>RSI!B1659</f>
        <v>16.203800000000001</v>
      </c>
      <c r="C1659" s="2">
        <f>RSI!I1659</f>
        <v>95.960453045246908</v>
      </c>
      <c r="D1659" s="2">
        <f>MACD!E1659</f>
        <v>-0.97782828706954916</v>
      </c>
      <c r="E1659" s="2">
        <f>MACD!F1659</f>
        <v>-0.98133802008210813</v>
      </c>
      <c r="F1659" s="2">
        <f>'Moving Avg'!D1659</f>
        <v>16.203800000000001</v>
      </c>
      <c r="G1659" s="2">
        <f>'Moving Avg'!F1659</f>
        <v>14.299704999999999</v>
      </c>
      <c r="H1659" s="2">
        <f>'Moving Avg'!G1659</f>
        <v>12.877523999999999</v>
      </c>
      <c r="I1659" s="2">
        <f>'Moving Avg'!H1659</f>
        <v>14.889703000000019</v>
      </c>
      <c r="J1659" s="6" t="str">
        <f>OBV!F1659</f>
        <v>BULLISH</v>
      </c>
      <c r="K1659" s="6" t="str">
        <f>OBV!G1659</f>
        <v>NEUTRAL</v>
      </c>
      <c r="L1659" s="6" t="str">
        <f>OBV!H1659</f>
        <v>CONFIRMED BULLISH</v>
      </c>
      <c r="M1659" s="8">
        <f t="shared" si="250"/>
        <v>0</v>
      </c>
      <c r="N1659" s="8">
        <f t="shared" si="251"/>
        <v>0</v>
      </c>
      <c r="O1659" s="8">
        <f t="shared" si="252"/>
        <v>50</v>
      </c>
      <c r="P1659" s="8">
        <f t="shared" si="253"/>
        <v>83.5</v>
      </c>
      <c r="Q1659" s="9">
        <f t="shared" si="254"/>
        <v>20.024999999999999</v>
      </c>
      <c r="R1659" s="9">
        <f t="shared" si="255"/>
        <v>38.375</v>
      </c>
      <c r="S1659" s="9">
        <f t="shared" si="256"/>
        <v>50.075000000000003</v>
      </c>
      <c r="T1659" s="9">
        <f t="shared" si="257"/>
        <v>33.375</v>
      </c>
      <c r="U1659" s="8">
        <f t="shared" si="258"/>
        <v>36.158333333333331</v>
      </c>
      <c r="V1659" s="8">
        <f t="shared" si="259"/>
        <v>35.462499999999999</v>
      </c>
    </row>
    <row r="1660" spans="1:22" ht="13.5" x14ac:dyDescent="0.25">
      <c r="A1660" s="3">
        <f>RSI!A1660</f>
        <v>44728</v>
      </c>
      <c r="B1660" s="2">
        <f>RSI!B1660</f>
        <v>16.203800000000001</v>
      </c>
      <c r="C1660" s="2">
        <f>RSI!I1660</f>
        <v>95.960453045246908</v>
      </c>
      <c r="D1660" s="2">
        <f>MACD!E1660</f>
        <v>-0.98034330049772755</v>
      </c>
      <c r="E1660" s="2">
        <f>MACD!F1660</f>
        <v>-0.98113907616523199</v>
      </c>
      <c r="F1660" s="2">
        <f>'Moving Avg'!D1660</f>
        <v>16.203800000000001</v>
      </c>
      <c r="G1660" s="2">
        <f>'Moving Avg'!F1660</f>
        <v>14.510495000000001</v>
      </c>
      <c r="H1660" s="2">
        <f>'Moving Avg'!G1660</f>
        <v>12.953247999999999</v>
      </c>
      <c r="I1660" s="2">
        <f>'Moving Avg'!H1660</f>
        <v>14.884858000000023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  <c r="M1660" s="8">
        <f t="shared" si="250"/>
        <v>0</v>
      </c>
      <c r="N1660" s="8">
        <f t="shared" si="251"/>
        <v>0</v>
      </c>
      <c r="O1660" s="8">
        <f t="shared" si="252"/>
        <v>50</v>
      </c>
      <c r="P1660" s="8">
        <f t="shared" si="253"/>
        <v>33</v>
      </c>
      <c r="Q1660" s="9">
        <f t="shared" si="254"/>
        <v>12.45</v>
      </c>
      <c r="R1660" s="9">
        <f t="shared" si="255"/>
        <v>25.75</v>
      </c>
      <c r="S1660" s="9">
        <f t="shared" si="256"/>
        <v>27.35</v>
      </c>
      <c r="T1660" s="9">
        <f t="shared" si="257"/>
        <v>20.75</v>
      </c>
      <c r="U1660" s="8">
        <f t="shared" si="258"/>
        <v>21.850000000000005</v>
      </c>
      <c r="V1660" s="8">
        <f t="shared" si="259"/>
        <v>21.575000000000003</v>
      </c>
    </row>
    <row r="1661" spans="1:22" ht="13.5" x14ac:dyDescent="0.25">
      <c r="A1661" s="3">
        <f>RSI!A1661</f>
        <v>44729</v>
      </c>
      <c r="B1661" s="2">
        <f>RSI!B1661</f>
        <v>15.484500000000001</v>
      </c>
      <c r="C1661" s="2">
        <f>RSI!I1661</f>
        <v>70.624518669022819</v>
      </c>
      <c r="D1661" s="2">
        <f>MACD!E1661</f>
        <v>-0.94062949847709554</v>
      </c>
      <c r="E1661" s="2">
        <f>MACD!F1661</f>
        <v>-0.97303716062760481</v>
      </c>
      <c r="F1661" s="2">
        <f>'Moving Avg'!D1661</f>
        <v>16.059940000000001</v>
      </c>
      <c r="G1661" s="2">
        <f>'Moving Avg'!F1661</f>
        <v>14.685320000000001</v>
      </c>
      <c r="H1661" s="2">
        <f>'Moving Avg'!G1661</f>
        <v>13.014586000000001</v>
      </c>
      <c r="I1661" s="2">
        <f>'Moving Avg'!H1661</f>
        <v>14.876416500000026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  <c r="M1661" s="8">
        <f t="shared" si="250"/>
        <v>0</v>
      </c>
      <c r="N1661" s="8">
        <f t="shared" si="251"/>
        <v>0</v>
      </c>
      <c r="O1661" s="8">
        <f t="shared" si="252"/>
        <v>50</v>
      </c>
      <c r="P1661" s="8">
        <f t="shared" si="253"/>
        <v>33</v>
      </c>
      <c r="Q1661" s="9">
        <f t="shared" si="254"/>
        <v>12.45</v>
      </c>
      <c r="R1661" s="9">
        <f t="shared" si="255"/>
        <v>25.75</v>
      </c>
      <c r="S1661" s="9">
        <f t="shared" si="256"/>
        <v>27.35</v>
      </c>
      <c r="T1661" s="9">
        <f t="shared" si="257"/>
        <v>20.75</v>
      </c>
      <c r="U1661" s="8">
        <f t="shared" si="258"/>
        <v>21.850000000000005</v>
      </c>
      <c r="V1661" s="8">
        <f t="shared" si="259"/>
        <v>21.575000000000003</v>
      </c>
    </row>
    <row r="1662" spans="1:22" ht="13.5" x14ac:dyDescent="0.25">
      <c r="A1662" s="3">
        <f>RSI!A1662</f>
        <v>44732</v>
      </c>
      <c r="B1662" s="2">
        <f>RSI!B1662</f>
        <v>15.984</v>
      </c>
      <c r="C1662" s="2">
        <f>RSI!I1662</f>
        <v>75.468280137261772</v>
      </c>
      <c r="D1662" s="2">
        <f>MACD!E1662</f>
        <v>-0.94882889007372562</v>
      </c>
      <c r="E1662" s="2">
        <f>MACD!F1662</f>
        <v>-0.96819550651682906</v>
      </c>
      <c r="F1662" s="2">
        <f>'Moving Avg'!D1662</f>
        <v>16.015979999999999</v>
      </c>
      <c r="G1662" s="2">
        <f>'Moving Avg'!F1662</f>
        <v>14.885119999999997</v>
      </c>
      <c r="H1662" s="2">
        <f>'Moving Avg'!G1662</f>
        <v>13.085914000000002</v>
      </c>
      <c r="I1662" s="2">
        <f>'Moving Avg'!H1662</f>
        <v>14.870472500000023</v>
      </c>
      <c r="J1662" s="6" t="str">
        <f>OBV!F1662</f>
        <v>BULLISH</v>
      </c>
      <c r="K1662" s="6" t="str">
        <f>OBV!G1662</f>
        <v>NEUTRAL</v>
      </c>
      <c r="L1662" s="6" t="str">
        <f>OBV!H1662</f>
        <v>BULLISH DIVERGENCE</v>
      </c>
      <c r="M1662" s="8">
        <f t="shared" si="250"/>
        <v>0</v>
      </c>
      <c r="N1662" s="8">
        <f t="shared" si="251"/>
        <v>0</v>
      </c>
      <c r="O1662" s="8">
        <f t="shared" si="252"/>
        <v>50</v>
      </c>
      <c r="P1662" s="8">
        <f t="shared" si="253"/>
        <v>66.5</v>
      </c>
      <c r="Q1662" s="9">
        <f t="shared" si="254"/>
        <v>17.475000000000001</v>
      </c>
      <c r="R1662" s="9">
        <f t="shared" si="255"/>
        <v>34.125</v>
      </c>
      <c r="S1662" s="9">
        <f t="shared" si="256"/>
        <v>42.424999999999997</v>
      </c>
      <c r="T1662" s="9">
        <f t="shared" si="257"/>
        <v>29.125</v>
      </c>
      <c r="U1662" s="8">
        <f t="shared" si="258"/>
        <v>31.341666666666669</v>
      </c>
      <c r="V1662" s="8">
        <f t="shared" si="259"/>
        <v>30.787500000000001</v>
      </c>
    </row>
    <row r="1663" spans="1:22" ht="13.5" x14ac:dyDescent="0.25">
      <c r="A1663" s="3">
        <f>RSI!A1663</f>
        <v>44733</v>
      </c>
      <c r="B1663" s="2">
        <f>RSI!B1663</f>
        <v>15.984</v>
      </c>
      <c r="C1663" s="2">
        <f>RSI!I1663</f>
        <v>75.468280137261786</v>
      </c>
      <c r="D1663" s="2">
        <f>MACD!E1663</f>
        <v>-0.86623663118135497</v>
      </c>
      <c r="E1663" s="2">
        <f>MACD!F1663</f>
        <v>-0.94780373144973429</v>
      </c>
      <c r="F1663" s="2">
        <f>'Moving Avg'!D1663</f>
        <v>15.972020000000001</v>
      </c>
      <c r="G1663" s="2">
        <f>'Moving Avg'!F1663</f>
        <v>15.057944999999998</v>
      </c>
      <c r="H1663" s="2">
        <f>'Moving Avg'!G1663</f>
        <v>13.157242000000004</v>
      </c>
      <c r="I1663" s="2">
        <f>'Moving Avg'!H1663</f>
        <v>14.864528500000027</v>
      </c>
      <c r="J1663" s="6" t="str">
        <f>OBV!F1663</f>
        <v>BULLISH</v>
      </c>
      <c r="K1663" s="6" t="str">
        <f>OBV!G1663</f>
        <v>NEUTRAL</v>
      </c>
      <c r="L1663" s="6" t="str">
        <f>OBV!H1663</f>
        <v>BULLISH DIVERGENCE</v>
      </c>
      <c r="M1663" s="8">
        <f t="shared" si="250"/>
        <v>0</v>
      </c>
      <c r="N1663" s="8">
        <f t="shared" si="251"/>
        <v>0</v>
      </c>
      <c r="O1663" s="8">
        <f t="shared" si="252"/>
        <v>50</v>
      </c>
      <c r="P1663" s="8">
        <f t="shared" si="253"/>
        <v>66.5</v>
      </c>
      <c r="Q1663" s="9">
        <f t="shared" si="254"/>
        <v>17.475000000000001</v>
      </c>
      <c r="R1663" s="9">
        <f t="shared" si="255"/>
        <v>34.125</v>
      </c>
      <c r="S1663" s="9">
        <f t="shared" si="256"/>
        <v>42.424999999999997</v>
      </c>
      <c r="T1663" s="9">
        <f t="shared" si="257"/>
        <v>29.125</v>
      </c>
      <c r="U1663" s="8">
        <f t="shared" si="258"/>
        <v>31.341666666666669</v>
      </c>
      <c r="V1663" s="8">
        <f t="shared" si="259"/>
        <v>30.787500000000001</v>
      </c>
    </row>
    <row r="1664" spans="1:22" ht="13.5" x14ac:dyDescent="0.25">
      <c r="A1664" s="3">
        <f>RSI!A1664</f>
        <v>44734</v>
      </c>
      <c r="B1664" s="2">
        <f>RSI!B1664</f>
        <v>15.984</v>
      </c>
      <c r="C1664" s="2">
        <f>RSI!I1664</f>
        <v>75.468280137261786</v>
      </c>
      <c r="D1664" s="2">
        <f>MACD!E1664</f>
        <v>-0.70307475733483926</v>
      </c>
      <c r="E1664" s="2">
        <f>MACD!F1664</f>
        <v>-0.89885793662675539</v>
      </c>
      <c r="F1664" s="2">
        <f>'Moving Avg'!D1664</f>
        <v>15.928059999999999</v>
      </c>
      <c r="G1664" s="2">
        <f>'Moving Avg'!F1664</f>
        <v>15.205294999999998</v>
      </c>
      <c r="H1664" s="2">
        <f>'Moving Avg'!G1664</f>
        <v>13.228570000000005</v>
      </c>
      <c r="I1664" s="2">
        <f>'Moving Avg'!H1664</f>
        <v>14.858584500000024</v>
      </c>
      <c r="J1664" s="6" t="str">
        <f>OBV!F1664</f>
        <v>BULLISH</v>
      </c>
      <c r="K1664" s="6" t="str">
        <f>OBV!G1664</f>
        <v>NEUTRAL</v>
      </c>
      <c r="L1664" s="6" t="str">
        <f>OBV!H1664</f>
        <v>BULLISH DIVERGENCE</v>
      </c>
      <c r="M1664" s="8">
        <f t="shared" si="250"/>
        <v>0</v>
      </c>
      <c r="N1664" s="8">
        <f t="shared" si="251"/>
        <v>0</v>
      </c>
      <c r="O1664" s="8">
        <f t="shared" si="252"/>
        <v>50</v>
      </c>
      <c r="P1664" s="8">
        <f t="shared" si="253"/>
        <v>66.5</v>
      </c>
      <c r="Q1664" s="9">
        <f t="shared" si="254"/>
        <v>17.475000000000001</v>
      </c>
      <c r="R1664" s="9">
        <f t="shared" si="255"/>
        <v>34.125</v>
      </c>
      <c r="S1664" s="9">
        <f t="shared" si="256"/>
        <v>42.424999999999997</v>
      </c>
      <c r="T1664" s="9">
        <f t="shared" si="257"/>
        <v>29.125</v>
      </c>
      <c r="U1664" s="8">
        <f t="shared" si="258"/>
        <v>31.341666666666669</v>
      </c>
      <c r="V1664" s="8">
        <f t="shared" si="259"/>
        <v>30.787500000000001</v>
      </c>
    </row>
    <row r="1665" spans="1:22" ht="13.5" x14ac:dyDescent="0.25">
      <c r="A1665" s="3">
        <f>RSI!A1665</f>
        <v>44735</v>
      </c>
      <c r="B1665" s="2">
        <f>RSI!B1665</f>
        <v>15.264699999999999</v>
      </c>
      <c r="C1665" s="2">
        <f>RSI!I1665</f>
        <v>58.206123565929026</v>
      </c>
      <c r="D1665" s="2">
        <f>MACD!E1665</f>
        <v>-0.41325192446551995</v>
      </c>
      <c r="E1665" s="2">
        <f>MACD!F1665</f>
        <v>-0.8017367341945083</v>
      </c>
      <c r="F1665" s="2">
        <f>'Moving Avg'!D1665</f>
        <v>15.74024</v>
      </c>
      <c r="G1665" s="2">
        <f>'Moving Avg'!F1665</f>
        <v>15.288209999999998</v>
      </c>
      <c r="H1665" s="2">
        <f>'Moving Avg'!G1665</f>
        <v>13.285512000000004</v>
      </c>
      <c r="I1665" s="2">
        <f>'Moving Avg'!H1665</f>
        <v>14.849993000000024</v>
      </c>
      <c r="J1665" s="6" t="str">
        <f>OBV!F1665</f>
        <v>BULLISH</v>
      </c>
      <c r="K1665" s="6" t="str">
        <f>OBV!G1665</f>
        <v>NEUTRAL</v>
      </c>
      <c r="L1665" s="6" t="str">
        <f>OBV!H1665</f>
        <v>BULLISH DIVERGENCE</v>
      </c>
      <c r="M1665" s="8">
        <f t="shared" si="250"/>
        <v>25</v>
      </c>
      <c r="N1665" s="8">
        <f t="shared" si="251"/>
        <v>0</v>
      </c>
      <c r="O1665" s="8">
        <f t="shared" si="252"/>
        <v>50</v>
      </c>
      <c r="P1665" s="8">
        <f t="shared" si="253"/>
        <v>66.5</v>
      </c>
      <c r="Q1665" s="9">
        <f t="shared" si="254"/>
        <v>26.225000000000001</v>
      </c>
      <c r="R1665" s="9">
        <f t="shared" si="255"/>
        <v>39.125</v>
      </c>
      <c r="S1665" s="9">
        <f t="shared" si="256"/>
        <v>46.174999999999997</v>
      </c>
      <c r="T1665" s="9">
        <f t="shared" si="257"/>
        <v>35.375</v>
      </c>
      <c r="U1665" s="8">
        <f t="shared" si="258"/>
        <v>37.174999999999997</v>
      </c>
      <c r="V1665" s="8">
        <f t="shared" si="259"/>
        <v>36.724999999999994</v>
      </c>
    </row>
    <row r="1666" spans="1:22" ht="13.5" x14ac:dyDescent="0.25">
      <c r="A1666" s="3">
        <f>RSI!A1666</f>
        <v>44736</v>
      </c>
      <c r="B1666" s="2">
        <f>RSI!B1666</f>
        <v>15.264699999999999</v>
      </c>
      <c r="C1666" s="2">
        <f>RSI!I1666</f>
        <v>58.206123565929033</v>
      </c>
      <c r="D1666" s="2">
        <f>MACD!E1666</f>
        <v>-0.1707713354714322</v>
      </c>
      <c r="E1666" s="2">
        <f>MACD!F1666</f>
        <v>-0.67554365444989317</v>
      </c>
      <c r="F1666" s="2">
        <f>'Moving Avg'!D1666</f>
        <v>15.696279999999998</v>
      </c>
      <c r="G1666" s="2">
        <f>'Moving Avg'!F1666</f>
        <v>15.340654999999998</v>
      </c>
      <c r="H1666" s="2">
        <f>'Moving Avg'!G1666</f>
        <v>13.351046000000002</v>
      </c>
      <c r="I1666" s="2">
        <f>'Moving Avg'!H1666</f>
        <v>14.841401500000028</v>
      </c>
      <c r="J1666" s="6" t="str">
        <f>OBV!F1666</f>
        <v>BULLISH</v>
      </c>
      <c r="K1666" s="6" t="str">
        <f>OBV!G1666</f>
        <v>NEUTRAL</v>
      </c>
      <c r="L1666" s="6" t="str">
        <f>OBV!H1666</f>
        <v>BULLISH DIVERGENCE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66.5</v>
      </c>
      <c r="Q1666" s="9">
        <f t="shared" si="254"/>
        <v>26.225000000000001</v>
      </c>
      <c r="R1666" s="9">
        <f t="shared" si="255"/>
        <v>39.125</v>
      </c>
      <c r="S1666" s="9">
        <f t="shared" si="256"/>
        <v>46.174999999999997</v>
      </c>
      <c r="T1666" s="9">
        <f t="shared" si="257"/>
        <v>35.375</v>
      </c>
      <c r="U1666" s="8">
        <f t="shared" si="258"/>
        <v>37.174999999999997</v>
      </c>
      <c r="V1666" s="8">
        <f t="shared" si="259"/>
        <v>36.724999999999994</v>
      </c>
    </row>
    <row r="1667" spans="1:22" ht="13.5" x14ac:dyDescent="0.25">
      <c r="A1667" s="3">
        <f>RSI!A1667</f>
        <v>44739</v>
      </c>
      <c r="B1667" s="2">
        <f>RSI!B1667</f>
        <v>15.264699999999999</v>
      </c>
      <c r="C1667" s="2">
        <f>RSI!I1667</f>
        <v>58.206123565929033</v>
      </c>
      <c r="D1667" s="2">
        <f>MACD!E1667</f>
        <v>3.1854440355518321E-2</v>
      </c>
      <c r="E1667" s="2">
        <f>MACD!F1667</f>
        <v>-0.53406403548881087</v>
      </c>
      <c r="F1667" s="2">
        <f>'Moving Avg'!D1667</f>
        <v>15.552420000000001</v>
      </c>
      <c r="G1667" s="2">
        <f>'Moving Avg'!F1667</f>
        <v>15.3931</v>
      </c>
      <c r="H1667" s="2">
        <f>'Moving Avg'!G1667</f>
        <v>13.41658</v>
      </c>
      <c r="I1667" s="2">
        <f>'Moving Avg'!H1667</f>
        <v>14.832810000000029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25</v>
      </c>
      <c r="N1667" s="8">
        <f t="shared" si="261"/>
        <v>0</v>
      </c>
      <c r="O1667" s="8">
        <f t="shared" si="262"/>
        <v>50</v>
      </c>
      <c r="P1667" s="8">
        <f t="shared" si="263"/>
        <v>33</v>
      </c>
      <c r="Q1667" s="9">
        <f t="shared" ref="Q1667:Q1730" si="264">0.35*M1667+N1667*0.35+O1667*0.15+P1667*0.15</f>
        <v>21.2</v>
      </c>
      <c r="R1667" s="9">
        <f t="shared" ref="R1667:R1730" si="265">M1667*0.2+N1667*0.2+O1667*0.35+P1667*0.25</f>
        <v>30.75</v>
      </c>
      <c r="S1667" s="9">
        <f t="shared" ref="S1667:S1730" si="266">M1667*0.15+N1667*0.15+O1667*0.25+P1667*0.45</f>
        <v>31.1</v>
      </c>
      <c r="T1667" s="9">
        <f t="shared" ref="T1667:T1730" si="267">0.25*SUM(M1667:P1667)</f>
        <v>27</v>
      </c>
      <c r="U1667" s="8">
        <f t="shared" ref="U1667:U1730" si="268">SUM(Q1667:S1667)/3</f>
        <v>27.683333333333337</v>
      </c>
      <c r="V1667" s="8">
        <f t="shared" ref="V1667:V1730" si="269">SUM(Q1667:T1667)/4</f>
        <v>27.512500000000003</v>
      </c>
    </row>
    <row r="1668" spans="1:22" ht="13.5" x14ac:dyDescent="0.25">
      <c r="A1668" s="3">
        <f>RSI!A1668</f>
        <v>44740</v>
      </c>
      <c r="B1668" s="2">
        <f>RSI!B1668</f>
        <v>14.5854</v>
      </c>
      <c r="C1668" s="2">
        <f>RSI!I1668</f>
        <v>45.838940848683826</v>
      </c>
      <c r="D1668" s="2">
        <f>MACD!E1668</f>
        <v>0.25126432807913623</v>
      </c>
      <c r="E1668" s="2">
        <f>MACD!F1668</f>
        <v>-0.37699836277522147</v>
      </c>
      <c r="F1668" s="2">
        <f>'Moving Avg'!D1668</f>
        <v>15.272699999999997</v>
      </c>
      <c r="G1668" s="2">
        <f>'Moving Avg'!F1668</f>
        <v>15.41208</v>
      </c>
      <c r="H1668" s="2">
        <f>'Moving Avg'!G1668</f>
        <v>13.468528000000001</v>
      </c>
      <c r="I1668" s="2">
        <f>'Moving Avg'!H1668</f>
        <v>14.820822000000028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25</v>
      </c>
      <c r="N1668" s="8">
        <f t="shared" si="261"/>
        <v>0</v>
      </c>
      <c r="O1668" s="8">
        <f t="shared" si="262"/>
        <v>50</v>
      </c>
      <c r="P1668" s="8">
        <f t="shared" si="263"/>
        <v>33</v>
      </c>
      <c r="Q1668" s="9">
        <f t="shared" si="264"/>
        <v>21.2</v>
      </c>
      <c r="R1668" s="9">
        <f t="shared" si="265"/>
        <v>30.75</v>
      </c>
      <c r="S1668" s="9">
        <f t="shared" si="266"/>
        <v>31.1</v>
      </c>
      <c r="T1668" s="9">
        <f t="shared" si="267"/>
        <v>27</v>
      </c>
      <c r="U1668" s="8">
        <f t="shared" si="268"/>
        <v>27.683333333333337</v>
      </c>
      <c r="V1668" s="8">
        <f t="shared" si="269"/>
        <v>27.512500000000003</v>
      </c>
    </row>
    <row r="1669" spans="1:22" ht="13.5" x14ac:dyDescent="0.25">
      <c r="A1669" s="3">
        <f>RSI!A1669</f>
        <v>44741</v>
      </c>
      <c r="B1669" s="2">
        <f>RSI!B1669</f>
        <v>13.9361</v>
      </c>
      <c r="C1669" s="2">
        <f>RSI!I1669</f>
        <v>37.612643093751707</v>
      </c>
      <c r="D1669" s="2">
        <f>MACD!E1669</f>
        <v>0.48684285175913011</v>
      </c>
      <c r="E1669" s="2">
        <f>MACD!F1669</f>
        <v>-0.20423011986835118</v>
      </c>
      <c r="F1669" s="2">
        <f>'Moving Avg'!D1669</f>
        <v>14.86312</v>
      </c>
      <c r="G1669" s="2">
        <f>'Moving Avg'!F1669</f>
        <v>15.398595000000004</v>
      </c>
      <c r="H1669" s="2">
        <f>'Moving Avg'!G1669</f>
        <v>13.507490000000001</v>
      </c>
      <c r="I1669" s="2">
        <f>'Moving Avg'!H1669</f>
        <v>14.805587500000026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  <c r="M1669" s="8">
        <f t="shared" si="260"/>
        <v>25</v>
      </c>
      <c r="N1669" s="8">
        <f t="shared" si="261"/>
        <v>0</v>
      </c>
      <c r="O1669" s="8">
        <f t="shared" si="262"/>
        <v>50</v>
      </c>
      <c r="P1669" s="8">
        <f t="shared" si="263"/>
        <v>16.5</v>
      </c>
      <c r="Q1669" s="9">
        <f t="shared" si="264"/>
        <v>18.725000000000001</v>
      </c>
      <c r="R1669" s="9">
        <f t="shared" si="265"/>
        <v>26.625</v>
      </c>
      <c r="S1669" s="9">
        <f t="shared" si="266"/>
        <v>23.675000000000001</v>
      </c>
      <c r="T1669" s="9">
        <f t="shared" si="267"/>
        <v>22.875</v>
      </c>
      <c r="U1669" s="8">
        <f t="shared" si="268"/>
        <v>23.008333333333336</v>
      </c>
      <c r="V1669" s="8">
        <f t="shared" si="269"/>
        <v>22.975000000000001</v>
      </c>
    </row>
    <row r="1670" spans="1:22" ht="13.5" x14ac:dyDescent="0.25">
      <c r="A1670" s="3">
        <f>RSI!A1670</f>
        <v>44742</v>
      </c>
      <c r="B1670" s="2">
        <f>RSI!B1670</f>
        <v>13.4765</v>
      </c>
      <c r="C1670" s="2">
        <f>RSI!I1670</f>
        <v>33.086392740127636</v>
      </c>
      <c r="D1670" s="2">
        <f>MACD!E1670</f>
        <v>0.72575203296984903</v>
      </c>
      <c r="E1670" s="2">
        <f>MACD!F1670</f>
        <v>-1.8233689300711148E-2</v>
      </c>
      <c r="F1670" s="2">
        <f>'Moving Avg'!D1670</f>
        <v>14.50548</v>
      </c>
      <c r="G1670" s="2">
        <f>'Moving Avg'!F1670</f>
        <v>15.362130000000002</v>
      </c>
      <c r="H1670" s="2">
        <f>'Moving Avg'!G1670</f>
        <v>13.544053999999999</v>
      </c>
      <c r="I1670" s="2">
        <f>'Moving Avg'!H1670</f>
        <v>14.785557500000028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  <c r="M1670" s="8">
        <f t="shared" si="260"/>
        <v>25</v>
      </c>
      <c r="N1670" s="8">
        <f t="shared" si="261"/>
        <v>0</v>
      </c>
      <c r="O1670" s="8">
        <f t="shared" si="262"/>
        <v>0</v>
      </c>
      <c r="P1670" s="8">
        <f t="shared" si="263"/>
        <v>16.5</v>
      </c>
      <c r="Q1670" s="9">
        <f t="shared" si="264"/>
        <v>11.225</v>
      </c>
      <c r="R1670" s="9">
        <f t="shared" si="265"/>
        <v>9.125</v>
      </c>
      <c r="S1670" s="9">
        <f t="shared" si="266"/>
        <v>11.175000000000001</v>
      </c>
      <c r="T1670" s="9">
        <f t="shared" si="267"/>
        <v>10.375</v>
      </c>
      <c r="U1670" s="8">
        <f t="shared" si="268"/>
        <v>10.508333333333335</v>
      </c>
      <c r="V1670" s="8">
        <f t="shared" si="269"/>
        <v>10.475000000000001</v>
      </c>
    </row>
    <row r="1671" spans="1:22" ht="13.5" x14ac:dyDescent="0.25">
      <c r="A1671" s="3">
        <f>RSI!A1671</f>
        <v>44743</v>
      </c>
      <c r="B1671" s="2">
        <f>RSI!B1671</f>
        <v>12.997</v>
      </c>
      <c r="C1671" s="2">
        <f>RSI!I1671</f>
        <v>29.145700717918103</v>
      </c>
      <c r="D1671" s="2">
        <f>MACD!E1671</f>
        <v>0.86059823439739347</v>
      </c>
      <c r="E1671" s="2">
        <f>MACD!F1671</f>
        <v>0.15753269543890977</v>
      </c>
      <c r="F1671" s="2">
        <f>'Moving Avg'!D1671</f>
        <v>14.051939999999998</v>
      </c>
      <c r="G1671" s="2">
        <f>'Moving Avg'!F1671</f>
        <v>15.301690000000002</v>
      </c>
      <c r="H1671" s="2">
        <f>'Moving Avg'!G1671</f>
        <v>13.581415999999999</v>
      </c>
      <c r="I1671" s="2">
        <f>'Moving Avg'!H1671</f>
        <v>14.763130000000025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  <c r="M1671" s="8">
        <f t="shared" si="260"/>
        <v>50</v>
      </c>
      <c r="N1671" s="8">
        <f t="shared" si="261"/>
        <v>0</v>
      </c>
      <c r="O1671" s="8">
        <f t="shared" si="262"/>
        <v>0</v>
      </c>
      <c r="P1671" s="8">
        <f t="shared" si="263"/>
        <v>16.5</v>
      </c>
      <c r="Q1671" s="9">
        <f t="shared" si="264"/>
        <v>19.975000000000001</v>
      </c>
      <c r="R1671" s="9">
        <f t="shared" si="265"/>
        <v>14.125</v>
      </c>
      <c r="S1671" s="9">
        <f t="shared" si="266"/>
        <v>14.925000000000001</v>
      </c>
      <c r="T1671" s="9">
        <f t="shared" si="267"/>
        <v>16.625</v>
      </c>
      <c r="U1671" s="8">
        <f t="shared" si="268"/>
        <v>16.341666666666669</v>
      </c>
      <c r="V1671" s="8">
        <f t="shared" si="269"/>
        <v>16.412500000000001</v>
      </c>
    </row>
    <row r="1672" spans="1:22" ht="13.5" x14ac:dyDescent="0.25">
      <c r="A1672" s="3">
        <f>RSI!A1672</f>
        <v>44746</v>
      </c>
      <c r="B1672" s="2">
        <f>RSI!B1672</f>
        <v>13.5764</v>
      </c>
      <c r="C1672" s="2">
        <f>RSI!I1672</f>
        <v>38.653640683338836</v>
      </c>
      <c r="D1672" s="2">
        <f>MACD!E1672</f>
        <v>1.0187147940982051</v>
      </c>
      <c r="E1672" s="2">
        <f>MACD!F1672</f>
        <v>0.32976911517076885</v>
      </c>
      <c r="F1672" s="2">
        <f>'Moving Avg'!D1672</f>
        <v>13.714279999999999</v>
      </c>
      <c r="G1672" s="2">
        <f>'Moving Avg'!F1672</f>
        <v>15.269720000000001</v>
      </c>
      <c r="H1672" s="2">
        <f>'Moving Avg'!G1672</f>
        <v>13.630366000000002</v>
      </c>
      <c r="I1672" s="2">
        <f>'Moving Avg'!H1672</f>
        <v>14.743599500000025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  <c r="M1672" s="8">
        <f t="shared" si="260"/>
        <v>25</v>
      </c>
      <c r="N1672" s="8">
        <f t="shared" si="261"/>
        <v>0</v>
      </c>
      <c r="O1672" s="8">
        <f t="shared" si="262"/>
        <v>0</v>
      </c>
      <c r="P1672" s="8">
        <f t="shared" si="263"/>
        <v>16.5</v>
      </c>
      <c r="Q1672" s="9">
        <f t="shared" si="264"/>
        <v>11.225</v>
      </c>
      <c r="R1672" s="9">
        <f t="shared" si="265"/>
        <v>9.125</v>
      </c>
      <c r="S1672" s="9">
        <f t="shared" si="266"/>
        <v>11.175000000000001</v>
      </c>
      <c r="T1672" s="9">
        <f t="shared" si="267"/>
        <v>10.375</v>
      </c>
      <c r="U1672" s="8">
        <f t="shared" si="268"/>
        <v>10.508333333333335</v>
      </c>
      <c r="V1672" s="8">
        <f t="shared" si="269"/>
        <v>10.475000000000001</v>
      </c>
    </row>
    <row r="1673" spans="1:22" ht="13.5" x14ac:dyDescent="0.25">
      <c r="A1673" s="3">
        <f>RSI!A1673</f>
        <v>44747</v>
      </c>
      <c r="B1673" s="2">
        <f>RSI!B1673</f>
        <v>13.5764</v>
      </c>
      <c r="C1673" s="2">
        <f>RSI!I1673</f>
        <v>38.653640683338843</v>
      </c>
      <c r="D1673" s="2">
        <f>MACD!E1673</f>
        <v>1.158423041224502</v>
      </c>
      <c r="E1673" s="2">
        <f>MACD!F1673</f>
        <v>0.49549990038151548</v>
      </c>
      <c r="F1673" s="2">
        <f>'Moving Avg'!D1673</f>
        <v>13.51248</v>
      </c>
      <c r="G1673" s="2">
        <f>'Moving Avg'!F1673</f>
        <v>15.205785000000001</v>
      </c>
      <c r="H1673" s="2">
        <f>'Moving Avg'!G1673</f>
        <v>13.679316000000002</v>
      </c>
      <c r="I1673" s="2">
        <f>'Moving Avg'!H1673</f>
        <v>14.724069000000025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  <c r="M1673" s="8">
        <f t="shared" si="260"/>
        <v>25</v>
      </c>
      <c r="N1673" s="8">
        <f t="shared" si="261"/>
        <v>0</v>
      </c>
      <c r="O1673" s="8">
        <f t="shared" si="262"/>
        <v>0</v>
      </c>
      <c r="P1673" s="8">
        <f t="shared" si="263"/>
        <v>16.5</v>
      </c>
      <c r="Q1673" s="9">
        <f t="shared" si="264"/>
        <v>11.225</v>
      </c>
      <c r="R1673" s="9">
        <f t="shared" si="265"/>
        <v>9.125</v>
      </c>
      <c r="S1673" s="9">
        <f t="shared" si="266"/>
        <v>11.175000000000001</v>
      </c>
      <c r="T1673" s="9">
        <f t="shared" si="267"/>
        <v>10.375</v>
      </c>
      <c r="U1673" s="8">
        <f t="shared" si="268"/>
        <v>10.508333333333335</v>
      </c>
      <c r="V1673" s="8">
        <f t="shared" si="269"/>
        <v>10.475000000000001</v>
      </c>
    </row>
    <row r="1674" spans="1:22" ht="13.5" x14ac:dyDescent="0.25">
      <c r="A1674" s="3">
        <f>RSI!A1674</f>
        <v>44748</v>
      </c>
      <c r="B1674" s="2">
        <f>RSI!B1674</f>
        <v>13.5764</v>
      </c>
      <c r="C1674" s="2">
        <f>RSI!I1674</f>
        <v>38.653640683338836</v>
      </c>
      <c r="D1674" s="2">
        <f>MACD!E1674</f>
        <v>1.2821167044576463</v>
      </c>
      <c r="E1674" s="2">
        <f>MACD!F1674</f>
        <v>0.65282326119674172</v>
      </c>
      <c r="F1674" s="2">
        <f>'Moving Avg'!D1674</f>
        <v>13.440539999999999</v>
      </c>
      <c r="G1674" s="2">
        <f>'Moving Avg'!F1674</f>
        <v>15.108879999999999</v>
      </c>
      <c r="H1674" s="2">
        <f>'Moving Avg'!G1674</f>
        <v>13.718276000000003</v>
      </c>
      <c r="I1674" s="2">
        <f>'Moving Avg'!H1674</f>
        <v>14.704538500000023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  <c r="M1674" s="8">
        <f t="shared" si="260"/>
        <v>25</v>
      </c>
      <c r="N1674" s="8">
        <f t="shared" si="261"/>
        <v>0</v>
      </c>
      <c r="O1674" s="8">
        <f t="shared" si="262"/>
        <v>0</v>
      </c>
      <c r="P1674" s="8">
        <f t="shared" si="263"/>
        <v>16.5</v>
      </c>
      <c r="Q1674" s="9">
        <f t="shared" si="264"/>
        <v>11.225</v>
      </c>
      <c r="R1674" s="9">
        <f t="shared" si="265"/>
        <v>9.125</v>
      </c>
      <c r="S1674" s="9">
        <f t="shared" si="266"/>
        <v>11.175000000000001</v>
      </c>
      <c r="T1674" s="9">
        <f t="shared" si="267"/>
        <v>10.375</v>
      </c>
      <c r="U1674" s="8">
        <f t="shared" si="268"/>
        <v>10.508333333333335</v>
      </c>
      <c r="V1674" s="8">
        <f t="shared" si="269"/>
        <v>10.475000000000001</v>
      </c>
    </row>
    <row r="1675" spans="1:22" ht="13.5" x14ac:dyDescent="0.25">
      <c r="A1675" s="3">
        <f>RSI!A1675</f>
        <v>44749</v>
      </c>
      <c r="B1675" s="2">
        <f>RSI!B1675</f>
        <v>13.016999999999999</v>
      </c>
      <c r="C1675" s="2">
        <f>RSI!I1675</f>
        <v>33.27005357001326</v>
      </c>
      <c r="D1675" s="2">
        <f>MACD!E1675</f>
        <v>1.3226292132077422</v>
      </c>
      <c r="E1675" s="2">
        <f>MACD!F1675</f>
        <v>0.78678445159894184</v>
      </c>
      <c r="F1675" s="2">
        <f>'Moving Avg'!D1675</f>
        <v>13.34864</v>
      </c>
      <c r="G1675" s="2">
        <f>'Moving Avg'!F1675</f>
        <v>14.949539999999995</v>
      </c>
      <c r="H1675" s="2">
        <f>'Moving Avg'!G1675</f>
        <v>13.746048000000004</v>
      </c>
      <c r="I1675" s="2">
        <f>'Moving Avg'!H1675</f>
        <v>14.682211000000022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  <c r="M1675" s="8">
        <f t="shared" si="260"/>
        <v>25</v>
      </c>
      <c r="N1675" s="8">
        <f t="shared" si="261"/>
        <v>0</v>
      </c>
      <c r="O1675" s="8">
        <f t="shared" si="262"/>
        <v>0</v>
      </c>
      <c r="P1675" s="8">
        <f t="shared" si="263"/>
        <v>16.5</v>
      </c>
      <c r="Q1675" s="9">
        <f t="shared" si="264"/>
        <v>11.225</v>
      </c>
      <c r="R1675" s="9">
        <f t="shared" si="265"/>
        <v>9.125</v>
      </c>
      <c r="S1675" s="9">
        <f t="shared" si="266"/>
        <v>11.175000000000001</v>
      </c>
      <c r="T1675" s="9">
        <f t="shared" si="267"/>
        <v>10.375</v>
      </c>
      <c r="U1675" s="8">
        <f t="shared" si="268"/>
        <v>10.508333333333335</v>
      </c>
      <c r="V1675" s="8">
        <f t="shared" si="269"/>
        <v>10.475000000000001</v>
      </c>
    </row>
    <row r="1676" spans="1:22" ht="13.5" x14ac:dyDescent="0.25">
      <c r="A1676" s="3">
        <f>RSI!A1676</f>
        <v>44750</v>
      </c>
      <c r="B1676" s="2">
        <f>RSI!B1676</f>
        <v>13.016999999999999</v>
      </c>
      <c r="C1676" s="2">
        <f>RSI!I1676</f>
        <v>33.27005357001326</v>
      </c>
      <c r="D1676" s="2">
        <f>MACD!E1676</f>
        <v>1.3649118999696945</v>
      </c>
      <c r="E1676" s="2">
        <f>MACD!F1676</f>
        <v>0.90240994127309249</v>
      </c>
      <c r="F1676" s="2">
        <f>'Moving Avg'!D1676</f>
        <v>13.352639999999999</v>
      </c>
      <c r="G1676" s="2">
        <f>'Moving Avg'!F1676</f>
        <v>14.790199999999999</v>
      </c>
      <c r="H1676" s="2">
        <f>'Moving Avg'!G1676</f>
        <v>13.768626000000001</v>
      </c>
      <c r="I1676" s="2">
        <f>'Moving Avg'!H1676</f>
        <v>14.659883500000021</v>
      </c>
      <c r="J1676" s="6" t="str">
        <f>OBV!F1676</f>
        <v>BEARISH</v>
      </c>
      <c r="K1676" s="6" t="str">
        <f>OBV!G1676</f>
        <v>NEUTRAL</v>
      </c>
      <c r="L1676" s="6" t="str">
        <f>OBV!H1676</f>
        <v>BEARISH DIVERGENCE</v>
      </c>
      <c r="M1676" s="8">
        <f t="shared" si="260"/>
        <v>25</v>
      </c>
      <c r="N1676" s="8">
        <f t="shared" si="261"/>
        <v>0</v>
      </c>
      <c r="O1676" s="8">
        <f t="shared" si="262"/>
        <v>0</v>
      </c>
      <c r="P1676" s="8">
        <f t="shared" si="263"/>
        <v>16.5</v>
      </c>
      <c r="Q1676" s="9">
        <f t="shared" si="264"/>
        <v>11.225</v>
      </c>
      <c r="R1676" s="9">
        <f t="shared" si="265"/>
        <v>9.125</v>
      </c>
      <c r="S1676" s="9">
        <f t="shared" si="266"/>
        <v>11.175000000000001</v>
      </c>
      <c r="T1676" s="9">
        <f t="shared" si="267"/>
        <v>10.375</v>
      </c>
      <c r="U1676" s="8">
        <f t="shared" si="268"/>
        <v>10.508333333333335</v>
      </c>
      <c r="V1676" s="8">
        <f t="shared" si="269"/>
        <v>10.475000000000001</v>
      </c>
    </row>
    <row r="1677" spans="1:22" ht="13.5" x14ac:dyDescent="0.25">
      <c r="A1677" s="3">
        <f>RSI!A1677</f>
        <v>44753</v>
      </c>
      <c r="B1677" s="2">
        <f>RSI!B1677</f>
        <v>13.016999999999999</v>
      </c>
      <c r="C1677" s="2">
        <f>RSI!I1677</f>
        <v>33.27005357001326</v>
      </c>
      <c r="D1677" s="2">
        <f>MACD!E1677</f>
        <v>1.4080996243561863</v>
      </c>
      <c r="E1677" s="2">
        <f>MACD!F1677</f>
        <v>1.0035478778897113</v>
      </c>
      <c r="F1677" s="2">
        <f>'Moving Avg'!D1677</f>
        <v>13.240759999999998</v>
      </c>
      <c r="G1677" s="2">
        <f>'Moving Avg'!F1677</f>
        <v>14.630860000000002</v>
      </c>
      <c r="H1677" s="2">
        <f>'Moving Avg'!G1677</f>
        <v>13.791204000000002</v>
      </c>
      <c r="I1677" s="2">
        <f>'Moving Avg'!H1677</f>
        <v>14.63755600000002</v>
      </c>
      <c r="J1677" s="6" t="str">
        <f>OBV!F1677</f>
        <v>BEARISH</v>
      </c>
      <c r="K1677" s="6" t="str">
        <f>OBV!G1677</f>
        <v>NEUTRAL</v>
      </c>
      <c r="L1677" s="6" t="str">
        <f>OBV!H1677</f>
        <v>CONFIRMED BEARISH</v>
      </c>
      <c r="M1677" s="8">
        <f t="shared" si="260"/>
        <v>25</v>
      </c>
      <c r="N1677" s="8">
        <f t="shared" si="261"/>
        <v>0</v>
      </c>
      <c r="O1677" s="8">
        <f t="shared" si="262"/>
        <v>0</v>
      </c>
      <c r="P1677" s="8">
        <f t="shared" si="263"/>
        <v>16.5</v>
      </c>
      <c r="Q1677" s="9">
        <f t="shared" si="264"/>
        <v>11.225</v>
      </c>
      <c r="R1677" s="9">
        <f t="shared" si="265"/>
        <v>9.125</v>
      </c>
      <c r="S1677" s="9">
        <f t="shared" si="266"/>
        <v>11.175000000000001</v>
      </c>
      <c r="T1677" s="9">
        <f t="shared" si="267"/>
        <v>10.375</v>
      </c>
      <c r="U1677" s="8">
        <f t="shared" si="268"/>
        <v>10.508333333333335</v>
      </c>
      <c r="V1677" s="8">
        <f t="shared" si="269"/>
        <v>10.475000000000001</v>
      </c>
    </row>
    <row r="1678" spans="1:22" ht="13.5" x14ac:dyDescent="0.25">
      <c r="A1678" s="3">
        <f>RSI!A1678</f>
        <v>44754</v>
      </c>
      <c r="B1678" s="2">
        <f>RSI!B1678</f>
        <v>13.016999999999999</v>
      </c>
      <c r="C1678" s="2">
        <f>RSI!I1678</f>
        <v>33.27005357001326</v>
      </c>
      <c r="D1678" s="2">
        <f>MACD!E1678</f>
        <v>1.3469965636976688</v>
      </c>
      <c r="E1678" s="2">
        <f>MACD!F1678</f>
        <v>1.0722376150513029</v>
      </c>
      <c r="F1678" s="2">
        <f>'Moving Avg'!D1678</f>
        <v>13.128879999999999</v>
      </c>
      <c r="G1678" s="2">
        <f>'Moving Avg'!F1678</f>
        <v>14.471520000000002</v>
      </c>
      <c r="H1678" s="2">
        <f>'Moving Avg'!G1678</f>
        <v>13.813782000000003</v>
      </c>
      <c r="I1678" s="2">
        <f>'Moving Avg'!H1678</f>
        <v>14.617726000000019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  <c r="M1678" s="8">
        <f t="shared" si="260"/>
        <v>25</v>
      </c>
      <c r="N1678" s="8">
        <f t="shared" si="261"/>
        <v>0</v>
      </c>
      <c r="O1678" s="8">
        <f t="shared" si="262"/>
        <v>0</v>
      </c>
      <c r="P1678" s="8">
        <f t="shared" si="263"/>
        <v>16.5</v>
      </c>
      <c r="Q1678" s="9">
        <f t="shared" si="264"/>
        <v>11.225</v>
      </c>
      <c r="R1678" s="9">
        <f t="shared" si="265"/>
        <v>9.125</v>
      </c>
      <c r="S1678" s="9">
        <f t="shared" si="266"/>
        <v>11.175000000000001</v>
      </c>
      <c r="T1678" s="9">
        <f t="shared" si="267"/>
        <v>10.375</v>
      </c>
      <c r="U1678" s="8">
        <f t="shared" si="268"/>
        <v>10.508333333333335</v>
      </c>
      <c r="V1678" s="8">
        <f t="shared" si="269"/>
        <v>10.475000000000001</v>
      </c>
    </row>
    <row r="1679" spans="1:22" ht="13.5" x14ac:dyDescent="0.25">
      <c r="A1679" s="3">
        <f>RSI!A1679</f>
        <v>44755</v>
      </c>
      <c r="B1679" s="2">
        <f>RSI!B1679</f>
        <v>13.016999999999999</v>
      </c>
      <c r="C1679" s="2">
        <f>RSI!I1679</f>
        <v>33.27005357001326</v>
      </c>
      <c r="D1679" s="2">
        <f>MACD!E1679</f>
        <v>1.2017546037663784</v>
      </c>
      <c r="E1679" s="2">
        <f>MACD!F1679</f>
        <v>1.0981410127943181</v>
      </c>
      <c r="F1679" s="2">
        <f>'Moving Avg'!D1679</f>
        <v>13.016999999999999</v>
      </c>
      <c r="G1679" s="2">
        <f>'Moving Avg'!F1679</f>
        <v>14.312180000000001</v>
      </c>
      <c r="H1679" s="2">
        <f>'Moving Avg'!G1679</f>
        <v>13.836360000000006</v>
      </c>
      <c r="I1679" s="2">
        <f>'Moving Avg'!H1679</f>
        <v>14.597896000000013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  <c r="M1679" s="8">
        <f t="shared" si="260"/>
        <v>25</v>
      </c>
      <c r="N1679" s="8">
        <f t="shared" si="261"/>
        <v>0</v>
      </c>
      <c r="O1679" s="8">
        <f t="shared" si="262"/>
        <v>0</v>
      </c>
      <c r="P1679" s="8">
        <f t="shared" si="263"/>
        <v>16.5</v>
      </c>
      <c r="Q1679" s="9">
        <f t="shared" si="264"/>
        <v>11.225</v>
      </c>
      <c r="R1679" s="9">
        <f t="shared" si="265"/>
        <v>9.125</v>
      </c>
      <c r="S1679" s="9">
        <f t="shared" si="266"/>
        <v>11.175000000000001</v>
      </c>
      <c r="T1679" s="9">
        <f t="shared" si="267"/>
        <v>10.375</v>
      </c>
      <c r="U1679" s="8">
        <f t="shared" si="268"/>
        <v>10.508333333333335</v>
      </c>
      <c r="V1679" s="8">
        <f t="shared" si="269"/>
        <v>10.475000000000001</v>
      </c>
    </row>
    <row r="1680" spans="1:22" ht="13.5" x14ac:dyDescent="0.25">
      <c r="A1680" s="3">
        <f>RSI!A1680</f>
        <v>44756</v>
      </c>
      <c r="B1680" s="2">
        <f>RSI!B1680</f>
        <v>13.016999999999999</v>
      </c>
      <c r="C1680" s="2">
        <f>RSI!I1680</f>
        <v>33.270053570013246</v>
      </c>
      <c r="D1680" s="2">
        <f>MACD!E1680</f>
        <v>1.0140322180223045</v>
      </c>
      <c r="E1680" s="2">
        <f>MACD!F1680</f>
        <v>1.0813192538399155</v>
      </c>
      <c r="F1680" s="2">
        <f>'Moving Avg'!D1680</f>
        <v>13.016999999999999</v>
      </c>
      <c r="G1680" s="2">
        <f>'Moving Avg'!F1680</f>
        <v>14.152840000000001</v>
      </c>
      <c r="H1680" s="2">
        <f>'Moving Avg'!G1680</f>
        <v>13.858938000000009</v>
      </c>
      <c r="I1680" s="2">
        <f>'Moving Avg'!H1680</f>
        <v>14.57806600000001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25</v>
      </c>
      <c r="N1680" s="8">
        <f t="shared" si="261"/>
        <v>100</v>
      </c>
      <c r="O1680" s="8">
        <f t="shared" si="262"/>
        <v>0</v>
      </c>
      <c r="P1680" s="8">
        <f t="shared" si="263"/>
        <v>33</v>
      </c>
      <c r="Q1680" s="9">
        <f t="shared" si="264"/>
        <v>48.7</v>
      </c>
      <c r="R1680" s="9">
        <f t="shared" si="265"/>
        <v>33.25</v>
      </c>
      <c r="S1680" s="9">
        <f t="shared" si="266"/>
        <v>33.6</v>
      </c>
      <c r="T1680" s="9">
        <f t="shared" si="267"/>
        <v>39.5</v>
      </c>
      <c r="U1680" s="8">
        <f t="shared" si="268"/>
        <v>38.516666666666673</v>
      </c>
      <c r="V1680" s="8">
        <f t="shared" si="269"/>
        <v>38.762500000000003</v>
      </c>
    </row>
    <row r="1681" spans="1:22" ht="13.5" x14ac:dyDescent="0.25">
      <c r="A1681" s="3">
        <f>RSI!A1681</f>
        <v>44757</v>
      </c>
      <c r="B1681" s="2">
        <f>RSI!B1681</f>
        <v>13.016999999999999</v>
      </c>
      <c r="C1681" s="2">
        <f>RSI!I1681</f>
        <v>33.270053570013246</v>
      </c>
      <c r="D1681" s="2">
        <f>MACD!E1681</f>
        <v>0.78686758853025474</v>
      </c>
      <c r="E1681" s="2">
        <f>MACD!F1681</f>
        <v>1.0224289207779833</v>
      </c>
      <c r="F1681" s="2">
        <f>'Moving Avg'!D1681</f>
        <v>13.016999999999999</v>
      </c>
      <c r="G1681" s="2">
        <f>'Moving Avg'!F1681</f>
        <v>14.029465000000002</v>
      </c>
      <c r="H1681" s="2">
        <f>'Moving Avg'!G1681</f>
        <v>13.88151600000001</v>
      </c>
      <c r="I1681" s="2">
        <f>'Moving Avg'!H1681</f>
        <v>14.558236000000013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25</v>
      </c>
      <c r="N1681" s="8">
        <f t="shared" si="261"/>
        <v>100</v>
      </c>
      <c r="O1681" s="8">
        <f t="shared" si="262"/>
        <v>0</v>
      </c>
      <c r="P1681" s="8">
        <f t="shared" si="263"/>
        <v>33</v>
      </c>
      <c r="Q1681" s="9">
        <f t="shared" si="264"/>
        <v>48.7</v>
      </c>
      <c r="R1681" s="9">
        <f t="shared" si="265"/>
        <v>33.25</v>
      </c>
      <c r="S1681" s="9">
        <f t="shared" si="266"/>
        <v>33.6</v>
      </c>
      <c r="T1681" s="9">
        <f t="shared" si="267"/>
        <v>39.5</v>
      </c>
      <c r="U1681" s="8">
        <f t="shared" si="268"/>
        <v>38.516666666666673</v>
      </c>
      <c r="V1681" s="8">
        <f t="shared" si="269"/>
        <v>38.762500000000003</v>
      </c>
    </row>
    <row r="1682" spans="1:22" ht="13.5" x14ac:dyDescent="0.25">
      <c r="A1682" s="3">
        <f>RSI!A1682</f>
        <v>44760</v>
      </c>
      <c r="B1682" s="2">
        <f>RSI!B1682</f>
        <v>13.016999999999999</v>
      </c>
      <c r="C1682" s="2">
        <f>RSI!I1682</f>
        <v>33.27005357001326</v>
      </c>
      <c r="D1682" s="2">
        <f>MACD!E1682</f>
        <v>0.68883299176548363</v>
      </c>
      <c r="E1682" s="2">
        <f>MACD!F1682</f>
        <v>0.9557097349754835</v>
      </c>
      <c r="F1682" s="2">
        <f>'Moving Avg'!D1682</f>
        <v>13.016999999999999</v>
      </c>
      <c r="G1682" s="2">
        <f>'Moving Avg'!F1682</f>
        <v>13.881114999999999</v>
      </c>
      <c r="H1682" s="2">
        <f>'Moving Avg'!G1682</f>
        <v>13.90409400000001</v>
      </c>
      <c r="I1682" s="2">
        <f>'Moving Avg'!H1682</f>
        <v>14.538406000000011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25</v>
      </c>
      <c r="N1682" s="8">
        <f t="shared" si="261"/>
        <v>100</v>
      </c>
      <c r="O1682" s="8">
        <f t="shared" si="262"/>
        <v>0</v>
      </c>
      <c r="P1682" s="8">
        <f t="shared" si="263"/>
        <v>33</v>
      </c>
      <c r="Q1682" s="9">
        <f t="shared" si="264"/>
        <v>48.7</v>
      </c>
      <c r="R1682" s="9">
        <f t="shared" si="265"/>
        <v>33.25</v>
      </c>
      <c r="S1682" s="9">
        <f t="shared" si="266"/>
        <v>33.6</v>
      </c>
      <c r="T1682" s="9">
        <f t="shared" si="267"/>
        <v>39.5</v>
      </c>
      <c r="U1682" s="8">
        <f t="shared" si="268"/>
        <v>38.516666666666673</v>
      </c>
      <c r="V1682" s="8">
        <f t="shared" si="269"/>
        <v>38.762500000000003</v>
      </c>
    </row>
    <row r="1683" spans="1:22" ht="13.5" x14ac:dyDescent="0.25">
      <c r="A1683" s="3">
        <f>RSI!A1683</f>
        <v>44761</v>
      </c>
      <c r="B1683" s="2">
        <f>RSI!B1683</f>
        <v>13.016999999999999</v>
      </c>
      <c r="C1683" s="2">
        <f>RSI!I1683</f>
        <v>33.27005357001326</v>
      </c>
      <c r="D1683" s="2">
        <f>MACD!E1683</f>
        <v>0.61055023940829223</v>
      </c>
      <c r="E1683" s="2">
        <f>MACD!F1683</f>
        <v>0.88667783586204529</v>
      </c>
      <c r="F1683" s="2">
        <f>'Moving Avg'!D1683</f>
        <v>13.016999999999999</v>
      </c>
      <c r="G1683" s="2">
        <f>'Moving Avg'!F1683</f>
        <v>13.732764999999997</v>
      </c>
      <c r="H1683" s="2">
        <f>'Moving Avg'!G1683</f>
        <v>13.924674000000012</v>
      </c>
      <c r="I1683" s="2">
        <f>'Moving Avg'!H1683</f>
        <v>14.518576000000014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25</v>
      </c>
      <c r="N1683" s="8">
        <f t="shared" si="261"/>
        <v>100</v>
      </c>
      <c r="O1683" s="8">
        <f t="shared" si="262"/>
        <v>0</v>
      </c>
      <c r="P1683" s="8">
        <f t="shared" si="263"/>
        <v>33</v>
      </c>
      <c r="Q1683" s="9">
        <f t="shared" si="264"/>
        <v>48.7</v>
      </c>
      <c r="R1683" s="9">
        <f t="shared" si="265"/>
        <v>33.25</v>
      </c>
      <c r="S1683" s="9">
        <f t="shared" si="266"/>
        <v>33.6</v>
      </c>
      <c r="T1683" s="9">
        <f t="shared" si="267"/>
        <v>39.5</v>
      </c>
      <c r="U1683" s="8">
        <f t="shared" si="268"/>
        <v>38.516666666666673</v>
      </c>
      <c r="V1683" s="8">
        <f t="shared" si="269"/>
        <v>38.762500000000003</v>
      </c>
    </row>
    <row r="1684" spans="1:22" ht="13.5" x14ac:dyDescent="0.25">
      <c r="A1684" s="3">
        <f>RSI!A1684</f>
        <v>44762</v>
      </c>
      <c r="B1684" s="2">
        <f>RSI!B1684</f>
        <v>13.016999999999999</v>
      </c>
      <c r="C1684" s="2">
        <f>RSI!I1684</f>
        <v>33.27005357001326</v>
      </c>
      <c r="D1684" s="2">
        <f>MACD!E1684</f>
        <v>0.54863468996139453</v>
      </c>
      <c r="E1684" s="2">
        <f>MACD!F1684</f>
        <v>0.81906920668191519</v>
      </c>
      <c r="F1684" s="2">
        <f>'Moving Avg'!D1684</f>
        <v>13.016999999999999</v>
      </c>
      <c r="G1684" s="2">
        <f>'Moving Avg'!F1684</f>
        <v>13.584414999999998</v>
      </c>
      <c r="H1684" s="2">
        <f>'Moving Avg'!G1684</f>
        <v>13.945254000000013</v>
      </c>
      <c r="I1684" s="2">
        <f>'Moving Avg'!H1684</f>
        <v>14.498746000000013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25</v>
      </c>
      <c r="N1684" s="8">
        <f t="shared" si="261"/>
        <v>100</v>
      </c>
      <c r="O1684" s="8">
        <f t="shared" si="262"/>
        <v>0</v>
      </c>
      <c r="P1684" s="8">
        <f t="shared" si="263"/>
        <v>33</v>
      </c>
      <c r="Q1684" s="9">
        <f t="shared" si="264"/>
        <v>48.7</v>
      </c>
      <c r="R1684" s="9">
        <f t="shared" si="265"/>
        <v>33.25</v>
      </c>
      <c r="S1684" s="9">
        <f t="shared" si="266"/>
        <v>33.6</v>
      </c>
      <c r="T1684" s="9">
        <f t="shared" si="267"/>
        <v>39.5</v>
      </c>
      <c r="U1684" s="8">
        <f t="shared" si="268"/>
        <v>38.516666666666673</v>
      </c>
      <c r="V1684" s="8">
        <f t="shared" si="269"/>
        <v>38.762500000000003</v>
      </c>
    </row>
    <row r="1685" spans="1:22" ht="13.5" x14ac:dyDescent="0.25">
      <c r="A1685" s="3">
        <f>RSI!A1685</f>
        <v>44763</v>
      </c>
      <c r="B1685" s="2">
        <f>RSI!B1685</f>
        <v>13.486499999999999</v>
      </c>
      <c r="C1685" s="2">
        <f>RSI!I1685</f>
        <v>46.413194771959141</v>
      </c>
      <c r="D1685" s="2">
        <f>MACD!E1685</f>
        <v>0.37940872170571716</v>
      </c>
      <c r="E1685" s="2">
        <f>MACD!F1685</f>
        <v>0.73113710968667567</v>
      </c>
      <c r="F1685" s="2">
        <f>'Moving Avg'!D1685</f>
        <v>13.110899999999997</v>
      </c>
      <c r="G1685" s="2">
        <f>'Moving Avg'!F1685</f>
        <v>13.495504999999998</v>
      </c>
      <c r="H1685" s="2">
        <f>'Moving Avg'!G1685</f>
        <v>13.975224000000011</v>
      </c>
      <c r="I1685" s="2">
        <f>'Moving Avg'!H1685</f>
        <v>14.481263500000011</v>
      </c>
      <c r="J1685" s="6" t="str">
        <f>OBV!F1685</f>
        <v>BULLISH</v>
      </c>
      <c r="K1685" s="6" t="str">
        <f>OBV!G1685</f>
        <v>NEUTRAL</v>
      </c>
      <c r="L1685" s="6" t="str">
        <f>OBV!H1685</f>
        <v>CONFIRMED BULLISH</v>
      </c>
      <c r="M1685" s="8">
        <f t="shared" si="260"/>
        <v>25</v>
      </c>
      <c r="N1685" s="8">
        <f t="shared" si="261"/>
        <v>100</v>
      </c>
      <c r="O1685" s="8">
        <f t="shared" si="262"/>
        <v>0</v>
      </c>
      <c r="P1685" s="8">
        <f t="shared" si="263"/>
        <v>83.5</v>
      </c>
      <c r="Q1685" s="9">
        <f t="shared" si="264"/>
        <v>56.274999999999999</v>
      </c>
      <c r="R1685" s="9">
        <f t="shared" si="265"/>
        <v>45.875</v>
      </c>
      <c r="S1685" s="9">
        <f t="shared" si="266"/>
        <v>56.325000000000003</v>
      </c>
      <c r="T1685" s="9">
        <f t="shared" si="267"/>
        <v>52.125</v>
      </c>
      <c r="U1685" s="8">
        <f t="shared" si="268"/>
        <v>52.82500000000001</v>
      </c>
      <c r="V1685" s="8">
        <f t="shared" si="269"/>
        <v>52.650000000000006</v>
      </c>
    </row>
    <row r="1686" spans="1:22" ht="13.5" x14ac:dyDescent="0.25">
      <c r="A1686" s="3">
        <f>RSI!A1686</f>
        <v>44764</v>
      </c>
      <c r="B1686" s="2">
        <f>RSI!B1686</f>
        <v>12.987</v>
      </c>
      <c r="C1686" s="2">
        <f>RSI!I1686</f>
        <v>37.867785215818188</v>
      </c>
      <c r="D1686" s="2">
        <f>MACD!E1686</f>
        <v>0.2741501001754223</v>
      </c>
      <c r="E1686" s="2">
        <f>MACD!F1686</f>
        <v>0.63973970778442502</v>
      </c>
      <c r="F1686" s="2">
        <f>'Moving Avg'!D1686</f>
        <v>13.104900000000001</v>
      </c>
      <c r="G1686" s="2">
        <f>'Moving Avg'!F1686</f>
        <v>13.381619999999998</v>
      </c>
      <c r="H1686" s="2">
        <f>'Moving Avg'!G1686</f>
        <v>13.995204000000012</v>
      </c>
      <c r="I1686" s="2">
        <f>'Moving Avg'!H1686</f>
        <v>14.461283500000011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0"/>
        <v>25</v>
      </c>
      <c r="N1686" s="8">
        <f t="shared" si="261"/>
        <v>100</v>
      </c>
      <c r="O1686" s="8">
        <f t="shared" si="262"/>
        <v>0</v>
      </c>
      <c r="P1686" s="8">
        <f t="shared" si="263"/>
        <v>16.5</v>
      </c>
      <c r="Q1686" s="9">
        <f t="shared" si="264"/>
        <v>46.225000000000001</v>
      </c>
      <c r="R1686" s="9">
        <f t="shared" si="265"/>
        <v>29.125</v>
      </c>
      <c r="S1686" s="9">
        <f t="shared" si="266"/>
        <v>26.175000000000001</v>
      </c>
      <c r="T1686" s="9">
        <f t="shared" si="267"/>
        <v>35.375</v>
      </c>
      <c r="U1686" s="8">
        <f t="shared" si="268"/>
        <v>33.841666666666661</v>
      </c>
      <c r="V1686" s="8">
        <f t="shared" si="269"/>
        <v>34.224999999999994</v>
      </c>
    </row>
    <row r="1687" spans="1:22" ht="13.5" x14ac:dyDescent="0.25">
      <c r="A1687" s="3">
        <f>RSI!A1687</f>
        <v>44768</v>
      </c>
      <c r="B1687" s="2">
        <f>RSI!B1687</f>
        <v>12.4076</v>
      </c>
      <c r="C1687" s="2">
        <f>RSI!I1687</f>
        <v>30.786933045804318</v>
      </c>
      <c r="D1687" s="2">
        <f>MACD!E1687</f>
        <v>0.23181870039897667</v>
      </c>
      <c r="E1687" s="2">
        <f>MACD!F1687</f>
        <v>0.55815550630733546</v>
      </c>
      <c r="F1687" s="2">
        <f>'Moving Avg'!D1687</f>
        <v>12.98302</v>
      </c>
      <c r="G1687" s="2">
        <f>'Moving Avg'!F1687</f>
        <v>13.238764999999997</v>
      </c>
      <c r="H1687" s="2">
        <f>'Moving Avg'!G1687</f>
        <v>14.003596000000011</v>
      </c>
      <c r="I1687" s="2">
        <f>'Moving Avg'!H1687</f>
        <v>14.43840650000001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  <c r="M1687" s="8">
        <f t="shared" si="260"/>
        <v>25</v>
      </c>
      <c r="N1687" s="8">
        <f t="shared" si="261"/>
        <v>100</v>
      </c>
      <c r="O1687" s="8">
        <f t="shared" si="262"/>
        <v>0</v>
      </c>
      <c r="P1687" s="8">
        <f t="shared" si="263"/>
        <v>16.5</v>
      </c>
      <c r="Q1687" s="9">
        <f t="shared" si="264"/>
        <v>46.225000000000001</v>
      </c>
      <c r="R1687" s="9">
        <f t="shared" si="265"/>
        <v>29.125</v>
      </c>
      <c r="S1687" s="9">
        <f t="shared" si="266"/>
        <v>26.175000000000001</v>
      </c>
      <c r="T1687" s="9">
        <f t="shared" si="267"/>
        <v>35.375</v>
      </c>
      <c r="U1687" s="8">
        <f t="shared" si="268"/>
        <v>33.841666666666661</v>
      </c>
      <c r="V1687" s="8">
        <f t="shared" si="269"/>
        <v>34.224999999999994</v>
      </c>
    </row>
    <row r="1688" spans="1:22" ht="13.5" x14ac:dyDescent="0.25">
      <c r="A1688" s="3">
        <f>RSI!A1688</f>
        <v>44769</v>
      </c>
      <c r="B1688" s="2">
        <f>RSI!B1688</f>
        <v>12.957000000000001</v>
      </c>
      <c r="C1688" s="2">
        <f>RSI!I1688</f>
        <v>41.883956632681333</v>
      </c>
      <c r="D1688" s="2">
        <f>MACD!E1688</f>
        <v>0.16225969829037545</v>
      </c>
      <c r="E1688" s="2">
        <f>MACD!F1688</f>
        <v>0.47897634470394346</v>
      </c>
      <c r="F1688" s="2">
        <f>'Moving Avg'!D1688</f>
        <v>12.971019999999999</v>
      </c>
      <c r="G1688" s="2">
        <f>'Moving Avg'!F1688</f>
        <v>13.157344999999998</v>
      </c>
      <c r="H1688" s="2">
        <f>'Moving Avg'!G1688</f>
        <v>14.022976000000011</v>
      </c>
      <c r="I1688" s="2">
        <f>'Moving Avg'!H1688</f>
        <v>14.418276500000005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  <c r="M1688" s="8">
        <f t="shared" si="260"/>
        <v>25</v>
      </c>
      <c r="N1688" s="8">
        <f t="shared" si="261"/>
        <v>100</v>
      </c>
      <c r="O1688" s="8">
        <f t="shared" si="262"/>
        <v>0</v>
      </c>
      <c r="P1688" s="8">
        <f t="shared" si="263"/>
        <v>16.5</v>
      </c>
      <c r="Q1688" s="9">
        <f t="shared" si="264"/>
        <v>46.225000000000001</v>
      </c>
      <c r="R1688" s="9">
        <f t="shared" si="265"/>
        <v>29.125</v>
      </c>
      <c r="S1688" s="9">
        <f t="shared" si="266"/>
        <v>26.175000000000001</v>
      </c>
      <c r="T1688" s="9">
        <f t="shared" si="267"/>
        <v>35.375</v>
      </c>
      <c r="U1688" s="8">
        <f t="shared" si="268"/>
        <v>33.841666666666661</v>
      </c>
      <c r="V1688" s="8">
        <f t="shared" si="269"/>
        <v>34.224999999999994</v>
      </c>
    </row>
    <row r="1689" spans="1:22" ht="13.5" x14ac:dyDescent="0.25">
      <c r="A1689" s="3">
        <f>RSI!A1689</f>
        <v>44770</v>
      </c>
      <c r="B1689" s="2">
        <f>RSI!B1689</f>
        <v>12.477499999999999</v>
      </c>
      <c r="C1689" s="2">
        <f>RSI!I1689</f>
        <v>36.398788066593788</v>
      </c>
      <c r="D1689" s="2">
        <f>MACD!E1689</f>
        <v>0.14211507044699623</v>
      </c>
      <c r="E1689" s="2">
        <f>MACD!F1689</f>
        <v>0.41160408985255403</v>
      </c>
      <c r="F1689" s="2">
        <f>'Moving Avg'!D1689</f>
        <v>12.86312</v>
      </c>
      <c r="G1689" s="2">
        <f>'Moving Avg'!F1689</f>
        <v>13.084414999999998</v>
      </c>
      <c r="H1689" s="2">
        <f>'Moving Avg'!G1689</f>
        <v>14.032766000000006</v>
      </c>
      <c r="I1689" s="2">
        <f>'Moving Avg'!H1689</f>
        <v>14.395749000000002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  <c r="M1689" s="8">
        <f t="shared" si="260"/>
        <v>25</v>
      </c>
      <c r="N1689" s="8">
        <f t="shared" si="261"/>
        <v>100</v>
      </c>
      <c r="O1689" s="8">
        <f t="shared" si="262"/>
        <v>0</v>
      </c>
      <c r="P1689" s="8">
        <f t="shared" si="263"/>
        <v>16.5</v>
      </c>
      <c r="Q1689" s="9">
        <f t="shared" si="264"/>
        <v>46.225000000000001</v>
      </c>
      <c r="R1689" s="9">
        <f t="shared" si="265"/>
        <v>29.125</v>
      </c>
      <c r="S1689" s="9">
        <f t="shared" si="266"/>
        <v>26.175000000000001</v>
      </c>
      <c r="T1689" s="9">
        <f t="shared" si="267"/>
        <v>35.375</v>
      </c>
      <c r="U1689" s="8">
        <f t="shared" si="268"/>
        <v>33.841666666666661</v>
      </c>
      <c r="V1689" s="8">
        <f t="shared" si="269"/>
        <v>34.224999999999994</v>
      </c>
    </row>
    <row r="1690" spans="1:22" ht="13.5" x14ac:dyDescent="0.25">
      <c r="A1690" s="3">
        <f>RSI!A1690</f>
        <v>44771</v>
      </c>
      <c r="B1690" s="2">
        <f>RSI!B1690</f>
        <v>12.477499999999999</v>
      </c>
      <c r="C1690" s="2">
        <f>RSI!I1690</f>
        <v>36.398788066593788</v>
      </c>
      <c r="D1690" s="2">
        <f>MACD!E1690</f>
        <v>0.13086084555036592</v>
      </c>
      <c r="E1690" s="2">
        <f>MACD!F1690</f>
        <v>0.35545544099211646</v>
      </c>
      <c r="F1690" s="2">
        <f>'Moving Avg'!D1690</f>
        <v>12.66132</v>
      </c>
      <c r="G1690" s="2">
        <f>'Moving Avg'!F1690</f>
        <v>13.034464999999997</v>
      </c>
      <c r="H1690" s="2">
        <f>'Moving Avg'!G1690</f>
        <v>14.042556000000005</v>
      </c>
      <c r="I1690" s="2">
        <f>'Moving Avg'!H1690</f>
        <v>14.375619000000004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  <c r="M1690" s="8">
        <f t="shared" si="260"/>
        <v>25</v>
      </c>
      <c r="N1690" s="8">
        <f t="shared" si="261"/>
        <v>100</v>
      </c>
      <c r="O1690" s="8">
        <f t="shared" si="262"/>
        <v>0</v>
      </c>
      <c r="P1690" s="8">
        <f t="shared" si="263"/>
        <v>16.5</v>
      </c>
      <c r="Q1690" s="9">
        <f t="shared" si="264"/>
        <v>46.225000000000001</v>
      </c>
      <c r="R1690" s="9">
        <f t="shared" si="265"/>
        <v>29.125</v>
      </c>
      <c r="S1690" s="9">
        <f t="shared" si="266"/>
        <v>26.175000000000001</v>
      </c>
      <c r="T1690" s="9">
        <f t="shared" si="267"/>
        <v>35.375</v>
      </c>
      <c r="U1690" s="8">
        <f t="shared" si="268"/>
        <v>33.841666666666661</v>
      </c>
      <c r="V1690" s="8">
        <f t="shared" si="269"/>
        <v>34.224999999999994</v>
      </c>
    </row>
    <row r="1691" spans="1:22" ht="13.5" x14ac:dyDescent="0.25">
      <c r="A1691" s="3">
        <f>RSI!A1691</f>
        <v>44774</v>
      </c>
      <c r="B1691" s="2">
        <f>RSI!B1691</f>
        <v>12.477499999999999</v>
      </c>
      <c r="C1691" s="2">
        <f>RSI!I1691</f>
        <v>36.398788066593788</v>
      </c>
      <c r="D1691" s="2">
        <f>MACD!E1691</f>
        <v>0.12670028934302735</v>
      </c>
      <c r="E1691" s="2">
        <f>MACD!F1691</f>
        <v>0.30970441066229865</v>
      </c>
      <c r="F1691" s="2">
        <f>'Moving Avg'!D1691</f>
        <v>12.559419999999999</v>
      </c>
      <c r="G1691" s="2">
        <f>'Moving Avg'!F1691</f>
        <v>13.008489999999998</v>
      </c>
      <c r="H1691" s="2">
        <f>'Moving Avg'!G1691</f>
        <v>14.052346000000002</v>
      </c>
      <c r="I1691" s="2">
        <f>'Moving Avg'!H1691</f>
        <v>14.358086499999997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  <c r="M1691" s="8">
        <f t="shared" si="260"/>
        <v>25</v>
      </c>
      <c r="N1691" s="8">
        <f t="shared" si="261"/>
        <v>100</v>
      </c>
      <c r="O1691" s="8">
        <f t="shared" si="262"/>
        <v>0</v>
      </c>
      <c r="P1691" s="8">
        <f t="shared" si="263"/>
        <v>16.5</v>
      </c>
      <c r="Q1691" s="9">
        <f t="shared" si="264"/>
        <v>46.225000000000001</v>
      </c>
      <c r="R1691" s="9">
        <f t="shared" si="265"/>
        <v>29.125</v>
      </c>
      <c r="S1691" s="9">
        <f t="shared" si="266"/>
        <v>26.175000000000001</v>
      </c>
      <c r="T1691" s="9">
        <f t="shared" si="267"/>
        <v>35.375</v>
      </c>
      <c r="U1691" s="8">
        <f t="shared" si="268"/>
        <v>33.841666666666661</v>
      </c>
      <c r="V1691" s="8">
        <f t="shared" si="269"/>
        <v>34.224999999999994</v>
      </c>
    </row>
    <row r="1692" spans="1:22" ht="13.5" x14ac:dyDescent="0.25">
      <c r="A1692" s="3">
        <f>RSI!A1692</f>
        <v>44775</v>
      </c>
      <c r="B1692" s="2">
        <f>RSI!B1692</f>
        <v>12.477499999999999</v>
      </c>
      <c r="C1692" s="2">
        <f>RSI!I1692</f>
        <v>36.398788066593788</v>
      </c>
      <c r="D1692" s="2">
        <f>MACD!E1692</f>
        <v>0.12814486451570772</v>
      </c>
      <c r="E1692" s="2">
        <f>MACD!F1692</f>
        <v>0.27339250143298049</v>
      </c>
      <c r="F1692" s="2">
        <f>'Moving Avg'!D1692</f>
        <v>12.573399999999999</v>
      </c>
      <c r="G1692" s="2">
        <f>'Moving Avg'!F1692</f>
        <v>12.953544999999997</v>
      </c>
      <c r="H1692" s="2">
        <f>'Moving Avg'!G1692</f>
        <v>14.062136000000001</v>
      </c>
      <c r="I1692" s="2">
        <f>'Moving Avg'!H1692</f>
        <v>14.340553999999999</v>
      </c>
      <c r="J1692" s="6" t="str">
        <f>OBV!F1692</f>
        <v>BEARISH</v>
      </c>
      <c r="K1692" s="6" t="str">
        <f>OBV!G1692</f>
        <v>NEUTRAL</v>
      </c>
      <c r="L1692" s="6" t="str">
        <f>OBV!H1692</f>
        <v>BEARISH DIVERGENCE</v>
      </c>
      <c r="M1692" s="8">
        <f t="shared" si="260"/>
        <v>25</v>
      </c>
      <c r="N1692" s="8">
        <f t="shared" si="261"/>
        <v>100</v>
      </c>
      <c r="O1692" s="8">
        <f t="shared" si="262"/>
        <v>0</v>
      </c>
      <c r="P1692" s="8">
        <f t="shared" si="263"/>
        <v>16.5</v>
      </c>
      <c r="Q1692" s="9">
        <f t="shared" si="264"/>
        <v>46.225000000000001</v>
      </c>
      <c r="R1692" s="9">
        <f t="shared" si="265"/>
        <v>29.125</v>
      </c>
      <c r="S1692" s="9">
        <f t="shared" si="266"/>
        <v>26.175000000000001</v>
      </c>
      <c r="T1692" s="9">
        <f t="shared" si="267"/>
        <v>35.375</v>
      </c>
      <c r="U1692" s="8">
        <f t="shared" si="268"/>
        <v>33.841666666666661</v>
      </c>
      <c r="V1692" s="8">
        <f t="shared" si="269"/>
        <v>34.224999999999994</v>
      </c>
    </row>
    <row r="1693" spans="1:22" ht="13.5" x14ac:dyDescent="0.25">
      <c r="A1693" s="3">
        <f>RSI!A1693</f>
        <v>44776</v>
      </c>
      <c r="B1693" s="2">
        <f>RSI!B1693</f>
        <v>12.477499999999999</v>
      </c>
      <c r="C1693" s="2">
        <f>RSI!I1693</f>
        <v>36.398788066593788</v>
      </c>
      <c r="D1693" s="2">
        <f>MACD!E1693</f>
        <v>0.13396446199269896</v>
      </c>
      <c r="E1693" s="2">
        <f>MACD!F1693</f>
        <v>0.24550689354492419</v>
      </c>
      <c r="F1693" s="2">
        <f>'Moving Avg'!D1693</f>
        <v>12.477499999999999</v>
      </c>
      <c r="G1693" s="2">
        <f>'Moving Avg'!F1693</f>
        <v>12.898599999999997</v>
      </c>
      <c r="H1693" s="2">
        <f>'Moving Avg'!G1693</f>
        <v>14.061135999999999</v>
      </c>
      <c r="I1693" s="2">
        <f>'Moving Avg'!H1693</f>
        <v>14.323021499999998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  <c r="M1693" s="8">
        <f t="shared" si="260"/>
        <v>25</v>
      </c>
      <c r="N1693" s="8">
        <f t="shared" si="261"/>
        <v>100</v>
      </c>
      <c r="O1693" s="8">
        <f t="shared" si="262"/>
        <v>0</v>
      </c>
      <c r="P1693" s="8">
        <f t="shared" si="263"/>
        <v>16.5</v>
      </c>
      <c r="Q1693" s="9">
        <f t="shared" si="264"/>
        <v>46.225000000000001</v>
      </c>
      <c r="R1693" s="9">
        <f t="shared" si="265"/>
        <v>29.125</v>
      </c>
      <c r="S1693" s="9">
        <f t="shared" si="266"/>
        <v>26.175000000000001</v>
      </c>
      <c r="T1693" s="9">
        <f t="shared" si="267"/>
        <v>35.375</v>
      </c>
      <c r="U1693" s="8">
        <f t="shared" si="268"/>
        <v>33.841666666666661</v>
      </c>
      <c r="V1693" s="8">
        <f t="shared" si="269"/>
        <v>34.224999999999994</v>
      </c>
    </row>
    <row r="1694" spans="1:22" ht="13.5" x14ac:dyDescent="0.25">
      <c r="A1694" s="3">
        <f>RSI!A1694</f>
        <v>44777</v>
      </c>
      <c r="B1694" s="2">
        <f>RSI!B1694</f>
        <v>12.477499999999999</v>
      </c>
      <c r="C1694" s="2">
        <f>RSI!I1694</f>
        <v>36.398788066593788</v>
      </c>
      <c r="D1694" s="2">
        <f>MACD!E1694</f>
        <v>0.14314546329811684</v>
      </c>
      <c r="E1694" s="2">
        <f>MACD!F1694</f>
        <v>0.22503460749556276</v>
      </c>
      <c r="F1694" s="2">
        <f>'Moving Avg'!D1694</f>
        <v>12.477499999999999</v>
      </c>
      <c r="G1694" s="2">
        <f>'Moving Avg'!F1694</f>
        <v>12.843654999999998</v>
      </c>
      <c r="H1694" s="2">
        <f>'Moving Avg'!G1694</f>
        <v>14.049945999999998</v>
      </c>
      <c r="I1694" s="2">
        <f>'Moving Avg'!H1694</f>
        <v>14.305489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  <c r="M1694" s="8">
        <f t="shared" si="260"/>
        <v>25</v>
      </c>
      <c r="N1694" s="8">
        <f t="shared" si="261"/>
        <v>100</v>
      </c>
      <c r="O1694" s="8">
        <f t="shared" si="262"/>
        <v>0</v>
      </c>
      <c r="P1694" s="8">
        <f t="shared" si="263"/>
        <v>33</v>
      </c>
      <c r="Q1694" s="9">
        <f t="shared" si="264"/>
        <v>48.7</v>
      </c>
      <c r="R1694" s="9">
        <f t="shared" si="265"/>
        <v>33.25</v>
      </c>
      <c r="S1694" s="9">
        <f t="shared" si="266"/>
        <v>33.6</v>
      </c>
      <c r="T1694" s="9">
        <f t="shared" si="267"/>
        <v>39.5</v>
      </c>
      <c r="U1694" s="8">
        <f t="shared" si="268"/>
        <v>38.516666666666673</v>
      </c>
      <c r="V1694" s="8">
        <f t="shared" si="269"/>
        <v>38.762500000000003</v>
      </c>
    </row>
    <row r="1695" spans="1:22" ht="13.5" x14ac:dyDescent="0.25">
      <c r="A1695" s="3">
        <f>RSI!A1695</f>
        <v>44778</v>
      </c>
      <c r="B1695" s="2">
        <f>RSI!B1695</f>
        <v>12.477499999999999</v>
      </c>
      <c r="C1695" s="2">
        <f>RSI!I1695</f>
        <v>36.398788066593788</v>
      </c>
      <c r="D1695" s="2">
        <f>MACD!E1695</f>
        <v>0.22708618553685689</v>
      </c>
      <c r="E1695" s="2">
        <f>MACD!F1695</f>
        <v>0.22544492310382161</v>
      </c>
      <c r="F1695" s="2">
        <f>'Moving Avg'!D1695</f>
        <v>12.477499999999999</v>
      </c>
      <c r="G1695" s="2">
        <f>'Moving Avg'!F1695</f>
        <v>12.816679999999996</v>
      </c>
      <c r="H1695" s="2">
        <f>'Moving Avg'!G1695</f>
        <v>14.027367999999994</v>
      </c>
      <c r="I1695" s="2">
        <f>'Moving Avg'!H1695</f>
        <v>14.287956500000002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  <c r="M1695" s="8">
        <f t="shared" si="260"/>
        <v>25</v>
      </c>
      <c r="N1695" s="8">
        <f t="shared" si="261"/>
        <v>0</v>
      </c>
      <c r="O1695" s="8">
        <f t="shared" si="262"/>
        <v>0</v>
      </c>
      <c r="P1695" s="8">
        <f t="shared" si="263"/>
        <v>33</v>
      </c>
      <c r="Q1695" s="9">
        <f t="shared" si="264"/>
        <v>13.7</v>
      </c>
      <c r="R1695" s="9">
        <f t="shared" si="265"/>
        <v>13.25</v>
      </c>
      <c r="S1695" s="9">
        <f t="shared" si="266"/>
        <v>18.600000000000001</v>
      </c>
      <c r="T1695" s="9">
        <f t="shared" si="267"/>
        <v>14.5</v>
      </c>
      <c r="U1695" s="8">
        <f t="shared" si="268"/>
        <v>15.183333333333332</v>
      </c>
      <c r="V1695" s="8">
        <f t="shared" si="269"/>
        <v>15.012499999999999</v>
      </c>
    </row>
    <row r="1696" spans="1:22" ht="13.5" x14ac:dyDescent="0.25">
      <c r="A1696" s="3">
        <f>RSI!A1696</f>
        <v>44781</v>
      </c>
      <c r="B1696" s="2">
        <f>RSI!B1696</f>
        <v>12.018000000000001</v>
      </c>
      <c r="C1696" s="2">
        <f>RSI!I1696</f>
        <v>30.061028006416734</v>
      </c>
      <c r="D1696" s="2">
        <f>MACD!E1696</f>
        <v>0.25895329058958083</v>
      </c>
      <c r="E1696" s="2">
        <f>MACD!F1696</f>
        <v>0.23214659660097348</v>
      </c>
      <c r="F1696" s="2">
        <f>'Moving Avg'!D1696</f>
        <v>12.3856</v>
      </c>
      <c r="G1696" s="2">
        <f>'Moving Avg'!F1696</f>
        <v>12.766729999999995</v>
      </c>
      <c r="H1696" s="2">
        <f>'Moving Avg'!G1696</f>
        <v>13.983411999999994</v>
      </c>
      <c r="I1696" s="2">
        <f>'Moving Avg'!H1696</f>
        <v>14.268126500000005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  <c r="M1696" s="8">
        <f t="shared" si="260"/>
        <v>25</v>
      </c>
      <c r="N1696" s="8">
        <f t="shared" si="261"/>
        <v>0</v>
      </c>
      <c r="O1696" s="8">
        <f t="shared" si="262"/>
        <v>0</v>
      </c>
      <c r="P1696" s="8">
        <f t="shared" si="263"/>
        <v>16.5</v>
      </c>
      <c r="Q1696" s="9">
        <f t="shared" si="264"/>
        <v>11.225</v>
      </c>
      <c r="R1696" s="9">
        <f t="shared" si="265"/>
        <v>9.125</v>
      </c>
      <c r="S1696" s="9">
        <f t="shared" si="266"/>
        <v>11.175000000000001</v>
      </c>
      <c r="T1696" s="9">
        <f t="shared" si="267"/>
        <v>10.375</v>
      </c>
      <c r="U1696" s="8">
        <f t="shared" si="268"/>
        <v>10.508333333333335</v>
      </c>
      <c r="V1696" s="8">
        <f t="shared" si="269"/>
        <v>10.475000000000001</v>
      </c>
    </row>
    <row r="1697" spans="1:22" ht="13.5" x14ac:dyDescent="0.25">
      <c r="A1697" s="3">
        <f>RSI!A1697</f>
        <v>44782</v>
      </c>
      <c r="B1697" s="2">
        <f>RSI!B1697</f>
        <v>12.018000000000001</v>
      </c>
      <c r="C1697" s="2">
        <f>RSI!I1697</f>
        <v>30.061028006416734</v>
      </c>
      <c r="D1697" s="2">
        <f>MACD!E1697</f>
        <v>0.20287363454154672</v>
      </c>
      <c r="E1697" s="2">
        <f>MACD!F1697</f>
        <v>0.22629200418908815</v>
      </c>
      <c r="F1697" s="2">
        <f>'Moving Avg'!D1697</f>
        <v>12.293699999999999</v>
      </c>
      <c r="G1697" s="2">
        <f>'Moving Avg'!F1697</f>
        <v>12.716779999999996</v>
      </c>
      <c r="H1697" s="2">
        <f>'Moving Avg'!G1697</f>
        <v>13.939455999999996</v>
      </c>
      <c r="I1697" s="2">
        <f>'Moving Avg'!H1697</f>
        <v>14.248296500000007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  <c r="M1697" s="8">
        <f t="shared" si="260"/>
        <v>25</v>
      </c>
      <c r="N1697" s="8">
        <f t="shared" si="261"/>
        <v>100</v>
      </c>
      <c r="O1697" s="8">
        <f t="shared" si="262"/>
        <v>0</v>
      </c>
      <c r="P1697" s="8">
        <f t="shared" si="263"/>
        <v>16.5</v>
      </c>
      <c r="Q1697" s="9">
        <f t="shared" si="264"/>
        <v>46.225000000000001</v>
      </c>
      <c r="R1697" s="9">
        <f t="shared" si="265"/>
        <v>29.125</v>
      </c>
      <c r="S1697" s="9">
        <f t="shared" si="266"/>
        <v>26.175000000000001</v>
      </c>
      <c r="T1697" s="9">
        <f t="shared" si="267"/>
        <v>35.375</v>
      </c>
      <c r="U1697" s="8">
        <f t="shared" si="268"/>
        <v>33.841666666666661</v>
      </c>
      <c r="V1697" s="8">
        <f t="shared" si="269"/>
        <v>34.224999999999994</v>
      </c>
    </row>
    <row r="1698" spans="1:22" ht="13.5" x14ac:dyDescent="0.25">
      <c r="A1698" s="3">
        <f>RSI!A1698</f>
        <v>44783</v>
      </c>
      <c r="B1698" s="2">
        <f>RSI!B1698</f>
        <v>12.038</v>
      </c>
      <c r="C1698" s="2">
        <f>RSI!I1698</f>
        <v>30.67039849850859</v>
      </c>
      <c r="D1698" s="2">
        <f>MACD!E1698</f>
        <v>0.24410611331255616</v>
      </c>
      <c r="E1698" s="2">
        <f>MACD!F1698</f>
        <v>0.22985482601378177</v>
      </c>
      <c r="F1698" s="2">
        <f>'Moving Avg'!D1698</f>
        <v>12.2058</v>
      </c>
      <c r="G1698" s="2">
        <f>'Moving Avg'!F1698</f>
        <v>12.667829999999997</v>
      </c>
      <c r="H1698" s="2">
        <f>'Moving Avg'!G1698</f>
        <v>13.896099999999995</v>
      </c>
      <c r="I1698" s="2">
        <f>'Moving Avg'!H1698</f>
        <v>14.229066000000007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  <c r="M1698" s="8">
        <f t="shared" si="260"/>
        <v>25</v>
      </c>
      <c r="N1698" s="8">
        <f t="shared" si="261"/>
        <v>0</v>
      </c>
      <c r="O1698" s="8">
        <f t="shared" si="262"/>
        <v>0</v>
      </c>
      <c r="P1698" s="8">
        <f t="shared" si="263"/>
        <v>33</v>
      </c>
      <c r="Q1698" s="9">
        <f t="shared" si="264"/>
        <v>13.7</v>
      </c>
      <c r="R1698" s="9">
        <f t="shared" si="265"/>
        <v>13.25</v>
      </c>
      <c r="S1698" s="9">
        <f t="shared" si="266"/>
        <v>18.600000000000001</v>
      </c>
      <c r="T1698" s="9">
        <f t="shared" si="267"/>
        <v>14.5</v>
      </c>
      <c r="U1698" s="8">
        <f t="shared" si="268"/>
        <v>15.183333333333332</v>
      </c>
      <c r="V1698" s="8">
        <f t="shared" si="269"/>
        <v>15.012499999999999</v>
      </c>
    </row>
    <row r="1699" spans="1:22" ht="13.5" x14ac:dyDescent="0.25">
      <c r="A1699" s="3">
        <f>RSI!A1699</f>
        <v>44784</v>
      </c>
      <c r="B1699" s="2">
        <f>RSI!B1699</f>
        <v>12.038</v>
      </c>
      <c r="C1699" s="2">
        <f>RSI!I1699</f>
        <v>30.67039849850859</v>
      </c>
      <c r="D1699" s="2">
        <f>MACD!E1699</f>
        <v>0.21033262957688237</v>
      </c>
      <c r="E1699" s="2">
        <f>MACD!F1699</f>
        <v>0.22595038672640189</v>
      </c>
      <c r="F1699" s="2">
        <f>'Moving Avg'!D1699</f>
        <v>12.117900000000001</v>
      </c>
      <c r="G1699" s="2">
        <f>'Moving Avg'!F1699</f>
        <v>12.618879999999997</v>
      </c>
      <c r="H1699" s="2">
        <f>'Moving Avg'!G1699</f>
        <v>13.852743999999996</v>
      </c>
      <c r="I1699" s="2">
        <f>'Moving Avg'!H1699</f>
        <v>14.209835500000011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  <c r="M1699" s="8">
        <f t="shared" si="260"/>
        <v>25</v>
      </c>
      <c r="N1699" s="8">
        <f t="shared" si="261"/>
        <v>45</v>
      </c>
      <c r="O1699" s="8">
        <f t="shared" si="262"/>
        <v>0</v>
      </c>
      <c r="P1699" s="8">
        <f t="shared" si="263"/>
        <v>33</v>
      </c>
      <c r="Q1699" s="9">
        <f t="shared" si="264"/>
        <v>29.45</v>
      </c>
      <c r="R1699" s="9">
        <f t="shared" si="265"/>
        <v>22.25</v>
      </c>
      <c r="S1699" s="9">
        <f t="shared" si="266"/>
        <v>25.35</v>
      </c>
      <c r="T1699" s="9">
        <f t="shared" si="267"/>
        <v>25.75</v>
      </c>
      <c r="U1699" s="8">
        <f t="shared" si="268"/>
        <v>25.683333333333337</v>
      </c>
      <c r="V1699" s="8">
        <f t="shared" si="269"/>
        <v>25.700000000000003</v>
      </c>
    </row>
    <row r="1700" spans="1:22" ht="13.5" x14ac:dyDescent="0.25">
      <c r="A1700" s="3">
        <f>RSI!A1700</f>
        <v>44785</v>
      </c>
      <c r="B1700" s="2">
        <f>RSI!B1700</f>
        <v>12.038</v>
      </c>
      <c r="C1700" s="2">
        <f>RSI!I1700</f>
        <v>30.67039849850859</v>
      </c>
      <c r="D1700" s="2">
        <f>MACD!E1700</f>
        <v>0.18648351691130394</v>
      </c>
      <c r="E1700" s="2">
        <f>MACD!F1700</f>
        <v>0.21805701276338232</v>
      </c>
      <c r="F1700" s="2">
        <f>'Moving Avg'!D1700</f>
        <v>12.029999999999998</v>
      </c>
      <c r="G1700" s="2">
        <f>'Moving Avg'!F1700</f>
        <v>12.569929999999998</v>
      </c>
      <c r="H1700" s="2">
        <f>'Moving Avg'!G1700</f>
        <v>13.809387999999995</v>
      </c>
      <c r="I1700" s="2">
        <f>'Moving Avg'!H1700</f>
        <v>14.19060500000001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  <c r="M1700" s="8">
        <f t="shared" si="260"/>
        <v>25</v>
      </c>
      <c r="N1700" s="8">
        <f t="shared" si="261"/>
        <v>100</v>
      </c>
      <c r="O1700" s="8">
        <f t="shared" si="262"/>
        <v>0</v>
      </c>
      <c r="P1700" s="8">
        <f t="shared" si="263"/>
        <v>33</v>
      </c>
      <c r="Q1700" s="9">
        <f t="shared" si="264"/>
        <v>48.7</v>
      </c>
      <c r="R1700" s="9">
        <f t="shared" si="265"/>
        <v>33.25</v>
      </c>
      <c r="S1700" s="9">
        <f t="shared" si="266"/>
        <v>33.6</v>
      </c>
      <c r="T1700" s="9">
        <f t="shared" si="267"/>
        <v>39.5</v>
      </c>
      <c r="U1700" s="8">
        <f t="shared" si="268"/>
        <v>38.516666666666673</v>
      </c>
      <c r="V1700" s="8">
        <f t="shared" si="269"/>
        <v>38.762500000000003</v>
      </c>
    </row>
    <row r="1701" spans="1:22" ht="13.5" x14ac:dyDescent="0.25">
      <c r="A1701" s="3">
        <f>RSI!A1701</f>
        <v>44788</v>
      </c>
      <c r="B1701" s="2">
        <f>RSI!B1701</f>
        <v>12.038</v>
      </c>
      <c r="C1701" s="2">
        <f>RSI!I1701</f>
        <v>30.67039849850859</v>
      </c>
      <c r="D1701" s="2">
        <f>MACD!E1701</f>
        <v>0.1706816934050952</v>
      </c>
      <c r="E1701" s="2">
        <f>MACD!F1701</f>
        <v>0.20858194889172491</v>
      </c>
      <c r="F1701" s="2">
        <f>'Moving Avg'!D1701</f>
        <v>12.034000000000001</v>
      </c>
      <c r="G1701" s="2">
        <f>'Moving Avg'!F1701</f>
        <v>12.52098</v>
      </c>
      <c r="H1701" s="2">
        <f>'Moving Avg'!G1701</f>
        <v>13.766031999999996</v>
      </c>
      <c r="I1701" s="2">
        <f>'Moving Avg'!H1701</f>
        <v>14.171374500000008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  <c r="M1701" s="8">
        <f t="shared" si="260"/>
        <v>25</v>
      </c>
      <c r="N1701" s="8">
        <f t="shared" si="261"/>
        <v>100</v>
      </c>
      <c r="O1701" s="8">
        <f t="shared" si="262"/>
        <v>0</v>
      </c>
      <c r="P1701" s="8">
        <f t="shared" si="263"/>
        <v>83.5</v>
      </c>
      <c r="Q1701" s="9">
        <f t="shared" si="264"/>
        <v>56.274999999999999</v>
      </c>
      <c r="R1701" s="9">
        <f t="shared" si="265"/>
        <v>45.875</v>
      </c>
      <c r="S1701" s="9">
        <f t="shared" si="266"/>
        <v>56.325000000000003</v>
      </c>
      <c r="T1701" s="9">
        <f t="shared" si="267"/>
        <v>52.125</v>
      </c>
      <c r="U1701" s="8">
        <f t="shared" si="268"/>
        <v>52.82500000000001</v>
      </c>
      <c r="V1701" s="8">
        <f t="shared" si="269"/>
        <v>52.650000000000006</v>
      </c>
    </row>
    <row r="1702" spans="1:22" ht="13.5" x14ac:dyDescent="0.25">
      <c r="A1702" s="3">
        <f>RSI!A1702</f>
        <v>44789</v>
      </c>
      <c r="B1702" s="2">
        <f>RSI!B1702</f>
        <v>12.038</v>
      </c>
      <c r="C1702" s="2">
        <f>RSI!I1702</f>
        <v>30.670398498508575</v>
      </c>
      <c r="D1702" s="2">
        <f>MACD!E1702</f>
        <v>0.1613648038386355</v>
      </c>
      <c r="E1702" s="2">
        <f>MACD!F1702</f>
        <v>0.19913851988110703</v>
      </c>
      <c r="F1702" s="2">
        <f>'Moving Avg'!D1702</f>
        <v>12.038</v>
      </c>
      <c r="G1702" s="2">
        <f>'Moving Avg'!F1702</f>
        <v>12.47203</v>
      </c>
      <c r="H1702" s="2">
        <f>'Moving Avg'!G1702</f>
        <v>13.722475999999997</v>
      </c>
      <c r="I1702" s="2">
        <f>'Moving Avg'!H1702</f>
        <v>14.152144000000007</v>
      </c>
      <c r="J1702" s="6" t="str">
        <f>OBV!F1702</f>
        <v>BULLISH</v>
      </c>
      <c r="K1702" s="6" t="str">
        <f>OBV!G1702</f>
        <v>NEUTRAL</v>
      </c>
      <c r="L1702" s="6" t="str">
        <f>OBV!H1702</f>
        <v>CONFIRMED BULLISH</v>
      </c>
      <c r="M1702" s="8">
        <f t="shared" si="260"/>
        <v>25</v>
      </c>
      <c r="N1702" s="8">
        <f t="shared" si="261"/>
        <v>100</v>
      </c>
      <c r="O1702" s="8">
        <f t="shared" si="262"/>
        <v>0</v>
      </c>
      <c r="P1702" s="8">
        <f t="shared" si="263"/>
        <v>83.5</v>
      </c>
      <c r="Q1702" s="9">
        <f t="shared" si="264"/>
        <v>56.274999999999999</v>
      </c>
      <c r="R1702" s="9">
        <f t="shared" si="265"/>
        <v>45.875</v>
      </c>
      <c r="S1702" s="9">
        <f t="shared" si="266"/>
        <v>56.325000000000003</v>
      </c>
      <c r="T1702" s="9">
        <f t="shared" si="267"/>
        <v>52.125</v>
      </c>
      <c r="U1702" s="8">
        <f t="shared" si="268"/>
        <v>52.82500000000001</v>
      </c>
      <c r="V1702" s="8">
        <f t="shared" si="269"/>
        <v>52.650000000000006</v>
      </c>
    </row>
    <row r="1703" spans="1:22" ht="13.5" x14ac:dyDescent="0.25">
      <c r="A1703" s="3">
        <f>RSI!A1703</f>
        <v>44790</v>
      </c>
      <c r="B1703" s="2">
        <f>RSI!B1703</f>
        <v>12.038</v>
      </c>
      <c r="C1703" s="2">
        <f>RSI!I1703</f>
        <v>30.670398498508575</v>
      </c>
      <c r="D1703" s="2">
        <f>MACD!E1703</f>
        <v>0.15723487835108152</v>
      </c>
      <c r="E1703" s="2">
        <f>MACD!F1703</f>
        <v>0.19075779157510195</v>
      </c>
      <c r="F1703" s="2">
        <f>'Moving Avg'!D1703</f>
        <v>12.038</v>
      </c>
      <c r="G1703" s="2">
        <f>'Moving Avg'!F1703</f>
        <v>12.423080000000001</v>
      </c>
      <c r="H1703" s="2">
        <f>'Moving Avg'!G1703</f>
        <v>13.666133999999998</v>
      </c>
      <c r="I1703" s="2">
        <f>'Moving Avg'!H1703</f>
        <v>14.132913500000011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0"/>
        <v>25</v>
      </c>
      <c r="N1703" s="8">
        <f t="shared" si="261"/>
        <v>100</v>
      </c>
      <c r="O1703" s="8">
        <f t="shared" si="262"/>
        <v>0</v>
      </c>
      <c r="P1703" s="8">
        <f t="shared" si="263"/>
        <v>33</v>
      </c>
      <c r="Q1703" s="9">
        <f t="shared" si="264"/>
        <v>48.7</v>
      </c>
      <c r="R1703" s="9">
        <f t="shared" si="265"/>
        <v>33.25</v>
      </c>
      <c r="S1703" s="9">
        <f t="shared" si="266"/>
        <v>33.6</v>
      </c>
      <c r="T1703" s="9">
        <f t="shared" si="267"/>
        <v>39.5</v>
      </c>
      <c r="U1703" s="8">
        <f t="shared" si="268"/>
        <v>38.516666666666673</v>
      </c>
      <c r="V1703" s="8">
        <f t="shared" si="269"/>
        <v>38.762500000000003</v>
      </c>
    </row>
    <row r="1704" spans="1:22" ht="13.5" x14ac:dyDescent="0.25">
      <c r="A1704" s="3">
        <f>RSI!A1704</f>
        <v>44791</v>
      </c>
      <c r="B1704" s="2">
        <f>RSI!B1704</f>
        <v>12.038</v>
      </c>
      <c r="C1704" s="2">
        <f>RSI!I1704</f>
        <v>30.67039849850859</v>
      </c>
      <c r="D1704" s="2">
        <f>MACD!E1704</f>
        <v>0.15721587828703143</v>
      </c>
      <c r="E1704" s="2">
        <f>MACD!F1704</f>
        <v>0.18404940891748786</v>
      </c>
      <c r="F1704" s="2">
        <f>'Moving Avg'!D1704</f>
        <v>12.038</v>
      </c>
      <c r="G1704" s="2">
        <f>'Moving Avg'!F1704</f>
        <v>12.374130000000003</v>
      </c>
      <c r="H1704" s="2">
        <f>'Moving Avg'!G1704</f>
        <v>13.596603999999999</v>
      </c>
      <c r="I1704" s="2">
        <f>'Moving Avg'!H1704</f>
        <v>14.115681000000009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25</v>
      </c>
      <c r="N1704" s="8">
        <f t="shared" si="261"/>
        <v>100</v>
      </c>
      <c r="O1704" s="8">
        <f t="shared" si="262"/>
        <v>0</v>
      </c>
      <c r="P1704" s="8">
        <f t="shared" si="263"/>
        <v>33</v>
      </c>
      <c r="Q1704" s="9">
        <f t="shared" si="264"/>
        <v>48.7</v>
      </c>
      <c r="R1704" s="9">
        <f t="shared" si="265"/>
        <v>33.25</v>
      </c>
      <c r="S1704" s="9">
        <f t="shared" si="266"/>
        <v>33.6</v>
      </c>
      <c r="T1704" s="9">
        <f t="shared" si="267"/>
        <v>39.5</v>
      </c>
      <c r="U1704" s="8">
        <f t="shared" si="268"/>
        <v>38.516666666666673</v>
      </c>
      <c r="V1704" s="8">
        <f t="shared" si="269"/>
        <v>38.762500000000003</v>
      </c>
    </row>
    <row r="1705" spans="1:22" ht="13.5" x14ac:dyDescent="0.25">
      <c r="A1705" s="3">
        <f>RSI!A1705</f>
        <v>44792</v>
      </c>
      <c r="B1705" s="2">
        <f>RSI!B1705</f>
        <v>12.577400000000001</v>
      </c>
      <c r="C1705" s="2">
        <f>RSI!I1705</f>
        <v>50.292898744501748</v>
      </c>
      <c r="D1705" s="2">
        <f>MACD!E1705</f>
        <v>0.12046234970936176</v>
      </c>
      <c r="E1705" s="2">
        <f>MACD!F1705</f>
        <v>0.17133199707586266</v>
      </c>
      <c r="F1705" s="2">
        <f>'Moving Avg'!D1705</f>
        <v>12.14588</v>
      </c>
      <c r="G1705" s="2">
        <f>'Moving Avg'!F1705</f>
        <v>12.328675000000002</v>
      </c>
      <c r="H1705" s="2">
        <f>'Moving Avg'!G1705</f>
        <v>13.524076000000001</v>
      </c>
      <c r="I1705" s="2">
        <f>'Moving Avg'!H1705</f>
        <v>14.101145500000012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  <c r="M1705" s="8">
        <f t="shared" si="260"/>
        <v>25</v>
      </c>
      <c r="N1705" s="8">
        <f t="shared" si="261"/>
        <v>100</v>
      </c>
      <c r="O1705" s="8">
        <f t="shared" si="262"/>
        <v>0</v>
      </c>
      <c r="P1705" s="8">
        <f t="shared" si="263"/>
        <v>83.5</v>
      </c>
      <c r="Q1705" s="9">
        <f t="shared" si="264"/>
        <v>56.274999999999999</v>
      </c>
      <c r="R1705" s="9">
        <f t="shared" si="265"/>
        <v>45.875</v>
      </c>
      <c r="S1705" s="9">
        <f t="shared" si="266"/>
        <v>56.325000000000003</v>
      </c>
      <c r="T1705" s="9">
        <f t="shared" si="267"/>
        <v>52.125</v>
      </c>
      <c r="U1705" s="8">
        <f t="shared" si="268"/>
        <v>52.82500000000001</v>
      </c>
      <c r="V1705" s="8">
        <f t="shared" si="269"/>
        <v>52.650000000000006</v>
      </c>
    </row>
    <row r="1706" spans="1:22" ht="13.5" x14ac:dyDescent="0.25">
      <c r="A1706" s="3">
        <f>RSI!A1706</f>
        <v>44795</v>
      </c>
      <c r="B1706" s="2">
        <f>RSI!B1706</f>
        <v>12.577400000000001</v>
      </c>
      <c r="C1706" s="2">
        <f>RSI!I1706</f>
        <v>50.292898744501748</v>
      </c>
      <c r="D1706" s="2">
        <f>MACD!E1706</f>
        <v>1.8463290570624125E-2</v>
      </c>
      <c r="E1706" s="2">
        <f>MACD!F1706</f>
        <v>0.14075825577481496</v>
      </c>
      <c r="F1706" s="2">
        <f>'Moving Avg'!D1706</f>
        <v>12.25376</v>
      </c>
      <c r="G1706" s="2">
        <f>'Moving Avg'!F1706</f>
        <v>12.308195000000003</v>
      </c>
      <c r="H1706" s="2">
        <f>'Moving Avg'!G1706</f>
        <v>13.451548000000003</v>
      </c>
      <c r="I1706" s="2">
        <f>'Moving Avg'!H1706</f>
        <v>14.086610000000009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  <c r="M1706" s="8">
        <f t="shared" si="260"/>
        <v>25</v>
      </c>
      <c r="N1706" s="8">
        <f t="shared" si="261"/>
        <v>100</v>
      </c>
      <c r="O1706" s="8">
        <f t="shared" si="262"/>
        <v>0</v>
      </c>
      <c r="P1706" s="8">
        <f t="shared" si="263"/>
        <v>83.5</v>
      </c>
      <c r="Q1706" s="9">
        <f t="shared" si="264"/>
        <v>56.274999999999999</v>
      </c>
      <c r="R1706" s="9">
        <f t="shared" si="265"/>
        <v>45.875</v>
      </c>
      <c r="S1706" s="9">
        <f t="shared" si="266"/>
        <v>56.325000000000003</v>
      </c>
      <c r="T1706" s="9">
        <f t="shared" si="267"/>
        <v>52.125</v>
      </c>
      <c r="U1706" s="8">
        <f t="shared" si="268"/>
        <v>52.82500000000001</v>
      </c>
      <c r="V1706" s="8">
        <f t="shared" si="269"/>
        <v>52.650000000000006</v>
      </c>
    </row>
    <row r="1707" spans="1:22" ht="13.5" x14ac:dyDescent="0.25">
      <c r="A1707" s="3">
        <f>RSI!A1707</f>
        <v>44796</v>
      </c>
      <c r="B1707" s="2">
        <f>RSI!B1707</f>
        <v>12.577400000000001</v>
      </c>
      <c r="C1707" s="2">
        <f>RSI!I1707</f>
        <v>50.292898744501748</v>
      </c>
      <c r="D1707" s="2">
        <f>MACD!E1707</f>
        <v>-6.8035838846569163E-2</v>
      </c>
      <c r="E1707" s="2">
        <f>MACD!F1707</f>
        <v>9.8999436850538136E-2</v>
      </c>
      <c r="F1707" s="2">
        <f>'Moving Avg'!D1707</f>
        <v>12.36164</v>
      </c>
      <c r="G1707" s="2">
        <f>'Moving Avg'!F1707</f>
        <v>12.316685000000005</v>
      </c>
      <c r="H1707" s="2">
        <f>'Moving Avg'!G1707</f>
        <v>13.379020000000004</v>
      </c>
      <c r="I1707" s="2">
        <f>'Moving Avg'!H1707</f>
        <v>14.072074500000008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  <c r="M1707" s="8">
        <f t="shared" si="260"/>
        <v>25</v>
      </c>
      <c r="N1707" s="8">
        <f t="shared" si="261"/>
        <v>100</v>
      </c>
      <c r="O1707" s="8">
        <f t="shared" si="262"/>
        <v>0</v>
      </c>
      <c r="P1707" s="8">
        <f t="shared" si="263"/>
        <v>83.5</v>
      </c>
      <c r="Q1707" s="9">
        <f t="shared" si="264"/>
        <v>56.274999999999999</v>
      </c>
      <c r="R1707" s="9">
        <f t="shared" si="265"/>
        <v>45.875</v>
      </c>
      <c r="S1707" s="9">
        <f t="shared" si="266"/>
        <v>56.325000000000003</v>
      </c>
      <c r="T1707" s="9">
        <f t="shared" si="267"/>
        <v>52.125</v>
      </c>
      <c r="U1707" s="8">
        <f t="shared" si="268"/>
        <v>52.82500000000001</v>
      </c>
      <c r="V1707" s="8">
        <f t="shared" si="269"/>
        <v>52.650000000000006</v>
      </c>
    </row>
    <row r="1708" spans="1:22" ht="13.5" x14ac:dyDescent="0.25">
      <c r="A1708" s="3">
        <f>RSI!A1708</f>
        <v>44797</v>
      </c>
      <c r="B1708" s="2">
        <f>RSI!B1708</f>
        <v>12.577400000000001</v>
      </c>
      <c r="C1708" s="2">
        <f>RSI!I1708</f>
        <v>50.292898744501748</v>
      </c>
      <c r="D1708" s="2">
        <f>MACD!E1708</f>
        <v>-0.13832848053985103</v>
      </c>
      <c r="E1708" s="2">
        <f>MACD!F1708</f>
        <v>5.1533853372460303E-2</v>
      </c>
      <c r="F1708" s="2">
        <f>'Moving Avg'!D1708</f>
        <v>12.469519999999999</v>
      </c>
      <c r="G1708" s="2">
        <f>'Moving Avg'!F1708</f>
        <v>12.297705000000004</v>
      </c>
      <c r="H1708" s="2">
        <f>'Moving Avg'!G1708</f>
        <v>13.306492000000006</v>
      </c>
      <c r="I1708" s="2">
        <f>'Moving Avg'!H1708</f>
        <v>14.057539000000006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  <c r="M1708" s="8">
        <f t="shared" si="260"/>
        <v>25</v>
      </c>
      <c r="N1708" s="8">
        <f t="shared" si="261"/>
        <v>100</v>
      </c>
      <c r="O1708" s="8">
        <f t="shared" si="262"/>
        <v>0</v>
      </c>
      <c r="P1708" s="8">
        <f t="shared" si="263"/>
        <v>83.5</v>
      </c>
      <c r="Q1708" s="9">
        <f t="shared" si="264"/>
        <v>56.274999999999999</v>
      </c>
      <c r="R1708" s="9">
        <f t="shared" si="265"/>
        <v>45.875</v>
      </c>
      <c r="S1708" s="9">
        <f t="shared" si="266"/>
        <v>56.325000000000003</v>
      </c>
      <c r="T1708" s="9">
        <f t="shared" si="267"/>
        <v>52.125</v>
      </c>
      <c r="U1708" s="8">
        <f t="shared" si="268"/>
        <v>52.82500000000001</v>
      </c>
      <c r="V1708" s="8">
        <f t="shared" si="269"/>
        <v>52.650000000000006</v>
      </c>
    </row>
    <row r="1709" spans="1:22" ht="13.5" x14ac:dyDescent="0.25">
      <c r="A1709" s="3">
        <f>RSI!A1709</f>
        <v>44798</v>
      </c>
      <c r="B1709" s="2">
        <f>RSI!B1709</f>
        <v>12.577400000000001</v>
      </c>
      <c r="C1709" s="2">
        <f>RSI!I1709</f>
        <v>50.292898744501748</v>
      </c>
      <c r="D1709" s="2">
        <f>MACD!E1709</f>
        <v>-0.19797167866946097</v>
      </c>
      <c r="E1709" s="2">
        <f>MACD!F1709</f>
        <v>1.6327469640760456E-3</v>
      </c>
      <c r="F1709" s="2">
        <f>'Moving Avg'!D1709</f>
        <v>12.577400000000001</v>
      </c>
      <c r="G1709" s="2">
        <f>'Moving Avg'!F1709</f>
        <v>12.302700000000005</v>
      </c>
      <c r="H1709" s="2">
        <f>'Moving Avg'!G1709</f>
        <v>13.233964000000006</v>
      </c>
      <c r="I1709" s="2">
        <f>'Moving Avg'!H1709</f>
        <v>14.043003500000005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  <c r="M1709" s="8">
        <f t="shared" si="260"/>
        <v>25</v>
      </c>
      <c r="N1709" s="8">
        <f t="shared" si="261"/>
        <v>100</v>
      </c>
      <c r="O1709" s="8">
        <f t="shared" si="262"/>
        <v>0</v>
      </c>
      <c r="P1709" s="8">
        <f t="shared" si="263"/>
        <v>83.5</v>
      </c>
      <c r="Q1709" s="9">
        <f t="shared" si="264"/>
        <v>56.274999999999999</v>
      </c>
      <c r="R1709" s="9">
        <f t="shared" si="265"/>
        <v>45.875</v>
      </c>
      <c r="S1709" s="9">
        <f t="shared" si="266"/>
        <v>56.325000000000003</v>
      </c>
      <c r="T1709" s="9">
        <f t="shared" si="267"/>
        <v>52.125</v>
      </c>
      <c r="U1709" s="8">
        <f t="shared" si="268"/>
        <v>52.82500000000001</v>
      </c>
      <c r="V1709" s="8">
        <f t="shared" si="269"/>
        <v>52.650000000000006</v>
      </c>
    </row>
    <row r="1710" spans="1:22" ht="13.5" x14ac:dyDescent="0.25">
      <c r="A1710" s="3">
        <f>RSI!A1710</f>
        <v>44799</v>
      </c>
      <c r="B1710" s="2">
        <f>RSI!B1710</f>
        <v>12.8871</v>
      </c>
      <c r="C1710" s="2">
        <f>RSI!I1710</f>
        <v>59.764064241452715</v>
      </c>
      <c r="D1710" s="2">
        <f>MACD!E1710</f>
        <v>-0.27153234183460206</v>
      </c>
      <c r="E1710" s="2">
        <f>MACD!F1710</f>
        <v>-5.3000270795659575E-2</v>
      </c>
      <c r="F1710" s="2">
        <f>'Moving Avg'!D1710</f>
        <v>12.639340000000001</v>
      </c>
      <c r="G1710" s="2">
        <f>'Moving Avg'!F1710</f>
        <v>12.323180000000004</v>
      </c>
      <c r="H1710" s="2">
        <f>'Moving Avg'!G1710</f>
        <v>13.167630000000006</v>
      </c>
      <c r="I1710" s="2">
        <f>'Moving Avg'!H1710</f>
        <v>14.030516000000002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0"/>
        <v>25</v>
      </c>
      <c r="N1710" s="8">
        <f t="shared" si="261"/>
        <v>100</v>
      </c>
      <c r="O1710" s="8">
        <f t="shared" si="262"/>
        <v>0</v>
      </c>
      <c r="P1710" s="8">
        <f t="shared" si="263"/>
        <v>83.5</v>
      </c>
      <c r="Q1710" s="9">
        <f t="shared" si="264"/>
        <v>56.274999999999999</v>
      </c>
      <c r="R1710" s="9">
        <f t="shared" si="265"/>
        <v>45.875</v>
      </c>
      <c r="S1710" s="9">
        <f t="shared" si="266"/>
        <v>56.325000000000003</v>
      </c>
      <c r="T1710" s="9">
        <f t="shared" si="267"/>
        <v>52.125</v>
      </c>
      <c r="U1710" s="8">
        <f t="shared" si="268"/>
        <v>52.82500000000001</v>
      </c>
      <c r="V1710" s="8">
        <f t="shared" si="269"/>
        <v>52.650000000000006</v>
      </c>
    </row>
    <row r="1711" spans="1:22" ht="13.5" x14ac:dyDescent="0.25">
      <c r="A1711" s="3">
        <f>RSI!A1711</f>
        <v>44802</v>
      </c>
      <c r="B1711" s="2">
        <f>RSI!B1711</f>
        <v>12.8871</v>
      </c>
      <c r="C1711" s="2">
        <f>RSI!I1711</f>
        <v>59.764064241452715</v>
      </c>
      <c r="D1711" s="2">
        <f>MACD!E1711</f>
        <v>-0.33574730765533012</v>
      </c>
      <c r="E1711" s="2">
        <f>MACD!F1711</f>
        <v>-0.1095496781675937</v>
      </c>
      <c r="F1711" s="2">
        <f>'Moving Avg'!D1711</f>
        <v>12.701280000000002</v>
      </c>
      <c r="G1711" s="2">
        <f>'Moving Avg'!F1711</f>
        <v>12.343660000000003</v>
      </c>
      <c r="H1711" s="2">
        <f>'Moving Avg'!G1711</f>
        <v>13.115682000000009</v>
      </c>
      <c r="I1711" s="2">
        <f>'Moving Avg'!H1711</f>
        <v>14.0180285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  <c r="M1711" s="8">
        <f t="shared" si="260"/>
        <v>25</v>
      </c>
      <c r="N1711" s="8">
        <f t="shared" si="261"/>
        <v>100</v>
      </c>
      <c r="O1711" s="8">
        <f t="shared" si="262"/>
        <v>0</v>
      </c>
      <c r="P1711" s="8">
        <f t="shared" si="263"/>
        <v>83.5</v>
      </c>
      <c r="Q1711" s="9">
        <f t="shared" si="264"/>
        <v>56.274999999999999</v>
      </c>
      <c r="R1711" s="9">
        <f t="shared" si="265"/>
        <v>45.875</v>
      </c>
      <c r="S1711" s="9">
        <f t="shared" si="266"/>
        <v>56.325000000000003</v>
      </c>
      <c r="T1711" s="9">
        <f t="shared" si="267"/>
        <v>52.125</v>
      </c>
      <c r="U1711" s="8">
        <f t="shared" si="268"/>
        <v>52.82500000000001</v>
      </c>
      <c r="V1711" s="8">
        <f t="shared" si="269"/>
        <v>52.650000000000006</v>
      </c>
    </row>
    <row r="1712" spans="1:22" ht="13.5" x14ac:dyDescent="0.25">
      <c r="A1712" s="3">
        <f>RSI!A1712</f>
        <v>44803</v>
      </c>
      <c r="B1712" s="2">
        <f>RSI!B1712</f>
        <v>12.307700000000001</v>
      </c>
      <c r="C1712" s="2">
        <f>RSI!I1712</f>
        <v>42.283297175292468</v>
      </c>
      <c r="D1712" s="2">
        <f>MACD!E1712</f>
        <v>-0.34898983292621288</v>
      </c>
      <c r="E1712" s="2">
        <f>MACD!F1712</f>
        <v>-0.15743770911931754</v>
      </c>
      <c r="F1712" s="2">
        <f>'Moving Avg'!D1712</f>
        <v>12.64734</v>
      </c>
      <c r="G1712" s="2">
        <f>'Moving Avg'!F1712</f>
        <v>12.335170000000003</v>
      </c>
      <c r="H1712" s="2">
        <f>'Moving Avg'!G1712</f>
        <v>13.042156000000007</v>
      </c>
      <c r="I1712" s="2">
        <f>'Moving Avg'!H1712</f>
        <v>14.002643999999998</v>
      </c>
      <c r="J1712" s="6" t="str">
        <f>OBV!F1712</f>
        <v>BULLISH</v>
      </c>
      <c r="K1712" s="6" t="str">
        <f>OBV!G1712</f>
        <v>NEUTRAL</v>
      </c>
      <c r="L1712" s="6" t="str">
        <f>OBV!H1712</f>
        <v>BULLISH DIVERGENCE</v>
      </c>
      <c r="M1712" s="8">
        <f t="shared" si="260"/>
        <v>25</v>
      </c>
      <c r="N1712" s="8">
        <f t="shared" si="261"/>
        <v>100</v>
      </c>
      <c r="O1712" s="8">
        <f t="shared" si="262"/>
        <v>0</v>
      </c>
      <c r="P1712" s="8">
        <f t="shared" si="263"/>
        <v>66.5</v>
      </c>
      <c r="Q1712" s="9">
        <f t="shared" si="264"/>
        <v>53.725000000000001</v>
      </c>
      <c r="R1712" s="9">
        <f t="shared" si="265"/>
        <v>41.625</v>
      </c>
      <c r="S1712" s="9">
        <f t="shared" si="266"/>
        <v>48.674999999999997</v>
      </c>
      <c r="T1712" s="9">
        <f t="shared" si="267"/>
        <v>47.875</v>
      </c>
      <c r="U1712" s="8">
        <f t="shared" si="268"/>
        <v>48.008333333333326</v>
      </c>
      <c r="V1712" s="8">
        <f t="shared" si="269"/>
        <v>47.974999999999994</v>
      </c>
    </row>
    <row r="1713" spans="1:22" ht="13.5" x14ac:dyDescent="0.25">
      <c r="A1713" s="3">
        <f>RSI!A1713</f>
        <v>44804</v>
      </c>
      <c r="B1713" s="2">
        <f>RSI!B1713</f>
        <v>12.307700000000001</v>
      </c>
      <c r="C1713" s="2">
        <f>RSI!I1713</f>
        <v>42.283297175292468</v>
      </c>
      <c r="D1713" s="2">
        <f>MACD!E1713</f>
        <v>-0.35846144294839988</v>
      </c>
      <c r="E1713" s="2">
        <f>MACD!F1713</f>
        <v>-0.19764245588513402</v>
      </c>
      <c r="F1713" s="2">
        <f>'Moving Avg'!D1713</f>
        <v>12.593399999999999</v>
      </c>
      <c r="G1713" s="2">
        <f>'Moving Avg'!F1713</f>
        <v>12.326680000000003</v>
      </c>
      <c r="H1713" s="2">
        <f>'Moving Avg'!G1713</f>
        <v>12.968630000000005</v>
      </c>
      <c r="I1713" s="2">
        <f>'Moving Avg'!H1713</f>
        <v>13.987259499999995</v>
      </c>
      <c r="J1713" s="6" t="str">
        <f>OBV!F1713</f>
        <v>BULLISH</v>
      </c>
      <c r="K1713" s="6" t="str">
        <f>OBV!G1713</f>
        <v>NEUTRAL</v>
      </c>
      <c r="L1713" s="6" t="str">
        <f>OBV!H1713</f>
        <v>BULLISH DIVERGENCE</v>
      </c>
      <c r="M1713" s="8">
        <f t="shared" si="260"/>
        <v>25</v>
      </c>
      <c r="N1713" s="8">
        <f t="shared" si="261"/>
        <v>100</v>
      </c>
      <c r="O1713" s="8">
        <f t="shared" si="262"/>
        <v>0</v>
      </c>
      <c r="P1713" s="8">
        <f t="shared" si="263"/>
        <v>66.5</v>
      </c>
      <c r="Q1713" s="9">
        <f t="shared" si="264"/>
        <v>53.725000000000001</v>
      </c>
      <c r="R1713" s="9">
        <f t="shared" si="265"/>
        <v>41.625</v>
      </c>
      <c r="S1713" s="9">
        <f t="shared" si="266"/>
        <v>48.674999999999997</v>
      </c>
      <c r="T1713" s="9">
        <f t="shared" si="267"/>
        <v>47.875</v>
      </c>
      <c r="U1713" s="8">
        <f t="shared" si="268"/>
        <v>48.008333333333326</v>
      </c>
      <c r="V1713" s="8">
        <f t="shared" si="269"/>
        <v>47.974999999999994</v>
      </c>
    </row>
    <row r="1714" spans="1:22" ht="13.5" x14ac:dyDescent="0.25">
      <c r="A1714" s="3">
        <f>RSI!A1714</f>
        <v>44805</v>
      </c>
      <c r="B1714" s="2">
        <f>RSI!B1714</f>
        <v>12.307700000000001</v>
      </c>
      <c r="C1714" s="2">
        <f>RSI!I1714</f>
        <v>42.283297175292468</v>
      </c>
      <c r="D1714" s="2">
        <f>MACD!E1714</f>
        <v>-0.36487069361594315</v>
      </c>
      <c r="E1714" s="2">
        <f>MACD!F1714</f>
        <v>-0.23108810343129588</v>
      </c>
      <c r="F1714" s="2">
        <f>'Moving Avg'!D1714</f>
        <v>12.53946</v>
      </c>
      <c r="G1714" s="2">
        <f>'Moving Avg'!F1714</f>
        <v>12.318190000000005</v>
      </c>
      <c r="H1714" s="2">
        <f>'Moving Avg'!G1714</f>
        <v>12.895104000000003</v>
      </c>
      <c r="I1714" s="2">
        <f>'Moving Avg'!H1714</f>
        <v>13.971874999999994</v>
      </c>
      <c r="J1714" s="6" t="str">
        <f>OBV!F1714</f>
        <v>BULLISH</v>
      </c>
      <c r="K1714" s="6" t="str">
        <f>OBV!G1714</f>
        <v>NEUTRAL</v>
      </c>
      <c r="L1714" s="6" t="str">
        <f>OBV!H1714</f>
        <v>BULLISH DIVERGENCE</v>
      </c>
      <c r="M1714" s="8">
        <f t="shared" si="260"/>
        <v>25</v>
      </c>
      <c r="N1714" s="8">
        <f t="shared" si="261"/>
        <v>100</v>
      </c>
      <c r="O1714" s="8">
        <f t="shared" si="262"/>
        <v>0</v>
      </c>
      <c r="P1714" s="8">
        <f t="shared" si="263"/>
        <v>66.5</v>
      </c>
      <c r="Q1714" s="9">
        <f t="shared" si="264"/>
        <v>53.725000000000001</v>
      </c>
      <c r="R1714" s="9">
        <f t="shared" si="265"/>
        <v>41.625</v>
      </c>
      <c r="S1714" s="9">
        <f t="shared" si="266"/>
        <v>48.674999999999997</v>
      </c>
      <c r="T1714" s="9">
        <f t="shared" si="267"/>
        <v>47.875</v>
      </c>
      <c r="U1714" s="8">
        <f t="shared" si="268"/>
        <v>48.008333333333326</v>
      </c>
      <c r="V1714" s="8">
        <f t="shared" si="269"/>
        <v>47.974999999999994</v>
      </c>
    </row>
    <row r="1715" spans="1:22" ht="13.5" x14ac:dyDescent="0.25">
      <c r="A1715" s="3">
        <f>RSI!A1715</f>
        <v>44806</v>
      </c>
      <c r="B1715" s="2">
        <f>RSI!B1715</f>
        <v>12.3377</v>
      </c>
      <c r="C1715" s="2">
        <f>RSI!I1715</f>
        <v>43.354768449599405</v>
      </c>
      <c r="D1715" s="2">
        <f>MACD!E1715</f>
        <v>-0.288045226832784</v>
      </c>
      <c r="E1715" s="2">
        <f>MACD!F1715</f>
        <v>-0.24247952811159351</v>
      </c>
      <c r="F1715" s="2">
        <f>'Moving Avg'!D1715</f>
        <v>12.429579999999998</v>
      </c>
      <c r="G1715" s="2">
        <f>'Moving Avg'!F1715</f>
        <v>12.311200000000003</v>
      </c>
      <c r="H1715" s="2">
        <f>'Moving Avg'!G1715</f>
        <v>12.836564000000005</v>
      </c>
      <c r="I1715" s="2">
        <f>'Moving Avg'!H1715</f>
        <v>13.953643499999991</v>
      </c>
      <c r="J1715" s="6" t="str">
        <f>OBV!F1715</f>
        <v>BULLISH</v>
      </c>
      <c r="K1715" s="6" t="str">
        <f>OBV!G1715</f>
        <v>NEUTRAL</v>
      </c>
      <c r="L1715" s="6" t="str">
        <f>OBV!H1715</f>
        <v>BULLISH DIVERGENCE</v>
      </c>
      <c r="M1715" s="8">
        <f t="shared" si="260"/>
        <v>25</v>
      </c>
      <c r="N1715" s="8">
        <f t="shared" si="261"/>
        <v>100</v>
      </c>
      <c r="O1715" s="8">
        <f t="shared" si="262"/>
        <v>0</v>
      </c>
      <c r="P1715" s="8">
        <f t="shared" si="263"/>
        <v>66.5</v>
      </c>
      <c r="Q1715" s="9">
        <f t="shared" si="264"/>
        <v>53.725000000000001</v>
      </c>
      <c r="R1715" s="9">
        <f t="shared" si="265"/>
        <v>41.625</v>
      </c>
      <c r="S1715" s="9">
        <f t="shared" si="266"/>
        <v>48.674999999999997</v>
      </c>
      <c r="T1715" s="9">
        <f t="shared" si="267"/>
        <v>47.875</v>
      </c>
      <c r="U1715" s="8">
        <f t="shared" si="268"/>
        <v>48.008333333333326</v>
      </c>
      <c r="V1715" s="8">
        <f t="shared" si="269"/>
        <v>47.974999999999994</v>
      </c>
    </row>
    <row r="1716" spans="1:22" ht="13.5" x14ac:dyDescent="0.25">
      <c r="A1716" s="3">
        <f>RSI!A1716</f>
        <v>44809</v>
      </c>
      <c r="B1716" s="2">
        <f>RSI!B1716</f>
        <v>12.3377</v>
      </c>
      <c r="C1716" s="2">
        <f>RSI!I1716</f>
        <v>43.354768449599405</v>
      </c>
      <c r="D1716" s="2">
        <f>MACD!E1716</f>
        <v>-0.2218401434347772</v>
      </c>
      <c r="E1716" s="2">
        <f>MACD!F1716</f>
        <v>-0.23835165117623025</v>
      </c>
      <c r="F1716" s="2">
        <f>'Moving Avg'!D1716</f>
        <v>12.319700000000001</v>
      </c>
      <c r="G1716" s="2">
        <f>'Moving Avg'!F1716</f>
        <v>12.327185000000004</v>
      </c>
      <c r="H1716" s="2">
        <f>'Moving Avg'!G1716</f>
        <v>12.778024000000006</v>
      </c>
      <c r="I1716" s="2">
        <f>'Moving Avg'!H1716</f>
        <v>13.935411999999992</v>
      </c>
      <c r="J1716" s="6" t="str">
        <f>OBV!F1716</f>
        <v>BULLISH</v>
      </c>
      <c r="K1716" s="6" t="str">
        <f>OBV!G1716</f>
        <v>NEUTRAL</v>
      </c>
      <c r="L1716" s="6" t="str">
        <f>OBV!H1716</f>
        <v>BULLISH DIVERGENCE</v>
      </c>
      <c r="M1716" s="8">
        <f t="shared" si="260"/>
        <v>25</v>
      </c>
      <c r="N1716" s="8">
        <f t="shared" si="261"/>
        <v>0</v>
      </c>
      <c r="O1716" s="8">
        <f t="shared" si="262"/>
        <v>0</v>
      </c>
      <c r="P1716" s="8">
        <f t="shared" si="263"/>
        <v>66.5</v>
      </c>
      <c r="Q1716" s="9">
        <f t="shared" si="264"/>
        <v>18.725000000000001</v>
      </c>
      <c r="R1716" s="9">
        <f t="shared" si="265"/>
        <v>21.625</v>
      </c>
      <c r="S1716" s="9">
        <f t="shared" si="266"/>
        <v>33.674999999999997</v>
      </c>
      <c r="T1716" s="9">
        <f t="shared" si="267"/>
        <v>22.875</v>
      </c>
      <c r="U1716" s="8">
        <f t="shared" si="268"/>
        <v>24.675000000000001</v>
      </c>
      <c r="V1716" s="8">
        <f t="shared" si="269"/>
        <v>24.225000000000001</v>
      </c>
    </row>
    <row r="1717" spans="1:22" ht="13.5" x14ac:dyDescent="0.25">
      <c r="A1717" s="3">
        <f>RSI!A1717</f>
        <v>44810</v>
      </c>
      <c r="B1717" s="2">
        <f>RSI!B1717</f>
        <v>12.3377</v>
      </c>
      <c r="C1717" s="2">
        <f>RSI!I1717</f>
        <v>43.354768449599398</v>
      </c>
      <c r="D1717" s="2">
        <f>MACD!E1717</f>
        <v>-0.16471034711514321</v>
      </c>
      <c r="E1717" s="2">
        <f>MACD!F1717</f>
        <v>-0.22362339036401285</v>
      </c>
      <c r="F1717" s="2">
        <f>'Moving Avg'!D1717</f>
        <v>12.325699999999999</v>
      </c>
      <c r="G1717" s="2">
        <f>'Moving Avg'!F1717</f>
        <v>12.343170000000004</v>
      </c>
      <c r="H1717" s="2">
        <f>'Moving Avg'!G1717</f>
        <v>12.719484000000007</v>
      </c>
      <c r="I1717" s="2">
        <f>'Moving Avg'!H1717</f>
        <v>13.91718049999999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  <c r="M1717" s="8">
        <f t="shared" si="260"/>
        <v>25</v>
      </c>
      <c r="N1717" s="8">
        <f t="shared" si="261"/>
        <v>0</v>
      </c>
      <c r="O1717" s="8">
        <f t="shared" si="262"/>
        <v>0</v>
      </c>
      <c r="P1717" s="8">
        <f t="shared" si="263"/>
        <v>83.5</v>
      </c>
      <c r="Q1717" s="9">
        <f t="shared" si="264"/>
        <v>21.274999999999999</v>
      </c>
      <c r="R1717" s="9">
        <f t="shared" si="265"/>
        <v>25.875</v>
      </c>
      <c r="S1717" s="9">
        <f t="shared" si="266"/>
        <v>41.325000000000003</v>
      </c>
      <c r="T1717" s="9">
        <f t="shared" si="267"/>
        <v>27.125</v>
      </c>
      <c r="U1717" s="8">
        <f t="shared" si="268"/>
        <v>29.491666666666664</v>
      </c>
      <c r="V1717" s="8">
        <f t="shared" si="269"/>
        <v>28.9</v>
      </c>
    </row>
    <row r="1718" spans="1:22" ht="13.5" x14ac:dyDescent="0.25">
      <c r="A1718" s="3">
        <f>RSI!A1718</f>
        <v>44811</v>
      </c>
      <c r="B1718" s="2">
        <f>RSI!B1718</f>
        <v>12.477499999999999</v>
      </c>
      <c r="C1718" s="2">
        <f>RSI!I1718</f>
        <v>48.878385332134556</v>
      </c>
      <c r="D1718" s="2">
        <f>MACD!E1718</f>
        <v>-0.12569742581497323</v>
      </c>
      <c r="E1718" s="2">
        <f>MACD!F1718</f>
        <v>-0.20403819745420493</v>
      </c>
      <c r="F1718" s="2">
        <f>'Moving Avg'!D1718</f>
        <v>12.35966</v>
      </c>
      <c r="G1718" s="2">
        <f>'Moving Avg'!F1718</f>
        <v>12.365145000000002</v>
      </c>
      <c r="H1718" s="2">
        <f>'Moving Avg'!G1718</f>
        <v>12.677326000000004</v>
      </c>
      <c r="I1718" s="2">
        <f>'Moving Avg'!H1718</f>
        <v>13.899647999999992</v>
      </c>
      <c r="J1718" s="6" t="str">
        <f>OBV!F1718</f>
        <v>BULLISH</v>
      </c>
      <c r="K1718" s="6" t="str">
        <f>OBV!G1718</f>
        <v>NEUTRAL</v>
      </c>
      <c r="L1718" s="6" t="str">
        <f>OBV!H1718</f>
        <v>CONFIRMED BULLISH</v>
      </c>
      <c r="M1718" s="8">
        <f t="shared" si="260"/>
        <v>25</v>
      </c>
      <c r="N1718" s="8">
        <f t="shared" si="261"/>
        <v>0</v>
      </c>
      <c r="O1718" s="8">
        <f t="shared" si="262"/>
        <v>0</v>
      </c>
      <c r="P1718" s="8">
        <f t="shared" si="263"/>
        <v>83.5</v>
      </c>
      <c r="Q1718" s="9">
        <f t="shared" si="264"/>
        <v>21.274999999999999</v>
      </c>
      <c r="R1718" s="9">
        <f t="shared" si="265"/>
        <v>25.875</v>
      </c>
      <c r="S1718" s="9">
        <f t="shared" si="266"/>
        <v>41.325000000000003</v>
      </c>
      <c r="T1718" s="9">
        <f t="shared" si="267"/>
        <v>27.125</v>
      </c>
      <c r="U1718" s="8">
        <f t="shared" si="268"/>
        <v>29.491666666666664</v>
      </c>
      <c r="V1718" s="8">
        <f t="shared" si="269"/>
        <v>28.9</v>
      </c>
    </row>
    <row r="1719" spans="1:22" ht="13.5" x14ac:dyDescent="0.25">
      <c r="A1719" s="3">
        <f>RSI!A1719</f>
        <v>44812</v>
      </c>
      <c r="B1719" s="2">
        <f>RSI!B1719</f>
        <v>12.487500000000001</v>
      </c>
      <c r="C1719" s="2">
        <f>RSI!I1719</f>
        <v>49.259532039294946</v>
      </c>
      <c r="D1719" s="2">
        <f>MACD!E1719</f>
        <v>-9.3301576638886274E-2</v>
      </c>
      <c r="E1719" s="2">
        <f>MACD!F1719</f>
        <v>-0.1818908732911412</v>
      </c>
      <c r="F1719" s="2">
        <f>'Moving Avg'!D1719</f>
        <v>12.395619999999999</v>
      </c>
      <c r="G1719" s="2">
        <f>'Moving Avg'!F1719</f>
        <v>12.387620000000002</v>
      </c>
      <c r="H1719" s="2">
        <f>'Moving Avg'!G1719</f>
        <v>12.648354000000005</v>
      </c>
      <c r="I1719" s="2">
        <f>'Moving Avg'!H1719</f>
        <v>13.882165499999992</v>
      </c>
      <c r="J1719" s="6" t="str">
        <f>OBV!F1719</f>
        <v>BULLISH</v>
      </c>
      <c r="K1719" s="6" t="str">
        <f>OBV!G1719</f>
        <v>NEUTRAL</v>
      </c>
      <c r="L1719" s="6" t="str">
        <f>OBV!H1719</f>
        <v>CONFIRMED BULLISH</v>
      </c>
      <c r="M1719" s="8">
        <f t="shared" si="260"/>
        <v>25</v>
      </c>
      <c r="N1719" s="8">
        <f t="shared" si="261"/>
        <v>0</v>
      </c>
      <c r="O1719" s="8">
        <f t="shared" si="262"/>
        <v>0</v>
      </c>
      <c r="P1719" s="8">
        <f t="shared" si="263"/>
        <v>83.5</v>
      </c>
      <c r="Q1719" s="9">
        <f t="shared" si="264"/>
        <v>21.274999999999999</v>
      </c>
      <c r="R1719" s="9">
        <f t="shared" si="265"/>
        <v>25.875</v>
      </c>
      <c r="S1719" s="9">
        <f t="shared" si="266"/>
        <v>41.325000000000003</v>
      </c>
      <c r="T1719" s="9">
        <f t="shared" si="267"/>
        <v>27.125</v>
      </c>
      <c r="U1719" s="8">
        <f t="shared" si="268"/>
        <v>29.491666666666664</v>
      </c>
      <c r="V1719" s="8">
        <f t="shared" si="269"/>
        <v>28.9</v>
      </c>
    </row>
    <row r="1720" spans="1:22" ht="13.5" x14ac:dyDescent="0.25">
      <c r="A1720" s="3">
        <f>RSI!A1720</f>
        <v>44813</v>
      </c>
      <c r="B1720" s="2">
        <f>RSI!B1720</f>
        <v>12.487500000000001</v>
      </c>
      <c r="C1720" s="2">
        <f>RSI!I1720</f>
        <v>49.259532039294946</v>
      </c>
      <c r="D1720" s="2">
        <f>MACD!E1720</f>
        <v>-1.818629222299073E-2</v>
      </c>
      <c r="E1720" s="2">
        <f>MACD!F1720</f>
        <v>-0.14914995707751111</v>
      </c>
      <c r="F1720" s="2">
        <f>'Moving Avg'!D1720</f>
        <v>12.42558</v>
      </c>
      <c r="G1720" s="2">
        <f>'Moving Avg'!F1720</f>
        <v>12.410095000000004</v>
      </c>
      <c r="H1720" s="2">
        <f>'Moving Avg'!G1720</f>
        <v>12.628574</v>
      </c>
      <c r="I1720" s="2">
        <f>'Moving Avg'!H1720</f>
        <v>13.864682999999992</v>
      </c>
      <c r="J1720" s="6" t="str">
        <f>OBV!F1720</f>
        <v>BULLISH</v>
      </c>
      <c r="K1720" s="6" t="str">
        <f>OBV!G1720</f>
        <v>NEUTRAL</v>
      </c>
      <c r="L1720" s="6" t="str">
        <f>OBV!H1720</f>
        <v>CONFIRMED BULLISH</v>
      </c>
      <c r="M1720" s="8">
        <f t="shared" si="260"/>
        <v>25</v>
      </c>
      <c r="N1720" s="8">
        <f t="shared" si="261"/>
        <v>0</v>
      </c>
      <c r="O1720" s="8">
        <f t="shared" si="262"/>
        <v>0</v>
      </c>
      <c r="P1720" s="8">
        <f t="shared" si="263"/>
        <v>83.5</v>
      </c>
      <c r="Q1720" s="9">
        <f t="shared" si="264"/>
        <v>21.274999999999999</v>
      </c>
      <c r="R1720" s="9">
        <f t="shared" si="265"/>
        <v>25.875</v>
      </c>
      <c r="S1720" s="9">
        <f t="shared" si="266"/>
        <v>41.325000000000003</v>
      </c>
      <c r="T1720" s="9">
        <f t="shared" si="267"/>
        <v>27.125</v>
      </c>
      <c r="U1720" s="8">
        <f t="shared" si="268"/>
        <v>29.491666666666664</v>
      </c>
      <c r="V1720" s="8">
        <f t="shared" si="269"/>
        <v>28.9</v>
      </c>
    </row>
    <row r="1721" spans="1:22" ht="13.5" x14ac:dyDescent="0.25">
      <c r="A1721" s="3">
        <f>RSI!A1721</f>
        <v>44816</v>
      </c>
      <c r="B1721" s="2">
        <f>RSI!B1721</f>
        <v>12.487500000000001</v>
      </c>
      <c r="C1721" s="2">
        <f>RSI!I1721</f>
        <v>49.259532039294946</v>
      </c>
      <c r="D1721" s="2">
        <f>MACD!E1721</f>
        <v>4.542581143302904E-2</v>
      </c>
      <c r="E1721" s="2">
        <f>MACD!F1721</f>
        <v>-0.11023480337540309</v>
      </c>
      <c r="F1721" s="2">
        <f>'Moving Avg'!D1721</f>
        <v>12.455539999999999</v>
      </c>
      <c r="G1721" s="2">
        <f>'Moving Avg'!F1721</f>
        <v>12.432570000000004</v>
      </c>
      <c r="H1721" s="2">
        <f>'Moving Avg'!G1721</f>
        <v>12.618383999999999</v>
      </c>
      <c r="I1721" s="2">
        <f>'Moving Avg'!H1721</f>
        <v>13.847200499999992</v>
      </c>
      <c r="J1721" s="6" t="str">
        <f>OBV!F1721</f>
        <v>BULLISH</v>
      </c>
      <c r="K1721" s="6" t="str">
        <f>OBV!G1721</f>
        <v>NEUTRAL</v>
      </c>
      <c r="L1721" s="6" t="str">
        <f>OBV!H1721</f>
        <v>CONFIRMED BULLISH</v>
      </c>
      <c r="M1721" s="8">
        <f t="shared" si="260"/>
        <v>25</v>
      </c>
      <c r="N1721" s="8">
        <f t="shared" si="261"/>
        <v>0</v>
      </c>
      <c r="O1721" s="8">
        <f t="shared" si="262"/>
        <v>0</v>
      </c>
      <c r="P1721" s="8">
        <f t="shared" si="263"/>
        <v>83.5</v>
      </c>
      <c r="Q1721" s="9">
        <f t="shared" si="264"/>
        <v>21.274999999999999</v>
      </c>
      <c r="R1721" s="9">
        <f t="shared" si="265"/>
        <v>25.875</v>
      </c>
      <c r="S1721" s="9">
        <f t="shared" si="266"/>
        <v>41.325000000000003</v>
      </c>
      <c r="T1721" s="9">
        <f t="shared" si="267"/>
        <v>27.125</v>
      </c>
      <c r="U1721" s="8">
        <f t="shared" si="268"/>
        <v>29.491666666666664</v>
      </c>
      <c r="V1721" s="8">
        <f t="shared" si="269"/>
        <v>28.9</v>
      </c>
    </row>
    <row r="1722" spans="1:22" ht="13.5" x14ac:dyDescent="0.25">
      <c r="A1722" s="3">
        <f>RSI!A1722</f>
        <v>44817</v>
      </c>
      <c r="B1722" s="2">
        <f>RSI!B1722</f>
        <v>12.487500000000001</v>
      </c>
      <c r="C1722" s="2">
        <f>RSI!I1722</f>
        <v>49.259532039294946</v>
      </c>
      <c r="D1722" s="2">
        <f>MACD!E1722</f>
        <v>1.0162065734093062E-2</v>
      </c>
      <c r="E1722" s="2">
        <f>MACD!F1722</f>
        <v>-8.6155429553503873E-2</v>
      </c>
      <c r="F1722" s="2">
        <f>'Moving Avg'!D1722</f>
        <v>12.485499999999998</v>
      </c>
      <c r="G1722" s="2">
        <f>'Moving Avg'!F1722</f>
        <v>12.455045000000004</v>
      </c>
      <c r="H1722" s="2">
        <f>'Moving Avg'!G1722</f>
        <v>12.596606</v>
      </c>
      <c r="I1722" s="2">
        <f>'Moving Avg'!H1722</f>
        <v>13.829717999999991</v>
      </c>
      <c r="J1722" s="6" t="str">
        <f>OBV!F1722</f>
        <v>BULLISH</v>
      </c>
      <c r="K1722" s="6" t="str">
        <f>OBV!G1722</f>
        <v>NEUTRAL</v>
      </c>
      <c r="L1722" s="6" t="str">
        <f>OBV!H1722</f>
        <v>CONFIRMED BULLISH</v>
      </c>
      <c r="M1722" s="8">
        <f t="shared" si="260"/>
        <v>25</v>
      </c>
      <c r="N1722" s="8">
        <f t="shared" si="261"/>
        <v>0</v>
      </c>
      <c r="O1722" s="8">
        <f t="shared" si="262"/>
        <v>0</v>
      </c>
      <c r="P1722" s="8">
        <f t="shared" si="263"/>
        <v>83.5</v>
      </c>
      <c r="Q1722" s="9">
        <f t="shared" si="264"/>
        <v>21.274999999999999</v>
      </c>
      <c r="R1722" s="9">
        <f t="shared" si="265"/>
        <v>25.875</v>
      </c>
      <c r="S1722" s="9">
        <f t="shared" si="266"/>
        <v>41.325000000000003</v>
      </c>
      <c r="T1722" s="9">
        <f t="shared" si="267"/>
        <v>27.125</v>
      </c>
      <c r="U1722" s="8">
        <f t="shared" si="268"/>
        <v>29.491666666666664</v>
      </c>
      <c r="V1722" s="8">
        <f t="shared" si="269"/>
        <v>28.9</v>
      </c>
    </row>
    <row r="1723" spans="1:22" ht="13.5" x14ac:dyDescent="0.25">
      <c r="A1723" s="3">
        <f>RSI!A1723</f>
        <v>44818</v>
      </c>
      <c r="B1723" s="2">
        <f>RSI!B1723</f>
        <v>12.487500000000001</v>
      </c>
      <c r="C1723" s="2">
        <f>RSI!I1723</f>
        <v>49.259532039294946</v>
      </c>
      <c r="D1723" s="2">
        <f>MACD!E1723</f>
        <v>-1.9631034921587798E-2</v>
      </c>
      <c r="E1723" s="2">
        <f>MACD!F1723</f>
        <v>-7.2850550627120661E-2</v>
      </c>
      <c r="F1723" s="2">
        <f>'Moving Avg'!D1723</f>
        <v>12.487500000000001</v>
      </c>
      <c r="G1723" s="2">
        <f>'Moving Avg'!F1723</f>
        <v>12.477520000000004</v>
      </c>
      <c r="H1723" s="2">
        <f>'Moving Avg'!G1723</f>
        <v>12.574827999999998</v>
      </c>
      <c r="I1723" s="2">
        <f>'Moving Avg'!H1723</f>
        <v>13.812235499999991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  <c r="M1723" s="8">
        <f t="shared" si="260"/>
        <v>25</v>
      </c>
      <c r="N1723" s="8">
        <f t="shared" si="261"/>
        <v>0</v>
      </c>
      <c r="O1723" s="8">
        <f t="shared" si="262"/>
        <v>0</v>
      </c>
      <c r="P1723" s="8">
        <f t="shared" si="263"/>
        <v>83.5</v>
      </c>
      <c r="Q1723" s="9">
        <f t="shared" si="264"/>
        <v>21.274999999999999</v>
      </c>
      <c r="R1723" s="9">
        <f t="shared" si="265"/>
        <v>25.875</v>
      </c>
      <c r="S1723" s="9">
        <f t="shared" si="266"/>
        <v>41.325000000000003</v>
      </c>
      <c r="T1723" s="9">
        <f t="shared" si="267"/>
        <v>27.125</v>
      </c>
      <c r="U1723" s="8">
        <f t="shared" si="268"/>
        <v>29.491666666666664</v>
      </c>
      <c r="V1723" s="8">
        <f t="shared" si="269"/>
        <v>28.9</v>
      </c>
    </row>
    <row r="1724" spans="1:22" ht="13.5" x14ac:dyDescent="0.25">
      <c r="A1724" s="3">
        <f>RSI!A1724</f>
        <v>44819</v>
      </c>
      <c r="B1724" s="2">
        <f>RSI!B1724</f>
        <v>12.487500000000001</v>
      </c>
      <c r="C1724" s="2">
        <f>RSI!I1724</f>
        <v>49.259532039294946</v>
      </c>
      <c r="D1724" s="2">
        <f>MACD!E1724</f>
        <v>-4.4798495151290751E-2</v>
      </c>
      <c r="E1724" s="2">
        <f>MACD!F1724</f>
        <v>-6.7240139531954679E-2</v>
      </c>
      <c r="F1724" s="2">
        <f>'Moving Avg'!D1724</f>
        <v>12.487500000000001</v>
      </c>
      <c r="G1724" s="2">
        <f>'Moving Avg'!F1724</f>
        <v>12.499995000000004</v>
      </c>
      <c r="H1724" s="2">
        <f>'Moving Avg'!G1724</f>
        <v>12.553049999999999</v>
      </c>
      <c r="I1724" s="2">
        <f>'Moving Avg'!H1724</f>
        <v>13.791156499999991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  <c r="M1724" s="8">
        <f t="shared" si="260"/>
        <v>25</v>
      </c>
      <c r="N1724" s="8">
        <f t="shared" si="261"/>
        <v>0</v>
      </c>
      <c r="O1724" s="8">
        <f t="shared" si="262"/>
        <v>0</v>
      </c>
      <c r="P1724" s="8">
        <f t="shared" si="263"/>
        <v>33</v>
      </c>
      <c r="Q1724" s="9">
        <f t="shared" si="264"/>
        <v>13.7</v>
      </c>
      <c r="R1724" s="9">
        <f t="shared" si="265"/>
        <v>13.25</v>
      </c>
      <c r="S1724" s="9">
        <f t="shared" si="266"/>
        <v>18.600000000000001</v>
      </c>
      <c r="T1724" s="9">
        <f t="shared" si="267"/>
        <v>14.5</v>
      </c>
      <c r="U1724" s="8">
        <f t="shared" si="268"/>
        <v>15.183333333333332</v>
      </c>
      <c r="V1724" s="8">
        <f t="shared" si="269"/>
        <v>15.012499999999999</v>
      </c>
    </row>
    <row r="1725" spans="1:22" ht="13.5" x14ac:dyDescent="0.25">
      <c r="A1725" s="3">
        <f>RSI!A1725</f>
        <v>44820</v>
      </c>
      <c r="B1725" s="2">
        <f>RSI!B1725</f>
        <v>12.487500000000001</v>
      </c>
      <c r="C1725" s="2">
        <f>RSI!I1725</f>
        <v>49.259532039294946</v>
      </c>
      <c r="D1725" s="2">
        <f>MACD!E1725</f>
        <v>-6.1439684845201015E-2</v>
      </c>
      <c r="E1725" s="2">
        <f>MACD!F1725</f>
        <v>-6.6080048594603952E-2</v>
      </c>
      <c r="F1725" s="2">
        <f>'Moving Avg'!D1725</f>
        <v>12.487500000000001</v>
      </c>
      <c r="G1725" s="2">
        <f>'Moving Avg'!F1725</f>
        <v>12.495500000000003</v>
      </c>
      <c r="H1725" s="2">
        <f>'Moving Avg'!G1725</f>
        <v>12.542459999999997</v>
      </c>
      <c r="I1725" s="2">
        <f>'Moving Avg'!H1725</f>
        <v>13.77007749999999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  <c r="M1725" s="8">
        <f t="shared" si="260"/>
        <v>25</v>
      </c>
      <c r="N1725" s="8">
        <f t="shared" si="261"/>
        <v>0</v>
      </c>
      <c r="O1725" s="8">
        <f t="shared" si="262"/>
        <v>0</v>
      </c>
      <c r="P1725" s="8">
        <f t="shared" si="263"/>
        <v>33</v>
      </c>
      <c r="Q1725" s="9">
        <f t="shared" si="264"/>
        <v>13.7</v>
      </c>
      <c r="R1725" s="9">
        <f t="shared" si="265"/>
        <v>13.25</v>
      </c>
      <c r="S1725" s="9">
        <f t="shared" si="266"/>
        <v>18.600000000000001</v>
      </c>
      <c r="T1725" s="9">
        <f t="shared" si="267"/>
        <v>14.5</v>
      </c>
      <c r="U1725" s="8">
        <f t="shared" si="268"/>
        <v>15.183333333333332</v>
      </c>
      <c r="V1725" s="8">
        <f t="shared" si="269"/>
        <v>15.012499999999999</v>
      </c>
    </row>
    <row r="1726" spans="1:22" ht="13.5" x14ac:dyDescent="0.25">
      <c r="A1726" s="3">
        <f>RSI!A1726</f>
        <v>44823</v>
      </c>
      <c r="B1726" s="2">
        <f>RSI!B1726</f>
        <v>12.487500000000001</v>
      </c>
      <c r="C1726" s="2">
        <f>RSI!I1726</f>
        <v>49.259532039294946</v>
      </c>
      <c r="D1726" s="2">
        <f>MACD!E1726</f>
        <v>-7.5484609137065561E-2</v>
      </c>
      <c r="E1726" s="2">
        <f>MACD!F1726</f>
        <v>-6.7960960703096276E-2</v>
      </c>
      <c r="F1726" s="2">
        <f>'Moving Avg'!D1726</f>
        <v>12.487500000000001</v>
      </c>
      <c r="G1726" s="2">
        <f>'Moving Avg'!F1726</f>
        <v>12.491005000000005</v>
      </c>
      <c r="H1726" s="2">
        <f>'Moving Avg'!G1726</f>
        <v>12.531869999999993</v>
      </c>
      <c r="I1726" s="2">
        <f>'Moving Avg'!H1726</f>
        <v>13.748998499999988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25</v>
      </c>
      <c r="N1726" s="8">
        <f t="shared" si="261"/>
        <v>45</v>
      </c>
      <c r="O1726" s="8">
        <f t="shared" si="262"/>
        <v>0</v>
      </c>
      <c r="P1726" s="8">
        <f t="shared" si="263"/>
        <v>33</v>
      </c>
      <c r="Q1726" s="9">
        <f t="shared" si="264"/>
        <v>29.45</v>
      </c>
      <c r="R1726" s="9">
        <f t="shared" si="265"/>
        <v>22.25</v>
      </c>
      <c r="S1726" s="9">
        <f t="shared" si="266"/>
        <v>25.35</v>
      </c>
      <c r="T1726" s="9">
        <f t="shared" si="267"/>
        <v>25.75</v>
      </c>
      <c r="U1726" s="8">
        <f t="shared" si="268"/>
        <v>25.683333333333337</v>
      </c>
      <c r="V1726" s="8">
        <f t="shared" si="269"/>
        <v>25.700000000000003</v>
      </c>
    </row>
    <row r="1727" spans="1:22" ht="13.5" x14ac:dyDescent="0.25">
      <c r="A1727" s="3">
        <f>RSI!A1727</f>
        <v>44824</v>
      </c>
      <c r="B1727" s="2">
        <f>RSI!B1727</f>
        <v>12.287699999999999</v>
      </c>
      <c r="C1727" s="2">
        <f>RSI!I1727</f>
        <v>38.802275632148671</v>
      </c>
      <c r="D1727" s="2">
        <f>MACD!E1727</f>
        <v>-7.2535366241668342E-2</v>
      </c>
      <c r="E1727" s="2">
        <f>MACD!F1727</f>
        <v>-6.887584181081069E-2</v>
      </c>
      <c r="F1727" s="2">
        <f>'Moving Avg'!D1727</f>
        <v>12.44754</v>
      </c>
      <c r="G1727" s="2">
        <f>'Moving Avg'!F1727</f>
        <v>12.476520000000004</v>
      </c>
      <c r="H1727" s="2">
        <f>'Moving Avg'!G1727</f>
        <v>12.517283999999991</v>
      </c>
      <c r="I1727" s="2">
        <f>'Moving Avg'!H1727</f>
        <v>13.72692049999999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  <c r="M1727" s="8">
        <f t="shared" si="260"/>
        <v>25</v>
      </c>
      <c r="N1727" s="8">
        <f t="shared" si="261"/>
        <v>45</v>
      </c>
      <c r="O1727" s="8">
        <f t="shared" si="262"/>
        <v>0</v>
      </c>
      <c r="P1727" s="8">
        <f t="shared" si="263"/>
        <v>16.5</v>
      </c>
      <c r="Q1727" s="9">
        <f t="shared" si="264"/>
        <v>26.975000000000001</v>
      </c>
      <c r="R1727" s="9">
        <f t="shared" si="265"/>
        <v>18.125</v>
      </c>
      <c r="S1727" s="9">
        <f t="shared" si="266"/>
        <v>17.925000000000001</v>
      </c>
      <c r="T1727" s="9">
        <f t="shared" si="267"/>
        <v>21.625</v>
      </c>
      <c r="U1727" s="8">
        <f t="shared" si="268"/>
        <v>21.008333333333336</v>
      </c>
      <c r="V1727" s="8">
        <f t="shared" si="269"/>
        <v>21.162500000000001</v>
      </c>
    </row>
    <row r="1728" spans="1:22" ht="13.5" x14ac:dyDescent="0.25">
      <c r="A1728" s="3">
        <f>RSI!A1728</f>
        <v>44825</v>
      </c>
      <c r="B1728" s="2">
        <f>RSI!B1728</f>
        <v>12.287699999999999</v>
      </c>
      <c r="C1728" s="2">
        <f>RSI!I1728</f>
        <v>38.802275632148671</v>
      </c>
      <c r="D1728" s="2">
        <f>MACD!E1728</f>
        <v>-4.7320599115737494E-2</v>
      </c>
      <c r="E1728" s="2">
        <f>MACD!F1728</f>
        <v>-6.4564793271796053E-2</v>
      </c>
      <c r="F1728" s="2">
        <f>'Moving Avg'!D1728</f>
        <v>12.407580000000001</v>
      </c>
      <c r="G1728" s="2">
        <f>'Moving Avg'!F1728</f>
        <v>12.462035000000004</v>
      </c>
      <c r="H1728" s="2">
        <f>'Moving Avg'!G1728</f>
        <v>12.502697999999992</v>
      </c>
      <c r="I1728" s="2">
        <f>'Moving Avg'!H1728</f>
        <v>13.704842499999989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0"/>
        <v>25</v>
      </c>
      <c r="N1728" s="8">
        <f t="shared" si="261"/>
        <v>0</v>
      </c>
      <c r="O1728" s="8">
        <f t="shared" si="262"/>
        <v>0</v>
      </c>
      <c r="P1728" s="8">
        <f t="shared" si="263"/>
        <v>16.5</v>
      </c>
      <c r="Q1728" s="9">
        <f t="shared" si="264"/>
        <v>11.225</v>
      </c>
      <c r="R1728" s="9">
        <f t="shared" si="265"/>
        <v>9.125</v>
      </c>
      <c r="S1728" s="9">
        <f t="shared" si="266"/>
        <v>11.175000000000001</v>
      </c>
      <c r="T1728" s="9">
        <f t="shared" si="267"/>
        <v>10.375</v>
      </c>
      <c r="U1728" s="8">
        <f t="shared" si="268"/>
        <v>10.508333333333335</v>
      </c>
      <c r="V1728" s="8">
        <f t="shared" si="269"/>
        <v>10.475000000000001</v>
      </c>
    </row>
    <row r="1729" spans="1:22" ht="13.5" x14ac:dyDescent="0.25">
      <c r="A1729" s="3">
        <f>RSI!A1729</f>
        <v>44826</v>
      </c>
      <c r="B1729" s="2">
        <f>RSI!B1729</f>
        <v>12.287699999999999</v>
      </c>
      <c r="C1729" s="2">
        <f>RSI!I1729</f>
        <v>38.802275632148664</v>
      </c>
      <c r="D1729" s="2">
        <f>MACD!E1729</f>
        <v>-2.3324749098376785E-2</v>
      </c>
      <c r="E1729" s="2">
        <f>MACD!F1729</f>
        <v>-5.6316784437112202E-2</v>
      </c>
      <c r="F1729" s="2">
        <f>'Moving Avg'!D1729</f>
        <v>12.367620000000001</v>
      </c>
      <c r="G1729" s="2">
        <f>'Moving Avg'!F1729</f>
        <v>12.447550000000003</v>
      </c>
      <c r="H1729" s="2">
        <f>'Moving Avg'!G1729</f>
        <v>12.488111999999992</v>
      </c>
      <c r="I1729" s="2">
        <f>'Moving Avg'!H1729</f>
        <v>13.682764499999987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  <c r="M1729" s="8">
        <f t="shared" si="260"/>
        <v>25</v>
      </c>
      <c r="N1729" s="8">
        <f t="shared" si="261"/>
        <v>0</v>
      </c>
      <c r="O1729" s="8">
        <f t="shared" si="262"/>
        <v>0</v>
      </c>
      <c r="P1729" s="8">
        <f t="shared" si="263"/>
        <v>16.5</v>
      </c>
      <c r="Q1729" s="9">
        <f t="shared" si="264"/>
        <v>11.225</v>
      </c>
      <c r="R1729" s="9">
        <f t="shared" si="265"/>
        <v>9.125</v>
      </c>
      <c r="S1729" s="9">
        <f t="shared" si="266"/>
        <v>11.175000000000001</v>
      </c>
      <c r="T1729" s="9">
        <f t="shared" si="267"/>
        <v>10.375</v>
      </c>
      <c r="U1729" s="8">
        <f t="shared" si="268"/>
        <v>10.508333333333335</v>
      </c>
      <c r="V1729" s="8">
        <f t="shared" si="269"/>
        <v>10.475000000000001</v>
      </c>
    </row>
    <row r="1730" spans="1:22" ht="13.5" x14ac:dyDescent="0.25">
      <c r="A1730" s="3">
        <f>RSI!A1730</f>
        <v>44827</v>
      </c>
      <c r="B1730" s="2">
        <f>RSI!B1730</f>
        <v>12.287699999999999</v>
      </c>
      <c r="C1730" s="2">
        <f>RSI!I1730</f>
        <v>38.802275632148671</v>
      </c>
      <c r="D1730" s="2">
        <f>MACD!E1730</f>
        <v>-1.9818495223997701E-3</v>
      </c>
      <c r="E1730" s="2">
        <f>MACD!F1730</f>
        <v>-4.5449797454169723E-2</v>
      </c>
      <c r="F1730" s="2">
        <f>'Moving Avg'!D1730</f>
        <v>12.32766</v>
      </c>
      <c r="G1730" s="2">
        <f>'Moving Avg'!F1730</f>
        <v>12.417580000000003</v>
      </c>
      <c r="H1730" s="2">
        <f>'Moving Avg'!G1730</f>
        <v>12.473525999999993</v>
      </c>
      <c r="I1730" s="2">
        <f>'Moving Avg'!H1730</f>
        <v>13.660686499999986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16.5</v>
      </c>
      <c r="Q1730" s="9">
        <f t="shared" si="264"/>
        <v>11.225</v>
      </c>
      <c r="R1730" s="9">
        <f t="shared" si="265"/>
        <v>9.125</v>
      </c>
      <c r="S1730" s="9">
        <f t="shared" si="266"/>
        <v>11.175000000000001</v>
      </c>
      <c r="T1730" s="9">
        <f t="shared" si="267"/>
        <v>10.375</v>
      </c>
      <c r="U1730" s="8">
        <f t="shared" si="268"/>
        <v>10.508333333333335</v>
      </c>
      <c r="V1730" s="8">
        <f t="shared" si="269"/>
        <v>10.475000000000001</v>
      </c>
    </row>
    <row r="1731" spans="1:22" ht="13.5" x14ac:dyDescent="0.25">
      <c r="A1731" s="3">
        <f>RSI!A1731</f>
        <v>44830</v>
      </c>
      <c r="B1731" s="2">
        <f>RSI!B1731</f>
        <v>12.2378</v>
      </c>
      <c r="C1731" s="2">
        <f>RSI!I1731</f>
        <v>36.219349887259888</v>
      </c>
      <c r="D1731" s="2">
        <f>MACD!E1731</f>
        <v>2.0735599997493637E-2</v>
      </c>
      <c r="E1731" s="2">
        <f>MACD!F1731</f>
        <v>-3.2212717963837054E-2</v>
      </c>
      <c r="F1731" s="2">
        <f>'Moving Avg'!D1731</f>
        <v>12.277719999999999</v>
      </c>
      <c r="G1731" s="2">
        <f>'Moving Avg'!F1731</f>
        <v>12.385115000000003</v>
      </c>
      <c r="H1731" s="2">
        <f>'Moving Avg'!G1731</f>
        <v>12.457941999999996</v>
      </c>
      <c r="I1731" s="2">
        <f>'Moving Avg'!H1731</f>
        <v>13.638358999999987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si="270"/>
        <v>25</v>
      </c>
      <c r="N1731" s="8">
        <f t="shared" si="271"/>
        <v>0</v>
      </c>
      <c r="O1731" s="8">
        <f t="shared" si="272"/>
        <v>0</v>
      </c>
      <c r="P1731" s="8">
        <f t="shared" si="273"/>
        <v>16.5</v>
      </c>
      <c r="Q1731" s="9">
        <f t="shared" ref="Q1731:Q1794" si="274">0.35*M1731+N1731*0.35+O1731*0.15+P1731*0.15</f>
        <v>11.225</v>
      </c>
      <c r="R1731" s="9">
        <f t="shared" ref="R1731:R1794" si="275">M1731*0.2+N1731*0.2+O1731*0.35+P1731*0.25</f>
        <v>9.125</v>
      </c>
      <c r="S1731" s="9">
        <f t="shared" ref="S1731:S1794" si="276">M1731*0.15+N1731*0.15+O1731*0.25+P1731*0.45</f>
        <v>11.175000000000001</v>
      </c>
      <c r="T1731" s="9">
        <f t="shared" ref="T1731:T1794" si="277">0.25*SUM(M1731:P1731)</f>
        <v>10.375</v>
      </c>
      <c r="U1731" s="8">
        <f t="shared" ref="U1731:U1794" si="278">SUM(Q1731:S1731)/3</f>
        <v>10.508333333333335</v>
      </c>
      <c r="V1731" s="8">
        <f t="shared" ref="V1731:V1794" si="279">SUM(Q1731:T1731)/4</f>
        <v>10.475000000000001</v>
      </c>
    </row>
    <row r="1732" spans="1:22" ht="13.5" x14ac:dyDescent="0.25">
      <c r="A1732" s="3">
        <f>RSI!A1732</f>
        <v>44831</v>
      </c>
      <c r="B1732" s="2">
        <f>RSI!B1732</f>
        <v>12.2378</v>
      </c>
      <c r="C1732" s="2">
        <f>RSI!I1732</f>
        <v>36.219349887259888</v>
      </c>
      <c r="D1732" s="2">
        <f>MACD!E1732</f>
        <v>4.1143452470373987E-2</v>
      </c>
      <c r="E1732" s="2">
        <f>MACD!F1732</f>
        <v>-1.7541483876994848E-2</v>
      </c>
      <c r="F1732" s="2">
        <f>'Moving Avg'!D1732</f>
        <v>12.26774</v>
      </c>
      <c r="G1732" s="2">
        <f>'Moving Avg'!F1732</f>
        <v>12.381620000000002</v>
      </c>
      <c r="H1732" s="2">
        <f>'Moving Avg'!G1732</f>
        <v>12.442357999999997</v>
      </c>
      <c r="I1732" s="2">
        <f>'Moving Avg'!H1732</f>
        <v>13.616031499999988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  <c r="M1732" s="8">
        <f t="shared" si="270"/>
        <v>25</v>
      </c>
      <c r="N1732" s="8">
        <f t="shared" si="271"/>
        <v>0</v>
      </c>
      <c r="O1732" s="8">
        <f t="shared" si="272"/>
        <v>0</v>
      </c>
      <c r="P1732" s="8">
        <f t="shared" si="273"/>
        <v>16.5</v>
      </c>
      <c r="Q1732" s="9">
        <f t="shared" si="274"/>
        <v>11.225</v>
      </c>
      <c r="R1732" s="9">
        <f t="shared" si="275"/>
        <v>9.125</v>
      </c>
      <c r="S1732" s="9">
        <f t="shared" si="276"/>
        <v>11.175000000000001</v>
      </c>
      <c r="T1732" s="9">
        <f t="shared" si="277"/>
        <v>10.375</v>
      </c>
      <c r="U1732" s="8">
        <f t="shared" si="278"/>
        <v>10.508333333333335</v>
      </c>
      <c r="V1732" s="8">
        <f t="shared" si="279"/>
        <v>10.475000000000001</v>
      </c>
    </row>
    <row r="1733" spans="1:22" ht="13.5" x14ac:dyDescent="0.25">
      <c r="A1733" s="3">
        <f>RSI!A1733</f>
        <v>44832</v>
      </c>
      <c r="B1733" s="2">
        <f>RSI!B1733</f>
        <v>11.997999999999999</v>
      </c>
      <c r="C1733" s="2">
        <f>RSI!I1733</f>
        <v>26.418217819790442</v>
      </c>
      <c r="D1733" s="2">
        <f>MACD!E1733</f>
        <v>7.7272186430946022E-2</v>
      </c>
      <c r="E1733" s="2">
        <f>MACD!F1733</f>
        <v>1.4212501845933256E-3</v>
      </c>
      <c r="F1733" s="2">
        <f>'Moving Avg'!D1733</f>
        <v>12.209799999999998</v>
      </c>
      <c r="G1733" s="2">
        <f>'Moving Avg'!F1733</f>
        <v>12.366135</v>
      </c>
      <c r="H1733" s="2">
        <f>'Moving Avg'!G1733</f>
        <v>12.421977999999999</v>
      </c>
      <c r="I1733" s="2">
        <f>'Moving Avg'!H1733</f>
        <v>13.59250499999999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  <c r="M1733" s="8">
        <f t="shared" si="270"/>
        <v>50</v>
      </c>
      <c r="N1733" s="8">
        <f t="shared" si="271"/>
        <v>0</v>
      </c>
      <c r="O1733" s="8">
        <f t="shared" si="272"/>
        <v>0</v>
      </c>
      <c r="P1733" s="8">
        <f t="shared" si="273"/>
        <v>16.5</v>
      </c>
      <c r="Q1733" s="9">
        <f t="shared" si="274"/>
        <v>19.975000000000001</v>
      </c>
      <c r="R1733" s="9">
        <f t="shared" si="275"/>
        <v>14.125</v>
      </c>
      <c r="S1733" s="9">
        <f t="shared" si="276"/>
        <v>14.925000000000001</v>
      </c>
      <c r="T1733" s="9">
        <f t="shared" si="277"/>
        <v>16.625</v>
      </c>
      <c r="U1733" s="8">
        <f t="shared" si="278"/>
        <v>16.341666666666669</v>
      </c>
      <c r="V1733" s="8">
        <f t="shared" si="279"/>
        <v>16.412500000000001</v>
      </c>
    </row>
    <row r="1734" spans="1:22" ht="13.5" x14ac:dyDescent="0.25">
      <c r="A1734" s="3">
        <f>RSI!A1734</f>
        <v>44833</v>
      </c>
      <c r="B1734" s="2">
        <f>RSI!B1734</f>
        <v>11.997999999999999</v>
      </c>
      <c r="C1734" s="2">
        <f>RSI!I1734</f>
        <v>26.418217819790442</v>
      </c>
      <c r="D1734" s="2">
        <f>MACD!E1734</f>
        <v>0.11027592743787906</v>
      </c>
      <c r="E1734" s="2">
        <f>MACD!F1734</f>
        <v>2.3192185635250474E-2</v>
      </c>
      <c r="F1734" s="2">
        <f>'Moving Avg'!D1734</f>
        <v>12.151859999999999</v>
      </c>
      <c r="G1734" s="2">
        <f>'Moving Avg'!F1734</f>
        <v>12.350649999999998</v>
      </c>
      <c r="H1734" s="2">
        <f>'Moving Avg'!G1734</f>
        <v>12.401598000000002</v>
      </c>
      <c r="I1734" s="2">
        <f>'Moving Avg'!H1734</f>
        <v>13.568978499999991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  <c r="M1734" s="8">
        <f t="shared" si="270"/>
        <v>50</v>
      </c>
      <c r="N1734" s="8">
        <f t="shared" si="271"/>
        <v>0</v>
      </c>
      <c r="O1734" s="8">
        <f t="shared" si="272"/>
        <v>0</v>
      </c>
      <c r="P1734" s="8">
        <f t="shared" si="273"/>
        <v>16.5</v>
      </c>
      <c r="Q1734" s="9">
        <f t="shared" si="274"/>
        <v>19.975000000000001</v>
      </c>
      <c r="R1734" s="9">
        <f t="shared" si="275"/>
        <v>14.125</v>
      </c>
      <c r="S1734" s="9">
        <f t="shared" si="276"/>
        <v>14.925000000000001</v>
      </c>
      <c r="T1734" s="9">
        <f t="shared" si="277"/>
        <v>16.625</v>
      </c>
      <c r="U1734" s="8">
        <f t="shared" si="278"/>
        <v>16.341666666666669</v>
      </c>
      <c r="V1734" s="8">
        <f t="shared" si="279"/>
        <v>16.412500000000001</v>
      </c>
    </row>
    <row r="1735" spans="1:22" ht="13.5" x14ac:dyDescent="0.25">
      <c r="A1735" s="3">
        <f>RSI!A1735</f>
        <v>44834</v>
      </c>
      <c r="B1735" s="2">
        <f>RSI!B1735</f>
        <v>11.997999999999999</v>
      </c>
      <c r="C1735" s="2">
        <f>RSI!I1735</f>
        <v>26.418217819790442</v>
      </c>
      <c r="D1735" s="2">
        <f>MACD!E1735</f>
        <v>0.14045520113347898</v>
      </c>
      <c r="E1735" s="2">
        <f>MACD!F1735</f>
        <v>4.6644788734896178E-2</v>
      </c>
      <c r="F1735" s="2">
        <f>'Moving Avg'!D1735</f>
        <v>12.093919999999999</v>
      </c>
      <c r="G1735" s="2">
        <f>'Moving Avg'!F1735</f>
        <v>12.333664999999998</v>
      </c>
      <c r="H1735" s="2">
        <f>'Moving Avg'!G1735</f>
        <v>12.371828000000002</v>
      </c>
      <c r="I1735" s="2">
        <f>'Moving Avg'!H1735</f>
        <v>13.545801499999993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  <c r="M1735" s="8">
        <f t="shared" si="270"/>
        <v>50</v>
      </c>
      <c r="N1735" s="8">
        <f t="shared" si="271"/>
        <v>0</v>
      </c>
      <c r="O1735" s="8">
        <f t="shared" si="272"/>
        <v>0</v>
      </c>
      <c r="P1735" s="8">
        <f t="shared" si="273"/>
        <v>16.5</v>
      </c>
      <c r="Q1735" s="9">
        <f t="shared" si="274"/>
        <v>19.975000000000001</v>
      </c>
      <c r="R1735" s="9">
        <f t="shared" si="275"/>
        <v>14.125</v>
      </c>
      <c r="S1735" s="9">
        <f t="shared" si="276"/>
        <v>14.925000000000001</v>
      </c>
      <c r="T1735" s="9">
        <f t="shared" si="277"/>
        <v>16.625</v>
      </c>
      <c r="U1735" s="8">
        <f t="shared" si="278"/>
        <v>16.341666666666669</v>
      </c>
      <c r="V1735" s="8">
        <f t="shared" si="279"/>
        <v>16.412500000000001</v>
      </c>
    </row>
    <row r="1736" spans="1:22" ht="13.5" x14ac:dyDescent="0.25">
      <c r="A1736" s="3">
        <f>RSI!A1736</f>
        <v>44837</v>
      </c>
      <c r="B1736" s="2">
        <f>RSI!B1736</f>
        <v>11.997999999999999</v>
      </c>
      <c r="C1736" s="2">
        <f>RSI!I1736</f>
        <v>26.418217819790442</v>
      </c>
      <c r="D1736" s="2">
        <f>MACD!E1736</f>
        <v>0.16807764974246986</v>
      </c>
      <c r="E1736" s="2">
        <f>MACD!F1736</f>
        <v>7.093136093641092E-2</v>
      </c>
      <c r="F1736" s="2">
        <f>'Moving Avg'!D1736</f>
        <v>12.045959999999997</v>
      </c>
      <c r="G1736" s="2">
        <f>'Moving Avg'!F1736</f>
        <v>12.316679999999996</v>
      </c>
      <c r="H1736" s="2">
        <f>'Moving Avg'!G1736</f>
        <v>12.352048000000003</v>
      </c>
      <c r="I1736" s="2">
        <f>'Moving Avg'!H1736</f>
        <v>13.522624499999996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  <c r="M1736" s="8">
        <f t="shared" si="270"/>
        <v>50</v>
      </c>
      <c r="N1736" s="8">
        <f t="shared" si="271"/>
        <v>0</v>
      </c>
      <c r="O1736" s="8">
        <f t="shared" si="272"/>
        <v>0</v>
      </c>
      <c r="P1736" s="8">
        <f t="shared" si="273"/>
        <v>16.5</v>
      </c>
      <c r="Q1736" s="9">
        <f t="shared" si="274"/>
        <v>19.975000000000001</v>
      </c>
      <c r="R1736" s="9">
        <f t="shared" si="275"/>
        <v>14.125</v>
      </c>
      <c r="S1736" s="9">
        <f t="shared" si="276"/>
        <v>14.925000000000001</v>
      </c>
      <c r="T1736" s="9">
        <f t="shared" si="277"/>
        <v>16.625</v>
      </c>
      <c r="U1736" s="8">
        <f t="shared" si="278"/>
        <v>16.341666666666669</v>
      </c>
      <c r="V1736" s="8">
        <f t="shared" si="279"/>
        <v>16.412500000000001</v>
      </c>
    </row>
    <row r="1737" spans="1:22" ht="13.5" x14ac:dyDescent="0.25">
      <c r="A1737" s="3">
        <f>RSI!A1737</f>
        <v>44838</v>
      </c>
      <c r="B1737" s="2">
        <f>RSI!B1737</f>
        <v>11.997999999999999</v>
      </c>
      <c r="C1737" s="2">
        <f>RSI!I1737</f>
        <v>26.418217819790442</v>
      </c>
      <c r="D1737" s="2">
        <f>MACD!E1737</f>
        <v>0.16264364053592395</v>
      </c>
      <c r="E1737" s="2">
        <f>MACD!F1737</f>
        <v>8.9273816856313526E-2</v>
      </c>
      <c r="F1737" s="2">
        <f>'Moving Avg'!D1737</f>
        <v>11.997999999999999</v>
      </c>
      <c r="G1737" s="2">
        <f>'Moving Avg'!F1737</f>
        <v>12.299694999999996</v>
      </c>
      <c r="H1737" s="2">
        <f>'Moving Avg'!G1737</f>
        <v>12.343856000000006</v>
      </c>
      <c r="I1737" s="2">
        <f>'Moving Avg'!H1737</f>
        <v>13.499447499999997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  <c r="M1737" s="8">
        <f t="shared" si="270"/>
        <v>50</v>
      </c>
      <c r="N1737" s="8">
        <f t="shared" si="271"/>
        <v>0</v>
      </c>
      <c r="O1737" s="8">
        <f t="shared" si="272"/>
        <v>0</v>
      </c>
      <c r="P1737" s="8">
        <f t="shared" si="273"/>
        <v>16.5</v>
      </c>
      <c r="Q1737" s="9">
        <f t="shared" si="274"/>
        <v>19.975000000000001</v>
      </c>
      <c r="R1737" s="9">
        <f t="shared" si="275"/>
        <v>14.125</v>
      </c>
      <c r="S1737" s="9">
        <f t="shared" si="276"/>
        <v>14.925000000000001</v>
      </c>
      <c r="T1737" s="9">
        <f t="shared" si="277"/>
        <v>16.625</v>
      </c>
      <c r="U1737" s="8">
        <f t="shared" si="278"/>
        <v>16.341666666666669</v>
      </c>
      <c r="V1737" s="8">
        <f t="shared" si="279"/>
        <v>16.412500000000001</v>
      </c>
    </row>
    <row r="1738" spans="1:22" ht="13.5" x14ac:dyDescent="0.25">
      <c r="A1738" s="3">
        <f>RSI!A1738</f>
        <v>44839</v>
      </c>
      <c r="B1738" s="2">
        <f>RSI!B1738</f>
        <v>11.997999999999999</v>
      </c>
      <c r="C1738" s="2">
        <f>RSI!I1738</f>
        <v>26.418217819790442</v>
      </c>
      <c r="D1738" s="2">
        <f>MACD!E1738</f>
        <v>0.15983416163579989</v>
      </c>
      <c r="E1738" s="2">
        <f>MACD!F1738</f>
        <v>0.10338588581221081</v>
      </c>
      <c r="F1738" s="2">
        <f>'Moving Avg'!D1738</f>
        <v>11.997999999999999</v>
      </c>
      <c r="G1738" s="2">
        <f>'Moving Avg'!F1738</f>
        <v>12.275719999999996</v>
      </c>
      <c r="H1738" s="2">
        <f>'Moving Avg'!G1738</f>
        <v>12.324676000000006</v>
      </c>
      <c r="I1738" s="2">
        <f>'Moving Avg'!H1738</f>
        <v>13.476270499999996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50</v>
      </c>
      <c r="N1738" s="8">
        <f t="shared" si="271"/>
        <v>0</v>
      </c>
      <c r="O1738" s="8">
        <f t="shared" si="272"/>
        <v>0</v>
      </c>
      <c r="P1738" s="8">
        <f t="shared" si="273"/>
        <v>33</v>
      </c>
      <c r="Q1738" s="9">
        <f t="shared" si="274"/>
        <v>22.45</v>
      </c>
      <c r="R1738" s="9">
        <f t="shared" si="275"/>
        <v>18.25</v>
      </c>
      <c r="S1738" s="9">
        <f t="shared" si="276"/>
        <v>22.35</v>
      </c>
      <c r="T1738" s="9">
        <f t="shared" si="277"/>
        <v>20.75</v>
      </c>
      <c r="U1738" s="8">
        <f t="shared" si="278"/>
        <v>21.016666666666669</v>
      </c>
      <c r="V1738" s="8">
        <f t="shared" si="279"/>
        <v>20.950000000000003</v>
      </c>
    </row>
    <row r="1739" spans="1:22" ht="13.5" x14ac:dyDescent="0.25">
      <c r="A1739" s="3">
        <f>RSI!A1739</f>
        <v>44840</v>
      </c>
      <c r="B1739" s="2">
        <f>RSI!B1739</f>
        <v>11.997999999999999</v>
      </c>
      <c r="C1739" s="2">
        <f>RSI!I1739</f>
        <v>26.418217819790442</v>
      </c>
      <c r="D1739" s="2">
        <f>MACD!E1739</f>
        <v>0.1591129555273163</v>
      </c>
      <c r="E1739" s="2">
        <f>MACD!F1739</f>
        <v>0.11453129975523191</v>
      </c>
      <c r="F1739" s="2">
        <f>'Moving Avg'!D1739</f>
        <v>11.997999999999999</v>
      </c>
      <c r="G1739" s="2">
        <f>'Moving Avg'!F1739</f>
        <v>12.251244999999995</v>
      </c>
      <c r="H1739" s="2">
        <f>'Moving Avg'!G1739</f>
        <v>12.315086000000008</v>
      </c>
      <c r="I1739" s="2">
        <f>'Moving Avg'!H1739</f>
        <v>13.453093499999996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  <c r="M1739" s="8">
        <f t="shared" si="270"/>
        <v>50</v>
      </c>
      <c r="N1739" s="8">
        <f t="shared" si="271"/>
        <v>0</v>
      </c>
      <c r="O1739" s="8">
        <f t="shared" si="272"/>
        <v>0</v>
      </c>
      <c r="P1739" s="8">
        <f t="shared" si="273"/>
        <v>33</v>
      </c>
      <c r="Q1739" s="9">
        <f t="shared" si="274"/>
        <v>22.45</v>
      </c>
      <c r="R1739" s="9">
        <f t="shared" si="275"/>
        <v>18.25</v>
      </c>
      <c r="S1739" s="9">
        <f t="shared" si="276"/>
        <v>22.35</v>
      </c>
      <c r="T1739" s="9">
        <f t="shared" si="277"/>
        <v>20.75</v>
      </c>
      <c r="U1739" s="8">
        <f t="shared" si="278"/>
        <v>21.016666666666669</v>
      </c>
      <c r="V1739" s="8">
        <f t="shared" si="279"/>
        <v>20.950000000000003</v>
      </c>
    </row>
    <row r="1740" spans="1:22" ht="13.5" x14ac:dyDescent="0.25">
      <c r="A1740" s="3">
        <f>RSI!A1740</f>
        <v>44841</v>
      </c>
      <c r="B1740" s="2">
        <f>RSI!B1740</f>
        <v>11.4985</v>
      </c>
      <c r="C1740" s="2">
        <f>RSI!I1740</f>
        <v>13.56921519408742</v>
      </c>
      <c r="D1740" s="2">
        <f>MACD!E1740</f>
        <v>0.19703607945340629</v>
      </c>
      <c r="E1740" s="2">
        <f>MACD!F1740</f>
        <v>0.13103225569486679</v>
      </c>
      <c r="F1740" s="2">
        <f>'Moving Avg'!D1740</f>
        <v>11.898099999999999</v>
      </c>
      <c r="G1740" s="2">
        <f>'Moving Avg'!F1740</f>
        <v>12.201794999999997</v>
      </c>
      <c r="H1740" s="2">
        <f>'Moving Avg'!G1740</f>
        <v>12.29550600000001</v>
      </c>
      <c r="I1740" s="2">
        <f>'Moving Avg'!H1740</f>
        <v>13.427418999999997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  <c r="M1740" s="8">
        <f t="shared" si="270"/>
        <v>50</v>
      </c>
      <c r="N1740" s="8">
        <f t="shared" si="271"/>
        <v>0</v>
      </c>
      <c r="O1740" s="8">
        <f t="shared" si="272"/>
        <v>0</v>
      </c>
      <c r="P1740" s="8">
        <f t="shared" si="273"/>
        <v>16.5</v>
      </c>
      <c r="Q1740" s="9">
        <f t="shared" si="274"/>
        <v>19.975000000000001</v>
      </c>
      <c r="R1740" s="9">
        <f t="shared" si="275"/>
        <v>14.125</v>
      </c>
      <c r="S1740" s="9">
        <f t="shared" si="276"/>
        <v>14.925000000000001</v>
      </c>
      <c r="T1740" s="9">
        <f t="shared" si="277"/>
        <v>16.625</v>
      </c>
      <c r="U1740" s="8">
        <f t="shared" si="278"/>
        <v>16.341666666666669</v>
      </c>
      <c r="V1740" s="8">
        <f t="shared" si="279"/>
        <v>16.412500000000001</v>
      </c>
    </row>
    <row r="1741" spans="1:22" ht="13.5" x14ac:dyDescent="0.25">
      <c r="A1741" s="3">
        <f>RSI!A1741</f>
        <v>44844</v>
      </c>
      <c r="B1741" s="2">
        <f>RSI!B1741</f>
        <v>11.4985</v>
      </c>
      <c r="C1741" s="2">
        <f>RSI!I1741</f>
        <v>13.56921519408742</v>
      </c>
      <c r="D1741" s="2">
        <f>MACD!E1741</f>
        <v>0.22581931239318287</v>
      </c>
      <c r="E1741" s="2">
        <f>MACD!F1741</f>
        <v>0.14998966703453001</v>
      </c>
      <c r="F1741" s="2">
        <f>'Moving Avg'!D1741</f>
        <v>11.7982</v>
      </c>
      <c r="G1741" s="2">
        <f>'Moving Avg'!F1741</f>
        <v>12.152344999999997</v>
      </c>
      <c r="H1741" s="2">
        <f>'Moving Avg'!G1741</f>
        <v>12.275926000000009</v>
      </c>
      <c r="I1741" s="2">
        <f>'Moving Avg'!H1741</f>
        <v>13.401844499999999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  <c r="M1741" s="8">
        <f t="shared" si="270"/>
        <v>50</v>
      </c>
      <c r="N1741" s="8">
        <f t="shared" si="271"/>
        <v>0</v>
      </c>
      <c r="O1741" s="8">
        <f t="shared" si="272"/>
        <v>0</v>
      </c>
      <c r="P1741" s="8">
        <f t="shared" si="273"/>
        <v>16.5</v>
      </c>
      <c r="Q1741" s="9">
        <f t="shared" si="274"/>
        <v>19.975000000000001</v>
      </c>
      <c r="R1741" s="9">
        <f t="shared" si="275"/>
        <v>14.125</v>
      </c>
      <c r="S1741" s="9">
        <f t="shared" si="276"/>
        <v>14.925000000000001</v>
      </c>
      <c r="T1741" s="9">
        <f t="shared" si="277"/>
        <v>16.625</v>
      </c>
      <c r="U1741" s="8">
        <f t="shared" si="278"/>
        <v>16.341666666666669</v>
      </c>
      <c r="V1741" s="8">
        <f t="shared" si="279"/>
        <v>16.412500000000001</v>
      </c>
    </row>
    <row r="1742" spans="1:22" ht="13.5" x14ac:dyDescent="0.25">
      <c r="A1742" s="3">
        <f>RSI!A1742</f>
        <v>44845</v>
      </c>
      <c r="B1742" s="2">
        <f>RSI!B1742</f>
        <v>11.4985</v>
      </c>
      <c r="C1742" s="2">
        <f>RSI!I1742</f>
        <v>13.56921519408742</v>
      </c>
      <c r="D1742" s="2">
        <f>MACD!E1742</f>
        <v>0.25422191013923978</v>
      </c>
      <c r="E1742" s="2">
        <f>MACD!F1742</f>
        <v>0.17083611565547197</v>
      </c>
      <c r="F1742" s="2">
        <f>'Moving Avg'!D1742</f>
        <v>11.6983</v>
      </c>
      <c r="G1742" s="2">
        <f>'Moving Avg'!F1742</f>
        <v>12.102894999999998</v>
      </c>
      <c r="H1742" s="2">
        <f>'Moving Avg'!G1742</f>
        <v>12.256346000000008</v>
      </c>
      <c r="I1742" s="2">
        <f>'Moving Avg'!H1742</f>
        <v>13.37627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0"/>
        <v>50</v>
      </c>
      <c r="N1742" s="8">
        <f t="shared" si="271"/>
        <v>0</v>
      </c>
      <c r="O1742" s="8">
        <f t="shared" si="272"/>
        <v>0</v>
      </c>
      <c r="P1742" s="8">
        <f t="shared" si="273"/>
        <v>16.5</v>
      </c>
      <c r="Q1742" s="9">
        <f t="shared" si="274"/>
        <v>19.975000000000001</v>
      </c>
      <c r="R1742" s="9">
        <f t="shared" si="275"/>
        <v>14.125</v>
      </c>
      <c r="S1742" s="9">
        <f t="shared" si="276"/>
        <v>14.925000000000001</v>
      </c>
      <c r="T1742" s="9">
        <f t="shared" si="277"/>
        <v>16.625</v>
      </c>
      <c r="U1742" s="8">
        <f t="shared" si="278"/>
        <v>16.341666666666669</v>
      </c>
      <c r="V1742" s="8">
        <f t="shared" si="279"/>
        <v>16.412500000000001</v>
      </c>
    </row>
    <row r="1743" spans="1:22" ht="13.5" x14ac:dyDescent="0.25">
      <c r="A1743" s="3">
        <f>RSI!A1743</f>
        <v>44846</v>
      </c>
      <c r="B1743" s="2">
        <f>RSI!B1743</f>
        <v>10.999000000000001</v>
      </c>
      <c r="C1743" s="2">
        <f>RSI!I1743</f>
        <v>8.4413848210527078</v>
      </c>
      <c r="D1743" s="2">
        <f>MACD!E1743</f>
        <v>0.28211030540878035</v>
      </c>
      <c r="E1743" s="2">
        <f>MACD!F1743</f>
        <v>0.19309095360613365</v>
      </c>
      <c r="F1743" s="2">
        <f>'Moving Avg'!D1743</f>
        <v>11.4985</v>
      </c>
      <c r="G1743" s="2">
        <f>'Moving Avg'!F1743</f>
        <v>12.028469999999999</v>
      </c>
      <c r="H1743" s="2">
        <f>'Moving Avg'!G1743</f>
        <v>12.226776000000006</v>
      </c>
      <c r="I1743" s="2">
        <f>'Moving Avg'!H1743</f>
        <v>13.348197999999998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0"/>
        <v>50</v>
      </c>
      <c r="N1743" s="8">
        <f t="shared" si="271"/>
        <v>0</v>
      </c>
      <c r="O1743" s="8">
        <f t="shared" si="272"/>
        <v>0</v>
      </c>
      <c r="P1743" s="8">
        <f t="shared" si="273"/>
        <v>16.5</v>
      </c>
      <c r="Q1743" s="9">
        <f t="shared" si="274"/>
        <v>19.975000000000001</v>
      </c>
      <c r="R1743" s="9">
        <f t="shared" si="275"/>
        <v>14.125</v>
      </c>
      <c r="S1743" s="9">
        <f t="shared" si="276"/>
        <v>14.925000000000001</v>
      </c>
      <c r="T1743" s="9">
        <f t="shared" si="277"/>
        <v>16.625</v>
      </c>
      <c r="U1743" s="8">
        <f t="shared" si="278"/>
        <v>16.341666666666669</v>
      </c>
      <c r="V1743" s="8">
        <f t="shared" si="279"/>
        <v>16.412500000000001</v>
      </c>
    </row>
    <row r="1744" spans="1:22" ht="13.5" x14ac:dyDescent="0.25">
      <c r="A1744" s="3">
        <f>RSI!A1744</f>
        <v>44847</v>
      </c>
      <c r="B1744" s="2">
        <f>RSI!B1744</f>
        <v>10.999000000000001</v>
      </c>
      <c r="C1744" s="2">
        <f>RSI!I1744</f>
        <v>8.4413848210527078</v>
      </c>
      <c r="D1744" s="2">
        <f>MACD!E1744</f>
        <v>0.31212987087170951</v>
      </c>
      <c r="E1744" s="2">
        <f>MACD!F1744</f>
        <v>0.21689873705924884</v>
      </c>
      <c r="F1744" s="2">
        <f>'Moving Avg'!D1744</f>
        <v>11.2987</v>
      </c>
      <c r="G1744" s="2">
        <f>'Moving Avg'!F1744</f>
        <v>11.954044999999997</v>
      </c>
      <c r="H1744" s="2">
        <f>'Moving Avg'!G1744</f>
        <v>12.197206000000005</v>
      </c>
      <c r="I1744" s="2">
        <f>'Moving Avg'!H1744</f>
        <v>13.320125999999998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0"/>
        <v>50</v>
      </c>
      <c r="N1744" s="8">
        <f t="shared" si="271"/>
        <v>0</v>
      </c>
      <c r="O1744" s="8">
        <f t="shared" si="272"/>
        <v>0</v>
      </c>
      <c r="P1744" s="8">
        <f t="shared" si="273"/>
        <v>16.5</v>
      </c>
      <c r="Q1744" s="9">
        <f t="shared" si="274"/>
        <v>19.975000000000001</v>
      </c>
      <c r="R1744" s="9">
        <f t="shared" si="275"/>
        <v>14.125</v>
      </c>
      <c r="S1744" s="9">
        <f t="shared" si="276"/>
        <v>14.925000000000001</v>
      </c>
      <c r="T1744" s="9">
        <f t="shared" si="277"/>
        <v>16.625</v>
      </c>
      <c r="U1744" s="8">
        <f t="shared" si="278"/>
        <v>16.341666666666669</v>
      </c>
      <c r="V1744" s="8">
        <f t="shared" si="279"/>
        <v>16.412500000000001</v>
      </c>
    </row>
    <row r="1745" spans="1:22" ht="13.5" x14ac:dyDescent="0.25">
      <c r="A1745" s="3">
        <f>RSI!A1745</f>
        <v>44848</v>
      </c>
      <c r="B1745" s="2">
        <f>RSI!B1745</f>
        <v>10.999000000000001</v>
      </c>
      <c r="C1745" s="2">
        <f>RSI!I1745</f>
        <v>8.4413848210527078</v>
      </c>
      <c r="D1745" s="2">
        <f>MACD!E1745</f>
        <v>0.34347705326150724</v>
      </c>
      <c r="E1745" s="2">
        <f>MACD!F1745</f>
        <v>0.24221440029970054</v>
      </c>
      <c r="F1745" s="2">
        <f>'Moving Avg'!D1745</f>
        <v>11.198800000000002</v>
      </c>
      <c r="G1745" s="2">
        <f>'Moving Avg'!F1745</f>
        <v>11.879619999999999</v>
      </c>
      <c r="H1745" s="2">
        <f>'Moving Avg'!G1745</f>
        <v>12.167636000000007</v>
      </c>
      <c r="I1745" s="2">
        <f>'Moving Avg'!H1745</f>
        <v>13.292053999999997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0"/>
        <v>50</v>
      </c>
      <c r="N1745" s="8">
        <f t="shared" si="271"/>
        <v>0</v>
      </c>
      <c r="O1745" s="8">
        <f t="shared" si="272"/>
        <v>0</v>
      </c>
      <c r="P1745" s="8">
        <f t="shared" si="273"/>
        <v>16.5</v>
      </c>
      <c r="Q1745" s="9">
        <f t="shared" si="274"/>
        <v>19.975000000000001</v>
      </c>
      <c r="R1745" s="9">
        <f t="shared" si="275"/>
        <v>14.125</v>
      </c>
      <c r="S1745" s="9">
        <f t="shared" si="276"/>
        <v>14.925000000000001</v>
      </c>
      <c r="T1745" s="9">
        <f t="shared" si="277"/>
        <v>16.625</v>
      </c>
      <c r="U1745" s="8">
        <f t="shared" si="278"/>
        <v>16.341666666666669</v>
      </c>
      <c r="V1745" s="8">
        <f t="shared" si="279"/>
        <v>16.412500000000001</v>
      </c>
    </row>
    <row r="1746" spans="1:22" ht="13.5" x14ac:dyDescent="0.25">
      <c r="A1746" s="3">
        <f>RSI!A1746</f>
        <v>44851</v>
      </c>
      <c r="B1746" s="2">
        <f>RSI!B1746</f>
        <v>10.509499999999999</v>
      </c>
      <c r="C1746" s="2">
        <f>RSI!I1746</f>
        <v>5.7717255073034863</v>
      </c>
      <c r="D1746" s="2">
        <f>MACD!E1746</f>
        <v>0.41176641777474998</v>
      </c>
      <c r="E1746" s="2">
        <f>MACD!F1746</f>
        <v>0.27612480379471044</v>
      </c>
      <c r="F1746" s="2">
        <f>'Moving Avg'!D1746</f>
        <v>11.001000000000001</v>
      </c>
      <c r="G1746" s="2">
        <f>'Moving Avg'!F1746</f>
        <v>11.780719999999999</v>
      </c>
      <c r="H1746" s="2">
        <f>'Moving Avg'!G1746</f>
        <v>12.137466000000007</v>
      </c>
      <c r="I1746" s="2">
        <f>'Moving Avg'!H1746</f>
        <v>13.261534499999996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  <c r="M1746" s="8">
        <f t="shared" si="270"/>
        <v>50</v>
      </c>
      <c r="N1746" s="8">
        <f t="shared" si="271"/>
        <v>0</v>
      </c>
      <c r="O1746" s="8">
        <f t="shared" si="272"/>
        <v>0</v>
      </c>
      <c r="P1746" s="8">
        <f t="shared" si="273"/>
        <v>16.5</v>
      </c>
      <c r="Q1746" s="9">
        <f t="shared" si="274"/>
        <v>19.975000000000001</v>
      </c>
      <c r="R1746" s="9">
        <f t="shared" si="275"/>
        <v>14.125</v>
      </c>
      <c r="S1746" s="9">
        <f t="shared" si="276"/>
        <v>14.925000000000001</v>
      </c>
      <c r="T1746" s="9">
        <f t="shared" si="277"/>
        <v>16.625</v>
      </c>
      <c r="U1746" s="8">
        <f t="shared" si="278"/>
        <v>16.341666666666669</v>
      </c>
      <c r="V1746" s="8">
        <f t="shared" si="279"/>
        <v>16.412500000000001</v>
      </c>
    </row>
    <row r="1747" spans="1:22" ht="13.5" x14ac:dyDescent="0.25">
      <c r="A1747" s="3">
        <f>RSI!A1747</f>
        <v>44852</v>
      </c>
      <c r="B1747" s="2">
        <f>RSI!B1747</f>
        <v>10.0899</v>
      </c>
      <c r="C1747" s="2">
        <f>RSI!I1747</f>
        <v>4.46745006470249</v>
      </c>
      <c r="D1747" s="2">
        <f>MACD!E1747</f>
        <v>0.50862143079481292</v>
      </c>
      <c r="E1747" s="2">
        <f>MACD!F1747</f>
        <v>0.32262412919473094</v>
      </c>
      <c r="F1747" s="2">
        <f>'Moving Avg'!D1747</f>
        <v>10.719280000000001</v>
      </c>
      <c r="G1747" s="2">
        <f>'Moving Avg'!F1747</f>
        <v>11.67083</v>
      </c>
      <c r="H1747" s="2">
        <f>'Moving Avg'!G1747</f>
        <v>12.098904000000003</v>
      </c>
      <c r="I1747" s="2">
        <f>'Moving Avg'!H1747</f>
        <v>13.228916999999997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  <c r="M1747" s="8">
        <f t="shared" si="270"/>
        <v>50</v>
      </c>
      <c r="N1747" s="8">
        <f t="shared" si="271"/>
        <v>0</v>
      </c>
      <c r="O1747" s="8">
        <f t="shared" si="272"/>
        <v>0</v>
      </c>
      <c r="P1747" s="8">
        <f t="shared" si="273"/>
        <v>16.5</v>
      </c>
      <c r="Q1747" s="9">
        <f t="shared" si="274"/>
        <v>19.975000000000001</v>
      </c>
      <c r="R1747" s="9">
        <f t="shared" si="275"/>
        <v>14.125</v>
      </c>
      <c r="S1747" s="9">
        <f t="shared" si="276"/>
        <v>14.925000000000001</v>
      </c>
      <c r="T1747" s="9">
        <f t="shared" si="277"/>
        <v>16.625</v>
      </c>
      <c r="U1747" s="8">
        <f t="shared" si="278"/>
        <v>16.341666666666669</v>
      </c>
      <c r="V1747" s="8">
        <f t="shared" si="279"/>
        <v>16.412500000000001</v>
      </c>
    </row>
    <row r="1748" spans="1:22" ht="13.5" x14ac:dyDescent="0.25">
      <c r="A1748" s="3">
        <f>RSI!A1748</f>
        <v>44853</v>
      </c>
      <c r="B1748" s="2">
        <f>RSI!B1748</f>
        <v>10.0899</v>
      </c>
      <c r="C1748" s="2">
        <f>RSI!I1748</f>
        <v>4.46745006470249</v>
      </c>
      <c r="D1748" s="2">
        <f>MACD!E1748</f>
        <v>0.60045346172740111</v>
      </c>
      <c r="E1748" s="2">
        <f>MACD!F1748</f>
        <v>0.37818999570126499</v>
      </c>
      <c r="F1748" s="2">
        <f>'Moving Avg'!D1748</f>
        <v>10.537459999999999</v>
      </c>
      <c r="G1748" s="2">
        <f>'Moving Avg'!F1748</f>
        <v>11.56094</v>
      </c>
      <c r="H1748" s="2">
        <f>'Moving Avg'!G1748</f>
        <v>12.059942000000001</v>
      </c>
      <c r="I1748" s="2">
        <f>'Moving Avg'!H1748</f>
        <v>13.196299499999999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  <c r="M1748" s="8">
        <f t="shared" si="270"/>
        <v>50</v>
      </c>
      <c r="N1748" s="8">
        <f t="shared" si="271"/>
        <v>0</v>
      </c>
      <c r="O1748" s="8">
        <f t="shared" si="272"/>
        <v>0</v>
      </c>
      <c r="P1748" s="8">
        <f t="shared" si="273"/>
        <v>16.5</v>
      </c>
      <c r="Q1748" s="9">
        <f t="shared" si="274"/>
        <v>19.975000000000001</v>
      </c>
      <c r="R1748" s="9">
        <f t="shared" si="275"/>
        <v>14.125</v>
      </c>
      <c r="S1748" s="9">
        <f t="shared" si="276"/>
        <v>14.925000000000001</v>
      </c>
      <c r="T1748" s="9">
        <f t="shared" si="277"/>
        <v>16.625</v>
      </c>
      <c r="U1748" s="8">
        <f t="shared" si="278"/>
        <v>16.341666666666669</v>
      </c>
      <c r="V1748" s="8">
        <f t="shared" si="279"/>
        <v>16.412500000000001</v>
      </c>
    </row>
    <row r="1749" spans="1:22" ht="13.5" x14ac:dyDescent="0.25">
      <c r="A1749" s="3">
        <f>RSI!A1749</f>
        <v>44854</v>
      </c>
      <c r="B1749" s="2">
        <f>RSI!B1749</f>
        <v>10</v>
      </c>
      <c r="C1749" s="2">
        <f>RSI!I1749</f>
        <v>4.2299351238501544</v>
      </c>
      <c r="D1749" s="2">
        <f>MACD!E1749</f>
        <v>0.69396284822185272</v>
      </c>
      <c r="E1749" s="2">
        <f>MACD!F1749</f>
        <v>0.44134456620538254</v>
      </c>
      <c r="F1749" s="2">
        <f>'Moving Avg'!D1749</f>
        <v>10.33766</v>
      </c>
      <c r="G1749" s="2">
        <f>'Moving Avg'!F1749</f>
        <v>11.446555</v>
      </c>
      <c r="H1749" s="2">
        <f>'Moving Avg'!G1749</f>
        <v>12.019182000000001</v>
      </c>
      <c r="I1749" s="2">
        <f>'Moving Avg'!H1749</f>
        <v>13.163232499999998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  <c r="M1749" s="8">
        <f t="shared" si="270"/>
        <v>50</v>
      </c>
      <c r="N1749" s="8">
        <f t="shared" si="271"/>
        <v>0</v>
      </c>
      <c r="O1749" s="8">
        <f t="shared" si="272"/>
        <v>0</v>
      </c>
      <c r="P1749" s="8">
        <f t="shared" si="273"/>
        <v>16.5</v>
      </c>
      <c r="Q1749" s="9">
        <f t="shared" si="274"/>
        <v>19.975000000000001</v>
      </c>
      <c r="R1749" s="9">
        <f t="shared" si="275"/>
        <v>14.125</v>
      </c>
      <c r="S1749" s="9">
        <f t="shared" si="276"/>
        <v>14.925000000000001</v>
      </c>
      <c r="T1749" s="9">
        <f t="shared" si="277"/>
        <v>16.625</v>
      </c>
      <c r="U1749" s="8">
        <f t="shared" si="278"/>
        <v>16.341666666666669</v>
      </c>
      <c r="V1749" s="8">
        <f t="shared" si="279"/>
        <v>16.412500000000001</v>
      </c>
    </row>
    <row r="1750" spans="1:22" ht="13.5" x14ac:dyDescent="0.25">
      <c r="A1750" s="3">
        <f>RSI!A1750</f>
        <v>44855</v>
      </c>
      <c r="B1750" s="2">
        <f>RSI!B1750</f>
        <v>10</v>
      </c>
      <c r="C1750" s="2">
        <f>RSI!I1750</f>
        <v>4.2299351238501544</v>
      </c>
      <c r="D1750" s="2">
        <f>MACD!E1750</f>
        <v>0.70523985646426546</v>
      </c>
      <c r="E1750" s="2">
        <f>MACD!F1750</f>
        <v>0.49412362425715917</v>
      </c>
      <c r="F1750" s="2">
        <f>'Moving Avg'!D1750</f>
        <v>10.13786</v>
      </c>
      <c r="G1750" s="2">
        <f>'Moving Avg'!F1750</f>
        <v>11.332170000000001</v>
      </c>
      <c r="H1750" s="2">
        <f>'Moving Avg'!G1750</f>
        <v>11.978422</v>
      </c>
      <c r="I1750" s="2">
        <f>'Moving Avg'!H1750</f>
        <v>13.130165499999999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  <c r="M1750" s="8">
        <f t="shared" si="270"/>
        <v>50</v>
      </c>
      <c r="N1750" s="8">
        <f t="shared" si="271"/>
        <v>0</v>
      </c>
      <c r="O1750" s="8">
        <f t="shared" si="272"/>
        <v>0</v>
      </c>
      <c r="P1750" s="8">
        <f t="shared" si="273"/>
        <v>16.5</v>
      </c>
      <c r="Q1750" s="9">
        <f t="shared" si="274"/>
        <v>19.975000000000001</v>
      </c>
      <c r="R1750" s="9">
        <f t="shared" si="275"/>
        <v>14.125</v>
      </c>
      <c r="S1750" s="9">
        <f t="shared" si="276"/>
        <v>14.925000000000001</v>
      </c>
      <c r="T1750" s="9">
        <f t="shared" si="277"/>
        <v>16.625</v>
      </c>
      <c r="U1750" s="8">
        <f t="shared" si="278"/>
        <v>16.341666666666669</v>
      </c>
      <c r="V1750" s="8">
        <f t="shared" si="279"/>
        <v>16.412500000000001</v>
      </c>
    </row>
    <row r="1751" spans="1:22" ht="13.5" x14ac:dyDescent="0.25">
      <c r="A1751" s="3">
        <f>RSI!A1751</f>
        <v>44858</v>
      </c>
      <c r="B1751" s="2">
        <f>RSI!B1751</f>
        <v>10</v>
      </c>
      <c r="C1751" s="2">
        <f>RSI!I1751</f>
        <v>4.2299351238501544</v>
      </c>
      <c r="D1751" s="2">
        <f>MACD!E1751</f>
        <v>0.72311512096798758</v>
      </c>
      <c r="E1751" s="2">
        <f>MACD!F1751</f>
        <v>0.53992192359932489</v>
      </c>
      <c r="F1751" s="2">
        <f>'Moving Avg'!D1751</f>
        <v>10.035959999999999</v>
      </c>
      <c r="G1751" s="2">
        <f>'Moving Avg'!F1751</f>
        <v>11.220279999999999</v>
      </c>
      <c r="H1751" s="2">
        <f>'Moving Avg'!G1751</f>
        <v>11.937661999999996</v>
      </c>
      <c r="I1751" s="2">
        <f>'Moving Avg'!H1751</f>
        <v>13.0970985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  <c r="M1751" s="8">
        <f t="shared" si="270"/>
        <v>50</v>
      </c>
      <c r="N1751" s="8">
        <f t="shared" si="271"/>
        <v>0</v>
      </c>
      <c r="O1751" s="8">
        <f t="shared" si="272"/>
        <v>0</v>
      </c>
      <c r="P1751" s="8">
        <f t="shared" si="273"/>
        <v>16.5</v>
      </c>
      <c r="Q1751" s="9">
        <f t="shared" si="274"/>
        <v>19.975000000000001</v>
      </c>
      <c r="R1751" s="9">
        <f t="shared" si="275"/>
        <v>14.125</v>
      </c>
      <c r="S1751" s="9">
        <f t="shared" si="276"/>
        <v>14.925000000000001</v>
      </c>
      <c r="T1751" s="9">
        <f t="shared" si="277"/>
        <v>16.625</v>
      </c>
      <c r="U1751" s="8">
        <f t="shared" si="278"/>
        <v>16.341666666666669</v>
      </c>
      <c r="V1751" s="8">
        <f t="shared" si="279"/>
        <v>16.412500000000001</v>
      </c>
    </row>
    <row r="1752" spans="1:22" ht="13.5" x14ac:dyDescent="0.25">
      <c r="A1752" s="3">
        <f>RSI!A1752</f>
        <v>44859</v>
      </c>
      <c r="B1752" s="2">
        <f>RSI!B1752</f>
        <v>10</v>
      </c>
      <c r="C1752" s="2">
        <f>RSI!I1752</f>
        <v>4.2299351238501544</v>
      </c>
      <c r="D1752" s="2">
        <f>MACD!E1752</f>
        <v>0.74595625274761979</v>
      </c>
      <c r="E1752" s="2">
        <f>MACD!F1752</f>
        <v>0.58112878942898394</v>
      </c>
      <c r="F1752" s="2">
        <f>'Moving Avg'!D1752</f>
        <v>10.01798</v>
      </c>
      <c r="G1752" s="2">
        <f>'Moving Avg'!F1752</f>
        <v>11.10839</v>
      </c>
      <c r="H1752" s="2">
        <f>'Moving Avg'!G1752</f>
        <v>11.896901999999995</v>
      </c>
      <c r="I1752" s="2">
        <f>'Moving Avg'!H1752</f>
        <v>13.0640315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  <c r="M1752" s="8">
        <f t="shared" si="270"/>
        <v>50</v>
      </c>
      <c r="N1752" s="8">
        <f t="shared" si="271"/>
        <v>0</v>
      </c>
      <c r="O1752" s="8">
        <f t="shared" si="272"/>
        <v>0</v>
      </c>
      <c r="P1752" s="8">
        <f t="shared" si="273"/>
        <v>16.5</v>
      </c>
      <c r="Q1752" s="9">
        <f t="shared" si="274"/>
        <v>19.975000000000001</v>
      </c>
      <c r="R1752" s="9">
        <f t="shared" si="275"/>
        <v>14.125</v>
      </c>
      <c r="S1752" s="9">
        <f t="shared" si="276"/>
        <v>14.925000000000001</v>
      </c>
      <c r="T1752" s="9">
        <f t="shared" si="277"/>
        <v>16.625</v>
      </c>
      <c r="U1752" s="8">
        <f t="shared" si="278"/>
        <v>16.341666666666669</v>
      </c>
      <c r="V1752" s="8">
        <f t="shared" si="279"/>
        <v>16.412500000000001</v>
      </c>
    </row>
    <row r="1753" spans="1:22" ht="13.5" x14ac:dyDescent="0.25">
      <c r="A1753" s="3">
        <f>RSI!A1753</f>
        <v>44860</v>
      </c>
      <c r="B1753" s="2">
        <f>RSI!B1753</f>
        <v>10</v>
      </c>
      <c r="C1753" s="2">
        <f>RSI!I1753</f>
        <v>4.2299351238501544</v>
      </c>
      <c r="D1753" s="2">
        <f>MACD!E1753</f>
        <v>0.69558156963767281</v>
      </c>
      <c r="E1753" s="2">
        <f>MACD!F1753</f>
        <v>0.60401934547072178</v>
      </c>
      <c r="F1753" s="2">
        <f>'Moving Avg'!D1753</f>
        <v>10</v>
      </c>
      <c r="G1753" s="2">
        <f>'Moving Avg'!F1753</f>
        <v>11.00849</v>
      </c>
      <c r="H1753" s="2">
        <f>'Moving Avg'!G1753</f>
        <v>11.856141999999995</v>
      </c>
      <c r="I1753" s="2">
        <f>'Moving Avg'!H1753</f>
        <v>13.0309645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  <c r="M1753" s="8">
        <f t="shared" si="270"/>
        <v>50</v>
      </c>
      <c r="N1753" s="8">
        <f t="shared" si="271"/>
        <v>0</v>
      </c>
      <c r="O1753" s="8">
        <f t="shared" si="272"/>
        <v>0</v>
      </c>
      <c r="P1753" s="8">
        <f t="shared" si="273"/>
        <v>16.5</v>
      </c>
      <c r="Q1753" s="9">
        <f t="shared" si="274"/>
        <v>19.975000000000001</v>
      </c>
      <c r="R1753" s="9">
        <f t="shared" si="275"/>
        <v>14.125</v>
      </c>
      <c r="S1753" s="9">
        <f t="shared" si="276"/>
        <v>14.925000000000001</v>
      </c>
      <c r="T1753" s="9">
        <f t="shared" si="277"/>
        <v>16.625</v>
      </c>
      <c r="U1753" s="8">
        <f t="shared" si="278"/>
        <v>16.341666666666669</v>
      </c>
      <c r="V1753" s="8">
        <f t="shared" si="279"/>
        <v>16.412500000000001</v>
      </c>
    </row>
    <row r="1754" spans="1:22" ht="13.5" x14ac:dyDescent="0.25">
      <c r="A1754" s="3">
        <f>RSI!A1754</f>
        <v>44861</v>
      </c>
      <c r="B1754" s="2">
        <f>RSI!B1754</f>
        <v>10</v>
      </c>
      <c r="C1754" s="2">
        <f>RSI!I1754</f>
        <v>4.2299351238501544</v>
      </c>
      <c r="D1754" s="2">
        <f>MACD!E1754</f>
        <v>0.65957198521093297</v>
      </c>
      <c r="E1754" s="2">
        <f>MACD!F1754</f>
        <v>0.61512987341876402</v>
      </c>
      <c r="F1754" s="2">
        <f>'Moving Avg'!D1754</f>
        <v>10</v>
      </c>
      <c r="G1754" s="2">
        <f>'Moving Avg'!F1754</f>
        <v>10.90859</v>
      </c>
      <c r="H1754" s="2">
        <f>'Moving Avg'!G1754</f>
        <v>11.815382</v>
      </c>
      <c r="I1754" s="2">
        <f>'Moving Avg'!H1754</f>
        <v>12.9981475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  <c r="M1754" s="8">
        <f t="shared" si="270"/>
        <v>50</v>
      </c>
      <c r="N1754" s="8">
        <f t="shared" si="271"/>
        <v>0</v>
      </c>
      <c r="O1754" s="8">
        <f t="shared" si="272"/>
        <v>0</v>
      </c>
      <c r="P1754" s="8">
        <f t="shared" si="273"/>
        <v>33</v>
      </c>
      <c r="Q1754" s="9">
        <f t="shared" si="274"/>
        <v>22.45</v>
      </c>
      <c r="R1754" s="9">
        <f t="shared" si="275"/>
        <v>18.25</v>
      </c>
      <c r="S1754" s="9">
        <f t="shared" si="276"/>
        <v>22.35</v>
      </c>
      <c r="T1754" s="9">
        <f t="shared" si="277"/>
        <v>20.75</v>
      </c>
      <c r="U1754" s="8">
        <f t="shared" si="278"/>
        <v>21.016666666666669</v>
      </c>
      <c r="V1754" s="8">
        <f t="shared" si="279"/>
        <v>20.950000000000003</v>
      </c>
    </row>
    <row r="1755" spans="1:22" ht="13.5" x14ac:dyDescent="0.25">
      <c r="A1755" s="3">
        <f>RSI!A1755</f>
        <v>44862</v>
      </c>
      <c r="B1755" s="2">
        <f>RSI!B1755</f>
        <v>10</v>
      </c>
      <c r="C1755" s="2">
        <f>RSI!I1755</f>
        <v>4.2299351238501544</v>
      </c>
      <c r="D1755" s="2">
        <f>MACD!E1755</f>
        <v>0.63522747336421759</v>
      </c>
      <c r="E1755" s="2">
        <f>MACD!F1755</f>
        <v>0.6191493934078548</v>
      </c>
      <c r="F1755" s="2">
        <f>'Moving Avg'!D1755</f>
        <v>10</v>
      </c>
      <c r="G1755" s="2">
        <f>'Moving Avg'!F1755</f>
        <v>10.80869</v>
      </c>
      <c r="H1755" s="2">
        <f>'Moving Avg'!G1755</f>
        <v>11.763833999999997</v>
      </c>
      <c r="I1755" s="2">
        <f>'Moving Avg'!H1755</f>
        <v>12.9653305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  <c r="M1755" s="8">
        <f t="shared" si="270"/>
        <v>50</v>
      </c>
      <c r="N1755" s="8">
        <f t="shared" si="271"/>
        <v>0</v>
      </c>
      <c r="O1755" s="8">
        <f t="shared" si="272"/>
        <v>0</v>
      </c>
      <c r="P1755" s="8">
        <f t="shared" si="273"/>
        <v>33</v>
      </c>
      <c r="Q1755" s="9">
        <f t="shared" si="274"/>
        <v>22.45</v>
      </c>
      <c r="R1755" s="9">
        <f t="shared" si="275"/>
        <v>18.25</v>
      </c>
      <c r="S1755" s="9">
        <f t="shared" si="276"/>
        <v>22.35</v>
      </c>
      <c r="T1755" s="9">
        <f t="shared" si="277"/>
        <v>20.75</v>
      </c>
      <c r="U1755" s="8">
        <f t="shared" si="278"/>
        <v>21.016666666666669</v>
      </c>
      <c r="V1755" s="8">
        <f t="shared" si="279"/>
        <v>20.950000000000003</v>
      </c>
    </row>
    <row r="1756" spans="1:22" ht="13.5" x14ac:dyDescent="0.25">
      <c r="A1756" s="3">
        <f>RSI!A1756</f>
        <v>44865</v>
      </c>
      <c r="B1756" s="2">
        <f>RSI!B1756</f>
        <v>10</v>
      </c>
      <c r="C1756" s="2">
        <f>RSI!I1756</f>
        <v>4.2299351238501544</v>
      </c>
      <c r="D1756" s="2">
        <f>MACD!E1756</f>
        <v>0.54499200142318038</v>
      </c>
      <c r="E1756" s="2">
        <f>MACD!F1756</f>
        <v>0.60431791501091991</v>
      </c>
      <c r="F1756" s="2">
        <f>'Moving Avg'!D1756</f>
        <v>10</v>
      </c>
      <c r="G1756" s="2">
        <f>'Moving Avg'!F1756</f>
        <v>10.708789999999999</v>
      </c>
      <c r="H1756" s="2">
        <f>'Moving Avg'!G1756</f>
        <v>11.712285999999999</v>
      </c>
      <c r="I1756" s="2">
        <f>'Moving Avg'!H1756</f>
        <v>12.932513500000001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  <c r="M1756" s="8">
        <f t="shared" si="270"/>
        <v>50</v>
      </c>
      <c r="N1756" s="8">
        <f t="shared" si="271"/>
        <v>100</v>
      </c>
      <c r="O1756" s="8">
        <f t="shared" si="272"/>
        <v>0</v>
      </c>
      <c r="P1756" s="8">
        <f t="shared" si="273"/>
        <v>33</v>
      </c>
      <c r="Q1756" s="9">
        <f t="shared" si="274"/>
        <v>57.45</v>
      </c>
      <c r="R1756" s="9">
        <f t="shared" si="275"/>
        <v>38.25</v>
      </c>
      <c r="S1756" s="9">
        <f t="shared" si="276"/>
        <v>37.35</v>
      </c>
      <c r="T1756" s="9">
        <f t="shared" si="277"/>
        <v>45.75</v>
      </c>
      <c r="U1756" s="8">
        <f t="shared" si="278"/>
        <v>44.35</v>
      </c>
      <c r="V1756" s="8">
        <f t="shared" si="279"/>
        <v>44.7</v>
      </c>
    </row>
    <row r="1757" spans="1:22" ht="13.5" x14ac:dyDescent="0.25">
      <c r="A1757" s="3">
        <f>RSI!A1757</f>
        <v>44866</v>
      </c>
      <c r="B1757" s="2">
        <f>RSI!B1757</f>
        <v>10</v>
      </c>
      <c r="C1757" s="2">
        <f>RSI!I1757</f>
        <v>4.2299351238501544</v>
      </c>
      <c r="D1757" s="2">
        <f>MACD!E1757</f>
        <v>0.40933638094033853</v>
      </c>
      <c r="E1757" s="2">
        <f>MACD!F1757</f>
        <v>0.56532160819680366</v>
      </c>
      <c r="F1757" s="2">
        <f>'Moving Avg'!D1757</f>
        <v>10</v>
      </c>
      <c r="G1757" s="2">
        <f>'Moving Avg'!F1757</f>
        <v>10.608889999999999</v>
      </c>
      <c r="H1757" s="2">
        <f>'Moving Avg'!G1757</f>
        <v>11.660737999999998</v>
      </c>
      <c r="I1757" s="2">
        <f>'Moving Avg'!H1757</f>
        <v>12.899696499999999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  <c r="M1757" s="8">
        <f t="shared" si="270"/>
        <v>50</v>
      </c>
      <c r="N1757" s="8">
        <f t="shared" si="271"/>
        <v>100</v>
      </c>
      <c r="O1757" s="8">
        <f t="shared" si="272"/>
        <v>0</v>
      </c>
      <c r="P1757" s="8">
        <f t="shared" si="273"/>
        <v>33</v>
      </c>
      <c r="Q1757" s="9">
        <f t="shared" si="274"/>
        <v>57.45</v>
      </c>
      <c r="R1757" s="9">
        <f t="shared" si="275"/>
        <v>38.25</v>
      </c>
      <c r="S1757" s="9">
        <f t="shared" si="276"/>
        <v>37.35</v>
      </c>
      <c r="T1757" s="9">
        <f t="shared" si="277"/>
        <v>45.75</v>
      </c>
      <c r="U1757" s="8">
        <f t="shared" si="278"/>
        <v>44.35</v>
      </c>
      <c r="V1757" s="8">
        <f t="shared" si="279"/>
        <v>44.7</v>
      </c>
    </row>
    <row r="1758" spans="1:22" ht="13.5" x14ac:dyDescent="0.25">
      <c r="A1758" s="3">
        <f>RSI!A1758</f>
        <v>44867</v>
      </c>
      <c r="B1758" s="2">
        <f>RSI!B1758</f>
        <v>10</v>
      </c>
      <c r="C1758" s="2">
        <f>RSI!I1758</f>
        <v>4.2299351238501544</v>
      </c>
      <c r="D1758" s="2">
        <f>MACD!E1758</f>
        <v>0.29941318676215367</v>
      </c>
      <c r="E1758" s="2">
        <f>MACD!F1758</f>
        <v>0.51213992390987373</v>
      </c>
      <c r="F1758" s="2">
        <f>'Moving Avg'!D1758</f>
        <v>10</v>
      </c>
      <c r="G1758" s="2">
        <f>'Moving Avg'!F1758</f>
        <v>10.508990000000001</v>
      </c>
      <c r="H1758" s="2">
        <f>'Moving Avg'!G1758</f>
        <v>11.609189999999998</v>
      </c>
      <c r="I1758" s="2">
        <f>'Moving Avg'!H1758</f>
        <v>12.866879500000003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  <c r="M1758" s="8">
        <f t="shared" si="270"/>
        <v>50</v>
      </c>
      <c r="N1758" s="8">
        <f t="shared" si="271"/>
        <v>100</v>
      </c>
      <c r="O1758" s="8">
        <f t="shared" si="272"/>
        <v>0</v>
      </c>
      <c r="P1758" s="8">
        <f t="shared" si="273"/>
        <v>33</v>
      </c>
      <c r="Q1758" s="9">
        <f t="shared" si="274"/>
        <v>57.45</v>
      </c>
      <c r="R1758" s="9">
        <f t="shared" si="275"/>
        <v>38.25</v>
      </c>
      <c r="S1758" s="9">
        <f t="shared" si="276"/>
        <v>37.35</v>
      </c>
      <c r="T1758" s="9">
        <f t="shared" si="277"/>
        <v>45.75</v>
      </c>
      <c r="U1758" s="8">
        <f t="shared" si="278"/>
        <v>44.35</v>
      </c>
      <c r="V1758" s="8">
        <f t="shared" si="279"/>
        <v>44.7</v>
      </c>
    </row>
    <row r="1759" spans="1:22" ht="13.5" x14ac:dyDescent="0.25">
      <c r="A1759" s="3">
        <f>RSI!A1759</f>
        <v>44868</v>
      </c>
      <c r="B1759" s="2">
        <f>RSI!B1759</f>
        <v>10</v>
      </c>
      <c r="C1759" s="2">
        <f>RSI!I1759</f>
        <v>4.2299351238501544</v>
      </c>
      <c r="D1759" s="2">
        <f>MACD!E1759</f>
        <v>0.19707264218651233</v>
      </c>
      <c r="E1759" s="2">
        <f>MACD!F1759</f>
        <v>0.44912646756520147</v>
      </c>
      <c r="F1759" s="2">
        <f>'Moving Avg'!D1759</f>
        <v>10</v>
      </c>
      <c r="G1759" s="2">
        <f>'Moving Avg'!F1759</f>
        <v>10.409090000000001</v>
      </c>
      <c r="H1759" s="2">
        <f>'Moving Avg'!G1759</f>
        <v>11.557642000000001</v>
      </c>
      <c r="I1759" s="2">
        <f>'Moving Avg'!H1759</f>
        <v>12.834062500000002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  <c r="M1759" s="8">
        <f t="shared" si="270"/>
        <v>50</v>
      </c>
      <c r="N1759" s="8">
        <f t="shared" si="271"/>
        <v>100</v>
      </c>
      <c r="O1759" s="8">
        <f t="shared" si="272"/>
        <v>0</v>
      </c>
      <c r="P1759" s="8">
        <f t="shared" si="273"/>
        <v>33</v>
      </c>
      <c r="Q1759" s="9">
        <f t="shared" si="274"/>
        <v>57.45</v>
      </c>
      <c r="R1759" s="9">
        <f t="shared" si="275"/>
        <v>38.25</v>
      </c>
      <c r="S1759" s="9">
        <f t="shared" si="276"/>
        <v>37.35</v>
      </c>
      <c r="T1759" s="9">
        <f t="shared" si="277"/>
        <v>45.75</v>
      </c>
      <c r="U1759" s="8">
        <f t="shared" si="278"/>
        <v>44.35</v>
      </c>
      <c r="V1759" s="8">
        <f t="shared" si="279"/>
        <v>44.7</v>
      </c>
    </row>
    <row r="1760" spans="1:22" ht="13.5" x14ac:dyDescent="0.25">
      <c r="A1760" s="3">
        <f>RSI!A1760</f>
        <v>44869</v>
      </c>
      <c r="B1760" s="2">
        <f>RSI!B1760</f>
        <v>10</v>
      </c>
      <c r="C1760" s="2">
        <f>RSI!I1760</f>
        <v>4.2299351238501544</v>
      </c>
      <c r="D1760" s="2">
        <f>MACD!E1760</f>
        <v>0.11464546176757473</v>
      </c>
      <c r="E1760" s="2">
        <f>MACD!F1760</f>
        <v>0.38223026640567614</v>
      </c>
      <c r="F1760" s="2">
        <f>'Moving Avg'!D1760</f>
        <v>10</v>
      </c>
      <c r="G1760" s="2">
        <f>'Moving Avg'!F1760</f>
        <v>10.334165</v>
      </c>
      <c r="H1760" s="2">
        <f>'Moving Avg'!G1760</f>
        <v>11.4999</v>
      </c>
      <c r="I1760" s="2">
        <f>'Moving Avg'!H1760</f>
        <v>12.801245500000002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  <c r="M1760" s="8">
        <f t="shared" si="270"/>
        <v>50</v>
      </c>
      <c r="N1760" s="8">
        <f t="shared" si="271"/>
        <v>100</v>
      </c>
      <c r="O1760" s="8">
        <f t="shared" si="272"/>
        <v>0</v>
      </c>
      <c r="P1760" s="8">
        <f t="shared" si="273"/>
        <v>33</v>
      </c>
      <c r="Q1760" s="9">
        <f t="shared" si="274"/>
        <v>57.45</v>
      </c>
      <c r="R1760" s="9">
        <f t="shared" si="275"/>
        <v>38.25</v>
      </c>
      <c r="S1760" s="9">
        <f t="shared" si="276"/>
        <v>37.35</v>
      </c>
      <c r="T1760" s="9">
        <f t="shared" si="277"/>
        <v>45.75</v>
      </c>
      <c r="U1760" s="8">
        <f t="shared" si="278"/>
        <v>44.35</v>
      </c>
      <c r="V1760" s="8">
        <f t="shared" si="279"/>
        <v>44.7</v>
      </c>
    </row>
    <row r="1761" spans="1:22" ht="13.5" x14ac:dyDescent="0.25">
      <c r="A1761" s="3">
        <f>RSI!A1761</f>
        <v>44872</v>
      </c>
      <c r="B1761" s="2">
        <f>RSI!B1761</f>
        <v>10</v>
      </c>
      <c r="C1761" s="2">
        <f>RSI!I1761</f>
        <v>4.2299351238501544</v>
      </c>
      <c r="D1761" s="2">
        <f>MACD!E1761</f>
        <v>4.8759261020343558E-2</v>
      </c>
      <c r="E1761" s="2">
        <f>MACD!F1761</f>
        <v>0.31553606532860967</v>
      </c>
      <c r="F1761" s="2">
        <f>'Moving Avg'!D1761</f>
        <v>10</v>
      </c>
      <c r="G1761" s="2">
        <f>'Moving Avg'!F1761</f>
        <v>10.25924</v>
      </c>
      <c r="H1761" s="2">
        <f>'Moving Avg'!G1761</f>
        <v>11.442157999999999</v>
      </c>
      <c r="I1761" s="2">
        <f>'Moving Avg'!H1761</f>
        <v>12.768428500000002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  <c r="M1761" s="8">
        <f t="shared" si="270"/>
        <v>50</v>
      </c>
      <c r="N1761" s="8">
        <f t="shared" si="271"/>
        <v>100</v>
      </c>
      <c r="O1761" s="8">
        <f t="shared" si="272"/>
        <v>0</v>
      </c>
      <c r="P1761" s="8">
        <f t="shared" si="273"/>
        <v>33</v>
      </c>
      <c r="Q1761" s="9">
        <f t="shared" si="274"/>
        <v>57.45</v>
      </c>
      <c r="R1761" s="9">
        <f t="shared" si="275"/>
        <v>38.25</v>
      </c>
      <c r="S1761" s="9">
        <f t="shared" si="276"/>
        <v>37.35</v>
      </c>
      <c r="T1761" s="9">
        <f t="shared" si="277"/>
        <v>45.75</v>
      </c>
      <c r="U1761" s="8">
        <f t="shared" si="278"/>
        <v>44.35</v>
      </c>
      <c r="V1761" s="8">
        <f t="shared" si="279"/>
        <v>44.7</v>
      </c>
    </row>
    <row r="1762" spans="1:22" ht="13.5" x14ac:dyDescent="0.25">
      <c r="A1762" s="3">
        <f>RSI!A1762</f>
        <v>44873</v>
      </c>
      <c r="B1762" s="2">
        <f>RSI!B1762</f>
        <v>10</v>
      </c>
      <c r="C1762" s="2">
        <f>RSI!I1762</f>
        <v>4.2299351238501544</v>
      </c>
      <c r="D1762" s="2">
        <f>MACD!E1762</f>
        <v>-3.416642824584315E-3</v>
      </c>
      <c r="E1762" s="2">
        <f>MACD!F1762</f>
        <v>0.25174552369797087</v>
      </c>
      <c r="F1762" s="2">
        <f>'Moving Avg'!D1762</f>
        <v>10</v>
      </c>
      <c r="G1762" s="2">
        <f>'Moving Avg'!F1762</f>
        <v>10.184315000000002</v>
      </c>
      <c r="H1762" s="2">
        <f>'Moving Avg'!G1762</f>
        <v>11.396003999999998</v>
      </c>
      <c r="I1762" s="2">
        <f>'Moving Avg'!H1762</f>
        <v>12.735611500000005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  <c r="M1762" s="8">
        <f t="shared" si="270"/>
        <v>50</v>
      </c>
      <c r="N1762" s="8">
        <f t="shared" si="271"/>
        <v>100</v>
      </c>
      <c r="O1762" s="8">
        <f t="shared" si="272"/>
        <v>0</v>
      </c>
      <c r="P1762" s="8">
        <f t="shared" si="273"/>
        <v>33</v>
      </c>
      <c r="Q1762" s="9">
        <f t="shared" si="274"/>
        <v>57.45</v>
      </c>
      <c r="R1762" s="9">
        <f t="shared" si="275"/>
        <v>38.25</v>
      </c>
      <c r="S1762" s="9">
        <f t="shared" si="276"/>
        <v>37.35</v>
      </c>
      <c r="T1762" s="9">
        <f t="shared" si="277"/>
        <v>45.75</v>
      </c>
      <c r="U1762" s="8">
        <f t="shared" si="278"/>
        <v>44.35</v>
      </c>
      <c r="V1762" s="8">
        <f t="shared" si="279"/>
        <v>44.7</v>
      </c>
    </row>
    <row r="1763" spans="1:22" ht="13.5" x14ac:dyDescent="0.25">
      <c r="A1763" s="3">
        <f>RSI!A1763</f>
        <v>44874</v>
      </c>
      <c r="B1763" s="2">
        <f>RSI!B1763</f>
        <v>10</v>
      </c>
      <c r="C1763" s="2">
        <f>RSI!I1763</f>
        <v>4.2299351238501544</v>
      </c>
      <c r="D1763" s="2">
        <f>MACD!E1763</f>
        <v>-4.4256263867481493E-2</v>
      </c>
      <c r="E1763" s="2">
        <f>MACD!F1763</f>
        <v>0.19254516618488041</v>
      </c>
      <c r="F1763" s="2">
        <f>'Moving Avg'!D1763</f>
        <v>10</v>
      </c>
      <c r="G1763" s="2">
        <f>'Moving Avg'!F1763</f>
        <v>10.134364999999999</v>
      </c>
      <c r="H1763" s="2">
        <f>'Moving Avg'!G1763</f>
        <v>11.349849999999998</v>
      </c>
      <c r="I1763" s="2">
        <f>'Moving Avg'!H1763</f>
        <v>12.706490500000003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  <c r="M1763" s="8">
        <f t="shared" si="270"/>
        <v>50</v>
      </c>
      <c r="N1763" s="8">
        <f t="shared" si="271"/>
        <v>100</v>
      </c>
      <c r="O1763" s="8">
        <f t="shared" si="272"/>
        <v>0</v>
      </c>
      <c r="P1763" s="8">
        <f t="shared" si="273"/>
        <v>33</v>
      </c>
      <c r="Q1763" s="9">
        <f t="shared" si="274"/>
        <v>57.45</v>
      </c>
      <c r="R1763" s="9">
        <f t="shared" si="275"/>
        <v>38.25</v>
      </c>
      <c r="S1763" s="9">
        <f t="shared" si="276"/>
        <v>37.35</v>
      </c>
      <c r="T1763" s="9">
        <f t="shared" si="277"/>
        <v>45.75</v>
      </c>
      <c r="U1763" s="8">
        <f t="shared" si="278"/>
        <v>44.35</v>
      </c>
      <c r="V1763" s="8">
        <f t="shared" si="279"/>
        <v>44.7</v>
      </c>
    </row>
    <row r="1764" spans="1:22" ht="13.5" x14ac:dyDescent="0.25">
      <c r="A1764" s="3">
        <f>RSI!A1764</f>
        <v>44875</v>
      </c>
      <c r="B1764" s="2">
        <f>RSI!B1764</f>
        <v>10.4495</v>
      </c>
      <c r="C1764" s="2">
        <f>RSI!I1764</f>
        <v>47.027657680814542</v>
      </c>
      <c r="D1764" s="2">
        <f>MACD!E1764</f>
        <v>-0.10904506936983616</v>
      </c>
      <c r="E1764" s="2">
        <f>MACD!F1764</f>
        <v>0.13222711907393708</v>
      </c>
      <c r="F1764" s="2">
        <f>'Moving Avg'!D1764</f>
        <v>10.0899</v>
      </c>
      <c r="G1764" s="2">
        <f>'Moving Avg'!F1764</f>
        <v>10.10689</v>
      </c>
      <c r="H1764" s="2">
        <f>'Moving Avg'!G1764</f>
        <v>11.312685999999999</v>
      </c>
      <c r="I1764" s="2">
        <f>'Moving Avg'!H1764</f>
        <v>12.679617000000002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  <c r="M1764" s="8">
        <f t="shared" si="270"/>
        <v>25</v>
      </c>
      <c r="N1764" s="8">
        <f t="shared" si="271"/>
        <v>100</v>
      </c>
      <c r="O1764" s="8">
        <f t="shared" si="272"/>
        <v>0</v>
      </c>
      <c r="P1764" s="8">
        <f t="shared" si="273"/>
        <v>33</v>
      </c>
      <c r="Q1764" s="9">
        <f t="shared" si="274"/>
        <v>48.7</v>
      </c>
      <c r="R1764" s="9">
        <f t="shared" si="275"/>
        <v>33.25</v>
      </c>
      <c r="S1764" s="9">
        <f t="shared" si="276"/>
        <v>33.6</v>
      </c>
      <c r="T1764" s="9">
        <f t="shared" si="277"/>
        <v>39.5</v>
      </c>
      <c r="U1764" s="8">
        <f t="shared" si="278"/>
        <v>38.516666666666673</v>
      </c>
      <c r="V1764" s="8">
        <f t="shared" si="279"/>
        <v>38.762500000000003</v>
      </c>
    </row>
    <row r="1765" spans="1:22" ht="13.5" x14ac:dyDescent="0.25">
      <c r="A1765" s="3">
        <f>RSI!A1765</f>
        <v>44876</v>
      </c>
      <c r="B1765" s="2">
        <f>RSI!B1765</f>
        <v>10.9191</v>
      </c>
      <c r="C1765" s="2">
        <f>RSI!I1765</f>
        <v>64.75032459062777</v>
      </c>
      <c r="D1765" s="2">
        <f>MACD!E1765</f>
        <v>-0.19847054297572875</v>
      </c>
      <c r="E1765" s="2">
        <f>MACD!F1765</f>
        <v>6.6087586664003911E-2</v>
      </c>
      <c r="F1765" s="2">
        <f>'Moving Avg'!D1765</f>
        <v>10.273720000000001</v>
      </c>
      <c r="G1765" s="2">
        <f>'Moving Avg'!F1765</f>
        <v>10.102895</v>
      </c>
      <c r="H1765" s="2">
        <f>'Moving Avg'!G1765</f>
        <v>11.284313999999997</v>
      </c>
      <c r="I1765" s="2">
        <f>'Moving Avg'!H1765</f>
        <v>12.658638000000003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  <c r="M1765" s="8">
        <f t="shared" si="270"/>
        <v>25</v>
      </c>
      <c r="N1765" s="8">
        <f t="shared" si="271"/>
        <v>100</v>
      </c>
      <c r="O1765" s="8">
        <f t="shared" si="272"/>
        <v>0</v>
      </c>
      <c r="P1765" s="8">
        <f t="shared" si="273"/>
        <v>33</v>
      </c>
      <c r="Q1765" s="9">
        <f t="shared" si="274"/>
        <v>48.7</v>
      </c>
      <c r="R1765" s="9">
        <f t="shared" si="275"/>
        <v>33.25</v>
      </c>
      <c r="S1765" s="9">
        <f t="shared" si="276"/>
        <v>33.6</v>
      </c>
      <c r="T1765" s="9">
        <f t="shared" si="277"/>
        <v>39.5</v>
      </c>
      <c r="U1765" s="8">
        <f t="shared" si="278"/>
        <v>38.516666666666673</v>
      </c>
      <c r="V1765" s="8">
        <f t="shared" si="279"/>
        <v>38.762500000000003</v>
      </c>
    </row>
    <row r="1766" spans="1:22" ht="13.5" x14ac:dyDescent="0.25">
      <c r="A1766" s="3">
        <f>RSI!A1766</f>
        <v>44879</v>
      </c>
      <c r="B1766" s="2">
        <f>RSI!B1766</f>
        <v>10.9191</v>
      </c>
      <c r="C1766" s="2">
        <f>RSI!I1766</f>
        <v>64.75032459062777</v>
      </c>
      <c r="D1766" s="2">
        <f>MACD!E1766</f>
        <v>-0.27674553747634789</v>
      </c>
      <c r="E1766" s="2">
        <f>MACD!F1766</f>
        <v>-2.4790381640664508E-3</v>
      </c>
      <c r="F1766" s="2">
        <f>'Moving Avg'!D1766</f>
        <v>10.45754</v>
      </c>
      <c r="G1766" s="2">
        <f>'Moving Avg'!F1766</f>
        <v>10.123375000000001</v>
      </c>
      <c r="H1766" s="2">
        <f>'Moving Avg'!G1766</f>
        <v>11.255941999999996</v>
      </c>
      <c r="I1766" s="2">
        <f>'Moving Avg'!H1766</f>
        <v>12.638308500000003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  <c r="M1766" s="8">
        <f t="shared" si="270"/>
        <v>25</v>
      </c>
      <c r="N1766" s="8">
        <f t="shared" si="271"/>
        <v>100</v>
      </c>
      <c r="O1766" s="8">
        <f t="shared" si="272"/>
        <v>0</v>
      </c>
      <c r="P1766" s="8">
        <f t="shared" si="273"/>
        <v>33</v>
      </c>
      <c r="Q1766" s="9">
        <f t="shared" si="274"/>
        <v>48.7</v>
      </c>
      <c r="R1766" s="9">
        <f t="shared" si="275"/>
        <v>33.25</v>
      </c>
      <c r="S1766" s="9">
        <f t="shared" si="276"/>
        <v>33.6</v>
      </c>
      <c r="T1766" s="9">
        <f t="shared" si="277"/>
        <v>39.5</v>
      </c>
      <c r="U1766" s="8">
        <f t="shared" si="278"/>
        <v>38.516666666666673</v>
      </c>
      <c r="V1766" s="8">
        <f t="shared" si="279"/>
        <v>38.762500000000003</v>
      </c>
    </row>
    <row r="1767" spans="1:22" ht="13.5" x14ac:dyDescent="0.25">
      <c r="A1767" s="3">
        <f>RSI!A1767</f>
        <v>44880</v>
      </c>
      <c r="B1767" s="2">
        <f>RSI!B1767</f>
        <v>10.978999999999999</v>
      </c>
      <c r="C1767" s="2">
        <f>RSI!I1767</f>
        <v>66.412678067727768</v>
      </c>
      <c r="D1767" s="2">
        <f>MACD!E1767</f>
        <v>-0.34982941593152006</v>
      </c>
      <c r="E1767" s="2">
        <f>MACD!F1767</f>
        <v>-7.1949113717557175E-2</v>
      </c>
      <c r="F1767" s="2">
        <f>'Moving Avg'!D1767</f>
        <v>10.65334</v>
      </c>
      <c r="G1767" s="2">
        <f>'Moving Avg'!F1767</f>
        <v>10.16783</v>
      </c>
      <c r="H1767" s="2">
        <f>'Moving Avg'!G1767</f>
        <v>11.228767999999995</v>
      </c>
      <c r="I1767" s="2">
        <f>'Moving Avg'!H1767</f>
        <v>12.618278499999999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  <c r="M1767" s="8">
        <f t="shared" si="270"/>
        <v>25</v>
      </c>
      <c r="N1767" s="8">
        <f t="shared" si="271"/>
        <v>100</v>
      </c>
      <c r="O1767" s="8">
        <f t="shared" si="272"/>
        <v>0</v>
      </c>
      <c r="P1767" s="8">
        <f t="shared" si="273"/>
        <v>83.5</v>
      </c>
      <c r="Q1767" s="9">
        <f t="shared" si="274"/>
        <v>56.274999999999999</v>
      </c>
      <c r="R1767" s="9">
        <f t="shared" si="275"/>
        <v>45.875</v>
      </c>
      <c r="S1767" s="9">
        <f t="shared" si="276"/>
        <v>56.325000000000003</v>
      </c>
      <c r="T1767" s="9">
        <f t="shared" si="277"/>
        <v>52.125</v>
      </c>
      <c r="U1767" s="8">
        <f t="shared" si="278"/>
        <v>52.82500000000001</v>
      </c>
      <c r="V1767" s="8">
        <f t="shared" si="279"/>
        <v>52.650000000000006</v>
      </c>
    </row>
    <row r="1768" spans="1:22" ht="13.5" x14ac:dyDescent="0.25">
      <c r="A1768" s="3">
        <f>RSI!A1768</f>
        <v>44881</v>
      </c>
      <c r="B1768" s="2">
        <f>RSI!B1768</f>
        <v>10.978999999999999</v>
      </c>
      <c r="C1768" s="2">
        <f>RSI!I1768</f>
        <v>66.412678067727782</v>
      </c>
      <c r="D1768" s="2">
        <f>MACD!E1768</f>
        <v>-0.41425890000971322</v>
      </c>
      <c r="E1768" s="2">
        <f>MACD!F1768</f>
        <v>-0.1404110709759884</v>
      </c>
      <c r="F1768" s="2">
        <f>'Moving Avg'!D1768</f>
        <v>10.84914</v>
      </c>
      <c r="G1768" s="2">
        <f>'Moving Avg'!F1768</f>
        <v>10.212285</v>
      </c>
      <c r="H1768" s="2">
        <f>'Moving Avg'!G1768</f>
        <v>11.198797999999996</v>
      </c>
      <c r="I1768" s="2">
        <f>'Moving Avg'!H1768</f>
        <v>12.598248499999997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  <c r="M1768" s="8">
        <f t="shared" si="270"/>
        <v>25</v>
      </c>
      <c r="N1768" s="8">
        <f t="shared" si="271"/>
        <v>100</v>
      </c>
      <c r="O1768" s="8">
        <f t="shared" si="272"/>
        <v>0</v>
      </c>
      <c r="P1768" s="8">
        <f t="shared" si="273"/>
        <v>83.5</v>
      </c>
      <c r="Q1768" s="9">
        <f t="shared" si="274"/>
        <v>56.274999999999999</v>
      </c>
      <c r="R1768" s="9">
        <f t="shared" si="275"/>
        <v>45.875</v>
      </c>
      <c r="S1768" s="9">
        <f t="shared" si="276"/>
        <v>56.325000000000003</v>
      </c>
      <c r="T1768" s="9">
        <f t="shared" si="277"/>
        <v>52.125</v>
      </c>
      <c r="U1768" s="8">
        <f t="shared" si="278"/>
        <v>52.82500000000001</v>
      </c>
      <c r="V1768" s="8">
        <f t="shared" si="279"/>
        <v>52.650000000000006</v>
      </c>
    </row>
    <row r="1769" spans="1:22" ht="13.5" x14ac:dyDescent="0.25">
      <c r="A1769" s="3">
        <f>RSI!A1769</f>
        <v>44882</v>
      </c>
      <c r="B1769" s="2">
        <f>RSI!B1769</f>
        <v>10.978999999999999</v>
      </c>
      <c r="C1769" s="2">
        <f>RSI!I1769</f>
        <v>66.412678067727768</v>
      </c>
      <c r="D1769" s="2">
        <f>MACD!E1769</f>
        <v>-0.47117363653810251</v>
      </c>
      <c r="E1769" s="2">
        <f>MACD!F1769</f>
        <v>-0.20656358408841125</v>
      </c>
      <c r="F1769" s="2">
        <f>'Moving Avg'!D1769</f>
        <v>10.95504</v>
      </c>
      <c r="G1769" s="2">
        <f>'Moving Avg'!F1769</f>
        <v>10.261234999999999</v>
      </c>
      <c r="H1769" s="2">
        <f>'Moving Avg'!G1769</f>
        <v>11.168628000000002</v>
      </c>
      <c r="I1769" s="2">
        <f>'Moving Avg'!H1769</f>
        <v>12.581564999999996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  <c r="M1769" s="8">
        <f t="shared" si="270"/>
        <v>25</v>
      </c>
      <c r="N1769" s="8">
        <f t="shared" si="271"/>
        <v>100</v>
      </c>
      <c r="O1769" s="8">
        <f t="shared" si="272"/>
        <v>0</v>
      </c>
      <c r="P1769" s="8">
        <f t="shared" si="273"/>
        <v>83.5</v>
      </c>
      <c r="Q1769" s="9">
        <f t="shared" si="274"/>
        <v>56.274999999999999</v>
      </c>
      <c r="R1769" s="9">
        <f t="shared" si="275"/>
        <v>45.875</v>
      </c>
      <c r="S1769" s="9">
        <f t="shared" si="276"/>
        <v>56.325000000000003</v>
      </c>
      <c r="T1769" s="9">
        <f t="shared" si="277"/>
        <v>52.125</v>
      </c>
      <c r="U1769" s="8">
        <f t="shared" si="278"/>
        <v>52.82500000000001</v>
      </c>
      <c r="V1769" s="8">
        <f t="shared" si="279"/>
        <v>52.650000000000006</v>
      </c>
    </row>
    <row r="1770" spans="1:22" ht="13.5" x14ac:dyDescent="0.25">
      <c r="A1770" s="3">
        <f>RSI!A1770</f>
        <v>44883</v>
      </c>
      <c r="B1770" s="2">
        <f>RSI!B1770</f>
        <v>10.978999999999999</v>
      </c>
      <c r="C1770" s="2">
        <f>RSI!I1770</f>
        <v>66.412678067727768</v>
      </c>
      <c r="D1770" s="2">
        <f>MACD!E1770</f>
        <v>-0.5215521493562072</v>
      </c>
      <c r="E1770" s="2">
        <f>MACD!F1770</f>
        <v>-0.26956129714197047</v>
      </c>
      <c r="F1770" s="2">
        <f>'Moving Avg'!D1770</f>
        <v>10.96702</v>
      </c>
      <c r="G1770" s="2">
        <f>'Moving Avg'!F1770</f>
        <v>10.310184999999999</v>
      </c>
      <c r="H1770" s="2">
        <f>'Moving Avg'!G1770</f>
        <v>11.138458000000004</v>
      </c>
      <c r="I1770" s="2">
        <f>'Moving Avg'!H1770</f>
        <v>12.564881499999997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  <c r="M1770" s="8">
        <f t="shared" si="270"/>
        <v>25</v>
      </c>
      <c r="N1770" s="8">
        <f t="shared" si="271"/>
        <v>100</v>
      </c>
      <c r="O1770" s="8">
        <f t="shared" si="272"/>
        <v>0</v>
      </c>
      <c r="P1770" s="8">
        <f t="shared" si="273"/>
        <v>83.5</v>
      </c>
      <c r="Q1770" s="9">
        <f t="shared" si="274"/>
        <v>56.274999999999999</v>
      </c>
      <c r="R1770" s="9">
        <f t="shared" si="275"/>
        <v>45.875</v>
      </c>
      <c r="S1770" s="9">
        <f t="shared" si="276"/>
        <v>56.325000000000003</v>
      </c>
      <c r="T1770" s="9">
        <f t="shared" si="277"/>
        <v>52.125</v>
      </c>
      <c r="U1770" s="8">
        <f t="shared" si="278"/>
        <v>52.82500000000001</v>
      </c>
      <c r="V1770" s="8">
        <f t="shared" si="279"/>
        <v>52.650000000000006</v>
      </c>
    </row>
    <row r="1771" spans="1:22" ht="13.5" x14ac:dyDescent="0.25">
      <c r="A1771" s="3">
        <f>RSI!A1771</f>
        <v>44886</v>
      </c>
      <c r="B1771" s="2">
        <f>RSI!B1771</f>
        <v>10.978999999999999</v>
      </c>
      <c r="C1771" s="2">
        <f>RSI!I1771</f>
        <v>66.412678067727768</v>
      </c>
      <c r="D1771" s="2">
        <f>MACD!E1771</f>
        <v>-0.56623557507573352</v>
      </c>
      <c r="E1771" s="2">
        <f>MACD!F1771</f>
        <v>-0.32889615272872308</v>
      </c>
      <c r="F1771" s="2">
        <f>'Moving Avg'!D1771</f>
        <v>10.978999999999999</v>
      </c>
      <c r="G1771" s="2">
        <f>'Moving Avg'!F1771</f>
        <v>10.359134999999998</v>
      </c>
      <c r="H1771" s="2">
        <f>'Moving Avg'!G1771</f>
        <v>11.108288000000002</v>
      </c>
      <c r="I1771" s="2">
        <f>'Moving Avg'!H1771</f>
        <v>12.548197999999996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  <c r="M1771" s="8">
        <f t="shared" si="270"/>
        <v>25</v>
      </c>
      <c r="N1771" s="8">
        <f t="shared" si="271"/>
        <v>100</v>
      </c>
      <c r="O1771" s="8">
        <f t="shared" si="272"/>
        <v>0</v>
      </c>
      <c r="P1771" s="8">
        <f t="shared" si="273"/>
        <v>83.5</v>
      </c>
      <c r="Q1771" s="9">
        <f t="shared" si="274"/>
        <v>56.274999999999999</v>
      </c>
      <c r="R1771" s="9">
        <f t="shared" si="275"/>
        <v>45.875</v>
      </c>
      <c r="S1771" s="9">
        <f t="shared" si="276"/>
        <v>56.325000000000003</v>
      </c>
      <c r="T1771" s="9">
        <f t="shared" si="277"/>
        <v>52.125</v>
      </c>
      <c r="U1771" s="8">
        <f t="shared" si="278"/>
        <v>52.82500000000001</v>
      </c>
      <c r="V1771" s="8">
        <f t="shared" si="279"/>
        <v>52.650000000000006</v>
      </c>
    </row>
    <row r="1772" spans="1:22" ht="13.5" x14ac:dyDescent="0.25">
      <c r="A1772" s="3">
        <f>RSI!A1772</f>
        <v>44887</v>
      </c>
      <c r="B1772" s="2">
        <f>RSI!B1772</f>
        <v>10.978999999999999</v>
      </c>
      <c r="C1772" s="2">
        <f>RSI!I1772</f>
        <v>66.412678067727768</v>
      </c>
      <c r="D1772" s="2">
        <f>MACD!E1772</f>
        <v>-0.6059478251400261</v>
      </c>
      <c r="E1772" s="2">
        <f>MACD!F1772</f>
        <v>-0.3843064872109837</v>
      </c>
      <c r="F1772" s="2">
        <f>'Moving Avg'!D1772</f>
        <v>10.978999999999999</v>
      </c>
      <c r="G1772" s="2">
        <f>'Moving Avg'!F1772</f>
        <v>10.408084999999996</v>
      </c>
      <c r="H1772" s="2">
        <f>'Moving Avg'!G1772</f>
        <v>11.078118000000002</v>
      </c>
      <c r="I1772" s="2">
        <f>'Moving Avg'!H1772</f>
        <v>12.533162999999995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  <c r="M1772" s="8">
        <f t="shared" si="270"/>
        <v>25</v>
      </c>
      <c r="N1772" s="8">
        <f t="shared" si="271"/>
        <v>100</v>
      </c>
      <c r="O1772" s="8">
        <f t="shared" si="272"/>
        <v>0</v>
      </c>
      <c r="P1772" s="8">
        <f t="shared" si="273"/>
        <v>33</v>
      </c>
      <c r="Q1772" s="9">
        <f t="shared" si="274"/>
        <v>48.7</v>
      </c>
      <c r="R1772" s="9">
        <f t="shared" si="275"/>
        <v>33.25</v>
      </c>
      <c r="S1772" s="9">
        <f t="shared" si="276"/>
        <v>33.6</v>
      </c>
      <c r="T1772" s="9">
        <f t="shared" si="277"/>
        <v>39.5</v>
      </c>
      <c r="U1772" s="8">
        <f t="shared" si="278"/>
        <v>38.516666666666673</v>
      </c>
      <c r="V1772" s="8">
        <f t="shared" si="279"/>
        <v>38.762500000000003</v>
      </c>
    </row>
    <row r="1773" spans="1:22" ht="13.5" x14ac:dyDescent="0.25">
      <c r="A1773" s="3">
        <f>RSI!A1773</f>
        <v>44888</v>
      </c>
      <c r="B1773" s="2">
        <f>RSI!B1773</f>
        <v>10.978999999999999</v>
      </c>
      <c r="C1773" s="2">
        <f>RSI!I1773</f>
        <v>66.412678067727768</v>
      </c>
      <c r="D1773" s="2">
        <f>MACD!E1773</f>
        <v>-0.6413127182087468</v>
      </c>
      <c r="E1773" s="2">
        <f>MACD!F1773</f>
        <v>-0.43570773341053637</v>
      </c>
      <c r="F1773" s="2">
        <f>'Moving Avg'!D1773</f>
        <v>10.978999999999999</v>
      </c>
      <c r="G1773" s="2">
        <f>'Moving Avg'!F1773</f>
        <v>10.457034999999996</v>
      </c>
      <c r="H1773" s="2">
        <f>'Moving Avg'!G1773</f>
        <v>11.047948000000002</v>
      </c>
      <c r="I1773" s="2">
        <f>'Moving Avg'!H1773</f>
        <v>12.518127999999997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  <c r="M1773" s="8">
        <f t="shared" si="270"/>
        <v>25</v>
      </c>
      <c r="N1773" s="8">
        <f t="shared" si="271"/>
        <v>100</v>
      </c>
      <c r="O1773" s="8">
        <f t="shared" si="272"/>
        <v>0</v>
      </c>
      <c r="P1773" s="8">
        <f t="shared" si="273"/>
        <v>33</v>
      </c>
      <c r="Q1773" s="9">
        <f t="shared" si="274"/>
        <v>48.7</v>
      </c>
      <c r="R1773" s="9">
        <f t="shared" si="275"/>
        <v>33.25</v>
      </c>
      <c r="S1773" s="9">
        <f t="shared" si="276"/>
        <v>33.6</v>
      </c>
      <c r="T1773" s="9">
        <f t="shared" si="277"/>
        <v>39.5</v>
      </c>
      <c r="U1773" s="8">
        <f t="shared" si="278"/>
        <v>38.516666666666673</v>
      </c>
      <c r="V1773" s="8">
        <f t="shared" si="279"/>
        <v>38.762500000000003</v>
      </c>
    </row>
    <row r="1774" spans="1:22" ht="13.5" x14ac:dyDescent="0.25">
      <c r="A1774" s="3">
        <f>RSI!A1774</f>
        <v>44889</v>
      </c>
      <c r="B1774" s="2">
        <f>RSI!B1774</f>
        <v>10.978999999999999</v>
      </c>
      <c r="C1774" s="2">
        <f>RSI!I1774</f>
        <v>66.412678067727768</v>
      </c>
      <c r="D1774" s="2">
        <f>MACD!E1774</f>
        <v>-0.60371469747103568</v>
      </c>
      <c r="E1774" s="2">
        <f>MACD!F1774</f>
        <v>-0.46930912622263621</v>
      </c>
      <c r="F1774" s="2">
        <f>'Moving Avg'!D1774</f>
        <v>10.978999999999999</v>
      </c>
      <c r="G1774" s="2">
        <f>'Moving Avg'!F1774</f>
        <v>10.505984999999995</v>
      </c>
      <c r="H1774" s="2">
        <f>'Moving Avg'!G1774</f>
        <v>11.017778</v>
      </c>
      <c r="I1774" s="2">
        <f>'Moving Avg'!H1774</f>
        <v>12.503092999999996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  <c r="M1774" s="8">
        <f t="shared" si="270"/>
        <v>25</v>
      </c>
      <c r="N1774" s="8">
        <f t="shared" si="271"/>
        <v>100</v>
      </c>
      <c r="O1774" s="8">
        <f t="shared" si="272"/>
        <v>0</v>
      </c>
      <c r="P1774" s="8">
        <f t="shared" si="273"/>
        <v>33</v>
      </c>
      <c r="Q1774" s="9">
        <f t="shared" si="274"/>
        <v>48.7</v>
      </c>
      <c r="R1774" s="9">
        <f t="shared" si="275"/>
        <v>33.25</v>
      </c>
      <c r="S1774" s="9">
        <f t="shared" si="276"/>
        <v>33.6</v>
      </c>
      <c r="T1774" s="9">
        <f t="shared" si="277"/>
        <v>39.5</v>
      </c>
      <c r="U1774" s="8">
        <f t="shared" si="278"/>
        <v>38.516666666666673</v>
      </c>
      <c r="V1774" s="8">
        <f t="shared" si="279"/>
        <v>38.762500000000003</v>
      </c>
    </row>
    <row r="1775" spans="1:22" ht="13.5" x14ac:dyDescent="0.25">
      <c r="A1775" s="3">
        <f>RSI!A1775</f>
        <v>44890</v>
      </c>
      <c r="B1775" s="2">
        <f>RSI!B1775</f>
        <v>10.978999999999999</v>
      </c>
      <c r="C1775" s="2">
        <f>RSI!I1775</f>
        <v>66.412678067727768</v>
      </c>
      <c r="D1775" s="2">
        <f>MACD!E1775</f>
        <v>-0.50116565333213181</v>
      </c>
      <c r="E1775" s="2">
        <f>MACD!F1775</f>
        <v>-0.47568043164453533</v>
      </c>
      <c r="F1775" s="2">
        <f>'Moving Avg'!D1775</f>
        <v>10.978999999999999</v>
      </c>
      <c r="G1775" s="2">
        <f>'Moving Avg'!F1775</f>
        <v>10.554934999999995</v>
      </c>
      <c r="H1775" s="2">
        <f>'Moving Avg'!G1775</f>
        <v>10.987608000000002</v>
      </c>
      <c r="I1775" s="2">
        <f>'Moving Avg'!H1775</f>
        <v>12.488057999999993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  <c r="M1775" s="8">
        <f t="shared" si="270"/>
        <v>25</v>
      </c>
      <c r="N1775" s="8">
        <f t="shared" si="271"/>
        <v>100</v>
      </c>
      <c r="O1775" s="8">
        <f t="shared" si="272"/>
        <v>0</v>
      </c>
      <c r="P1775" s="8">
        <f t="shared" si="273"/>
        <v>33</v>
      </c>
      <c r="Q1775" s="9">
        <f t="shared" si="274"/>
        <v>48.7</v>
      </c>
      <c r="R1775" s="9">
        <f t="shared" si="275"/>
        <v>33.25</v>
      </c>
      <c r="S1775" s="9">
        <f t="shared" si="276"/>
        <v>33.6</v>
      </c>
      <c r="T1775" s="9">
        <f t="shared" si="277"/>
        <v>39.5</v>
      </c>
      <c r="U1775" s="8">
        <f t="shared" si="278"/>
        <v>38.516666666666673</v>
      </c>
      <c r="V1775" s="8">
        <f t="shared" si="279"/>
        <v>38.762500000000003</v>
      </c>
    </row>
    <row r="1776" spans="1:22" ht="13.5" x14ac:dyDescent="0.25">
      <c r="A1776" s="3">
        <f>RSI!A1776</f>
        <v>44893</v>
      </c>
      <c r="B1776" s="2">
        <f>RSI!B1776</f>
        <v>10.978999999999999</v>
      </c>
      <c r="C1776" s="2">
        <f>RSI!I1776</f>
        <v>66.412678067727768</v>
      </c>
      <c r="D1776" s="2">
        <f>MACD!E1776</f>
        <v>-0.41579229221667013</v>
      </c>
      <c r="E1776" s="2">
        <f>MACD!F1776</f>
        <v>-0.46370280375896233</v>
      </c>
      <c r="F1776" s="2">
        <f>'Moving Avg'!D1776</f>
        <v>10.978999999999999</v>
      </c>
      <c r="G1776" s="2">
        <f>'Moving Avg'!F1776</f>
        <v>10.603884999999995</v>
      </c>
      <c r="H1776" s="2">
        <f>'Moving Avg'!G1776</f>
        <v>10.957438000000002</v>
      </c>
      <c r="I1776" s="2">
        <f>'Moving Avg'!H1776</f>
        <v>12.476119999999995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  <c r="M1776" s="8">
        <f t="shared" si="270"/>
        <v>25</v>
      </c>
      <c r="N1776" s="8">
        <f t="shared" si="271"/>
        <v>0</v>
      </c>
      <c r="O1776" s="8">
        <f t="shared" si="272"/>
        <v>0</v>
      </c>
      <c r="P1776" s="8">
        <f t="shared" si="273"/>
        <v>33</v>
      </c>
      <c r="Q1776" s="9">
        <f t="shared" si="274"/>
        <v>13.7</v>
      </c>
      <c r="R1776" s="9">
        <f t="shared" si="275"/>
        <v>13.25</v>
      </c>
      <c r="S1776" s="9">
        <f t="shared" si="276"/>
        <v>18.600000000000001</v>
      </c>
      <c r="T1776" s="9">
        <f t="shared" si="277"/>
        <v>14.5</v>
      </c>
      <c r="U1776" s="8">
        <f t="shared" si="278"/>
        <v>15.183333333333332</v>
      </c>
      <c r="V1776" s="8">
        <f t="shared" si="279"/>
        <v>15.012499999999999</v>
      </c>
    </row>
    <row r="1777" spans="1:22" ht="13.5" x14ac:dyDescent="0.25">
      <c r="A1777" s="3">
        <f>RSI!A1777</f>
        <v>44894</v>
      </c>
      <c r="B1777" s="2">
        <f>RSI!B1777</f>
        <v>10.978999999999999</v>
      </c>
      <c r="C1777" s="2">
        <f>RSI!I1777</f>
        <v>66.412678067727768</v>
      </c>
      <c r="D1777" s="2">
        <f>MACD!E1777</f>
        <v>-0.33563319399553393</v>
      </c>
      <c r="E1777" s="2">
        <f>MACD!F1777</f>
        <v>-0.4380888818062767</v>
      </c>
      <c r="F1777" s="2">
        <f>'Moving Avg'!D1777</f>
        <v>10.978999999999999</v>
      </c>
      <c r="G1777" s="2">
        <f>'Moving Avg'!F1777</f>
        <v>10.652834999999996</v>
      </c>
      <c r="H1777" s="2">
        <f>'Moving Avg'!G1777</f>
        <v>10.931264000000001</v>
      </c>
      <c r="I1777" s="2">
        <f>'Moving Avg'!H1777</f>
        <v>12.464181999999992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  <c r="M1777" s="8">
        <f t="shared" si="270"/>
        <v>25</v>
      </c>
      <c r="N1777" s="8">
        <f t="shared" si="271"/>
        <v>0</v>
      </c>
      <c r="O1777" s="8">
        <f t="shared" si="272"/>
        <v>0</v>
      </c>
      <c r="P1777" s="8">
        <f t="shared" si="273"/>
        <v>33</v>
      </c>
      <c r="Q1777" s="9">
        <f t="shared" si="274"/>
        <v>13.7</v>
      </c>
      <c r="R1777" s="9">
        <f t="shared" si="275"/>
        <v>13.25</v>
      </c>
      <c r="S1777" s="9">
        <f t="shared" si="276"/>
        <v>18.600000000000001</v>
      </c>
      <c r="T1777" s="9">
        <f t="shared" si="277"/>
        <v>14.5</v>
      </c>
      <c r="U1777" s="8">
        <f t="shared" si="278"/>
        <v>15.183333333333332</v>
      </c>
      <c r="V1777" s="8">
        <f t="shared" si="279"/>
        <v>15.012499999999999</v>
      </c>
    </row>
    <row r="1778" spans="1:22" ht="13.5" x14ac:dyDescent="0.25">
      <c r="A1778" s="3">
        <f>RSI!A1778</f>
        <v>44895</v>
      </c>
      <c r="B1778" s="2">
        <f>RSI!B1778</f>
        <v>10.978999999999999</v>
      </c>
      <c r="C1778" s="2">
        <f>RSI!I1778</f>
        <v>66.412678067727768</v>
      </c>
      <c r="D1778" s="2">
        <f>MACD!E1778</f>
        <v>-0.26900560201036505</v>
      </c>
      <c r="E1778" s="2">
        <f>MACD!F1778</f>
        <v>-0.40427222584709438</v>
      </c>
      <c r="F1778" s="2">
        <f>'Moving Avg'!D1778</f>
        <v>10.978999999999999</v>
      </c>
      <c r="G1778" s="2">
        <f>'Moving Avg'!F1778</f>
        <v>10.701784999999996</v>
      </c>
      <c r="H1778" s="2">
        <f>'Moving Avg'!G1778</f>
        <v>10.90509</v>
      </c>
      <c r="I1778" s="2">
        <f>'Moving Avg'!H1778</f>
        <v>12.452243999999991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  <c r="M1778" s="8">
        <f t="shared" si="270"/>
        <v>25</v>
      </c>
      <c r="N1778" s="8">
        <f t="shared" si="271"/>
        <v>0</v>
      </c>
      <c r="O1778" s="8">
        <f t="shared" si="272"/>
        <v>0</v>
      </c>
      <c r="P1778" s="8">
        <f t="shared" si="273"/>
        <v>33</v>
      </c>
      <c r="Q1778" s="9">
        <f t="shared" si="274"/>
        <v>13.7</v>
      </c>
      <c r="R1778" s="9">
        <f t="shared" si="275"/>
        <v>13.25</v>
      </c>
      <c r="S1778" s="9">
        <f t="shared" si="276"/>
        <v>18.600000000000001</v>
      </c>
      <c r="T1778" s="9">
        <f t="shared" si="277"/>
        <v>14.5</v>
      </c>
      <c r="U1778" s="8">
        <f t="shared" si="278"/>
        <v>15.183333333333332</v>
      </c>
      <c r="V1778" s="8">
        <f t="shared" si="279"/>
        <v>15.012499999999999</v>
      </c>
    </row>
    <row r="1779" spans="1:22" ht="13.5" x14ac:dyDescent="0.25">
      <c r="A1779" s="3">
        <f>RSI!A1779</f>
        <v>44896</v>
      </c>
      <c r="B1779" s="2">
        <f>RSI!B1779</f>
        <v>10.978999999999999</v>
      </c>
      <c r="C1779" s="2">
        <f>RSI!I1779</f>
        <v>66.412678067727768</v>
      </c>
      <c r="D1779" s="2">
        <f>MACD!E1779</f>
        <v>-0.21373890627257808</v>
      </c>
      <c r="E1779" s="2">
        <f>MACD!F1779</f>
        <v>-0.36616556193219113</v>
      </c>
      <c r="F1779" s="2">
        <f>'Moving Avg'!D1779</f>
        <v>10.978999999999999</v>
      </c>
      <c r="G1779" s="2">
        <f>'Moving Avg'!F1779</f>
        <v>10.750734999999995</v>
      </c>
      <c r="H1779" s="2">
        <f>'Moving Avg'!G1779</f>
        <v>10.878915999999998</v>
      </c>
      <c r="I1779" s="2">
        <f>'Moving Avg'!H1779</f>
        <v>12.440305999999989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  <c r="M1779" s="8">
        <f t="shared" si="270"/>
        <v>25</v>
      </c>
      <c r="N1779" s="8">
        <f t="shared" si="271"/>
        <v>0</v>
      </c>
      <c r="O1779" s="8">
        <f t="shared" si="272"/>
        <v>0</v>
      </c>
      <c r="P1779" s="8">
        <f t="shared" si="273"/>
        <v>33</v>
      </c>
      <c r="Q1779" s="9">
        <f t="shared" si="274"/>
        <v>13.7</v>
      </c>
      <c r="R1779" s="9">
        <f t="shared" si="275"/>
        <v>13.25</v>
      </c>
      <c r="S1779" s="9">
        <f t="shared" si="276"/>
        <v>18.600000000000001</v>
      </c>
      <c r="T1779" s="9">
        <f t="shared" si="277"/>
        <v>14.5</v>
      </c>
      <c r="U1779" s="8">
        <f t="shared" si="278"/>
        <v>15.183333333333332</v>
      </c>
      <c r="V1779" s="8">
        <f t="shared" si="279"/>
        <v>15.012499999999999</v>
      </c>
    </row>
    <row r="1780" spans="1:22" ht="13.5" x14ac:dyDescent="0.25">
      <c r="A1780" s="3">
        <f>RSI!A1780</f>
        <v>44897</v>
      </c>
      <c r="B1780" s="2">
        <f>RSI!B1780</f>
        <v>10.4895</v>
      </c>
      <c r="C1780" s="2">
        <f>RSI!I1780</f>
        <v>33.042141177670928</v>
      </c>
      <c r="D1780" s="2">
        <f>MACD!E1780</f>
        <v>-0.13174375825838425</v>
      </c>
      <c r="E1780" s="2">
        <f>MACD!F1780</f>
        <v>-0.31928120119742975</v>
      </c>
      <c r="F1780" s="2">
        <f>'Moving Avg'!D1780</f>
        <v>10.8811</v>
      </c>
      <c r="G1780" s="2">
        <f>'Moving Avg'!F1780</f>
        <v>10.775209999999994</v>
      </c>
      <c r="H1780" s="2">
        <f>'Moving Avg'!G1780</f>
        <v>10.842952</v>
      </c>
      <c r="I1780" s="2">
        <f>'Moving Avg'!H1780</f>
        <v>12.425920499999991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  <c r="M1780" s="8">
        <f t="shared" si="270"/>
        <v>25</v>
      </c>
      <c r="N1780" s="8">
        <f t="shared" si="271"/>
        <v>0</v>
      </c>
      <c r="O1780" s="8">
        <f t="shared" si="272"/>
        <v>0</v>
      </c>
      <c r="P1780" s="8">
        <f t="shared" si="273"/>
        <v>33</v>
      </c>
      <c r="Q1780" s="9">
        <f t="shared" si="274"/>
        <v>13.7</v>
      </c>
      <c r="R1780" s="9">
        <f t="shared" si="275"/>
        <v>13.25</v>
      </c>
      <c r="S1780" s="9">
        <f t="shared" si="276"/>
        <v>18.600000000000001</v>
      </c>
      <c r="T1780" s="9">
        <f t="shared" si="277"/>
        <v>14.5</v>
      </c>
      <c r="U1780" s="8">
        <f t="shared" si="278"/>
        <v>15.183333333333332</v>
      </c>
      <c r="V1780" s="8">
        <f t="shared" si="279"/>
        <v>15.012499999999999</v>
      </c>
    </row>
    <row r="1781" spans="1:22" ht="13.5" x14ac:dyDescent="0.25">
      <c r="A1781" s="3">
        <f>RSI!A1781</f>
        <v>44900</v>
      </c>
      <c r="B1781" s="2">
        <f>RSI!B1781</f>
        <v>10.02</v>
      </c>
      <c r="C1781" s="2">
        <f>RSI!I1781</f>
        <v>21.752349008807272</v>
      </c>
      <c r="D1781" s="2">
        <f>MACD!E1781</f>
        <v>-2.5645066700160868E-2</v>
      </c>
      <c r="E1781" s="2">
        <f>MACD!F1781</f>
        <v>-0.260553974297976</v>
      </c>
      <c r="F1781" s="2">
        <f>'Moving Avg'!D1781</f>
        <v>10.689299999999999</v>
      </c>
      <c r="G1781" s="2">
        <f>'Moving Avg'!F1781</f>
        <v>10.776209999999995</v>
      </c>
      <c r="H1781" s="2">
        <f>'Moving Avg'!G1781</f>
        <v>10.798595999999998</v>
      </c>
      <c r="I1781" s="2">
        <f>'Moving Avg'!H1781</f>
        <v>12.409187499999989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  <c r="M1781" s="8">
        <f t="shared" si="270"/>
        <v>50</v>
      </c>
      <c r="N1781" s="8">
        <f t="shared" si="271"/>
        <v>0</v>
      </c>
      <c r="O1781" s="8">
        <f t="shared" si="272"/>
        <v>0</v>
      </c>
      <c r="P1781" s="8">
        <f t="shared" si="273"/>
        <v>33</v>
      </c>
      <c r="Q1781" s="9">
        <f t="shared" si="274"/>
        <v>22.45</v>
      </c>
      <c r="R1781" s="9">
        <f t="shared" si="275"/>
        <v>18.25</v>
      </c>
      <c r="S1781" s="9">
        <f t="shared" si="276"/>
        <v>22.35</v>
      </c>
      <c r="T1781" s="9">
        <f t="shared" si="277"/>
        <v>20.75</v>
      </c>
      <c r="U1781" s="8">
        <f t="shared" si="278"/>
        <v>21.016666666666669</v>
      </c>
      <c r="V1781" s="8">
        <f t="shared" si="279"/>
        <v>20.950000000000003</v>
      </c>
    </row>
    <row r="1782" spans="1:22" ht="13.5" x14ac:dyDescent="0.25">
      <c r="A1782" s="3">
        <f>RSI!A1782</f>
        <v>44901</v>
      </c>
      <c r="B1782" s="2">
        <f>RSI!B1782</f>
        <v>10</v>
      </c>
      <c r="C1782" s="2">
        <f>RSI!I1782</f>
        <v>21.416651272835196</v>
      </c>
      <c r="D1782" s="2">
        <f>MACD!E1782</f>
        <v>7.0183196676795845E-2</v>
      </c>
      <c r="E1782" s="2">
        <f>MACD!F1782</f>
        <v>-0.19440654010302164</v>
      </c>
      <c r="F1782" s="2">
        <f>'Moving Avg'!D1782</f>
        <v>10.493500000000001</v>
      </c>
      <c r="G1782" s="2">
        <f>'Moving Avg'!F1782</f>
        <v>10.776209999999997</v>
      </c>
      <c r="H1782" s="2">
        <f>'Moving Avg'!G1782</f>
        <v>10.753839999999995</v>
      </c>
      <c r="I1782" s="2">
        <f>'Moving Avg'!H1782</f>
        <v>12.392354499999987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  <c r="M1782" s="8">
        <f t="shared" si="270"/>
        <v>50</v>
      </c>
      <c r="N1782" s="8">
        <f t="shared" si="271"/>
        <v>0</v>
      </c>
      <c r="O1782" s="8">
        <f t="shared" si="272"/>
        <v>0</v>
      </c>
      <c r="P1782" s="8">
        <f t="shared" si="273"/>
        <v>16.5</v>
      </c>
      <c r="Q1782" s="9">
        <f t="shared" si="274"/>
        <v>19.975000000000001</v>
      </c>
      <c r="R1782" s="9">
        <f t="shared" si="275"/>
        <v>14.125</v>
      </c>
      <c r="S1782" s="9">
        <f t="shared" si="276"/>
        <v>14.925000000000001</v>
      </c>
      <c r="T1782" s="9">
        <f t="shared" si="277"/>
        <v>16.625</v>
      </c>
      <c r="U1782" s="8">
        <f t="shared" si="278"/>
        <v>16.341666666666669</v>
      </c>
      <c r="V1782" s="8">
        <f t="shared" si="279"/>
        <v>16.412500000000001</v>
      </c>
    </row>
    <row r="1783" spans="1:22" ht="13.5" x14ac:dyDescent="0.25">
      <c r="A1783" s="3">
        <f>RSI!A1783</f>
        <v>44902</v>
      </c>
      <c r="B1783" s="2">
        <f>RSI!B1783</f>
        <v>9.5503999999999998</v>
      </c>
      <c r="C1783" s="2">
        <f>RSI!I1783</f>
        <v>15.591461616321709</v>
      </c>
      <c r="D1783" s="2">
        <f>MACD!E1783</f>
        <v>0.18892291075644252</v>
      </c>
      <c r="E1783" s="2">
        <f>MACD!F1783</f>
        <v>-0.1177406499311288</v>
      </c>
      <c r="F1783" s="2">
        <f>'Moving Avg'!D1783</f>
        <v>10.20778</v>
      </c>
      <c r="G1783" s="2">
        <f>'Moving Avg'!F1783</f>
        <v>10.753729999999997</v>
      </c>
      <c r="H1783" s="2">
        <f>'Moving Avg'!G1783</f>
        <v>10.704887999999997</v>
      </c>
      <c r="I1783" s="2">
        <f>'Moving Avg'!H1783</f>
        <v>12.373273499999987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  <c r="M1783" s="8">
        <f t="shared" si="270"/>
        <v>50</v>
      </c>
      <c r="N1783" s="8">
        <f t="shared" si="271"/>
        <v>0</v>
      </c>
      <c r="O1783" s="8">
        <f t="shared" si="272"/>
        <v>0</v>
      </c>
      <c r="P1783" s="8">
        <f t="shared" si="273"/>
        <v>16.5</v>
      </c>
      <c r="Q1783" s="9">
        <f t="shared" si="274"/>
        <v>19.975000000000001</v>
      </c>
      <c r="R1783" s="9">
        <f t="shared" si="275"/>
        <v>14.125</v>
      </c>
      <c r="S1783" s="9">
        <f t="shared" si="276"/>
        <v>14.925000000000001</v>
      </c>
      <c r="T1783" s="9">
        <f t="shared" si="277"/>
        <v>16.625</v>
      </c>
      <c r="U1783" s="8">
        <f t="shared" si="278"/>
        <v>16.341666666666669</v>
      </c>
      <c r="V1783" s="8">
        <f t="shared" si="279"/>
        <v>16.412500000000001</v>
      </c>
    </row>
    <row r="1784" spans="1:22" ht="13.5" x14ac:dyDescent="0.25">
      <c r="A1784" s="3">
        <f>RSI!A1784</f>
        <v>44903</v>
      </c>
      <c r="B1784" s="2">
        <f>RSI!B1784</f>
        <v>9.98</v>
      </c>
      <c r="C1784" s="2">
        <f>RSI!I1784</f>
        <v>34.049955134981715</v>
      </c>
      <c r="D1784" s="2">
        <f>MACD!E1784</f>
        <v>0.26425775328885592</v>
      </c>
      <c r="E1784" s="2">
        <f>MACD!F1784</f>
        <v>-4.1340969287131858E-2</v>
      </c>
      <c r="F1784" s="2">
        <f>'Moving Avg'!D1784</f>
        <v>10.00798</v>
      </c>
      <c r="G1784" s="2">
        <f>'Moving Avg'!F1784</f>
        <v>10.730254999999996</v>
      </c>
      <c r="H1784" s="2">
        <f>'Moving Avg'!G1784</f>
        <v>10.664527999999995</v>
      </c>
      <c r="I1784" s="2">
        <f>'Moving Avg'!H1784</f>
        <v>12.356340499999989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  <c r="M1784" s="8">
        <f t="shared" si="270"/>
        <v>25</v>
      </c>
      <c r="N1784" s="8">
        <f t="shared" si="271"/>
        <v>0</v>
      </c>
      <c r="O1784" s="8">
        <f t="shared" si="272"/>
        <v>0</v>
      </c>
      <c r="P1784" s="8">
        <f t="shared" si="273"/>
        <v>16.5</v>
      </c>
      <c r="Q1784" s="9">
        <f t="shared" si="274"/>
        <v>11.225</v>
      </c>
      <c r="R1784" s="9">
        <f t="shared" si="275"/>
        <v>9.125</v>
      </c>
      <c r="S1784" s="9">
        <f t="shared" si="276"/>
        <v>11.175000000000001</v>
      </c>
      <c r="T1784" s="9">
        <f t="shared" si="277"/>
        <v>10.375</v>
      </c>
      <c r="U1784" s="8">
        <f t="shared" si="278"/>
        <v>10.508333333333335</v>
      </c>
      <c r="V1784" s="8">
        <f t="shared" si="279"/>
        <v>10.475000000000001</v>
      </c>
    </row>
    <row r="1785" spans="1:22" ht="13.5" x14ac:dyDescent="0.25">
      <c r="A1785" s="3">
        <f>RSI!A1785</f>
        <v>44904</v>
      </c>
      <c r="B1785" s="2">
        <f>RSI!B1785</f>
        <v>9.98</v>
      </c>
      <c r="C1785" s="2">
        <f>RSI!I1785</f>
        <v>34.049955134981715</v>
      </c>
      <c r="D1785" s="2">
        <f>MACD!E1785</f>
        <v>0.33165390908161285</v>
      </c>
      <c r="E1785" s="2">
        <f>MACD!F1785</f>
        <v>3.3258006386617085E-2</v>
      </c>
      <c r="F1785" s="2">
        <f>'Moving Avg'!D1785</f>
        <v>9.9060799999999993</v>
      </c>
      <c r="G1785" s="2">
        <f>'Moving Avg'!F1785</f>
        <v>10.683299999999999</v>
      </c>
      <c r="H1785" s="2">
        <f>'Moving Avg'!G1785</f>
        <v>10.624167999999997</v>
      </c>
      <c r="I1785" s="2">
        <f>'Moving Avg'!H1785</f>
        <v>12.339407499999991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  <c r="M1785" s="8">
        <f t="shared" si="270"/>
        <v>25</v>
      </c>
      <c r="N1785" s="8">
        <f t="shared" si="271"/>
        <v>0</v>
      </c>
      <c r="O1785" s="8">
        <f t="shared" si="272"/>
        <v>0</v>
      </c>
      <c r="P1785" s="8">
        <f t="shared" si="273"/>
        <v>16.5</v>
      </c>
      <c r="Q1785" s="9">
        <f t="shared" si="274"/>
        <v>11.225</v>
      </c>
      <c r="R1785" s="9">
        <f t="shared" si="275"/>
        <v>9.125</v>
      </c>
      <c r="S1785" s="9">
        <f t="shared" si="276"/>
        <v>11.175000000000001</v>
      </c>
      <c r="T1785" s="9">
        <f t="shared" si="277"/>
        <v>10.375</v>
      </c>
      <c r="U1785" s="8">
        <f t="shared" si="278"/>
        <v>10.508333333333335</v>
      </c>
      <c r="V1785" s="8">
        <f t="shared" si="279"/>
        <v>10.475000000000001</v>
      </c>
    </row>
    <row r="1786" spans="1:22" ht="13.5" x14ac:dyDescent="0.25">
      <c r="A1786" s="3">
        <f>RSI!A1786</f>
        <v>44907</v>
      </c>
      <c r="B1786" s="2">
        <f>RSI!B1786</f>
        <v>10.419600000000001</v>
      </c>
      <c r="C1786" s="2">
        <f>RSI!I1786</f>
        <v>47.638792585083742</v>
      </c>
      <c r="D1786" s="2">
        <f>MACD!E1786</f>
        <v>0.35949928573882595</v>
      </c>
      <c r="E1786" s="2">
        <f>MACD!F1786</f>
        <v>9.8506262257058858E-2</v>
      </c>
      <c r="F1786" s="2">
        <f>'Moving Avg'!D1786</f>
        <v>9.9860000000000007</v>
      </c>
      <c r="G1786" s="2">
        <f>'Moving Avg'!F1786</f>
        <v>10.658324999999998</v>
      </c>
      <c r="H1786" s="2">
        <f>'Moving Avg'!G1786</f>
        <v>10.592599999999996</v>
      </c>
      <c r="I1786" s="2">
        <f>'Moving Avg'!H1786</f>
        <v>12.324672499999993</v>
      </c>
      <c r="J1786" s="6" t="str">
        <f>OBV!F1786</f>
        <v>BEARISH</v>
      </c>
      <c r="K1786" s="6" t="str">
        <f>OBV!G1786</f>
        <v>NEUTRAL</v>
      </c>
      <c r="L1786" s="6" t="str">
        <f>OBV!H1786</f>
        <v>BEARISH DIVERGENCE</v>
      </c>
      <c r="M1786" s="8">
        <f t="shared" si="270"/>
        <v>25</v>
      </c>
      <c r="N1786" s="8">
        <f t="shared" si="271"/>
        <v>0</v>
      </c>
      <c r="O1786" s="8">
        <f t="shared" si="272"/>
        <v>0</v>
      </c>
      <c r="P1786" s="8">
        <f t="shared" si="273"/>
        <v>16.5</v>
      </c>
      <c r="Q1786" s="9">
        <f t="shared" si="274"/>
        <v>11.225</v>
      </c>
      <c r="R1786" s="9">
        <f t="shared" si="275"/>
        <v>9.125</v>
      </c>
      <c r="S1786" s="9">
        <f t="shared" si="276"/>
        <v>11.175000000000001</v>
      </c>
      <c r="T1786" s="9">
        <f t="shared" si="277"/>
        <v>10.375</v>
      </c>
      <c r="U1786" s="8">
        <f t="shared" si="278"/>
        <v>10.508333333333335</v>
      </c>
      <c r="V1786" s="8">
        <f t="shared" si="279"/>
        <v>10.475000000000001</v>
      </c>
    </row>
    <row r="1787" spans="1:22" ht="13.5" x14ac:dyDescent="0.25">
      <c r="A1787" s="3">
        <f>RSI!A1787</f>
        <v>44908</v>
      </c>
      <c r="B1787" s="2">
        <f>RSI!B1787</f>
        <v>10.879099999999999</v>
      </c>
      <c r="C1787" s="2">
        <f>RSI!I1787</f>
        <v>57.497025009301801</v>
      </c>
      <c r="D1787" s="2">
        <f>MACD!E1787</f>
        <v>0.34955649781226938</v>
      </c>
      <c r="E1787" s="2">
        <f>MACD!F1787</f>
        <v>0.14871630936810099</v>
      </c>
      <c r="F1787" s="2">
        <f>'Moving Avg'!D1787</f>
        <v>10.161820000000001</v>
      </c>
      <c r="G1787" s="2">
        <f>'Moving Avg'!F1787</f>
        <v>10.653329999999999</v>
      </c>
      <c r="H1787" s="2">
        <f>'Moving Avg'!G1787</f>
        <v>10.570221999999996</v>
      </c>
      <c r="I1787" s="2">
        <f>'Moving Avg'!H1787</f>
        <v>12.312234999999994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  <c r="M1787" s="8">
        <f t="shared" si="270"/>
        <v>25</v>
      </c>
      <c r="N1787" s="8">
        <f t="shared" si="271"/>
        <v>0</v>
      </c>
      <c r="O1787" s="8">
        <f t="shared" si="272"/>
        <v>0</v>
      </c>
      <c r="P1787" s="8">
        <f t="shared" si="273"/>
        <v>83.5</v>
      </c>
      <c r="Q1787" s="9">
        <f t="shared" si="274"/>
        <v>21.274999999999999</v>
      </c>
      <c r="R1787" s="9">
        <f t="shared" si="275"/>
        <v>25.875</v>
      </c>
      <c r="S1787" s="9">
        <f t="shared" si="276"/>
        <v>41.325000000000003</v>
      </c>
      <c r="T1787" s="9">
        <f t="shared" si="277"/>
        <v>27.125</v>
      </c>
      <c r="U1787" s="8">
        <f t="shared" si="278"/>
        <v>29.491666666666664</v>
      </c>
      <c r="V1787" s="8">
        <f t="shared" si="279"/>
        <v>28.9</v>
      </c>
    </row>
    <row r="1788" spans="1:22" ht="13.5" x14ac:dyDescent="0.25">
      <c r="A1788" s="3">
        <f>RSI!A1788</f>
        <v>44909</v>
      </c>
      <c r="B1788" s="2">
        <f>RSI!B1788</f>
        <v>10.879099999999999</v>
      </c>
      <c r="C1788" s="2">
        <f>RSI!I1788</f>
        <v>57.497025009301801</v>
      </c>
      <c r="D1788" s="2">
        <f>MACD!E1788</f>
        <v>0.33892147595742017</v>
      </c>
      <c r="E1788" s="2">
        <f>MACD!F1788</f>
        <v>0.18675734268596483</v>
      </c>
      <c r="F1788" s="2">
        <f>'Moving Avg'!D1788</f>
        <v>10.427560000000001</v>
      </c>
      <c r="G1788" s="2">
        <f>'Moving Avg'!F1788</f>
        <v>10.648334999999999</v>
      </c>
      <c r="H1788" s="2">
        <f>'Moving Avg'!G1788</f>
        <v>10.547843999999998</v>
      </c>
      <c r="I1788" s="2">
        <f>'Moving Avg'!H1788</f>
        <v>12.299797499999995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  <c r="M1788" s="8">
        <f t="shared" si="270"/>
        <v>25</v>
      </c>
      <c r="N1788" s="8">
        <f t="shared" si="271"/>
        <v>0</v>
      </c>
      <c r="O1788" s="8">
        <f t="shared" si="272"/>
        <v>0</v>
      </c>
      <c r="P1788" s="8">
        <f t="shared" si="273"/>
        <v>83.5</v>
      </c>
      <c r="Q1788" s="9">
        <f t="shared" si="274"/>
        <v>21.274999999999999</v>
      </c>
      <c r="R1788" s="9">
        <f t="shared" si="275"/>
        <v>25.875</v>
      </c>
      <c r="S1788" s="9">
        <f t="shared" si="276"/>
        <v>41.325000000000003</v>
      </c>
      <c r="T1788" s="9">
        <f t="shared" si="277"/>
        <v>27.125</v>
      </c>
      <c r="U1788" s="8">
        <f t="shared" si="278"/>
        <v>29.491666666666664</v>
      </c>
      <c r="V1788" s="8">
        <f t="shared" si="279"/>
        <v>28.9</v>
      </c>
    </row>
    <row r="1789" spans="1:22" ht="13.5" x14ac:dyDescent="0.25">
      <c r="A1789" s="3">
        <f>RSI!A1789</f>
        <v>44910</v>
      </c>
      <c r="B1789" s="2">
        <f>RSI!B1789</f>
        <v>10.968999999999999</v>
      </c>
      <c r="C1789" s="2">
        <f>RSI!I1789</f>
        <v>59.238368711622762</v>
      </c>
      <c r="D1789" s="2">
        <f>MACD!E1789</f>
        <v>0.32120604315425005</v>
      </c>
      <c r="E1789" s="2">
        <f>MACD!F1789</f>
        <v>0.21364708277962191</v>
      </c>
      <c r="F1789" s="2">
        <f>'Moving Avg'!D1789</f>
        <v>10.625360000000001</v>
      </c>
      <c r="G1789" s="2">
        <f>'Moving Avg'!F1789</f>
        <v>10.647834999999997</v>
      </c>
      <c r="H1789" s="2">
        <f>'Moving Avg'!G1789</f>
        <v>10.527264000000001</v>
      </c>
      <c r="I1789" s="2">
        <f>'Moving Avg'!H1789</f>
        <v>12.287809499999995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  <c r="M1789" s="8">
        <f t="shared" si="270"/>
        <v>25</v>
      </c>
      <c r="N1789" s="8">
        <f t="shared" si="271"/>
        <v>0</v>
      </c>
      <c r="O1789" s="8">
        <f t="shared" si="272"/>
        <v>0</v>
      </c>
      <c r="P1789" s="8">
        <f t="shared" si="273"/>
        <v>83.5</v>
      </c>
      <c r="Q1789" s="9">
        <f t="shared" si="274"/>
        <v>21.274999999999999</v>
      </c>
      <c r="R1789" s="9">
        <f t="shared" si="275"/>
        <v>25.875</v>
      </c>
      <c r="S1789" s="9">
        <f t="shared" si="276"/>
        <v>41.325000000000003</v>
      </c>
      <c r="T1789" s="9">
        <f t="shared" si="277"/>
        <v>27.125</v>
      </c>
      <c r="U1789" s="8">
        <f t="shared" si="278"/>
        <v>29.491666666666664</v>
      </c>
      <c r="V1789" s="8">
        <f t="shared" si="279"/>
        <v>28.9</v>
      </c>
    </row>
    <row r="1790" spans="1:22" ht="13.5" x14ac:dyDescent="0.25">
      <c r="A1790" s="3">
        <f>RSI!A1790</f>
        <v>44911</v>
      </c>
      <c r="B1790" s="2">
        <f>RSI!B1790</f>
        <v>10.968999999999999</v>
      </c>
      <c r="C1790" s="2">
        <f>RSI!I1790</f>
        <v>59.238368711622762</v>
      </c>
      <c r="D1790" s="2">
        <f>MACD!E1790</f>
        <v>0.22847223063718758</v>
      </c>
      <c r="E1790" s="2">
        <f>MACD!F1790</f>
        <v>0.21661211235113503</v>
      </c>
      <c r="F1790" s="2">
        <f>'Moving Avg'!D1790</f>
        <v>10.82316</v>
      </c>
      <c r="G1790" s="2">
        <f>'Moving Avg'!F1790</f>
        <v>10.647334999999996</v>
      </c>
      <c r="H1790" s="2">
        <f>'Moving Avg'!G1790</f>
        <v>10.516673999999998</v>
      </c>
      <c r="I1790" s="2">
        <f>'Moving Avg'!H1790</f>
        <v>12.275821499999992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  <c r="M1790" s="8">
        <f t="shared" si="270"/>
        <v>25</v>
      </c>
      <c r="N1790" s="8">
        <f t="shared" si="271"/>
        <v>0</v>
      </c>
      <c r="O1790" s="8">
        <f t="shared" si="272"/>
        <v>0</v>
      </c>
      <c r="P1790" s="8">
        <f t="shared" si="273"/>
        <v>83.5</v>
      </c>
      <c r="Q1790" s="9">
        <f t="shared" si="274"/>
        <v>21.274999999999999</v>
      </c>
      <c r="R1790" s="9">
        <f t="shared" si="275"/>
        <v>25.875</v>
      </c>
      <c r="S1790" s="9">
        <f t="shared" si="276"/>
        <v>41.325000000000003</v>
      </c>
      <c r="T1790" s="9">
        <f t="shared" si="277"/>
        <v>27.125</v>
      </c>
      <c r="U1790" s="8">
        <f t="shared" si="278"/>
        <v>29.491666666666664</v>
      </c>
      <c r="V1790" s="8">
        <f t="shared" si="279"/>
        <v>28.9</v>
      </c>
    </row>
    <row r="1791" spans="1:22" ht="13.5" x14ac:dyDescent="0.25">
      <c r="A1791" s="3">
        <f>RSI!A1791</f>
        <v>44914</v>
      </c>
      <c r="B1791" s="2">
        <f>RSI!B1791</f>
        <v>10.968999999999999</v>
      </c>
      <c r="C1791" s="2">
        <f>RSI!I1791</f>
        <v>59.238368711622762</v>
      </c>
      <c r="D1791" s="2">
        <f>MACD!E1791</f>
        <v>7.5518705381515616E-2</v>
      </c>
      <c r="E1791" s="2">
        <f>MACD!F1791</f>
        <v>0.18839343095721117</v>
      </c>
      <c r="F1791" s="2">
        <f>'Moving Avg'!D1791</f>
        <v>10.93304</v>
      </c>
      <c r="G1791" s="2">
        <f>'Moving Avg'!F1791</f>
        <v>10.646834999999998</v>
      </c>
      <c r="H1791" s="2">
        <f>'Moving Avg'!G1791</f>
        <v>10.506083999999998</v>
      </c>
      <c r="I1791" s="2">
        <f>'Moving Avg'!H1791</f>
        <v>12.263833499999997</v>
      </c>
      <c r="J1791" s="6" t="str">
        <f>OBV!F1791</f>
        <v>BULLISH</v>
      </c>
      <c r="K1791" s="6" t="str">
        <f>OBV!G1791</f>
        <v>NEUTRAL</v>
      </c>
      <c r="L1791" s="6" t="str">
        <f>OBV!H1791</f>
        <v>CONFIRMED BULLISH</v>
      </c>
      <c r="M1791" s="8">
        <f t="shared" si="270"/>
        <v>25</v>
      </c>
      <c r="N1791" s="8">
        <f t="shared" si="271"/>
        <v>100</v>
      </c>
      <c r="O1791" s="8">
        <f t="shared" si="272"/>
        <v>0</v>
      </c>
      <c r="P1791" s="8">
        <f t="shared" si="273"/>
        <v>83.5</v>
      </c>
      <c r="Q1791" s="9">
        <f t="shared" si="274"/>
        <v>56.274999999999999</v>
      </c>
      <c r="R1791" s="9">
        <f t="shared" si="275"/>
        <v>45.875</v>
      </c>
      <c r="S1791" s="9">
        <f t="shared" si="276"/>
        <v>56.325000000000003</v>
      </c>
      <c r="T1791" s="9">
        <f t="shared" si="277"/>
        <v>52.125</v>
      </c>
      <c r="U1791" s="8">
        <f t="shared" si="278"/>
        <v>52.82500000000001</v>
      </c>
      <c r="V1791" s="8">
        <f t="shared" si="279"/>
        <v>52.650000000000006</v>
      </c>
    </row>
    <row r="1792" spans="1:22" ht="13.5" x14ac:dyDescent="0.25">
      <c r="A1792" s="3">
        <f>RSI!A1792</f>
        <v>44915</v>
      </c>
      <c r="B1792" s="2">
        <f>RSI!B1792</f>
        <v>10.968999999999999</v>
      </c>
      <c r="C1792" s="2">
        <f>RSI!I1792</f>
        <v>59.238368711622762</v>
      </c>
      <c r="D1792" s="2">
        <f>MACD!E1792</f>
        <v>-5.9069027572434152E-2</v>
      </c>
      <c r="E1792" s="2">
        <f>MACD!F1792</f>
        <v>0.13890093925128214</v>
      </c>
      <c r="F1792" s="2">
        <f>'Moving Avg'!D1792</f>
        <v>10.95102</v>
      </c>
      <c r="G1792" s="2">
        <f>'Moving Avg'!F1792</f>
        <v>10.646334999999997</v>
      </c>
      <c r="H1792" s="2">
        <f>'Moving Avg'!G1792</f>
        <v>10.495493999999999</v>
      </c>
      <c r="I1792" s="2">
        <f>'Moving Avg'!H1792</f>
        <v>12.253743499999995</v>
      </c>
      <c r="J1792" s="6" t="str">
        <f>OBV!F1792</f>
        <v>BULLISH</v>
      </c>
      <c r="K1792" s="6" t="str">
        <f>OBV!G1792</f>
        <v>NEUTRAL</v>
      </c>
      <c r="L1792" s="6" t="str">
        <f>OBV!H1792</f>
        <v>CONFIRMED BULLISH</v>
      </c>
      <c r="M1792" s="8">
        <f t="shared" si="270"/>
        <v>25</v>
      </c>
      <c r="N1792" s="8">
        <f t="shared" si="271"/>
        <v>100</v>
      </c>
      <c r="O1792" s="8">
        <f t="shared" si="272"/>
        <v>0</v>
      </c>
      <c r="P1792" s="8">
        <f t="shared" si="273"/>
        <v>83.5</v>
      </c>
      <c r="Q1792" s="9">
        <f t="shared" si="274"/>
        <v>56.274999999999999</v>
      </c>
      <c r="R1792" s="9">
        <f t="shared" si="275"/>
        <v>45.875</v>
      </c>
      <c r="S1792" s="9">
        <f t="shared" si="276"/>
        <v>56.325000000000003</v>
      </c>
      <c r="T1792" s="9">
        <f t="shared" si="277"/>
        <v>52.125</v>
      </c>
      <c r="U1792" s="8">
        <f t="shared" si="278"/>
        <v>52.82500000000001</v>
      </c>
      <c r="V1792" s="8">
        <f t="shared" si="279"/>
        <v>52.650000000000006</v>
      </c>
    </row>
    <row r="1793" spans="1:22" ht="13.5" x14ac:dyDescent="0.25">
      <c r="A1793" s="3">
        <f>RSI!A1793</f>
        <v>44916</v>
      </c>
      <c r="B1793" s="2">
        <f>RSI!B1793</f>
        <v>11.458500000000001</v>
      </c>
      <c r="C1793" s="2">
        <f>RSI!I1793</f>
        <v>68.64615952926448</v>
      </c>
      <c r="D1793" s="2">
        <f>MACD!E1793</f>
        <v>-0.28031333085461796</v>
      </c>
      <c r="E1793" s="2">
        <f>MACD!F1793</f>
        <v>5.5058085230102125E-2</v>
      </c>
      <c r="F1793" s="2">
        <f>'Moving Avg'!D1793</f>
        <v>11.0669</v>
      </c>
      <c r="G1793" s="2">
        <f>'Moving Avg'!F1793</f>
        <v>10.670309999999997</v>
      </c>
      <c r="H1793" s="2">
        <f>'Moving Avg'!G1793</f>
        <v>10.504683999999997</v>
      </c>
      <c r="I1793" s="2">
        <f>'Moving Avg'!H1793</f>
        <v>12.246100999999996</v>
      </c>
      <c r="J1793" s="6" t="str">
        <f>OBV!F1793</f>
        <v>BULLISH</v>
      </c>
      <c r="K1793" s="6" t="str">
        <f>OBV!G1793</f>
        <v>NEUTRAL</v>
      </c>
      <c r="L1793" s="6" t="str">
        <f>OBV!H1793</f>
        <v>CONFIRMED BULLISH</v>
      </c>
      <c r="M1793" s="8">
        <f t="shared" si="270"/>
        <v>25</v>
      </c>
      <c r="N1793" s="8">
        <f t="shared" si="271"/>
        <v>100</v>
      </c>
      <c r="O1793" s="8">
        <f t="shared" si="272"/>
        <v>0</v>
      </c>
      <c r="P1793" s="8">
        <f t="shared" si="273"/>
        <v>83.5</v>
      </c>
      <c r="Q1793" s="9">
        <f t="shared" si="274"/>
        <v>56.274999999999999</v>
      </c>
      <c r="R1793" s="9">
        <f t="shared" si="275"/>
        <v>45.875</v>
      </c>
      <c r="S1793" s="9">
        <f t="shared" si="276"/>
        <v>56.325000000000003</v>
      </c>
      <c r="T1793" s="9">
        <f t="shared" si="277"/>
        <v>52.125</v>
      </c>
      <c r="U1793" s="8">
        <f t="shared" si="278"/>
        <v>52.82500000000001</v>
      </c>
      <c r="V1793" s="8">
        <f t="shared" si="279"/>
        <v>52.650000000000006</v>
      </c>
    </row>
    <row r="1794" spans="1:22" ht="13.5" x14ac:dyDescent="0.25">
      <c r="A1794" s="3">
        <f>RSI!A1794</f>
        <v>44917</v>
      </c>
      <c r="B1794" s="2">
        <f>RSI!B1794</f>
        <v>11.458500000000001</v>
      </c>
      <c r="C1794" s="2">
        <f>RSI!I1794</f>
        <v>68.64615952926448</v>
      </c>
      <c r="D1794" s="2">
        <f>MACD!E1794</f>
        <v>-0.40611085244773015</v>
      </c>
      <c r="E1794" s="2">
        <f>MACD!F1794</f>
        <v>-3.7175702305464339E-2</v>
      </c>
      <c r="F1794" s="2">
        <f>'Moving Avg'!D1794</f>
        <v>11.1648</v>
      </c>
      <c r="G1794" s="2">
        <f>'Moving Avg'!F1794</f>
        <v>10.694284999999999</v>
      </c>
      <c r="H1794" s="2">
        <f>'Moving Avg'!G1794</f>
        <v>10.513873999999996</v>
      </c>
      <c r="I1794" s="2">
        <f>'Moving Avg'!H1794</f>
        <v>12.238458499999997</v>
      </c>
      <c r="J1794" s="6" t="str">
        <f>OBV!F1794</f>
        <v>BULLISH</v>
      </c>
      <c r="K1794" s="6" t="str">
        <f>OBV!G1794</f>
        <v>NEUTRAL</v>
      </c>
      <c r="L1794" s="6" t="str">
        <f>OBV!H1794</f>
        <v>CONFIRMED BULLISH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100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83.5</v>
      </c>
      <c r="Q1794" s="9">
        <f t="shared" si="274"/>
        <v>56.274999999999999</v>
      </c>
      <c r="R1794" s="9">
        <f t="shared" si="275"/>
        <v>45.875</v>
      </c>
      <c r="S1794" s="9">
        <f t="shared" si="276"/>
        <v>56.325000000000003</v>
      </c>
      <c r="T1794" s="9">
        <f t="shared" si="277"/>
        <v>52.125</v>
      </c>
      <c r="U1794" s="8">
        <f t="shared" si="278"/>
        <v>52.82500000000001</v>
      </c>
      <c r="V1794" s="8">
        <f t="shared" si="279"/>
        <v>52.650000000000006</v>
      </c>
    </row>
    <row r="1795" spans="1:22" ht="13.5" x14ac:dyDescent="0.25">
      <c r="A1795" s="3">
        <f>RSI!A1795</f>
        <v>44918</v>
      </c>
      <c r="B1795" s="2">
        <f>RSI!B1795</f>
        <v>11.458500000000001</v>
      </c>
      <c r="C1795" s="2">
        <f>RSI!I1795</f>
        <v>68.64615952926448</v>
      </c>
      <c r="D1795" s="2">
        <f>MACD!E1795</f>
        <v>-0.51689112318367059</v>
      </c>
      <c r="E1795" s="2">
        <f>MACD!F1795</f>
        <v>-0.13311878648110559</v>
      </c>
      <c r="F1795" s="2">
        <f>'Moving Avg'!D1795</f>
        <v>11.262700000000001</v>
      </c>
      <c r="G1795" s="2">
        <f>'Moving Avg'!F1795</f>
        <v>10.718260000000001</v>
      </c>
      <c r="H1795" s="2">
        <f>'Moving Avg'!G1795</f>
        <v>10.523063999999998</v>
      </c>
      <c r="I1795" s="2">
        <f>'Moving Avg'!H1795</f>
        <v>12.230815999999997</v>
      </c>
      <c r="J1795" s="6" t="str">
        <f>OBV!F1795</f>
        <v>BULLISH</v>
      </c>
      <c r="K1795" s="6" t="str">
        <f>OBV!G1795</f>
        <v>NEUTRAL</v>
      </c>
      <c r="L1795" s="6" t="str">
        <f>OBV!H1795</f>
        <v>CONFIRMED BULLISH</v>
      </c>
      <c r="M1795" s="8">
        <f t="shared" si="280"/>
        <v>25</v>
      </c>
      <c r="N1795" s="8">
        <f t="shared" si="281"/>
        <v>100</v>
      </c>
      <c r="O1795" s="8">
        <f t="shared" si="282"/>
        <v>0</v>
      </c>
      <c r="P1795" s="8">
        <f t="shared" si="283"/>
        <v>83.5</v>
      </c>
      <c r="Q1795" s="9">
        <f t="shared" ref="Q1795:Q1858" si="284">0.35*M1795+N1795*0.35+O1795*0.15+P1795*0.15</f>
        <v>56.274999999999999</v>
      </c>
      <c r="R1795" s="9">
        <f t="shared" ref="R1795:R1858" si="285">M1795*0.2+N1795*0.2+O1795*0.35+P1795*0.25</f>
        <v>45.875</v>
      </c>
      <c r="S1795" s="9">
        <f t="shared" ref="S1795:S1858" si="286">M1795*0.15+N1795*0.15+O1795*0.25+P1795*0.45</f>
        <v>56.325000000000003</v>
      </c>
      <c r="T1795" s="9">
        <f t="shared" ref="T1795:T1858" si="287">0.25*SUM(M1795:P1795)</f>
        <v>52.125</v>
      </c>
      <c r="U1795" s="8">
        <f t="shared" ref="U1795:U1858" si="288">SUM(Q1795:S1795)/3</f>
        <v>52.82500000000001</v>
      </c>
      <c r="V1795" s="8">
        <f t="shared" ref="V1795:V1858" si="289">SUM(Q1795:T1795)/4</f>
        <v>52.650000000000006</v>
      </c>
    </row>
    <row r="1796" spans="1:22" ht="13.5" x14ac:dyDescent="0.25">
      <c r="A1796" s="3">
        <f>RSI!A1796</f>
        <v>44921</v>
      </c>
      <c r="B1796" s="2">
        <f>RSI!B1796</f>
        <v>11.458500000000001</v>
      </c>
      <c r="C1796" s="2">
        <f>RSI!I1796</f>
        <v>68.64615952926448</v>
      </c>
      <c r="D1796" s="2">
        <f>MACD!E1796</f>
        <v>-0.5470125190801074</v>
      </c>
      <c r="E1796" s="2">
        <f>MACD!F1796</f>
        <v>-0.21589753300090597</v>
      </c>
      <c r="F1796" s="2">
        <f>'Moving Avg'!D1796</f>
        <v>11.360600000000002</v>
      </c>
      <c r="G1796" s="2">
        <f>'Moving Avg'!F1796</f>
        <v>10.742235000000003</v>
      </c>
      <c r="H1796" s="2">
        <f>'Moving Avg'!G1796</f>
        <v>10.542043999999997</v>
      </c>
      <c r="I1796" s="2">
        <f>'Moving Avg'!H1796</f>
        <v>12.223173499999998</v>
      </c>
      <c r="J1796" s="6" t="str">
        <f>OBV!F1796</f>
        <v>BULLISH</v>
      </c>
      <c r="K1796" s="6" t="str">
        <f>OBV!G1796</f>
        <v>NEUTRAL</v>
      </c>
      <c r="L1796" s="6" t="str">
        <f>OBV!H1796</f>
        <v>CONFIRMED BULLISH</v>
      </c>
      <c r="M1796" s="8">
        <f t="shared" si="280"/>
        <v>25</v>
      </c>
      <c r="N1796" s="8">
        <f t="shared" si="281"/>
        <v>100</v>
      </c>
      <c r="O1796" s="8">
        <f t="shared" si="282"/>
        <v>0</v>
      </c>
      <c r="P1796" s="8">
        <f t="shared" si="283"/>
        <v>83.5</v>
      </c>
      <c r="Q1796" s="9">
        <f t="shared" si="284"/>
        <v>56.274999999999999</v>
      </c>
      <c r="R1796" s="9">
        <f t="shared" si="285"/>
        <v>45.875</v>
      </c>
      <c r="S1796" s="9">
        <f t="shared" si="286"/>
        <v>56.325000000000003</v>
      </c>
      <c r="T1796" s="9">
        <f t="shared" si="287"/>
        <v>52.125</v>
      </c>
      <c r="U1796" s="8">
        <f t="shared" si="288"/>
        <v>52.82500000000001</v>
      </c>
      <c r="V1796" s="8">
        <f t="shared" si="289"/>
        <v>52.650000000000006</v>
      </c>
    </row>
    <row r="1797" spans="1:22" ht="13.5" x14ac:dyDescent="0.25">
      <c r="A1797" s="3">
        <f>RSI!A1797</f>
        <v>44922</v>
      </c>
      <c r="B1797" s="2">
        <f>RSI!B1797</f>
        <v>11.458500000000001</v>
      </c>
      <c r="C1797" s="2">
        <f>RSI!I1797</f>
        <v>68.64615952926448</v>
      </c>
      <c r="D1797" s="2">
        <f>MACD!E1797</f>
        <v>-0.50552515097526118</v>
      </c>
      <c r="E1797" s="2">
        <f>MACD!F1797</f>
        <v>-0.27382305659577699</v>
      </c>
      <c r="F1797" s="2">
        <f>'Moving Avg'!D1797</f>
        <v>11.458500000000001</v>
      </c>
      <c r="G1797" s="2">
        <f>'Moving Avg'!F1797</f>
        <v>10.766210000000001</v>
      </c>
      <c r="H1797" s="2">
        <f>'Moving Avg'!G1797</f>
        <v>10.569415999999997</v>
      </c>
      <c r="I1797" s="2">
        <f>'Moving Avg'!H1797</f>
        <v>12.215530999999999</v>
      </c>
      <c r="J1797" s="6" t="str">
        <f>OBV!F1797</f>
        <v>BULLISH</v>
      </c>
      <c r="K1797" s="6" t="str">
        <f>OBV!G1797</f>
        <v>NEUTRAL</v>
      </c>
      <c r="L1797" s="6" t="str">
        <f>OBV!H1797</f>
        <v>CONFIRMED BULLISH</v>
      </c>
      <c r="M1797" s="8">
        <f t="shared" si="280"/>
        <v>25</v>
      </c>
      <c r="N1797" s="8">
        <f t="shared" si="281"/>
        <v>100</v>
      </c>
      <c r="O1797" s="8">
        <f t="shared" si="282"/>
        <v>0</v>
      </c>
      <c r="P1797" s="8">
        <f t="shared" si="283"/>
        <v>83.5</v>
      </c>
      <c r="Q1797" s="9">
        <f t="shared" si="284"/>
        <v>56.274999999999999</v>
      </c>
      <c r="R1797" s="9">
        <f t="shared" si="285"/>
        <v>45.875</v>
      </c>
      <c r="S1797" s="9">
        <f t="shared" si="286"/>
        <v>56.325000000000003</v>
      </c>
      <c r="T1797" s="9">
        <f t="shared" si="287"/>
        <v>52.125</v>
      </c>
      <c r="U1797" s="8">
        <f t="shared" si="288"/>
        <v>52.82500000000001</v>
      </c>
      <c r="V1797" s="8">
        <f t="shared" si="289"/>
        <v>52.650000000000006</v>
      </c>
    </row>
    <row r="1798" spans="1:22" ht="13.5" x14ac:dyDescent="0.25">
      <c r="A1798" s="3">
        <f>RSI!A1798</f>
        <v>44923</v>
      </c>
      <c r="B1798" s="2">
        <f>RSI!B1798</f>
        <v>11.458500000000001</v>
      </c>
      <c r="C1798" s="2">
        <f>RSI!I1798</f>
        <v>68.64615952926448</v>
      </c>
      <c r="D1798" s="2">
        <f>MACD!E1798</f>
        <v>-0.47386268136633447</v>
      </c>
      <c r="E1798" s="2">
        <f>MACD!F1798</f>
        <v>-0.31383098154988853</v>
      </c>
      <c r="F1798" s="2">
        <f>'Moving Avg'!D1798</f>
        <v>11.458500000000001</v>
      </c>
      <c r="G1798" s="2">
        <f>'Moving Avg'!F1798</f>
        <v>10.790185000000003</v>
      </c>
      <c r="H1798" s="2">
        <f>'Moving Avg'!G1798</f>
        <v>10.596787999999997</v>
      </c>
      <c r="I1798" s="2">
        <f>'Moving Avg'!H1798</f>
        <v>12.207888499999999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  <c r="M1798" s="8">
        <f t="shared" si="280"/>
        <v>25</v>
      </c>
      <c r="N1798" s="8">
        <f t="shared" si="281"/>
        <v>100</v>
      </c>
      <c r="O1798" s="8">
        <f t="shared" si="282"/>
        <v>0</v>
      </c>
      <c r="P1798" s="8">
        <f t="shared" si="283"/>
        <v>33</v>
      </c>
      <c r="Q1798" s="9">
        <f t="shared" si="284"/>
        <v>48.7</v>
      </c>
      <c r="R1798" s="9">
        <f t="shared" si="285"/>
        <v>33.25</v>
      </c>
      <c r="S1798" s="9">
        <f t="shared" si="286"/>
        <v>33.6</v>
      </c>
      <c r="T1798" s="9">
        <f t="shared" si="287"/>
        <v>39.5</v>
      </c>
      <c r="U1798" s="8">
        <f t="shared" si="288"/>
        <v>38.516666666666673</v>
      </c>
      <c r="V1798" s="8">
        <f t="shared" si="289"/>
        <v>38.762500000000003</v>
      </c>
    </row>
    <row r="1799" spans="1:22" ht="13.5" x14ac:dyDescent="0.25">
      <c r="A1799" s="3">
        <f>RSI!A1799</f>
        <v>44924</v>
      </c>
      <c r="B1799" s="2">
        <f>RSI!B1799</f>
        <v>11.458500000000001</v>
      </c>
      <c r="C1799" s="2">
        <f>RSI!I1799</f>
        <v>68.64615952926448</v>
      </c>
      <c r="D1799" s="2">
        <f>MACD!E1799</f>
        <v>-0.43642783843778687</v>
      </c>
      <c r="E1799" s="2">
        <f>MACD!F1799</f>
        <v>-0.33835035292746818</v>
      </c>
      <c r="F1799" s="2">
        <f>'Moving Avg'!D1799</f>
        <v>11.458500000000001</v>
      </c>
      <c r="G1799" s="2">
        <f>'Moving Avg'!F1799</f>
        <v>10.814160000000005</v>
      </c>
      <c r="H1799" s="2">
        <f>'Moving Avg'!G1799</f>
        <v>10.625957999999999</v>
      </c>
      <c r="I1799" s="2">
        <f>'Moving Avg'!H1799</f>
        <v>12.197349000000001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  <c r="M1799" s="8">
        <f t="shared" si="280"/>
        <v>25</v>
      </c>
      <c r="N1799" s="8">
        <f t="shared" si="281"/>
        <v>100</v>
      </c>
      <c r="O1799" s="8">
        <f t="shared" si="282"/>
        <v>0</v>
      </c>
      <c r="P1799" s="8">
        <f t="shared" si="283"/>
        <v>33</v>
      </c>
      <c r="Q1799" s="9">
        <f t="shared" si="284"/>
        <v>48.7</v>
      </c>
      <c r="R1799" s="9">
        <f t="shared" si="285"/>
        <v>33.25</v>
      </c>
      <c r="S1799" s="9">
        <f t="shared" si="286"/>
        <v>33.6</v>
      </c>
      <c r="T1799" s="9">
        <f t="shared" si="287"/>
        <v>39.5</v>
      </c>
      <c r="U1799" s="8">
        <f t="shared" si="288"/>
        <v>38.516666666666673</v>
      </c>
      <c r="V1799" s="8">
        <f t="shared" si="289"/>
        <v>38.762500000000003</v>
      </c>
    </row>
    <row r="1800" spans="1:22" ht="13.5" x14ac:dyDescent="0.25">
      <c r="A1800" s="3">
        <f>RSI!A1800</f>
        <v>44925</v>
      </c>
      <c r="B1800" s="2">
        <f>RSI!B1800</f>
        <v>10.949</v>
      </c>
      <c r="C1800" s="2">
        <f>RSI!I1800</f>
        <v>48.908206566668987</v>
      </c>
      <c r="D1800" s="2">
        <f>MACD!E1800</f>
        <v>-0.36996261576228306</v>
      </c>
      <c r="E1800" s="2">
        <f>MACD!F1800</f>
        <v>-0.34467280549443119</v>
      </c>
      <c r="F1800" s="2">
        <f>'Moving Avg'!D1800</f>
        <v>11.3566</v>
      </c>
      <c r="G1800" s="2">
        <f>'Moving Avg'!F1800</f>
        <v>10.837135000000004</v>
      </c>
      <c r="H1800" s="2">
        <f>'Moving Avg'!G1800</f>
        <v>10.644937999999998</v>
      </c>
      <c r="I1800" s="2">
        <f>'Moving Avg'!H1800</f>
        <v>12.187308999999997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  <c r="M1800" s="8">
        <f t="shared" si="280"/>
        <v>25</v>
      </c>
      <c r="N1800" s="8">
        <f t="shared" si="281"/>
        <v>100</v>
      </c>
      <c r="O1800" s="8">
        <f t="shared" si="282"/>
        <v>0</v>
      </c>
      <c r="P1800" s="8">
        <f t="shared" si="283"/>
        <v>16.5</v>
      </c>
      <c r="Q1800" s="9">
        <f t="shared" si="284"/>
        <v>46.225000000000001</v>
      </c>
      <c r="R1800" s="9">
        <f t="shared" si="285"/>
        <v>29.125</v>
      </c>
      <c r="S1800" s="9">
        <f t="shared" si="286"/>
        <v>26.175000000000001</v>
      </c>
      <c r="T1800" s="9">
        <f t="shared" si="287"/>
        <v>35.375</v>
      </c>
      <c r="U1800" s="8">
        <f t="shared" si="288"/>
        <v>33.841666666666661</v>
      </c>
      <c r="V1800" s="8">
        <f t="shared" si="289"/>
        <v>34.224999999999994</v>
      </c>
    </row>
    <row r="1801" spans="1:22" ht="13.5" x14ac:dyDescent="0.25">
      <c r="A1801" s="3">
        <f>RSI!A1801</f>
        <v>44928</v>
      </c>
      <c r="B1801" s="2">
        <f>RSI!B1801</f>
        <v>10.949</v>
      </c>
      <c r="C1801" s="2">
        <f>RSI!I1801</f>
        <v>48.90820656666898</v>
      </c>
      <c r="D1801" s="2">
        <f>MACD!E1801</f>
        <v>-0.31344470493945487</v>
      </c>
      <c r="E1801" s="2">
        <f>MACD!F1801</f>
        <v>-0.33842718538343591</v>
      </c>
      <c r="F1801" s="2">
        <f>'Moving Avg'!D1801</f>
        <v>11.2547</v>
      </c>
      <c r="G1801" s="2">
        <f>'Moving Avg'!F1801</f>
        <v>10.883585000000005</v>
      </c>
      <c r="H1801" s="2">
        <f>'Moving Avg'!G1801</f>
        <v>10.663917999999999</v>
      </c>
      <c r="I1801" s="2">
        <f>'Moving Avg'!H1801</f>
        <v>12.179966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  <c r="M1801" s="8">
        <f t="shared" si="280"/>
        <v>25</v>
      </c>
      <c r="N1801" s="8">
        <f t="shared" si="281"/>
        <v>0</v>
      </c>
      <c r="O1801" s="8">
        <f t="shared" si="282"/>
        <v>0</v>
      </c>
      <c r="P1801" s="8">
        <f t="shared" si="283"/>
        <v>16.5</v>
      </c>
      <c r="Q1801" s="9">
        <f t="shared" si="284"/>
        <v>11.225</v>
      </c>
      <c r="R1801" s="9">
        <f t="shared" si="285"/>
        <v>9.125</v>
      </c>
      <c r="S1801" s="9">
        <f t="shared" si="286"/>
        <v>11.175000000000001</v>
      </c>
      <c r="T1801" s="9">
        <f t="shared" si="287"/>
        <v>10.375</v>
      </c>
      <c r="U1801" s="8">
        <f t="shared" si="288"/>
        <v>10.508333333333335</v>
      </c>
      <c r="V1801" s="8">
        <f t="shared" si="289"/>
        <v>10.475000000000001</v>
      </c>
    </row>
    <row r="1802" spans="1:22" ht="13.5" x14ac:dyDescent="0.25">
      <c r="A1802" s="3">
        <f>RSI!A1802</f>
        <v>44929</v>
      </c>
      <c r="B1802" s="2">
        <f>RSI!B1802</f>
        <v>10.949</v>
      </c>
      <c r="C1802" s="2">
        <f>RSI!I1802</f>
        <v>48.90820656666898</v>
      </c>
      <c r="D1802" s="2">
        <f>MACD!E1802</f>
        <v>-0.26536435081969678</v>
      </c>
      <c r="E1802" s="2">
        <f>MACD!F1802</f>
        <v>-0.3238146184706881</v>
      </c>
      <c r="F1802" s="2">
        <f>'Moving Avg'!D1802</f>
        <v>11.152799999999999</v>
      </c>
      <c r="G1802" s="2">
        <f>'Moving Avg'!F1802</f>
        <v>10.931035000000005</v>
      </c>
      <c r="H1802" s="2">
        <f>'Moving Avg'!G1802</f>
        <v>10.682897999999998</v>
      </c>
      <c r="I1802" s="2">
        <f>'Moving Avg'!H1802</f>
        <v>12.172623000000002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  <c r="M1802" s="8">
        <f t="shared" si="280"/>
        <v>25</v>
      </c>
      <c r="N1802" s="8">
        <f t="shared" si="281"/>
        <v>0</v>
      </c>
      <c r="O1802" s="8">
        <f t="shared" si="282"/>
        <v>0</v>
      </c>
      <c r="P1802" s="8">
        <f t="shared" si="283"/>
        <v>16.5</v>
      </c>
      <c r="Q1802" s="9">
        <f t="shared" si="284"/>
        <v>11.225</v>
      </c>
      <c r="R1802" s="9">
        <f t="shared" si="285"/>
        <v>9.125</v>
      </c>
      <c r="S1802" s="9">
        <f t="shared" si="286"/>
        <v>11.175000000000001</v>
      </c>
      <c r="T1802" s="9">
        <f t="shared" si="287"/>
        <v>10.375</v>
      </c>
      <c r="U1802" s="8">
        <f t="shared" si="288"/>
        <v>10.508333333333335</v>
      </c>
      <c r="V1802" s="8">
        <f t="shared" si="289"/>
        <v>10.475000000000001</v>
      </c>
    </row>
    <row r="1803" spans="1:22" ht="13.5" x14ac:dyDescent="0.25">
      <c r="A1803" s="3">
        <f>RSI!A1803</f>
        <v>44930</v>
      </c>
      <c r="B1803" s="2">
        <f>RSI!B1803</f>
        <v>10.989000000000001</v>
      </c>
      <c r="C1803" s="2">
        <f>RSI!I1803</f>
        <v>50.309186215933742</v>
      </c>
      <c r="D1803" s="2">
        <f>MACD!E1803</f>
        <v>-0.15209781296723968</v>
      </c>
      <c r="E1803" s="2">
        <f>MACD!F1803</f>
        <v>-0.2894712573699984</v>
      </c>
      <c r="F1803" s="2">
        <f>'Moving Avg'!D1803</f>
        <v>11.0589</v>
      </c>
      <c r="G1803" s="2">
        <f>'Moving Avg'!F1803</f>
        <v>11.002965000000005</v>
      </c>
      <c r="H1803" s="2">
        <f>'Moving Avg'!G1803</f>
        <v>10.702677999999999</v>
      </c>
      <c r="I1803" s="2">
        <f>'Moving Avg'!H1803</f>
        <v>12.165480000000002</v>
      </c>
      <c r="J1803" s="6" t="str">
        <f>OBV!F1803</f>
        <v>BEARISH</v>
      </c>
      <c r="K1803" s="6" t="str">
        <f>OBV!G1803</f>
        <v>NEUTRAL</v>
      </c>
      <c r="L1803" s="6" t="str">
        <f>OBV!H1803</f>
        <v>CONFIRMED BEARISH</v>
      </c>
      <c r="M1803" s="8">
        <f t="shared" si="280"/>
        <v>25</v>
      </c>
      <c r="N1803" s="8">
        <f t="shared" si="281"/>
        <v>0</v>
      </c>
      <c r="O1803" s="8">
        <f t="shared" si="282"/>
        <v>0</v>
      </c>
      <c r="P1803" s="8">
        <f t="shared" si="283"/>
        <v>16.5</v>
      </c>
      <c r="Q1803" s="9">
        <f t="shared" si="284"/>
        <v>11.225</v>
      </c>
      <c r="R1803" s="9">
        <f t="shared" si="285"/>
        <v>9.125</v>
      </c>
      <c r="S1803" s="9">
        <f t="shared" si="286"/>
        <v>11.175000000000001</v>
      </c>
      <c r="T1803" s="9">
        <f t="shared" si="287"/>
        <v>10.375</v>
      </c>
      <c r="U1803" s="8">
        <f t="shared" si="288"/>
        <v>10.508333333333335</v>
      </c>
      <c r="V1803" s="8">
        <f t="shared" si="289"/>
        <v>10.475000000000001</v>
      </c>
    </row>
    <row r="1804" spans="1:22" ht="13.5" x14ac:dyDescent="0.25">
      <c r="A1804" s="3">
        <f>RSI!A1804</f>
        <v>44931</v>
      </c>
      <c r="B1804" s="2">
        <f>RSI!B1804</f>
        <v>10.989000000000001</v>
      </c>
      <c r="C1804" s="2">
        <f>RSI!I1804</f>
        <v>50.309186215933742</v>
      </c>
      <c r="D1804" s="2">
        <f>MACD!E1804</f>
        <v>-5.6272487721383158E-2</v>
      </c>
      <c r="E1804" s="2">
        <f>MACD!F1804</f>
        <v>-0.24283150344027535</v>
      </c>
      <c r="F1804" s="2">
        <f>'Moving Avg'!D1804</f>
        <v>10.965</v>
      </c>
      <c r="G1804" s="2">
        <f>'Moving Avg'!F1804</f>
        <v>11.053415000000005</v>
      </c>
      <c r="H1804" s="2">
        <f>'Moving Avg'!G1804</f>
        <v>10.722458000000001</v>
      </c>
      <c r="I1804" s="2">
        <f>'Moving Avg'!H1804</f>
        <v>12.158337000000003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  <c r="M1804" s="8">
        <f t="shared" si="280"/>
        <v>25</v>
      </c>
      <c r="N1804" s="8">
        <f t="shared" si="281"/>
        <v>0</v>
      </c>
      <c r="O1804" s="8">
        <f t="shared" si="282"/>
        <v>0</v>
      </c>
      <c r="P1804" s="8">
        <f t="shared" si="283"/>
        <v>16.5</v>
      </c>
      <c r="Q1804" s="9">
        <f t="shared" si="284"/>
        <v>11.225</v>
      </c>
      <c r="R1804" s="9">
        <f t="shared" si="285"/>
        <v>9.125</v>
      </c>
      <c r="S1804" s="9">
        <f t="shared" si="286"/>
        <v>11.175000000000001</v>
      </c>
      <c r="T1804" s="9">
        <f t="shared" si="287"/>
        <v>10.375</v>
      </c>
      <c r="U1804" s="8">
        <f t="shared" si="288"/>
        <v>10.508333333333335</v>
      </c>
      <c r="V1804" s="8">
        <f t="shared" si="289"/>
        <v>10.475000000000001</v>
      </c>
    </row>
    <row r="1805" spans="1:22" ht="13.5" x14ac:dyDescent="0.25">
      <c r="A1805" s="3">
        <f>RSI!A1805</f>
        <v>44932</v>
      </c>
      <c r="B1805" s="2">
        <f>RSI!B1805</f>
        <v>10.989000000000001</v>
      </c>
      <c r="C1805" s="2">
        <f>RSI!I1805</f>
        <v>50.309186215933742</v>
      </c>
      <c r="D1805" s="2">
        <f>MACD!E1805</f>
        <v>2.4796043314216476E-2</v>
      </c>
      <c r="E1805" s="2">
        <f>MACD!F1805</f>
        <v>-0.18930599408937698</v>
      </c>
      <c r="F1805" s="2">
        <f>'Moving Avg'!D1805</f>
        <v>10.973000000000003</v>
      </c>
      <c r="G1805" s="2">
        <f>'Moving Avg'!F1805</f>
        <v>11.103865000000003</v>
      </c>
      <c r="H1805" s="2">
        <f>'Moving Avg'!G1805</f>
        <v>10.742238000000002</v>
      </c>
      <c r="I1805" s="2">
        <f>'Moving Avg'!H1805</f>
        <v>12.151194000000006</v>
      </c>
      <c r="J1805" s="6" t="str">
        <f>OBV!F1805</f>
        <v>BULLISH</v>
      </c>
      <c r="K1805" s="6" t="str">
        <f>OBV!G1805</f>
        <v>NEUTRAL</v>
      </c>
      <c r="L1805" s="6" t="str">
        <f>OBV!H1805</f>
        <v>CONFIRMED BULLISH</v>
      </c>
      <c r="M1805" s="8">
        <f t="shared" si="280"/>
        <v>25</v>
      </c>
      <c r="N1805" s="8">
        <f t="shared" si="281"/>
        <v>0</v>
      </c>
      <c r="O1805" s="8">
        <f t="shared" si="282"/>
        <v>0</v>
      </c>
      <c r="P1805" s="8">
        <f t="shared" si="283"/>
        <v>83.5</v>
      </c>
      <c r="Q1805" s="9">
        <f t="shared" si="284"/>
        <v>21.274999999999999</v>
      </c>
      <c r="R1805" s="9">
        <f t="shared" si="285"/>
        <v>25.875</v>
      </c>
      <c r="S1805" s="9">
        <f t="shared" si="286"/>
        <v>41.325000000000003</v>
      </c>
      <c r="T1805" s="9">
        <f t="shared" si="287"/>
        <v>27.125</v>
      </c>
      <c r="U1805" s="8">
        <f t="shared" si="288"/>
        <v>29.491666666666664</v>
      </c>
      <c r="V1805" s="8">
        <f t="shared" si="289"/>
        <v>28.9</v>
      </c>
    </row>
    <row r="1806" spans="1:22" ht="13.5" x14ac:dyDescent="0.25">
      <c r="A1806" s="3">
        <f>RSI!A1806</f>
        <v>44935</v>
      </c>
      <c r="B1806" s="2">
        <f>RSI!B1806</f>
        <v>10.989000000000001</v>
      </c>
      <c r="C1806" s="2">
        <f>RSI!I1806</f>
        <v>50.309186215933742</v>
      </c>
      <c r="D1806" s="2">
        <f>MACD!E1806</f>
        <v>9.3379125540804964E-2</v>
      </c>
      <c r="E1806" s="2">
        <f>MACD!F1806</f>
        <v>-0.1327689701633406</v>
      </c>
      <c r="F1806" s="2">
        <f>'Moving Avg'!D1806</f>
        <v>10.981000000000003</v>
      </c>
      <c r="G1806" s="2">
        <f>'Moving Avg'!F1806</f>
        <v>11.132335000000003</v>
      </c>
      <c r="H1806" s="2">
        <f>'Moving Avg'!G1806</f>
        <v>10.762018000000001</v>
      </c>
      <c r="I1806" s="2">
        <f>'Moving Avg'!H1806</f>
        <v>12.144051000000008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  <c r="M1806" s="8">
        <f t="shared" si="280"/>
        <v>25</v>
      </c>
      <c r="N1806" s="8">
        <f t="shared" si="281"/>
        <v>0</v>
      </c>
      <c r="O1806" s="8">
        <f t="shared" si="282"/>
        <v>0</v>
      </c>
      <c r="P1806" s="8">
        <f t="shared" si="283"/>
        <v>83.5</v>
      </c>
      <c r="Q1806" s="9">
        <f t="shared" si="284"/>
        <v>21.274999999999999</v>
      </c>
      <c r="R1806" s="9">
        <f t="shared" si="285"/>
        <v>25.875</v>
      </c>
      <c r="S1806" s="9">
        <f t="shared" si="286"/>
        <v>41.325000000000003</v>
      </c>
      <c r="T1806" s="9">
        <f t="shared" si="287"/>
        <v>27.125</v>
      </c>
      <c r="U1806" s="8">
        <f t="shared" si="288"/>
        <v>29.491666666666664</v>
      </c>
      <c r="V1806" s="8">
        <f t="shared" si="289"/>
        <v>28.9</v>
      </c>
    </row>
    <row r="1807" spans="1:22" ht="13.5" x14ac:dyDescent="0.25">
      <c r="A1807" s="3">
        <f>RSI!A1807</f>
        <v>44936</v>
      </c>
      <c r="B1807" s="2">
        <f>RSI!B1807</f>
        <v>10.989000000000001</v>
      </c>
      <c r="C1807" s="2">
        <f>RSI!I1807</f>
        <v>50.309186215933742</v>
      </c>
      <c r="D1807" s="2">
        <f>MACD!E1807</f>
        <v>0.15139858739308032</v>
      </c>
      <c r="E1807" s="2">
        <f>MACD!F1807</f>
        <v>-7.5935458652056434E-2</v>
      </c>
      <c r="F1807" s="2">
        <f>'Moving Avg'!D1807</f>
        <v>10.989000000000001</v>
      </c>
      <c r="G1807" s="2">
        <f>'Moving Avg'!F1807</f>
        <v>11.137830000000005</v>
      </c>
      <c r="H1807" s="2">
        <f>'Moving Avg'!G1807</f>
        <v>10.781798000000002</v>
      </c>
      <c r="I1807" s="2">
        <f>'Moving Avg'!H1807</f>
        <v>12.136908000000011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  <c r="M1807" s="8">
        <f t="shared" si="280"/>
        <v>25</v>
      </c>
      <c r="N1807" s="8">
        <f t="shared" si="281"/>
        <v>0</v>
      </c>
      <c r="O1807" s="8">
        <f t="shared" si="282"/>
        <v>0</v>
      </c>
      <c r="P1807" s="8">
        <f t="shared" si="283"/>
        <v>83.5</v>
      </c>
      <c r="Q1807" s="9">
        <f t="shared" si="284"/>
        <v>21.274999999999999</v>
      </c>
      <c r="R1807" s="9">
        <f t="shared" si="285"/>
        <v>25.875</v>
      </c>
      <c r="S1807" s="9">
        <f t="shared" si="286"/>
        <v>41.325000000000003</v>
      </c>
      <c r="T1807" s="9">
        <f t="shared" si="287"/>
        <v>27.125</v>
      </c>
      <c r="U1807" s="8">
        <f t="shared" si="288"/>
        <v>29.491666666666664</v>
      </c>
      <c r="V1807" s="8">
        <f t="shared" si="289"/>
        <v>28.9</v>
      </c>
    </row>
    <row r="1808" spans="1:22" ht="13.5" x14ac:dyDescent="0.25">
      <c r="A1808" s="3">
        <f>RSI!A1808</f>
        <v>44937</v>
      </c>
      <c r="B1808" s="2">
        <f>RSI!B1808</f>
        <v>10.989000000000001</v>
      </c>
      <c r="C1808" s="2">
        <f>RSI!I1808</f>
        <v>50.309186215933742</v>
      </c>
      <c r="D1808" s="2">
        <f>MACD!E1808</f>
        <v>0.20048051804779199</v>
      </c>
      <c r="E1808" s="2">
        <f>MACD!F1808</f>
        <v>-2.0652263312086749E-2</v>
      </c>
      <c r="F1808" s="2">
        <f>'Moving Avg'!D1808</f>
        <v>10.989000000000001</v>
      </c>
      <c r="G1808" s="2">
        <f>'Moving Avg'!F1808</f>
        <v>11.143325000000003</v>
      </c>
      <c r="H1808" s="2">
        <f>'Moving Avg'!G1808</f>
        <v>10.801578000000001</v>
      </c>
      <c r="I1808" s="2">
        <f>'Moving Avg'!H1808</f>
        <v>12.129765000000011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25</v>
      </c>
      <c r="N1808" s="8">
        <f t="shared" si="281"/>
        <v>0</v>
      </c>
      <c r="O1808" s="8">
        <f t="shared" si="282"/>
        <v>0</v>
      </c>
      <c r="P1808" s="8">
        <f t="shared" si="283"/>
        <v>33</v>
      </c>
      <c r="Q1808" s="9">
        <f t="shared" si="284"/>
        <v>13.7</v>
      </c>
      <c r="R1808" s="9">
        <f t="shared" si="285"/>
        <v>13.25</v>
      </c>
      <c r="S1808" s="9">
        <f t="shared" si="286"/>
        <v>18.600000000000001</v>
      </c>
      <c r="T1808" s="9">
        <f t="shared" si="287"/>
        <v>14.5</v>
      </c>
      <c r="U1808" s="8">
        <f t="shared" si="288"/>
        <v>15.183333333333332</v>
      </c>
      <c r="V1808" s="8">
        <f t="shared" si="289"/>
        <v>15.012499999999999</v>
      </c>
    </row>
    <row r="1809" spans="1:22" ht="13.5" x14ac:dyDescent="0.25">
      <c r="A1809" s="3">
        <f>RSI!A1809</f>
        <v>44938</v>
      </c>
      <c r="B1809" s="2">
        <f>RSI!B1809</f>
        <v>10.989000000000001</v>
      </c>
      <c r="C1809" s="2">
        <f>RSI!I1809</f>
        <v>50.309186215933742</v>
      </c>
      <c r="D1809" s="2">
        <f>MACD!E1809</f>
        <v>0.24200077120407038</v>
      </c>
      <c r="E1809" s="2">
        <f>MACD!F1809</f>
        <v>3.1878343591144678E-2</v>
      </c>
      <c r="F1809" s="2">
        <f>'Moving Avg'!D1809</f>
        <v>10.989000000000001</v>
      </c>
      <c r="G1809" s="2">
        <f>'Moving Avg'!F1809</f>
        <v>11.144325000000002</v>
      </c>
      <c r="H1809" s="2">
        <f>'Moving Avg'!G1809</f>
        <v>10.821358</v>
      </c>
      <c r="I1809" s="2">
        <f>'Moving Avg'!H1809</f>
        <v>12.122622000000012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  <c r="M1809" s="8">
        <f t="shared" si="280"/>
        <v>25</v>
      </c>
      <c r="N1809" s="8">
        <f t="shared" si="281"/>
        <v>0</v>
      </c>
      <c r="O1809" s="8">
        <f t="shared" si="282"/>
        <v>0</v>
      </c>
      <c r="P1809" s="8">
        <f t="shared" si="283"/>
        <v>33</v>
      </c>
      <c r="Q1809" s="9">
        <f t="shared" si="284"/>
        <v>13.7</v>
      </c>
      <c r="R1809" s="9">
        <f t="shared" si="285"/>
        <v>13.25</v>
      </c>
      <c r="S1809" s="9">
        <f t="shared" si="286"/>
        <v>18.600000000000001</v>
      </c>
      <c r="T1809" s="9">
        <f t="shared" si="287"/>
        <v>14.5</v>
      </c>
      <c r="U1809" s="8">
        <f t="shared" si="288"/>
        <v>15.183333333333332</v>
      </c>
      <c r="V1809" s="8">
        <f t="shared" si="289"/>
        <v>15.012499999999999</v>
      </c>
    </row>
    <row r="1810" spans="1:22" ht="13.5" x14ac:dyDescent="0.25">
      <c r="A1810" s="3">
        <f>RSI!A1810</f>
        <v>44939</v>
      </c>
      <c r="B1810" s="2">
        <f>RSI!B1810</f>
        <v>10.989000000000001</v>
      </c>
      <c r="C1810" s="2">
        <f>RSI!I1810</f>
        <v>50.309186215933728</v>
      </c>
      <c r="D1810" s="2">
        <f>MACD!E1810</f>
        <v>0.19873885249512746</v>
      </c>
      <c r="E1810" s="2">
        <f>MACD!F1810</f>
        <v>6.5250445371941246E-2</v>
      </c>
      <c r="F1810" s="2">
        <f>'Moving Avg'!D1810</f>
        <v>10.989000000000001</v>
      </c>
      <c r="G1810" s="2">
        <f>'Moving Avg'!F1810</f>
        <v>11.145325000000003</v>
      </c>
      <c r="H1810" s="2">
        <f>'Moving Avg'!G1810</f>
        <v>10.841137999999999</v>
      </c>
      <c r="I1810" s="2">
        <f>'Moving Avg'!H1810</f>
        <v>12.115479000000015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  <c r="M1810" s="8">
        <f t="shared" si="280"/>
        <v>25</v>
      </c>
      <c r="N1810" s="8">
        <f t="shared" si="281"/>
        <v>0</v>
      </c>
      <c r="O1810" s="8">
        <f t="shared" si="282"/>
        <v>0</v>
      </c>
      <c r="P1810" s="8">
        <f t="shared" si="283"/>
        <v>33</v>
      </c>
      <c r="Q1810" s="9">
        <f t="shared" si="284"/>
        <v>13.7</v>
      </c>
      <c r="R1810" s="9">
        <f t="shared" si="285"/>
        <v>13.25</v>
      </c>
      <c r="S1810" s="9">
        <f t="shared" si="286"/>
        <v>18.600000000000001</v>
      </c>
      <c r="T1810" s="9">
        <f t="shared" si="287"/>
        <v>14.5</v>
      </c>
      <c r="U1810" s="8">
        <f t="shared" si="288"/>
        <v>15.183333333333332</v>
      </c>
      <c r="V1810" s="8">
        <f t="shared" si="289"/>
        <v>15.012499999999999</v>
      </c>
    </row>
    <row r="1811" spans="1:22" ht="13.5" x14ac:dyDescent="0.25">
      <c r="A1811" s="3">
        <f>RSI!A1811</f>
        <v>44942</v>
      </c>
      <c r="B1811" s="2">
        <f>RSI!B1811</f>
        <v>10.989000000000001</v>
      </c>
      <c r="C1811" s="2">
        <f>RSI!I1811</f>
        <v>50.309186215933742</v>
      </c>
      <c r="D1811" s="2">
        <f>MACD!E1811</f>
        <v>0.16212351615626908</v>
      </c>
      <c r="E1811" s="2">
        <f>MACD!F1811</f>
        <v>8.4625059528806806E-2</v>
      </c>
      <c r="F1811" s="2">
        <f>'Moving Avg'!D1811</f>
        <v>10.989000000000001</v>
      </c>
      <c r="G1811" s="2">
        <f>'Moving Avg'!F1811</f>
        <v>11.146325000000001</v>
      </c>
      <c r="H1811" s="2">
        <f>'Moving Avg'!G1811</f>
        <v>10.860917999999996</v>
      </c>
      <c r="I1811" s="2">
        <f>'Moving Avg'!H1811</f>
        <v>12.108336000000016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  <c r="M1811" s="8">
        <f t="shared" si="280"/>
        <v>25</v>
      </c>
      <c r="N1811" s="8">
        <f t="shared" si="281"/>
        <v>0</v>
      </c>
      <c r="O1811" s="8">
        <f t="shared" si="282"/>
        <v>0</v>
      </c>
      <c r="P1811" s="8">
        <f t="shared" si="283"/>
        <v>33</v>
      </c>
      <c r="Q1811" s="9">
        <f t="shared" si="284"/>
        <v>13.7</v>
      </c>
      <c r="R1811" s="9">
        <f t="shared" si="285"/>
        <v>13.25</v>
      </c>
      <c r="S1811" s="9">
        <f t="shared" si="286"/>
        <v>18.600000000000001</v>
      </c>
      <c r="T1811" s="9">
        <f t="shared" si="287"/>
        <v>14.5</v>
      </c>
      <c r="U1811" s="8">
        <f t="shared" si="288"/>
        <v>15.183333333333332</v>
      </c>
      <c r="V1811" s="8">
        <f t="shared" si="289"/>
        <v>15.012499999999999</v>
      </c>
    </row>
    <row r="1812" spans="1:22" ht="13.5" x14ac:dyDescent="0.25">
      <c r="A1812" s="3">
        <f>RSI!A1812</f>
        <v>44943</v>
      </c>
      <c r="B1812" s="2">
        <f>RSI!B1812</f>
        <v>10.989000000000001</v>
      </c>
      <c r="C1812" s="2">
        <f>RSI!I1812</f>
        <v>50.309186215933742</v>
      </c>
      <c r="D1812" s="2">
        <f>MACD!E1812</f>
        <v>0.13113288493743269</v>
      </c>
      <c r="E1812" s="2">
        <f>MACD!F1812</f>
        <v>9.3926624610531986E-2</v>
      </c>
      <c r="F1812" s="2">
        <f>'Moving Avg'!D1812</f>
        <v>10.989000000000001</v>
      </c>
      <c r="G1812" s="2">
        <f>'Moving Avg'!F1812</f>
        <v>11.147325000000002</v>
      </c>
      <c r="H1812" s="2">
        <f>'Moving Avg'!G1812</f>
        <v>10.880698000000001</v>
      </c>
      <c r="I1812" s="2">
        <f>'Moving Avg'!H1812</f>
        <v>12.101193000000016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  <c r="M1812" s="8">
        <f t="shared" si="280"/>
        <v>25</v>
      </c>
      <c r="N1812" s="8">
        <f t="shared" si="281"/>
        <v>0</v>
      </c>
      <c r="O1812" s="8">
        <f t="shared" si="282"/>
        <v>0</v>
      </c>
      <c r="P1812" s="8">
        <f t="shared" si="283"/>
        <v>33</v>
      </c>
      <c r="Q1812" s="9">
        <f t="shared" si="284"/>
        <v>13.7</v>
      </c>
      <c r="R1812" s="9">
        <f t="shared" si="285"/>
        <v>13.25</v>
      </c>
      <c r="S1812" s="9">
        <f t="shared" si="286"/>
        <v>18.600000000000001</v>
      </c>
      <c r="T1812" s="9">
        <f t="shared" si="287"/>
        <v>14.5</v>
      </c>
      <c r="U1812" s="8">
        <f t="shared" si="288"/>
        <v>15.183333333333332</v>
      </c>
      <c r="V1812" s="8">
        <f t="shared" si="289"/>
        <v>15.012499999999999</v>
      </c>
    </row>
    <row r="1813" spans="1:22" ht="13.5" x14ac:dyDescent="0.25">
      <c r="A1813" s="3">
        <f>RSI!A1813</f>
        <v>44944</v>
      </c>
      <c r="B1813" s="2">
        <f>RSI!B1813</f>
        <v>10.989000000000001</v>
      </c>
      <c r="C1813" s="2">
        <f>RSI!I1813</f>
        <v>50.309186215933742</v>
      </c>
      <c r="D1813" s="2">
        <f>MACD!E1813</f>
        <v>0.11105608970971126</v>
      </c>
      <c r="E1813" s="2">
        <f>MACD!F1813</f>
        <v>9.7352517630367841E-2</v>
      </c>
      <c r="F1813" s="2">
        <f>'Moving Avg'!D1813</f>
        <v>10.989000000000001</v>
      </c>
      <c r="G1813" s="2">
        <f>'Moving Avg'!F1813</f>
        <v>11.123850000000001</v>
      </c>
      <c r="H1813" s="2">
        <f>'Moving Avg'!G1813</f>
        <v>10.900478</v>
      </c>
      <c r="I1813" s="2">
        <f>'Moving Avg'!H1813</f>
        <v>12.094050000000017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  <c r="M1813" s="8">
        <f t="shared" si="280"/>
        <v>25</v>
      </c>
      <c r="N1813" s="8">
        <f t="shared" si="281"/>
        <v>0</v>
      </c>
      <c r="O1813" s="8">
        <f t="shared" si="282"/>
        <v>0</v>
      </c>
      <c r="P1813" s="8">
        <f t="shared" si="283"/>
        <v>33</v>
      </c>
      <c r="Q1813" s="9">
        <f t="shared" si="284"/>
        <v>13.7</v>
      </c>
      <c r="R1813" s="9">
        <f t="shared" si="285"/>
        <v>13.25</v>
      </c>
      <c r="S1813" s="9">
        <f t="shared" si="286"/>
        <v>18.600000000000001</v>
      </c>
      <c r="T1813" s="9">
        <f t="shared" si="287"/>
        <v>14.5</v>
      </c>
      <c r="U1813" s="8">
        <f t="shared" si="288"/>
        <v>15.183333333333332</v>
      </c>
      <c r="V1813" s="8">
        <f t="shared" si="289"/>
        <v>15.012499999999999</v>
      </c>
    </row>
    <row r="1814" spans="1:22" ht="13.5" x14ac:dyDescent="0.25">
      <c r="A1814" s="3">
        <f>RSI!A1814</f>
        <v>44945</v>
      </c>
      <c r="B1814" s="2">
        <f>RSI!B1814</f>
        <v>10.989000000000001</v>
      </c>
      <c r="C1814" s="2">
        <f>RSI!I1814</f>
        <v>50.309186215933742</v>
      </c>
      <c r="D1814" s="2">
        <f>MACD!E1814</f>
        <v>9.4060810375061976E-2</v>
      </c>
      <c r="E1814" s="2">
        <f>MACD!F1814</f>
        <v>9.6694176179306673E-2</v>
      </c>
      <c r="F1814" s="2">
        <f>'Moving Avg'!D1814</f>
        <v>10.989000000000001</v>
      </c>
      <c r="G1814" s="2">
        <f>'Moving Avg'!F1814</f>
        <v>11.100375000000003</v>
      </c>
      <c r="H1814" s="2">
        <f>'Moving Avg'!G1814</f>
        <v>10.911268</v>
      </c>
      <c r="I1814" s="2">
        <f>'Moving Avg'!H1814</f>
        <v>12.086907000000018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  <c r="M1814" s="8">
        <f t="shared" si="280"/>
        <v>25</v>
      </c>
      <c r="N1814" s="8">
        <f t="shared" si="281"/>
        <v>45</v>
      </c>
      <c r="O1814" s="8">
        <f t="shared" si="282"/>
        <v>0</v>
      </c>
      <c r="P1814" s="8">
        <f t="shared" si="283"/>
        <v>33</v>
      </c>
      <c r="Q1814" s="9">
        <f t="shared" si="284"/>
        <v>29.45</v>
      </c>
      <c r="R1814" s="9">
        <f t="shared" si="285"/>
        <v>22.25</v>
      </c>
      <c r="S1814" s="9">
        <f t="shared" si="286"/>
        <v>25.35</v>
      </c>
      <c r="T1814" s="9">
        <f t="shared" si="287"/>
        <v>25.75</v>
      </c>
      <c r="U1814" s="8">
        <f t="shared" si="288"/>
        <v>25.683333333333337</v>
      </c>
      <c r="V1814" s="8">
        <f t="shared" si="289"/>
        <v>25.700000000000003</v>
      </c>
    </row>
    <row r="1815" spans="1:22" ht="13.5" x14ac:dyDescent="0.25">
      <c r="A1815" s="3">
        <f>RSI!A1815</f>
        <v>44946</v>
      </c>
      <c r="B1815" s="2">
        <f>RSI!B1815</f>
        <v>10.989000000000001</v>
      </c>
      <c r="C1815" s="2">
        <f>RSI!I1815</f>
        <v>50.309186215933742</v>
      </c>
      <c r="D1815" s="2">
        <f>MACD!E1815</f>
        <v>7.9673502516005357E-2</v>
      </c>
      <c r="E1815" s="2">
        <f>MACD!F1815</f>
        <v>9.3290041446646418E-2</v>
      </c>
      <c r="F1815" s="2">
        <f>'Moving Avg'!D1815</f>
        <v>10.989000000000001</v>
      </c>
      <c r="G1815" s="2">
        <f>'Moving Avg'!F1815</f>
        <v>11.076900000000002</v>
      </c>
      <c r="H1815" s="2">
        <f>'Moving Avg'!G1815</f>
        <v>10.912666</v>
      </c>
      <c r="I1815" s="2">
        <f>'Moving Avg'!H1815</f>
        <v>12.079764000000017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  <c r="M1815" s="8">
        <f t="shared" si="280"/>
        <v>25</v>
      </c>
      <c r="N1815" s="8">
        <f t="shared" si="281"/>
        <v>45</v>
      </c>
      <c r="O1815" s="8">
        <f t="shared" si="282"/>
        <v>0</v>
      </c>
      <c r="P1815" s="8">
        <f t="shared" si="283"/>
        <v>33</v>
      </c>
      <c r="Q1815" s="9">
        <f t="shared" si="284"/>
        <v>29.45</v>
      </c>
      <c r="R1815" s="9">
        <f t="shared" si="285"/>
        <v>22.25</v>
      </c>
      <c r="S1815" s="9">
        <f t="shared" si="286"/>
        <v>25.35</v>
      </c>
      <c r="T1815" s="9">
        <f t="shared" si="287"/>
        <v>25.75</v>
      </c>
      <c r="U1815" s="8">
        <f t="shared" si="288"/>
        <v>25.683333333333337</v>
      </c>
      <c r="V1815" s="8">
        <f t="shared" si="289"/>
        <v>25.700000000000003</v>
      </c>
    </row>
    <row r="1816" spans="1:22" ht="13.5" x14ac:dyDescent="0.25">
      <c r="A1816" s="3">
        <f>RSI!A1816</f>
        <v>44949</v>
      </c>
      <c r="B1816" s="2">
        <f>RSI!B1816</f>
        <v>10.989000000000001</v>
      </c>
      <c r="C1816" s="2">
        <f>RSI!I1816</f>
        <v>50.309186215933742</v>
      </c>
      <c r="D1816" s="2">
        <f>MACD!E1816</f>
        <v>6.7493435076389829E-2</v>
      </c>
      <c r="E1816" s="2">
        <f>MACD!F1816</f>
        <v>8.8130720172595101E-2</v>
      </c>
      <c r="F1816" s="2">
        <f>'Moving Avg'!D1816</f>
        <v>10.989000000000001</v>
      </c>
      <c r="G1816" s="2">
        <f>'Moving Avg'!F1816</f>
        <v>11.053425000000002</v>
      </c>
      <c r="H1816" s="2">
        <f>'Moving Avg'!G1816</f>
        <v>10.914063999999998</v>
      </c>
      <c r="I1816" s="2">
        <f>'Moving Avg'!H1816</f>
        <v>12.074769000000018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  <c r="M1816" s="8">
        <f t="shared" si="280"/>
        <v>25</v>
      </c>
      <c r="N1816" s="8">
        <f t="shared" si="281"/>
        <v>100</v>
      </c>
      <c r="O1816" s="8">
        <f t="shared" si="282"/>
        <v>0</v>
      </c>
      <c r="P1816" s="8">
        <f t="shared" si="283"/>
        <v>33</v>
      </c>
      <c r="Q1816" s="9">
        <f t="shared" si="284"/>
        <v>48.7</v>
      </c>
      <c r="R1816" s="9">
        <f t="shared" si="285"/>
        <v>33.25</v>
      </c>
      <c r="S1816" s="9">
        <f t="shared" si="286"/>
        <v>33.6</v>
      </c>
      <c r="T1816" s="9">
        <f t="shared" si="287"/>
        <v>39.5</v>
      </c>
      <c r="U1816" s="8">
        <f t="shared" si="288"/>
        <v>38.516666666666673</v>
      </c>
      <c r="V1816" s="8">
        <f t="shared" si="289"/>
        <v>38.762500000000003</v>
      </c>
    </row>
    <row r="1817" spans="1:22" ht="13.5" x14ac:dyDescent="0.25">
      <c r="A1817" s="3">
        <f>RSI!A1817</f>
        <v>44950</v>
      </c>
      <c r="B1817" s="2">
        <f>RSI!B1817</f>
        <v>10.989000000000001</v>
      </c>
      <c r="C1817" s="2">
        <f>RSI!I1817</f>
        <v>50.309186215933742</v>
      </c>
      <c r="D1817" s="2">
        <f>MACD!E1817</f>
        <v>5.7181491241063753E-2</v>
      </c>
      <c r="E1817" s="2">
        <f>MACD!F1817</f>
        <v>8.1940874386288831E-2</v>
      </c>
      <c r="F1817" s="2">
        <f>'Moving Avg'!D1817</f>
        <v>10.989000000000001</v>
      </c>
      <c r="G1817" s="2">
        <f>'Moving Avg'!F1817</f>
        <v>11.029950000000003</v>
      </c>
      <c r="H1817" s="2">
        <f>'Moving Avg'!G1817</f>
        <v>10.914263999999998</v>
      </c>
      <c r="I1817" s="2">
        <f>'Moving Avg'!H1817</f>
        <v>12.069774000000017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  <c r="M1817" s="8">
        <f t="shared" si="280"/>
        <v>25</v>
      </c>
      <c r="N1817" s="8">
        <f t="shared" si="281"/>
        <v>100</v>
      </c>
      <c r="O1817" s="8">
        <f t="shared" si="282"/>
        <v>0</v>
      </c>
      <c r="P1817" s="8">
        <f t="shared" si="283"/>
        <v>33</v>
      </c>
      <c r="Q1817" s="9">
        <f t="shared" si="284"/>
        <v>48.7</v>
      </c>
      <c r="R1817" s="9">
        <f t="shared" si="285"/>
        <v>33.25</v>
      </c>
      <c r="S1817" s="9">
        <f t="shared" si="286"/>
        <v>33.6</v>
      </c>
      <c r="T1817" s="9">
        <f t="shared" si="287"/>
        <v>39.5</v>
      </c>
      <c r="U1817" s="8">
        <f t="shared" si="288"/>
        <v>38.516666666666673</v>
      </c>
      <c r="V1817" s="8">
        <f t="shared" si="289"/>
        <v>38.762500000000003</v>
      </c>
    </row>
    <row r="1818" spans="1:22" ht="13.5" x14ac:dyDescent="0.25">
      <c r="A1818" s="3">
        <f>RSI!A1818</f>
        <v>44951</v>
      </c>
      <c r="B1818" s="2">
        <f>RSI!B1818</f>
        <v>10.989000000000001</v>
      </c>
      <c r="C1818" s="2">
        <f>RSI!I1818</f>
        <v>50.309186215933742</v>
      </c>
      <c r="D1818" s="2">
        <f>MACD!E1818</f>
        <v>4.8450692039699206E-2</v>
      </c>
      <c r="E1818" s="2">
        <f>MACD!F1818</f>
        <v>7.5242837916970923E-2</v>
      </c>
      <c r="F1818" s="2">
        <f>'Moving Avg'!D1818</f>
        <v>10.989000000000001</v>
      </c>
      <c r="G1818" s="2">
        <f>'Moving Avg'!F1818</f>
        <v>11.006475000000004</v>
      </c>
      <c r="H1818" s="2">
        <f>'Moving Avg'!G1818</f>
        <v>10.914463999999999</v>
      </c>
      <c r="I1818" s="2">
        <f>'Moving Avg'!H1818</f>
        <v>12.064779000000017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25</v>
      </c>
      <c r="N1818" s="8">
        <f t="shared" si="281"/>
        <v>100</v>
      </c>
      <c r="O1818" s="8">
        <f t="shared" si="282"/>
        <v>0</v>
      </c>
      <c r="P1818" s="8">
        <f t="shared" si="283"/>
        <v>33</v>
      </c>
      <c r="Q1818" s="9">
        <f t="shared" si="284"/>
        <v>48.7</v>
      </c>
      <c r="R1818" s="9">
        <f t="shared" si="285"/>
        <v>33.25</v>
      </c>
      <c r="S1818" s="9">
        <f t="shared" si="286"/>
        <v>33.6</v>
      </c>
      <c r="T1818" s="9">
        <f t="shared" si="287"/>
        <v>39.5</v>
      </c>
      <c r="U1818" s="8">
        <f t="shared" si="288"/>
        <v>38.516666666666673</v>
      </c>
      <c r="V1818" s="8">
        <f t="shared" si="289"/>
        <v>38.762500000000003</v>
      </c>
    </row>
    <row r="1819" spans="1:22" ht="13.5" x14ac:dyDescent="0.25">
      <c r="A1819" s="3">
        <f>RSI!A1819</f>
        <v>44952</v>
      </c>
      <c r="B1819" s="2">
        <f>RSI!B1819</f>
        <v>10.989000000000001</v>
      </c>
      <c r="C1819" s="2">
        <f>RSI!I1819</f>
        <v>50.309186215933742</v>
      </c>
      <c r="D1819" s="2">
        <f>MACD!E1819</f>
        <v>4.1058177656411843E-2</v>
      </c>
      <c r="E1819" s="2">
        <f>MACD!F1819</f>
        <v>6.8405905864859118E-2</v>
      </c>
      <c r="F1819" s="2">
        <f>'Moving Avg'!D1819</f>
        <v>10.989000000000001</v>
      </c>
      <c r="G1819" s="2">
        <f>'Moving Avg'!F1819</f>
        <v>10.983000000000002</v>
      </c>
      <c r="H1819" s="2">
        <f>'Moving Avg'!G1819</f>
        <v>10.914663999999998</v>
      </c>
      <c r="I1819" s="2">
        <f>'Moving Avg'!H1819</f>
        <v>12.059784000000015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0"/>
        <v>25</v>
      </c>
      <c r="N1819" s="8">
        <f t="shared" si="281"/>
        <v>100</v>
      </c>
      <c r="O1819" s="8">
        <f t="shared" si="282"/>
        <v>0</v>
      </c>
      <c r="P1819" s="8">
        <f t="shared" si="283"/>
        <v>33</v>
      </c>
      <c r="Q1819" s="9">
        <f t="shared" si="284"/>
        <v>48.7</v>
      </c>
      <c r="R1819" s="9">
        <f t="shared" si="285"/>
        <v>33.25</v>
      </c>
      <c r="S1819" s="9">
        <f t="shared" si="286"/>
        <v>33.6</v>
      </c>
      <c r="T1819" s="9">
        <f t="shared" si="287"/>
        <v>39.5</v>
      </c>
      <c r="U1819" s="8">
        <f t="shared" si="288"/>
        <v>38.516666666666673</v>
      </c>
      <c r="V1819" s="8">
        <f t="shared" si="289"/>
        <v>38.762500000000003</v>
      </c>
    </row>
    <row r="1820" spans="1:22" ht="13.5" x14ac:dyDescent="0.25">
      <c r="A1820" s="3">
        <f>RSI!A1820</f>
        <v>44953</v>
      </c>
      <c r="B1820" s="2">
        <f>RSI!B1820</f>
        <v>10.5395</v>
      </c>
      <c r="C1820" s="2">
        <f>RSI!I1820</f>
        <v>24.115799188799201</v>
      </c>
      <c r="D1820" s="2">
        <f>MACD!E1820</f>
        <v>6.8094718493933115E-2</v>
      </c>
      <c r="E1820" s="2">
        <f>MACD!F1820</f>
        <v>6.834366839067392E-2</v>
      </c>
      <c r="F1820" s="2">
        <f>'Moving Avg'!D1820</f>
        <v>10.899100000000001</v>
      </c>
      <c r="G1820" s="2">
        <f>'Moving Avg'!F1820</f>
        <v>10.962525000000003</v>
      </c>
      <c r="H1820" s="2">
        <f>'Moving Avg'!G1820</f>
        <v>10.905873999999994</v>
      </c>
      <c r="I1820" s="2">
        <f>'Moving Avg'!H1820</f>
        <v>12.054240000000014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  <c r="M1820" s="8">
        <f t="shared" si="280"/>
        <v>50</v>
      </c>
      <c r="N1820" s="8">
        <f t="shared" si="281"/>
        <v>45</v>
      </c>
      <c r="O1820" s="8">
        <f t="shared" si="282"/>
        <v>0</v>
      </c>
      <c r="P1820" s="8">
        <f t="shared" si="283"/>
        <v>16.5</v>
      </c>
      <c r="Q1820" s="9">
        <f t="shared" si="284"/>
        <v>35.725000000000001</v>
      </c>
      <c r="R1820" s="9">
        <f t="shared" si="285"/>
        <v>23.125</v>
      </c>
      <c r="S1820" s="9">
        <f t="shared" si="286"/>
        <v>21.675000000000001</v>
      </c>
      <c r="T1820" s="9">
        <f t="shared" si="287"/>
        <v>27.875</v>
      </c>
      <c r="U1820" s="8">
        <f t="shared" si="288"/>
        <v>26.841666666666669</v>
      </c>
      <c r="V1820" s="8">
        <f t="shared" si="289"/>
        <v>27.1</v>
      </c>
    </row>
    <row r="1821" spans="1:22" ht="13.5" x14ac:dyDescent="0.25">
      <c r="A1821" s="3">
        <f>RSI!A1821</f>
        <v>44956</v>
      </c>
      <c r="B1821" s="2">
        <f>RSI!B1821</f>
        <v>10.589399999999999</v>
      </c>
      <c r="C1821" s="2">
        <f>RSI!I1821</f>
        <v>28.562386634523307</v>
      </c>
      <c r="D1821" s="2">
        <f>MACD!E1821</f>
        <v>8.9927396147331251E-2</v>
      </c>
      <c r="E1821" s="2">
        <f>MACD!F1821</f>
        <v>7.2660413942005397E-2</v>
      </c>
      <c r="F1821" s="2">
        <f>'Moving Avg'!D1821</f>
        <v>10.819179999999999</v>
      </c>
      <c r="G1821" s="2">
        <f>'Moving Avg'!F1821</f>
        <v>10.944545000000003</v>
      </c>
      <c r="H1821" s="2">
        <f>'Moving Avg'!G1821</f>
        <v>10.898081999999993</v>
      </c>
      <c r="I1821" s="2">
        <f>'Moving Avg'!H1821</f>
        <v>12.051542500000014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  <c r="M1821" s="8">
        <f t="shared" si="280"/>
        <v>50</v>
      </c>
      <c r="N1821" s="8">
        <f t="shared" si="281"/>
        <v>0</v>
      </c>
      <c r="O1821" s="8">
        <f t="shared" si="282"/>
        <v>0</v>
      </c>
      <c r="P1821" s="8">
        <f t="shared" si="283"/>
        <v>16.5</v>
      </c>
      <c r="Q1821" s="9">
        <f t="shared" si="284"/>
        <v>19.975000000000001</v>
      </c>
      <c r="R1821" s="9">
        <f t="shared" si="285"/>
        <v>14.125</v>
      </c>
      <c r="S1821" s="9">
        <f t="shared" si="286"/>
        <v>14.925000000000001</v>
      </c>
      <c r="T1821" s="9">
        <f t="shared" si="287"/>
        <v>16.625</v>
      </c>
      <c r="U1821" s="8">
        <f t="shared" si="288"/>
        <v>16.341666666666669</v>
      </c>
      <c r="V1821" s="8">
        <f t="shared" si="289"/>
        <v>16.412500000000001</v>
      </c>
    </row>
    <row r="1822" spans="1:22" ht="13.5" x14ac:dyDescent="0.25">
      <c r="A1822" s="3">
        <f>RSI!A1822</f>
        <v>44957</v>
      </c>
      <c r="B1822" s="2">
        <f>RSI!B1822</f>
        <v>10.999000000000001</v>
      </c>
      <c r="C1822" s="2">
        <f>RSI!I1822</f>
        <v>52.93927143429169</v>
      </c>
      <c r="D1822" s="2">
        <f>MACD!E1822</f>
        <v>8.0221062158999601E-2</v>
      </c>
      <c r="E1822" s="2">
        <f>MACD!F1822</f>
        <v>7.4172543585404246E-2</v>
      </c>
      <c r="F1822" s="2">
        <f>'Moving Avg'!D1822</f>
        <v>10.82118</v>
      </c>
      <c r="G1822" s="2">
        <f>'Moving Avg'!F1822</f>
        <v>10.947045000000003</v>
      </c>
      <c r="H1822" s="2">
        <f>'Moving Avg'!G1822</f>
        <v>10.898481999999992</v>
      </c>
      <c r="I1822" s="2">
        <f>'Moving Avg'!H1822</f>
        <v>12.050893000000013</v>
      </c>
      <c r="J1822" s="6" t="str">
        <f>OBV!F1822</f>
        <v>BEARISH</v>
      </c>
      <c r="K1822" s="6" t="str">
        <f>OBV!G1822</f>
        <v>NEUTRAL</v>
      </c>
      <c r="L1822" s="6" t="str">
        <f>OBV!H1822</f>
        <v>BEARISH DIVERGENCE</v>
      </c>
      <c r="M1822" s="8">
        <f t="shared" si="280"/>
        <v>25</v>
      </c>
      <c r="N1822" s="8">
        <f t="shared" si="281"/>
        <v>0</v>
      </c>
      <c r="O1822" s="8">
        <f t="shared" si="282"/>
        <v>0</v>
      </c>
      <c r="P1822" s="8">
        <f t="shared" si="283"/>
        <v>16.5</v>
      </c>
      <c r="Q1822" s="9">
        <f t="shared" si="284"/>
        <v>11.225</v>
      </c>
      <c r="R1822" s="9">
        <f t="shared" si="285"/>
        <v>9.125</v>
      </c>
      <c r="S1822" s="9">
        <f t="shared" si="286"/>
        <v>11.175000000000001</v>
      </c>
      <c r="T1822" s="9">
        <f t="shared" si="287"/>
        <v>10.375</v>
      </c>
      <c r="U1822" s="8">
        <f t="shared" si="288"/>
        <v>10.508333333333335</v>
      </c>
      <c r="V1822" s="8">
        <f t="shared" si="289"/>
        <v>10.475000000000001</v>
      </c>
    </row>
    <row r="1823" spans="1:22" ht="13.5" x14ac:dyDescent="0.25">
      <c r="A1823" s="3">
        <f>RSI!A1823</f>
        <v>44958</v>
      </c>
      <c r="B1823" s="2">
        <f>RSI!B1823</f>
        <v>10.999000000000001</v>
      </c>
      <c r="C1823" s="2">
        <f>RSI!I1823</f>
        <v>52.93927143429169</v>
      </c>
      <c r="D1823" s="2">
        <f>MACD!E1823</f>
        <v>7.158822428028877E-2</v>
      </c>
      <c r="E1823" s="2">
        <f>MACD!F1823</f>
        <v>7.3655679724381154E-2</v>
      </c>
      <c r="F1823" s="2">
        <f>'Moving Avg'!D1823</f>
        <v>10.823180000000001</v>
      </c>
      <c r="G1823" s="2">
        <f>'Moving Avg'!F1823</f>
        <v>10.947545000000002</v>
      </c>
      <c r="H1823" s="2">
        <f>'Moving Avg'!G1823</f>
        <v>10.898881999999993</v>
      </c>
      <c r="I1823" s="2">
        <f>'Moving Avg'!H1823</f>
        <v>12.050243500000013</v>
      </c>
      <c r="J1823" s="6" t="str">
        <f>OBV!F1823</f>
        <v>BEARISH</v>
      </c>
      <c r="K1823" s="6" t="str">
        <f>OBV!G1823</f>
        <v>NEUTRAL</v>
      </c>
      <c r="L1823" s="6" t="str">
        <f>OBV!H1823</f>
        <v>BEARISH DIVERGENCE</v>
      </c>
      <c r="M1823" s="8">
        <f t="shared" si="280"/>
        <v>25</v>
      </c>
      <c r="N1823" s="8">
        <f t="shared" si="281"/>
        <v>45</v>
      </c>
      <c r="O1823" s="8">
        <f t="shared" si="282"/>
        <v>0</v>
      </c>
      <c r="P1823" s="8">
        <f t="shared" si="283"/>
        <v>16.5</v>
      </c>
      <c r="Q1823" s="9">
        <f t="shared" si="284"/>
        <v>26.975000000000001</v>
      </c>
      <c r="R1823" s="9">
        <f t="shared" si="285"/>
        <v>18.125</v>
      </c>
      <c r="S1823" s="9">
        <f t="shared" si="286"/>
        <v>17.925000000000001</v>
      </c>
      <c r="T1823" s="9">
        <f t="shared" si="287"/>
        <v>21.625</v>
      </c>
      <c r="U1823" s="8">
        <f t="shared" si="288"/>
        <v>21.008333333333336</v>
      </c>
      <c r="V1823" s="8">
        <f t="shared" si="289"/>
        <v>21.162500000000001</v>
      </c>
    </row>
    <row r="1824" spans="1:22" ht="13.5" x14ac:dyDescent="0.25">
      <c r="A1824" s="3">
        <f>RSI!A1824</f>
        <v>44959</v>
      </c>
      <c r="B1824" s="2">
        <f>RSI!B1824</f>
        <v>10.999000000000001</v>
      </c>
      <c r="C1824" s="2">
        <f>RSI!I1824</f>
        <v>52.93927143429169</v>
      </c>
      <c r="D1824" s="2">
        <f>MACD!E1824</f>
        <v>6.3894824525966953E-2</v>
      </c>
      <c r="E1824" s="2">
        <f>MACD!F1824</f>
        <v>7.1703508684698325E-2</v>
      </c>
      <c r="F1824" s="2">
        <f>'Moving Avg'!D1824</f>
        <v>10.825180000000001</v>
      </c>
      <c r="G1824" s="2">
        <f>'Moving Avg'!F1824</f>
        <v>10.948045000000002</v>
      </c>
      <c r="H1824" s="2">
        <f>'Moving Avg'!G1824</f>
        <v>10.899281999999994</v>
      </c>
      <c r="I1824" s="2">
        <f>'Moving Avg'!H1824</f>
        <v>12.047096500000011</v>
      </c>
      <c r="J1824" s="6" t="str">
        <f>OBV!F1824</f>
        <v>BEARISH</v>
      </c>
      <c r="K1824" s="6" t="str">
        <f>OBV!G1824</f>
        <v>NEUTRAL</v>
      </c>
      <c r="L1824" s="6" t="str">
        <f>OBV!H1824</f>
        <v>BEARISH DIVERGENCE</v>
      </c>
      <c r="M1824" s="8">
        <f t="shared" si="280"/>
        <v>25</v>
      </c>
      <c r="N1824" s="8">
        <f t="shared" si="281"/>
        <v>45</v>
      </c>
      <c r="O1824" s="8">
        <f t="shared" si="282"/>
        <v>0</v>
      </c>
      <c r="P1824" s="8">
        <f t="shared" si="283"/>
        <v>16.5</v>
      </c>
      <c r="Q1824" s="9">
        <f t="shared" si="284"/>
        <v>26.975000000000001</v>
      </c>
      <c r="R1824" s="9">
        <f t="shared" si="285"/>
        <v>18.125</v>
      </c>
      <c r="S1824" s="9">
        <f t="shared" si="286"/>
        <v>17.925000000000001</v>
      </c>
      <c r="T1824" s="9">
        <f t="shared" si="287"/>
        <v>21.625</v>
      </c>
      <c r="U1824" s="8">
        <f t="shared" si="288"/>
        <v>21.008333333333336</v>
      </c>
      <c r="V1824" s="8">
        <f t="shared" si="289"/>
        <v>21.162500000000001</v>
      </c>
    </row>
    <row r="1825" spans="1:22" ht="13.5" x14ac:dyDescent="0.25">
      <c r="A1825" s="3">
        <f>RSI!A1825</f>
        <v>44960</v>
      </c>
      <c r="B1825" s="2">
        <f>RSI!B1825</f>
        <v>10.999000000000001</v>
      </c>
      <c r="C1825" s="2">
        <f>RSI!I1825</f>
        <v>52.93927143429169</v>
      </c>
      <c r="D1825" s="2">
        <f>MACD!E1825</f>
        <v>5.7025125863454207E-2</v>
      </c>
      <c r="E1825" s="2">
        <f>MACD!F1825</f>
        <v>6.8767832120449512E-2</v>
      </c>
      <c r="F1825" s="2">
        <f>'Moving Avg'!D1825</f>
        <v>10.917080000000002</v>
      </c>
      <c r="G1825" s="2">
        <f>'Moving Avg'!F1825</f>
        <v>10.948545000000001</v>
      </c>
      <c r="H1825" s="2">
        <f>'Moving Avg'!G1825</f>
        <v>10.899681999999995</v>
      </c>
      <c r="I1825" s="2">
        <f>'Moving Avg'!H1825</f>
        <v>12.043949500000011</v>
      </c>
      <c r="J1825" s="6" t="str">
        <f>OBV!F1825</f>
        <v>BULLISH</v>
      </c>
      <c r="K1825" s="6" t="str">
        <f>OBV!G1825</f>
        <v>NEUTRAL</v>
      </c>
      <c r="L1825" s="6" t="str">
        <f>OBV!H1825</f>
        <v>CONFIRMED BULLISH</v>
      </c>
      <c r="M1825" s="8">
        <f t="shared" si="280"/>
        <v>25</v>
      </c>
      <c r="N1825" s="8">
        <f t="shared" si="281"/>
        <v>45</v>
      </c>
      <c r="O1825" s="8">
        <f t="shared" si="282"/>
        <v>0</v>
      </c>
      <c r="P1825" s="8">
        <f t="shared" si="283"/>
        <v>83.5</v>
      </c>
      <c r="Q1825" s="9">
        <f t="shared" si="284"/>
        <v>37.024999999999999</v>
      </c>
      <c r="R1825" s="9">
        <f t="shared" si="285"/>
        <v>34.875</v>
      </c>
      <c r="S1825" s="9">
        <f t="shared" si="286"/>
        <v>48.075000000000003</v>
      </c>
      <c r="T1825" s="9">
        <f t="shared" si="287"/>
        <v>38.375</v>
      </c>
      <c r="U1825" s="8">
        <f t="shared" si="288"/>
        <v>39.991666666666667</v>
      </c>
      <c r="V1825" s="8">
        <f t="shared" si="289"/>
        <v>39.587500000000006</v>
      </c>
    </row>
    <row r="1826" spans="1:22" ht="13.5" x14ac:dyDescent="0.25">
      <c r="A1826" s="3">
        <f>RSI!A1826</f>
        <v>44963</v>
      </c>
      <c r="B1826" s="2">
        <f>RSI!B1826</f>
        <v>10.989000000000001</v>
      </c>
      <c r="C1826" s="2">
        <f>RSI!I1826</f>
        <v>52.352635578878754</v>
      </c>
      <c r="D1826" s="2">
        <f>MACD!E1826</f>
        <v>5.1619804964181171E-2</v>
      </c>
      <c r="E1826" s="2">
        <f>MACD!F1826</f>
        <v>6.5338226689195852E-2</v>
      </c>
      <c r="F1826" s="2">
        <f>'Moving Avg'!D1826</f>
        <v>10.997</v>
      </c>
      <c r="G1826" s="2">
        <f>'Moving Avg'!F1826</f>
        <v>10.948545000000001</v>
      </c>
      <c r="H1826" s="2">
        <f>'Moving Avg'!G1826</f>
        <v>10.899881999999996</v>
      </c>
      <c r="I1826" s="2">
        <f>'Moving Avg'!H1826</f>
        <v>12.039454000000008</v>
      </c>
      <c r="J1826" s="6" t="str">
        <f>OBV!F1826</f>
        <v>BULLISH</v>
      </c>
      <c r="K1826" s="6" t="str">
        <f>OBV!G1826</f>
        <v>NEUTRAL</v>
      </c>
      <c r="L1826" s="6" t="str">
        <f>OBV!H1826</f>
        <v>CONFIRMED BULLISH</v>
      </c>
      <c r="M1826" s="8">
        <f t="shared" si="280"/>
        <v>25</v>
      </c>
      <c r="N1826" s="8">
        <f t="shared" si="281"/>
        <v>45</v>
      </c>
      <c r="O1826" s="8">
        <f t="shared" si="282"/>
        <v>0</v>
      </c>
      <c r="P1826" s="8">
        <f t="shared" si="283"/>
        <v>83.5</v>
      </c>
      <c r="Q1826" s="9">
        <f t="shared" si="284"/>
        <v>37.024999999999999</v>
      </c>
      <c r="R1826" s="9">
        <f t="shared" si="285"/>
        <v>34.875</v>
      </c>
      <c r="S1826" s="9">
        <f t="shared" si="286"/>
        <v>48.075000000000003</v>
      </c>
      <c r="T1826" s="9">
        <f t="shared" si="287"/>
        <v>38.375</v>
      </c>
      <c r="U1826" s="8">
        <f t="shared" si="288"/>
        <v>39.991666666666667</v>
      </c>
      <c r="V1826" s="8">
        <f t="shared" si="289"/>
        <v>39.587500000000006</v>
      </c>
    </row>
    <row r="1827" spans="1:22" ht="13.5" x14ac:dyDescent="0.25">
      <c r="A1827" s="3">
        <f>RSI!A1827</f>
        <v>44964</v>
      </c>
      <c r="B1827" s="2">
        <f>RSI!B1827</f>
        <v>11.4785</v>
      </c>
      <c r="C1827" s="2">
        <f>RSI!I1827</f>
        <v>69.922534433217095</v>
      </c>
      <c r="D1827" s="2">
        <f>MACD!E1827</f>
        <v>1.0537347792793028E-2</v>
      </c>
      <c r="E1827" s="2">
        <f>MACD!F1827</f>
        <v>5.4378050909915286E-2</v>
      </c>
      <c r="F1827" s="2">
        <f>'Moving Avg'!D1827</f>
        <v>11.0929</v>
      </c>
      <c r="G1827" s="2">
        <f>'Moving Avg'!F1827</f>
        <v>10.973020000000002</v>
      </c>
      <c r="H1827" s="2">
        <f>'Moving Avg'!G1827</f>
        <v>10.909871999999996</v>
      </c>
      <c r="I1827" s="2">
        <f>'Moving Avg'!H1827</f>
        <v>12.037406000000008</v>
      </c>
      <c r="J1827" s="6" t="str">
        <f>OBV!F1827</f>
        <v>BEARISH</v>
      </c>
      <c r="K1827" s="6" t="str">
        <f>OBV!G1827</f>
        <v>NEUTRAL</v>
      </c>
      <c r="L1827" s="6" t="str">
        <f>OBV!H1827</f>
        <v>BEARISH DIVERGENCE</v>
      </c>
      <c r="M1827" s="8">
        <f t="shared" si="280"/>
        <v>25</v>
      </c>
      <c r="N1827" s="8">
        <f t="shared" si="281"/>
        <v>100</v>
      </c>
      <c r="O1827" s="8">
        <f t="shared" si="282"/>
        <v>0</v>
      </c>
      <c r="P1827" s="8">
        <f t="shared" si="283"/>
        <v>16.5</v>
      </c>
      <c r="Q1827" s="9">
        <f t="shared" si="284"/>
        <v>46.225000000000001</v>
      </c>
      <c r="R1827" s="9">
        <f t="shared" si="285"/>
        <v>29.125</v>
      </c>
      <c r="S1827" s="9">
        <f t="shared" si="286"/>
        <v>26.175000000000001</v>
      </c>
      <c r="T1827" s="9">
        <f t="shared" si="287"/>
        <v>35.375</v>
      </c>
      <c r="U1827" s="8">
        <f t="shared" si="288"/>
        <v>33.841666666666661</v>
      </c>
      <c r="V1827" s="8">
        <f t="shared" si="289"/>
        <v>34.224999999999994</v>
      </c>
    </row>
    <row r="1828" spans="1:22" ht="13.5" x14ac:dyDescent="0.25">
      <c r="A1828" s="3">
        <f>RSI!A1828</f>
        <v>44965</v>
      </c>
      <c r="B1828" s="2">
        <f>RSI!B1828</f>
        <v>11.4785</v>
      </c>
      <c r="C1828" s="2">
        <f>RSI!I1828</f>
        <v>69.922534433217095</v>
      </c>
      <c r="D1828" s="2">
        <f>MACD!E1828</f>
        <v>-2.7348193840547097E-2</v>
      </c>
      <c r="E1828" s="2">
        <f>MACD!F1828</f>
        <v>3.803280195982281E-2</v>
      </c>
      <c r="F1828" s="2">
        <f>'Moving Avg'!D1828</f>
        <v>11.188800000000001</v>
      </c>
      <c r="G1828" s="2">
        <f>'Moving Avg'!F1828</f>
        <v>10.997495000000001</v>
      </c>
      <c r="H1828" s="2">
        <f>'Moving Avg'!G1828</f>
        <v>10.919861999999998</v>
      </c>
      <c r="I1828" s="2">
        <f>'Moving Avg'!H1828</f>
        <v>12.035358000000008</v>
      </c>
      <c r="J1828" s="6" t="str">
        <f>OBV!F1828</f>
        <v>BEARISH</v>
      </c>
      <c r="K1828" s="6" t="str">
        <f>OBV!G1828</f>
        <v>NEUTRAL</v>
      </c>
      <c r="L1828" s="6" t="str">
        <f>OBV!H1828</f>
        <v>BEARISH DIVERGENCE</v>
      </c>
      <c r="M1828" s="8">
        <f t="shared" si="280"/>
        <v>25</v>
      </c>
      <c r="N1828" s="8">
        <f t="shared" si="281"/>
        <v>100</v>
      </c>
      <c r="O1828" s="8">
        <f t="shared" si="282"/>
        <v>0</v>
      </c>
      <c r="P1828" s="8">
        <f t="shared" si="283"/>
        <v>16.5</v>
      </c>
      <c r="Q1828" s="9">
        <f t="shared" si="284"/>
        <v>46.225000000000001</v>
      </c>
      <c r="R1828" s="9">
        <f t="shared" si="285"/>
        <v>29.125</v>
      </c>
      <c r="S1828" s="9">
        <f t="shared" si="286"/>
        <v>26.175000000000001</v>
      </c>
      <c r="T1828" s="9">
        <f t="shared" si="287"/>
        <v>35.375</v>
      </c>
      <c r="U1828" s="8">
        <f t="shared" si="288"/>
        <v>33.841666666666661</v>
      </c>
      <c r="V1828" s="8">
        <f t="shared" si="289"/>
        <v>34.224999999999994</v>
      </c>
    </row>
    <row r="1829" spans="1:22" ht="13.5" x14ac:dyDescent="0.25">
      <c r="A1829" s="3">
        <f>RSI!A1829</f>
        <v>44966</v>
      </c>
      <c r="B1829" s="2">
        <f>RSI!B1829</f>
        <v>11.4785</v>
      </c>
      <c r="C1829" s="2">
        <f>RSI!I1829</f>
        <v>69.922534433217095</v>
      </c>
      <c r="D1829" s="2">
        <f>MACD!E1829</f>
        <v>-6.2297285503813526E-2</v>
      </c>
      <c r="E1829" s="2">
        <f>MACD!F1829</f>
        <v>1.7966784467095542E-2</v>
      </c>
      <c r="F1829" s="2">
        <f>'Moving Avg'!D1829</f>
        <v>11.284699999999997</v>
      </c>
      <c r="G1829" s="2">
        <f>'Moving Avg'!F1829</f>
        <v>11.02197</v>
      </c>
      <c r="H1829" s="2">
        <f>'Moving Avg'!G1829</f>
        <v>10.929851999999999</v>
      </c>
      <c r="I1829" s="2">
        <f>'Moving Avg'!H1829</f>
        <v>12.033310000000007</v>
      </c>
      <c r="J1829" s="6" t="str">
        <f>OBV!F1829</f>
        <v>BEARISH</v>
      </c>
      <c r="K1829" s="6" t="str">
        <f>OBV!G1829</f>
        <v>NEUTRAL</v>
      </c>
      <c r="L1829" s="6" t="str">
        <f>OBV!H1829</f>
        <v>BEARISH DIVERGENCE</v>
      </c>
      <c r="M1829" s="8">
        <f t="shared" si="280"/>
        <v>25</v>
      </c>
      <c r="N1829" s="8">
        <f t="shared" si="281"/>
        <v>100</v>
      </c>
      <c r="O1829" s="8">
        <f t="shared" si="282"/>
        <v>0</v>
      </c>
      <c r="P1829" s="8">
        <f t="shared" si="283"/>
        <v>16.5</v>
      </c>
      <c r="Q1829" s="9">
        <f t="shared" si="284"/>
        <v>46.225000000000001</v>
      </c>
      <c r="R1829" s="9">
        <f t="shared" si="285"/>
        <v>29.125</v>
      </c>
      <c r="S1829" s="9">
        <f t="shared" si="286"/>
        <v>26.175000000000001</v>
      </c>
      <c r="T1829" s="9">
        <f t="shared" si="287"/>
        <v>35.375</v>
      </c>
      <c r="U1829" s="8">
        <f t="shared" si="288"/>
        <v>33.841666666666661</v>
      </c>
      <c r="V1829" s="8">
        <f t="shared" si="289"/>
        <v>34.224999999999994</v>
      </c>
    </row>
    <row r="1830" spans="1:22" ht="13.5" x14ac:dyDescent="0.25">
      <c r="A1830" s="3">
        <f>RSI!A1830</f>
        <v>44967</v>
      </c>
      <c r="B1830" s="2">
        <f>RSI!B1830</f>
        <v>11.4785</v>
      </c>
      <c r="C1830" s="2">
        <f>RSI!I1830</f>
        <v>69.922534433217095</v>
      </c>
      <c r="D1830" s="2">
        <f>MACD!E1830</f>
        <v>-0.16370130563310958</v>
      </c>
      <c r="E1830" s="2">
        <f>MACD!F1830</f>
        <v>-1.8366833552945487E-2</v>
      </c>
      <c r="F1830" s="2">
        <f>'Moving Avg'!D1830</f>
        <v>11.380599999999998</v>
      </c>
      <c r="G1830" s="2">
        <f>'Moving Avg'!F1830</f>
        <v>11.046445</v>
      </c>
      <c r="H1830" s="2">
        <f>'Moving Avg'!G1830</f>
        <v>10.949631999999999</v>
      </c>
      <c r="I1830" s="2">
        <f>'Moving Avg'!H1830</f>
        <v>12.031262000000011</v>
      </c>
      <c r="J1830" s="6" t="str">
        <f>OBV!F1830</f>
        <v>BEARISH</v>
      </c>
      <c r="K1830" s="6" t="str">
        <f>OBV!G1830</f>
        <v>NEUTRAL</v>
      </c>
      <c r="L1830" s="6" t="str">
        <f>OBV!H1830</f>
        <v>BEARISH DIVERGENCE</v>
      </c>
      <c r="M1830" s="8">
        <f t="shared" si="280"/>
        <v>25</v>
      </c>
      <c r="N1830" s="8">
        <f t="shared" si="281"/>
        <v>100</v>
      </c>
      <c r="O1830" s="8">
        <f t="shared" si="282"/>
        <v>0</v>
      </c>
      <c r="P1830" s="8">
        <f t="shared" si="283"/>
        <v>16.5</v>
      </c>
      <c r="Q1830" s="9">
        <f t="shared" si="284"/>
        <v>46.225000000000001</v>
      </c>
      <c r="R1830" s="9">
        <f t="shared" si="285"/>
        <v>29.125</v>
      </c>
      <c r="S1830" s="9">
        <f t="shared" si="286"/>
        <v>26.175000000000001</v>
      </c>
      <c r="T1830" s="9">
        <f t="shared" si="287"/>
        <v>35.375</v>
      </c>
      <c r="U1830" s="8">
        <f t="shared" si="288"/>
        <v>33.841666666666661</v>
      </c>
      <c r="V1830" s="8">
        <f t="shared" si="289"/>
        <v>34.224999999999994</v>
      </c>
    </row>
    <row r="1831" spans="1:22" ht="13.5" x14ac:dyDescent="0.25">
      <c r="A1831" s="3">
        <f>RSI!A1831</f>
        <v>44970</v>
      </c>
      <c r="B1831" s="2">
        <f>RSI!B1831</f>
        <v>11.4785</v>
      </c>
      <c r="C1831" s="2">
        <f>RSI!I1831</f>
        <v>69.922534433217095</v>
      </c>
      <c r="D1831" s="2">
        <f>MACD!E1831</f>
        <v>-0.24430728943089797</v>
      </c>
      <c r="E1831" s="2">
        <f>MACD!F1831</f>
        <v>-6.3554924728535994E-2</v>
      </c>
      <c r="F1831" s="2">
        <f>'Moving Avg'!D1831</f>
        <v>11.4785</v>
      </c>
      <c r="G1831" s="2">
        <f>'Moving Avg'!F1831</f>
        <v>11.070919999999999</v>
      </c>
      <c r="H1831" s="2">
        <f>'Moving Avg'!G1831</f>
        <v>10.978802</v>
      </c>
      <c r="I1831" s="2">
        <f>'Moving Avg'!H1831</f>
        <v>12.02921400000001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  <c r="M1831" s="8">
        <f t="shared" si="280"/>
        <v>25</v>
      </c>
      <c r="N1831" s="8">
        <f t="shared" si="281"/>
        <v>100</v>
      </c>
      <c r="O1831" s="8">
        <f t="shared" si="282"/>
        <v>0</v>
      </c>
      <c r="P1831" s="8">
        <f t="shared" si="283"/>
        <v>33</v>
      </c>
      <c r="Q1831" s="9">
        <f t="shared" si="284"/>
        <v>48.7</v>
      </c>
      <c r="R1831" s="9">
        <f t="shared" si="285"/>
        <v>33.25</v>
      </c>
      <c r="S1831" s="9">
        <f t="shared" si="286"/>
        <v>33.6</v>
      </c>
      <c r="T1831" s="9">
        <f t="shared" si="287"/>
        <v>39.5</v>
      </c>
      <c r="U1831" s="8">
        <f t="shared" si="288"/>
        <v>38.516666666666673</v>
      </c>
      <c r="V1831" s="8">
        <f t="shared" si="289"/>
        <v>38.762500000000003</v>
      </c>
    </row>
    <row r="1832" spans="1:22" ht="13.5" x14ac:dyDescent="0.25">
      <c r="A1832" s="3">
        <f>RSI!A1832</f>
        <v>44971</v>
      </c>
      <c r="B1832" s="2">
        <f>RSI!B1832</f>
        <v>11.4785</v>
      </c>
      <c r="C1832" s="2">
        <f>RSI!I1832</f>
        <v>69.922534433217095</v>
      </c>
      <c r="D1832" s="2">
        <f>MACD!E1832</f>
        <v>-0.25179280620203315</v>
      </c>
      <c r="E1832" s="2">
        <f>MACD!F1832</f>
        <v>-0.10120250102323544</v>
      </c>
      <c r="F1832" s="2">
        <f>'Moving Avg'!D1832</f>
        <v>11.4785</v>
      </c>
      <c r="G1832" s="2">
        <f>'Moving Avg'!F1832</f>
        <v>11.095395</v>
      </c>
      <c r="H1832" s="2">
        <f>'Moving Avg'!G1832</f>
        <v>11.008372000000001</v>
      </c>
      <c r="I1832" s="2">
        <f>'Moving Avg'!H1832</f>
        <v>12.027166000000008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  <c r="M1832" s="8">
        <f t="shared" si="280"/>
        <v>25</v>
      </c>
      <c r="N1832" s="8">
        <f t="shared" si="281"/>
        <v>100</v>
      </c>
      <c r="O1832" s="8">
        <f t="shared" si="282"/>
        <v>0</v>
      </c>
      <c r="P1832" s="8">
        <f t="shared" si="283"/>
        <v>33</v>
      </c>
      <c r="Q1832" s="9">
        <f t="shared" si="284"/>
        <v>48.7</v>
      </c>
      <c r="R1832" s="9">
        <f t="shared" si="285"/>
        <v>33.25</v>
      </c>
      <c r="S1832" s="9">
        <f t="shared" si="286"/>
        <v>33.6</v>
      </c>
      <c r="T1832" s="9">
        <f t="shared" si="287"/>
        <v>39.5</v>
      </c>
      <c r="U1832" s="8">
        <f t="shared" si="288"/>
        <v>38.516666666666673</v>
      </c>
      <c r="V1832" s="8">
        <f t="shared" si="289"/>
        <v>38.762500000000003</v>
      </c>
    </row>
    <row r="1833" spans="1:22" ht="13.5" x14ac:dyDescent="0.25">
      <c r="A1833" s="3">
        <f>RSI!A1833</f>
        <v>44972</v>
      </c>
      <c r="B1833" s="2">
        <f>RSI!B1833</f>
        <v>11.4785</v>
      </c>
      <c r="C1833" s="2">
        <f>RSI!I1833</f>
        <v>69.922534433217095</v>
      </c>
      <c r="D1833" s="2">
        <f>MACD!E1833</f>
        <v>-0.2602524810944935</v>
      </c>
      <c r="E1833" s="2">
        <f>MACD!F1833</f>
        <v>-0.13301249703748708</v>
      </c>
      <c r="F1833" s="2">
        <f>'Moving Avg'!D1833</f>
        <v>11.4785</v>
      </c>
      <c r="G1833" s="2">
        <f>'Moving Avg'!F1833</f>
        <v>11.119869999999999</v>
      </c>
      <c r="H1833" s="2">
        <f>'Moving Avg'!G1833</f>
        <v>11.046934</v>
      </c>
      <c r="I1833" s="2">
        <f>'Moving Avg'!H1833</f>
        <v>12.02461850000001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  <c r="M1833" s="8">
        <f t="shared" si="280"/>
        <v>25</v>
      </c>
      <c r="N1833" s="8">
        <f t="shared" si="281"/>
        <v>100</v>
      </c>
      <c r="O1833" s="8">
        <f t="shared" si="282"/>
        <v>0</v>
      </c>
      <c r="P1833" s="8">
        <f t="shared" si="283"/>
        <v>33</v>
      </c>
      <c r="Q1833" s="9">
        <f t="shared" si="284"/>
        <v>48.7</v>
      </c>
      <c r="R1833" s="9">
        <f t="shared" si="285"/>
        <v>33.25</v>
      </c>
      <c r="S1833" s="9">
        <f t="shared" si="286"/>
        <v>33.6</v>
      </c>
      <c r="T1833" s="9">
        <f t="shared" si="287"/>
        <v>39.5</v>
      </c>
      <c r="U1833" s="8">
        <f t="shared" si="288"/>
        <v>38.516666666666673</v>
      </c>
      <c r="V1833" s="8">
        <f t="shared" si="289"/>
        <v>38.762500000000003</v>
      </c>
    </row>
    <row r="1834" spans="1:22" ht="13.5" x14ac:dyDescent="0.25">
      <c r="A1834" s="3">
        <f>RSI!A1834</f>
        <v>44973</v>
      </c>
      <c r="B1834" s="2">
        <f>RSI!B1834</f>
        <v>11.4785</v>
      </c>
      <c r="C1834" s="2">
        <f>RSI!I1834</f>
        <v>69.922534433217095</v>
      </c>
      <c r="D1834" s="2">
        <f>MACD!E1834</f>
        <v>-0.26937897873281003</v>
      </c>
      <c r="E1834" s="2">
        <f>MACD!F1834</f>
        <v>-0.16028579337655169</v>
      </c>
      <c r="F1834" s="2">
        <f>'Moving Avg'!D1834</f>
        <v>11.4785</v>
      </c>
      <c r="G1834" s="2">
        <f>'Moving Avg'!F1834</f>
        <v>11.144344999999998</v>
      </c>
      <c r="H1834" s="2">
        <f>'Moving Avg'!G1834</f>
        <v>11.076904000000003</v>
      </c>
      <c r="I1834" s="2">
        <f>'Moving Avg'!H1834</f>
        <v>12.022071000000013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  <c r="M1834" s="8">
        <f t="shared" si="280"/>
        <v>25</v>
      </c>
      <c r="N1834" s="8">
        <f t="shared" si="281"/>
        <v>100</v>
      </c>
      <c r="O1834" s="8">
        <f t="shared" si="282"/>
        <v>0</v>
      </c>
      <c r="P1834" s="8">
        <f t="shared" si="283"/>
        <v>33</v>
      </c>
      <c r="Q1834" s="9">
        <f t="shared" si="284"/>
        <v>48.7</v>
      </c>
      <c r="R1834" s="9">
        <f t="shared" si="285"/>
        <v>33.25</v>
      </c>
      <c r="S1834" s="9">
        <f t="shared" si="286"/>
        <v>33.6</v>
      </c>
      <c r="T1834" s="9">
        <f t="shared" si="287"/>
        <v>39.5</v>
      </c>
      <c r="U1834" s="8">
        <f t="shared" si="288"/>
        <v>38.516666666666673</v>
      </c>
      <c r="V1834" s="8">
        <f t="shared" si="289"/>
        <v>38.762500000000003</v>
      </c>
    </row>
    <row r="1835" spans="1:22" ht="13.5" x14ac:dyDescent="0.25">
      <c r="A1835" s="3">
        <f>RSI!A1835</f>
        <v>44974</v>
      </c>
      <c r="B1835" s="2">
        <f>RSI!B1835</f>
        <v>11.4785</v>
      </c>
      <c r="C1835" s="2">
        <f>RSI!I1835</f>
        <v>69.922534433217095</v>
      </c>
      <c r="D1835" s="2">
        <f>MACD!E1835</f>
        <v>-0.27892391017328144</v>
      </c>
      <c r="E1835" s="2">
        <f>MACD!F1835</f>
        <v>-0.18401341673589763</v>
      </c>
      <c r="F1835" s="2">
        <f>'Moving Avg'!D1835</f>
        <v>11.4785</v>
      </c>
      <c r="G1835" s="2">
        <f>'Moving Avg'!F1835</f>
        <v>11.168819999999998</v>
      </c>
      <c r="H1835" s="2">
        <f>'Moving Avg'!G1835</f>
        <v>11.106873999999999</v>
      </c>
      <c r="I1835" s="2">
        <f>'Moving Avg'!H1835</f>
        <v>12.019523500000014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  <c r="M1835" s="8">
        <f t="shared" si="280"/>
        <v>25</v>
      </c>
      <c r="N1835" s="8">
        <f t="shared" si="281"/>
        <v>100</v>
      </c>
      <c r="O1835" s="8">
        <f t="shared" si="282"/>
        <v>0</v>
      </c>
      <c r="P1835" s="8">
        <f t="shared" si="283"/>
        <v>33</v>
      </c>
      <c r="Q1835" s="9">
        <f t="shared" si="284"/>
        <v>48.7</v>
      </c>
      <c r="R1835" s="9">
        <f t="shared" si="285"/>
        <v>33.25</v>
      </c>
      <c r="S1835" s="9">
        <f t="shared" si="286"/>
        <v>33.6</v>
      </c>
      <c r="T1835" s="9">
        <f t="shared" si="287"/>
        <v>39.5</v>
      </c>
      <c r="U1835" s="8">
        <f t="shared" si="288"/>
        <v>38.516666666666673</v>
      </c>
      <c r="V1835" s="8">
        <f t="shared" si="289"/>
        <v>38.762500000000003</v>
      </c>
    </row>
    <row r="1836" spans="1:22" ht="13.5" x14ac:dyDescent="0.25">
      <c r="A1836" s="3">
        <f>RSI!A1836</f>
        <v>44977</v>
      </c>
      <c r="B1836" s="2">
        <f>RSI!B1836</f>
        <v>11.988</v>
      </c>
      <c r="C1836" s="2">
        <f>RSI!I1836</f>
        <v>82.791218542387668</v>
      </c>
      <c r="D1836" s="2">
        <f>MACD!E1836</f>
        <v>-0.32796710249646388</v>
      </c>
      <c r="E1836" s="2">
        <f>MACD!F1836</f>
        <v>-0.21280415388801088</v>
      </c>
      <c r="F1836" s="2">
        <f>'Moving Avg'!D1836</f>
        <v>11.580400000000001</v>
      </c>
      <c r="G1836" s="2">
        <f>'Moving Avg'!F1836</f>
        <v>11.218769999999997</v>
      </c>
      <c r="H1836" s="2">
        <f>'Moving Avg'!G1836</f>
        <v>11.138242</v>
      </c>
      <c r="I1836" s="2">
        <f>'Moving Avg'!H1836</f>
        <v>12.019523500000012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  <c r="M1836" s="8">
        <f t="shared" si="280"/>
        <v>0</v>
      </c>
      <c r="N1836" s="8">
        <f t="shared" si="281"/>
        <v>100</v>
      </c>
      <c r="O1836" s="8">
        <f t="shared" si="282"/>
        <v>0</v>
      </c>
      <c r="P1836" s="8">
        <f t="shared" si="283"/>
        <v>83.5</v>
      </c>
      <c r="Q1836" s="9">
        <f t="shared" si="284"/>
        <v>47.524999999999999</v>
      </c>
      <c r="R1836" s="9">
        <f t="shared" si="285"/>
        <v>40.875</v>
      </c>
      <c r="S1836" s="9">
        <f t="shared" si="286"/>
        <v>52.575000000000003</v>
      </c>
      <c r="T1836" s="9">
        <f t="shared" si="287"/>
        <v>45.875</v>
      </c>
      <c r="U1836" s="8">
        <f t="shared" si="288"/>
        <v>46.991666666666674</v>
      </c>
      <c r="V1836" s="8">
        <f t="shared" si="289"/>
        <v>46.712500000000006</v>
      </c>
    </row>
    <row r="1837" spans="1:22" ht="13.5" x14ac:dyDescent="0.25">
      <c r="A1837" s="3">
        <f>RSI!A1837</f>
        <v>44978</v>
      </c>
      <c r="B1837" s="2">
        <f>RSI!B1837</f>
        <v>11.988</v>
      </c>
      <c r="C1837" s="2">
        <f>RSI!I1837</f>
        <v>82.791218542387668</v>
      </c>
      <c r="D1837" s="2">
        <f>MACD!E1837</f>
        <v>-0.29873066226537759</v>
      </c>
      <c r="E1837" s="2">
        <f>MACD!F1837</f>
        <v>-0.22998945556348424</v>
      </c>
      <c r="F1837" s="2">
        <f>'Moving Avg'!D1837</f>
        <v>11.682300000000001</v>
      </c>
      <c r="G1837" s="2">
        <f>'Moving Avg'!F1837</f>
        <v>11.268719999999998</v>
      </c>
      <c r="H1837" s="2">
        <f>'Moving Avg'!G1837</f>
        <v>11.160419999999998</v>
      </c>
      <c r="I1837" s="2">
        <f>'Moving Avg'!H1837</f>
        <v>12.019523500000012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  <c r="M1837" s="8">
        <f t="shared" si="280"/>
        <v>0</v>
      </c>
      <c r="N1837" s="8">
        <f t="shared" si="281"/>
        <v>100</v>
      </c>
      <c r="O1837" s="8">
        <f t="shared" si="282"/>
        <v>0</v>
      </c>
      <c r="P1837" s="8">
        <f t="shared" si="283"/>
        <v>83.5</v>
      </c>
      <c r="Q1837" s="9">
        <f t="shared" si="284"/>
        <v>47.524999999999999</v>
      </c>
      <c r="R1837" s="9">
        <f t="shared" si="285"/>
        <v>40.875</v>
      </c>
      <c r="S1837" s="9">
        <f t="shared" si="286"/>
        <v>52.575000000000003</v>
      </c>
      <c r="T1837" s="9">
        <f t="shared" si="287"/>
        <v>45.875</v>
      </c>
      <c r="U1837" s="8">
        <f t="shared" si="288"/>
        <v>46.991666666666674</v>
      </c>
      <c r="V1837" s="8">
        <f t="shared" si="289"/>
        <v>46.712500000000006</v>
      </c>
    </row>
    <row r="1838" spans="1:22" ht="13.5" x14ac:dyDescent="0.25">
      <c r="A1838" s="3">
        <f>RSI!A1838</f>
        <v>44979</v>
      </c>
      <c r="B1838" s="2">
        <f>RSI!B1838</f>
        <v>11.988</v>
      </c>
      <c r="C1838" s="2">
        <f>RSI!I1838</f>
        <v>82.791218542387668</v>
      </c>
      <c r="D1838" s="2">
        <f>MACD!E1838</f>
        <v>-0.27822654912403877</v>
      </c>
      <c r="E1838" s="2">
        <f>MACD!F1838</f>
        <v>-0.23963687427559516</v>
      </c>
      <c r="F1838" s="2">
        <f>'Moving Avg'!D1838</f>
        <v>11.7842</v>
      </c>
      <c r="G1838" s="2">
        <f>'Moving Avg'!F1838</f>
        <v>11.318669999999999</v>
      </c>
      <c r="H1838" s="2">
        <f>'Moving Avg'!G1838</f>
        <v>11.182598000000002</v>
      </c>
      <c r="I1838" s="2">
        <f>'Moving Avg'!H1838</f>
        <v>12.019523500000009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  <c r="M1838" s="8">
        <f t="shared" si="280"/>
        <v>0</v>
      </c>
      <c r="N1838" s="8">
        <f t="shared" si="281"/>
        <v>100</v>
      </c>
      <c r="O1838" s="8">
        <f t="shared" si="282"/>
        <v>0</v>
      </c>
      <c r="P1838" s="8">
        <f t="shared" si="283"/>
        <v>83.5</v>
      </c>
      <c r="Q1838" s="9">
        <f t="shared" si="284"/>
        <v>47.524999999999999</v>
      </c>
      <c r="R1838" s="9">
        <f t="shared" si="285"/>
        <v>40.875</v>
      </c>
      <c r="S1838" s="9">
        <f t="shared" si="286"/>
        <v>52.575000000000003</v>
      </c>
      <c r="T1838" s="9">
        <f t="shared" si="287"/>
        <v>45.875</v>
      </c>
      <c r="U1838" s="8">
        <f t="shared" si="288"/>
        <v>46.991666666666674</v>
      </c>
      <c r="V1838" s="8">
        <f t="shared" si="289"/>
        <v>46.712500000000006</v>
      </c>
    </row>
    <row r="1839" spans="1:22" ht="13.5" x14ac:dyDescent="0.25">
      <c r="A1839" s="3">
        <f>RSI!A1839</f>
        <v>44980</v>
      </c>
      <c r="B1839" s="2">
        <f>RSI!B1839</f>
        <v>11.988</v>
      </c>
      <c r="C1839" s="2">
        <f>RSI!I1839</f>
        <v>82.791218542387654</v>
      </c>
      <c r="D1839" s="2">
        <f>MACD!E1839</f>
        <v>-0.26479766789793047</v>
      </c>
      <c r="E1839" s="2">
        <f>MACD!F1839</f>
        <v>-0.24466903300006224</v>
      </c>
      <c r="F1839" s="2">
        <f>'Moving Avg'!D1839</f>
        <v>11.886099999999999</v>
      </c>
      <c r="G1839" s="2">
        <f>'Moving Avg'!F1839</f>
        <v>11.36862</v>
      </c>
      <c r="H1839" s="2">
        <f>'Moving Avg'!G1839</f>
        <v>11.202978000000003</v>
      </c>
      <c r="I1839" s="2">
        <f>'Moving Avg'!H1839</f>
        <v>12.019523500000007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  <c r="M1839" s="8">
        <f t="shared" si="280"/>
        <v>0</v>
      </c>
      <c r="N1839" s="8">
        <f t="shared" si="281"/>
        <v>100</v>
      </c>
      <c r="O1839" s="8">
        <f t="shared" si="282"/>
        <v>0</v>
      </c>
      <c r="P1839" s="8">
        <f t="shared" si="283"/>
        <v>83.5</v>
      </c>
      <c r="Q1839" s="9">
        <f t="shared" si="284"/>
        <v>47.524999999999999</v>
      </c>
      <c r="R1839" s="9">
        <f t="shared" si="285"/>
        <v>40.875</v>
      </c>
      <c r="S1839" s="9">
        <f t="shared" si="286"/>
        <v>52.575000000000003</v>
      </c>
      <c r="T1839" s="9">
        <f t="shared" si="287"/>
        <v>45.875</v>
      </c>
      <c r="U1839" s="8">
        <f t="shared" si="288"/>
        <v>46.991666666666674</v>
      </c>
      <c r="V1839" s="8">
        <f t="shared" si="289"/>
        <v>46.712500000000006</v>
      </c>
    </row>
    <row r="1840" spans="1:22" ht="13.5" x14ac:dyDescent="0.25">
      <c r="A1840" s="3">
        <f>RSI!A1840</f>
        <v>44981</v>
      </c>
      <c r="B1840" s="2">
        <f>RSI!B1840</f>
        <v>11.988</v>
      </c>
      <c r="C1840" s="2">
        <f>RSI!I1840</f>
        <v>82.791218542387654</v>
      </c>
      <c r="D1840" s="2">
        <f>MACD!E1840</f>
        <v>-0.25706509522336773</v>
      </c>
      <c r="E1840" s="2">
        <f>MACD!F1840</f>
        <v>-0.24714824544472336</v>
      </c>
      <c r="F1840" s="2">
        <f>'Moving Avg'!D1840</f>
        <v>11.988</v>
      </c>
      <c r="G1840" s="2">
        <f>'Moving Avg'!F1840</f>
        <v>11.441044999999999</v>
      </c>
      <c r="H1840" s="2">
        <f>'Moving Avg'!G1840</f>
        <v>11.223358000000003</v>
      </c>
      <c r="I1840" s="2">
        <f>'Moving Avg'!H1840</f>
        <v>12.019523500000007</v>
      </c>
      <c r="J1840" s="6" t="str">
        <f>OBV!F1840</f>
        <v>BULLISH</v>
      </c>
      <c r="K1840" s="6" t="str">
        <f>OBV!G1840</f>
        <v>NEUTRAL</v>
      </c>
      <c r="L1840" s="6" t="str">
        <f>OBV!H1840</f>
        <v>CONFIRMED BULLISH</v>
      </c>
      <c r="M1840" s="8">
        <f t="shared" si="280"/>
        <v>0</v>
      </c>
      <c r="N1840" s="8">
        <f t="shared" si="281"/>
        <v>45</v>
      </c>
      <c r="O1840" s="8">
        <f t="shared" si="282"/>
        <v>0</v>
      </c>
      <c r="P1840" s="8">
        <f t="shared" si="283"/>
        <v>83.5</v>
      </c>
      <c r="Q1840" s="9">
        <f t="shared" si="284"/>
        <v>28.274999999999999</v>
      </c>
      <c r="R1840" s="9">
        <f t="shared" si="285"/>
        <v>29.875</v>
      </c>
      <c r="S1840" s="9">
        <f t="shared" si="286"/>
        <v>44.325000000000003</v>
      </c>
      <c r="T1840" s="9">
        <f t="shared" si="287"/>
        <v>32.125</v>
      </c>
      <c r="U1840" s="8">
        <f t="shared" si="288"/>
        <v>34.158333333333331</v>
      </c>
      <c r="V1840" s="8">
        <f t="shared" si="289"/>
        <v>33.65</v>
      </c>
    </row>
    <row r="1841" spans="1:22" ht="13.5" x14ac:dyDescent="0.25">
      <c r="A1841" s="3">
        <f>RSI!A1841</f>
        <v>44984</v>
      </c>
      <c r="B1841" s="2">
        <f>RSI!B1841</f>
        <v>11.988</v>
      </c>
      <c r="C1841" s="2">
        <f>RSI!I1841</f>
        <v>82.791218542387668</v>
      </c>
      <c r="D1841" s="2">
        <f>MACD!E1841</f>
        <v>-0.25388356284046587</v>
      </c>
      <c r="E1841" s="2">
        <f>MACD!F1841</f>
        <v>-0.24849530892387189</v>
      </c>
      <c r="F1841" s="2">
        <f>'Moving Avg'!D1841</f>
        <v>11.988</v>
      </c>
      <c r="G1841" s="2">
        <f>'Moving Avg'!F1841</f>
        <v>11.510974999999998</v>
      </c>
      <c r="H1841" s="2">
        <f>'Moving Avg'!G1841</f>
        <v>11.243738000000002</v>
      </c>
      <c r="I1841" s="2">
        <f>'Moving Avg'!H1841</f>
        <v>12.019523500000005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  <c r="M1841" s="8">
        <f t="shared" si="280"/>
        <v>0</v>
      </c>
      <c r="N1841" s="8">
        <f t="shared" si="281"/>
        <v>45</v>
      </c>
      <c r="O1841" s="8">
        <f t="shared" si="282"/>
        <v>0</v>
      </c>
      <c r="P1841" s="8">
        <f t="shared" si="283"/>
        <v>33</v>
      </c>
      <c r="Q1841" s="9">
        <f t="shared" si="284"/>
        <v>20.7</v>
      </c>
      <c r="R1841" s="9">
        <f t="shared" si="285"/>
        <v>17.25</v>
      </c>
      <c r="S1841" s="9">
        <f t="shared" si="286"/>
        <v>21.6</v>
      </c>
      <c r="T1841" s="9">
        <f t="shared" si="287"/>
        <v>19.5</v>
      </c>
      <c r="U1841" s="8">
        <f t="shared" si="288"/>
        <v>19.850000000000001</v>
      </c>
      <c r="V1841" s="8">
        <f t="shared" si="289"/>
        <v>19.762500000000003</v>
      </c>
    </row>
    <row r="1842" spans="1:22" ht="13.5" x14ac:dyDescent="0.25">
      <c r="A1842" s="3">
        <f>RSI!A1842</f>
        <v>44985</v>
      </c>
      <c r="B1842" s="2">
        <f>RSI!B1842</f>
        <v>11.988</v>
      </c>
      <c r="C1842" s="2">
        <f>RSI!I1842</f>
        <v>82.791218542387668</v>
      </c>
      <c r="D1842" s="2">
        <f>MACD!E1842</f>
        <v>-0.25430391709499567</v>
      </c>
      <c r="E1842" s="2">
        <f>MACD!F1842</f>
        <v>-0.24965703055809665</v>
      </c>
      <c r="F1842" s="2">
        <f>'Moving Avg'!D1842</f>
        <v>11.988</v>
      </c>
      <c r="G1842" s="2">
        <f>'Moving Avg'!F1842</f>
        <v>11.560424999999999</v>
      </c>
      <c r="H1842" s="2">
        <f>'Moving Avg'!G1842</f>
        <v>11.264118000000003</v>
      </c>
      <c r="I1842" s="2">
        <f>'Moving Avg'!H1842</f>
        <v>12.019523500000005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  <c r="M1842" s="8">
        <f t="shared" si="280"/>
        <v>0</v>
      </c>
      <c r="N1842" s="8">
        <f t="shared" si="281"/>
        <v>45</v>
      </c>
      <c r="O1842" s="8">
        <f t="shared" si="282"/>
        <v>0</v>
      </c>
      <c r="P1842" s="8">
        <f t="shared" si="283"/>
        <v>33</v>
      </c>
      <c r="Q1842" s="9">
        <f t="shared" si="284"/>
        <v>20.7</v>
      </c>
      <c r="R1842" s="9">
        <f t="shared" si="285"/>
        <v>17.25</v>
      </c>
      <c r="S1842" s="9">
        <f t="shared" si="286"/>
        <v>21.6</v>
      </c>
      <c r="T1842" s="9">
        <f t="shared" si="287"/>
        <v>19.5</v>
      </c>
      <c r="U1842" s="8">
        <f t="shared" si="288"/>
        <v>19.850000000000001</v>
      </c>
      <c r="V1842" s="8">
        <f t="shared" si="289"/>
        <v>19.762500000000003</v>
      </c>
    </row>
    <row r="1843" spans="1:22" ht="13.5" x14ac:dyDescent="0.25">
      <c r="A1843" s="3">
        <f>RSI!A1843</f>
        <v>44986</v>
      </c>
      <c r="B1843" s="2">
        <f>RSI!B1843</f>
        <v>11.988</v>
      </c>
      <c r="C1843" s="2">
        <f>RSI!I1843</f>
        <v>82.791218542387668</v>
      </c>
      <c r="D1843" s="2">
        <f>MACD!E1843</f>
        <v>-0.25754147194290411</v>
      </c>
      <c r="E1843" s="2">
        <f>MACD!F1843</f>
        <v>-0.25123391883505819</v>
      </c>
      <c r="F1843" s="2">
        <f>'Moving Avg'!D1843</f>
        <v>11.988</v>
      </c>
      <c r="G1843" s="2">
        <f>'Moving Avg'!F1843</f>
        <v>11.609874999999999</v>
      </c>
      <c r="H1843" s="2">
        <f>'Moving Avg'!G1843</f>
        <v>11.274708000000006</v>
      </c>
      <c r="I1843" s="2">
        <f>'Moving Avg'!H1843</f>
        <v>12.016826000000004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  <c r="M1843" s="8">
        <f t="shared" si="280"/>
        <v>0</v>
      </c>
      <c r="N1843" s="8">
        <f t="shared" si="281"/>
        <v>45</v>
      </c>
      <c r="O1843" s="8">
        <f t="shared" si="282"/>
        <v>0</v>
      </c>
      <c r="P1843" s="8">
        <f t="shared" si="283"/>
        <v>33</v>
      </c>
      <c r="Q1843" s="9">
        <f t="shared" si="284"/>
        <v>20.7</v>
      </c>
      <c r="R1843" s="9">
        <f t="shared" si="285"/>
        <v>17.25</v>
      </c>
      <c r="S1843" s="9">
        <f t="shared" si="286"/>
        <v>21.6</v>
      </c>
      <c r="T1843" s="9">
        <f t="shared" si="287"/>
        <v>19.5</v>
      </c>
      <c r="U1843" s="8">
        <f t="shared" si="288"/>
        <v>19.850000000000001</v>
      </c>
      <c r="V1843" s="8">
        <f t="shared" si="289"/>
        <v>19.762500000000003</v>
      </c>
    </row>
    <row r="1844" spans="1:22" ht="13.5" x14ac:dyDescent="0.25">
      <c r="A1844" s="3">
        <f>RSI!A1844</f>
        <v>44987</v>
      </c>
      <c r="B1844" s="2">
        <f>RSI!B1844</f>
        <v>11.988</v>
      </c>
      <c r="C1844" s="2">
        <f>RSI!I1844</f>
        <v>82.791218542387654</v>
      </c>
      <c r="D1844" s="2">
        <f>MACD!E1844</f>
        <v>-0.2629493400209757</v>
      </c>
      <c r="E1844" s="2">
        <f>MACD!F1844</f>
        <v>-0.25357700307224168</v>
      </c>
      <c r="F1844" s="2">
        <f>'Moving Avg'!D1844</f>
        <v>11.988</v>
      </c>
      <c r="G1844" s="2">
        <f>'Moving Avg'!F1844</f>
        <v>11.659324999999999</v>
      </c>
      <c r="H1844" s="2">
        <f>'Moving Avg'!G1844</f>
        <v>11.285298000000006</v>
      </c>
      <c r="I1844" s="2">
        <f>'Moving Avg'!H1844</f>
        <v>12.011581000000003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  <c r="M1844" s="8">
        <f t="shared" si="280"/>
        <v>0</v>
      </c>
      <c r="N1844" s="8">
        <f t="shared" si="281"/>
        <v>45</v>
      </c>
      <c r="O1844" s="8">
        <f t="shared" si="282"/>
        <v>0</v>
      </c>
      <c r="P1844" s="8">
        <f t="shared" si="283"/>
        <v>33</v>
      </c>
      <c r="Q1844" s="9">
        <f t="shared" si="284"/>
        <v>20.7</v>
      </c>
      <c r="R1844" s="9">
        <f t="shared" si="285"/>
        <v>17.25</v>
      </c>
      <c r="S1844" s="9">
        <f t="shared" si="286"/>
        <v>21.6</v>
      </c>
      <c r="T1844" s="9">
        <f t="shared" si="287"/>
        <v>19.5</v>
      </c>
      <c r="U1844" s="8">
        <f t="shared" si="288"/>
        <v>19.850000000000001</v>
      </c>
      <c r="V1844" s="8">
        <f t="shared" si="289"/>
        <v>19.762500000000003</v>
      </c>
    </row>
    <row r="1845" spans="1:22" ht="13.5" x14ac:dyDescent="0.25">
      <c r="A1845" s="3">
        <f>RSI!A1845</f>
        <v>44988</v>
      </c>
      <c r="B1845" s="2">
        <f>RSI!B1845</f>
        <v>11.988</v>
      </c>
      <c r="C1845" s="2">
        <f>RSI!I1845</f>
        <v>82.791218542387654</v>
      </c>
      <c r="D1845" s="2">
        <f>MACD!E1845</f>
        <v>-0.26999596783119273</v>
      </c>
      <c r="E1845" s="2">
        <f>MACD!F1845</f>
        <v>-0.25686079602403189</v>
      </c>
      <c r="F1845" s="2">
        <f>'Moving Avg'!D1845</f>
        <v>11.988</v>
      </c>
      <c r="G1845" s="2">
        <f>'Moving Avg'!F1845</f>
        <v>11.708774999999999</v>
      </c>
      <c r="H1845" s="2">
        <f>'Moving Avg'!G1845</f>
        <v>11.295888000000005</v>
      </c>
      <c r="I1845" s="2">
        <f>'Moving Avg'!H1845</f>
        <v>12.003489000000002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  <c r="M1845" s="8">
        <f t="shared" si="280"/>
        <v>0</v>
      </c>
      <c r="N1845" s="8">
        <f t="shared" si="281"/>
        <v>45</v>
      </c>
      <c r="O1845" s="8">
        <f t="shared" si="282"/>
        <v>0</v>
      </c>
      <c r="P1845" s="8">
        <f t="shared" si="283"/>
        <v>33</v>
      </c>
      <c r="Q1845" s="9">
        <f t="shared" si="284"/>
        <v>20.7</v>
      </c>
      <c r="R1845" s="9">
        <f t="shared" si="285"/>
        <v>17.25</v>
      </c>
      <c r="S1845" s="9">
        <f t="shared" si="286"/>
        <v>21.6</v>
      </c>
      <c r="T1845" s="9">
        <f t="shared" si="287"/>
        <v>19.5</v>
      </c>
      <c r="U1845" s="8">
        <f t="shared" si="288"/>
        <v>19.850000000000001</v>
      </c>
      <c r="V1845" s="8">
        <f t="shared" si="289"/>
        <v>19.762500000000003</v>
      </c>
    </row>
    <row r="1846" spans="1:22" ht="13.5" x14ac:dyDescent="0.25">
      <c r="A1846" s="3">
        <f>RSI!A1846</f>
        <v>44991</v>
      </c>
      <c r="B1846" s="2">
        <f>RSI!B1846</f>
        <v>11.988</v>
      </c>
      <c r="C1846" s="2">
        <f>RSI!I1846</f>
        <v>82.791218542387654</v>
      </c>
      <c r="D1846" s="2">
        <f>MACD!E1846</f>
        <v>-0.19986160537103359</v>
      </c>
      <c r="E1846" s="2">
        <f>MACD!F1846</f>
        <v>-0.24546095789343225</v>
      </c>
      <c r="F1846" s="2">
        <f>'Moving Avg'!D1846</f>
        <v>11.988</v>
      </c>
      <c r="G1846" s="2">
        <f>'Moving Avg'!F1846</f>
        <v>11.758724999999998</v>
      </c>
      <c r="H1846" s="2">
        <f>'Moving Avg'!G1846</f>
        <v>11.306478000000006</v>
      </c>
      <c r="I1846" s="2">
        <f>'Moving Avg'!H1846</f>
        <v>11.992349999999998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  <c r="M1846" s="8">
        <f t="shared" si="280"/>
        <v>0</v>
      </c>
      <c r="N1846" s="8">
        <f t="shared" si="281"/>
        <v>0</v>
      </c>
      <c r="O1846" s="8">
        <f t="shared" si="282"/>
        <v>0</v>
      </c>
      <c r="P1846" s="8">
        <f t="shared" si="283"/>
        <v>33</v>
      </c>
      <c r="Q1846" s="9">
        <f t="shared" si="284"/>
        <v>4.95</v>
      </c>
      <c r="R1846" s="9">
        <f t="shared" si="285"/>
        <v>8.25</v>
      </c>
      <c r="S1846" s="9">
        <f t="shared" si="286"/>
        <v>14.85</v>
      </c>
      <c r="T1846" s="9">
        <f t="shared" si="287"/>
        <v>8.25</v>
      </c>
      <c r="U1846" s="8">
        <f t="shared" si="288"/>
        <v>9.35</v>
      </c>
      <c r="V1846" s="8">
        <f t="shared" si="289"/>
        <v>9.0749999999999993</v>
      </c>
    </row>
    <row r="1847" spans="1:22" ht="13.5" x14ac:dyDescent="0.25">
      <c r="A1847" s="3">
        <f>RSI!A1847</f>
        <v>44992</v>
      </c>
      <c r="B1847" s="2">
        <f>RSI!B1847</f>
        <v>12.5275</v>
      </c>
      <c r="C1847" s="2">
        <f>RSI!I1847</f>
        <v>91.496367063486161</v>
      </c>
      <c r="D1847" s="2">
        <f>MACD!E1847</f>
        <v>-0.18259836862451806</v>
      </c>
      <c r="E1847" s="2">
        <f>MACD!F1847</f>
        <v>-0.23288844003964942</v>
      </c>
      <c r="F1847" s="2">
        <f>'Moving Avg'!D1847</f>
        <v>12.0959</v>
      </c>
      <c r="G1847" s="2">
        <f>'Moving Avg'!F1847</f>
        <v>11.811174999999999</v>
      </c>
      <c r="H1847" s="2">
        <f>'Moving Avg'!G1847</f>
        <v>11.327858000000003</v>
      </c>
      <c r="I1847" s="2">
        <f>'Moving Avg'!H1847</f>
        <v>11.9839085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  <c r="M1847" s="8">
        <f t="shared" si="280"/>
        <v>0</v>
      </c>
      <c r="N1847" s="8">
        <f t="shared" si="281"/>
        <v>0</v>
      </c>
      <c r="O1847" s="8">
        <f t="shared" si="282"/>
        <v>50</v>
      </c>
      <c r="P1847" s="8">
        <f t="shared" si="283"/>
        <v>83.5</v>
      </c>
      <c r="Q1847" s="9">
        <f t="shared" si="284"/>
        <v>20.024999999999999</v>
      </c>
      <c r="R1847" s="9">
        <f t="shared" si="285"/>
        <v>38.375</v>
      </c>
      <c r="S1847" s="9">
        <f t="shared" si="286"/>
        <v>50.075000000000003</v>
      </c>
      <c r="T1847" s="9">
        <f t="shared" si="287"/>
        <v>33.375</v>
      </c>
      <c r="U1847" s="8">
        <f t="shared" si="288"/>
        <v>36.158333333333331</v>
      </c>
      <c r="V1847" s="8">
        <f t="shared" si="289"/>
        <v>35.462499999999999</v>
      </c>
    </row>
    <row r="1848" spans="1:22" ht="13.5" x14ac:dyDescent="0.25">
      <c r="A1848" s="3">
        <f>RSI!A1848</f>
        <v>44993</v>
      </c>
      <c r="B1848" s="2">
        <f>RSI!B1848</f>
        <v>12.5275</v>
      </c>
      <c r="C1848" s="2">
        <f>RSI!I1848</f>
        <v>91.496367063486161</v>
      </c>
      <c r="D1848" s="2">
        <f>MACD!E1848</f>
        <v>-0.17314029574762202</v>
      </c>
      <c r="E1848" s="2">
        <f>MACD!F1848</f>
        <v>-0.22093881118124395</v>
      </c>
      <c r="F1848" s="2">
        <f>'Moving Avg'!D1848</f>
        <v>12.203800000000001</v>
      </c>
      <c r="G1848" s="2">
        <f>'Moving Avg'!F1848</f>
        <v>11.863624999999999</v>
      </c>
      <c r="H1848" s="2">
        <f>'Moving Avg'!G1848</f>
        <v>11.349238000000005</v>
      </c>
      <c r="I1848" s="2">
        <f>'Moving Avg'!H1848</f>
        <v>11.975517000000002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  <c r="M1848" s="8">
        <f t="shared" si="280"/>
        <v>0</v>
      </c>
      <c r="N1848" s="8">
        <f t="shared" si="281"/>
        <v>0</v>
      </c>
      <c r="O1848" s="8">
        <f t="shared" si="282"/>
        <v>50</v>
      </c>
      <c r="P1848" s="8">
        <f t="shared" si="283"/>
        <v>83.5</v>
      </c>
      <c r="Q1848" s="9">
        <f t="shared" si="284"/>
        <v>20.024999999999999</v>
      </c>
      <c r="R1848" s="9">
        <f t="shared" si="285"/>
        <v>38.375</v>
      </c>
      <c r="S1848" s="9">
        <f t="shared" si="286"/>
        <v>50.075000000000003</v>
      </c>
      <c r="T1848" s="9">
        <f t="shared" si="287"/>
        <v>33.375</v>
      </c>
      <c r="U1848" s="8">
        <f t="shared" si="288"/>
        <v>36.158333333333331</v>
      </c>
      <c r="V1848" s="8">
        <f t="shared" si="289"/>
        <v>35.462499999999999</v>
      </c>
    </row>
    <row r="1849" spans="1:22" ht="13.5" x14ac:dyDescent="0.25">
      <c r="A1849" s="3">
        <f>RSI!A1849</f>
        <v>44994</v>
      </c>
      <c r="B1849" s="2">
        <f>RSI!B1849</f>
        <v>12.5275</v>
      </c>
      <c r="C1849" s="2">
        <f>RSI!I1849</f>
        <v>91.496367063486161</v>
      </c>
      <c r="D1849" s="2">
        <f>MACD!E1849</f>
        <v>-0.16990516405492606</v>
      </c>
      <c r="E1849" s="2">
        <f>MACD!F1849</f>
        <v>-0.21073208175598038</v>
      </c>
      <c r="F1849" s="2">
        <f>'Moving Avg'!D1849</f>
        <v>12.311700000000002</v>
      </c>
      <c r="G1849" s="2">
        <f>'Moving Avg'!F1849</f>
        <v>11.916074999999999</v>
      </c>
      <c r="H1849" s="2">
        <f>'Moving Avg'!G1849</f>
        <v>11.370618000000002</v>
      </c>
      <c r="I1849" s="2">
        <f>'Moving Avg'!H1849</f>
        <v>11.967125500000003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  <c r="M1849" s="8">
        <f t="shared" si="280"/>
        <v>0</v>
      </c>
      <c r="N1849" s="8">
        <f t="shared" si="281"/>
        <v>0</v>
      </c>
      <c r="O1849" s="8">
        <f t="shared" si="282"/>
        <v>50</v>
      </c>
      <c r="P1849" s="8">
        <f t="shared" si="283"/>
        <v>83.5</v>
      </c>
      <c r="Q1849" s="9">
        <f t="shared" si="284"/>
        <v>20.024999999999999</v>
      </c>
      <c r="R1849" s="9">
        <f t="shared" si="285"/>
        <v>38.375</v>
      </c>
      <c r="S1849" s="9">
        <f t="shared" si="286"/>
        <v>50.075000000000003</v>
      </c>
      <c r="T1849" s="9">
        <f t="shared" si="287"/>
        <v>33.375</v>
      </c>
      <c r="U1849" s="8">
        <f t="shared" si="288"/>
        <v>36.158333333333331</v>
      </c>
      <c r="V1849" s="8">
        <f t="shared" si="289"/>
        <v>35.462499999999999</v>
      </c>
    </row>
    <row r="1850" spans="1:22" ht="13.5" x14ac:dyDescent="0.25">
      <c r="A1850" s="3">
        <f>RSI!A1850</f>
        <v>44995</v>
      </c>
      <c r="B1850" s="2">
        <f>RSI!B1850</f>
        <v>12.5275</v>
      </c>
      <c r="C1850" s="2">
        <f>RSI!I1850</f>
        <v>91.496367063486161</v>
      </c>
      <c r="D1850" s="2">
        <f>MACD!E1850</f>
        <v>-0.17158242367968057</v>
      </c>
      <c r="E1850" s="2">
        <f>MACD!F1850</f>
        <v>-0.20290215014072044</v>
      </c>
      <c r="F1850" s="2">
        <f>'Moving Avg'!D1850</f>
        <v>12.419599999999999</v>
      </c>
      <c r="G1850" s="2">
        <f>'Moving Avg'!F1850</f>
        <v>11.968525</v>
      </c>
      <c r="H1850" s="2">
        <f>'Moving Avg'!G1850</f>
        <v>11.402188000000002</v>
      </c>
      <c r="I1850" s="2">
        <f>'Moving Avg'!H1850</f>
        <v>11.958734000000003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  <c r="M1850" s="8">
        <f t="shared" si="280"/>
        <v>0</v>
      </c>
      <c r="N1850" s="8">
        <f t="shared" si="281"/>
        <v>0</v>
      </c>
      <c r="O1850" s="8">
        <f t="shared" si="282"/>
        <v>50</v>
      </c>
      <c r="P1850" s="8">
        <f t="shared" si="283"/>
        <v>83.5</v>
      </c>
      <c r="Q1850" s="9">
        <f t="shared" si="284"/>
        <v>20.024999999999999</v>
      </c>
      <c r="R1850" s="9">
        <f t="shared" si="285"/>
        <v>38.375</v>
      </c>
      <c r="S1850" s="9">
        <f t="shared" si="286"/>
        <v>50.075000000000003</v>
      </c>
      <c r="T1850" s="9">
        <f t="shared" si="287"/>
        <v>33.375</v>
      </c>
      <c r="U1850" s="8">
        <f t="shared" si="288"/>
        <v>36.158333333333331</v>
      </c>
      <c r="V1850" s="8">
        <f t="shared" si="289"/>
        <v>35.462499999999999</v>
      </c>
    </row>
    <row r="1851" spans="1:22" ht="13.5" x14ac:dyDescent="0.25">
      <c r="A1851" s="3">
        <f>RSI!A1851</f>
        <v>44998</v>
      </c>
      <c r="B1851" s="2">
        <f>RSI!B1851</f>
        <v>12.5275</v>
      </c>
      <c r="C1851" s="2">
        <f>RSI!I1851</f>
        <v>91.496367063486161</v>
      </c>
      <c r="D1851" s="2">
        <f>MACD!E1851</f>
        <v>-0.17708930887081564</v>
      </c>
      <c r="E1851" s="2">
        <f>MACD!F1851</f>
        <v>-0.19773958188673951</v>
      </c>
      <c r="F1851" s="2">
        <f>'Moving Avg'!D1851</f>
        <v>12.5275</v>
      </c>
      <c r="G1851" s="2">
        <f>'Moving Avg'!F1851</f>
        <v>12.020975</v>
      </c>
      <c r="H1851" s="2">
        <f>'Moving Avg'!G1851</f>
        <v>11.433758000000003</v>
      </c>
      <c r="I1851" s="2">
        <f>'Moving Avg'!H1851</f>
        <v>11.950342500000007</v>
      </c>
      <c r="J1851" s="6" t="str">
        <f>OBV!F1851</f>
        <v>BULLISH</v>
      </c>
      <c r="K1851" s="6" t="str">
        <f>OBV!G1851</f>
        <v>NEUTRAL</v>
      </c>
      <c r="L1851" s="6" t="str">
        <f>OBV!H1851</f>
        <v>CONFIRMED BULLISH</v>
      </c>
      <c r="M1851" s="8">
        <f t="shared" si="280"/>
        <v>0</v>
      </c>
      <c r="N1851" s="8">
        <f t="shared" si="281"/>
        <v>0</v>
      </c>
      <c r="O1851" s="8">
        <f t="shared" si="282"/>
        <v>50</v>
      </c>
      <c r="P1851" s="8">
        <f t="shared" si="283"/>
        <v>83.5</v>
      </c>
      <c r="Q1851" s="9">
        <f t="shared" si="284"/>
        <v>20.024999999999999</v>
      </c>
      <c r="R1851" s="9">
        <f t="shared" si="285"/>
        <v>38.375</v>
      </c>
      <c r="S1851" s="9">
        <f t="shared" si="286"/>
        <v>50.075000000000003</v>
      </c>
      <c r="T1851" s="9">
        <f t="shared" si="287"/>
        <v>33.375</v>
      </c>
      <c r="U1851" s="8">
        <f t="shared" si="288"/>
        <v>36.158333333333331</v>
      </c>
      <c r="V1851" s="8">
        <f t="shared" si="289"/>
        <v>35.462499999999999</v>
      </c>
    </row>
    <row r="1852" spans="1:22" ht="13.5" x14ac:dyDescent="0.25">
      <c r="A1852" s="3">
        <f>RSI!A1852</f>
        <v>44999</v>
      </c>
      <c r="B1852" s="2">
        <f>RSI!B1852</f>
        <v>13.0869</v>
      </c>
      <c r="C1852" s="2">
        <f>RSI!I1852</f>
        <v>95.167750986362421</v>
      </c>
      <c r="D1852" s="2">
        <f>MACD!E1852</f>
        <v>-0.22697089346363342</v>
      </c>
      <c r="E1852" s="2">
        <f>MACD!F1852</f>
        <v>-0.20358584420211831</v>
      </c>
      <c r="F1852" s="2">
        <f>'Moving Avg'!D1852</f>
        <v>12.639379999999999</v>
      </c>
      <c r="G1852" s="2">
        <f>'Moving Avg'!F1852</f>
        <v>12.101395</v>
      </c>
      <c r="H1852" s="2">
        <f>'Moving Avg'!G1852</f>
        <v>11.476516000000002</v>
      </c>
      <c r="I1852" s="2">
        <f>'Moving Avg'!H1852</f>
        <v>11.944698000000006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  <c r="M1852" s="8">
        <f t="shared" si="280"/>
        <v>0</v>
      </c>
      <c r="N1852" s="8">
        <f t="shared" si="281"/>
        <v>100</v>
      </c>
      <c r="O1852" s="8">
        <f t="shared" si="282"/>
        <v>50</v>
      </c>
      <c r="P1852" s="8">
        <f t="shared" si="283"/>
        <v>33</v>
      </c>
      <c r="Q1852" s="9">
        <f t="shared" si="284"/>
        <v>47.45</v>
      </c>
      <c r="R1852" s="9">
        <f t="shared" si="285"/>
        <v>45.75</v>
      </c>
      <c r="S1852" s="9">
        <f t="shared" si="286"/>
        <v>42.35</v>
      </c>
      <c r="T1852" s="9">
        <f t="shared" si="287"/>
        <v>45.75</v>
      </c>
      <c r="U1852" s="8">
        <f t="shared" si="288"/>
        <v>45.183333333333337</v>
      </c>
      <c r="V1852" s="8">
        <f t="shared" si="289"/>
        <v>45.325000000000003</v>
      </c>
    </row>
    <row r="1853" spans="1:22" ht="13.5" x14ac:dyDescent="0.25">
      <c r="A1853" s="3">
        <f>RSI!A1853</f>
        <v>45000</v>
      </c>
      <c r="B1853" s="2">
        <f>RSI!B1853</f>
        <v>13.486499999999999</v>
      </c>
      <c r="C1853" s="2">
        <f>RSI!I1853</f>
        <v>96.372549643735084</v>
      </c>
      <c r="D1853" s="2">
        <f>MACD!E1853</f>
        <v>-0.30558842106810857</v>
      </c>
      <c r="E1853" s="2">
        <f>MACD!F1853</f>
        <v>-0.22398635957531637</v>
      </c>
      <c r="F1853" s="2">
        <f>'Moving Avg'!D1853</f>
        <v>12.83118</v>
      </c>
      <c r="G1853" s="2">
        <f>'Moving Avg'!F1853</f>
        <v>12.201795000000001</v>
      </c>
      <c r="H1853" s="2">
        <f>'Moving Avg'!G1853</f>
        <v>11.526466000000003</v>
      </c>
      <c r="I1853" s="2">
        <f>'Moving Avg'!H1853</f>
        <v>11.937855000000006</v>
      </c>
      <c r="J1853" s="6" t="str">
        <f>OBV!F1853</f>
        <v>BULLISH</v>
      </c>
      <c r="K1853" s="6" t="str">
        <f>OBV!G1853</f>
        <v>NEUTRAL</v>
      </c>
      <c r="L1853" s="6" t="str">
        <f>OBV!H1853</f>
        <v>CONFIRMED BULLISH</v>
      </c>
      <c r="M1853" s="8">
        <f t="shared" si="280"/>
        <v>0</v>
      </c>
      <c r="N1853" s="8">
        <f t="shared" si="281"/>
        <v>100</v>
      </c>
      <c r="O1853" s="8">
        <f t="shared" si="282"/>
        <v>50</v>
      </c>
      <c r="P1853" s="8">
        <f t="shared" si="283"/>
        <v>83.5</v>
      </c>
      <c r="Q1853" s="9">
        <f t="shared" si="284"/>
        <v>55.024999999999999</v>
      </c>
      <c r="R1853" s="9">
        <f t="shared" si="285"/>
        <v>58.375</v>
      </c>
      <c r="S1853" s="9">
        <f t="shared" si="286"/>
        <v>65.075000000000003</v>
      </c>
      <c r="T1853" s="9">
        <f t="shared" si="287"/>
        <v>58.375</v>
      </c>
      <c r="U1853" s="8">
        <f t="shared" si="288"/>
        <v>59.491666666666674</v>
      </c>
      <c r="V1853" s="8">
        <f t="shared" si="289"/>
        <v>59.212500000000006</v>
      </c>
    </row>
    <row r="1854" spans="1:22" ht="13.5" x14ac:dyDescent="0.25">
      <c r="A1854" s="3">
        <f>RSI!A1854</f>
        <v>45001</v>
      </c>
      <c r="B1854" s="2">
        <f>RSI!B1854</f>
        <v>13.486499999999999</v>
      </c>
      <c r="C1854" s="2">
        <f>RSI!I1854</f>
        <v>96.372549643735084</v>
      </c>
      <c r="D1854" s="2">
        <f>MACD!E1854</f>
        <v>-0.38077778405089546</v>
      </c>
      <c r="E1854" s="2">
        <f>MACD!F1854</f>
        <v>-0.2553446444704322</v>
      </c>
      <c r="F1854" s="2">
        <f>'Moving Avg'!D1854</f>
        <v>13.02298</v>
      </c>
      <c r="G1854" s="2">
        <f>'Moving Avg'!F1854</f>
        <v>12.302195000000001</v>
      </c>
      <c r="H1854" s="2">
        <f>'Moving Avg'!G1854</f>
        <v>11.576416</v>
      </c>
      <c r="I1854" s="2">
        <f>'Moving Avg'!H1854</f>
        <v>11.927715000000008</v>
      </c>
      <c r="J1854" s="6" t="str">
        <f>OBV!F1854</f>
        <v>BULLISH</v>
      </c>
      <c r="K1854" s="6" t="str">
        <f>OBV!G1854</f>
        <v>NEUTRAL</v>
      </c>
      <c r="L1854" s="6" t="str">
        <f>OBV!H1854</f>
        <v>CONFIRMED BULLISH</v>
      </c>
      <c r="M1854" s="8">
        <f t="shared" si="280"/>
        <v>0</v>
      </c>
      <c r="N1854" s="8">
        <f t="shared" si="281"/>
        <v>100</v>
      </c>
      <c r="O1854" s="8">
        <f t="shared" si="282"/>
        <v>50</v>
      </c>
      <c r="P1854" s="8">
        <f t="shared" si="283"/>
        <v>83.5</v>
      </c>
      <c r="Q1854" s="9">
        <f t="shared" si="284"/>
        <v>55.024999999999999</v>
      </c>
      <c r="R1854" s="9">
        <f t="shared" si="285"/>
        <v>58.375</v>
      </c>
      <c r="S1854" s="9">
        <f t="shared" si="286"/>
        <v>65.075000000000003</v>
      </c>
      <c r="T1854" s="9">
        <f t="shared" si="287"/>
        <v>58.375</v>
      </c>
      <c r="U1854" s="8">
        <f t="shared" si="288"/>
        <v>59.491666666666674</v>
      </c>
      <c r="V1854" s="8">
        <f t="shared" si="289"/>
        <v>59.212500000000006</v>
      </c>
    </row>
    <row r="1855" spans="1:22" ht="13.5" x14ac:dyDescent="0.25">
      <c r="A1855" s="3">
        <f>RSI!A1855</f>
        <v>45002</v>
      </c>
      <c r="B1855" s="2">
        <f>RSI!B1855</f>
        <v>13.486499999999999</v>
      </c>
      <c r="C1855" s="2">
        <f>RSI!I1855</f>
        <v>96.372549643735084</v>
      </c>
      <c r="D1855" s="2">
        <f>MACD!E1855</f>
        <v>-0.45242440423341002</v>
      </c>
      <c r="E1855" s="2">
        <f>MACD!F1855</f>
        <v>-0.29476059642302777</v>
      </c>
      <c r="F1855" s="2">
        <f>'Moving Avg'!D1855</f>
        <v>13.214779999999999</v>
      </c>
      <c r="G1855" s="2">
        <f>'Moving Avg'!F1855</f>
        <v>12.402595000000002</v>
      </c>
      <c r="H1855" s="2">
        <f>'Moving Avg'!G1855</f>
        <v>11.626365999999997</v>
      </c>
      <c r="I1855" s="2">
        <f>'Moving Avg'!H1855</f>
        <v>11.914128500000004</v>
      </c>
      <c r="J1855" s="6" t="str">
        <f>OBV!F1855</f>
        <v>BULLISH</v>
      </c>
      <c r="K1855" s="6" t="str">
        <f>OBV!G1855</f>
        <v>NEUTRAL</v>
      </c>
      <c r="L1855" s="6" t="str">
        <f>OBV!H1855</f>
        <v>CONFIRMED BULLISH</v>
      </c>
      <c r="M1855" s="8">
        <f t="shared" si="280"/>
        <v>0</v>
      </c>
      <c r="N1855" s="8">
        <f t="shared" si="281"/>
        <v>100</v>
      </c>
      <c r="O1855" s="8">
        <f t="shared" si="282"/>
        <v>50</v>
      </c>
      <c r="P1855" s="8">
        <f t="shared" si="283"/>
        <v>83.5</v>
      </c>
      <c r="Q1855" s="9">
        <f t="shared" si="284"/>
        <v>55.024999999999999</v>
      </c>
      <c r="R1855" s="9">
        <f t="shared" si="285"/>
        <v>58.375</v>
      </c>
      <c r="S1855" s="9">
        <f t="shared" si="286"/>
        <v>65.075000000000003</v>
      </c>
      <c r="T1855" s="9">
        <f t="shared" si="287"/>
        <v>58.375</v>
      </c>
      <c r="U1855" s="8">
        <f t="shared" si="288"/>
        <v>59.491666666666674</v>
      </c>
      <c r="V1855" s="8">
        <f t="shared" si="289"/>
        <v>59.212500000000006</v>
      </c>
    </row>
    <row r="1856" spans="1:22" ht="13.5" x14ac:dyDescent="0.25">
      <c r="A1856" s="3">
        <f>RSI!A1856</f>
        <v>45006</v>
      </c>
      <c r="B1856" s="2">
        <f>RSI!B1856</f>
        <v>13.486499999999999</v>
      </c>
      <c r="C1856" s="2">
        <f>RSI!I1856</f>
        <v>96.372549643735084</v>
      </c>
      <c r="D1856" s="2">
        <f>MACD!E1856</f>
        <v>-0.5204788855247422</v>
      </c>
      <c r="E1856" s="2">
        <f>MACD!F1856</f>
        <v>-0.33990425424337067</v>
      </c>
      <c r="F1856" s="2">
        <f>'Moving Avg'!D1856</f>
        <v>13.40658</v>
      </c>
      <c r="G1856" s="2">
        <f>'Moving Avg'!F1856</f>
        <v>12.477520000000002</v>
      </c>
      <c r="H1856" s="2">
        <f>'Moving Avg'!G1856</f>
        <v>11.676315999999996</v>
      </c>
      <c r="I1856" s="2">
        <f>'Moving Avg'!H1856</f>
        <v>11.900542000000005</v>
      </c>
      <c r="J1856" s="6" t="str">
        <f>OBV!F1856</f>
        <v>BULLISH</v>
      </c>
      <c r="K1856" s="6" t="str">
        <f>OBV!G1856</f>
        <v>NEUTRAL</v>
      </c>
      <c r="L1856" s="6" t="str">
        <f>OBV!H1856</f>
        <v>CONFIRMED BULLISH</v>
      </c>
      <c r="M1856" s="8">
        <f t="shared" si="280"/>
        <v>0</v>
      </c>
      <c r="N1856" s="8">
        <f t="shared" si="281"/>
        <v>100</v>
      </c>
      <c r="O1856" s="8">
        <f t="shared" si="282"/>
        <v>50</v>
      </c>
      <c r="P1856" s="8">
        <f t="shared" si="283"/>
        <v>83.5</v>
      </c>
      <c r="Q1856" s="9">
        <f t="shared" si="284"/>
        <v>55.024999999999999</v>
      </c>
      <c r="R1856" s="9">
        <f t="shared" si="285"/>
        <v>58.375</v>
      </c>
      <c r="S1856" s="9">
        <f t="shared" si="286"/>
        <v>65.075000000000003</v>
      </c>
      <c r="T1856" s="9">
        <f t="shared" si="287"/>
        <v>58.375</v>
      </c>
      <c r="U1856" s="8">
        <f t="shared" si="288"/>
        <v>59.491666666666674</v>
      </c>
      <c r="V1856" s="8">
        <f t="shared" si="289"/>
        <v>59.212500000000006</v>
      </c>
    </row>
    <row r="1857" spans="1:22" ht="13.5" x14ac:dyDescent="0.25">
      <c r="A1857" s="3">
        <f>RSI!A1857</f>
        <v>45007</v>
      </c>
      <c r="B1857" s="2">
        <f>RSI!B1857</f>
        <v>12.8871</v>
      </c>
      <c r="C1857" s="2">
        <f>RSI!I1857</f>
        <v>64.118783370150879</v>
      </c>
      <c r="D1857" s="2">
        <f>MACD!E1857</f>
        <v>-0.45754346333960605</v>
      </c>
      <c r="E1857" s="2">
        <f>MACD!F1857</f>
        <v>-0.36343209606261778</v>
      </c>
      <c r="F1857" s="2">
        <f>'Moving Avg'!D1857</f>
        <v>13.366620000000001</v>
      </c>
      <c r="G1857" s="2">
        <f>'Moving Avg'!F1857</f>
        <v>12.522475000000002</v>
      </c>
      <c r="H1857" s="2">
        <f>'Moving Avg'!G1857</f>
        <v>11.714277999999997</v>
      </c>
      <c r="I1857" s="2">
        <f>'Moving Avg'!H1857</f>
        <v>11.8839585</v>
      </c>
      <c r="J1857" s="6" t="str">
        <f>OBV!F1857</f>
        <v>BULLISH</v>
      </c>
      <c r="K1857" s="6" t="str">
        <f>OBV!G1857</f>
        <v>NEUTRAL</v>
      </c>
      <c r="L1857" s="6" t="str">
        <f>OBV!H1857</f>
        <v>BULLISH DIVERGENCE</v>
      </c>
      <c r="M1857" s="8">
        <f t="shared" si="280"/>
        <v>25</v>
      </c>
      <c r="N1857" s="8">
        <f t="shared" si="281"/>
        <v>100</v>
      </c>
      <c r="O1857" s="8">
        <f t="shared" si="282"/>
        <v>50</v>
      </c>
      <c r="P1857" s="8">
        <f t="shared" si="283"/>
        <v>66.5</v>
      </c>
      <c r="Q1857" s="9">
        <f t="shared" si="284"/>
        <v>61.225000000000001</v>
      </c>
      <c r="R1857" s="9">
        <f t="shared" si="285"/>
        <v>59.125</v>
      </c>
      <c r="S1857" s="9">
        <f t="shared" si="286"/>
        <v>61.174999999999997</v>
      </c>
      <c r="T1857" s="9">
        <f t="shared" si="287"/>
        <v>60.375</v>
      </c>
      <c r="U1857" s="8">
        <f t="shared" si="288"/>
        <v>60.508333333333326</v>
      </c>
      <c r="V1857" s="8">
        <f t="shared" si="289"/>
        <v>60.474999999999994</v>
      </c>
    </row>
    <row r="1858" spans="1:22" ht="13.5" x14ac:dyDescent="0.25">
      <c r="A1858" s="3">
        <f>RSI!A1858</f>
        <v>45008</v>
      </c>
      <c r="B1858" s="2">
        <f>RSI!B1858</f>
        <v>12.8871</v>
      </c>
      <c r="C1858" s="2">
        <f>RSI!I1858</f>
        <v>64.118783370150894</v>
      </c>
      <c r="D1858" s="2">
        <f>MACD!E1858</f>
        <v>-0.40711891931034394</v>
      </c>
      <c r="E1858" s="2">
        <f>MACD!F1858</f>
        <v>-0.372169460712163</v>
      </c>
      <c r="F1858" s="2">
        <f>'Moving Avg'!D1858</f>
        <v>13.246739999999999</v>
      </c>
      <c r="G1858" s="2">
        <f>'Moving Avg'!F1858</f>
        <v>12.567430000000002</v>
      </c>
      <c r="H1858" s="2">
        <f>'Moving Avg'!G1858</f>
        <v>11.752239999999997</v>
      </c>
      <c r="I1858" s="2">
        <f>'Moving Avg'!H1858</f>
        <v>11.867374999999999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100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33</v>
      </c>
      <c r="Q1858" s="9">
        <f t="shared" si="284"/>
        <v>56.2</v>
      </c>
      <c r="R1858" s="9">
        <f t="shared" si="285"/>
        <v>50.75</v>
      </c>
      <c r="S1858" s="9">
        <f t="shared" si="286"/>
        <v>46.1</v>
      </c>
      <c r="T1858" s="9">
        <f t="shared" si="287"/>
        <v>52</v>
      </c>
      <c r="U1858" s="8">
        <f t="shared" si="288"/>
        <v>51.016666666666673</v>
      </c>
      <c r="V1858" s="8">
        <f t="shared" si="289"/>
        <v>51.262500000000003</v>
      </c>
    </row>
    <row r="1859" spans="1:22" ht="13.5" x14ac:dyDescent="0.25">
      <c r="A1859" s="3">
        <f>RSI!A1859</f>
        <v>45009</v>
      </c>
      <c r="B1859" s="2">
        <f>RSI!B1859</f>
        <v>12.8871</v>
      </c>
      <c r="C1859" s="2">
        <f>RSI!I1859</f>
        <v>64.118783370150879</v>
      </c>
      <c r="D1859" s="2">
        <f>MACD!E1859</f>
        <v>-0.36707098402462179</v>
      </c>
      <c r="E1859" s="2">
        <f>MACD!F1859</f>
        <v>-0.37114976537465483</v>
      </c>
      <c r="F1859" s="2">
        <f>'Moving Avg'!D1859</f>
        <v>13.126860000000002</v>
      </c>
      <c r="G1859" s="2">
        <f>'Moving Avg'!F1859</f>
        <v>12.612385000000002</v>
      </c>
      <c r="H1859" s="2">
        <f>'Moving Avg'!G1859</f>
        <v>11.790201999999999</v>
      </c>
      <c r="I1859" s="2">
        <f>'Moving Avg'!H1859</f>
        <v>11.850791499999998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  <c r="M1859" s="8">
        <f t="shared" si="290"/>
        <v>25</v>
      </c>
      <c r="N1859" s="8">
        <f t="shared" si="291"/>
        <v>0</v>
      </c>
      <c r="O1859" s="8">
        <f t="shared" si="292"/>
        <v>50</v>
      </c>
      <c r="P1859" s="8">
        <f t="shared" si="293"/>
        <v>33</v>
      </c>
      <c r="Q1859" s="9">
        <f t="shared" ref="Q1859:Q1922" si="294">0.35*M1859+N1859*0.35+O1859*0.15+P1859*0.15</f>
        <v>21.2</v>
      </c>
      <c r="R1859" s="9">
        <f t="shared" ref="R1859:R1922" si="295">M1859*0.2+N1859*0.2+O1859*0.35+P1859*0.25</f>
        <v>30.75</v>
      </c>
      <c r="S1859" s="9">
        <f t="shared" ref="S1859:S1922" si="296">M1859*0.15+N1859*0.15+O1859*0.25+P1859*0.45</f>
        <v>31.1</v>
      </c>
      <c r="T1859" s="9">
        <f t="shared" ref="T1859:T1922" si="297">0.25*SUM(M1859:P1859)</f>
        <v>27</v>
      </c>
      <c r="U1859" s="8">
        <f t="shared" ref="U1859:U1922" si="298">SUM(Q1859:S1859)/3</f>
        <v>27.683333333333337</v>
      </c>
      <c r="V1859" s="8">
        <f t="shared" ref="V1859:V1922" si="299">SUM(Q1859:T1859)/4</f>
        <v>27.512500000000003</v>
      </c>
    </row>
    <row r="1860" spans="1:22" ht="13.5" x14ac:dyDescent="0.25">
      <c r="A1860" s="3">
        <f>RSI!A1860</f>
        <v>45012</v>
      </c>
      <c r="B1860" s="2">
        <f>RSI!B1860</f>
        <v>12.8871</v>
      </c>
      <c r="C1860" s="2">
        <f>RSI!I1860</f>
        <v>64.118783370150879</v>
      </c>
      <c r="D1860" s="2">
        <f>MACD!E1860</f>
        <v>-0.33560925713096879</v>
      </c>
      <c r="E1860" s="2">
        <f>MACD!F1860</f>
        <v>-0.36404166372591762</v>
      </c>
      <c r="F1860" s="2">
        <f>'Moving Avg'!D1860</f>
        <v>13.006980000000002</v>
      </c>
      <c r="G1860" s="2">
        <f>'Moving Avg'!F1860</f>
        <v>12.657340000000001</v>
      </c>
      <c r="H1860" s="2">
        <f>'Moving Avg'!G1860</f>
        <v>11.828163999999999</v>
      </c>
      <c r="I1860" s="2">
        <f>'Moving Avg'!H1860</f>
        <v>11.834207999999997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  <c r="M1860" s="8">
        <f t="shared" si="290"/>
        <v>25</v>
      </c>
      <c r="N1860" s="8">
        <f t="shared" si="291"/>
        <v>0</v>
      </c>
      <c r="O1860" s="8">
        <f t="shared" si="292"/>
        <v>50</v>
      </c>
      <c r="P1860" s="8">
        <f t="shared" si="293"/>
        <v>33</v>
      </c>
      <c r="Q1860" s="9">
        <f t="shared" si="294"/>
        <v>21.2</v>
      </c>
      <c r="R1860" s="9">
        <f t="shared" si="295"/>
        <v>30.75</v>
      </c>
      <c r="S1860" s="9">
        <f t="shared" si="296"/>
        <v>31.1</v>
      </c>
      <c r="T1860" s="9">
        <f t="shared" si="297"/>
        <v>27</v>
      </c>
      <c r="U1860" s="8">
        <f t="shared" si="298"/>
        <v>27.683333333333337</v>
      </c>
      <c r="V1860" s="8">
        <f t="shared" si="299"/>
        <v>27.512500000000003</v>
      </c>
    </row>
    <row r="1861" spans="1:22" ht="13.5" x14ac:dyDescent="0.25">
      <c r="A1861" s="3">
        <f>RSI!A1861</f>
        <v>45013</v>
      </c>
      <c r="B1861" s="2">
        <f>RSI!B1861</f>
        <v>12.307700000000001</v>
      </c>
      <c r="C1861" s="2">
        <f>RSI!I1861</f>
        <v>44.677764993945132</v>
      </c>
      <c r="D1861" s="2">
        <f>MACD!E1861</f>
        <v>-0.26831463626407981</v>
      </c>
      <c r="E1861" s="2">
        <f>MACD!F1861</f>
        <v>-0.34489625823355008</v>
      </c>
      <c r="F1861" s="2">
        <f>'Moving Avg'!D1861</f>
        <v>12.77122</v>
      </c>
      <c r="G1861" s="2">
        <f>'Moving Avg'!F1861</f>
        <v>12.673325000000002</v>
      </c>
      <c r="H1861" s="2">
        <f>'Moving Avg'!G1861</f>
        <v>11.854537999999998</v>
      </c>
      <c r="I1861" s="2">
        <f>'Moving Avg'!H1861</f>
        <v>11.818323999999997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  <c r="M1861" s="8">
        <f t="shared" si="290"/>
        <v>25</v>
      </c>
      <c r="N1861" s="8">
        <f t="shared" si="291"/>
        <v>0</v>
      </c>
      <c r="O1861" s="8">
        <f t="shared" si="292"/>
        <v>50</v>
      </c>
      <c r="P1861" s="8">
        <f t="shared" si="293"/>
        <v>33</v>
      </c>
      <c r="Q1861" s="9">
        <f t="shared" si="294"/>
        <v>21.2</v>
      </c>
      <c r="R1861" s="9">
        <f t="shared" si="295"/>
        <v>30.75</v>
      </c>
      <c r="S1861" s="9">
        <f t="shared" si="296"/>
        <v>31.1</v>
      </c>
      <c r="T1861" s="9">
        <f t="shared" si="297"/>
        <v>27</v>
      </c>
      <c r="U1861" s="8">
        <f t="shared" si="298"/>
        <v>27.683333333333337</v>
      </c>
      <c r="V1861" s="8">
        <f t="shared" si="299"/>
        <v>27.512500000000003</v>
      </c>
    </row>
    <row r="1862" spans="1:22" ht="13.5" x14ac:dyDescent="0.25">
      <c r="A1862" s="3">
        <f>RSI!A1862</f>
        <v>45014</v>
      </c>
      <c r="B1862" s="2">
        <f>RSI!B1862</f>
        <v>12.307700000000001</v>
      </c>
      <c r="C1862" s="2">
        <f>RSI!I1862</f>
        <v>44.677764993945139</v>
      </c>
      <c r="D1862" s="2">
        <f>MACD!E1862</f>
        <v>-0.12396683203772518</v>
      </c>
      <c r="E1862" s="2">
        <f>MACD!F1862</f>
        <v>-0.30071037299438513</v>
      </c>
      <c r="F1862" s="2">
        <f>'Moving Avg'!D1862</f>
        <v>12.655339999999999</v>
      </c>
      <c r="G1862" s="2">
        <f>'Moving Avg'!F1862</f>
        <v>12.689310000000003</v>
      </c>
      <c r="H1862" s="2">
        <f>'Moving Avg'!G1862</f>
        <v>11.880911999999997</v>
      </c>
      <c r="I1862" s="2">
        <f>'Moving Avg'!H1862</f>
        <v>11.7999425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  <c r="M1862" s="8">
        <f t="shared" si="290"/>
        <v>25</v>
      </c>
      <c r="N1862" s="8">
        <f t="shared" si="291"/>
        <v>0</v>
      </c>
      <c r="O1862" s="8">
        <f t="shared" si="292"/>
        <v>50</v>
      </c>
      <c r="P1862" s="8">
        <f t="shared" si="293"/>
        <v>33</v>
      </c>
      <c r="Q1862" s="9">
        <f t="shared" si="294"/>
        <v>21.2</v>
      </c>
      <c r="R1862" s="9">
        <f t="shared" si="295"/>
        <v>30.75</v>
      </c>
      <c r="S1862" s="9">
        <f t="shared" si="296"/>
        <v>31.1</v>
      </c>
      <c r="T1862" s="9">
        <f t="shared" si="297"/>
        <v>27</v>
      </c>
      <c r="U1862" s="8">
        <f t="shared" si="298"/>
        <v>27.683333333333337</v>
      </c>
      <c r="V1862" s="8">
        <f t="shared" si="299"/>
        <v>27.512500000000003</v>
      </c>
    </row>
    <row r="1863" spans="1:22" ht="13.5" x14ac:dyDescent="0.25">
      <c r="A1863" s="3">
        <f>RSI!A1863</f>
        <v>45015</v>
      </c>
      <c r="B1863" s="2">
        <f>RSI!B1863</f>
        <v>12.307700000000001</v>
      </c>
      <c r="C1863" s="2">
        <f>RSI!I1863</f>
        <v>44.677764993945139</v>
      </c>
      <c r="D1863" s="2">
        <f>MACD!E1863</f>
        <v>6.0895599558852709E-2</v>
      </c>
      <c r="E1863" s="2">
        <f>MACD!F1863</f>
        <v>-0.22838917848373758</v>
      </c>
      <c r="F1863" s="2">
        <f>'Moving Avg'!D1863</f>
        <v>12.53946</v>
      </c>
      <c r="G1863" s="2">
        <f>'Moving Avg'!F1863</f>
        <v>12.705295000000003</v>
      </c>
      <c r="H1863" s="2">
        <f>'Moving Avg'!G1863</f>
        <v>11.907285999999994</v>
      </c>
      <c r="I1863" s="2">
        <f>'Moving Avg'!H1863</f>
        <v>11.781561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  <c r="M1863" s="8">
        <f t="shared" si="290"/>
        <v>25</v>
      </c>
      <c r="N1863" s="8">
        <f t="shared" si="291"/>
        <v>0</v>
      </c>
      <c r="O1863" s="8">
        <f t="shared" si="292"/>
        <v>50</v>
      </c>
      <c r="P1863" s="8">
        <f t="shared" si="293"/>
        <v>33</v>
      </c>
      <c r="Q1863" s="9">
        <f t="shared" si="294"/>
        <v>21.2</v>
      </c>
      <c r="R1863" s="9">
        <f t="shared" si="295"/>
        <v>30.75</v>
      </c>
      <c r="S1863" s="9">
        <f t="shared" si="296"/>
        <v>31.1</v>
      </c>
      <c r="T1863" s="9">
        <f t="shared" si="297"/>
        <v>27</v>
      </c>
      <c r="U1863" s="8">
        <f t="shared" si="298"/>
        <v>27.683333333333337</v>
      </c>
      <c r="V1863" s="8">
        <f t="shared" si="299"/>
        <v>27.512500000000003</v>
      </c>
    </row>
    <row r="1864" spans="1:22" ht="13.5" x14ac:dyDescent="0.25">
      <c r="A1864" s="3">
        <f>RSI!A1864</f>
        <v>45016</v>
      </c>
      <c r="B1864" s="2">
        <f>RSI!B1864</f>
        <v>11.7582</v>
      </c>
      <c r="C1864" s="2">
        <f>RSI!I1864</f>
        <v>32.871820233877472</v>
      </c>
      <c r="D1864" s="2">
        <f>MACD!E1864</f>
        <v>0.25917419298000333</v>
      </c>
      <c r="E1864" s="2">
        <f>MACD!F1864</f>
        <v>-0.13087650419098942</v>
      </c>
      <c r="F1864" s="2">
        <f>'Moving Avg'!D1864</f>
        <v>12.31368</v>
      </c>
      <c r="G1864" s="2">
        <f>'Moving Avg'!F1864</f>
        <v>12.693805000000003</v>
      </c>
      <c r="H1864" s="2">
        <f>'Moving Avg'!G1864</f>
        <v>11.922669999999993</v>
      </c>
      <c r="I1864" s="2">
        <f>'Moving Avg'!H1864</f>
        <v>11.760432000000002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  <c r="M1864" s="8">
        <f t="shared" si="290"/>
        <v>25</v>
      </c>
      <c r="N1864" s="8">
        <f t="shared" si="291"/>
        <v>0</v>
      </c>
      <c r="O1864" s="8">
        <f t="shared" si="292"/>
        <v>50</v>
      </c>
      <c r="P1864" s="8">
        <f t="shared" si="293"/>
        <v>33</v>
      </c>
      <c r="Q1864" s="9">
        <f t="shared" si="294"/>
        <v>21.2</v>
      </c>
      <c r="R1864" s="9">
        <f t="shared" si="295"/>
        <v>30.75</v>
      </c>
      <c r="S1864" s="9">
        <f t="shared" si="296"/>
        <v>31.1</v>
      </c>
      <c r="T1864" s="9">
        <f t="shared" si="297"/>
        <v>27</v>
      </c>
      <c r="U1864" s="8">
        <f t="shared" si="298"/>
        <v>27.683333333333337</v>
      </c>
      <c r="V1864" s="8">
        <f t="shared" si="299"/>
        <v>27.512500000000003</v>
      </c>
    </row>
    <row r="1865" spans="1:22" ht="13.5" x14ac:dyDescent="0.25">
      <c r="A1865" s="3">
        <f>RSI!A1865</f>
        <v>45019</v>
      </c>
      <c r="B1865" s="2">
        <f>RSI!B1865</f>
        <v>11.4885</v>
      </c>
      <c r="C1865" s="2">
        <f>RSI!I1865</f>
        <v>28.843245969202371</v>
      </c>
      <c r="D1865" s="2">
        <f>MACD!E1865</f>
        <v>0.45124062152386557</v>
      </c>
      <c r="E1865" s="2">
        <f>MACD!F1865</f>
        <v>-1.4453079048018416E-2</v>
      </c>
      <c r="F1865" s="2">
        <f>'Moving Avg'!D1865</f>
        <v>12.033960000000002</v>
      </c>
      <c r="G1865" s="2">
        <f>'Moving Avg'!F1865</f>
        <v>12.668830000000003</v>
      </c>
      <c r="H1865" s="2">
        <f>'Moving Avg'!G1865</f>
        <v>11.932659999999991</v>
      </c>
      <c r="I1865" s="2">
        <f>'Moving Avg'!H1865</f>
        <v>11.741551000000005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  <c r="M1865" s="8">
        <f t="shared" si="290"/>
        <v>50</v>
      </c>
      <c r="N1865" s="8">
        <f t="shared" si="291"/>
        <v>0</v>
      </c>
      <c r="O1865" s="8">
        <f t="shared" si="292"/>
        <v>50</v>
      </c>
      <c r="P1865" s="8">
        <f t="shared" si="293"/>
        <v>16.5</v>
      </c>
      <c r="Q1865" s="9">
        <f t="shared" si="294"/>
        <v>27.475000000000001</v>
      </c>
      <c r="R1865" s="9">
        <f t="shared" si="295"/>
        <v>31.625</v>
      </c>
      <c r="S1865" s="9">
        <f t="shared" si="296"/>
        <v>27.425000000000001</v>
      </c>
      <c r="T1865" s="9">
        <f t="shared" si="297"/>
        <v>29.125</v>
      </c>
      <c r="U1865" s="8">
        <f t="shared" si="298"/>
        <v>28.841666666666669</v>
      </c>
      <c r="V1865" s="8">
        <f t="shared" si="299"/>
        <v>28.912500000000001</v>
      </c>
    </row>
    <row r="1866" spans="1:22" ht="13.5" x14ac:dyDescent="0.25">
      <c r="A1866" s="3">
        <f>RSI!A1866</f>
        <v>45020</v>
      </c>
      <c r="B1866" s="2">
        <f>RSI!B1866</f>
        <v>10.989000000000001</v>
      </c>
      <c r="C1866" s="2">
        <f>RSI!I1866</f>
        <v>23.177748012875057</v>
      </c>
      <c r="D1866" s="2">
        <f>MACD!E1866</f>
        <v>0.65634690461066647</v>
      </c>
      <c r="E1866" s="2">
        <f>MACD!F1866</f>
        <v>0.11970691768371858</v>
      </c>
      <c r="F1866" s="2">
        <f>'Moving Avg'!D1866</f>
        <v>11.77022</v>
      </c>
      <c r="G1866" s="2">
        <f>'Moving Avg'!F1866</f>
        <v>12.618880000000003</v>
      </c>
      <c r="H1866" s="2">
        <f>'Moving Avg'!G1866</f>
        <v>11.932659999999993</v>
      </c>
      <c r="I1866" s="2">
        <f>'Moving Avg'!H1866</f>
        <v>11.720172500000006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  <c r="M1866" s="8">
        <f t="shared" si="290"/>
        <v>50</v>
      </c>
      <c r="N1866" s="8">
        <f t="shared" si="291"/>
        <v>0</v>
      </c>
      <c r="O1866" s="8">
        <f t="shared" si="292"/>
        <v>50</v>
      </c>
      <c r="P1866" s="8">
        <f t="shared" si="293"/>
        <v>16.5</v>
      </c>
      <c r="Q1866" s="9">
        <f t="shared" si="294"/>
        <v>27.475000000000001</v>
      </c>
      <c r="R1866" s="9">
        <f t="shared" si="295"/>
        <v>31.625</v>
      </c>
      <c r="S1866" s="9">
        <f t="shared" si="296"/>
        <v>27.425000000000001</v>
      </c>
      <c r="T1866" s="9">
        <f t="shared" si="297"/>
        <v>29.125</v>
      </c>
      <c r="U1866" s="8">
        <f t="shared" si="298"/>
        <v>28.841666666666669</v>
      </c>
      <c r="V1866" s="8">
        <f t="shared" si="299"/>
        <v>28.912500000000001</v>
      </c>
    </row>
    <row r="1867" spans="1:22" ht="13.5" x14ac:dyDescent="0.25">
      <c r="A1867" s="3">
        <f>RSI!A1867</f>
        <v>45021</v>
      </c>
      <c r="B1867" s="2">
        <f>RSI!B1867</f>
        <v>11.4785</v>
      </c>
      <c r="C1867" s="2">
        <f>RSI!I1867</f>
        <v>36.368460927741481</v>
      </c>
      <c r="D1867" s="2">
        <f>MACD!E1867</f>
        <v>0.70954986823011978</v>
      </c>
      <c r="E1867" s="2">
        <f>MACD!F1867</f>
        <v>0.23767550779299881</v>
      </c>
      <c r="F1867" s="2">
        <f>'Moving Avg'!D1867</f>
        <v>11.604380000000001</v>
      </c>
      <c r="G1867" s="2">
        <f>'Moving Avg'!F1867</f>
        <v>12.566430000000002</v>
      </c>
      <c r="H1867" s="2">
        <f>'Moving Avg'!G1867</f>
        <v>11.942449999999994</v>
      </c>
      <c r="I1867" s="2">
        <f>'Moving Avg'!H1867</f>
        <v>11.701241500000007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  <c r="M1867" s="8">
        <f t="shared" si="290"/>
        <v>25</v>
      </c>
      <c r="N1867" s="8">
        <f t="shared" si="291"/>
        <v>0</v>
      </c>
      <c r="O1867" s="8">
        <f t="shared" si="292"/>
        <v>0</v>
      </c>
      <c r="P1867" s="8">
        <f t="shared" si="293"/>
        <v>16.5</v>
      </c>
      <c r="Q1867" s="9">
        <f t="shared" si="294"/>
        <v>11.225</v>
      </c>
      <c r="R1867" s="9">
        <f t="shared" si="295"/>
        <v>9.125</v>
      </c>
      <c r="S1867" s="9">
        <f t="shared" si="296"/>
        <v>11.175000000000001</v>
      </c>
      <c r="T1867" s="9">
        <f t="shared" si="297"/>
        <v>10.375</v>
      </c>
      <c r="U1867" s="8">
        <f t="shared" si="298"/>
        <v>10.508333333333335</v>
      </c>
      <c r="V1867" s="8">
        <f t="shared" si="299"/>
        <v>10.475000000000001</v>
      </c>
    </row>
    <row r="1868" spans="1:22" ht="13.5" x14ac:dyDescent="0.25">
      <c r="A1868" s="3">
        <f>RSI!A1868</f>
        <v>45022</v>
      </c>
      <c r="B1868" s="2">
        <f>RSI!B1868</f>
        <v>11.4885</v>
      </c>
      <c r="C1868" s="2">
        <f>RSI!I1868</f>
        <v>36.607929298691921</v>
      </c>
      <c r="D1868" s="2">
        <f>MACD!E1868</f>
        <v>0.75845874436239491</v>
      </c>
      <c r="E1868" s="2">
        <f>MACD!F1868</f>
        <v>0.34183215510687803</v>
      </c>
      <c r="F1868" s="2">
        <f>'Moving Avg'!D1868</f>
        <v>11.440540000000002</v>
      </c>
      <c r="G1868" s="2">
        <f>'Moving Avg'!F1868</f>
        <v>12.514480000000002</v>
      </c>
      <c r="H1868" s="2">
        <f>'Moving Avg'!G1868</f>
        <v>11.952439999999994</v>
      </c>
      <c r="I1868" s="2">
        <f>'Moving Avg'!H1868</f>
        <v>11.685757000000008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  <c r="M1868" s="8">
        <f t="shared" si="290"/>
        <v>25</v>
      </c>
      <c r="N1868" s="8">
        <f t="shared" si="291"/>
        <v>0</v>
      </c>
      <c r="O1868" s="8">
        <f t="shared" si="292"/>
        <v>0</v>
      </c>
      <c r="P1868" s="8">
        <f t="shared" si="293"/>
        <v>16.5</v>
      </c>
      <c r="Q1868" s="9">
        <f t="shared" si="294"/>
        <v>11.225</v>
      </c>
      <c r="R1868" s="9">
        <f t="shared" si="295"/>
        <v>9.125</v>
      </c>
      <c r="S1868" s="9">
        <f t="shared" si="296"/>
        <v>11.175000000000001</v>
      </c>
      <c r="T1868" s="9">
        <f t="shared" si="297"/>
        <v>10.375</v>
      </c>
      <c r="U1868" s="8">
        <f t="shared" si="298"/>
        <v>10.508333333333335</v>
      </c>
      <c r="V1868" s="8">
        <f t="shared" si="299"/>
        <v>10.475000000000001</v>
      </c>
    </row>
    <row r="1869" spans="1:22" ht="13.5" x14ac:dyDescent="0.25">
      <c r="A1869" s="3">
        <f>RSI!A1869</f>
        <v>45023</v>
      </c>
      <c r="B1869" s="2">
        <f>RSI!B1869</f>
        <v>11.4885</v>
      </c>
      <c r="C1869" s="2">
        <f>RSI!I1869</f>
        <v>36.607929298691921</v>
      </c>
      <c r="D1869" s="2">
        <f>MACD!E1869</f>
        <v>0.80407272145335362</v>
      </c>
      <c r="E1869" s="2">
        <f>MACD!F1869</f>
        <v>0.43428026837617317</v>
      </c>
      <c r="F1869" s="2">
        <f>'Moving Avg'!D1869</f>
        <v>11.386600000000001</v>
      </c>
      <c r="G1869" s="2">
        <f>'Moving Avg'!F1869</f>
        <v>12.462530000000001</v>
      </c>
      <c r="H1869" s="2">
        <f>'Moving Avg'!G1869</f>
        <v>11.962429999999998</v>
      </c>
      <c r="I1869" s="2">
        <f>'Moving Avg'!H1869</f>
        <v>11.673519000000008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  <c r="M1869" s="8">
        <f t="shared" si="290"/>
        <v>25</v>
      </c>
      <c r="N1869" s="8">
        <f t="shared" si="291"/>
        <v>0</v>
      </c>
      <c r="O1869" s="8">
        <f t="shared" si="292"/>
        <v>0</v>
      </c>
      <c r="P1869" s="8">
        <f t="shared" si="293"/>
        <v>16.5</v>
      </c>
      <c r="Q1869" s="9">
        <f t="shared" si="294"/>
        <v>11.225</v>
      </c>
      <c r="R1869" s="9">
        <f t="shared" si="295"/>
        <v>9.125</v>
      </c>
      <c r="S1869" s="9">
        <f t="shared" si="296"/>
        <v>11.175000000000001</v>
      </c>
      <c r="T1869" s="9">
        <f t="shared" si="297"/>
        <v>10.375</v>
      </c>
      <c r="U1869" s="8">
        <f t="shared" si="298"/>
        <v>10.508333333333335</v>
      </c>
      <c r="V1869" s="8">
        <f t="shared" si="299"/>
        <v>10.475000000000001</v>
      </c>
    </row>
    <row r="1870" spans="1:22" ht="13.5" x14ac:dyDescent="0.25">
      <c r="A1870" s="3">
        <f>RSI!A1870</f>
        <v>45026</v>
      </c>
      <c r="B1870" s="2">
        <f>RSI!B1870</f>
        <v>11.4885</v>
      </c>
      <c r="C1870" s="2">
        <f>RSI!I1870</f>
        <v>36.607929298691921</v>
      </c>
      <c r="D1870" s="2">
        <f>MACD!E1870</f>
        <v>0.84658540753369493</v>
      </c>
      <c r="E1870" s="2">
        <f>MACD!F1870</f>
        <v>0.5167412962076775</v>
      </c>
      <c r="F1870" s="2">
        <f>'Moving Avg'!D1870</f>
        <v>11.386600000000001</v>
      </c>
      <c r="G1870" s="2">
        <f>'Moving Avg'!F1870</f>
        <v>12.41058</v>
      </c>
      <c r="H1870" s="2">
        <f>'Moving Avg'!G1870</f>
        <v>11.981409999999999</v>
      </c>
      <c r="I1870" s="2">
        <f>'Moving Avg'!H1870</f>
        <v>11.663579000000006</v>
      </c>
      <c r="J1870" s="6" t="str">
        <f>OBV!F1870</f>
        <v>BEARISH</v>
      </c>
      <c r="K1870" s="6" t="str">
        <f>OBV!G1870</f>
        <v>NEUTRAL</v>
      </c>
      <c r="L1870" s="6" t="str">
        <f>OBV!H1870</f>
        <v>NEUTRAL</v>
      </c>
      <c r="M1870" s="8">
        <f t="shared" si="290"/>
        <v>25</v>
      </c>
      <c r="N1870" s="8">
        <f t="shared" si="291"/>
        <v>0</v>
      </c>
      <c r="O1870" s="8">
        <f t="shared" si="292"/>
        <v>0</v>
      </c>
      <c r="P1870" s="8">
        <f t="shared" si="293"/>
        <v>16.5</v>
      </c>
      <c r="Q1870" s="9">
        <f t="shared" si="294"/>
        <v>11.225</v>
      </c>
      <c r="R1870" s="9">
        <f t="shared" si="295"/>
        <v>9.125</v>
      </c>
      <c r="S1870" s="9">
        <f t="shared" si="296"/>
        <v>11.175000000000001</v>
      </c>
      <c r="T1870" s="9">
        <f t="shared" si="297"/>
        <v>10.375</v>
      </c>
      <c r="U1870" s="8">
        <f t="shared" si="298"/>
        <v>10.508333333333335</v>
      </c>
      <c r="V1870" s="8">
        <f t="shared" si="299"/>
        <v>10.475000000000001</v>
      </c>
    </row>
    <row r="1871" spans="1:22" ht="13.5" x14ac:dyDescent="0.25">
      <c r="A1871" s="3">
        <f>RSI!A1871</f>
        <v>45027</v>
      </c>
      <c r="B1871" s="2">
        <f>RSI!B1871</f>
        <v>11.4885</v>
      </c>
      <c r="C1871" s="2">
        <f>RSI!I1871</f>
        <v>36.607929298691921</v>
      </c>
      <c r="D1871" s="2">
        <f>MACD!E1871</f>
        <v>0.79704537061619973</v>
      </c>
      <c r="E1871" s="2">
        <f>MACD!F1871</f>
        <v>0.57280211108938195</v>
      </c>
      <c r="F1871" s="2">
        <f>'Moving Avg'!D1871</f>
        <v>11.486500000000001</v>
      </c>
      <c r="G1871" s="2">
        <f>'Moving Avg'!F1871</f>
        <v>12.358629999999998</v>
      </c>
      <c r="H1871" s="2">
        <f>'Moving Avg'!G1871</f>
        <v>11.999392</v>
      </c>
      <c r="I1871" s="2">
        <f>'Moving Avg'!H1871</f>
        <v>11.656036500000004</v>
      </c>
      <c r="J1871" s="6" t="str">
        <f>OBV!F1871</f>
        <v>BULLISH</v>
      </c>
      <c r="K1871" s="6" t="str">
        <f>OBV!G1871</f>
        <v>NEUTRAL</v>
      </c>
      <c r="L1871" s="6" t="str">
        <f>OBV!H1871</f>
        <v>CONFIRMED BULLISH</v>
      </c>
      <c r="M1871" s="8">
        <f t="shared" si="290"/>
        <v>25</v>
      </c>
      <c r="N1871" s="8">
        <f t="shared" si="291"/>
        <v>0</v>
      </c>
      <c r="O1871" s="8">
        <f t="shared" si="292"/>
        <v>0</v>
      </c>
      <c r="P1871" s="8">
        <f t="shared" si="293"/>
        <v>83.5</v>
      </c>
      <c r="Q1871" s="9">
        <f t="shared" si="294"/>
        <v>21.274999999999999</v>
      </c>
      <c r="R1871" s="9">
        <f t="shared" si="295"/>
        <v>25.875</v>
      </c>
      <c r="S1871" s="9">
        <f t="shared" si="296"/>
        <v>41.325000000000003</v>
      </c>
      <c r="T1871" s="9">
        <f t="shared" si="297"/>
        <v>27.125</v>
      </c>
      <c r="U1871" s="8">
        <f t="shared" si="298"/>
        <v>29.491666666666664</v>
      </c>
      <c r="V1871" s="8">
        <f t="shared" si="299"/>
        <v>28.9</v>
      </c>
    </row>
    <row r="1872" spans="1:22" ht="13.5" x14ac:dyDescent="0.25">
      <c r="A1872" s="3">
        <f>RSI!A1872</f>
        <v>45028</v>
      </c>
      <c r="B1872" s="2">
        <f>RSI!B1872</f>
        <v>11.4885</v>
      </c>
      <c r="C1872" s="2">
        <f>RSI!I1872</f>
        <v>36.607929298691921</v>
      </c>
      <c r="D1872" s="2">
        <f>MACD!E1872</f>
        <v>0.75848442578777764</v>
      </c>
      <c r="E1872" s="2">
        <f>MACD!F1872</f>
        <v>0.60993857402906104</v>
      </c>
      <c r="F1872" s="2">
        <f>'Moving Avg'!D1872</f>
        <v>11.4885</v>
      </c>
      <c r="G1872" s="2">
        <f>'Moving Avg'!F1872</f>
        <v>12.278709999999997</v>
      </c>
      <c r="H1872" s="2">
        <f>'Moving Avg'!G1872</f>
        <v>12.009182000000001</v>
      </c>
      <c r="I1872" s="2">
        <f>'Moving Avg'!H1872</f>
        <v>11.645597000000004</v>
      </c>
      <c r="J1872" s="6" t="str">
        <f>OBV!F1872</f>
        <v>BULLISH</v>
      </c>
      <c r="K1872" s="6" t="str">
        <f>OBV!G1872</f>
        <v>NEUTRAL</v>
      </c>
      <c r="L1872" s="6" t="str">
        <f>OBV!H1872</f>
        <v>CONFIRMED BULLISH</v>
      </c>
      <c r="M1872" s="8">
        <f t="shared" si="290"/>
        <v>25</v>
      </c>
      <c r="N1872" s="8">
        <f t="shared" si="291"/>
        <v>0</v>
      </c>
      <c r="O1872" s="8">
        <f t="shared" si="292"/>
        <v>0</v>
      </c>
      <c r="P1872" s="8">
        <f t="shared" si="293"/>
        <v>83.5</v>
      </c>
      <c r="Q1872" s="9">
        <f t="shared" si="294"/>
        <v>21.274999999999999</v>
      </c>
      <c r="R1872" s="9">
        <f t="shared" si="295"/>
        <v>25.875</v>
      </c>
      <c r="S1872" s="9">
        <f t="shared" si="296"/>
        <v>41.325000000000003</v>
      </c>
      <c r="T1872" s="9">
        <f t="shared" si="297"/>
        <v>27.125</v>
      </c>
      <c r="U1872" s="8">
        <f t="shared" si="298"/>
        <v>29.491666666666664</v>
      </c>
      <c r="V1872" s="8">
        <f t="shared" si="299"/>
        <v>28.9</v>
      </c>
    </row>
    <row r="1873" spans="1:22" ht="13.5" x14ac:dyDescent="0.25">
      <c r="A1873" s="3">
        <f>RSI!A1873</f>
        <v>45029</v>
      </c>
      <c r="B1873" s="2">
        <f>RSI!B1873</f>
        <v>11.4885</v>
      </c>
      <c r="C1873" s="2">
        <f>RSI!I1873</f>
        <v>36.607929298691921</v>
      </c>
      <c r="D1873" s="2">
        <f>MACD!E1873</f>
        <v>0.72896477470240129</v>
      </c>
      <c r="E1873" s="2">
        <f>MACD!F1873</f>
        <v>0.63374381416372916</v>
      </c>
      <c r="F1873" s="2">
        <f>'Moving Avg'!D1873</f>
        <v>11.4885</v>
      </c>
      <c r="G1873" s="2">
        <f>'Moving Avg'!F1873</f>
        <v>12.178809999999995</v>
      </c>
      <c r="H1873" s="2">
        <f>'Moving Avg'!G1873</f>
        <v>12.018972000000002</v>
      </c>
      <c r="I1873" s="2">
        <f>'Moving Avg'!H1873</f>
        <v>11.635157500000002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  <c r="M1873" s="8">
        <f t="shared" si="290"/>
        <v>25</v>
      </c>
      <c r="N1873" s="8">
        <f t="shared" si="291"/>
        <v>0</v>
      </c>
      <c r="O1873" s="8">
        <f t="shared" si="292"/>
        <v>0</v>
      </c>
      <c r="P1873" s="8">
        <f t="shared" si="293"/>
        <v>33</v>
      </c>
      <c r="Q1873" s="9">
        <f t="shared" si="294"/>
        <v>13.7</v>
      </c>
      <c r="R1873" s="9">
        <f t="shared" si="295"/>
        <v>13.25</v>
      </c>
      <c r="S1873" s="9">
        <f t="shared" si="296"/>
        <v>18.600000000000001</v>
      </c>
      <c r="T1873" s="9">
        <f t="shared" si="297"/>
        <v>14.5</v>
      </c>
      <c r="U1873" s="8">
        <f t="shared" si="298"/>
        <v>15.183333333333332</v>
      </c>
      <c r="V1873" s="8">
        <f t="shared" si="299"/>
        <v>15.012499999999999</v>
      </c>
    </row>
    <row r="1874" spans="1:22" ht="13.5" x14ac:dyDescent="0.25">
      <c r="A1874" s="3">
        <f>RSI!A1874</f>
        <v>45030</v>
      </c>
      <c r="B1874" s="2">
        <f>RSI!B1874</f>
        <v>11.4885</v>
      </c>
      <c r="C1874" s="2">
        <f>RSI!I1874</f>
        <v>36.607929298691921</v>
      </c>
      <c r="D1874" s="2">
        <f>MACD!E1874</f>
        <v>0.62232670305770554</v>
      </c>
      <c r="E1874" s="2">
        <f>MACD!F1874</f>
        <v>0.63146039194252446</v>
      </c>
      <c r="F1874" s="2">
        <f>'Moving Avg'!D1874</f>
        <v>11.4885</v>
      </c>
      <c r="G1874" s="2">
        <f>'Moving Avg'!F1874</f>
        <v>12.078909999999997</v>
      </c>
      <c r="H1874" s="2">
        <f>'Moving Avg'!G1874</f>
        <v>12.028761999999999</v>
      </c>
      <c r="I1874" s="2">
        <f>'Moving Avg'!H1874</f>
        <v>11.624718000000003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  <c r="M1874" s="8">
        <f t="shared" si="290"/>
        <v>25</v>
      </c>
      <c r="N1874" s="8">
        <f t="shared" si="291"/>
        <v>45</v>
      </c>
      <c r="O1874" s="8">
        <f t="shared" si="292"/>
        <v>0</v>
      </c>
      <c r="P1874" s="8">
        <f t="shared" si="293"/>
        <v>33</v>
      </c>
      <c r="Q1874" s="9">
        <f t="shared" si="294"/>
        <v>29.45</v>
      </c>
      <c r="R1874" s="9">
        <f t="shared" si="295"/>
        <v>22.25</v>
      </c>
      <c r="S1874" s="9">
        <f t="shared" si="296"/>
        <v>25.35</v>
      </c>
      <c r="T1874" s="9">
        <f t="shared" si="297"/>
        <v>25.75</v>
      </c>
      <c r="U1874" s="8">
        <f t="shared" si="298"/>
        <v>25.683333333333337</v>
      </c>
      <c r="V1874" s="8">
        <f t="shared" si="299"/>
        <v>25.700000000000003</v>
      </c>
    </row>
    <row r="1875" spans="1:22" ht="13.5" x14ac:dyDescent="0.25">
      <c r="A1875" s="3">
        <f>RSI!A1875</f>
        <v>45033</v>
      </c>
      <c r="B1875" s="2">
        <f>RSI!B1875</f>
        <v>11.4885</v>
      </c>
      <c r="C1875" s="2">
        <f>RSI!I1875</f>
        <v>36.607929298691921</v>
      </c>
      <c r="D1875" s="2">
        <f>MACD!E1875</f>
        <v>0.49326751070863928</v>
      </c>
      <c r="E1875" s="2">
        <f>MACD!F1875</f>
        <v>0.60382181569574744</v>
      </c>
      <c r="F1875" s="2">
        <f>'Moving Avg'!D1875</f>
        <v>11.4885</v>
      </c>
      <c r="G1875" s="2">
        <f>'Moving Avg'!F1875</f>
        <v>11.979009999999995</v>
      </c>
      <c r="H1875" s="2">
        <f>'Moving Avg'!G1875</f>
        <v>12.038551999999999</v>
      </c>
      <c r="I1875" s="2">
        <f>'Moving Avg'!H1875</f>
        <v>11.617075500000004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  <c r="M1875" s="8">
        <f t="shared" si="290"/>
        <v>25</v>
      </c>
      <c r="N1875" s="8">
        <f t="shared" si="291"/>
        <v>100</v>
      </c>
      <c r="O1875" s="8">
        <f t="shared" si="292"/>
        <v>0</v>
      </c>
      <c r="P1875" s="8">
        <f t="shared" si="293"/>
        <v>33</v>
      </c>
      <c r="Q1875" s="9">
        <f t="shared" si="294"/>
        <v>48.7</v>
      </c>
      <c r="R1875" s="9">
        <f t="shared" si="295"/>
        <v>33.25</v>
      </c>
      <c r="S1875" s="9">
        <f t="shared" si="296"/>
        <v>33.6</v>
      </c>
      <c r="T1875" s="9">
        <f t="shared" si="297"/>
        <v>39.5</v>
      </c>
      <c r="U1875" s="8">
        <f t="shared" si="298"/>
        <v>38.516666666666673</v>
      </c>
      <c r="V1875" s="8">
        <f t="shared" si="299"/>
        <v>38.762500000000003</v>
      </c>
    </row>
    <row r="1876" spans="1:22" ht="13.5" x14ac:dyDescent="0.25">
      <c r="A1876" s="3">
        <f>RSI!A1876</f>
        <v>45034</v>
      </c>
      <c r="B1876" s="2">
        <f>RSI!B1876</f>
        <v>11.4885</v>
      </c>
      <c r="C1876" s="2">
        <f>RSI!I1876</f>
        <v>36.607929298691921</v>
      </c>
      <c r="D1876" s="2">
        <f>MACD!E1876</f>
        <v>0.30968532284873085</v>
      </c>
      <c r="E1876" s="2">
        <f>MACD!F1876</f>
        <v>0.54499451712634417</v>
      </c>
      <c r="F1876" s="2">
        <f>'Moving Avg'!D1876</f>
        <v>11.4885</v>
      </c>
      <c r="G1876" s="2">
        <f>'Moving Avg'!F1876</f>
        <v>11.879109999999994</v>
      </c>
      <c r="H1876" s="2">
        <f>'Moving Avg'!G1876</f>
        <v>12.048541999999999</v>
      </c>
      <c r="I1876" s="2">
        <f>'Moving Avg'!H1876</f>
        <v>11.609433000000001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  <c r="M1876" s="8">
        <f t="shared" si="290"/>
        <v>25</v>
      </c>
      <c r="N1876" s="8">
        <f t="shared" si="291"/>
        <v>100</v>
      </c>
      <c r="O1876" s="8">
        <f t="shared" si="292"/>
        <v>0</v>
      </c>
      <c r="P1876" s="8">
        <f t="shared" si="293"/>
        <v>33</v>
      </c>
      <c r="Q1876" s="9">
        <f t="shared" si="294"/>
        <v>48.7</v>
      </c>
      <c r="R1876" s="9">
        <f t="shared" si="295"/>
        <v>33.25</v>
      </c>
      <c r="S1876" s="9">
        <f t="shared" si="296"/>
        <v>33.6</v>
      </c>
      <c r="T1876" s="9">
        <f t="shared" si="297"/>
        <v>39.5</v>
      </c>
      <c r="U1876" s="8">
        <f t="shared" si="298"/>
        <v>38.516666666666673</v>
      </c>
      <c r="V1876" s="8">
        <f t="shared" si="299"/>
        <v>38.762500000000003</v>
      </c>
    </row>
    <row r="1877" spans="1:22" ht="13.5" x14ac:dyDescent="0.25">
      <c r="A1877" s="3">
        <f>RSI!A1877</f>
        <v>45035</v>
      </c>
      <c r="B1877" s="2">
        <f>RSI!B1877</f>
        <v>11.4885</v>
      </c>
      <c r="C1877" s="2">
        <f>RSI!I1877</f>
        <v>36.607929298691936</v>
      </c>
      <c r="D1877" s="2">
        <f>MACD!E1877</f>
        <v>0.23193933153001467</v>
      </c>
      <c r="E1877" s="2">
        <f>MACD!F1877</f>
        <v>0.48238348000707831</v>
      </c>
      <c r="F1877" s="2">
        <f>'Moving Avg'!D1877</f>
        <v>11.4885</v>
      </c>
      <c r="G1877" s="2">
        <f>'Moving Avg'!F1877</f>
        <v>11.809179999999994</v>
      </c>
      <c r="H1877" s="2">
        <f>'Moving Avg'!G1877</f>
        <v>12.048741999999999</v>
      </c>
      <c r="I1877" s="2">
        <f>'Moving Avg'!H1877</f>
        <v>11.601790500000002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  <c r="M1877" s="8">
        <f t="shared" si="290"/>
        <v>25</v>
      </c>
      <c r="N1877" s="8">
        <f t="shared" si="291"/>
        <v>100</v>
      </c>
      <c r="O1877" s="8">
        <f t="shared" si="292"/>
        <v>0</v>
      </c>
      <c r="P1877" s="8">
        <f t="shared" si="293"/>
        <v>33</v>
      </c>
      <c r="Q1877" s="9">
        <f t="shared" si="294"/>
        <v>48.7</v>
      </c>
      <c r="R1877" s="9">
        <f t="shared" si="295"/>
        <v>33.25</v>
      </c>
      <c r="S1877" s="9">
        <f t="shared" si="296"/>
        <v>33.6</v>
      </c>
      <c r="T1877" s="9">
        <f t="shared" si="297"/>
        <v>39.5</v>
      </c>
      <c r="U1877" s="8">
        <f t="shared" si="298"/>
        <v>38.516666666666673</v>
      </c>
      <c r="V1877" s="8">
        <f t="shared" si="299"/>
        <v>38.762500000000003</v>
      </c>
    </row>
    <row r="1878" spans="1:22" ht="13.5" x14ac:dyDescent="0.25">
      <c r="A1878" s="3">
        <f>RSI!A1878</f>
        <v>45036</v>
      </c>
      <c r="B1878" s="2">
        <f>RSI!B1878</f>
        <v>10.989000000000001</v>
      </c>
      <c r="C1878" s="2">
        <f>RSI!I1878</f>
        <v>26.253173399858056</v>
      </c>
      <c r="D1878" s="2">
        <f>MACD!E1878</f>
        <v>0.20680854822868433</v>
      </c>
      <c r="E1878" s="2">
        <f>MACD!F1878</f>
        <v>0.42726849365139957</v>
      </c>
      <c r="F1878" s="2">
        <f>'Moving Avg'!D1878</f>
        <v>11.3886</v>
      </c>
      <c r="G1878" s="2">
        <f>'Moving Avg'!F1878</f>
        <v>11.714274999999995</v>
      </c>
      <c r="H1878" s="2">
        <f>'Moving Avg'!G1878</f>
        <v>12.038952000000002</v>
      </c>
      <c r="I1878" s="2">
        <f>'Moving Avg'!H1878</f>
        <v>11.5916505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  <c r="M1878" s="8">
        <f t="shared" si="290"/>
        <v>50</v>
      </c>
      <c r="N1878" s="8">
        <f t="shared" si="291"/>
        <v>100</v>
      </c>
      <c r="O1878" s="8">
        <f t="shared" si="292"/>
        <v>0</v>
      </c>
      <c r="P1878" s="8">
        <f t="shared" si="293"/>
        <v>16.5</v>
      </c>
      <c r="Q1878" s="9">
        <f t="shared" si="294"/>
        <v>54.975000000000001</v>
      </c>
      <c r="R1878" s="9">
        <f t="shared" si="295"/>
        <v>34.125</v>
      </c>
      <c r="S1878" s="9">
        <f t="shared" si="296"/>
        <v>29.925000000000001</v>
      </c>
      <c r="T1878" s="9">
        <f t="shared" si="297"/>
        <v>41.625</v>
      </c>
      <c r="U1878" s="8">
        <f t="shared" si="298"/>
        <v>39.674999999999997</v>
      </c>
      <c r="V1878" s="8">
        <f t="shared" si="299"/>
        <v>40.162499999999994</v>
      </c>
    </row>
    <row r="1879" spans="1:22" ht="13.5" x14ac:dyDescent="0.25">
      <c r="A1879" s="3">
        <f>RSI!A1879</f>
        <v>45040</v>
      </c>
      <c r="B1879" s="2">
        <f>RSI!B1879</f>
        <v>10.989000000000001</v>
      </c>
      <c r="C1879" s="2">
        <f>RSI!I1879</f>
        <v>26.253173399858056</v>
      </c>
      <c r="D1879" s="2">
        <f>MACD!E1879</f>
        <v>0.19045470321221636</v>
      </c>
      <c r="E1879" s="2">
        <f>MACD!F1879</f>
        <v>0.37990573556356294</v>
      </c>
      <c r="F1879" s="2">
        <f>'Moving Avg'!D1879</f>
        <v>11.2887</v>
      </c>
      <c r="G1879" s="2">
        <f>'Moving Avg'!F1879</f>
        <v>11.619369999999996</v>
      </c>
      <c r="H1879" s="2">
        <f>'Moving Avg'!G1879</f>
        <v>12.029162000000001</v>
      </c>
      <c r="I1879" s="2">
        <f>'Moving Avg'!H1879</f>
        <v>11.581510500000002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  <c r="M1879" s="8">
        <f t="shared" si="290"/>
        <v>50</v>
      </c>
      <c r="N1879" s="8">
        <f t="shared" si="291"/>
        <v>100</v>
      </c>
      <c r="O1879" s="8">
        <f t="shared" si="292"/>
        <v>0</v>
      </c>
      <c r="P1879" s="8">
        <f t="shared" si="293"/>
        <v>16.5</v>
      </c>
      <c r="Q1879" s="9">
        <f t="shared" si="294"/>
        <v>54.975000000000001</v>
      </c>
      <c r="R1879" s="9">
        <f t="shared" si="295"/>
        <v>34.125</v>
      </c>
      <c r="S1879" s="9">
        <f t="shared" si="296"/>
        <v>29.925000000000001</v>
      </c>
      <c r="T1879" s="9">
        <f t="shared" si="297"/>
        <v>41.625</v>
      </c>
      <c r="U1879" s="8">
        <f t="shared" si="298"/>
        <v>39.674999999999997</v>
      </c>
      <c r="V1879" s="8">
        <f t="shared" si="299"/>
        <v>40.162499999999994</v>
      </c>
    </row>
    <row r="1880" spans="1:22" ht="13.5" x14ac:dyDescent="0.25">
      <c r="A1880" s="3">
        <f>RSI!A1880</f>
        <v>45041</v>
      </c>
      <c r="B1880" s="2">
        <f>RSI!B1880</f>
        <v>10.509499999999999</v>
      </c>
      <c r="C1880" s="2">
        <f>RSI!I1880</f>
        <v>19.965748802096613</v>
      </c>
      <c r="D1880" s="2">
        <f>MACD!E1880</f>
        <v>0.21668226391769174</v>
      </c>
      <c r="E1880" s="2">
        <f>MACD!F1880</f>
        <v>0.34726104123438872</v>
      </c>
      <c r="F1880" s="2">
        <f>'Moving Avg'!D1880</f>
        <v>11.0929</v>
      </c>
      <c r="G1880" s="2">
        <f>'Moving Avg'!F1880</f>
        <v>11.500489999999997</v>
      </c>
      <c r="H1880" s="2">
        <f>'Moving Avg'!G1880</f>
        <v>12.009782</v>
      </c>
      <c r="I1880" s="2">
        <f>'Moving Avg'!H1880</f>
        <v>11.568973000000002</v>
      </c>
      <c r="J1880" s="6" t="str">
        <f>OBV!F1880</f>
        <v>BEARISH</v>
      </c>
      <c r="K1880" s="6" t="str">
        <f>OBV!G1880</f>
        <v>NEUTRAL</v>
      </c>
      <c r="L1880" s="6" t="str">
        <f>OBV!H1880</f>
        <v>CONFIRMED BEARISH</v>
      </c>
      <c r="M1880" s="8">
        <f t="shared" si="290"/>
        <v>50</v>
      </c>
      <c r="N1880" s="8">
        <f t="shared" si="291"/>
        <v>100</v>
      </c>
      <c r="O1880" s="8">
        <f t="shared" si="292"/>
        <v>0</v>
      </c>
      <c r="P1880" s="8">
        <f t="shared" si="293"/>
        <v>16.5</v>
      </c>
      <c r="Q1880" s="9">
        <f t="shared" si="294"/>
        <v>54.975000000000001</v>
      </c>
      <c r="R1880" s="9">
        <f t="shared" si="295"/>
        <v>34.125</v>
      </c>
      <c r="S1880" s="9">
        <f t="shared" si="296"/>
        <v>29.925000000000001</v>
      </c>
      <c r="T1880" s="9">
        <f t="shared" si="297"/>
        <v>41.625</v>
      </c>
      <c r="U1880" s="8">
        <f t="shared" si="298"/>
        <v>39.674999999999997</v>
      </c>
      <c r="V1880" s="8">
        <f t="shared" si="299"/>
        <v>40.162499999999994</v>
      </c>
    </row>
    <row r="1881" spans="1:22" ht="13.5" x14ac:dyDescent="0.25">
      <c r="A1881" s="3">
        <f>RSI!A1881</f>
        <v>45042</v>
      </c>
      <c r="B1881" s="2">
        <f>RSI!B1881</f>
        <v>10.509499999999999</v>
      </c>
      <c r="C1881" s="2">
        <f>RSI!I1881</f>
        <v>19.965748802096613</v>
      </c>
      <c r="D1881" s="2">
        <f>MACD!E1881</f>
        <v>0.24591830419785055</v>
      </c>
      <c r="E1881" s="2">
        <f>MACD!F1881</f>
        <v>0.32699249382708107</v>
      </c>
      <c r="F1881" s="2">
        <f>'Moving Avg'!D1881</f>
        <v>10.8971</v>
      </c>
      <c r="G1881" s="2">
        <f>'Moving Avg'!F1881</f>
        <v>11.41058</v>
      </c>
      <c r="H1881" s="2">
        <f>'Moving Avg'!G1881</f>
        <v>11.990402</v>
      </c>
      <c r="I1881" s="2">
        <f>'Moving Avg'!H1881</f>
        <v>11.556435500000003</v>
      </c>
      <c r="J1881" s="6" t="str">
        <f>OBV!F1881</f>
        <v>BEARISH</v>
      </c>
      <c r="K1881" s="6" t="str">
        <f>OBV!G1881</f>
        <v>NEUTRAL</v>
      </c>
      <c r="L1881" s="6" t="str">
        <f>OBV!H1881</f>
        <v>CONFIRMED BEARISH</v>
      </c>
      <c r="M1881" s="8">
        <f t="shared" si="290"/>
        <v>50</v>
      </c>
      <c r="N1881" s="8">
        <f t="shared" si="291"/>
        <v>100</v>
      </c>
      <c r="O1881" s="8">
        <f t="shared" si="292"/>
        <v>0</v>
      </c>
      <c r="P1881" s="8">
        <f t="shared" si="293"/>
        <v>16.5</v>
      </c>
      <c r="Q1881" s="9">
        <f t="shared" si="294"/>
        <v>54.975000000000001</v>
      </c>
      <c r="R1881" s="9">
        <f t="shared" si="295"/>
        <v>34.125</v>
      </c>
      <c r="S1881" s="9">
        <f t="shared" si="296"/>
        <v>29.925000000000001</v>
      </c>
      <c r="T1881" s="9">
        <f t="shared" si="297"/>
        <v>41.625</v>
      </c>
      <c r="U1881" s="8">
        <f t="shared" si="298"/>
        <v>39.674999999999997</v>
      </c>
      <c r="V1881" s="8">
        <f t="shared" si="299"/>
        <v>40.162499999999994</v>
      </c>
    </row>
    <row r="1882" spans="1:22" ht="13.5" x14ac:dyDescent="0.25">
      <c r="A1882" s="3">
        <f>RSI!A1882</f>
        <v>45043</v>
      </c>
      <c r="B1882" s="2">
        <f>RSI!B1882</f>
        <v>10.509499999999999</v>
      </c>
      <c r="C1882" s="2">
        <f>RSI!I1882</f>
        <v>19.965748802096627</v>
      </c>
      <c r="D1882" s="2">
        <f>MACD!E1882</f>
        <v>0.27717824112164458</v>
      </c>
      <c r="E1882" s="2">
        <f>MACD!F1882</f>
        <v>0.31702964328599381</v>
      </c>
      <c r="F1882" s="2">
        <f>'Moving Avg'!D1882</f>
        <v>10.7013</v>
      </c>
      <c r="G1882" s="2">
        <f>'Moving Avg'!F1882</f>
        <v>11.32067</v>
      </c>
      <c r="H1882" s="2">
        <f>'Moving Avg'!G1882</f>
        <v>11.971021999999998</v>
      </c>
      <c r="I1882" s="2">
        <f>'Moving Avg'!H1882</f>
        <v>11.543898000000004</v>
      </c>
      <c r="J1882" s="6" t="str">
        <f>OBV!F1882</f>
        <v>BEARISH</v>
      </c>
      <c r="K1882" s="6" t="str">
        <f>OBV!G1882</f>
        <v>NEUTRAL</v>
      </c>
      <c r="L1882" s="6" t="str">
        <f>OBV!H1882</f>
        <v>CONFIRMED BEARISH</v>
      </c>
      <c r="M1882" s="8">
        <f t="shared" si="290"/>
        <v>50</v>
      </c>
      <c r="N1882" s="8">
        <f t="shared" si="291"/>
        <v>100</v>
      </c>
      <c r="O1882" s="8">
        <f t="shared" si="292"/>
        <v>0</v>
      </c>
      <c r="P1882" s="8">
        <f t="shared" si="293"/>
        <v>16.5</v>
      </c>
      <c r="Q1882" s="9">
        <f t="shared" si="294"/>
        <v>54.975000000000001</v>
      </c>
      <c r="R1882" s="9">
        <f t="shared" si="295"/>
        <v>34.125</v>
      </c>
      <c r="S1882" s="9">
        <f t="shared" si="296"/>
        <v>29.925000000000001</v>
      </c>
      <c r="T1882" s="9">
        <f t="shared" si="297"/>
        <v>41.625</v>
      </c>
      <c r="U1882" s="8">
        <f t="shared" si="298"/>
        <v>39.674999999999997</v>
      </c>
      <c r="V1882" s="8">
        <f t="shared" si="299"/>
        <v>40.162499999999994</v>
      </c>
    </row>
    <row r="1883" spans="1:22" ht="13.5" x14ac:dyDescent="0.25">
      <c r="A1883" s="3">
        <f>RSI!A1883</f>
        <v>45044</v>
      </c>
      <c r="B1883" s="2">
        <f>RSI!B1883</f>
        <v>10.509499999999999</v>
      </c>
      <c r="C1883" s="2">
        <f>RSI!I1883</f>
        <v>19.965748802096627</v>
      </c>
      <c r="D1883" s="2">
        <f>MACD!E1883</f>
        <v>0.30966761345656479</v>
      </c>
      <c r="E1883" s="2">
        <f>MACD!F1883</f>
        <v>0.31555723732010804</v>
      </c>
      <c r="F1883" s="2">
        <f>'Moving Avg'!D1883</f>
        <v>10.605399999999999</v>
      </c>
      <c r="G1883" s="2">
        <f>'Moving Avg'!F1883</f>
        <v>11.23076</v>
      </c>
      <c r="H1883" s="2">
        <f>'Moving Avg'!G1883</f>
        <v>11.951641999999998</v>
      </c>
      <c r="I1883" s="2">
        <f>'Moving Avg'!H1883</f>
        <v>11.531360500000005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  <c r="M1883" s="8">
        <f t="shared" si="290"/>
        <v>50</v>
      </c>
      <c r="N1883" s="8">
        <f t="shared" si="291"/>
        <v>45</v>
      </c>
      <c r="O1883" s="8">
        <f t="shared" si="292"/>
        <v>0</v>
      </c>
      <c r="P1883" s="8">
        <f t="shared" si="293"/>
        <v>16.5</v>
      </c>
      <c r="Q1883" s="9">
        <f t="shared" si="294"/>
        <v>35.725000000000001</v>
      </c>
      <c r="R1883" s="9">
        <f t="shared" si="295"/>
        <v>23.125</v>
      </c>
      <c r="S1883" s="9">
        <f t="shared" si="296"/>
        <v>21.675000000000001</v>
      </c>
      <c r="T1883" s="9">
        <f t="shared" si="297"/>
        <v>27.875</v>
      </c>
      <c r="U1883" s="8">
        <f t="shared" si="298"/>
        <v>26.841666666666669</v>
      </c>
      <c r="V1883" s="8">
        <f t="shared" si="299"/>
        <v>27.1</v>
      </c>
    </row>
    <row r="1884" spans="1:22" ht="13.5" x14ac:dyDescent="0.25">
      <c r="A1884" s="3">
        <f>RSI!A1884</f>
        <v>45048</v>
      </c>
      <c r="B1884" s="2">
        <f>RSI!B1884</f>
        <v>10.509499999999999</v>
      </c>
      <c r="C1884" s="2">
        <f>RSI!I1884</f>
        <v>19.965748802096627</v>
      </c>
      <c r="D1884" s="2">
        <f>MACD!E1884</f>
        <v>0.34274996940607139</v>
      </c>
      <c r="E1884" s="2">
        <f>MACD!F1884</f>
        <v>0.32099578373730075</v>
      </c>
      <c r="F1884" s="2">
        <f>'Moving Avg'!D1884</f>
        <v>10.509499999999999</v>
      </c>
      <c r="G1884" s="2">
        <f>'Moving Avg'!F1884</f>
        <v>11.168325000000001</v>
      </c>
      <c r="H1884" s="2">
        <f>'Moving Avg'!G1884</f>
        <v>11.932261999999996</v>
      </c>
      <c r="I1884" s="2">
        <f>'Moving Avg'!H1884</f>
        <v>11.518823000000006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  <c r="M1884" s="8">
        <f t="shared" si="290"/>
        <v>50</v>
      </c>
      <c r="N1884" s="8">
        <f t="shared" si="291"/>
        <v>0</v>
      </c>
      <c r="O1884" s="8">
        <f t="shared" si="292"/>
        <v>0</v>
      </c>
      <c r="P1884" s="8">
        <f t="shared" si="293"/>
        <v>16.5</v>
      </c>
      <c r="Q1884" s="9">
        <f t="shared" si="294"/>
        <v>19.975000000000001</v>
      </c>
      <c r="R1884" s="9">
        <f t="shared" si="295"/>
        <v>14.125</v>
      </c>
      <c r="S1884" s="9">
        <f t="shared" si="296"/>
        <v>14.925000000000001</v>
      </c>
      <c r="T1884" s="9">
        <f t="shared" si="297"/>
        <v>16.625</v>
      </c>
      <c r="U1884" s="8">
        <f t="shared" si="298"/>
        <v>16.341666666666669</v>
      </c>
      <c r="V1884" s="8">
        <f t="shared" si="299"/>
        <v>16.412500000000001</v>
      </c>
    </row>
    <row r="1885" spans="1:22" ht="13.5" x14ac:dyDescent="0.25">
      <c r="A1885" s="3">
        <f>RSI!A1885</f>
        <v>45049</v>
      </c>
      <c r="B1885" s="2">
        <f>RSI!B1885</f>
        <v>10.509499999999999</v>
      </c>
      <c r="C1885" s="2">
        <f>RSI!I1885</f>
        <v>19.965748802096627</v>
      </c>
      <c r="D1885" s="2">
        <f>MACD!E1885</f>
        <v>0.37591990675219655</v>
      </c>
      <c r="E1885" s="2">
        <f>MACD!F1885</f>
        <v>0.33198060834027993</v>
      </c>
      <c r="F1885" s="2">
        <f>'Moving Avg'!D1885</f>
        <v>10.509499999999999</v>
      </c>
      <c r="G1885" s="2">
        <f>'Moving Avg'!F1885</f>
        <v>11.119375000000002</v>
      </c>
      <c r="H1885" s="2">
        <f>'Moving Avg'!G1885</f>
        <v>11.912881999999998</v>
      </c>
      <c r="I1885" s="2">
        <f>'Moving Avg'!H1885</f>
        <v>11.50393800000001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  <c r="M1885" s="8">
        <f t="shared" si="290"/>
        <v>50</v>
      </c>
      <c r="N1885" s="8">
        <f t="shared" si="291"/>
        <v>0</v>
      </c>
      <c r="O1885" s="8">
        <f t="shared" si="292"/>
        <v>0</v>
      </c>
      <c r="P1885" s="8">
        <f t="shared" si="293"/>
        <v>33</v>
      </c>
      <c r="Q1885" s="9">
        <f t="shared" si="294"/>
        <v>22.45</v>
      </c>
      <c r="R1885" s="9">
        <f t="shared" si="295"/>
        <v>18.25</v>
      </c>
      <c r="S1885" s="9">
        <f t="shared" si="296"/>
        <v>22.35</v>
      </c>
      <c r="T1885" s="9">
        <f t="shared" si="297"/>
        <v>20.75</v>
      </c>
      <c r="U1885" s="8">
        <f t="shared" si="298"/>
        <v>21.016666666666669</v>
      </c>
      <c r="V1885" s="8">
        <f t="shared" si="299"/>
        <v>20.950000000000003</v>
      </c>
    </row>
    <row r="1886" spans="1:22" ht="13.5" x14ac:dyDescent="0.25">
      <c r="A1886" s="3">
        <f>RSI!A1886</f>
        <v>45050</v>
      </c>
      <c r="B1886" s="2">
        <f>RSI!B1886</f>
        <v>10.509499999999999</v>
      </c>
      <c r="C1886" s="2">
        <f>RSI!I1886</f>
        <v>19.965748802096627</v>
      </c>
      <c r="D1886" s="2">
        <f>MACD!E1886</f>
        <v>0.40878045701765586</v>
      </c>
      <c r="E1886" s="2">
        <f>MACD!F1886</f>
        <v>0.34734057807575514</v>
      </c>
      <c r="F1886" s="2">
        <f>'Moving Avg'!D1886</f>
        <v>10.509499999999999</v>
      </c>
      <c r="G1886" s="2">
        <f>'Moving Avg'!F1886</f>
        <v>11.095400000000001</v>
      </c>
      <c r="H1886" s="2">
        <f>'Moving Avg'!G1886</f>
        <v>11.883311999999997</v>
      </c>
      <c r="I1886" s="2">
        <f>'Moving Avg'!H1886</f>
        <v>11.49155050000001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  <c r="M1886" s="8">
        <f t="shared" si="290"/>
        <v>50</v>
      </c>
      <c r="N1886" s="8">
        <f t="shared" si="291"/>
        <v>0</v>
      </c>
      <c r="O1886" s="8">
        <f t="shared" si="292"/>
        <v>0</v>
      </c>
      <c r="P1886" s="8">
        <f t="shared" si="293"/>
        <v>33</v>
      </c>
      <c r="Q1886" s="9">
        <f t="shared" si="294"/>
        <v>22.45</v>
      </c>
      <c r="R1886" s="9">
        <f t="shared" si="295"/>
        <v>18.25</v>
      </c>
      <c r="S1886" s="9">
        <f t="shared" si="296"/>
        <v>22.35</v>
      </c>
      <c r="T1886" s="9">
        <f t="shared" si="297"/>
        <v>20.75</v>
      </c>
      <c r="U1886" s="8">
        <f t="shared" si="298"/>
        <v>21.016666666666669</v>
      </c>
      <c r="V1886" s="8">
        <f t="shared" si="299"/>
        <v>20.950000000000003</v>
      </c>
    </row>
    <row r="1887" spans="1:22" ht="13.5" x14ac:dyDescent="0.25">
      <c r="A1887" s="3">
        <f>RSI!A1887</f>
        <v>45051</v>
      </c>
      <c r="B1887" s="2">
        <f>RSI!B1887</f>
        <v>10.509499999999999</v>
      </c>
      <c r="C1887" s="2">
        <f>RSI!I1887</f>
        <v>19.965748802096627</v>
      </c>
      <c r="D1887" s="2">
        <f>MACD!E1887</f>
        <v>0.44102413079238723</v>
      </c>
      <c r="E1887" s="2">
        <f>MACD!F1887</f>
        <v>0.36607728861908156</v>
      </c>
      <c r="F1887" s="2">
        <f>'Moving Avg'!D1887</f>
        <v>10.509499999999999</v>
      </c>
      <c r="G1887" s="2">
        <f>'Moving Avg'!F1887</f>
        <v>11.046950000000001</v>
      </c>
      <c r="H1887" s="2">
        <f>'Moving Avg'!G1887</f>
        <v>11.853741999999995</v>
      </c>
      <c r="I1887" s="2">
        <f>'Moving Avg'!H1887</f>
        <v>11.482060000000011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  <c r="M1887" s="8">
        <f t="shared" si="290"/>
        <v>50</v>
      </c>
      <c r="N1887" s="8">
        <f t="shared" si="291"/>
        <v>0</v>
      </c>
      <c r="O1887" s="8">
        <f t="shared" si="292"/>
        <v>0</v>
      </c>
      <c r="P1887" s="8">
        <f t="shared" si="293"/>
        <v>33</v>
      </c>
      <c r="Q1887" s="9">
        <f t="shared" si="294"/>
        <v>22.45</v>
      </c>
      <c r="R1887" s="9">
        <f t="shared" si="295"/>
        <v>18.25</v>
      </c>
      <c r="S1887" s="9">
        <f t="shared" si="296"/>
        <v>22.35</v>
      </c>
      <c r="T1887" s="9">
        <f t="shared" si="297"/>
        <v>20.75</v>
      </c>
      <c r="U1887" s="8">
        <f t="shared" si="298"/>
        <v>21.016666666666669</v>
      </c>
      <c r="V1887" s="8">
        <f t="shared" si="299"/>
        <v>20.950000000000003</v>
      </c>
    </row>
    <row r="1888" spans="1:22" ht="13.5" x14ac:dyDescent="0.25">
      <c r="A1888" s="3">
        <f>RSI!A1888</f>
        <v>45054</v>
      </c>
      <c r="B1888" s="2">
        <f>RSI!B1888</f>
        <v>10.509499999999999</v>
      </c>
      <c r="C1888" s="2">
        <f>RSI!I1888</f>
        <v>19.965748802096627</v>
      </c>
      <c r="D1888" s="2">
        <f>MACD!E1888</f>
        <v>0.39557089365529663</v>
      </c>
      <c r="E1888" s="2">
        <f>MACD!F1888</f>
        <v>0.3719760096263246</v>
      </c>
      <c r="F1888" s="2">
        <f>'Moving Avg'!D1888</f>
        <v>10.509499999999999</v>
      </c>
      <c r="G1888" s="2">
        <f>'Moving Avg'!F1888</f>
        <v>10.998000000000001</v>
      </c>
      <c r="H1888" s="2">
        <f>'Moving Avg'!G1888</f>
        <v>11.824171999999997</v>
      </c>
      <c r="I1888" s="2">
        <f>'Moving Avg'!H1888</f>
        <v>11.46982250000001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  <c r="M1888" s="8">
        <f t="shared" si="290"/>
        <v>50</v>
      </c>
      <c r="N1888" s="8">
        <f t="shared" si="291"/>
        <v>0</v>
      </c>
      <c r="O1888" s="8">
        <f t="shared" si="292"/>
        <v>0</v>
      </c>
      <c r="P1888" s="8">
        <f t="shared" si="293"/>
        <v>33</v>
      </c>
      <c r="Q1888" s="9">
        <f t="shared" si="294"/>
        <v>22.45</v>
      </c>
      <c r="R1888" s="9">
        <f t="shared" si="295"/>
        <v>18.25</v>
      </c>
      <c r="S1888" s="9">
        <f t="shared" si="296"/>
        <v>22.35</v>
      </c>
      <c r="T1888" s="9">
        <f t="shared" si="297"/>
        <v>20.75</v>
      </c>
      <c r="U1888" s="8">
        <f t="shared" si="298"/>
        <v>21.016666666666669</v>
      </c>
      <c r="V1888" s="8">
        <f t="shared" si="299"/>
        <v>20.950000000000003</v>
      </c>
    </row>
    <row r="1889" spans="1:22" ht="13.5" x14ac:dyDescent="0.25">
      <c r="A1889" s="3">
        <f>RSI!A1889</f>
        <v>45055</v>
      </c>
      <c r="B1889" s="2">
        <f>RSI!B1889</f>
        <v>10.039999999999999</v>
      </c>
      <c r="C1889" s="2">
        <f>RSI!I1889</f>
        <v>13.704476726987764</v>
      </c>
      <c r="D1889" s="2">
        <f>MACD!E1889</f>
        <v>0.39569361790794311</v>
      </c>
      <c r="E1889" s="2">
        <f>MACD!F1889</f>
        <v>0.37671953128264835</v>
      </c>
      <c r="F1889" s="2">
        <f>'Moving Avg'!D1889</f>
        <v>10.4156</v>
      </c>
      <c r="G1889" s="2">
        <f>'Moving Avg'!F1889</f>
        <v>10.925575</v>
      </c>
      <c r="H1889" s="2">
        <f>'Moving Avg'!G1889</f>
        <v>11.785211999999996</v>
      </c>
      <c r="I1889" s="2">
        <f>'Moving Avg'!H1889</f>
        <v>11.457635000000009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  <c r="M1889" s="8">
        <f t="shared" si="290"/>
        <v>50</v>
      </c>
      <c r="N1889" s="8">
        <f t="shared" si="291"/>
        <v>0</v>
      </c>
      <c r="O1889" s="8">
        <f t="shared" si="292"/>
        <v>0</v>
      </c>
      <c r="P1889" s="8">
        <f t="shared" si="293"/>
        <v>33</v>
      </c>
      <c r="Q1889" s="9">
        <f t="shared" si="294"/>
        <v>22.45</v>
      </c>
      <c r="R1889" s="9">
        <f t="shared" si="295"/>
        <v>18.25</v>
      </c>
      <c r="S1889" s="9">
        <f t="shared" si="296"/>
        <v>22.35</v>
      </c>
      <c r="T1889" s="9">
        <f t="shared" si="297"/>
        <v>20.75</v>
      </c>
      <c r="U1889" s="8">
        <f t="shared" si="298"/>
        <v>21.016666666666669</v>
      </c>
      <c r="V1889" s="8">
        <f t="shared" si="299"/>
        <v>20.950000000000003</v>
      </c>
    </row>
    <row r="1890" spans="1:22" ht="13.5" x14ac:dyDescent="0.25">
      <c r="A1890" s="3">
        <f>RSI!A1890</f>
        <v>45056</v>
      </c>
      <c r="B1890" s="2">
        <f>RSI!B1890</f>
        <v>9.99</v>
      </c>
      <c r="C1890" s="2">
        <f>RSI!I1890</f>
        <v>13.22868938537016</v>
      </c>
      <c r="D1890" s="2">
        <f>MACD!E1890</f>
        <v>0.33202972815821674</v>
      </c>
      <c r="E1890" s="2">
        <f>MACD!F1890</f>
        <v>0.36778157065776207</v>
      </c>
      <c r="F1890" s="2">
        <f>'Moving Avg'!D1890</f>
        <v>10.3117</v>
      </c>
      <c r="G1890" s="2">
        <f>'Moving Avg'!F1890</f>
        <v>10.850650000000002</v>
      </c>
      <c r="H1890" s="2">
        <f>'Moving Avg'!G1890</f>
        <v>11.745251999999995</v>
      </c>
      <c r="I1890" s="2">
        <f>'Moving Avg'!H1890</f>
        <v>11.445197500000008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  <c r="M1890" s="8">
        <f t="shared" si="290"/>
        <v>50</v>
      </c>
      <c r="N1890" s="8">
        <f t="shared" si="291"/>
        <v>100</v>
      </c>
      <c r="O1890" s="8">
        <f t="shared" si="292"/>
        <v>0</v>
      </c>
      <c r="P1890" s="8">
        <f t="shared" si="293"/>
        <v>16.5</v>
      </c>
      <c r="Q1890" s="9">
        <f t="shared" si="294"/>
        <v>54.975000000000001</v>
      </c>
      <c r="R1890" s="9">
        <f t="shared" si="295"/>
        <v>34.125</v>
      </c>
      <c r="S1890" s="9">
        <f t="shared" si="296"/>
        <v>29.925000000000001</v>
      </c>
      <c r="T1890" s="9">
        <f t="shared" si="297"/>
        <v>41.625</v>
      </c>
      <c r="U1890" s="8">
        <f t="shared" si="298"/>
        <v>39.674999999999997</v>
      </c>
      <c r="V1890" s="8">
        <f t="shared" si="299"/>
        <v>40.162499999999994</v>
      </c>
    </row>
    <row r="1891" spans="1:22" ht="13.5" x14ac:dyDescent="0.25">
      <c r="A1891" s="3">
        <f>RSI!A1891</f>
        <v>45057</v>
      </c>
      <c r="B1891" s="2">
        <f>RSI!B1891</f>
        <v>9.99</v>
      </c>
      <c r="C1891" s="2">
        <f>RSI!I1891</f>
        <v>13.22868938537016</v>
      </c>
      <c r="D1891" s="2">
        <f>MACD!E1891</f>
        <v>0.28428702561175534</v>
      </c>
      <c r="E1891" s="2">
        <f>MACD!F1891</f>
        <v>0.35108266164856072</v>
      </c>
      <c r="F1891" s="2">
        <f>'Moving Avg'!D1891</f>
        <v>10.207800000000001</v>
      </c>
      <c r="G1891" s="2">
        <f>'Moving Avg'!F1891</f>
        <v>10.775725000000001</v>
      </c>
      <c r="H1891" s="2">
        <f>'Moving Avg'!G1891</f>
        <v>11.705291999999996</v>
      </c>
      <c r="I1891" s="2">
        <f>'Moving Avg'!H1891</f>
        <v>11.432760000000007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  <c r="M1891" s="8">
        <f t="shared" si="290"/>
        <v>50</v>
      </c>
      <c r="N1891" s="8">
        <f t="shared" si="291"/>
        <v>100</v>
      </c>
      <c r="O1891" s="8">
        <f t="shared" si="292"/>
        <v>0</v>
      </c>
      <c r="P1891" s="8">
        <f t="shared" si="293"/>
        <v>16.5</v>
      </c>
      <c r="Q1891" s="9">
        <f t="shared" si="294"/>
        <v>54.975000000000001</v>
      </c>
      <c r="R1891" s="9">
        <f t="shared" si="295"/>
        <v>34.125</v>
      </c>
      <c r="S1891" s="9">
        <f t="shared" si="296"/>
        <v>29.925000000000001</v>
      </c>
      <c r="T1891" s="9">
        <f t="shared" si="297"/>
        <v>41.625</v>
      </c>
      <c r="U1891" s="8">
        <f t="shared" si="298"/>
        <v>39.674999999999997</v>
      </c>
      <c r="V1891" s="8">
        <f t="shared" si="299"/>
        <v>40.162499999999994</v>
      </c>
    </row>
    <row r="1892" spans="1:22" ht="13.5" x14ac:dyDescent="0.25">
      <c r="A1892" s="3">
        <f>RSI!A1892</f>
        <v>45058</v>
      </c>
      <c r="B1892" s="2">
        <f>RSI!B1892</f>
        <v>9.99</v>
      </c>
      <c r="C1892" s="2">
        <f>RSI!I1892</f>
        <v>13.22868938537016</v>
      </c>
      <c r="D1892" s="2">
        <f>MACD!E1892</f>
        <v>0.24956226406553306</v>
      </c>
      <c r="E1892" s="2">
        <f>MACD!F1892</f>
        <v>0.33077858213195521</v>
      </c>
      <c r="F1892" s="2">
        <f>'Moving Avg'!D1892</f>
        <v>10.103899999999999</v>
      </c>
      <c r="G1892" s="2">
        <f>'Moving Avg'!F1892</f>
        <v>10.700800000000003</v>
      </c>
      <c r="H1892" s="2">
        <f>'Moving Avg'!G1892</f>
        <v>11.665331999999996</v>
      </c>
      <c r="I1892" s="2">
        <f>'Moving Avg'!H1892</f>
        <v>11.420322500000006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  <c r="M1892" s="8">
        <f t="shared" si="290"/>
        <v>50</v>
      </c>
      <c r="N1892" s="8">
        <f t="shared" si="291"/>
        <v>100</v>
      </c>
      <c r="O1892" s="8">
        <f t="shared" si="292"/>
        <v>0</v>
      </c>
      <c r="P1892" s="8">
        <f t="shared" si="293"/>
        <v>16.5</v>
      </c>
      <c r="Q1892" s="9">
        <f t="shared" si="294"/>
        <v>54.975000000000001</v>
      </c>
      <c r="R1892" s="9">
        <f t="shared" si="295"/>
        <v>34.125</v>
      </c>
      <c r="S1892" s="9">
        <f t="shared" si="296"/>
        <v>29.925000000000001</v>
      </c>
      <c r="T1892" s="9">
        <f t="shared" si="297"/>
        <v>41.625</v>
      </c>
      <c r="U1892" s="8">
        <f t="shared" si="298"/>
        <v>39.674999999999997</v>
      </c>
      <c r="V1892" s="8">
        <f t="shared" si="299"/>
        <v>40.162499999999994</v>
      </c>
    </row>
    <row r="1893" spans="1:22" ht="13.5" x14ac:dyDescent="0.25">
      <c r="A1893" s="3">
        <f>RSI!A1893</f>
        <v>45061</v>
      </c>
      <c r="B1893" s="2">
        <f>RSI!B1893</f>
        <v>10</v>
      </c>
      <c r="C1893" s="2">
        <f>RSI!I1893</f>
        <v>13.974726669950059</v>
      </c>
      <c r="D1893" s="2">
        <f>MACD!E1893</f>
        <v>0.22469172708128049</v>
      </c>
      <c r="E1893" s="2">
        <f>MACD!F1893</f>
        <v>0.30956121112182033</v>
      </c>
      <c r="F1893" s="2">
        <f>'Moving Avg'!D1893</f>
        <v>10.002000000000001</v>
      </c>
      <c r="G1893" s="2">
        <f>'Moving Avg'!F1893</f>
        <v>10.626375000000001</v>
      </c>
      <c r="H1893" s="2">
        <f>'Moving Avg'!G1893</f>
        <v>11.625571999999998</v>
      </c>
      <c r="I1893" s="2">
        <f>'Moving Avg'!H1893</f>
        <v>11.407935000000004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0"/>
        <v>50</v>
      </c>
      <c r="N1893" s="8">
        <f t="shared" si="291"/>
        <v>100</v>
      </c>
      <c r="O1893" s="8">
        <f t="shared" si="292"/>
        <v>0</v>
      </c>
      <c r="P1893" s="8">
        <f t="shared" si="293"/>
        <v>16.5</v>
      </c>
      <c r="Q1893" s="9">
        <f t="shared" si="294"/>
        <v>54.975000000000001</v>
      </c>
      <c r="R1893" s="9">
        <f t="shared" si="295"/>
        <v>34.125</v>
      </c>
      <c r="S1893" s="9">
        <f t="shared" si="296"/>
        <v>29.925000000000001</v>
      </c>
      <c r="T1893" s="9">
        <f t="shared" si="297"/>
        <v>41.625</v>
      </c>
      <c r="U1893" s="8">
        <f t="shared" si="298"/>
        <v>39.674999999999997</v>
      </c>
      <c r="V1893" s="8">
        <f t="shared" si="299"/>
        <v>40.162499999999994</v>
      </c>
    </row>
    <row r="1894" spans="1:22" ht="13.5" x14ac:dyDescent="0.25">
      <c r="A1894" s="3">
        <f>RSI!A1894</f>
        <v>45062</v>
      </c>
      <c r="B1894" s="2">
        <f>RSI!B1894</f>
        <v>10</v>
      </c>
      <c r="C1894" s="2">
        <f>RSI!I1894</f>
        <v>13.97472666995003</v>
      </c>
      <c r="D1894" s="2">
        <f>MACD!E1894</f>
        <v>0.20845194195593919</v>
      </c>
      <c r="E1894" s="2">
        <f>MACD!F1894</f>
        <v>0.28933935728864413</v>
      </c>
      <c r="F1894" s="2">
        <f>'Moving Avg'!D1894</f>
        <v>9.9939999999999998</v>
      </c>
      <c r="G1894" s="2">
        <f>'Moving Avg'!F1894</f>
        <v>10.551950000000001</v>
      </c>
      <c r="H1894" s="2">
        <f>'Moving Avg'!G1894</f>
        <v>11.585811999999997</v>
      </c>
      <c r="I1894" s="2">
        <f>'Moving Avg'!H1894</f>
        <v>11.395547500000005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  <c r="M1894" s="8">
        <f t="shared" si="290"/>
        <v>50</v>
      </c>
      <c r="N1894" s="8">
        <f t="shared" si="291"/>
        <v>100</v>
      </c>
      <c r="O1894" s="8">
        <f t="shared" si="292"/>
        <v>0</v>
      </c>
      <c r="P1894" s="8">
        <f t="shared" si="293"/>
        <v>16.5</v>
      </c>
      <c r="Q1894" s="9">
        <f t="shared" si="294"/>
        <v>54.975000000000001</v>
      </c>
      <c r="R1894" s="9">
        <f t="shared" si="295"/>
        <v>34.125</v>
      </c>
      <c r="S1894" s="9">
        <f t="shared" si="296"/>
        <v>29.925000000000001</v>
      </c>
      <c r="T1894" s="9">
        <f t="shared" si="297"/>
        <v>41.625</v>
      </c>
      <c r="U1894" s="8">
        <f t="shared" si="298"/>
        <v>39.674999999999997</v>
      </c>
      <c r="V1894" s="8">
        <f t="shared" si="299"/>
        <v>40.162499999999994</v>
      </c>
    </row>
    <row r="1895" spans="1:22" ht="13.5" x14ac:dyDescent="0.25">
      <c r="A1895" s="3">
        <f>RSI!A1895</f>
        <v>45063</v>
      </c>
      <c r="B1895" s="2">
        <f>RSI!B1895</f>
        <v>10</v>
      </c>
      <c r="C1895" s="2">
        <f>RSI!I1895</f>
        <v>13.97472666995003</v>
      </c>
      <c r="D1895" s="2">
        <f>MACD!E1895</f>
        <v>0.19915921068160181</v>
      </c>
      <c r="E1895" s="2">
        <f>MACD!F1895</f>
        <v>0.27130332796723566</v>
      </c>
      <c r="F1895" s="2">
        <f>'Moving Avg'!D1895</f>
        <v>9.9960000000000004</v>
      </c>
      <c r="G1895" s="2">
        <f>'Moving Avg'!F1895</f>
        <v>10.477525000000002</v>
      </c>
      <c r="H1895" s="2">
        <f>'Moving Avg'!G1895</f>
        <v>11.546051999999998</v>
      </c>
      <c r="I1895" s="2">
        <f>'Moving Avg'!H1895</f>
        <v>11.383160000000005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0"/>
        <v>50</v>
      </c>
      <c r="N1895" s="8">
        <f t="shared" si="291"/>
        <v>100</v>
      </c>
      <c r="O1895" s="8">
        <f t="shared" si="292"/>
        <v>0</v>
      </c>
      <c r="P1895" s="8">
        <f t="shared" si="293"/>
        <v>33</v>
      </c>
      <c r="Q1895" s="9">
        <f t="shared" si="294"/>
        <v>57.45</v>
      </c>
      <c r="R1895" s="9">
        <f t="shared" si="295"/>
        <v>38.25</v>
      </c>
      <c r="S1895" s="9">
        <f t="shared" si="296"/>
        <v>37.35</v>
      </c>
      <c r="T1895" s="9">
        <f t="shared" si="297"/>
        <v>45.75</v>
      </c>
      <c r="U1895" s="8">
        <f t="shared" si="298"/>
        <v>44.35</v>
      </c>
      <c r="V1895" s="8">
        <f t="shared" si="299"/>
        <v>44.7</v>
      </c>
    </row>
    <row r="1896" spans="1:22" ht="13.5" x14ac:dyDescent="0.25">
      <c r="A1896" s="3">
        <f>RSI!A1896</f>
        <v>45064</v>
      </c>
      <c r="B1896" s="2">
        <f>RSI!B1896</f>
        <v>10</v>
      </c>
      <c r="C1896" s="2">
        <f>RSI!I1896</f>
        <v>13.97472666995003</v>
      </c>
      <c r="D1896" s="2">
        <f>MACD!E1896</f>
        <v>0.19541522793752897</v>
      </c>
      <c r="E1896" s="2">
        <f>MACD!F1896</f>
        <v>0.25612570796129436</v>
      </c>
      <c r="F1896" s="2">
        <f>'Moving Avg'!D1896</f>
        <v>9.9980000000000011</v>
      </c>
      <c r="G1896" s="2">
        <f>'Moving Avg'!F1896</f>
        <v>10.403100000000002</v>
      </c>
      <c r="H1896" s="2">
        <f>'Moving Avg'!G1896</f>
        <v>11.506291999999998</v>
      </c>
      <c r="I1896" s="2">
        <f>'Moving Avg'!H1896</f>
        <v>11.373070000000006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0"/>
        <v>50</v>
      </c>
      <c r="N1896" s="8">
        <f t="shared" si="291"/>
        <v>100</v>
      </c>
      <c r="O1896" s="8">
        <f t="shared" si="292"/>
        <v>0</v>
      </c>
      <c r="P1896" s="8">
        <f t="shared" si="293"/>
        <v>33</v>
      </c>
      <c r="Q1896" s="9">
        <f t="shared" si="294"/>
        <v>57.45</v>
      </c>
      <c r="R1896" s="9">
        <f t="shared" si="295"/>
        <v>38.25</v>
      </c>
      <c r="S1896" s="9">
        <f t="shared" si="296"/>
        <v>37.35</v>
      </c>
      <c r="T1896" s="9">
        <f t="shared" si="297"/>
        <v>45.75</v>
      </c>
      <c r="U1896" s="8">
        <f t="shared" si="298"/>
        <v>44.35</v>
      </c>
      <c r="V1896" s="8">
        <f t="shared" si="299"/>
        <v>44.7</v>
      </c>
    </row>
    <row r="1897" spans="1:22" ht="13.5" x14ac:dyDescent="0.25">
      <c r="A1897" s="3">
        <f>RSI!A1897</f>
        <v>45065</v>
      </c>
      <c r="B1897" s="2">
        <f>RSI!B1897</f>
        <v>10</v>
      </c>
      <c r="C1897" s="2">
        <f>RSI!I1897</f>
        <v>13.97472666995003</v>
      </c>
      <c r="D1897" s="2">
        <f>MACD!E1897</f>
        <v>0.1960612217655342</v>
      </c>
      <c r="E1897" s="2">
        <f>MACD!F1897</f>
        <v>0.24411281072214236</v>
      </c>
      <c r="F1897" s="2">
        <f>'Moving Avg'!D1897</f>
        <v>10</v>
      </c>
      <c r="G1897" s="2">
        <f>'Moving Avg'!F1897</f>
        <v>10.328675000000002</v>
      </c>
      <c r="H1897" s="2">
        <f>'Moving Avg'!G1897</f>
        <v>11.455741999999997</v>
      </c>
      <c r="I1897" s="2">
        <f>'Moving Avg'!H1897</f>
        <v>11.362980000000002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  <c r="M1897" s="8">
        <f t="shared" si="290"/>
        <v>50</v>
      </c>
      <c r="N1897" s="8">
        <f t="shared" si="291"/>
        <v>100</v>
      </c>
      <c r="O1897" s="8">
        <f t="shared" si="292"/>
        <v>0</v>
      </c>
      <c r="P1897" s="8">
        <f t="shared" si="293"/>
        <v>33</v>
      </c>
      <c r="Q1897" s="9">
        <f t="shared" si="294"/>
        <v>57.45</v>
      </c>
      <c r="R1897" s="9">
        <f t="shared" si="295"/>
        <v>38.25</v>
      </c>
      <c r="S1897" s="9">
        <f t="shared" si="296"/>
        <v>37.35</v>
      </c>
      <c r="T1897" s="9">
        <f t="shared" si="297"/>
        <v>45.75</v>
      </c>
      <c r="U1897" s="8">
        <f t="shared" si="298"/>
        <v>44.35</v>
      </c>
      <c r="V1897" s="8">
        <f t="shared" si="299"/>
        <v>44.7</v>
      </c>
    </row>
    <row r="1898" spans="1:22" ht="13.5" x14ac:dyDescent="0.25">
      <c r="A1898" s="3">
        <f>RSI!A1898</f>
        <v>45068</v>
      </c>
      <c r="B1898" s="2">
        <f>RSI!B1898</f>
        <v>10</v>
      </c>
      <c r="C1898" s="2">
        <f>RSI!I1898</f>
        <v>13.97472666995003</v>
      </c>
      <c r="D1898" s="2">
        <f>MACD!E1898</f>
        <v>0.20013929417476284</v>
      </c>
      <c r="E1898" s="2">
        <f>MACD!F1898</f>
        <v>0.23531810741266648</v>
      </c>
      <c r="F1898" s="2">
        <f>'Moving Avg'!D1898</f>
        <v>10</v>
      </c>
      <c r="G1898" s="2">
        <f>'Moving Avg'!F1898</f>
        <v>10.279225</v>
      </c>
      <c r="H1898" s="2">
        <f>'Moving Avg'!G1898</f>
        <v>11.405192</v>
      </c>
      <c r="I1898" s="2">
        <f>'Moving Avg'!H1898</f>
        <v>11.352790000000002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  <c r="M1898" s="8">
        <f t="shared" si="290"/>
        <v>50</v>
      </c>
      <c r="N1898" s="8">
        <f t="shared" si="291"/>
        <v>100</v>
      </c>
      <c r="O1898" s="8">
        <f t="shared" si="292"/>
        <v>0</v>
      </c>
      <c r="P1898" s="8">
        <f t="shared" si="293"/>
        <v>33</v>
      </c>
      <c r="Q1898" s="9">
        <f t="shared" si="294"/>
        <v>57.45</v>
      </c>
      <c r="R1898" s="9">
        <f t="shared" si="295"/>
        <v>38.25</v>
      </c>
      <c r="S1898" s="9">
        <f t="shared" si="296"/>
        <v>37.35</v>
      </c>
      <c r="T1898" s="9">
        <f t="shared" si="297"/>
        <v>45.75</v>
      </c>
      <c r="U1898" s="8">
        <f t="shared" si="298"/>
        <v>44.35</v>
      </c>
      <c r="V1898" s="8">
        <f t="shared" si="299"/>
        <v>44.7</v>
      </c>
    </row>
    <row r="1899" spans="1:22" ht="13.5" x14ac:dyDescent="0.25">
      <c r="A1899" s="3">
        <f>RSI!A1899</f>
        <v>45069</v>
      </c>
      <c r="B1899" s="2">
        <f>RSI!B1899</f>
        <v>10</v>
      </c>
      <c r="C1899" s="2">
        <f>RSI!I1899</f>
        <v>13.97472666995003</v>
      </c>
      <c r="D1899" s="2">
        <f>MACD!E1899</f>
        <v>0.13462907404894864</v>
      </c>
      <c r="E1899" s="2">
        <f>MACD!F1899</f>
        <v>0.21518030073992292</v>
      </c>
      <c r="F1899" s="2">
        <f>'Moving Avg'!D1899</f>
        <v>10</v>
      </c>
      <c r="G1899" s="2">
        <f>'Moving Avg'!F1899</f>
        <v>10.229775</v>
      </c>
      <c r="H1899" s="2">
        <f>'Moving Avg'!G1899</f>
        <v>11.354641999999998</v>
      </c>
      <c r="I1899" s="2">
        <f>'Moving Avg'!H1899</f>
        <v>11.342600000000003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  <c r="M1899" s="8">
        <f t="shared" si="290"/>
        <v>50</v>
      </c>
      <c r="N1899" s="8">
        <f t="shared" si="291"/>
        <v>100</v>
      </c>
      <c r="O1899" s="8">
        <f t="shared" si="292"/>
        <v>0</v>
      </c>
      <c r="P1899" s="8">
        <f t="shared" si="293"/>
        <v>33</v>
      </c>
      <c r="Q1899" s="9">
        <f t="shared" si="294"/>
        <v>57.45</v>
      </c>
      <c r="R1899" s="9">
        <f t="shared" si="295"/>
        <v>38.25</v>
      </c>
      <c r="S1899" s="9">
        <f t="shared" si="296"/>
        <v>37.35</v>
      </c>
      <c r="T1899" s="9">
        <f t="shared" si="297"/>
        <v>45.75</v>
      </c>
      <c r="U1899" s="8">
        <f t="shared" si="298"/>
        <v>44.35</v>
      </c>
      <c r="V1899" s="8">
        <f t="shared" si="299"/>
        <v>44.7</v>
      </c>
    </row>
    <row r="1900" spans="1:22" ht="13.5" x14ac:dyDescent="0.25">
      <c r="A1900" s="3">
        <f>RSI!A1900</f>
        <v>45070</v>
      </c>
      <c r="B1900" s="2">
        <f>RSI!B1900</f>
        <v>10</v>
      </c>
      <c r="C1900" s="2">
        <f>RSI!I1900</f>
        <v>13.97472666995003</v>
      </c>
      <c r="D1900" s="2">
        <f>MACD!E1900</f>
        <v>7.4532701311641247E-2</v>
      </c>
      <c r="E1900" s="2">
        <f>MACD!F1900</f>
        <v>0.18705078085426657</v>
      </c>
      <c r="F1900" s="2">
        <f>'Moving Avg'!D1900</f>
        <v>10</v>
      </c>
      <c r="G1900" s="2">
        <f>'Moving Avg'!F1900</f>
        <v>10.2043</v>
      </c>
      <c r="H1900" s="2">
        <f>'Moving Avg'!G1900</f>
        <v>11.304091999999999</v>
      </c>
      <c r="I1900" s="2">
        <f>'Moving Avg'!H1900</f>
        <v>11.332410000000003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  <c r="M1900" s="8">
        <f t="shared" si="290"/>
        <v>50</v>
      </c>
      <c r="N1900" s="8">
        <f t="shared" si="291"/>
        <v>100</v>
      </c>
      <c r="O1900" s="8">
        <f t="shared" si="292"/>
        <v>0</v>
      </c>
      <c r="P1900" s="8">
        <f t="shared" si="293"/>
        <v>33</v>
      </c>
      <c r="Q1900" s="9">
        <f t="shared" si="294"/>
        <v>57.45</v>
      </c>
      <c r="R1900" s="9">
        <f t="shared" si="295"/>
        <v>38.25</v>
      </c>
      <c r="S1900" s="9">
        <f t="shared" si="296"/>
        <v>37.35</v>
      </c>
      <c r="T1900" s="9">
        <f t="shared" si="297"/>
        <v>45.75</v>
      </c>
      <c r="U1900" s="8">
        <f t="shared" si="298"/>
        <v>44.35</v>
      </c>
      <c r="V1900" s="8">
        <f t="shared" si="299"/>
        <v>44.7</v>
      </c>
    </row>
    <row r="1901" spans="1:22" ht="13.5" x14ac:dyDescent="0.25">
      <c r="A1901" s="3">
        <f>RSI!A1901</f>
        <v>45071</v>
      </c>
      <c r="B1901" s="2">
        <f>RSI!B1901</f>
        <v>10</v>
      </c>
      <c r="C1901" s="2">
        <f>RSI!I1901</f>
        <v>13.97472666995003</v>
      </c>
      <c r="D1901" s="2">
        <f>MACD!E1901</f>
        <v>2.6485312969743546E-2</v>
      </c>
      <c r="E1901" s="2">
        <f>MACD!F1901</f>
        <v>0.15493768727736199</v>
      </c>
      <c r="F1901" s="2">
        <f>'Moving Avg'!D1901</f>
        <v>10</v>
      </c>
      <c r="G1901" s="2">
        <f>'Moving Avg'!F1901</f>
        <v>10.178825</v>
      </c>
      <c r="H1901" s="2">
        <f>'Moving Avg'!G1901</f>
        <v>11.253541999999998</v>
      </c>
      <c r="I1901" s="2">
        <f>'Moving Avg'!H1901</f>
        <v>11.32222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  <c r="M1901" s="8">
        <f t="shared" si="290"/>
        <v>50</v>
      </c>
      <c r="N1901" s="8">
        <f t="shared" si="291"/>
        <v>100</v>
      </c>
      <c r="O1901" s="8">
        <f t="shared" si="292"/>
        <v>0</v>
      </c>
      <c r="P1901" s="8">
        <f t="shared" si="293"/>
        <v>33</v>
      </c>
      <c r="Q1901" s="9">
        <f t="shared" si="294"/>
        <v>57.45</v>
      </c>
      <c r="R1901" s="9">
        <f t="shared" si="295"/>
        <v>38.25</v>
      </c>
      <c r="S1901" s="9">
        <f t="shared" si="296"/>
        <v>37.35</v>
      </c>
      <c r="T1901" s="9">
        <f t="shared" si="297"/>
        <v>45.75</v>
      </c>
      <c r="U1901" s="8">
        <f t="shared" si="298"/>
        <v>44.35</v>
      </c>
      <c r="V1901" s="8">
        <f t="shared" si="299"/>
        <v>44.7</v>
      </c>
    </row>
    <row r="1902" spans="1:22" ht="13.5" x14ac:dyDescent="0.25">
      <c r="A1902" s="3">
        <f>RSI!A1902</f>
        <v>45072</v>
      </c>
      <c r="B1902" s="2">
        <f>RSI!B1902</f>
        <v>10</v>
      </c>
      <c r="C1902" s="2">
        <f>RSI!I1902</f>
        <v>13.97472666995003</v>
      </c>
      <c r="D1902" s="2">
        <f>MACD!E1902</f>
        <v>-1.1574439297779904E-2</v>
      </c>
      <c r="E1902" s="2">
        <f>MACD!F1902</f>
        <v>0.12163526196233361</v>
      </c>
      <c r="F1902" s="2">
        <f>'Moving Avg'!D1902</f>
        <v>10</v>
      </c>
      <c r="G1902" s="2">
        <f>'Moving Avg'!F1902</f>
        <v>10.15335</v>
      </c>
      <c r="H1902" s="2">
        <f>'Moving Avg'!G1902</f>
        <v>11.191803999999998</v>
      </c>
      <c r="I1902" s="2">
        <f>'Moving Avg'!H1902</f>
        <v>11.31203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  <c r="M1902" s="8">
        <f t="shared" si="290"/>
        <v>50</v>
      </c>
      <c r="N1902" s="8">
        <f t="shared" si="291"/>
        <v>100</v>
      </c>
      <c r="O1902" s="8">
        <f t="shared" si="292"/>
        <v>0</v>
      </c>
      <c r="P1902" s="8">
        <f t="shared" si="293"/>
        <v>33</v>
      </c>
      <c r="Q1902" s="9">
        <f t="shared" si="294"/>
        <v>57.45</v>
      </c>
      <c r="R1902" s="9">
        <f t="shared" si="295"/>
        <v>38.25</v>
      </c>
      <c r="S1902" s="9">
        <f t="shared" si="296"/>
        <v>37.35</v>
      </c>
      <c r="T1902" s="9">
        <f t="shared" si="297"/>
        <v>45.75</v>
      </c>
      <c r="U1902" s="8">
        <f t="shared" si="298"/>
        <v>44.35</v>
      </c>
      <c r="V1902" s="8">
        <f t="shared" si="299"/>
        <v>44.7</v>
      </c>
    </row>
    <row r="1903" spans="1:22" ht="13.5" x14ac:dyDescent="0.25">
      <c r="A1903" s="3">
        <f>RSI!A1903</f>
        <v>45075</v>
      </c>
      <c r="B1903" s="2">
        <f>RSI!B1903</f>
        <v>10</v>
      </c>
      <c r="C1903" s="2">
        <f>RSI!I1903</f>
        <v>13.97472666995003</v>
      </c>
      <c r="D1903" s="2">
        <f>MACD!E1903</f>
        <v>-3.9836929657832698E-2</v>
      </c>
      <c r="E1903" s="2">
        <f>MACD!F1903</f>
        <v>8.9340823638300357E-2</v>
      </c>
      <c r="F1903" s="2">
        <f>'Moving Avg'!D1903</f>
        <v>10</v>
      </c>
      <c r="G1903" s="2">
        <f>'Moving Avg'!F1903</f>
        <v>10.127875</v>
      </c>
      <c r="H1903" s="2">
        <f>'Moving Avg'!G1903</f>
        <v>11.122073999999998</v>
      </c>
      <c r="I1903" s="2">
        <f>'Moving Avg'!H1903</f>
        <v>11.301839999999997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50</v>
      </c>
      <c r="N1903" s="8">
        <f t="shared" si="291"/>
        <v>100</v>
      </c>
      <c r="O1903" s="8">
        <f t="shared" si="292"/>
        <v>0</v>
      </c>
      <c r="P1903" s="8">
        <f t="shared" si="293"/>
        <v>33</v>
      </c>
      <c r="Q1903" s="9">
        <f t="shared" si="294"/>
        <v>57.45</v>
      </c>
      <c r="R1903" s="9">
        <f t="shared" si="295"/>
        <v>38.25</v>
      </c>
      <c r="S1903" s="9">
        <f t="shared" si="296"/>
        <v>37.35</v>
      </c>
      <c r="T1903" s="9">
        <f t="shared" si="297"/>
        <v>45.75</v>
      </c>
      <c r="U1903" s="8">
        <f t="shared" si="298"/>
        <v>44.35</v>
      </c>
      <c r="V1903" s="8">
        <f t="shared" si="299"/>
        <v>44.7</v>
      </c>
    </row>
    <row r="1904" spans="1:22" ht="13.5" x14ac:dyDescent="0.25">
      <c r="A1904" s="3">
        <f>RSI!A1904</f>
        <v>45076</v>
      </c>
      <c r="B1904" s="2">
        <f>RSI!B1904</f>
        <v>10</v>
      </c>
      <c r="C1904" s="2">
        <f>RSI!I1904</f>
        <v>13.97472666995003</v>
      </c>
      <c r="D1904" s="2">
        <f>MACD!E1904</f>
        <v>-6.1525924331286674E-2</v>
      </c>
      <c r="E1904" s="2">
        <f>MACD!F1904</f>
        <v>5.916747404438296E-2</v>
      </c>
      <c r="F1904" s="2">
        <f>'Moving Avg'!D1904</f>
        <v>10</v>
      </c>
      <c r="G1904" s="2">
        <f>'Moving Avg'!F1904</f>
        <v>10.102399999999999</v>
      </c>
      <c r="H1904" s="2">
        <f>'Moving Avg'!G1904</f>
        <v>11.052343999999998</v>
      </c>
      <c r="I1904" s="2">
        <f>'Moving Avg'!H1904</f>
        <v>11.291649999999997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50</v>
      </c>
      <c r="N1904" s="8">
        <f t="shared" si="291"/>
        <v>100</v>
      </c>
      <c r="O1904" s="8">
        <f t="shared" si="292"/>
        <v>0</v>
      </c>
      <c r="P1904" s="8">
        <f t="shared" si="293"/>
        <v>33</v>
      </c>
      <c r="Q1904" s="9">
        <f t="shared" si="294"/>
        <v>57.45</v>
      </c>
      <c r="R1904" s="9">
        <f t="shared" si="295"/>
        <v>38.25</v>
      </c>
      <c r="S1904" s="9">
        <f t="shared" si="296"/>
        <v>37.35</v>
      </c>
      <c r="T1904" s="9">
        <f t="shared" si="297"/>
        <v>45.75</v>
      </c>
      <c r="U1904" s="8">
        <f t="shared" si="298"/>
        <v>44.35</v>
      </c>
      <c r="V1904" s="8">
        <f t="shared" si="299"/>
        <v>44.7</v>
      </c>
    </row>
    <row r="1905" spans="1:22" ht="13.5" x14ac:dyDescent="0.25">
      <c r="A1905" s="3">
        <f>RSI!A1905</f>
        <v>45077</v>
      </c>
      <c r="B1905" s="2">
        <f>RSI!B1905</f>
        <v>10.45</v>
      </c>
      <c r="C1905" s="2">
        <f>RSI!I1905</f>
        <v>55.690976945658804</v>
      </c>
      <c r="D1905" s="2">
        <f>MACD!E1905</f>
        <v>-0.1111509096243779</v>
      </c>
      <c r="E1905" s="2">
        <f>MACD!F1905</f>
        <v>2.5103797310630789E-2</v>
      </c>
      <c r="F1905" s="2">
        <f>'Moving Avg'!D1905</f>
        <v>10.09</v>
      </c>
      <c r="G1905" s="2">
        <f>'Moving Avg'!F1905</f>
        <v>10.099425</v>
      </c>
      <c r="H1905" s="2">
        <f>'Moving Avg'!G1905</f>
        <v>10.991614</v>
      </c>
      <c r="I1905" s="2">
        <f>'Moving Avg'!H1905</f>
        <v>11.281012999999994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  <c r="M1905" s="8">
        <f t="shared" si="290"/>
        <v>25</v>
      </c>
      <c r="N1905" s="8">
        <f t="shared" si="291"/>
        <v>100</v>
      </c>
      <c r="O1905" s="8">
        <f t="shared" si="292"/>
        <v>0</v>
      </c>
      <c r="P1905" s="8">
        <f t="shared" si="293"/>
        <v>33</v>
      </c>
      <c r="Q1905" s="9">
        <f t="shared" si="294"/>
        <v>48.7</v>
      </c>
      <c r="R1905" s="9">
        <f t="shared" si="295"/>
        <v>33.25</v>
      </c>
      <c r="S1905" s="9">
        <f t="shared" si="296"/>
        <v>33.6</v>
      </c>
      <c r="T1905" s="9">
        <f t="shared" si="297"/>
        <v>39.5</v>
      </c>
      <c r="U1905" s="8">
        <f t="shared" si="298"/>
        <v>38.516666666666673</v>
      </c>
      <c r="V1905" s="8">
        <f t="shared" si="299"/>
        <v>38.762500000000003</v>
      </c>
    </row>
    <row r="1906" spans="1:22" ht="13.5" x14ac:dyDescent="0.25">
      <c r="A1906" s="3">
        <f>RSI!A1906</f>
        <v>45078</v>
      </c>
      <c r="B1906" s="2">
        <f>RSI!B1906</f>
        <v>10.92</v>
      </c>
      <c r="C1906" s="2">
        <f>RSI!I1906</f>
        <v>71.329238177404903</v>
      </c>
      <c r="D1906" s="2">
        <f>MACD!E1906</f>
        <v>-0.18870722676712148</v>
      </c>
      <c r="E1906" s="2">
        <f>MACD!F1906</f>
        <v>-1.765840750491967E-2</v>
      </c>
      <c r="F1906" s="2">
        <f>'Moving Avg'!D1906</f>
        <v>10.274000000000001</v>
      </c>
      <c r="G1906" s="2">
        <f>'Moving Avg'!F1906</f>
        <v>10.119949999999999</v>
      </c>
      <c r="H1906" s="2">
        <f>'Moving Avg'!G1906</f>
        <v>10.940283999999998</v>
      </c>
      <c r="I1906" s="2">
        <f>'Moving Avg'!H1906</f>
        <v>11.272725999999993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  <c r="M1906" s="8">
        <f t="shared" si="290"/>
        <v>0</v>
      </c>
      <c r="N1906" s="8">
        <f t="shared" si="291"/>
        <v>100</v>
      </c>
      <c r="O1906" s="8">
        <f t="shared" si="292"/>
        <v>0</v>
      </c>
      <c r="P1906" s="8">
        <f t="shared" si="293"/>
        <v>33</v>
      </c>
      <c r="Q1906" s="9">
        <f t="shared" si="294"/>
        <v>39.950000000000003</v>
      </c>
      <c r="R1906" s="9">
        <f t="shared" si="295"/>
        <v>28.25</v>
      </c>
      <c r="S1906" s="9">
        <f t="shared" si="296"/>
        <v>29.85</v>
      </c>
      <c r="T1906" s="9">
        <f t="shared" si="297"/>
        <v>33.25</v>
      </c>
      <c r="U1906" s="8">
        <f t="shared" si="298"/>
        <v>32.683333333333337</v>
      </c>
      <c r="V1906" s="8">
        <f t="shared" si="299"/>
        <v>32.825000000000003</v>
      </c>
    </row>
    <row r="1907" spans="1:22" ht="13.5" x14ac:dyDescent="0.25">
      <c r="A1907" s="3">
        <f>RSI!A1907</f>
        <v>45079</v>
      </c>
      <c r="B1907" s="2">
        <f>RSI!B1907</f>
        <v>10.99</v>
      </c>
      <c r="C1907" s="2">
        <f>RSI!I1907</f>
        <v>72.865291576350387</v>
      </c>
      <c r="D1907" s="2">
        <f>MACD!E1907</f>
        <v>-0.2629897290667973</v>
      </c>
      <c r="E1907" s="2">
        <f>MACD!F1907</f>
        <v>-6.6724671817295203E-2</v>
      </c>
      <c r="F1907" s="2">
        <f>'Moving Avg'!D1907</f>
        <v>10.472</v>
      </c>
      <c r="G1907" s="2">
        <f>'Moving Avg'!F1907</f>
        <v>10.143974999999999</v>
      </c>
      <c r="H1907" s="2">
        <f>'Moving Avg'!G1907</f>
        <v>10.902341999999999</v>
      </c>
      <c r="I1907" s="2">
        <f>'Moving Avg'!H1907</f>
        <v>11.264788999999992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  <c r="M1907" s="8">
        <f t="shared" si="290"/>
        <v>0</v>
      </c>
      <c r="N1907" s="8">
        <f t="shared" si="291"/>
        <v>100</v>
      </c>
      <c r="O1907" s="8">
        <f t="shared" si="292"/>
        <v>0</v>
      </c>
      <c r="P1907" s="8">
        <f t="shared" si="293"/>
        <v>83.5</v>
      </c>
      <c r="Q1907" s="9">
        <f t="shared" si="294"/>
        <v>47.524999999999999</v>
      </c>
      <c r="R1907" s="9">
        <f t="shared" si="295"/>
        <v>40.875</v>
      </c>
      <c r="S1907" s="9">
        <f t="shared" si="296"/>
        <v>52.575000000000003</v>
      </c>
      <c r="T1907" s="9">
        <f t="shared" si="297"/>
        <v>45.875</v>
      </c>
      <c r="U1907" s="8">
        <f t="shared" si="298"/>
        <v>46.991666666666674</v>
      </c>
      <c r="V1907" s="8">
        <f t="shared" si="299"/>
        <v>46.712500000000006</v>
      </c>
    </row>
    <row r="1908" spans="1:22" ht="13.5" x14ac:dyDescent="0.25">
      <c r="A1908" s="3">
        <f>RSI!A1908</f>
        <v>45082</v>
      </c>
      <c r="B1908" s="2">
        <f>RSI!B1908</f>
        <v>10.99</v>
      </c>
      <c r="C1908" s="2">
        <f>RSI!I1908</f>
        <v>72.865291576350387</v>
      </c>
      <c r="D1908" s="2">
        <f>MACD!E1908</f>
        <v>-0.32947328808714893</v>
      </c>
      <c r="E1908" s="2">
        <f>MACD!F1908</f>
        <v>-0.11927439507126594</v>
      </c>
      <c r="F1908" s="2">
        <f>'Moving Avg'!D1908</f>
        <v>10.67</v>
      </c>
      <c r="G1908" s="2">
        <f>'Moving Avg'!F1908</f>
        <v>10.167999999999999</v>
      </c>
      <c r="H1908" s="2">
        <f>'Moving Avg'!G1908</f>
        <v>10.864399999999998</v>
      </c>
      <c r="I1908" s="2">
        <f>'Moving Avg'!H1908</f>
        <v>11.25685199999999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  <c r="M1908" s="8">
        <f t="shared" si="290"/>
        <v>0</v>
      </c>
      <c r="N1908" s="8">
        <f t="shared" si="291"/>
        <v>100</v>
      </c>
      <c r="O1908" s="8">
        <f t="shared" si="292"/>
        <v>0</v>
      </c>
      <c r="P1908" s="8">
        <f t="shared" si="293"/>
        <v>83.5</v>
      </c>
      <c r="Q1908" s="9">
        <f t="shared" si="294"/>
        <v>47.524999999999999</v>
      </c>
      <c r="R1908" s="9">
        <f t="shared" si="295"/>
        <v>40.875</v>
      </c>
      <c r="S1908" s="9">
        <f t="shared" si="296"/>
        <v>52.575000000000003</v>
      </c>
      <c r="T1908" s="9">
        <f t="shared" si="297"/>
        <v>45.875</v>
      </c>
      <c r="U1908" s="8">
        <f t="shared" si="298"/>
        <v>46.991666666666674</v>
      </c>
      <c r="V1908" s="8">
        <f t="shared" si="299"/>
        <v>46.712500000000006</v>
      </c>
    </row>
    <row r="1909" spans="1:22" ht="13.5" x14ac:dyDescent="0.25">
      <c r="A1909" s="3">
        <f>RSI!A1909</f>
        <v>45083</v>
      </c>
      <c r="B1909" s="2">
        <f>RSI!B1909</f>
        <v>11.29</v>
      </c>
      <c r="C1909" s="2">
        <f>RSI!I1909</f>
        <v>78.571539460288477</v>
      </c>
      <c r="D1909" s="2">
        <f>MACD!E1909</f>
        <v>-0.41131113873742819</v>
      </c>
      <c r="E1909" s="2">
        <f>MACD!F1909</f>
        <v>-0.17768174380449842</v>
      </c>
      <c r="F1909" s="2">
        <f>'Moving Avg'!D1909</f>
        <v>10.928000000000001</v>
      </c>
      <c r="G1909" s="2">
        <f>'Moving Avg'!F1909</f>
        <v>10.230499999999999</v>
      </c>
      <c r="H1909" s="2">
        <f>'Moving Avg'!G1909</f>
        <v>10.832457999999999</v>
      </c>
      <c r="I1909" s="2">
        <f>'Moving Avg'!H1909</f>
        <v>11.25041499999999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  <c r="M1909" s="8">
        <f t="shared" si="290"/>
        <v>0</v>
      </c>
      <c r="N1909" s="8">
        <f t="shared" si="291"/>
        <v>100</v>
      </c>
      <c r="O1909" s="8">
        <f t="shared" si="292"/>
        <v>0</v>
      </c>
      <c r="P1909" s="8">
        <f t="shared" si="293"/>
        <v>83.5</v>
      </c>
      <c r="Q1909" s="9">
        <f t="shared" si="294"/>
        <v>47.524999999999999</v>
      </c>
      <c r="R1909" s="9">
        <f t="shared" si="295"/>
        <v>40.875</v>
      </c>
      <c r="S1909" s="9">
        <f t="shared" si="296"/>
        <v>52.575000000000003</v>
      </c>
      <c r="T1909" s="9">
        <f t="shared" si="297"/>
        <v>45.875</v>
      </c>
      <c r="U1909" s="8">
        <f t="shared" si="298"/>
        <v>46.991666666666674</v>
      </c>
      <c r="V1909" s="8">
        <f t="shared" si="299"/>
        <v>46.712500000000006</v>
      </c>
    </row>
    <row r="1910" spans="1:22" ht="13.5" x14ac:dyDescent="0.25">
      <c r="A1910" s="3">
        <f>RSI!A1910</f>
        <v>45084</v>
      </c>
      <c r="B1910" s="2">
        <f>RSI!B1910</f>
        <v>11.29</v>
      </c>
      <c r="C1910" s="2">
        <f>RSI!I1910</f>
        <v>78.571539460288477</v>
      </c>
      <c r="D1910" s="2">
        <f>MACD!E1910</f>
        <v>-0.48544266117012747</v>
      </c>
      <c r="E1910" s="2">
        <f>MACD!F1910</f>
        <v>-0.23923392727762424</v>
      </c>
      <c r="F1910" s="2">
        <f>'Moving Avg'!D1910</f>
        <v>11.096</v>
      </c>
      <c r="G1910" s="2">
        <f>'Moving Avg'!F1910</f>
        <v>10.295500000000001</v>
      </c>
      <c r="H1910" s="2">
        <f>'Moving Avg'!G1910</f>
        <v>10.800515999999998</v>
      </c>
      <c r="I1910" s="2">
        <f>'Moving Avg'!H1910</f>
        <v>11.242429499999989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  <c r="M1910" s="8">
        <f t="shared" si="290"/>
        <v>0</v>
      </c>
      <c r="N1910" s="8">
        <f t="shared" si="291"/>
        <v>100</v>
      </c>
      <c r="O1910" s="8">
        <f t="shared" si="292"/>
        <v>0</v>
      </c>
      <c r="P1910" s="8">
        <f t="shared" si="293"/>
        <v>83.5</v>
      </c>
      <c r="Q1910" s="9">
        <f t="shared" si="294"/>
        <v>47.524999999999999</v>
      </c>
      <c r="R1910" s="9">
        <f t="shared" si="295"/>
        <v>40.875</v>
      </c>
      <c r="S1910" s="9">
        <f t="shared" si="296"/>
        <v>52.575000000000003</v>
      </c>
      <c r="T1910" s="9">
        <f t="shared" si="297"/>
        <v>45.875</v>
      </c>
      <c r="U1910" s="8">
        <f t="shared" si="298"/>
        <v>46.991666666666674</v>
      </c>
      <c r="V1910" s="8">
        <f t="shared" si="299"/>
        <v>46.712500000000006</v>
      </c>
    </row>
    <row r="1911" spans="1:22" ht="13.5" x14ac:dyDescent="0.25">
      <c r="A1911" s="3">
        <f>RSI!A1911</f>
        <v>45085</v>
      </c>
      <c r="B1911" s="2">
        <f>RSI!B1911</f>
        <v>11.29</v>
      </c>
      <c r="C1911" s="2">
        <f>RSI!I1911</f>
        <v>78.571539460288477</v>
      </c>
      <c r="D1911" s="2">
        <f>MACD!E1911</f>
        <v>-0.55269165839038692</v>
      </c>
      <c r="E1911" s="2">
        <f>MACD!F1911</f>
        <v>-0.30192547350017679</v>
      </c>
      <c r="F1911" s="2">
        <f>'Moving Avg'!D1911</f>
        <v>11.169999999999998</v>
      </c>
      <c r="G1911" s="2">
        <f>'Moving Avg'!F1911</f>
        <v>10.360499999999998</v>
      </c>
      <c r="H1911" s="2">
        <f>'Moving Avg'!G1911</f>
        <v>10.780162000000001</v>
      </c>
      <c r="I1911" s="2">
        <f>'Moving Avg'!H1911</f>
        <v>11.234443999999989</v>
      </c>
      <c r="J1911" s="6" t="str">
        <f>OBV!F1911</f>
        <v>BULLISH</v>
      </c>
      <c r="K1911" s="6" t="str">
        <f>OBV!G1911</f>
        <v>NEUTRAL</v>
      </c>
      <c r="L1911" s="6" t="str">
        <f>OBV!H1911</f>
        <v>CONFIRMED BULLISH</v>
      </c>
      <c r="M1911" s="8">
        <f t="shared" si="290"/>
        <v>0</v>
      </c>
      <c r="N1911" s="8">
        <f t="shared" si="291"/>
        <v>100</v>
      </c>
      <c r="O1911" s="8">
        <f t="shared" si="292"/>
        <v>0</v>
      </c>
      <c r="P1911" s="8">
        <f t="shared" si="293"/>
        <v>83.5</v>
      </c>
      <c r="Q1911" s="9">
        <f t="shared" si="294"/>
        <v>47.524999999999999</v>
      </c>
      <c r="R1911" s="9">
        <f t="shared" si="295"/>
        <v>40.875</v>
      </c>
      <c r="S1911" s="9">
        <f t="shared" si="296"/>
        <v>52.575000000000003</v>
      </c>
      <c r="T1911" s="9">
        <f t="shared" si="297"/>
        <v>45.875</v>
      </c>
      <c r="U1911" s="8">
        <f t="shared" si="298"/>
        <v>46.991666666666674</v>
      </c>
      <c r="V1911" s="8">
        <f t="shared" si="299"/>
        <v>46.712500000000006</v>
      </c>
    </row>
    <row r="1912" spans="1:22" ht="13.5" x14ac:dyDescent="0.25">
      <c r="A1912" s="3">
        <f>RSI!A1912</f>
        <v>45086</v>
      </c>
      <c r="B1912" s="2">
        <f>RSI!B1912</f>
        <v>11.29</v>
      </c>
      <c r="C1912" s="2">
        <f>RSI!I1912</f>
        <v>78.571539460288477</v>
      </c>
      <c r="D1912" s="2">
        <f>MACD!E1912</f>
        <v>-0.61378199343884887</v>
      </c>
      <c r="E1912" s="2">
        <f>MACD!F1912</f>
        <v>-0.36429677748791123</v>
      </c>
      <c r="F1912" s="2">
        <f>'Moving Avg'!D1912</f>
        <v>11.23</v>
      </c>
      <c r="G1912" s="2">
        <f>'Moving Avg'!F1912</f>
        <v>10.425499999999998</v>
      </c>
      <c r="H1912" s="2">
        <f>'Moving Avg'!G1912</f>
        <v>10.759808</v>
      </c>
      <c r="I1912" s="2">
        <f>'Moving Avg'!H1912</f>
        <v>11.229355499999988</v>
      </c>
      <c r="J1912" s="6" t="str">
        <f>OBV!F1912</f>
        <v>BULLISH</v>
      </c>
      <c r="K1912" s="6" t="str">
        <f>OBV!G1912</f>
        <v>NEUTRAL</v>
      </c>
      <c r="L1912" s="6" t="str">
        <f>OBV!H1912</f>
        <v>CONFIRMED BULLISH</v>
      </c>
      <c r="M1912" s="8">
        <f t="shared" si="290"/>
        <v>0</v>
      </c>
      <c r="N1912" s="8">
        <f t="shared" si="291"/>
        <v>100</v>
      </c>
      <c r="O1912" s="8">
        <f t="shared" si="292"/>
        <v>50</v>
      </c>
      <c r="P1912" s="8">
        <f t="shared" si="293"/>
        <v>83.5</v>
      </c>
      <c r="Q1912" s="9">
        <f t="shared" si="294"/>
        <v>55.024999999999999</v>
      </c>
      <c r="R1912" s="9">
        <f t="shared" si="295"/>
        <v>58.375</v>
      </c>
      <c r="S1912" s="9">
        <f t="shared" si="296"/>
        <v>65.075000000000003</v>
      </c>
      <c r="T1912" s="9">
        <f t="shared" si="297"/>
        <v>58.375</v>
      </c>
      <c r="U1912" s="8">
        <f t="shared" si="298"/>
        <v>59.491666666666674</v>
      </c>
      <c r="V1912" s="8">
        <f t="shared" si="299"/>
        <v>59.212500000000006</v>
      </c>
    </row>
    <row r="1913" spans="1:22" ht="13.5" x14ac:dyDescent="0.25">
      <c r="A1913" s="3">
        <f>RSI!A1913</f>
        <v>45089</v>
      </c>
      <c r="B1913" s="2">
        <f>RSI!B1913</f>
        <v>11.3</v>
      </c>
      <c r="C1913" s="2">
        <f>RSI!I1913</f>
        <v>78.771690734562469</v>
      </c>
      <c r="D1913" s="2">
        <f>MACD!E1913</f>
        <v>-0.67009172040344112</v>
      </c>
      <c r="E1913" s="2">
        <f>MACD!F1913</f>
        <v>-0.42545576607101721</v>
      </c>
      <c r="F1913" s="2">
        <f>'Moving Avg'!D1913</f>
        <v>11.291999999999998</v>
      </c>
      <c r="G1913" s="2">
        <f>'Moving Avg'!F1913</f>
        <v>10.490500000000001</v>
      </c>
      <c r="H1913" s="2">
        <f>'Moving Avg'!G1913</f>
        <v>10.739654</v>
      </c>
      <c r="I1913" s="2">
        <f>'Moving Avg'!H1913</f>
        <v>11.224316999999992</v>
      </c>
      <c r="J1913" s="6" t="str">
        <f>OBV!F1913</f>
        <v>BULLISH</v>
      </c>
      <c r="K1913" s="6" t="str">
        <f>OBV!G1913</f>
        <v>NEUTRAL</v>
      </c>
      <c r="L1913" s="6" t="str">
        <f>OBV!H1913</f>
        <v>CONFIRMED BULLISH</v>
      </c>
      <c r="M1913" s="8">
        <f t="shared" si="290"/>
        <v>0</v>
      </c>
      <c r="N1913" s="8">
        <f t="shared" si="291"/>
        <v>100</v>
      </c>
      <c r="O1913" s="8">
        <f t="shared" si="292"/>
        <v>50</v>
      </c>
      <c r="P1913" s="8">
        <f t="shared" si="293"/>
        <v>83.5</v>
      </c>
      <c r="Q1913" s="9">
        <f t="shared" si="294"/>
        <v>55.024999999999999</v>
      </c>
      <c r="R1913" s="9">
        <f t="shared" si="295"/>
        <v>58.375</v>
      </c>
      <c r="S1913" s="9">
        <f t="shared" si="296"/>
        <v>65.075000000000003</v>
      </c>
      <c r="T1913" s="9">
        <f t="shared" si="297"/>
        <v>58.375</v>
      </c>
      <c r="U1913" s="8">
        <f t="shared" si="298"/>
        <v>59.491666666666674</v>
      </c>
      <c r="V1913" s="8">
        <f t="shared" si="299"/>
        <v>59.212500000000006</v>
      </c>
    </row>
    <row r="1914" spans="1:22" ht="13.5" x14ac:dyDescent="0.25">
      <c r="A1914" s="3">
        <f>RSI!A1914</f>
        <v>45090</v>
      </c>
      <c r="B1914" s="2">
        <f>RSI!B1914</f>
        <v>11.3</v>
      </c>
      <c r="C1914" s="2">
        <f>RSI!I1914</f>
        <v>78.771690734562469</v>
      </c>
      <c r="D1914" s="2">
        <f>MACD!E1914</f>
        <v>-0.72138746978705726</v>
      </c>
      <c r="E1914" s="2">
        <f>MACD!F1914</f>
        <v>-0.48464210681422526</v>
      </c>
      <c r="F1914" s="2">
        <f>'Moving Avg'!D1914</f>
        <v>11.294</v>
      </c>
      <c r="G1914" s="2">
        <f>'Moving Avg'!F1914</f>
        <v>10.5555</v>
      </c>
      <c r="H1914" s="2">
        <f>'Moving Avg'!G1914</f>
        <v>10.730490000000001</v>
      </c>
      <c r="I1914" s="2">
        <f>'Moving Avg'!H1914</f>
        <v>11.219278499999991</v>
      </c>
      <c r="J1914" s="6" t="str">
        <f>OBV!F1914</f>
        <v>BULLISH</v>
      </c>
      <c r="K1914" s="6" t="str">
        <f>OBV!G1914</f>
        <v>NEUTRAL</v>
      </c>
      <c r="L1914" s="6" t="str">
        <f>OBV!H1914</f>
        <v>CONFIRMED BULLISH</v>
      </c>
      <c r="M1914" s="8">
        <f t="shared" si="290"/>
        <v>0</v>
      </c>
      <c r="N1914" s="8">
        <f t="shared" si="291"/>
        <v>100</v>
      </c>
      <c r="O1914" s="8">
        <f t="shared" si="292"/>
        <v>50</v>
      </c>
      <c r="P1914" s="8">
        <f t="shared" si="293"/>
        <v>83.5</v>
      </c>
      <c r="Q1914" s="9">
        <f t="shared" si="294"/>
        <v>55.024999999999999</v>
      </c>
      <c r="R1914" s="9">
        <f t="shared" si="295"/>
        <v>58.375</v>
      </c>
      <c r="S1914" s="9">
        <f t="shared" si="296"/>
        <v>65.075000000000003</v>
      </c>
      <c r="T1914" s="9">
        <f t="shared" si="297"/>
        <v>58.375</v>
      </c>
      <c r="U1914" s="8">
        <f t="shared" si="298"/>
        <v>59.491666666666674</v>
      </c>
      <c r="V1914" s="8">
        <f t="shared" si="299"/>
        <v>59.212500000000006</v>
      </c>
    </row>
    <row r="1915" spans="1:22" ht="13.5" x14ac:dyDescent="0.25">
      <c r="A1915" s="3">
        <f>RSI!A1915</f>
        <v>45091</v>
      </c>
      <c r="B1915" s="2">
        <f>RSI!B1915</f>
        <v>10.8</v>
      </c>
      <c r="C1915" s="2">
        <f>RSI!I1915</f>
        <v>51.096198698215353</v>
      </c>
      <c r="D1915" s="2">
        <f>MACD!E1915</f>
        <v>-0.66190251594473892</v>
      </c>
      <c r="E1915" s="2">
        <f>MACD!F1915</f>
        <v>-0.52009418864032808</v>
      </c>
      <c r="F1915" s="2">
        <f>'Moving Avg'!D1915</f>
        <v>11.195999999999998</v>
      </c>
      <c r="G1915" s="2">
        <f>'Moving Avg'!F1915</f>
        <v>10.595499999999999</v>
      </c>
      <c r="H1915" s="2">
        <f>'Moving Avg'!G1915</f>
        <v>10.716720000000002</v>
      </c>
      <c r="I1915" s="2">
        <f>'Moving Avg'!H1915</f>
        <v>11.211589999999992</v>
      </c>
      <c r="J1915" s="6" t="str">
        <f>OBV!F1915</f>
        <v>BULLISH</v>
      </c>
      <c r="K1915" s="6" t="str">
        <f>OBV!G1915</f>
        <v>NEUTRAL</v>
      </c>
      <c r="L1915" s="6" t="str">
        <f>OBV!H1915</f>
        <v>BULLISH DIVERGENCE</v>
      </c>
      <c r="M1915" s="8">
        <f t="shared" si="290"/>
        <v>25</v>
      </c>
      <c r="N1915" s="8">
        <f t="shared" si="291"/>
        <v>100</v>
      </c>
      <c r="O1915" s="8">
        <f t="shared" si="292"/>
        <v>0</v>
      </c>
      <c r="P1915" s="8">
        <f t="shared" si="293"/>
        <v>66.5</v>
      </c>
      <c r="Q1915" s="9">
        <f t="shared" si="294"/>
        <v>53.725000000000001</v>
      </c>
      <c r="R1915" s="9">
        <f t="shared" si="295"/>
        <v>41.625</v>
      </c>
      <c r="S1915" s="9">
        <f t="shared" si="296"/>
        <v>48.674999999999997</v>
      </c>
      <c r="T1915" s="9">
        <f t="shared" si="297"/>
        <v>47.875</v>
      </c>
      <c r="U1915" s="8">
        <f t="shared" si="298"/>
        <v>48.008333333333326</v>
      </c>
      <c r="V1915" s="8">
        <f t="shared" si="299"/>
        <v>47.974999999999994</v>
      </c>
    </row>
    <row r="1916" spans="1:22" ht="13.5" x14ac:dyDescent="0.25">
      <c r="A1916" s="3">
        <f>RSI!A1916</f>
        <v>45092</v>
      </c>
      <c r="B1916" s="2">
        <f>RSI!B1916</f>
        <v>10.32</v>
      </c>
      <c r="C1916" s="2">
        <f>RSI!I1916</f>
        <v>37.48172930449789</v>
      </c>
      <c r="D1916" s="2">
        <f>MACD!E1916</f>
        <v>-0.5038798026387088</v>
      </c>
      <c r="E1916" s="2">
        <f>MACD!F1916</f>
        <v>-0.51685131144000429</v>
      </c>
      <c r="F1916" s="2">
        <f>'Moving Avg'!D1916</f>
        <v>11.001999999999999</v>
      </c>
      <c r="G1916" s="2">
        <f>'Moving Avg'!F1916</f>
        <v>10.611499999999999</v>
      </c>
      <c r="H1916" s="2">
        <f>'Moving Avg'!G1916</f>
        <v>10.703340000000003</v>
      </c>
      <c r="I1916" s="2">
        <f>'Moving Avg'!H1916</f>
        <v>11.201501499999992</v>
      </c>
      <c r="J1916" s="6" t="str">
        <f>OBV!F1916</f>
        <v>BULLISH</v>
      </c>
      <c r="K1916" s="6" t="str">
        <f>OBV!G1916</f>
        <v>NEUTRAL</v>
      </c>
      <c r="L1916" s="6" t="str">
        <f>OBV!H1916</f>
        <v>BULLISH DIVERGENCE</v>
      </c>
      <c r="M1916" s="8">
        <f t="shared" si="290"/>
        <v>25</v>
      </c>
      <c r="N1916" s="8">
        <f t="shared" si="291"/>
        <v>0</v>
      </c>
      <c r="O1916" s="8">
        <f t="shared" si="292"/>
        <v>0</v>
      </c>
      <c r="P1916" s="8">
        <f t="shared" si="293"/>
        <v>66.5</v>
      </c>
      <c r="Q1916" s="9">
        <f t="shared" si="294"/>
        <v>18.725000000000001</v>
      </c>
      <c r="R1916" s="9">
        <f t="shared" si="295"/>
        <v>21.625</v>
      </c>
      <c r="S1916" s="9">
        <f t="shared" si="296"/>
        <v>33.674999999999997</v>
      </c>
      <c r="T1916" s="9">
        <f t="shared" si="297"/>
        <v>22.875</v>
      </c>
      <c r="U1916" s="8">
        <f t="shared" si="298"/>
        <v>24.675000000000001</v>
      </c>
      <c r="V1916" s="8">
        <f t="shared" si="299"/>
        <v>24.225000000000001</v>
      </c>
    </row>
    <row r="1917" spans="1:22" ht="13.5" x14ac:dyDescent="0.25">
      <c r="A1917" s="3">
        <f>RSI!A1917</f>
        <v>45093</v>
      </c>
      <c r="B1917" s="2">
        <f>RSI!B1917</f>
        <v>10</v>
      </c>
      <c r="C1917" s="2">
        <f>RSI!I1917</f>
        <v>31.462989862796348</v>
      </c>
      <c r="D1917" s="2">
        <f>MACD!E1917</f>
        <v>-0.33302007224066443</v>
      </c>
      <c r="E1917" s="2">
        <f>MACD!F1917</f>
        <v>-0.48008506360013636</v>
      </c>
      <c r="F1917" s="2">
        <f>'Moving Avg'!D1917</f>
        <v>10.744000000000002</v>
      </c>
      <c r="G1917" s="2">
        <f>'Moving Avg'!F1917</f>
        <v>10.611499999999999</v>
      </c>
      <c r="H1917" s="2">
        <f>'Moving Avg'!G1917</f>
        <v>10.673770000000005</v>
      </c>
      <c r="I1917" s="2">
        <f>'Moving Avg'!H1917</f>
        <v>11.189812999999992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  <c r="M1917" s="8">
        <f t="shared" si="290"/>
        <v>25</v>
      </c>
      <c r="N1917" s="8">
        <f t="shared" si="291"/>
        <v>0</v>
      </c>
      <c r="O1917" s="8">
        <f t="shared" si="292"/>
        <v>0</v>
      </c>
      <c r="P1917" s="8">
        <f t="shared" si="293"/>
        <v>16.5</v>
      </c>
      <c r="Q1917" s="9">
        <f t="shared" si="294"/>
        <v>11.225</v>
      </c>
      <c r="R1917" s="9">
        <f t="shared" si="295"/>
        <v>9.125</v>
      </c>
      <c r="S1917" s="9">
        <f t="shared" si="296"/>
        <v>11.175000000000001</v>
      </c>
      <c r="T1917" s="9">
        <f t="shared" si="297"/>
        <v>10.375</v>
      </c>
      <c r="U1917" s="8">
        <f t="shared" si="298"/>
        <v>10.508333333333335</v>
      </c>
      <c r="V1917" s="8">
        <f t="shared" si="299"/>
        <v>10.475000000000001</v>
      </c>
    </row>
    <row r="1918" spans="1:22" ht="13.5" x14ac:dyDescent="0.25">
      <c r="A1918" s="3">
        <f>RSI!A1918</f>
        <v>45096</v>
      </c>
      <c r="B1918" s="2">
        <f>RSI!B1918</f>
        <v>10</v>
      </c>
      <c r="C1918" s="2">
        <f>RSI!I1918</f>
        <v>31.462989862796348</v>
      </c>
      <c r="D1918" s="2">
        <f>MACD!E1918</f>
        <v>-0.18407845928219047</v>
      </c>
      <c r="E1918" s="2">
        <f>MACD!F1918</f>
        <v>-0.42088374273654716</v>
      </c>
      <c r="F1918" s="2">
        <f>'Moving Avg'!D1918</f>
        <v>10.484</v>
      </c>
      <c r="G1918" s="2">
        <f>'Moving Avg'!F1918</f>
        <v>10.611499999999999</v>
      </c>
      <c r="H1918" s="2">
        <f>'Moving Avg'!G1918</f>
        <v>10.644000000000004</v>
      </c>
      <c r="I1918" s="2">
        <f>'Moving Avg'!H1918</f>
        <v>11.177425499999993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  <c r="M1918" s="8">
        <f t="shared" si="290"/>
        <v>25</v>
      </c>
      <c r="N1918" s="8">
        <f t="shared" si="291"/>
        <v>0</v>
      </c>
      <c r="O1918" s="8">
        <f t="shared" si="292"/>
        <v>0</v>
      </c>
      <c r="P1918" s="8">
        <f t="shared" si="293"/>
        <v>16.5</v>
      </c>
      <c r="Q1918" s="9">
        <f t="shared" si="294"/>
        <v>11.225</v>
      </c>
      <c r="R1918" s="9">
        <f t="shared" si="295"/>
        <v>9.125</v>
      </c>
      <c r="S1918" s="9">
        <f t="shared" si="296"/>
        <v>11.175000000000001</v>
      </c>
      <c r="T1918" s="9">
        <f t="shared" si="297"/>
        <v>10.375</v>
      </c>
      <c r="U1918" s="8">
        <f t="shared" si="298"/>
        <v>10.508333333333335</v>
      </c>
      <c r="V1918" s="8">
        <f t="shared" si="299"/>
        <v>10.475000000000001</v>
      </c>
    </row>
    <row r="1919" spans="1:22" ht="13.5" x14ac:dyDescent="0.25">
      <c r="A1919" s="3">
        <f>RSI!A1919</f>
        <v>45097</v>
      </c>
      <c r="B1919" s="2">
        <f>RSI!B1919</f>
        <v>10</v>
      </c>
      <c r="C1919" s="2">
        <f>RSI!I1919</f>
        <v>31.462989862796348</v>
      </c>
      <c r="D1919" s="2">
        <f>MACD!E1919</f>
        <v>-7.8526547217645515E-3</v>
      </c>
      <c r="E1919" s="2">
        <f>MACD!F1919</f>
        <v>-0.33827752513359066</v>
      </c>
      <c r="F1919" s="2">
        <f>'Moving Avg'!D1919</f>
        <v>10.224</v>
      </c>
      <c r="G1919" s="2">
        <f>'Moving Avg'!F1919</f>
        <v>10.611499999999999</v>
      </c>
      <c r="H1919" s="2">
        <f>'Moving Avg'!G1919</f>
        <v>10.614230000000003</v>
      </c>
      <c r="I1919" s="2">
        <f>'Moving Avg'!H1919</f>
        <v>11.164987999999994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  <c r="M1919" s="8">
        <f t="shared" si="290"/>
        <v>25</v>
      </c>
      <c r="N1919" s="8">
        <f t="shared" si="291"/>
        <v>0</v>
      </c>
      <c r="O1919" s="8">
        <f t="shared" si="292"/>
        <v>0</v>
      </c>
      <c r="P1919" s="8">
        <f t="shared" si="293"/>
        <v>16.5</v>
      </c>
      <c r="Q1919" s="9">
        <f t="shared" si="294"/>
        <v>11.225</v>
      </c>
      <c r="R1919" s="9">
        <f t="shared" si="295"/>
        <v>9.125</v>
      </c>
      <c r="S1919" s="9">
        <f t="shared" si="296"/>
        <v>11.175000000000001</v>
      </c>
      <c r="T1919" s="9">
        <f t="shared" si="297"/>
        <v>10.375</v>
      </c>
      <c r="U1919" s="8">
        <f t="shared" si="298"/>
        <v>10.508333333333335</v>
      </c>
      <c r="V1919" s="8">
        <f t="shared" si="299"/>
        <v>10.475000000000001</v>
      </c>
    </row>
    <row r="1920" spans="1:22" ht="13.5" x14ac:dyDescent="0.25">
      <c r="A1920" s="3">
        <f>RSI!A1920</f>
        <v>45098</v>
      </c>
      <c r="B1920" s="2">
        <f>RSI!B1920</f>
        <v>10</v>
      </c>
      <c r="C1920" s="2">
        <f>RSI!I1920</f>
        <v>31.462989862796348</v>
      </c>
      <c r="D1920" s="2">
        <f>MACD!E1920</f>
        <v>0.14500633921841732</v>
      </c>
      <c r="E1920" s="2">
        <f>MACD!F1920</f>
        <v>-0.24162075226318908</v>
      </c>
      <c r="F1920" s="2">
        <f>'Moving Avg'!D1920</f>
        <v>10.064</v>
      </c>
      <c r="G1920" s="2">
        <f>'Moving Avg'!F1920</f>
        <v>10.611499999999999</v>
      </c>
      <c r="H1920" s="2">
        <f>'Moving Avg'!G1920</f>
        <v>10.584460000000004</v>
      </c>
      <c r="I1920" s="2">
        <f>'Moving Avg'!H1920</f>
        <v>11.152550499999995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  <c r="M1920" s="8">
        <f t="shared" si="290"/>
        <v>25</v>
      </c>
      <c r="N1920" s="8">
        <f t="shared" si="291"/>
        <v>0</v>
      </c>
      <c r="O1920" s="8">
        <f t="shared" si="292"/>
        <v>0</v>
      </c>
      <c r="P1920" s="8">
        <f t="shared" si="293"/>
        <v>16.5</v>
      </c>
      <c r="Q1920" s="9">
        <f t="shared" si="294"/>
        <v>11.225</v>
      </c>
      <c r="R1920" s="9">
        <f t="shared" si="295"/>
        <v>9.125</v>
      </c>
      <c r="S1920" s="9">
        <f t="shared" si="296"/>
        <v>11.175000000000001</v>
      </c>
      <c r="T1920" s="9">
        <f t="shared" si="297"/>
        <v>10.375</v>
      </c>
      <c r="U1920" s="8">
        <f t="shared" si="298"/>
        <v>10.508333333333335</v>
      </c>
      <c r="V1920" s="8">
        <f t="shared" si="299"/>
        <v>10.475000000000001</v>
      </c>
    </row>
    <row r="1921" spans="1:22" ht="13.5" x14ac:dyDescent="0.25">
      <c r="A1921" s="3">
        <f>RSI!A1921</f>
        <v>45099</v>
      </c>
      <c r="B1921" s="2">
        <f>RSI!B1921</f>
        <v>10</v>
      </c>
      <c r="C1921" s="2">
        <f>RSI!I1921</f>
        <v>31.462989862796348</v>
      </c>
      <c r="D1921" s="2">
        <f>MACD!E1921</f>
        <v>0.27781602006364992</v>
      </c>
      <c r="E1921" s="2">
        <f>MACD!F1921</f>
        <v>-0.13773339779782129</v>
      </c>
      <c r="F1921" s="2">
        <f>'Moving Avg'!D1921</f>
        <v>10</v>
      </c>
      <c r="G1921" s="2">
        <f>'Moving Avg'!F1921</f>
        <v>10.611500000000001</v>
      </c>
      <c r="H1921" s="2">
        <f>'Moving Avg'!G1921</f>
        <v>10.554690000000003</v>
      </c>
      <c r="I1921" s="2">
        <f>'Moving Avg'!H1921</f>
        <v>11.140112999999994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  <c r="M1921" s="8">
        <f t="shared" si="290"/>
        <v>25</v>
      </c>
      <c r="N1921" s="8">
        <f t="shared" si="291"/>
        <v>0</v>
      </c>
      <c r="O1921" s="8">
        <f t="shared" si="292"/>
        <v>0</v>
      </c>
      <c r="P1921" s="8">
        <f t="shared" si="293"/>
        <v>16.5</v>
      </c>
      <c r="Q1921" s="9">
        <f t="shared" si="294"/>
        <v>11.225</v>
      </c>
      <c r="R1921" s="9">
        <f t="shared" si="295"/>
        <v>9.125</v>
      </c>
      <c r="S1921" s="9">
        <f t="shared" si="296"/>
        <v>11.175000000000001</v>
      </c>
      <c r="T1921" s="9">
        <f t="shared" si="297"/>
        <v>10.375</v>
      </c>
      <c r="U1921" s="8">
        <f t="shared" si="298"/>
        <v>10.508333333333335</v>
      </c>
      <c r="V1921" s="8">
        <f t="shared" si="299"/>
        <v>10.475000000000001</v>
      </c>
    </row>
    <row r="1922" spans="1:22" ht="13.5" x14ac:dyDescent="0.25">
      <c r="A1922" s="3">
        <f>RSI!A1922</f>
        <v>45100</v>
      </c>
      <c r="B1922" s="2">
        <f>RSI!B1922</f>
        <v>10.45</v>
      </c>
      <c r="C1922" s="2">
        <f>RSI!I1922</f>
        <v>48.355551701991992</v>
      </c>
      <c r="D1922" s="2">
        <f>MACD!E1922</f>
        <v>0.36007071565391868</v>
      </c>
      <c r="E1922" s="2">
        <f>MACD!F1922</f>
        <v>-3.8172575107473308E-2</v>
      </c>
      <c r="F1922" s="2">
        <f>'Moving Avg'!D1922</f>
        <v>10.09</v>
      </c>
      <c r="G1922" s="2">
        <f>'Moving Avg'!F1922</f>
        <v>10.633999999999999</v>
      </c>
      <c r="H1922" s="2">
        <f>'Moving Avg'!G1922</f>
        <v>10.533920000000006</v>
      </c>
      <c r="I1922" s="2">
        <f>'Moving Avg'!H1922</f>
        <v>11.129925499999992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13.7</v>
      </c>
      <c r="R1922" s="9">
        <f t="shared" si="295"/>
        <v>13.25</v>
      </c>
      <c r="S1922" s="9">
        <f t="shared" si="296"/>
        <v>18.600000000000001</v>
      </c>
      <c r="T1922" s="9">
        <f t="shared" si="297"/>
        <v>14.5</v>
      </c>
      <c r="U1922" s="8">
        <f t="shared" si="298"/>
        <v>15.183333333333332</v>
      </c>
      <c r="V1922" s="8">
        <f t="shared" si="299"/>
        <v>15.012499999999999</v>
      </c>
    </row>
    <row r="1923" spans="1:22" ht="13.5" x14ac:dyDescent="0.25">
      <c r="A1923" s="3">
        <f>RSI!A1923</f>
        <v>45103</v>
      </c>
      <c r="B1923" s="2">
        <f>RSI!B1923</f>
        <v>10.45</v>
      </c>
      <c r="C1923" s="2">
        <f>RSI!I1923</f>
        <v>48.355551701991992</v>
      </c>
      <c r="D1923" s="2">
        <f>MACD!E1923</f>
        <v>0.43152301885821664</v>
      </c>
      <c r="E1923" s="2">
        <f>MACD!F1923</f>
        <v>5.5766543685664693E-2</v>
      </c>
      <c r="F1923" s="2">
        <f>'Moving Avg'!D1923</f>
        <v>10.180000000000001</v>
      </c>
      <c r="G1923" s="2">
        <f>'Moving Avg'!F1923</f>
        <v>10.656499999999998</v>
      </c>
      <c r="H1923" s="2">
        <f>'Moving Avg'!G1923</f>
        <v>10.513150000000005</v>
      </c>
      <c r="I1923" s="2">
        <f>'Moving Avg'!H1923</f>
        <v>11.119737999999993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  <c r="M1923" s="8">
        <f t="shared" si="300"/>
        <v>25</v>
      </c>
      <c r="N1923" s="8">
        <f t="shared" si="301"/>
        <v>0</v>
      </c>
      <c r="O1923" s="8">
        <f t="shared" si="302"/>
        <v>0</v>
      </c>
      <c r="P1923" s="8">
        <f t="shared" si="303"/>
        <v>33</v>
      </c>
      <c r="Q1923" s="9">
        <f t="shared" ref="Q1923:Q1986" si="304">0.35*M1923+N1923*0.35+O1923*0.15+P1923*0.15</f>
        <v>13.7</v>
      </c>
      <c r="R1923" s="9">
        <f t="shared" ref="R1923:R1986" si="305">M1923*0.2+N1923*0.2+O1923*0.35+P1923*0.25</f>
        <v>13.25</v>
      </c>
      <c r="S1923" s="9">
        <f t="shared" ref="S1923:S1986" si="306">M1923*0.15+N1923*0.15+O1923*0.25+P1923*0.45</f>
        <v>18.600000000000001</v>
      </c>
      <c r="T1923" s="9">
        <f t="shared" ref="T1923:T1986" si="307">0.25*SUM(M1923:P1923)</f>
        <v>14.5</v>
      </c>
      <c r="U1923" s="8">
        <f t="shared" ref="U1923:U1986" si="308">SUM(Q1923:S1923)/3</f>
        <v>15.183333333333332</v>
      </c>
      <c r="V1923" s="8">
        <f t="shared" ref="V1923:V1986" si="309">SUM(Q1923:T1923)/4</f>
        <v>15.012499999999999</v>
      </c>
    </row>
    <row r="1924" spans="1:22" ht="13.5" x14ac:dyDescent="0.25">
      <c r="A1924" s="3">
        <f>RSI!A1924</f>
        <v>45104</v>
      </c>
      <c r="B1924" s="2">
        <f>RSI!B1924</f>
        <v>10.45</v>
      </c>
      <c r="C1924" s="2">
        <f>RSI!I1924</f>
        <v>48.355551701991992</v>
      </c>
      <c r="D1924" s="2">
        <f>MACD!E1924</f>
        <v>0.49227313653841343</v>
      </c>
      <c r="E1924" s="2">
        <f>MACD!F1924</f>
        <v>0.14306786225621443</v>
      </c>
      <c r="F1924" s="2">
        <f>'Moving Avg'!D1924</f>
        <v>10.27</v>
      </c>
      <c r="G1924" s="2">
        <f>'Moving Avg'!F1924</f>
        <v>10.678999999999998</v>
      </c>
      <c r="H1924" s="2">
        <f>'Moving Avg'!G1924</f>
        <v>10.492380000000004</v>
      </c>
      <c r="I1924" s="2">
        <f>'Moving Avg'!H1924</f>
        <v>11.109550499999994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  <c r="M1924" s="8">
        <f t="shared" si="300"/>
        <v>25</v>
      </c>
      <c r="N1924" s="8">
        <f t="shared" si="301"/>
        <v>0</v>
      </c>
      <c r="O1924" s="8">
        <f t="shared" si="302"/>
        <v>0</v>
      </c>
      <c r="P1924" s="8">
        <f t="shared" si="303"/>
        <v>33</v>
      </c>
      <c r="Q1924" s="9">
        <f t="shared" si="304"/>
        <v>13.7</v>
      </c>
      <c r="R1924" s="9">
        <f t="shared" si="305"/>
        <v>13.25</v>
      </c>
      <c r="S1924" s="9">
        <f t="shared" si="306"/>
        <v>18.600000000000001</v>
      </c>
      <c r="T1924" s="9">
        <f t="shared" si="307"/>
        <v>14.5</v>
      </c>
      <c r="U1924" s="8">
        <f t="shared" si="308"/>
        <v>15.183333333333332</v>
      </c>
      <c r="V1924" s="8">
        <f t="shared" si="309"/>
        <v>15.012499999999999</v>
      </c>
    </row>
    <row r="1925" spans="1:22" ht="13.5" x14ac:dyDescent="0.25">
      <c r="A1925" s="3">
        <f>RSI!A1925</f>
        <v>45107</v>
      </c>
      <c r="B1925" s="2">
        <f>RSI!B1925</f>
        <v>10.45</v>
      </c>
      <c r="C1925" s="2">
        <f>RSI!I1925</f>
        <v>48.355551701991992</v>
      </c>
      <c r="D1925" s="2">
        <f>MACD!E1925</f>
        <v>0.46702296507374186</v>
      </c>
      <c r="E1925" s="2">
        <f>MACD!F1925</f>
        <v>0.20785888281971993</v>
      </c>
      <c r="F1925" s="2">
        <f>'Moving Avg'!D1925</f>
        <v>10.36</v>
      </c>
      <c r="G1925" s="2">
        <f>'Moving Avg'!F1925</f>
        <v>10.678999999999998</v>
      </c>
      <c r="H1925" s="2">
        <f>'Moving Avg'!G1925</f>
        <v>10.471610000000005</v>
      </c>
      <c r="I1925" s="2">
        <f>'Moving Avg'!H1925</f>
        <v>11.099362999999993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  <c r="M1925" s="8">
        <f t="shared" si="300"/>
        <v>25</v>
      </c>
      <c r="N1925" s="8">
        <f t="shared" si="301"/>
        <v>0</v>
      </c>
      <c r="O1925" s="8">
        <f t="shared" si="302"/>
        <v>0</v>
      </c>
      <c r="P1925" s="8">
        <f t="shared" si="303"/>
        <v>33</v>
      </c>
      <c r="Q1925" s="9">
        <f t="shared" si="304"/>
        <v>13.7</v>
      </c>
      <c r="R1925" s="9">
        <f t="shared" si="305"/>
        <v>13.25</v>
      </c>
      <c r="S1925" s="9">
        <f t="shared" si="306"/>
        <v>18.600000000000001</v>
      </c>
      <c r="T1925" s="9">
        <f t="shared" si="307"/>
        <v>14.5</v>
      </c>
      <c r="U1925" s="8">
        <f t="shared" si="308"/>
        <v>15.183333333333332</v>
      </c>
      <c r="V1925" s="8">
        <f t="shared" si="309"/>
        <v>15.012499999999999</v>
      </c>
    </row>
    <row r="1926" spans="1:22" ht="13.5" x14ac:dyDescent="0.25">
      <c r="A1926" s="3">
        <f>RSI!A1926</f>
        <v>45110</v>
      </c>
      <c r="B1926" s="2">
        <f>RSI!B1926</f>
        <v>10.45</v>
      </c>
      <c r="C1926" s="2">
        <f>RSI!I1926</f>
        <v>48.355551701991992</v>
      </c>
      <c r="D1926" s="2">
        <f>MACD!E1926</f>
        <v>0.37206031831283148</v>
      </c>
      <c r="E1926" s="2">
        <f>MACD!F1926</f>
        <v>0.24069916991834223</v>
      </c>
      <c r="F1926" s="2">
        <f>'Moving Avg'!D1926</f>
        <v>10.45</v>
      </c>
      <c r="G1926" s="2">
        <f>'Moving Avg'!F1926</f>
        <v>10.655499999999996</v>
      </c>
      <c r="H1926" s="2">
        <f>'Moving Avg'!G1926</f>
        <v>10.450840000000003</v>
      </c>
      <c r="I1926" s="2">
        <f>'Moving Avg'!H1926</f>
        <v>11.089175499999993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  <c r="M1926" s="8">
        <f t="shared" si="300"/>
        <v>25</v>
      </c>
      <c r="N1926" s="8">
        <f t="shared" si="301"/>
        <v>0</v>
      </c>
      <c r="O1926" s="8">
        <f t="shared" si="302"/>
        <v>0</v>
      </c>
      <c r="P1926" s="8">
        <f t="shared" si="303"/>
        <v>33</v>
      </c>
      <c r="Q1926" s="9">
        <f t="shared" si="304"/>
        <v>13.7</v>
      </c>
      <c r="R1926" s="9">
        <f t="shared" si="305"/>
        <v>13.25</v>
      </c>
      <c r="S1926" s="9">
        <f t="shared" si="306"/>
        <v>18.600000000000001</v>
      </c>
      <c r="T1926" s="9">
        <f t="shared" si="307"/>
        <v>14.5</v>
      </c>
      <c r="U1926" s="8">
        <f t="shared" si="308"/>
        <v>15.183333333333332</v>
      </c>
      <c r="V1926" s="8">
        <f t="shared" si="309"/>
        <v>15.012499999999999</v>
      </c>
    </row>
    <row r="1927" spans="1:22" ht="13.5" x14ac:dyDescent="0.25">
      <c r="A1927" s="3">
        <f>RSI!A1927</f>
        <v>45111</v>
      </c>
      <c r="B1927" s="2">
        <f>RSI!B1927</f>
        <v>10.45</v>
      </c>
      <c r="C1927" s="2">
        <f>RSI!I1927</f>
        <v>48.355551701991992</v>
      </c>
      <c r="D1927" s="2">
        <f>MACD!E1927</f>
        <v>0.24270712990114518</v>
      </c>
      <c r="E1927" s="2">
        <f>MACD!F1927</f>
        <v>0.24110076191490282</v>
      </c>
      <c r="F1927" s="2">
        <f>'Moving Avg'!D1927</f>
        <v>10.45</v>
      </c>
      <c r="G1927" s="2">
        <f>'Moving Avg'!F1927</f>
        <v>10.628499999999997</v>
      </c>
      <c r="H1927" s="2">
        <f>'Moving Avg'!G1927</f>
        <v>10.430070000000002</v>
      </c>
      <c r="I1927" s="2">
        <f>'Moving Avg'!H1927</f>
        <v>11.07998699999999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  <c r="M1927" s="8">
        <f t="shared" si="300"/>
        <v>25</v>
      </c>
      <c r="N1927" s="8">
        <f t="shared" si="301"/>
        <v>0</v>
      </c>
      <c r="O1927" s="8">
        <f t="shared" si="302"/>
        <v>0</v>
      </c>
      <c r="P1927" s="8">
        <f t="shared" si="303"/>
        <v>33</v>
      </c>
      <c r="Q1927" s="9">
        <f t="shared" si="304"/>
        <v>13.7</v>
      </c>
      <c r="R1927" s="9">
        <f t="shared" si="305"/>
        <v>13.25</v>
      </c>
      <c r="S1927" s="9">
        <f t="shared" si="306"/>
        <v>18.600000000000001</v>
      </c>
      <c r="T1927" s="9">
        <f t="shared" si="307"/>
        <v>14.5</v>
      </c>
      <c r="U1927" s="8">
        <f t="shared" si="308"/>
        <v>15.183333333333332</v>
      </c>
      <c r="V1927" s="8">
        <f t="shared" si="309"/>
        <v>15.012499999999999</v>
      </c>
    </row>
    <row r="1928" spans="1:22" ht="13.5" x14ac:dyDescent="0.25">
      <c r="A1928" s="3">
        <f>RSI!A1928</f>
        <v>45112</v>
      </c>
      <c r="B1928" s="2">
        <f>RSI!B1928</f>
        <v>10.45</v>
      </c>
      <c r="C1928" s="2">
        <f>RSI!I1928</f>
        <v>48.355551701991999</v>
      </c>
      <c r="D1928" s="2">
        <f>MACD!E1928</f>
        <v>0.13346794091875758</v>
      </c>
      <c r="E1928" s="2">
        <f>MACD!F1928</f>
        <v>0.21957419771567377</v>
      </c>
      <c r="F1928" s="2">
        <f>'Moving Avg'!D1928</f>
        <v>10.45</v>
      </c>
      <c r="G1928" s="2">
        <f>'Moving Avg'!F1928</f>
        <v>10.601499999999996</v>
      </c>
      <c r="H1928" s="2">
        <f>'Moving Avg'!G1928</f>
        <v>10.419290000000004</v>
      </c>
      <c r="I1928" s="2">
        <f>'Moving Avg'!H1928</f>
        <v>11.070798499999988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  <c r="M1928" s="8">
        <f t="shared" si="300"/>
        <v>25</v>
      </c>
      <c r="N1928" s="8">
        <f t="shared" si="301"/>
        <v>100</v>
      </c>
      <c r="O1928" s="8">
        <f t="shared" si="302"/>
        <v>0</v>
      </c>
      <c r="P1928" s="8">
        <f t="shared" si="303"/>
        <v>33</v>
      </c>
      <c r="Q1928" s="9">
        <f t="shared" si="304"/>
        <v>48.7</v>
      </c>
      <c r="R1928" s="9">
        <f t="shared" si="305"/>
        <v>33.25</v>
      </c>
      <c r="S1928" s="9">
        <f t="shared" si="306"/>
        <v>33.6</v>
      </c>
      <c r="T1928" s="9">
        <f t="shared" si="307"/>
        <v>39.5</v>
      </c>
      <c r="U1928" s="8">
        <f t="shared" si="308"/>
        <v>38.516666666666673</v>
      </c>
      <c r="V1928" s="8">
        <f t="shared" si="309"/>
        <v>38.762500000000003</v>
      </c>
    </row>
    <row r="1929" spans="1:22" ht="13.5" x14ac:dyDescent="0.25">
      <c r="A1929" s="3">
        <f>RSI!A1929</f>
        <v>45113</v>
      </c>
      <c r="B1929" s="2">
        <f>RSI!B1929</f>
        <v>10.45</v>
      </c>
      <c r="C1929" s="2">
        <f>RSI!I1929</f>
        <v>48.355551701991999</v>
      </c>
      <c r="D1929" s="2">
        <f>MACD!E1929</f>
        <v>4.1232474440603184E-2</v>
      </c>
      <c r="E1929" s="2">
        <f>MACD!F1929</f>
        <v>0.18390585306065965</v>
      </c>
      <c r="F1929" s="2">
        <f>'Moving Avg'!D1929</f>
        <v>10.45</v>
      </c>
      <c r="G1929" s="2">
        <f>'Moving Avg'!F1929</f>
        <v>10.559499999999996</v>
      </c>
      <c r="H1929" s="2">
        <f>'Moving Avg'!G1929</f>
        <v>10.408510000000001</v>
      </c>
      <c r="I1929" s="2">
        <f>'Moving Avg'!H1929</f>
        <v>11.061609999999984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  <c r="M1929" s="8">
        <f t="shared" si="300"/>
        <v>25</v>
      </c>
      <c r="N1929" s="8">
        <f t="shared" si="301"/>
        <v>100</v>
      </c>
      <c r="O1929" s="8">
        <f t="shared" si="302"/>
        <v>0</v>
      </c>
      <c r="P1929" s="8">
        <f t="shared" si="303"/>
        <v>33</v>
      </c>
      <c r="Q1929" s="9">
        <f t="shared" si="304"/>
        <v>48.7</v>
      </c>
      <c r="R1929" s="9">
        <f t="shared" si="305"/>
        <v>33.25</v>
      </c>
      <c r="S1929" s="9">
        <f t="shared" si="306"/>
        <v>33.6</v>
      </c>
      <c r="T1929" s="9">
        <f t="shared" si="307"/>
        <v>39.5</v>
      </c>
      <c r="U1929" s="8">
        <f t="shared" si="308"/>
        <v>38.516666666666673</v>
      </c>
      <c r="V1929" s="8">
        <f t="shared" si="309"/>
        <v>38.762500000000003</v>
      </c>
    </row>
    <row r="1930" spans="1:22" ht="13.5" x14ac:dyDescent="0.25">
      <c r="A1930" s="3">
        <f>RSI!A1930</f>
        <v>45114</v>
      </c>
      <c r="B1930" s="2">
        <f>RSI!B1930</f>
        <v>10.45</v>
      </c>
      <c r="C1930" s="2">
        <f>RSI!I1930</f>
        <v>48.355551701991999</v>
      </c>
      <c r="D1930" s="2">
        <f>MACD!E1930</f>
        <v>-3.6629870799437469E-2</v>
      </c>
      <c r="E1930" s="2">
        <f>MACD!F1930</f>
        <v>0.13979870828864022</v>
      </c>
      <c r="F1930" s="2">
        <f>'Moving Avg'!D1930</f>
        <v>10.45</v>
      </c>
      <c r="G1930" s="2">
        <f>'Moving Avg'!F1930</f>
        <v>10.517499999999995</v>
      </c>
      <c r="H1930" s="2">
        <f>'Moving Avg'!G1930</f>
        <v>10.407320000000002</v>
      </c>
      <c r="I1930" s="2">
        <f>'Moving Avg'!H1930</f>
        <v>11.052421499999982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  <c r="M1930" s="8">
        <f t="shared" si="300"/>
        <v>25</v>
      </c>
      <c r="N1930" s="8">
        <f t="shared" si="301"/>
        <v>100</v>
      </c>
      <c r="O1930" s="8">
        <f t="shared" si="302"/>
        <v>0</v>
      </c>
      <c r="P1930" s="8">
        <f t="shared" si="303"/>
        <v>33</v>
      </c>
      <c r="Q1930" s="9">
        <f t="shared" si="304"/>
        <v>48.7</v>
      </c>
      <c r="R1930" s="9">
        <f t="shared" si="305"/>
        <v>33.25</v>
      </c>
      <c r="S1930" s="9">
        <f t="shared" si="306"/>
        <v>33.6</v>
      </c>
      <c r="T1930" s="9">
        <f t="shared" si="307"/>
        <v>39.5</v>
      </c>
      <c r="U1930" s="8">
        <f t="shared" si="308"/>
        <v>38.516666666666673</v>
      </c>
      <c r="V1930" s="8">
        <f t="shared" si="309"/>
        <v>38.762500000000003</v>
      </c>
    </row>
    <row r="1931" spans="1:22" ht="13.5" x14ac:dyDescent="0.25">
      <c r="A1931" s="3">
        <f>RSI!A1931</f>
        <v>45117</v>
      </c>
      <c r="B1931" s="2">
        <f>RSI!B1931</f>
        <v>10.45</v>
      </c>
      <c r="C1931" s="2">
        <f>RSI!I1931</f>
        <v>48.355551701991999</v>
      </c>
      <c r="D1931" s="2">
        <f>MACD!E1931</f>
        <v>-0.10234390344278133</v>
      </c>
      <c r="E1931" s="2">
        <f>MACD!F1931</f>
        <v>9.1370185942355908E-2</v>
      </c>
      <c r="F1931" s="2">
        <f>'Moving Avg'!D1931</f>
        <v>10.45</v>
      </c>
      <c r="G1931" s="2">
        <f>'Moving Avg'!F1931</f>
        <v>10.475499999999995</v>
      </c>
      <c r="H1931" s="2">
        <f>'Moving Avg'!G1931</f>
        <v>10.406130000000001</v>
      </c>
      <c r="I1931" s="2">
        <f>'Moving Avg'!H1931</f>
        <v>11.04348249999998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  <c r="M1931" s="8">
        <f t="shared" si="300"/>
        <v>25</v>
      </c>
      <c r="N1931" s="8">
        <f t="shared" si="301"/>
        <v>100</v>
      </c>
      <c r="O1931" s="8">
        <f t="shared" si="302"/>
        <v>0</v>
      </c>
      <c r="P1931" s="8">
        <f t="shared" si="303"/>
        <v>33</v>
      </c>
      <c r="Q1931" s="9">
        <f t="shared" si="304"/>
        <v>48.7</v>
      </c>
      <c r="R1931" s="9">
        <f t="shared" si="305"/>
        <v>33.25</v>
      </c>
      <c r="S1931" s="9">
        <f t="shared" si="306"/>
        <v>33.6</v>
      </c>
      <c r="T1931" s="9">
        <f t="shared" si="307"/>
        <v>39.5</v>
      </c>
      <c r="U1931" s="8">
        <f t="shared" si="308"/>
        <v>38.516666666666673</v>
      </c>
      <c r="V1931" s="8">
        <f t="shared" si="309"/>
        <v>38.762500000000003</v>
      </c>
    </row>
    <row r="1932" spans="1:22" ht="13.5" x14ac:dyDescent="0.25">
      <c r="A1932" s="3">
        <f>RSI!A1932</f>
        <v>45118</v>
      </c>
      <c r="B1932" s="2">
        <f>RSI!B1932</f>
        <v>10.4</v>
      </c>
      <c r="C1932" s="2">
        <f>RSI!I1932</f>
        <v>45.727967824540649</v>
      </c>
      <c r="D1932" s="2">
        <f>MACD!E1932</f>
        <v>-8.4856676557164334E-2</v>
      </c>
      <c r="E1932" s="2">
        <f>MACD!F1932</f>
        <v>5.6124813442451862E-2</v>
      </c>
      <c r="F1932" s="2">
        <f>'Moving Avg'!D1932</f>
        <v>10.44</v>
      </c>
      <c r="G1932" s="2">
        <f>'Moving Avg'!F1932</f>
        <v>10.430999999999997</v>
      </c>
      <c r="H1932" s="2">
        <f>'Moving Avg'!G1932</f>
        <v>10.40394</v>
      </c>
      <c r="I1932" s="2">
        <f>'Moving Avg'!H1932</f>
        <v>11.034293499999979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  <c r="M1932" s="8">
        <f t="shared" si="300"/>
        <v>25</v>
      </c>
      <c r="N1932" s="8">
        <f t="shared" si="301"/>
        <v>100</v>
      </c>
      <c r="O1932" s="8">
        <f t="shared" si="302"/>
        <v>0</v>
      </c>
      <c r="P1932" s="8">
        <f t="shared" si="303"/>
        <v>16.5</v>
      </c>
      <c r="Q1932" s="9">
        <f t="shared" si="304"/>
        <v>46.225000000000001</v>
      </c>
      <c r="R1932" s="9">
        <f t="shared" si="305"/>
        <v>29.125</v>
      </c>
      <c r="S1932" s="9">
        <f t="shared" si="306"/>
        <v>26.175000000000001</v>
      </c>
      <c r="T1932" s="9">
        <f t="shared" si="307"/>
        <v>35.375</v>
      </c>
      <c r="U1932" s="8">
        <f t="shared" si="308"/>
        <v>33.841666666666661</v>
      </c>
      <c r="V1932" s="8">
        <f t="shared" si="309"/>
        <v>34.224999999999994</v>
      </c>
    </row>
    <row r="1933" spans="1:22" ht="13.5" x14ac:dyDescent="0.25">
      <c r="A1933" s="3">
        <f>RSI!A1933</f>
        <v>45119</v>
      </c>
      <c r="B1933" s="2">
        <f>RSI!B1933</f>
        <v>10.4</v>
      </c>
      <c r="C1933" s="2">
        <f>RSI!I1933</f>
        <v>45.727967824540649</v>
      </c>
      <c r="D1933" s="2">
        <f>MACD!E1933</f>
        <v>-6.96190295492638E-2</v>
      </c>
      <c r="E1933" s="2">
        <f>MACD!F1933</f>
        <v>3.0976044844108735E-2</v>
      </c>
      <c r="F1933" s="2">
        <f>'Moving Avg'!D1933</f>
        <v>10.43</v>
      </c>
      <c r="G1933" s="2">
        <f>'Moving Avg'!F1933</f>
        <v>10.385999999999999</v>
      </c>
      <c r="H1933" s="2">
        <f>'Moving Avg'!G1933</f>
        <v>10.40175</v>
      </c>
      <c r="I1933" s="2">
        <f>'Moving Avg'!H1933</f>
        <v>11.026303499999981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  <c r="M1933" s="8">
        <f t="shared" si="300"/>
        <v>25</v>
      </c>
      <c r="N1933" s="8">
        <f t="shared" si="301"/>
        <v>100</v>
      </c>
      <c r="O1933" s="8">
        <f t="shared" si="302"/>
        <v>0</v>
      </c>
      <c r="P1933" s="8">
        <f t="shared" si="303"/>
        <v>16.5</v>
      </c>
      <c r="Q1933" s="9">
        <f t="shared" si="304"/>
        <v>46.225000000000001</v>
      </c>
      <c r="R1933" s="9">
        <f t="shared" si="305"/>
        <v>29.125</v>
      </c>
      <c r="S1933" s="9">
        <f t="shared" si="306"/>
        <v>26.175000000000001</v>
      </c>
      <c r="T1933" s="9">
        <f t="shared" si="307"/>
        <v>35.375</v>
      </c>
      <c r="U1933" s="8">
        <f t="shared" si="308"/>
        <v>33.841666666666661</v>
      </c>
      <c r="V1933" s="8">
        <f t="shared" si="309"/>
        <v>34.224999999999994</v>
      </c>
    </row>
    <row r="1934" spans="1:22" ht="13.5" x14ac:dyDescent="0.25">
      <c r="A1934" s="3">
        <f>RSI!A1934</f>
        <v>45120</v>
      </c>
      <c r="B1934" s="2">
        <f>RSI!B1934</f>
        <v>10.45</v>
      </c>
      <c r="C1934" s="2">
        <f>RSI!I1934</f>
        <v>48.945435472637634</v>
      </c>
      <c r="D1934" s="2">
        <f>MACD!E1934</f>
        <v>-6.0021226001200745E-2</v>
      </c>
      <c r="E1934" s="2">
        <f>MACD!F1934</f>
        <v>1.277659067504684E-2</v>
      </c>
      <c r="F1934" s="2">
        <f>'Moving Avg'!D1934</f>
        <v>10.429999999999998</v>
      </c>
      <c r="G1934" s="2">
        <f>'Moving Avg'!F1934</f>
        <v>10.343499999999999</v>
      </c>
      <c r="H1934" s="2">
        <f>'Moving Avg'!G1934</f>
        <v>10.400559999999999</v>
      </c>
      <c r="I1934" s="2">
        <f>'Moving Avg'!H1934</f>
        <v>11.018563499999981</v>
      </c>
      <c r="J1934" s="6" t="str">
        <f>OBV!F1934</f>
        <v>BULLISH</v>
      </c>
      <c r="K1934" s="6" t="str">
        <f>OBV!G1934</f>
        <v>NEUTRAL</v>
      </c>
      <c r="L1934" s="6" t="str">
        <f>OBV!H1934</f>
        <v>NEUTRAL</v>
      </c>
      <c r="M1934" s="8">
        <f t="shared" si="300"/>
        <v>25</v>
      </c>
      <c r="N1934" s="8">
        <f t="shared" si="301"/>
        <v>100</v>
      </c>
      <c r="O1934" s="8">
        <f t="shared" si="302"/>
        <v>0</v>
      </c>
      <c r="P1934" s="8">
        <f t="shared" si="303"/>
        <v>49.5</v>
      </c>
      <c r="Q1934" s="9">
        <f t="shared" si="304"/>
        <v>51.174999999999997</v>
      </c>
      <c r="R1934" s="9">
        <f t="shared" si="305"/>
        <v>37.375</v>
      </c>
      <c r="S1934" s="9">
        <f t="shared" si="306"/>
        <v>41.025000000000006</v>
      </c>
      <c r="T1934" s="9">
        <f t="shared" si="307"/>
        <v>43.625</v>
      </c>
      <c r="U1934" s="8">
        <f t="shared" si="308"/>
        <v>43.191666666666663</v>
      </c>
      <c r="V1934" s="8">
        <f t="shared" si="309"/>
        <v>43.3</v>
      </c>
    </row>
    <row r="1935" spans="1:22" ht="13.5" x14ac:dyDescent="0.25">
      <c r="A1935" s="3">
        <f>RSI!A1935</f>
        <v>45121</v>
      </c>
      <c r="B1935" s="2">
        <f>RSI!B1935</f>
        <v>10.45</v>
      </c>
      <c r="C1935" s="2">
        <f>RSI!I1935</f>
        <v>48.945435472637634</v>
      </c>
      <c r="D1935" s="2">
        <f>MACD!E1935</f>
        <v>-5.1817576771222562E-2</v>
      </c>
      <c r="E1935" s="2">
        <f>MACD!F1935</f>
        <v>-1.4224281420703935E-4</v>
      </c>
      <c r="F1935" s="2">
        <f>'Moving Avg'!D1935</f>
        <v>10.430000000000001</v>
      </c>
      <c r="G1935" s="2">
        <f>'Moving Avg'!F1935</f>
        <v>10.325999999999997</v>
      </c>
      <c r="H1935" s="2">
        <f>'Moving Avg'!G1935</f>
        <v>10.399369999999999</v>
      </c>
      <c r="I1935" s="2">
        <f>'Moving Avg'!H1935</f>
        <v>11.010823499999981</v>
      </c>
      <c r="J1935" s="6" t="str">
        <f>OBV!F1935</f>
        <v>BULLISH</v>
      </c>
      <c r="K1935" s="6" t="str">
        <f>OBV!G1935</f>
        <v>NEUTRAL</v>
      </c>
      <c r="L1935" s="6" t="str">
        <f>OBV!H1935</f>
        <v>NEUTRAL</v>
      </c>
      <c r="M1935" s="8">
        <f t="shared" si="300"/>
        <v>25</v>
      </c>
      <c r="N1935" s="8">
        <f t="shared" si="301"/>
        <v>100</v>
      </c>
      <c r="O1935" s="8">
        <f t="shared" si="302"/>
        <v>0</v>
      </c>
      <c r="P1935" s="8">
        <f t="shared" si="303"/>
        <v>49.5</v>
      </c>
      <c r="Q1935" s="9">
        <f t="shared" si="304"/>
        <v>51.174999999999997</v>
      </c>
      <c r="R1935" s="9">
        <f t="shared" si="305"/>
        <v>37.375</v>
      </c>
      <c r="S1935" s="9">
        <f t="shared" si="306"/>
        <v>41.025000000000006</v>
      </c>
      <c r="T1935" s="9">
        <f t="shared" si="307"/>
        <v>43.625</v>
      </c>
      <c r="U1935" s="8">
        <f t="shared" si="308"/>
        <v>43.191666666666663</v>
      </c>
      <c r="V1935" s="8">
        <f t="shared" si="309"/>
        <v>43.3</v>
      </c>
    </row>
    <row r="1936" spans="1:22" ht="13.5" x14ac:dyDescent="0.25">
      <c r="A1936" s="3">
        <f>RSI!A1936</f>
        <v>45124</v>
      </c>
      <c r="B1936" s="2">
        <f>RSI!B1936</f>
        <v>10.45</v>
      </c>
      <c r="C1936" s="2">
        <f>RSI!I1936</f>
        <v>48.945435472637634</v>
      </c>
      <c r="D1936" s="2">
        <f>MACD!E1936</f>
        <v>-4.479970256800847E-2</v>
      </c>
      <c r="E1936" s="2">
        <f>MACD!F1936</f>
        <v>-9.0737347649673256E-3</v>
      </c>
      <c r="F1936" s="2">
        <f>'Moving Avg'!D1936</f>
        <v>10.430000000000001</v>
      </c>
      <c r="G1936" s="2">
        <f>'Moving Avg'!F1936</f>
        <v>10.3325</v>
      </c>
      <c r="H1936" s="2">
        <f>'Moving Avg'!G1936</f>
        <v>10.398179999999998</v>
      </c>
      <c r="I1936" s="2">
        <f>'Moving Avg'!H1936</f>
        <v>11.003083499999979</v>
      </c>
      <c r="J1936" s="6" t="str">
        <f>OBV!F1936</f>
        <v>BULLISH</v>
      </c>
      <c r="K1936" s="6" t="str">
        <f>OBV!G1936</f>
        <v>NEUTRAL</v>
      </c>
      <c r="L1936" s="6" t="str">
        <f>OBV!H1936</f>
        <v>NEUTRAL</v>
      </c>
      <c r="M1936" s="8">
        <f t="shared" si="300"/>
        <v>25</v>
      </c>
      <c r="N1936" s="8">
        <f t="shared" si="301"/>
        <v>100</v>
      </c>
      <c r="O1936" s="8">
        <f t="shared" si="302"/>
        <v>0</v>
      </c>
      <c r="P1936" s="8">
        <f t="shared" si="303"/>
        <v>49.5</v>
      </c>
      <c r="Q1936" s="9">
        <f t="shared" si="304"/>
        <v>51.174999999999997</v>
      </c>
      <c r="R1936" s="9">
        <f t="shared" si="305"/>
        <v>37.375</v>
      </c>
      <c r="S1936" s="9">
        <f t="shared" si="306"/>
        <v>41.025000000000006</v>
      </c>
      <c r="T1936" s="9">
        <f t="shared" si="307"/>
        <v>43.625</v>
      </c>
      <c r="U1936" s="8">
        <f t="shared" si="308"/>
        <v>43.191666666666663</v>
      </c>
      <c r="V1936" s="8">
        <f t="shared" si="309"/>
        <v>43.3</v>
      </c>
    </row>
    <row r="1937" spans="1:22" ht="13.5" x14ac:dyDescent="0.25">
      <c r="A1937" s="3">
        <f>RSI!A1937</f>
        <v>45125</v>
      </c>
      <c r="B1937" s="2">
        <f>RSI!B1937</f>
        <v>10.45</v>
      </c>
      <c r="C1937" s="2">
        <f>RSI!I1937</f>
        <v>48.945435472637634</v>
      </c>
      <c r="D1937" s="2">
        <f>MACD!E1937</f>
        <v>-3.8790830157306999E-2</v>
      </c>
      <c r="E1937" s="2">
        <f>MACD!F1937</f>
        <v>-1.5017153843435261E-2</v>
      </c>
      <c r="F1937" s="2">
        <f>'Moving Avg'!D1937</f>
        <v>10.440000000000001</v>
      </c>
      <c r="G1937" s="2">
        <f>'Moving Avg'!F1937</f>
        <v>10.354999999999999</v>
      </c>
      <c r="H1937" s="2">
        <f>'Moving Avg'!G1937</f>
        <v>10.396989999999995</v>
      </c>
      <c r="I1937" s="2">
        <f>'Moving Avg'!H1937</f>
        <v>10.995343499999981</v>
      </c>
      <c r="J1937" s="6" t="str">
        <f>OBV!F1937</f>
        <v>BULLISH</v>
      </c>
      <c r="K1937" s="6" t="str">
        <f>OBV!G1937</f>
        <v>NEUTRAL</v>
      </c>
      <c r="L1937" s="6" t="str">
        <f>OBV!H1937</f>
        <v>CONFIRMED BULLISH</v>
      </c>
      <c r="M1937" s="8">
        <f t="shared" si="300"/>
        <v>25</v>
      </c>
      <c r="N1937" s="8">
        <f t="shared" si="301"/>
        <v>100</v>
      </c>
      <c r="O1937" s="8">
        <f t="shared" si="302"/>
        <v>0</v>
      </c>
      <c r="P1937" s="8">
        <f t="shared" si="303"/>
        <v>83.5</v>
      </c>
      <c r="Q1937" s="9">
        <f t="shared" si="304"/>
        <v>56.274999999999999</v>
      </c>
      <c r="R1937" s="9">
        <f t="shared" si="305"/>
        <v>45.875</v>
      </c>
      <c r="S1937" s="9">
        <f t="shared" si="306"/>
        <v>56.325000000000003</v>
      </c>
      <c r="T1937" s="9">
        <f t="shared" si="307"/>
        <v>52.125</v>
      </c>
      <c r="U1937" s="8">
        <f t="shared" si="308"/>
        <v>52.82500000000001</v>
      </c>
      <c r="V1937" s="8">
        <f t="shared" si="309"/>
        <v>52.650000000000006</v>
      </c>
    </row>
    <row r="1938" spans="1:22" ht="13.5" x14ac:dyDescent="0.25">
      <c r="A1938" s="3">
        <f>RSI!A1938</f>
        <v>45127</v>
      </c>
      <c r="B1938" s="2">
        <f>RSI!B1938</f>
        <v>10.45</v>
      </c>
      <c r="C1938" s="2">
        <f>RSI!I1938</f>
        <v>48.945435472637634</v>
      </c>
      <c r="D1938" s="2">
        <f>MACD!E1938</f>
        <v>-3.364096339499234E-2</v>
      </c>
      <c r="E1938" s="2">
        <f>MACD!F1938</f>
        <v>-1.8741915753746678E-2</v>
      </c>
      <c r="F1938" s="2">
        <f>'Moving Avg'!D1938</f>
        <v>10.45</v>
      </c>
      <c r="G1938" s="2">
        <f>'Moving Avg'!F1938</f>
        <v>10.3775</v>
      </c>
      <c r="H1938" s="2">
        <f>'Moving Avg'!G1938</f>
        <v>10.395799999999994</v>
      </c>
      <c r="I1938" s="2">
        <f>'Moving Avg'!H1938</f>
        <v>10.987603499999983</v>
      </c>
      <c r="J1938" s="6" t="str">
        <f>OBV!F1938</f>
        <v>BULLISH</v>
      </c>
      <c r="K1938" s="6" t="str">
        <f>OBV!G1938</f>
        <v>NEUTRAL</v>
      </c>
      <c r="L1938" s="6" t="str">
        <f>OBV!H1938</f>
        <v>CONFIRMED BULLISH</v>
      </c>
      <c r="M1938" s="8">
        <f t="shared" si="300"/>
        <v>25</v>
      </c>
      <c r="N1938" s="8">
        <f t="shared" si="301"/>
        <v>45</v>
      </c>
      <c r="O1938" s="8">
        <f t="shared" si="302"/>
        <v>0</v>
      </c>
      <c r="P1938" s="8">
        <f t="shared" si="303"/>
        <v>83.5</v>
      </c>
      <c r="Q1938" s="9">
        <f t="shared" si="304"/>
        <v>37.024999999999999</v>
      </c>
      <c r="R1938" s="9">
        <f t="shared" si="305"/>
        <v>34.875</v>
      </c>
      <c r="S1938" s="9">
        <f t="shared" si="306"/>
        <v>48.075000000000003</v>
      </c>
      <c r="T1938" s="9">
        <f t="shared" si="307"/>
        <v>38.375</v>
      </c>
      <c r="U1938" s="8">
        <f t="shared" si="308"/>
        <v>39.991666666666667</v>
      </c>
      <c r="V1938" s="8">
        <f t="shared" si="309"/>
        <v>39.587500000000006</v>
      </c>
    </row>
    <row r="1939" spans="1:22" ht="13.5" x14ac:dyDescent="0.25">
      <c r="A1939" s="3">
        <f>RSI!A1939</f>
        <v>45128</v>
      </c>
      <c r="B1939" s="2">
        <f>RSI!B1939</f>
        <v>10.45</v>
      </c>
      <c r="C1939" s="2">
        <f>RSI!I1939</f>
        <v>48.945435472637634</v>
      </c>
      <c r="D1939" s="2">
        <f>MACD!E1939</f>
        <v>-2.9222794696371679E-2</v>
      </c>
      <c r="E1939" s="2">
        <f>MACD!F1939</f>
        <v>-2.0838091542271679E-2</v>
      </c>
      <c r="F1939" s="2">
        <f>'Moving Avg'!D1939</f>
        <v>10.45</v>
      </c>
      <c r="G1939" s="2">
        <f>'Moving Avg'!F1939</f>
        <v>10.399999999999997</v>
      </c>
      <c r="H1939" s="2">
        <f>'Moving Avg'!G1939</f>
        <v>10.403999999999996</v>
      </c>
      <c r="I1939" s="2">
        <f>'Moving Avg'!H1939</f>
        <v>10.979863499999983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  <c r="M1939" s="8">
        <f t="shared" si="300"/>
        <v>25</v>
      </c>
      <c r="N1939" s="8">
        <f t="shared" si="301"/>
        <v>45</v>
      </c>
      <c r="O1939" s="8">
        <f t="shared" si="302"/>
        <v>0</v>
      </c>
      <c r="P1939" s="8">
        <f t="shared" si="303"/>
        <v>33</v>
      </c>
      <c r="Q1939" s="9">
        <f t="shared" si="304"/>
        <v>29.45</v>
      </c>
      <c r="R1939" s="9">
        <f t="shared" si="305"/>
        <v>22.25</v>
      </c>
      <c r="S1939" s="9">
        <f t="shared" si="306"/>
        <v>25.35</v>
      </c>
      <c r="T1939" s="9">
        <f t="shared" si="307"/>
        <v>25.75</v>
      </c>
      <c r="U1939" s="8">
        <f t="shared" si="308"/>
        <v>25.683333333333337</v>
      </c>
      <c r="V1939" s="8">
        <f t="shared" si="309"/>
        <v>25.700000000000003</v>
      </c>
    </row>
    <row r="1940" spans="1:22" ht="13.5" x14ac:dyDescent="0.25">
      <c r="A1940" s="3">
        <f>RSI!A1940</f>
        <v>45131</v>
      </c>
      <c r="B1940" s="2">
        <f>RSI!B1940</f>
        <v>10.45</v>
      </c>
      <c r="C1940" s="2">
        <f>RSI!I1940</f>
        <v>48.945435472637634</v>
      </c>
      <c r="D1940" s="2">
        <f>MACD!E1940</f>
        <v>-2.5428243212308743E-2</v>
      </c>
      <c r="E1940" s="2">
        <f>MACD!F1940</f>
        <v>-2.1756121876279091E-2</v>
      </c>
      <c r="F1940" s="2">
        <f>'Moving Avg'!D1940</f>
        <v>10.45</v>
      </c>
      <c r="G1940" s="2">
        <f>'Moving Avg'!F1940</f>
        <v>10.422499999999996</v>
      </c>
      <c r="H1940" s="2">
        <f>'Moving Avg'!G1940</f>
        <v>10.413199999999994</v>
      </c>
      <c r="I1940" s="2">
        <f>'Moving Avg'!H1940</f>
        <v>10.974620999999983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  <c r="M1940" s="8">
        <f t="shared" si="300"/>
        <v>25</v>
      </c>
      <c r="N1940" s="8">
        <f t="shared" si="301"/>
        <v>45</v>
      </c>
      <c r="O1940" s="8">
        <f t="shared" si="302"/>
        <v>0</v>
      </c>
      <c r="P1940" s="8">
        <f t="shared" si="303"/>
        <v>33</v>
      </c>
      <c r="Q1940" s="9">
        <f t="shared" si="304"/>
        <v>29.45</v>
      </c>
      <c r="R1940" s="9">
        <f t="shared" si="305"/>
        <v>22.25</v>
      </c>
      <c r="S1940" s="9">
        <f t="shared" si="306"/>
        <v>25.35</v>
      </c>
      <c r="T1940" s="9">
        <f t="shared" si="307"/>
        <v>25.75</v>
      </c>
      <c r="U1940" s="8">
        <f t="shared" si="308"/>
        <v>25.683333333333337</v>
      </c>
      <c r="V1940" s="8">
        <f t="shared" si="309"/>
        <v>25.700000000000003</v>
      </c>
    </row>
    <row r="1941" spans="1:22" ht="13.5" x14ac:dyDescent="0.25">
      <c r="A1941" s="3">
        <f>RSI!A1941</f>
        <v>45133</v>
      </c>
      <c r="B1941" s="2">
        <f>RSI!B1941</f>
        <v>10.45</v>
      </c>
      <c r="C1941" s="2">
        <f>RSI!I1941</f>
        <v>48.945435472637634</v>
      </c>
      <c r="D1941" s="2">
        <f>MACD!E1941</f>
        <v>-2.2165523465963233E-2</v>
      </c>
      <c r="E1941" s="2">
        <f>MACD!F1941</f>
        <v>-2.183800219421592E-2</v>
      </c>
      <c r="F1941" s="2">
        <f>'Moving Avg'!D1941</f>
        <v>10.45</v>
      </c>
      <c r="G1941" s="2">
        <f>'Moving Avg'!F1941</f>
        <v>10.444999999999997</v>
      </c>
      <c r="H1941" s="2">
        <f>'Moving Avg'!G1941</f>
        <v>10.422399999999996</v>
      </c>
      <c r="I1941" s="2">
        <f>'Moving Avg'!H1941</f>
        <v>10.969378499999983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  <c r="M1941" s="8">
        <f t="shared" si="300"/>
        <v>25</v>
      </c>
      <c r="N1941" s="8">
        <f t="shared" si="301"/>
        <v>45</v>
      </c>
      <c r="O1941" s="8">
        <f t="shared" si="302"/>
        <v>0</v>
      </c>
      <c r="P1941" s="8">
        <f t="shared" si="303"/>
        <v>33</v>
      </c>
      <c r="Q1941" s="9">
        <f t="shared" si="304"/>
        <v>29.45</v>
      </c>
      <c r="R1941" s="9">
        <f t="shared" si="305"/>
        <v>22.25</v>
      </c>
      <c r="S1941" s="9">
        <f t="shared" si="306"/>
        <v>25.35</v>
      </c>
      <c r="T1941" s="9">
        <f t="shared" si="307"/>
        <v>25.75</v>
      </c>
      <c r="U1941" s="8">
        <f t="shared" si="308"/>
        <v>25.683333333333337</v>
      </c>
      <c r="V1941" s="8">
        <f t="shared" si="309"/>
        <v>25.700000000000003</v>
      </c>
    </row>
    <row r="1942" spans="1:22" ht="13.5" x14ac:dyDescent="0.25">
      <c r="A1942" s="3">
        <f>RSI!A1942</f>
        <v>45134</v>
      </c>
      <c r="B1942" s="2">
        <f>RSI!B1942</f>
        <v>10.45</v>
      </c>
      <c r="C1942" s="2">
        <f>RSI!I1942</f>
        <v>48.945435472637627</v>
      </c>
      <c r="D1942" s="2">
        <f>MACD!E1942</f>
        <v>-2.7048970690724872E-2</v>
      </c>
      <c r="E1942" s="2">
        <f>MACD!F1942</f>
        <v>-2.288019589351771E-2</v>
      </c>
      <c r="F1942" s="2">
        <f>'Moving Avg'!D1942</f>
        <v>10.45</v>
      </c>
      <c r="G1942" s="2">
        <f>'Moving Avg'!F1942</f>
        <v>10.444999999999997</v>
      </c>
      <c r="H1942" s="2">
        <f>'Moving Avg'!G1942</f>
        <v>10.431599999999996</v>
      </c>
      <c r="I1942" s="2">
        <f>'Moving Avg'!H1942</f>
        <v>10.964135999999986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  <c r="M1942" s="8">
        <f t="shared" si="300"/>
        <v>25</v>
      </c>
      <c r="N1942" s="8">
        <f t="shared" si="301"/>
        <v>45</v>
      </c>
      <c r="O1942" s="8">
        <f t="shared" si="302"/>
        <v>0</v>
      </c>
      <c r="P1942" s="8">
        <f t="shared" si="303"/>
        <v>33</v>
      </c>
      <c r="Q1942" s="9">
        <f t="shared" si="304"/>
        <v>29.45</v>
      </c>
      <c r="R1942" s="9">
        <f t="shared" si="305"/>
        <v>22.25</v>
      </c>
      <c r="S1942" s="9">
        <f t="shared" si="306"/>
        <v>25.35</v>
      </c>
      <c r="T1942" s="9">
        <f t="shared" si="307"/>
        <v>25.75</v>
      </c>
      <c r="U1942" s="8">
        <f t="shared" si="308"/>
        <v>25.683333333333337</v>
      </c>
      <c r="V1942" s="8">
        <f t="shared" si="309"/>
        <v>25.700000000000003</v>
      </c>
    </row>
    <row r="1943" spans="1:22" ht="13.5" x14ac:dyDescent="0.25">
      <c r="A1943" s="3">
        <f>RSI!A1943</f>
        <v>45135</v>
      </c>
      <c r="B1943" s="2">
        <f>RSI!B1943</f>
        <v>10.45</v>
      </c>
      <c r="C1943" s="2">
        <f>RSI!I1943</f>
        <v>48.94543547263762</v>
      </c>
      <c r="D1943" s="2">
        <f>MACD!E1943</f>
        <v>-3.1136583522766159E-2</v>
      </c>
      <c r="E1943" s="2">
        <f>MACD!F1943</f>
        <v>-2.45314734193674E-2</v>
      </c>
      <c r="F1943" s="2">
        <f>'Moving Avg'!D1943</f>
        <v>10.45</v>
      </c>
      <c r="G1943" s="2">
        <f>'Moving Avg'!F1943</f>
        <v>10.444999999999997</v>
      </c>
      <c r="H1943" s="2">
        <f>'Moving Avg'!G1943</f>
        <v>10.440599999999995</v>
      </c>
      <c r="I1943" s="2">
        <f>'Moving Avg'!H1943</f>
        <v>10.961390999999985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  <c r="M1943" s="8">
        <f t="shared" si="300"/>
        <v>25</v>
      </c>
      <c r="N1943" s="8">
        <f t="shared" si="301"/>
        <v>45</v>
      </c>
      <c r="O1943" s="8">
        <f t="shared" si="302"/>
        <v>0</v>
      </c>
      <c r="P1943" s="8">
        <f t="shared" si="303"/>
        <v>33</v>
      </c>
      <c r="Q1943" s="9">
        <f t="shared" si="304"/>
        <v>29.45</v>
      </c>
      <c r="R1943" s="9">
        <f t="shared" si="305"/>
        <v>22.25</v>
      </c>
      <c r="S1943" s="9">
        <f t="shared" si="306"/>
        <v>25.35</v>
      </c>
      <c r="T1943" s="9">
        <f t="shared" si="307"/>
        <v>25.75</v>
      </c>
      <c r="U1943" s="8">
        <f t="shared" si="308"/>
        <v>25.683333333333337</v>
      </c>
      <c r="V1943" s="8">
        <f t="shared" si="309"/>
        <v>25.700000000000003</v>
      </c>
    </row>
    <row r="1944" spans="1:22" ht="13.5" x14ac:dyDescent="0.25">
      <c r="A1944" s="3">
        <f>RSI!A1944</f>
        <v>45138</v>
      </c>
      <c r="B1944" s="2">
        <f>RSI!B1944</f>
        <v>10.45</v>
      </c>
      <c r="C1944" s="2">
        <f>RSI!I1944</f>
        <v>48.94543547263762</v>
      </c>
      <c r="D1944" s="2">
        <f>MACD!E1944</f>
        <v>-2.6861789205730346E-2</v>
      </c>
      <c r="E1944" s="2">
        <f>MACD!F1944</f>
        <v>-2.4997536576639993E-2</v>
      </c>
      <c r="F1944" s="2">
        <f>'Moving Avg'!D1944</f>
        <v>10.45</v>
      </c>
      <c r="G1944" s="2">
        <f>'Moving Avg'!F1944</f>
        <v>10.444999999999997</v>
      </c>
      <c r="H1944" s="2">
        <f>'Moving Avg'!G1944</f>
        <v>10.449599999999997</v>
      </c>
      <c r="I1944" s="2">
        <f>'Moving Avg'!H1944</f>
        <v>10.958645999999986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  <c r="M1944" s="8">
        <f t="shared" si="300"/>
        <v>25</v>
      </c>
      <c r="N1944" s="8">
        <f t="shared" si="301"/>
        <v>45</v>
      </c>
      <c r="O1944" s="8">
        <f t="shared" si="302"/>
        <v>0</v>
      </c>
      <c r="P1944" s="8">
        <f t="shared" si="303"/>
        <v>33</v>
      </c>
      <c r="Q1944" s="9">
        <f t="shared" si="304"/>
        <v>29.45</v>
      </c>
      <c r="R1944" s="9">
        <f t="shared" si="305"/>
        <v>22.25</v>
      </c>
      <c r="S1944" s="9">
        <f t="shared" si="306"/>
        <v>25.35</v>
      </c>
      <c r="T1944" s="9">
        <f t="shared" si="307"/>
        <v>25.75</v>
      </c>
      <c r="U1944" s="8">
        <f t="shared" si="308"/>
        <v>25.683333333333337</v>
      </c>
      <c r="V1944" s="8">
        <f t="shared" si="309"/>
        <v>25.700000000000003</v>
      </c>
    </row>
    <row r="1945" spans="1:22" ht="13.5" x14ac:dyDescent="0.25">
      <c r="A1945" s="3">
        <f>RSI!A1945</f>
        <v>45139</v>
      </c>
      <c r="B1945" s="2">
        <f>RSI!B1945</f>
        <v>10.45</v>
      </c>
      <c r="C1945" s="2">
        <f>RSI!I1945</f>
        <v>48.94543547263762</v>
      </c>
      <c r="D1945" s="2">
        <f>MACD!E1945</f>
        <v>-2.3206474123087517E-2</v>
      </c>
      <c r="E1945" s="2">
        <f>MACD!F1945</f>
        <v>-2.46393240859295E-2</v>
      </c>
      <c r="F1945" s="2">
        <f>'Moving Avg'!D1945</f>
        <v>10.45</v>
      </c>
      <c r="G1945" s="2">
        <f>'Moving Avg'!F1945</f>
        <v>10.444999999999997</v>
      </c>
      <c r="H1945" s="2">
        <f>'Moving Avg'!G1945</f>
        <v>10.458599999999997</v>
      </c>
      <c r="I1945" s="2">
        <f>'Moving Avg'!H1945</f>
        <v>10.955900999999985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  <c r="M1945" s="8">
        <f t="shared" si="300"/>
        <v>25</v>
      </c>
      <c r="N1945" s="8">
        <f t="shared" si="301"/>
        <v>0</v>
      </c>
      <c r="O1945" s="8">
        <f t="shared" si="302"/>
        <v>0</v>
      </c>
      <c r="P1945" s="8">
        <f t="shared" si="303"/>
        <v>33</v>
      </c>
      <c r="Q1945" s="9">
        <f t="shared" si="304"/>
        <v>13.7</v>
      </c>
      <c r="R1945" s="9">
        <f t="shared" si="305"/>
        <v>13.25</v>
      </c>
      <c r="S1945" s="9">
        <f t="shared" si="306"/>
        <v>18.600000000000001</v>
      </c>
      <c r="T1945" s="9">
        <f t="shared" si="307"/>
        <v>14.5</v>
      </c>
      <c r="U1945" s="8">
        <f t="shared" si="308"/>
        <v>15.183333333333332</v>
      </c>
      <c r="V1945" s="8">
        <f t="shared" si="309"/>
        <v>15.012499999999999</v>
      </c>
    </row>
    <row r="1946" spans="1:22" ht="13.5" x14ac:dyDescent="0.25">
      <c r="A1946" s="3">
        <f>RSI!A1946</f>
        <v>45140</v>
      </c>
      <c r="B1946" s="2">
        <f>RSI!B1946</f>
        <v>10.45</v>
      </c>
      <c r="C1946" s="2">
        <f>RSI!I1946</f>
        <v>48.94543547263762</v>
      </c>
      <c r="D1946" s="2">
        <f>MACD!E1946</f>
        <v>-2.0078162031294866E-2</v>
      </c>
      <c r="E1946" s="2">
        <f>MACD!F1946</f>
        <v>-2.3727091675002573E-2</v>
      </c>
      <c r="F1946" s="2">
        <f>'Moving Avg'!D1946</f>
        <v>10.45</v>
      </c>
      <c r="G1946" s="2">
        <f>'Moving Avg'!F1946</f>
        <v>10.444999999999997</v>
      </c>
      <c r="H1946" s="2">
        <f>'Moving Avg'!G1946</f>
        <v>10.467599999999996</v>
      </c>
      <c r="I1946" s="2">
        <f>'Moving Avg'!H1946</f>
        <v>10.955603499999985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  <c r="M1946" s="8">
        <f t="shared" si="300"/>
        <v>25</v>
      </c>
      <c r="N1946" s="8">
        <f t="shared" si="301"/>
        <v>0</v>
      </c>
      <c r="O1946" s="8">
        <f t="shared" si="302"/>
        <v>0</v>
      </c>
      <c r="P1946" s="8">
        <f t="shared" si="303"/>
        <v>33</v>
      </c>
      <c r="Q1946" s="9">
        <f t="shared" si="304"/>
        <v>13.7</v>
      </c>
      <c r="R1946" s="9">
        <f t="shared" si="305"/>
        <v>13.25</v>
      </c>
      <c r="S1946" s="9">
        <f t="shared" si="306"/>
        <v>18.600000000000001</v>
      </c>
      <c r="T1946" s="9">
        <f t="shared" si="307"/>
        <v>14.5</v>
      </c>
      <c r="U1946" s="8">
        <f t="shared" si="308"/>
        <v>15.183333333333332</v>
      </c>
      <c r="V1946" s="8">
        <f t="shared" si="309"/>
        <v>15.012499999999999</v>
      </c>
    </row>
    <row r="1947" spans="1:22" ht="13.5" x14ac:dyDescent="0.25">
      <c r="A1947" s="3">
        <f>RSI!A1947</f>
        <v>45141</v>
      </c>
      <c r="B1947" s="2">
        <f>RSI!B1947</f>
        <v>10.45</v>
      </c>
      <c r="C1947" s="2">
        <f>RSI!I1947</f>
        <v>48.94543547263762</v>
      </c>
      <c r="D1947" s="2">
        <f>MACD!E1947</f>
        <v>-1.7398394300901288E-2</v>
      </c>
      <c r="E1947" s="2">
        <f>MACD!F1947</f>
        <v>-2.2461352200182316E-2</v>
      </c>
      <c r="F1947" s="2">
        <f>'Moving Avg'!D1947</f>
        <v>10.45</v>
      </c>
      <c r="G1947" s="2">
        <f>'Moving Avg'!F1947</f>
        <v>10.444999999999997</v>
      </c>
      <c r="H1947" s="2">
        <f>'Moving Avg'!G1947</f>
        <v>10.476599999999996</v>
      </c>
      <c r="I1947" s="2">
        <f>'Moving Avg'!H1947</f>
        <v>10.957403999999986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  <c r="M1947" s="8">
        <f t="shared" si="300"/>
        <v>25</v>
      </c>
      <c r="N1947" s="8">
        <f t="shared" si="301"/>
        <v>0</v>
      </c>
      <c r="O1947" s="8">
        <f t="shared" si="302"/>
        <v>0</v>
      </c>
      <c r="P1947" s="8">
        <f t="shared" si="303"/>
        <v>33</v>
      </c>
      <c r="Q1947" s="9">
        <f t="shared" si="304"/>
        <v>13.7</v>
      </c>
      <c r="R1947" s="9">
        <f t="shared" si="305"/>
        <v>13.25</v>
      </c>
      <c r="S1947" s="9">
        <f t="shared" si="306"/>
        <v>18.600000000000001</v>
      </c>
      <c r="T1947" s="9">
        <f t="shared" si="307"/>
        <v>14.5</v>
      </c>
      <c r="U1947" s="8">
        <f t="shared" si="308"/>
        <v>15.183333333333332</v>
      </c>
      <c r="V1947" s="8">
        <f t="shared" si="309"/>
        <v>15.012499999999999</v>
      </c>
    </row>
    <row r="1948" spans="1:22" ht="13.5" x14ac:dyDescent="0.25">
      <c r="A1948" s="3">
        <f>RSI!A1948</f>
        <v>45142</v>
      </c>
      <c r="B1948" s="2">
        <f>RSI!B1948</f>
        <v>10.45</v>
      </c>
      <c r="C1948" s="2">
        <f>RSI!I1948</f>
        <v>48.94543547263762</v>
      </c>
      <c r="D1948" s="2">
        <f>MACD!E1948</f>
        <v>-1.5100588879072063E-2</v>
      </c>
      <c r="E1948" s="2">
        <f>MACD!F1948</f>
        <v>-2.0989199535960266E-2</v>
      </c>
      <c r="F1948" s="2">
        <f>'Moving Avg'!D1948</f>
        <v>10.45</v>
      </c>
      <c r="G1948" s="2">
        <f>'Moving Avg'!F1948</f>
        <v>10.444999999999997</v>
      </c>
      <c r="H1948" s="2">
        <f>'Moving Avg'!G1948</f>
        <v>10.485599999999994</v>
      </c>
      <c r="I1948" s="2">
        <f>'Moving Avg'!H1948</f>
        <v>10.959204499999984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  <c r="M1948" s="8">
        <f t="shared" si="300"/>
        <v>25</v>
      </c>
      <c r="N1948" s="8">
        <f t="shared" si="301"/>
        <v>0</v>
      </c>
      <c r="O1948" s="8">
        <f t="shared" si="302"/>
        <v>0</v>
      </c>
      <c r="P1948" s="8">
        <f t="shared" si="303"/>
        <v>33</v>
      </c>
      <c r="Q1948" s="9">
        <f t="shared" si="304"/>
        <v>13.7</v>
      </c>
      <c r="R1948" s="9">
        <f t="shared" si="305"/>
        <v>13.25</v>
      </c>
      <c r="S1948" s="9">
        <f t="shared" si="306"/>
        <v>18.600000000000001</v>
      </c>
      <c r="T1948" s="9">
        <f t="shared" si="307"/>
        <v>14.5</v>
      </c>
      <c r="U1948" s="8">
        <f t="shared" si="308"/>
        <v>15.183333333333332</v>
      </c>
      <c r="V1948" s="8">
        <f t="shared" si="309"/>
        <v>15.012499999999999</v>
      </c>
    </row>
    <row r="1949" spans="1:22" ht="13.5" x14ac:dyDescent="0.25">
      <c r="A1949" s="3">
        <f>RSI!A1949</f>
        <v>45145</v>
      </c>
      <c r="B1949" s="2">
        <f>RSI!B1949</f>
        <v>10.45</v>
      </c>
      <c r="C1949" s="2">
        <f>RSI!I1949</f>
        <v>48.94543547263762</v>
      </c>
      <c r="D1949" s="2">
        <f>MACD!E1949</f>
        <v>-1.3128227492977373E-2</v>
      </c>
      <c r="E1949" s="2">
        <f>MACD!F1949</f>
        <v>-1.941700512736369E-2</v>
      </c>
      <c r="F1949" s="2">
        <f>'Moving Avg'!D1949</f>
        <v>10.45</v>
      </c>
      <c r="G1949" s="2">
        <f>'Moving Avg'!F1949</f>
        <v>10.444999999999997</v>
      </c>
      <c r="H1949" s="2">
        <f>'Moving Avg'!G1949</f>
        <v>10.494599999999997</v>
      </c>
      <c r="I1949" s="2">
        <f>'Moving Avg'!H1949</f>
        <v>10.961454499999986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  <c r="M1949" s="8">
        <f t="shared" si="300"/>
        <v>25</v>
      </c>
      <c r="N1949" s="8">
        <f t="shared" si="301"/>
        <v>0</v>
      </c>
      <c r="O1949" s="8">
        <f t="shared" si="302"/>
        <v>0</v>
      </c>
      <c r="P1949" s="8">
        <f t="shared" si="303"/>
        <v>33</v>
      </c>
      <c r="Q1949" s="9">
        <f t="shared" si="304"/>
        <v>13.7</v>
      </c>
      <c r="R1949" s="9">
        <f t="shared" si="305"/>
        <v>13.25</v>
      </c>
      <c r="S1949" s="9">
        <f t="shared" si="306"/>
        <v>18.600000000000001</v>
      </c>
      <c r="T1949" s="9">
        <f t="shared" si="307"/>
        <v>14.5</v>
      </c>
      <c r="U1949" s="8">
        <f t="shared" si="308"/>
        <v>15.183333333333332</v>
      </c>
      <c r="V1949" s="8">
        <f t="shared" si="309"/>
        <v>15.012499999999999</v>
      </c>
    </row>
    <row r="1950" spans="1:22" ht="13.5" x14ac:dyDescent="0.25">
      <c r="A1950" s="3">
        <f>RSI!A1950</f>
        <v>45146</v>
      </c>
      <c r="B1950" s="2">
        <f>RSI!B1950</f>
        <v>10.45</v>
      </c>
      <c r="C1950" s="2">
        <f>RSI!I1950</f>
        <v>48.94543547263762</v>
      </c>
      <c r="D1950" s="2">
        <f>MACD!E1950</f>
        <v>-1.1433320680591663E-2</v>
      </c>
      <c r="E1950" s="2">
        <f>MACD!F1950</f>
        <v>-1.7820268238009286E-2</v>
      </c>
      <c r="F1950" s="2">
        <f>'Moving Avg'!D1950</f>
        <v>10.45</v>
      </c>
      <c r="G1950" s="2">
        <f>'Moving Avg'!F1950</f>
        <v>10.444999999999997</v>
      </c>
      <c r="H1950" s="2">
        <f>'Moving Avg'!G1950</f>
        <v>10.503599999999995</v>
      </c>
      <c r="I1950" s="2">
        <f>'Moving Avg'!H1950</f>
        <v>10.963704499999984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  <c r="M1950" s="8">
        <f t="shared" si="300"/>
        <v>25</v>
      </c>
      <c r="N1950" s="8">
        <f t="shared" si="301"/>
        <v>0</v>
      </c>
      <c r="O1950" s="8">
        <f t="shared" si="302"/>
        <v>0</v>
      </c>
      <c r="P1950" s="8">
        <f t="shared" si="303"/>
        <v>33</v>
      </c>
      <c r="Q1950" s="9">
        <f t="shared" si="304"/>
        <v>13.7</v>
      </c>
      <c r="R1950" s="9">
        <f t="shared" si="305"/>
        <v>13.25</v>
      </c>
      <c r="S1950" s="9">
        <f t="shared" si="306"/>
        <v>18.600000000000001</v>
      </c>
      <c r="T1950" s="9">
        <f t="shared" si="307"/>
        <v>14.5</v>
      </c>
      <c r="U1950" s="8">
        <f t="shared" si="308"/>
        <v>15.183333333333332</v>
      </c>
      <c r="V1950" s="8">
        <f t="shared" si="309"/>
        <v>15.012499999999999</v>
      </c>
    </row>
    <row r="1951" spans="1:22" ht="13.5" x14ac:dyDescent="0.25">
      <c r="A1951" s="3">
        <f>RSI!A1951</f>
        <v>45147</v>
      </c>
      <c r="B1951" s="2">
        <f>RSI!B1951</f>
        <v>10.45</v>
      </c>
      <c r="C1951" s="2">
        <f>RSI!I1951</f>
        <v>48.94543547263762</v>
      </c>
      <c r="D1951" s="2">
        <f>MACD!E1951</f>
        <v>-9.9751079850687319E-3</v>
      </c>
      <c r="E1951" s="2">
        <f>MACD!F1951</f>
        <v>-1.6251236187421175E-2</v>
      </c>
      <c r="F1951" s="2">
        <f>'Moving Avg'!D1951</f>
        <v>10.45</v>
      </c>
      <c r="G1951" s="2">
        <f>'Moving Avg'!F1951</f>
        <v>10.444999999999997</v>
      </c>
      <c r="H1951" s="2">
        <f>'Moving Avg'!G1951</f>
        <v>10.512599999999996</v>
      </c>
      <c r="I1951" s="2">
        <f>'Moving Avg'!H1951</f>
        <v>10.965954499999986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  <c r="M1951" s="8">
        <f t="shared" si="300"/>
        <v>25</v>
      </c>
      <c r="N1951" s="8">
        <f t="shared" si="301"/>
        <v>0</v>
      </c>
      <c r="O1951" s="8">
        <f t="shared" si="302"/>
        <v>0</v>
      </c>
      <c r="P1951" s="8">
        <f t="shared" si="303"/>
        <v>33</v>
      </c>
      <c r="Q1951" s="9">
        <f t="shared" si="304"/>
        <v>13.7</v>
      </c>
      <c r="R1951" s="9">
        <f t="shared" si="305"/>
        <v>13.25</v>
      </c>
      <c r="S1951" s="9">
        <f t="shared" si="306"/>
        <v>18.600000000000001</v>
      </c>
      <c r="T1951" s="9">
        <f t="shared" si="307"/>
        <v>14.5</v>
      </c>
      <c r="U1951" s="8">
        <f t="shared" si="308"/>
        <v>15.183333333333332</v>
      </c>
      <c r="V1951" s="8">
        <f t="shared" si="309"/>
        <v>15.012499999999999</v>
      </c>
    </row>
    <row r="1952" spans="1:22" ht="13.5" x14ac:dyDescent="0.25">
      <c r="A1952" s="3">
        <f>RSI!A1952</f>
        <v>45148</v>
      </c>
      <c r="B1952" s="2">
        <f>RSI!B1952</f>
        <v>10.45</v>
      </c>
      <c r="C1952" s="2">
        <f>RSI!I1952</f>
        <v>48.94543547263762</v>
      </c>
      <c r="D1952" s="2">
        <f>MACD!E1952</f>
        <v>-8.7189572066943555E-3</v>
      </c>
      <c r="E1952" s="2">
        <f>MACD!F1952</f>
        <v>-1.4744780391275811E-2</v>
      </c>
      <c r="F1952" s="2">
        <f>'Moving Avg'!D1952</f>
        <v>10.45</v>
      </c>
      <c r="G1952" s="2">
        <f>'Moving Avg'!F1952</f>
        <v>10.447499999999996</v>
      </c>
      <c r="H1952" s="2">
        <f>'Moving Avg'!G1952</f>
        <v>10.521599999999994</v>
      </c>
      <c r="I1952" s="2">
        <f>'Moving Avg'!H1952</f>
        <v>10.968204499999988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  <c r="M1952" s="8">
        <f t="shared" si="300"/>
        <v>25</v>
      </c>
      <c r="N1952" s="8">
        <f t="shared" si="301"/>
        <v>0</v>
      </c>
      <c r="O1952" s="8">
        <f t="shared" si="302"/>
        <v>0</v>
      </c>
      <c r="P1952" s="8">
        <f t="shared" si="303"/>
        <v>33</v>
      </c>
      <c r="Q1952" s="9">
        <f t="shared" si="304"/>
        <v>13.7</v>
      </c>
      <c r="R1952" s="9">
        <f t="shared" si="305"/>
        <v>13.25</v>
      </c>
      <c r="S1952" s="9">
        <f t="shared" si="306"/>
        <v>18.600000000000001</v>
      </c>
      <c r="T1952" s="9">
        <f t="shared" si="307"/>
        <v>14.5</v>
      </c>
      <c r="U1952" s="8">
        <f t="shared" si="308"/>
        <v>15.183333333333332</v>
      </c>
      <c r="V1952" s="8">
        <f t="shared" si="309"/>
        <v>15.012499999999999</v>
      </c>
    </row>
    <row r="1953" spans="1:22" ht="13.5" x14ac:dyDescent="0.25">
      <c r="A1953" s="3">
        <f>RSI!A1953</f>
        <v>45149</v>
      </c>
      <c r="B1953" s="2">
        <f>RSI!B1953</f>
        <v>10.45</v>
      </c>
      <c r="C1953" s="2">
        <f>RSI!I1953</f>
        <v>48.945435472637612</v>
      </c>
      <c r="D1953" s="2">
        <f>MACD!E1953</f>
        <v>-7.6354321557552396E-3</v>
      </c>
      <c r="E1953" s="2">
        <f>MACD!F1953</f>
        <v>-1.3322910744171697E-2</v>
      </c>
      <c r="F1953" s="2">
        <f>'Moving Avg'!D1953</f>
        <v>10.45</v>
      </c>
      <c r="G1953" s="2">
        <f>'Moving Avg'!F1953</f>
        <v>10.449999999999998</v>
      </c>
      <c r="H1953" s="2">
        <f>'Moving Avg'!G1953</f>
        <v>10.530599999999994</v>
      </c>
      <c r="I1953" s="2">
        <f>'Moving Avg'!H1953</f>
        <v>10.970454499999986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  <c r="M1953" s="8">
        <f t="shared" si="300"/>
        <v>25</v>
      </c>
      <c r="N1953" s="8">
        <f t="shared" si="301"/>
        <v>0</v>
      </c>
      <c r="O1953" s="8">
        <f t="shared" si="302"/>
        <v>0</v>
      </c>
      <c r="P1953" s="8">
        <f t="shared" si="303"/>
        <v>33</v>
      </c>
      <c r="Q1953" s="9">
        <f t="shared" si="304"/>
        <v>13.7</v>
      </c>
      <c r="R1953" s="9">
        <f t="shared" si="305"/>
        <v>13.25</v>
      </c>
      <c r="S1953" s="9">
        <f t="shared" si="306"/>
        <v>18.600000000000001</v>
      </c>
      <c r="T1953" s="9">
        <f t="shared" si="307"/>
        <v>14.5</v>
      </c>
      <c r="U1953" s="8">
        <f t="shared" si="308"/>
        <v>15.183333333333332</v>
      </c>
      <c r="V1953" s="8">
        <f t="shared" si="309"/>
        <v>15.012499999999999</v>
      </c>
    </row>
    <row r="1954" spans="1:22" ht="13.5" x14ac:dyDescent="0.25">
      <c r="A1954" s="3">
        <f>RSI!A1954</f>
        <v>45152</v>
      </c>
      <c r="B1954" s="2">
        <f>RSI!B1954</f>
        <v>10.45</v>
      </c>
      <c r="C1954" s="2">
        <f>RSI!I1954</f>
        <v>48.945435472637605</v>
      </c>
      <c r="D1954" s="2">
        <f>MACD!E1954</f>
        <v>-6.6995030456951099E-3</v>
      </c>
      <c r="E1954" s="2">
        <f>MACD!F1954</f>
        <v>-1.1998229204476379E-2</v>
      </c>
      <c r="F1954" s="2">
        <f>'Moving Avg'!D1954</f>
        <v>10.45</v>
      </c>
      <c r="G1954" s="2">
        <f>'Moving Avg'!F1954</f>
        <v>10.449999999999998</v>
      </c>
      <c r="H1954" s="2">
        <f>'Moving Avg'!G1954</f>
        <v>10.539599999999993</v>
      </c>
      <c r="I1954" s="2">
        <f>'Moving Avg'!H1954</f>
        <v>10.972704499999987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  <c r="M1954" s="8">
        <f t="shared" si="300"/>
        <v>25</v>
      </c>
      <c r="N1954" s="8">
        <f t="shared" si="301"/>
        <v>0</v>
      </c>
      <c r="O1954" s="8">
        <f t="shared" si="302"/>
        <v>0</v>
      </c>
      <c r="P1954" s="8">
        <f t="shared" si="303"/>
        <v>33</v>
      </c>
      <c r="Q1954" s="9">
        <f t="shared" si="304"/>
        <v>13.7</v>
      </c>
      <c r="R1954" s="9">
        <f t="shared" si="305"/>
        <v>13.25</v>
      </c>
      <c r="S1954" s="9">
        <f t="shared" si="306"/>
        <v>18.600000000000001</v>
      </c>
      <c r="T1954" s="9">
        <f t="shared" si="307"/>
        <v>14.5</v>
      </c>
      <c r="U1954" s="8">
        <f t="shared" si="308"/>
        <v>15.183333333333332</v>
      </c>
      <c r="V1954" s="8">
        <f t="shared" si="309"/>
        <v>15.012499999999999</v>
      </c>
    </row>
    <row r="1955" spans="1:22" ht="13.5" x14ac:dyDescent="0.25">
      <c r="A1955" s="3">
        <f>RSI!A1955</f>
        <v>45153</v>
      </c>
      <c r="B1955" s="2">
        <f>RSI!B1955</f>
        <v>10.45</v>
      </c>
      <c r="C1955" s="2">
        <f>RSI!I1955</f>
        <v>48.945435472637612</v>
      </c>
      <c r="D1955" s="2">
        <f>MACD!E1955</f>
        <v>-5.8898776398574881E-3</v>
      </c>
      <c r="E1955" s="2">
        <f>MACD!F1955</f>
        <v>-1.0776558891552601E-2</v>
      </c>
      <c r="F1955" s="2">
        <f>'Moving Avg'!D1955</f>
        <v>10.45</v>
      </c>
      <c r="G1955" s="2">
        <f>'Moving Avg'!F1955</f>
        <v>10.449999999999998</v>
      </c>
      <c r="H1955" s="2">
        <f>'Moving Avg'!G1955</f>
        <v>10.539599999999993</v>
      </c>
      <c r="I1955" s="2">
        <f>'Moving Avg'!H1955</f>
        <v>10.974954499999988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  <c r="M1955" s="8">
        <f t="shared" si="300"/>
        <v>25</v>
      </c>
      <c r="N1955" s="8">
        <f t="shared" si="301"/>
        <v>0</v>
      </c>
      <c r="O1955" s="8">
        <f t="shared" si="302"/>
        <v>0</v>
      </c>
      <c r="P1955" s="8">
        <f t="shared" si="303"/>
        <v>33</v>
      </c>
      <c r="Q1955" s="9">
        <f t="shared" si="304"/>
        <v>13.7</v>
      </c>
      <c r="R1955" s="9">
        <f t="shared" si="305"/>
        <v>13.25</v>
      </c>
      <c r="S1955" s="9">
        <f t="shared" si="306"/>
        <v>18.600000000000001</v>
      </c>
      <c r="T1955" s="9">
        <f t="shared" si="307"/>
        <v>14.5</v>
      </c>
      <c r="U1955" s="8">
        <f t="shared" si="308"/>
        <v>15.183333333333332</v>
      </c>
      <c r="V1955" s="8">
        <f t="shared" si="309"/>
        <v>15.012499999999999</v>
      </c>
    </row>
    <row r="1956" spans="1:22" ht="13.5" x14ac:dyDescent="0.25">
      <c r="A1956" s="3">
        <f>RSI!A1956</f>
        <v>45154</v>
      </c>
      <c r="B1956" s="2">
        <f>RSI!B1956</f>
        <v>10.45</v>
      </c>
      <c r="C1956" s="2">
        <f>RSI!I1956</f>
        <v>48.94543547263762</v>
      </c>
      <c r="D1956" s="2">
        <f>MACD!E1956</f>
        <v>-5.1884346279891247E-3</v>
      </c>
      <c r="E1956" s="2">
        <f>MACD!F1956</f>
        <v>-9.6589340388399062E-3</v>
      </c>
      <c r="F1956" s="2">
        <f>'Moving Avg'!D1956</f>
        <v>10.45</v>
      </c>
      <c r="G1956" s="2">
        <f>'Moving Avg'!F1956</f>
        <v>10.449999999999998</v>
      </c>
      <c r="H1956" s="2">
        <f>'Moving Avg'!G1956</f>
        <v>10.530199999999994</v>
      </c>
      <c r="I1956" s="2">
        <f>'Moving Avg'!H1956</f>
        <v>10.977204499999988</v>
      </c>
      <c r="J1956" s="6" t="str">
        <f>OBV!F1956</f>
        <v>NEUTRAL</v>
      </c>
      <c r="K1956" s="6" t="str">
        <f>OBV!G1956</f>
        <v>NEUTRAL</v>
      </c>
      <c r="L1956" s="6" t="str">
        <f>OBV!H1956</f>
        <v>NEUTRAL</v>
      </c>
      <c r="M1956" s="8">
        <f t="shared" si="300"/>
        <v>25</v>
      </c>
      <c r="N1956" s="8">
        <f t="shared" si="301"/>
        <v>0</v>
      </c>
      <c r="O1956" s="8">
        <f t="shared" si="302"/>
        <v>0</v>
      </c>
      <c r="P1956" s="8">
        <f t="shared" si="303"/>
        <v>33</v>
      </c>
      <c r="Q1956" s="9">
        <f t="shared" si="304"/>
        <v>13.7</v>
      </c>
      <c r="R1956" s="9">
        <f t="shared" si="305"/>
        <v>13.25</v>
      </c>
      <c r="S1956" s="9">
        <f t="shared" si="306"/>
        <v>18.600000000000001</v>
      </c>
      <c r="T1956" s="9">
        <f t="shared" si="307"/>
        <v>14.5</v>
      </c>
      <c r="U1956" s="8">
        <f t="shared" si="308"/>
        <v>15.183333333333332</v>
      </c>
      <c r="V1956" s="8">
        <f t="shared" si="309"/>
        <v>15.012499999999999</v>
      </c>
    </row>
    <row r="1957" spans="1:22" ht="13.5" x14ac:dyDescent="0.25">
      <c r="A1957" s="3">
        <f>RSI!A1957</f>
        <v>45155</v>
      </c>
      <c r="B1957" s="2">
        <f>RSI!B1957</f>
        <v>10.45</v>
      </c>
      <c r="C1957" s="2">
        <f>RSI!I1957</f>
        <v>48.945435472637612</v>
      </c>
      <c r="D1957" s="2">
        <f>MACD!E1957</f>
        <v>-4.5797435545562593E-3</v>
      </c>
      <c r="E1957" s="2">
        <f>MACD!F1957</f>
        <v>-8.6430959419831772E-3</v>
      </c>
      <c r="F1957" s="2">
        <f>'Moving Avg'!D1957</f>
        <v>10.45</v>
      </c>
      <c r="G1957" s="2">
        <f>'Moving Avg'!F1957</f>
        <v>10.449999999999998</v>
      </c>
      <c r="H1957" s="2">
        <f>'Moving Avg'!G1957</f>
        <v>10.519399999999994</v>
      </c>
      <c r="I1957" s="2">
        <f>'Moving Avg'!H1957</f>
        <v>10.97945449999999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  <c r="M1957" s="8">
        <f t="shared" si="300"/>
        <v>25</v>
      </c>
      <c r="N1957" s="8">
        <f t="shared" si="301"/>
        <v>0</v>
      </c>
      <c r="O1957" s="8">
        <f t="shared" si="302"/>
        <v>0</v>
      </c>
      <c r="P1957" s="8">
        <f t="shared" si="303"/>
        <v>33</v>
      </c>
      <c r="Q1957" s="9">
        <f t="shared" si="304"/>
        <v>13.7</v>
      </c>
      <c r="R1957" s="9">
        <f t="shared" si="305"/>
        <v>13.25</v>
      </c>
      <c r="S1957" s="9">
        <f t="shared" si="306"/>
        <v>18.600000000000001</v>
      </c>
      <c r="T1957" s="9">
        <f t="shared" si="307"/>
        <v>14.5</v>
      </c>
      <c r="U1957" s="8">
        <f t="shared" si="308"/>
        <v>15.183333333333332</v>
      </c>
      <c r="V1957" s="8">
        <f t="shared" si="309"/>
        <v>15.012499999999999</v>
      </c>
    </row>
    <row r="1958" spans="1:22" ht="13.5" x14ac:dyDescent="0.25">
      <c r="A1958" s="3">
        <f>RSI!A1958</f>
        <v>45156</v>
      </c>
      <c r="B1958" s="2">
        <f>RSI!B1958</f>
        <v>10.45</v>
      </c>
      <c r="C1958" s="2">
        <f>RSI!I1958</f>
        <v>48.945435472637612</v>
      </c>
      <c r="D1958" s="2">
        <f>MACD!E1958</f>
        <v>-4.050658029164822E-3</v>
      </c>
      <c r="E1958" s="2">
        <f>MACD!F1958</f>
        <v>-7.7246083594195072E-3</v>
      </c>
      <c r="F1958" s="2">
        <f>'Moving Avg'!D1958</f>
        <v>10.45</v>
      </c>
      <c r="G1958" s="2">
        <f>'Moving Avg'!F1958</f>
        <v>10.449999999999998</v>
      </c>
      <c r="H1958" s="2">
        <f>'Moving Avg'!G1958</f>
        <v>10.508599999999994</v>
      </c>
      <c r="I1958" s="2">
        <f>'Moving Avg'!H1958</f>
        <v>10.981704499999989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  <c r="M1958" s="8">
        <f t="shared" si="300"/>
        <v>25</v>
      </c>
      <c r="N1958" s="8">
        <f t="shared" si="301"/>
        <v>0</v>
      </c>
      <c r="O1958" s="8">
        <f t="shared" si="302"/>
        <v>0</v>
      </c>
      <c r="P1958" s="8">
        <f t="shared" si="303"/>
        <v>33</v>
      </c>
      <c r="Q1958" s="9">
        <f t="shared" si="304"/>
        <v>13.7</v>
      </c>
      <c r="R1958" s="9">
        <f t="shared" si="305"/>
        <v>13.25</v>
      </c>
      <c r="S1958" s="9">
        <f t="shared" si="306"/>
        <v>18.600000000000001</v>
      </c>
      <c r="T1958" s="9">
        <f t="shared" si="307"/>
        <v>14.5</v>
      </c>
      <c r="U1958" s="8">
        <f t="shared" si="308"/>
        <v>15.183333333333332</v>
      </c>
      <c r="V1958" s="8">
        <f t="shared" si="309"/>
        <v>15.012499999999999</v>
      </c>
    </row>
    <row r="1959" spans="1:22" ht="13.5" x14ac:dyDescent="0.25">
      <c r="A1959" s="3">
        <f>RSI!A1959</f>
        <v>45159</v>
      </c>
      <c r="B1959" s="2">
        <f>RSI!B1959</f>
        <v>10.45</v>
      </c>
      <c r="C1959" s="2">
        <f>RSI!I1959</f>
        <v>48.945435472637612</v>
      </c>
      <c r="D1959" s="2">
        <f>MACD!E1959</f>
        <v>-3.5899709875710784E-3</v>
      </c>
      <c r="E1959" s="2">
        <f>MACD!F1959</f>
        <v>-6.8976808850498214E-3</v>
      </c>
      <c r="F1959" s="2">
        <f>'Moving Avg'!D1959</f>
        <v>10.45</v>
      </c>
      <c r="G1959" s="2">
        <f>'Moving Avg'!F1959</f>
        <v>10.449999999999998</v>
      </c>
      <c r="H1959" s="2">
        <f>'Moving Avg'!G1959</f>
        <v>10.491799999999994</v>
      </c>
      <c r="I1959" s="2">
        <f>'Moving Avg'!H1959</f>
        <v>10.983954499999989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  <c r="M1959" s="8">
        <f t="shared" si="300"/>
        <v>25</v>
      </c>
      <c r="N1959" s="8">
        <f t="shared" si="301"/>
        <v>0</v>
      </c>
      <c r="O1959" s="8">
        <f t="shared" si="302"/>
        <v>0</v>
      </c>
      <c r="P1959" s="8">
        <f t="shared" si="303"/>
        <v>33</v>
      </c>
      <c r="Q1959" s="9">
        <f t="shared" si="304"/>
        <v>13.7</v>
      </c>
      <c r="R1959" s="9">
        <f t="shared" si="305"/>
        <v>13.25</v>
      </c>
      <c r="S1959" s="9">
        <f t="shared" si="306"/>
        <v>18.600000000000001</v>
      </c>
      <c r="T1959" s="9">
        <f t="shared" si="307"/>
        <v>14.5</v>
      </c>
      <c r="U1959" s="8">
        <f t="shared" si="308"/>
        <v>15.183333333333332</v>
      </c>
      <c r="V1959" s="8">
        <f t="shared" si="309"/>
        <v>15.012499999999999</v>
      </c>
    </row>
    <row r="1960" spans="1:22" ht="13.5" x14ac:dyDescent="0.25">
      <c r="A1960" s="3">
        <f>RSI!A1960</f>
        <v>45160</v>
      </c>
      <c r="B1960" s="2">
        <f>RSI!B1960</f>
        <v>10.45</v>
      </c>
      <c r="C1960" s="2">
        <f>RSI!I1960</f>
        <v>48.945435472637612</v>
      </c>
      <c r="D1960" s="2">
        <f>MACD!E1960</f>
        <v>-3.1881224964358523E-3</v>
      </c>
      <c r="E1960" s="2">
        <f>MACD!F1960</f>
        <v>-6.1557692073270281E-3</v>
      </c>
      <c r="F1960" s="2">
        <f>'Moving Avg'!D1960</f>
        <v>10.45</v>
      </c>
      <c r="G1960" s="2">
        <f>'Moving Avg'!F1960</f>
        <v>10.449999999999998</v>
      </c>
      <c r="H1960" s="2">
        <f>'Moving Avg'!G1960</f>
        <v>10.474999999999993</v>
      </c>
      <c r="I1960" s="2">
        <f>'Moving Avg'!H1960</f>
        <v>10.986204499999991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  <c r="M1960" s="8">
        <f t="shared" si="300"/>
        <v>25</v>
      </c>
      <c r="N1960" s="8">
        <f t="shared" si="301"/>
        <v>0</v>
      </c>
      <c r="O1960" s="8">
        <f t="shared" si="302"/>
        <v>0</v>
      </c>
      <c r="P1960" s="8">
        <f t="shared" si="303"/>
        <v>33</v>
      </c>
      <c r="Q1960" s="9">
        <f t="shared" si="304"/>
        <v>13.7</v>
      </c>
      <c r="R1960" s="9">
        <f t="shared" si="305"/>
        <v>13.25</v>
      </c>
      <c r="S1960" s="9">
        <f t="shared" si="306"/>
        <v>18.600000000000001</v>
      </c>
      <c r="T1960" s="9">
        <f t="shared" si="307"/>
        <v>14.5</v>
      </c>
      <c r="U1960" s="8">
        <f t="shared" si="308"/>
        <v>15.183333333333332</v>
      </c>
      <c r="V1960" s="8">
        <f t="shared" si="309"/>
        <v>15.012499999999999</v>
      </c>
    </row>
    <row r="1961" spans="1:22" ht="13.5" x14ac:dyDescent="0.25">
      <c r="A1961" s="3">
        <f>RSI!A1961</f>
        <v>45161</v>
      </c>
      <c r="B1961" s="2">
        <f>RSI!B1961</f>
        <v>10.45</v>
      </c>
      <c r="C1961" s="2">
        <f>RSI!I1961</f>
        <v>48.94543547263762</v>
      </c>
      <c r="D1961" s="2">
        <f>MACD!E1961</f>
        <v>-2.8369520547020244E-3</v>
      </c>
      <c r="E1961" s="2">
        <f>MACD!F1961</f>
        <v>-5.4920057768020275E-3</v>
      </c>
      <c r="F1961" s="2">
        <f>'Moving Avg'!D1961</f>
        <v>10.45</v>
      </c>
      <c r="G1961" s="2">
        <f>'Moving Avg'!F1961</f>
        <v>10.449999999999998</v>
      </c>
      <c r="H1961" s="2">
        <f>'Moving Avg'!G1961</f>
        <v>10.458199999999994</v>
      </c>
      <c r="I1961" s="2">
        <f>'Moving Avg'!H1961</f>
        <v>10.988454499999989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  <c r="M1961" s="8">
        <f t="shared" si="300"/>
        <v>25</v>
      </c>
      <c r="N1961" s="8">
        <f t="shared" si="301"/>
        <v>0</v>
      </c>
      <c r="O1961" s="8">
        <f t="shared" si="302"/>
        <v>0</v>
      </c>
      <c r="P1961" s="8">
        <f t="shared" si="303"/>
        <v>33</v>
      </c>
      <c r="Q1961" s="9">
        <f t="shared" si="304"/>
        <v>13.7</v>
      </c>
      <c r="R1961" s="9">
        <f t="shared" si="305"/>
        <v>13.25</v>
      </c>
      <c r="S1961" s="9">
        <f t="shared" si="306"/>
        <v>18.600000000000001</v>
      </c>
      <c r="T1961" s="9">
        <f t="shared" si="307"/>
        <v>14.5</v>
      </c>
      <c r="U1961" s="8">
        <f t="shared" si="308"/>
        <v>15.183333333333332</v>
      </c>
      <c r="V1961" s="8">
        <f t="shared" si="309"/>
        <v>15.012499999999999</v>
      </c>
    </row>
    <row r="1962" spans="1:22" ht="13.5" x14ac:dyDescent="0.25">
      <c r="A1962" s="3">
        <f>RSI!A1962</f>
        <v>45162</v>
      </c>
      <c r="B1962" s="2">
        <f>RSI!B1962</f>
        <v>10.45</v>
      </c>
      <c r="C1962" s="2">
        <f>RSI!I1962</f>
        <v>48.94543547263762</v>
      </c>
      <c r="D1962" s="2">
        <f>MACD!E1962</f>
        <v>-2.5294885797855216E-3</v>
      </c>
      <c r="E1962" s="2">
        <f>MACD!F1962</f>
        <v>-4.8995023373987262E-3</v>
      </c>
      <c r="F1962" s="2">
        <f>'Moving Avg'!D1962</f>
        <v>10.45</v>
      </c>
      <c r="G1962" s="2">
        <f>'Moving Avg'!F1962</f>
        <v>10.449999999999998</v>
      </c>
      <c r="H1962" s="2">
        <f>'Moving Avg'!G1962</f>
        <v>10.441399999999994</v>
      </c>
      <c r="I1962" s="2">
        <f>'Moving Avg'!H1962</f>
        <v>10.990704499999991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  <c r="M1962" s="8">
        <f t="shared" si="300"/>
        <v>25</v>
      </c>
      <c r="N1962" s="8">
        <f t="shared" si="301"/>
        <v>0</v>
      </c>
      <c r="O1962" s="8">
        <f t="shared" si="302"/>
        <v>0</v>
      </c>
      <c r="P1962" s="8">
        <f t="shared" si="303"/>
        <v>33</v>
      </c>
      <c r="Q1962" s="9">
        <f t="shared" si="304"/>
        <v>13.7</v>
      </c>
      <c r="R1962" s="9">
        <f t="shared" si="305"/>
        <v>13.25</v>
      </c>
      <c r="S1962" s="9">
        <f t="shared" si="306"/>
        <v>18.600000000000001</v>
      </c>
      <c r="T1962" s="9">
        <f t="shared" si="307"/>
        <v>14.5</v>
      </c>
      <c r="U1962" s="8">
        <f t="shared" si="308"/>
        <v>15.183333333333332</v>
      </c>
      <c r="V1962" s="8">
        <f t="shared" si="309"/>
        <v>15.012499999999999</v>
      </c>
    </row>
    <row r="1963" spans="1:22" ht="13.5" x14ac:dyDescent="0.25">
      <c r="A1963" s="3">
        <f>RSI!A1963</f>
        <v>45163</v>
      </c>
      <c r="B1963" s="2">
        <f>RSI!B1963</f>
        <v>10.45</v>
      </c>
      <c r="C1963" s="2">
        <f>RSI!I1963</f>
        <v>48.94543547263762</v>
      </c>
      <c r="D1963" s="2">
        <f>MACD!E1963</f>
        <v>-2.2597723122057545E-3</v>
      </c>
      <c r="E1963" s="2">
        <f>MACD!F1963</f>
        <v>-4.371556332360132E-3</v>
      </c>
      <c r="F1963" s="2">
        <f>'Moving Avg'!D1963</f>
        <v>10.45</v>
      </c>
      <c r="G1963" s="2">
        <f>'Moving Avg'!F1963</f>
        <v>10.449999999999998</v>
      </c>
      <c r="H1963" s="2">
        <f>'Moving Avg'!G1963</f>
        <v>10.424399999999993</v>
      </c>
      <c r="I1963" s="2">
        <f>'Moving Avg'!H1963</f>
        <v>10.992954499999991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  <c r="M1963" s="8">
        <f t="shared" si="300"/>
        <v>25</v>
      </c>
      <c r="N1963" s="8">
        <f t="shared" si="301"/>
        <v>0</v>
      </c>
      <c r="O1963" s="8">
        <f t="shared" si="302"/>
        <v>0</v>
      </c>
      <c r="P1963" s="8">
        <f t="shared" si="303"/>
        <v>33</v>
      </c>
      <c r="Q1963" s="9">
        <f t="shared" si="304"/>
        <v>13.7</v>
      </c>
      <c r="R1963" s="9">
        <f t="shared" si="305"/>
        <v>13.25</v>
      </c>
      <c r="S1963" s="9">
        <f t="shared" si="306"/>
        <v>18.600000000000001</v>
      </c>
      <c r="T1963" s="9">
        <f t="shared" si="307"/>
        <v>14.5</v>
      </c>
      <c r="U1963" s="8">
        <f t="shared" si="308"/>
        <v>15.183333333333332</v>
      </c>
      <c r="V1963" s="8">
        <f t="shared" si="309"/>
        <v>15.012499999999999</v>
      </c>
    </row>
    <row r="1964" spans="1:22" ht="13.5" x14ac:dyDescent="0.25">
      <c r="A1964" s="3">
        <f>RSI!A1964</f>
        <v>45166</v>
      </c>
      <c r="B1964" s="2">
        <f>RSI!B1964</f>
        <v>10.45</v>
      </c>
      <c r="C1964" s="2">
        <f>RSI!I1964</f>
        <v>48.94543547263762</v>
      </c>
      <c r="D1964" s="2">
        <f>MACD!E1964</f>
        <v>-2.0227037571256545E-3</v>
      </c>
      <c r="E1964" s="2">
        <f>MACD!F1964</f>
        <v>-3.9017858173132367E-3</v>
      </c>
      <c r="F1964" s="2">
        <f>'Moving Avg'!D1964</f>
        <v>10.45</v>
      </c>
      <c r="G1964" s="2">
        <f>'Moving Avg'!F1964</f>
        <v>10.449999999999998</v>
      </c>
      <c r="H1964" s="2">
        <f>'Moving Avg'!G1964</f>
        <v>10.407399999999994</v>
      </c>
      <c r="I1964" s="2">
        <f>'Moving Avg'!H1964</f>
        <v>10.99295699999999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  <c r="M1964" s="8">
        <f t="shared" si="300"/>
        <v>25</v>
      </c>
      <c r="N1964" s="8">
        <f t="shared" si="301"/>
        <v>0</v>
      </c>
      <c r="O1964" s="8">
        <f t="shared" si="302"/>
        <v>0</v>
      </c>
      <c r="P1964" s="8">
        <f t="shared" si="303"/>
        <v>33</v>
      </c>
      <c r="Q1964" s="9">
        <f t="shared" si="304"/>
        <v>13.7</v>
      </c>
      <c r="R1964" s="9">
        <f t="shared" si="305"/>
        <v>13.25</v>
      </c>
      <c r="S1964" s="9">
        <f t="shared" si="306"/>
        <v>18.600000000000001</v>
      </c>
      <c r="T1964" s="9">
        <f t="shared" si="307"/>
        <v>14.5</v>
      </c>
      <c r="U1964" s="8">
        <f t="shared" si="308"/>
        <v>15.183333333333332</v>
      </c>
      <c r="V1964" s="8">
        <f t="shared" si="309"/>
        <v>15.012499999999999</v>
      </c>
    </row>
    <row r="1965" spans="1:22" ht="13.5" x14ac:dyDescent="0.25">
      <c r="A1965" s="3">
        <f>RSI!A1965</f>
        <v>45167</v>
      </c>
      <c r="B1965" s="2">
        <f>RSI!B1965</f>
        <v>10.45</v>
      </c>
      <c r="C1965" s="2">
        <f>RSI!I1965</f>
        <v>48.945435472637612</v>
      </c>
      <c r="D1965" s="2">
        <f>MACD!E1965</f>
        <v>-1.8139155301302168E-3</v>
      </c>
      <c r="E1965" s="2">
        <f>MACD!F1965</f>
        <v>-3.484211759876633E-3</v>
      </c>
      <c r="F1965" s="2">
        <f>'Moving Avg'!D1965</f>
        <v>10.45</v>
      </c>
      <c r="G1965" s="2">
        <f>'Moving Avg'!F1965</f>
        <v>10.449999999999998</v>
      </c>
      <c r="H1965" s="2">
        <f>'Moving Avg'!G1965</f>
        <v>10.400399999999992</v>
      </c>
      <c r="I1965" s="2">
        <f>'Moving Avg'!H1965</f>
        <v>10.990611499999991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  <c r="M1965" s="8">
        <f t="shared" si="300"/>
        <v>25</v>
      </c>
      <c r="N1965" s="8">
        <f t="shared" si="301"/>
        <v>0</v>
      </c>
      <c r="O1965" s="8">
        <f t="shared" si="302"/>
        <v>0</v>
      </c>
      <c r="P1965" s="8">
        <f t="shared" si="303"/>
        <v>33</v>
      </c>
      <c r="Q1965" s="9">
        <f t="shared" si="304"/>
        <v>13.7</v>
      </c>
      <c r="R1965" s="9">
        <f t="shared" si="305"/>
        <v>13.25</v>
      </c>
      <c r="S1965" s="9">
        <f t="shared" si="306"/>
        <v>18.600000000000001</v>
      </c>
      <c r="T1965" s="9">
        <f t="shared" si="307"/>
        <v>14.5</v>
      </c>
      <c r="U1965" s="8">
        <f t="shared" si="308"/>
        <v>15.183333333333332</v>
      </c>
      <c r="V1965" s="8">
        <f t="shared" si="309"/>
        <v>15.012499999999999</v>
      </c>
    </row>
    <row r="1966" spans="1:22" ht="13.5" x14ac:dyDescent="0.25">
      <c r="A1966" s="3">
        <f>RSI!A1966</f>
        <v>45168</v>
      </c>
      <c r="B1966" s="2">
        <f>RSI!B1966</f>
        <v>10.45</v>
      </c>
      <c r="C1966" s="2">
        <f>RSI!I1966</f>
        <v>48.945435472637605</v>
      </c>
      <c r="D1966" s="2">
        <f>MACD!E1966</f>
        <v>-1.6296636083499294E-3</v>
      </c>
      <c r="E1966" s="2">
        <f>MACD!F1966</f>
        <v>-3.1133021295712926E-3</v>
      </c>
      <c r="F1966" s="2">
        <f>'Moving Avg'!D1966</f>
        <v>10.45</v>
      </c>
      <c r="G1966" s="2">
        <f>'Moving Avg'!F1966</f>
        <v>10.449999999999998</v>
      </c>
      <c r="H1966" s="2">
        <f>'Moving Avg'!G1966</f>
        <v>10.402999999999993</v>
      </c>
      <c r="I1966" s="2">
        <f>'Moving Avg'!H1966</f>
        <v>10.988265999999989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  <c r="M1966" s="8">
        <f t="shared" si="300"/>
        <v>25</v>
      </c>
      <c r="N1966" s="8">
        <f t="shared" si="301"/>
        <v>0</v>
      </c>
      <c r="O1966" s="8">
        <f t="shared" si="302"/>
        <v>0</v>
      </c>
      <c r="P1966" s="8">
        <f t="shared" si="303"/>
        <v>33</v>
      </c>
      <c r="Q1966" s="9">
        <f t="shared" si="304"/>
        <v>13.7</v>
      </c>
      <c r="R1966" s="9">
        <f t="shared" si="305"/>
        <v>13.25</v>
      </c>
      <c r="S1966" s="9">
        <f t="shared" si="306"/>
        <v>18.600000000000001</v>
      </c>
      <c r="T1966" s="9">
        <f t="shared" si="307"/>
        <v>14.5</v>
      </c>
      <c r="U1966" s="8">
        <f t="shared" si="308"/>
        <v>15.183333333333332</v>
      </c>
      <c r="V1966" s="8">
        <f t="shared" si="309"/>
        <v>15.012499999999999</v>
      </c>
    </row>
    <row r="1967" spans="1:22" ht="13.5" x14ac:dyDescent="0.25">
      <c r="A1967" s="3">
        <f>RSI!A1967</f>
        <v>45169</v>
      </c>
      <c r="B1967" s="2">
        <f>RSI!B1967</f>
        <v>10.92</v>
      </c>
      <c r="C1967" s="2">
        <f>RSI!I1967</f>
        <v>93.127900588436816</v>
      </c>
      <c r="D1967" s="2">
        <f>MACD!E1967</f>
        <v>-3.6281549839339178E-2</v>
      </c>
      <c r="E1967" s="2">
        <f>MACD!F1967</f>
        <v>-9.7469516715248707E-3</v>
      </c>
      <c r="F1967" s="2">
        <f>'Moving Avg'!D1967</f>
        <v>10.544</v>
      </c>
      <c r="G1967" s="2">
        <f>'Moving Avg'!F1967</f>
        <v>10.473499999999998</v>
      </c>
      <c r="H1967" s="2">
        <f>'Moving Avg'!G1967</f>
        <v>10.421399999999991</v>
      </c>
      <c r="I1967" s="2">
        <f>'Moving Avg'!H1967</f>
        <v>10.987970999999991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  <c r="M1967" s="8">
        <f t="shared" si="300"/>
        <v>0</v>
      </c>
      <c r="N1967" s="8">
        <f t="shared" si="301"/>
        <v>100</v>
      </c>
      <c r="O1967" s="8">
        <f t="shared" si="302"/>
        <v>0</v>
      </c>
      <c r="P1967" s="8">
        <f t="shared" si="303"/>
        <v>83.5</v>
      </c>
      <c r="Q1967" s="9">
        <f t="shared" si="304"/>
        <v>47.524999999999999</v>
      </c>
      <c r="R1967" s="9">
        <f t="shared" si="305"/>
        <v>40.875</v>
      </c>
      <c r="S1967" s="9">
        <f t="shared" si="306"/>
        <v>52.575000000000003</v>
      </c>
      <c r="T1967" s="9">
        <f t="shared" si="307"/>
        <v>45.875</v>
      </c>
      <c r="U1967" s="8">
        <f t="shared" si="308"/>
        <v>46.991666666666674</v>
      </c>
      <c r="V1967" s="8">
        <f t="shared" si="309"/>
        <v>46.712500000000006</v>
      </c>
    </row>
    <row r="1968" spans="1:22" ht="13.5" x14ac:dyDescent="0.25">
      <c r="A1968" s="3">
        <f>RSI!A1968</f>
        <v>45170</v>
      </c>
      <c r="B1968" s="2">
        <f>RSI!B1968</f>
        <v>10.92</v>
      </c>
      <c r="C1968" s="2">
        <f>RSI!I1968</f>
        <v>93.127900588436816</v>
      </c>
      <c r="D1968" s="2">
        <f>MACD!E1968</f>
        <v>-6.8373123953769266E-2</v>
      </c>
      <c r="E1968" s="2">
        <f>MACD!F1968</f>
        <v>-2.147218612797375E-2</v>
      </c>
      <c r="F1968" s="2">
        <f>'Moving Avg'!D1968</f>
        <v>10.638</v>
      </c>
      <c r="G1968" s="2">
        <f>'Moving Avg'!F1968</f>
        <v>10.496999999999996</v>
      </c>
      <c r="H1968" s="2">
        <f>'Moving Avg'!G1968</f>
        <v>10.439799999999993</v>
      </c>
      <c r="I1968" s="2">
        <f>'Moving Avg'!H1968</f>
        <v>10.987675999999995</v>
      </c>
      <c r="J1968" s="6" t="str">
        <f>OBV!F1968</f>
        <v>BULLISH</v>
      </c>
      <c r="K1968" s="6" t="str">
        <f>OBV!G1968</f>
        <v>NEUTRAL</v>
      </c>
      <c r="L1968" s="6" t="str">
        <f>OBV!H1968</f>
        <v>CONFIRMED BULLISH</v>
      </c>
      <c r="M1968" s="8">
        <f t="shared" si="300"/>
        <v>0</v>
      </c>
      <c r="N1968" s="8">
        <f t="shared" si="301"/>
        <v>100</v>
      </c>
      <c r="O1968" s="8">
        <f t="shared" si="302"/>
        <v>0</v>
      </c>
      <c r="P1968" s="8">
        <f t="shared" si="303"/>
        <v>83.5</v>
      </c>
      <c r="Q1968" s="9">
        <f t="shared" si="304"/>
        <v>47.524999999999999</v>
      </c>
      <c r="R1968" s="9">
        <f t="shared" si="305"/>
        <v>40.875</v>
      </c>
      <c r="S1968" s="9">
        <f t="shared" si="306"/>
        <v>52.575000000000003</v>
      </c>
      <c r="T1968" s="9">
        <f t="shared" si="307"/>
        <v>45.875</v>
      </c>
      <c r="U1968" s="8">
        <f t="shared" si="308"/>
        <v>46.991666666666674</v>
      </c>
      <c r="V1968" s="8">
        <f t="shared" si="309"/>
        <v>46.712500000000006</v>
      </c>
    </row>
    <row r="1969" spans="1:22" ht="13.5" x14ac:dyDescent="0.25">
      <c r="A1969" s="3">
        <f>RSI!A1969</f>
        <v>45173</v>
      </c>
      <c r="B1969" s="2">
        <f>RSI!B1969</f>
        <v>10.92</v>
      </c>
      <c r="C1969" s="2">
        <f>RSI!I1969</f>
        <v>93.127900588436816</v>
      </c>
      <c r="D1969" s="2">
        <f>MACD!E1969</f>
        <v>-9.8093039582410668E-2</v>
      </c>
      <c r="E1969" s="2">
        <f>MACD!F1969</f>
        <v>-3.6796356818861134E-2</v>
      </c>
      <c r="F1969" s="2">
        <f>'Moving Avg'!D1969</f>
        <v>10.732000000000001</v>
      </c>
      <c r="G1969" s="2">
        <f>'Moving Avg'!F1969</f>
        <v>10.520499999999997</v>
      </c>
      <c r="H1969" s="2">
        <f>'Moving Avg'!G1969</f>
        <v>10.458199999999993</v>
      </c>
      <c r="I1969" s="2">
        <f>'Moving Avg'!H1969</f>
        <v>10.987380999999996</v>
      </c>
      <c r="J1969" s="6" t="str">
        <f>OBV!F1969</f>
        <v>BULLISH</v>
      </c>
      <c r="K1969" s="6" t="str">
        <f>OBV!G1969</f>
        <v>NEUTRAL</v>
      </c>
      <c r="L1969" s="6" t="str">
        <f>OBV!H1969</f>
        <v>CONFIRMED BULLISH</v>
      </c>
      <c r="M1969" s="8">
        <f t="shared" si="300"/>
        <v>0</v>
      </c>
      <c r="N1969" s="8">
        <f t="shared" si="301"/>
        <v>100</v>
      </c>
      <c r="O1969" s="8">
        <f t="shared" si="302"/>
        <v>0</v>
      </c>
      <c r="P1969" s="8">
        <f t="shared" si="303"/>
        <v>83.5</v>
      </c>
      <c r="Q1969" s="9">
        <f t="shared" si="304"/>
        <v>47.524999999999999</v>
      </c>
      <c r="R1969" s="9">
        <f t="shared" si="305"/>
        <v>40.875</v>
      </c>
      <c r="S1969" s="9">
        <f t="shared" si="306"/>
        <v>52.575000000000003</v>
      </c>
      <c r="T1969" s="9">
        <f t="shared" si="307"/>
        <v>45.875</v>
      </c>
      <c r="U1969" s="8">
        <f t="shared" si="308"/>
        <v>46.991666666666674</v>
      </c>
      <c r="V1969" s="8">
        <f t="shared" si="309"/>
        <v>46.712500000000006</v>
      </c>
    </row>
    <row r="1970" spans="1:22" ht="13.5" x14ac:dyDescent="0.25">
      <c r="A1970" s="3">
        <f>RSI!A1970</f>
        <v>45174</v>
      </c>
      <c r="B1970" s="2">
        <f>RSI!B1970</f>
        <v>10.92</v>
      </c>
      <c r="C1970" s="2">
        <f>RSI!I1970</f>
        <v>93.127900588436816</v>
      </c>
      <c r="D1970" s="2">
        <f>MACD!E1970</f>
        <v>-0.12561612972356961</v>
      </c>
      <c r="E1970" s="2">
        <f>MACD!F1970</f>
        <v>-5.456031139980283E-2</v>
      </c>
      <c r="F1970" s="2">
        <f>'Moving Avg'!D1970</f>
        <v>10.826000000000001</v>
      </c>
      <c r="G1970" s="2">
        <f>'Moving Avg'!F1970</f>
        <v>10.543999999999997</v>
      </c>
      <c r="H1970" s="2">
        <f>'Moving Avg'!G1970</f>
        <v>10.476599999999992</v>
      </c>
      <c r="I1970" s="2">
        <f>'Moving Avg'!H1970</f>
        <v>10.987085999999998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  <c r="M1970" s="8">
        <f t="shared" si="300"/>
        <v>0</v>
      </c>
      <c r="N1970" s="8">
        <f t="shared" si="301"/>
        <v>100</v>
      </c>
      <c r="O1970" s="8">
        <f t="shared" si="302"/>
        <v>0</v>
      </c>
      <c r="P1970" s="8">
        <f t="shared" si="303"/>
        <v>83.5</v>
      </c>
      <c r="Q1970" s="9">
        <f t="shared" si="304"/>
        <v>47.524999999999999</v>
      </c>
      <c r="R1970" s="9">
        <f t="shared" si="305"/>
        <v>40.875</v>
      </c>
      <c r="S1970" s="9">
        <f t="shared" si="306"/>
        <v>52.575000000000003</v>
      </c>
      <c r="T1970" s="9">
        <f t="shared" si="307"/>
        <v>45.875</v>
      </c>
      <c r="U1970" s="8">
        <f t="shared" si="308"/>
        <v>46.991666666666674</v>
      </c>
      <c r="V1970" s="8">
        <f t="shared" si="309"/>
        <v>46.712500000000006</v>
      </c>
    </row>
    <row r="1971" spans="1:22" ht="13.5" x14ac:dyDescent="0.25">
      <c r="A1971" s="3">
        <f>RSI!A1971</f>
        <v>45175</v>
      </c>
      <c r="B1971" s="2">
        <f>RSI!B1971</f>
        <v>10.92</v>
      </c>
      <c r="C1971" s="2">
        <f>RSI!I1971</f>
        <v>93.127900588436816</v>
      </c>
      <c r="D1971" s="2">
        <f>MACD!E1971</f>
        <v>-0.15110440684586202</v>
      </c>
      <c r="E1971" s="2">
        <f>MACD!F1971</f>
        <v>-7.3869130489014667E-2</v>
      </c>
      <c r="F1971" s="2">
        <f>'Moving Avg'!D1971</f>
        <v>10.92</v>
      </c>
      <c r="G1971" s="2">
        <f>'Moving Avg'!F1971</f>
        <v>10.567499999999997</v>
      </c>
      <c r="H1971" s="2">
        <f>'Moving Avg'!G1971</f>
        <v>10.494999999999994</v>
      </c>
      <c r="I1971" s="2">
        <f>'Moving Avg'!H1971</f>
        <v>10.986790999999998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  <c r="M1971" s="8">
        <f t="shared" si="300"/>
        <v>0</v>
      </c>
      <c r="N1971" s="8">
        <f t="shared" si="301"/>
        <v>100</v>
      </c>
      <c r="O1971" s="8">
        <f t="shared" si="302"/>
        <v>0</v>
      </c>
      <c r="P1971" s="8">
        <f t="shared" si="303"/>
        <v>83.5</v>
      </c>
      <c r="Q1971" s="9">
        <f t="shared" si="304"/>
        <v>47.524999999999999</v>
      </c>
      <c r="R1971" s="9">
        <f t="shared" si="305"/>
        <v>40.875</v>
      </c>
      <c r="S1971" s="9">
        <f t="shared" si="306"/>
        <v>52.575000000000003</v>
      </c>
      <c r="T1971" s="9">
        <f t="shared" si="307"/>
        <v>45.875</v>
      </c>
      <c r="U1971" s="8">
        <f t="shared" si="308"/>
        <v>46.991666666666674</v>
      </c>
      <c r="V1971" s="8">
        <f t="shared" si="309"/>
        <v>46.712500000000006</v>
      </c>
    </row>
    <row r="1972" spans="1:22" ht="13.5" x14ac:dyDescent="0.25">
      <c r="A1972" s="3">
        <f>RSI!A1972</f>
        <v>45176</v>
      </c>
      <c r="B1972" s="2">
        <f>RSI!B1972</f>
        <v>10.92</v>
      </c>
      <c r="C1972" s="2">
        <f>RSI!I1972</f>
        <v>93.127900588436816</v>
      </c>
      <c r="D1972" s="2">
        <f>MACD!E1972</f>
        <v>-0.17470799254741998</v>
      </c>
      <c r="E1972" s="2">
        <f>MACD!F1972</f>
        <v>-9.4036902900695732E-2</v>
      </c>
      <c r="F1972" s="2">
        <f>'Moving Avg'!D1972</f>
        <v>10.92</v>
      </c>
      <c r="G1972" s="2">
        <f>'Moving Avg'!F1972</f>
        <v>10.590999999999998</v>
      </c>
      <c r="H1972" s="2">
        <f>'Moving Avg'!G1972</f>
        <v>10.504399999999993</v>
      </c>
      <c r="I1972" s="2">
        <f>'Moving Avg'!H1972</f>
        <v>10.986495999999999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  <c r="M1972" s="8">
        <f t="shared" si="300"/>
        <v>0</v>
      </c>
      <c r="N1972" s="8">
        <f t="shared" si="301"/>
        <v>100</v>
      </c>
      <c r="O1972" s="8">
        <f t="shared" si="302"/>
        <v>0</v>
      </c>
      <c r="P1972" s="8">
        <f t="shared" si="303"/>
        <v>33</v>
      </c>
      <c r="Q1972" s="9">
        <f t="shared" si="304"/>
        <v>39.950000000000003</v>
      </c>
      <c r="R1972" s="9">
        <f t="shared" si="305"/>
        <v>28.25</v>
      </c>
      <c r="S1972" s="9">
        <f t="shared" si="306"/>
        <v>29.85</v>
      </c>
      <c r="T1972" s="9">
        <f t="shared" si="307"/>
        <v>33.25</v>
      </c>
      <c r="U1972" s="8">
        <f t="shared" si="308"/>
        <v>32.683333333333337</v>
      </c>
      <c r="V1972" s="8">
        <f t="shared" si="309"/>
        <v>32.825000000000003</v>
      </c>
    </row>
    <row r="1973" spans="1:22" ht="13.5" x14ac:dyDescent="0.25">
      <c r="A1973" s="3">
        <f>RSI!A1973</f>
        <v>45177</v>
      </c>
      <c r="B1973" s="2">
        <f>RSI!B1973</f>
        <v>10.92</v>
      </c>
      <c r="C1973" s="2">
        <f>RSI!I1973</f>
        <v>93.127900588436816</v>
      </c>
      <c r="D1973" s="2">
        <f>MACD!E1973</f>
        <v>-0.19656598142986681</v>
      </c>
      <c r="E1973" s="2">
        <f>MACD!F1973</f>
        <v>-0.11454271860652995</v>
      </c>
      <c r="F1973" s="2">
        <f>'Moving Avg'!D1973</f>
        <v>10.92</v>
      </c>
      <c r="G1973" s="2">
        <f>'Moving Avg'!F1973</f>
        <v>10.614499999999996</v>
      </c>
      <c r="H1973" s="2">
        <f>'Moving Avg'!G1973</f>
        <v>10.513799999999994</v>
      </c>
      <c r="I1973" s="2">
        <f>'Moving Avg'!H1973</f>
        <v>10.986201000000001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  <c r="M1973" s="8">
        <f t="shared" si="300"/>
        <v>0</v>
      </c>
      <c r="N1973" s="8">
        <f t="shared" si="301"/>
        <v>100</v>
      </c>
      <c r="O1973" s="8">
        <f t="shared" si="302"/>
        <v>0</v>
      </c>
      <c r="P1973" s="8">
        <f t="shared" si="303"/>
        <v>33</v>
      </c>
      <c r="Q1973" s="9">
        <f t="shared" si="304"/>
        <v>39.950000000000003</v>
      </c>
      <c r="R1973" s="9">
        <f t="shared" si="305"/>
        <v>28.25</v>
      </c>
      <c r="S1973" s="9">
        <f t="shared" si="306"/>
        <v>29.85</v>
      </c>
      <c r="T1973" s="9">
        <f t="shared" si="307"/>
        <v>33.25</v>
      </c>
      <c r="U1973" s="8">
        <f t="shared" si="308"/>
        <v>32.683333333333337</v>
      </c>
      <c r="V1973" s="8">
        <f t="shared" si="309"/>
        <v>32.825000000000003</v>
      </c>
    </row>
    <row r="1974" spans="1:22" ht="13.5" x14ac:dyDescent="0.25">
      <c r="A1974" s="3">
        <f>RSI!A1974</f>
        <v>45180</v>
      </c>
      <c r="B1974" s="2">
        <f>RSI!B1974</f>
        <v>10.92</v>
      </c>
      <c r="C1974" s="2">
        <f>RSI!I1974</f>
        <v>93.127900588436816</v>
      </c>
      <c r="D1974" s="2">
        <f>MACD!E1974</f>
        <v>-0.21680724358642856</v>
      </c>
      <c r="E1974" s="2">
        <f>MACD!F1974</f>
        <v>-0.13499562360250966</v>
      </c>
      <c r="F1974" s="2">
        <f>'Moving Avg'!D1974</f>
        <v>10.92</v>
      </c>
      <c r="G1974" s="2">
        <f>'Moving Avg'!F1974</f>
        <v>10.637999999999996</v>
      </c>
      <c r="H1974" s="2">
        <f>'Moving Avg'!G1974</f>
        <v>10.523199999999996</v>
      </c>
      <c r="I1974" s="2">
        <f>'Moving Avg'!H1974</f>
        <v>10.985906000000002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  <c r="M1974" s="8">
        <f t="shared" si="300"/>
        <v>0</v>
      </c>
      <c r="N1974" s="8">
        <f t="shared" si="301"/>
        <v>100</v>
      </c>
      <c r="O1974" s="8">
        <f t="shared" si="302"/>
        <v>0</v>
      </c>
      <c r="P1974" s="8">
        <f t="shared" si="303"/>
        <v>33</v>
      </c>
      <c r="Q1974" s="9">
        <f t="shared" si="304"/>
        <v>39.950000000000003</v>
      </c>
      <c r="R1974" s="9">
        <f t="shared" si="305"/>
        <v>28.25</v>
      </c>
      <c r="S1974" s="9">
        <f t="shared" si="306"/>
        <v>29.85</v>
      </c>
      <c r="T1974" s="9">
        <f t="shared" si="307"/>
        <v>33.25</v>
      </c>
      <c r="U1974" s="8">
        <f t="shared" si="308"/>
        <v>32.683333333333337</v>
      </c>
      <c r="V1974" s="8">
        <f t="shared" si="309"/>
        <v>32.825000000000003</v>
      </c>
    </row>
    <row r="1975" spans="1:22" ht="13.5" x14ac:dyDescent="0.25">
      <c r="A1975" s="3">
        <f>RSI!A1975</f>
        <v>45181</v>
      </c>
      <c r="B1975" s="2">
        <f>RSI!B1975</f>
        <v>10.99</v>
      </c>
      <c r="C1975" s="2">
        <f>RSI!I1975</f>
        <v>94.427338854934504</v>
      </c>
      <c r="D1975" s="2">
        <f>MACD!E1975</f>
        <v>-0.24073635503574131</v>
      </c>
      <c r="E1975" s="2">
        <f>MACD!F1975</f>
        <v>-0.15614376988915601</v>
      </c>
      <c r="F1975" s="2">
        <f>'Moving Avg'!D1975</f>
        <v>10.934000000000001</v>
      </c>
      <c r="G1975" s="2">
        <f>'Moving Avg'!F1975</f>
        <v>10.664999999999997</v>
      </c>
      <c r="H1975" s="2">
        <f>'Moving Avg'!G1975</f>
        <v>10.533999999999997</v>
      </c>
      <c r="I1975" s="2">
        <f>'Moving Avg'!H1975</f>
        <v>10.985961000000001</v>
      </c>
      <c r="J1975" s="6" t="str">
        <f>OBV!F1975</f>
        <v>BULLISH</v>
      </c>
      <c r="K1975" s="6" t="str">
        <f>OBV!G1975</f>
        <v>NEUTRAL</v>
      </c>
      <c r="L1975" s="6" t="str">
        <f>OBV!H1975</f>
        <v>CONFIRMED BULLISH</v>
      </c>
      <c r="M1975" s="8">
        <f t="shared" si="300"/>
        <v>0</v>
      </c>
      <c r="N1975" s="8">
        <f t="shared" si="301"/>
        <v>100</v>
      </c>
      <c r="O1975" s="8">
        <f t="shared" si="302"/>
        <v>0</v>
      </c>
      <c r="P1975" s="8">
        <f t="shared" si="303"/>
        <v>83.5</v>
      </c>
      <c r="Q1975" s="9">
        <f t="shared" si="304"/>
        <v>47.524999999999999</v>
      </c>
      <c r="R1975" s="9">
        <f t="shared" si="305"/>
        <v>40.875</v>
      </c>
      <c r="S1975" s="9">
        <f t="shared" si="306"/>
        <v>52.575000000000003</v>
      </c>
      <c r="T1975" s="9">
        <f t="shared" si="307"/>
        <v>45.875</v>
      </c>
      <c r="U1975" s="8">
        <f t="shared" si="308"/>
        <v>46.991666666666674</v>
      </c>
      <c r="V1975" s="8">
        <f t="shared" si="309"/>
        <v>46.712500000000006</v>
      </c>
    </row>
    <row r="1976" spans="1:22" ht="13.5" x14ac:dyDescent="0.25">
      <c r="A1976" s="3">
        <f>RSI!A1976</f>
        <v>45182</v>
      </c>
      <c r="B1976" s="2">
        <f>RSI!B1976</f>
        <v>10.99</v>
      </c>
      <c r="C1976" s="2">
        <f>RSI!I1976</f>
        <v>94.427338854934504</v>
      </c>
      <c r="D1976" s="2">
        <f>MACD!E1976</f>
        <v>-0.26289464628479742</v>
      </c>
      <c r="E1976" s="2">
        <f>MACD!F1976</f>
        <v>-0.17749394516828429</v>
      </c>
      <c r="F1976" s="2">
        <f>'Moving Avg'!D1976</f>
        <v>10.948</v>
      </c>
      <c r="G1976" s="2">
        <f>'Moving Avg'!F1976</f>
        <v>10.691999999999998</v>
      </c>
      <c r="H1976" s="2">
        <f>'Moving Avg'!G1976</f>
        <v>10.544799999999995</v>
      </c>
      <c r="I1976" s="2">
        <f>'Moving Avg'!H1976</f>
        <v>10.986016000000001</v>
      </c>
      <c r="J1976" s="6" t="str">
        <f>OBV!F1976</f>
        <v>BULLISH</v>
      </c>
      <c r="K1976" s="6" t="str">
        <f>OBV!G1976</f>
        <v>NEUTRAL</v>
      </c>
      <c r="L1976" s="6" t="str">
        <f>OBV!H1976</f>
        <v>CONFIRMED BULLISH</v>
      </c>
      <c r="M1976" s="8">
        <f t="shared" si="300"/>
        <v>0</v>
      </c>
      <c r="N1976" s="8">
        <f t="shared" si="301"/>
        <v>100</v>
      </c>
      <c r="O1976" s="8">
        <f t="shared" si="302"/>
        <v>0</v>
      </c>
      <c r="P1976" s="8">
        <f t="shared" si="303"/>
        <v>83.5</v>
      </c>
      <c r="Q1976" s="9">
        <f t="shared" si="304"/>
        <v>47.524999999999999</v>
      </c>
      <c r="R1976" s="9">
        <f t="shared" si="305"/>
        <v>40.875</v>
      </c>
      <c r="S1976" s="9">
        <f t="shared" si="306"/>
        <v>52.575000000000003</v>
      </c>
      <c r="T1976" s="9">
        <f t="shared" si="307"/>
        <v>45.875</v>
      </c>
      <c r="U1976" s="8">
        <f t="shared" si="308"/>
        <v>46.991666666666674</v>
      </c>
      <c r="V1976" s="8">
        <f t="shared" si="309"/>
        <v>46.712500000000006</v>
      </c>
    </row>
    <row r="1977" spans="1:22" ht="13.5" x14ac:dyDescent="0.25">
      <c r="A1977" s="3">
        <f>RSI!A1977</f>
        <v>45183</v>
      </c>
      <c r="B1977" s="2">
        <f>RSI!B1977</f>
        <v>10.99</v>
      </c>
      <c r="C1977" s="2">
        <f>RSI!I1977</f>
        <v>94.427338854934504</v>
      </c>
      <c r="D1977" s="2">
        <f>MACD!E1977</f>
        <v>-0.21110533434277734</v>
      </c>
      <c r="E1977" s="2">
        <f>MACD!F1977</f>
        <v>-0.18421622300318291</v>
      </c>
      <c r="F1977" s="2">
        <f>'Moving Avg'!D1977</f>
        <v>10.962</v>
      </c>
      <c r="G1977" s="2">
        <f>'Moving Avg'!F1977</f>
        <v>10.718999999999999</v>
      </c>
      <c r="H1977" s="2">
        <f>'Moving Avg'!G1977</f>
        <v>10.555599999999997</v>
      </c>
      <c r="I1977" s="2">
        <f>'Moving Avg'!H1977</f>
        <v>10.986071000000004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  <c r="M1977" s="8">
        <f t="shared" si="300"/>
        <v>0</v>
      </c>
      <c r="N1977" s="8">
        <f t="shared" si="301"/>
        <v>100</v>
      </c>
      <c r="O1977" s="8">
        <f t="shared" si="302"/>
        <v>0</v>
      </c>
      <c r="P1977" s="8">
        <f t="shared" si="303"/>
        <v>83.5</v>
      </c>
      <c r="Q1977" s="9">
        <f t="shared" si="304"/>
        <v>47.524999999999999</v>
      </c>
      <c r="R1977" s="9">
        <f t="shared" si="305"/>
        <v>40.875</v>
      </c>
      <c r="S1977" s="9">
        <f t="shared" si="306"/>
        <v>52.575000000000003</v>
      </c>
      <c r="T1977" s="9">
        <f t="shared" si="307"/>
        <v>45.875</v>
      </c>
      <c r="U1977" s="8">
        <f t="shared" si="308"/>
        <v>46.991666666666674</v>
      </c>
      <c r="V1977" s="8">
        <f t="shared" si="309"/>
        <v>46.712500000000006</v>
      </c>
    </row>
    <row r="1978" spans="1:22" ht="13.5" x14ac:dyDescent="0.25">
      <c r="A1978" s="3">
        <f>RSI!A1978</f>
        <v>45184</v>
      </c>
      <c r="B1978" s="2">
        <f>RSI!B1978</f>
        <v>11.48</v>
      </c>
      <c r="C1978" s="2">
        <f>RSI!I1978</f>
        <v>97.899623920185178</v>
      </c>
      <c r="D1978" s="2">
        <f>MACD!E1978</f>
        <v>-0.20521792089141933</v>
      </c>
      <c r="E1978" s="2">
        <f>MACD!F1978</f>
        <v>-0.18841656258083023</v>
      </c>
      <c r="F1978" s="2">
        <f>'Moving Avg'!D1978</f>
        <v>11.074000000000002</v>
      </c>
      <c r="G1978" s="2">
        <f>'Moving Avg'!F1978</f>
        <v>10.7705</v>
      </c>
      <c r="H1978" s="2">
        <f>'Moving Avg'!G1978</f>
        <v>10.576199999999996</v>
      </c>
      <c r="I1978" s="2">
        <f>'Moving Avg'!H1978</f>
        <v>10.988576000000005</v>
      </c>
      <c r="J1978" s="6" t="str">
        <f>OBV!F1978</f>
        <v>BULLISH</v>
      </c>
      <c r="K1978" s="6" t="str">
        <f>OBV!G1978</f>
        <v>NEUTRAL</v>
      </c>
      <c r="L1978" s="6" t="str">
        <f>OBV!H1978</f>
        <v>CONFIRMED BULLISH</v>
      </c>
      <c r="M1978" s="8">
        <f t="shared" si="300"/>
        <v>0</v>
      </c>
      <c r="N1978" s="8">
        <f t="shared" si="301"/>
        <v>45</v>
      </c>
      <c r="O1978" s="8">
        <f t="shared" si="302"/>
        <v>50</v>
      </c>
      <c r="P1978" s="8">
        <f t="shared" si="303"/>
        <v>83.5</v>
      </c>
      <c r="Q1978" s="9">
        <f t="shared" si="304"/>
        <v>35.774999999999999</v>
      </c>
      <c r="R1978" s="9">
        <f t="shared" si="305"/>
        <v>47.375</v>
      </c>
      <c r="S1978" s="9">
        <f t="shared" si="306"/>
        <v>56.825000000000003</v>
      </c>
      <c r="T1978" s="9">
        <f t="shared" si="307"/>
        <v>44.625</v>
      </c>
      <c r="U1978" s="8">
        <f t="shared" si="308"/>
        <v>46.658333333333339</v>
      </c>
      <c r="V1978" s="8">
        <f t="shared" si="309"/>
        <v>46.150000000000006</v>
      </c>
    </row>
    <row r="1979" spans="1:22" ht="13.5" x14ac:dyDescent="0.25">
      <c r="A1979" s="3">
        <f>RSI!A1979</f>
        <v>45187</v>
      </c>
      <c r="B1979" s="2">
        <f>RSI!B1979</f>
        <v>11.48</v>
      </c>
      <c r="C1979" s="2">
        <f>RSI!I1979</f>
        <v>97.899623920185178</v>
      </c>
      <c r="D1979" s="2">
        <f>MACD!E1979</f>
        <v>-0.20464837564159311</v>
      </c>
      <c r="E1979" s="2">
        <f>MACD!F1979</f>
        <v>-0.19166292519298284</v>
      </c>
      <c r="F1979" s="2">
        <f>'Moving Avg'!D1979</f>
        <v>11.186000000000002</v>
      </c>
      <c r="G1979" s="2">
        <f>'Moving Avg'!F1979</f>
        <v>10.821999999999999</v>
      </c>
      <c r="H1979" s="2">
        <f>'Moving Avg'!G1979</f>
        <v>10.596799999999998</v>
      </c>
      <c r="I1979" s="2">
        <f>'Moving Avg'!H1979</f>
        <v>10.991081000000007</v>
      </c>
      <c r="J1979" s="6" t="str">
        <f>OBV!F1979</f>
        <v>BULLISH</v>
      </c>
      <c r="K1979" s="6" t="str">
        <f>OBV!G1979</f>
        <v>NEUTRAL</v>
      </c>
      <c r="L1979" s="6" t="str">
        <f>OBV!H1979</f>
        <v>CONFIRMED BULLISH</v>
      </c>
      <c r="M1979" s="8">
        <f t="shared" si="300"/>
        <v>0</v>
      </c>
      <c r="N1979" s="8">
        <f t="shared" si="301"/>
        <v>45</v>
      </c>
      <c r="O1979" s="8">
        <f t="shared" si="302"/>
        <v>50</v>
      </c>
      <c r="P1979" s="8">
        <f t="shared" si="303"/>
        <v>83.5</v>
      </c>
      <c r="Q1979" s="9">
        <f t="shared" si="304"/>
        <v>35.774999999999999</v>
      </c>
      <c r="R1979" s="9">
        <f t="shared" si="305"/>
        <v>47.375</v>
      </c>
      <c r="S1979" s="9">
        <f t="shared" si="306"/>
        <v>56.825000000000003</v>
      </c>
      <c r="T1979" s="9">
        <f t="shared" si="307"/>
        <v>44.625</v>
      </c>
      <c r="U1979" s="8">
        <f t="shared" si="308"/>
        <v>46.658333333333339</v>
      </c>
      <c r="V1979" s="8">
        <f t="shared" si="309"/>
        <v>46.150000000000006</v>
      </c>
    </row>
    <row r="1980" spans="1:22" ht="13.5" x14ac:dyDescent="0.25">
      <c r="A1980" s="3">
        <f>RSI!A1980</f>
        <v>45188</v>
      </c>
      <c r="B1980" s="2">
        <f>RSI!B1980</f>
        <v>11.48</v>
      </c>
      <c r="C1980" s="2">
        <f>RSI!I1980</f>
        <v>97.899623920185178</v>
      </c>
      <c r="D1980" s="2">
        <f>MACD!E1980</f>
        <v>-0.20825174189154083</v>
      </c>
      <c r="E1980" s="2">
        <f>MACD!F1980</f>
        <v>-0.19498068853269446</v>
      </c>
      <c r="F1980" s="2">
        <f>'Moving Avg'!D1980</f>
        <v>11.284000000000001</v>
      </c>
      <c r="G1980" s="2">
        <f>'Moving Avg'!F1980</f>
        <v>10.873499999999998</v>
      </c>
      <c r="H1980" s="2">
        <f>'Moving Avg'!G1980</f>
        <v>10.6174</v>
      </c>
      <c r="I1980" s="2">
        <f>'Moving Avg'!H1980</f>
        <v>10.996033500000008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  <c r="M1980" s="8">
        <f t="shared" si="300"/>
        <v>0</v>
      </c>
      <c r="N1980" s="8">
        <f t="shared" si="301"/>
        <v>45</v>
      </c>
      <c r="O1980" s="8">
        <f t="shared" si="302"/>
        <v>50</v>
      </c>
      <c r="P1980" s="8">
        <f t="shared" si="303"/>
        <v>83.5</v>
      </c>
      <c r="Q1980" s="9">
        <f t="shared" si="304"/>
        <v>35.774999999999999</v>
      </c>
      <c r="R1980" s="9">
        <f t="shared" si="305"/>
        <v>47.375</v>
      </c>
      <c r="S1980" s="9">
        <f t="shared" si="306"/>
        <v>56.825000000000003</v>
      </c>
      <c r="T1980" s="9">
        <f t="shared" si="307"/>
        <v>44.625</v>
      </c>
      <c r="U1980" s="8">
        <f t="shared" si="308"/>
        <v>46.658333333333339</v>
      </c>
      <c r="V1980" s="8">
        <f t="shared" si="309"/>
        <v>46.150000000000006</v>
      </c>
    </row>
    <row r="1981" spans="1:22" ht="13.5" x14ac:dyDescent="0.25">
      <c r="A1981" s="3">
        <f>RSI!A1981</f>
        <v>45189</v>
      </c>
      <c r="B1981" s="2">
        <f>RSI!B1981</f>
        <v>11.48</v>
      </c>
      <c r="C1981" s="2">
        <f>RSI!I1981</f>
        <v>97.899623920185178</v>
      </c>
      <c r="D1981" s="2">
        <f>MACD!E1981</f>
        <v>-0.21508341924529972</v>
      </c>
      <c r="E1981" s="2">
        <f>MACD!F1981</f>
        <v>-0.19900123467521552</v>
      </c>
      <c r="F1981" s="2">
        <f>'Moving Avg'!D1981</f>
        <v>11.382000000000001</v>
      </c>
      <c r="G1981" s="2">
        <f>'Moving Avg'!F1981</f>
        <v>10.924999999999999</v>
      </c>
      <c r="H1981" s="2">
        <f>'Moving Avg'!G1981</f>
        <v>10.638</v>
      </c>
      <c r="I1981" s="2">
        <f>'Moving Avg'!H1981</f>
        <v>11.003333500000007</v>
      </c>
      <c r="J1981" s="6" t="str">
        <f>OBV!F1981</f>
        <v>BULLISH</v>
      </c>
      <c r="K1981" s="6" t="str">
        <f>OBV!G1981</f>
        <v>NEUTRAL</v>
      </c>
      <c r="L1981" s="6" t="str">
        <f>OBV!H1981</f>
        <v>CONFIRMED BULLISH</v>
      </c>
      <c r="M1981" s="8">
        <f t="shared" si="300"/>
        <v>0</v>
      </c>
      <c r="N1981" s="8">
        <f t="shared" si="301"/>
        <v>45</v>
      </c>
      <c r="O1981" s="8">
        <f t="shared" si="302"/>
        <v>50</v>
      </c>
      <c r="P1981" s="8">
        <f t="shared" si="303"/>
        <v>83.5</v>
      </c>
      <c r="Q1981" s="9">
        <f t="shared" si="304"/>
        <v>35.774999999999999</v>
      </c>
      <c r="R1981" s="9">
        <f t="shared" si="305"/>
        <v>47.375</v>
      </c>
      <c r="S1981" s="9">
        <f t="shared" si="306"/>
        <v>56.825000000000003</v>
      </c>
      <c r="T1981" s="9">
        <f t="shared" si="307"/>
        <v>44.625</v>
      </c>
      <c r="U1981" s="8">
        <f t="shared" si="308"/>
        <v>46.658333333333339</v>
      </c>
      <c r="V1981" s="8">
        <f t="shared" si="309"/>
        <v>46.150000000000006</v>
      </c>
    </row>
    <row r="1982" spans="1:22" ht="13.5" x14ac:dyDescent="0.25">
      <c r="A1982" s="3">
        <f>RSI!A1982</f>
        <v>45190</v>
      </c>
      <c r="B1982" s="2">
        <f>RSI!B1982</f>
        <v>11.48</v>
      </c>
      <c r="C1982" s="2">
        <f>RSI!I1982</f>
        <v>97.899623920185178</v>
      </c>
      <c r="D1982" s="2">
        <f>MACD!E1982</f>
        <v>-0.22436654629744268</v>
      </c>
      <c r="E1982" s="2">
        <f>MACD!F1982</f>
        <v>-0.20407429699966098</v>
      </c>
      <c r="F1982" s="2">
        <f>'Moving Avg'!D1982</f>
        <v>11.48</v>
      </c>
      <c r="G1982" s="2">
        <f>'Moving Avg'!F1982</f>
        <v>10.976499999999998</v>
      </c>
      <c r="H1982" s="2">
        <f>'Moving Avg'!G1982</f>
        <v>10.659600000000001</v>
      </c>
      <c r="I1982" s="2">
        <f>'Moving Avg'!H1982</f>
        <v>11.010733500000008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  <c r="M1982" s="8">
        <f t="shared" si="300"/>
        <v>0</v>
      </c>
      <c r="N1982" s="8">
        <f t="shared" si="301"/>
        <v>100</v>
      </c>
      <c r="O1982" s="8">
        <f t="shared" si="302"/>
        <v>50</v>
      </c>
      <c r="P1982" s="8">
        <f t="shared" si="303"/>
        <v>83.5</v>
      </c>
      <c r="Q1982" s="9">
        <f t="shared" si="304"/>
        <v>55.024999999999999</v>
      </c>
      <c r="R1982" s="9">
        <f t="shared" si="305"/>
        <v>58.375</v>
      </c>
      <c r="S1982" s="9">
        <f t="shared" si="306"/>
        <v>65.075000000000003</v>
      </c>
      <c r="T1982" s="9">
        <f t="shared" si="307"/>
        <v>58.375</v>
      </c>
      <c r="U1982" s="8">
        <f t="shared" si="308"/>
        <v>59.491666666666674</v>
      </c>
      <c r="V1982" s="8">
        <f t="shared" si="309"/>
        <v>59.212500000000006</v>
      </c>
    </row>
    <row r="1983" spans="1:22" ht="13.5" x14ac:dyDescent="0.25">
      <c r="A1983" s="3">
        <f>RSI!A1983</f>
        <v>45191</v>
      </c>
      <c r="B1983" s="2">
        <f>RSI!B1983</f>
        <v>11.48</v>
      </c>
      <c r="C1983" s="2">
        <f>RSI!I1983</f>
        <v>97.899623920185178</v>
      </c>
      <c r="D1983" s="2">
        <f>MACD!E1983</f>
        <v>-0.23546453420100377</v>
      </c>
      <c r="E1983" s="2">
        <f>MACD!F1983</f>
        <v>-0.21035234443992956</v>
      </c>
      <c r="F1983" s="2">
        <f>'Moving Avg'!D1983</f>
        <v>11.48</v>
      </c>
      <c r="G1983" s="2">
        <f>'Moving Avg'!F1983</f>
        <v>11.027999999999999</v>
      </c>
      <c r="H1983" s="2">
        <f>'Moving Avg'!G1983</f>
        <v>10.6812</v>
      </c>
      <c r="I1983" s="2">
        <f>'Moving Avg'!H1983</f>
        <v>11.020381500000008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  <c r="M1983" s="8">
        <f t="shared" si="300"/>
        <v>0</v>
      </c>
      <c r="N1983" s="8">
        <f t="shared" si="301"/>
        <v>100</v>
      </c>
      <c r="O1983" s="8">
        <f t="shared" si="302"/>
        <v>50</v>
      </c>
      <c r="P1983" s="8">
        <f t="shared" si="303"/>
        <v>33</v>
      </c>
      <c r="Q1983" s="9">
        <f t="shared" si="304"/>
        <v>47.45</v>
      </c>
      <c r="R1983" s="9">
        <f t="shared" si="305"/>
        <v>45.75</v>
      </c>
      <c r="S1983" s="9">
        <f t="shared" si="306"/>
        <v>42.35</v>
      </c>
      <c r="T1983" s="9">
        <f t="shared" si="307"/>
        <v>45.75</v>
      </c>
      <c r="U1983" s="8">
        <f t="shared" si="308"/>
        <v>45.183333333333337</v>
      </c>
      <c r="V1983" s="8">
        <f t="shared" si="309"/>
        <v>45.325000000000003</v>
      </c>
    </row>
    <row r="1984" spans="1:22" ht="13.5" x14ac:dyDescent="0.25">
      <c r="A1984" s="3">
        <f>RSI!A1984</f>
        <v>45194</v>
      </c>
      <c r="B1984" s="2">
        <f>RSI!B1984</f>
        <v>11.48</v>
      </c>
      <c r="C1984" s="2">
        <f>RSI!I1984</f>
        <v>97.899623920185178</v>
      </c>
      <c r="D1984" s="2">
        <f>MACD!E1984</f>
        <v>-0.24785794883540646</v>
      </c>
      <c r="E1984" s="2">
        <f>MACD!F1984</f>
        <v>-0.21785346531902494</v>
      </c>
      <c r="F1984" s="2">
        <f>'Moving Avg'!D1984</f>
        <v>11.48</v>
      </c>
      <c r="G1984" s="2">
        <f>'Moving Avg'!F1984</f>
        <v>11.079499999999998</v>
      </c>
      <c r="H1984" s="2">
        <f>'Moving Avg'!G1984</f>
        <v>10.7018</v>
      </c>
      <c r="I1984" s="2">
        <f>'Moving Avg'!H1984</f>
        <v>11.02788150000001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  <c r="M1984" s="8">
        <f t="shared" si="300"/>
        <v>0</v>
      </c>
      <c r="N1984" s="8">
        <f t="shared" si="301"/>
        <v>100</v>
      </c>
      <c r="O1984" s="8">
        <f t="shared" si="302"/>
        <v>50</v>
      </c>
      <c r="P1984" s="8">
        <f t="shared" si="303"/>
        <v>33</v>
      </c>
      <c r="Q1984" s="9">
        <f t="shared" si="304"/>
        <v>47.45</v>
      </c>
      <c r="R1984" s="9">
        <f t="shared" si="305"/>
        <v>45.75</v>
      </c>
      <c r="S1984" s="9">
        <f t="shared" si="306"/>
        <v>42.35</v>
      </c>
      <c r="T1984" s="9">
        <f t="shared" si="307"/>
        <v>45.75</v>
      </c>
      <c r="U1984" s="8">
        <f t="shared" si="308"/>
        <v>45.183333333333337</v>
      </c>
      <c r="V1984" s="8">
        <f t="shared" si="309"/>
        <v>45.325000000000003</v>
      </c>
    </row>
    <row r="1985" spans="1:22" ht="13.5" x14ac:dyDescent="0.25">
      <c r="A1985" s="3">
        <f>RSI!A1985</f>
        <v>45195</v>
      </c>
      <c r="B1985" s="2">
        <f>RSI!B1985</f>
        <v>11.48</v>
      </c>
      <c r="C1985" s="2">
        <f>RSI!I1985</f>
        <v>97.899623920185178</v>
      </c>
      <c r="D1985" s="2">
        <f>MACD!E1985</f>
        <v>-0.25035583267905004</v>
      </c>
      <c r="E1985" s="2">
        <f>MACD!F1985</f>
        <v>-0.22435393879102997</v>
      </c>
      <c r="F1985" s="2">
        <f>'Moving Avg'!D1985</f>
        <v>11.48</v>
      </c>
      <c r="G1985" s="2">
        <f>'Moving Avg'!F1985</f>
        <v>11.130999999999997</v>
      </c>
      <c r="H1985" s="2">
        <f>'Moving Avg'!G1985</f>
        <v>10.722400000000002</v>
      </c>
      <c r="I1985" s="2">
        <f>'Moving Avg'!H1985</f>
        <v>11.035381500000007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0</v>
      </c>
      <c r="N1985" s="8">
        <f t="shared" si="301"/>
        <v>100</v>
      </c>
      <c r="O1985" s="8">
        <f t="shared" si="302"/>
        <v>50</v>
      </c>
      <c r="P1985" s="8">
        <f t="shared" si="303"/>
        <v>33</v>
      </c>
      <c r="Q1985" s="9">
        <f t="shared" si="304"/>
        <v>47.45</v>
      </c>
      <c r="R1985" s="9">
        <f t="shared" si="305"/>
        <v>45.75</v>
      </c>
      <c r="S1985" s="9">
        <f t="shared" si="306"/>
        <v>42.35</v>
      </c>
      <c r="T1985" s="9">
        <f t="shared" si="307"/>
        <v>45.75</v>
      </c>
      <c r="U1985" s="8">
        <f t="shared" si="308"/>
        <v>45.183333333333337</v>
      </c>
      <c r="V1985" s="8">
        <f t="shared" si="309"/>
        <v>45.325000000000003</v>
      </c>
    </row>
    <row r="1986" spans="1:22" ht="13.5" x14ac:dyDescent="0.25">
      <c r="A1986" s="3">
        <f>RSI!A1986</f>
        <v>45197</v>
      </c>
      <c r="B1986" s="2">
        <f>RSI!B1986</f>
        <v>11.48</v>
      </c>
      <c r="C1986" s="2">
        <f>RSI!I1986</f>
        <v>97.899623920185178</v>
      </c>
      <c r="D1986" s="2">
        <f>MACD!E1986</f>
        <v>-0.25504385184225598</v>
      </c>
      <c r="E1986" s="2">
        <f>MACD!F1986</f>
        <v>-0.23049192140127517</v>
      </c>
      <c r="F1986" s="2">
        <f>'Moving Avg'!D1986</f>
        <v>11.48</v>
      </c>
      <c r="G1986" s="2">
        <f>'Moving Avg'!F1986</f>
        <v>11.182499999999994</v>
      </c>
      <c r="H1986" s="2">
        <f>'Moving Avg'!G1986</f>
        <v>10.743000000000002</v>
      </c>
      <c r="I1986" s="2">
        <f>'Moving Avg'!H1986</f>
        <v>11.040683500000009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  <c r="M1986" s="8">
        <f t="shared" ref="M1986:M2049" si="310">IF(C1986&lt;30,50, IF(C1986&gt;70, 0, 25))</f>
        <v>0</v>
      </c>
      <c r="N1986" s="8">
        <f t="shared" ref="N1986:N2049" si="311">IF(E1986-D1986&gt;0.02, 100, IF(E1986-D1986&lt;0,0,45))</f>
        <v>100</v>
      </c>
      <c r="O1986" s="8">
        <f t="shared" ref="O1986:O2049" si="312">IF(F1986-I1986&gt;10,100,IF(F1986-I1986&gt;5,75, IF(F1986-I1986&gt;0,50,0)))</f>
        <v>50</v>
      </c>
      <c r="P1986" s="8">
        <f t="shared" ref="P1986:P2049" si="313">IF(L1986="confirmed bullish", 34, IF(L1986="bullish divergence",17, 0))+IF(J1986="bullish",33,IF(J1986="bearish",0,16.5))+IF(K1986="strong",33,IF(K1986="weak",0,16.5))</f>
        <v>33</v>
      </c>
      <c r="Q1986" s="9">
        <f t="shared" si="304"/>
        <v>47.45</v>
      </c>
      <c r="R1986" s="9">
        <f t="shared" si="305"/>
        <v>45.75</v>
      </c>
      <c r="S1986" s="9">
        <f t="shared" si="306"/>
        <v>42.35</v>
      </c>
      <c r="T1986" s="9">
        <f t="shared" si="307"/>
        <v>45.75</v>
      </c>
      <c r="U1986" s="8">
        <f t="shared" si="308"/>
        <v>45.183333333333337</v>
      </c>
      <c r="V1986" s="8">
        <f t="shared" si="309"/>
        <v>45.325000000000003</v>
      </c>
    </row>
    <row r="1987" spans="1:22" ht="13.5" x14ac:dyDescent="0.25">
      <c r="A1987" s="3">
        <f>RSI!A1987</f>
        <v>45198</v>
      </c>
      <c r="B1987" s="2">
        <f>RSI!B1987</f>
        <v>11.48</v>
      </c>
      <c r="C1987" s="2">
        <f>RSI!I1987</f>
        <v>97.899623920185178</v>
      </c>
      <c r="D1987" s="2">
        <f>MACD!E1987</f>
        <v>-0.26139436427106766</v>
      </c>
      <c r="E1987" s="2">
        <f>MACD!F1987</f>
        <v>-0.23667240997523367</v>
      </c>
      <c r="F1987" s="2">
        <f>'Moving Avg'!D1987</f>
        <v>11.48</v>
      </c>
      <c r="G1987" s="2">
        <f>'Moving Avg'!F1987</f>
        <v>11.210499999999994</v>
      </c>
      <c r="H1987" s="2">
        <f>'Moving Avg'!G1987</f>
        <v>10.763600000000004</v>
      </c>
      <c r="I1987" s="2">
        <f>'Moving Avg'!H1987</f>
        <v>11.043688000000008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  <c r="M1987" s="8">
        <f t="shared" si="310"/>
        <v>0</v>
      </c>
      <c r="N1987" s="8">
        <f t="shared" si="311"/>
        <v>100</v>
      </c>
      <c r="O1987" s="8">
        <f t="shared" si="312"/>
        <v>50</v>
      </c>
      <c r="P1987" s="8">
        <f t="shared" si="313"/>
        <v>33</v>
      </c>
      <c r="Q1987" s="9">
        <f t="shared" ref="Q1987:Q2050" si="314">0.35*M1987+N1987*0.35+O1987*0.15+P1987*0.15</f>
        <v>47.45</v>
      </c>
      <c r="R1987" s="9">
        <f t="shared" ref="R1987:R2050" si="315">M1987*0.2+N1987*0.2+O1987*0.35+P1987*0.25</f>
        <v>45.75</v>
      </c>
      <c r="S1987" s="9">
        <f t="shared" ref="S1987:S2050" si="316">M1987*0.15+N1987*0.15+O1987*0.25+P1987*0.45</f>
        <v>42.35</v>
      </c>
      <c r="T1987" s="9">
        <f t="shared" ref="T1987:T2050" si="317">0.25*SUM(M1987:P1987)</f>
        <v>45.75</v>
      </c>
      <c r="U1987" s="8">
        <f t="shared" ref="U1987:U2050" si="318">SUM(Q1987:S1987)/3</f>
        <v>45.183333333333337</v>
      </c>
      <c r="V1987" s="8">
        <f t="shared" ref="V1987:V2050" si="319">SUM(Q1987:T1987)/4</f>
        <v>45.325000000000003</v>
      </c>
    </row>
    <row r="1988" spans="1:22" ht="13.5" x14ac:dyDescent="0.25">
      <c r="A1988" s="3">
        <f>RSI!A1988</f>
        <v>45201</v>
      </c>
      <c r="B1988" s="2">
        <f>RSI!B1988</f>
        <v>11.48</v>
      </c>
      <c r="C1988" s="2">
        <f>RSI!I1988</f>
        <v>97.899623920185178</v>
      </c>
      <c r="D1988" s="2">
        <f>MACD!E1988</f>
        <v>-0.19359041401704857</v>
      </c>
      <c r="E1988" s="2">
        <f>MACD!F1988</f>
        <v>-0.22805601078359666</v>
      </c>
      <c r="F1988" s="2">
        <f>'Moving Avg'!D1988</f>
        <v>11.48</v>
      </c>
      <c r="G1988" s="2">
        <f>'Moving Avg'!F1988</f>
        <v>11.238499999999995</v>
      </c>
      <c r="H1988" s="2">
        <f>'Moving Avg'!G1988</f>
        <v>10.784200000000004</v>
      </c>
      <c r="I1988" s="2">
        <f>'Moving Avg'!H1988</f>
        <v>11.046692500000011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  <c r="M1988" s="8">
        <f t="shared" si="310"/>
        <v>0</v>
      </c>
      <c r="N1988" s="8">
        <f t="shared" si="311"/>
        <v>0</v>
      </c>
      <c r="O1988" s="8">
        <f t="shared" si="312"/>
        <v>50</v>
      </c>
      <c r="P1988" s="8">
        <f t="shared" si="313"/>
        <v>33</v>
      </c>
      <c r="Q1988" s="9">
        <f t="shared" si="314"/>
        <v>12.45</v>
      </c>
      <c r="R1988" s="9">
        <f t="shared" si="315"/>
        <v>25.75</v>
      </c>
      <c r="S1988" s="9">
        <f t="shared" si="316"/>
        <v>27.35</v>
      </c>
      <c r="T1988" s="9">
        <f t="shared" si="317"/>
        <v>20.75</v>
      </c>
      <c r="U1988" s="8">
        <f t="shared" si="318"/>
        <v>21.850000000000005</v>
      </c>
      <c r="V1988" s="8">
        <f t="shared" si="319"/>
        <v>21.575000000000003</v>
      </c>
    </row>
    <row r="1989" spans="1:22" ht="13.5" x14ac:dyDescent="0.25">
      <c r="A1989" s="3">
        <f>RSI!A1989</f>
        <v>45202</v>
      </c>
      <c r="B1989" s="2">
        <f>RSI!B1989</f>
        <v>11.48</v>
      </c>
      <c r="C1989" s="2">
        <f>RSI!I1989</f>
        <v>97.899623920185178</v>
      </c>
      <c r="D1989" s="2">
        <f>MACD!E1989</f>
        <v>-0.13826150240473112</v>
      </c>
      <c r="E1989" s="2">
        <f>MACD!F1989</f>
        <v>-0.21009710910782356</v>
      </c>
      <c r="F1989" s="2">
        <f>'Moving Avg'!D1989</f>
        <v>11.48</v>
      </c>
      <c r="G1989" s="2">
        <f>'Moving Avg'!F1989</f>
        <v>11.266499999999997</v>
      </c>
      <c r="H1989" s="2">
        <f>'Moving Avg'!G1989</f>
        <v>10.804800000000006</v>
      </c>
      <c r="I1989" s="2">
        <f>'Moving Avg'!H1989</f>
        <v>11.049247500000012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  <c r="M1989" s="8">
        <f t="shared" si="310"/>
        <v>0</v>
      </c>
      <c r="N1989" s="8">
        <f t="shared" si="311"/>
        <v>0</v>
      </c>
      <c r="O1989" s="8">
        <f t="shared" si="312"/>
        <v>50</v>
      </c>
      <c r="P1989" s="8">
        <f t="shared" si="313"/>
        <v>33</v>
      </c>
      <c r="Q1989" s="9">
        <f t="shared" si="314"/>
        <v>12.45</v>
      </c>
      <c r="R1989" s="9">
        <f t="shared" si="315"/>
        <v>25.75</v>
      </c>
      <c r="S1989" s="9">
        <f t="shared" si="316"/>
        <v>27.35</v>
      </c>
      <c r="T1989" s="9">
        <f t="shared" si="317"/>
        <v>20.75</v>
      </c>
      <c r="U1989" s="8">
        <f t="shared" si="318"/>
        <v>21.850000000000005</v>
      </c>
      <c r="V1989" s="8">
        <f t="shared" si="319"/>
        <v>21.575000000000003</v>
      </c>
    </row>
    <row r="1990" spans="1:22" ht="13.5" x14ac:dyDescent="0.25">
      <c r="A1990" s="3">
        <f>RSI!A1990</f>
        <v>45203</v>
      </c>
      <c r="B1990" s="2">
        <f>RSI!B1990</f>
        <v>11.48</v>
      </c>
      <c r="C1990" s="2">
        <f>RSI!I1990</f>
        <v>97.899623920185178</v>
      </c>
      <c r="D1990" s="2">
        <f>MACD!E1990</f>
        <v>-9.3337010373373275E-2</v>
      </c>
      <c r="E1990" s="2">
        <f>MACD!F1990</f>
        <v>-0.18674508936093351</v>
      </c>
      <c r="F1990" s="2">
        <f>'Moving Avg'!D1990</f>
        <v>11.48</v>
      </c>
      <c r="G1990" s="2">
        <f>'Moving Avg'!F1990</f>
        <v>11.294499999999996</v>
      </c>
      <c r="H1990" s="2">
        <f>'Moving Avg'!G1990</f>
        <v>10.825400000000004</v>
      </c>
      <c r="I1990" s="2">
        <f>'Moving Avg'!H1990</f>
        <v>11.051802500000013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  <c r="M1990" s="8">
        <f t="shared" si="310"/>
        <v>0</v>
      </c>
      <c r="N1990" s="8">
        <f t="shared" si="311"/>
        <v>0</v>
      </c>
      <c r="O1990" s="8">
        <f t="shared" si="312"/>
        <v>50</v>
      </c>
      <c r="P1990" s="8">
        <f t="shared" si="313"/>
        <v>33</v>
      </c>
      <c r="Q1990" s="9">
        <f t="shared" si="314"/>
        <v>12.45</v>
      </c>
      <c r="R1990" s="9">
        <f t="shared" si="315"/>
        <v>25.75</v>
      </c>
      <c r="S1990" s="9">
        <f t="shared" si="316"/>
        <v>27.35</v>
      </c>
      <c r="T1990" s="9">
        <f t="shared" si="317"/>
        <v>20.75</v>
      </c>
      <c r="U1990" s="8">
        <f t="shared" si="318"/>
        <v>21.850000000000005</v>
      </c>
      <c r="V1990" s="8">
        <f t="shared" si="319"/>
        <v>21.575000000000003</v>
      </c>
    </row>
    <row r="1991" spans="1:22" ht="13.5" x14ac:dyDescent="0.25">
      <c r="A1991" s="3">
        <f>RSI!A1991</f>
        <v>45204</v>
      </c>
      <c r="B1991" s="2">
        <f>RSI!B1991</f>
        <v>11.48</v>
      </c>
      <c r="C1991" s="2">
        <f>RSI!I1991</f>
        <v>97.899623920185178</v>
      </c>
      <c r="D1991" s="2">
        <f>MACD!E1991</f>
        <v>-5.7076089147969356E-2</v>
      </c>
      <c r="E1991" s="2">
        <f>MACD!F1991</f>
        <v>-0.16081128931834068</v>
      </c>
      <c r="F1991" s="2">
        <f>'Moving Avg'!D1991</f>
        <v>11.48</v>
      </c>
      <c r="G1991" s="2">
        <f>'Moving Avg'!F1991</f>
        <v>11.322499999999996</v>
      </c>
      <c r="H1991" s="2">
        <f>'Moving Avg'!G1991</f>
        <v>10.846000000000005</v>
      </c>
      <c r="I1991" s="2">
        <f>'Moving Avg'!H1991</f>
        <v>11.054357500000014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  <c r="M1991" s="8">
        <f t="shared" si="310"/>
        <v>0</v>
      </c>
      <c r="N1991" s="8">
        <f t="shared" si="311"/>
        <v>0</v>
      </c>
      <c r="O1991" s="8">
        <f t="shared" si="312"/>
        <v>50</v>
      </c>
      <c r="P1991" s="8">
        <f t="shared" si="313"/>
        <v>33</v>
      </c>
      <c r="Q1991" s="9">
        <f t="shared" si="314"/>
        <v>12.45</v>
      </c>
      <c r="R1991" s="9">
        <f t="shared" si="315"/>
        <v>25.75</v>
      </c>
      <c r="S1991" s="9">
        <f t="shared" si="316"/>
        <v>27.35</v>
      </c>
      <c r="T1991" s="9">
        <f t="shared" si="317"/>
        <v>20.75</v>
      </c>
      <c r="U1991" s="8">
        <f t="shared" si="318"/>
        <v>21.850000000000005</v>
      </c>
      <c r="V1991" s="8">
        <f t="shared" si="319"/>
        <v>21.575000000000003</v>
      </c>
    </row>
    <row r="1992" spans="1:22" ht="13.5" x14ac:dyDescent="0.25">
      <c r="A1992" s="3">
        <f>RSI!A1992</f>
        <v>45205</v>
      </c>
      <c r="B1992" s="2">
        <f>RSI!B1992</f>
        <v>11.48</v>
      </c>
      <c r="C1992" s="2">
        <f>RSI!I1992</f>
        <v>97.899623920185178</v>
      </c>
      <c r="D1992" s="2">
        <f>MACD!E1992</f>
        <v>-2.8016095718973233E-2</v>
      </c>
      <c r="E1992" s="2">
        <f>MACD!F1992</f>
        <v>-0.13425225059846718</v>
      </c>
      <c r="F1992" s="2">
        <f>'Moving Avg'!D1992</f>
        <v>11.48</v>
      </c>
      <c r="G1992" s="2">
        <f>'Moving Avg'!F1992</f>
        <v>11.350499999999997</v>
      </c>
      <c r="H1992" s="2">
        <f>'Moving Avg'!G1992</f>
        <v>10.866600000000005</v>
      </c>
      <c r="I1992" s="2">
        <f>'Moving Avg'!H1992</f>
        <v>11.056912500000015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  <c r="M1992" s="8">
        <f t="shared" si="310"/>
        <v>0</v>
      </c>
      <c r="N1992" s="8">
        <f t="shared" si="311"/>
        <v>0</v>
      </c>
      <c r="O1992" s="8">
        <f t="shared" si="312"/>
        <v>50</v>
      </c>
      <c r="P1992" s="8">
        <f t="shared" si="313"/>
        <v>33</v>
      </c>
      <c r="Q1992" s="9">
        <f t="shared" si="314"/>
        <v>12.45</v>
      </c>
      <c r="R1992" s="9">
        <f t="shared" si="315"/>
        <v>25.75</v>
      </c>
      <c r="S1992" s="9">
        <f t="shared" si="316"/>
        <v>27.35</v>
      </c>
      <c r="T1992" s="9">
        <f t="shared" si="317"/>
        <v>20.75</v>
      </c>
      <c r="U1992" s="8">
        <f t="shared" si="318"/>
        <v>21.850000000000005</v>
      </c>
      <c r="V1992" s="8">
        <f t="shared" si="319"/>
        <v>21.575000000000003</v>
      </c>
    </row>
    <row r="1993" spans="1:22" ht="13.5" x14ac:dyDescent="0.25">
      <c r="A1993" s="3">
        <f>RSI!A1993</f>
        <v>45208</v>
      </c>
      <c r="B1993" s="2">
        <f>RSI!B1993</f>
        <v>11.48</v>
      </c>
      <c r="C1993" s="2">
        <f>RSI!I1993</f>
        <v>97.899623920185178</v>
      </c>
      <c r="D1993" s="2">
        <f>MACD!E1993</f>
        <v>-4.9290228533038771E-3</v>
      </c>
      <c r="E1993" s="2">
        <f>MACD!F1993</f>
        <v>-0.10838760504943452</v>
      </c>
      <c r="F1993" s="2">
        <f>'Moving Avg'!D1993</f>
        <v>11.48</v>
      </c>
      <c r="G1993" s="2">
        <f>'Moving Avg'!F1993</f>
        <v>11.378499999999997</v>
      </c>
      <c r="H1993" s="2">
        <f>'Moving Avg'!G1993</f>
        <v>10.887200000000005</v>
      </c>
      <c r="I1993" s="2">
        <f>'Moving Avg'!H1993</f>
        <v>11.057020000000016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  <c r="M1993" s="8">
        <f t="shared" si="310"/>
        <v>0</v>
      </c>
      <c r="N1993" s="8">
        <f t="shared" si="311"/>
        <v>0</v>
      </c>
      <c r="O1993" s="8">
        <f t="shared" si="312"/>
        <v>50</v>
      </c>
      <c r="P1993" s="8">
        <f t="shared" si="313"/>
        <v>33</v>
      </c>
      <c r="Q1993" s="9">
        <f t="shared" si="314"/>
        <v>12.45</v>
      </c>
      <c r="R1993" s="9">
        <f t="shared" si="315"/>
        <v>25.75</v>
      </c>
      <c r="S1993" s="9">
        <f t="shared" si="316"/>
        <v>27.35</v>
      </c>
      <c r="T1993" s="9">
        <f t="shared" si="317"/>
        <v>20.75</v>
      </c>
      <c r="U1993" s="8">
        <f t="shared" si="318"/>
        <v>21.850000000000005</v>
      </c>
      <c r="V1993" s="8">
        <f t="shared" si="319"/>
        <v>21.575000000000003</v>
      </c>
    </row>
    <row r="1994" spans="1:22" ht="13.5" x14ac:dyDescent="0.25">
      <c r="A1994" s="3">
        <f>RSI!A1994</f>
        <v>45209</v>
      </c>
      <c r="B1994" s="2">
        <f>RSI!B1994</f>
        <v>11.48</v>
      </c>
      <c r="C1994" s="2">
        <f>RSI!I1994</f>
        <v>97.899623920185178</v>
      </c>
      <c r="D1994" s="2">
        <f>MACD!E1994</f>
        <v>1.3215310848897488E-2</v>
      </c>
      <c r="E1994" s="2">
        <f>MACD!F1994</f>
        <v>-8.4067021869768124E-2</v>
      </c>
      <c r="F1994" s="2">
        <f>'Moving Avg'!D1994</f>
        <v>11.48</v>
      </c>
      <c r="G1994" s="2">
        <f>'Moving Avg'!F1994</f>
        <v>11.406499999999998</v>
      </c>
      <c r="H1994" s="2">
        <f>'Moving Avg'!G1994</f>
        <v>10.907800000000007</v>
      </c>
      <c r="I1994" s="2">
        <f>'Moving Avg'!H1994</f>
        <v>11.057127500000018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  <c r="M1994" s="8">
        <f t="shared" si="310"/>
        <v>0</v>
      </c>
      <c r="N1994" s="8">
        <f t="shared" si="311"/>
        <v>0</v>
      </c>
      <c r="O1994" s="8">
        <f t="shared" si="312"/>
        <v>50</v>
      </c>
      <c r="P1994" s="8">
        <f t="shared" si="313"/>
        <v>33</v>
      </c>
      <c r="Q1994" s="9">
        <f t="shared" si="314"/>
        <v>12.45</v>
      </c>
      <c r="R1994" s="9">
        <f t="shared" si="315"/>
        <v>25.75</v>
      </c>
      <c r="S1994" s="9">
        <f t="shared" si="316"/>
        <v>27.35</v>
      </c>
      <c r="T1994" s="9">
        <f t="shared" si="317"/>
        <v>20.75</v>
      </c>
      <c r="U1994" s="8">
        <f t="shared" si="318"/>
        <v>21.850000000000005</v>
      </c>
      <c r="V1994" s="8">
        <f t="shared" si="319"/>
        <v>21.575000000000003</v>
      </c>
    </row>
    <row r="1995" spans="1:22" ht="13.5" x14ac:dyDescent="0.25">
      <c r="A1995" s="3">
        <f>RSI!A1995</f>
        <v>45210</v>
      </c>
      <c r="B1995" s="2">
        <f>RSI!B1995</f>
        <v>11.48</v>
      </c>
      <c r="C1995" s="2">
        <f>RSI!I1995</f>
        <v>97.899623920185178</v>
      </c>
      <c r="D1995" s="2">
        <f>MACD!E1995</f>
        <v>2.7280355078840302E-2</v>
      </c>
      <c r="E1995" s="2">
        <f>MACD!F1995</f>
        <v>-6.1797546480046442E-2</v>
      </c>
      <c r="F1995" s="2">
        <f>'Moving Avg'!D1995</f>
        <v>11.48</v>
      </c>
      <c r="G1995" s="2">
        <f>'Moving Avg'!F1995</f>
        <v>11.430999999999997</v>
      </c>
      <c r="H1995" s="2">
        <f>'Moving Avg'!G1995</f>
        <v>10.928400000000005</v>
      </c>
      <c r="I1995" s="2">
        <f>'Moving Avg'!H1995</f>
        <v>11.057235000000016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  <c r="M1995" s="8">
        <f t="shared" si="310"/>
        <v>0</v>
      </c>
      <c r="N1995" s="8">
        <f t="shared" si="311"/>
        <v>0</v>
      </c>
      <c r="O1995" s="8">
        <f t="shared" si="312"/>
        <v>50</v>
      </c>
      <c r="P1995" s="8">
        <f t="shared" si="313"/>
        <v>33</v>
      </c>
      <c r="Q1995" s="9">
        <f t="shared" si="314"/>
        <v>12.45</v>
      </c>
      <c r="R1995" s="9">
        <f t="shared" si="315"/>
        <v>25.75</v>
      </c>
      <c r="S1995" s="9">
        <f t="shared" si="316"/>
        <v>27.35</v>
      </c>
      <c r="T1995" s="9">
        <f t="shared" si="317"/>
        <v>20.75</v>
      </c>
      <c r="U1995" s="8">
        <f t="shared" si="318"/>
        <v>21.850000000000005</v>
      </c>
      <c r="V1995" s="8">
        <f t="shared" si="319"/>
        <v>21.575000000000003</v>
      </c>
    </row>
    <row r="1996" spans="1:22" ht="13.5" x14ac:dyDescent="0.25">
      <c r="A1996" s="3">
        <f>RSI!A1996</f>
        <v>45211</v>
      </c>
      <c r="B1996" s="2">
        <f>RSI!B1996</f>
        <v>10.97</v>
      </c>
      <c r="C1996" s="2">
        <f>RSI!I1996</f>
        <v>28.280052536836777</v>
      </c>
      <c r="D1996" s="2">
        <f>MACD!E1996</f>
        <v>7.5766867166928265E-2</v>
      </c>
      <c r="E1996" s="2">
        <f>MACD!F1996</f>
        <v>-3.4284663750651506E-2</v>
      </c>
      <c r="F1996" s="2">
        <f>'Moving Avg'!D1996</f>
        <v>11.378</v>
      </c>
      <c r="G1996" s="2">
        <f>'Moving Avg'!F1996</f>
        <v>11.429999999999998</v>
      </c>
      <c r="H1996" s="2">
        <f>'Moving Avg'!G1996</f>
        <v>10.938800000000006</v>
      </c>
      <c r="I1996" s="2">
        <f>'Moving Avg'!H1996</f>
        <v>11.054792500000017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  <c r="M1996" s="8">
        <f t="shared" si="310"/>
        <v>50</v>
      </c>
      <c r="N1996" s="8">
        <f t="shared" si="311"/>
        <v>0</v>
      </c>
      <c r="O1996" s="8">
        <f t="shared" si="312"/>
        <v>50</v>
      </c>
      <c r="P1996" s="8">
        <f t="shared" si="313"/>
        <v>16.5</v>
      </c>
      <c r="Q1996" s="9">
        <f t="shared" si="314"/>
        <v>27.475000000000001</v>
      </c>
      <c r="R1996" s="9">
        <f t="shared" si="315"/>
        <v>31.625</v>
      </c>
      <c r="S1996" s="9">
        <f t="shared" si="316"/>
        <v>27.425000000000001</v>
      </c>
      <c r="T1996" s="9">
        <f t="shared" si="317"/>
        <v>29.125</v>
      </c>
      <c r="U1996" s="8">
        <f t="shared" si="318"/>
        <v>28.841666666666669</v>
      </c>
      <c r="V1996" s="8">
        <f t="shared" si="319"/>
        <v>28.912500000000001</v>
      </c>
    </row>
    <row r="1997" spans="1:22" ht="13.5" x14ac:dyDescent="0.25">
      <c r="A1997" s="3">
        <f>RSI!A1997</f>
        <v>45212</v>
      </c>
      <c r="B1997" s="2">
        <f>RSI!B1997</f>
        <v>10.97</v>
      </c>
      <c r="C1997" s="2">
        <f>RSI!I1997</f>
        <v>28.280052536836777</v>
      </c>
      <c r="D1997" s="2">
        <f>MACD!E1997</f>
        <v>0.11870340094344201</v>
      </c>
      <c r="E1997" s="2">
        <f>MACD!F1997</f>
        <v>-3.6870508118328031E-3</v>
      </c>
      <c r="F1997" s="2">
        <f>'Moving Avg'!D1997</f>
        <v>11.276</v>
      </c>
      <c r="G1997" s="2">
        <f>'Moving Avg'!F1997</f>
        <v>11.428999999999998</v>
      </c>
      <c r="H1997" s="2">
        <f>'Moving Avg'!G1997</f>
        <v>10.949200000000005</v>
      </c>
      <c r="I1997" s="2">
        <f>'Moving Avg'!H1997</f>
        <v>11.052350000000015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0"/>
        <v>50</v>
      </c>
      <c r="N1997" s="8">
        <f t="shared" si="311"/>
        <v>0</v>
      </c>
      <c r="O1997" s="8">
        <f t="shared" si="312"/>
        <v>50</v>
      </c>
      <c r="P1997" s="8">
        <f t="shared" si="313"/>
        <v>16.5</v>
      </c>
      <c r="Q1997" s="9">
        <f t="shared" si="314"/>
        <v>27.475000000000001</v>
      </c>
      <c r="R1997" s="9">
        <f t="shared" si="315"/>
        <v>31.625</v>
      </c>
      <c r="S1997" s="9">
        <f t="shared" si="316"/>
        <v>27.425000000000001</v>
      </c>
      <c r="T1997" s="9">
        <f t="shared" si="317"/>
        <v>29.125</v>
      </c>
      <c r="U1997" s="8">
        <f t="shared" si="318"/>
        <v>28.841666666666669</v>
      </c>
      <c r="V1997" s="8">
        <f t="shared" si="319"/>
        <v>28.912500000000001</v>
      </c>
    </row>
    <row r="1998" spans="1:22" ht="13.5" x14ac:dyDescent="0.25">
      <c r="A1998" s="3">
        <f>RSI!A1998</f>
        <v>45215</v>
      </c>
      <c r="B1998" s="2">
        <f>RSI!B1998</f>
        <v>10.97</v>
      </c>
      <c r="C1998" s="2">
        <f>RSI!I1998</f>
        <v>28.280052536836777</v>
      </c>
      <c r="D1998" s="2">
        <f>MACD!E1998</f>
        <v>0.15680235588579983</v>
      </c>
      <c r="E1998" s="2">
        <f>MACD!F1998</f>
        <v>2.8410830527693727E-2</v>
      </c>
      <c r="F1998" s="2">
        <f>'Moving Avg'!D1998</f>
        <v>11.173999999999999</v>
      </c>
      <c r="G1998" s="2">
        <f>'Moving Avg'!F1998</f>
        <v>11.403499999999998</v>
      </c>
      <c r="H1998" s="2">
        <f>'Moving Avg'!G1998</f>
        <v>10.959600000000007</v>
      </c>
      <c r="I1998" s="2">
        <f>'Moving Avg'!H1998</f>
        <v>11.049907500000016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  <c r="M1998" s="8">
        <f t="shared" si="310"/>
        <v>50</v>
      </c>
      <c r="N1998" s="8">
        <f t="shared" si="311"/>
        <v>0</v>
      </c>
      <c r="O1998" s="8">
        <f t="shared" si="312"/>
        <v>50</v>
      </c>
      <c r="P1998" s="8">
        <f t="shared" si="313"/>
        <v>16.5</v>
      </c>
      <c r="Q1998" s="9">
        <f t="shared" si="314"/>
        <v>27.475000000000001</v>
      </c>
      <c r="R1998" s="9">
        <f t="shared" si="315"/>
        <v>31.625</v>
      </c>
      <c r="S1998" s="9">
        <f t="shared" si="316"/>
        <v>27.425000000000001</v>
      </c>
      <c r="T1998" s="9">
        <f t="shared" si="317"/>
        <v>29.125</v>
      </c>
      <c r="U1998" s="8">
        <f t="shared" si="318"/>
        <v>28.841666666666669</v>
      </c>
      <c r="V1998" s="8">
        <f t="shared" si="319"/>
        <v>28.912500000000001</v>
      </c>
    </row>
    <row r="1999" spans="1:22" ht="13.5" x14ac:dyDescent="0.25">
      <c r="A1999" s="3">
        <f>RSI!A1999</f>
        <v>45216</v>
      </c>
      <c r="B1999" s="2">
        <f>RSI!B1999</f>
        <v>10.97</v>
      </c>
      <c r="C1999" s="2">
        <f>RSI!I1999</f>
        <v>28.280052536836777</v>
      </c>
      <c r="D1999" s="2">
        <f>MACD!E1999</f>
        <v>0.19067700883624106</v>
      </c>
      <c r="E1999" s="2">
        <f>MACD!F1999</f>
        <v>6.0864066189403196E-2</v>
      </c>
      <c r="F1999" s="2">
        <f>'Moving Avg'!D1999</f>
        <v>11.071999999999999</v>
      </c>
      <c r="G1999" s="2">
        <f>'Moving Avg'!F1999</f>
        <v>11.377999999999998</v>
      </c>
      <c r="H1999" s="2">
        <f>'Moving Avg'!G1999</f>
        <v>10.970000000000006</v>
      </c>
      <c r="I1999" s="2">
        <f>'Moving Avg'!H1999</f>
        <v>11.047465000000013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  <c r="M1999" s="8">
        <f t="shared" si="310"/>
        <v>50</v>
      </c>
      <c r="N1999" s="8">
        <f t="shared" si="311"/>
        <v>0</v>
      </c>
      <c r="O1999" s="8">
        <f t="shared" si="312"/>
        <v>50</v>
      </c>
      <c r="P1999" s="8">
        <f t="shared" si="313"/>
        <v>16.5</v>
      </c>
      <c r="Q1999" s="9">
        <f t="shared" si="314"/>
        <v>27.475000000000001</v>
      </c>
      <c r="R1999" s="9">
        <f t="shared" si="315"/>
        <v>31.625</v>
      </c>
      <c r="S1999" s="9">
        <f t="shared" si="316"/>
        <v>27.425000000000001</v>
      </c>
      <c r="T1999" s="9">
        <f t="shared" si="317"/>
        <v>29.125</v>
      </c>
      <c r="U1999" s="8">
        <f t="shared" si="318"/>
        <v>28.841666666666669</v>
      </c>
      <c r="V1999" s="8">
        <f t="shared" si="319"/>
        <v>28.912500000000001</v>
      </c>
    </row>
    <row r="2000" spans="1:22" ht="13.5" x14ac:dyDescent="0.25">
      <c r="A2000" s="3">
        <f>RSI!A2000</f>
        <v>45217</v>
      </c>
      <c r="B2000" s="2">
        <f>RSI!B2000</f>
        <v>10.97</v>
      </c>
      <c r="C2000" s="2">
        <f>RSI!I2000</f>
        <v>28.280052536836763</v>
      </c>
      <c r="D2000" s="2">
        <f>MACD!E2000</f>
        <v>0.22085598754286906</v>
      </c>
      <c r="E2000" s="2">
        <f>MACD!F2000</f>
        <v>9.2862450460096377E-2</v>
      </c>
      <c r="F2000" s="2">
        <f>'Moving Avg'!D2000</f>
        <v>10.97</v>
      </c>
      <c r="G2000" s="2">
        <f>'Moving Avg'!F2000</f>
        <v>11.352499999999999</v>
      </c>
      <c r="H2000" s="2">
        <f>'Moving Avg'!G2000</f>
        <v>10.980400000000007</v>
      </c>
      <c r="I2000" s="2">
        <f>'Moving Avg'!H2000</f>
        <v>11.047570000000013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  <c r="M2000" s="8">
        <f t="shared" si="310"/>
        <v>50</v>
      </c>
      <c r="N2000" s="8">
        <f t="shared" si="311"/>
        <v>0</v>
      </c>
      <c r="O2000" s="8">
        <f t="shared" si="312"/>
        <v>0</v>
      </c>
      <c r="P2000" s="8">
        <f t="shared" si="313"/>
        <v>16.5</v>
      </c>
      <c r="Q2000" s="9">
        <f t="shared" si="314"/>
        <v>19.975000000000001</v>
      </c>
      <c r="R2000" s="9">
        <f t="shared" si="315"/>
        <v>14.125</v>
      </c>
      <c r="S2000" s="9">
        <f t="shared" si="316"/>
        <v>14.925000000000001</v>
      </c>
      <c r="T2000" s="9">
        <f t="shared" si="317"/>
        <v>16.625</v>
      </c>
      <c r="U2000" s="8">
        <f t="shared" si="318"/>
        <v>16.341666666666669</v>
      </c>
      <c r="V2000" s="8">
        <f t="shared" si="319"/>
        <v>16.412500000000001</v>
      </c>
    </row>
    <row r="2001" spans="1:22" ht="13.5" x14ac:dyDescent="0.25">
      <c r="A2001" s="3">
        <f>RSI!A2001</f>
        <v>45218</v>
      </c>
      <c r="B2001" s="2">
        <f>RSI!B2001</f>
        <v>10.97</v>
      </c>
      <c r="C2001" s="2">
        <f>RSI!I2001</f>
        <v>28.280052536836763</v>
      </c>
      <c r="D2001" s="2">
        <f>MACD!E2001</f>
        <v>0.24779557499059379</v>
      </c>
      <c r="E2001" s="2">
        <f>MACD!F2001</f>
        <v>0.12384907536619585</v>
      </c>
      <c r="F2001" s="2">
        <f>'Moving Avg'!D2001</f>
        <v>10.97</v>
      </c>
      <c r="G2001" s="2">
        <f>'Moving Avg'!F2001</f>
        <v>11.327</v>
      </c>
      <c r="H2001" s="2">
        <f>'Moving Avg'!G2001</f>
        <v>10.990800000000009</v>
      </c>
      <c r="I2001" s="2">
        <f>'Moving Avg'!H2001</f>
        <v>11.047675000000011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  <c r="M2001" s="8">
        <f t="shared" si="310"/>
        <v>50</v>
      </c>
      <c r="N2001" s="8">
        <f t="shared" si="311"/>
        <v>0</v>
      </c>
      <c r="O2001" s="8">
        <f t="shared" si="312"/>
        <v>0</v>
      </c>
      <c r="P2001" s="8">
        <f t="shared" si="313"/>
        <v>33</v>
      </c>
      <c r="Q2001" s="9">
        <f t="shared" si="314"/>
        <v>22.45</v>
      </c>
      <c r="R2001" s="9">
        <f t="shared" si="315"/>
        <v>18.25</v>
      </c>
      <c r="S2001" s="9">
        <f t="shared" si="316"/>
        <v>22.35</v>
      </c>
      <c r="T2001" s="9">
        <f t="shared" si="317"/>
        <v>20.75</v>
      </c>
      <c r="U2001" s="8">
        <f t="shared" si="318"/>
        <v>21.016666666666669</v>
      </c>
      <c r="V2001" s="8">
        <f t="shared" si="319"/>
        <v>20.950000000000003</v>
      </c>
    </row>
    <row r="2002" spans="1:22" ht="13.5" x14ac:dyDescent="0.25">
      <c r="A2002" s="3">
        <f>RSI!A2002</f>
        <v>45219</v>
      </c>
      <c r="B2002" s="2">
        <f>RSI!B2002</f>
        <v>10.49</v>
      </c>
      <c r="C2002" s="2">
        <f>RSI!I2002</f>
        <v>13.835170511624867</v>
      </c>
      <c r="D2002" s="2">
        <f>MACD!E2002</f>
        <v>0.30744572954376359</v>
      </c>
      <c r="E2002" s="2">
        <f>MACD!F2002</f>
        <v>0.16056840620170942</v>
      </c>
      <c r="F2002" s="2">
        <f>'Moving Avg'!D2002</f>
        <v>10.874000000000001</v>
      </c>
      <c r="G2002" s="2">
        <f>'Moving Avg'!F2002</f>
        <v>11.2775</v>
      </c>
      <c r="H2002" s="2">
        <f>'Moving Avg'!G2002</f>
        <v>10.991600000000007</v>
      </c>
      <c r="I2002" s="2">
        <f>'Moving Avg'!H2002</f>
        <v>11.045380000000009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  <c r="M2002" s="8">
        <f t="shared" si="310"/>
        <v>50</v>
      </c>
      <c r="N2002" s="8">
        <f t="shared" si="311"/>
        <v>0</v>
      </c>
      <c r="O2002" s="8">
        <f t="shared" si="312"/>
        <v>0</v>
      </c>
      <c r="P2002" s="8">
        <f t="shared" si="313"/>
        <v>16.5</v>
      </c>
      <c r="Q2002" s="9">
        <f t="shared" si="314"/>
        <v>19.975000000000001</v>
      </c>
      <c r="R2002" s="9">
        <f t="shared" si="315"/>
        <v>14.125</v>
      </c>
      <c r="S2002" s="9">
        <f t="shared" si="316"/>
        <v>14.925000000000001</v>
      </c>
      <c r="T2002" s="9">
        <f t="shared" si="317"/>
        <v>16.625</v>
      </c>
      <c r="U2002" s="8">
        <f t="shared" si="318"/>
        <v>16.341666666666669</v>
      </c>
      <c r="V2002" s="8">
        <f t="shared" si="319"/>
        <v>16.412500000000001</v>
      </c>
    </row>
    <row r="2003" spans="1:22" ht="13.5" x14ac:dyDescent="0.25">
      <c r="A2003" s="3">
        <f>RSI!A2003</f>
        <v>45222</v>
      </c>
      <c r="B2003" s="2">
        <f>RSI!B2003</f>
        <v>10.02</v>
      </c>
      <c r="C2003" s="2">
        <f>RSI!I2003</f>
        <v>8.9919881851828904</v>
      </c>
      <c r="D2003" s="2">
        <f>MACD!E2003</f>
        <v>0.39677339217608854</v>
      </c>
      <c r="E2003" s="2">
        <f>MACD!F2003</f>
        <v>0.20780940339658524</v>
      </c>
      <c r="F2003" s="2">
        <f>'Moving Avg'!D2003</f>
        <v>10.684000000000001</v>
      </c>
      <c r="G2003" s="2">
        <f>'Moving Avg'!F2003</f>
        <v>11.204500000000001</v>
      </c>
      <c r="H2003" s="2">
        <f>'Moving Avg'!G2003</f>
        <v>10.983000000000009</v>
      </c>
      <c r="I2003" s="2">
        <f>'Moving Avg'!H2003</f>
        <v>11.040535000000009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  <c r="M2003" s="8">
        <f t="shared" si="310"/>
        <v>50</v>
      </c>
      <c r="N2003" s="8">
        <f t="shared" si="311"/>
        <v>0</v>
      </c>
      <c r="O2003" s="8">
        <f t="shared" si="312"/>
        <v>0</v>
      </c>
      <c r="P2003" s="8">
        <f t="shared" si="313"/>
        <v>16.5</v>
      </c>
      <c r="Q2003" s="9">
        <f t="shared" si="314"/>
        <v>19.975000000000001</v>
      </c>
      <c r="R2003" s="9">
        <f t="shared" si="315"/>
        <v>14.125</v>
      </c>
      <c r="S2003" s="9">
        <f t="shared" si="316"/>
        <v>14.925000000000001</v>
      </c>
      <c r="T2003" s="9">
        <f t="shared" si="317"/>
        <v>16.625</v>
      </c>
      <c r="U2003" s="8">
        <f t="shared" si="318"/>
        <v>16.341666666666669</v>
      </c>
      <c r="V2003" s="8">
        <f t="shared" si="319"/>
        <v>16.412500000000001</v>
      </c>
    </row>
    <row r="2004" spans="1:22" ht="13.5" x14ac:dyDescent="0.25">
      <c r="A2004" s="3">
        <f>RSI!A2004</f>
        <v>45223</v>
      </c>
      <c r="B2004" s="2">
        <f>RSI!B2004</f>
        <v>10.02</v>
      </c>
      <c r="C2004" s="2">
        <f>RSI!I2004</f>
        <v>8.9919881851828904</v>
      </c>
      <c r="D2004" s="2">
        <f>MACD!E2004</f>
        <v>0.47887599518231383</v>
      </c>
      <c r="E2004" s="2">
        <f>MACD!F2004</f>
        <v>0.26202272175373098</v>
      </c>
      <c r="F2004" s="2">
        <f>'Moving Avg'!D2004</f>
        <v>10.494</v>
      </c>
      <c r="G2004" s="2">
        <f>'Moving Avg'!F2004</f>
        <v>11.131500000000003</v>
      </c>
      <c r="H2004" s="2">
        <f>'Moving Avg'!G2004</f>
        <v>10.974400000000008</v>
      </c>
      <c r="I2004" s="2">
        <f>'Moving Avg'!H2004</f>
        <v>11.03569000000001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  <c r="M2004" s="8">
        <f t="shared" si="310"/>
        <v>50</v>
      </c>
      <c r="N2004" s="8">
        <f t="shared" si="311"/>
        <v>0</v>
      </c>
      <c r="O2004" s="8">
        <f t="shared" si="312"/>
        <v>0</v>
      </c>
      <c r="P2004" s="8">
        <f t="shared" si="313"/>
        <v>16.5</v>
      </c>
      <c r="Q2004" s="9">
        <f t="shared" si="314"/>
        <v>19.975000000000001</v>
      </c>
      <c r="R2004" s="9">
        <f t="shared" si="315"/>
        <v>14.125</v>
      </c>
      <c r="S2004" s="9">
        <f t="shared" si="316"/>
        <v>14.925000000000001</v>
      </c>
      <c r="T2004" s="9">
        <f t="shared" si="317"/>
        <v>16.625</v>
      </c>
      <c r="U2004" s="8">
        <f t="shared" si="318"/>
        <v>16.341666666666669</v>
      </c>
      <c r="V2004" s="8">
        <f t="shared" si="319"/>
        <v>16.412500000000001</v>
      </c>
    </row>
    <row r="2005" spans="1:22" ht="13.5" x14ac:dyDescent="0.25">
      <c r="A2005" s="3">
        <f>RSI!A2005</f>
        <v>45224</v>
      </c>
      <c r="B2005" s="2">
        <f>RSI!B2005</f>
        <v>9.57</v>
      </c>
      <c r="C2005" s="2">
        <f>RSI!I2005</f>
        <v>6.4750462350198319</v>
      </c>
      <c r="D2005" s="2">
        <f>MACD!E2005</f>
        <v>0.58771563007115191</v>
      </c>
      <c r="E2005" s="2">
        <f>MACD!F2005</f>
        <v>0.32716130341721517</v>
      </c>
      <c r="F2005" s="2">
        <f>'Moving Avg'!D2005</f>
        <v>10.214</v>
      </c>
      <c r="G2005" s="2">
        <f>'Moving Avg'!F2005</f>
        <v>11.036000000000003</v>
      </c>
      <c r="H2005" s="2">
        <f>'Moving Avg'!G2005</f>
        <v>10.956800000000008</v>
      </c>
      <c r="I2005" s="2">
        <f>'Moving Avg'!H2005</f>
        <v>11.02859500000001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  <c r="M2005" s="8">
        <f t="shared" si="310"/>
        <v>50</v>
      </c>
      <c r="N2005" s="8">
        <f t="shared" si="311"/>
        <v>0</v>
      </c>
      <c r="O2005" s="8">
        <f t="shared" si="312"/>
        <v>0</v>
      </c>
      <c r="P2005" s="8">
        <f t="shared" si="313"/>
        <v>16.5</v>
      </c>
      <c r="Q2005" s="9">
        <f t="shared" si="314"/>
        <v>19.975000000000001</v>
      </c>
      <c r="R2005" s="9">
        <f t="shared" si="315"/>
        <v>14.125</v>
      </c>
      <c r="S2005" s="9">
        <f t="shared" si="316"/>
        <v>14.925000000000001</v>
      </c>
      <c r="T2005" s="9">
        <f t="shared" si="317"/>
        <v>16.625</v>
      </c>
      <c r="U2005" s="8">
        <f t="shared" si="318"/>
        <v>16.341666666666669</v>
      </c>
      <c r="V2005" s="8">
        <f t="shared" si="319"/>
        <v>16.412500000000001</v>
      </c>
    </row>
    <row r="2006" spans="1:22" ht="13.5" x14ac:dyDescent="0.25">
      <c r="A2006" s="3">
        <f>RSI!A2006</f>
        <v>45225</v>
      </c>
      <c r="B2006" s="2">
        <f>RSI!B2006</f>
        <v>9.15</v>
      </c>
      <c r="C2006" s="2">
        <f>RSI!I2006</f>
        <v>5.0533206263673378</v>
      </c>
      <c r="D2006" s="2">
        <f>MACD!E2006</f>
        <v>0.64070718868695309</v>
      </c>
      <c r="E2006" s="2">
        <f>MACD!F2006</f>
        <v>0.38987048047116274</v>
      </c>
      <c r="F2006" s="2">
        <f>'Moving Avg'!D2006</f>
        <v>9.8499999999999979</v>
      </c>
      <c r="G2006" s="2">
        <f>'Moving Avg'!F2006</f>
        <v>10.919500000000003</v>
      </c>
      <c r="H2006" s="2">
        <f>'Moving Avg'!G2006</f>
        <v>10.930800000000009</v>
      </c>
      <c r="I2006" s="2">
        <f>'Moving Avg'!H2006</f>
        <v>11.01940000000001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  <c r="M2006" s="8">
        <f t="shared" si="310"/>
        <v>50</v>
      </c>
      <c r="N2006" s="8">
        <f t="shared" si="311"/>
        <v>0</v>
      </c>
      <c r="O2006" s="8">
        <f t="shared" si="312"/>
        <v>0</v>
      </c>
      <c r="P2006" s="8">
        <f t="shared" si="313"/>
        <v>16.5</v>
      </c>
      <c r="Q2006" s="9">
        <f t="shared" si="314"/>
        <v>19.975000000000001</v>
      </c>
      <c r="R2006" s="9">
        <f t="shared" si="315"/>
        <v>14.125</v>
      </c>
      <c r="S2006" s="9">
        <f t="shared" si="316"/>
        <v>14.925000000000001</v>
      </c>
      <c r="T2006" s="9">
        <f t="shared" si="317"/>
        <v>16.625</v>
      </c>
      <c r="U2006" s="8">
        <f t="shared" si="318"/>
        <v>16.341666666666669</v>
      </c>
      <c r="V2006" s="8">
        <f t="shared" si="319"/>
        <v>16.412500000000001</v>
      </c>
    </row>
    <row r="2007" spans="1:22" ht="13.5" x14ac:dyDescent="0.25">
      <c r="A2007" s="3">
        <f>RSI!A2007</f>
        <v>45226</v>
      </c>
      <c r="B2007" s="2">
        <f>RSI!B2007</f>
        <v>9.15</v>
      </c>
      <c r="C2007" s="2">
        <f>RSI!I2007</f>
        <v>5.0533206263673378</v>
      </c>
      <c r="D2007" s="2">
        <f>MACD!E2007</f>
        <v>0.69566402590802845</v>
      </c>
      <c r="E2007" s="2">
        <f>MACD!F2007</f>
        <v>0.45102918955853594</v>
      </c>
      <c r="F2007" s="2">
        <f>'Moving Avg'!D2007</f>
        <v>9.581999999999999</v>
      </c>
      <c r="G2007" s="2">
        <f>'Moving Avg'!F2007</f>
        <v>10.803000000000003</v>
      </c>
      <c r="H2007" s="2">
        <f>'Moving Avg'!G2007</f>
        <v>10.904800000000007</v>
      </c>
      <c r="I2007" s="2">
        <f>'Moving Avg'!H2007</f>
        <v>11.01020500000001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  <c r="M2007" s="8">
        <f t="shared" si="310"/>
        <v>50</v>
      </c>
      <c r="N2007" s="8">
        <f t="shared" si="311"/>
        <v>0</v>
      </c>
      <c r="O2007" s="8">
        <f t="shared" si="312"/>
        <v>0</v>
      </c>
      <c r="P2007" s="8">
        <f t="shared" si="313"/>
        <v>16.5</v>
      </c>
      <c r="Q2007" s="9">
        <f t="shared" si="314"/>
        <v>19.975000000000001</v>
      </c>
      <c r="R2007" s="9">
        <f t="shared" si="315"/>
        <v>14.125</v>
      </c>
      <c r="S2007" s="9">
        <f t="shared" si="316"/>
        <v>14.925000000000001</v>
      </c>
      <c r="T2007" s="9">
        <f t="shared" si="317"/>
        <v>16.625</v>
      </c>
      <c r="U2007" s="8">
        <f t="shared" si="318"/>
        <v>16.341666666666669</v>
      </c>
      <c r="V2007" s="8">
        <f t="shared" si="319"/>
        <v>16.412500000000001</v>
      </c>
    </row>
    <row r="2008" spans="1:22" ht="13.5" x14ac:dyDescent="0.25">
      <c r="A2008" s="3">
        <f>RSI!A2008</f>
        <v>45229</v>
      </c>
      <c r="B2008" s="2">
        <f>RSI!B2008</f>
        <v>9.56</v>
      </c>
      <c r="C2008" s="2">
        <f>RSI!I2008</f>
        <v>23.956642495858631</v>
      </c>
      <c r="D2008" s="2">
        <f>MACD!E2008</f>
        <v>0.7211639522104889</v>
      </c>
      <c r="E2008" s="2">
        <f>MACD!F2008</f>
        <v>0.50505614208892657</v>
      </c>
      <c r="F2008" s="2">
        <f>'Moving Avg'!D2008</f>
        <v>9.49</v>
      </c>
      <c r="G2008" s="2">
        <f>'Moving Avg'!F2008</f>
        <v>10.707000000000003</v>
      </c>
      <c r="H2008" s="2">
        <f>'Moving Avg'!G2008</f>
        <v>10.887000000000006</v>
      </c>
      <c r="I2008" s="2">
        <f>'Moving Avg'!H2008</f>
        <v>11.00306000000001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  <c r="M2008" s="8">
        <f t="shared" si="310"/>
        <v>50</v>
      </c>
      <c r="N2008" s="8">
        <f t="shared" si="311"/>
        <v>0</v>
      </c>
      <c r="O2008" s="8">
        <f t="shared" si="312"/>
        <v>0</v>
      </c>
      <c r="P2008" s="8">
        <f t="shared" si="313"/>
        <v>16.5</v>
      </c>
      <c r="Q2008" s="9">
        <f t="shared" si="314"/>
        <v>19.975000000000001</v>
      </c>
      <c r="R2008" s="9">
        <f t="shared" si="315"/>
        <v>14.125</v>
      </c>
      <c r="S2008" s="9">
        <f t="shared" si="316"/>
        <v>14.925000000000001</v>
      </c>
      <c r="T2008" s="9">
        <f t="shared" si="317"/>
        <v>16.625</v>
      </c>
      <c r="U2008" s="8">
        <f t="shared" si="318"/>
        <v>16.341666666666669</v>
      </c>
      <c r="V2008" s="8">
        <f t="shared" si="319"/>
        <v>16.412500000000001</v>
      </c>
    </row>
    <row r="2009" spans="1:22" ht="13.5" x14ac:dyDescent="0.25">
      <c r="A2009" s="3">
        <f>RSI!A2009</f>
        <v>45230</v>
      </c>
      <c r="B2009" s="2">
        <f>RSI!B2009</f>
        <v>9.5500000000000007</v>
      </c>
      <c r="C2009" s="2">
        <f>RSI!I2009</f>
        <v>23.83201326714989</v>
      </c>
      <c r="D2009" s="2">
        <f>MACD!E2009</f>
        <v>0.74973325114021705</v>
      </c>
      <c r="E2009" s="2">
        <f>MACD!F2009</f>
        <v>0.55399156389918469</v>
      </c>
      <c r="F2009" s="2">
        <f>'Moving Avg'!D2009</f>
        <v>9.3960000000000008</v>
      </c>
      <c r="G2009" s="2">
        <f>'Moving Avg'!F2009</f>
        <v>10.610500000000004</v>
      </c>
      <c r="H2009" s="2">
        <f>'Moving Avg'!G2009</f>
        <v>10.869000000000003</v>
      </c>
      <c r="I2009" s="2">
        <f>'Moving Avg'!H2009</f>
        <v>10.995865000000011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  <c r="M2009" s="8">
        <f t="shared" si="310"/>
        <v>50</v>
      </c>
      <c r="N2009" s="8">
        <f t="shared" si="311"/>
        <v>0</v>
      </c>
      <c r="O2009" s="8">
        <f t="shared" si="312"/>
        <v>0</v>
      </c>
      <c r="P2009" s="8">
        <f t="shared" si="313"/>
        <v>16.5</v>
      </c>
      <c r="Q2009" s="9">
        <f t="shared" si="314"/>
        <v>19.975000000000001</v>
      </c>
      <c r="R2009" s="9">
        <f t="shared" si="315"/>
        <v>14.125</v>
      </c>
      <c r="S2009" s="9">
        <f t="shared" si="316"/>
        <v>14.925000000000001</v>
      </c>
      <c r="T2009" s="9">
        <f t="shared" si="317"/>
        <v>16.625</v>
      </c>
      <c r="U2009" s="8">
        <f t="shared" si="318"/>
        <v>16.341666666666669</v>
      </c>
      <c r="V2009" s="8">
        <f t="shared" si="319"/>
        <v>16.412500000000001</v>
      </c>
    </row>
    <row r="2010" spans="1:22" ht="13.5" x14ac:dyDescent="0.25">
      <c r="A2010" s="3">
        <f>RSI!A2010</f>
        <v>45231</v>
      </c>
      <c r="B2010" s="2">
        <f>RSI!B2010</f>
        <v>9.9700000000000006</v>
      </c>
      <c r="C2010" s="2">
        <f>RSI!I2010</f>
        <v>38.34065714825946</v>
      </c>
      <c r="D2010" s="2">
        <f>MACD!E2010</f>
        <v>0.74864386139980255</v>
      </c>
      <c r="E2010" s="2">
        <f>MACD!F2010</f>
        <v>0.59292202339930822</v>
      </c>
      <c r="F2010" s="2">
        <f>'Moving Avg'!D2010</f>
        <v>9.4759999999999991</v>
      </c>
      <c r="G2010" s="2">
        <f>'Moving Avg'!F2010</f>
        <v>10.535000000000002</v>
      </c>
      <c r="H2010" s="2">
        <f>'Moving Avg'!G2010</f>
        <v>10.859400000000003</v>
      </c>
      <c r="I2010" s="2">
        <f>'Moving Avg'!H2010</f>
        <v>10.990770000000012</v>
      </c>
      <c r="J2010" s="6" t="str">
        <f>OBV!F2010</f>
        <v>BEARISH</v>
      </c>
      <c r="K2010" s="6" t="str">
        <f>OBV!G2010</f>
        <v>NEUTRAL</v>
      </c>
      <c r="L2010" s="6" t="str">
        <f>OBV!H2010</f>
        <v>BEARISH DIVERGENCE</v>
      </c>
      <c r="M2010" s="8">
        <f t="shared" si="310"/>
        <v>25</v>
      </c>
      <c r="N2010" s="8">
        <f t="shared" si="311"/>
        <v>0</v>
      </c>
      <c r="O2010" s="8">
        <f t="shared" si="312"/>
        <v>0</v>
      </c>
      <c r="P2010" s="8">
        <f t="shared" si="313"/>
        <v>16.5</v>
      </c>
      <c r="Q2010" s="9">
        <f t="shared" si="314"/>
        <v>11.225</v>
      </c>
      <c r="R2010" s="9">
        <f t="shared" si="315"/>
        <v>9.125</v>
      </c>
      <c r="S2010" s="9">
        <f t="shared" si="316"/>
        <v>11.175000000000001</v>
      </c>
      <c r="T2010" s="9">
        <f t="shared" si="317"/>
        <v>10.375</v>
      </c>
      <c r="U2010" s="8">
        <f t="shared" si="318"/>
        <v>10.508333333333335</v>
      </c>
      <c r="V2010" s="8">
        <f t="shared" si="319"/>
        <v>10.475000000000001</v>
      </c>
    </row>
    <row r="2011" spans="1:22" ht="13.5" x14ac:dyDescent="0.25">
      <c r="A2011" s="3">
        <f>RSI!A2011</f>
        <v>45232</v>
      </c>
      <c r="B2011" s="2">
        <f>RSI!B2011</f>
        <v>9.9700000000000006</v>
      </c>
      <c r="C2011" s="2">
        <f>RSI!I2011</f>
        <v>38.340657148259467</v>
      </c>
      <c r="D2011" s="2">
        <f>MACD!E2011</f>
        <v>0.75065480833936604</v>
      </c>
      <c r="E2011" s="2">
        <f>MACD!F2011</f>
        <v>0.62446858038731978</v>
      </c>
      <c r="F2011" s="2">
        <f>'Moving Avg'!D2011</f>
        <v>9.64</v>
      </c>
      <c r="G2011" s="2">
        <f>'Moving Avg'!F2011</f>
        <v>10.459500000000002</v>
      </c>
      <c r="H2011" s="2">
        <f>'Moving Avg'!G2011</f>
        <v>10.849800000000005</v>
      </c>
      <c r="I2011" s="2">
        <f>'Moving Avg'!H2011</f>
        <v>10.985675000000009</v>
      </c>
      <c r="J2011" s="6" t="str">
        <f>OBV!F2011</f>
        <v>BEARISH</v>
      </c>
      <c r="K2011" s="6" t="str">
        <f>OBV!G2011</f>
        <v>NEUTRAL</v>
      </c>
      <c r="L2011" s="6" t="str">
        <f>OBV!H2011</f>
        <v>BEARISH DIVERGENCE</v>
      </c>
      <c r="M2011" s="8">
        <f t="shared" si="310"/>
        <v>25</v>
      </c>
      <c r="N2011" s="8">
        <f t="shared" si="311"/>
        <v>0</v>
      </c>
      <c r="O2011" s="8">
        <f t="shared" si="312"/>
        <v>0</v>
      </c>
      <c r="P2011" s="8">
        <f t="shared" si="313"/>
        <v>16.5</v>
      </c>
      <c r="Q2011" s="9">
        <f t="shared" si="314"/>
        <v>11.225</v>
      </c>
      <c r="R2011" s="9">
        <f t="shared" si="315"/>
        <v>9.125</v>
      </c>
      <c r="S2011" s="9">
        <f t="shared" si="316"/>
        <v>11.175000000000001</v>
      </c>
      <c r="T2011" s="9">
        <f t="shared" si="317"/>
        <v>10.375</v>
      </c>
      <c r="U2011" s="8">
        <f t="shared" si="318"/>
        <v>10.508333333333335</v>
      </c>
      <c r="V2011" s="8">
        <f t="shared" si="319"/>
        <v>10.475000000000001</v>
      </c>
    </row>
    <row r="2012" spans="1:22" ht="13.5" x14ac:dyDescent="0.25">
      <c r="A2012" s="3">
        <f>RSI!A2012</f>
        <v>45233</v>
      </c>
      <c r="B2012" s="2">
        <f>RSI!B2012</f>
        <v>9.9700000000000006</v>
      </c>
      <c r="C2012" s="2">
        <f>RSI!I2012</f>
        <v>38.340657148259467</v>
      </c>
      <c r="D2012" s="2">
        <f>MACD!E2012</f>
        <v>0.68122572336792153</v>
      </c>
      <c r="E2012" s="2">
        <f>MACD!F2012</f>
        <v>0.63582000898344015</v>
      </c>
      <c r="F2012" s="2">
        <f>'Moving Avg'!D2012</f>
        <v>9.8039999999999985</v>
      </c>
      <c r="G2012" s="2">
        <f>'Moving Avg'!F2012</f>
        <v>10.384</v>
      </c>
      <c r="H2012" s="2">
        <f>'Moving Avg'!G2012</f>
        <v>10.840200000000005</v>
      </c>
      <c r="I2012" s="2">
        <f>'Moving Avg'!H2012</f>
        <v>10.98058000000001</v>
      </c>
      <c r="J2012" s="6" t="str">
        <f>OBV!F2012</f>
        <v>BEARISH</v>
      </c>
      <c r="K2012" s="6" t="str">
        <f>OBV!G2012</f>
        <v>NEUTRAL</v>
      </c>
      <c r="L2012" s="6" t="str">
        <f>OBV!H2012</f>
        <v>BEARISH DIVERGENCE</v>
      </c>
      <c r="M2012" s="8">
        <f t="shared" si="310"/>
        <v>25</v>
      </c>
      <c r="N2012" s="8">
        <f t="shared" si="311"/>
        <v>0</v>
      </c>
      <c r="O2012" s="8">
        <f t="shared" si="312"/>
        <v>0</v>
      </c>
      <c r="P2012" s="8">
        <f t="shared" si="313"/>
        <v>16.5</v>
      </c>
      <c r="Q2012" s="9">
        <f t="shared" si="314"/>
        <v>11.225</v>
      </c>
      <c r="R2012" s="9">
        <f t="shared" si="315"/>
        <v>9.125</v>
      </c>
      <c r="S2012" s="9">
        <f t="shared" si="316"/>
        <v>11.175000000000001</v>
      </c>
      <c r="T2012" s="9">
        <f t="shared" si="317"/>
        <v>10.375</v>
      </c>
      <c r="U2012" s="8">
        <f t="shared" si="318"/>
        <v>10.508333333333335</v>
      </c>
      <c r="V2012" s="8">
        <f t="shared" si="319"/>
        <v>10.475000000000001</v>
      </c>
    </row>
    <row r="2013" spans="1:22" ht="13.5" x14ac:dyDescent="0.25">
      <c r="A2013" s="3">
        <f>RSI!A2013</f>
        <v>45236</v>
      </c>
      <c r="B2013" s="2">
        <f>RSI!B2013</f>
        <v>9.9700000000000006</v>
      </c>
      <c r="C2013" s="2">
        <f>RSI!I2013</f>
        <v>38.34065714825946</v>
      </c>
      <c r="D2013" s="2">
        <f>MACD!E2013</f>
        <v>0.55268469413538845</v>
      </c>
      <c r="E2013" s="2">
        <f>MACD!F2013</f>
        <v>0.6191929460138299</v>
      </c>
      <c r="F2013" s="2">
        <f>'Moving Avg'!D2013</f>
        <v>9.8859999999999992</v>
      </c>
      <c r="G2013" s="2">
        <f>'Moving Avg'!F2013</f>
        <v>10.3085</v>
      </c>
      <c r="H2013" s="2">
        <f>'Moving Avg'!G2013</f>
        <v>10.830600000000006</v>
      </c>
      <c r="I2013" s="2">
        <f>'Moving Avg'!H2013</f>
        <v>10.97548500000001</v>
      </c>
      <c r="J2013" s="6" t="str">
        <f>OBV!F2013</f>
        <v>BEARISH</v>
      </c>
      <c r="K2013" s="6" t="str">
        <f>OBV!G2013</f>
        <v>NEUTRAL</v>
      </c>
      <c r="L2013" s="6" t="str">
        <f>OBV!H2013</f>
        <v>BEARISH DIVERGENCE</v>
      </c>
      <c r="M2013" s="8">
        <f t="shared" si="310"/>
        <v>25</v>
      </c>
      <c r="N2013" s="8">
        <f t="shared" si="311"/>
        <v>100</v>
      </c>
      <c r="O2013" s="8">
        <f t="shared" si="312"/>
        <v>0</v>
      </c>
      <c r="P2013" s="8">
        <f t="shared" si="313"/>
        <v>16.5</v>
      </c>
      <c r="Q2013" s="9">
        <f t="shared" si="314"/>
        <v>46.225000000000001</v>
      </c>
      <c r="R2013" s="9">
        <f t="shared" si="315"/>
        <v>29.125</v>
      </c>
      <c r="S2013" s="9">
        <f t="shared" si="316"/>
        <v>26.175000000000001</v>
      </c>
      <c r="T2013" s="9">
        <f t="shared" si="317"/>
        <v>35.375</v>
      </c>
      <c r="U2013" s="8">
        <f t="shared" si="318"/>
        <v>33.841666666666661</v>
      </c>
      <c r="V2013" s="8">
        <f t="shared" si="319"/>
        <v>34.224999999999994</v>
      </c>
    </row>
    <row r="2014" spans="1:22" ht="13.5" x14ac:dyDescent="0.25">
      <c r="A2014" s="3">
        <f>RSI!A2014</f>
        <v>45237</v>
      </c>
      <c r="B2014" s="2">
        <f>RSI!B2014</f>
        <v>9.5299999999999994</v>
      </c>
      <c r="C2014" s="2">
        <f>RSI!I2014</f>
        <v>30.22737030737639</v>
      </c>
      <c r="D2014" s="2">
        <f>MACD!E2014</f>
        <v>0.47883990263827059</v>
      </c>
      <c r="E2014" s="2">
        <f>MACD!F2014</f>
        <v>0.591122337338718</v>
      </c>
      <c r="F2014" s="2">
        <f>'Moving Avg'!D2014</f>
        <v>9.8820000000000014</v>
      </c>
      <c r="G2014" s="2">
        <f>'Moving Avg'!F2014</f>
        <v>10.211</v>
      </c>
      <c r="H2014" s="2">
        <f>'Moving Avg'!G2014</f>
        <v>10.812200000000004</v>
      </c>
      <c r="I2014" s="2">
        <f>'Moving Avg'!H2014</f>
        <v>10.968190000000014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  <c r="M2014" s="8">
        <f t="shared" si="310"/>
        <v>25</v>
      </c>
      <c r="N2014" s="8">
        <f t="shared" si="311"/>
        <v>100</v>
      </c>
      <c r="O2014" s="8">
        <f t="shared" si="312"/>
        <v>0</v>
      </c>
      <c r="P2014" s="8">
        <f t="shared" si="313"/>
        <v>16.5</v>
      </c>
      <c r="Q2014" s="9">
        <f t="shared" si="314"/>
        <v>46.225000000000001</v>
      </c>
      <c r="R2014" s="9">
        <f t="shared" si="315"/>
        <v>29.125</v>
      </c>
      <c r="S2014" s="9">
        <f t="shared" si="316"/>
        <v>26.175000000000001</v>
      </c>
      <c r="T2014" s="9">
        <f t="shared" si="317"/>
        <v>35.375</v>
      </c>
      <c r="U2014" s="8">
        <f t="shared" si="318"/>
        <v>33.841666666666661</v>
      </c>
      <c r="V2014" s="8">
        <f t="shared" si="319"/>
        <v>34.224999999999994</v>
      </c>
    </row>
    <row r="2015" spans="1:22" ht="13.5" x14ac:dyDescent="0.25">
      <c r="A2015" s="3">
        <f>RSI!A2015</f>
        <v>45238</v>
      </c>
      <c r="B2015" s="2">
        <f>RSI!B2015</f>
        <v>9.5299999999999994</v>
      </c>
      <c r="C2015" s="2">
        <f>RSI!I2015</f>
        <v>30.22737030737639</v>
      </c>
      <c r="D2015" s="2">
        <f>MACD!E2015</f>
        <v>0.3518807081304054</v>
      </c>
      <c r="E2015" s="2">
        <f>MACD!F2015</f>
        <v>0.54327401149705556</v>
      </c>
      <c r="F2015" s="2">
        <f>'Moving Avg'!D2015</f>
        <v>9.7940000000000005</v>
      </c>
      <c r="G2015" s="2">
        <f>'Moving Avg'!F2015</f>
        <v>10.1135</v>
      </c>
      <c r="H2015" s="2">
        <f>'Moving Avg'!G2015</f>
        <v>10.793800000000003</v>
      </c>
      <c r="I2015" s="2">
        <f>'Moving Avg'!H2015</f>
        <v>10.960895000000015</v>
      </c>
      <c r="J2015" s="6" t="str">
        <f>OBV!F2015</f>
        <v>BEARISH</v>
      </c>
      <c r="K2015" s="6" t="str">
        <f>OBV!G2015</f>
        <v>NEUTRAL</v>
      </c>
      <c r="L2015" s="6" t="str">
        <f>OBV!H2015</f>
        <v>CONFIRMED BEARISH</v>
      </c>
      <c r="M2015" s="8">
        <f t="shared" si="310"/>
        <v>25</v>
      </c>
      <c r="N2015" s="8">
        <f t="shared" si="311"/>
        <v>100</v>
      </c>
      <c r="O2015" s="8">
        <f t="shared" si="312"/>
        <v>0</v>
      </c>
      <c r="P2015" s="8">
        <f t="shared" si="313"/>
        <v>16.5</v>
      </c>
      <c r="Q2015" s="9">
        <f t="shared" si="314"/>
        <v>46.225000000000001</v>
      </c>
      <c r="R2015" s="9">
        <f t="shared" si="315"/>
        <v>29.125</v>
      </c>
      <c r="S2015" s="9">
        <f t="shared" si="316"/>
        <v>26.175000000000001</v>
      </c>
      <c r="T2015" s="9">
        <f t="shared" si="317"/>
        <v>35.375</v>
      </c>
      <c r="U2015" s="8">
        <f t="shared" si="318"/>
        <v>33.841666666666661</v>
      </c>
      <c r="V2015" s="8">
        <f t="shared" si="319"/>
        <v>34.224999999999994</v>
      </c>
    </row>
    <row r="2016" spans="1:22" ht="13.5" x14ac:dyDescent="0.25">
      <c r="A2016" s="3">
        <f>RSI!A2016</f>
        <v>45239</v>
      </c>
      <c r="B2016" s="2">
        <f>RSI!B2016</f>
        <v>9.1999999999999993</v>
      </c>
      <c r="C2016" s="2">
        <f>RSI!I2016</f>
        <v>25.528502308452346</v>
      </c>
      <c r="D2016" s="2">
        <f>MACD!E2016</f>
        <v>0.20868611746891119</v>
      </c>
      <c r="E2016" s="2">
        <f>MACD!F2016</f>
        <v>0.47635643269142669</v>
      </c>
      <c r="F2016" s="2">
        <f>'Moving Avg'!D2016</f>
        <v>9.64</v>
      </c>
      <c r="G2016" s="2">
        <f>'Moving Avg'!F2016</f>
        <v>10.025</v>
      </c>
      <c r="H2016" s="2">
        <f>'Moving Avg'!G2016</f>
        <v>10.768800000000004</v>
      </c>
      <c r="I2016" s="2">
        <f>'Moving Avg'!H2016</f>
        <v>10.951950000000016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  <c r="M2016" s="8">
        <f t="shared" si="310"/>
        <v>50</v>
      </c>
      <c r="N2016" s="8">
        <f t="shared" si="311"/>
        <v>100</v>
      </c>
      <c r="O2016" s="8">
        <f t="shared" si="312"/>
        <v>0</v>
      </c>
      <c r="P2016" s="8">
        <f t="shared" si="313"/>
        <v>16.5</v>
      </c>
      <c r="Q2016" s="9">
        <f t="shared" si="314"/>
        <v>54.975000000000001</v>
      </c>
      <c r="R2016" s="9">
        <f t="shared" si="315"/>
        <v>34.125</v>
      </c>
      <c r="S2016" s="9">
        <f t="shared" si="316"/>
        <v>29.925000000000001</v>
      </c>
      <c r="T2016" s="9">
        <f t="shared" si="317"/>
        <v>41.625</v>
      </c>
      <c r="U2016" s="8">
        <f t="shared" si="318"/>
        <v>39.674999999999997</v>
      </c>
      <c r="V2016" s="8">
        <f t="shared" si="319"/>
        <v>40.162499999999994</v>
      </c>
    </row>
    <row r="2017" spans="1:22" ht="13.5" x14ac:dyDescent="0.25">
      <c r="A2017" s="3">
        <f>RSI!A2017</f>
        <v>45240</v>
      </c>
      <c r="B2017" s="2">
        <f>RSI!B2017</f>
        <v>9.14</v>
      </c>
      <c r="C2017" s="2">
        <f>RSI!I2017</f>
        <v>24.774420646480763</v>
      </c>
      <c r="D2017" s="2">
        <f>MACD!E2017</f>
        <v>9.7993077862682298E-2</v>
      </c>
      <c r="E2017" s="2">
        <f>MACD!F2017</f>
        <v>0.40068376172567782</v>
      </c>
      <c r="F2017" s="2">
        <f>'Moving Avg'!D2017</f>
        <v>9.4740000000000002</v>
      </c>
      <c r="G2017" s="2">
        <f>'Moving Avg'!F2017</f>
        <v>9.9335000000000004</v>
      </c>
      <c r="H2017" s="2">
        <f>'Moving Avg'!G2017</f>
        <v>10.733200000000004</v>
      </c>
      <c r="I2017" s="2">
        <f>'Moving Avg'!H2017</f>
        <v>10.942705000000014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  <c r="M2017" s="8">
        <f t="shared" si="310"/>
        <v>50</v>
      </c>
      <c r="N2017" s="8">
        <f t="shared" si="311"/>
        <v>100</v>
      </c>
      <c r="O2017" s="8">
        <f t="shared" si="312"/>
        <v>0</v>
      </c>
      <c r="P2017" s="8">
        <f t="shared" si="313"/>
        <v>16.5</v>
      </c>
      <c r="Q2017" s="9">
        <f t="shared" si="314"/>
        <v>54.975000000000001</v>
      </c>
      <c r="R2017" s="9">
        <f t="shared" si="315"/>
        <v>34.125</v>
      </c>
      <c r="S2017" s="9">
        <f t="shared" si="316"/>
        <v>29.925000000000001</v>
      </c>
      <c r="T2017" s="9">
        <f t="shared" si="317"/>
        <v>41.625</v>
      </c>
      <c r="U2017" s="8">
        <f t="shared" si="318"/>
        <v>39.674999999999997</v>
      </c>
      <c r="V2017" s="8">
        <f t="shared" si="319"/>
        <v>40.162499999999994</v>
      </c>
    </row>
    <row r="2018" spans="1:22" ht="13.5" x14ac:dyDescent="0.25">
      <c r="A2018" s="3">
        <f>RSI!A2018</f>
        <v>45243</v>
      </c>
      <c r="B2018" s="2">
        <f>RSI!B2018</f>
        <v>9</v>
      </c>
      <c r="C2018" s="2">
        <f>RSI!I2018</f>
        <v>23.062583421801421</v>
      </c>
      <c r="D2018" s="2">
        <f>MACD!E2018</f>
        <v>8.3712285261077213E-2</v>
      </c>
      <c r="E2018" s="2">
        <f>MACD!F2018</f>
        <v>0.3372894664327577</v>
      </c>
      <c r="F2018" s="2">
        <f>'Moving Avg'!D2018</f>
        <v>9.2799999999999994</v>
      </c>
      <c r="G2018" s="2">
        <f>'Moving Avg'!F2018</f>
        <v>9.8349999999999991</v>
      </c>
      <c r="H2018" s="2">
        <f>'Moving Avg'!G2018</f>
        <v>10.694800000000003</v>
      </c>
      <c r="I2018" s="2">
        <f>'Moving Avg'!H2018</f>
        <v>10.932760000000014</v>
      </c>
      <c r="J2018" s="6" t="str">
        <f>OBV!F2018</f>
        <v>BEARISH</v>
      </c>
      <c r="K2018" s="6" t="str">
        <f>OBV!G2018</f>
        <v>NEUTRAL</v>
      </c>
      <c r="L2018" s="6" t="str">
        <f>OBV!H2018</f>
        <v>CONFIRMED BEARISH</v>
      </c>
      <c r="M2018" s="8">
        <f t="shared" si="310"/>
        <v>50</v>
      </c>
      <c r="N2018" s="8">
        <f t="shared" si="311"/>
        <v>100</v>
      </c>
      <c r="O2018" s="8">
        <f t="shared" si="312"/>
        <v>0</v>
      </c>
      <c r="P2018" s="8">
        <f t="shared" si="313"/>
        <v>16.5</v>
      </c>
      <c r="Q2018" s="9">
        <f t="shared" si="314"/>
        <v>54.975000000000001</v>
      </c>
      <c r="R2018" s="9">
        <f t="shared" si="315"/>
        <v>34.125</v>
      </c>
      <c r="S2018" s="9">
        <f t="shared" si="316"/>
        <v>29.925000000000001</v>
      </c>
      <c r="T2018" s="9">
        <f t="shared" si="317"/>
        <v>41.625</v>
      </c>
      <c r="U2018" s="8">
        <f t="shared" si="318"/>
        <v>39.674999999999997</v>
      </c>
      <c r="V2018" s="8">
        <f t="shared" si="319"/>
        <v>40.162499999999994</v>
      </c>
    </row>
    <row r="2019" spans="1:22" ht="13.5" x14ac:dyDescent="0.25">
      <c r="A2019" s="3">
        <f>RSI!A2019</f>
        <v>45244</v>
      </c>
      <c r="B2019" s="2">
        <f>RSI!B2019</f>
        <v>9</v>
      </c>
      <c r="C2019" s="2">
        <f>RSI!I2019</f>
        <v>23.062583421801421</v>
      </c>
      <c r="D2019" s="2">
        <f>MACD!E2019</f>
        <v>7.6412948775363532E-2</v>
      </c>
      <c r="E2019" s="2">
        <f>MACD!F2019</f>
        <v>0.28511416290127883</v>
      </c>
      <c r="F2019" s="2">
        <f>'Moving Avg'!D2019</f>
        <v>9.1739999999999995</v>
      </c>
      <c r="G2019" s="2">
        <f>'Moving Avg'!F2019</f>
        <v>9.7365000000000013</v>
      </c>
      <c r="H2019" s="2">
        <f>'Moving Avg'!G2019</f>
        <v>10.656400000000003</v>
      </c>
      <c r="I2019" s="2">
        <f>'Moving Avg'!H2019</f>
        <v>10.922815000000014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  <c r="M2019" s="8">
        <f t="shared" si="310"/>
        <v>50</v>
      </c>
      <c r="N2019" s="8">
        <f t="shared" si="311"/>
        <v>100</v>
      </c>
      <c r="O2019" s="8">
        <f t="shared" si="312"/>
        <v>0</v>
      </c>
      <c r="P2019" s="8">
        <f t="shared" si="313"/>
        <v>16.5</v>
      </c>
      <c r="Q2019" s="9">
        <f t="shared" si="314"/>
        <v>54.975000000000001</v>
      </c>
      <c r="R2019" s="9">
        <f t="shared" si="315"/>
        <v>34.125</v>
      </c>
      <c r="S2019" s="9">
        <f t="shared" si="316"/>
        <v>29.925000000000001</v>
      </c>
      <c r="T2019" s="9">
        <f t="shared" si="317"/>
        <v>41.625</v>
      </c>
      <c r="U2019" s="8">
        <f t="shared" si="318"/>
        <v>39.674999999999997</v>
      </c>
      <c r="V2019" s="8">
        <f t="shared" si="319"/>
        <v>40.162499999999994</v>
      </c>
    </row>
    <row r="2020" spans="1:22" ht="13.5" x14ac:dyDescent="0.25">
      <c r="A2020" s="3">
        <f>RSI!A2020</f>
        <v>45245</v>
      </c>
      <c r="B2020" s="2">
        <f>RSI!B2020</f>
        <v>9</v>
      </c>
      <c r="C2020" s="2">
        <f>RSI!I2020</f>
        <v>23.062583421801421</v>
      </c>
      <c r="D2020" s="2">
        <f>MACD!E2020</f>
        <v>0.14070648345150971</v>
      </c>
      <c r="E2020" s="2">
        <f>MACD!F2020</f>
        <v>0.25623262701132504</v>
      </c>
      <c r="F2020" s="2">
        <f>'Moving Avg'!D2020</f>
        <v>9.0680000000000014</v>
      </c>
      <c r="G2020" s="2">
        <f>'Moving Avg'!F2020</f>
        <v>9.6379999999999999</v>
      </c>
      <c r="H2020" s="2">
        <f>'Moving Avg'!G2020</f>
        <v>10.618000000000002</v>
      </c>
      <c r="I2020" s="2">
        <f>'Moving Avg'!H2020</f>
        <v>10.915117500000013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  <c r="M2020" s="8">
        <f t="shared" si="310"/>
        <v>50</v>
      </c>
      <c r="N2020" s="8">
        <f t="shared" si="311"/>
        <v>100</v>
      </c>
      <c r="O2020" s="8">
        <f t="shared" si="312"/>
        <v>0</v>
      </c>
      <c r="P2020" s="8">
        <f t="shared" si="313"/>
        <v>16.5</v>
      </c>
      <c r="Q2020" s="9">
        <f t="shared" si="314"/>
        <v>54.975000000000001</v>
      </c>
      <c r="R2020" s="9">
        <f t="shared" si="315"/>
        <v>34.125</v>
      </c>
      <c r="S2020" s="9">
        <f t="shared" si="316"/>
        <v>29.925000000000001</v>
      </c>
      <c r="T2020" s="9">
        <f t="shared" si="317"/>
        <v>41.625</v>
      </c>
      <c r="U2020" s="8">
        <f t="shared" si="318"/>
        <v>39.674999999999997</v>
      </c>
      <c r="V2020" s="8">
        <f t="shared" si="319"/>
        <v>40.162499999999994</v>
      </c>
    </row>
    <row r="2021" spans="1:22" ht="13.5" x14ac:dyDescent="0.25">
      <c r="A2021" s="3">
        <f>RSI!A2021</f>
        <v>45246</v>
      </c>
      <c r="B2021" s="2">
        <f>RSI!B2021</f>
        <v>9</v>
      </c>
      <c r="C2021" s="2">
        <f>RSI!I2021</f>
        <v>23.062583421801421</v>
      </c>
      <c r="D2021" s="2">
        <f>MACD!E2021</f>
        <v>0.20052954926955557</v>
      </c>
      <c r="E2021" s="2">
        <f>MACD!F2021</f>
        <v>0.24509201146297116</v>
      </c>
      <c r="F2021" s="2">
        <f>'Moving Avg'!D2021</f>
        <v>9.0280000000000005</v>
      </c>
      <c r="G2021" s="2">
        <f>'Moving Avg'!F2021</f>
        <v>9.5394999999999985</v>
      </c>
      <c r="H2021" s="2">
        <f>'Moving Avg'!G2021</f>
        <v>10.579600000000001</v>
      </c>
      <c r="I2021" s="2">
        <f>'Moving Avg'!H2021</f>
        <v>10.907170500000014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  <c r="M2021" s="8">
        <f t="shared" si="310"/>
        <v>50</v>
      </c>
      <c r="N2021" s="8">
        <f t="shared" si="311"/>
        <v>100</v>
      </c>
      <c r="O2021" s="8">
        <f t="shared" si="312"/>
        <v>0</v>
      </c>
      <c r="P2021" s="8">
        <f t="shared" si="313"/>
        <v>16.5</v>
      </c>
      <c r="Q2021" s="9">
        <f t="shared" si="314"/>
        <v>54.975000000000001</v>
      </c>
      <c r="R2021" s="9">
        <f t="shared" si="315"/>
        <v>34.125</v>
      </c>
      <c r="S2021" s="9">
        <f t="shared" si="316"/>
        <v>29.925000000000001</v>
      </c>
      <c r="T2021" s="9">
        <f t="shared" si="317"/>
        <v>41.625</v>
      </c>
      <c r="U2021" s="8">
        <f t="shared" si="318"/>
        <v>39.674999999999997</v>
      </c>
      <c r="V2021" s="8">
        <f t="shared" si="319"/>
        <v>40.162499999999994</v>
      </c>
    </row>
    <row r="2022" spans="1:22" ht="13.5" x14ac:dyDescent="0.25">
      <c r="A2022" s="3">
        <f>RSI!A2022</f>
        <v>45247</v>
      </c>
      <c r="B2022" s="2">
        <f>RSI!B2022</f>
        <v>9</v>
      </c>
      <c r="C2022" s="2">
        <f>RSI!I2022</f>
        <v>23.062583421801421</v>
      </c>
      <c r="D2022" s="2">
        <f>MACD!E2022</f>
        <v>0.2561683666566914</v>
      </c>
      <c r="E2022" s="2">
        <f>MACD!F2022</f>
        <v>0.24730728250171524</v>
      </c>
      <c r="F2022" s="2">
        <f>'Moving Avg'!D2022</f>
        <v>9</v>
      </c>
      <c r="G2022" s="2">
        <f>'Moving Avg'!F2022</f>
        <v>9.4649999999999999</v>
      </c>
      <c r="H2022" s="2">
        <f>'Moving Avg'!G2022</f>
        <v>10.541200000000002</v>
      </c>
      <c r="I2022" s="2">
        <f>'Moving Avg'!H2022</f>
        <v>10.897175500000014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0"/>
        <v>50</v>
      </c>
      <c r="N2022" s="8">
        <f t="shared" si="311"/>
        <v>0</v>
      </c>
      <c r="O2022" s="8">
        <f t="shared" si="312"/>
        <v>0</v>
      </c>
      <c r="P2022" s="8">
        <f t="shared" si="313"/>
        <v>16.5</v>
      </c>
      <c r="Q2022" s="9">
        <f t="shared" si="314"/>
        <v>19.975000000000001</v>
      </c>
      <c r="R2022" s="9">
        <f t="shared" si="315"/>
        <v>14.125</v>
      </c>
      <c r="S2022" s="9">
        <f t="shared" si="316"/>
        <v>14.925000000000001</v>
      </c>
      <c r="T2022" s="9">
        <f t="shared" si="317"/>
        <v>16.625</v>
      </c>
      <c r="U2022" s="8">
        <f t="shared" si="318"/>
        <v>16.341666666666669</v>
      </c>
      <c r="V2022" s="8">
        <f t="shared" si="319"/>
        <v>16.412500000000001</v>
      </c>
    </row>
    <row r="2023" spans="1:22" ht="13.5" x14ac:dyDescent="0.25">
      <c r="A2023" s="3">
        <f>RSI!A2023</f>
        <v>45250</v>
      </c>
      <c r="B2023" s="2">
        <f>RSI!B2023</f>
        <v>9</v>
      </c>
      <c r="C2023" s="2">
        <f>RSI!I2023</f>
        <v>23.062583421801421</v>
      </c>
      <c r="D2023" s="2">
        <f>MACD!E2023</f>
        <v>0.30789486612915695</v>
      </c>
      <c r="E2023" s="2">
        <f>MACD!F2023</f>
        <v>0.25942479922720363</v>
      </c>
      <c r="F2023" s="2">
        <f>'Moving Avg'!D2023</f>
        <v>9</v>
      </c>
      <c r="G2023" s="2">
        <f>'Moving Avg'!F2023</f>
        <v>9.4139999999999997</v>
      </c>
      <c r="H2023" s="2">
        <f>'Moving Avg'!G2023</f>
        <v>10.502800000000002</v>
      </c>
      <c r="I2023" s="2">
        <f>'Moving Avg'!H2023</f>
        <v>10.887180500000014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  <c r="M2023" s="8">
        <f t="shared" si="310"/>
        <v>50</v>
      </c>
      <c r="N2023" s="8">
        <f t="shared" si="311"/>
        <v>0</v>
      </c>
      <c r="O2023" s="8">
        <f t="shared" si="312"/>
        <v>0</v>
      </c>
      <c r="P2023" s="8">
        <f t="shared" si="313"/>
        <v>33</v>
      </c>
      <c r="Q2023" s="9">
        <f t="shared" si="314"/>
        <v>22.45</v>
      </c>
      <c r="R2023" s="9">
        <f t="shared" si="315"/>
        <v>18.25</v>
      </c>
      <c r="S2023" s="9">
        <f t="shared" si="316"/>
        <v>22.35</v>
      </c>
      <c r="T2023" s="9">
        <f t="shared" si="317"/>
        <v>20.75</v>
      </c>
      <c r="U2023" s="8">
        <f t="shared" si="318"/>
        <v>21.016666666666669</v>
      </c>
      <c r="V2023" s="8">
        <f t="shared" si="319"/>
        <v>20.950000000000003</v>
      </c>
    </row>
    <row r="2024" spans="1:22" ht="13.5" x14ac:dyDescent="0.25">
      <c r="A2024" s="3">
        <f>RSI!A2024</f>
        <v>45251</v>
      </c>
      <c r="B2024" s="2">
        <f>RSI!B2024</f>
        <v>9</v>
      </c>
      <c r="C2024" s="2">
        <f>RSI!I2024</f>
        <v>23.062583421801421</v>
      </c>
      <c r="D2024" s="2">
        <f>MACD!E2024</f>
        <v>0.28827437578844872</v>
      </c>
      <c r="E2024" s="2">
        <f>MACD!F2024</f>
        <v>0.26519471453945265</v>
      </c>
      <c r="F2024" s="2">
        <f>'Moving Avg'!D2024</f>
        <v>9</v>
      </c>
      <c r="G2024" s="2">
        <f>'Moving Avg'!F2024</f>
        <v>9.3629999999999995</v>
      </c>
      <c r="H2024" s="2">
        <f>'Moving Avg'!G2024</f>
        <v>10.464400000000001</v>
      </c>
      <c r="I2024" s="2">
        <f>'Moving Avg'!H2024</f>
        <v>10.877185500000014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  <c r="M2024" s="8">
        <f t="shared" si="310"/>
        <v>50</v>
      </c>
      <c r="N2024" s="8">
        <f t="shared" si="311"/>
        <v>0</v>
      </c>
      <c r="O2024" s="8">
        <f t="shared" si="312"/>
        <v>0</v>
      </c>
      <c r="P2024" s="8">
        <f t="shared" si="313"/>
        <v>33</v>
      </c>
      <c r="Q2024" s="9">
        <f t="shared" si="314"/>
        <v>22.45</v>
      </c>
      <c r="R2024" s="9">
        <f t="shared" si="315"/>
        <v>18.25</v>
      </c>
      <c r="S2024" s="9">
        <f t="shared" si="316"/>
        <v>22.35</v>
      </c>
      <c r="T2024" s="9">
        <f t="shared" si="317"/>
        <v>20.75</v>
      </c>
      <c r="U2024" s="8">
        <f t="shared" si="318"/>
        <v>21.016666666666669</v>
      </c>
      <c r="V2024" s="8">
        <f t="shared" si="319"/>
        <v>20.950000000000003</v>
      </c>
    </row>
    <row r="2025" spans="1:22" ht="13.5" x14ac:dyDescent="0.25">
      <c r="A2025" s="3">
        <f>RSI!A2025</f>
        <v>45252</v>
      </c>
      <c r="B2025" s="2">
        <f>RSI!B2025</f>
        <v>9</v>
      </c>
      <c r="C2025" s="2">
        <f>RSI!I2025</f>
        <v>23.062583421801421</v>
      </c>
      <c r="D2025" s="2">
        <f>MACD!E2025</f>
        <v>0.27565690471480586</v>
      </c>
      <c r="E2025" s="2">
        <f>MACD!F2025</f>
        <v>0.26728715257452329</v>
      </c>
      <c r="F2025" s="2">
        <f>'Moving Avg'!D2025</f>
        <v>9</v>
      </c>
      <c r="G2025" s="2">
        <f>'Moving Avg'!F2025</f>
        <v>9.3345000000000002</v>
      </c>
      <c r="H2025" s="2">
        <f>'Moving Avg'!G2025</f>
        <v>10.4246</v>
      </c>
      <c r="I2025" s="2">
        <f>'Moving Avg'!H2025</f>
        <v>10.867190500000016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  <c r="M2025" s="8">
        <f t="shared" si="310"/>
        <v>50</v>
      </c>
      <c r="N2025" s="8">
        <f t="shared" si="311"/>
        <v>0</v>
      </c>
      <c r="O2025" s="8">
        <f t="shared" si="312"/>
        <v>0</v>
      </c>
      <c r="P2025" s="8">
        <f t="shared" si="313"/>
        <v>33</v>
      </c>
      <c r="Q2025" s="9">
        <f t="shared" si="314"/>
        <v>22.45</v>
      </c>
      <c r="R2025" s="9">
        <f t="shared" si="315"/>
        <v>18.25</v>
      </c>
      <c r="S2025" s="9">
        <f t="shared" si="316"/>
        <v>22.35</v>
      </c>
      <c r="T2025" s="9">
        <f t="shared" si="317"/>
        <v>20.75</v>
      </c>
      <c r="U2025" s="8">
        <f t="shared" si="318"/>
        <v>21.016666666666669</v>
      </c>
      <c r="V2025" s="8">
        <f t="shared" si="319"/>
        <v>20.950000000000003</v>
      </c>
    </row>
    <row r="2026" spans="1:22" ht="13.5" x14ac:dyDescent="0.25">
      <c r="A2026" s="3">
        <f>RSI!A2026</f>
        <v>45253</v>
      </c>
      <c r="B2026" s="2">
        <f>RSI!B2026</f>
        <v>9</v>
      </c>
      <c r="C2026" s="2">
        <f>RSI!I2026</f>
        <v>23.062583421801421</v>
      </c>
      <c r="D2026" s="2">
        <f>MACD!E2026</f>
        <v>0.21790068772303783</v>
      </c>
      <c r="E2026" s="2">
        <f>MACD!F2026</f>
        <v>0.25740985960422624</v>
      </c>
      <c r="F2026" s="2">
        <f>'Moving Avg'!D2026</f>
        <v>9</v>
      </c>
      <c r="G2026" s="2">
        <f>'Moving Avg'!F2026</f>
        <v>9.3270000000000017</v>
      </c>
      <c r="H2026" s="2">
        <f>'Moving Avg'!G2026</f>
        <v>10.3848</v>
      </c>
      <c r="I2026" s="2">
        <f>'Moving Avg'!H2026</f>
        <v>10.857245500000015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  <c r="M2026" s="8">
        <f t="shared" si="310"/>
        <v>50</v>
      </c>
      <c r="N2026" s="8">
        <f t="shared" si="311"/>
        <v>100</v>
      </c>
      <c r="O2026" s="8">
        <f t="shared" si="312"/>
        <v>0</v>
      </c>
      <c r="P2026" s="8">
        <f t="shared" si="313"/>
        <v>33</v>
      </c>
      <c r="Q2026" s="9">
        <f t="shared" si="314"/>
        <v>57.45</v>
      </c>
      <c r="R2026" s="9">
        <f t="shared" si="315"/>
        <v>38.25</v>
      </c>
      <c r="S2026" s="9">
        <f t="shared" si="316"/>
        <v>37.35</v>
      </c>
      <c r="T2026" s="9">
        <f t="shared" si="317"/>
        <v>45.75</v>
      </c>
      <c r="U2026" s="8">
        <f t="shared" si="318"/>
        <v>44.35</v>
      </c>
      <c r="V2026" s="8">
        <f t="shared" si="319"/>
        <v>44.7</v>
      </c>
    </row>
    <row r="2027" spans="1:22" ht="13.5" x14ac:dyDescent="0.25">
      <c r="A2027" s="3">
        <f>RSI!A2027</f>
        <v>45254</v>
      </c>
      <c r="B2027" s="2">
        <f>RSI!B2027</f>
        <v>8.8000000000000007</v>
      </c>
      <c r="C2027" s="2">
        <f>RSI!I2027</f>
        <v>19.342622158596825</v>
      </c>
      <c r="D2027" s="2">
        <f>MACD!E2027</f>
        <v>0.17803013950757141</v>
      </c>
      <c r="E2027" s="2">
        <f>MACD!F2027</f>
        <v>0.24153391558489529</v>
      </c>
      <c r="F2027" s="2">
        <f>'Moving Avg'!D2027</f>
        <v>8.9599999999999991</v>
      </c>
      <c r="G2027" s="2">
        <f>'Moving Avg'!F2027</f>
        <v>9.3094999999999999</v>
      </c>
      <c r="H2027" s="2">
        <f>'Moving Avg'!G2027</f>
        <v>10.340999999999999</v>
      </c>
      <c r="I2027" s="2">
        <f>'Moving Avg'!H2027</f>
        <v>10.843853000000017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  <c r="M2027" s="8">
        <f t="shared" si="310"/>
        <v>50</v>
      </c>
      <c r="N2027" s="8">
        <f t="shared" si="311"/>
        <v>100</v>
      </c>
      <c r="O2027" s="8">
        <f t="shared" si="312"/>
        <v>0</v>
      </c>
      <c r="P2027" s="8">
        <f t="shared" si="313"/>
        <v>16.5</v>
      </c>
      <c r="Q2027" s="9">
        <f t="shared" si="314"/>
        <v>54.975000000000001</v>
      </c>
      <c r="R2027" s="9">
        <f t="shared" si="315"/>
        <v>34.125</v>
      </c>
      <c r="S2027" s="9">
        <f t="shared" si="316"/>
        <v>29.925000000000001</v>
      </c>
      <c r="T2027" s="9">
        <f t="shared" si="317"/>
        <v>41.625</v>
      </c>
      <c r="U2027" s="8">
        <f t="shared" si="318"/>
        <v>39.674999999999997</v>
      </c>
      <c r="V2027" s="8">
        <f t="shared" si="319"/>
        <v>40.162499999999994</v>
      </c>
    </row>
    <row r="2028" spans="1:22" ht="13.5" x14ac:dyDescent="0.25">
      <c r="A2028" s="3">
        <f>RSI!A2028</f>
        <v>45257</v>
      </c>
      <c r="B2028" s="2">
        <f>RSI!B2028</f>
        <v>8.81</v>
      </c>
      <c r="C2028" s="2">
        <f>RSI!I2028</f>
        <v>20.037124245847764</v>
      </c>
      <c r="D2028" s="2">
        <f>MACD!E2028</f>
        <v>0.12635913860363068</v>
      </c>
      <c r="E2028" s="2">
        <f>MACD!F2028</f>
        <v>0.21849896018864237</v>
      </c>
      <c r="F2028" s="2">
        <f>'Moving Avg'!D2028</f>
        <v>8.9220000000000006</v>
      </c>
      <c r="G2028" s="2">
        <f>'Moving Avg'!F2028</f>
        <v>9.2720000000000002</v>
      </c>
      <c r="H2028" s="2">
        <f>'Moving Avg'!G2028</f>
        <v>10.287599999999998</v>
      </c>
      <c r="I2028" s="2">
        <f>'Moving Avg'!H2028</f>
        <v>10.830510500000017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  <c r="M2028" s="8">
        <f t="shared" si="310"/>
        <v>50</v>
      </c>
      <c r="N2028" s="8">
        <f t="shared" si="311"/>
        <v>100</v>
      </c>
      <c r="O2028" s="8">
        <f t="shared" si="312"/>
        <v>0</v>
      </c>
      <c r="P2028" s="8">
        <f t="shared" si="313"/>
        <v>16.5</v>
      </c>
      <c r="Q2028" s="9">
        <f t="shared" si="314"/>
        <v>54.975000000000001</v>
      </c>
      <c r="R2028" s="9">
        <f t="shared" si="315"/>
        <v>34.125</v>
      </c>
      <c r="S2028" s="9">
        <f t="shared" si="316"/>
        <v>29.925000000000001</v>
      </c>
      <c r="T2028" s="9">
        <f t="shared" si="317"/>
        <v>41.625</v>
      </c>
      <c r="U2028" s="8">
        <f t="shared" si="318"/>
        <v>39.674999999999997</v>
      </c>
      <c r="V2028" s="8">
        <f t="shared" si="319"/>
        <v>40.162499999999994</v>
      </c>
    </row>
    <row r="2029" spans="1:22" ht="13.5" x14ac:dyDescent="0.25">
      <c r="A2029" s="3">
        <f>RSI!A2029</f>
        <v>45258</v>
      </c>
      <c r="B2029" s="2">
        <f>RSI!B2029</f>
        <v>8.8000000000000007</v>
      </c>
      <c r="C2029" s="2">
        <f>RSI!I2029</f>
        <v>19.853029695795144</v>
      </c>
      <c r="D2029" s="2">
        <f>MACD!E2029</f>
        <v>8.7342153409903034E-2</v>
      </c>
      <c r="E2029" s="2">
        <f>MACD!F2029</f>
        <v>0.19226759883289452</v>
      </c>
      <c r="F2029" s="2">
        <f>'Moving Avg'!D2029</f>
        <v>8.8819999999999997</v>
      </c>
      <c r="G2029" s="2">
        <f>'Moving Avg'!F2029</f>
        <v>9.2345000000000006</v>
      </c>
      <c r="H2029" s="2">
        <f>'Moving Avg'!G2029</f>
        <v>10.233999999999998</v>
      </c>
      <c r="I2029" s="2">
        <f>'Moving Avg'!H2029</f>
        <v>10.817118000000017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  <c r="M2029" s="8">
        <f t="shared" si="310"/>
        <v>50</v>
      </c>
      <c r="N2029" s="8">
        <f t="shared" si="311"/>
        <v>100</v>
      </c>
      <c r="O2029" s="8">
        <f t="shared" si="312"/>
        <v>0</v>
      </c>
      <c r="P2029" s="8">
        <f t="shared" si="313"/>
        <v>16.5</v>
      </c>
      <c r="Q2029" s="9">
        <f t="shared" si="314"/>
        <v>54.975000000000001</v>
      </c>
      <c r="R2029" s="9">
        <f t="shared" si="315"/>
        <v>34.125</v>
      </c>
      <c r="S2029" s="9">
        <f t="shared" si="316"/>
        <v>29.925000000000001</v>
      </c>
      <c r="T2029" s="9">
        <f t="shared" si="317"/>
        <v>41.625</v>
      </c>
      <c r="U2029" s="8">
        <f t="shared" si="318"/>
        <v>39.674999999999997</v>
      </c>
      <c r="V2029" s="8">
        <f t="shared" si="319"/>
        <v>40.162499999999994</v>
      </c>
    </row>
    <row r="2030" spans="1:22" ht="13.5" x14ac:dyDescent="0.25">
      <c r="A2030" s="3">
        <f>RSI!A2030</f>
        <v>45259</v>
      </c>
      <c r="B2030" s="2">
        <f>RSI!B2030</f>
        <v>8.41</v>
      </c>
      <c r="C2030" s="2">
        <f>RSI!I2030</f>
        <v>14.3251920051826</v>
      </c>
      <c r="D2030" s="2">
        <f>MACD!E2030</f>
        <v>8.6946029358864863E-2</v>
      </c>
      <c r="E2030" s="2">
        <f>MACD!F2030</f>
        <v>0.17120328493808859</v>
      </c>
      <c r="F2030" s="2">
        <f>'Moving Avg'!D2030</f>
        <v>8.7639999999999993</v>
      </c>
      <c r="G2030" s="2">
        <f>'Moving Avg'!F2030</f>
        <v>9.1565000000000012</v>
      </c>
      <c r="H2030" s="2">
        <f>'Moving Avg'!G2030</f>
        <v>10.172599999999999</v>
      </c>
      <c r="I2030" s="2">
        <f>'Moving Avg'!H2030</f>
        <v>10.801775500000018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  <c r="M2030" s="8">
        <f t="shared" si="310"/>
        <v>50</v>
      </c>
      <c r="N2030" s="8">
        <f t="shared" si="311"/>
        <v>100</v>
      </c>
      <c r="O2030" s="8">
        <f t="shared" si="312"/>
        <v>0</v>
      </c>
      <c r="P2030" s="8">
        <f t="shared" si="313"/>
        <v>16.5</v>
      </c>
      <c r="Q2030" s="9">
        <f t="shared" si="314"/>
        <v>54.975000000000001</v>
      </c>
      <c r="R2030" s="9">
        <f t="shared" si="315"/>
        <v>34.125</v>
      </c>
      <c r="S2030" s="9">
        <f t="shared" si="316"/>
        <v>29.925000000000001</v>
      </c>
      <c r="T2030" s="9">
        <f t="shared" si="317"/>
        <v>41.625</v>
      </c>
      <c r="U2030" s="8">
        <f t="shared" si="318"/>
        <v>39.674999999999997</v>
      </c>
      <c r="V2030" s="8">
        <f t="shared" si="319"/>
        <v>40.162499999999994</v>
      </c>
    </row>
    <row r="2031" spans="1:22" ht="13.5" x14ac:dyDescent="0.25">
      <c r="A2031" s="3">
        <f>RSI!A2031</f>
        <v>45260</v>
      </c>
      <c r="B2031" s="2">
        <f>RSI!B2031</f>
        <v>8.41</v>
      </c>
      <c r="C2031" s="2">
        <f>RSI!I2031</f>
        <v>14.3251920051826</v>
      </c>
      <c r="D2031" s="2">
        <f>MACD!E2031</f>
        <v>9.2368484539859352E-2</v>
      </c>
      <c r="E2031" s="2">
        <f>MACD!F2031</f>
        <v>0.15543632485844275</v>
      </c>
      <c r="F2031" s="2">
        <f>'Moving Avg'!D2031</f>
        <v>8.6460000000000008</v>
      </c>
      <c r="G2031" s="2">
        <f>'Moving Avg'!F2031</f>
        <v>9.0785000000000018</v>
      </c>
      <c r="H2031" s="2">
        <f>'Moving Avg'!G2031</f>
        <v>10.111200000000002</v>
      </c>
      <c r="I2031" s="2">
        <f>'Moving Avg'!H2031</f>
        <v>10.786433000000015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  <c r="M2031" s="8">
        <f t="shared" si="310"/>
        <v>50</v>
      </c>
      <c r="N2031" s="8">
        <f t="shared" si="311"/>
        <v>100</v>
      </c>
      <c r="O2031" s="8">
        <f t="shared" si="312"/>
        <v>0</v>
      </c>
      <c r="P2031" s="8">
        <f t="shared" si="313"/>
        <v>16.5</v>
      </c>
      <c r="Q2031" s="9">
        <f t="shared" si="314"/>
        <v>54.975000000000001</v>
      </c>
      <c r="R2031" s="9">
        <f t="shared" si="315"/>
        <v>34.125</v>
      </c>
      <c r="S2031" s="9">
        <f t="shared" si="316"/>
        <v>29.925000000000001</v>
      </c>
      <c r="T2031" s="9">
        <f t="shared" si="317"/>
        <v>41.625</v>
      </c>
      <c r="U2031" s="8">
        <f t="shared" si="318"/>
        <v>39.674999999999997</v>
      </c>
      <c r="V2031" s="8">
        <f t="shared" si="319"/>
        <v>40.162499999999994</v>
      </c>
    </row>
    <row r="2032" spans="1:22" ht="13.5" x14ac:dyDescent="0.25">
      <c r="A2032" s="3">
        <f>RSI!A2032</f>
        <v>45261</v>
      </c>
      <c r="B2032" s="2">
        <f>RSI!B2032</f>
        <v>8.7799999999999994</v>
      </c>
      <c r="C2032" s="2">
        <f>RSI!I2032</f>
        <v>34.417256186573965</v>
      </c>
      <c r="D2032" s="2">
        <f>MACD!E2032</f>
        <v>7.4880453874941466E-2</v>
      </c>
      <c r="E2032" s="2">
        <f>MACD!F2032</f>
        <v>0.1393251506617425</v>
      </c>
      <c r="F2032" s="2">
        <f>'Moving Avg'!D2032</f>
        <v>8.6419999999999995</v>
      </c>
      <c r="G2032" s="2">
        <f>'Moving Avg'!F2032</f>
        <v>9.0190000000000019</v>
      </c>
      <c r="H2032" s="2">
        <f>'Moving Avg'!G2032</f>
        <v>10.057200000000002</v>
      </c>
      <c r="I2032" s="2">
        <f>'Moving Avg'!H2032</f>
        <v>10.772940500000018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  <c r="M2032" s="8">
        <f t="shared" si="310"/>
        <v>25</v>
      </c>
      <c r="N2032" s="8">
        <f t="shared" si="311"/>
        <v>100</v>
      </c>
      <c r="O2032" s="8">
        <f t="shared" si="312"/>
        <v>0</v>
      </c>
      <c r="P2032" s="8">
        <f t="shared" si="313"/>
        <v>16.5</v>
      </c>
      <c r="Q2032" s="9">
        <f t="shared" si="314"/>
        <v>46.225000000000001</v>
      </c>
      <c r="R2032" s="9">
        <f t="shared" si="315"/>
        <v>29.125</v>
      </c>
      <c r="S2032" s="9">
        <f t="shared" si="316"/>
        <v>26.175000000000001</v>
      </c>
      <c r="T2032" s="9">
        <f t="shared" si="317"/>
        <v>35.375</v>
      </c>
      <c r="U2032" s="8">
        <f t="shared" si="318"/>
        <v>33.841666666666661</v>
      </c>
      <c r="V2032" s="8">
        <f t="shared" si="319"/>
        <v>34.224999999999994</v>
      </c>
    </row>
    <row r="2033" spans="1:22" ht="13.5" x14ac:dyDescent="0.25">
      <c r="A2033" s="3">
        <f>RSI!A2033</f>
        <v>45264</v>
      </c>
      <c r="B2033" s="2">
        <f>RSI!B2033</f>
        <v>8.39</v>
      </c>
      <c r="C2033" s="2">
        <f>RSI!I2033</f>
        <v>27.181388442434042</v>
      </c>
      <c r="D2033" s="2">
        <f>MACD!E2033</f>
        <v>9.1721678238609883E-2</v>
      </c>
      <c r="E2033" s="2">
        <f>MACD!F2033</f>
        <v>0.129804456177116</v>
      </c>
      <c r="F2033" s="2">
        <f>'Moving Avg'!D2033</f>
        <v>8.5579999999999998</v>
      </c>
      <c r="G2033" s="2">
        <f>'Moving Avg'!F2033</f>
        <v>8.9400000000000013</v>
      </c>
      <c r="H2033" s="2">
        <f>'Moving Avg'!G2033</f>
        <v>9.9954000000000018</v>
      </c>
      <c r="I2033" s="2">
        <f>'Moving Avg'!H2033</f>
        <v>10.757498000000016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  <c r="M2033" s="8">
        <f t="shared" si="310"/>
        <v>50</v>
      </c>
      <c r="N2033" s="8">
        <f t="shared" si="311"/>
        <v>100</v>
      </c>
      <c r="O2033" s="8">
        <f t="shared" si="312"/>
        <v>0</v>
      </c>
      <c r="P2033" s="8">
        <f t="shared" si="313"/>
        <v>16.5</v>
      </c>
      <c r="Q2033" s="9">
        <f t="shared" si="314"/>
        <v>54.975000000000001</v>
      </c>
      <c r="R2033" s="9">
        <f t="shared" si="315"/>
        <v>34.125</v>
      </c>
      <c r="S2033" s="9">
        <f t="shared" si="316"/>
        <v>29.925000000000001</v>
      </c>
      <c r="T2033" s="9">
        <f t="shared" si="317"/>
        <v>41.625</v>
      </c>
      <c r="U2033" s="8">
        <f t="shared" si="318"/>
        <v>39.674999999999997</v>
      </c>
      <c r="V2033" s="8">
        <f t="shared" si="319"/>
        <v>40.162499999999994</v>
      </c>
    </row>
    <row r="2034" spans="1:22" ht="13.5" x14ac:dyDescent="0.25">
      <c r="A2034" s="3">
        <f>RSI!A2034</f>
        <v>45265</v>
      </c>
      <c r="B2034" s="2">
        <f>RSI!B2034</f>
        <v>8.3800000000000008</v>
      </c>
      <c r="C2034" s="2">
        <f>RSI!I2034</f>
        <v>27.024499580423367</v>
      </c>
      <c r="D2034" s="2">
        <f>MACD!E2034</f>
        <v>0.11156341609346576</v>
      </c>
      <c r="E2034" s="2">
        <f>MACD!F2034</f>
        <v>0.12615624816038595</v>
      </c>
      <c r="F2034" s="2">
        <f>'Moving Avg'!D2034</f>
        <v>8.4740000000000002</v>
      </c>
      <c r="G2034" s="2">
        <f>'Moving Avg'!F2034</f>
        <v>8.8824999999999985</v>
      </c>
      <c r="H2034" s="2">
        <f>'Moving Avg'!G2034</f>
        <v>9.9334000000000024</v>
      </c>
      <c r="I2034" s="2">
        <f>'Moving Avg'!H2034</f>
        <v>10.742005500000015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  <c r="M2034" s="8">
        <f t="shared" si="310"/>
        <v>50</v>
      </c>
      <c r="N2034" s="8">
        <f t="shared" si="311"/>
        <v>45</v>
      </c>
      <c r="O2034" s="8">
        <f t="shared" si="312"/>
        <v>0</v>
      </c>
      <c r="P2034" s="8">
        <f t="shared" si="313"/>
        <v>16.5</v>
      </c>
      <c r="Q2034" s="9">
        <f t="shared" si="314"/>
        <v>35.725000000000001</v>
      </c>
      <c r="R2034" s="9">
        <f t="shared" si="315"/>
        <v>23.125</v>
      </c>
      <c r="S2034" s="9">
        <f t="shared" si="316"/>
        <v>21.675000000000001</v>
      </c>
      <c r="T2034" s="9">
        <f t="shared" si="317"/>
        <v>27.875</v>
      </c>
      <c r="U2034" s="8">
        <f t="shared" si="318"/>
        <v>26.841666666666669</v>
      </c>
      <c r="V2034" s="8">
        <f t="shared" si="319"/>
        <v>27.1</v>
      </c>
    </row>
    <row r="2035" spans="1:22" ht="13.5" x14ac:dyDescent="0.25">
      <c r="A2035" s="3">
        <f>RSI!A2035</f>
        <v>45266</v>
      </c>
      <c r="B2035" s="2">
        <f>RSI!B2035</f>
        <v>8.01</v>
      </c>
      <c r="C2035" s="2">
        <f>RSI!I2035</f>
        <v>21.971336079777245</v>
      </c>
      <c r="D2035" s="2">
        <f>MACD!E2035</f>
        <v>0.16031049371657424</v>
      </c>
      <c r="E2035" s="2">
        <f>MACD!F2035</f>
        <v>0.13298709727162361</v>
      </c>
      <c r="F2035" s="2">
        <f>'Moving Avg'!D2035</f>
        <v>8.3940000000000001</v>
      </c>
      <c r="G2035" s="2">
        <f>'Moving Avg'!F2035</f>
        <v>8.8064999999999998</v>
      </c>
      <c r="H2035" s="2">
        <f>'Moving Avg'!G2035</f>
        <v>9.8640000000000025</v>
      </c>
      <c r="I2035" s="2">
        <f>'Moving Avg'!H2035</f>
        <v>10.724663000000016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0"/>
        <v>50</v>
      </c>
      <c r="N2035" s="8">
        <f t="shared" si="311"/>
        <v>0</v>
      </c>
      <c r="O2035" s="8">
        <f t="shared" si="312"/>
        <v>0</v>
      </c>
      <c r="P2035" s="8">
        <f t="shared" si="313"/>
        <v>16.5</v>
      </c>
      <c r="Q2035" s="9">
        <f t="shared" si="314"/>
        <v>19.975000000000001</v>
      </c>
      <c r="R2035" s="9">
        <f t="shared" si="315"/>
        <v>14.125</v>
      </c>
      <c r="S2035" s="9">
        <f t="shared" si="316"/>
        <v>14.925000000000001</v>
      </c>
      <c r="T2035" s="9">
        <f t="shared" si="317"/>
        <v>16.625</v>
      </c>
      <c r="U2035" s="8">
        <f t="shared" si="318"/>
        <v>16.341666666666669</v>
      </c>
      <c r="V2035" s="8">
        <f t="shared" si="319"/>
        <v>16.412500000000001</v>
      </c>
    </row>
    <row r="2036" spans="1:22" ht="13.5" x14ac:dyDescent="0.25">
      <c r="A2036" s="3">
        <f>RSI!A2036</f>
        <v>45267</v>
      </c>
      <c r="B2036" s="2">
        <f>RSI!B2036</f>
        <v>8.01</v>
      </c>
      <c r="C2036" s="2">
        <f>RSI!I2036</f>
        <v>21.971336079777245</v>
      </c>
      <c r="D2036" s="2">
        <f>MACD!E2036</f>
        <v>0.20795779961825289</v>
      </c>
      <c r="E2036" s="2">
        <f>MACD!F2036</f>
        <v>0.14798123774094948</v>
      </c>
      <c r="F2036" s="2">
        <f>'Moving Avg'!D2036</f>
        <v>8.3140000000000001</v>
      </c>
      <c r="G2036" s="2">
        <f>'Moving Avg'!F2036</f>
        <v>8.7469999999999999</v>
      </c>
      <c r="H2036" s="2">
        <f>'Moving Avg'!G2036</f>
        <v>9.7946000000000009</v>
      </c>
      <c r="I2036" s="2">
        <f>'Moving Avg'!H2036</f>
        <v>10.704773000000019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0"/>
        <v>50</v>
      </c>
      <c r="N2036" s="8">
        <f t="shared" si="311"/>
        <v>0</v>
      </c>
      <c r="O2036" s="8">
        <f t="shared" si="312"/>
        <v>0</v>
      </c>
      <c r="P2036" s="8">
        <f t="shared" si="313"/>
        <v>16.5</v>
      </c>
      <c r="Q2036" s="9">
        <f t="shared" si="314"/>
        <v>19.975000000000001</v>
      </c>
      <c r="R2036" s="9">
        <f t="shared" si="315"/>
        <v>14.125</v>
      </c>
      <c r="S2036" s="9">
        <f t="shared" si="316"/>
        <v>14.925000000000001</v>
      </c>
      <c r="T2036" s="9">
        <f t="shared" si="317"/>
        <v>16.625</v>
      </c>
      <c r="U2036" s="8">
        <f t="shared" si="318"/>
        <v>16.341666666666669</v>
      </c>
      <c r="V2036" s="8">
        <f t="shared" si="319"/>
        <v>16.412500000000001</v>
      </c>
    </row>
    <row r="2037" spans="1:22" ht="13.5" x14ac:dyDescent="0.25">
      <c r="A2037" s="3">
        <f>RSI!A2037</f>
        <v>45268</v>
      </c>
      <c r="B2037" s="2">
        <f>RSI!B2037</f>
        <v>8.01</v>
      </c>
      <c r="C2037" s="2">
        <f>RSI!I2037</f>
        <v>21.971336079777245</v>
      </c>
      <c r="D2037" s="2">
        <f>MACD!E2037</f>
        <v>0.22343124099856126</v>
      </c>
      <c r="E2037" s="2">
        <f>MACD!F2037</f>
        <v>0.16307123839247184</v>
      </c>
      <c r="F2037" s="2">
        <f>'Moving Avg'!D2037</f>
        <v>8.16</v>
      </c>
      <c r="G2037" s="2">
        <f>'Moving Avg'!F2037</f>
        <v>8.6904999999999966</v>
      </c>
      <c r="H2037" s="2">
        <f>'Moving Avg'!G2037</f>
        <v>9.725200000000001</v>
      </c>
      <c r="I2037" s="2">
        <f>'Moving Avg'!H2037</f>
        <v>10.684883000000019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  <c r="M2037" s="8">
        <f t="shared" si="310"/>
        <v>50</v>
      </c>
      <c r="N2037" s="8">
        <f t="shared" si="311"/>
        <v>0</v>
      </c>
      <c r="O2037" s="8">
        <f t="shared" si="312"/>
        <v>0</v>
      </c>
      <c r="P2037" s="8">
        <f t="shared" si="313"/>
        <v>16.5</v>
      </c>
      <c r="Q2037" s="9">
        <f t="shared" si="314"/>
        <v>19.975000000000001</v>
      </c>
      <c r="R2037" s="9">
        <f t="shared" si="315"/>
        <v>14.125</v>
      </c>
      <c r="S2037" s="9">
        <f t="shared" si="316"/>
        <v>14.925000000000001</v>
      </c>
      <c r="T2037" s="9">
        <f t="shared" si="317"/>
        <v>16.625</v>
      </c>
      <c r="U2037" s="8">
        <f t="shared" si="318"/>
        <v>16.341666666666669</v>
      </c>
      <c r="V2037" s="8">
        <f t="shared" si="319"/>
        <v>16.412500000000001</v>
      </c>
    </row>
    <row r="2038" spans="1:22" ht="13.5" x14ac:dyDescent="0.25">
      <c r="A2038" s="3">
        <f>RSI!A2038</f>
        <v>45271</v>
      </c>
      <c r="B2038" s="2">
        <f>RSI!B2038</f>
        <v>8.01</v>
      </c>
      <c r="C2038" s="2">
        <f>RSI!I2038</f>
        <v>21.971336079777245</v>
      </c>
      <c r="D2038" s="2">
        <f>MACD!E2038</f>
        <v>0.24354939317973034</v>
      </c>
      <c r="E2038" s="2">
        <f>MACD!F2038</f>
        <v>0.17916686934992354</v>
      </c>
      <c r="F2038" s="2">
        <f>'Moving Avg'!D2038</f>
        <v>8.0839999999999996</v>
      </c>
      <c r="G2038" s="2">
        <f>'Moving Avg'!F2038</f>
        <v>8.6409999999999965</v>
      </c>
      <c r="H2038" s="2">
        <f>'Moving Avg'!G2038</f>
        <v>9.6557999999999993</v>
      </c>
      <c r="I2038" s="2">
        <f>'Moving Avg'!H2038</f>
        <v>10.66499300000002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50</v>
      </c>
      <c r="N2038" s="8">
        <f t="shared" si="311"/>
        <v>0</v>
      </c>
      <c r="O2038" s="8">
        <f t="shared" si="312"/>
        <v>0</v>
      </c>
      <c r="P2038" s="8">
        <f t="shared" si="313"/>
        <v>16.5</v>
      </c>
      <c r="Q2038" s="9">
        <f t="shared" si="314"/>
        <v>19.975000000000001</v>
      </c>
      <c r="R2038" s="9">
        <f t="shared" si="315"/>
        <v>14.125</v>
      </c>
      <c r="S2038" s="9">
        <f t="shared" si="316"/>
        <v>14.925000000000001</v>
      </c>
      <c r="T2038" s="9">
        <f t="shared" si="317"/>
        <v>16.625</v>
      </c>
      <c r="U2038" s="8">
        <f t="shared" si="318"/>
        <v>16.341666666666669</v>
      </c>
      <c r="V2038" s="8">
        <f t="shared" si="319"/>
        <v>16.412500000000001</v>
      </c>
    </row>
    <row r="2039" spans="1:22" ht="13.5" x14ac:dyDescent="0.25">
      <c r="A2039" s="3">
        <f>RSI!A2039</f>
        <v>45272</v>
      </c>
      <c r="B2039" s="2">
        <f>RSI!B2039</f>
        <v>8.01</v>
      </c>
      <c r="C2039" s="2">
        <f>RSI!I2039</f>
        <v>21.971336079777245</v>
      </c>
      <c r="D2039" s="2">
        <f>MACD!E2039</f>
        <v>0.26411433414013707</v>
      </c>
      <c r="E2039" s="2">
        <f>MACD!F2039</f>
        <v>0.19615636230796626</v>
      </c>
      <c r="F2039" s="2">
        <f>'Moving Avg'!D2039</f>
        <v>8.01</v>
      </c>
      <c r="G2039" s="2">
        <f>'Moving Avg'!F2039</f>
        <v>8.5914999999999981</v>
      </c>
      <c r="H2039" s="2">
        <f>'Moving Avg'!G2039</f>
        <v>9.5863999999999994</v>
      </c>
      <c r="I2039" s="2">
        <f>'Moving Avg'!H2039</f>
        <v>10.64510300000002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  <c r="M2039" s="8">
        <f t="shared" si="310"/>
        <v>50</v>
      </c>
      <c r="N2039" s="8">
        <f t="shared" si="311"/>
        <v>0</v>
      </c>
      <c r="O2039" s="8">
        <f t="shared" si="312"/>
        <v>0</v>
      </c>
      <c r="P2039" s="8">
        <f t="shared" si="313"/>
        <v>16.5</v>
      </c>
      <c r="Q2039" s="9">
        <f t="shared" si="314"/>
        <v>19.975000000000001</v>
      </c>
      <c r="R2039" s="9">
        <f t="shared" si="315"/>
        <v>14.125</v>
      </c>
      <c r="S2039" s="9">
        <f t="shared" si="316"/>
        <v>14.925000000000001</v>
      </c>
      <c r="T2039" s="9">
        <f t="shared" si="317"/>
        <v>16.625</v>
      </c>
      <c r="U2039" s="8">
        <f t="shared" si="318"/>
        <v>16.341666666666669</v>
      </c>
      <c r="V2039" s="8">
        <f t="shared" si="319"/>
        <v>16.412500000000001</v>
      </c>
    </row>
    <row r="2040" spans="1:22" ht="13.5" x14ac:dyDescent="0.25">
      <c r="A2040" s="3">
        <f>RSI!A2040</f>
        <v>45273</v>
      </c>
      <c r="B2040" s="2">
        <f>RSI!B2040</f>
        <v>8.01</v>
      </c>
      <c r="C2040" s="2">
        <f>RSI!I2040</f>
        <v>21.971336079777245</v>
      </c>
      <c r="D2040" s="2">
        <f>MACD!E2040</f>
        <v>0.22621946641236157</v>
      </c>
      <c r="E2040" s="2">
        <f>MACD!F2040</f>
        <v>0.20216898312884535</v>
      </c>
      <c r="F2040" s="2">
        <f>'Moving Avg'!D2040</f>
        <v>8.01</v>
      </c>
      <c r="G2040" s="2">
        <f>'Moving Avg'!F2040</f>
        <v>8.541999999999998</v>
      </c>
      <c r="H2040" s="2">
        <f>'Moving Avg'!G2040</f>
        <v>9.5169999999999995</v>
      </c>
      <c r="I2040" s="2">
        <f>'Moving Avg'!H2040</f>
        <v>10.625213000000022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  <c r="M2040" s="8">
        <f t="shared" si="310"/>
        <v>50</v>
      </c>
      <c r="N2040" s="8">
        <f t="shared" si="311"/>
        <v>0</v>
      </c>
      <c r="O2040" s="8">
        <f t="shared" si="312"/>
        <v>0</v>
      </c>
      <c r="P2040" s="8">
        <f t="shared" si="313"/>
        <v>33</v>
      </c>
      <c r="Q2040" s="9">
        <f t="shared" si="314"/>
        <v>22.45</v>
      </c>
      <c r="R2040" s="9">
        <f t="shared" si="315"/>
        <v>18.25</v>
      </c>
      <c r="S2040" s="9">
        <f t="shared" si="316"/>
        <v>22.35</v>
      </c>
      <c r="T2040" s="9">
        <f t="shared" si="317"/>
        <v>20.75</v>
      </c>
      <c r="U2040" s="8">
        <f t="shared" si="318"/>
        <v>21.016666666666669</v>
      </c>
      <c r="V2040" s="8">
        <f t="shared" si="319"/>
        <v>20.950000000000003</v>
      </c>
    </row>
    <row r="2041" spans="1:22" ht="13.5" x14ac:dyDescent="0.25">
      <c r="A2041" s="3">
        <f>RSI!A2041</f>
        <v>45274</v>
      </c>
      <c r="B2041" s="2">
        <f>RSI!B2041</f>
        <v>8</v>
      </c>
      <c r="C2041" s="2">
        <f>RSI!I2041</f>
        <v>21.799482630810189</v>
      </c>
      <c r="D2041" s="2">
        <f>MACD!E2041</f>
        <v>0.19925090091154196</v>
      </c>
      <c r="E2041" s="2">
        <f>MACD!F2041</f>
        <v>0.20158536668538468</v>
      </c>
      <c r="F2041" s="2">
        <f>'Moving Avg'!D2041</f>
        <v>8.0079999999999991</v>
      </c>
      <c r="G2041" s="2">
        <f>'Moving Avg'!F2041</f>
        <v>8.4919999999999973</v>
      </c>
      <c r="H2041" s="2">
        <f>'Moving Avg'!G2041</f>
        <v>9.4474</v>
      </c>
      <c r="I2041" s="2">
        <f>'Moving Avg'!H2041</f>
        <v>10.60527300000002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  <c r="M2041" s="8">
        <f t="shared" si="310"/>
        <v>50</v>
      </c>
      <c r="N2041" s="8">
        <f t="shared" si="311"/>
        <v>45</v>
      </c>
      <c r="O2041" s="8">
        <f t="shared" si="312"/>
        <v>0</v>
      </c>
      <c r="P2041" s="8">
        <f t="shared" si="313"/>
        <v>16.5</v>
      </c>
      <c r="Q2041" s="9">
        <f t="shared" si="314"/>
        <v>35.725000000000001</v>
      </c>
      <c r="R2041" s="9">
        <f t="shared" si="315"/>
        <v>23.125</v>
      </c>
      <c r="S2041" s="9">
        <f t="shared" si="316"/>
        <v>21.675000000000001</v>
      </c>
      <c r="T2041" s="9">
        <f t="shared" si="317"/>
        <v>27.875</v>
      </c>
      <c r="U2041" s="8">
        <f t="shared" si="318"/>
        <v>26.841666666666669</v>
      </c>
      <c r="V2041" s="8">
        <f t="shared" si="319"/>
        <v>27.1</v>
      </c>
    </row>
    <row r="2042" spans="1:22" ht="13.5" x14ac:dyDescent="0.25">
      <c r="A2042" s="3">
        <f>RSI!A2042</f>
        <v>45275</v>
      </c>
      <c r="B2042" s="2">
        <f>RSI!B2042</f>
        <v>8</v>
      </c>
      <c r="C2042" s="2">
        <f>RSI!I2042</f>
        <v>21.799482630810189</v>
      </c>
      <c r="D2042" s="2">
        <f>MACD!E2042</f>
        <v>0.23744645898455907</v>
      </c>
      <c r="E2042" s="2">
        <f>MACD!F2042</f>
        <v>0.20875758514521958</v>
      </c>
      <c r="F2042" s="2">
        <f>'Moving Avg'!D2042</f>
        <v>8.0060000000000002</v>
      </c>
      <c r="G2042" s="2">
        <f>'Moving Avg'!F2042</f>
        <v>8.4419999999999984</v>
      </c>
      <c r="H2042" s="2">
        <f>'Moving Avg'!G2042</f>
        <v>9.3778000000000006</v>
      </c>
      <c r="I2042" s="2">
        <f>'Moving Avg'!H2042</f>
        <v>10.585333000000022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  <c r="M2042" s="8">
        <f t="shared" si="310"/>
        <v>50</v>
      </c>
      <c r="N2042" s="8">
        <f t="shared" si="311"/>
        <v>0</v>
      </c>
      <c r="O2042" s="8">
        <f t="shared" si="312"/>
        <v>0</v>
      </c>
      <c r="P2042" s="8">
        <f t="shared" si="313"/>
        <v>16.5</v>
      </c>
      <c r="Q2042" s="9">
        <f t="shared" si="314"/>
        <v>19.975000000000001</v>
      </c>
      <c r="R2042" s="9">
        <f t="shared" si="315"/>
        <v>14.125</v>
      </c>
      <c r="S2042" s="9">
        <f t="shared" si="316"/>
        <v>14.925000000000001</v>
      </c>
      <c r="T2042" s="9">
        <f t="shared" si="317"/>
        <v>16.625</v>
      </c>
      <c r="U2042" s="8">
        <f t="shared" si="318"/>
        <v>16.341666666666669</v>
      </c>
      <c r="V2042" s="8">
        <f t="shared" si="319"/>
        <v>16.412500000000001</v>
      </c>
    </row>
    <row r="2043" spans="1:22" ht="13.5" x14ac:dyDescent="0.25">
      <c r="A2043" s="3">
        <f>RSI!A2043</f>
        <v>45278</v>
      </c>
      <c r="B2043" s="2">
        <f>RSI!B2043</f>
        <v>8</v>
      </c>
      <c r="C2043" s="2">
        <f>RSI!I2043</f>
        <v>21.799482630810189</v>
      </c>
      <c r="D2043" s="2">
        <f>MACD!E2043</f>
        <v>0.21355470010746913</v>
      </c>
      <c r="E2043" s="2">
        <f>MACD!F2043</f>
        <v>0.20971700813766952</v>
      </c>
      <c r="F2043" s="2">
        <f>'Moving Avg'!D2043</f>
        <v>8.0039999999999996</v>
      </c>
      <c r="G2043" s="2">
        <f>'Moving Avg'!F2043</f>
        <v>8.3919999999999995</v>
      </c>
      <c r="H2043" s="2">
        <f>'Moving Avg'!G2043</f>
        <v>9.3081999999999994</v>
      </c>
      <c r="I2043" s="2">
        <f>'Moving Avg'!H2043</f>
        <v>10.565393000000022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0"/>
        <v>50</v>
      </c>
      <c r="N2043" s="8">
        <f t="shared" si="311"/>
        <v>0</v>
      </c>
      <c r="O2043" s="8">
        <f t="shared" si="312"/>
        <v>0</v>
      </c>
      <c r="P2043" s="8">
        <f t="shared" si="313"/>
        <v>16.5</v>
      </c>
      <c r="Q2043" s="9">
        <f t="shared" si="314"/>
        <v>19.975000000000001</v>
      </c>
      <c r="R2043" s="9">
        <f t="shared" si="315"/>
        <v>14.125</v>
      </c>
      <c r="S2043" s="9">
        <f t="shared" si="316"/>
        <v>14.925000000000001</v>
      </c>
      <c r="T2043" s="9">
        <f t="shared" si="317"/>
        <v>16.625</v>
      </c>
      <c r="U2043" s="8">
        <f t="shared" si="318"/>
        <v>16.341666666666669</v>
      </c>
      <c r="V2043" s="8">
        <f t="shared" si="319"/>
        <v>16.412500000000001</v>
      </c>
    </row>
    <row r="2044" spans="1:22" ht="13.5" x14ac:dyDescent="0.25">
      <c r="A2044" s="3">
        <f>RSI!A2044</f>
        <v>45279</v>
      </c>
      <c r="B2044" s="2">
        <f>RSI!B2044</f>
        <v>8</v>
      </c>
      <c r="C2044" s="2">
        <f>RSI!I2044</f>
        <v>21.799482630810189</v>
      </c>
      <c r="D2044" s="2">
        <f>MACD!E2044</f>
        <v>0.19530839671251243</v>
      </c>
      <c r="E2044" s="2">
        <f>MACD!F2044</f>
        <v>0.20683528585263811</v>
      </c>
      <c r="F2044" s="2">
        <f>'Moving Avg'!D2044</f>
        <v>8.0019999999999989</v>
      </c>
      <c r="G2044" s="2">
        <f>'Moving Avg'!F2044</f>
        <v>8.3420000000000005</v>
      </c>
      <c r="H2044" s="2">
        <f>'Moving Avg'!G2044</f>
        <v>9.2385999999999981</v>
      </c>
      <c r="I2044" s="2">
        <f>'Moving Avg'!H2044</f>
        <v>10.545453000000018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  <c r="M2044" s="8">
        <f t="shared" si="310"/>
        <v>50</v>
      </c>
      <c r="N2044" s="8">
        <f t="shared" si="311"/>
        <v>45</v>
      </c>
      <c r="O2044" s="8">
        <f t="shared" si="312"/>
        <v>0</v>
      </c>
      <c r="P2044" s="8">
        <f t="shared" si="313"/>
        <v>16.5</v>
      </c>
      <c r="Q2044" s="9">
        <f t="shared" si="314"/>
        <v>35.725000000000001</v>
      </c>
      <c r="R2044" s="9">
        <f t="shared" si="315"/>
        <v>23.125</v>
      </c>
      <c r="S2044" s="9">
        <f t="shared" si="316"/>
        <v>21.675000000000001</v>
      </c>
      <c r="T2044" s="9">
        <f t="shared" si="317"/>
        <v>27.875</v>
      </c>
      <c r="U2044" s="8">
        <f t="shared" si="318"/>
        <v>26.841666666666669</v>
      </c>
      <c r="V2044" s="8">
        <f t="shared" si="319"/>
        <v>27.1</v>
      </c>
    </row>
    <row r="2045" spans="1:22" ht="13.5" x14ac:dyDescent="0.25">
      <c r="A2045" s="3">
        <f>RSI!A2045</f>
        <v>45280</v>
      </c>
      <c r="B2045" s="2">
        <f>RSI!B2045</f>
        <v>8</v>
      </c>
      <c r="C2045" s="2">
        <f>RSI!I2045</f>
        <v>21.799482630810189</v>
      </c>
      <c r="D2045" s="2">
        <f>MACD!E2045</f>
        <v>0.12619453055734731</v>
      </c>
      <c r="E2045" s="2">
        <f>MACD!F2045</f>
        <v>0.19070713479357998</v>
      </c>
      <c r="F2045" s="2">
        <f>'Moving Avg'!D2045</f>
        <v>8</v>
      </c>
      <c r="G2045" s="2">
        <f>'Moving Avg'!F2045</f>
        <v>8.2920000000000016</v>
      </c>
      <c r="H2045" s="2">
        <f>'Moving Avg'!G2045</f>
        <v>9.1690000000000005</v>
      </c>
      <c r="I2045" s="2">
        <f>'Moving Avg'!H2045</f>
        <v>10.525513000000016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  <c r="M2045" s="8">
        <f t="shared" si="310"/>
        <v>50</v>
      </c>
      <c r="N2045" s="8">
        <f t="shared" si="311"/>
        <v>100</v>
      </c>
      <c r="O2045" s="8">
        <f t="shared" si="312"/>
        <v>0</v>
      </c>
      <c r="P2045" s="8">
        <f t="shared" si="313"/>
        <v>16.5</v>
      </c>
      <c r="Q2045" s="9">
        <f t="shared" si="314"/>
        <v>54.975000000000001</v>
      </c>
      <c r="R2045" s="9">
        <f t="shared" si="315"/>
        <v>34.125</v>
      </c>
      <c r="S2045" s="9">
        <f t="shared" si="316"/>
        <v>29.925000000000001</v>
      </c>
      <c r="T2045" s="9">
        <f t="shared" si="317"/>
        <v>41.625</v>
      </c>
      <c r="U2045" s="8">
        <f t="shared" si="318"/>
        <v>39.674999999999997</v>
      </c>
      <c r="V2045" s="8">
        <f t="shared" si="319"/>
        <v>40.162499999999994</v>
      </c>
    </row>
    <row r="2046" spans="1:22" ht="13.5" x14ac:dyDescent="0.25">
      <c r="A2046" s="3">
        <f>RSI!A2046</f>
        <v>45281</v>
      </c>
      <c r="B2046" s="2">
        <f>RSI!B2046</f>
        <v>8</v>
      </c>
      <c r="C2046" s="2">
        <f>RSI!I2046</f>
        <v>21.799482630810189</v>
      </c>
      <c r="D2046" s="2">
        <f>MACD!E2046</f>
        <v>7.072133592800256E-2</v>
      </c>
      <c r="E2046" s="2">
        <f>MACD!F2046</f>
        <v>0.16670997502046453</v>
      </c>
      <c r="F2046" s="2">
        <f>'Moving Avg'!D2046</f>
        <v>8</v>
      </c>
      <c r="G2046" s="2">
        <f>'Moving Avg'!F2046</f>
        <v>8.2420000000000009</v>
      </c>
      <c r="H2046" s="2">
        <f>'Moving Avg'!G2046</f>
        <v>9.1095999999999986</v>
      </c>
      <c r="I2046" s="2">
        <f>'Moving Avg'!H2046</f>
        <v>10.505573000000016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  <c r="M2046" s="8">
        <f t="shared" si="310"/>
        <v>50</v>
      </c>
      <c r="N2046" s="8">
        <f t="shared" si="311"/>
        <v>100</v>
      </c>
      <c r="O2046" s="8">
        <f t="shared" si="312"/>
        <v>0</v>
      </c>
      <c r="P2046" s="8">
        <f t="shared" si="313"/>
        <v>33</v>
      </c>
      <c r="Q2046" s="9">
        <f t="shared" si="314"/>
        <v>57.45</v>
      </c>
      <c r="R2046" s="9">
        <f t="shared" si="315"/>
        <v>38.25</v>
      </c>
      <c r="S2046" s="9">
        <f t="shared" si="316"/>
        <v>37.35</v>
      </c>
      <c r="T2046" s="9">
        <f t="shared" si="317"/>
        <v>45.75</v>
      </c>
      <c r="U2046" s="8">
        <f t="shared" si="318"/>
        <v>44.35</v>
      </c>
      <c r="V2046" s="8">
        <f t="shared" si="319"/>
        <v>44.7</v>
      </c>
    </row>
    <row r="2047" spans="1:22" ht="13.5" x14ac:dyDescent="0.25">
      <c r="A2047" s="3">
        <f>RSI!A2047</f>
        <v>45282</v>
      </c>
      <c r="B2047" s="2">
        <f>RSI!B2047</f>
        <v>8</v>
      </c>
      <c r="C2047" s="2">
        <f>RSI!I2047</f>
        <v>21.799482630810203</v>
      </c>
      <c r="D2047" s="2">
        <f>MACD!E2047</f>
        <v>2.6567450267656056E-2</v>
      </c>
      <c r="E2047" s="2">
        <f>MACD!F2047</f>
        <v>0.13868147006990283</v>
      </c>
      <c r="F2047" s="2">
        <f>'Moving Avg'!D2047</f>
        <v>8</v>
      </c>
      <c r="G2047" s="2">
        <f>'Moving Avg'!F2047</f>
        <v>8.2020000000000017</v>
      </c>
      <c r="H2047" s="2">
        <f>'Moving Avg'!G2047</f>
        <v>9.0502000000000002</v>
      </c>
      <c r="I2047" s="2">
        <f>'Moving Avg'!H2047</f>
        <v>10.482935500000014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  <c r="M2047" s="8">
        <f t="shared" si="310"/>
        <v>50</v>
      </c>
      <c r="N2047" s="8">
        <f t="shared" si="311"/>
        <v>100</v>
      </c>
      <c r="O2047" s="8">
        <f t="shared" si="312"/>
        <v>0</v>
      </c>
      <c r="P2047" s="8">
        <f t="shared" si="313"/>
        <v>33</v>
      </c>
      <c r="Q2047" s="9">
        <f t="shared" si="314"/>
        <v>57.45</v>
      </c>
      <c r="R2047" s="9">
        <f t="shared" si="315"/>
        <v>38.25</v>
      </c>
      <c r="S2047" s="9">
        <f t="shared" si="316"/>
        <v>37.35</v>
      </c>
      <c r="T2047" s="9">
        <f t="shared" si="317"/>
        <v>45.75</v>
      </c>
      <c r="U2047" s="8">
        <f t="shared" si="318"/>
        <v>44.35</v>
      </c>
      <c r="V2047" s="8">
        <f t="shared" si="319"/>
        <v>44.7</v>
      </c>
    </row>
    <row r="2048" spans="1:22" ht="13.5" x14ac:dyDescent="0.25">
      <c r="A2048" s="3">
        <f>RSI!A2048</f>
        <v>45285</v>
      </c>
      <c r="B2048" s="2">
        <f>RSI!B2048</f>
        <v>8</v>
      </c>
      <c r="C2048" s="2">
        <f>RSI!I2048</f>
        <v>21.799482630810203</v>
      </c>
      <c r="D2048" s="2">
        <f>MACD!E2048</f>
        <v>-8.2148527456364917E-3</v>
      </c>
      <c r="E2048" s="2">
        <f>MACD!F2048</f>
        <v>0.10930220550679498</v>
      </c>
      <c r="F2048" s="2">
        <f>'Moving Avg'!D2048</f>
        <v>8</v>
      </c>
      <c r="G2048" s="2">
        <f>'Moving Avg'!F2048</f>
        <v>8.1615000000000002</v>
      </c>
      <c r="H2048" s="2">
        <f>'Moving Avg'!G2048</f>
        <v>8.9908000000000001</v>
      </c>
      <c r="I2048" s="2">
        <f>'Moving Avg'!H2048</f>
        <v>10.460298000000016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  <c r="M2048" s="8">
        <f t="shared" si="310"/>
        <v>50</v>
      </c>
      <c r="N2048" s="8">
        <f t="shared" si="311"/>
        <v>100</v>
      </c>
      <c r="O2048" s="8">
        <f t="shared" si="312"/>
        <v>0</v>
      </c>
      <c r="P2048" s="8">
        <f t="shared" si="313"/>
        <v>33</v>
      </c>
      <c r="Q2048" s="9">
        <f t="shared" si="314"/>
        <v>57.45</v>
      </c>
      <c r="R2048" s="9">
        <f t="shared" si="315"/>
        <v>38.25</v>
      </c>
      <c r="S2048" s="9">
        <f t="shared" si="316"/>
        <v>37.35</v>
      </c>
      <c r="T2048" s="9">
        <f t="shared" si="317"/>
        <v>45.75</v>
      </c>
      <c r="U2048" s="8">
        <f t="shared" si="318"/>
        <v>44.35</v>
      </c>
      <c r="V2048" s="8">
        <f t="shared" si="319"/>
        <v>44.7</v>
      </c>
    </row>
    <row r="2049" spans="1:22" ht="13.5" x14ac:dyDescent="0.25">
      <c r="A2049" s="3">
        <f>RSI!A2049</f>
        <v>45286</v>
      </c>
      <c r="B2049" s="2">
        <f>RSI!B2049</f>
        <v>8</v>
      </c>
      <c r="C2049" s="2">
        <f>RSI!I2049</f>
        <v>21.799482630810203</v>
      </c>
      <c r="D2049" s="2">
        <f>MACD!E2049</f>
        <v>-3.5258368180603128E-2</v>
      </c>
      <c r="E2049" s="2">
        <f>MACD!F2049</f>
        <v>8.0390090769315373E-2</v>
      </c>
      <c r="F2049" s="2">
        <f>'Moving Avg'!D2049</f>
        <v>8</v>
      </c>
      <c r="G2049" s="2">
        <f>'Moving Avg'!F2049</f>
        <v>8.1215000000000011</v>
      </c>
      <c r="H2049" s="2">
        <f>'Moving Avg'!G2049</f>
        <v>8.9314</v>
      </c>
      <c r="I2049" s="2">
        <f>'Moving Avg'!H2049</f>
        <v>10.437660500000016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  <c r="M2049" s="8">
        <f t="shared" si="310"/>
        <v>50</v>
      </c>
      <c r="N2049" s="8">
        <f t="shared" si="311"/>
        <v>100</v>
      </c>
      <c r="O2049" s="8">
        <f t="shared" si="312"/>
        <v>0</v>
      </c>
      <c r="P2049" s="8">
        <f t="shared" si="313"/>
        <v>33</v>
      </c>
      <c r="Q2049" s="9">
        <f t="shared" si="314"/>
        <v>57.45</v>
      </c>
      <c r="R2049" s="9">
        <f t="shared" si="315"/>
        <v>38.25</v>
      </c>
      <c r="S2049" s="9">
        <f t="shared" si="316"/>
        <v>37.35</v>
      </c>
      <c r="T2049" s="9">
        <f t="shared" si="317"/>
        <v>45.75</v>
      </c>
      <c r="U2049" s="8">
        <f t="shared" si="318"/>
        <v>44.35</v>
      </c>
      <c r="V2049" s="8">
        <f t="shared" si="319"/>
        <v>44.7</v>
      </c>
    </row>
    <row r="2050" spans="1:22" ht="13.5" x14ac:dyDescent="0.25">
      <c r="A2050" s="3">
        <f>RSI!A2050</f>
        <v>45287</v>
      </c>
      <c r="B2050" s="2">
        <f>RSI!B2050</f>
        <v>7.99</v>
      </c>
      <c r="C2050" s="2">
        <f>RSI!I2050</f>
        <v>21.472261216449013</v>
      </c>
      <c r="D2050" s="2">
        <f>MACD!E2050</f>
        <v>-5.5189802003662081E-2</v>
      </c>
      <c r="E2050" s="2">
        <f>MACD!F2050</f>
        <v>5.3274112214719879E-2</v>
      </c>
      <c r="F2050" s="2">
        <f>'Moving Avg'!D2050</f>
        <v>7.9980000000000002</v>
      </c>
      <c r="G2050" s="2">
        <f>'Moving Avg'!F2050</f>
        <v>8.1005000000000003</v>
      </c>
      <c r="H2050" s="2">
        <f>'Moving Avg'!G2050</f>
        <v>8.8718000000000004</v>
      </c>
      <c r="I2050" s="2">
        <f>'Moving Avg'!H2050</f>
        <v>10.414973000000014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  <c r="M2050" s="8">
        <f t="shared" ref="M2050:M2113" si="320">IF(C2050&lt;30,50, IF(C2050&gt;70, 0, 25))</f>
        <v>50</v>
      </c>
      <c r="N2050" s="8">
        <f t="shared" ref="N2050:N2113" si="321">IF(E2050-D2050&gt;0.02, 100, IF(E2050-D2050&lt;0,0,45))</f>
        <v>100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16.5</v>
      </c>
      <c r="Q2050" s="9">
        <f t="shared" si="314"/>
        <v>54.975000000000001</v>
      </c>
      <c r="R2050" s="9">
        <f t="shared" si="315"/>
        <v>34.125</v>
      </c>
      <c r="S2050" s="9">
        <f t="shared" si="316"/>
        <v>29.925000000000001</v>
      </c>
      <c r="T2050" s="9">
        <f t="shared" si="317"/>
        <v>41.625</v>
      </c>
      <c r="U2050" s="8">
        <f t="shared" si="318"/>
        <v>39.674999999999997</v>
      </c>
      <c r="V2050" s="8">
        <f t="shared" si="319"/>
        <v>40.162499999999994</v>
      </c>
    </row>
    <row r="2051" spans="1:22" ht="13.5" x14ac:dyDescent="0.25">
      <c r="A2051" s="3">
        <f>RSI!A2051</f>
        <v>45288</v>
      </c>
      <c r="B2051" s="2">
        <f>RSI!B2051</f>
        <v>7.99</v>
      </c>
      <c r="C2051" s="2">
        <f>RSI!I2051</f>
        <v>21.472261216449013</v>
      </c>
      <c r="D2051" s="2">
        <f>MACD!E2051</f>
        <v>-7.1487195431942041E-2</v>
      </c>
      <c r="E2051" s="2">
        <f>MACD!F2051</f>
        <v>2.8321850685387496E-2</v>
      </c>
      <c r="F2051" s="2">
        <f>'Moving Avg'!D2051</f>
        <v>7.9960000000000004</v>
      </c>
      <c r="G2051" s="2">
        <f>'Moving Avg'!F2051</f>
        <v>8.0795000000000012</v>
      </c>
      <c r="H2051" s="2">
        <f>'Moving Avg'!G2051</f>
        <v>8.8121999999999989</v>
      </c>
      <c r="I2051" s="2">
        <f>'Moving Avg'!H2051</f>
        <v>10.392285500000012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  <c r="M2051" s="8">
        <f t="shared" si="320"/>
        <v>50</v>
      </c>
      <c r="N2051" s="8">
        <f t="shared" si="321"/>
        <v>100</v>
      </c>
      <c r="O2051" s="8">
        <f t="shared" si="322"/>
        <v>0</v>
      </c>
      <c r="P2051" s="8">
        <f t="shared" si="323"/>
        <v>16.5</v>
      </c>
      <c r="Q2051" s="9">
        <f t="shared" ref="Q2051:Q2114" si="324">0.35*M2051+N2051*0.35+O2051*0.15+P2051*0.15</f>
        <v>54.975000000000001</v>
      </c>
      <c r="R2051" s="9">
        <f t="shared" ref="R2051:R2114" si="325">M2051*0.2+N2051*0.2+O2051*0.35+P2051*0.25</f>
        <v>34.125</v>
      </c>
      <c r="S2051" s="9">
        <f t="shared" ref="S2051:S2114" si="326">M2051*0.15+N2051*0.15+O2051*0.25+P2051*0.45</f>
        <v>29.925000000000001</v>
      </c>
      <c r="T2051" s="9">
        <f t="shared" ref="T2051:T2114" si="327">0.25*SUM(M2051:P2051)</f>
        <v>41.625</v>
      </c>
      <c r="U2051" s="8">
        <f t="shared" ref="U2051:U2114" si="328">SUM(Q2051:S2051)/3</f>
        <v>39.674999999999997</v>
      </c>
      <c r="V2051" s="8">
        <f t="shared" ref="V2051:V2114" si="329">SUM(Q2051:T2051)/4</f>
        <v>40.162499999999994</v>
      </c>
    </row>
    <row r="2052" spans="1:22" ht="13.5" x14ac:dyDescent="0.25">
      <c r="A2052" s="3">
        <f>RSI!A2052</f>
        <v>45289</v>
      </c>
      <c r="B2052" s="2">
        <f>RSI!B2052</f>
        <v>7.99</v>
      </c>
      <c r="C2052" s="2">
        <f>RSI!I2052</f>
        <v>21.472261216449013</v>
      </c>
      <c r="D2052" s="2">
        <f>MACD!E2052</f>
        <v>-8.3327179509003813E-2</v>
      </c>
      <c r="E2052" s="2">
        <f>MACD!F2052</f>
        <v>5.992044646509237E-3</v>
      </c>
      <c r="F2052" s="2">
        <f>'Moving Avg'!D2052</f>
        <v>7.9940000000000015</v>
      </c>
      <c r="G2052" s="2">
        <f>'Moving Avg'!F2052</f>
        <v>8.0400000000000009</v>
      </c>
      <c r="H2052" s="2">
        <f>'Moving Avg'!G2052</f>
        <v>8.7622</v>
      </c>
      <c r="I2052" s="2">
        <f>'Moving Avg'!H2052</f>
        <v>10.366801000000011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  <c r="M2052" s="8">
        <f t="shared" si="320"/>
        <v>50</v>
      </c>
      <c r="N2052" s="8">
        <f t="shared" si="321"/>
        <v>100</v>
      </c>
      <c r="O2052" s="8">
        <f t="shared" si="322"/>
        <v>0</v>
      </c>
      <c r="P2052" s="8">
        <f t="shared" si="323"/>
        <v>16.5</v>
      </c>
      <c r="Q2052" s="9">
        <f t="shared" si="324"/>
        <v>54.975000000000001</v>
      </c>
      <c r="R2052" s="9">
        <f t="shared" si="325"/>
        <v>34.125</v>
      </c>
      <c r="S2052" s="9">
        <f t="shared" si="326"/>
        <v>29.925000000000001</v>
      </c>
      <c r="T2052" s="9">
        <f t="shared" si="327"/>
        <v>41.625</v>
      </c>
      <c r="U2052" s="8">
        <f t="shared" si="328"/>
        <v>39.674999999999997</v>
      </c>
      <c r="V2052" s="8">
        <f t="shared" si="329"/>
        <v>40.162499999999994</v>
      </c>
    </row>
    <row r="2053" spans="1:22" ht="13.5" x14ac:dyDescent="0.25">
      <c r="A2053" s="3">
        <f>RSI!A2053</f>
        <v>45293</v>
      </c>
      <c r="B2053" s="2">
        <f>RSI!B2053</f>
        <v>7.99</v>
      </c>
      <c r="C2053" s="2">
        <f>RSI!I2053</f>
        <v>21.472261216449013</v>
      </c>
      <c r="D2053" s="2">
        <f>MACD!E2053</f>
        <v>-9.1539962708878875E-2</v>
      </c>
      <c r="E2053" s="2">
        <f>MACD!F2053</f>
        <v>-1.3514356824568386E-2</v>
      </c>
      <c r="F2053" s="2">
        <f>'Moving Avg'!D2053</f>
        <v>7.992</v>
      </c>
      <c r="G2053" s="2">
        <f>'Moving Avg'!F2053</f>
        <v>8.0200000000000014</v>
      </c>
      <c r="H2053" s="2">
        <f>'Moving Avg'!G2053</f>
        <v>8.7216000000000005</v>
      </c>
      <c r="I2053" s="2">
        <f>'Moving Avg'!H2053</f>
        <v>10.339318500000013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  <c r="M2053" s="8">
        <f t="shared" si="320"/>
        <v>50</v>
      </c>
      <c r="N2053" s="8">
        <f t="shared" si="321"/>
        <v>100</v>
      </c>
      <c r="O2053" s="8">
        <f t="shared" si="322"/>
        <v>0</v>
      </c>
      <c r="P2053" s="8">
        <f t="shared" si="323"/>
        <v>16.5</v>
      </c>
      <c r="Q2053" s="9">
        <f t="shared" si="324"/>
        <v>54.975000000000001</v>
      </c>
      <c r="R2053" s="9">
        <f t="shared" si="325"/>
        <v>34.125</v>
      </c>
      <c r="S2053" s="9">
        <f t="shared" si="326"/>
        <v>29.925000000000001</v>
      </c>
      <c r="T2053" s="9">
        <f t="shared" si="327"/>
        <v>41.625</v>
      </c>
      <c r="U2053" s="8">
        <f t="shared" si="328"/>
        <v>39.674999999999997</v>
      </c>
      <c r="V2053" s="8">
        <f t="shared" si="329"/>
        <v>40.162499999999994</v>
      </c>
    </row>
    <row r="2054" spans="1:22" ht="13.5" x14ac:dyDescent="0.25">
      <c r="A2054" s="3">
        <f>RSI!A2054</f>
        <v>45294</v>
      </c>
      <c r="B2054" s="2">
        <f>RSI!B2054</f>
        <v>7.99</v>
      </c>
      <c r="C2054" s="2">
        <f>RSI!I2054</f>
        <v>21.472261216449013</v>
      </c>
      <c r="D2054" s="2">
        <f>MACD!E2054</f>
        <v>-9.6817328888736398E-2</v>
      </c>
      <c r="E2054" s="2">
        <f>MACD!F2054</f>
        <v>-3.0174951237401989E-2</v>
      </c>
      <c r="F2054" s="2">
        <f>'Moving Avg'!D2054</f>
        <v>7.99</v>
      </c>
      <c r="G2054" s="2">
        <f>'Moving Avg'!F2054</f>
        <v>8.0005000000000024</v>
      </c>
      <c r="H2054" s="2">
        <f>'Moving Avg'!G2054</f>
        <v>8.6809999999999992</v>
      </c>
      <c r="I2054" s="2">
        <f>'Moving Avg'!H2054</f>
        <v>10.311836000000014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  <c r="M2054" s="8">
        <f t="shared" si="320"/>
        <v>50</v>
      </c>
      <c r="N2054" s="8">
        <f t="shared" si="321"/>
        <v>100</v>
      </c>
      <c r="O2054" s="8">
        <f t="shared" si="322"/>
        <v>0</v>
      </c>
      <c r="P2054" s="8">
        <f t="shared" si="323"/>
        <v>16.5</v>
      </c>
      <c r="Q2054" s="9">
        <f t="shared" si="324"/>
        <v>54.975000000000001</v>
      </c>
      <c r="R2054" s="9">
        <f t="shared" si="325"/>
        <v>34.125</v>
      </c>
      <c r="S2054" s="9">
        <f t="shared" si="326"/>
        <v>29.925000000000001</v>
      </c>
      <c r="T2054" s="9">
        <f t="shared" si="327"/>
        <v>41.625</v>
      </c>
      <c r="U2054" s="8">
        <f t="shared" si="328"/>
        <v>39.674999999999997</v>
      </c>
      <c r="V2054" s="8">
        <f t="shared" si="329"/>
        <v>40.162499999999994</v>
      </c>
    </row>
    <row r="2055" spans="1:22" ht="13.5" x14ac:dyDescent="0.25">
      <c r="A2055" s="3">
        <f>RSI!A2055</f>
        <v>45295</v>
      </c>
      <c r="B2055" s="2">
        <f>RSI!B2055</f>
        <v>7.99</v>
      </c>
      <c r="C2055" s="2">
        <f>RSI!I2055</f>
        <v>21.472261216449013</v>
      </c>
      <c r="D2055" s="2">
        <f>MACD!E2055</f>
        <v>-9.9734725993883444E-2</v>
      </c>
      <c r="E2055" s="2">
        <f>MACD!F2055</f>
        <v>-4.4086906188698281E-2</v>
      </c>
      <c r="F2055" s="2">
        <f>'Moving Avg'!D2055</f>
        <v>7.99</v>
      </c>
      <c r="G2055" s="2">
        <f>'Moving Avg'!F2055</f>
        <v>7.9995000000000021</v>
      </c>
      <c r="H2055" s="2">
        <f>'Moving Avg'!G2055</f>
        <v>8.6494</v>
      </c>
      <c r="I2055" s="2">
        <f>'Moving Avg'!H2055</f>
        <v>10.284353500000014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  <c r="M2055" s="8">
        <f t="shared" si="320"/>
        <v>50</v>
      </c>
      <c r="N2055" s="8">
        <f t="shared" si="321"/>
        <v>100</v>
      </c>
      <c r="O2055" s="8">
        <f t="shared" si="322"/>
        <v>0</v>
      </c>
      <c r="P2055" s="8">
        <f t="shared" si="323"/>
        <v>33</v>
      </c>
      <c r="Q2055" s="9">
        <f t="shared" si="324"/>
        <v>57.45</v>
      </c>
      <c r="R2055" s="9">
        <f t="shared" si="325"/>
        <v>38.25</v>
      </c>
      <c r="S2055" s="9">
        <f t="shared" si="326"/>
        <v>37.35</v>
      </c>
      <c r="T2055" s="9">
        <f t="shared" si="327"/>
        <v>45.75</v>
      </c>
      <c r="U2055" s="8">
        <f t="shared" si="328"/>
        <v>44.35</v>
      </c>
      <c r="V2055" s="8">
        <f t="shared" si="329"/>
        <v>44.7</v>
      </c>
    </row>
    <row r="2056" spans="1:22" ht="13.5" x14ac:dyDescent="0.25">
      <c r="A2056" s="3">
        <f>RSI!A2056</f>
        <v>45296</v>
      </c>
      <c r="B2056" s="2">
        <f>RSI!B2056</f>
        <v>7.99</v>
      </c>
      <c r="C2056" s="2">
        <f>RSI!I2056</f>
        <v>21.472261216449013</v>
      </c>
      <c r="D2056" s="2">
        <f>MACD!E2056</f>
        <v>-0.1007698977885827</v>
      </c>
      <c r="E2056" s="2">
        <f>MACD!F2056</f>
        <v>-5.542350450867517E-2</v>
      </c>
      <c r="F2056" s="2">
        <f>'Moving Avg'!D2056</f>
        <v>7.99</v>
      </c>
      <c r="G2056" s="2">
        <f>'Moving Avg'!F2056</f>
        <v>7.9985000000000017</v>
      </c>
      <c r="H2056" s="2">
        <f>'Moving Avg'!G2056</f>
        <v>8.6262000000000008</v>
      </c>
      <c r="I2056" s="2">
        <f>'Moving Avg'!H2056</f>
        <v>10.256871000000015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  <c r="M2056" s="8">
        <f t="shared" si="320"/>
        <v>50</v>
      </c>
      <c r="N2056" s="8">
        <f t="shared" si="321"/>
        <v>100</v>
      </c>
      <c r="O2056" s="8">
        <f t="shared" si="322"/>
        <v>0</v>
      </c>
      <c r="P2056" s="8">
        <f t="shared" si="323"/>
        <v>33</v>
      </c>
      <c r="Q2056" s="9">
        <f t="shared" si="324"/>
        <v>57.45</v>
      </c>
      <c r="R2056" s="9">
        <f t="shared" si="325"/>
        <v>38.25</v>
      </c>
      <c r="S2056" s="9">
        <f t="shared" si="326"/>
        <v>37.35</v>
      </c>
      <c r="T2056" s="9">
        <f t="shared" si="327"/>
        <v>45.75</v>
      </c>
      <c r="U2056" s="8">
        <f t="shared" si="328"/>
        <v>44.35</v>
      </c>
      <c r="V2056" s="8">
        <f t="shared" si="329"/>
        <v>44.7</v>
      </c>
    </row>
    <row r="2057" spans="1:22" ht="13.5" x14ac:dyDescent="0.25">
      <c r="A2057" s="3">
        <f>RSI!A2057</f>
        <v>45299</v>
      </c>
      <c r="B2057" s="2">
        <f>RSI!B2057</f>
        <v>7.99</v>
      </c>
      <c r="C2057" s="2">
        <f>RSI!I2057</f>
        <v>21.472261216449013</v>
      </c>
      <c r="D2057" s="2">
        <f>MACD!E2057</f>
        <v>-0.10031859480393379</v>
      </c>
      <c r="E2057" s="2">
        <f>MACD!F2057</f>
        <v>-6.4402522567726897E-2</v>
      </c>
      <c r="F2057" s="2">
        <f>'Moving Avg'!D2057</f>
        <v>7.99</v>
      </c>
      <c r="G2057" s="2">
        <f>'Moving Avg'!F2057</f>
        <v>7.9975000000000005</v>
      </c>
      <c r="H2057" s="2">
        <f>'Moving Avg'!G2057</f>
        <v>8.6030000000000015</v>
      </c>
      <c r="I2057" s="2">
        <f>'Moving Avg'!H2057</f>
        <v>10.232385500000015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  <c r="M2057" s="8">
        <f t="shared" si="320"/>
        <v>50</v>
      </c>
      <c r="N2057" s="8">
        <f t="shared" si="321"/>
        <v>100</v>
      </c>
      <c r="O2057" s="8">
        <f t="shared" si="322"/>
        <v>0</v>
      </c>
      <c r="P2057" s="8">
        <f t="shared" si="323"/>
        <v>33</v>
      </c>
      <c r="Q2057" s="9">
        <f t="shared" si="324"/>
        <v>57.45</v>
      </c>
      <c r="R2057" s="9">
        <f t="shared" si="325"/>
        <v>38.25</v>
      </c>
      <c r="S2057" s="9">
        <f t="shared" si="326"/>
        <v>37.35</v>
      </c>
      <c r="T2057" s="9">
        <f t="shared" si="327"/>
        <v>45.75</v>
      </c>
      <c r="U2057" s="8">
        <f t="shared" si="328"/>
        <v>44.35</v>
      </c>
      <c r="V2057" s="8">
        <f t="shared" si="329"/>
        <v>44.7</v>
      </c>
    </row>
    <row r="2058" spans="1:22" ht="13.5" x14ac:dyDescent="0.25">
      <c r="A2058" s="3">
        <f>RSI!A2058</f>
        <v>45300</v>
      </c>
      <c r="B2058" s="2">
        <f>RSI!B2058</f>
        <v>8</v>
      </c>
      <c r="C2058" s="2">
        <f>RSI!I2058</f>
        <v>23.548414871481953</v>
      </c>
      <c r="D2058" s="2">
        <f>MACD!E2058</f>
        <v>-9.9448558621613614E-2</v>
      </c>
      <c r="E2058" s="2">
        <f>MACD!F2058</f>
        <v>-7.141172977850424E-2</v>
      </c>
      <c r="F2058" s="2">
        <f>'Moving Avg'!D2058</f>
        <v>7.992</v>
      </c>
      <c r="G2058" s="2">
        <f>'Moving Avg'!F2058</f>
        <v>7.9969999999999999</v>
      </c>
      <c r="H2058" s="2">
        <f>'Moving Avg'!G2058</f>
        <v>8.5718000000000014</v>
      </c>
      <c r="I2058" s="2">
        <f>'Moving Avg'!H2058</f>
        <v>10.207950000000016</v>
      </c>
      <c r="J2058" s="6" t="str">
        <f>OBV!F2058</f>
        <v>BULLISH</v>
      </c>
      <c r="K2058" s="6" t="str">
        <f>OBV!G2058</f>
        <v>NEUTRAL</v>
      </c>
      <c r="L2058" s="6" t="str">
        <f>OBV!H2058</f>
        <v>CONFIRMED BULLISH</v>
      </c>
      <c r="M2058" s="8">
        <f t="shared" si="320"/>
        <v>50</v>
      </c>
      <c r="N2058" s="8">
        <f t="shared" si="321"/>
        <v>100</v>
      </c>
      <c r="O2058" s="8">
        <f t="shared" si="322"/>
        <v>0</v>
      </c>
      <c r="P2058" s="8">
        <f t="shared" si="323"/>
        <v>83.5</v>
      </c>
      <c r="Q2058" s="9">
        <f t="shared" si="324"/>
        <v>65.025000000000006</v>
      </c>
      <c r="R2058" s="9">
        <f t="shared" si="325"/>
        <v>50.875</v>
      </c>
      <c r="S2058" s="9">
        <f t="shared" si="326"/>
        <v>60.075000000000003</v>
      </c>
      <c r="T2058" s="9">
        <f t="shared" si="327"/>
        <v>58.375</v>
      </c>
      <c r="U2058" s="8">
        <f t="shared" si="328"/>
        <v>58.658333333333339</v>
      </c>
      <c r="V2058" s="8">
        <f t="shared" si="329"/>
        <v>58.587500000000006</v>
      </c>
    </row>
    <row r="2059" spans="1:22" ht="13.5" x14ac:dyDescent="0.25">
      <c r="A2059" s="3">
        <f>RSI!A2059</f>
        <v>45301</v>
      </c>
      <c r="B2059" s="2">
        <f>RSI!B2059</f>
        <v>8</v>
      </c>
      <c r="C2059" s="2">
        <f>RSI!I2059</f>
        <v>23.548414871481953</v>
      </c>
      <c r="D2059" s="2">
        <f>MACD!E2059</f>
        <v>-9.763358943464695E-2</v>
      </c>
      <c r="E2059" s="2">
        <f>MACD!F2059</f>
        <v>-7.6656101709732777E-2</v>
      </c>
      <c r="F2059" s="2">
        <f>'Moving Avg'!D2059</f>
        <v>7.9939999999999998</v>
      </c>
      <c r="G2059" s="2">
        <f>'Moving Avg'!F2059</f>
        <v>7.9964999999999993</v>
      </c>
      <c r="H2059" s="2">
        <f>'Moving Avg'!G2059</f>
        <v>8.5408000000000008</v>
      </c>
      <c r="I2059" s="2">
        <f>'Moving Avg'!H2059</f>
        <v>10.183514500000015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  <c r="M2059" s="8">
        <f t="shared" si="320"/>
        <v>50</v>
      </c>
      <c r="N2059" s="8">
        <f t="shared" si="321"/>
        <v>100</v>
      </c>
      <c r="O2059" s="8">
        <f t="shared" si="322"/>
        <v>0</v>
      </c>
      <c r="P2059" s="8">
        <f t="shared" si="323"/>
        <v>83.5</v>
      </c>
      <c r="Q2059" s="9">
        <f t="shared" si="324"/>
        <v>65.025000000000006</v>
      </c>
      <c r="R2059" s="9">
        <f t="shared" si="325"/>
        <v>50.875</v>
      </c>
      <c r="S2059" s="9">
        <f t="shared" si="326"/>
        <v>60.075000000000003</v>
      </c>
      <c r="T2059" s="9">
        <f t="shared" si="327"/>
        <v>58.375</v>
      </c>
      <c r="U2059" s="8">
        <f t="shared" si="328"/>
        <v>58.658333333333339</v>
      </c>
      <c r="V2059" s="8">
        <f t="shared" si="329"/>
        <v>58.587500000000006</v>
      </c>
    </row>
    <row r="2060" spans="1:22" ht="13.5" x14ac:dyDescent="0.25">
      <c r="A2060" s="3">
        <f>RSI!A2060</f>
        <v>45302</v>
      </c>
      <c r="B2060" s="2">
        <f>RSI!B2060</f>
        <v>8</v>
      </c>
      <c r="C2060" s="2">
        <f>RSI!I2060</f>
        <v>23.548414871481953</v>
      </c>
      <c r="D2060" s="2">
        <f>MACD!E2060</f>
        <v>-9.6637433069535206E-2</v>
      </c>
      <c r="E2060" s="2">
        <f>MACD!F2060</f>
        <v>-8.0652367981693257E-2</v>
      </c>
      <c r="F2060" s="2">
        <f>'Moving Avg'!D2060</f>
        <v>7.9960000000000004</v>
      </c>
      <c r="G2060" s="2">
        <f>'Moving Avg'!F2060</f>
        <v>7.9959999999999978</v>
      </c>
      <c r="H2060" s="2">
        <f>'Moving Avg'!G2060</f>
        <v>8.5014000000000003</v>
      </c>
      <c r="I2060" s="2">
        <f>'Moving Avg'!H2060</f>
        <v>10.159079000000014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  <c r="M2060" s="8">
        <f t="shared" si="320"/>
        <v>50</v>
      </c>
      <c r="N2060" s="8">
        <f t="shared" si="321"/>
        <v>45</v>
      </c>
      <c r="O2060" s="8">
        <f t="shared" si="322"/>
        <v>0</v>
      </c>
      <c r="P2060" s="8">
        <f t="shared" si="323"/>
        <v>83.5</v>
      </c>
      <c r="Q2060" s="9">
        <f t="shared" si="324"/>
        <v>45.774999999999999</v>
      </c>
      <c r="R2060" s="9">
        <f t="shared" si="325"/>
        <v>39.875</v>
      </c>
      <c r="S2060" s="9">
        <f t="shared" si="326"/>
        <v>51.825000000000003</v>
      </c>
      <c r="T2060" s="9">
        <f t="shared" si="327"/>
        <v>44.625</v>
      </c>
      <c r="U2060" s="8">
        <f t="shared" si="328"/>
        <v>45.82500000000001</v>
      </c>
      <c r="V2060" s="8">
        <f t="shared" si="329"/>
        <v>45.525000000000006</v>
      </c>
    </row>
    <row r="2061" spans="1:22" ht="13.5" x14ac:dyDescent="0.25">
      <c r="A2061" s="3">
        <f>RSI!A2061</f>
        <v>45303</v>
      </c>
      <c r="B2061" s="2">
        <f>RSI!B2061</f>
        <v>8</v>
      </c>
      <c r="C2061" s="2">
        <f>RSI!I2061</f>
        <v>23.548414871481953</v>
      </c>
      <c r="D2061" s="2">
        <f>MACD!E2061</f>
        <v>-9.4869647506333976E-2</v>
      </c>
      <c r="E2061" s="2">
        <f>MACD!F2061</f>
        <v>-8.3495823886621398E-2</v>
      </c>
      <c r="F2061" s="2">
        <f>'Moving Avg'!D2061</f>
        <v>7.9980000000000002</v>
      </c>
      <c r="G2061" s="2">
        <f>'Moving Avg'!F2061</f>
        <v>7.9959999999999978</v>
      </c>
      <c r="H2061" s="2">
        <f>'Moving Avg'!G2061</f>
        <v>8.4619999999999997</v>
      </c>
      <c r="I2061" s="2">
        <f>'Moving Avg'!H2061</f>
        <v>10.137540500000016</v>
      </c>
      <c r="J2061" s="6" t="str">
        <f>OBV!F2061</f>
        <v>BULLISH</v>
      </c>
      <c r="K2061" s="6" t="str">
        <f>OBV!G2061</f>
        <v>NEUTRAL</v>
      </c>
      <c r="L2061" s="6" t="str">
        <f>OBV!H2061</f>
        <v>CONFIRMED BULLISH</v>
      </c>
      <c r="M2061" s="8">
        <f t="shared" si="320"/>
        <v>50</v>
      </c>
      <c r="N2061" s="8">
        <f t="shared" si="321"/>
        <v>45</v>
      </c>
      <c r="O2061" s="8">
        <f t="shared" si="322"/>
        <v>0</v>
      </c>
      <c r="P2061" s="8">
        <f t="shared" si="323"/>
        <v>83.5</v>
      </c>
      <c r="Q2061" s="9">
        <f t="shared" si="324"/>
        <v>45.774999999999999</v>
      </c>
      <c r="R2061" s="9">
        <f t="shared" si="325"/>
        <v>39.875</v>
      </c>
      <c r="S2061" s="9">
        <f t="shared" si="326"/>
        <v>51.825000000000003</v>
      </c>
      <c r="T2061" s="9">
        <f t="shared" si="327"/>
        <v>44.625</v>
      </c>
      <c r="U2061" s="8">
        <f t="shared" si="328"/>
        <v>45.82500000000001</v>
      </c>
      <c r="V2061" s="8">
        <f t="shared" si="329"/>
        <v>45.525000000000006</v>
      </c>
    </row>
    <row r="2062" spans="1:22" ht="13.5" x14ac:dyDescent="0.25">
      <c r="A2062" s="3">
        <f>RSI!A2062</f>
        <v>45306</v>
      </c>
      <c r="B2062" s="2">
        <f>RSI!B2062</f>
        <v>8</v>
      </c>
      <c r="C2062" s="2">
        <f>RSI!I2062</f>
        <v>23.548414871481953</v>
      </c>
      <c r="D2062" s="2">
        <f>MACD!E2062</f>
        <v>-9.2517454857031112E-2</v>
      </c>
      <c r="E2062" s="2">
        <f>MACD!F2062</f>
        <v>-8.5300150080703352E-2</v>
      </c>
      <c r="F2062" s="2">
        <f>'Moving Avg'!D2062</f>
        <v>8</v>
      </c>
      <c r="G2062" s="2">
        <f>'Moving Avg'!F2062</f>
        <v>7.9959999999999978</v>
      </c>
      <c r="H2062" s="2">
        <f>'Moving Avg'!G2062</f>
        <v>8.422600000000001</v>
      </c>
      <c r="I2062" s="2">
        <f>'Moving Avg'!H2062</f>
        <v>10.116002000000016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  <c r="M2062" s="8">
        <f t="shared" si="320"/>
        <v>50</v>
      </c>
      <c r="N2062" s="8">
        <f t="shared" si="321"/>
        <v>45</v>
      </c>
      <c r="O2062" s="8">
        <f t="shared" si="322"/>
        <v>0</v>
      </c>
      <c r="P2062" s="8">
        <f t="shared" si="323"/>
        <v>83.5</v>
      </c>
      <c r="Q2062" s="9">
        <f t="shared" si="324"/>
        <v>45.774999999999999</v>
      </c>
      <c r="R2062" s="9">
        <f t="shared" si="325"/>
        <v>39.875</v>
      </c>
      <c r="S2062" s="9">
        <f t="shared" si="326"/>
        <v>51.825000000000003</v>
      </c>
      <c r="T2062" s="9">
        <f t="shared" si="327"/>
        <v>44.625</v>
      </c>
      <c r="U2062" s="8">
        <f t="shared" si="328"/>
        <v>45.82500000000001</v>
      </c>
      <c r="V2062" s="8">
        <f t="shared" si="329"/>
        <v>45.525000000000006</v>
      </c>
    </row>
    <row r="2063" spans="1:22" ht="13.5" x14ac:dyDescent="0.25">
      <c r="A2063" s="3">
        <f>RSI!A2063</f>
        <v>45307</v>
      </c>
      <c r="B2063" s="2">
        <f>RSI!B2063</f>
        <v>8</v>
      </c>
      <c r="C2063" s="2">
        <f>RSI!I2063</f>
        <v>23.548414871481953</v>
      </c>
      <c r="D2063" s="2">
        <f>MACD!E2063</f>
        <v>-8.9734199022309724E-2</v>
      </c>
      <c r="E2063" s="2">
        <f>MACD!F2063</f>
        <v>-8.6186959869024637E-2</v>
      </c>
      <c r="F2063" s="2">
        <f>'Moving Avg'!D2063</f>
        <v>8</v>
      </c>
      <c r="G2063" s="2">
        <f>'Moving Avg'!F2063</f>
        <v>7.9959999999999978</v>
      </c>
      <c r="H2063" s="2">
        <f>'Moving Avg'!G2063</f>
        <v>8.3832000000000004</v>
      </c>
      <c r="I2063" s="2">
        <f>'Moving Avg'!H2063</f>
        <v>10.094463500000016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  <c r="M2063" s="8">
        <f t="shared" si="320"/>
        <v>50</v>
      </c>
      <c r="N2063" s="8">
        <f t="shared" si="321"/>
        <v>45</v>
      </c>
      <c r="O2063" s="8">
        <f t="shared" si="322"/>
        <v>0</v>
      </c>
      <c r="P2063" s="8">
        <f t="shared" si="323"/>
        <v>33</v>
      </c>
      <c r="Q2063" s="9">
        <f t="shared" si="324"/>
        <v>38.200000000000003</v>
      </c>
      <c r="R2063" s="9">
        <f t="shared" si="325"/>
        <v>27.25</v>
      </c>
      <c r="S2063" s="9">
        <f t="shared" si="326"/>
        <v>29.1</v>
      </c>
      <c r="T2063" s="9">
        <f t="shared" si="327"/>
        <v>32</v>
      </c>
      <c r="U2063" s="8">
        <f t="shared" si="328"/>
        <v>31.516666666666669</v>
      </c>
      <c r="V2063" s="8">
        <f t="shared" si="329"/>
        <v>31.637500000000003</v>
      </c>
    </row>
    <row r="2064" spans="1:22" ht="13.5" x14ac:dyDescent="0.25">
      <c r="A2064" s="3">
        <f>RSI!A2064</f>
        <v>45308</v>
      </c>
      <c r="B2064" s="2">
        <f>RSI!B2064</f>
        <v>8</v>
      </c>
      <c r="C2064" s="2">
        <f>RSI!I2064</f>
        <v>23.548414871481953</v>
      </c>
      <c r="D2064" s="2">
        <f>MACD!E2064</f>
        <v>-8.664493363587944E-2</v>
      </c>
      <c r="E2064" s="2">
        <f>MACD!F2064</f>
        <v>-8.6278554622395601E-2</v>
      </c>
      <c r="F2064" s="2">
        <f>'Moving Avg'!D2064</f>
        <v>8</v>
      </c>
      <c r="G2064" s="2">
        <f>'Moving Avg'!F2064</f>
        <v>7.9959999999999996</v>
      </c>
      <c r="H2064" s="2">
        <f>'Moving Avg'!G2064</f>
        <v>8.3526000000000007</v>
      </c>
      <c r="I2064" s="2">
        <f>'Moving Avg'!H2064</f>
        <v>10.075672500000017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  <c r="M2064" s="8">
        <f t="shared" si="320"/>
        <v>50</v>
      </c>
      <c r="N2064" s="8">
        <f t="shared" si="321"/>
        <v>45</v>
      </c>
      <c r="O2064" s="8">
        <f t="shared" si="322"/>
        <v>0</v>
      </c>
      <c r="P2064" s="8">
        <f t="shared" si="323"/>
        <v>33</v>
      </c>
      <c r="Q2064" s="9">
        <f t="shared" si="324"/>
        <v>38.200000000000003</v>
      </c>
      <c r="R2064" s="9">
        <f t="shared" si="325"/>
        <v>27.25</v>
      </c>
      <c r="S2064" s="9">
        <f t="shared" si="326"/>
        <v>29.1</v>
      </c>
      <c r="T2064" s="9">
        <f t="shared" si="327"/>
        <v>32</v>
      </c>
      <c r="U2064" s="8">
        <f t="shared" si="328"/>
        <v>31.516666666666669</v>
      </c>
      <c r="V2064" s="8">
        <f t="shared" si="329"/>
        <v>31.637500000000003</v>
      </c>
    </row>
    <row r="2065" spans="1:22" ht="13.5" x14ac:dyDescent="0.25">
      <c r="A2065" s="3">
        <f>RSI!A2065</f>
        <v>45309</v>
      </c>
      <c r="B2065" s="2">
        <f>RSI!B2065</f>
        <v>8</v>
      </c>
      <c r="C2065" s="2">
        <f>RSI!I2065</f>
        <v>23.548414871481953</v>
      </c>
      <c r="D2065" s="2">
        <f>MACD!E2065</f>
        <v>-8.3351122479720985E-2</v>
      </c>
      <c r="E2065" s="2">
        <f>MACD!F2065</f>
        <v>-8.5693068193860689E-2</v>
      </c>
      <c r="F2065" s="2">
        <f>'Moving Avg'!D2065</f>
        <v>8</v>
      </c>
      <c r="G2065" s="2">
        <f>'Moving Avg'!F2065</f>
        <v>7.9959999999999996</v>
      </c>
      <c r="H2065" s="2">
        <f>'Moving Avg'!G2065</f>
        <v>8.322000000000001</v>
      </c>
      <c r="I2065" s="2">
        <f>'Moving Avg'!H2065</f>
        <v>10.058230000000018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  <c r="M2065" s="8">
        <f t="shared" si="320"/>
        <v>50</v>
      </c>
      <c r="N2065" s="8">
        <f t="shared" si="321"/>
        <v>0</v>
      </c>
      <c r="O2065" s="8">
        <f t="shared" si="322"/>
        <v>0</v>
      </c>
      <c r="P2065" s="8">
        <f t="shared" si="323"/>
        <v>33</v>
      </c>
      <c r="Q2065" s="9">
        <f t="shared" si="324"/>
        <v>22.45</v>
      </c>
      <c r="R2065" s="9">
        <f t="shared" si="325"/>
        <v>18.25</v>
      </c>
      <c r="S2065" s="9">
        <f t="shared" si="326"/>
        <v>22.35</v>
      </c>
      <c r="T2065" s="9">
        <f t="shared" si="327"/>
        <v>20.75</v>
      </c>
      <c r="U2065" s="8">
        <f t="shared" si="328"/>
        <v>21.016666666666669</v>
      </c>
      <c r="V2065" s="8">
        <f t="shared" si="329"/>
        <v>20.950000000000003</v>
      </c>
    </row>
    <row r="2066" spans="1:22" ht="13.5" x14ac:dyDescent="0.25">
      <c r="A2066" s="3">
        <f>RSI!A2066</f>
        <v>45310</v>
      </c>
      <c r="B2066" s="2">
        <f>RSI!B2066</f>
        <v>7.9</v>
      </c>
      <c r="C2066" s="2">
        <f>RSI!I2066</f>
        <v>15.929228352703959</v>
      </c>
      <c r="D2066" s="2">
        <f>MACD!E2066</f>
        <v>-7.2527183568430686E-2</v>
      </c>
      <c r="E2066" s="2">
        <f>MACD!F2066</f>
        <v>-8.3059891268774694E-2</v>
      </c>
      <c r="F2066" s="2">
        <f>'Moving Avg'!D2066</f>
        <v>7.9799999999999995</v>
      </c>
      <c r="G2066" s="2">
        <f>'Moving Avg'!F2066</f>
        <v>7.9910000000000014</v>
      </c>
      <c r="H2066" s="2">
        <f>'Moving Avg'!G2066</f>
        <v>8.2959999999999994</v>
      </c>
      <c r="I2066" s="2">
        <f>'Moving Avg'!H2066</f>
        <v>10.042785000000018</v>
      </c>
      <c r="J2066" s="6" t="str">
        <f>OBV!F2066</f>
        <v>BEARISH</v>
      </c>
      <c r="K2066" s="6" t="str">
        <f>OBV!G2066</f>
        <v>NEUTRAL</v>
      </c>
      <c r="L2066" s="6" t="str">
        <f>OBV!H2066</f>
        <v>CONFIRMED BEARISH</v>
      </c>
      <c r="M2066" s="8">
        <f t="shared" si="320"/>
        <v>50</v>
      </c>
      <c r="N2066" s="8">
        <f t="shared" si="321"/>
        <v>0</v>
      </c>
      <c r="O2066" s="8">
        <f t="shared" si="322"/>
        <v>0</v>
      </c>
      <c r="P2066" s="8">
        <f t="shared" si="323"/>
        <v>16.5</v>
      </c>
      <c r="Q2066" s="9">
        <f t="shared" si="324"/>
        <v>19.975000000000001</v>
      </c>
      <c r="R2066" s="9">
        <f t="shared" si="325"/>
        <v>14.125</v>
      </c>
      <c r="S2066" s="9">
        <f t="shared" si="326"/>
        <v>14.925000000000001</v>
      </c>
      <c r="T2066" s="9">
        <f t="shared" si="327"/>
        <v>16.625</v>
      </c>
      <c r="U2066" s="8">
        <f t="shared" si="328"/>
        <v>16.341666666666669</v>
      </c>
      <c r="V2066" s="8">
        <f t="shared" si="329"/>
        <v>16.412500000000001</v>
      </c>
    </row>
    <row r="2067" spans="1:22" ht="13.5" x14ac:dyDescent="0.25">
      <c r="A2067" s="3">
        <f>RSI!A2067</f>
        <v>45313</v>
      </c>
      <c r="B2067" s="2">
        <f>RSI!B2067</f>
        <v>7.9</v>
      </c>
      <c r="C2067" s="2">
        <f>RSI!I2067</f>
        <v>15.929228352703959</v>
      </c>
      <c r="D2067" s="2">
        <f>MACD!E2067</f>
        <v>-6.2194727913507108E-2</v>
      </c>
      <c r="E2067" s="2">
        <f>MACD!F2067</f>
        <v>-7.8886858597721182E-2</v>
      </c>
      <c r="F2067" s="2">
        <f>'Moving Avg'!D2067</f>
        <v>7.9599999999999991</v>
      </c>
      <c r="G2067" s="2">
        <f>'Moving Avg'!F2067</f>
        <v>7.9860000000000015</v>
      </c>
      <c r="H2067" s="2">
        <f>'Moving Avg'!G2067</f>
        <v>8.2711999999999986</v>
      </c>
      <c r="I2067" s="2">
        <f>'Moving Avg'!H2067</f>
        <v>10.02489250000002</v>
      </c>
      <c r="J2067" s="6" t="str">
        <f>OBV!F2067</f>
        <v>BEARISH</v>
      </c>
      <c r="K2067" s="6" t="str">
        <f>OBV!G2067</f>
        <v>NEUTRAL</v>
      </c>
      <c r="L2067" s="6" t="str">
        <f>OBV!H2067</f>
        <v>CONFIRMED BEARISH</v>
      </c>
      <c r="M2067" s="8">
        <f t="shared" si="320"/>
        <v>50</v>
      </c>
      <c r="N2067" s="8">
        <f t="shared" si="321"/>
        <v>0</v>
      </c>
      <c r="O2067" s="8">
        <f t="shared" si="322"/>
        <v>0</v>
      </c>
      <c r="P2067" s="8">
        <f t="shared" si="323"/>
        <v>16.5</v>
      </c>
      <c r="Q2067" s="9">
        <f t="shared" si="324"/>
        <v>19.975000000000001</v>
      </c>
      <c r="R2067" s="9">
        <f t="shared" si="325"/>
        <v>14.125</v>
      </c>
      <c r="S2067" s="9">
        <f t="shared" si="326"/>
        <v>14.925000000000001</v>
      </c>
      <c r="T2067" s="9">
        <f t="shared" si="327"/>
        <v>16.625</v>
      </c>
      <c r="U2067" s="8">
        <f t="shared" si="328"/>
        <v>16.341666666666669</v>
      </c>
      <c r="V2067" s="8">
        <f t="shared" si="329"/>
        <v>16.412500000000001</v>
      </c>
    </row>
    <row r="2068" spans="1:22" ht="13.5" x14ac:dyDescent="0.25">
      <c r="A2068" s="3">
        <f>RSI!A2068</f>
        <v>45314</v>
      </c>
      <c r="B2068" s="2">
        <f>RSI!B2068</f>
        <v>7.9</v>
      </c>
      <c r="C2068" s="2">
        <f>RSI!I2068</f>
        <v>15.929228352703959</v>
      </c>
      <c r="D2068" s="2">
        <f>MACD!E2068</f>
        <v>-5.0826624731861614E-2</v>
      </c>
      <c r="E2068" s="2">
        <f>MACD!F2068</f>
        <v>-7.3274811824549285E-2</v>
      </c>
      <c r="F2068" s="2">
        <f>'Moving Avg'!D2068</f>
        <v>7.9399999999999995</v>
      </c>
      <c r="G2068" s="2">
        <f>'Moving Avg'!F2068</f>
        <v>7.9810000000000016</v>
      </c>
      <c r="H2068" s="2">
        <f>'Moving Avg'!G2068</f>
        <v>8.2491999999999983</v>
      </c>
      <c r="I2068" s="2">
        <f>'Moving Avg'!H2068</f>
        <v>10.006950000000019</v>
      </c>
      <c r="J2068" s="6" t="str">
        <f>OBV!F2068</f>
        <v>BEARISH</v>
      </c>
      <c r="K2068" s="6" t="str">
        <f>OBV!G2068</f>
        <v>NEUTRAL</v>
      </c>
      <c r="L2068" s="6" t="str">
        <f>OBV!H2068</f>
        <v>CONFIRMED BEARISH</v>
      </c>
      <c r="M2068" s="8">
        <f t="shared" si="320"/>
        <v>50</v>
      </c>
      <c r="N2068" s="8">
        <f t="shared" si="321"/>
        <v>0</v>
      </c>
      <c r="O2068" s="8">
        <f t="shared" si="322"/>
        <v>0</v>
      </c>
      <c r="P2068" s="8">
        <f t="shared" si="323"/>
        <v>16.5</v>
      </c>
      <c r="Q2068" s="9">
        <f t="shared" si="324"/>
        <v>19.975000000000001</v>
      </c>
      <c r="R2068" s="9">
        <f t="shared" si="325"/>
        <v>14.125</v>
      </c>
      <c r="S2068" s="9">
        <f t="shared" si="326"/>
        <v>14.925000000000001</v>
      </c>
      <c r="T2068" s="9">
        <f t="shared" si="327"/>
        <v>16.625</v>
      </c>
      <c r="U2068" s="8">
        <f t="shared" si="328"/>
        <v>16.341666666666669</v>
      </c>
      <c r="V2068" s="8">
        <f t="shared" si="329"/>
        <v>16.412500000000001</v>
      </c>
    </row>
    <row r="2069" spans="1:22" ht="13.5" x14ac:dyDescent="0.25">
      <c r="A2069" s="3">
        <f>RSI!A2069</f>
        <v>45315</v>
      </c>
      <c r="B2069" s="2">
        <f>RSI!B2069</f>
        <v>7.9</v>
      </c>
      <c r="C2069" s="2">
        <f>RSI!I2069</f>
        <v>15.929228352703959</v>
      </c>
      <c r="D2069" s="2">
        <f>MACD!E2069</f>
        <v>-4.0201169250719815E-2</v>
      </c>
      <c r="E2069" s="2">
        <f>MACD!F2069</f>
        <v>-6.6660083309783402E-2</v>
      </c>
      <c r="F2069" s="2">
        <f>'Moving Avg'!D2069</f>
        <v>7.92</v>
      </c>
      <c r="G2069" s="2">
        <f>'Moving Avg'!F2069</f>
        <v>7.9760000000000018</v>
      </c>
      <c r="H2069" s="2">
        <f>'Moving Avg'!G2069</f>
        <v>8.2271999999999981</v>
      </c>
      <c r="I2069" s="2">
        <f>'Moving Avg'!H2069</f>
        <v>9.9890075000000191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  <c r="M2069" s="8">
        <f t="shared" si="320"/>
        <v>50</v>
      </c>
      <c r="N2069" s="8">
        <f t="shared" si="321"/>
        <v>0</v>
      </c>
      <c r="O2069" s="8">
        <f t="shared" si="322"/>
        <v>0</v>
      </c>
      <c r="P2069" s="8">
        <f t="shared" si="323"/>
        <v>16.5</v>
      </c>
      <c r="Q2069" s="9">
        <f t="shared" si="324"/>
        <v>19.975000000000001</v>
      </c>
      <c r="R2069" s="9">
        <f t="shared" si="325"/>
        <v>14.125</v>
      </c>
      <c r="S2069" s="9">
        <f t="shared" si="326"/>
        <v>14.925000000000001</v>
      </c>
      <c r="T2069" s="9">
        <f t="shared" si="327"/>
        <v>16.625</v>
      </c>
      <c r="U2069" s="8">
        <f t="shared" si="328"/>
        <v>16.341666666666669</v>
      </c>
      <c r="V2069" s="8">
        <f t="shared" si="329"/>
        <v>16.412500000000001</v>
      </c>
    </row>
    <row r="2070" spans="1:22" ht="13.5" x14ac:dyDescent="0.25">
      <c r="A2070" s="3">
        <f>RSI!A2070</f>
        <v>45316</v>
      </c>
      <c r="B2070" s="2">
        <f>RSI!B2070</f>
        <v>7.9</v>
      </c>
      <c r="C2070" s="2">
        <f>RSI!I2070</f>
        <v>15.929228352703959</v>
      </c>
      <c r="D2070" s="2">
        <f>MACD!E2070</f>
        <v>-3.027864807033076E-2</v>
      </c>
      <c r="E2070" s="2">
        <f>MACD!F2070</f>
        <v>-5.9383796261892878E-2</v>
      </c>
      <c r="F2070" s="2">
        <f>'Moving Avg'!D2070</f>
        <v>7.9</v>
      </c>
      <c r="G2070" s="2">
        <f>'Moving Avg'!F2070</f>
        <v>7.9715000000000016</v>
      </c>
      <c r="H2070" s="2">
        <f>'Moving Avg'!G2070</f>
        <v>8.2051999999999978</v>
      </c>
      <c r="I2070" s="2">
        <f>'Moving Avg'!H2070</f>
        <v>9.9710650000000189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0"/>
        <v>50</v>
      </c>
      <c r="N2070" s="8">
        <f t="shared" si="321"/>
        <v>0</v>
      </c>
      <c r="O2070" s="8">
        <f t="shared" si="322"/>
        <v>0</v>
      </c>
      <c r="P2070" s="8">
        <f t="shared" si="323"/>
        <v>16.5</v>
      </c>
      <c r="Q2070" s="9">
        <f t="shared" si="324"/>
        <v>19.975000000000001</v>
      </c>
      <c r="R2070" s="9">
        <f t="shared" si="325"/>
        <v>14.125</v>
      </c>
      <c r="S2070" s="9">
        <f t="shared" si="326"/>
        <v>14.925000000000001</v>
      </c>
      <c r="T2070" s="9">
        <f t="shared" si="327"/>
        <v>16.625</v>
      </c>
      <c r="U2070" s="8">
        <f t="shared" si="328"/>
        <v>16.341666666666669</v>
      </c>
      <c r="V2070" s="8">
        <f t="shared" si="329"/>
        <v>16.412500000000001</v>
      </c>
    </row>
    <row r="2071" spans="1:22" ht="13.5" x14ac:dyDescent="0.25">
      <c r="A2071" s="3">
        <f>RSI!A2071</f>
        <v>45317</v>
      </c>
      <c r="B2071" s="2">
        <f>RSI!B2071</f>
        <v>7.9</v>
      </c>
      <c r="C2071" s="2">
        <f>RSI!I2071</f>
        <v>15.929228352703959</v>
      </c>
      <c r="D2071" s="2">
        <f>MACD!E2071</f>
        <v>-2.1019936056404731E-2</v>
      </c>
      <c r="E2071" s="2">
        <f>MACD!F2071</f>
        <v>-5.1711024220795251E-2</v>
      </c>
      <c r="F2071" s="2">
        <f>'Moving Avg'!D2071</f>
        <v>7.9</v>
      </c>
      <c r="G2071" s="2">
        <f>'Moving Avg'!F2071</f>
        <v>7.9670000000000014</v>
      </c>
      <c r="H2071" s="2">
        <f>'Moving Avg'!G2071</f>
        <v>8.1831999999999976</v>
      </c>
      <c r="I2071" s="2">
        <f>'Moving Avg'!H2071</f>
        <v>9.9531225000000187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  <c r="M2071" s="8">
        <f t="shared" si="320"/>
        <v>50</v>
      </c>
      <c r="N2071" s="8">
        <f t="shared" si="321"/>
        <v>0</v>
      </c>
      <c r="O2071" s="8">
        <f t="shared" si="322"/>
        <v>0</v>
      </c>
      <c r="P2071" s="8">
        <f t="shared" si="323"/>
        <v>33</v>
      </c>
      <c r="Q2071" s="9">
        <f t="shared" si="324"/>
        <v>22.45</v>
      </c>
      <c r="R2071" s="9">
        <f t="shared" si="325"/>
        <v>18.25</v>
      </c>
      <c r="S2071" s="9">
        <f t="shared" si="326"/>
        <v>22.35</v>
      </c>
      <c r="T2071" s="9">
        <f t="shared" si="327"/>
        <v>20.75</v>
      </c>
      <c r="U2071" s="8">
        <f t="shared" si="328"/>
        <v>21.016666666666669</v>
      </c>
      <c r="V2071" s="8">
        <f t="shared" si="329"/>
        <v>20.950000000000003</v>
      </c>
    </row>
    <row r="2072" spans="1:22" ht="13.5" x14ac:dyDescent="0.25">
      <c r="A2072" s="3">
        <f>RSI!A2072</f>
        <v>45320</v>
      </c>
      <c r="B2072" s="2">
        <f>RSI!B2072</f>
        <v>7.9</v>
      </c>
      <c r="C2072" s="2">
        <f>RSI!I2072</f>
        <v>15.929228352703959</v>
      </c>
      <c r="D2072" s="2">
        <f>MACD!E2072</f>
        <v>-1.2386814836872873E-2</v>
      </c>
      <c r="E2072" s="2">
        <f>MACD!F2072</f>
        <v>-4.3846182344010776E-2</v>
      </c>
      <c r="F2072" s="2">
        <f>'Moving Avg'!D2072</f>
        <v>7.9</v>
      </c>
      <c r="G2072" s="2">
        <f>'Moving Avg'!F2072</f>
        <v>7.9625000000000012</v>
      </c>
      <c r="H2072" s="2">
        <f>'Moving Avg'!G2072</f>
        <v>8.1611999999999973</v>
      </c>
      <c r="I2072" s="2">
        <f>'Moving Avg'!H2072</f>
        <v>9.9351800000000203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  <c r="M2072" s="8">
        <f t="shared" si="320"/>
        <v>50</v>
      </c>
      <c r="N2072" s="8">
        <f t="shared" si="321"/>
        <v>0</v>
      </c>
      <c r="O2072" s="8">
        <f t="shared" si="322"/>
        <v>0</v>
      </c>
      <c r="P2072" s="8">
        <f t="shared" si="323"/>
        <v>33</v>
      </c>
      <c r="Q2072" s="9">
        <f t="shared" si="324"/>
        <v>22.45</v>
      </c>
      <c r="R2072" s="9">
        <f t="shared" si="325"/>
        <v>18.25</v>
      </c>
      <c r="S2072" s="9">
        <f t="shared" si="326"/>
        <v>22.35</v>
      </c>
      <c r="T2072" s="9">
        <f t="shared" si="327"/>
        <v>20.75</v>
      </c>
      <c r="U2072" s="8">
        <f t="shared" si="328"/>
        <v>21.016666666666669</v>
      </c>
      <c r="V2072" s="8">
        <f t="shared" si="329"/>
        <v>20.950000000000003</v>
      </c>
    </row>
    <row r="2073" spans="1:22" ht="13.5" x14ac:dyDescent="0.25">
      <c r="A2073" s="3">
        <f>RSI!A2073</f>
        <v>45321</v>
      </c>
      <c r="B2073" s="2">
        <f>RSI!B2073</f>
        <v>7.55</v>
      </c>
      <c r="C2073" s="2">
        <f>RSI!I2073</f>
        <v>5.4882463102616583</v>
      </c>
      <c r="D2073" s="2">
        <f>MACD!E2073</f>
        <v>2.1583713923009284E-2</v>
      </c>
      <c r="E2073" s="2">
        <f>MACD!F2073</f>
        <v>-3.0760203090606762E-2</v>
      </c>
      <c r="F2073" s="2">
        <f>'Moving Avg'!D2073</f>
        <v>7.83</v>
      </c>
      <c r="G2073" s="2">
        <f>'Moving Avg'!F2073</f>
        <v>7.9405000000000028</v>
      </c>
      <c r="H2073" s="2">
        <f>'Moving Avg'!G2073</f>
        <v>8.1321999999999974</v>
      </c>
      <c r="I2073" s="2">
        <f>'Moving Avg'!H2073</f>
        <v>9.9154875000000189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  <c r="M2073" s="8">
        <f t="shared" si="320"/>
        <v>50</v>
      </c>
      <c r="N2073" s="8">
        <f t="shared" si="321"/>
        <v>0</v>
      </c>
      <c r="O2073" s="8">
        <f t="shared" si="322"/>
        <v>0</v>
      </c>
      <c r="P2073" s="8">
        <f t="shared" si="323"/>
        <v>33</v>
      </c>
      <c r="Q2073" s="9">
        <f t="shared" si="324"/>
        <v>22.45</v>
      </c>
      <c r="R2073" s="9">
        <f t="shared" si="325"/>
        <v>18.25</v>
      </c>
      <c r="S2073" s="9">
        <f t="shared" si="326"/>
        <v>22.35</v>
      </c>
      <c r="T2073" s="9">
        <f t="shared" si="327"/>
        <v>20.75</v>
      </c>
      <c r="U2073" s="8">
        <f t="shared" si="328"/>
        <v>21.016666666666669</v>
      </c>
      <c r="V2073" s="8">
        <f t="shared" si="329"/>
        <v>20.950000000000003</v>
      </c>
    </row>
    <row r="2074" spans="1:22" ht="13.5" x14ac:dyDescent="0.25">
      <c r="A2074" s="3">
        <f>RSI!A2074</f>
        <v>45322</v>
      </c>
      <c r="B2074" s="2">
        <f>RSI!B2074</f>
        <v>7.55</v>
      </c>
      <c r="C2074" s="2">
        <f>RSI!I2074</f>
        <v>5.4882463102616583</v>
      </c>
      <c r="D2074" s="2">
        <f>MACD!E2074</f>
        <v>5.3081037436614409E-2</v>
      </c>
      <c r="E2074" s="2">
        <f>MACD!F2074</f>
        <v>-1.3991954985162529E-2</v>
      </c>
      <c r="F2074" s="2">
        <f>'Moving Avg'!D2074</f>
        <v>7.7600000000000007</v>
      </c>
      <c r="G2074" s="2">
        <f>'Moving Avg'!F2074</f>
        <v>7.9185000000000034</v>
      </c>
      <c r="H2074" s="2">
        <f>'Moving Avg'!G2074</f>
        <v>8.1031999999999975</v>
      </c>
      <c r="I2074" s="2">
        <f>'Moving Avg'!H2074</f>
        <v>9.8957950000000174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  <c r="M2074" s="8">
        <f t="shared" si="320"/>
        <v>50</v>
      </c>
      <c r="N2074" s="8">
        <f t="shared" si="321"/>
        <v>0</v>
      </c>
      <c r="O2074" s="8">
        <f t="shared" si="322"/>
        <v>0</v>
      </c>
      <c r="P2074" s="8">
        <f t="shared" si="323"/>
        <v>33</v>
      </c>
      <c r="Q2074" s="9">
        <f t="shared" si="324"/>
        <v>22.45</v>
      </c>
      <c r="R2074" s="9">
        <f t="shared" si="325"/>
        <v>18.25</v>
      </c>
      <c r="S2074" s="9">
        <f t="shared" si="326"/>
        <v>22.35</v>
      </c>
      <c r="T2074" s="9">
        <f t="shared" si="327"/>
        <v>20.75</v>
      </c>
      <c r="U2074" s="8">
        <f t="shared" si="328"/>
        <v>21.016666666666669</v>
      </c>
      <c r="V2074" s="8">
        <f t="shared" si="329"/>
        <v>20.950000000000003</v>
      </c>
    </row>
    <row r="2075" spans="1:22" ht="13.5" x14ac:dyDescent="0.25">
      <c r="A2075" s="3">
        <f>RSI!A2075</f>
        <v>45323</v>
      </c>
      <c r="B2075" s="2">
        <f>RSI!B2075</f>
        <v>7.55</v>
      </c>
      <c r="C2075" s="2">
        <f>RSI!I2075</f>
        <v>5.4882463102616583</v>
      </c>
      <c r="D2075" s="2">
        <f>MACD!E2075</f>
        <v>8.2281720674492576E-2</v>
      </c>
      <c r="E2075" s="2">
        <f>MACD!F2075</f>
        <v>5.2627801467684931E-3</v>
      </c>
      <c r="F2075" s="2">
        <f>'Moving Avg'!D2075</f>
        <v>7.69</v>
      </c>
      <c r="G2075" s="2">
        <f>'Moving Avg'!F2075</f>
        <v>7.8965000000000032</v>
      </c>
      <c r="H2075" s="2">
        <f>'Moving Avg'!G2075</f>
        <v>8.0741999999999994</v>
      </c>
      <c r="I2075" s="2">
        <f>'Moving Avg'!H2075</f>
        <v>9.876102500000016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  <c r="M2075" s="8">
        <f t="shared" si="320"/>
        <v>50</v>
      </c>
      <c r="N2075" s="8">
        <f t="shared" si="321"/>
        <v>0</v>
      </c>
      <c r="O2075" s="8">
        <f t="shared" si="322"/>
        <v>0</v>
      </c>
      <c r="P2075" s="8">
        <f t="shared" si="323"/>
        <v>33</v>
      </c>
      <c r="Q2075" s="9">
        <f t="shared" si="324"/>
        <v>22.45</v>
      </c>
      <c r="R2075" s="9">
        <f t="shared" si="325"/>
        <v>18.25</v>
      </c>
      <c r="S2075" s="9">
        <f t="shared" si="326"/>
        <v>22.35</v>
      </c>
      <c r="T2075" s="9">
        <f t="shared" si="327"/>
        <v>20.75</v>
      </c>
      <c r="U2075" s="8">
        <f t="shared" si="328"/>
        <v>21.016666666666669</v>
      </c>
      <c r="V2075" s="8">
        <f t="shared" si="329"/>
        <v>20.950000000000003</v>
      </c>
    </row>
    <row r="2076" spans="1:22" ht="13.5" x14ac:dyDescent="0.25">
      <c r="A2076" s="3">
        <f>RSI!A2076</f>
        <v>45324</v>
      </c>
      <c r="B2076" s="2">
        <f>RSI!B2076</f>
        <v>7.55</v>
      </c>
      <c r="C2076" s="2">
        <f>RSI!I2076</f>
        <v>5.4882463102616583</v>
      </c>
      <c r="D2076" s="2">
        <f>MACD!E2076</f>
        <v>9.3965655169417239E-2</v>
      </c>
      <c r="E2076" s="2">
        <f>MACD!F2076</f>
        <v>2.3003355151298244E-2</v>
      </c>
      <c r="F2076" s="2">
        <f>'Moving Avg'!D2076</f>
        <v>7.62</v>
      </c>
      <c r="G2076" s="2">
        <f>'Moving Avg'!F2076</f>
        <v>7.8745000000000047</v>
      </c>
      <c r="H2076" s="2">
        <f>'Moving Avg'!G2076</f>
        <v>8.0451999999999995</v>
      </c>
      <c r="I2076" s="2">
        <f>'Moving Avg'!H2076</f>
        <v>9.8564100000000145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  <c r="M2076" s="8">
        <f t="shared" si="320"/>
        <v>50</v>
      </c>
      <c r="N2076" s="8">
        <f t="shared" si="321"/>
        <v>0</v>
      </c>
      <c r="O2076" s="8">
        <f t="shared" si="322"/>
        <v>0</v>
      </c>
      <c r="P2076" s="8">
        <f t="shared" si="323"/>
        <v>33</v>
      </c>
      <c r="Q2076" s="9">
        <f t="shared" si="324"/>
        <v>22.45</v>
      </c>
      <c r="R2076" s="9">
        <f t="shared" si="325"/>
        <v>18.25</v>
      </c>
      <c r="S2076" s="9">
        <f t="shared" si="326"/>
        <v>22.35</v>
      </c>
      <c r="T2076" s="9">
        <f t="shared" si="327"/>
        <v>20.75</v>
      </c>
      <c r="U2076" s="8">
        <f t="shared" si="328"/>
        <v>21.016666666666669</v>
      </c>
      <c r="V2076" s="8">
        <f t="shared" si="329"/>
        <v>20.950000000000003</v>
      </c>
    </row>
    <row r="2077" spans="1:22" ht="13.5" x14ac:dyDescent="0.25">
      <c r="A2077" s="3">
        <f>RSI!A2077</f>
        <v>45327</v>
      </c>
      <c r="B2077" s="2">
        <f>RSI!B2077</f>
        <v>7.5</v>
      </c>
      <c r="C2077" s="2">
        <f>RSI!I2077</f>
        <v>4.8743387119407657</v>
      </c>
      <c r="D2077" s="2">
        <f>MACD!E2077</f>
        <v>0.10974120891707173</v>
      </c>
      <c r="E2077" s="2">
        <f>MACD!F2077</f>
        <v>4.0350925904452939E-2</v>
      </c>
      <c r="F2077" s="2">
        <f>'Moving Avg'!D2077</f>
        <v>7.5400000000000009</v>
      </c>
      <c r="G2077" s="2">
        <f>'Moving Avg'!F2077</f>
        <v>7.8500000000000032</v>
      </c>
      <c r="H2077" s="2">
        <f>'Moving Avg'!G2077</f>
        <v>8.0191999999999997</v>
      </c>
      <c r="I2077" s="2">
        <f>'Moving Avg'!H2077</f>
        <v>9.8364675000000137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  <c r="M2077" s="8">
        <f t="shared" si="320"/>
        <v>50</v>
      </c>
      <c r="N2077" s="8">
        <f t="shared" si="321"/>
        <v>0</v>
      </c>
      <c r="O2077" s="8">
        <f t="shared" si="322"/>
        <v>0</v>
      </c>
      <c r="P2077" s="8">
        <f t="shared" si="323"/>
        <v>16.5</v>
      </c>
      <c r="Q2077" s="9">
        <f t="shared" si="324"/>
        <v>19.975000000000001</v>
      </c>
      <c r="R2077" s="9">
        <f t="shared" si="325"/>
        <v>14.125</v>
      </c>
      <c r="S2077" s="9">
        <f t="shared" si="326"/>
        <v>14.925000000000001</v>
      </c>
      <c r="T2077" s="9">
        <f t="shared" si="327"/>
        <v>16.625</v>
      </c>
      <c r="U2077" s="8">
        <f t="shared" si="328"/>
        <v>16.341666666666669</v>
      </c>
      <c r="V2077" s="8">
        <f t="shared" si="329"/>
        <v>16.412500000000001</v>
      </c>
    </row>
    <row r="2078" spans="1:22" ht="13.5" x14ac:dyDescent="0.25">
      <c r="A2078" s="3">
        <f>RSI!A2078</f>
        <v>45328</v>
      </c>
      <c r="B2078" s="2">
        <f>RSI!B2078</f>
        <v>7.5</v>
      </c>
      <c r="C2078" s="2">
        <f>RSI!I2078</f>
        <v>4.8743387119407657</v>
      </c>
      <c r="D2078" s="2">
        <f>MACD!E2078</f>
        <v>0.12540876574025273</v>
      </c>
      <c r="E2078" s="2">
        <f>MACD!F2078</f>
        <v>5.7362493871612893E-2</v>
      </c>
      <c r="F2078" s="2">
        <f>'Moving Avg'!D2078</f>
        <v>7.5299999999999994</v>
      </c>
      <c r="G2078" s="2">
        <f>'Moving Avg'!F2078</f>
        <v>7.8250000000000011</v>
      </c>
      <c r="H2078" s="2">
        <f>'Moving Avg'!G2078</f>
        <v>7.9929999999999994</v>
      </c>
      <c r="I2078" s="2">
        <f>'Moving Avg'!H2078</f>
        <v>9.8190225000000133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  <c r="M2078" s="8">
        <f t="shared" si="320"/>
        <v>50</v>
      </c>
      <c r="N2078" s="8">
        <f t="shared" si="321"/>
        <v>0</v>
      </c>
      <c r="O2078" s="8">
        <f t="shared" si="322"/>
        <v>0</v>
      </c>
      <c r="P2078" s="8">
        <f t="shared" si="323"/>
        <v>16.5</v>
      </c>
      <c r="Q2078" s="9">
        <f t="shared" si="324"/>
        <v>19.975000000000001</v>
      </c>
      <c r="R2078" s="9">
        <f t="shared" si="325"/>
        <v>14.125</v>
      </c>
      <c r="S2078" s="9">
        <f t="shared" si="326"/>
        <v>14.925000000000001</v>
      </c>
      <c r="T2078" s="9">
        <f t="shared" si="327"/>
        <v>16.625</v>
      </c>
      <c r="U2078" s="8">
        <f t="shared" si="328"/>
        <v>16.341666666666669</v>
      </c>
      <c r="V2078" s="8">
        <f t="shared" si="329"/>
        <v>16.412500000000001</v>
      </c>
    </row>
    <row r="2079" spans="1:22" ht="13.5" x14ac:dyDescent="0.25">
      <c r="A2079" s="3">
        <f>RSI!A2079</f>
        <v>45329</v>
      </c>
      <c r="B2079" s="2">
        <f>RSI!B2079</f>
        <v>7.45</v>
      </c>
      <c r="C2079" s="2">
        <f>RSI!I2079</f>
        <v>4.3146068719679675</v>
      </c>
      <c r="D2079" s="2">
        <f>MACD!E2079</f>
        <v>0.14451686563601829</v>
      </c>
      <c r="E2079" s="2">
        <f>MACD!F2079</f>
        <v>7.4793368224493978E-2</v>
      </c>
      <c r="F2079" s="2">
        <f>'Moving Avg'!D2079</f>
        <v>7.5100000000000007</v>
      </c>
      <c r="G2079" s="2">
        <f>'Moving Avg'!F2079</f>
        <v>7.7975000000000012</v>
      </c>
      <c r="H2079" s="2">
        <f>'Moving Avg'!G2079</f>
        <v>7.9659999999999993</v>
      </c>
      <c r="I2079" s="2">
        <f>'Moving Avg'!H2079</f>
        <v>9.8013275000000135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  <c r="M2079" s="8">
        <f t="shared" si="320"/>
        <v>50</v>
      </c>
      <c r="N2079" s="8">
        <f t="shared" si="321"/>
        <v>0</v>
      </c>
      <c r="O2079" s="8">
        <f t="shared" si="322"/>
        <v>0</v>
      </c>
      <c r="P2079" s="8">
        <f t="shared" si="323"/>
        <v>16.5</v>
      </c>
      <c r="Q2079" s="9">
        <f t="shared" si="324"/>
        <v>19.975000000000001</v>
      </c>
      <c r="R2079" s="9">
        <f t="shared" si="325"/>
        <v>14.125</v>
      </c>
      <c r="S2079" s="9">
        <f t="shared" si="326"/>
        <v>14.925000000000001</v>
      </c>
      <c r="T2079" s="9">
        <f t="shared" si="327"/>
        <v>16.625</v>
      </c>
      <c r="U2079" s="8">
        <f t="shared" si="328"/>
        <v>16.341666666666669</v>
      </c>
      <c r="V2079" s="8">
        <f t="shared" si="329"/>
        <v>16.412500000000001</v>
      </c>
    </row>
    <row r="2080" spans="1:22" ht="13.5" x14ac:dyDescent="0.25">
      <c r="A2080" s="3">
        <f>RSI!A2080</f>
        <v>45330</v>
      </c>
      <c r="B2080" s="2">
        <f>RSI!B2080</f>
        <v>7.45</v>
      </c>
      <c r="C2080" s="2">
        <f>RSI!I2080</f>
        <v>4.3146068719679675</v>
      </c>
      <c r="D2080" s="2">
        <f>MACD!E2080</f>
        <v>0.16296888845308821</v>
      </c>
      <c r="E2080" s="2">
        <f>MACD!F2080</f>
        <v>9.2428472270212836E-2</v>
      </c>
      <c r="F2080" s="2">
        <f>'Moving Avg'!D2080</f>
        <v>7.49</v>
      </c>
      <c r="G2080" s="2">
        <f>'Moving Avg'!F2080</f>
        <v>7.7699999999999987</v>
      </c>
      <c r="H2080" s="2">
        <f>'Moving Avg'!G2080</f>
        <v>7.9467999999999988</v>
      </c>
      <c r="I2080" s="2">
        <f>'Moving Avg'!H2080</f>
        <v>9.7860300000000127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  <c r="M2080" s="8">
        <f t="shared" si="320"/>
        <v>50</v>
      </c>
      <c r="N2080" s="8">
        <f t="shared" si="321"/>
        <v>0</v>
      </c>
      <c r="O2080" s="8">
        <f t="shared" si="322"/>
        <v>0</v>
      </c>
      <c r="P2080" s="8">
        <f t="shared" si="323"/>
        <v>16.5</v>
      </c>
      <c r="Q2080" s="9">
        <f t="shared" si="324"/>
        <v>19.975000000000001</v>
      </c>
      <c r="R2080" s="9">
        <f t="shared" si="325"/>
        <v>14.125</v>
      </c>
      <c r="S2080" s="9">
        <f t="shared" si="326"/>
        <v>14.925000000000001</v>
      </c>
      <c r="T2080" s="9">
        <f t="shared" si="327"/>
        <v>16.625</v>
      </c>
      <c r="U2080" s="8">
        <f t="shared" si="328"/>
        <v>16.341666666666669</v>
      </c>
      <c r="V2080" s="8">
        <f t="shared" si="329"/>
        <v>16.412500000000001</v>
      </c>
    </row>
    <row r="2081" spans="1:22" ht="13.5" x14ac:dyDescent="0.25">
      <c r="A2081" s="3">
        <f>RSI!A2081</f>
        <v>45331</v>
      </c>
      <c r="B2081" s="2">
        <f>RSI!B2081</f>
        <v>7.45</v>
      </c>
      <c r="C2081" s="2">
        <f>RSI!I2081</f>
        <v>4.3146068719679675</v>
      </c>
      <c r="D2081" s="2">
        <f>MACD!E2081</f>
        <v>0.18069661130460357</v>
      </c>
      <c r="E2081" s="2">
        <f>MACD!F2081</f>
        <v>0.11008210007709099</v>
      </c>
      <c r="F2081" s="2">
        <f>'Moving Avg'!D2081</f>
        <v>7.4700000000000006</v>
      </c>
      <c r="G2081" s="2">
        <f>'Moving Avg'!F2081</f>
        <v>7.7424999999999979</v>
      </c>
      <c r="H2081" s="2">
        <f>'Moving Avg'!G2081</f>
        <v>7.9275999999999991</v>
      </c>
      <c r="I2081" s="2">
        <f>'Moving Avg'!H2081</f>
        <v>9.7707325000000136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  <c r="M2081" s="8">
        <f t="shared" si="320"/>
        <v>50</v>
      </c>
      <c r="N2081" s="8">
        <f t="shared" si="321"/>
        <v>0</v>
      </c>
      <c r="O2081" s="8">
        <f t="shared" si="322"/>
        <v>0</v>
      </c>
      <c r="P2081" s="8">
        <f t="shared" si="323"/>
        <v>16.5</v>
      </c>
      <c r="Q2081" s="9">
        <f t="shared" si="324"/>
        <v>19.975000000000001</v>
      </c>
      <c r="R2081" s="9">
        <f t="shared" si="325"/>
        <v>14.125</v>
      </c>
      <c r="S2081" s="9">
        <f t="shared" si="326"/>
        <v>14.925000000000001</v>
      </c>
      <c r="T2081" s="9">
        <f t="shared" si="327"/>
        <v>16.625</v>
      </c>
      <c r="U2081" s="8">
        <f t="shared" si="328"/>
        <v>16.341666666666669</v>
      </c>
      <c r="V2081" s="8">
        <f t="shared" si="329"/>
        <v>16.412500000000001</v>
      </c>
    </row>
    <row r="2082" spans="1:22" ht="13.5" x14ac:dyDescent="0.25">
      <c r="A2082" s="3">
        <f>RSI!A2082</f>
        <v>45334</v>
      </c>
      <c r="B2082" s="2">
        <f>RSI!B2082</f>
        <v>7.45</v>
      </c>
      <c r="C2082" s="2">
        <f>RSI!I2082</f>
        <v>4.3146068719679675</v>
      </c>
      <c r="D2082" s="2">
        <f>MACD!E2082</f>
        <v>0.19765483734149303</v>
      </c>
      <c r="E2082" s="2">
        <f>MACD!F2082</f>
        <v>0.12759664752997141</v>
      </c>
      <c r="F2082" s="2">
        <f>'Moving Avg'!D2082</f>
        <v>7.4599999999999991</v>
      </c>
      <c r="G2082" s="2">
        <f>'Moving Avg'!F2082</f>
        <v>7.7149999999999981</v>
      </c>
      <c r="H2082" s="2">
        <f>'Moving Avg'!G2082</f>
        <v>7.900999999999998</v>
      </c>
      <c r="I2082" s="2">
        <f>'Moving Avg'!H2082</f>
        <v>9.7554350000000127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  <c r="M2082" s="8">
        <f t="shared" si="320"/>
        <v>50</v>
      </c>
      <c r="N2082" s="8">
        <f t="shared" si="321"/>
        <v>0</v>
      </c>
      <c r="O2082" s="8">
        <f t="shared" si="322"/>
        <v>0</v>
      </c>
      <c r="P2082" s="8">
        <f t="shared" si="323"/>
        <v>16.5</v>
      </c>
      <c r="Q2082" s="9">
        <f t="shared" si="324"/>
        <v>19.975000000000001</v>
      </c>
      <c r="R2082" s="9">
        <f t="shared" si="325"/>
        <v>14.125</v>
      </c>
      <c r="S2082" s="9">
        <f t="shared" si="326"/>
        <v>14.925000000000001</v>
      </c>
      <c r="T2082" s="9">
        <f t="shared" si="327"/>
        <v>16.625</v>
      </c>
      <c r="U2082" s="8">
        <f t="shared" si="328"/>
        <v>16.341666666666669</v>
      </c>
      <c r="V2082" s="8">
        <f t="shared" si="329"/>
        <v>16.412500000000001</v>
      </c>
    </row>
    <row r="2083" spans="1:22" ht="13.5" x14ac:dyDescent="0.25">
      <c r="A2083" s="3">
        <f>RSI!A2083</f>
        <v>45335</v>
      </c>
      <c r="B2083" s="2">
        <f>RSI!B2083</f>
        <v>7.45</v>
      </c>
      <c r="C2083" s="2">
        <f>RSI!I2083</f>
        <v>4.3146068719679675</v>
      </c>
      <c r="D2083" s="2">
        <f>MACD!E2083</f>
        <v>0.15997077127533554</v>
      </c>
      <c r="E2083" s="2">
        <f>MACD!F2083</f>
        <v>0.13407147227904423</v>
      </c>
      <c r="F2083" s="2">
        <f>'Moving Avg'!D2083</f>
        <v>7.45</v>
      </c>
      <c r="G2083" s="2">
        <f>'Moving Avg'!F2083</f>
        <v>7.6874999999999973</v>
      </c>
      <c r="H2083" s="2">
        <f>'Moving Avg'!G2083</f>
        <v>7.8821999999999983</v>
      </c>
      <c r="I2083" s="2">
        <f>'Moving Avg'!H2083</f>
        <v>9.7401375000000137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  <c r="M2083" s="8">
        <f t="shared" si="320"/>
        <v>50</v>
      </c>
      <c r="N2083" s="8">
        <f t="shared" si="321"/>
        <v>0</v>
      </c>
      <c r="O2083" s="8">
        <f t="shared" si="322"/>
        <v>0</v>
      </c>
      <c r="P2083" s="8">
        <f t="shared" si="323"/>
        <v>16.5</v>
      </c>
      <c r="Q2083" s="9">
        <f t="shared" si="324"/>
        <v>19.975000000000001</v>
      </c>
      <c r="R2083" s="9">
        <f t="shared" si="325"/>
        <v>14.125</v>
      </c>
      <c r="S2083" s="9">
        <f t="shared" si="326"/>
        <v>14.925000000000001</v>
      </c>
      <c r="T2083" s="9">
        <f t="shared" si="327"/>
        <v>16.625</v>
      </c>
      <c r="U2083" s="8">
        <f t="shared" si="328"/>
        <v>16.341666666666669</v>
      </c>
      <c r="V2083" s="8">
        <f t="shared" si="329"/>
        <v>16.412500000000001</v>
      </c>
    </row>
    <row r="2084" spans="1:22" ht="13.5" x14ac:dyDescent="0.25">
      <c r="A2084" s="3">
        <f>RSI!A2084</f>
        <v>45336</v>
      </c>
      <c r="B2084" s="2">
        <f>RSI!B2084</f>
        <v>7.45</v>
      </c>
      <c r="C2084" s="2">
        <f>RSI!I2084</f>
        <v>4.3146068719679675</v>
      </c>
      <c r="D2084" s="2">
        <f>MACD!E2084</f>
        <v>0.12976279049671824</v>
      </c>
      <c r="E2084" s="2">
        <f>MACD!F2084</f>
        <v>0.13320973592257904</v>
      </c>
      <c r="F2084" s="2">
        <f>'Moving Avg'!D2084</f>
        <v>7.45</v>
      </c>
      <c r="G2084" s="2">
        <f>'Moving Avg'!F2084</f>
        <v>7.6599999999999984</v>
      </c>
      <c r="H2084" s="2">
        <f>'Moving Avg'!G2084</f>
        <v>7.863599999999999</v>
      </c>
      <c r="I2084" s="2">
        <f>'Moving Avg'!H2084</f>
        <v>9.7248400000000128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  <c r="M2084" s="8">
        <f t="shared" si="320"/>
        <v>50</v>
      </c>
      <c r="N2084" s="8">
        <f t="shared" si="321"/>
        <v>45</v>
      </c>
      <c r="O2084" s="8">
        <f t="shared" si="322"/>
        <v>0</v>
      </c>
      <c r="P2084" s="8">
        <f t="shared" si="323"/>
        <v>33</v>
      </c>
      <c r="Q2084" s="9">
        <f t="shared" si="324"/>
        <v>38.200000000000003</v>
      </c>
      <c r="R2084" s="9">
        <f t="shared" si="325"/>
        <v>27.25</v>
      </c>
      <c r="S2084" s="9">
        <f t="shared" si="326"/>
        <v>29.1</v>
      </c>
      <c r="T2084" s="9">
        <f t="shared" si="327"/>
        <v>32</v>
      </c>
      <c r="U2084" s="8">
        <f t="shared" si="328"/>
        <v>31.516666666666669</v>
      </c>
      <c r="V2084" s="8">
        <f t="shared" si="329"/>
        <v>31.637500000000003</v>
      </c>
    </row>
    <row r="2085" spans="1:22" ht="13.5" x14ac:dyDescent="0.25">
      <c r="A2085" s="3">
        <f>RSI!A2085</f>
        <v>45337</v>
      </c>
      <c r="B2085" s="2">
        <f>RSI!B2085</f>
        <v>7.45</v>
      </c>
      <c r="C2085" s="2">
        <f>RSI!I2085</f>
        <v>4.3146068719679675</v>
      </c>
      <c r="D2085" s="2">
        <f>MACD!E2085</f>
        <v>0.1057563919892921</v>
      </c>
      <c r="E2085" s="2">
        <f>MACD!F2085</f>
        <v>0.12771906713592165</v>
      </c>
      <c r="F2085" s="2">
        <f>'Moving Avg'!D2085</f>
        <v>7.45</v>
      </c>
      <c r="G2085" s="2">
        <f>'Moving Avg'!F2085</f>
        <v>7.6324999999999976</v>
      </c>
      <c r="H2085" s="2">
        <f>'Moving Avg'!G2085</f>
        <v>7.8523999999999994</v>
      </c>
      <c r="I2085" s="2">
        <f>'Moving Avg'!H2085</f>
        <v>9.7095425000000137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  <c r="M2085" s="8">
        <f t="shared" si="320"/>
        <v>50</v>
      </c>
      <c r="N2085" s="8">
        <f t="shared" si="321"/>
        <v>100</v>
      </c>
      <c r="O2085" s="8">
        <f t="shared" si="322"/>
        <v>0</v>
      </c>
      <c r="P2085" s="8">
        <f t="shared" si="323"/>
        <v>33</v>
      </c>
      <c r="Q2085" s="9">
        <f t="shared" si="324"/>
        <v>57.45</v>
      </c>
      <c r="R2085" s="9">
        <f t="shared" si="325"/>
        <v>38.25</v>
      </c>
      <c r="S2085" s="9">
        <f t="shared" si="326"/>
        <v>37.35</v>
      </c>
      <c r="T2085" s="9">
        <f t="shared" si="327"/>
        <v>45.75</v>
      </c>
      <c r="U2085" s="8">
        <f t="shared" si="328"/>
        <v>44.35</v>
      </c>
      <c r="V2085" s="8">
        <f t="shared" si="329"/>
        <v>44.7</v>
      </c>
    </row>
    <row r="2086" spans="1:22" ht="13.5" x14ac:dyDescent="0.25">
      <c r="A2086" s="3">
        <f>RSI!A2086</f>
        <v>45338</v>
      </c>
      <c r="B2086" s="2">
        <f>RSI!B2086</f>
        <v>7.45</v>
      </c>
      <c r="C2086" s="2">
        <f>RSI!I2086</f>
        <v>4.3146068719679675</v>
      </c>
      <c r="D2086" s="2">
        <f>MACD!E2086</f>
        <v>8.6882360201545161E-2</v>
      </c>
      <c r="E2086" s="2">
        <f>MACD!F2086</f>
        <v>0.11955172574904636</v>
      </c>
      <c r="F2086" s="2">
        <f>'Moving Avg'!D2086</f>
        <v>7.45</v>
      </c>
      <c r="G2086" s="2">
        <f>'Moving Avg'!F2086</f>
        <v>7.6099999999999977</v>
      </c>
      <c r="H2086" s="2">
        <f>'Moving Avg'!G2086</f>
        <v>7.8411999999999988</v>
      </c>
      <c r="I2086" s="2">
        <f>'Moving Avg'!H2086</f>
        <v>9.6942450000000129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  <c r="M2086" s="8">
        <f t="shared" si="320"/>
        <v>50</v>
      </c>
      <c r="N2086" s="8">
        <f t="shared" si="321"/>
        <v>100</v>
      </c>
      <c r="O2086" s="8">
        <f t="shared" si="322"/>
        <v>0</v>
      </c>
      <c r="P2086" s="8">
        <f t="shared" si="323"/>
        <v>33</v>
      </c>
      <c r="Q2086" s="9">
        <f t="shared" si="324"/>
        <v>57.45</v>
      </c>
      <c r="R2086" s="9">
        <f t="shared" si="325"/>
        <v>38.25</v>
      </c>
      <c r="S2086" s="9">
        <f t="shared" si="326"/>
        <v>37.35</v>
      </c>
      <c r="T2086" s="9">
        <f t="shared" si="327"/>
        <v>45.75</v>
      </c>
      <c r="U2086" s="8">
        <f t="shared" si="328"/>
        <v>44.35</v>
      </c>
      <c r="V2086" s="8">
        <f t="shared" si="329"/>
        <v>44.7</v>
      </c>
    </row>
    <row r="2087" spans="1:22" ht="13.5" x14ac:dyDescent="0.25">
      <c r="A2087" s="3">
        <f>RSI!A2087</f>
        <v>45341</v>
      </c>
      <c r="B2087" s="2">
        <f>RSI!B2087</f>
        <v>7.45</v>
      </c>
      <c r="C2087" s="2">
        <f>RSI!I2087</f>
        <v>4.3146068719679675</v>
      </c>
      <c r="D2087" s="2">
        <f>MACD!E2087</f>
        <v>6.4552194439616351E-2</v>
      </c>
      <c r="E2087" s="2">
        <f>MACD!F2087</f>
        <v>0.10855181948716038</v>
      </c>
      <c r="F2087" s="2">
        <f>'Moving Avg'!D2087</f>
        <v>7.45</v>
      </c>
      <c r="G2087" s="2">
        <f>'Moving Avg'!F2087</f>
        <v>7.5874999999999986</v>
      </c>
      <c r="H2087" s="2">
        <f>'Moving Avg'!G2087</f>
        <v>7.8299999999999992</v>
      </c>
      <c r="I2087" s="2">
        <f>'Moving Avg'!H2087</f>
        <v>9.6789475000000138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  <c r="M2087" s="8">
        <f t="shared" si="320"/>
        <v>50</v>
      </c>
      <c r="N2087" s="8">
        <f t="shared" si="321"/>
        <v>100</v>
      </c>
      <c r="O2087" s="8">
        <f t="shared" si="322"/>
        <v>0</v>
      </c>
      <c r="P2087" s="8">
        <f t="shared" si="323"/>
        <v>33</v>
      </c>
      <c r="Q2087" s="9">
        <f t="shared" si="324"/>
        <v>57.45</v>
      </c>
      <c r="R2087" s="9">
        <f t="shared" si="325"/>
        <v>38.25</v>
      </c>
      <c r="S2087" s="9">
        <f t="shared" si="326"/>
        <v>37.35</v>
      </c>
      <c r="T2087" s="9">
        <f t="shared" si="327"/>
        <v>45.75</v>
      </c>
      <c r="U2087" s="8">
        <f t="shared" si="328"/>
        <v>44.35</v>
      </c>
      <c r="V2087" s="8">
        <f t="shared" si="329"/>
        <v>44.7</v>
      </c>
    </row>
    <row r="2088" spans="1:22" ht="13.5" x14ac:dyDescent="0.25">
      <c r="A2088" s="3">
        <f>RSI!A2088</f>
        <v>45342</v>
      </c>
      <c r="B2088" s="2">
        <f>RSI!B2088</f>
        <v>7.45</v>
      </c>
      <c r="C2088" s="2">
        <f>RSI!I2088</f>
        <v>4.3146068719679675</v>
      </c>
      <c r="D2088" s="2">
        <f>MACD!E2088</f>
        <v>4.6891213350475525E-2</v>
      </c>
      <c r="E2088" s="2">
        <f>MACD!F2088</f>
        <v>9.6219698259823405E-2</v>
      </c>
      <c r="F2088" s="2">
        <f>'Moving Avg'!D2088</f>
        <v>7.45</v>
      </c>
      <c r="G2088" s="2">
        <f>'Moving Avg'!F2088</f>
        <v>7.5649999999999977</v>
      </c>
      <c r="H2088" s="2">
        <f>'Moving Avg'!G2088</f>
        <v>7.8187999999999986</v>
      </c>
      <c r="I2088" s="2">
        <f>'Moving Avg'!H2088</f>
        <v>9.663650000000013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  <c r="M2088" s="8">
        <f t="shared" si="320"/>
        <v>50</v>
      </c>
      <c r="N2088" s="8">
        <f t="shared" si="321"/>
        <v>100</v>
      </c>
      <c r="O2088" s="8">
        <f t="shared" si="322"/>
        <v>0</v>
      </c>
      <c r="P2088" s="8">
        <f t="shared" si="323"/>
        <v>33</v>
      </c>
      <c r="Q2088" s="9">
        <f t="shared" si="324"/>
        <v>57.45</v>
      </c>
      <c r="R2088" s="9">
        <f t="shared" si="325"/>
        <v>38.25</v>
      </c>
      <c r="S2088" s="9">
        <f t="shared" si="326"/>
        <v>37.35</v>
      </c>
      <c r="T2088" s="9">
        <f t="shared" si="327"/>
        <v>45.75</v>
      </c>
      <c r="U2088" s="8">
        <f t="shared" si="328"/>
        <v>44.35</v>
      </c>
      <c r="V2088" s="8">
        <f t="shared" si="329"/>
        <v>44.7</v>
      </c>
    </row>
    <row r="2089" spans="1:22" ht="13.5" x14ac:dyDescent="0.25">
      <c r="A2089" s="3">
        <f>RSI!A2089</f>
        <v>45343</v>
      </c>
      <c r="B2089" s="2">
        <f>RSI!B2089</f>
        <v>7.45</v>
      </c>
      <c r="C2089" s="2">
        <f>RSI!I2089</f>
        <v>4.3146068719679675</v>
      </c>
      <c r="D2089" s="2">
        <f>MACD!E2089</f>
        <v>2.5397382430488058E-2</v>
      </c>
      <c r="E2089" s="2">
        <f>MACD!F2089</f>
        <v>8.2055235093956333E-2</v>
      </c>
      <c r="F2089" s="2">
        <f>'Moving Avg'!D2089</f>
        <v>7.45</v>
      </c>
      <c r="G2089" s="2">
        <f>'Moving Avg'!F2089</f>
        <v>7.5424999999999995</v>
      </c>
      <c r="H2089" s="2">
        <f>'Moving Avg'!G2089</f>
        <v>7.807599999999999</v>
      </c>
      <c r="I2089" s="2">
        <f>'Moving Avg'!H2089</f>
        <v>9.6507000000000129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  <c r="M2089" s="8">
        <f t="shared" si="320"/>
        <v>50</v>
      </c>
      <c r="N2089" s="8">
        <f t="shared" si="321"/>
        <v>100</v>
      </c>
      <c r="O2089" s="8">
        <f t="shared" si="322"/>
        <v>0</v>
      </c>
      <c r="P2089" s="8">
        <f t="shared" si="323"/>
        <v>33</v>
      </c>
      <c r="Q2089" s="9">
        <f t="shared" si="324"/>
        <v>57.45</v>
      </c>
      <c r="R2089" s="9">
        <f t="shared" si="325"/>
        <v>38.25</v>
      </c>
      <c r="S2089" s="9">
        <f t="shared" si="326"/>
        <v>37.35</v>
      </c>
      <c r="T2089" s="9">
        <f t="shared" si="327"/>
        <v>45.75</v>
      </c>
      <c r="U2089" s="8">
        <f t="shared" si="328"/>
        <v>44.35</v>
      </c>
      <c r="V2089" s="8">
        <f t="shared" si="329"/>
        <v>44.7</v>
      </c>
    </row>
    <row r="2090" spans="1:22" ht="13.5" x14ac:dyDescent="0.25">
      <c r="A2090" s="3">
        <f>RSI!A2090</f>
        <v>45344</v>
      </c>
      <c r="B2090" s="2">
        <f>RSI!B2090</f>
        <v>7.45</v>
      </c>
      <c r="C2090" s="2">
        <f>RSI!I2090</f>
        <v>4.3146068719679675</v>
      </c>
      <c r="D2090" s="2">
        <f>MACD!E2090</f>
        <v>8.2680575509481713E-3</v>
      </c>
      <c r="E2090" s="2">
        <f>MACD!F2090</f>
        <v>6.7297799585354715E-2</v>
      </c>
      <c r="F2090" s="2">
        <f>'Moving Avg'!D2090</f>
        <v>7.45</v>
      </c>
      <c r="G2090" s="2">
        <f>'Moving Avg'!F2090</f>
        <v>7.5199999999999987</v>
      </c>
      <c r="H2090" s="2">
        <f>'Moving Avg'!G2090</f>
        <v>7.7963999999999976</v>
      </c>
      <c r="I2090" s="2">
        <f>'Moving Avg'!H2090</f>
        <v>9.6380000000000123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  <c r="M2090" s="8">
        <f t="shared" si="320"/>
        <v>50</v>
      </c>
      <c r="N2090" s="8">
        <f t="shared" si="321"/>
        <v>100</v>
      </c>
      <c r="O2090" s="8">
        <f t="shared" si="322"/>
        <v>0</v>
      </c>
      <c r="P2090" s="8">
        <f t="shared" si="323"/>
        <v>33</v>
      </c>
      <c r="Q2090" s="9">
        <f t="shared" si="324"/>
        <v>57.45</v>
      </c>
      <c r="R2090" s="9">
        <f t="shared" si="325"/>
        <v>38.25</v>
      </c>
      <c r="S2090" s="9">
        <f t="shared" si="326"/>
        <v>37.35</v>
      </c>
      <c r="T2090" s="9">
        <f t="shared" si="327"/>
        <v>45.75</v>
      </c>
      <c r="U2090" s="8">
        <f t="shared" si="328"/>
        <v>44.35</v>
      </c>
      <c r="V2090" s="8">
        <f t="shared" si="329"/>
        <v>44.7</v>
      </c>
    </row>
    <row r="2091" spans="1:22" ht="13.5" x14ac:dyDescent="0.25">
      <c r="A2091" s="3">
        <f>RSI!A2091</f>
        <v>45345</v>
      </c>
      <c r="B2091" s="2">
        <f>RSI!B2091</f>
        <v>7.45</v>
      </c>
      <c r="C2091" s="2">
        <f>RSI!I2091</f>
        <v>4.3146068719679675</v>
      </c>
      <c r="D2091" s="2">
        <f>MACD!E2091</f>
        <v>-5.2465765575337997E-3</v>
      </c>
      <c r="E2091" s="2">
        <f>MACD!F2091</f>
        <v>5.2788924356777012E-2</v>
      </c>
      <c r="F2091" s="2">
        <f>'Moving Avg'!D2091</f>
        <v>7.45</v>
      </c>
      <c r="G2091" s="2">
        <f>'Moving Avg'!F2091</f>
        <v>7.4974999999999996</v>
      </c>
      <c r="H2091" s="2">
        <f>'Moving Avg'!G2091</f>
        <v>7.7853999999999974</v>
      </c>
      <c r="I2091" s="2">
        <f>'Moving Avg'!H2091</f>
        <v>9.6253000000000117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  <c r="M2091" s="8">
        <f t="shared" si="320"/>
        <v>50</v>
      </c>
      <c r="N2091" s="8">
        <f t="shared" si="321"/>
        <v>100</v>
      </c>
      <c r="O2091" s="8">
        <f t="shared" si="322"/>
        <v>0</v>
      </c>
      <c r="P2091" s="8">
        <f t="shared" si="323"/>
        <v>33</v>
      </c>
      <c r="Q2091" s="9">
        <f t="shared" si="324"/>
        <v>57.45</v>
      </c>
      <c r="R2091" s="9">
        <f t="shared" si="325"/>
        <v>38.25</v>
      </c>
      <c r="S2091" s="9">
        <f t="shared" si="326"/>
        <v>37.35</v>
      </c>
      <c r="T2091" s="9">
        <f t="shared" si="327"/>
        <v>45.75</v>
      </c>
      <c r="U2091" s="8">
        <f t="shared" si="328"/>
        <v>44.35</v>
      </c>
      <c r="V2091" s="8">
        <f t="shared" si="329"/>
        <v>44.7</v>
      </c>
    </row>
    <row r="2092" spans="1:22" ht="13.5" x14ac:dyDescent="0.25">
      <c r="A2092" s="3">
        <f>RSI!A2092</f>
        <v>45348</v>
      </c>
      <c r="B2092" s="2">
        <f>RSI!B2092</f>
        <v>7.45</v>
      </c>
      <c r="C2092" s="2">
        <f>RSI!I2092</f>
        <v>4.3146068719679675</v>
      </c>
      <c r="D2092" s="2">
        <f>MACD!E2092</f>
        <v>-1.5775175057826551E-2</v>
      </c>
      <c r="E2092" s="2">
        <f>MACD!F2092</f>
        <v>3.9076104473856302E-2</v>
      </c>
      <c r="F2092" s="2">
        <f>'Moving Avg'!D2092</f>
        <v>7.45</v>
      </c>
      <c r="G2092" s="2">
        <f>'Moving Avg'!F2092</f>
        <v>7.4749999999999996</v>
      </c>
      <c r="H2092" s="2">
        <f>'Moving Avg'!G2092</f>
        <v>7.7743999999999973</v>
      </c>
      <c r="I2092" s="2">
        <f>'Moving Avg'!H2092</f>
        <v>9.6126000000000129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  <c r="M2092" s="8">
        <f t="shared" si="320"/>
        <v>50</v>
      </c>
      <c r="N2092" s="8">
        <f t="shared" si="321"/>
        <v>100</v>
      </c>
      <c r="O2092" s="8">
        <f t="shared" si="322"/>
        <v>0</v>
      </c>
      <c r="P2092" s="8">
        <f t="shared" si="323"/>
        <v>33</v>
      </c>
      <c r="Q2092" s="9">
        <f t="shared" si="324"/>
        <v>57.45</v>
      </c>
      <c r="R2092" s="9">
        <f t="shared" si="325"/>
        <v>38.25</v>
      </c>
      <c r="S2092" s="9">
        <f t="shared" si="326"/>
        <v>37.35</v>
      </c>
      <c r="T2092" s="9">
        <f t="shared" si="327"/>
        <v>45.75</v>
      </c>
      <c r="U2092" s="8">
        <f t="shared" si="328"/>
        <v>44.35</v>
      </c>
      <c r="V2092" s="8">
        <f t="shared" si="329"/>
        <v>44.7</v>
      </c>
    </row>
    <row r="2093" spans="1:22" ht="13.5" x14ac:dyDescent="0.25">
      <c r="A2093" s="3">
        <f>RSI!A2093</f>
        <v>45349</v>
      </c>
      <c r="B2093" s="2">
        <f>RSI!B2093</f>
        <v>7.55</v>
      </c>
      <c r="C2093" s="2">
        <f>RSI!I2093</f>
        <v>41.943987716995601</v>
      </c>
      <c r="D2093" s="2">
        <f>MACD!E2093</f>
        <v>-3.1251710349419426E-2</v>
      </c>
      <c r="E2093" s="2">
        <f>MACD!F2093</f>
        <v>2.5010541509201154E-2</v>
      </c>
      <c r="F2093" s="2">
        <f>'Moving Avg'!D2093</f>
        <v>7.4700000000000006</v>
      </c>
      <c r="G2093" s="2">
        <f>'Moving Avg'!F2093</f>
        <v>7.4750000000000014</v>
      </c>
      <c r="H2093" s="2">
        <f>'Moving Avg'!G2093</f>
        <v>7.765399999999997</v>
      </c>
      <c r="I2093" s="2">
        <f>'Moving Avg'!H2093</f>
        <v>9.600350000000013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  <c r="M2093" s="8">
        <f t="shared" si="320"/>
        <v>25</v>
      </c>
      <c r="N2093" s="8">
        <f t="shared" si="321"/>
        <v>100</v>
      </c>
      <c r="O2093" s="8">
        <f t="shared" si="322"/>
        <v>0</v>
      </c>
      <c r="P2093" s="8">
        <f t="shared" si="323"/>
        <v>83.5</v>
      </c>
      <c r="Q2093" s="9">
        <f t="shared" si="324"/>
        <v>56.274999999999999</v>
      </c>
      <c r="R2093" s="9">
        <f t="shared" si="325"/>
        <v>45.875</v>
      </c>
      <c r="S2093" s="9">
        <f t="shared" si="326"/>
        <v>56.325000000000003</v>
      </c>
      <c r="T2093" s="9">
        <f t="shared" si="327"/>
        <v>52.125</v>
      </c>
      <c r="U2093" s="8">
        <f t="shared" si="328"/>
        <v>52.82500000000001</v>
      </c>
      <c r="V2093" s="8">
        <f t="shared" si="329"/>
        <v>52.650000000000006</v>
      </c>
    </row>
    <row r="2094" spans="1:22" ht="13.5" x14ac:dyDescent="0.25">
      <c r="A2094" s="3">
        <f>RSI!A2094</f>
        <v>45350</v>
      </c>
      <c r="B2094" s="2">
        <f>RSI!B2094</f>
        <v>7.55</v>
      </c>
      <c r="C2094" s="2">
        <f>RSI!I2094</f>
        <v>41.943987716995601</v>
      </c>
      <c r="D2094" s="2">
        <f>MACD!E2094</f>
        <v>-4.4160657254805002E-2</v>
      </c>
      <c r="E2094" s="2">
        <f>MACD!F2094</f>
        <v>1.1176301756399925E-2</v>
      </c>
      <c r="F2094" s="2">
        <f>'Moving Avg'!D2094</f>
        <v>7.49</v>
      </c>
      <c r="G2094" s="2">
        <f>'Moving Avg'!F2094</f>
        <v>7.4750000000000032</v>
      </c>
      <c r="H2094" s="2">
        <f>'Moving Avg'!G2094</f>
        <v>7.7563999999999984</v>
      </c>
      <c r="I2094" s="2">
        <f>'Moving Avg'!H2094</f>
        <v>9.5881000000000114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  <c r="M2094" s="8">
        <f t="shared" si="320"/>
        <v>25</v>
      </c>
      <c r="N2094" s="8">
        <f t="shared" si="321"/>
        <v>100</v>
      </c>
      <c r="O2094" s="8">
        <f t="shared" si="322"/>
        <v>0</v>
      </c>
      <c r="P2094" s="8">
        <f t="shared" si="323"/>
        <v>83.5</v>
      </c>
      <c r="Q2094" s="9">
        <f t="shared" si="324"/>
        <v>56.274999999999999</v>
      </c>
      <c r="R2094" s="9">
        <f t="shared" si="325"/>
        <v>45.875</v>
      </c>
      <c r="S2094" s="9">
        <f t="shared" si="326"/>
        <v>56.325000000000003</v>
      </c>
      <c r="T2094" s="9">
        <f t="shared" si="327"/>
        <v>52.125</v>
      </c>
      <c r="U2094" s="8">
        <f t="shared" si="328"/>
        <v>52.82500000000001</v>
      </c>
      <c r="V2094" s="8">
        <f t="shared" si="329"/>
        <v>52.650000000000006</v>
      </c>
    </row>
    <row r="2095" spans="1:22" ht="13.5" x14ac:dyDescent="0.25">
      <c r="A2095" s="3">
        <f>RSI!A2095</f>
        <v>45351</v>
      </c>
      <c r="B2095" s="2">
        <f>RSI!B2095</f>
        <v>7.45</v>
      </c>
      <c r="C2095" s="2">
        <f>RSI!I2095</f>
        <v>28.805898228483983</v>
      </c>
      <c r="D2095" s="2">
        <f>MACD!E2095</f>
        <v>-4.7503442924210937E-2</v>
      </c>
      <c r="E2095" s="2">
        <f>MACD!F2095</f>
        <v>-5.5964717972224916E-4</v>
      </c>
      <c r="F2095" s="2">
        <f>'Moving Avg'!D2095</f>
        <v>7.49</v>
      </c>
      <c r="G2095" s="2">
        <f>'Moving Avg'!F2095</f>
        <v>7.4700000000000015</v>
      </c>
      <c r="H2095" s="2">
        <f>'Moving Avg'!G2095</f>
        <v>7.7453999999999983</v>
      </c>
      <c r="I2095" s="2">
        <f>'Moving Avg'!H2095</f>
        <v>9.5753500000000127</v>
      </c>
      <c r="J2095" s="6" t="str">
        <f>OBV!F2095</f>
        <v>BEARISH</v>
      </c>
      <c r="K2095" s="6" t="str">
        <f>OBV!G2095</f>
        <v>NEUTRAL</v>
      </c>
      <c r="L2095" s="6" t="str">
        <f>OBV!H2095</f>
        <v>NEUTRAL</v>
      </c>
      <c r="M2095" s="8">
        <f t="shared" si="320"/>
        <v>50</v>
      </c>
      <c r="N2095" s="8">
        <f t="shared" si="321"/>
        <v>100</v>
      </c>
      <c r="O2095" s="8">
        <f t="shared" si="322"/>
        <v>0</v>
      </c>
      <c r="P2095" s="8">
        <f t="shared" si="323"/>
        <v>16.5</v>
      </c>
      <c r="Q2095" s="9">
        <f t="shared" si="324"/>
        <v>54.975000000000001</v>
      </c>
      <c r="R2095" s="9">
        <f t="shared" si="325"/>
        <v>34.125</v>
      </c>
      <c r="S2095" s="9">
        <f t="shared" si="326"/>
        <v>29.925000000000001</v>
      </c>
      <c r="T2095" s="9">
        <f t="shared" si="327"/>
        <v>41.625</v>
      </c>
      <c r="U2095" s="8">
        <f t="shared" si="328"/>
        <v>39.674999999999997</v>
      </c>
      <c r="V2095" s="8">
        <f t="shared" si="329"/>
        <v>40.162499999999994</v>
      </c>
    </row>
    <row r="2096" spans="1:22" ht="13.5" x14ac:dyDescent="0.25">
      <c r="A2096" s="3">
        <f>RSI!A2096</f>
        <v>45352</v>
      </c>
      <c r="B2096" s="2">
        <f>RSI!B2096</f>
        <v>7.45</v>
      </c>
      <c r="C2096" s="2">
        <f>RSI!I2096</f>
        <v>28.805898228483997</v>
      </c>
      <c r="D2096" s="2">
        <f>MACD!E2096</f>
        <v>-4.958108476862666E-2</v>
      </c>
      <c r="E2096" s="2">
        <f>MACD!F2096</f>
        <v>-1.0363934697503133E-2</v>
      </c>
      <c r="F2096" s="2">
        <f>'Moving Avg'!D2096</f>
        <v>7.49</v>
      </c>
      <c r="G2096" s="2">
        <f>'Moving Avg'!F2096</f>
        <v>7.4650000000000007</v>
      </c>
      <c r="H2096" s="2">
        <f>'Moving Avg'!G2096</f>
        <v>7.7343999999999991</v>
      </c>
      <c r="I2096" s="2">
        <f>'Moving Avg'!H2096</f>
        <v>9.5626000000000104</v>
      </c>
      <c r="J2096" s="6" t="str">
        <f>OBV!F2096</f>
        <v>BEARISH</v>
      </c>
      <c r="K2096" s="6" t="str">
        <f>OBV!G2096</f>
        <v>NEUTRAL</v>
      </c>
      <c r="L2096" s="6" t="str">
        <f>OBV!H2096</f>
        <v>NEUTRAL</v>
      </c>
      <c r="M2096" s="8">
        <f t="shared" si="320"/>
        <v>50</v>
      </c>
      <c r="N2096" s="8">
        <f t="shared" si="321"/>
        <v>100</v>
      </c>
      <c r="O2096" s="8">
        <f t="shared" si="322"/>
        <v>0</v>
      </c>
      <c r="P2096" s="8">
        <f t="shared" si="323"/>
        <v>16.5</v>
      </c>
      <c r="Q2096" s="9">
        <f t="shared" si="324"/>
        <v>54.975000000000001</v>
      </c>
      <c r="R2096" s="9">
        <f t="shared" si="325"/>
        <v>34.125</v>
      </c>
      <c r="S2096" s="9">
        <f t="shared" si="326"/>
        <v>29.925000000000001</v>
      </c>
      <c r="T2096" s="9">
        <f t="shared" si="327"/>
        <v>41.625</v>
      </c>
      <c r="U2096" s="8">
        <f t="shared" si="328"/>
        <v>39.674999999999997</v>
      </c>
      <c r="V2096" s="8">
        <f t="shared" si="329"/>
        <v>40.162499999999994</v>
      </c>
    </row>
    <row r="2097" spans="1:22" ht="13.5" x14ac:dyDescent="0.25">
      <c r="A2097" s="3">
        <f>RSI!A2097</f>
        <v>45355</v>
      </c>
      <c r="B2097" s="2">
        <f>RSI!B2097</f>
        <v>7.45</v>
      </c>
      <c r="C2097" s="2">
        <f>RSI!I2097</f>
        <v>28.805898228483997</v>
      </c>
      <c r="D2097" s="2">
        <f>MACD!E2097</f>
        <v>-5.0643840233412618E-2</v>
      </c>
      <c r="E2097" s="2">
        <f>MACD!F2097</f>
        <v>-1.8419915804685029E-2</v>
      </c>
      <c r="F2097" s="2">
        <f>'Moving Avg'!D2097</f>
        <v>7.49</v>
      </c>
      <c r="G2097" s="2">
        <f>'Moving Avg'!F2097</f>
        <v>7.4625000000000004</v>
      </c>
      <c r="H2097" s="2">
        <f>'Moving Avg'!G2097</f>
        <v>7.7233999999999989</v>
      </c>
      <c r="I2097" s="2">
        <f>'Moving Avg'!H2097</f>
        <v>9.5498500000000117</v>
      </c>
      <c r="J2097" s="6" t="str">
        <f>OBV!F2097</f>
        <v>BEARISH</v>
      </c>
      <c r="K2097" s="6" t="str">
        <f>OBV!G2097</f>
        <v>NEUTRAL</v>
      </c>
      <c r="L2097" s="6" t="str">
        <f>OBV!H2097</f>
        <v>NEUTRAL</v>
      </c>
      <c r="M2097" s="8">
        <f t="shared" si="320"/>
        <v>50</v>
      </c>
      <c r="N2097" s="8">
        <f t="shared" si="321"/>
        <v>100</v>
      </c>
      <c r="O2097" s="8">
        <f t="shared" si="322"/>
        <v>0</v>
      </c>
      <c r="P2097" s="8">
        <f t="shared" si="323"/>
        <v>16.5</v>
      </c>
      <c r="Q2097" s="9">
        <f t="shared" si="324"/>
        <v>54.975000000000001</v>
      </c>
      <c r="R2097" s="9">
        <f t="shared" si="325"/>
        <v>34.125</v>
      </c>
      <c r="S2097" s="9">
        <f t="shared" si="326"/>
        <v>29.925000000000001</v>
      </c>
      <c r="T2097" s="9">
        <f t="shared" si="327"/>
        <v>41.625</v>
      </c>
      <c r="U2097" s="8">
        <f t="shared" si="328"/>
        <v>39.674999999999997</v>
      </c>
      <c r="V2097" s="8">
        <f t="shared" si="329"/>
        <v>40.162499999999994</v>
      </c>
    </row>
    <row r="2098" spans="1:22" ht="13.5" x14ac:dyDescent="0.25">
      <c r="A2098" s="3">
        <f>RSI!A2098</f>
        <v>45356</v>
      </c>
      <c r="B2098" s="2">
        <f>RSI!B2098</f>
        <v>7.78</v>
      </c>
      <c r="C2098" s="2">
        <f>RSI!I2098</f>
        <v>68.924613901257104</v>
      </c>
      <c r="D2098" s="2">
        <f>MACD!E2098</f>
        <v>-7.5343790067836203E-2</v>
      </c>
      <c r="E2098" s="2">
        <f>MACD!F2098</f>
        <v>-2.9804690657315266E-2</v>
      </c>
      <c r="F2098" s="2">
        <f>'Moving Avg'!D2098</f>
        <v>7.5359999999999996</v>
      </c>
      <c r="G2098" s="2">
        <f>'Moving Avg'!F2098</f>
        <v>7.4764999999999997</v>
      </c>
      <c r="H2098" s="2">
        <f>'Moving Avg'!G2098</f>
        <v>7.7189999999999985</v>
      </c>
      <c r="I2098" s="2">
        <f>'Moving Avg'!H2098</f>
        <v>9.5387500000000109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  <c r="M2098" s="8">
        <f t="shared" si="320"/>
        <v>25</v>
      </c>
      <c r="N2098" s="8">
        <f t="shared" si="321"/>
        <v>100</v>
      </c>
      <c r="O2098" s="8">
        <f t="shared" si="322"/>
        <v>0</v>
      </c>
      <c r="P2098" s="8">
        <f t="shared" si="323"/>
        <v>83.5</v>
      </c>
      <c r="Q2098" s="9">
        <f t="shared" si="324"/>
        <v>56.274999999999999</v>
      </c>
      <c r="R2098" s="9">
        <f t="shared" si="325"/>
        <v>45.875</v>
      </c>
      <c r="S2098" s="9">
        <f t="shared" si="326"/>
        <v>56.325000000000003</v>
      </c>
      <c r="T2098" s="9">
        <f t="shared" si="327"/>
        <v>52.125</v>
      </c>
      <c r="U2098" s="8">
        <f t="shared" si="328"/>
        <v>52.82500000000001</v>
      </c>
      <c r="V2098" s="8">
        <f t="shared" si="329"/>
        <v>52.650000000000006</v>
      </c>
    </row>
    <row r="2099" spans="1:22" ht="13.5" x14ac:dyDescent="0.25">
      <c r="A2099" s="3">
        <f>RSI!A2099</f>
        <v>45357</v>
      </c>
      <c r="B2099" s="2">
        <f>RSI!B2099</f>
        <v>7.78</v>
      </c>
      <c r="C2099" s="2">
        <f>RSI!I2099</f>
        <v>68.924613901257104</v>
      </c>
      <c r="D2099" s="2">
        <f>MACD!E2099</f>
        <v>-9.759766768662459E-2</v>
      </c>
      <c r="E2099" s="2">
        <f>MACD!F2099</f>
        <v>-4.3363286063177131E-2</v>
      </c>
      <c r="F2099" s="2">
        <f>'Moving Avg'!D2099</f>
        <v>7.5820000000000007</v>
      </c>
      <c r="G2099" s="2">
        <f>'Moving Avg'!F2099</f>
        <v>7.4930000000000003</v>
      </c>
      <c r="H2099" s="2">
        <f>'Moving Avg'!G2099</f>
        <v>7.7145999999999981</v>
      </c>
      <c r="I2099" s="2">
        <f>'Moving Avg'!H2099</f>
        <v>9.5276500000000119</v>
      </c>
      <c r="J2099" s="6" t="str">
        <f>OBV!F2099</f>
        <v>BULLISH</v>
      </c>
      <c r="K2099" s="6" t="str">
        <f>OBV!G2099</f>
        <v>NEUTRAL</v>
      </c>
      <c r="L2099" s="6" t="str">
        <f>OBV!H2099</f>
        <v>CONFIRMED BULLISH</v>
      </c>
      <c r="M2099" s="8">
        <f t="shared" si="320"/>
        <v>25</v>
      </c>
      <c r="N2099" s="8">
        <f t="shared" si="321"/>
        <v>100</v>
      </c>
      <c r="O2099" s="8">
        <f t="shared" si="322"/>
        <v>0</v>
      </c>
      <c r="P2099" s="8">
        <f t="shared" si="323"/>
        <v>83.5</v>
      </c>
      <c r="Q2099" s="9">
        <f t="shared" si="324"/>
        <v>56.274999999999999</v>
      </c>
      <c r="R2099" s="9">
        <f t="shared" si="325"/>
        <v>45.875</v>
      </c>
      <c r="S2099" s="9">
        <f t="shared" si="326"/>
        <v>56.325000000000003</v>
      </c>
      <c r="T2099" s="9">
        <f t="shared" si="327"/>
        <v>52.125</v>
      </c>
      <c r="U2099" s="8">
        <f t="shared" si="328"/>
        <v>52.82500000000001</v>
      </c>
      <c r="V2099" s="8">
        <f t="shared" si="329"/>
        <v>52.650000000000006</v>
      </c>
    </row>
    <row r="2100" spans="1:22" ht="13.5" x14ac:dyDescent="0.25">
      <c r="A2100" s="3">
        <f>RSI!A2100</f>
        <v>45358</v>
      </c>
      <c r="B2100" s="2">
        <f>RSI!B2100</f>
        <v>7.77</v>
      </c>
      <c r="C2100" s="2">
        <f>RSI!I2100</f>
        <v>67.586121355109725</v>
      </c>
      <c r="D2100" s="2">
        <f>MACD!E2100</f>
        <v>-0.11694076077614213</v>
      </c>
      <c r="E2100" s="2">
        <f>MACD!F2100</f>
        <v>-5.807878100577013E-2</v>
      </c>
      <c r="F2100" s="2">
        <f>'Moving Avg'!D2100</f>
        <v>7.6460000000000008</v>
      </c>
      <c r="G2100" s="2">
        <f>'Moving Avg'!F2100</f>
        <v>7.5090000000000021</v>
      </c>
      <c r="H2100" s="2">
        <f>'Moving Avg'!G2100</f>
        <v>7.7101999999999977</v>
      </c>
      <c r="I2100" s="2">
        <f>'Moving Avg'!H2100</f>
        <v>9.5165000000000095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  <c r="M2100" s="8">
        <f t="shared" si="320"/>
        <v>25</v>
      </c>
      <c r="N2100" s="8">
        <f t="shared" si="321"/>
        <v>100</v>
      </c>
      <c r="O2100" s="8">
        <f t="shared" si="322"/>
        <v>0</v>
      </c>
      <c r="P2100" s="8">
        <f t="shared" si="323"/>
        <v>83.5</v>
      </c>
      <c r="Q2100" s="9">
        <f t="shared" si="324"/>
        <v>56.274999999999999</v>
      </c>
      <c r="R2100" s="9">
        <f t="shared" si="325"/>
        <v>45.875</v>
      </c>
      <c r="S2100" s="9">
        <f t="shared" si="326"/>
        <v>56.325000000000003</v>
      </c>
      <c r="T2100" s="9">
        <f t="shared" si="327"/>
        <v>52.125</v>
      </c>
      <c r="U2100" s="8">
        <f t="shared" si="328"/>
        <v>52.82500000000001</v>
      </c>
      <c r="V2100" s="8">
        <f t="shared" si="329"/>
        <v>52.650000000000006</v>
      </c>
    </row>
    <row r="2101" spans="1:22" ht="13.5" x14ac:dyDescent="0.25">
      <c r="A2101" s="3">
        <f>RSI!A2101</f>
        <v>45359</v>
      </c>
      <c r="B2101" s="2">
        <f>RSI!B2101</f>
        <v>7.77</v>
      </c>
      <c r="C2101" s="2">
        <f>RSI!I2101</f>
        <v>67.586121355109725</v>
      </c>
      <c r="D2101" s="2">
        <f>MACD!E2101</f>
        <v>-0.1344096711935574</v>
      </c>
      <c r="E2101" s="2">
        <f>MACD!F2101</f>
        <v>-7.3344959043327593E-2</v>
      </c>
      <c r="F2101" s="2">
        <f>'Moving Avg'!D2101</f>
        <v>7.7099999999999991</v>
      </c>
      <c r="G2101" s="2">
        <f>'Moving Avg'!F2101</f>
        <v>7.5250000000000012</v>
      </c>
      <c r="H2101" s="2">
        <f>'Moving Avg'!G2101</f>
        <v>7.7057999999999973</v>
      </c>
      <c r="I2101" s="2">
        <f>'Moving Avg'!H2101</f>
        <v>9.5053500000000106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  <c r="M2101" s="8">
        <f t="shared" si="320"/>
        <v>25</v>
      </c>
      <c r="N2101" s="8">
        <f t="shared" si="321"/>
        <v>100</v>
      </c>
      <c r="O2101" s="8">
        <f t="shared" si="322"/>
        <v>0</v>
      </c>
      <c r="P2101" s="8">
        <f t="shared" si="323"/>
        <v>83.5</v>
      </c>
      <c r="Q2101" s="9">
        <f t="shared" si="324"/>
        <v>56.274999999999999</v>
      </c>
      <c r="R2101" s="9">
        <f t="shared" si="325"/>
        <v>45.875</v>
      </c>
      <c r="S2101" s="9">
        <f t="shared" si="326"/>
        <v>56.325000000000003</v>
      </c>
      <c r="T2101" s="9">
        <f t="shared" si="327"/>
        <v>52.125</v>
      </c>
      <c r="U2101" s="8">
        <f t="shared" si="328"/>
        <v>52.82500000000001</v>
      </c>
      <c r="V2101" s="8">
        <f t="shared" si="329"/>
        <v>52.650000000000006</v>
      </c>
    </row>
    <row r="2102" spans="1:22" ht="13.5" x14ac:dyDescent="0.25">
      <c r="A2102" s="3">
        <f>RSI!A2102</f>
        <v>45362</v>
      </c>
      <c r="B2102" s="2">
        <f>RSI!B2102</f>
        <v>7.77</v>
      </c>
      <c r="C2102" s="2">
        <f>RSI!I2102</f>
        <v>67.586121355109725</v>
      </c>
      <c r="D2102" s="2">
        <f>MACD!E2102</f>
        <v>-0.15021112897137812</v>
      </c>
      <c r="E2102" s="2">
        <f>MACD!F2102</f>
        <v>-8.87181930289377E-2</v>
      </c>
      <c r="F2102" s="2">
        <f>'Moving Avg'!D2102</f>
        <v>7.7739999999999991</v>
      </c>
      <c r="G2102" s="2">
        <f>'Moving Avg'!F2102</f>
        <v>7.5410000000000021</v>
      </c>
      <c r="H2102" s="2">
        <f>'Moving Avg'!G2102</f>
        <v>7.701399999999996</v>
      </c>
      <c r="I2102" s="2">
        <f>'Moving Avg'!H2102</f>
        <v>9.49420000000001</v>
      </c>
      <c r="J2102" s="6" t="str">
        <f>OBV!F2102</f>
        <v>BULLISH</v>
      </c>
      <c r="K2102" s="6" t="str">
        <f>OBV!G2102</f>
        <v>NEUTRAL</v>
      </c>
      <c r="L2102" s="6" t="str">
        <f>OBV!H2102</f>
        <v>CONFIRMED BULLISH</v>
      </c>
      <c r="M2102" s="8">
        <f t="shared" si="320"/>
        <v>25</v>
      </c>
      <c r="N2102" s="8">
        <f t="shared" si="321"/>
        <v>100</v>
      </c>
      <c r="O2102" s="8">
        <f t="shared" si="322"/>
        <v>0</v>
      </c>
      <c r="P2102" s="8">
        <f t="shared" si="323"/>
        <v>83.5</v>
      </c>
      <c r="Q2102" s="9">
        <f t="shared" si="324"/>
        <v>56.274999999999999</v>
      </c>
      <c r="R2102" s="9">
        <f t="shared" si="325"/>
        <v>45.875</v>
      </c>
      <c r="S2102" s="9">
        <f t="shared" si="326"/>
        <v>56.325000000000003</v>
      </c>
      <c r="T2102" s="9">
        <f t="shared" si="327"/>
        <v>52.125</v>
      </c>
      <c r="U2102" s="8">
        <f t="shared" si="328"/>
        <v>52.82500000000001</v>
      </c>
      <c r="V2102" s="8">
        <f t="shared" si="329"/>
        <v>52.650000000000006</v>
      </c>
    </row>
    <row r="2103" spans="1:22" ht="13.5" x14ac:dyDescent="0.25">
      <c r="A2103" s="3">
        <f>RSI!A2103</f>
        <v>45363</v>
      </c>
      <c r="B2103" s="2">
        <f>RSI!B2103</f>
        <v>7.77</v>
      </c>
      <c r="C2103" s="2">
        <f>RSI!I2103</f>
        <v>67.586121355109725</v>
      </c>
      <c r="D2103" s="2">
        <f>MACD!E2103</f>
        <v>-0.14914148900845792</v>
      </c>
      <c r="E2103" s="2">
        <f>MACD!F2103</f>
        <v>-0.10080285222484175</v>
      </c>
      <c r="F2103" s="2">
        <f>'Moving Avg'!D2103</f>
        <v>7.7720000000000002</v>
      </c>
      <c r="G2103" s="2">
        <f>'Moving Avg'!F2103</f>
        <v>7.5570000000000022</v>
      </c>
      <c r="H2103" s="2">
        <f>'Moving Avg'!G2103</f>
        <v>7.6969999999999956</v>
      </c>
      <c r="I2103" s="2">
        <f>'Moving Avg'!H2103</f>
        <v>9.4830500000000093</v>
      </c>
      <c r="J2103" s="6" t="str">
        <f>OBV!F2103</f>
        <v>BEARISH</v>
      </c>
      <c r="K2103" s="6" t="str">
        <f>OBV!G2103</f>
        <v>NEUTRAL</v>
      </c>
      <c r="L2103" s="6" t="str">
        <f>OBV!H2103</f>
        <v>CONFIRMED BEARISH</v>
      </c>
      <c r="M2103" s="8">
        <f t="shared" si="320"/>
        <v>25</v>
      </c>
      <c r="N2103" s="8">
        <f t="shared" si="321"/>
        <v>100</v>
      </c>
      <c r="O2103" s="8">
        <f t="shared" si="322"/>
        <v>0</v>
      </c>
      <c r="P2103" s="8">
        <f t="shared" si="323"/>
        <v>16.5</v>
      </c>
      <c r="Q2103" s="9">
        <f t="shared" si="324"/>
        <v>46.225000000000001</v>
      </c>
      <c r="R2103" s="9">
        <f t="shared" si="325"/>
        <v>29.125</v>
      </c>
      <c r="S2103" s="9">
        <f t="shared" si="326"/>
        <v>26.175000000000001</v>
      </c>
      <c r="T2103" s="9">
        <f t="shared" si="327"/>
        <v>35.375</v>
      </c>
      <c r="U2103" s="8">
        <f t="shared" si="328"/>
        <v>33.841666666666661</v>
      </c>
      <c r="V2103" s="8">
        <f t="shared" si="329"/>
        <v>34.224999999999994</v>
      </c>
    </row>
    <row r="2104" spans="1:22" ht="13.5" x14ac:dyDescent="0.25">
      <c r="A2104" s="3">
        <f>RSI!A2104</f>
        <v>45364</v>
      </c>
      <c r="B2104" s="2">
        <f>RSI!B2104</f>
        <v>7.77</v>
      </c>
      <c r="C2104" s="2">
        <f>RSI!I2104</f>
        <v>67.586121355109725</v>
      </c>
      <c r="D2104" s="2">
        <f>MACD!E2104</f>
        <v>-0.14911095639923566</v>
      </c>
      <c r="E2104" s="2">
        <f>MACD!F2104</f>
        <v>-0.11046447305972054</v>
      </c>
      <c r="F2104" s="2">
        <f>'Moving Avg'!D2104</f>
        <v>7.7699999999999987</v>
      </c>
      <c r="G2104" s="2">
        <f>'Moving Avg'!F2104</f>
        <v>7.5730000000000022</v>
      </c>
      <c r="H2104" s="2">
        <f>'Moving Avg'!G2104</f>
        <v>7.6925999999999952</v>
      </c>
      <c r="I2104" s="2">
        <f>'Moving Avg'!H2104</f>
        <v>9.4719000000000086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  <c r="M2104" s="8">
        <f t="shared" si="320"/>
        <v>25</v>
      </c>
      <c r="N2104" s="8">
        <f t="shared" si="321"/>
        <v>100</v>
      </c>
      <c r="O2104" s="8">
        <f t="shared" si="322"/>
        <v>0</v>
      </c>
      <c r="P2104" s="8">
        <f t="shared" si="323"/>
        <v>16.5</v>
      </c>
      <c r="Q2104" s="9">
        <f t="shared" si="324"/>
        <v>46.225000000000001</v>
      </c>
      <c r="R2104" s="9">
        <f t="shared" si="325"/>
        <v>29.125</v>
      </c>
      <c r="S2104" s="9">
        <f t="shared" si="326"/>
        <v>26.175000000000001</v>
      </c>
      <c r="T2104" s="9">
        <f t="shared" si="327"/>
        <v>35.375</v>
      </c>
      <c r="U2104" s="8">
        <f t="shared" si="328"/>
        <v>33.841666666666661</v>
      </c>
      <c r="V2104" s="8">
        <f t="shared" si="329"/>
        <v>34.224999999999994</v>
      </c>
    </row>
    <row r="2105" spans="1:22" ht="13.5" x14ac:dyDescent="0.25">
      <c r="A2105" s="3">
        <f>RSI!A2105</f>
        <v>45365</v>
      </c>
      <c r="B2105" s="2">
        <f>RSI!B2105</f>
        <v>7.77</v>
      </c>
      <c r="C2105" s="2">
        <f>RSI!I2105</f>
        <v>67.586121355109725</v>
      </c>
      <c r="D2105" s="2">
        <f>MACD!E2105</f>
        <v>-0.16527950257264656</v>
      </c>
      <c r="E2105" s="2">
        <f>MACD!F2105</f>
        <v>-0.12142747896230574</v>
      </c>
      <c r="F2105" s="2">
        <f>'Moving Avg'!D2105</f>
        <v>7.7699999999999987</v>
      </c>
      <c r="G2105" s="2">
        <f>'Moving Avg'!F2105</f>
        <v>7.5890000000000013</v>
      </c>
      <c r="H2105" s="2">
        <f>'Moving Avg'!G2105</f>
        <v>7.6881999999999948</v>
      </c>
      <c r="I2105" s="2">
        <f>'Moving Avg'!H2105</f>
        <v>9.4585000000000079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  <c r="M2105" s="8">
        <f t="shared" si="320"/>
        <v>25</v>
      </c>
      <c r="N2105" s="8">
        <f t="shared" si="321"/>
        <v>100</v>
      </c>
      <c r="O2105" s="8">
        <f t="shared" si="322"/>
        <v>0</v>
      </c>
      <c r="P2105" s="8">
        <f t="shared" si="323"/>
        <v>33</v>
      </c>
      <c r="Q2105" s="9">
        <f t="shared" si="324"/>
        <v>48.7</v>
      </c>
      <c r="R2105" s="9">
        <f t="shared" si="325"/>
        <v>33.25</v>
      </c>
      <c r="S2105" s="9">
        <f t="shared" si="326"/>
        <v>33.6</v>
      </c>
      <c r="T2105" s="9">
        <f t="shared" si="327"/>
        <v>39.5</v>
      </c>
      <c r="U2105" s="8">
        <f t="shared" si="328"/>
        <v>38.516666666666673</v>
      </c>
      <c r="V2105" s="8">
        <f t="shared" si="329"/>
        <v>38.762500000000003</v>
      </c>
    </row>
    <row r="2106" spans="1:22" ht="13.5" x14ac:dyDescent="0.25">
      <c r="A2106" s="3">
        <f>RSI!A2106</f>
        <v>45366</v>
      </c>
      <c r="B2106" s="2">
        <f>RSI!B2106</f>
        <v>7.77</v>
      </c>
      <c r="C2106" s="2">
        <f>RSI!I2106</f>
        <v>67.586121355109725</v>
      </c>
      <c r="D2106" s="2">
        <f>MACD!E2106</f>
        <v>-0.1797103635054027</v>
      </c>
      <c r="E2106" s="2">
        <f>MACD!F2106</f>
        <v>-0.13308405587092514</v>
      </c>
      <c r="F2106" s="2">
        <f>'Moving Avg'!D2106</f>
        <v>7.7699999999999987</v>
      </c>
      <c r="G2106" s="2">
        <f>'Moving Avg'!F2106</f>
        <v>7.6050000000000013</v>
      </c>
      <c r="H2106" s="2">
        <f>'Moving Avg'!G2106</f>
        <v>7.6837999999999953</v>
      </c>
      <c r="I2106" s="2">
        <f>'Moving Avg'!H2106</f>
        <v>9.4427500000000073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  <c r="M2106" s="8">
        <f t="shared" si="320"/>
        <v>25</v>
      </c>
      <c r="N2106" s="8">
        <f t="shared" si="321"/>
        <v>100</v>
      </c>
      <c r="O2106" s="8">
        <f t="shared" si="322"/>
        <v>0</v>
      </c>
      <c r="P2106" s="8">
        <f t="shared" si="323"/>
        <v>33</v>
      </c>
      <c r="Q2106" s="9">
        <f t="shared" si="324"/>
        <v>48.7</v>
      </c>
      <c r="R2106" s="9">
        <f t="shared" si="325"/>
        <v>33.25</v>
      </c>
      <c r="S2106" s="9">
        <f t="shared" si="326"/>
        <v>33.6</v>
      </c>
      <c r="T2106" s="9">
        <f t="shared" si="327"/>
        <v>39.5</v>
      </c>
      <c r="U2106" s="8">
        <f t="shared" si="328"/>
        <v>38.516666666666673</v>
      </c>
      <c r="V2106" s="8">
        <f t="shared" si="329"/>
        <v>38.762500000000003</v>
      </c>
    </row>
    <row r="2107" spans="1:22" ht="13.5" x14ac:dyDescent="0.25">
      <c r="A2107" s="3">
        <f>RSI!A2107</f>
        <v>45369</v>
      </c>
      <c r="B2107" s="2">
        <f>RSI!B2107</f>
        <v>7.77</v>
      </c>
      <c r="C2107" s="2">
        <f>RSI!I2107</f>
        <v>67.586121355109739</v>
      </c>
      <c r="D2107" s="2">
        <f>MACD!E2107</f>
        <v>-0.19261533587715807</v>
      </c>
      <c r="E2107" s="2">
        <f>MACD!F2107</f>
        <v>-0.14499031187217173</v>
      </c>
      <c r="F2107" s="2">
        <f>'Moving Avg'!D2107</f>
        <v>7.7699999999999987</v>
      </c>
      <c r="G2107" s="2">
        <f>'Moving Avg'!F2107</f>
        <v>7.6210000000000004</v>
      </c>
      <c r="H2107" s="2">
        <f>'Moving Avg'!G2107</f>
        <v>7.679399999999994</v>
      </c>
      <c r="I2107" s="2">
        <f>'Moving Avg'!H2107</f>
        <v>9.4266500000000093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  <c r="M2107" s="8">
        <f t="shared" si="320"/>
        <v>25</v>
      </c>
      <c r="N2107" s="8">
        <f t="shared" si="321"/>
        <v>100</v>
      </c>
      <c r="O2107" s="8">
        <f t="shared" si="322"/>
        <v>0</v>
      </c>
      <c r="P2107" s="8">
        <f t="shared" si="323"/>
        <v>33</v>
      </c>
      <c r="Q2107" s="9">
        <f t="shared" si="324"/>
        <v>48.7</v>
      </c>
      <c r="R2107" s="9">
        <f t="shared" si="325"/>
        <v>33.25</v>
      </c>
      <c r="S2107" s="9">
        <f t="shared" si="326"/>
        <v>33.6</v>
      </c>
      <c r="T2107" s="9">
        <f t="shared" si="327"/>
        <v>39.5</v>
      </c>
      <c r="U2107" s="8">
        <f t="shared" si="328"/>
        <v>38.516666666666673</v>
      </c>
      <c r="V2107" s="8">
        <f t="shared" si="329"/>
        <v>38.762500000000003</v>
      </c>
    </row>
    <row r="2108" spans="1:22" ht="13.5" x14ac:dyDescent="0.25">
      <c r="A2108" s="3">
        <f>RSI!A2108</f>
        <v>45370</v>
      </c>
      <c r="B2108" s="2">
        <f>RSI!B2108</f>
        <v>7.77</v>
      </c>
      <c r="C2108" s="2">
        <f>RSI!I2108</f>
        <v>67.586121355109739</v>
      </c>
      <c r="D2108" s="2">
        <f>MACD!E2108</f>
        <v>-0.15340851553164381</v>
      </c>
      <c r="E2108" s="2">
        <f>MACD!F2108</f>
        <v>-0.14667395260406615</v>
      </c>
      <c r="F2108" s="2">
        <f>'Moving Avg'!D2108</f>
        <v>7.7699999999999987</v>
      </c>
      <c r="G2108" s="2">
        <f>'Moving Avg'!F2108</f>
        <v>7.6370000000000005</v>
      </c>
      <c r="H2108" s="2">
        <f>'Moving Avg'!G2108</f>
        <v>7.6747999999999932</v>
      </c>
      <c r="I2108" s="2">
        <f>'Moving Avg'!H2108</f>
        <v>9.4105500000000077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  <c r="M2108" s="8">
        <f t="shared" si="320"/>
        <v>25</v>
      </c>
      <c r="N2108" s="8">
        <f t="shared" si="321"/>
        <v>45</v>
      </c>
      <c r="O2108" s="8">
        <f t="shared" si="322"/>
        <v>0</v>
      </c>
      <c r="P2108" s="8">
        <f t="shared" si="323"/>
        <v>33</v>
      </c>
      <c r="Q2108" s="9">
        <f t="shared" si="324"/>
        <v>29.45</v>
      </c>
      <c r="R2108" s="9">
        <f t="shared" si="325"/>
        <v>22.25</v>
      </c>
      <c r="S2108" s="9">
        <f t="shared" si="326"/>
        <v>25.35</v>
      </c>
      <c r="T2108" s="9">
        <f t="shared" si="327"/>
        <v>25.75</v>
      </c>
      <c r="U2108" s="8">
        <f t="shared" si="328"/>
        <v>25.683333333333337</v>
      </c>
      <c r="V2108" s="8">
        <f t="shared" si="329"/>
        <v>25.700000000000003</v>
      </c>
    </row>
    <row r="2109" spans="1:22" ht="13.5" x14ac:dyDescent="0.25">
      <c r="A2109" s="3">
        <f>RSI!A2109</f>
        <v>45372</v>
      </c>
      <c r="B2109" s="2">
        <f>RSI!B2109</f>
        <v>7.77</v>
      </c>
      <c r="C2109" s="2">
        <f>RSI!I2109</f>
        <v>67.586121355109739</v>
      </c>
      <c r="D2109" s="2">
        <f>MACD!E2109</f>
        <v>-0.12082871593864297</v>
      </c>
      <c r="E2109" s="2">
        <f>MACD!F2109</f>
        <v>-0.14150490527098153</v>
      </c>
      <c r="F2109" s="2">
        <f>'Moving Avg'!D2109</f>
        <v>7.7699999999999987</v>
      </c>
      <c r="G2109" s="2">
        <f>'Moving Avg'!F2109</f>
        <v>7.6530000000000014</v>
      </c>
      <c r="H2109" s="2">
        <f>'Moving Avg'!G2109</f>
        <v>7.6701999999999915</v>
      </c>
      <c r="I2109" s="2">
        <f>'Moving Avg'!H2109</f>
        <v>9.3929500000000079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  <c r="M2109" s="8">
        <f t="shared" si="320"/>
        <v>25</v>
      </c>
      <c r="N2109" s="8">
        <f t="shared" si="321"/>
        <v>0</v>
      </c>
      <c r="O2109" s="8">
        <f t="shared" si="322"/>
        <v>0</v>
      </c>
      <c r="P2109" s="8">
        <f t="shared" si="323"/>
        <v>33</v>
      </c>
      <c r="Q2109" s="9">
        <f t="shared" si="324"/>
        <v>13.7</v>
      </c>
      <c r="R2109" s="9">
        <f t="shared" si="325"/>
        <v>13.25</v>
      </c>
      <c r="S2109" s="9">
        <f t="shared" si="326"/>
        <v>18.600000000000001</v>
      </c>
      <c r="T2109" s="9">
        <f t="shared" si="327"/>
        <v>14.5</v>
      </c>
      <c r="U2109" s="8">
        <f t="shared" si="328"/>
        <v>15.183333333333332</v>
      </c>
      <c r="V2109" s="8">
        <f t="shared" si="329"/>
        <v>15.012499999999999</v>
      </c>
    </row>
    <row r="2110" spans="1:22" ht="13.5" x14ac:dyDescent="0.25">
      <c r="A2110" s="3">
        <f>RSI!A2110</f>
        <v>45373</v>
      </c>
      <c r="B2110" s="2">
        <f>RSI!B2110</f>
        <v>8.11</v>
      </c>
      <c r="C2110" s="2">
        <f>RSI!I2110</f>
        <v>86.411412127081533</v>
      </c>
      <c r="D2110" s="2">
        <f>MACD!E2110</f>
        <v>-0.12053595311291776</v>
      </c>
      <c r="E2110" s="2">
        <f>MACD!F2110</f>
        <v>-0.13731111483936878</v>
      </c>
      <c r="F2110" s="2">
        <f>'Moving Avg'!D2110</f>
        <v>7.8379999999999992</v>
      </c>
      <c r="G2110" s="2">
        <f>'Moving Avg'!F2110</f>
        <v>7.6860000000000017</v>
      </c>
      <c r="H2110" s="2">
        <f>'Moving Avg'!G2110</f>
        <v>7.6723999999999926</v>
      </c>
      <c r="I2110" s="2">
        <f>'Moving Avg'!H2110</f>
        <v>9.3770500000000077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  <c r="M2110" s="8">
        <f t="shared" si="320"/>
        <v>0</v>
      </c>
      <c r="N2110" s="8">
        <f t="shared" si="321"/>
        <v>0</v>
      </c>
      <c r="O2110" s="8">
        <f t="shared" si="322"/>
        <v>0</v>
      </c>
      <c r="P2110" s="8">
        <f t="shared" si="323"/>
        <v>33</v>
      </c>
      <c r="Q2110" s="9">
        <f t="shared" si="324"/>
        <v>4.95</v>
      </c>
      <c r="R2110" s="9">
        <f t="shared" si="325"/>
        <v>8.25</v>
      </c>
      <c r="S2110" s="9">
        <f t="shared" si="326"/>
        <v>14.85</v>
      </c>
      <c r="T2110" s="9">
        <f t="shared" si="327"/>
        <v>8.25</v>
      </c>
      <c r="U2110" s="8">
        <f t="shared" si="328"/>
        <v>9.35</v>
      </c>
      <c r="V2110" s="8">
        <f t="shared" si="329"/>
        <v>9.0749999999999993</v>
      </c>
    </row>
    <row r="2111" spans="1:22" ht="13.5" x14ac:dyDescent="0.25">
      <c r="A2111" s="3">
        <f>RSI!A2111</f>
        <v>45376</v>
      </c>
      <c r="B2111" s="2">
        <f>RSI!B2111</f>
        <v>8.11</v>
      </c>
      <c r="C2111" s="2">
        <f>RSI!I2111</f>
        <v>86.411412127081533</v>
      </c>
      <c r="D2111" s="2">
        <f>MACD!E2111</f>
        <v>-0.12280759530800012</v>
      </c>
      <c r="E2111" s="2">
        <f>MACD!F2111</f>
        <v>-0.13441041093309505</v>
      </c>
      <c r="F2111" s="2">
        <f>'Moving Avg'!D2111</f>
        <v>7.9060000000000006</v>
      </c>
      <c r="G2111" s="2">
        <f>'Moving Avg'!F2111</f>
        <v>7.7189999999999994</v>
      </c>
      <c r="H2111" s="2">
        <f>'Moving Avg'!G2111</f>
        <v>7.6745999999999928</v>
      </c>
      <c r="I2111" s="2">
        <f>'Moving Avg'!H2111</f>
        <v>9.3611500000000056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  <c r="M2111" s="8">
        <f t="shared" si="320"/>
        <v>0</v>
      </c>
      <c r="N2111" s="8">
        <f t="shared" si="321"/>
        <v>0</v>
      </c>
      <c r="O2111" s="8">
        <f t="shared" si="322"/>
        <v>0</v>
      </c>
      <c r="P2111" s="8">
        <f t="shared" si="323"/>
        <v>33</v>
      </c>
      <c r="Q2111" s="9">
        <f t="shared" si="324"/>
        <v>4.95</v>
      </c>
      <c r="R2111" s="9">
        <f t="shared" si="325"/>
        <v>8.25</v>
      </c>
      <c r="S2111" s="9">
        <f t="shared" si="326"/>
        <v>14.85</v>
      </c>
      <c r="T2111" s="9">
        <f t="shared" si="327"/>
        <v>8.25</v>
      </c>
      <c r="U2111" s="8">
        <f t="shared" si="328"/>
        <v>9.35</v>
      </c>
      <c r="V2111" s="8">
        <f t="shared" si="329"/>
        <v>9.0749999999999993</v>
      </c>
    </row>
    <row r="2112" spans="1:22" ht="13.5" x14ac:dyDescent="0.25">
      <c r="A2112" s="3">
        <f>RSI!A2112</f>
        <v>45377</v>
      </c>
      <c r="B2112" s="2">
        <f>RSI!B2112</f>
        <v>8.11</v>
      </c>
      <c r="C2112" s="2">
        <f>RSI!I2112</f>
        <v>86.411412127081533</v>
      </c>
      <c r="D2112" s="2">
        <f>MACD!E2112</f>
        <v>-0.12706249907556622</v>
      </c>
      <c r="E2112" s="2">
        <f>MACD!F2112</f>
        <v>-0.13294082856158929</v>
      </c>
      <c r="F2112" s="2">
        <f>'Moving Avg'!D2112</f>
        <v>7.9739999999999993</v>
      </c>
      <c r="G2112" s="2">
        <f>'Moving Avg'!F2112</f>
        <v>7.7520000000000007</v>
      </c>
      <c r="H2112" s="2">
        <f>'Moving Avg'!G2112</f>
        <v>7.676799999999993</v>
      </c>
      <c r="I2112" s="2">
        <f>'Moving Avg'!H2112</f>
        <v>9.3452500000000054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  <c r="M2112" s="8">
        <f t="shared" si="320"/>
        <v>0</v>
      </c>
      <c r="N2112" s="8">
        <f t="shared" si="321"/>
        <v>0</v>
      </c>
      <c r="O2112" s="8">
        <f t="shared" si="322"/>
        <v>0</v>
      </c>
      <c r="P2112" s="8">
        <f t="shared" si="323"/>
        <v>33</v>
      </c>
      <c r="Q2112" s="9">
        <f t="shared" si="324"/>
        <v>4.95</v>
      </c>
      <c r="R2112" s="9">
        <f t="shared" si="325"/>
        <v>8.25</v>
      </c>
      <c r="S2112" s="9">
        <f t="shared" si="326"/>
        <v>14.85</v>
      </c>
      <c r="T2112" s="9">
        <f t="shared" si="327"/>
        <v>8.25</v>
      </c>
      <c r="U2112" s="8">
        <f t="shared" si="328"/>
        <v>9.35</v>
      </c>
      <c r="V2112" s="8">
        <f t="shared" si="329"/>
        <v>9.0749999999999993</v>
      </c>
    </row>
    <row r="2113" spans="1:22" ht="13.5" x14ac:dyDescent="0.25">
      <c r="A2113" s="3">
        <f>RSI!A2113</f>
        <v>45378</v>
      </c>
      <c r="B2113" s="2">
        <f>RSI!B2113</f>
        <v>8.11</v>
      </c>
      <c r="C2113" s="2">
        <f>RSI!I2113</f>
        <v>86.411412127081533</v>
      </c>
      <c r="D2113" s="2">
        <f>MACD!E2113</f>
        <v>-0.13282275132564703</v>
      </c>
      <c r="E2113" s="2">
        <f>MACD!F2113</f>
        <v>-0.13291721311440083</v>
      </c>
      <c r="F2113" s="2">
        <f>'Moving Avg'!D2113</f>
        <v>8.041999999999998</v>
      </c>
      <c r="G2113" s="2">
        <f>'Moving Avg'!F2113</f>
        <v>7.7800000000000011</v>
      </c>
      <c r="H2113" s="2">
        <f>'Moving Avg'!G2113</f>
        <v>7.6789999999999932</v>
      </c>
      <c r="I2113" s="2">
        <f>'Moving Avg'!H2113</f>
        <v>9.3293000000000035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  <c r="M2113" s="8">
        <f t="shared" si="320"/>
        <v>0</v>
      </c>
      <c r="N2113" s="8">
        <f t="shared" si="321"/>
        <v>0</v>
      </c>
      <c r="O2113" s="8">
        <f t="shared" si="322"/>
        <v>0</v>
      </c>
      <c r="P2113" s="8">
        <f t="shared" si="323"/>
        <v>33</v>
      </c>
      <c r="Q2113" s="9">
        <f t="shared" si="324"/>
        <v>4.95</v>
      </c>
      <c r="R2113" s="9">
        <f t="shared" si="325"/>
        <v>8.25</v>
      </c>
      <c r="S2113" s="9">
        <f t="shared" si="326"/>
        <v>14.85</v>
      </c>
      <c r="T2113" s="9">
        <f t="shared" si="327"/>
        <v>8.25</v>
      </c>
      <c r="U2113" s="8">
        <f t="shared" si="328"/>
        <v>9.35</v>
      </c>
      <c r="V2113" s="8">
        <f t="shared" si="329"/>
        <v>9.0749999999999993</v>
      </c>
    </row>
    <row r="2114" spans="1:22" ht="13.5" x14ac:dyDescent="0.25">
      <c r="A2114" s="3">
        <f>RSI!A2114</f>
        <v>45379</v>
      </c>
      <c r="B2114" s="2">
        <f>RSI!B2114</f>
        <v>8.11</v>
      </c>
      <c r="C2114" s="2">
        <f>RSI!I2114</f>
        <v>86.411412127081533</v>
      </c>
      <c r="D2114" s="2">
        <f>MACD!E2114</f>
        <v>-0.13969676375718443</v>
      </c>
      <c r="E2114" s="2">
        <f>MACD!F2114</f>
        <v>-0.13427312324295754</v>
      </c>
      <c r="F2114" s="2">
        <f>'Moving Avg'!D2114</f>
        <v>8.11</v>
      </c>
      <c r="G2114" s="2">
        <f>'Moving Avg'!F2114</f>
        <v>7.8080000000000016</v>
      </c>
      <c r="H2114" s="2">
        <f>'Moving Avg'!G2114</f>
        <v>7.6811999999999943</v>
      </c>
      <c r="I2114" s="2">
        <f>'Moving Avg'!H2114</f>
        <v>9.3133500000000033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  <c r="M2114" s="8">
        <f t="shared" ref="M2114:M2177" si="330">IF(C2114&lt;30,50, IF(C2114&gt;70, 0, 25))</f>
        <v>0</v>
      </c>
      <c r="N2114" s="8">
        <f t="shared" ref="N2114:N2177" si="331">IF(E2114-D2114&gt;0.02, 100, IF(E2114-D2114&lt;0,0,45))</f>
        <v>45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33</v>
      </c>
      <c r="Q2114" s="9">
        <f t="shared" si="324"/>
        <v>20.7</v>
      </c>
      <c r="R2114" s="9">
        <f t="shared" si="325"/>
        <v>17.25</v>
      </c>
      <c r="S2114" s="9">
        <f t="shared" si="326"/>
        <v>21.6</v>
      </c>
      <c r="T2114" s="9">
        <f t="shared" si="327"/>
        <v>19.5</v>
      </c>
      <c r="U2114" s="8">
        <f t="shared" si="328"/>
        <v>19.850000000000001</v>
      </c>
      <c r="V2114" s="8">
        <f t="shared" si="329"/>
        <v>19.762500000000003</v>
      </c>
    </row>
    <row r="2115" spans="1:22" ht="13.5" x14ac:dyDescent="0.25">
      <c r="A2115" s="3">
        <f>RSI!A2115</f>
        <v>45380</v>
      </c>
      <c r="B2115" s="2">
        <f>RSI!B2115</f>
        <v>7.75</v>
      </c>
      <c r="C2115" s="2">
        <f>RSI!I2115</f>
        <v>45.702095841423144</v>
      </c>
      <c r="D2115" s="2">
        <f>MACD!E2115</f>
        <v>-0.12069837732882061</v>
      </c>
      <c r="E2115" s="2">
        <f>MACD!F2115</f>
        <v>-0.13155817406013015</v>
      </c>
      <c r="F2115" s="2">
        <f>'Moving Avg'!D2115</f>
        <v>8.0380000000000003</v>
      </c>
      <c r="G2115" s="2">
        <f>'Moving Avg'!F2115</f>
        <v>7.8229999999999986</v>
      </c>
      <c r="H2115" s="2">
        <f>'Moving Avg'!G2115</f>
        <v>7.6761999999999944</v>
      </c>
      <c r="I2115" s="2">
        <f>'Moving Avg'!H2115</f>
        <v>9.2981000000000034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  <c r="M2115" s="8">
        <f t="shared" si="330"/>
        <v>25</v>
      </c>
      <c r="N2115" s="8">
        <f t="shared" si="331"/>
        <v>0</v>
      </c>
      <c r="O2115" s="8">
        <f t="shared" si="332"/>
        <v>0</v>
      </c>
      <c r="P2115" s="8">
        <f t="shared" si="333"/>
        <v>16.5</v>
      </c>
      <c r="Q2115" s="9">
        <f t="shared" ref="Q2115:Q2178" si="334">0.35*M2115+N2115*0.35+O2115*0.15+P2115*0.15</f>
        <v>11.225</v>
      </c>
      <c r="R2115" s="9">
        <f t="shared" ref="R2115:R2178" si="335">M2115*0.2+N2115*0.2+O2115*0.35+P2115*0.25</f>
        <v>9.125</v>
      </c>
      <c r="S2115" s="9">
        <f t="shared" ref="S2115:S2178" si="336">M2115*0.15+N2115*0.15+O2115*0.25+P2115*0.45</f>
        <v>11.175000000000001</v>
      </c>
      <c r="T2115" s="9">
        <f t="shared" ref="T2115:T2178" si="337">0.25*SUM(M2115:P2115)</f>
        <v>10.375</v>
      </c>
      <c r="U2115" s="8">
        <f t="shared" ref="U2115:U2178" si="338">SUM(Q2115:S2115)/3</f>
        <v>10.508333333333335</v>
      </c>
      <c r="V2115" s="8">
        <f t="shared" ref="V2115:V2178" si="339">SUM(Q2115:T2115)/4</f>
        <v>10.475000000000001</v>
      </c>
    </row>
    <row r="2116" spans="1:22" ht="13.5" x14ac:dyDescent="0.25">
      <c r="A2116" s="3">
        <f>RSI!A2116</f>
        <v>45383</v>
      </c>
      <c r="B2116" s="2">
        <f>RSI!B2116</f>
        <v>7.75</v>
      </c>
      <c r="C2116" s="2">
        <f>RSI!I2116</f>
        <v>45.702095841423144</v>
      </c>
      <c r="D2116" s="2">
        <f>MACD!E2116</f>
        <v>-0.10421020132564252</v>
      </c>
      <c r="E2116" s="2">
        <f>MACD!F2116</f>
        <v>-0.12608857951323263</v>
      </c>
      <c r="F2116" s="2">
        <f>'Moving Avg'!D2116</f>
        <v>7.9659999999999993</v>
      </c>
      <c r="G2116" s="2">
        <f>'Moving Avg'!F2116</f>
        <v>7.8379999999999992</v>
      </c>
      <c r="H2116" s="2">
        <f>'Moving Avg'!G2116</f>
        <v>7.673199999999996</v>
      </c>
      <c r="I2116" s="2">
        <f>'Moving Avg'!H2116</f>
        <v>9.2852500000000013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  <c r="M2116" s="8">
        <f t="shared" si="330"/>
        <v>25</v>
      </c>
      <c r="N2116" s="8">
        <f t="shared" si="331"/>
        <v>0</v>
      </c>
      <c r="O2116" s="8">
        <f t="shared" si="332"/>
        <v>0</v>
      </c>
      <c r="P2116" s="8">
        <f t="shared" si="333"/>
        <v>16.5</v>
      </c>
      <c r="Q2116" s="9">
        <f t="shared" si="334"/>
        <v>11.225</v>
      </c>
      <c r="R2116" s="9">
        <f t="shared" si="335"/>
        <v>9.125</v>
      </c>
      <c r="S2116" s="9">
        <f t="shared" si="336"/>
        <v>11.175000000000001</v>
      </c>
      <c r="T2116" s="9">
        <f t="shared" si="337"/>
        <v>10.375</v>
      </c>
      <c r="U2116" s="8">
        <f t="shared" si="338"/>
        <v>10.508333333333335</v>
      </c>
      <c r="V2116" s="8">
        <f t="shared" si="339"/>
        <v>10.475000000000001</v>
      </c>
    </row>
    <row r="2117" spans="1:22" ht="13.5" x14ac:dyDescent="0.25">
      <c r="A2117" s="3">
        <f>RSI!A2117</f>
        <v>45384</v>
      </c>
      <c r="B2117" s="2">
        <f>RSI!B2117</f>
        <v>7.75</v>
      </c>
      <c r="C2117" s="2">
        <f>RSI!I2117</f>
        <v>45.702095841423144</v>
      </c>
      <c r="D2117" s="2">
        <f>MACD!E2117</f>
        <v>-8.9876613843657083E-2</v>
      </c>
      <c r="E2117" s="2">
        <f>MACD!F2117</f>
        <v>-0.11884618637931753</v>
      </c>
      <c r="F2117" s="2">
        <f>'Moving Avg'!D2117</f>
        <v>7.8940000000000001</v>
      </c>
      <c r="G2117" s="2">
        <f>'Moving Avg'!F2117</f>
        <v>7.8529999999999989</v>
      </c>
      <c r="H2117" s="2">
        <f>'Moving Avg'!G2117</f>
        <v>7.6701999999999968</v>
      </c>
      <c r="I2117" s="2">
        <f>'Moving Avg'!H2117</f>
        <v>9.2740000000000027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  <c r="M2117" s="8">
        <f t="shared" si="330"/>
        <v>25</v>
      </c>
      <c r="N2117" s="8">
        <f t="shared" si="331"/>
        <v>0</v>
      </c>
      <c r="O2117" s="8">
        <f t="shared" si="332"/>
        <v>0</v>
      </c>
      <c r="P2117" s="8">
        <f t="shared" si="333"/>
        <v>16.5</v>
      </c>
      <c r="Q2117" s="9">
        <f t="shared" si="334"/>
        <v>11.225</v>
      </c>
      <c r="R2117" s="9">
        <f t="shared" si="335"/>
        <v>9.125</v>
      </c>
      <c r="S2117" s="9">
        <f t="shared" si="336"/>
        <v>11.175000000000001</v>
      </c>
      <c r="T2117" s="9">
        <f t="shared" si="337"/>
        <v>10.375</v>
      </c>
      <c r="U2117" s="8">
        <f t="shared" si="338"/>
        <v>10.508333333333335</v>
      </c>
      <c r="V2117" s="8">
        <f t="shared" si="339"/>
        <v>10.475000000000001</v>
      </c>
    </row>
    <row r="2118" spans="1:22" ht="13.5" x14ac:dyDescent="0.25">
      <c r="A2118" s="3">
        <f>RSI!A2118</f>
        <v>45385</v>
      </c>
      <c r="B2118" s="2">
        <f>RSI!B2118</f>
        <v>7.75</v>
      </c>
      <c r="C2118" s="2">
        <f>RSI!I2118</f>
        <v>45.702095841423144</v>
      </c>
      <c r="D2118" s="2">
        <f>MACD!E2118</f>
        <v>-7.7394440017673816E-2</v>
      </c>
      <c r="E2118" s="2">
        <f>MACD!F2118</f>
        <v>-0.1105558371069888</v>
      </c>
      <c r="F2118" s="2">
        <f>'Moving Avg'!D2118</f>
        <v>7.8220000000000001</v>
      </c>
      <c r="G2118" s="2">
        <f>'Moving Avg'!F2118</f>
        <v>7.8514999999999988</v>
      </c>
      <c r="H2118" s="2">
        <f>'Moving Avg'!G2118</f>
        <v>7.6671999999999967</v>
      </c>
      <c r="I2118" s="2">
        <f>'Moving Avg'!H2118</f>
        <v>9.262750000000004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  <c r="M2118" s="8">
        <f t="shared" si="330"/>
        <v>25</v>
      </c>
      <c r="N2118" s="8">
        <f t="shared" si="331"/>
        <v>0</v>
      </c>
      <c r="O2118" s="8">
        <f t="shared" si="332"/>
        <v>0</v>
      </c>
      <c r="P2118" s="8">
        <f t="shared" si="333"/>
        <v>16.5</v>
      </c>
      <c r="Q2118" s="9">
        <f t="shared" si="334"/>
        <v>11.225</v>
      </c>
      <c r="R2118" s="9">
        <f t="shared" si="335"/>
        <v>9.125</v>
      </c>
      <c r="S2118" s="9">
        <f t="shared" si="336"/>
        <v>11.175000000000001</v>
      </c>
      <c r="T2118" s="9">
        <f t="shared" si="337"/>
        <v>10.375</v>
      </c>
      <c r="U2118" s="8">
        <f t="shared" si="338"/>
        <v>10.508333333333335</v>
      </c>
      <c r="V2118" s="8">
        <f t="shared" si="339"/>
        <v>10.475000000000001</v>
      </c>
    </row>
    <row r="2119" spans="1:22" ht="13.5" x14ac:dyDescent="0.25">
      <c r="A2119" s="3">
        <f>RSI!A2119</f>
        <v>45386</v>
      </c>
      <c r="B2119" s="2">
        <f>RSI!B2119</f>
        <v>7.74</v>
      </c>
      <c r="C2119" s="2">
        <f>RSI!I2119</f>
        <v>44.9115680236253</v>
      </c>
      <c r="D2119" s="2">
        <f>MACD!E2119</f>
        <v>-6.57643102107901E-2</v>
      </c>
      <c r="E2119" s="2">
        <f>MACD!F2119</f>
        <v>-0.10159753172774907</v>
      </c>
      <c r="F2119" s="2">
        <f>'Moving Avg'!D2119</f>
        <v>7.7480000000000002</v>
      </c>
      <c r="G2119" s="2">
        <f>'Moving Avg'!F2119</f>
        <v>7.849499999999999</v>
      </c>
      <c r="H2119" s="2">
        <f>'Moving Avg'!G2119</f>
        <v>7.6639999999999988</v>
      </c>
      <c r="I2119" s="2">
        <f>'Moving Avg'!H2119</f>
        <v>9.2514500000000037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  <c r="M2119" s="8">
        <f t="shared" si="330"/>
        <v>25</v>
      </c>
      <c r="N2119" s="8">
        <f t="shared" si="331"/>
        <v>0</v>
      </c>
      <c r="O2119" s="8">
        <f t="shared" si="332"/>
        <v>0</v>
      </c>
      <c r="P2119" s="8">
        <f t="shared" si="333"/>
        <v>16.5</v>
      </c>
      <c r="Q2119" s="9">
        <f t="shared" si="334"/>
        <v>11.225</v>
      </c>
      <c r="R2119" s="9">
        <f t="shared" si="335"/>
        <v>9.125</v>
      </c>
      <c r="S2119" s="9">
        <f t="shared" si="336"/>
        <v>11.175000000000001</v>
      </c>
      <c r="T2119" s="9">
        <f t="shared" si="337"/>
        <v>10.375</v>
      </c>
      <c r="U2119" s="8">
        <f t="shared" si="338"/>
        <v>10.508333333333335</v>
      </c>
      <c r="V2119" s="8">
        <f t="shared" si="339"/>
        <v>10.475000000000001</v>
      </c>
    </row>
    <row r="2120" spans="1:22" ht="13.5" x14ac:dyDescent="0.25">
      <c r="A2120" s="3">
        <f>RSI!A2120</f>
        <v>45387</v>
      </c>
      <c r="B2120" s="2">
        <f>RSI!B2120</f>
        <v>7.4</v>
      </c>
      <c r="C2120" s="2">
        <f>RSI!I2120</f>
        <v>27.496576551590394</v>
      </c>
      <c r="D2120" s="2">
        <f>MACD!E2120</f>
        <v>2.1931823514954374E-2</v>
      </c>
      <c r="E2120" s="2">
        <f>MACD!F2120</f>
        <v>-7.6891660679208385E-2</v>
      </c>
      <c r="F2120" s="2">
        <f>'Moving Avg'!D2120</f>
        <v>7.6779999999999999</v>
      </c>
      <c r="G2120" s="2">
        <f>'Moving Avg'!F2120</f>
        <v>7.8309999999999986</v>
      </c>
      <c r="H2120" s="2">
        <f>'Moving Avg'!G2120</f>
        <v>7.653999999999999</v>
      </c>
      <c r="I2120" s="2">
        <f>'Moving Avg'!H2120</f>
        <v>9.2384500000000038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  <c r="M2120" s="8">
        <f t="shared" si="330"/>
        <v>50</v>
      </c>
      <c r="N2120" s="8">
        <f t="shared" si="331"/>
        <v>0</v>
      </c>
      <c r="O2120" s="8">
        <f t="shared" si="332"/>
        <v>0</v>
      </c>
      <c r="P2120" s="8">
        <f t="shared" si="333"/>
        <v>16.5</v>
      </c>
      <c r="Q2120" s="9">
        <f t="shared" si="334"/>
        <v>19.975000000000001</v>
      </c>
      <c r="R2120" s="9">
        <f t="shared" si="335"/>
        <v>14.125</v>
      </c>
      <c r="S2120" s="9">
        <f t="shared" si="336"/>
        <v>14.925000000000001</v>
      </c>
      <c r="T2120" s="9">
        <f t="shared" si="337"/>
        <v>16.625</v>
      </c>
      <c r="U2120" s="8">
        <f t="shared" si="338"/>
        <v>16.341666666666669</v>
      </c>
      <c r="V2120" s="8">
        <f t="shared" si="339"/>
        <v>16.412500000000001</v>
      </c>
    </row>
    <row r="2121" spans="1:22" ht="13.5" x14ac:dyDescent="0.25">
      <c r="A2121" s="3">
        <f>RSI!A2121</f>
        <v>45390</v>
      </c>
      <c r="B2121" s="2">
        <f>RSI!B2121</f>
        <v>7.12</v>
      </c>
      <c r="C2121" s="2">
        <f>RSI!I2121</f>
        <v>20.460324804755089</v>
      </c>
      <c r="D2121" s="2">
        <f>MACD!E2121</f>
        <v>0.11922159411472677</v>
      </c>
      <c r="E2121" s="2">
        <f>MACD!F2121</f>
        <v>-3.7669009720421358E-2</v>
      </c>
      <c r="F2121" s="2">
        <f>'Moving Avg'!D2121</f>
        <v>7.5519999999999996</v>
      </c>
      <c r="G2121" s="2">
        <f>'Moving Avg'!F2121</f>
        <v>7.7984999999999998</v>
      </c>
      <c r="H2121" s="2">
        <f>'Moving Avg'!G2121</f>
        <v>7.6384000000000007</v>
      </c>
      <c r="I2121" s="2">
        <f>'Moving Avg'!H2121</f>
        <v>9.2240500000000036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  <c r="M2121" s="8">
        <f t="shared" si="330"/>
        <v>50</v>
      </c>
      <c r="N2121" s="8">
        <f t="shared" si="331"/>
        <v>0</v>
      </c>
      <c r="O2121" s="8">
        <f t="shared" si="332"/>
        <v>0</v>
      </c>
      <c r="P2121" s="8">
        <f t="shared" si="333"/>
        <v>16.5</v>
      </c>
      <c r="Q2121" s="9">
        <f t="shared" si="334"/>
        <v>19.975000000000001</v>
      </c>
      <c r="R2121" s="9">
        <f t="shared" si="335"/>
        <v>14.125</v>
      </c>
      <c r="S2121" s="9">
        <f t="shared" si="336"/>
        <v>14.925000000000001</v>
      </c>
      <c r="T2121" s="9">
        <f t="shared" si="337"/>
        <v>16.625</v>
      </c>
      <c r="U2121" s="8">
        <f t="shared" si="338"/>
        <v>16.341666666666669</v>
      </c>
      <c r="V2121" s="8">
        <f t="shared" si="339"/>
        <v>16.412500000000001</v>
      </c>
    </row>
    <row r="2122" spans="1:22" ht="13.5" x14ac:dyDescent="0.25">
      <c r="A2122" s="3">
        <f>RSI!A2122</f>
        <v>45394</v>
      </c>
      <c r="B2122" s="2">
        <f>RSI!B2122</f>
        <v>7.13</v>
      </c>
      <c r="C2122" s="2">
        <f>RSI!I2122</f>
        <v>21.235535437759879</v>
      </c>
      <c r="D2122" s="2">
        <f>MACD!E2122</f>
        <v>0.20462843325569136</v>
      </c>
      <c r="E2122" s="2">
        <f>MACD!F2122</f>
        <v>1.0790478874801182E-2</v>
      </c>
      <c r="F2122" s="2">
        <f>'Moving Avg'!D2122</f>
        <v>7.4279999999999999</v>
      </c>
      <c r="G2122" s="2">
        <f>'Moving Avg'!F2122</f>
        <v>7.7664999999999988</v>
      </c>
      <c r="H2122" s="2">
        <f>'Moving Avg'!G2122</f>
        <v>7.6230000000000011</v>
      </c>
      <c r="I2122" s="2">
        <f>'Moving Avg'!H2122</f>
        <v>9.207450000000005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  <c r="M2122" s="8">
        <f t="shared" si="330"/>
        <v>50</v>
      </c>
      <c r="N2122" s="8">
        <f t="shared" si="331"/>
        <v>0</v>
      </c>
      <c r="O2122" s="8">
        <f t="shared" si="332"/>
        <v>0</v>
      </c>
      <c r="P2122" s="8">
        <f t="shared" si="333"/>
        <v>16.5</v>
      </c>
      <c r="Q2122" s="9">
        <f t="shared" si="334"/>
        <v>19.975000000000001</v>
      </c>
      <c r="R2122" s="9">
        <f t="shared" si="335"/>
        <v>14.125</v>
      </c>
      <c r="S2122" s="9">
        <f t="shared" si="336"/>
        <v>14.925000000000001</v>
      </c>
      <c r="T2122" s="9">
        <f t="shared" si="337"/>
        <v>16.625</v>
      </c>
      <c r="U2122" s="8">
        <f t="shared" si="338"/>
        <v>16.341666666666669</v>
      </c>
      <c r="V2122" s="8">
        <f t="shared" si="339"/>
        <v>16.412500000000001</v>
      </c>
    </row>
    <row r="2123" spans="1:22" ht="13.5" x14ac:dyDescent="0.25">
      <c r="A2123" s="3">
        <f>RSI!A2123</f>
        <v>45397</v>
      </c>
      <c r="B2123" s="2">
        <f>RSI!B2123</f>
        <v>7.1</v>
      </c>
      <c r="C2123" s="2">
        <f>RSI!I2123</f>
        <v>20.587287743828952</v>
      </c>
      <c r="D2123" s="2">
        <f>MACD!E2123</f>
        <v>0.28260098889883167</v>
      </c>
      <c r="E2123" s="2">
        <f>MACD!F2123</f>
        <v>6.5152580879607278E-2</v>
      </c>
      <c r="F2123" s="2">
        <f>'Moving Avg'!D2123</f>
        <v>7.298</v>
      </c>
      <c r="G2123" s="2">
        <f>'Moving Avg'!F2123</f>
        <v>7.7329999999999988</v>
      </c>
      <c r="H2123" s="2">
        <f>'Moving Avg'!G2123</f>
        <v>7.6140000000000017</v>
      </c>
      <c r="I2123" s="2">
        <f>'Moving Avg'!H2123</f>
        <v>9.1907000000000032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  <c r="M2123" s="8">
        <f t="shared" si="330"/>
        <v>50</v>
      </c>
      <c r="N2123" s="8">
        <f t="shared" si="331"/>
        <v>0</v>
      </c>
      <c r="O2123" s="8">
        <f t="shared" si="332"/>
        <v>0</v>
      </c>
      <c r="P2123" s="8">
        <f t="shared" si="333"/>
        <v>16.5</v>
      </c>
      <c r="Q2123" s="9">
        <f t="shared" si="334"/>
        <v>19.975000000000001</v>
      </c>
      <c r="R2123" s="9">
        <f t="shared" si="335"/>
        <v>14.125</v>
      </c>
      <c r="S2123" s="9">
        <f t="shared" si="336"/>
        <v>14.925000000000001</v>
      </c>
      <c r="T2123" s="9">
        <f t="shared" si="337"/>
        <v>16.625</v>
      </c>
      <c r="U2123" s="8">
        <f t="shared" si="338"/>
        <v>16.341666666666669</v>
      </c>
      <c r="V2123" s="8">
        <f t="shared" si="339"/>
        <v>16.412500000000001</v>
      </c>
    </row>
    <row r="2124" spans="1:22" ht="13.5" x14ac:dyDescent="0.25">
      <c r="A2124" s="3">
        <f>RSI!A2124</f>
        <v>45398</v>
      </c>
      <c r="B2124" s="2">
        <f>RSI!B2124</f>
        <v>7.09</v>
      </c>
      <c r="C2124" s="2">
        <f>RSI!I2124</f>
        <v>20.364132494507359</v>
      </c>
      <c r="D2124" s="2">
        <f>MACD!E2124</f>
        <v>0.35272078618164837</v>
      </c>
      <c r="E2124" s="2">
        <f>MACD!F2124</f>
        <v>0.1226662219400155</v>
      </c>
      <c r="F2124" s="2">
        <f>'Moving Avg'!D2124</f>
        <v>7.168000000000001</v>
      </c>
      <c r="G2124" s="2">
        <f>'Moving Avg'!F2124</f>
        <v>7.6989999999999998</v>
      </c>
      <c r="H2124" s="2">
        <f>'Moving Avg'!G2124</f>
        <v>7.6048000000000027</v>
      </c>
      <c r="I2124" s="2">
        <f>'Moving Avg'!H2124</f>
        <v>9.1739000000000033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  <c r="M2124" s="8">
        <f t="shared" si="330"/>
        <v>50</v>
      </c>
      <c r="N2124" s="8">
        <f t="shared" si="331"/>
        <v>0</v>
      </c>
      <c r="O2124" s="8">
        <f t="shared" si="332"/>
        <v>0</v>
      </c>
      <c r="P2124" s="8">
        <f t="shared" si="333"/>
        <v>16.5</v>
      </c>
      <c r="Q2124" s="9">
        <f t="shared" si="334"/>
        <v>19.975000000000001</v>
      </c>
      <c r="R2124" s="9">
        <f t="shared" si="335"/>
        <v>14.125</v>
      </c>
      <c r="S2124" s="9">
        <f t="shared" si="336"/>
        <v>14.925000000000001</v>
      </c>
      <c r="T2124" s="9">
        <f t="shared" si="337"/>
        <v>16.625</v>
      </c>
      <c r="U2124" s="8">
        <f t="shared" si="338"/>
        <v>16.341666666666669</v>
      </c>
      <c r="V2124" s="8">
        <f t="shared" si="339"/>
        <v>16.412500000000001</v>
      </c>
    </row>
    <row r="2125" spans="1:22" ht="13.5" x14ac:dyDescent="0.25">
      <c r="A2125" s="3">
        <f>RSI!A2125</f>
        <v>45399</v>
      </c>
      <c r="B2125" s="2">
        <f>RSI!B2125</f>
        <v>6.81</v>
      </c>
      <c r="C2125" s="2">
        <f>RSI!I2125</f>
        <v>15.347708561561319</v>
      </c>
      <c r="D2125" s="2">
        <f>MACD!E2125</f>
        <v>0.38061839617608673</v>
      </c>
      <c r="E2125" s="2">
        <f>MACD!F2125</f>
        <v>0.17425665678722974</v>
      </c>
      <c r="F2125" s="2">
        <f>'Moving Avg'!D2125</f>
        <v>7.05</v>
      </c>
      <c r="G2125" s="2">
        <f>'Moving Avg'!F2125</f>
        <v>7.6510000000000007</v>
      </c>
      <c r="H2125" s="2">
        <f>'Moving Avg'!G2125</f>
        <v>7.5900000000000034</v>
      </c>
      <c r="I2125" s="2">
        <f>'Moving Avg'!H2125</f>
        <v>9.1557000000000031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  <c r="M2125" s="8">
        <f t="shared" si="330"/>
        <v>50</v>
      </c>
      <c r="N2125" s="8">
        <f t="shared" si="331"/>
        <v>0</v>
      </c>
      <c r="O2125" s="8">
        <f t="shared" si="332"/>
        <v>0</v>
      </c>
      <c r="P2125" s="8">
        <f t="shared" si="333"/>
        <v>16.5</v>
      </c>
      <c r="Q2125" s="9">
        <f t="shared" si="334"/>
        <v>19.975000000000001</v>
      </c>
      <c r="R2125" s="9">
        <f t="shared" si="335"/>
        <v>14.125</v>
      </c>
      <c r="S2125" s="9">
        <f t="shared" si="336"/>
        <v>14.925000000000001</v>
      </c>
      <c r="T2125" s="9">
        <f t="shared" si="337"/>
        <v>16.625</v>
      </c>
      <c r="U2125" s="8">
        <f t="shared" si="338"/>
        <v>16.341666666666669</v>
      </c>
      <c r="V2125" s="8">
        <f t="shared" si="339"/>
        <v>16.412500000000001</v>
      </c>
    </row>
    <row r="2126" spans="1:22" ht="13.5" x14ac:dyDescent="0.25">
      <c r="A2126" s="3">
        <f>RSI!A2126</f>
        <v>45400</v>
      </c>
      <c r="B2126" s="2">
        <f>RSI!B2126</f>
        <v>6.81</v>
      </c>
      <c r="C2126" s="2">
        <f>RSI!I2126</f>
        <v>15.347708561561319</v>
      </c>
      <c r="D2126" s="2">
        <f>MACD!E2126</f>
        <v>0.40885021715547776</v>
      </c>
      <c r="E2126" s="2">
        <f>MACD!F2126</f>
        <v>0.22117536886087935</v>
      </c>
      <c r="F2126" s="2">
        <f>'Moving Avg'!D2126</f>
        <v>6.9879999999999995</v>
      </c>
      <c r="G2126" s="2">
        <f>'Moving Avg'!F2126</f>
        <v>7.6029999999999998</v>
      </c>
      <c r="H2126" s="2">
        <f>'Moving Avg'!G2126</f>
        <v>7.5752000000000033</v>
      </c>
      <c r="I2126" s="2">
        <f>'Moving Avg'!H2126</f>
        <v>9.1375000000000028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  <c r="M2126" s="8">
        <f t="shared" si="330"/>
        <v>50</v>
      </c>
      <c r="N2126" s="8">
        <f t="shared" si="331"/>
        <v>0</v>
      </c>
      <c r="O2126" s="8">
        <f t="shared" si="332"/>
        <v>0</v>
      </c>
      <c r="P2126" s="8">
        <f t="shared" si="333"/>
        <v>16.5</v>
      </c>
      <c r="Q2126" s="9">
        <f t="shared" si="334"/>
        <v>19.975000000000001</v>
      </c>
      <c r="R2126" s="9">
        <f t="shared" si="335"/>
        <v>14.125</v>
      </c>
      <c r="S2126" s="9">
        <f t="shared" si="336"/>
        <v>14.925000000000001</v>
      </c>
      <c r="T2126" s="9">
        <f t="shared" si="337"/>
        <v>16.625</v>
      </c>
      <c r="U2126" s="8">
        <f t="shared" si="338"/>
        <v>16.341666666666669</v>
      </c>
      <c r="V2126" s="8">
        <f t="shared" si="339"/>
        <v>16.412500000000001</v>
      </c>
    </row>
    <row r="2127" spans="1:22" ht="13.5" x14ac:dyDescent="0.25">
      <c r="A2127" s="3">
        <f>RSI!A2127</f>
        <v>45401</v>
      </c>
      <c r="B2127" s="2">
        <f>RSI!B2127</f>
        <v>6.8</v>
      </c>
      <c r="C2127" s="2">
        <f>RSI!I2127</f>
        <v>15.192693312083648</v>
      </c>
      <c r="D2127" s="2">
        <f>MACD!E2127</f>
        <v>0.43776289493527898</v>
      </c>
      <c r="E2127" s="2">
        <f>MACD!F2127</f>
        <v>0.26449287407575928</v>
      </c>
      <c r="F2127" s="2">
        <f>'Moving Avg'!D2127</f>
        <v>6.9219999999999997</v>
      </c>
      <c r="G2127" s="2">
        <f>'Moving Avg'!F2127</f>
        <v>7.5545</v>
      </c>
      <c r="H2127" s="2">
        <f>'Moving Avg'!G2127</f>
        <v>7.561200000000003</v>
      </c>
      <c r="I2127" s="2">
        <f>'Moving Avg'!H2127</f>
        <v>9.1192500000000027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  <c r="M2127" s="8">
        <f t="shared" si="330"/>
        <v>50</v>
      </c>
      <c r="N2127" s="8">
        <f t="shared" si="331"/>
        <v>0</v>
      </c>
      <c r="O2127" s="8">
        <f t="shared" si="332"/>
        <v>0</v>
      </c>
      <c r="P2127" s="8">
        <f t="shared" si="333"/>
        <v>16.5</v>
      </c>
      <c r="Q2127" s="9">
        <f t="shared" si="334"/>
        <v>19.975000000000001</v>
      </c>
      <c r="R2127" s="9">
        <f t="shared" si="335"/>
        <v>14.125</v>
      </c>
      <c r="S2127" s="9">
        <f t="shared" si="336"/>
        <v>14.925000000000001</v>
      </c>
      <c r="T2127" s="9">
        <f t="shared" si="337"/>
        <v>16.625</v>
      </c>
      <c r="U2127" s="8">
        <f t="shared" si="338"/>
        <v>16.341666666666669</v>
      </c>
      <c r="V2127" s="8">
        <f t="shared" si="339"/>
        <v>16.412500000000001</v>
      </c>
    </row>
    <row r="2128" spans="1:22" ht="13.5" x14ac:dyDescent="0.25">
      <c r="A2128" s="3">
        <f>RSI!A2128</f>
        <v>45404</v>
      </c>
      <c r="B2128" s="2">
        <f>RSI!B2128</f>
        <v>6.79</v>
      </c>
      <c r="C2128" s="2">
        <f>RSI!I2128</f>
        <v>15.029218084888356</v>
      </c>
      <c r="D2128" s="2">
        <f>MACD!E2128</f>
        <v>0.46699347843871131</v>
      </c>
      <c r="E2128" s="2">
        <f>MACD!F2128</f>
        <v>0.30499299494834969</v>
      </c>
      <c r="F2128" s="2">
        <f>'Moving Avg'!D2128</f>
        <v>6.8599999999999994</v>
      </c>
      <c r="G2128" s="2">
        <f>'Moving Avg'!F2128</f>
        <v>7.5054999999999996</v>
      </c>
      <c r="H2128" s="2">
        <f>'Moving Avg'!G2128</f>
        <v>7.5470000000000041</v>
      </c>
      <c r="I2128" s="2">
        <f>'Moving Avg'!H2128</f>
        <v>9.1009500000000045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  <c r="M2128" s="8">
        <f t="shared" si="330"/>
        <v>50</v>
      </c>
      <c r="N2128" s="8">
        <f t="shared" si="331"/>
        <v>0</v>
      </c>
      <c r="O2128" s="8">
        <f t="shared" si="332"/>
        <v>0</v>
      </c>
      <c r="P2128" s="8">
        <f t="shared" si="333"/>
        <v>16.5</v>
      </c>
      <c r="Q2128" s="9">
        <f t="shared" si="334"/>
        <v>19.975000000000001</v>
      </c>
      <c r="R2128" s="9">
        <f t="shared" si="335"/>
        <v>14.125</v>
      </c>
      <c r="S2128" s="9">
        <f t="shared" si="336"/>
        <v>14.925000000000001</v>
      </c>
      <c r="T2128" s="9">
        <f t="shared" si="337"/>
        <v>16.625</v>
      </c>
      <c r="U2128" s="8">
        <f t="shared" si="338"/>
        <v>16.341666666666669</v>
      </c>
      <c r="V2128" s="8">
        <f t="shared" si="339"/>
        <v>16.412500000000001</v>
      </c>
    </row>
    <row r="2129" spans="1:22" ht="13.5" x14ac:dyDescent="0.25">
      <c r="A2129" s="3">
        <f>RSI!A2129</f>
        <v>45405</v>
      </c>
      <c r="B2129" s="2">
        <f>RSI!B2129</f>
        <v>6.79</v>
      </c>
      <c r="C2129" s="2">
        <f>RSI!I2129</f>
        <v>15.029218084888356</v>
      </c>
      <c r="D2129" s="2">
        <f>MACD!E2129</f>
        <v>0.4939747791500757</v>
      </c>
      <c r="E2129" s="2">
        <f>MACD!F2129</f>
        <v>0.34278935178869491</v>
      </c>
      <c r="F2129" s="2">
        <f>'Moving Avg'!D2129</f>
        <v>6.8</v>
      </c>
      <c r="G2129" s="2">
        <f>'Moving Avg'!F2129</f>
        <v>7.4565000000000001</v>
      </c>
      <c r="H2129" s="2">
        <f>'Moving Avg'!G2129</f>
        <v>7.5338000000000047</v>
      </c>
      <c r="I2129" s="2">
        <f>'Moving Avg'!H2129</f>
        <v>9.0826500000000028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  <c r="M2129" s="8">
        <f t="shared" si="330"/>
        <v>50</v>
      </c>
      <c r="N2129" s="8">
        <f t="shared" si="331"/>
        <v>0</v>
      </c>
      <c r="O2129" s="8">
        <f t="shared" si="332"/>
        <v>0</v>
      </c>
      <c r="P2129" s="8">
        <f t="shared" si="333"/>
        <v>16.5</v>
      </c>
      <c r="Q2129" s="9">
        <f t="shared" si="334"/>
        <v>19.975000000000001</v>
      </c>
      <c r="R2129" s="9">
        <f t="shared" si="335"/>
        <v>14.125</v>
      </c>
      <c r="S2129" s="9">
        <f t="shared" si="336"/>
        <v>14.925000000000001</v>
      </c>
      <c r="T2129" s="9">
        <f t="shared" si="337"/>
        <v>16.625</v>
      </c>
      <c r="U2129" s="8">
        <f t="shared" si="338"/>
        <v>16.341666666666669</v>
      </c>
      <c r="V2129" s="8">
        <f t="shared" si="339"/>
        <v>16.412500000000001</v>
      </c>
    </row>
    <row r="2130" spans="1:22" ht="13.5" x14ac:dyDescent="0.25">
      <c r="A2130" s="3">
        <f>RSI!A2130</f>
        <v>45406</v>
      </c>
      <c r="B2130" s="2">
        <f>RSI!B2130</f>
        <v>6.51</v>
      </c>
      <c r="C2130" s="2">
        <f>RSI!I2130</f>
        <v>11.137560288743629</v>
      </c>
      <c r="D2130" s="2">
        <f>MACD!E2130</f>
        <v>0.48874389191083001</v>
      </c>
      <c r="E2130" s="2">
        <f>MACD!F2130</f>
        <v>0.37198025981312194</v>
      </c>
      <c r="F2130" s="2">
        <f>'Moving Avg'!D2130</f>
        <v>6.7399999999999993</v>
      </c>
      <c r="G2130" s="2">
        <f>'Moving Avg'!F2130</f>
        <v>7.3764999999999983</v>
      </c>
      <c r="H2130" s="2">
        <f>'Moving Avg'!G2130</f>
        <v>7.5150000000000041</v>
      </c>
      <c r="I2130" s="2">
        <f>'Moving Avg'!H2130</f>
        <v>9.0629500000000043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  <c r="M2130" s="8">
        <f t="shared" si="330"/>
        <v>50</v>
      </c>
      <c r="N2130" s="8">
        <f t="shared" si="331"/>
        <v>0</v>
      </c>
      <c r="O2130" s="8">
        <f t="shared" si="332"/>
        <v>0</v>
      </c>
      <c r="P2130" s="8">
        <f t="shared" si="333"/>
        <v>16.5</v>
      </c>
      <c r="Q2130" s="9">
        <f t="shared" si="334"/>
        <v>19.975000000000001</v>
      </c>
      <c r="R2130" s="9">
        <f t="shared" si="335"/>
        <v>14.125</v>
      </c>
      <c r="S2130" s="9">
        <f t="shared" si="336"/>
        <v>14.925000000000001</v>
      </c>
      <c r="T2130" s="9">
        <f t="shared" si="337"/>
        <v>16.625</v>
      </c>
      <c r="U2130" s="8">
        <f t="shared" si="338"/>
        <v>16.341666666666669</v>
      </c>
      <c r="V2130" s="8">
        <f t="shared" si="339"/>
        <v>16.412500000000001</v>
      </c>
    </row>
    <row r="2131" spans="1:22" ht="13.5" x14ac:dyDescent="0.25">
      <c r="A2131" s="3">
        <f>RSI!A2131</f>
        <v>45407</v>
      </c>
      <c r="B2131" s="2">
        <f>RSI!B2131</f>
        <v>6.41</v>
      </c>
      <c r="C2131" s="2">
        <f>RSI!I2131</f>
        <v>10.128810712464528</v>
      </c>
      <c r="D2131" s="2">
        <f>MACD!E2131</f>
        <v>0.45354882194377577</v>
      </c>
      <c r="E2131" s="2">
        <f>MACD!F2131</f>
        <v>0.38829397223925272</v>
      </c>
      <c r="F2131" s="2">
        <f>'Moving Avg'!D2131</f>
        <v>6.6599999999999993</v>
      </c>
      <c r="G2131" s="2">
        <f>'Moving Avg'!F2131</f>
        <v>7.2914999999999992</v>
      </c>
      <c r="H2131" s="2">
        <f>'Moving Avg'!G2131</f>
        <v>7.4942000000000037</v>
      </c>
      <c r="I2131" s="2">
        <f>'Moving Avg'!H2131</f>
        <v>9.0427500000000034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  <c r="M2131" s="8">
        <f t="shared" si="330"/>
        <v>50</v>
      </c>
      <c r="N2131" s="8">
        <f t="shared" si="331"/>
        <v>0</v>
      </c>
      <c r="O2131" s="8">
        <f t="shared" si="332"/>
        <v>0</v>
      </c>
      <c r="P2131" s="8">
        <f t="shared" si="333"/>
        <v>16.5</v>
      </c>
      <c r="Q2131" s="9">
        <f t="shared" si="334"/>
        <v>19.975000000000001</v>
      </c>
      <c r="R2131" s="9">
        <f t="shared" si="335"/>
        <v>14.125</v>
      </c>
      <c r="S2131" s="9">
        <f t="shared" si="336"/>
        <v>14.925000000000001</v>
      </c>
      <c r="T2131" s="9">
        <f t="shared" si="337"/>
        <v>16.625</v>
      </c>
      <c r="U2131" s="8">
        <f t="shared" si="338"/>
        <v>16.341666666666669</v>
      </c>
      <c r="V2131" s="8">
        <f t="shared" si="339"/>
        <v>16.412500000000001</v>
      </c>
    </row>
    <row r="2132" spans="1:22" ht="13.5" x14ac:dyDescent="0.25">
      <c r="A2132" s="3">
        <f>RSI!A2132</f>
        <v>45408</v>
      </c>
      <c r="B2132" s="2">
        <f>RSI!B2132</f>
        <v>6.41</v>
      </c>
      <c r="C2132" s="2">
        <f>RSI!I2132</f>
        <v>10.128810712464514</v>
      </c>
      <c r="D2132" s="2">
        <f>MACD!E2132</f>
        <v>0.43043531901296461</v>
      </c>
      <c r="E2132" s="2">
        <f>MACD!F2132</f>
        <v>0.39672224159399516</v>
      </c>
      <c r="F2132" s="2">
        <f>'Moving Avg'!D2132</f>
        <v>6.581999999999999</v>
      </c>
      <c r="G2132" s="2">
        <f>'Moving Avg'!F2132</f>
        <v>7.2065000000000001</v>
      </c>
      <c r="H2132" s="2">
        <f>'Moving Avg'!G2132</f>
        <v>7.4734000000000052</v>
      </c>
      <c r="I2132" s="2">
        <f>'Moving Avg'!H2132</f>
        <v>9.0228000000000037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  <c r="M2132" s="8">
        <f t="shared" si="330"/>
        <v>50</v>
      </c>
      <c r="N2132" s="8">
        <f t="shared" si="331"/>
        <v>0</v>
      </c>
      <c r="O2132" s="8">
        <f t="shared" si="332"/>
        <v>0</v>
      </c>
      <c r="P2132" s="8">
        <f t="shared" si="333"/>
        <v>16.5</v>
      </c>
      <c r="Q2132" s="9">
        <f t="shared" si="334"/>
        <v>19.975000000000001</v>
      </c>
      <c r="R2132" s="9">
        <f t="shared" si="335"/>
        <v>14.125</v>
      </c>
      <c r="S2132" s="9">
        <f t="shared" si="336"/>
        <v>14.925000000000001</v>
      </c>
      <c r="T2132" s="9">
        <f t="shared" si="337"/>
        <v>16.625</v>
      </c>
      <c r="U2132" s="8">
        <f t="shared" si="338"/>
        <v>16.341666666666669</v>
      </c>
      <c r="V2132" s="8">
        <f t="shared" si="339"/>
        <v>16.412500000000001</v>
      </c>
    </row>
    <row r="2133" spans="1:22" ht="13.5" x14ac:dyDescent="0.25">
      <c r="A2133" s="3">
        <f>RSI!A2133</f>
        <v>45411</v>
      </c>
      <c r="B2133" s="2">
        <f>RSI!B2133</f>
        <v>6.41</v>
      </c>
      <c r="C2133" s="2">
        <f>RSI!I2133</f>
        <v>10.128810712464514</v>
      </c>
      <c r="D2133" s="2">
        <f>MACD!E2133</f>
        <v>0.41101094698440388</v>
      </c>
      <c r="E2133" s="2">
        <f>MACD!F2133</f>
        <v>0.39957998267207695</v>
      </c>
      <c r="F2133" s="2">
        <f>'Moving Avg'!D2133</f>
        <v>6.5060000000000002</v>
      </c>
      <c r="G2133" s="2">
        <f>'Moving Avg'!F2133</f>
        <v>7.1215000000000002</v>
      </c>
      <c r="H2133" s="2">
        <f>'Moving Avg'!G2133</f>
        <v>7.4526000000000057</v>
      </c>
      <c r="I2133" s="2">
        <f>'Moving Avg'!H2133</f>
        <v>9.002850000000004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  <c r="M2133" s="8">
        <f t="shared" si="330"/>
        <v>50</v>
      </c>
      <c r="N2133" s="8">
        <f t="shared" si="331"/>
        <v>0</v>
      </c>
      <c r="O2133" s="8">
        <f t="shared" si="332"/>
        <v>0</v>
      </c>
      <c r="P2133" s="8">
        <f t="shared" si="333"/>
        <v>16.5</v>
      </c>
      <c r="Q2133" s="9">
        <f t="shared" si="334"/>
        <v>19.975000000000001</v>
      </c>
      <c r="R2133" s="9">
        <f t="shared" si="335"/>
        <v>14.125</v>
      </c>
      <c r="S2133" s="9">
        <f t="shared" si="336"/>
        <v>14.925000000000001</v>
      </c>
      <c r="T2133" s="9">
        <f t="shared" si="337"/>
        <v>16.625</v>
      </c>
      <c r="U2133" s="8">
        <f t="shared" si="338"/>
        <v>16.341666666666669</v>
      </c>
      <c r="V2133" s="8">
        <f t="shared" si="339"/>
        <v>16.412500000000001</v>
      </c>
    </row>
    <row r="2134" spans="1:22" ht="13.5" x14ac:dyDescent="0.25">
      <c r="A2134" s="3">
        <f>RSI!A2134</f>
        <v>45412</v>
      </c>
      <c r="B2134" s="2">
        <f>RSI!B2134</f>
        <v>6.41</v>
      </c>
      <c r="C2134" s="2">
        <f>RSI!I2134</f>
        <v>10.128810712464514</v>
      </c>
      <c r="D2134" s="2">
        <f>MACD!E2134</f>
        <v>0.39743332277986898</v>
      </c>
      <c r="E2134" s="2">
        <f>MACD!F2134</f>
        <v>0.39915065069363537</v>
      </c>
      <c r="F2134" s="2">
        <f>'Moving Avg'!D2134</f>
        <v>6.43</v>
      </c>
      <c r="G2134" s="2">
        <f>'Moving Avg'!F2134</f>
        <v>7.0365000000000011</v>
      </c>
      <c r="H2134" s="2">
        <f>'Moving Avg'!G2134</f>
        <v>7.4318000000000053</v>
      </c>
      <c r="I2134" s="2">
        <f>'Moving Avg'!H2134</f>
        <v>8.9826500000000031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  <c r="M2134" s="8">
        <f t="shared" si="330"/>
        <v>50</v>
      </c>
      <c r="N2134" s="8">
        <f t="shared" si="331"/>
        <v>45</v>
      </c>
      <c r="O2134" s="8">
        <f t="shared" si="332"/>
        <v>0</v>
      </c>
      <c r="P2134" s="8">
        <f t="shared" si="333"/>
        <v>16.5</v>
      </c>
      <c r="Q2134" s="9">
        <f t="shared" si="334"/>
        <v>35.725000000000001</v>
      </c>
      <c r="R2134" s="9">
        <f t="shared" si="335"/>
        <v>23.125</v>
      </c>
      <c r="S2134" s="9">
        <f t="shared" si="336"/>
        <v>21.675000000000001</v>
      </c>
      <c r="T2134" s="9">
        <f t="shared" si="337"/>
        <v>27.875</v>
      </c>
      <c r="U2134" s="8">
        <f t="shared" si="338"/>
        <v>26.841666666666669</v>
      </c>
      <c r="V2134" s="8">
        <f t="shared" si="339"/>
        <v>27.1</v>
      </c>
    </row>
    <row r="2135" spans="1:22" ht="13.5" x14ac:dyDescent="0.25">
      <c r="A2135" s="3">
        <f>RSI!A2135</f>
        <v>45414</v>
      </c>
      <c r="B2135" s="2">
        <f>RSI!B2135</f>
        <v>6.13</v>
      </c>
      <c r="C2135" s="2">
        <f>RSI!I2135</f>
        <v>7.5525771556938253</v>
      </c>
      <c r="D2135" s="2">
        <f>MACD!E2135</f>
        <v>0.36767953375603124</v>
      </c>
      <c r="E2135" s="2">
        <f>MACD!F2135</f>
        <v>0.39285642730611459</v>
      </c>
      <c r="F2135" s="2">
        <f>'Moving Avg'!D2135</f>
        <v>6.3540000000000001</v>
      </c>
      <c r="G2135" s="2">
        <f>'Moving Avg'!F2135</f>
        <v>6.9555000000000007</v>
      </c>
      <c r="H2135" s="2">
        <f>'Moving Avg'!G2135</f>
        <v>7.4054000000000055</v>
      </c>
      <c r="I2135" s="2">
        <f>'Moving Avg'!H2135</f>
        <v>8.9610500000000037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  <c r="M2135" s="8">
        <f t="shared" si="330"/>
        <v>50</v>
      </c>
      <c r="N2135" s="8">
        <f t="shared" si="331"/>
        <v>100</v>
      </c>
      <c r="O2135" s="8">
        <f t="shared" si="332"/>
        <v>0</v>
      </c>
      <c r="P2135" s="8">
        <f t="shared" si="333"/>
        <v>16.5</v>
      </c>
      <c r="Q2135" s="9">
        <f t="shared" si="334"/>
        <v>54.975000000000001</v>
      </c>
      <c r="R2135" s="9">
        <f t="shared" si="335"/>
        <v>34.125</v>
      </c>
      <c r="S2135" s="9">
        <f t="shared" si="336"/>
        <v>29.925000000000001</v>
      </c>
      <c r="T2135" s="9">
        <f t="shared" si="337"/>
        <v>41.625</v>
      </c>
      <c r="U2135" s="8">
        <f t="shared" si="338"/>
        <v>39.674999999999997</v>
      </c>
      <c r="V2135" s="8">
        <f t="shared" si="339"/>
        <v>40.162499999999994</v>
      </c>
    </row>
    <row r="2136" spans="1:22" ht="13.5" x14ac:dyDescent="0.25">
      <c r="A2136" s="3">
        <f>RSI!A2136</f>
        <v>45415</v>
      </c>
      <c r="B2136" s="2">
        <f>RSI!B2136</f>
        <v>5.9</v>
      </c>
      <c r="C2136" s="2">
        <f>RSI!I2136</f>
        <v>6.1653723720963853</v>
      </c>
      <c r="D2136" s="2">
        <f>MACD!E2136</f>
        <v>0.36496440521876927</v>
      </c>
      <c r="E2136" s="2">
        <f>MACD!F2136</f>
        <v>0.38727802288864555</v>
      </c>
      <c r="F2136" s="2">
        <f>'Moving Avg'!D2136</f>
        <v>6.2519999999999998</v>
      </c>
      <c r="G2136" s="2">
        <f>'Moving Avg'!F2136</f>
        <v>6.8630000000000013</v>
      </c>
      <c r="H2136" s="2">
        <f>'Moving Avg'!G2136</f>
        <v>7.3744000000000041</v>
      </c>
      <c r="I2136" s="2">
        <f>'Moving Avg'!H2136</f>
        <v>8.9383000000000035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  <c r="M2136" s="8">
        <f t="shared" si="330"/>
        <v>50</v>
      </c>
      <c r="N2136" s="8">
        <f t="shared" si="331"/>
        <v>100</v>
      </c>
      <c r="O2136" s="8">
        <f t="shared" si="332"/>
        <v>0</v>
      </c>
      <c r="P2136" s="8">
        <f t="shared" si="333"/>
        <v>16.5</v>
      </c>
      <c r="Q2136" s="9">
        <f t="shared" si="334"/>
        <v>54.975000000000001</v>
      </c>
      <c r="R2136" s="9">
        <f t="shared" si="335"/>
        <v>34.125</v>
      </c>
      <c r="S2136" s="9">
        <f t="shared" si="336"/>
        <v>29.925000000000001</v>
      </c>
      <c r="T2136" s="9">
        <f t="shared" si="337"/>
        <v>41.625</v>
      </c>
      <c r="U2136" s="8">
        <f t="shared" si="338"/>
        <v>39.674999999999997</v>
      </c>
      <c r="V2136" s="8">
        <f t="shared" si="339"/>
        <v>40.162499999999994</v>
      </c>
    </row>
    <row r="2137" spans="1:22" ht="13.5" x14ac:dyDescent="0.25">
      <c r="A2137" s="3">
        <f>RSI!A2137</f>
        <v>45418</v>
      </c>
      <c r="B2137" s="2">
        <f>RSI!B2137</f>
        <v>5.67</v>
      </c>
      <c r="C2137" s="2">
        <f>RSI!I2137</f>
        <v>5.1472394858187585</v>
      </c>
      <c r="D2137" s="2">
        <f>MACD!E2137</f>
        <v>0.38454697510873359</v>
      </c>
      <c r="E2137" s="2">
        <f>MACD!F2137</f>
        <v>0.38673181333266315</v>
      </c>
      <c r="F2137" s="2">
        <f>'Moving Avg'!D2137</f>
        <v>6.104000000000001</v>
      </c>
      <c r="G2137" s="2">
        <f>'Moving Avg'!F2137</f>
        <v>6.7589999999999986</v>
      </c>
      <c r="H2137" s="2">
        <f>'Moving Avg'!G2137</f>
        <v>7.3388000000000044</v>
      </c>
      <c r="I2137" s="2">
        <f>'Moving Avg'!H2137</f>
        <v>8.9144000000000059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  <c r="M2137" s="8">
        <f t="shared" si="330"/>
        <v>50</v>
      </c>
      <c r="N2137" s="8">
        <f t="shared" si="331"/>
        <v>45</v>
      </c>
      <c r="O2137" s="8">
        <f t="shared" si="332"/>
        <v>0</v>
      </c>
      <c r="P2137" s="8">
        <f t="shared" si="333"/>
        <v>16.5</v>
      </c>
      <c r="Q2137" s="9">
        <f t="shared" si="334"/>
        <v>35.725000000000001</v>
      </c>
      <c r="R2137" s="9">
        <f t="shared" si="335"/>
        <v>23.125</v>
      </c>
      <c r="S2137" s="9">
        <f t="shared" si="336"/>
        <v>21.675000000000001</v>
      </c>
      <c r="T2137" s="9">
        <f t="shared" si="337"/>
        <v>27.875</v>
      </c>
      <c r="U2137" s="8">
        <f t="shared" si="338"/>
        <v>26.841666666666669</v>
      </c>
      <c r="V2137" s="8">
        <f t="shared" si="339"/>
        <v>27.1</v>
      </c>
    </row>
    <row r="2138" spans="1:22" ht="13.5" x14ac:dyDescent="0.25">
      <c r="A2138" s="3">
        <f>RSI!A2138</f>
        <v>45419</v>
      </c>
      <c r="B2138" s="2">
        <f>RSI!B2138</f>
        <v>5.42</v>
      </c>
      <c r="C2138" s="2">
        <f>RSI!I2138</f>
        <v>4.3134333261270257</v>
      </c>
      <c r="D2138" s="2">
        <f>MACD!E2138</f>
        <v>0.42536469254265086</v>
      </c>
      <c r="E2138" s="2">
        <f>MACD!F2138</f>
        <v>0.3944583891746607</v>
      </c>
      <c r="F2138" s="2">
        <f>'Moving Avg'!D2138</f>
        <v>5.9060000000000006</v>
      </c>
      <c r="G2138" s="2">
        <f>'Moving Avg'!F2138</f>
        <v>6.6425000000000001</v>
      </c>
      <c r="H2138" s="2">
        <f>'Moving Avg'!G2138</f>
        <v>7.2982000000000049</v>
      </c>
      <c r="I2138" s="2">
        <f>'Moving Avg'!H2138</f>
        <v>8.8892500000000059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  <c r="M2138" s="8">
        <f t="shared" si="330"/>
        <v>50</v>
      </c>
      <c r="N2138" s="8">
        <f t="shared" si="331"/>
        <v>0</v>
      </c>
      <c r="O2138" s="8">
        <f t="shared" si="332"/>
        <v>0</v>
      </c>
      <c r="P2138" s="8">
        <f t="shared" si="333"/>
        <v>16.5</v>
      </c>
      <c r="Q2138" s="9">
        <f t="shared" si="334"/>
        <v>19.975000000000001</v>
      </c>
      <c r="R2138" s="9">
        <f t="shared" si="335"/>
        <v>14.125</v>
      </c>
      <c r="S2138" s="9">
        <f t="shared" si="336"/>
        <v>14.925000000000001</v>
      </c>
      <c r="T2138" s="9">
        <f t="shared" si="337"/>
        <v>16.625</v>
      </c>
      <c r="U2138" s="8">
        <f t="shared" si="338"/>
        <v>16.341666666666669</v>
      </c>
      <c r="V2138" s="8">
        <f t="shared" si="339"/>
        <v>16.412500000000001</v>
      </c>
    </row>
    <row r="2139" spans="1:22" ht="13.5" x14ac:dyDescent="0.25">
      <c r="A2139" s="3">
        <f>RSI!A2139</f>
        <v>45420</v>
      </c>
      <c r="B2139" s="2">
        <f>RSI!B2139</f>
        <v>5.42</v>
      </c>
      <c r="C2139" s="2">
        <f>RSI!I2139</f>
        <v>4.3134333261270257</v>
      </c>
      <c r="D2139" s="2">
        <f>MACD!E2139</f>
        <v>0.46810946041774226</v>
      </c>
      <c r="E2139" s="2">
        <f>MACD!F2139</f>
        <v>0.40918860342327701</v>
      </c>
      <c r="F2139" s="2">
        <f>'Moving Avg'!D2139</f>
        <v>5.7080000000000011</v>
      </c>
      <c r="G2139" s="2">
        <f>'Moving Avg'!F2139</f>
        <v>6.5265000000000004</v>
      </c>
      <c r="H2139" s="2">
        <f>'Moving Avg'!G2139</f>
        <v>7.2576000000000045</v>
      </c>
      <c r="I2139" s="2">
        <f>'Moving Avg'!H2139</f>
        <v>8.8641000000000059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  <c r="M2139" s="8">
        <f t="shared" si="330"/>
        <v>50</v>
      </c>
      <c r="N2139" s="8">
        <f t="shared" si="331"/>
        <v>0</v>
      </c>
      <c r="O2139" s="8">
        <f t="shared" si="332"/>
        <v>0</v>
      </c>
      <c r="P2139" s="8">
        <f t="shared" si="333"/>
        <v>16.5</v>
      </c>
      <c r="Q2139" s="9">
        <f t="shared" si="334"/>
        <v>19.975000000000001</v>
      </c>
      <c r="R2139" s="9">
        <f t="shared" si="335"/>
        <v>14.125</v>
      </c>
      <c r="S2139" s="9">
        <f t="shared" si="336"/>
        <v>14.925000000000001</v>
      </c>
      <c r="T2139" s="9">
        <f t="shared" si="337"/>
        <v>16.625</v>
      </c>
      <c r="U2139" s="8">
        <f t="shared" si="338"/>
        <v>16.341666666666669</v>
      </c>
      <c r="V2139" s="8">
        <f t="shared" si="339"/>
        <v>16.412500000000001</v>
      </c>
    </row>
    <row r="2140" spans="1:22" ht="13.5" x14ac:dyDescent="0.25">
      <c r="A2140" s="3">
        <f>RSI!A2140</f>
        <v>45421</v>
      </c>
      <c r="B2140" s="2">
        <f>RSI!B2140</f>
        <v>5.42</v>
      </c>
      <c r="C2140" s="2">
        <f>RSI!I2140</f>
        <v>4.3134333261270257</v>
      </c>
      <c r="D2140" s="2">
        <f>MACD!E2140</f>
        <v>0.46879998270828072</v>
      </c>
      <c r="E2140" s="2">
        <f>MACD!F2140</f>
        <v>0.42111087928027779</v>
      </c>
      <c r="F2140" s="2">
        <f>'Moving Avg'!D2140</f>
        <v>5.5660000000000007</v>
      </c>
      <c r="G2140" s="2">
        <f>'Moving Avg'!F2140</f>
        <v>6.4274999999999993</v>
      </c>
      <c r="H2140" s="2">
        <f>'Moving Avg'!G2140</f>
        <v>7.217000000000005</v>
      </c>
      <c r="I2140" s="2">
        <f>'Moving Avg'!H2140</f>
        <v>8.8389500000000059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0"/>
        <v>50</v>
      </c>
      <c r="N2140" s="8">
        <f t="shared" si="331"/>
        <v>0</v>
      </c>
      <c r="O2140" s="8">
        <f t="shared" si="332"/>
        <v>0</v>
      </c>
      <c r="P2140" s="8">
        <f t="shared" si="333"/>
        <v>16.5</v>
      </c>
      <c r="Q2140" s="9">
        <f t="shared" si="334"/>
        <v>19.975000000000001</v>
      </c>
      <c r="R2140" s="9">
        <f t="shared" si="335"/>
        <v>14.125</v>
      </c>
      <c r="S2140" s="9">
        <f t="shared" si="336"/>
        <v>14.925000000000001</v>
      </c>
      <c r="T2140" s="9">
        <f t="shared" si="337"/>
        <v>16.625</v>
      </c>
      <c r="U2140" s="8">
        <f t="shared" si="338"/>
        <v>16.341666666666669</v>
      </c>
      <c r="V2140" s="8">
        <f t="shared" si="339"/>
        <v>16.412500000000001</v>
      </c>
    </row>
    <row r="2141" spans="1:22" ht="13.5" x14ac:dyDescent="0.25">
      <c r="A2141" s="3">
        <f>RSI!A2141</f>
        <v>45422</v>
      </c>
      <c r="B2141" s="2">
        <f>RSI!B2141</f>
        <v>5.42</v>
      </c>
      <c r="C2141" s="2">
        <f>RSI!I2141</f>
        <v>4.3134333261270257</v>
      </c>
      <c r="D2141" s="2">
        <f>MACD!E2141</f>
        <v>0.46103557729251143</v>
      </c>
      <c r="E2141" s="2">
        <f>MACD!F2141</f>
        <v>0.42909581888272458</v>
      </c>
      <c r="F2141" s="2">
        <f>'Moving Avg'!D2141</f>
        <v>5.4700000000000006</v>
      </c>
      <c r="G2141" s="2">
        <f>'Moving Avg'!F2141</f>
        <v>6.3424999999999994</v>
      </c>
      <c r="H2141" s="2">
        <f>'Moving Avg'!G2141</f>
        <v>7.1764000000000046</v>
      </c>
      <c r="I2141" s="2">
        <f>'Moving Avg'!H2141</f>
        <v>8.8138000000000059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  <c r="M2141" s="8">
        <f t="shared" si="330"/>
        <v>50</v>
      </c>
      <c r="N2141" s="8">
        <f t="shared" si="331"/>
        <v>0</v>
      </c>
      <c r="O2141" s="8">
        <f t="shared" si="332"/>
        <v>0</v>
      </c>
      <c r="P2141" s="8">
        <f t="shared" si="333"/>
        <v>16.5</v>
      </c>
      <c r="Q2141" s="9">
        <f t="shared" si="334"/>
        <v>19.975000000000001</v>
      </c>
      <c r="R2141" s="9">
        <f t="shared" si="335"/>
        <v>14.125</v>
      </c>
      <c r="S2141" s="9">
        <f t="shared" si="336"/>
        <v>14.925000000000001</v>
      </c>
      <c r="T2141" s="9">
        <f t="shared" si="337"/>
        <v>16.625</v>
      </c>
      <c r="U2141" s="8">
        <f t="shared" si="338"/>
        <v>16.341666666666669</v>
      </c>
      <c r="V2141" s="8">
        <f t="shared" si="339"/>
        <v>16.412500000000001</v>
      </c>
    </row>
    <row r="2142" spans="1:22" ht="13.5" x14ac:dyDescent="0.25">
      <c r="A2142" s="3">
        <f>RSI!A2142</f>
        <v>45425</v>
      </c>
      <c r="B2142" s="2">
        <f>RSI!B2142</f>
        <v>5.44</v>
      </c>
      <c r="C2142" s="2">
        <f>RSI!I2142</f>
        <v>5.9527599771975872</v>
      </c>
      <c r="D2142" s="2">
        <f>MACD!E2142</f>
        <v>0.45949895678394537</v>
      </c>
      <c r="E2142" s="2">
        <f>MACD!F2142</f>
        <v>0.43517644646296871</v>
      </c>
      <c r="F2142" s="2">
        <f>'Moving Avg'!D2142</f>
        <v>5.4240000000000004</v>
      </c>
      <c r="G2142" s="2">
        <f>'Moving Avg'!F2142</f>
        <v>6.258</v>
      </c>
      <c r="H2142" s="2">
        <f>'Moving Avg'!G2142</f>
        <v>7.136200000000005</v>
      </c>
      <c r="I2142" s="2">
        <f>'Moving Avg'!H2142</f>
        <v>8.7887500000000074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0"/>
        <v>50</v>
      </c>
      <c r="N2142" s="8">
        <f t="shared" si="331"/>
        <v>0</v>
      </c>
      <c r="O2142" s="8">
        <f t="shared" si="332"/>
        <v>0</v>
      </c>
      <c r="P2142" s="8">
        <f t="shared" si="333"/>
        <v>16.5</v>
      </c>
      <c r="Q2142" s="9">
        <f t="shared" si="334"/>
        <v>19.975000000000001</v>
      </c>
      <c r="R2142" s="9">
        <f t="shared" si="335"/>
        <v>14.125</v>
      </c>
      <c r="S2142" s="9">
        <f t="shared" si="336"/>
        <v>14.925000000000001</v>
      </c>
      <c r="T2142" s="9">
        <f t="shared" si="337"/>
        <v>16.625</v>
      </c>
      <c r="U2142" s="8">
        <f t="shared" si="338"/>
        <v>16.341666666666669</v>
      </c>
      <c r="V2142" s="8">
        <f t="shared" si="339"/>
        <v>16.412500000000001</v>
      </c>
    </row>
    <row r="2143" spans="1:22" ht="13.5" x14ac:dyDescent="0.25">
      <c r="A2143" s="3">
        <f>RSI!A2143</f>
        <v>45426</v>
      </c>
      <c r="B2143" s="2">
        <f>RSI!B2143</f>
        <v>5.44</v>
      </c>
      <c r="C2143" s="2">
        <f>RSI!I2143</f>
        <v>5.9527599771975872</v>
      </c>
      <c r="D2143" s="2">
        <f>MACD!E2143</f>
        <v>0.46411272753325772</v>
      </c>
      <c r="E2143" s="2">
        <f>MACD!F2143</f>
        <v>0.4409637026770265</v>
      </c>
      <c r="F2143" s="2">
        <f>'Moving Avg'!D2143</f>
        <v>5.4279999999999999</v>
      </c>
      <c r="G2143" s="2">
        <f>'Moving Avg'!F2143</f>
        <v>6.1749999999999989</v>
      </c>
      <c r="H2143" s="2">
        <f>'Moving Avg'!G2143</f>
        <v>7.0940000000000047</v>
      </c>
      <c r="I2143" s="2">
        <f>'Moving Avg'!H2143</f>
        <v>8.7637000000000054</v>
      </c>
      <c r="J2143" s="6" t="str">
        <f>OBV!F2143</f>
        <v>BULLISH</v>
      </c>
      <c r="K2143" s="6" t="str">
        <f>OBV!G2143</f>
        <v>NEUTRAL</v>
      </c>
      <c r="L2143" s="6" t="str">
        <f>OBV!H2143</f>
        <v>CONFIRMED BULLISH</v>
      </c>
      <c r="M2143" s="8">
        <f t="shared" si="330"/>
        <v>50</v>
      </c>
      <c r="N2143" s="8">
        <f t="shared" si="331"/>
        <v>0</v>
      </c>
      <c r="O2143" s="8">
        <f t="shared" si="332"/>
        <v>0</v>
      </c>
      <c r="P2143" s="8">
        <f t="shared" si="333"/>
        <v>83.5</v>
      </c>
      <c r="Q2143" s="9">
        <f t="shared" si="334"/>
        <v>30.024999999999999</v>
      </c>
      <c r="R2143" s="9">
        <f t="shared" si="335"/>
        <v>30.875</v>
      </c>
      <c r="S2143" s="9">
        <f t="shared" si="336"/>
        <v>45.075000000000003</v>
      </c>
      <c r="T2143" s="9">
        <f t="shared" si="337"/>
        <v>33.375</v>
      </c>
      <c r="U2143" s="8">
        <f t="shared" si="338"/>
        <v>35.324999999999996</v>
      </c>
      <c r="V2143" s="8">
        <f t="shared" si="339"/>
        <v>34.837499999999999</v>
      </c>
    </row>
    <row r="2144" spans="1:22" ht="13.5" x14ac:dyDescent="0.25">
      <c r="A2144" s="3">
        <f>RSI!A2144</f>
        <v>45427</v>
      </c>
      <c r="B2144" s="2">
        <f>RSI!B2144</f>
        <v>5.44</v>
      </c>
      <c r="C2144" s="2">
        <f>RSI!I2144</f>
        <v>5.9527599771975872</v>
      </c>
      <c r="D2144" s="2">
        <f>MACD!E2144</f>
        <v>0.47349260230798063</v>
      </c>
      <c r="E2144" s="2">
        <f>MACD!F2144</f>
        <v>0.44746948260321739</v>
      </c>
      <c r="F2144" s="2">
        <f>'Moving Avg'!D2144</f>
        <v>5.4320000000000004</v>
      </c>
      <c r="G2144" s="2">
        <f>'Moving Avg'!F2144</f>
        <v>6.0924999999999994</v>
      </c>
      <c r="H2144" s="2">
        <f>'Moving Avg'!G2144</f>
        <v>7.0518000000000036</v>
      </c>
      <c r="I2144" s="2">
        <f>'Moving Avg'!H2144</f>
        <v>8.7386500000000069</v>
      </c>
      <c r="J2144" s="6" t="str">
        <f>OBV!F2144</f>
        <v>BULLISH</v>
      </c>
      <c r="K2144" s="6" t="str">
        <f>OBV!G2144</f>
        <v>NEUTRAL</v>
      </c>
      <c r="L2144" s="6" t="str">
        <f>OBV!H2144</f>
        <v>CONFIRMED BULLISH</v>
      </c>
      <c r="M2144" s="8">
        <f t="shared" si="330"/>
        <v>50</v>
      </c>
      <c r="N2144" s="8">
        <f t="shared" si="331"/>
        <v>0</v>
      </c>
      <c r="O2144" s="8">
        <f t="shared" si="332"/>
        <v>0</v>
      </c>
      <c r="P2144" s="8">
        <f t="shared" si="333"/>
        <v>83.5</v>
      </c>
      <c r="Q2144" s="9">
        <f t="shared" si="334"/>
        <v>30.024999999999999</v>
      </c>
      <c r="R2144" s="9">
        <f t="shared" si="335"/>
        <v>30.875</v>
      </c>
      <c r="S2144" s="9">
        <f t="shared" si="336"/>
        <v>45.075000000000003</v>
      </c>
      <c r="T2144" s="9">
        <f t="shared" si="337"/>
        <v>33.375</v>
      </c>
      <c r="U2144" s="8">
        <f t="shared" si="338"/>
        <v>35.324999999999996</v>
      </c>
      <c r="V2144" s="8">
        <f t="shared" si="339"/>
        <v>34.837499999999999</v>
      </c>
    </row>
    <row r="2145" spans="1:22" ht="13.5" x14ac:dyDescent="0.25">
      <c r="A2145" s="3">
        <f>RSI!A2145</f>
        <v>45428</v>
      </c>
      <c r="B2145" s="2">
        <f>RSI!B2145</f>
        <v>5.44</v>
      </c>
      <c r="C2145" s="2">
        <f>RSI!I2145</f>
        <v>5.9527599771975872</v>
      </c>
      <c r="D2145" s="2">
        <f>MACD!E2145</f>
        <v>0.44342278793139034</v>
      </c>
      <c r="E2145" s="2">
        <f>MACD!F2145</f>
        <v>0.44666014366885204</v>
      </c>
      <c r="F2145" s="2">
        <f>'Moving Avg'!D2145</f>
        <v>5.4360000000000008</v>
      </c>
      <c r="G2145" s="2">
        <f>'Moving Avg'!F2145</f>
        <v>6.0239999999999991</v>
      </c>
      <c r="H2145" s="2">
        <f>'Moving Avg'!G2145</f>
        <v>7.0116000000000032</v>
      </c>
      <c r="I2145" s="2">
        <f>'Moving Avg'!H2145</f>
        <v>8.7136000000000067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  <c r="M2145" s="8">
        <f t="shared" si="330"/>
        <v>50</v>
      </c>
      <c r="N2145" s="8">
        <f t="shared" si="331"/>
        <v>45</v>
      </c>
      <c r="O2145" s="8">
        <f t="shared" si="332"/>
        <v>0</v>
      </c>
      <c r="P2145" s="8">
        <f t="shared" si="333"/>
        <v>83.5</v>
      </c>
      <c r="Q2145" s="9">
        <f t="shared" si="334"/>
        <v>45.774999999999999</v>
      </c>
      <c r="R2145" s="9">
        <f t="shared" si="335"/>
        <v>39.875</v>
      </c>
      <c r="S2145" s="9">
        <f t="shared" si="336"/>
        <v>51.825000000000003</v>
      </c>
      <c r="T2145" s="9">
        <f t="shared" si="337"/>
        <v>44.625</v>
      </c>
      <c r="U2145" s="8">
        <f t="shared" si="338"/>
        <v>45.82500000000001</v>
      </c>
      <c r="V2145" s="8">
        <f t="shared" si="339"/>
        <v>45.525000000000006</v>
      </c>
    </row>
    <row r="2146" spans="1:22" ht="13.5" x14ac:dyDescent="0.25">
      <c r="A2146" s="3">
        <f>RSI!A2146</f>
        <v>45429</v>
      </c>
      <c r="B2146" s="2">
        <f>RSI!B2146</f>
        <v>5.24</v>
      </c>
      <c r="C2146" s="2">
        <f>RSI!I2146</f>
        <v>4.8379212313818414</v>
      </c>
      <c r="D2146" s="2">
        <f>MACD!E2146</f>
        <v>0.40210401270265006</v>
      </c>
      <c r="E2146" s="2">
        <f>MACD!F2146</f>
        <v>0.43774891747561168</v>
      </c>
      <c r="F2146" s="2">
        <f>'Moving Avg'!D2146</f>
        <v>5.4</v>
      </c>
      <c r="G2146" s="2">
        <f>'Moving Avg'!F2146</f>
        <v>5.9454999999999991</v>
      </c>
      <c r="H2146" s="2">
        <f>'Moving Avg'!G2146</f>
        <v>6.9674000000000031</v>
      </c>
      <c r="I2146" s="2">
        <f>'Moving Avg'!H2146</f>
        <v>8.687550000000007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  <c r="M2146" s="8">
        <f t="shared" si="330"/>
        <v>50</v>
      </c>
      <c r="N2146" s="8">
        <f t="shared" si="331"/>
        <v>100</v>
      </c>
      <c r="O2146" s="8">
        <f t="shared" si="332"/>
        <v>0</v>
      </c>
      <c r="P2146" s="8">
        <f t="shared" si="333"/>
        <v>16.5</v>
      </c>
      <c r="Q2146" s="9">
        <f t="shared" si="334"/>
        <v>54.975000000000001</v>
      </c>
      <c r="R2146" s="9">
        <f t="shared" si="335"/>
        <v>34.125</v>
      </c>
      <c r="S2146" s="9">
        <f t="shared" si="336"/>
        <v>29.925000000000001</v>
      </c>
      <c r="T2146" s="9">
        <f t="shared" si="337"/>
        <v>41.625</v>
      </c>
      <c r="U2146" s="8">
        <f t="shared" si="338"/>
        <v>39.674999999999997</v>
      </c>
      <c r="V2146" s="8">
        <f t="shared" si="339"/>
        <v>40.162499999999994</v>
      </c>
    </row>
    <row r="2147" spans="1:22" ht="13.5" x14ac:dyDescent="0.25">
      <c r="A2147" s="3">
        <f>RSI!A2147</f>
        <v>45432</v>
      </c>
      <c r="B2147" s="2">
        <f>RSI!B2147</f>
        <v>5.24</v>
      </c>
      <c r="C2147" s="2">
        <f>RSI!I2147</f>
        <v>4.8379212313818414</v>
      </c>
      <c r="D2147" s="2">
        <f>MACD!E2147</f>
        <v>0.33728612313366391</v>
      </c>
      <c r="E2147" s="2">
        <f>MACD!F2147</f>
        <v>0.41765635860722217</v>
      </c>
      <c r="F2147" s="2">
        <f>'Moving Avg'!D2147</f>
        <v>5.3600000000000012</v>
      </c>
      <c r="G2147" s="2">
        <f>'Moving Avg'!F2147</f>
        <v>5.8674999999999988</v>
      </c>
      <c r="H2147" s="2">
        <f>'Moving Avg'!G2147</f>
        <v>6.9232000000000014</v>
      </c>
      <c r="I2147" s="2">
        <f>'Moving Avg'!H2147</f>
        <v>8.6615000000000073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  <c r="M2147" s="8">
        <f t="shared" si="330"/>
        <v>50</v>
      </c>
      <c r="N2147" s="8">
        <f t="shared" si="331"/>
        <v>100</v>
      </c>
      <c r="O2147" s="8">
        <f t="shared" si="332"/>
        <v>0</v>
      </c>
      <c r="P2147" s="8">
        <f t="shared" si="333"/>
        <v>16.5</v>
      </c>
      <c r="Q2147" s="9">
        <f t="shared" si="334"/>
        <v>54.975000000000001</v>
      </c>
      <c r="R2147" s="9">
        <f t="shared" si="335"/>
        <v>34.125</v>
      </c>
      <c r="S2147" s="9">
        <f t="shared" si="336"/>
        <v>29.925000000000001</v>
      </c>
      <c r="T2147" s="9">
        <f t="shared" si="337"/>
        <v>41.625</v>
      </c>
      <c r="U2147" s="8">
        <f t="shared" si="338"/>
        <v>39.674999999999997</v>
      </c>
      <c r="V2147" s="8">
        <f t="shared" si="339"/>
        <v>40.162499999999994</v>
      </c>
    </row>
    <row r="2148" spans="1:22" ht="13.5" x14ac:dyDescent="0.25">
      <c r="A2148" s="3">
        <f>RSI!A2148</f>
        <v>45433</v>
      </c>
      <c r="B2148" s="2">
        <f>RSI!B2148</f>
        <v>5.24</v>
      </c>
      <c r="C2148" s="2">
        <f>RSI!I2148</f>
        <v>4.8379212313818414</v>
      </c>
      <c r="D2148" s="2">
        <f>MACD!E2148</f>
        <v>0.24909790625615447</v>
      </c>
      <c r="E2148" s="2">
        <f>MACD!F2148</f>
        <v>0.38394466813700867</v>
      </c>
      <c r="F2148" s="2">
        <f>'Moving Avg'!D2148</f>
        <v>5.32</v>
      </c>
      <c r="G2148" s="2">
        <f>'Moving Avg'!F2148</f>
        <v>5.7899999999999991</v>
      </c>
      <c r="H2148" s="2">
        <f>'Moving Avg'!G2148</f>
        <v>6.8724000000000016</v>
      </c>
      <c r="I2148" s="2">
        <f>'Moving Avg'!H2148</f>
        <v>8.6354500000000058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  <c r="M2148" s="8">
        <f t="shared" si="330"/>
        <v>50</v>
      </c>
      <c r="N2148" s="8">
        <f t="shared" si="331"/>
        <v>100</v>
      </c>
      <c r="O2148" s="8">
        <f t="shared" si="332"/>
        <v>0</v>
      </c>
      <c r="P2148" s="8">
        <f t="shared" si="333"/>
        <v>16.5</v>
      </c>
      <c r="Q2148" s="9">
        <f t="shared" si="334"/>
        <v>54.975000000000001</v>
      </c>
      <c r="R2148" s="9">
        <f t="shared" si="335"/>
        <v>34.125</v>
      </c>
      <c r="S2148" s="9">
        <f t="shared" si="336"/>
        <v>29.925000000000001</v>
      </c>
      <c r="T2148" s="9">
        <f t="shared" si="337"/>
        <v>41.625</v>
      </c>
      <c r="U2148" s="8">
        <f t="shared" si="338"/>
        <v>39.674999999999997</v>
      </c>
      <c r="V2148" s="8">
        <f t="shared" si="339"/>
        <v>40.162499999999994</v>
      </c>
    </row>
    <row r="2149" spans="1:22" ht="13.5" x14ac:dyDescent="0.25">
      <c r="A2149" s="3">
        <f>RSI!A2149</f>
        <v>45434</v>
      </c>
      <c r="B2149" s="2">
        <f>RSI!B2149</f>
        <v>5.24</v>
      </c>
      <c r="C2149" s="2">
        <f>RSI!I2149</f>
        <v>4.8379212313818414</v>
      </c>
      <c r="D2149" s="2">
        <f>MACD!E2149</f>
        <v>0.17921713341757961</v>
      </c>
      <c r="E2149" s="2">
        <f>MACD!F2149</f>
        <v>0.3429991611931229</v>
      </c>
      <c r="F2149" s="2">
        <f>'Moving Avg'!D2149</f>
        <v>5.2799999999999994</v>
      </c>
      <c r="G2149" s="2">
        <f>'Moving Avg'!F2149</f>
        <v>5.7124999999999986</v>
      </c>
      <c r="H2149" s="2">
        <f>'Moving Avg'!G2149</f>
        <v>6.821600000000001</v>
      </c>
      <c r="I2149" s="2">
        <f>'Moving Avg'!H2149</f>
        <v>8.6094000000000062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  <c r="M2149" s="8">
        <f t="shared" si="330"/>
        <v>50</v>
      </c>
      <c r="N2149" s="8">
        <f t="shared" si="331"/>
        <v>100</v>
      </c>
      <c r="O2149" s="8">
        <f t="shared" si="332"/>
        <v>0</v>
      </c>
      <c r="P2149" s="8">
        <f t="shared" si="333"/>
        <v>16.5</v>
      </c>
      <c r="Q2149" s="9">
        <f t="shared" si="334"/>
        <v>54.975000000000001</v>
      </c>
      <c r="R2149" s="9">
        <f t="shared" si="335"/>
        <v>34.125</v>
      </c>
      <c r="S2149" s="9">
        <f t="shared" si="336"/>
        <v>29.925000000000001</v>
      </c>
      <c r="T2149" s="9">
        <f t="shared" si="337"/>
        <v>41.625</v>
      </c>
      <c r="U2149" s="8">
        <f t="shared" si="338"/>
        <v>39.674999999999997</v>
      </c>
      <c r="V2149" s="8">
        <f t="shared" si="339"/>
        <v>40.162499999999994</v>
      </c>
    </row>
    <row r="2150" spans="1:22" ht="13.5" x14ac:dyDescent="0.25">
      <c r="A2150" s="3">
        <f>RSI!A2150</f>
        <v>45435</v>
      </c>
      <c r="B2150" s="2">
        <f>RSI!B2150</f>
        <v>5.24</v>
      </c>
      <c r="C2150" s="2">
        <f>RSI!I2150</f>
        <v>4.8379212313818414</v>
      </c>
      <c r="D2150" s="2">
        <f>MACD!E2150</f>
        <v>0.12447616172447873</v>
      </c>
      <c r="E2150" s="2">
        <f>MACD!F2150</f>
        <v>0.29929456129939408</v>
      </c>
      <c r="F2150" s="2">
        <f>'Moving Avg'!D2150</f>
        <v>5.24</v>
      </c>
      <c r="G2150" s="2">
        <f>'Moving Avg'!F2150</f>
        <v>5.6489999999999991</v>
      </c>
      <c r="H2150" s="2">
        <f>'Moving Avg'!G2150</f>
        <v>6.7710000000000017</v>
      </c>
      <c r="I2150" s="2">
        <f>'Moving Avg'!H2150</f>
        <v>8.5833500000000065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  <c r="M2150" s="8">
        <f t="shared" si="330"/>
        <v>50</v>
      </c>
      <c r="N2150" s="8">
        <f t="shared" si="331"/>
        <v>100</v>
      </c>
      <c r="O2150" s="8">
        <f t="shared" si="332"/>
        <v>0</v>
      </c>
      <c r="P2150" s="8">
        <f t="shared" si="333"/>
        <v>16.5</v>
      </c>
      <c r="Q2150" s="9">
        <f t="shared" si="334"/>
        <v>54.975000000000001</v>
      </c>
      <c r="R2150" s="9">
        <f t="shared" si="335"/>
        <v>34.125</v>
      </c>
      <c r="S2150" s="9">
        <f t="shared" si="336"/>
        <v>29.925000000000001</v>
      </c>
      <c r="T2150" s="9">
        <f t="shared" si="337"/>
        <v>41.625</v>
      </c>
      <c r="U2150" s="8">
        <f t="shared" si="338"/>
        <v>39.674999999999997</v>
      </c>
      <c r="V2150" s="8">
        <f t="shared" si="339"/>
        <v>40.162499999999994</v>
      </c>
    </row>
    <row r="2151" spans="1:22" ht="13.5" x14ac:dyDescent="0.25">
      <c r="A2151" s="3">
        <f>RSI!A2151</f>
        <v>45436</v>
      </c>
      <c r="B2151" s="2">
        <f>RSI!B2151</f>
        <v>5.24</v>
      </c>
      <c r="C2151" s="2">
        <f>RSI!I2151</f>
        <v>4.8379212313818414</v>
      </c>
      <c r="D2151" s="2">
        <f>MACD!E2151</f>
        <v>8.222068633273949E-2</v>
      </c>
      <c r="E2151" s="2">
        <f>MACD!F2151</f>
        <v>0.25587978630606317</v>
      </c>
      <c r="F2151" s="2">
        <f>'Moving Avg'!D2151</f>
        <v>5.24</v>
      </c>
      <c r="G2151" s="2">
        <f>'Moving Avg'!F2151</f>
        <v>5.5904999999999987</v>
      </c>
      <c r="H2151" s="2">
        <f>'Moving Avg'!G2151</f>
        <v>6.7204000000000015</v>
      </c>
      <c r="I2151" s="2">
        <f>'Moving Avg'!H2151</f>
        <v>8.5573000000000068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  <c r="M2151" s="8">
        <f t="shared" si="330"/>
        <v>50</v>
      </c>
      <c r="N2151" s="8">
        <f t="shared" si="331"/>
        <v>100</v>
      </c>
      <c r="O2151" s="8">
        <f t="shared" si="332"/>
        <v>0</v>
      </c>
      <c r="P2151" s="8">
        <f t="shared" si="333"/>
        <v>33</v>
      </c>
      <c r="Q2151" s="9">
        <f t="shared" si="334"/>
        <v>57.45</v>
      </c>
      <c r="R2151" s="9">
        <f t="shared" si="335"/>
        <v>38.25</v>
      </c>
      <c r="S2151" s="9">
        <f t="shared" si="336"/>
        <v>37.35</v>
      </c>
      <c r="T2151" s="9">
        <f t="shared" si="337"/>
        <v>45.75</v>
      </c>
      <c r="U2151" s="8">
        <f t="shared" si="338"/>
        <v>44.35</v>
      </c>
      <c r="V2151" s="8">
        <f t="shared" si="339"/>
        <v>44.7</v>
      </c>
    </row>
    <row r="2152" spans="1:22" ht="13.5" x14ac:dyDescent="0.25">
      <c r="A2152" s="3">
        <f>RSI!A2152</f>
        <v>45439</v>
      </c>
      <c r="B2152" s="2">
        <f>RSI!B2152</f>
        <v>5.24</v>
      </c>
      <c r="C2152" s="2">
        <f>RSI!I2152</f>
        <v>4.8379212313818414</v>
      </c>
      <c r="D2152" s="2">
        <f>MACD!E2152</f>
        <v>5.3305761893823522E-2</v>
      </c>
      <c r="E2152" s="2">
        <f>MACD!F2152</f>
        <v>0.21536498142361524</v>
      </c>
      <c r="F2152" s="2">
        <f>'Moving Avg'!D2152</f>
        <v>5.24</v>
      </c>
      <c r="G2152" s="2">
        <f>'Moving Avg'!F2152</f>
        <v>5.5319999999999983</v>
      </c>
      <c r="H2152" s="2">
        <f>'Moving Avg'!G2152</f>
        <v>6.6698000000000013</v>
      </c>
      <c r="I2152" s="2">
        <f>'Moving Avg'!H2152</f>
        <v>8.5312500000000071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  <c r="M2152" s="8">
        <f t="shared" si="330"/>
        <v>50</v>
      </c>
      <c r="N2152" s="8">
        <f t="shared" si="331"/>
        <v>100</v>
      </c>
      <c r="O2152" s="8">
        <f t="shared" si="332"/>
        <v>0</v>
      </c>
      <c r="P2152" s="8">
        <f t="shared" si="333"/>
        <v>33</v>
      </c>
      <c r="Q2152" s="9">
        <f t="shared" si="334"/>
        <v>57.45</v>
      </c>
      <c r="R2152" s="9">
        <f t="shared" si="335"/>
        <v>38.25</v>
      </c>
      <c r="S2152" s="9">
        <f t="shared" si="336"/>
        <v>37.35</v>
      </c>
      <c r="T2152" s="9">
        <f t="shared" si="337"/>
        <v>45.75</v>
      </c>
      <c r="U2152" s="8">
        <f t="shared" si="338"/>
        <v>44.35</v>
      </c>
      <c r="V2152" s="8">
        <f t="shared" si="339"/>
        <v>44.7</v>
      </c>
    </row>
    <row r="2153" spans="1:22" ht="13.5" x14ac:dyDescent="0.25">
      <c r="A2153" s="3">
        <f>RSI!A2153</f>
        <v>45440</v>
      </c>
      <c r="B2153" s="2">
        <f>RSI!B2153</f>
        <v>5.44</v>
      </c>
      <c r="C2153" s="2">
        <f>RSI!I2153</f>
        <v>27.612487667673321</v>
      </c>
      <c r="D2153" s="2">
        <f>MACD!E2153</f>
        <v>1.750853320927348E-2</v>
      </c>
      <c r="E2153" s="2">
        <f>MACD!F2153</f>
        <v>0.17579369178074691</v>
      </c>
      <c r="F2153" s="2">
        <f>'Moving Avg'!D2153</f>
        <v>5.28</v>
      </c>
      <c r="G2153" s="2">
        <f>'Moving Avg'!F2153</f>
        <v>5.4834999999999976</v>
      </c>
      <c r="H2153" s="2">
        <f>'Moving Avg'!G2153</f>
        <v>6.6232000000000006</v>
      </c>
      <c r="I2153" s="2">
        <f>'Moving Avg'!H2153</f>
        <v>8.5062000000000069</v>
      </c>
      <c r="J2153" s="6" t="str">
        <f>OBV!F2153</f>
        <v>BULLISH</v>
      </c>
      <c r="K2153" s="6" t="str">
        <f>OBV!G2153</f>
        <v>NEUTRAL</v>
      </c>
      <c r="L2153" s="6" t="str">
        <f>OBV!H2153</f>
        <v>CONFIRMED BULLISH</v>
      </c>
      <c r="M2153" s="8">
        <f t="shared" si="330"/>
        <v>50</v>
      </c>
      <c r="N2153" s="8">
        <f t="shared" si="331"/>
        <v>100</v>
      </c>
      <c r="O2153" s="8">
        <f t="shared" si="332"/>
        <v>0</v>
      </c>
      <c r="P2153" s="8">
        <f t="shared" si="333"/>
        <v>83.5</v>
      </c>
      <c r="Q2153" s="9">
        <f t="shared" si="334"/>
        <v>65.025000000000006</v>
      </c>
      <c r="R2153" s="9">
        <f t="shared" si="335"/>
        <v>50.875</v>
      </c>
      <c r="S2153" s="9">
        <f t="shared" si="336"/>
        <v>60.075000000000003</v>
      </c>
      <c r="T2153" s="9">
        <f t="shared" si="337"/>
        <v>58.375</v>
      </c>
      <c r="U2153" s="8">
        <f t="shared" si="338"/>
        <v>58.658333333333339</v>
      </c>
      <c r="V2153" s="8">
        <f t="shared" si="339"/>
        <v>58.587500000000006</v>
      </c>
    </row>
    <row r="2154" spans="1:22" ht="13.5" x14ac:dyDescent="0.25">
      <c r="A2154" s="3">
        <f>RSI!A2154</f>
        <v>45441</v>
      </c>
      <c r="B2154" s="2">
        <f>RSI!B2154</f>
        <v>5.44</v>
      </c>
      <c r="C2154" s="2">
        <f>RSI!I2154</f>
        <v>27.612487667673321</v>
      </c>
      <c r="D2154" s="2">
        <f>MACD!E2154</f>
        <v>-1.0737256024596853E-2</v>
      </c>
      <c r="E2154" s="2">
        <f>MACD!F2154</f>
        <v>0.13848750221967815</v>
      </c>
      <c r="F2154" s="2">
        <f>'Moving Avg'!D2154</f>
        <v>5.32</v>
      </c>
      <c r="G2154" s="2">
        <f>'Moving Avg'!F2154</f>
        <v>5.4349999999999978</v>
      </c>
      <c r="H2154" s="2">
        <f>'Moving Avg'!G2154</f>
        <v>6.5766</v>
      </c>
      <c r="I2154" s="2">
        <f>'Moving Avg'!H2154</f>
        <v>8.4811500000000084</v>
      </c>
      <c r="J2154" s="6" t="str">
        <f>OBV!F2154</f>
        <v>BULLISH</v>
      </c>
      <c r="K2154" s="6" t="str">
        <f>OBV!G2154</f>
        <v>NEUTRAL</v>
      </c>
      <c r="L2154" s="6" t="str">
        <f>OBV!H2154</f>
        <v>CONFIRMED BULLISH</v>
      </c>
      <c r="M2154" s="8">
        <f t="shared" si="330"/>
        <v>50</v>
      </c>
      <c r="N2154" s="8">
        <f t="shared" si="331"/>
        <v>100</v>
      </c>
      <c r="O2154" s="8">
        <f t="shared" si="332"/>
        <v>0</v>
      </c>
      <c r="P2154" s="8">
        <f t="shared" si="333"/>
        <v>83.5</v>
      </c>
      <c r="Q2154" s="9">
        <f t="shared" si="334"/>
        <v>65.025000000000006</v>
      </c>
      <c r="R2154" s="9">
        <f t="shared" si="335"/>
        <v>50.875</v>
      </c>
      <c r="S2154" s="9">
        <f t="shared" si="336"/>
        <v>60.075000000000003</v>
      </c>
      <c r="T2154" s="9">
        <f t="shared" si="337"/>
        <v>58.375</v>
      </c>
      <c r="U2154" s="8">
        <f t="shared" si="338"/>
        <v>58.658333333333339</v>
      </c>
      <c r="V2154" s="8">
        <f t="shared" si="339"/>
        <v>58.587500000000006</v>
      </c>
    </row>
    <row r="2155" spans="1:22" ht="13.5" x14ac:dyDescent="0.25">
      <c r="A2155" s="3">
        <f>RSI!A2155</f>
        <v>45442</v>
      </c>
      <c r="B2155" s="2">
        <f>RSI!B2155</f>
        <v>5.3</v>
      </c>
      <c r="C2155" s="2">
        <f>RSI!I2155</f>
        <v>23.120393726395577</v>
      </c>
      <c r="D2155" s="2">
        <f>MACD!E2155</f>
        <v>-2.2374415612105736E-2</v>
      </c>
      <c r="E2155" s="2">
        <f>MACD!F2155</f>
        <v>0.10631511865332138</v>
      </c>
      <c r="F2155" s="2">
        <f>'Moving Avg'!D2155</f>
        <v>5.3320000000000007</v>
      </c>
      <c r="G2155" s="2">
        <f>'Moving Avg'!F2155</f>
        <v>5.3934999999999977</v>
      </c>
      <c r="H2155" s="2">
        <f>'Moving Avg'!G2155</f>
        <v>6.5272000000000006</v>
      </c>
      <c r="I2155" s="2">
        <f>'Moving Avg'!H2155</f>
        <v>8.4554000000000062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  <c r="M2155" s="8">
        <f t="shared" si="330"/>
        <v>50</v>
      </c>
      <c r="N2155" s="8">
        <f t="shared" si="331"/>
        <v>100</v>
      </c>
      <c r="O2155" s="8">
        <f t="shared" si="332"/>
        <v>0</v>
      </c>
      <c r="P2155" s="8">
        <f t="shared" si="333"/>
        <v>83.5</v>
      </c>
      <c r="Q2155" s="9">
        <f t="shared" si="334"/>
        <v>65.025000000000006</v>
      </c>
      <c r="R2155" s="9">
        <f t="shared" si="335"/>
        <v>50.875</v>
      </c>
      <c r="S2155" s="9">
        <f t="shared" si="336"/>
        <v>60.075000000000003</v>
      </c>
      <c r="T2155" s="9">
        <f t="shared" si="337"/>
        <v>58.375</v>
      </c>
      <c r="U2155" s="8">
        <f t="shared" si="338"/>
        <v>58.658333333333339</v>
      </c>
      <c r="V2155" s="8">
        <f t="shared" si="339"/>
        <v>58.587500000000006</v>
      </c>
    </row>
    <row r="2156" spans="1:22" ht="13.5" x14ac:dyDescent="0.25">
      <c r="A2156" s="3">
        <f>RSI!A2156</f>
        <v>45443</v>
      </c>
      <c r="B2156" s="2">
        <f>RSI!B2156</f>
        <v>5.14</v>
      </c>
      <c r="C2156" s="2">
        <f>RSI!I2156</f>
        <v>19.263370878241261</v>
      </c>
      <c r="D2156" s="2">
        <f>MACD!E2156</f>
        <v>-4.8558806564004797E-2</v>
      </c>
      <c r="E2156" s="2">
        <f>MACD!F2156</f>
        <v>7.5340333609856147E-2</v>
      </c>
      <c r="F2156" s="2">
        <f>'Moving Avg'!D2156</f>
        <v>5.3120000000000003</v>
      </c>
      <c r="G2156" s="2">
        <f>'Moving Avg'!F2156</f>
        <v>5.3554999999999984</v>
      </c>
      <c r="H2156" s="2">
        <f>'Moving Avg'!G2156</f>
        <v>6.4745999999999988</v>
      </c>
      <c r="I2156" s="2">
        <f>'Moving Avg'!H2156</f>
        <v>8.4288500000000077</v>
      </c>
      <c r="J2156" s="6" t="str">
        <f>OBV!F2156</f>
        <v>BULLISH</v>
      </c>
      <c r="K2156" s="6" t="str">
        <f>OBV!G2156</f>
        <v>NEUTRAL</v>
      </c>
      <c r="L2156" s="6" t="str">
        <f>OBV!H2156</f>
        <v>BULLISH DIVERGENCE</v>
      </c>
      <c r="M2156" s="8">
        <f t="shared" si="330"/>
        <v>50</v>
      </c>
      <c r="N2156" s="8">
        <f t="shared" si="331"/>
        <v>100</v>
      </c>
      <c r="O2156" s="8">
        <f t="shared" si="332"/>
        <v>0</v>
      </c>
      <c r="P2156" s="8">
        <f t="shared" si="333"/>
        <v>66.5</v>
      </c>
      <c r="Q2156" s="9">
        <f t="shared" si="334"/>
        <v>62.475000000000001</v>
      </c>
      <c r="R2156" s="9">
        <f t="shared" si="335"/>
        <v>46.625</v>
      </c>
      <c r="S2156" s="9">
        <f t="shared" si="336"/>
        <v>52.424999999999997</v>
      </c>
      <c r="T2156" s="9">
        <f t="shared" si="337"/>
        <v>54.125</v>
      </c>
      <c r="U2156" s="8">
        <f t="shared" si="338"/>
        <v>53.841666666666661</v>
      </c>
      <c r="V2156" s="8">
        <f t="shared" si="339"/>
        <v>53.912499999999994</v>
      </c>
    </row>
    <row r="2157" spans="1:22" ht="13.5" x14ac:dyDescent="0.25">
      <c r="A2157" s="3">
        <f>RSI!A2157</f>
        <v>45446</v>
      </c>
      <c r="B2157" s="2">
        <f>RSI!B2157</f>
        <v>5.14</v>
      </c>
      <c r="C2157" s="2">
        <f>RSI!I2157</f>
        <v>19.263370878241261</v>
      </c>
      <c r="D2157" s="2">
        <f>MACD!E2157</f>
        <v>-6.7380664927299883E-2</v>
      </c>
      <c r="E2157" s="2">
        <f>MACD!F2157</f>
        <v>4.6796133902424944E-2</v>
      </c>
      <c r="F2157" s="2">
        <f>'Moving Avg'!D2157</f>
        <v>5.2919999999999998</v>
      </c>
      <c r="G2157" s="2">
        <f>'Moving Avg'!F2157</f>
        <v>5.3289999999999988</v>
      </c>
      <c r="H2157" s="2">
        <f>'Moving Avg'!G2157</f>
        <v>6.4219999999999997</v>
      </c>
      <c r="I2157" s="2">
        <f>'Moving Avg'!H2157</f>
        <v>8.4023000000000074</v>
      </c>
      <c r="J2157" s="6" t="str">
        <f>OBV!F2157</f>
        <v>BULLISH</v>
      </c>
      <c r="K2157" s="6" t="str">
        <f>OBV!G2157</f>
        <v>NEUTRAL</v>
      </c>
      <c r="L2157" s="6" t="str">
        <f>OBV!H2157</f>
        <v>BULLISH DIVERGENCE</v>
      </c>
      <c r="M2157" s="8">
        <f t="shared" si="330"/>
        <v>50</v>
      </c>
      <c r="N2157" s="8">
        <f t="shared" si="331"/>
        <v>100</v>
      </c>
      <c r="O2157" s="8">
        <f t="shared" si="332"/>
        <v>0</v>
      </c>
      <c r="P2157" s="8">
        <f t="shared" si="333"/>
        <v>66.5</v>
      </c>
      <c r="Q2157" s="9">
        <f t="shared" si="334"/>
        <v>62.475000000000001</v>
      </c>
      <c r="R2157" s="9">
        <f t="shared" si="335"/>
        <v>46.625</v>
      </c>
      <c r="S2157" s="9">
        <f t="shared" si="336"/>
        <v>52.424999999999997</v>
      </c>
      <c r="T2157" s="9">
        <f t="shared" si="337"/>
        <v>54.125</v>
      </c>
      <c r="U2157" s="8">
        <f t="shared" si="338"/>
        <v>53.841666666666661</v>
      </c>
      <c r="V2157" s="8">
        <f t="shared" si="339"/>
        <v>53.912499999999994</v>
      </c>
    </row>
    <row r="2158" spans="1:22" ht="13.5" x14ac:dyDescent="0.25">
      <c r="A2158" s="3">
        <f>RSI!A2158</f>
        <v>45447</v>
      </c>
      <c r="B2158" s="2">
        <f>RSI!B2158</f>
        <v>5.14</v>
      </c>
      <c r="C2158" s="2">
        <f>RSI!I2158</f>
        <v>19.263370878241261</v>
      </c>
      <c r="D2158" s="2">
        <f>MACD!E2158</f>
        <v>-8.0219663189969204E-2</v>
      </c>
      <c r="E2158" s="2">
        <f>MACD!F2158</f>
        <v>2.1392974483946114E-2</v>
      </c>
      <c r="F2158" s="2">
        <f>'Moving Avg'!D2158</f>
        <v>5.2320000000000002</v>
      </c>
      <c r="G2158" s="2">
        <f>'Moving Avg'!F2158</f>
        <v>5.3149999999999995</v>
      </c>
      <c r="H2158" s="2">
        <f>'Moving Avg'!G2158</f>
        <v>6.369399999999998</v>
      </c>
      <c r="I2158" s="2">
        <f>'Moving Avg'!H2158</f>
        <v>8.3757500000000089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0"/>
        <v>50</v>
      </c>
      <c r="N2158" s="8">
        <f t="shared" si="331"/>
        <v>100</v>
      </c>
      <c r="O2158" s="8">
        <f t="shared" si="332"/>
        <v>0</v>
      </c>
      <c r="P2158" s="8">
        <f t="shared" si="333"/>
        <v>16.5</v>
      </c>
      <c r="Q2158" s="9">
        <f t="shared" si="334"/>
        <v>54.975000000000001</v>
      </c>
      <c r="R2158" s="9">
        <f t="shared" si="335"/>
        <v>34.125</v>
      </c>
      <c r="S2158" s="9">
        <f t="shared" si="336"/>
        <v>29.925000000000001</v>
      </c>
      <c r="T2158" s="9">
        <f t="shared" si="337"/>
        <v>41.625</v>
      </c>
      <c r="U2158" s="8">
        <f t="shared" si="338"/>
        <v>39.674999999999997</v>
      </c>
      <c r="V2158" s="8">
        <f t="shared" si="339"/>
        <v>40.162499999999994</v>
      </c>
    </row>
    <row r="2159" spans="1:22" ht="13.5" x14ac:dyDescent="0.25">
      <c r="A2159" s="3">
        <f>RSI!A2159</f>
        <v>45448</v>
      </c>
      <c r="B2159" s="2">
        <f>RSI!B2159</f>
        <v>5.14</v>
      </c>
      <c r="C2159" s="2">
        <f>RSI!I2159</f>
        <v>19.263370878241275</v>
      </c>
      <c r="D2159" s="2">
        <f>MACD!E2159</f>
        <v>-8.8224922077360546E-2</v>
      </c>
      <c r="E2159" s="2">
        <f>MACD!F2159</f>
        <v>-5.3060482831521899E-4</v>
      </c>
      <c r="F2159" s="2">
        <f>'Moving Avg'!D2159</f>
        <v>5.1719999999999997</v>
      </c>
      <c r="G2159" s="2">
        <f>'Moving Avg'!F2159</f>
        <v>5.3010000000000002</v>
      </c>
      <c r="H2159" s="2">
        <f>'Moving Avg'!G2159</f>
        <v>6.316799999999998</v>
      </c>
      <c r="I2159" s="2">
        <f>'Moving Avg'!H2159</f>
        <v>8.3492000000000086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0"/>
        <v>50</v>
      </c>
      <c r="N2159" s="8">
        <f t="shared" si="331"/>
        <v>100</v>
      </c>
      <c r="O2159" s="8">
        <f t="shared" si="332"/>
        <v>0</v>
      </c>
      <c r="P2159" s="8">
        <f t="shared" si="333"/>
        <v>16.5</v>
      </c>
      <c r="Q2159" s="9">
        <f t="shared" si="334"/>
        <v>54.975000000000001</v>
      </c>
      <c r="R2159" s="9">
        <f t="shared" si="335"/>
        <v>34.125</v>
      </c>
      <c r="S2159" s="9">
        <f t="shared" si="336"/>
        <v>29.925000000000001</v>
      </c>
      <c r="T2159" s="9">
        <f t="shared" si="337"/>
        <v>41.625</v>
      </c>
      <c r="U2159" s="8">
        <f t="shared" si="338"/>
        <v>39.674999999999997</v>
      </c>
      <c r="V2159" s="8">
        <f t="shared" si="339"/>
        <v>40.162499999999994</v>
      </c>
    </row>
    <row r="2160" spans="1:22" ht="13.5" x14ac:dyDescent="0.25">
      <c r="A2160" s="3">
        <f>RSI!A2160</f>
        <v>45449</v>
      </c>
      <c r="B2160" s="2">
        <f>RSI!B2160</f>
        <v>5.14</v>
      </c>
      <c r="C2160" s="2">
        <f>RSI!I2160</f>
        <v>19.263370878241261</v>
      </c>
      <c r="D2160" s="2">
        <f>MACD!E2160</f>
        <v>-9.2351835199079524E-2</v>
      </c>
      <c r="E2160" s="2">
        <f>MACD!F2160</f>
        <v>-1.8894850902468081E-2</v>
      </c>
      <c r="F2160" s="2">
        <f>'Moving Avg'!D2160</f>
        <v>5.14</v>
      </c>
      <c r="G2160" s="2">
        <f>'Moving Avg'!F2160</f>
        <v>5.2870000000000008</v>
      </c>
      <c r="H2160" s="2">
        <f>'Moving Avg'!G2160</f>
        <v>6.2573999999999979</v>
      </c>
      <c r="I2160" s="2">
        <f>'Moving Avg'!H2160</f>
        <v>8.3226500000000083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  <c r="M2160" s="8">
        <f t="shared" si="330"/>
        <v>50</v>
      </c>
      <c r="N2160" s="8">
        <f t="shared" si="331"/>
        <v>100</v>
      </c>
      <c r="O2160" s="8">
        <f t="shared" si="332"/>
        <v>0</v>
      </c>
      <c r="P2160" s="8">
        <f t="shared" si="333"/>
        <v>16.5</v>
      </c>
      <c r="Q2160" s="9">
        <f t="shared" si="334"/>
        <v>54.975000000000001</v>
      </c>
      <c r="R2160" s="9">
        <f t="shared" si="335"/>
        <v>34.125</v>
      </c>
      <c r="S2160" s="9">
        <f t="shared" si="336"/>
        <v>29.925000000000001</v>
      </c>
      <c r="T2160" s="9">
        <f t="shared" si="337"/>
        <v>41.625</v>
      </c>
      <c r="U2160" s="8">
        <f t="shared" si="338"/>
        <v>39.674999999999997</v>
      </c>
      <c r="V2160" s="8">
        <f t="shared" si="339"/>
        <v>40.162499999999994</v>
      </c>
    </row>
    <row r="2161" spans="1:22" ht="13.5" x14ac:dyDescent="0.25">
      <c r="A2161" s="3">
        <f>RSI!A2161</f>
        <v>45450</v>
      </c>
      <c r="B2161" s="2">
        <f>RSI!B2161</f>
        <v>5.01</v>
      </c>
      <c r="C2161" s="2">
        <f>RSI!I2161</f>
        <v>16.101950431314066</v>
      </c>
      <c r="D2161" s="2">
        <f>MACD!E2161</f>
        <v>-8.3763498354850974E-2</v>
      </c>
      <c r="E2161" s="2">
        <f>MACD!F2161</f>
        <v>-3.1868580392944656E-2</v>
      </c>
      <c r="F2161" s="2">
        <f>'Moving Avg'!D2161</f>
        <v>5.1139999999999999</v>
      </c>
      <c r="G2161" s="2">
        <f>'Moving Avg'!F2161</f>
        <v>5.2665000000000006</v>
      </c>
      <c r="H2161" s="2">
        <f>'Moving Avg'!G2161</f>
        <v>6.1953999999999976</v>
      </c>
      <c r="I2161" s="2">
        <f>'Moving Avg'!H2161</f>
        <v>8.2954500000000078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50</v>
      </c>
      <c r="N2161" s="8">
        <f t="shared" si="331"/>
        <v>100</v>
      </c>
      <c r="O2161" s="8">
        <f t="shared" si="332"/>
        <v>0</v>
      </c>
      <c r="P2161" s="8">
        <f t="shared" si="333"/>
        <v>16.5</v>
      </c>
      <c r="Q2161" s="9">
        <f t="shared" si="334"/>
        <v>54.975000000000001</v>
      </c>
      <c r="R2161" s="9">
        <f t="shared" si="335"/>
        <v>34.125</v>
      </c>
      <c r="S2161" s="9">
        <f t="shared" si="336"/>
        <v>29.925000000000001</v>
      </c>
      <c r="T2161" s="9">
        <f t="shared" si="337"/>
        <v>41.625</v>
      </c>
      <c r="U2161" s="8">
        <f t="shared" si="338"/>
        <v>39.674999999999997</v>
      </c>
      <c r="V2161" s="8">
        <f t="shared" si="339"/>
        <v>40.162499999999994</v>
      </c>
    </row>
    <row r="2162" spans="1:22" ht="13.5" x14ac:dyDescent="0.25">
      <c r="A2162" s="3">
        <f>RSI!A2162</f>
        <v>45453</v>
      </c>
      <c r="B2162" s="2">
        <f>RSI!B2162</f>
        <v>5.01</v>
      </c>
      <c r="C2162" s="2">
        <f>RSI!I2162</f>
        <v>16.101950431314066</v>
      </c>
      <c r="D2162" s="2">
        <f>MACD!E2162</f>
        <v>-7.3459092014161342E-2</v>
      </c>
      <c r="E2162" s="2">
        <f>MACD!F2162</f>
        <v>-4.0186682717187998E-2</v>
      </c>
      <c r="F2162" s="2">
        <f>'Moving Avg'!D2162</f>
        <v>5.0879999999999992</v>
      </c>
      <c r="G2162" s="2">
        <f>'Moving Avg'!F2162</f>
        <v>5.245000000000001</v>
      </c>
      <c r="H2162" s="2">
        <f>'Moving Avg'!G2162</f>
        <v>6.1333999999999982</v>
      </c>
      <c r="I2162" s="2">
        <f>'Moving Avg'!H2162</f>
        <v>8.2682500000000054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  <c r="M2162" s="8">
        <f t="shared" si="330"/>
        <v>50</v>
      </c>
      <c r="N2162" s="8">
        <f t="shared" si="331"/>
        <v>100</v>
      </c>
      <c r="O2162" s="8">
        <f t="shared" si="332"/>
        <v>0</v>
      </c>
      <c r="P2162" s="8">
        <f t="shared" si="333"/>
        <v>16.5</v>
      </c>
      <c r="Q2162" s="9">
        <f t="shared" si="334"/>
        <v>54.975000000000001</v>
      </c>
      <c r="R2162" s="9">
        <f t="shared" si="335"/>
        <v>34.125</v>
      </c>
      <c r="S2162" s="9">
        <f t="shared" si="336"/>
        <v>29.925000000000001</v>
      </c>
      <c r="T2162" s="9">
        <f t="shared" si="337"/>
        <v>41.625</v>
      </c>
      <c r="U2162" s="8">
        <f t="shared" si="338"/>
        <v>39.674999999999997</v>
      </c>
      <c r="V2162" s="8">
        <f t="shared" si="339"/>
        <v>40.162499999999994</v>
      </c>
    </row>
    <row r="2163" spans="1:22" ht="13.5" x14ac:dyDescent="0.25">
      <c r="A2163" s="3">
        <f>RSI!A2163</f>
        <v>45454</v>
      </c>
      <c r="B2163" s="2">
        <f>RSI!B2163</f>
        <v>5.01</v>
      </c>
      <c r="C2163" s="2">
        <f>RSI!I2163</f>
        <v>16.101950431314066</v>
      </c>
      <c r="D2163" s="2">
        <f>MACD!E2163</f>
        <v>-3.115838514308944E-2</v>
      </c>
      <c r="E2163" s="2">
        <f>MACD!F2163</f>
        <v>-3.8381023202368289E-2</v>
      </c>
      <c r="F2163" s="2">
        <f>'Moving Avg'!D2163</f>
        <v>5.0619999999999994</v>
      </c>
      <c r="G2163" s="2">
        <f>'Moving Avg'!F2163</f>
        <v>5.2235000000000005</v>
      </c>
      <c r="H2163" s="2">
        <f>'Moving Avg'!G2163</f>
        <v>6.0713999999999988</v>
      </c>
      <c r="I2163" s="2">
        <f>'Moving Avg'!H2163</f>
        <v>8.2410500000000066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  <c r="M2163" s="8">
        <f t="shared" si="330"/>
        <v>50</v>
      </c>
      <c r="N2163" s="8">
        <f t="shared" si="331"/>
        <v>0</v>
      </c>
      <c r="O2163" s="8">
        <f t="shared" si="332"/>
        <v>0</v>
      </c>
      <c r="P2163" s="8">
        <f t="shared" si="333"/>
        <v>16.5</v>
      </c>
      <c r="Q2163" s="9">
        <f t="shared" si="334"/>
        <v>19.975000000000001</v>
      </c>
      <c r="R2163" s="9">
        <f t="shared" si="335"/>
        <v>14.125</v>
      </c>
      <c r="S2163" s="9">
        <f t="shared" si="336"/>
        <v>14.925000000000001</v>
      </c>
      <c r="T2163" s="9">
        <f t="shared" si="337"/>
        <v>16.625</v>
      </c>
      <c r="U2163" s="8">
        <f t="shared" si="338"/>
        <v>16.341666666666669</v>
      </c>
      <c r="V2163" s="8">
        <f t="shared" si="339"/>
        <v>16.412500000000001</v>
      </c>
    </row>
    <row r="2164" spans="1:22" ht="13.5" x14ac:dyDescent="0.25">
      <c r="A2164" s="3">
        <f>RSI!A2164</f>
        <v>45455</v>
      </c>
      <c r="B2164" s="2">
        <f>RSI!B2164</f>
        <v>5</v>
      </c>
      <c r="C2164" s="2">
        <f>RSI!I2164</f>
        <v>15.852005188520323</v>
      </c>
      <c r="D2164" s="2">
        <f>MACD!E2164</f>
        <v>7.9793012675013486E-3</v>
      </c>
      <c r="E2164" s="2">
        <f>MACD!F2164</f>
        <v>-2.9108958308394363E-2</v>
      </c>
      <c r="F2164" s="2">
        <f>'Moving Avg'!D2164</f>
        <v>5.0339999999999998</v>
      </c>
      <c r="G2164" s="2">
        <f>'Moving Avg'!F2164</f>
        <v>5.2015000000000011</v>
      </c>
      <c r="H2164" s="2">
        <f>'Moving Avg'!G2164</f>
        <v>6.0091999999999981</v>
      </c>
      <c r="I2164" s="2">
        <f>'Moving Avg'!H2164</f>
        <v>8.2138000000000062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50</v>
      </c>
      <c r="N2164" s="8">
        <f t="shared" si="331"/>
        <v>0</v>
      </c>
      <c r="O2164" s="8">
        <f t="shared" si="332"/>
        <v>0</v>
      </c>
      <c r="P2164" s="8">
        <f t="shared" si="333"/>
        <v>16.5</v>
      </c>
      <c r="Q2164" s="9">
        <f t="shared" si="334"/>
        <v>19.975000000000001</v>
      </c>
      <c r="R2164" s="9">
        <f t="shared" si="335"/>
        <v>14.125</v>
      </c>
      <c r="S2164" s="9">
        <f t="shared" si="336"/>
        <v>14.925000000000001</v>
      </c>
      <c r="T2164" s="9">
        <f t="shared" si="337"/>
        <v>16.625</v>
      </c>
      <c r="U2164" s="8">
        <f t="shared" si="338"/>
        <v>16.341666666666669</v>
      </c>
      <c r="V2164" s="8">
        <f t="shared" si="339"/>
        <v>16.412500000000001</v>
      </c>
    </row>
    <row r="2165" spans="1:22" ht="13.5" x14ac:dyDescent="0.25">
      <c r="A2165" s="3">
        <f>RSI!A2165</f>
        <v>45456</v>
      </c>
      <c r="B2165" s="2">
        <f>RSI!B2165</f>
        <v>5</v>
      </c>
      <c r="C2165" s="2">
        <f>RSI!I2165</f>
        <v>15.852005188520323</v>
      </c>
      <c r="D2165" s="2">
        <f>MACD!E2165</f>
        <v>2.2027582059075179E-2</v>
      </c>
      <c r="E2165" s="2">
        <f>MACD!F2165</f>
        <v>-1.8881650234900457E-2</v>
      </c>
      <c r="F2165" s="2">
        <f>'Moving Avg'!D2165</f>
        <v>5.0060000000000002</v>
      </c>
      <c r="G2165" s="2">
        <f>'Moving Avg'!F2165</f>
        <v>5.1795000000000009</v>
      </c>
      <c r="H2165" s="2">
        <f>'Moving Avg'!G2165</f>
        <v>5.9541999999999984</v>
      </c>
      <c r="I2165" s="2">
        <f>'Moving Avg'!H2165</f>
        <v>8.1865500000000058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  <c r="M2165" s="8">
        <f t="shared" si="330"/>
        <v>50</v>
      </c>
      <c r="N2165" s="8">
        <f t="shared" si="331"/>
        <v>0</v>
      </c>
      <c r="O2165" s="8">
        <f t="shared" si="332"/>
        <v>0</v>
      </c>
      <c r="P2165" s="8">
        <f t="shared" si="333"/>
        <v>16.5</v>
      </c>
      <c r="Q2165" s="9">
        <f t="shared" si="334"/>
        <v>19.975000000000001</v>
      </c>
      <c r="R2165" s="9">
        <f t="shared" si="335"/>
        <v>14.125</v>
      </c>
      <c r="S2165" s="9">
        <f t="shared" si="336"/>
        <v>14.925000000000001</v>
      </c>
      <c r="T2165" s="9">
        <f t="shared" si="337"/>
        <v>16.625</v>
      </c>
      <c r="U2165" s="8">
        <f t="shared" si="338"/>
        <v>16.341666666666669</v>
      </c>
      <c r="V2165" s="8">
        <f t="shared" si="339"/>
        <v>16.412500000000001</v>
      </c>
    </row>
    <row r="2166" spans="1:22" ht="13.5" x14ac:dyDescent="0.25">
      <c r="A2166" s="3">
        <f>RSI!A2166</f>
        <v>45457</v>
      </c>
      <c r="B2166" s="2">
        <f>RSI!B2166</f>
        <v>5.14</v>
      </c>
      <c r="C2166" s="2">
        <f>RSI!I2166</f>
        <v>32.791111864459509</v>
      </c>
      <c r="D2166" s="2">
        <f>MACD!E2166</f>
        <v>1.2160917156167628E-3</v>
      </c>
      <c r="E2166" s="2">
        <f>MACD!F2166</f>
        <v>-1.4862101844797013E-2</v>
      </c>
      <c r="F2166" s="2">
        <f>'Moving Avg'!D2166</f>
        <v>5.032</v>
      </c>
      <c r="G2166" s="2">
        <f>'Moving Avg'!F2166</f>
        <v>5.1745000000000001</v>
      </c>
      <c r="H2166" s="2">
        <f>'Moving Avg'!G2166</f>
        <v>5.9019999999999984</v>
      </c>
      <c r="I2166" s="2">
        <f>'Moving Avg'!H2166</f>
        <v>8.1600000000000055</v>
      </c>
      <c r="J2166" s="6" t="str">
        <f>OBV!F2166</f>
        <v>BULLISH</v>
      </c>
      <c r="K2166" s="6" t="str">
        <f>OBV!G2166</f>
        <v>NEUTRAL</v>
      </c>
      <c r="L2166" s="6" t="str">
        <f>OBV!H2166</f>
        <v>CONFIRMED BULLISH</v>
      </c>
      <c r="M2166" s="8">
        <f t="shared" si="330"/>
        <v>25</v>
      </c>
      <c r="N2166" s="8">
        <f t="shared" si="331"/>
        <v>0</v>
      </c>
      <c r="O2166" s="8">
        <f t="shared" si="332"/>
        <v>0</v>
      </c>
      <c r="P2166" s="8">
        <f t="shared" si="333"/>
        <v>83.5</v>
      </c>
      <c r="Q2166" s="9">
        <f t="shared" si="334"/>
        <v>21.274999999999999</v>
      </c>
      <c r="R2166" s="9">
        <f t="shared" si="335"/>
        <v>25.875</v>
      </c>
      <c r="S2166" s="9">
        <f t="shared" si="336"/>
        <v>41.325000000000003</v>
      </c>
      <c r="T2166" s="9">
        <f t="shared" si="337"/>
        <v>27.125</v>
      </c>
      <c r="U2166" s="8">
        <f t="shared" si="338"/>
        <v>29.491666666666664</v>
      </c>
      <c r="V2166" s="8">
        <f t="shared" si="339"/>
        <v>28.9</v>
      </c>
    </row>
    <row r="2167" spans="1:22" ht="13.5" x14ac:dyDescent="0.25">
      <c r="A2167" s="3">
        <f>RSI!A2167</f>
        <v>45461</v>
      </c>
      <c r="B2167" s="2">
        <f>RSI!B2167</f>
        <v>5.37</v>
      </c>
      <c r="C2167" s="2">
        <f>RSI!I2167</f>
        <v>50.44135340193251</v>
      </c>
      <c r="D2167" s="2">
        <f>MACD!E2167</f>
        <v>-3.2140102618608779E-2</v>
      </c>
      <c r="E2167" s="2">
        <f>MACD!F2167</f>
        <v>-1.8317701999559368E-2</v>
      </c>
      <c r="F2167" s="2">
        <f>'Moving Avg'!D2167</f>
        <v>5.1040000000000001</v>
      </c>
      <c r="G2167" s="2">
        <f>'Moving Avg'!F2167</f>
        <v>5.1810000000000009</v>
      </c>
      <c r="H2167" s="2">
        <f>'Moving Avg'!G2167</f>
        <v>5.8543999999999983</v>
      </c>
      <c r="I2167" s="2">
        <f>'Moving Avg'!H2167</f>
        <v>8.1322500000000044</v>
      </c>
      <c r="J2167" s="6" t="str">
        <f>OBV!F2167</f>
        <v>BULLISH</v>
      </c>
      <c r="K2167" s="6" t="str">
        <f>OBV!G2167</f>
        <v>NEUTRAL</v>
      </c>
      <c r="L2167" s="6" t="str">
        <f>OBV!H2167</f>
        <v>CONFIRMED BULLISH</v>
      </c>
      <c r="M2167" s="8">
        <f t="shared" si="330"/>
        <v>25</v>
      </c>
      <c r="N2167" s="8">
        <f t="shared" si="331"/>
        <v>45</v>
      </c>
      <c r="O2167" s="8">
        <f t="shared" si="332"/>
        <v>0</v>
      </c>
      <c r="P2167" s="8">
        <f t="shared" si="333"/>
        <v>83.5</v>
      </c>
      <c r="Q2167" s="9">
        <f t="shared" si="334"/>
        <v>37.024999999999999</v>
      </c>
      <c r="R2167" s="9">
        <f t="shared" si="335"/>
        <v>34.875</v>
      </c>
      <c r="S2167" s="9">
        <f t="shared" si="336"/>
        <v>48.075000000000003</v>
      </c>
      <c r="T2167" s="9">
        <f t="shared" si="337"/>
        <v>38.375</v>
      </c>
      <c r="U2167" s="8">
        <f t="shared" si="338"/>
        <v>39.991666666666667</v>
      </c>
      <c r="V2167" s="8">
        <f t="shared" si="339"/>
        <v>39.587500000000006</v>
      </c>
    </row>
    <row r="2168" spans="1:22" ht="13.5" x14ac:dyDescent="0.25">
      <c r="A2168" s="3">
        <f>RSI!A2168</f>
        <v>45462</v>
      </c>
      <c r="B2168" s="2">
        <f>RSI!B2168</f>
        <v>5.35</v>
      </c>
      <c r="C2168" s="2">
        <f>RSI!I2168</f>
        <v>49.230626621421841</v>
      </c>
      <c r="D2168" s="2">
        <f>MACD!E2168</f>
        <v>-5.9047205272277914E-2</v>
      </c>
      <c r="E2168" s="2">
        <f>MACD!F2168</f>
        <v>-2.646360265410308E-2</v>
      </c>
      <c r="F2168" s="2">
        <f>'Moving Avg'!D2168</f>
        <v>5.1719999999999997</v>
      </c>
      <c r="G2168" s="2">
        <f>'Moving Avg'!F2168</f>
        <v>5.1865000000000006</v>
      </c>
      <c r="H2168" s="2">
        <f>'Moving Avg'!G2168</f>
        <v>5.8063999999999991</v>
      </c>
      <c r="I2168" s="2">
        <f>'Moving Avg'!H2168</f>
        <v>8.1044000000000036</v>
      </c>
      <c r="J2168" s="6" t="str">
        <f>OBV!F2168</f>
        <v>BULLISH</v>
      </c>
      <c r="K2168" s="6" t="str">
        <f>OBV!G2168</f>
        <v>NEUTRAL</v>
      </c>
      <c r="L2168" s="6" t="str">
        <f>OBV!H2168</f>
        <v>CONFIRMED BULLISH</v>
      </c>
      <c r="M2168" s="8">
        <f t="shared" si="330"/>
        <v>25</v>
      </c>
      <c r="N2168" s="8">
        <f t="shared" si="331"/>
        <v>100</v>
      </c>
      <c r="O2168" s="8">
        <f t="shared" si="332"/>
        <v>0</v>
      </c>
      <c r="P2168" s="8">
        <f t="shared" si="333"/>
        <v>83.5</v>
      </c>
      <c r="Q2168" s="9">
        <f t="shared" si="334"/>
        <v>56.274999999999999</v>
      </c>
      <c r="R2168" s="9">
        <f t="shared" si="335"/>
        <v>45.875</v>
      </c>
      <c r="S2168" s="9">
        <f t="shared" si="336"/>
        <v>56.325000000000003</v>
      </c>
      <c r="T2168" s="9">
        <f t="shared" si="337"/>
        <v>52.125</v>
      </c>
      <c r="U2168" s="8">
        <f t="shared" si="338"/>
        <v>52.82500000000001</v>
      </c>
      <c r="V2168" s="8">
        <f t="shared" si="339"/>
        <v>52.650000000000006</v>
      </c>
    </row>
    <row r="2169" spans="1:22" ht="13.5" x14ac:dyDescent="0.25">
      <c r="A2169" s="3">
        <f>RSI!A2169</f>
        <v>45463</v>
      </c>
      <c r="B2169" s="2">
        <f>RSI!B2169</f>
        <v>5.35</v>
      </c>
      <c r="C2169" s="2">
        <f>RSI!I2169</f>
        <v>49.230626621421841</v>
      </c>
      <c r="D2169" s="2">
        <f>MACD!E2169</f>
        <v>-8.1848528373901885E-2</v>
      </c>
      <c r="E2169" s="2">
        <f>MACD!F2169</f>
        <v>-3.7540587798062845E-2</v>
      </c>
      <c r="F2169" s="2">
        <f>'Moving Avg'!D2169</f>
        <v>5.242</v>
      </c>
      <c r="G2169" s="2">
        <f>'Moving Avg'!F2169</f>
        <v>5.1920000000000002</v>
      </c>
      <c r="H2169" s="2">
        <f>'Moving Avg'!G2169</f>
        <v>5.7586000000000004</v>
      </c>
      <c r="I2169" s="2">
        <f>'Moving Avg'!H2169</f>
        <v>8.0765500000000028</v>
      </c>
      <c r="J2169" s="6" t="str">
        <f>OBV!F2169</f>
        <v>BULLISH</v>
      </c>
      <c r="K2169" s="6" t="str">
        <f>OBV!G2169</f>
        <v>NEUTRAL</v>
      </c>
      <c r="L2169" s="6" t="str">
        <f>OBV!H2169</f>
        <v>CONFIRMED BULLISH</v>
      </c>
      <c r="M2169" s="8">
        <f t="shared" si="330"/>
        <v>25</v>
      </c>
      <c r="N2169" s="8">
        <f t="shared" si="331"/>
        <v>100</v>
      </c>
      <c r="O2169" s="8">
        <f t="shared" si="332"/>
        <v>0</v>
      </c>
      <c r="P2169" s="8">
        <f t="shared" si="333"/>
        <v>83.5</v>
      </c>
      <c r="Q2169" s="9">
        <f t="shared" si="334"/>
        <v>56.274999999999999</v>
      </c>
      <c r="R2169" s="9">
        <f t="shared" si="335"/>
        <v>45.875</v>
      </c>
      <c r="S2169" s="9">
        <f t="shared" si="336"/>
        <v>56.325000000000003</v>
      </c>
      <c r="T2169" s="9">
        <f t="shared" si="337"/>
        <v>52.125</v>
      </c>
      <c r="U2169" s="8">
        <f t="shared" si="338"/>
        <v>52.82500000000001</v>
      </c>
      <c r="V2169" s="8">
        <f t="shared" si="339"/>
        <v>52.650000000000006</v>
      </c>
    </row>
    <row r="2170" spans="1:22" ht="13.5" x14ac:dyDescent="0.25">
      <c r="A2170" s="3">
        <f>RSI!A2170</f>
        <v>45464</v>
      </c>
      <c r="B2170" s="2">
        <f>RSI!B2170</f>
        <v>5.5</v>
      </c>
      <c r="C2170" s="2">
        <f>RSI!I2170</f>
        <v>57.999511857078836</v>
      </c>
      <c r="D2170" s="2">
        <f>MACD!E2170</f>
        <v>-0.11228433959740869</v>
      </c>
      <c r="E2170" s="2">
        <f>MACD!F2170</f>
        <v>-5.2489338157932018E-2</v>
      </c>
      <c r="F2170" s="2">
        <f>'Moving Avg'!D2170</f>
        <v>5.3420000000000005</v>
      </c>
      <c r="G2170" s="2">
        <f>'Moving Avg'!F2170</f>
        <v>5.2050000000000001</v>
      </c>
      <c r="H2170" s="2">
        <f>'Moving Avg'!G2170</f>
        <v>5.7205999999999992</v>
      </c>
      <c r="I2170" s="2">
        <f>'Moving Avg'!H2170</f>
        <v>8.049450000000002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  <c r="M2170" s="8">
        <f t="shared" si="330"/>
        <v>25</v>
      </c>
      <c r="N2170" s="8">
        <f t="shared" si="331"/>
        <v>100</v>
      </c>
      <c r="O2170" s="8">
        <f t="shared" si="332"/>
        <v>0</v>
      </c>
      <c r="P2170" s="8">
        <f t="shared" si="333"/>
        <v>83.5</v>
      </c>
      <c r="Q2170" s="9">
        <f t="shared" si="334"/>
        <v>56.274999999999999</v>
      </c>
      <c r="R2170" s="9">
        <f t="shared" si="335"/>
        <v>45.875</v>
      </c>
      <c r="S2170" s="9">
        <f t="shared" si="336"/>
        <v>56.325000000000003</v>
      </c>
      <c r="T2170" s="9">
        <f t="shared" si="337"/>
        <v>52.125</v>
      </c>
      <c r="U2170" s="8">
        <f t="shared" si="338"/>
        <v>52.82500000000001</v>
      </c>
      <c r="V2170" s="8">
        <f t="shared" si="339"/>
        <v>52.650000000000006</v>
      </c>
    </row>
    <row r="2171" spans="1:22" ht="13.5" x14ac:dyDescent="0.25">
      <c r="A2171" s="3">
        <f>RSI!A2171</f>
        <v>45467</v>
      </c>
      <c r="B2171" s="2">
        <f>RSI!B2171</f>
        <v>5.5</v>
      </c>
      <c r="C2171" s="2">
        <f>RSI!I2171</f>
        <v>57.999511857078836</v>
      </c>
      <c r="D2171" s="2">
        <f>MACD!E2171</f>
        <v>-0.15895303113038484</v>
      </c>
      <c r="E2171" s="2">
        <f>MACD!F2171</f>
        <v>-7.3782076752422585E-2</v>
      </c>
      <c r="F2171" s="2">
        <f>'Moving Avg'!D2171</f>
        <v>5.4139999999999997</v>
      </c>
      <c r="G2171" s="2">
        <f>'Moving Avg'!F2171</f>
        <v>5.218</v>
      </c>
      <c r="H2171" s="2">
        <f>'Moving Avg'!G2171</f>
        <v>5.6882000000000001</v>
      </c>
      <c r="I2171" s="2">
        <f>'Moving Avg'!H2171</f>
        <v>8.022350000000003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  <c r="M2171" s="8">
        <f t="shared" si="330"/>
        <v>25</v>
      </c>
      <c r="N2171" s="8">
        <f t="shared" si="331"/>
        <v>100</v>
      </c>
      <c r="O2171" s="8">
        <f t="shared" si="332"/>
        <v>0</v>
      </c>
      <c r="P2171" s="8">
        <f t="shared" si="333"/>
        <v>83.5</v>
      </c>
      <c r="Q2171" s="9">
        <f t="shared" si="334"/>
        <v>56.274999999999999</v>
      </c>
      <c r="R2171" s="9">
        <f t="shared" si="335"/>
        <v>45.875</v>
      </c>
      <c r="S2171" s="9">
        <f t="shared" si="336"/>
        <v>56.325000000000003</v>
      </c>
      <c r="T2171" s="9">
        <f t="shared" si="337"/>
        <v>52.125</v>
      </c>
      <c r="U2171" s="8">
        <f t="shared" si="338"/>
        <v>52.82500000000001</v>
      </c>
      <c r="V2171" s="8">
        <f t="shared" si="339"/>
        <v>52.650000000000006</v>
      </c>
    </row>
    <row r="2172" spans="1:22" ht="13.5" x14ac:dyDescent="0.25">
      <c r="A2172" s="3">
        <f>RSI!A2172</f>
        <v>45468</v>
      </c>
      <c r="B2172" s="2">
        <f>RSI!B2172</f>
        <v>5.5</v>
      </c>
      <c r="C2172" s="2">
        <f>RSI!I2172</f>
        <v>57.999511857078843</v>
      </c>
      <c r="D2172" s="2">
        <f>MACD!E2172</f>
        <v>-0.1992894358228261</v>
      </c>
      <c r="E2172" s="2">
        <f>MACD!F2172</f>
        <v>-9.8883548566503304E-2</v>
      </c>
      <c r="F2172" s="2">
        <f>'Moving Avg'!D2172</f>
        <v>5.4399999999999995</v>
      </c>
      <c r="G2172" s="2">
        <f>'Moving Avg'!F2172</f>
        <v>5.2309999999999999</v>
      </c>
      <c r="H2172" s="2">
        <f>'Moving Avg'!G2172</f>
        <v>5.6555999999999997</v>
      </c>
      <c r="I2172" s="2">
        <f>'Moving Avg'!H2172</f>
        <v>7.9952500000000031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  <c r="M2172" s="8">
        <f t="shared" si="330"/>
        <v>25</v>
      </c>
      <c r="N2172" s="8">
        <f t="shared" si="331"/>
        <v>100</v>
      </c>
      <c r="O2172" s="8">
        <f t="shared" si="332"/>
        <v>0</v>
      </c>
      <c r="P2172" s="8">
        <f t="shared" si="333"/>
        <v>83.5</v>
      </c>
      <c r="Q2172" s="9">
        <f t="shared" si="334"/>
        <v>56.274999999999999</v>
      </c>
      <c r="R2172" s="9">
        <f t="shared" si="335"/>
        <v>45.875</v>
      </c>
      <c r="S2172" s="9">
        <f t="shared" si="336"/>
        <v>56.325000000000003</v>
      </c>
      <c r="T2172" s="9">
        <f t="shared" si="337"/>
        <v>52.125</v>
      </c>
      <c r="U2172" s="8">
        <f t="shared" si="338"/>
        <v>52.82500000000001</v>
      </c>
      <c r="V2172" s="8">
        <f t="shared" si="339"/>
        <v>52.650000000000006</v>
      </c>
    </row>
    <row r="2173" spans="1:22" ht="13.5" x14ac:dyDescent="0.25">
      <c r="A2173" s="3">
        <f>RSI!A2173</f>
        <v>45469</v>
      </c>
      <c r="B2173" s="2">
        <f>RSI!B2173</f>
        <v>5.5</v>
      </c>
      <c r="C2173" s="2">
        <f>RSI!I2173</f>
        <v>57.999511857078843</v>
      </c>
      <c r="D2173" s="2">
        <f>MACD!E2173</f>
        <v>-0.2342049729941369</v>
      </c>
      <c r="E2173" s="2">
        <f>MACD!F2173</f>
        <v>-0.12594783345203003</v>
      </c>
      <c r="F2173" s="2">
        <f>'Moving Avg'!D2173</f>
        <v>5.4700000000000006</v>
      </c>
      <c r="G2173" s="2">
        <f>'Moving Avg'!F2173</f>
        <v>5.2339999999999991</v>
      </c>
      <c r="H2173" s="2">
        <f>'Moving Avg'!G2173</f>
        <v>5.6235999999999988</v>
      </c>
      <c r="I2173" s="2">
        <f>'Moving Avg'!H2173</f>
        <v>7.9681500000000032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  <c r="M2173" s="8">
        <f t="shared" si="330"/>
        <v>25</v>
      </c>
      <c r="N2173" s="8">
        <f t="shared" si="331"/>
        <v>100</v>
      </c>
      <c r="O2173" s="8">
        <f t="shared" si="332"/>
        <v>0</v>
      </c>
      <c r="P2173" s="8">
        <f t="shared" si="333"/>
        <v>83.5</v>
      </c>
      <c r="Q2173" s="9">
        <f t="shared" si="334"/>
        <v>56.274999999999999</v>
      </c>
      <c r="R2173" s="9">
        <f t="shared" si="335"/>
        <v>45.875</v>
      </c>
      <c r="S2173" s="9">
        <f t="shared" si="336"/>
        <v>56.325000000000003</v>
      </c>
      <c r="T2173" s="9">
        <f t="shared" si="337"/>
        <v>52.125</v>
      </c>
      <c r="U2173" s="8">
        <f t="shared" si="338"/>
        <v>52.82500000000001</v>
      </c>
      <c r="V2173" s="8">
        <f t="shared" si="339"/>
        <v>52.650000000000006</v>
      </c>
    </row>
    <row r="2174" spans="1:22" ht="13.5" x14ac:dyDescent="0.25">
      <c r="A2174" s="3">
        <f>RSI!A2174</f>
        <v>45470</v>
      </c>
      <c r="B2174" s="2">
        <f>RSI!B2174</f>
        <v>5.5</v>
      </c>
      <c r="C2174" s="2">
        <f>RSI!I2174</f>
        <v>57.999511857078851</v>
      </c>
      <c r="D2174" s="2">
        <f>MACD!E2174</f>
        <v>-0.26601395541617023</v>
      </c>
      <c r="E2174" s="2">
        <f>MACD!F2174</f>
        <v>-0.15396105784485808</v>
      </c>
      <c r="F2174" s="2">
        <f>'Moving Avg'!D2174</f>
        <v>5.5</v>
      </c>
      <c r="G2174" s="2">
        <f>'Moving Avg'!F2174</f>
        <v>5.2369999999999992</v>
      </c>
      <c r="H2174" s="2">
        <f>'Moving Avg'!G2174</f>
        <v>5.5917999999999983</v>
      </c>
      <c r="I2174" s="2">
        <f>'Moving Avg'!H2174</f>
        <v>7.9410500000000024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  <c r="M2174" s="8">
        <f t="shared" si="330"/>
        <v>25</v>
      </c>
      <c r="N2174" s="8">
        <f t="shared" si="331"/>
        <v>100</v>
      </c>
      <c r="O2174" s="8">
        <f t="shared" si="332"/>
        <v>0</v>
      </c>
      <c r="P2174" s="8">
        <f t="shared" si="333"/>
        <v>83.5</v>
      </c>
      <c r="Q2174" s="9">
        <f t="shared" si="334"/>
        <v>56.274999999999999</v>
      </c>
      <c r="R2174" s="9">
        <f t="shared" si="335"/>
        <v>45.875</v>
      </c>
      <c r="S2174" s="9">
        <f t="shared" si="336"/>
        <v>56.325000000000003</v>
      </c>
      <c r="T2174" s="9">
        <f t="shared" si="337"/>
        <v>52.125</v>
      </c>
      <c r="U2174" s="8">
        <f t="shared" si="338"/>
        <v>52.82500000000001</v>
      </c>
      <c r="V2174" s="8">
        <f t="shared" si="339"/>
        <v>52.650000000000006</v>
      </c>
    </row>
    <row r="2175" spans="1:22" ht="13.5" x14ac:dyDescent="0.25">
      <c r="A2175" s="3">
        <f>RSI!A2175</f>
        <v>45471</v>
      </c>
      <c r="B2175" s="2">
        <f>RSI!B2175</f>
        <v>5.74</v>
      </c>
      <c r="C2175" s="2">
        <f>RSI!I2175</f>
        <v>70.006086343733301</v>
      </c>
      <c r="D2175" s="2">
        <f>MACD!E2175</f>
        <v>-0.31137980824920319</v>
      </c>
      <c r="E2175" s="2">
        <f>MACD!F2175</f>
        <v>-0.18544480792572712</v>
      </c>
      <c r="F2175" s="2">
        <f>'Moving Avg'!D2175</f>
        <v>5.548</v>
      </c>
      <c r="G2175" s="2">
        <f>'Moving Avg'!F2175</f>
        <v>5.2589999999999986</v>
      </c>
      <c r="H2175" s="2">
        <f>'Moving Avg'!G2175</f>
        <v>5.5703999999999985</v>
      </c>
      <c r="I2175" s="2">
        <f>'Moving Avg'!H2175</f>
        <v>7.9148000000000023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  <c r="M2175" s="8">
        <f t="shared" si="330"/>
        <v>0</v>
      </c>
      <c r="N2175" s="8">
        <f t="shared" si="331"/>
        <v>100</v>
      </c>
      <c r="O2175" s="8">
        <f t="shared" si="332"/>
        <v>0</v>
      </c>
      <c r="P2175" s="8">
        <f t="shared" si="333"/>
        <v>33</v>
      </c>
      <c r="Q2175" s="9">
        <f t="shared" si="334"/>
        <v>39.950000000000003</v>
      </c>
      <c r="R2175" s="9">
        <f t="shared" si="335"/>
        <v>28.25</v>
      </c>
      <c r="S2175" s="9">
        <f t="shared" si="336"/>
        <v>29.85</v>
      </c>
      <c r="T2175" s="9">
        <f t="shared" si="337"/>
        <v>33.25</v>
      </c>
      <c r="U2175" s="8">
        <f t="shared" si="338"/>
        <v>32.683333333333337</v>
      </c>
      <c r="V2175" s="8">
        <f t="shared" si="339"/>
        <v>32.825000000000003</v>
      </c>
    </row>
    <row r="2176" spans="1:22" ht="13.5" x14ac:dyDescent="0.25">
      <c r="A2176" s="3">
        <f>RSI!A2176</f>
        <v>45474</v>
      </c>
      <c r="B2176" s="2">
        <f>RSI!B2176</f>
        <v>5.99</v>
      </c>
      <c r="C2176" s="2">
        <f>RSI!I2176</f>
        <v>77.289118445092328</v>
      </c>
      <c r="D2176" s="2">
        <f>MACD!E2176</f>
        <v>-0.34878747291042078</v>
      </c>
      <c r="E2176" s="2">
        <f>MACD!F2176</f>
        <v>-0.21811334092266588</v>
      </c>
      <c r="F2176" s="2">
        <f>'Moving Avg'!D2176</f>
        <v>5.6460000000000008</v>
      </c>
      <c r="G2176" s="2">
        <f>'Moving Avg'!F2176</f>
        <v>5.301499999999999</v>
      </c>
      <c r="H2176" s="2">
        <f>'Moving Avg'!G2176</f>
        <v>5.5539999999999985</v>
      </c>
      <c r="I2176" s="2">
        <f>'Moving Avg'!H2176</f>
        <v>7.8898000000000028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  <c r="M2176" s="8">
        <f t="shared" si="330"/>
        <v>0</v>
      </c>
      <c r="N2176" s="8">
        <f t="shared" si="331"/>
        <v>100</v>
      </c>
      <c r="O2176" s="8">
        <f t="shared" si="332"/>
        <v>0</v>
      </c>
      <c r="P2176" s="8">
        <f t="shared" si="333"/>
        <v>83.5</v>
      </c>
      <c r="Q2176" s="9">
        <f t="shared" si="334"/>
        <v>47.524999999999999</v>
      </c>
      <c r="R2176" s="9">
        <f t="shared" si="335"/>
        <v>40.875</v>
      </c>
      <c r="S2176" s="9">
        <f t="shared" si="336"/>
        <v>52.575000000000003</v>
      </c>
      <c r="T2176" s="9">
        <f t="shared" si="337"/>
        <v>45.875</v>
      </c>
      <c r="U2176" s="8">
        <f t="shared" si="338"/>
        <v>46.991666666666674</v>
      </c>
      <c r="V2176" s="8">
        <f t="shared" si="339"/>
        <v>46.712500000000006</v>
      </c>
    </row>
    <row r="2177" spans="1:22" ht="13.5" x14ac:dyDescent="0.25">
      <c r="A2177" s="3">
        <f>RSI!A2177</f>
        <v>45475</v>
      </c>
      <c r="B2177" s="2">
        <f>RSI!B2177</f>
        <v>6.25</v>
      </c>
      <c r="C2177" s="2">
        <f>RSI!I2177</f>
        <v>82.144902247866185</v>
      </c>
      <c r="D2177" s="2">
        <f>MACD!E2177</f>
        <v>-0.36768193983404807</v>
      </c>
      <c r="E2177" s="2">
        <f>MACD!F2177</f>
        <v>-0.24802706070494232</v>
      </c>
      <c r="F2177" s="2">
        <f>'Moving Avg'!D2177</f>
        <v>5.7960000000000012</v>
      </c>
      <c r="G2177" s="2">
        <f>'Moving Avg'!F2177</f>
        <v>5.3569999999999993</v>
      </c>
      <c r="H2177" s="2">
        <f>'Moving Avg'!G2177</f>
        <v>5.5429999999999975</v>
      </c>
      <c r="I2177" s="2">
        <f>'Moving Avg'!H2177</f>
        <v>7.8661000000000021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  <c r="M2177" s="8">
        <f t="shared" si="330"/>
        <v>0</v>
      </c>
      <c r="N2177" s="8">
        <f t="shared" si="331"/>
        <v>100</v>
      </c>
      <c r="O2177" s="8">
        <f t="shared" si="332"/>
        <v>0</v>
      </c>
      <c r="P2177" s="8">
        <f t="shared" si="333"/>
        <v>83.5</v>
      </c>
      <c r="Q2177" s="9">
        <f t="shared" si="334"/>
        <v>47.524999999999999</v>
      </c>
      <c r="R2177" s="9">
        <f t="shared" si="335"/>
        <v>40.875</v>
      </c>
      <c r="S2177" s="9">
        <f t="shared" si="336"/>
        <v>52.575000000000003</v>
      </c>
      <c r="T2177" s="9">
        <f t="shared" si="337"/>
        <v>45.875</v>
      </c>
      <c r="U2177" s="8">
        <f t="shared" si="338"/>
        <v>46.991666666666674</v>
      </c>
      <c r="V2177" s="8">
        <f t="shared" si="339"/>
        <v>46.712500000000006</v>
      </c>
    </row>
    <row r="2178" spans="1:22" ht="13.5" x14ac:dyDescent="0.25">
      <c r="A2178" s="3">
        <f>RSI!A2178</f>
        <v>45476</v>
      </c>
      <c r="B2178" s="2">
        <f>RSI!B2178</f>
        <v>6</v>
      </c>
      <c r="C2178" s="2">
        <f>RSI!I2178</f>
        <v>67.254735452524869</v>
      </c>
      <c r="D2178" s="2">
        <f>MACD!E2178</f>
        <v>-0.37288208412083268</v>
      </c>
      <c r="E2178" s="2">
        <f>MACD!F2178</f>
        <v>-0.27299806538812038</v>
      </c>
      <c r="F2178" s="2">
        <f>'Moving Avg'!D2178</f>
        <v>5.8959999999999999</v>
      </c>
      <c r="G2178" s="2">
        <f>'Moving Avg'!F2178</f>
        <v>5.3999999999999995</v>
      </c>
      <c r="H2178" s="2">
        <f>'Moving Avg'!G2178</f>
        <v>5.5271999999999979</v>
      </c>
      <c r="I2178" s="2">
        <f>'Moving Avg'!H2178</f>
        <v>7.8387000000000038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100</v>
      </c>
      <c r="O2178" s="8">
        <f t="shared" ref="O2178:O2241" si="342">IF(F2178-I2178&gt;10,100,IF(F2178-I2178&gt;5,75, IF(F2178-I2178&gt;0,50,0)))</f>
        <v>0</v>
      </c>
      <c r="P2178" s="8">
        <f t="shared" ref="P2178:P2241" si="343">IF(L2178="confirmed bullish", 34, IF(L2178="bullish divergence",17, 0))+IF(J2178="bullish",33,IF(J2178="bearish",0,16.5))+IF(K2178="strong",33,IF(K2178="weak",0,16.5))</f>
        <v>83.5</v>
      </c>
      <c r="Q2178" s="9">
        <f t="shared" si="334"/>
        <v>56.274999999999999</v>
      </c>
      <c r="R2178" s="9">
        <f t="shared" si="335"/>
        <v>45.875</v>
      </c>
      <c r="S2178" s="9">
        <f t="shared" si="336"/>
        <v>56.325000000000003</v>
      </c>
      <c r="T2178" s="9">
        <f t="shared" si="337"/>
        <v>52.125</v>
      </c>
      <c r="U2178" s="8">
        <f t="shared" si="338"/>
        <v>52.82500000000001</v>
      </c>
      <c r="V2178" s="8">
        <f t="shared" si="339"/>
        <v>52.650000000000006</v>
      </c>
    </row>
    <row r="2179" spans="1:22" ht="13.5" x14ac:dyDescent="0.25">
      <c r="A2179" s="3">
        <f>RSI!A2179</f>
        <v>45477</v>
      </c>
      <c r="B2179" s="2">
        <f>RSI!B2179</f>
        <v>6</v>
      </c>
      <c r="C2179" s="2">
        <f>RSI!I2179</f>
        <v>67.254735452524869</v>
      </c>
      <c r="D2179" s="2">
        <f>MACD!E2179</f>
        <v>-0.38011431016750663</v>
      </c>
      <c r="E2179" s="2">
        <f>MACD!F2179</f>
        <v>-0.29442131434399765</v>
      </c>
      <c r="F2179" s="2">
        <f>'Moving Avg'!D2179</f>
        <v>5.9960000000000004</v>
      </c>
      <c r="G2179" s="2">
        <f>'Moving Avg'!F2179</f>
        <v>5.4429999999999996</v>
      </c>
      <c r="H2179" s="2">
        <f>'Moving Avg'!G2179</f>
        <v>5.5113999999999974</v>
      </c>
      <c r="I2179" s="2">
        <f>'Moving Avg'!H2179</f>
        <v>7.8113000000000037</v>
      </c>
      <c r="J2179" s="6" t="str">
        <f>OBV!F2179</f>
        <v>BULLISH</v>
      </c>
      <c r="K2179" s="6" t="str">
        <f>OBV!G2179</f>
        <v>NEUTRAL</v>
      </c>
      <c r="L2179" s="6" t="str">
        <f>OBV!H2179</f>
        <v>CONFIRMED BULLISH</v>
      </c>
      <c r="M2179" s="8">
        <f t="shared" si="340"/>
        <v>25</v>
      </c>
      <c r="N2179" s="8">
        <f t="shared" si="341"/>
        <v>100</v>
      </c>
      <c r="O2179" s="8">
        <f t="shared" si="342"/>
        <v>0</v>
      </c>
      <c r="P2179" s="8">
        <f t="shared" si="343"/>
        <v>83.5</v>
      </c>
      <c r="Q2179" s="9">
        <f t="shared" ref="Q2179:Q2242" si="344">0.35*M2179+N2179*0.35+O2179*0.15+P2179*0.15</f>
        <v>56.274999999999999</v>
      </c>
      <c r="R2179" s="9">
        <f t="shared" ref="R2179:R2242" si="345">M2179*0.2+N2179*0.2+O2179*0.35+P2179*0.25</f>
        <v>45.875</v>
      </c>
      <c r="S2179" s="9">
        <f t="shared" ref="S2179:S2242" si="346">M2179*0.15+N2179*0.15+O2179*0.25+P2179*0.45</f>
        <v>56.325000000000003</v>
      </c>
      <c r="T2179" s="9">
        <f t="shared" ref="T2179:T2242" si="347">0.25*SUM(M2179:P2179)</f>
        <v>52.125</v>
      </c>
      <c r="U2179" s="8">
        <f t="shared" ref="U2179:U2242" si="348">SUM(Q2179:S2179)/3</f>
        <v>52.82500000000001</v>
      </c>
      <c r="V2179" s="8">
        <f t="shared" ref="V2179:V2242" si="349">SUM(Q2179:T2179)/4</f>
        <v>52.650000000000006</v>
      </c>
    </row>
    <row r="2180" spans="1:22" ht="13.5" x14ac:dyDescent="0.25">
      <c r="A2180" s="3">
        <f>RSI!A2180</f>
        <v>45478</v>
      </c>
      <c r="B2180" s="2">
        <f>RSI!B2180</f>
        <v>6</v>
      </c>
      <c r="C2180" s="2">
        <f>RSI!I2180</f>
        <v>67.254735452524869</v>
      </c>
      <c r="D2180" s="2">
        <f>MACD!E2180</f>
        <v>-0.36577928145572614</v>
      </c>
      <c r="E2180" s="2">
        <f>MACD!F2180</f>
        <v>-0.30869290776634334</v>
      </c>
      <c r="F2180" s="2">
        <f>'Moving Avg'!D2180</f>
        <v>6.048</v>
      </c>
      <c r="G2180" s="2">
        <f>'Moving Avg'!F2180</f>
        <v>5.4859999999999998</v>
      </c>
      <c r="H2180" s="2">
        <f>'Moving Avg'!G2180</f>
        <v>5.5011999999999981</v>
      </c>
      <c r="I2180" s="2">
        <f>'Moving Avg'!H2180</f>
        <v>7.7839000000000036</v>
      </c>
      <c r="J2180" s="6" t="str">
        <f>OBV!F2180</f>
        <v>BULLISH</v>
      </c>
      <c r="K2180" s="6" t="str">
        <f>OBV!G2180</f>
        <v>NEUTRAL</v>
      </c>
      <c r="L2180" s="6" t="str">
        <f>OBV!H2180</f>
        <v>CONFIRMED BULLISH</v>
      </c>
      <c r="M2180" s="8">
        <f t="shared" si="340"/>
        <v>25</v>
      </c>
      <c r="N2180" s="8">
        <f t="shared" si="341"/>
        <v>100</v>
      </c>
      <c r="O2180" s="8">
        <f t="shared" si="342"/>
        <v>0</v>
      </c>
      <c r="P2180" s="8">
        <f t="shared" si="343"/>
        <v>83.5</v>
      </c>
      <c r="Q2180" s="9">
        <f t="shared" si="344"/>
        <v>56.274999999999999</v>
      </c>
      <c r="R2180" s="9">
        <f t="shared" si="345"/>
        <v>45.875</v>
      </c>
      <c r="S2180" s="9">
        <f t="shared" si="346"/>
        <v>56.325000000000003</v>
      </c>
      <c r="T2180" s="9">
        <f t="shared" si="347"/>
        <v>52.125</v>
      </c>
      <c r="U2180" s="8">
        <f t="shared" si="348"/>
        <v>52.82500000000001</v>
      </c>
      <c r="V2180" s="8">
        <f t="shared" si="349"/>
        <v>52.650000000000006</v>
      </c>
    </row>
    <row r="2181" spans="1:22" ht="13.5" x14ac:dyDescent="0.25">
      <c r="A2181" s="3">
        <f>RSI!A2181</f>
        <v>45481</v>
      </c>
      <c r="B2181" s="2">
        <f>RSI!B2181</f>
        <v>6</v>
      </c>
      <c r="C2181" s="2">
        <f>RSI!I2181</f>
        <v>67.254735452524869</v>
      </c>
      <c r="D2181" s="2">
        <f>MACD!E2181</f>
        <v>-0.35607771444272807</v>
      </c>
      <c r="E2181" s="2">
        <f>MACD!F2181</f>
        <v>-0.31816986910162026</v>
      </c>
      <c r="F2181" s="2">
        <f>'Moving Avg'!D2181</f>
        <v>6.05</v>
      </c>
      <c r="G2181" s="2">
        <f>'Moving Avg'!F2181</f>
        <v>5.5354999999999999</v>
      </c>
      <c r="H2181" s="2">
        <f>'Moving Avg'!G2181</f>
        <v>5.4929999999999977</v>
      </c>
      <c r="I2181" s="2">
        <f>'Moving Avg'!H2181</f>
        <v>7.7565000000000044</v>
      </c>
      <c r="J2181" s="6" t="str">
        <f>OBV!F2181</f>
        <v>BULLISH</v>
      </c>
      <c r="K2181" s="6" t="str">
        <f>OBV!G2181</f>
        <v>NEUTRAL</v>
      </c>
      <c r="L2181" s="6" t="str">
        <f>OBV!H2181</f>
        <v>CONFIRMED BULLISH</v>
      </c>
      <c r="M2181" s="8">
        <f t="shared" si="340"/>
        <v>25</v>
      </c>
      <c r="N2181" s="8">
        <f t="shared" si="341"/>
        <v>100</v>
      </c>
      <c r="O2181" s="8">
        <f t="shared" si="342"/>
        <v>0</v>
      </c>
      <c r="P2181" s="8">
        <f t="shared" si="343"/>
        <v>83.5</v>
      </c>
      <c r="Q2181" s="9">
        <f t="shared" si="344"/>
        <v>56.274999999999999</v>
      </c>
      <c r="R2181" s="9">
        <f t="shared" si="345"/>
        <v>45.875</v>
      </c>
      <c r="S2181" s="9">
        <f t="shared" si="346"/>
        <v>56.325000000000003</v>
      </c>
      <c r="T2181" s="9">
        <f t="shared" si="347"/>
        <v>52.125</v>
      </c>
      <c r="U2181" s="8">
        <f t="shared" si="348"/>
        <v>52.82500000000001</v>
      </c>
      <c r="V2181" s="8">
        <f t="shared" si="349"/>
        <v>52.650000000000006</v>
      </c>
    </row>
    <row r="2182" spans="1:22" ht="13.5" x14ac:dyDescent="0.25">
      <c r="A2182" s="3">
        <f>RSI!A2182</f>
        <v>45482</v>
      </c>
      <c r="B2182" s="2">
        <f>RSI!B2182</f>
        <v>6</v>
      </c>
      <c r="C2182" s="2">
        <f>RSI!I2182</f>
        <v>67.254735452524869</v>
      </c>
      <c r="D2182" s="2">
        <f>MACD!E2182</f>
        <v>-0.35011691163262615</v>
      </c>
      <c r="E2182" s="2">
        <f>MACD!F2182</f>
        <v>-0.32455927760782144</v>
      </c>
      <c r="F2182" s="2">
        <f>'Moving Avg'!D2182</f>
        <v>6</v>
      </c>
      <c r="G2182" s="2">
        <f>'Moving Avg'!F2182</f>
        <v>5.5849999999999991</v>
      </c>
      <c r="H2182" s="2">
        <f>'Moving Avg'!G2182</f>
        <v>5.4847999999999981</v>
      </c>
      <c r="I2182" s="2">
        <f>'Moving Avg'!H2182</f>
        <v>7.7291000000000052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  <c r="M2182" s="8">
        <f t="shared" si="340"/>
        <v>25</v>
      </c>
      <c r="N2182" s="8">
        <f t="shared" si="341"/>
        <v>100</v>
      </c>
      <c r="O2182" s="8">
        <f t="shared" si="342"/>
        <v>0</v>
      </c>
      <c r="P2182" s="8">
        <f t="shared" si="343"/>
        <v>16.5</v>
      </c>
      <c r="Q2182" s="9">
        <f t="shared" si="344"/>
        <v>46.225000000000001</v>
      </c>
      <c r="R2182" s="9">
        <f t="shared" si="345"/>
        <v>29.125</v>
      </c>
      <c r="S2182" s="9">
        <f t="shared" si="346"/>
        <v>26.175000000000001</v>
      </c>
      <c r="T2182" s="9">
        <f t="shared" si="347"/>
        <v>35.375</v>
      </c>
      <c r="U2182" s="8">
        <f t="shared" si="348"/>
        <v>33.841666666666661</v>
      </c>
      <c r="V2182" s="8">
        <f t="shared" si="349"/>
        <v>34.224999999999994</v>
      </c>
    </row>
    <row r="2183" spans="1:22" ht="13.5" x14ac:dyDescent="0.25">
      <c r="A2183" s="3">
        <f>RSI!A2183</f>
        <v>45483</v>
      </c>
      <c r="B2183" s="2">
        <f>RSI!B2183</f>
        <v>6.27</v>
      </c>
      <c r="C2183" s="2">
        <f>RSI!I2183</f>
        <v>74.488989803501482</v>
      </c>
      <c r="D2183" s="2">
        <f>MACD!E2183</f>
        <v>-0.36715483636394186</v>
      </c>
      <c r="E2183" s="2">
        <f>MACD!F2183</f>
        <v>-0.33307838935904555</v>
      </c>
      <c r="F2183" s="2">
        <f>'Moving Avg'!D2183</f>
        <v>6.0540000000000003</v>
      </c>
      <c r="G2183" s="2">
        <f>'Moving Avg'!F2183</f>
        <v>5.6479999999999997</v>
      </c>
      <c r="H2183" s="2">
        <f>'Moving Avg'!G2183</f>
        <v>5.4819999999999967</v>
      </c>
      <c r="I2183" s="2">
        <f>'Moving Avg'!H2183</f>
        <v>7.7030500000000055</v>
      </c>
      <c r="J2183" s="6" t="str">
        <f>OBV!F2183</f>
        <v>BULLISH</v>
      </c>
      <c r="K2183" s="6" t="str">
        <f>OBV!G2183</f>
        <v>NEUTRAL</v>
      </c>
      <c r="L2183" s="6" t="str">
        <f>OBV!H2183</f>
        <v>CONFIRMED BULLISH</v>
      </c>
      <c r="M2183" s="8">
        <f t="shared" si="340"/>
        <v>0</v>
      </c>
      <c r="N2183" s="8">
        <f t="shared" si="341"/>
        <v>100</v>
      </c>
      <c r="O2183" s="8">
        <f t="shared" si="342"/>
        <v>0</v>
      </c>
      <c r="P2183" s="8">
        <f t="shared" si="343"/>
        <v>83.5</v>
      </c>
      <c r="Q2183" s="9">
        <f t="shared" si="344"/>
        <v>47.524999999999999</v>
      </c>
      <c r="R2183" s="9">
        <f t="shared" si="345"/>
        <v>40.875</v>
      </c>
      <c r="S2183" s="9">
        <f t="shared" si="346"/>
        <v>52.575000000000003</v>
      </c>
      <c r="T2183" s="9">
        <f t="shared" si="347"/>
        <v>45.875</v>
      </c>
      <c r="U2183" s="8">
        <f t="shared" si="348"/>
        <v>46.991666666666674</v>
      </c>
      <c r="V2183" s="8">
        <f t="shared" si="349"/>
        <v>46.712500000000006</v>
      </c>
    </row>
    <row r="2184" spans="1:22" ht="13.5" x14ac:dyDescent="0.25">
      <c r="A2184" s="3">
        <f>RSI!A2184</f>
        <v>45484</v>
      </c>
      <c r="B2184" s="2">
        <f>RSI!B2184</f>
        <v>6.27</v>
      </c>
      <c r="C2184" s="2">
        <f>RSI!I2184</f>
        <v>74.488989803501482</v>
      </c>
      <c r="D2184" s="2">
        <f>MACD!E2184</f>
        <v>-0.38509446586723417</v>
      </c>
      <c r="E2184" s="2">
        <f>MACD!F2184</f>
        <v>-0.34348160466068328</v>
      </c>
      <c r="F2184" s="2">
        <f>'Moving Avg'!D2184</f>
        <v>6.1079999999999997</v>
      </c>
      <c r="G2184" s="2">
        <f>'Moving Avg'!F2184</f>
        <v>5.7114999999999991</v>
      </c>
      <c r="H2184" s="2">
        <f>'Moving Avg'!G2184</f>
        <v>5.479199999999997</v>
      </c>
      <c r="I2184" s="2">
        <f>'Moving Avg'!H2184</f>
        <v>7.6770000000000049</v>
      </c>
      <c r="J2184" s="6" t="str">
        <f>OBV!F2184</f>
        <v>BULLISH</v>
      </c>
      <c r="K2184" s="6" t="str">
        <f>OBV!G2184</f>
        <v>NEUTRAL</v>
      </c>
      <c r="L2184" s="6" t="str">
        <f>OBV!H2184</f>
        <v>CONFIRMED BULLISH</v>
      </c>
      <c r="M2184" s="8">
        <f t="shared" si="340"/>
        <v>0</v>
      </c>
      <c r="N2184" s="8">
        <f t="shared" si="341"/>
        <v>100</v>
      </c>
      <c r="O2184" s="8">
        <f t="shared" si="342"/>
        <v>0</v>
      </c>
      <c r="P2184" s="8">
        <f t="shared" si="343"/>
        <v>83.5</v>
      </c>
      <c r="Q2184" s="9">
        <f t="shared" si="344"/>
        <v>47.524999999999999</v>
      </c>
      <c r="R2184" s="9">
        <f t="shared" si="345"/>
        <v>40.875</v>
      </c>
      <c r="S2184" s="9">
        <f t="shared" si="346"/>
        <v>52.575000000000003</v>
      </c>
      <c r="T2184" s="9">
        <f t="shared" si="347"/>
        <v>45.875</v>
      </c>
      <c r="U2184" s="8">
        <f t="shared" si="348"/>
        <v>46.991666666666674</v>
      </c>
      <c r="V2184" s="8">
        <f t="shared" si="349"/>
        <v>46.712500000000006</v>
      </c>
    </row>
    <row r="2185" spans="1:22" ht="13.5" x14ac:dyDescent="0.25">
      <c r="A2185" s="3">
        <f>RSI!A2185</f>
        <v>45485</v>
      </c>
      <c r="B2185" s="2">
        <f>RSI!B2185</f>
        <v>6.27</v>
      </c>
      <c r="C2185" s="2">
        <f>RSI!I2185</f>
        <v>74.488989803501468</v>
      </c>
      <c r="D2185" s="2">
        <f>MACD!E2185</f>
        <v>-0.36661304207787904</v>
      </c>
      <c r="E2185" s="2">
        <f>MACD!F2185</f>
        <v>-0.34810789214412247</v>
      </c>
      <c r="F2185" s="2">
        <f>'Moving Avg'!D2185</f>
        <v>6.1619999999999999</v>
      </c>
      <c r="G2185" s="2">
        <f>'Moving Avg'!F2185</f>
        <v>5.7749999999999995</v>
      </c>
      <c r="H2185" s="2">
        <f>'Moving Avg'!G2185</f>
        <v>5.4819999999999967</v>
      </c>
      <c r="I2185" s="2">
        <f>'Moving Avg'!H2185</f>
        <v>7.6509500000000052</v>
      </c>
      <c r="J2185" s="6" t="str">
        <f>OBV!F2185</f>
        <v>BULLISH</v>
      </c>
      <c r="K2185" s="6" t="str">
        <f>OBV!G2185</f>
        <v>NEUTRAL</v>
      </c>
      <c r="L2185" s="6" t="str">
        <f>OBV!H2185</f>
        <v>CONFIRMED BULLISH</v>
      </c>
      <c r="M2185" s="8">
        <f t="shared" si="340"/>
        <v>0</v>
      </c>
      <c r="N2185" s="8">
        <f t="shared" si="341"/>
        <v>45</v>
      </c>
      <c r="O2185" s="8">
        <f t="shared" si="342"/>
        <v>0</v>
      </c>
      <c r="P2185" s="8">
        <f t="shared" si="343"/>
        <v>83.5</v>
      </c>
      <c r="Q2185" s="9">
        <f t="shared" si="344"/>
        <v>28.274999999999999</v>
      </c>
      <c r="R2185" s="9">
        <f t="shared" si="345"/>
        <v>29.875</v>
      </c>
      <c r="S2185" s="9">
        <f t="shared" si="346"/>
        <v>44.325000000000003</v>
      </c>
      <c r="T2185" s="9">
        <f t="shared" si="347"/>
        <v>32.125</v>
      </c>
      <c r="U2185" s="8">
        <f t="shared" si="348"/>
        <v>34.158333333333331</v>
      </c>
      <c r="V2185" s="8">
        <f t="shared" si="349"/>
        <v>33.65</v>
      </c>
    </row>
    <row r="2186" spans="1:22" ht="13.5" x14ac:dyDescent="0.25">
      <c r="A2186" s="3">
        <f>RSI!A2186</f>
        <v>45488</v>
      </c>
      <c r="B2186" s="2">
        <f>RSI!B2186</f>
        <v>6.45</v>
      </c>
      <c r="C2186" s="2">
        <f>RSI!I2186</f>
        <v>78.452692493552519</v>
      </c>
      <c r="D2186" s="2">
        <f>MACD!E2186</f>
        <v>-0.32886704860100213</v>
      </c>
      <c r="E2186" s="2">
        <f>MACD!F2186</f>
        <v>-0.34425972343549838</v>
      </c>
      <c r="F2186" s="2">
        <f>'Moving Avg'!D2186</f>
        <v>6.2519999999999998</v>
      </c>
      <c r="G2186" s="2">
        <f>'Moving Avg'!F2186</f>
        <v>5.8405000000000005</v>
      </c>
      <c r="H2186" s="2">
        <f>'Moving Avg'!G2186</f>
        <v>5.4929999999999986</v>
      </c>
      <c r="I2186" s="2">
        <f>'Moving Avg'!H2186</f>
        <v>7.6258000000000052</v>
      </c>
      <c r="J2186" s="6" t="str">
        <f>OBV!F2186</f>
        <v>BULLISH</v>
      </c>
      <c r="K2186" s="6" t="str">
        <f>OBV!G2186</f>
        <v>NEUTRAL</v>
      </c>
      <c r="L2186" s="6" t="str">
        <f>OBV!H2186</f>
        <v>CONFIRMED BULLISH</v>
      </c>
      <c r="M2186" s="8">
        <f t="shared" si="340"/>
        <v>0</v>
      </c>
      <c r="N2186" s="8">
        <f t="shared" si="341"/>
        <v>0</v>
      </c>
      <c r="O2186" s="8">
        <f t="shared" si="342"/>
        <v>0</v>
      </c>
      <c r="P2186" s="8">
        <f t="shared" si="343"/>
        <v>83.5</v>
      </c>
      <c r="Q2186" s="9">
        <f t="shared" si="344"/>
        <v>12.525</v>
      </c>
      <c r="R2186" s="9">
        <f t="shared" si="345"/>
        <v>20.875</v>
      </c>
      <c r="S2186" s="9">
        <f t="shared" si="346"/>
        <v>37.575000000000003</v>
      </c>
      <c r="T2186" s="9">
        <f t="shared" si="347"/>
        <v>20.875</v>
      </c>
      <c r="U2186" s="8">
        <f t="shared" si="348"/>
        <v>23.658333333333331</v>
      </c>
      <c r="V2186" s="8">
        <f t="shared" si="349"/>
        <v>22.962499999999999</v>
      </c>
    </row>
    <row r="2187" spans="1:22" ht="13.5" x14ac:dyDescent="0.25">
      <c r="A2187" s="3">
        <f>RSI!A2187</f>
        <v>45489</v>
      </c>
      <c r="B2187" s="2">
        <f>RSI!B2187</f>
        <v>6.45</v>
      </c>
      <c r="C2187" s="2">
        <f>RSI!I2187</f>
        <v>78.452692493552519</v>
      </c>
      <c r="D2187" s="2">
        <f>MACD!E2187</f>
        <v>-0.26078836939716954</v>
      </c>
      <c r="E2187" s="2">
        <f>MACD!F2187</f>
        <v>-0.32756545262783265</v>
      </c>
      <c r="F2187" s="2">
        <f>'Moving Avg'!D2187</f>
        <v>6.3419999999999996</v>
      </c>
      <c r="G2187" s="2">
        <f>'Moving Avg'!F2187</f>
        <v>5.8944999999999999</v>
      </c>
      <c r="H2187" s="2">
        <f>'Moving Avg'!G2187</f>
        <v>5.5085999999999986</v>
      </c>
      <c r="I2187" s="2">
        <f>'Moving Avg'!H2187</f>
        <v>7.6006500000000052</v>
      </c>
      <c r="J2187" s="6" t="str">
        <f>OBV!F2187</f>
        <v>BULLISH</v>
      </c>
      <c r="K2187" s="6" t="str">
        <f>OBV!G2187</f>
        <v>NEUTRAL</v>
      </c>
      <c r="L2187" s="6" t="str">
        <f>OBV!H2187</f>
        <v>CONFIRMED BULLISH</v>
      </c>
      <c r="M2187" s="8">
        <f t="shared" si="340"/>
        <v>0</v>
      </c>
      <c r="N2187" s="8">
        <f t="shared" si="341"/>
        <v>0</v>
      </c>
      <c r="O2187" s="8">
        <f t="shared" si="342"/>
        <v>0</v>
      </c>
      <c r="P2187" s="8">
        <f t="shared" si="343"/>
        <v>83.5</v>
      </c>
      <c r="Q2187" s="9">
        <f t="shared" si="344"/>
        <v>12.525</v>
      </c>
      <c r="R2187" s="9">
        <f t="shared" si="345"/>
        <v>20.875</v>
      </c>
      <c r="S2187" s="9">
        <f t="shared" si="346"/>
        <v>37.575000000000003</v>
      </c>
      <c r="T2187" s="9">
        <f t="shared" si="347"/>
        <v>20.875</v>
      </c>
      <c r="U2187" s="8">
        <f t="shared" si="348"/>
        <v>23.658333333333331</v>
      </c>
      <c r="V2187" s="8">
        <f t="shared" si="349"/>
        <v>22.962499999999999</v>
      </c>
    </row>
    <row r="2188" spans="1:22" ht="13.5" x14ac:dyDescent="0.25">
      <c r="A2188" s="3">
        <f>RSI!A2188</f>
        <v>45490</v>
      </c>
      <c r="B2188" s="2">
        <f>RSI!B2188</f>
        <v>6.45</v>
      </c>
      <c r="C2188" s="2">
        <f>RSI!I2188</f>
        <v>78.452692493552519</v>
      </c>
      <c r="D2188" s="2">
        <f>MACD!E2188</f>
        <v>-0.24521916638109342</v>
      </c>
      <c r="E2188" s="2">
        <f>MACD!F2188</f>
        <v>-0.31109619537848482</v>
      </c>
      <c r="F2188" s="2">
        <f>'Moving Avg'!D2188</f>
        <v>6.3779999999999992</v>
      </c>
      <c r="G2188" s="2">
        <f>'Moving Avg'!F2188</f>
        <v>5.9495000000000005</v>
      </c>
      <c r="H2188" s="2">
        <f>'Moving Avg'!G2188</f>
        <v>5.5291999999999994</v>
      </c>
      <c r="I2188" s="2">
        <f>'Moving Avg'!H2188</f>
        <v>7.5755000000000052</v>
      </c>
      <c r="J2188" s="6" t="str">
        <f>OBV!F2188</f>
        <v>BULLISH</v>
      </c>
      <c r="K2188" s="6" t="str">
        <f>OBV!G2188</f>
        <v>NEUTRAL</v>
      </c>
      <c r="L2188" s="6" t="str">
        <f>OBV!H2188</f>
        <v>CONFIRMED BULLISH</v>
      </c>
      <c r="M2188" s="8">
        <f t="shared" si="340"/>
        <v>0</v>
      </c>
      <c r="N2188" s="8">
        <f t="shared" si="341"/>
        <v>0</v>
      </c>
      <c r="O2188" s="8">
        <f t="shared" si="342"/>
        <v>0</v>
      </c>
      <c r="P2188" s="8">
        <f t="shared" si="343"/>
        <v>83.5</v>
      </c>
      <c r="Q2188" s="9">
        <f t="shared" si="344"/>
        <v>12.525</v>
      </c>
      <c r="R2188" s="9">
        <f t="shared" si="345"/>
        <v>20.875</v>
      </c>
      <c r="S2188" s="9">
        <f t="shared" si="346"/>
        <v>37.575000000000003</v>
      </c>
      <c r="T2188" s="9">
        <f t="shared" si="347"/>
        <v>20.875</v>
      </c>
      <c r="U2188" s="8">
        <f t="shared" si="348"/>
        <v>23.658333333333331</v>
      </c>
      <c r="V2188" s="8">
        <f t="shared" si="349"/>
        <v>22.962499999999999</v>
      </c>
    </row>
    <row r="2189" spans="1:22" ht="13.5" x14ac:dyDescent="0.25">
      <c r="A2189" s="3">
        <f>RSI!A2189</f>
        <v>45491</v>
      </c>
      <c r="B2189" s="2">
        <f>RSI!B2189</f>
        <v>6.45</v>
      </c>
      <c r="C2189" s="2">
        <f>RSI!I2189</f>
        <v>78.452692493552519</v>
      </c>
      <c r="D2189" s="2">
        <f>MACD!E2189</f>
        <v>-0.23535475756358526</v>
      </c>
      <c r="E2189" s="2">
        <f>MACD!F2189</f>
        <v>-0.2959479078155049</v>
      </c>
      <c r="F2189" s="2">
        <f>'Moving Avg'!D2189</f>
        <v>6.4139999999999997</v>
      </c>
      <c r="G2189" s="2">
        <f>'Moving Avg'!F2189</f>
        <v>6.0045000000000002</v>
      </c>
      <c r="H2189" s="2">
        <f>'Moving Avg'!G2189</f>
        <v>5.5498000000000003</v>
      </c>
      <c r="I2189" s="2">
        <f>'Moving Avg'!H2189</f>
        <v>7.5503500000000052</v>
      </c>
      <c r="J2189" s="6" t="str">
        <f>OBV!F2189</f>
        <v>BULLISH</v>
      </c>
      <c r="K2189" s="6" t="str">
        <f>OBV!G2189</f>
        <v>NEUTRAL</v>
      </c>
      <c r="L2189" s="6" t="str">
        <f>OBV!H2189</f>
        <v>CONFIRMED BULLISH</v>
      </c>
      <c r="M2189" s="8">
        <f t="shared" si="340"/>
        <v>0</v>
      </c>
      <c r="N2189" s="8">
        <f t="shared" si="341"/>
        <v>0</v>
      </c>
      <c r="O2189" s="8">
        <f t="shared" si="342"/>
        <v>0</v>
      </c>
      <c r="P2189" s="8">
        <f t="shared" si="343"/>
        <v>83.5</v>
      </c>
      <c r="Q2189" s="9">
        <f t="shared" si="344"/>
        <v>12.525</v>
      </c>
      <c r="R2189" s="9">
        <f t="shared" si="345"/>
        <v>20.875</v>
      </c>
      <c r="S2189" s="9">
        <f t="shared" si="346"/>
        <v>37.575000000000003</v>
      </c>
      <c r="T2189" s="9">
        <f t="shared" si="347"/>
        <v>20.875</v>
      </c>
      <c r="U2189" s="8">
        <f t="shared" si="348"/>
        <v>23.658333333333331</v>
      </c>
      <c r="V2189" s="8">
        <f t="shared" si="349"/>
        <v>22.962499999999999</v>
      </c>
    </row>
    <row r="2190" spans="1:22" ht="13.5" x14ac:dyDescent="0.25">
      <c r="A2190" s="3">
        <f>RSI!A2190</f>
        <v>45492</v>
      </c>
      <c r="B2190" s="2">
        <f>RSI!B2190</f>
        <v>6.45</v>
      </c>
      <c r="C2190" s="2">
        <f>RSI!I2190</f>
        <v>78.452692493552519</v>
      </c>
      <c r="D2190" s="2">
        <f>MACD!E2190</f>
        <v>-0.2300723317656681</v>
      </c>
      <c r="E2190" s="2">
        <f>MACD!F2190</f>
        <v>-0.28277279260553756</v>
      </c>
      <c r="F2190" s="2">
        <f>'Moving Avg'!D2190</f>
        <v>6.45</v>
      </c>
      <c r="G2190" s="2">
        <f>'Moving Avg'!F2190</f>
        <v>6.0520000000000005</v>
      </c>
      <c r="H2190" s="2">
        <f>'Moving Avg'!G2190</f>
        <v>5.5704000000000011</v>
      </c>
      <c r="I2190" s="2">
        <f>'Moving Avg'!H2190</f>
        <v>7.5252000000000052</v>
      </c>
      <c r="J2190" s="6" t="str">
        <f>OBV!F2190</f>
        <v>BULLISH</v>
      </c>
      <c r="K2190" s="6" t="str">
        <f>OBV!G2190</f>
        <v>NEUTRAL</v>
      </c>
      <c r="L2190" s="6" t="str">
        <f>OBV!H2190</f>
        <v>CONFIRMED BULLISH</v>
      </c>
      <c r="M2190" s="8">
        <f t="shared" si="340"/>
        <v>0</v>
      </c>
      <c r="N2190" s="8">
        <f t="shared" si="341"/>
        <v>0</v>
      </c>
      <c r="O2190" s="8">
        <f t="shared" si="342"/>
        <v>0</v>
      </c>
      <c r="P2190" s="8">
        <f t="shared" si="343"/>
        <v>83.5</v>
      </c>
      <c r="Q2190" s="9">
        <f t="shared" si="344"/>
        <v>12.525</v>
      </c>
      <c r="R2190" s="9">
        <f t="shared" si="345"/>
        <v>20.875</v>
      </c>
      <c r="S2190" s="9">
        <f t="shared" si="346"/>
        <v>37.575000000000003</v>
      </c>
      <c r="T2190" s="9">
        <f t="shared" si="347"/>
        <v>20.875</v>
      </c>
      <c r="U2190" s="8">
        <f t="shared" si="348"/>
        <v>23.658333333333331</v>
      </c>
      <c r="V2190" s="8">
        <f t="shared" si="349"/>
        <v>22.962499999999999</v>
      </c>
    </row>
    <row r="2191" spans="1:22" ht="13.5" x14ac:dyDescent="0.25">
      <c r="A2191" s="3">
        <f>RSI!A2191</f>
        <v>45495</v>
      </c>
      <c r="B2191" s="2">
        <f>RSI!B2191</f>
        <v>6.45</v>
      </c>
      <c r="C2191" s="2">
        <f>RSI!I2191</f>
        <v>78.452692493552505</v>
      </c>
      <c r="D2191" s="2">
        <f>MACD!E2191</f>
        <v>-0.22843997728848908</v>
      </c>
      <c r="E2191" s="2">
        <f>MACD!F2191</f>
        <v>-0.2719062295421279</v>
      </c>
      <c r="F2191" s="2">
        <f>'Moving Avg'!D2191</f>
        <v>6.45</v>
      </c>
      <c r="G2191" s="2">
        <f>'Moving Avg'!F2191</f>
        <v>6.0995000000000008</v>
      </c>
      <c r="H2191" s="2">
        <f>'Moving Avg'!G2191</f>
        <v>5.5910000000000002</v>
      </c>
      <c r="I2191" s="2">
        <f>'Moving Avg'!H2191</f>
        <v>7.500050000000007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  <c r="M2191" s="8">
        <f t="shared" si="340"/>
        <v>0</v>
      </c>
      <c r="N2191" s="8">
        <f t="shared" si="341"/>
        <v>0</v>
      </c>
      <c r="O2191" s="8">
        <f t="shared" si="342"/>
        <v>0</v>
      </c>
      <c r="P2191" s="8">
        <f t="shared" si="343"/>
        <v>33</v>
      </c>
      <c r="Q2191" s="9">
        <f t="shared" si="344"/>
        <v>4.95</v>
      </c>
      <c r="R2191" s="9">
        <f t="shared" si="345"/>
        <v>8.25</v>
      </c>
      <c r="S2191" s="9">
        <f t="shared" si="346"/>
        <v>14.85</v>
      </c>
      <c r="T2191" s="9">
        <f t="shared" si="347"/>
        <v>8.25</v>
      </c>
      <c r="U2191" s="8">
        <f t="shared" si="348"/>
        <v>9.35</v>
      </c>
      <c r="V2191" s="8">
        <f t="shared" si="349"/>
        <v>9.0749999999999993</v>
      </c>
    </row>
    <row r="2192" spans="1:22" ht="13.5" x14ac:dyDescent="0.25">
      <c r="A2192" s="3">
        <f>RSI!A2192</f>
        <v>45496</v>
      </c>
      <c r="B2192" s="2">
        <f>RSI!B2192</f>
        <v>6.45</v>
      </c>
      <c r="C2192" s="2">
        <f>RSI!I2192</f>
        <v>78.452692493552519</v>
      </c>
      <c r="D2192" s="2">
        <f>MACD!E2192</f>
        <v>-0.22968596762929216</v>
      </c>
      <c r="E2192" s="2">
        <f>MACD!F2192</f>
        <v>-0.26346217715956077</v>
      </c>
      <c r="F2192" s="2">
        <f>'Moving Avg'!D2192</f>
        <v>6.45</v>
      </c>
      <c r="G2192" s="2">
        <f>'Moving Avg'!F2192</f>
        <v>6.1470000000000002</v>
      </c>
      <c r="H2192" s="2">
        <f>'Moving Avg'!G2192</f>
        <v>5.6112000000000002</v>
      </c>
      <c r="I2192" s="2">
        <f>'Moving Avg'!H2192</f>
        <v>7.4749000000000079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  <c r="M2192" s="8">
        <f t="shared" si="340"/>
        <v>0</v>
      </c>
      <c r="N2192" s="8">
        <f t="shared" si="341"/>
        <v>0</v>
      </c>
      <c r="O2192" s="8">
        <f t="shared" si="342"/>
        <v>0</v>
      </c>
      <c r="P2192" s="8">
        <f t="shared" si="343"/>
        <v>33</v>
      </c>
      <c r="Q2192" s="9">
        <f t="shared" si="344"/>
        <v>4.95</v>
      </c>
      <c r="R2192" s="9">
        <f t="shared" si="345"/>
        <v>8.25</v>
      </c>
      <c r="S2192" s="9">
        <f t="shared" si="346"/>
        <v>14.85</v>
      </c>
      <c r="T2192" s="9">
        <f t="shared" si="347"/>
        <v>8.25</v>
      </c>
      <c r="U2192" s="8">
        <f t="shared" si="348"/>
        <v>9.35</v>
      </c>
      <c r="V2192" s="8">
        <f t="shared" si="349"/>
        <v>9.0749999999999993</v>
      </c>
    </row>
    <row r="2193" spans="1:22" ht="13.5" x14ac:dyDescent="0.25">
      <c r="A2193" s="3">
        <f>RSI!A2193</f>
        <v>45497</v>
      </c>
      <c r="B2193" s="2">
        <f>RSI!B2193</f>
        <v>6.45</v>
      </c>
      <c r="C2193" s="2">
        <f>RSI!I2193</f>
        <v>78.452692493552519</v>
      </c>
      <c r="D2193" s="2">
        <f>MACD!E2193</f>
        <v>-0.19163441057289266</v>
      </c>
      <c r="E2193" s="2">
        <f>MACD!F2193</f>
        <v>-0.24909662384222714</v>
      </c>
      <c r="F2193" s="2">
        <f>'Moving Avg'!D2193</f>
        <v>6.45</v>
      </c>
      <c r="G2193" s="2">
        <f>'Moving Avg'!F2193</f>
        <v>6.1945000000000006</v>
      </c>
      <c r="H2193" s="2">
        <f>'Moving Avg'!G2193</f>
        <v>5.6314000000000002</v>
      </c>
      <c r="I2193" s="2">
        <f>'Moving Avg'!H2193</f>
        <v>7.4497500000000096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  <c r="M2193" s="8">
        <f t="shared" si="340"/>
        <v>0</v>
      </c>
      <c r="N2193" s="8">
        <f t="shared" si="341"/>
        <v>0</v>
      </c>
      <c r="O2193" s="8">
        <f t="shared" si="342"/>
        <v>0</v>
      </c>
      <c r="P2193" s="8">
        <f t="shared" si="343"/>
        <v>33</v>
      </c>
      <c r="Q2193" s="9">
        <f t="shared" si="344"/>
        <v>4.95</v>
      </c>
      <c r="R2193" s="9">
        <f t="shared" si="345"/>
        <v>8.25</v>
      </c>
      <c r="S2193" s="9">
        <f t="shared" si="346"/>
        <v>14.85</v>
      </c>
      <c r="T2193" s="9">
        <f t="shared" si="347"/>
        <v>8.25</v>
      </c>
      <c r="U2193" s="8">
        <f t="shared" si="348"/>
        <v>9.35</v>
      </c>
      <c r="V2193" s="8">
        <f t="shared" si="349"/>
        <v>9.0749999999999993</v>
      </c>
    </row>
    <row r="2194" spans="1:22" ht="13.5" x14ac:dyDescent="0.25">
      <c r="A2194" s="3">
        <f>RSI!A2194</f>
        <v>45499</v>
      </c>
      <c r="B2194" s="2">
        <f>RSI!B2194</f>
        <v>6.45</v>
      </c>
      <c r="C2194" s="2">
        <f>RSI!I2194</f>
        <v>78.452692493552519</v>
      </c>
      <c r="D2194" s="2">
        <f>MACD!E2194</f>
        <v>-0.1616893512201818</v>
      </c>
      <c r="E2194" s="2">
        <f>MACD!F2194</f>
        <v>-0.23161516931781809</v>
      </c>
      <c r="F2194" s="2">
        <f>'Moving Avg'!D2194</f>
        <v>6.45</v>
      </c>
      <c r="G2194" s="2">
        <f>'Moving Avg'!F2194</f>
        <v>6.2420000000000009</v>
      </c>
      <c r="H2194" s="2">
        <f>'Moving Avg'!G2194</f>
        <v>5.6515999999999993</v>
      </c>
      <c r="I2194" s="2">
        <f>'Moving Avg'!H2194</f>
        <v>7.4246000000000096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  <c r="M2194" s="8">
        <f t="shared" si="340"/>
        <v>0</v>
      </c>
      <c r="N2194" s="8">
        <f t="shared" si="341"/>
        <v>0</v>
      </c>
      <c r="O2194" s="8">
        <f t="shared" si="342"/>
        <v>0</v>
      </c>
      <c r="P2194" s="8">
        <f t="shared" si="343"/>
        <v>33</v>
      </c>
      <c r="Q2194" s="9">
        <f t="shared" si="344"/>
        <v>4.95</v>
      </c>
      <c r="R2194" s="9">
        <f t="shared" si="345"/>
        <v>8.25</v>
      </c>
      <c r="S2194" s="9">
        <f t="shared" si="346"/>
        <v>14.85</v>
      </c>
      <c r="T2194" s="9">
        <f t="shared" si="347"/>
        <v>8.25</v>
      </c>
      <c r="U2194" s="8">
        <f t="shared" si="348"/>
        <v>9.35</v>
      </c>
      <c r="V2194" s="8">
        <f t="shared" si="349"/>
        <v>9.0749999999999993</v>
      </c>
    </row>
    <row r="2195" spans="1:22" ht="13.5" x14ac:dyDescent="0.25">
      <c r="A2195" s="3">
        <f>RSI!A2195</f>
        <v>45502</v>
      </c>
      <c r="B2195" s="2">
        <f>RSI!B2195</f>
        <v>6.45</v>
      </c>
      <c r="C2195" s="2">
        <f>RSI!I2195</f>
        <v>78.452692493552519</v>
      </c>
      <c r="D2195" s="2">
        <f>MACD!E2195</f>
        <v>-0.13843679074475013</v>
      </c>
      <c r="E2195" s="2">
        <f>MACD!F2195</f>
        <v>-0.21297949360320451</v>
      </c>
      <c r="F2195" s="2">
        <f>'Moving Avg'!D2195</f>
        <v>6.45</v>
      </c>
      <c r="G2195" s="2">
        <f>'Moving Avg'!F2195</f>
        <v>6.2775000000000016</v>
      </c>
      <c r="H2195" s="2">
        <f>'Moving Avg'!G2195</f>
        <v>5.6717999999999993</v>
      </c>
      <c r="I2195" s="2">
        <f>'Moving Avg'!H2195</f>
        <v>7.3994500000000096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  <c r="M2195" s="8">
        <f t="shared" si="340"/>
        <v>0</v>
      </c>
      <c r="N2195" s="8">
        <f t="shared" si="341"/>
        <v>0</v>
      </c>
      <c r="O2195" s="8">
        <f t="shared" si="342"/>
        <v>0</v>
      </c>
      <c r="P2195" s="8">
        <f t="shared" si="343"/>
        <v>33</v>
      </c>
      <c r="Q2195" s="9">
        <f t="shared" si="344"/>
        <v>4.95</v>
      </c>
      <c r="R2195" s="9">
        <f t="shared" si="345"/>
        <v>8.25</v>
      </c>
      <c r="S2195" s="9">
        <f t="shared" si="346"/>
        <v>14.85</v>
      </c>
      <c r="T2195" s="9">
        <f t="shared" si="347"/>
        <v>8.25</v>
      </c>
      <c r="U2195" s="8">
        <f t="shared" si="348"/>
        <v>9.35</v>
      </c>
      <c r="V2195" s="8">
        <f t="shared" si="349"/>
        <v>9.0749999999999993</v>
      </c>
    </row>
    <row r="2196" spans="1:22" ht="13.5" x14ac:dyDescent="0.25">
      <c r="A2196" s="3">
        <f>RSI!A2196</f>
        <v>45503</v>
      </c>
      <c r="B2196" s="2">
        <f>RSI!B2196</f>
        <v>6.5</v>
      </c>
      <c r="C2196" s="2">
        <f>RSI!I2196</f>
        <v>80.241908370050808</v>
      </c>
      <c r="D2196" s="2">
        <f>MACD!E2196</f>
        <v>-9.6704023526167582E-2</v>
      </c>
      <c r="E2196" s="2">
        <f>MACD!F2196</f>
        <v>-0.18972439958779713</v>
      </c>
      <c r="F2196" s="2">
        <f>'Moving Avg'!D2196</f>
        <v>6.4599999999999991</v>
      </c>
      <c r="G2196" s="2">
        <f>'Moving Avg'!F2196</f>
        <v>6.3030000000000008</v>
      </c>
      <c r="H2196" s="2">
        <f>'Moving Avg'!G2196</f>
        <v>5.6969999999999992</v>
      </c>
      <c r="I2196" s="2">
        <f>'Moving Avg'!H2196</f>
        <v>7.3771000000000084</v>
      </c>
      <c r="J2196" s="6" t="str">
        <f>OBV!F2196</f>
        <v>BULLISH</v>
      </c>
      <c r="K2196" s="6" t="str">
        <f>OBV!G2196</f>
        <v>NEUTRAL</v>
      </c>
      <c r="L2196" s="6" t="str">
        <f>OBV!H2196</f>
        <v>CONFIRMED BULLISH</v>
      </c>
      <c r="M2196" s="8">
        <f t="shared" si="340"/>
        <v>0</v>
      </c>
      <c r="N2196" s="8">
        <f t="shared" si="341"/>
        <v>0</v>
      </c>
      <c r="O2196" s="8">
        <f t="shared" si="342"/>
        <v>0</v>
      </c>
      <c r="P2196" s="8">
        <f t="shared" si="343"/>
        <v>83.5</v>
      </c>
      <c r="Q2196" s="9">
        <f t="shared" si="344"/>
        <v>12.525</v>
      </c>
      <c r="R2196" s="9">
        <f t="shared" si="345"/>
        <v>20.875</v>
      </c>
      <c r="S2196" s="9">
        <f t="shared" si="346"/>
        <v>37.575000000000003</v>
      </c>
      <c r="T2196" s="9">
        <f t="shared" si="347"/>
        <v>20.875</v>
      </c>
      <c r="U2196" s="8">
        <f t="shared" si="348"/>
        <v>23.658333333333331</v>
      </c>
      <c r="V2196" s="8">
        <f t="shared" si="349"/>
        <v>22.962499999999999</v>
      </c>
    </row>
    <row r="2197" spans="1:22" ht="13.5" x14ac:dyDescent="0.25">
      <c r="A2197" s="3">
        <f>RSI!A2197</f>
        <v>45504</v>
      </c>
      <c r="B2197" s="2">
        <f>RSI!B2197</f>
        <v>6.5</v>
      </c>
      <c r="C2197" s="2">
        <f>RSI!I2197</f>
        <v>80.241908370050808</v>
      </c>
      <c r="D2197" s="2">
        <f>MACD!E2197</f>
        <v>-6.3475171448632572E-2</v>
      </c>
      <c r="E2197" s="2">
        <f>MACD!F2197</f>
        <v>-0.16447455395996424</v>
      </c>
      <c r="F2197" s="2">
        <f>'Moving Avg'!D2197</f>
        <v>6.4700000000000006</v>
      </c>
      <c r="G2197" s="2">
        <f>'Moving Avg'!F2197</f>
        <v>6.315500000000001</v>
      </c>
      <c r="H2197" s="2">
        <f>'Moving Avg'!G2197</f>
        <v>5.7221999999999991</v>
      </c>
      <c r="I2197" s="2">
        <f>'Moving Avg'!H2197</f>
        <v>7.354750000000009</v>
      </c>
      <c r="J2197" s="6" t="str">
        <f>OBV!F2197</f>
        <v>BULLISH</v>
      </c>
      <c r="K2197" s="6" t="str">
        <f>OBV!G2197</f>
        <v>NEUTRAL</v>
      </c>
      <c r="L2197" s="6" t="str">
        <f>OBV!H2197</f>
        <v>CONFIRMED BULLISH</v>
      </c>
      <c r="M2197" s="8">
        <f t="shared" si="340"/>
        <v>0</v>
      </c>
      <c r="N2197" s="8">
        <f t="shared" si="341"/>
        <v>0</v>
      </c>
      <c r="O2197" s="8">
        <f t="shared" si="342"/>
        <v>0</v>
      </c>
      <c r="P2197" s="8">
        <f t="shared" si="343"/>
        <v>83.5</v>
      </c>
      <c r="Q2197" s="9">
        <f t="shared" si="344"/>
        <v>12.525</v>
      </c>
      <c r="R2197" s="9">
        <f t="shared" si="345"/>
        <v>20.875</v>
      </c>
      <c r="S2197" s="9">
        <f t="shared" si="346"/>
        <v>37.575000000000003</v>
      </c>
      <c r="T2197" s="9">
        <f t="shared" si="347"/>
        <v>20.875</v>
      </c>
      <c r="U2197" s="8">
        <f t="shared" si="348"/>
        <v>23.658333333333331</v>
      </c>
      <c r="V2197" s="8">
        <f t="shared" si="349"/>
        <v>22.962499999999999</v>
      </c>
    </row>
    <row r="2198" spans="1:22" ht="13.5" x14ac:dyDescent="0.25">
      <c r="A2198" s="3">
        <f>RSI!A2198</f>
        <v>45505</v>
      </c>
      <c r="B2198" s="2">
        <f>RSI!B2198</f>
        <v>6.75</v>
      </c>
      <c r="C2198" s="2">
        <f>RSI!I2198</f>
        <v>86.663582739844898</v>
      </c>
      <c r="D2198" s="2">
        <f>MACD!E2198</f>
        <v>-5.5806125844311438E-2</v>
      </c>
      <c r="E2198" s="2">
        <f>MACD!F2198</f>
        <v>-0.14274086833683369</v>
      </c>
      <c r="F2198" s="2">
        <f>'Moving Avg'!D2198</f>
        <v>6.5299999999999994</v>
      </c>
      <c r="G2198" s="2">
        <f>'Moving Avg'!F2198</f>
        <v>6.3530000000000015</v>
      </c>
      <c r="H2198" s="2">
        <f>'Moving Avg'!G2198</f>
        <v>5.7523999999999988</v>
      </c>
      <c r="I2198" s="2">
        <f>'Moving Avg'!H2198</f>
        <v>7.3336500000000093</v>
      </c>
      <c r="J2198" s="6" t="str">
        <f>OBV!F2198</f>
        <v>BULLISH</v>
      </c>
      <c r="K2198" s="6" t="str">
        <f>OBV!G2198</f>
        <v>NEUTRAL</v>
      </c>
      <c r="L2198" s="6" t="str">
        <f>OBV!H2198</f>
        <v>CONFIRMED BULLISH</v>
      </c>
      <c r="M2198" s="8">
        <f t="shared" si="340"/>
        <v>0</v>
      </c>
      <c r="N2198" s="8">
        <f t="shared" si="341"/>
        <v>0</v>
      </c>
      <c r="O2198" s="8">
        <f t="shared" si="342"/>
        <v>0</v>
      </c>
      <c r="P2198" s="8">
        <f t="shared" si="343"/>
        <v>83.5</v>
      </c>
      <c r="Q2198" s="9">
        <f t="shared" si="344"/>
        <v>12.525</v>
      </c>
      <c r="R2198" s="9">
        <f t="shared" si="345"/>
        <v>20.875</v>
      </c>
      <c r="S2198" s="9">
        <f t="shared" si="346"/>
        <v>37.575000000000003</v>
      </c>
      <c r="T2198" s="9">
        <f t="shared" si="347"/>
        <v>20.875</v>
      </c>
      <c r="U2198" s="8">
        <f t="shared" si="348"/>
        <v>23.658333333333331</v>
      </c>
      <c r="V2198" s="8">
        <f t="shared" si="349"/>
        <v>22.962499999999999</v>
      </c>
    </row>
    <row r="2199" spans="1:22" ht="13.5" x14ac:dyDescent="0.25">
      <c r="A2199" s="3">
        <f>RSI!A2199</f>
        <v>45506</v>
      </c>
      <c r="B2199" s="2">
        <f>RSI!B2199</f>
        <v>6.5</v>
      </c>
      <c r="C2199" s="2">
        <f>RSI!I2199</f>
        <v>64.194482951678935</v>
      </c>
      <c r="D2199" s="2">
        <f>MACD!E2199</f>
        <v>-3.4061931985150729E-2</v>
      </c>
      <c r="E2199" s="2">
        <f>MACD!F2199</f>
        <v>-0.12100508106649711</v>
      </c>
      <c r="F2199" s="2">
        <f>'Moving Avg'!D2199</f>
        <v>6.5400000000000009</v>
      </c>
      <c r="G2199" s="2">
        <f>'Moving Avg'!F2199</f>
        <v>6.3780000000000019</v>
      </c>
      <c r="H2199" s="2">
        <f>'Moving Avg'!G2199</f>
        <v>5.7775999999999987</v>
      </c>
      <c r="I2199" s="2">
        <f>'Moving Avg'!H2199</f>
        <v>7.311300000000009</v>
      </c>
      <c r="J2199" s="6" t="str">
        <f>OBV!F2199</f>
        <v>BEARISH</v>
      </c>
      <c r="K2199" s="6" t="str">
        <f>OBV!G2199</f>
        <v>NEUTRAL</v>
      </c>
      <c r="L2199" s="6" t="str">
        <f>OBV!H2199</f>
        <v>BEARISH DIVERGENCE</v>
      </c>
      <c r="M2199" s="8">
        <f t="shared" si="340"/>
        <v>25</v>
      </c>
      <c r="N2199" s="8">
        <f t="shared" si="341"/>
        <v>0</v>
      </c>
      <c r="O2199" s="8">
        <f t="shared" si="342"/>
        <v>0</v>
      </c>
      <c r="P2199" s="8">
        <f t="shared" si="343"/>
        <v>16.5</v>
      </c>
      <c r="Q2199" s="9">
        <f t="shared" si="344"/>
        <v>11.225</v>
      </c>
      <c r="R2199" s="9">
        <f t="shared" si="345"/>
        <v>9.125</v>
      </c>
      <c r="S2199" s="9">
        <f t="shared" si="346"/>
        <v>11.175000000000001</v>
      </c>
      <c r="T2199" s="9">
        <f t="shared" si="347"/>
        <v>10.375</v>
      </c>
      <c r="U2199" s="8">
        <f t="shared" si="348"/>
        <v>10.508333333333335</v>
      </c>
      <c r="V2199" s="8">
        <f t="shared" si="349"/>
        <v>10.475000000000001</v>
      </c>
    </row>
    <row r="2200" spans="1:22" ht="13.5" x14ac:dyDescent="0.25">
      <c r="A2200" s="3">
        <f>RSI!A2200</f>
        <v>45509</v>
      </c>
      <c r="B2200" s="2">
        <f>RSI!B2200</f>
        <v>6.5</v>
      </c>
      <c r="C2200" s="2">
        <f>RSI!I2200</f>
        <v>64.194482951678935</v>
      </c>
      <c r="D2200" s="2">
        <f>MACD!E2200</f>
        <v>-1.7207513070022884E-2</v>
      </c>
      <c r="E2200" s="2">
        <f>MACD!F2200</f>
        <v>-0.10024556746720228</v>
      </c>
      <c r="F2200" s="2">
        <f>'Moving Avg'!D2200</f>
        <v>6.55</v>
      </c>
      <c r="G2200" s="2">
        <f>'Moving Avg'!F2200</f>
        <v>6.4030000000000005</v>
      </c>
      <c r="H2200" s="2">
        <f>'Moving Avg'!G2200</f>
        <v>5.8027999999999986</v>
      </c>
      <c r="I2200" s="2">
        <f>'Moving Avg'!H2200</f>
        <v>7.2889500000000105</v>
      </c>
      <c r="J2200" s="6" t="str">
        <f>OBV!F2200</f>
        <v>BEARISH</v>
      </c>
      <c r="K2200" s="6" t="str">
        <f>OBV!G2200</f>
        <v>NEUTRAL</v>
      </c>
      <c r="L2200" s="6" t="str">
        <f>OBV!H2200</f>
        <v>BEARISH DIVERGENCE</v>
      </c>
      <c r="M2200" s="8">
        <f t="shared" si="340"/>
        <v>25</v>
      </c>
      <c r="N2200" s="8">
        <f t="shared" si="341"/>
        <v>0</v>
      </c>
      <c r="O2200" s="8">
        <f t="shared" si="342"/>
        <v>0</v>
      </c>
      <c r="P2200" s="8">
        <f t="shared" si="343"/>
        <v>16.5</v>
      </c>
      <c r="Q2200" s="9">
        <f t="shared" si="344"/>
        <v>11.225</v>
      </c>
      <c r="R2200" s="9">
        <f t="shared" si="345"/>
        <v>9.125</v>
      </c>
      <c r="S2200" s="9">
        <f t="shared" si="346"/>
        <v>11.175000000000001</v>
      </c>
      <c r="T2200" s="9">
        <f t="shared" si="347"/>
        <v>10.375</v>
      </c>
      <c r="U2200" s="8">
        <f t="shared" si="348"/>
        <v>10.508333333333335</v>
      </c>
      <c r="V2200" s="8">
        <f t="shared" si="349"/>
        <v>10.475000000000001</v>
      </c>
    </row>
    <row r="2201" spans="1:22" ht="13.5" x14ac:dyDescent="0.25">
      <c r="A2201" s="3">
        <f>RSI!A2201</f>
        <v>45510</v>
      </c>
      <c r="B2201" s="2">
        <f>RSI!B2201</f>
        <v>6.21</v>
      </c>
      <c r="C2201" s="2">
        <f>RSI!I2201</f>
        <v>47.593776879703704</v>
      </c>
      <c r="D2201" s="2">
        <f>MACD!E2201</f>
        <v>1.7105293921260589E-2</v>
      </c>
      <c r="E2201" s="2">
        <f>MACD!F2201</f>
        <v>-7.6775395189509724E-2</v>
      </c>
      <c r="F2201" s="2">
        <f>'Moving Avg'!D2201</f>
        <v>6.492</v>
      </c>
      <c r="G2201" s="2">
        <f>'Moving Avg'!F2201</f>
        <v>6.4135000000000009</v>
      </c>
      <c r="H2201" s="2">
        <f>'Moving Avg'!G2201</f>
        <v>5.8221999999999978</v>
      </c>
      <c r="I2201" s="2">
        <f>'Moving Avg'!H2201</f>
        <v>7.26515000000001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  <c r="M2201" s="8">
        <f t="shared" si="340"/>
        <v>25</v>
      </c>
      <c r="N2201" s="8">
        <f t="shared" si="341"/>
        <v>0</v>
      </c>
      <c r="O2201" s="8">
        <f t="shared" si="342"/>
        <v>0</v>
      </c>
      <c r="P2201" s="8">
        <f t="shared" si="343"/>
        <v>16.5</v>
      </c>
      <c r="Q2201" s="9">
        <f t="shared" si="344"/>
        <v>11.225</v>
      </c>
      <c r="R2201" s="9">
        <f t="shared" si="345"/>
        <v>9.125</v>
      </c>
      <c r="S2201" s="9">
        <f t="shared" si="346"/>
        <v>11.175000000000001</v>
      </c>
      <c r="T2201" s="9">
        <f t="shared" si="347"/>
        <v>10.375</v>
      </c>
      <c r="U2201" s="8">
        <f t="shared" si="348"/>
        <v>10.508333333333335</v>
      </c>
      <c r="V2201" s="8">
        <f t="shared" si="349"/>
        <v>10.475000000000001</v>
      </c>
    </row>
    <row r="2202" spans="1:22" ht="13.5" x14ac:dyDescent="0.25">
      <c r="A2202" s="3">
        <f>RSI!A2202</f>
        <v>45511</v>
      </c>
      <c r="B2202" s="2">
        <f>RSI!B2202</f>
        <v>6.4</v>
      </c>
      <c r="C2202" s="2">
        <f>RSI!I2202</f>
        <v>55.680364888480597</v>
      </c>
      <c r="D2202" s="2">
        <f>MACD!E2202</f>
        <v>3.2454583798519288E-2</v>
      </c>
      <c r="E2202" s="2">
        <f>MACD!F2202</f>
        <v>-5.492939939190393E-2</v>
      </c>
      <c r="F2202" s="2">
        <f>'Moving Avg'!D2202</f>
        <v>6.4719999999999995</v>
      </c>
      <c r="G2202" s="2">
        <f>'Moving Avg'!F2202</f>
        <v>6.4335000000000004</v>
      </c>
      <c r="H2202" s="2">
        <f>'Moving Avg'!G2202</f>
        <v>5.8453999999999962</v>
      </c>
      <c r="I2202" s="2">
        <f>'Moving Avg'!H2202</f>
        <v>7.2447000000000106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  <c r="M2202" s="8">
        <f t="shared" si="340"/>
        <v>25</v>
      </c>
      <c r="N2202" s="8">
        <f t="shared" si="341"/>
        <v>0</v>
      </c>
      <c r="O2202" s="8">
        <f t="shared" si="342"/>
        <v>0</v>
      </c>
      <c r="P2202" s="8">
        <f t="shared" si="343"/>
        <v>16.5</v>
      </c>
      <c r="Q2202" s="9">
        <f t="shared" si="344"/>
        <v>11.225</v>
      </c>
      <c r="R2202" s="9">
        <f t="shared" si="345"/>
        <v>9.125</v>
      </c>
      <c r="S2202" s="9">
        <f t="shared" si="346"/>
        <v>11.175000000000001</v>
      </c>
      <c r="T2202" s="9">
        <f t="shared" si="347"/>
        <v>10.375</v>
      </c>
      <c r="U2202" s="8">
        <f t="shared" si="348"/>
        <v>10.508333333333335</v>
      </c>
      <c r="V2202" s="8">
        <f t="shared" si="349"/>
        <v>10.475000000000001</v>
      </c>
    </row>
    <row r="2203" spans="1:22" ht="13.5" x14ac:dyDescent="0.25">
      <c r="A2203" s="3">
        <f>RSI!A2203</f>
        <v>45512</v>
      </c>
      <c r="B2203" s="2">
        <f>RSI!B2203</f>
        <v>6.4</v>
      </c>
      <c r="C2203" s="2">
        <f>RSI!I2203</f>
        <v>55.680364888480597</v>
      </c>
      <c r="D2203" s="2">
        <f>MACD!E2203</f>
        <v>4.4680328473881481E-2</v>
      </c>
      <c r="E2203" s="2">
        <f>MACD!F2203</f>
        <v>-3.5007453818746849E-2</v>
      </c>
      <c r="F2203" s="2">
        <f>'Moving Avg'!D2203</f>
        <v>6.4019999999999992</v>
      </c>
      <c r="G2203" s="2">
        <f>'Moving Avg'!F2203</f>
        <v>6.44</v>
      </c>
      <c r="H2203" s="2">
        <f>'Moving Avg'!G2203</f>
        <v>5.8645999999999967</v>
      </c>
      <c r="I2203" s="2">
        <f>'Moving Avg'!H2203</f>
        <v>7.2266000000000101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  <c r="M2203" s="8">
        <f t="shared" si="340"/>
        <v>25</v>
      </c>
      <c r="N2203" s="8">
        <f t="shared" si="341"/>
        <v>0</v>
      </c>
      <c r="O2203" s="8">
        <f t="shared" si="342"/>
        <v>0</v>
      </c>
      <c r="P2203" s="8">
        <f t="shared" si="343"/>
        <v>16.5</v>
      </c>
      <c r="Q2203" s="9">
        <f t="shared" si="344"/>
        <v>11.225</v>
      </c>
      <c r="R2203" s="9">
        <f t="shared" si="345"/>
        <v>9.125</v>
      </c>
      <c r="S2203" s="9">
        <f t="shared" si="346"/>
        <v>11.175000000000001</v>
      </c>
      <c r="T2203" s="9">
        <f t="shared" si="347"/>
        <v>10.375</v>
      </c>
      <c r="U2203" s="8">
        <f t="shared" si="348"/>
        <v>10.508333333333335</v>
      </c>
      <c r="V2203" s="8">
        <f t="shared" si="349"/>
        <v>10.475000000000001</v>
      </c>
    </row>
    <row r="2204" spans="1:22" ht="13.5" x14ac:dyDescent="0.25">
      <c r="A2204" s="3">
        <f>RSI!A2204</f>
        <v>45513</v>
      </c>
      <c r="B2204" s="2">
        <f>RSI!B2204</f>
        <v>6.4</v>
      </c>
      <c r="C2204" s="2">
        <f>RSI!I2204</f>
        <v>55.680364888480611</v>
      </c>
      <c r="D2204" s="2">
        <f>MACD!E2204</f>
        <v>5.4319526399321028E-2</v>
      </c>
      <c r="E2204" s="2">
        <f>MACD!F2204</f>
        <v>-1.7142057775133272E-2</v>
      </c>
      <c r="F2204" s="2">
        <f>'Moving Avg'!D2204</f>
        <v>6.3819999999999997</v>
      </c>
      <c r="G2204" s="2">
        <f>'Moving Avg'!F2204</f>
        <v>6.4465000000000003</v>
      </c>
      <c r="H2204" s="2">
        <f>'Moving Avg'!G2204</f>
        <v>5.8837999999999955</v>
      </c>
      <c r="I2204" s="2">
        <f>'Moving Avg'!H2204</f>
        <v>7.2085000000000106</v>
      </c>
      <c r="J2204" s="6" t="str">
        <f>OBV!F2204</f>
        <v>BULLISH</v>
      </c>
      <c r="K2204" s="6" t="str">
        <f>OBV!G2204</f>
        <v>NEUTRAL</v>
      </c>
      <c r="L2204" s="6" t="str">
        <f>OBV!H2204</f>
        <v>BULLISH DIVERGENCE</v>
      </c>
      <c r="M2204" s="8">
        <f t="shared" si="340"/>
        <v>25</v>
      </c>
      <c r="N2204" s="8">
        <f t="shared" si="341"/>
        <v>0</v>
      </c>
      <c r="O2204" s="8">
        <f t="shared" si="342"/>
        <v>0</v>
      </c>
      <c r="P2204" s="8">
        <f t="shared" si="343"/>
        <v>66.5</v>
      </c>
      <c r="Q2204" s="9">
        <f t="shared" si="344"/>
        <v>18.725000000000001</v>
      </c>
      <c r="R2204" s="9">
        <f t="shared" si="345"/>
        <v>21.625</v>
      </c>
      <c r="S2204" s="9">
        <f t="shared" si="346"/>
        <v>33.674999999999997</v>
      </c>
      <c r="T2204" s="9">
        <f t="shared" si="347"/>
        <v>22.875</v>
      </c>
      <c r="U2204" s="8">
        <f t="shared" si="348"/>
        <v>24.675000000000001</v>
      </c>
      <c r="V2204" s="8">
        <f t="shared" si="349"/>
        <v>24.225000000000001</v>
      </c>
    </row>
    <row r="2205" spans="1:22" ht="13.5" x14ac:dyDescent="0.25">
      <c r="A2205" s="3">
        <f>RSI!A2205</f>
        <v>45516</v>
      </c>
      <c r="B2205" s="2">
        <f>RSI!B2205</f>
        <v>6.4</v>
      </c>
      <c r="C2205" s="2">
        <f>RSI!I2205</f>
        <v>55.680364888480611</v>
      </c>
      <c r="D2205" s="2">
        <f>MACD!E2205</f>
        <v>6.1822379173960051E-2</v>
      </c>
      <c r="E2205" s="2">
        <f>MACD!F2205</f>
        <v>-1.3491703853146068E-3</v>
      </c>
      <c r="F2205" s="2">
        <f>'Moving Avg'!D2205</f>
        <v>6.3619999999999992</v>
      </c>
      <c r="G2205" s="2">
        <f>'Moving Avg'!F2205</f>
        <v>6.4530000000000012</v>
      </c>
      <c r="H2205" s="2">
        <f>'Moving Avg'!G2205</f>
        <v>5.9057999999999957</v>
      </c>
      <c r="I2205" s="2">
        <f>'Moving Avg'!H2205</f>
        <v>7.1926500000000102</v>
      </c>
      <c r="J2205" s="6" t="str">
        <f>OBV!F2205</f>
        <v>BULLISH</v>
      </c>
      <c r="K2205" s="6" t="str">
        <f>OBV!G2205</f>
        <v>NEUTRAL</v>
      </c>
      <c r="L2205" s="6" t="str">
        <f>OBV!H2205</f>
        <v>BULLISH DIVERGENCE</v>
      </c>
      <c r="M2205" s="8">
        <f t="shared" si="340"/>
        <v>25</v>
      </c>
      <c r="N2205" s="8">
        <f t="shared" si="341"/>
        <v>0</v>
      </c>
      <c r="O2205" s="8">
        <f t="shared" si="342"/>
        <v>0</v>
      </c>
      <c r="P2205" s="8">
        <f t="shared" si="343"/>
        <v>66.5</v>
      </c>
      <c r="Q2205" s="9">
        <f t="shared" si="344"/>
        <v>18.725000000000001</v>
      </c>
      <c r="R2205" s="9">
        <f t="shared" si="345"/>
        <v>21.625</v>
      </c>
      <c r="S2205" s="9">
        <f t="shared" si="346"/>
        <v>33.674999999999997</v>
      </c>
      <c r="T2205" s="9">
        <f t="shared" si="347"/>
        <v>22.875</v>
      </c>
      <c r="U2205" s="8">
        <f t="shared" si="348"/>
        <v>24.675000000000001</v>
      </c>
      <c r="V2205" s="8">
        <f t="shared" si="349"/>
        <v>24.225000000000001</v>
      </c>
    </row>
    <row r="2206" spans="1:22" ht="13.5" x14ac:dyDescent="0.25">
      <c r="A2206" s="3">
        <f>RSI!A2206</f>
        <v>45518</v>
      </c>
      <c r="B2206" s="2">
        <f>RSI!B2206</f>
        <v>6.68</v>
      </c>
      <c r="C2206" s="2">
        <f>RSI!I2206</f>
        <v>66.061013474917033</v>
      </c>
      <c r="D2206" s="2">
        <f>MACD!E2206</f>
        <v>5.4517521613647091E-2</v>
      </c>
      <c r="E2206" s="2">
        <f>MACD!F2206</f>
        <v>9.8241680144777344E-3</v>
      </c>
      <c r="F2206" s="2">
        <f>'Moving Avg'!D2206</f>
        <v>6.4560000000000004</v>
      </c>
      <c r="G2206" s="2">
        <f>'Moving Avg'!F2206</f>
        <v>6.464500000000001</v>
      </c>
      <c r="H2206" s="2">
        <f>'Moving Avg'!G2206</f>
        <v>5.9365999999999959</v>
      </c>
      <c r="I2206" s="2">
        <f>'Moving Avg'!H2206</f>
        <v>7.1803000000000097</v>
      </c>
      <c r="J2206" s="6" t="str">
        <f>OBV!F2206</f>
        <v>BULLISH</v>
      </c>
      <c r="K2206" s="6" t="str">
        <f>OBV!G2206</f>
        <v>NEUTRAL</v>
      </c>
      <c r="L2206" s="6" t="str">
        <f>OBV!H2206</f>
        <v>CONFIRMED BULLISH</v>
      </c>
      <c r="M2206" s="8">
        <f t="shared" si="340"/>
        <v>25</v>
      </c>
      <c r="N2206" s="8">
        <f t="shared" si="341"/>
        <v>0</v>
      </c>
      <c r="O2206" s="8">
        <f t="shared" si="342"/>
        <v>0</v>
      </c>
      <c r="P2206" s="8">
        <f t="shared" si="343"/>
        <v>83.5</v>
      </c>
      <c r="Q2206" s="9">
        <f t="shared" si="344"/>
        <v>21.274999999999999</v>
      </c>
      <c r="R2206" s="9">
        <f t="shared" si="345"/>
        <v>25.875</v>
      </c>
      <c r="S2206" s="9">
        <f t="shared" si="346"/>
        <v>41.325000000000003</v>
      </c>
      <c r="T2206" s="9">
        <f t="shared" si="347"/>
        <v>27.125</v>
      </c>
      <c r="U2206" s="8">
        <f t="shared" si="348"/>
        <v>29.491666666666664</v>
      </c>
      <c r="V2206" s="8">
        <f t="shared" si="349"/>
        <v>28.9</v>
      </c>
    </row>
    <row r="2207" spans="1:22" ht="13.5" x14ac:dyDescent="0.25">
      <c r="A2207" s="3">
        <f>RSI!A2207</f>
        <v>45519</v>
      </c>
      <c r="B2207" s="2">
        <f>RSI!B2207</f>
        <v>6.98</v>
      </c>
      <c r="C2207" s="2">
        <f>RSI!I2207</f>
        <v>73.281785740271232</v>
      </c>
      <c r="D2207" s="2">
        <f>MACD!E2207</f>
        <v>2.3899556042306536E-2</v>
      </c>
      <c r="E2207" s="2">
        <f>MACD!F2207</f>
        <v>1.2639245620043496E-2</v>
      </c>
      <c r="F2207" s="2">
        <f>'Moving Avg'!D2207</f>
        <v>6.5720000000000001</v>
      </c>
      <c r="G2207" s="2">
        <f>'Moving Avg'!F2207</f>
        <v>6.4910000000000014</v>
      </c>
      <c r="H2207" s="2">
        <f>'Moving Avg'!G2207</f>
        <v>5.9733999999999972</v>
      </c>
      <c r="I2207" s="2">
        <f>'Moving Avg'!H2207</f>
        <v>7.1694500000000083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0</v>
      </c>
      <c r="N2207" s="8">
        <f t="shared" si="341"/>
        <v>0</v>
      </c>
      <c r="O2207" s="8">
        <f t="shared" si="342"/>
        <v>0</v>
      </c>
      <c r="P2207" s="8">
        <f t="shared" si="343"/>
        <v>33</v>
      </c>
      <c r="Q2207" s="9">
        <f t="shared" si="344"/>
        <v>4.95</v>
      </c>
      <c r="R2207" s="9">
        <f t="shared" si="345"/>
        <v>8.25</v>
      </c>
      <c r="S2207" s="9">
        <f t="shared" si="346"/>
        <v>14.85</v>
      </c>
      <c r="T2207" s="9">
        <f t="shared" si="347"/>
        <v>8.25</v>
      </c>
      <c r="U2207" s="8">
        <f t="shared" si="348"/>
        <v>9.35</v>
      </c>
      <c r="V2207" s="8">
        <f t="shared" si="349"/>
        <v>9.0749999999999993</v>
      </c>
    </row>
    <row r="2208" spans="1:22" ht="13.5" x14ac:dyDescent="0.25">
      <c r="A2208" s="3">
        <f>RSI!A2208</f>
        <v>45520</v>
      </c>
      <c r="B2208" s="2">
        <f>RSI!B2208</f>
        <v>6.99</v>
      </c>
      <c r="C2208" s="2">
        <f>RSI!I2208</f>
        <v>73.484298007893159</v>
      </c>
      <c r="D2208" s="2">
        <f>MACD!E2208</f>
        <v>3.1889474115559757E-2</v>
      </c>
      <c r="E2208" s="2">
        <f>MACD!F2208</f>
        <v>1.648929131914675E-2</v>
      </c>
      <c r="F2208" s="2">
        <f>'Moving Avg'!D2208</f>
        <v>6.69</v>
      </c>
      <c r="G2208" s="2">
        <f>'Moving Avg'!F2208</f>
        <v>6.5180000000000007</v>
      </c>
      <c r="H2208" s="2">
        <f>'Moving Avg'!G2208</f>
        <v>6.0103999999999971</v>
      </c>
      <c r="I2208" s="2">
        <f>'Moving Avg'!H2208</f>
        <v>7.1566000000000081</v>
      </c>
      <c r="J2208" s="6" t="str">
        <f>OBV!F2208</f>
        <v>BULLISH</v>
      </c>
      <c r="K2208" s="6" t="str">
        <f>OBV!G2208</f>
        <v>NEUTRAL</v>
      </c>
      <c r="L2208" s="6" t="str">
        <f>OBV!H2208</f>
        <v>CONFIRMED BULLISH</v>
      </c>
      <c r="M2208" s="8">
        <f t="shared" si="340"/>
        <v>0</v>
      </c>
      <c r="N2208" s="8">
        <f t="shared" si="341"/>
        <v>0</v>
      </c>
      <c r="O2208" s="8">
        <f t="shared" si="342"/>
        <v>0</v>
      </c>
      <c r="P2208" s="8">
        <f t="shared" si="343"/>
        <v>83.5</v>
      </c>
      <c r="Q2208" s="9">
        <f t="shared" si="344"/>
        <v>12.525</v>
      </c>
      <c r="R2208" s="9">
        <f t="shared" si="345"/>
        <v>20.875</v>
      </c>
      <c r="S2208" s="9">
        <f t="shared" si="346"/>
        <v>37.575000000000003</v>
      </c>
      <c r="T2208" s="9">
        <f t="shared" si="347"/>
        <v>20.875</v>
      </c>
      <c r="U2208" s="8">
        <f t="shared" si="348"/>
        <v>23.658333333333331</v>
      </c>
      <c r="V2208" s="8">
        <f t="shared" si="349"/>
        <v>22.962499999999999</v>
      </c>
    </row>
    <row r="2209" spans="1:22" ht="13.5" x14ac:dyDescent="0.25">
      <c r="A2209" s="3">
        <f>RSI!A2209</f>
        <v>45523</v>
      </c>
      <c r="B2209" s="2">
        <f>RSI!B2209</f>
        <v>7</v>
      </c>
      <c r="C2209" s="2">
        <f>RSI!I2209</f>
        <v>73.698982729507463</v>
      </c>
      <c r="D2209" s="2">
        <f>MACD!E2209</f>
        <v>-4.1513533098465061E-3</v>
      </c>
      <c r="E2209" s="2">
        <f>MACD!F2209</f>
        <v>1.2361162393348099E-2</v>
      </c>
      <c r="F2209" s="2">
        <f>'Moving Avg'!D2209</f>
        <v>6.8100000000000005</v>
      </c>
      <c r="G2209" s="2">
        <f>'Moving Avg'!F2209</f>
        <v>6.5455000000000014</v>
      </c>
      <c r="H2209" s="2">
        <f>'Moving Avg'!G2209</f>
        <v>6.0475999999999974</v>
      </c>
      <c r="I2209" s="2">
        <f>'Moving Avg'!H2209</f>
        <v>7.1438500000000067</v>
      </c>
      <c r="J2209" s="6" t="str">
        <f>OBV!F2209</f>
        <v>BULLISH</v>
      </c>
      <c r="K2209" s="6" t="str">
        <f>OBV!G2209</f>
        <v>NEUTRAL</v>
      </c>
      <c r="L2209" s="6" t="str">
        <f>OBV!H2209</f>
        <v>CONFIRMED BULLISH</v>
      </c>
      <c r="M2209" s="8">
        <f t="shared" si="340"/>
        <v>0</v>
      </c>
      <c r="N2209" s="8">
        <f t="shared" si="341"/>
        <v>45</v>
      </c>
      <c r="O2209" s="8">
        <f t="shared" si="342"/>
        <v>0</v>
      </c>
      <c r="P2209" s="8">
        <f t="shared" si="343"/>
        <v>83.5</v>
      </c>
      <c r="Q2209" s="9">
        <f t="shared" si="344"/>
        <v>28.274999999999999</v>
      </c>
      <c r="R2209" s="9">
        <f t="shared" si="345"/>
        <v>29.875</v>
      </c>
      <c r="S2209" s="9">
        <f t="shared" si="346"/>
        <v>44.325000000000003</v>
      </c>
      <c r="T2209" s="9">
        <f t="shared" si="347"/>
        <v>32.125</v>
      </c>
      <c r="U2209" s="8">
        <f t="shared" si="348"/>
        <v>34.158333333333331</v>
      </c>
      <c r="V2209" s="8">
        <f t="shared" si="349"/>
        <v>33.65</v>
      </c>
    </row>
    <row r="2210" spans="1:22" ht="13.5" x14ac:dyDescent="0.25">
      <c r="A2210" s="3">
        <f>RSI!A2210</f>
        <v>45524</v>
      </c>
      <c r="B2210" s="2">
        <f>RSI!B2210</f>
        <v>7.3</v>
      </c>
      <c r="C2210" s="2">
        <f>RSI!I2210</f>
        <v>79.152313242455079</v>
      </c>
      <c r="D2210" s="2">
        <f>MACD!E2210</f>
        <v>-6.026138786468227E-2</v>
      </c>
      <c r="E2210" s="2">
        <f>MACD!F2210</f>
        <v>-2.1633476582579754E-3</v>
      </c>
      <c r="F2210" s="2">
        <f>'Moving Avg'!D2210</f>
        <v>6.9899999999999993</v>
      </c>
      <c r="G2210" s="2">
        <f>'Moving Avg'!F2210</f>
        <v>6.588000000000001</v>
      </c>
      <c r="H2210" s="2">
        <f>'Moving Avg'!G2210</f>
        <v>6.090799999999998</v>
      </c>
      <c r="I2210" s="2">
        <f>'Moving Avg'!H2210</f>
        <v>7.1305000000000049</v>
      </c>
      <c r="J2210" s="6" t="str">
        <f>OBV!F2210</f>
        <v>BULLISH</v>
      </c>
      <c r="K2210" s="6" t="str">
        <f>OBV!G2210</f>
        <v>NEUTRAL</v>
      </c>
      <c r="L2210" s="6" t="str">
        <f>OBV!H2210</f>
        <v>CONFIRMED BULLISH</v>
      </c>
      <c r="M2210" s="8">
        <f t="shared" si="340"/>
        <v>0</v>
      </c>
      <c r="N2210" s="8">
        <f t="shared" si="341"/>
        <v>100</v>
      </c>
      <c r="O2210" s="8">
        <f t="shared" si="342"/>
        <v>0</v>
      </c>
      <c r="P2210" s="8">
        <f t="shared" si="343"/>
        <v>83.5</v>
      </c>
      <c r="Q2210" s="9">
        <f t="shared" si="344"/>
        <v>47.524999999999999</v>
      </c>
      <c r="R2210" s="9">
        <f t="shared" si="345"/>
        <v>40.875</v>
      </c>
      <c r="S2210" s="9">
        <f t="shared" si="346"/>
        <v>52.575000000000003</v>
      </c>
      <c r="T2210" s="9">
        <f t="shared" si="347"/>
        <v>45.875</v>
      </c>
      <c r="U2210" s="8">
        <f t="shared" si="348"/>
        <v>46.991666666666674</v>
      </c>
      <c r="V2210" s="8">
        <f t="shared" si="349"/>
        <v>46.712500000000006</v>
      </c>
    </row>
    <row r="2211" spans="1:22" ht="13.5" x14ac:dyDescent="0.25">
      <c r="A2211" s="3">
        <f>RSI!A2211</f>
        <v>45525</v>
      </c>
      <c r="B2211" s="2">
        <f>RSI!B2211</f>
        <v>7.32</v>
      </c>
      <c r="C2211" s="2">
        <f>RSI!I2211</f>
        <v>79.458103215456532</v>
      </c>
      <c r="D2211" s="2">
        <f>MACD!E2211</f>
        <v>-0.15874917689921464</v>
      </c>
      <c r="E2211" s="2">
        <f>MACD!F2211</f>
        <v>-3.348051350644931E-2</v>
      </c>
      <c r="F2211" s="2">
        <f>'Moving Avg'!D2211</f>
        <v>7.1180000000000003</v>
      </c>
      <c r="G2211" s="2">
        <f>'Moving Avg'!F2211</f>
        <v>6.6315000000000008</v>
      </c>
      <c r="H2211" s="2">
        <f>'Moving Avg'!G2211</f>
        <v>6.1369999999999978</v>
      </c>
      <c r="I2211" s="2">
        <f>'Moving Avg'!H2211</f>
        <v>7.1172500000000047</v>
      </c>
      <c r="J2211" s="6" t="str">
        <f>OBV!F2211</f>
        <v>BULLISH</v>
      </c>
      <c r="K2211" s="6" t="str">
        <f>OBV!G2211</f>
        <v>NEUTRAL</v>
      </c>
      <c r="L2211" s="6" t="str">
        <f>OBV!H2211</f>
        <v>CONFIRMED BULLISH</v>
      </c>
      <c r="M2211" s="8">
        <f t="shared" si="340"/>
        <v>0</v>
      </c>
      <c r="N2211" s="8">
        <f t="shared" si="341"/>
        <v>100</v>
      </c>
      <c r="O2211" s="8">
        <f t="shared" si="342"/>
        <v>50</v>
      </c>
      <c r="P2211" s="8">
        <f t="shared" si="343"/>
        <v>83.5</v>
      </c>
      <c r="Q2211" s="9">
        <f t="shared" si="344"/>
        <v>55.024999999999999</v>
      </c>
      <c r="R2211" s="9">
        <f t="shared" si="345"/>
        <v>58.375</v>
      </c>
      <c r="S2211" s="9">
        <f t="shared" si="346"/>
        <v>65.075000000000003</v>
      </c>
      <c r="T2211" s="9">
        <f t="shared" si="347"/>
        <v>58.375</v>
      </c>
      <c r="U2211" s="8">
        <f t="shared" si="348"/>
        <v>59.491666666666674</v>
      </c>
      <c r="V2211" s="8">
        <f t="shared" si="349"/>
        <v>59.212500000000006</v>
      </c>
    </row>
    <row r="2212" spans="1:22" ht="13.5" x14ac:dyDescent="0.25">
      <c r="A2212" s="3">
        <f>RSI!A2212</f>
        <v>45526</v>
      </c>
      <c r="B2212" s="2">
        <f>RSI!B2212</f>
        <v>7.45</v>
      </c>
      <c r="C2212" s="2">
        <f>RSI!I2212</f>
        <v>81.370845872586088</v>
      </c>
      <c r="D2212" s="2">
        <f>MACD!E2212</f>
        <v>-0.22715130019522523</v>
      </c>
      <c r="E2212" s="2">
        <f>MACD!F2212</f>
        <v>-7.2214670844204493E-2</v>
      </c>
      <c r="F2212" s="2">
        <f>'Moving Avg'!D2212</f>
        <v>7.2120000000000006</v>
      </c>
      <c r="G2212" s="2">
        <f>'Moving Avg'!F2212</f>
        <v>6.6815000000000015</v>
      </c>
      <c r="H2212" s="2">
        <f>'Moving Avg'!G2212</f>
        <v>6.1857999999999977</v>
      </c>
      <c r="I2212" s="2">
        <f>'Moving Avg'!H2212</f>
        <v>7.1046500000000057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  <c r="M2212" s="8">
        <f t="shared" si="340"/>
        <v>0</v>
      </c>
      <c r="N2212" s="8">
        <f t="shared" si="341"/>
        <v>100</v>
      </c>
      <c r="O2212" s="8">
        <f t="shared" si="342"/>
        <v>50</v>
      </c>
      <c r="P2212" s="8">
        <f t="shared" si="343"/>
        <v>83.5</v>
      </c>
      <c r="Q2212" s="9">
        <f t="shared" si="344"/>
        <v>55.024999999999999</v>
      </c>
      <c r="R2212" s="9">
        <f t="shared" si="345"/>
        <v>58.375</v>
      </c>
      <c r="S2212" s="9">
        <f t="shared" si="346"/>
        <v>65.075000000000003</v>
      </c>
      <c r="T2212" s="9">
        <f t="shared" si="347"/>
        <v>58.375</v>
      </c>
      <c r="U2212" s="8">
        <f t="shared" si="348"/>
        <v>59.491666666666674</v>
      </c>
      <c r="V2212" s="8">
        <f t="shared" si="349"/>
        <v>59.212500000000006</v>
      </c>
    </row>
    <row r="2213" spans="1:22" ht="13.5" x14ac:dyDescent="0.25">
      <c r="A2213" s="3">
        <f>RSI!A2213</f>
        <v>45527</v>
      </c>
      <c r="B2213" s="2">
        <f>RSI!B2213</f>
        <v>7.45</v>
      </c>
      <c r="C2213" s="2">
        <f>RSI!I2213</f>
        <v>81.370845872586088</v>
      </c>
      <c r="D2213" s="2">
        <f>MACD!E2213</f>
        <v>-0.29011990049614322</v>
      </c>
      <c r="E2213" s="2">
        <f>MACD!F2213</f>
        <v>-0.11579571677459224</v>
      </c>
      <c r="F2213" s="2">
        <f>'Moving Avg'!D2213</f>
        <v>7.3040000000000003</v>
      </c>
      <c r="G2213" s="2">
        <f>'Moving Avg'!F2213</f>
        <v>6.7315000000000014</v>
      </c>
      <c r="H2213" s="2">
        <f>'Moving Avg'!G2213</f>
        <v>6.2345999999999977</v>
      </c>
      <c r="I2213" s="2">
        <f>'Moving Avg'!H2213</f>
        <v>7.0920500000000057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  <c r="M2213" s="8">
        <f t="shared" si="340"/>
        <v>0</v>
      </c>
      <c r="N2213" s="8">
        <f t="shared" si="341"/>
        <v>100</v>
      </c>
      <c r="O2213" s="8">
        <f t="shared" si="342"/>
        <v>50</v>
      </c>
      <c r="P2213" s="8">
        <f t="shared" si="343"/>
        <v>83.5</v>
      </c>
      <c r="Q2213" s="9">
        <f t="shared" si="344"/>
        <v>55.024999999999999</v>
      </c>
      <c r="R2213" s="9">
        <f t="shared" si="345"/>
        <v>58.375</v>
      </c>
      <c r="S2213" s="9">
        <f t="shared" si="346"/>
        <v>65.075000000000003</v>
      </c>
      <c r="T2213" s="9">
        <f t="shared" si="347"/>
        <v>58.375</v>
      </c>
      <c r="U2213" s="8">
        <f t="shared" si="348"/>
        <v>59.491666666666674</v>
      </c>
      <c r="V2213" s="8">
        <f t="shared" si="349"/>
        <v>59.212500000000006</v>
      </c>
    </row>
    <row r="2214" spans="1:22" ht="13.5" x14ac:dyDescent="0.25">
      <c r="A2214" s="3">
        <f>RSI!A2214</f>
        <v>45530</v>
      </c>
      <c r="B2214" s="2">
        <f>RSI!B2214</f>
        <v>7.49</v>
      </c>
      <c r="C2214" s="2">
        <f>RSI!I2214</f>
        <v>81.969945495250215</v>
      </c>
      <c r="D2214" s="2">
        <f>MACD!E2214</f>
        <v>-0.35107683918778942</v>
      </c>
      <c r="E2214" s="2">
        <f>MACD!F2214</f>
        <v>-0.16285194125723168</v>
      </c>
      <c r="F2214" s="2">
        <f>'Moving Avg'!D2214</f>
        <v>7.4019999999999992</v>
      </c>
      <c r="G2214" s="2">
        <f>'Moving Avg'!F2214</f>
        <v>6.783500000000001</v>
      </c>
      <c r="H2214" s="2">
        <f>'Moving Avg'!G2214</f>
        <v>6.284399999999998</v>
      </c>
      <c r="I2214" s="2">
        <f>'Moving Avg'!H2214</f>
        <v>7.0818500000000064</v>
      </c>
      <c r="J2214" s="6" t="str">
        <f>OBV!F2214</f>
        <v>BULLISH</v>
      </c>
      <c r="K2214" s="6" t="str">
        <f>OBV!G2214</f>
        <v>NEUTRAL</v>
      </c>
      <c r="L2214" s="6" t="str">
        <f>OBV!H2214</f>
        <v>CONFIRMED BULLISH</v>
      </c>
      <c r="M2214" s="8">
        <f t="shared" si="340"/>
        <v>0</v>
      </c>
      <c r="N2214" s="8">
        <f t="shared" si="341"/>
        <v>100</v>
      </c>
      <c r="O2214" s="8">
        <f t="shared" si="342"/>
        <v>50</v>
      </c>
      <c r="P2214" s="8">
        <f t="shared" si="343"/>
        <v>83.5</v>
      </c>
      <c r="Q2214" s="9">
        <f t="shared" si="344"/>
        <v>55.024999999999999</v>
      </c>
      <c r="R2214" s="9">
        <f t="shared" si="345"/>
        <v>58.375</v>
      </c>
      <c r="S2214" s="9">
        <f t="shared" si="346"/>
        <v>65.075000000000003</v>
      </c>
      <c r="T2214" s="9">
        <f t="shared" si="347"/>
        <v>58.375</v>
      </c>
      <c r="U2214" s="8">
        <f t="shared" si="348"/>
        <v>59.491666666666674</v>
      </c>
      <c r="V2214" s="8">
        <f t="shared" si="349"/>
        <v>59.212500000000006</v>
      </c>
    </row>
    <row r="2215" spans="1:22" ht="13.5" x14ac:dyDescent="0.25">
      <c r="A2215" s="3">
        <f>RSI!A2215</f>
        <v>45531</v>
      </c>
      <c r="B2215" s="2">
        <f>RSI!B2215</f>
        <v>7.49</v>
      </c>
      <c r="C2215" s="2">
        <f>RSI!I2215</f>
        <v>81.969945495250215</v>
      </c>
      <c r="D2215" s="2">
        <f>MACD!E2215</f>
        <v>-0.40725590124890587</v>
      </c>
      <c r="E2215" s="2">
        <f>MACD!F2215</f>
        <v>-0.21173273325556652</v>
      </c>
      <c r="F2215" s="2">
        <f>'Moving Avg'!D2215</f>
        <v>7.44</v>
      </c>
      <c r="G2215" s="2">
        <f>'Moving Avg'!F2215</f>
        <v>6.8355000000000015</v>
      </c>
      <c r="H2215" s="2">
        <f>'Moving Avg'!G2215</f>
        <v>6.3341999999999983</v>
      </c>
      <c r="I2215" s="2">
        <f>'Moving Avg'!H2215</f>
        <v>7.0716500000000062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  <c r="M2215" s="8">
        <f t="shared" si="340"/>
        <v>0</v>
      </c>
      <c r="N2215" s="8">
        <f t="shared" si="341"/>
        <v>100</v>
      </c>
      <c r="O2215" s="8">
        <f t="shared" si="342"/>
        <v>50</v>
      </c>
      <c r="P2215" s="8">
        <f t="shared" si="343"/>
        <v>83.5</v>
      </c>
      <c r="Q2215" s="9">
        <f t="shared" si="344"/>
        <v>55.024999999999999</v>
      </c>
      <c r="R2215" s="9">
        <f t="shared" si="345"/>
        <v>58.375</v>
      </c>
      <c r="S2215" s="9">
        <f t="shared" si="346"/>
        <v>65.075000000000003</v>
      </c>
      <c r="T2215" s="9">
        <f t="shared" si="347"/>
        <v>58.375</v>
      </c>
      <c r="U2215" s="8">
        <f t="shared" si="348"/>
        <v>59.491666666666674</v>
      </c>
      <c r="V2215" s="8">
        <f t="shared" si="349"/>
        <v>59.212500000000006</v>
      </c>
    </row>
    <row r="2216" spans="1:22" ht="13.5" x14ac:dyDescent="0.25">
      <c r="A2216" s="3">
        <f>RSI!A2216</f>
        <v>45532</v>
      </c>
      <c r="B2216" s="2">
        <f>RSI!B2216</f>
        <v>7.49</v>
      </c>
      <c r="C2216" s="2">
        <f>RSI!I2216</f>
        <v>81.969945495250215</v>
      </c>
      <c r="D2216" s="2">
        <f>MACD!E2216</f>
        <v>-0.41597447236517748</v>
      </c>
      <c r="E2216" s="2">
        <f>MACD!F2216</f>
        <v>-0.25258108107748872</v>
      </c>
      <c r="F2216" s="2">
        <f>'Moving Avg'!D2216</f>
        <v>7.4740000000000011</v>
      </c>
      <c r="G2216" s="2">
        <f>'Moving Avg'!F2216</f>
        <v>6.8849999999999998</v>
      </c>
      <c r="H2216" s="2">
        <f>'Moving Avg'!G2216</f>
        <v>6.3811999999999989</v>
      </c>
      <c r="I2216" s="2">
        <f>'Moving Avg'!H2216</f>
        <v>7.0631000000000066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  <c r="M2216" s="8">
        <f t="shared" si="340"/>
        <v>0</v>
      </c>
      <c r="N2216" s="8">
        <f t="shared" si="341"/>
        <v>100</v>
      </c>
      <c r="O2216" s="8">
        <f t="shared" si="342"/>
        <v>50</v>
      </c>
      <c r="P2216" s="8">
        <f t="shared" si="343"/>
        <v>83.5</v>
      </c>
      <c r="Q2216" s="9">
        <f t="shared" si="344"/>
        <v>55.024999999999999</v>
      </c>
      <c r="R2216" s="9">
        <f t="shared" si="345"/>
        <v>58.375</v>
      </c>
      <c r="S2216" s="9">
        <f t="shared" si="346"/>
        <v>65.075000000000003</v>
      </c>
      <c r="T2216" s="9">
        <f t="shared" si="347"/>
        <v>58.375</v>
      </c>
      <c r="U2216" s="8">
        <f t="shared" si="348"/>
        <v>59.491666666666674</v>
      </c>
      <c r="V2216" s="8">
        <f t="shared" si="349"/>
        <v>59.212500000000006</v>
      </c>
    </row>
    <row r="2217" spans="1:22" ht="13.5" x14ac:dyDescent="0.25">
      <c r="A2217" s="3">
        <f>RSI!A2217</f>
        <v>45533</v>
      </c>
      <c r="B2217" s="2">
        <f>RSI!B2217</f>
        <v>7.49</v>
      </c>
      <c r="C2217" s="2">
        <f>RSI!I2217</f>
        <v>81.969945495250229</v>
      </c>
      <c r="D2217" s="2">
        <f>MACD!E2217</f>
        <v>-0.38114173495068648</v>
      </c>
      <c r="E2217" s="2">
        <f>MACD!F2217</f>
        <v>-0.2782932118521283</v>
      </c>
      <c r="F2217" s="2">
        <f>'Moving Avg'!D2217</f>
        <v>7.4820000000000011</v>
      </c>
      <c r="G2217" s="2">
        <f>'Moving Avg'!F2217</f>
        <v>6.9344999999999999</v>
      </c>
      <c r="H2217" s="2">
        <f>'Moving Avg'!G2217</f>
        <v>6.4235999999999986</v>
      </c>
      <c r="I2217" s="2">
        <f>'Moving Avg'!H2217</f>
        <v>7.0548500000000072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  <c r="M2217" s="8">
        <f t="shared" si="340"/>
        <v>0</v>
      </c>
      <c r="N2217" s="8">
        <f t="shared" si="341"/>
        <v>100</v>
      </c>
      <c r="O2217" s="8">
        <f t="shared" si="342"/>
        <v>50</v>
      </c>
      <c r="P2217" s="8">
        <f t="shared" si="343"/>
        <v>83.5</v>
      </c>
      <c r="Q2217" s="9">
        <f t="shared" si="344"/>
        <v>55.024999999999999</v>
      </c>
      <c r="R2217" s="9">
        <f t="shared" si="345"/>
        <v>58.375</v>
      </c>
      <c r="S2217" s="9">
        <f t="shared" si="346"/>
        <v>65.075000000000003</v>
      </c>
      <c r="T2217" s="9">
        <f t="shared" si="347"/>
        <v>58.375</v>
      </c>
      <c r="U2217" s="8">
        <f t="shared" si="348"/>
        <v>59.491666666666674</v>
      </c>
      <c r="V2217" s="8">
        <f t="shared" si="349"/>
        <v>59.212500000000006</v>
      </c>
    </row>
    <row r="2218" spans="1:22" ht="13.5" x14ac:dyDescent="0.25">
      <c r="A2218" s="3">
        <f>RSI!A2218</f>
        <v>45534</v>
      </c>
      <c r="B2218" s="2">
        <f>RSI!B2218</f>
        <v>7.49</v>
      </c>
      <c r="C2218" s="2">
        <f>RSI!I2218</f>
        <v>81.969945495250215</v>
      </c>
      <c r="D2218" s="2">
        <f>MACD!E2218</f>
        <v>-0.35378113743277417</v>
      </c>
      <c r="E2218" s="2">
        <f>MACD!F2218</f>
        <v>-0.29339079696825748</v>
      </c>
      <c r="F2218" s="2">
        <f>'Moving Avg'!D2218</f>
        <v>7.49</v>
      </c>
      <c r="G2218" s="2">
        <f>'Moving Avg'!F2218</f>
        <v>6.9714999999999989</v>
      </c>
      <c r="H2218" s="2">
        <f>'Moving Avg'!G2218</f>
        <v>6.466400000000001</v>
      </c>
      <c r="I2218" s="2">
        <f>'Moving Avg'!H2218</f>
        <v>7.0473000000000061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  <c r="M2218" s="8">
        <f t="shared" si="340"/>
        <v>0</v>
      </c>
      <c r="N2218" s="8">
        <f t="shared" si="341"/>
        <v>100</v>
      </c>
      <c r="O2218" s="8">
        <f t="shared" si="342"/>
        <v>50</v>
      </c>
      <c r="P2218" s="8">
        <f t="shared" si="343"/>
        <v>83.5</v>
      </c>
      <c r="Q2218" s="9">
        <f t="shared" si="344"/>
        <v>55.024999999999999</v>
      </c>
      <c r="R2218" s="9">
        <f t="shared" si="345"/>
        <v>58.375</v>
      </c>
      <c r="S2218" s="9">
        <f t="shared" si="346"/>
        <v>65.075000000000003</v>
      </c>
      <c r="T2218" s="9">
        <f t="shared" si="347"/>
        <v>58.375</v>
      </c>
      <c r="U2218" s="8">
        <f t="shared" si="348"/>
        <v>59.491666666666674</v>
      </c>
      <c r="V2218" s="8">
        <f t="shared" si="349"/>
        <v>59.212500000000006</v>
      </c>
    </row>
    <row r="2219" spans="1:22" ht="13.5" x14ac:dyDescent="0.25">
      <c r="A2219" s="3">
        <f>RSI!A2219</f>
        <v>45537</v>
      </c>
      <c r="B2219" s="2">
        <f>RSI!B2219</f>
        <v>7.49</v>
      </c>
      <c r="C2219" s="2">
        <f>RSI!I2219</f>
        <v>81.969945495250215</v>
      </c>
      <c r="D2219" s="2">
        <f>MACD!E2219</f>
        <v>-0.33247262214172846</v>
      </c>
      <c r="E2219" s="2">
        <f>MACD!F2219</f>
        <v>-0.30120716200295172</v>
      </c>
      <c r="F2219" s="2">
        <f>'Moving Avg'!D2219</f>
        <v>7.49</v>
      </c>
      <c r="G2219" s="2">
        <f>'Moving Avg'!F2219</f>
        <v>7.0210000000000008</v>
      </c>
      <c r="H2219" s="2">
        <f>'Moving Avg'!G2219</f>
        <v>6.5092000000000008</v>
      </c>
      <c r="I2219" s="2">
        <f>'Moving Avg'!H2219</f>
        <v>7.0397500000000051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  <c r="M2219" s="8">
        <f t="shared" si="340"/>
        <v>0</v>
      </c>
      <c r="N2219" s="8">
        <f t="shared" si="341"/>
        <v>100</v>
      </c>
      <c r="O2219" s="8">
        <f t="shared" si="342"/>
        <v>50</v>
      </c>
      <c r="P2219" s="8">
        <f t="shared" si="343"/>
        <v>33</v>
      </c>
      <c r="Q2219" s="9">
        <f t="shared" si="344"/>
        <v>47.45</v>
      </c>
      <c r="R2219" s="9">
        <f t="shared" si="345"/>
        <v>45.75</v>
      </c>
      <c r="S2219" s="9">
        <f t="shared" si="346"/>
        <v>42.35</v>
      </c>
      <c r="T2219" s="9">
        <f t="shared" si="347"/>
        <v>45.75</v>
      </c>
      <c r="U2219" s="8">
        <f t="shared" si="348"/>
        <v>45.183333333333337</v>
      </c>
      <c r="V2219" s="8">
        <f t="shared" si="349"/>
        <v>45.325000000000003</v>
      </c>
    </row>
    <row r="2220" spans="1:22" ht="13.5" x14ac:dyDescent="0.25">
      <c r="A2220" s="3">
        <f>RSI!A2220</f>
        <v>45538</v>
      </c>
      <c r="B2220" s="2">
        <f>RSI!B2220</f>
        <v>7.4</v>
      </c>
      <c r="C2220" s="2">
        <f>RSI!I2220</f>
        <v>73.656043250927951</v>
      </c>
      <c r="D2220" s="2">
        <f>MACD!E2220</f>
        <v>-0.26475258740211416</v>
      </c>
      <c r="E2220" s="2">
        <f>MACD!F2220</f>
        <v>-0.29391624708278424</v>
      </c>
      <c r="F2220" s="2">
        <f>'Moving Avg'!D2220</f>
        <v>7.4719999999999995</v>
      </c>
      <c r="G2220" s="2">
        <f>'Moving Avg'!F2220</f>
        <v>7.0659999999999998</v>
      </c>
      <c r="H2220" s="2">
        <f>'Moving Avg'!G2220</f>
        <v>6.5472000000000001</v>
      </c>
      <c r="I2220" s="2">
        <f>'Moving Avg'!H2220</f>
        <v>7.0317500000000033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  <c r="M2220" s="8">
        <f t="shared" si="340"/>
        <v>0</v>
      </c>
      <c r="N2220" s="8">
        <f t="shared" si="341"/>
        <v>0</v>
      </c>
      <c r="O2220" s="8">
        <f t="shared" si="342"/>
        <v>50</v>
      </c>
      <c r="P2220" s="8">
        <f t="shared" si="343"/>
        <v>16.5</v>
      </c>
      <c r="Q2220" s="9">
        <f t="shared" si="344"/>
        <v>9.9749999999999996</v>
      </c>
      <c r="R2220" s="9">
        <f t="shared" si="345"/>
        <v>21.625</v>
      </c>
      <c r="S2220" s="9">
        <f t="shared" si="346"/>
        <v>19.925000000000001</v>
      </c>
      <c r="T2220" s="9">
        <f t="shared" si="347"/>
        <v>16.625</v>
      </c>
      <c r="U2220" s="8">
        <f t="shared" si="348"/>
        <v>17.175000000000001</v>
      </c>
      <c r="V2220" s="8">
        <f t="shared" si="349"/>
        <v>17.037500000000001</v>
      </c>
    </row>
    <row r="2221" spans="1:22" ht="13.5" x14ac:dyDescent="0.25">
      <c r="A2221" s="3">
        <f>RSI!A2221</f>
        <v>45539</v>
      </c>
      <c r="B2221" s="2">
        <f>RSI!B2221</f>
        <v>7.4</v>
      </c>
      <c r="C2221" s="2">
        <f>RSI!I2221</f>
        <v>73.656043250927951</v>
      </c>
      <c r="D2221" s="2">
        <f>MACD!E2221</f>
        <v>-0.20674113468700739</v>
      </c>
      <c r="E2221" s="2">
        <f>MACD!F2221</f>
        <v>-0.27648122460362889</v>
      </c>
      <c r="F2221" s="2">
        <f>'Moving Avg'!D2221</f>
        <v>7.4539999999999988</v>
      </c>
      <c r="G2221" s="2">
        <f>'Moving Avg'!F2221</f>
        <v>7.1254999999999997</v>
      </c>
      <c r="H2221" s="2">
        <f>'Moving Avg'!G2221</f>
        <v>6.5851999999999995</v>
      </c>
      <c r="I2221" s="2">
        <f>'Moving Avg'!H2221</f>
        <v>7.0237500000000033</v>
      </c>
      <c r="J2221" s="6" t="str">
        <f>OBV!F2221</f>
        <v>BEARISH</v>
      </c>
      <c r="K2221" s="6" t="str">
        <f>OBV!G2221</f>
        <v>NEUTRAL</v>
      </c>
      <c r="L2221" s="6" t="str">
        <f>OBV!H2221</f>
        <v>CONFIRMED BEARISH</v>
      </c>
      <c r="M2221" s="8">
        <f t="shared" si="340"/>
        <v>0</v>
      </c>
      <c r="N2221" s="8">
        <f t="shared" si="341"/>
        <v>0</v>
      </c>
      <c r="O2221" s="8">
        <f t="shared" si="342"/>
        <v>50</v>
      </c>
      <c r="P2221" s="8">
        <f t="shared" si="343"/>
        <v>16.5</v>
      </c>
      <c r="Q2221" s="9">
        <f t="shared" si="344"/>
        <v>9.9749999999999996</v>
      </c>
      <c r="R2221" s="9">
        <f t="shared" si="345"/>
        <v>21.625</v>
      </c>
      <c r="S2221" s="9">
        <f t="shared" si="346"/>
        <v>19.925000000000001</v>
      </c>
      <c r="T2221" s="9">
        <f t="shared" si="347"/>
        <v>16.625</v>
      </c>
      <c r="U2221" s="8">
        <f t="shared" si="348"/>
        <v>17.175000000000001</v>
      </c>
      <c r="V2221" s="8">
        <f t="shared" si="349"/>
        <v>17.037500000000001</v>
      </c>
    </row>
    <row r="2222" spans="1:22" ht="13.5" x14ac:dyDescent="0.25">
      <c r="A2222" s="3">
        <f>RSI!A2222</f>
        <v>45540</v>
      </c>
      <c r="B2222" s="2">
        <f>RSI!B2222</f>
        <v>7.4</v>
      </c>
      <c r="C2222" s="2">
        <f>RSI!I2222</f>
        <v>73.656043250927951</v>
      </c>
      <c r="D2222" s="2">
        <f>MACD!E2222</f>
        <v>-0.13984622290523419</v>
      </c>
      <c r="E2222" s="2">
        <f>MACD!F2222</f>
        <v>-0.24915422426394995</v>
      </c>
      <c r="F2222" s="2">
        <f>'Moving Avg'!D2222</f>
        <v>7.4359999999999999</v>
      </c>
      <c r="G2222" s="2">
        <f>'Moving Avg'!F2222</f>
        <v>7.1754999999999995</v>
      </c>
      <c r="H2222" s="2">
        <f>'Moving Avg'!G2222</f>
        <v>6.6232000000000006</v>
      </c>
      <c r="I2222" s="2">
        <f>'Moving Avg'!H2222</f>
        <v>7.0157500000000041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  <c r="M2222" s="8">
        <f t="shared" si="340"/>
        <v>0</v>
      </c>
      <c r="N2222" s="8">
        <f t="shared" si="341"/>
        <v>0</v>
      </c>
      <c r="O2222" s="8">
        <f t="shared" si="342"/>
        <v>50</v>
      </c>
      <c r="P2222" s="8">
        <f t="shared" si="343"/>
        <v>16.5</v>
      </c>
      <c r="Q2222" s="9">
        <f t="shared" si="344"/>
        <v>9.9749999999999996</v>
      </c>
      <c r="R2222" s="9">
        <f t="shared" si="345"/>
        <v>21.625</v>
      </c>
      <c r="S2222" s="9">
        <f t="shared" si="346"/>
        <v>19.925000000000001</v>
      </c>
      <c r="T2222" s="9">
        <f t="shared" si="347"/>
        <v>16.625</v>
      </c>
      <c r="U2222" s="8">
        <f t="shared" si="348"/>
        <v>17.175000000000001</v>
      </c>
      <c r="V2222" s="8">
        <f t="shared" si="349"/>
        <v>17.037500000000001</v>
      </c>
    </row>
    <row r="2223" spans="1:22" ht="13.5" x14ac:dyDescent="0.25">
      <c r="A2223" s="3">
        <f>RSI!A2223</f>
        <v>45541</v>
      </c>
      <c r="B2223" s="2">
        <f>RSI!B2223</f>
        <v>7.7</v>
      </c>
      <c r="C2223" s="2">
        <f>RSI!I2223</f>
        <v>81.477436917362184</v>
      </c>
      <c r="D2223" s="2">
        <f>MACD!E2223</f>
        <v>-0.10749441198897092</v>
      </c>
      <c r="E2223" s="2">
        <f>MACD!F2223</f>
        <v>-0.22082226180895415</v>
      </c>
      <c r="F2223" s="2">
        <f>'Moving Avg'!D2223</f>
        <v>7.4779999999999998</v>
      </c>
      <c r="G2223" s="2">
        <f>'Moving Avg'!F2223</f>
        <v>7.240499999999999</v>
      </c>
      <c r="H2223" s="2">
        <f>'Moving Avg'!G2223</f>
        <v>6.6672000000000002</v>
      </c>
      <c r="I2223" s="2">
        <f>'Moving Avg'!H2223</f>
        <v>7.0092500000000042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  <c r="M2223" s="8">
        <f t="shared" si="340"/>
        <v>0</v>
      </c>
      <c r="N2223" s="8">
        <f t="shared" si="341"/>
        <v>0</v>
      </c>
      <c r="O2223" s="8">
        <f t="shared" si="342"/>
        <v>50</v>
      </c>
      <c r="P2223" s="8">
        <f t="shared" si="343"/>
        <v>83.5</v>
      </c>
      <c r="Q2223" s="9">
        <f t="shared" si="344"/>
        <v>20.024999999999999</v>
      </c>
      <c r="R2223" s="9">
        <f t="shared" si="345"/>
        <v>38.375</v>
      </c>
      <c r="S2223" s="9">
        <f t="shared" si="346"/>
        <v>50.075000000000003</v>
      </c>
      <c r="T2223" s="9">
        <f t="shared" si="347"/>
        <v>33.375</v>
      </c>
      <c r="U2223" s="8">
        <f t="shared" si="348"/>
        <v>36.158333333333331</v>
      </c>
      <c r="V2223" s="8">
        <f t="shared" si="349"/>
        <v>35.462499999999999</v>
      </c>
    </row>
    <row r="2224" spans="1:22" ht="13.5" x14ac:dyDescent="0.25">
      <c r="A2224" s="3">
        <f>RSI!A2224</f>
        <v>45544</v>
      </c>
      <c r="B2224" s="2">
        <f>RSI!B2224</f>
        <v>7.7</v>
      </c>
      <c r="C2224" s="2">
        <f>RSI!I2224</f>
        <v>81.477436917362184</v>
      </c>
      <c r="D2224" s="2">
        <f>MACD!E2224</f>
        <v>-7.7617700735613582E-2</v>
      </c>
      <c r="E2224" s="2">
        <f>MACD!F2224</f>
        <v>-0.19218134959428604</v>
      </c>
      <c r="F2224" s="2">
        <f>'Moving Avg'!D2224</f>
        <v>7.5200000000000005</v>
      </c>
      <c r="G2224" s="2">
        <f>'Moving Avg'!F2224</f>
        <v>7.3054999999999977</v>
      </c>
      <c r="H2224" s="2">
        <f>'Moving Avg'!G2224</f>
        <v>6.7111999999999998</v>
      </c>
      <c r="I2224" s="2">
        <f>'Moving Avg'!H2224</f>
        <v>7.0027500000000034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  <c r="M2224" s="8">
        <f t="shared" si="340"/>
        <v>0</v>
      </c>
      <c r="N2224" s="8">
        <f t="shared" si="341"/>
        <v>0</v>
      </c>
      <c r="O2224" s="8">
        <f t="shared" si="342"/>
        <v>50</v>
      </c>
      <c r="P2224" s="8">
        <f t="shared" si="343"/>
        <v>83.5</v>
      </c>
      <c r="Q2224" s="9">
        <f t="shared" si="344"/>
        <v>20.024999999999999</v>
      </c>
      <c r="R2224" s="9">
        <f t="shared" si="345"/>
        <v>38.375</v>
      </c>
      <c r="S2224" s="9">
        <f t="shared" si="346"/>
        <v>50.075000000000003</v>
      </c>
      <c r="T2224" s="9">
        <f t="shared" si="347"/>
        <v>33.375</v>
      </c>
      <c r="U2224" s="8">
        <f t="shared" si="348"/>
        <v>36.158333333333331</v>
      </c>
      <c r="V2224" s="8">
        <f t="shared" si="349"/>
        <v>35.462499999999999</v>
      </c>
    </row>
    <row r="2225" spans="1:22" ht="13.5" x14ac:dyDescent="0.25">
      <c r="A2225" s="3">
        <f>RSI!A2225</f>
        <v>45545</v>
      </c>
      <c r="B2225" s="2">
        <f>RSI!B2225</f>
        <v>7.6</v>
      </c>
      <c r="C2225" s="2">
        <f>RSI!I2225</f>
        <v>73.088614828575942</v>
      </c>
      <c r="D2225" s="2">
        <f>MACD!E2225</f>
        <v>-4.8311243762349854E-2</v>
      </c>
      <c r="E2225" s="2">
        <f>MACD!F2225</f>
        <v>-0.16340732842789879</v>
      </c>
      <c r="F2225" s="2">
        <f>'Moving Avg'!D2225</f>
        <v>7.56</v>
      </c>
      <c r="G2225" s="2">
        <f>'Moving Avg'!F2225</f>
        <v>7.365499999999999</v>
      </c>
      <c r="H2225" s="2">
        <f>'Moving Avg'!G2225</f>
        <v>6.7484000000000002</v>
      </c>
      <c r="I2225" s="2">
        <f>'Moving Avg'!H2225</f>
        <v>6.9957500000000037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  <c r="M2225" s="8">
        <f t="shared" si="340"/>
        <v>0</v>
      </c>
      <c r="N2225" s="8">
        <f t="shared" si="341"/>
        <v>0</v>
      </c>
      <c r="O2225" s="8">
        <f t="shared" si="342"/>
        <v>50</v>
      </c>
      <c r="P2225" s="8">
        <f t="shared" si="343"/>
        <v>83.5</v>
      </c>
      <c r="Q2225" s="9">
        <f t="shared" si="344"/>
        <v>20.024999999999999</v>
      </c>
      <c r="R2225" s="9">
        <f t="shared" si="345"/>
        <v>38.375</v>
      </c>
      <c r="S2225" s="9">
        <f t="shared" si="346"/>
        <v>50.075000000000003</v>
      </c>
      <c r="T2225" s="9">
        <f t="shared" si="347"/>
        <v>33.375</v>
      </c>
      <c r="U2225" s="8">
        <f t="shared" si="348"/>
        <v>36.158333333333331</v>
      </c>
      <c r="V2225" s="8">
        <f t="shared" si="349"/>
        <v>35.462499999999999</v>
      </c>
    </row>
    <row r="2226" spans="1:22" ht="13.5" x14ac:dyDescent="0.25">
      <c r="A2226" s="3">
        <f>RSI!A2226</f>
        <v>45546</v>
      </c>
      <c r="B2226" s="2">
        <f>RSI!B2226</f>
        <v>7.6</v>
      </c>
      <c r="C2226" s="2">
        <f>RSI!I2226</f>
        <v>73.088614828575942</v>
      </c>
      <c r="D2226" s="2">
        <f>MACD!E2226</f>
        <v>-2.605335019341215E-2</v>
      </c>
      <c r="E2226" s="2">
        <f>MACD!F2226</f>
        <v>-0.13593653278100146</v>
      </c>
      <c r="F2226" s="2">
        <f>'Moving Avg'!D2226</f>
        <v>7.6</v>
      </c>
      <c r="G2226" s="2">
        <f>'Moving Avg'!F2226</f>
        <v>7.4114999999999993</v>
      </c>
      <c r="H2226" s="2">
        <f>'Moving Avg'!G2226</f>
        <v>6.7806000000000006</v>
      </c>
      <c r="I2226" s="2">
        <f>'Moving Avg'!H2226</f>
        <v>6.9887500000000031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  <c r="M2226" s="8">
        <f t="shared" si="340"/>
        <v>0</v>
      </c>
      <c r="N2226" s="8">
        <f t="shared" si="341"/>
        <v>0</v>
      </c>
      <c r="O2226" s="8">
        <f t="shared" si="342"/>
        <v>50</v>
      </c>
      <c r="P2226" s="8">
        <f t="shared" si="343"/>
        <v>83.5</v>
      </c>
      <c r="Q2226" s="9">
        <f t="shared" si="344"/>
        <v>20.024999999999999</v>
      </c>
      <c r="R2226" s="9">
        <f t="shared" si="345"/>
        <v>38.375</v>
      </c>
      <c r="S2226" s="9">
        <f t="shared" si="346"/>
        <v>50.075000000000003</v>
      </c>
      <c r="T2226" s="9">
        <f t="shared" si="347"/>
        <v>33.375</v>
      </c>
      <c r="U2226" s="8">
        <f t="shared" si="348"/>
        <v>36.158333333333331</v>
      </c>
      <c r="V2226" s="8">
        <f t="shared" si="349"/>
        <v>35.462499999999999</v>
      </c>
    </row>
    <row r="2227" spans="1:22" ht="13.5" x14ac:dyDescent="0.25">
      <c r="A2227" s="3">
        <f>RSI!A2227</f>
        <v>45547</v>
      </c>
      <c r="B2227" s="2">
        <f>RSI!B2227</f>
        <v>7.9</v>
      </c>
      <c r="C2227" s="2">
        <f>RSI!I2227</f>
        <v>80.186337278228166</v>
      </c>
      <c r="D2227" s="2">
        <f>MACD!E2227</f>
        <v>-3.1793708791043152E-2</v>
      </c>
      <c r="E2227" s="2">
        <f>MACD!F2227</f>
        <v>-0.1151079679830098</v>
      </c>
      <c r="F2227" s="2">
        <f>'Moving Avg'!D2227</f>
        <v>7.7</v>
      </c>
      <c r="G2227" s="2">
        <f>'Moving Avg'!F2227</f>
        <v>7.4575000000000005</v>
      </c>
      <c r="H2227" s="2">
        <f>'Moving Avg'!G2227</f>
        <v>6.8136000000000001</v>
      </c>
      <c r="I2227" s="2">
        <f>'Moving Avg'!H2227</f>
        <v>6.9842500000000038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  <c r="M2227" s="8">
        <f t="shared" si="340"/>
        <v>0</v>
      </c>
      <c r="N2227" s="8">
        <f t="shared" si="341"/>
        <v>0</v>
      </c>
      <c r="O2227" s="8">
        <f t="shared" si="342"/>
        <v>50</v>
      </c>
      <c r="P2227" s="8">
        <f t="shared" si="343"/>
        <v>83.5</v>
      </c>
      <c r="Q2227" s="9">
        <f t="shared" si="344"/>
        <v>20.024999999999999</v>
      </c>
      <c r="R2227" s="9">
        <f t="shared" si="345"/>
        <v>38.375</v>
      </c>
      <c r="S2227" s="9">
        <f t="shared" si="346"/>
        <v>50.075000000000003</v>
      </c>
      <c r="T2227" s="9">
        <f t="shared" si="347"/>
        <v>33.375</v>
      </c>
      <c r="U2227" s="8">
        <f t="shared" si="348"/>
        <v>36.158333333333331</v>
      </c>
      <c r="V2227" s="8">
        <f t="shared" si="349"/>
        <v>35.462499999999999</v>
      </c>
    </row>
    <row r="2228" spans="1:22" ht="13.5" x14ac:dyDescent="0.25">
      <c r="A2228" s="3">
        <f>RSI!A2228</f>
        <v>45548</v>
      </c>
      <c r="B2228" s="2">
        <f>RSI!B2228</f>
        <v>7.9</v>
      </c>
      <c r="C2228" s="2">
        <f>RSI!I2228</f>
        <v>80.186337278228166</v>
      </c>
      <c r="D2228" s="2">
        <f>MACD!E2228</f>
        <v>-4.0601183945415009E-2</v>
      </c>
      <c r="E2228" s="2">
        <f>MACD!F2228</f>
        <v>-0.10020661117549085</v>
      </c>
      <c r="F2228" s="2">
        <f>'Moving Avg'!D2228</f>
        <v>7.7399999999999993</v>
      </c>
      <c r="G2228" s="2">
        <f>'Moving Avg'!F2228</f>
        <v>7.5030000000000019</v>
      </c>
      <c r="H2228" s="2">
        <f>'Moving Avg'!G2228</f>
        <v>6.8515999999999995</v>
      </c>
      <c r="I2228" s="2">
        <f>'Moving Avg'!H2228</f>
        <v>6.9797000000000047</v>
      </c>
      <c r="J2228" s="6" t="str">
        <f>OBV!F2228</f>
        <v>BEARISH</v>
      </c>
      <c r="K2228" s="6" t="str">
        <f>OBV!G2228</f>
        <v>NEUTRAL</v>
      </c>
      <c r="L2228" s="6" t="str">
        <f>OBV!H2228</f>
        <v>BEARISH DIVERGENCE</v>
      </c>
      <c r="M2228" s="8">
        <f t="shared" si="340"/>
        <v>0</v>
      </c>
      <c r="N2228" s="8">
        <f t="shared" si="341"/>
        <v>0</v>
      </c>
      <c r="O2228" s="8">
        <f t="shared" si="342"/>
        <v>50</v>
      </c>
      <c r="P2228" s="8">
        <f t="shared" si="343"/>
        <v>16.5</v>
      </c>
      <c r="Q2228" s="9">
        <f t="shared" si="344"/>
        <v>9.9749999999999996</v>
      </c>
      <c r="R2228" s="9">
        <f t="shared" si="345"/>
        <v>21.625</v>
      </c>
      <c r="S2228" s="9">
        <f t="shared" si="346"/>
        <v>19.925000000000001</v>
      </c>
      <c r="T2228" s="9">
        <f t="shared" si="347"/>
        <v>16.625</v>
      </c>
      <c r="U2228" s="8">
        <f t="shared" si="348"/>
        <v>17.175000000000001</v>
      </c>
      <c r="V2228" s="8">
        <f t="shared" si="349"/>
        <v>17.037500000000001</v>
      </c>
    </row>
    <row r="2229" spans="1:22" ht="13.5" x14ac:dyDescent="0.25">
      <c r="A2229" s="3">
        <f>RSI!A2229</f>
        <v>45551</v>
      </c>
      <c r="B2229" s="2">
        <f>RSI!B2229</f>
        <v>7.9</v>
      </c>
      <c r="C2229" s="2">
        <f>RSI!I2229</f>
        <v>80.186337278228166</v>
      </c>
      <c r="D2229" s="2">
        <f>MACD!E2229</f>
        <v>-5.1711300559860618E-2</v>
      </c>
      <c r="E2229" s="2">
        <f>MACD!F2229</f>
        <v>-9.05075490523648E-2</v>
      </c>
      <c r="F2229" s="2">
        <f>'Moving Avg'!D2229</f>
        <v>7.7799999999999994</v>
      </c>
      <c r="G2229" s="2">
        <f>'Moving Avg'!F2229</f>
        <v>7.548</v>
      </c>
      <c r="H2229" s="2">
        <f>'Moving Avg'!G2229</f>
        <v>6.8895999999999988</v>
      </c>
      <c r="I2229" s="2">
        <f>'Moving Avg'!H2229</f>
        <v>6.9752000000000045</v>
      </c>
      <c r="J2229" s="6" t="str">
        <f>OBV!F2229</f>
        <v>BEARISH</v>
      </c>
      <c r="K2229" s="6" t="str">
        <f>OBV!G2229</f>
        <v>NEUTRAL</v>
      </c>
      <c r="L2229" s="6" t="str">
        <f>OBV!H2229</f>
        <v>BEARISH DIVERGENCE</v>
      </c>
      <c r="M2229" s="8">
        <f t="shared" si="340"/>
        <v>0</v>
      </c>
      <c r="N2229" s="8">
        <f t="shared" si="341"/>
        <v>0</v>
      </c>
      <c r="O2229" s="8">
        <f t="shared" si="342"/>
        <v>50</v>
      </c>
      <c r="P2229" s="8">
        <f t="shared" si="343"/>
        <v>16.5</v>
      </c>
      <c r="Q2229" s="9">
        <f t="shared" si="344"/>
        <v>9.9749999999999996</v>
      </c>
      <c r="R2229" s="9">
        <f t="shared" si="345"/>
        <v>21.625</v>
      </c>
      <c r="S2229" s="9">
        <f t="shared" si="346"/>
        <v>19.925000000000001</v>
      </c>
      <c r="T2229" s="9">
        <f t="shared" si="347"/>
        <v>16.625</v>
      </c>
      <c r="U2229" s="8">
        <f t="shared" si="348"/>
        <v>17.175000000000001</v>
      </c>
      <c r="V2229" s="8">
        <f t="shared" si="349"/>
        <v>17.037500000000001</v>
      </c>
    </row>
    <row r="2230" spans="1:22" ht="13.5" x14ac:dyDescent="0.25">
      <c r="A2230" s="3">
        <f>RSI!A2230</f>
        <v>45552</v>
      </c>
      <c r="B2230" s="2">
        <f>RSI!B2230</f>
        <v>7.9</v>
      </c>
      <c r="C2230" s="2">
        <f>RSI!I2230</f>
        <v>80.186337278228166</v>
      </c>
      <c r="D2230" s="2">
        <f>MACD!E2230</f>
        <v>-7.8345023826907223E-2</v>
      </c>
      <c r="E2230" s="2">
        <f>MACD!F2230</f>
        <v>-8.8075044007273284E-2</v>
      </c>
      <c r="F2230" s="2">
        <f>'Moving Avg'!D2230</f>
        <v>7.839999999999999</v>
      </c>
      <c r="G2230" s="2">
        <f>'Moving Avg'!F2230</f>
        <v>7.5780000000000012</v>
      </c>
      <c r="H2230" s="2">
        <f>'Moving Avg'!G2230</f>
        <v>6.9275999999999991</v>
      </c>
      <c r="I2230" s="2">
        <f>'Moving Avg'!H2230</f>
        <v>6.9726500000000042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  <c r="M2230" s="8">
        <f t="shared" si="340"/>
        <v>0</v>
      </c>
      <c r="N2230" s="8">
        <f t="shared" si="341"/>
        <v>0</v>
      </c>
      <c r="O2230" s="8">
        <f t="shared" si="342"/>
        <v>50</v>
      </c>
      <c r="P2230" s="8">
        <f t="shared" si="343"/>
        <v>83.5</v>
      </c>
      <c r="Q2230" s="9">
        <f t="shared" si="344"/>
        <v>20.024999999999999</v>
      </c>
      <c r="R2230" s="9">
        <f t="shared" si="345"/>
        <v>38.375</v>
      </c>
      <c r="S2230" s="9">
        <f t="shared" si="346"/>
        <v>50.075000000000003</v>
      </c>
      <c r="T2230" s="9">
        <f t="shared" si="347"/>
        <v>33.375</v>
      </c>
      <c r="U2230" s="8">
        <f t="shared" si="348"/>
        <v>36.158333333333331</v>
      </c>
      <c r="V2230" s="8">
        <f t="shared" si="349"/>
        <v>35.462499999999999</v>
      </c>
    </row>
    <row r="2231" spans="1:22" ht="13.5" x14ac:dyDescent="0.25">
      <c r="A2231" s="3">
        <f>RSI!A2231</f>
        <v>45553</v>
      </c>
      <c r="B2231" s="2">
        <f>RSI!B2231</f>
        <v>7.55</v>
      </c>
      <c r="C2231" s="2">
        <f>RSI!I2231</f>
        <v>56.713907284050002</v>
      </c>
      <c r="D2231" s="2">
        <f>MACD!E2231</f>
        <v>-7.8091160018161077E-2</v>
      </c>
      <c r="E2231" s="2">
        <f>MACD!F2231</f>
        <v>-8.6078267209450846E-2</v>
      </c>
      <c r="F2231" s="2">
        <f>'Moving Avg'!D2231</f>
        <v>7.83</v>
      </c>
      <c r="G2231" s="2">
        <f>'Moving Avg'!F2231</f>
        <v>7.5895000000000028</v>
      </c>
      <c r="H2231" s="2">
        <f>'Moving Avg'!G2231</f>
        <v>6.9585999999999988</v>
      </c>
      <c r="I2231" s="2">
        <f>'Moving Avg'!H2231</f>
        <v>6.9683500000000036</v>
      </c>
      <c r="J2231" s="6" t="str">
        <f>OBV!F2231</f>
        <v>BULLISH</v>
      </c>
      <c r="K2231" s="6" t="str">
        <f>OBV!G2231</f>
        <v>NEUTRAL</v>
      </c>
      <c r="L2231" s="6" t="str">
        <f>OBV!H2231</f>
        <v>BULLISH DIVERGENCE</v>
      </c>
      <c r="M2231" s="8">
        <f t="shared" si="340"/>
        <v>25</v>
      </c>
      <c r="N2231" s="8">
        <f t="shared" si="341"/>
        <v>0</v>
      </c>
      <c r="O2231" s="8">
        <f t="shared" si="342"/>
        <v>50</v>
      </c>
      <c r="P2231" s="8">
        <f t="shared" si="343"/>
        <v>66.5</v>
      </c>
      <c r="Q2231" s="9">
        <f t="shared" si="344"/>
        <v>26.225000000000001</v>
      </c>
      <c r="R2231" s="9">
        <f t="shared" si="345"/>
        <v>39.125</v>
      </c>
      <c r="S2231" s="9">
        <f t="shared" si="346"/>
        <v>46.174999999999997</v>
      </c>
      <c r="T2231" s="9">
        <f t="shared" si="347"/>
        <v>35.375</v>
      </c>
      <c r="U2231" s="8">
        <f t="shared" si="348"/>
        <v>37.174999999999997</v>
      </c>
      <c r="V2231" s="8">
        <f t="shared" si="349"/>
        <v>36.724999999999994</v>
      </c>
    </row>
    <row r="2232" spans="1:22" ht="13.5" x14ac:dyDescent="0.25">
      <c r="A2232" s="3">
        <f>RSI!A2232</f>
        <v>45554</v>
      </c>
      <c r="B2232" s="2">
        <f>RSI!B2232</f>
        <v>7.78</v>
      </c>
      <c r="C2232" s="2">
        <f>RSI!I2232</f>
        <v>64.142154413729969</v>
      </c>
      <c r="D2232" s="2">
        <f>MACD!E2232</f>
        <v>-9.5748774868650521E-2</v>
      </c>
      <c r="E2232" s="2">
        <f>MACD!F2232</f>
        <v>-8.8012368741290786E-2</v>
      </c>
      <c r="F2232" s="2">
        <f>'Moving Avg'!D2232</f>
        <v>7.806</v>
      </c>
      <c r="G2232" s="2">
        <f>'Moving Avg'!F2232</f>
        <v>7.6060000000000016</v>
      </c>
      <c r="H2232" s="2">
        <f>'Moving Avg'!G2232</f>
        <v>6.9941999999999984</v>
      </c>
      <c r="I2232" s="2">
        <f>'Moving Avg'!H2232</f>
        <v>6.9633500000000037</v>
      </c>
      <c r="J2232" s="6" t="str">
        <f>OBV!F2232</f>
        <v>BULLISH</v>
      </c>
      <c r="K2232" s="6" t="str">
        <f>OBV!G2232</f>
        <v>NEUTRAL</v>
      </c>
      <c r="L2232" s="6" t="str">
        <f>OBV!H2232</f>
        <v>BULLISH DIVERGENCE</v>
      </c>
      <c r="M2232" s="8">
        <f t="shared" si="340"/>
        <v>25</v>
      </c>
      <c r="N2232" s="8">
        <f t="shared" si="341"/>
        <v>45</v>
      </c>
      <c r="O2232" s="8">
        <f t="shared" si="342"/>
        <v>50</v>
      </c>
      <c r="P2232" s="8">
        <f t="shared" si="343"/>
        <v>66.5</v>
      </c>
      <c r="Q2232" s="9">
        <f t="shared" si="344"/>
        <v>41.975000000000001</v>
      </c>
      <c r="R2232" s="9">
        <f t="shared" si="345"/>
        <v>48.125</v>
      </c>
      <c r="S2232" s="9">
        <f t="shared" si="346"/>
        <v>52.924999999999997</v>
      </c>
      <c r="T2232" s="9">
        <f t="shared" si="347"/>
        <v>46.625</v>
      </c>
      <c r="U2232" s="8">
        <f t="shared" si="348"/>
        <v>47.67499999999999</v>
      </c>
      <c r="V2232" s="8">
        <f t="shared" si="349"/>
        <v>47.412499999999994</v>
      </c>
    </row>
    <row r="2233" spans="1:22" ht="13.5" x14ac:dyDescent="0.25">
      <c r="A2233" s="3">
        <f>RSI!A2233</f>
        <v>45555</v>
      </c>
      <c r="B2233" s="2">
        <f>RSI!B2233</f>
        <v>7.78</v>
      </c>
      <c r="C2233" s="2">
        <f>RSI!I2233</f>
        <v>64.142154413729969</v>
      </c>
      <c r="D2233" s="2">
        <f>MACD!E2233</f>
        <v>-6.6668572545032667E-2</v>
      </c>
      <c r="E2233" s="2">
        <f>MACD!F2233</f>
        <v>-8.3743609502039157E-2</v>
      </c>
      <c r="F2233" s="2">
        <f>'Moving Avg'!D2233</f>
        <v>7.7820000000000009</v>
      </c>
      <c r="G2233" s="2">
        <f>'Moving Avg'!F2233</f>
        <v>7.6225000000000005</v>
      </c>
      <c r="H2233" s="2">
        <f>'Moving Avg'!G2233</f>
        <v>7.0243999999999982</v>
      </c>
      <c r="I2233" s="2">
        <f>'Moving Avg'!H2233</f>
        <v>6.9603000000000028</v>
      </c>
      <c r="J2233" s="6" t="str">
        <f>OBV!F2233</f>
        <v>BULLISH</v>
      </c>
      <c r="K2233" s="6" t="str">
        <f>OBV!G2233</f>
        <v>NEUTRAL</v>
      </c>
      <c r="L2233" s="6" t="str">
        <f>OBV!H2233</f>
        <v>BULLISH DIVERGENCE</v>
      </c>
      <c r="M2233" s="8">
        <f t="shared" si="340"/>
        <v>25</v>
      </c>
      <c r="N2233" s="8">
        <f t="shared" si="341"/>
        <v>0</v>
      </c>
      <c r="O2233" s="8">
        <f t="shared" si="342"/>
        <v>50</v>
      </c>
      <c r="P2233" s="8">
        <f t="shared" si="343"/>
        <v>66.5</v>
      </c>
      <c r="Q2233" s="9">
        <f t="shared" si="344"/>
        <v>26.225000000000001</v>
      </c>
      <c r="R2233" s="9">
        <f t="shared" si="345"/>
        <v>39.125</v>
      </c>
      <c r="S2233" s="9">
        <f t="shared" si="346"/>
        <v>46.174999999999997</v>
      </c>
      <c r="T2233" s="9">
        <f t="shared" si="347"/>
        <v>35.375</v>
      </c>
      <c r="U2233" s="8">
        <f t="shared" si="348"/>
        <v>37.174999999999997</v>
      </c>
      <c r="V2233" s="8">
        <f t="shared" si="349"/>
        <v>36.724999999999994</v>
      </c>
    </row>
    <row r="2234" spans="1:22" ht="13.5" x14ac:dyDescent="0.25">
      <c r="A2234" s="3">
        <f>RSI!A2234</f>
        <v>45558</v>
      </c>
      <c r="B2234" s="2">
        <f>RSI!B2234</f>
        <v>7.43</v>
      </c>
      <c r="C2234" s="2">
        <f>RSI!I2234</f>
        <v>49.231660822058252</v>
      </c>
      <c r="D2234" s="2">
        <f>MACD!E2234</f>
        <v>-1.8110937419177908E-2</v>
      </c>
      <c r="E2234" s="2">
        <f>MACD!F2234</f>
        <v>-7.0617075085466913E-2</v>
      </c>
      <c r="F2234" s="2">
        <f>'Moving Avg'!D2234</f>
        <v>7.6879999999999997</v>
      </c>
      <c r="G2234" s="2">
        <f>'Moving Avg'!F2234</f>
        <v>7.6195000000000004</v>
      </c>
      <c r="H2234" s="2">
        <f>'Moving Avg'!G2234</f>
        <v>7.0475999999999992</v>
      </c>
      <c r="I2234" s="2">
        <f>'Moving Avg'!H2234</f>
        <v>6.955550000000005</v>
      </c>
      <c r="J2234" s="6" t="str">
        <f>OBV!F2234</f>
        <v>BULLISH</v>
      </c>
      <c r="K2234" s="6" t="str">
        <f>OBV!G2234</f>
        <v>NEUTRAL</v>
      </c>
      <c r="L2234" s="6" t="str">
        <f>OBV!H2234</f>
        <v>BULLISH DIVERGENCE</v>
      </c>
      <c r="M2234" s="8">
        <f t="shared" si="340"/>
        <v>25</v>
      </c>
      <c r="N2234" s="8">
        <f t="shared" si="341"/>
        <v>0</v>
      </c>
      <c r="O2234" s="8">
        <f t="shared" si="342"/>
        <v>50</v>
      </c>
      <c r="P2234" s="8">
        <f t="shared" si="343"/>
        <v>66.5</v>
      </c>
      <c r="Q2234" s="9">
        <f t="shared" si="344"/>
        <v>26.225000000000001</v>
      </c>
      <c r="R2234" s="9">
        <f t="shared" si="345"/>
        <v>39.125</v>
      </c>
      <c r="S2234" s="9">
        <f t="shared" si="346"/>
        <v>46.174999999999997</v>
      </c>
      <c r="T2234" s="9">
        <f t="shared" si="347"/>
        <v>35.375</v>
      </c>
      <c r="U2234" s="8">
        <f t="shared" si="348"/>
        <v>37.174999999999997</v>
      </c>
      <c r="V2234" s="8">
        <f t="shared" si="349"/>
        <v>36.724999999999994</v>
      </c>
    </row>
    <row r="2235" spans="1:22" ht="13.5" x14ac:dyDescent="0.25">
      <c r="A2235" s="3">
        <f>RSI!A2235</f>
        <v>45559</v>
      </c>
      <c r="B2235" s="2">
        <f>RSI!B2235</f>
        <v>7.43</v>
      </c>
      <c r="C2235" s="2">
        <f>RSI!I2235</f>
        <v>49.231660822058252</v>
      </c>
      <c r="D2235" s="2">
        <f>MACD!E2235</f>
        <v>7.8314939463117739E-3</v>
      </c>
      <c r="E2235" s="2">
        <f>MACD!F2235</f>
        <v>-5.4927361279111173E-2</v>
      </c>
      <c r="F2235" s="2">
        <f>'Moving Avg'!D2235</f>
        <v>7.5939999999999994</v>
      </c>
      <c r="G2235" s="2">
        <f>'Moving Avg'!F2235</f>
        <v>7.6165000000000003</v>
      </c>
      <c r="H2235" s="2">
        <f>'Moving Avg'!G2235</f>
        <v>7.0708000000000002</v>
      </c>
      <c r="I2235" s="2">
        <f>'Moving Avg'!H2235</f>
        <v>6.9526500000000055</v>
      </c>
      <c r="J2235" s="6" t="str">
        <f>OBV!F2235</f>
        <v>BULLISH</v>
      </c>
      <c r="K2235" s="6" t="str">
        <f>OBV!G2235</f>
        <v>NEUTRAL</v>
      </c>
      <c r="L2235" s="6" t="str">
        <f>OBV!H2235</f>
        <v>BULLISH DIVERGENCE</v>
      </c>
      <c r="M2235" s="8">
        <f t="shared" si="340"/>
        <v>25</v>
      </c>
      <c r="N2235" s="8">
        <f t="shared" si="341"/>
        <v>0</v>
      </c>
      <c r="O2235" s="8">
        <f t="shared" si="342"/>
        <v>50</v>
      </c>
      <c r="P2235" s="8">
        <f t="shared" si="343"/>
        <v>66.5</v>
      </c>
      <c r="Q2235" s="9">
        <f t="shared" si="344"/>
        <v>26.225000000000001</v>
      </c>
      <c r="R2235" s="9">
        <f t="shared" si="345"/>
        <v>39.125</v>
      </c>
      <c r="S2235" s="9">
        <f t="shared" si="346"/>
        <v>46.174999999999997</v>
      </c>
      <c r="T2235" s="9">
        <f t="shared" si="347"/>
        <v>35.375</v>
      </c>
      <c r="U2235" s="8">
        <f t="shared" si="348"/>
        <v>37.174999999999997</v>
      </c>
      <c r="V2235" s="8">
        <f t="shared" si="349"/>
        <v>36.724999999999994</v>
      </c>
    </row>
    <row r="2236" spans="1:22" ht="13.5" x14ac:dyDescent="0.25">
      <c r="A2236" s="3">
        <f>RSI!A2236</f>
        <v>45560</v>
      </c>
      <c r="B2236" s="2">
        <f>RSI!B2236</f>
        <v>7.39</v>
      </c>
      <c r="C2236" s="2">
        <f>RSI!I2236</f>
        <v>47.760110513137661</v>
      </c>
      <c r="D2236" s="2">
        <f>MACD!E2236</f>
        <v>3.2967797791680908E-2</v>
      </c>
      <c r="E2236" s="2">
        <f>MACD!F2236</f>
        <v>-3.7348329464952756E-2</v>
      </c>
      <c r="F2236" s="2">
        <f>'Moving Avg'!D2236</f>
        <v>7.5620000000000003</v>
      </c>
      <c r="G2236" s="2">
        <f>'Moving Avg'!F2236</f>
        <v>7.6115000000000013</v>
      </c>
      <c r="H2236" s="2">
        <f>'Moving Avg'!G2236</f>
        <v>7.089599999999999</v>
      </c>
      <c r="I2236" s="2">
        <f>'Moving Avg'!H2236</f>
        <v>6.9495500000000057</v>
      </c>
      <c r="J2236" s="6" t="str">
        <f>OBV!F2236</f>
        <v>BULLISH</v>
      </c>
      <c r="K2236" s="6" t="str">
        <f>OBV!G2236</f>
        <v>NEUTRAL</v>
      </c>
      <c r="L2236" s="6" t="str">
        <f>OBV!H2236</f>
        <v>BULLISH DIVERGENCE</v>
      </c>
      <c r="M2236" s="8">
        <f t="shared" si="340"/>
        <v>25</v>
      </c>
      <c r="N2236" s="8">
        <f t="shared" si="341"/>
        <v>0</v>
      </c>
      <c r="O2236" s="8">
        <f t="shared" si="342"/>
        <v>50</v>
      </c>
      <c r="P2236" s="8">
        <f t="shared" si="343"/>
        <v>66.5</v>
      </c>
      <c r="Q2236" s="9">
        <f t="shared" si="344"/>
        <v>26.225000000000001</v>
      </c>
      <c r="R2236" s="9">
        <f t="shared" si="345"/>
        <v>39.125</v>
      </c>
      <c r="S2236" s="9">
        <f t="shared" si="346"/>
        <v>46.174999999999997</v>
      </c>
      <c r="T2236" s="9">
        <f t="shared" si="347"/>
        <v>35.375</v>
      </c>
      <c r="U2236" s="8">
        <f t="shared" si="348"/>
        <v>37.174999999999997</v>
      </c>
      <c r="V2236" s="8">
        <f t="shared" si="349"/>
        <v>36.724999999999994</v>
      </c>
    </row>
    <row r="2237" spans="1:22" ht="13.5" x14ac:dyDescent="0.25">
      <c r="A2237" s="3">
        <f>RSI!A2237</f>
        <v>45561</v>
      </c>
      <c r="B2237" s="2">
        <f>RSI!B2237</f>
        <v>7.39</v>
      </c>
      <c r="C2237" s="2">
        <f>RSI!I2237</f>
        <v>47.760110513137661</v>
      </c>
      <c r="D2237" s="2">
        <f>MACD!E2237</f>
        <v>0.10083279028828951</v>
      </c>
      <c r="E2237" s="2">
        <f>MACD!F2237</f>
        <v>-9.7121055143043027E-3</v>
      </c>
      <c r="F2237" s="2">
        <f>'Moving Avg'!D2237</f>
        <v>7.484</v>
      </c>
      <c r="G2237" s="2">
        <f>'Moving Avg'!F2237</f>
        <v>7.6064999999999996</v>
      </c>
      <c r="H2237" s="2">
        <f>'Moving Avg'!G2237</f>
        <v>7.1083999999999996</v>
      </c>
      <c r="I2237" s="2">
        <f>'Moving Avg'!H2237</f>
        <v>6.9464500000000058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  <c r="M2237" s="8">
        <f t="shared" si="340"/>
        <v>25</v>
      </c>
      <c r="N2237" s="8">
        <f t="shared" si="341"/>
        <v>0</v>
      </c>
      <c r="O2237" s="8">
        <f t="shared" si="342"/>
        <v>50</v>
      </c>
      <c r="P2237" s="8">
        <f t="shared" si="343"/>
        <v>16.5</v>
      </c>
      <c r="Q2237" s="9">
        <f t="shared" si="344"/>
        <v>18.725000000000001</v>
      </c>
      <c r="R2237" s="9">
        <f t="shared" si="345"/>
        <v>26.625</v>
      </c>
      <c r="S2237" s="9">
        <f t="shared" si="346"/>
        <v>23.675000000000001</v>
      </c>
      <c r="T2237" s="9">
        <f t="shared" si="347"/>
        <v>22.875</v>
      </c>
      <c r="U2237" s="8">
        <f t="shared" si="348"/>
        <v>23.008333333333336</v>
      </c>
      <c r="V2237" s="8">
        <f t="shared" si="349"/>
        <v>22.975000000000001</v>
      </c>
    </row>
    <row r="2238" spans="1:22" ht="13.5" x14ac:dyDescent="0.25">
      <c r="A2238" s="3">
        <f>RSI!A2238</f>
        <v>45562</v>
      </c>
      <c r="B2238" s="2">
        <f>RSI!B2238</f>
        <v>7.39</v>
      </c>
      <c r="C2238" s="2">
        <f>RSI!I2238</f>
        <v>47.760110513137661</v>
      </c>
      <c r="D2238" s="2">
        <f>MACD!E2238</f>
        <v>0.15866624263989682</v>
      </c>
      <c r="E2238" s="2">
        <f>MACD!F2238</f>
        <v>2.3963564116535926E-2</v>
      </c>
      <c r="F2238" s="2">
        <f>'Moving Avg'!D2238</f>
        <v>7.4060000000000006</v>
      </c>
      <c r="G2238" s="2">
        <f>'Moving Avg'!F2238</f>
        <v>7.6014999999999997</v>
      </c>
      <c r="H2238" s="2">
        <f>'Moving Avg'!G2238</f>
        <v>7.1271999999999984</v>
      </c>
      <c r="I2238" s="2">
        <f>'Moving Avg'!H2238</f>
        <v>6.9433500000000059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  <c r="M2238" s="8">
        <f t="shared" si="340"/>
        <v>25</v>
      </c>
      <c r="N2238" s="8">
        <f t="shared" si="341"/>
        <v>0</v>
      </c>
      <c r="O2238" s="8">
        <f t="shared" si="342"/>
        <v>50</v>
      </c>
      <c r="P2238" s="8">
        <f t="shared" si="343"/>
        <v>16.5</v>
      </c>
      <c r="Q2238" s="9">
        <f t="shared" si="344"/>
        <v>18.725000000000001</v>
      </c>
      <c r="R2238" s="9">
        <f t="shared" si="345"/>
        <v>26.625</v>
      </c>
      <c r="S2238" s="9">
        <f t="shared" si="346"/>
        <v>23.675000000000001</v>
      </c>
      <c r="T2238" s="9">
        <f t="shared" si="347"/>
        <v>22.875</v>
      </c>
      <c r="U2238" s="8">
        <f t="shared" si="348"/>
        <v>23.008333333333336</v>
      </c>
      <c r="V2238" s="8">
        <f t="shared" si="349"/>
        <v>22.975000000000001</v>
      </c>
    </row>
    <row r="2239" spans="1:22" ht="13.5" x14ac:dyDescent="0.25">
      <c r="A2239" s="3">
        <f>RSI!A2239</f>
        <v>45565</v>
      </c>
      <c r="B2239" s="2">
        <f>RSI!B2239</f>
        <v>7.2</v>
      </c>
      <c r="C2239" s="2">
        <f>RSI!I2239</f>
        <v>40.566515386055677</v>
      </c>
      <c r="D2239" s="2">
        <f>MACD!E2239</f>
        <v>0.22205522960893465</v>
      </c>
      <c r="E2239" s="2">
        <f>MACD!F2239</f>
        <v>6.358189721501567E-2</v>
      </c>
      <c r="F2239" s="2">
        <f>'Moving Avg'!D2239</f>
        <v>7.3600000000000012</v>
      </c>
      <c r="G2239" s="2">
        <f>'Moving Avg'!F2239</f>
        <v>7.5869999999999989</v>
      </c>
      <c r="H2239" s="2">
        <f>'Moving Avg'!G2239</f>
        <v>7.1421999999999981</v>
      </c>
      <c r="I2239" s="2">
        <f>'Moving Avg'!H2239</f>
        <v>6.9393000000000065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0"/>
        <v>25</v>
      </c>
      <c r="N2239" s="8">
        <f t="shared" si="341"/>
        <v>0</v>
      </c>
      <c r="O2239" s="8">
        <f t="shared" si="342"/>
        <v>50</v>
      </c>
      <c r="P2239" s="8">
        <f t="shared" si="343"/>
        <v>16.5</v>
      </c>
      <c r="Q2239" s="9">
        <f t="shared" si="344"/>
        <v>18.725000000000001</v>
      </c>
      <c r="R2239" s="9">
        <f t="shared" si="345"/>
        <v>26.625</v>
      </c>
      <c r="S2239" s="9">
        <f t="shared" si="346"/>
        <v>23.675000000000001</v>
      </c>
      <c r="T2239" s="9">
        <f t="shared" si="347"/>
        <v>22.875</v>
      </c>
      <c r="U2239" s="8">
        <f t="shared" si="348"/>
        <v>23.008333333333336</v>
      </c>
      <c r="V2239" s="8">
        <f t="shared" si="349"/>
        <v>22.975000000000001</v>
      </c>
    </row>
    <row r="2240" spans="1:22" ht="13.5" x14ac:dyDescent="0.25">
      <c r="A2240" s="3">
        <f>RSI!A2240</f>
        <v>45566</v>
      </c>
      <c r="B2240" s="2">
        <f>RSI!B2240</f>
        <v>6.92</v>
      </c>
      <c r="C2240" s="2">
        <f>RSI!I2240</f>
        <v>32.740290687586011</v>
      </c>
      <c r="D2240" s="2">
        <f>MACD!E2240</f>
        <v>0.29790637062901926</v>
      </c>
      <c r="E2240" s="2">
        <f>MACD!F2240</f>
        <v>0.11044679189781639</v>
      </c>
      <c r="F2240" s="2">
        <f>'Moving Avg'!D2240</f>
        <v>7.258</v>
      </c>
      <c r="G2240" s="2">
        <f>'Moving Avg'!F2240</f>
        <v>7.5629999999999979</v>
      </c>
      <c r="H2240" s="2">
        <f>'Moving Avg'!G2240</f>
        <v>7.1515999999999975</v>
      </c>
      <c r="I2240" s="2">
        <f>'Moving Avg'!H2240</f>
        <v>6.9338500000000067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  <c r="M2240" s="8">
        <f t="shared" si="340"/>
        <v>25</v>
      </c>
      <c r="N2240" s="8">
        <f t="shared" si="341"/>
        <v>0</v>
      </c>
      <c r="O2240" s="8">
        <f t="shared" si="342"/>
        <v>50</v>
      </c>
      <c r="P2240" s="8">
        <f t="shared" si="343"/>
        <v>16.5</v>
      </c>
      <c r="Q2240" s="9">
        <f t="shared" si="344"/>
        <v>18.725000000000001</v>
      </c>
      <c r="R2240" s="9">
        <f t="shared" si="345"/>
        <v>26.625</v>
      </c>
      <c r="S2240" s="9">
        <f t="shared" si="346"/>
        <v>23.675000000000001</v>
      </c>
      <c r="T2240" s="9">
        <f t="shared" si="347"/>
        <v>22.875</v>
      </c>
      <c r="U2240" s="8">
        <f t="shared" si="348"/>
        <v>23.008333333333336</v>
      </c>
      <c r="V2240" s="8">
        <f t="shared" si="349"/>
        <v>22.975000000000001</v>
      </c>
    </row>
    <row r="2241" spans="1:22" ht="13.5" x14ac:dyDescent="0.25">
      <c r="A2241" s="3">
        <f>RSI!A2241</f>
        <v>45567</v>
      </c>
      <c r="B2241" s="2">
        <f>RSI!B2241</f>
        <v>6.71</v>
      </c>
      <c r="C2241" s="2">
        <f>RSI!I2241</f>
        <v>28.326396784030166</v>
      </c>
      <c r="D2241" s="2">
        <f>MACD!E2241</f>
        <v>0.3268164512501226</v>
      </c>
      <c r="E2241" s="2">
        <f>MACD!F2241</f>
        <v>0.15372072376827764</v>
      </c>
      <c r="F2241" s="2">
        <f>'Moving Avg'!D2241</f>
        <v>7.1219999999999999</v>
      </c>
      <c r="G2241" s="2">
        <f>'Moving Avg'!F2241</f>
        <v>7.5284999999999984</v>
      </c>
      <c r="H2241" s="2">
        <f>'Moving Avg'!G2241</f>
        <v>7.1567999999999987</v>
      </c>
      <c r="I2241" s="2">
        <f>'Moving Avg'!H2241</f>
        <v>6.9274000000000067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  <c r="M2241" s="8">
        <f t="shared" si="340"/>
        <v>50</v>
      </c>
      <c r="N2241" s="8">
        <f t="shared" si="341"/>
        <v>0</v>
      </c>
      <c r="O2241" s="8">
        <f t="shared" si="342"/>
        <v>50</v>
      </c>
      <c r="P2241" s="8">
        <f t="shared" si="343"/>
        <v>16.5</v>
      </c>
      <c r="Q2241" s="9">
        <f t="shared" si="344"/>
        <v>27.475000000000001</v>
      </c>
      <c r="R2241" s="9">
        <f t="shared" si="345"/>
        <v>31.625</v>
      </c>
      <c r="S2241" s="9">
        <f t="shared" si="346"/>
        <v>27.425000000000001</v>
      </c>
      <c r="T2241" s="9">
        <f t="shared" si="347"/>
        <v>29.125</v>
      </c>
      <c r="U2241" s="8">
        <f t="shared" si="348"/>
        <v>28.841666666666669</v>
      </c>
      <c r="V2241" s="8">
        <f t="shared" si="349"/>
        <v>28.912500000000001</v>
      </c>
    </row>
    <row r="2242" spans="1:22" ht="13.5" x14ac:dyDescent="0.25">
      <c r="A2242" s="3">
        <f>RSI!A2242</f>
        <v>45568</v>
      </c>
      <c r="B2242" s="2">
        <f>RSI!B2242</f>
        <v>6.71</v>
      </c>
      <c r="C2242" s="2">
        <f>RSI!I2242</f>
        <v>28.326396784030166</v>
      </c>
      <c r="D2242" s="2">
        <f>MACD!E2242</f>
        <v>0.39069966026950365</v>
      </c>
      <c r="E2242" s="2">
        <f>MACD!F2242</f>
        <v>0.20111651106852285</v>
      </c>
      <c r="F2242" s="2">
        <f>'Moving Avg'!D2242</f>
        <v>6.9859999999999998</v>
      </c>
      <c r="G2242" s="2">
        <f>'Moving Avg'!F2242</f>
        <v>7.4940000000000015</v>
      </c>
      <c r="H2242" s="2">
        <f>'Moving Avg'!G2242</f>
        <v>7.1619999999999981</v>
      </c>
      <c r="I2242" s="2">
        <f>'Moving Avg'!H2242</f>
        <v>6.9209500000000075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  <c r="M2242" s="8">
        <f t="shared" ref="M2242:M2305" si="350">IF(C2242&lt;30,50, IF(C2242&gt;70, 0, 25))</f>
        <v>50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27.475000000000001</v>
      </c>
      <c r="R2242" s="9">
        <f t="shared" si="345"/>
        <v>31.625</v>
      </c>
      <c r="S2242" s="9">
        <f t="shared" si="346"/>
        <v>27.425000000000001</v>
      </c>
      <c r="T2242" s="9">
        <f t="shared" si="347"/>
        <v>29.125</v>
      </c>
      <c r="U2242" s="8">
        <f t="shared" si="348"/>
        <v>28.841666666666669</v>
      </c>
      <c r="V2242" s="8">
        <f t="shared" si="349"/>
        <v>28.912500000000001</v>
      </c>
    </row>
    <row r="2243" spans="1:22" ht="13.5" x14ac:dyDescent="0.25">
      <c r="A2243" s="3">
        <f>RSI!A2243</f>
        <v>45569</v>
      </c>
      <c r="B2243" s="2">
        <f>RSI!B2243</f>
        <v>6.71</v>
      </c>
      <c r="C2243" s="2">
        <f>RSI!I2243</f>
        <v>28.326396784030166</v>
      </c>
      <c r="D2243" s="2">
        <f>MACD!E2243</f>
        <v>0.44849192191979359</v>
      </c>
      <c r="E2243" s="2">
        <f>MACD!F2243</f>
        <v>0.250591593238777</v>
      </c>
      <c r="F2243" s="2">
        <f>'Moving Avg'!D2243</f>
        <v>6.85</v>
      </c>
      <c r="G2243" s="2">
        <f>'Moving Avg'!F2243</f>
        <v>7.4445000000000006</v>
      </c>
      <c r="H2243" s="2">
        <f>'Moving Avg'!G2243</f>
        <v>7.1671999999999976</v>
      </c>
      <c r="I2243" s="2">
        <f>'Moving Avg'!H2243</f>
        <v>6.9145000000000074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  <c r="M2243" s="8">
        <f t="shared" si="350"/>
        <v>50</v>
      </c>
      <c r="N2243" s="8">
        <f t="shared" si="351"/>
        <v>0</v>
      </c>
      <c r="O2243" s="8">
        <f t="shared" si="352"/>
        <v>0</v>
      </c>
      <c r="P2243" s="8">
        <f t="shared" si="353"/>
        <v>16.5</v>
      </c>
      <c r="Q2243" s="9">
        <f t="shared" ref="Q2243:Q2306" si="354">0.35*M2243+N2243*0.35+O2243*0.15+P2243*0.15</f>
        <v>19.975000000000001</v>
      </c>
      <c r="R2243" s="9">
        <f t="shared" ref="R2243:R2306" si="355">M2243*0.2+N2243*0.2+O2243*0.35+P2243*0.25</f>
        <v>14.125</v>
      </c>
      <c r="S2243" s="9">
        <f t="shared" ref="S2243:S2306" si="356">M2243*0.15+N2243*0.15+O2243*0.25+P2243*0.45</f>
        <v>14.925000000000001</v>
      </c>
      <c r="T2243" s="9">
        <f t="shared" ref="T2243:T2306" si="357">0.25*SUM(M2243:P2243)</f>
        <v>16.625</v>
      </c>
      <c r="U2243" s="8">
        <f t="shared" ref="U2243:U2306" si="358">SUM(Q2243:S2243)/3</f>
        <v>16.341666666666669</v>
      </c>
      <c r="V2243" s="8">
        <f t="shared" ref="V2243:V2306" si="359">SUM(Q2243:T2243)/4</f>
        <v>16.412500000000001</v>
      </c>
    </row>
    <row r="2244" spans="1:22" ht="13.5" x14ac:dyDescent="0.25">
      <c r="A2244" s="3">
        <f>RSI!A2244</f>
        <v>45572</v>
      </c>
      <c r="B2244" s="2">
        <f>RSI!B2244</f>
        <v>6.7</v>
      </c>
      <c r="C2244" s="2">
        <f>RSI!I2244</f>
        <v>28.101078156566501</v>
      </c>
      <c r="D2244" s="2">
        <f>MACD!E2244</f>
        <v>0.44774805943019391</v>
      </c>
      <c r="E2244" s="2">
        <f>MACD!F2244</f>
        <v>0.29002288647706037</v>
      </c>
      <c r="F2244" s="2">
        <f>'Moving Avg'!D2244</f>
        <v>6.75</v>
      </c>
      <c r="G2244" s="2">
        <f>'Moving Avg'!F2244</f>
        <v>7.3945000000000007</v>
      </c>
      <c r="H2244" s="2">
        <f>'Moving Avg'!G2244</f>
        <v>7.1721999999999984</v>
      </c>
      <c r="I2244" s="2">
        <f>'Moving Avg'!H2244</f>
        <v>6.9080000000000075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  <c r="M2244" s="8">
        <f t="shared" si="350"/>
        <v>50</v>
      </c>
      <c r="N2244" s="8">
        <f t="shared" si="351"/>
        <v>0</v>
      </c>
      <c r="O2244" s="8">
        <f t="shared" si="352"/>
        <v>0</v>
      </c>
      <c r="P2244" s="8">
        <f t="shared" si="353"/>
        <v>16.5</v>
      </c>
      <c r="Q2244" s="9">
        <f t="shared" si="354"/>
        <v>19.975000000000001</v>
      </c>
      <c r="R2244" s="9">
        <f t="shared" si="355"/>
        <v>14.125</v>
      </c>
      <c r="S2244" s="9">
        <f t="shared" si="356"/>
        <v>14.925000000000001</v>
      </c>
      <c r="T2244" s="9">
        <f t="shared" si="357"/>
        <v>16.625</v>
      </c>
      <c r="U2244" s="8">
        <f t="shared" si="358"/>
        <v>16.341666666666669</v>
      </c>
      <c r="V2244" s="8">
        <f t="shared" si="359"/>
        <v>16.412500000000001</v>
      </c>
    </row>
    <row r="2245" spans="1:22" ht="13.5" x14ac:dyDescent="0.25">
      <c r="A2245" s="3">
        <f>RSI!A2245</f>
        <v>45573</v>
      </c>
      <c r="B2245" s="2">
        <f>RSI!B2245</f>
        <v>6.71</v>
      </c>
      <c r="C2245" s="2">
        <f>RSI!I2245</f>
        <v>28.711750702144741</v>
      </c>
      <c r="D2245" s="2">
        <f>MACD!E2245</f>
        <v>0.44964106677389548</v>
      </c>
      <c r="E2245" s="2">
        <f>MACD!F2245</f>
        <v>0.32194652253642742</v>
      </c>
      <c r="F2245" s="2">
        <f>'Moving Avg'!D2245</f>
        <v>6.7080000000000002</v>
      </c>
      <c r="G2245" s="2">
        <f>'Moving Avg'!F2245</f>
        <v>7.3499999999999988</v>
      </c>
      <c r="H2245" s="2">
        <f>'Moving Avg'!G2245</f>
        <v>7.1773999999999978</v>
      </c>
      <c r="I2245" s="2">
        <f>'Moving Avg'!H2245</f>
        <v>6.9015500000000074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  <c r="M2245" s="8">
        <f t="shared" si="350"/>
        <v>50</v>
      </c>
      <c r="N2245" s="8">
        <f t="shared" si="351"/>
        <v>0</v>
      </c>
      <c r="O2245" s="8">
        <f t="shared" si="352"/>
        <v>0</v>
      </c>
      <c r="P2245" s="8">
        <f t="shared" si="353"/>
        <v>16.5</v>
      </c>
      <c r="Q2245" s="9">
        <f t="shared" si="354"/>
        <v>19.975000000000001</v>
      </c>
      <c r="R2245" s="9">
        <f t="shared" si="355"/>
        <v>14.125</v>
      </c>
      <c r="S2245" s="9">
        <f t="shared" si="356"/>
        <v>14.925000000000001</v>
      </c>
      <c r="T2245" s="9">
        <f t="shared" si="357"/>
        <v>16.625</v>
      </c>
      <c r="U2245" s="8">
        <f t="shared" si="358"/>
        <v>16.341666666666669</v>
      </c>
      <c r="V2245" s="8">
        <f t="shared" si="359"/>
        <v>16.412500000000001</v>
      </c>
    </row>
    <row r="2246" spans="1:22" ht="13.5" x14ac:dyDescent="0.25">
      <c r="A2246" s="3">
        <f>RSI!A2246</f>
        <v>45574</v>
      </c>
      <c r="B2246" s="2">
        <f>RSI!B2246</f>
        <v>6.71</v>
      </c>
      <c r="C2246" s="2">
        <f>RSI!I2246</f>
        <v>28.711750702144741</v>
      </c>
      <c r="D2246" s="2">
        <f>MACD!E2246</f>
        <v>0.44805135951584063</v>
      </c>
      <c r="E2246" s="2">
        <f>MACD!F2246</f>
        <v>0.34716748993231006</v>
      </c>
      <c r="F2246" s="2">
        <f>'Moving Avg'!D2246</f>
        <v>6.7080000000000002</v>
      </c>
      <c r="G2246" s="2">
        <f>'Moving Avg'!F2246</f>
        <v>7.3054999999999994</v>
      </c>
      <c r="H2246" s="2">
        <f>'Moving Avg'!G2246</f>
        <v>7.1815999999999978</v>
      </c>
      <c r="I2246" s="2">
        <f>'Moving Avg'!H2246</f>
        <v>6.8951000000000091</v>
      </c>
      <c r="J2246" s="6" t="str">
        <f>OBV!F2246</f>
        <v>BEARISH</v>
      </c>
      <c r="K2246" s="6" t="str">
        <f>OBV!G2246</f>
        <v>NEUTRAL</v>
      </c>
      <c r="L2246" s="6" t="str">
        <f>OBV!H2246</f>
        <v>NEUTRAL</v>
      </c>
      <c r="M2246" s="8">
        <f t="shared" si="350"/>
        <v>50</v>
      </c>
      <c r="N2246" s="8">
        <f t="shared" si="351"/>
        <v>0</v>
      </c>
      <c r="O2246" s="8">
        <f t="shared" si="352"/>
        <v>0</v>
      </c>
      <c r="P2246" s="8">
        <f t="shared" si="353"/>
        <v>16.5</v>
      </c>
      <c r="Q2246" s="9">
        <f t="shared" si="354"/>
        <v>19.975000000000001</v>
      </c>
      <c r="R2246" s="9">
        <f t="shared" si="355"/>
        <v>14.125</v>
      </c>
      <c r="S2246" s="9">
        <f t="shared" si="356"/>
        <v>14.925000000000001</v>
      </c>
      <c r="T2246" s="9">
        <f t="shared" si="357"/>
        <v>16.625</v>
      </c>
      <c r="U2246" s="8">
        <f t="shared" si="358"/>
        <v>16.341666666666669</v>
      </c>
      <c r="V2246" s="8">
        <f t="shared" si="359"/>
        <v>16.412500000000001</v>
      </c>
    </row>
    <row r="2247" spans="1:22" ht="13.5" x14ac:dyDescent="0.25">
      <c r="A2247" s="3">
        <f>RSI!A2247</f>
        <v>45575</v>
      </c>
      <c r="B2247" s="2">
        <f>RSI!B2247</f>
        <v>6.71</v>
      </c>
      <c r="C2247" s="2">
        <f>RSI!I2247</f>
        <v>28.711750702144741</v>
      </c>
      <c r="D2247" s="2">
        <f>MACD!E2247</f>
        <v>0.44944915172658551</v>
      </c>
      <c r="E2247" s="2">
        <f>MACD!F2247</f>
        <v>0.36762382229116519</v>
      </c>
      <c r="F2247" s="2">
        <f>'Moving Avg'!D2247</f>
        <v>6.7080000000000002</v>
      </c>
      <c r="G2247" s="2">
        <f>'Moving Avg'!F2247</f>
        <v>7.2460000000000004</v>
      </c>
      <c r="H2247" s="2">
        <f>'Moving Avg'!G2247</f>
        <v>7.1857999999999969</v>
      </c>
      <c r="I2247" s="2">
        <f>'Moving Avg'!H2247</f>
        <v>6.888650000000009</v>
      </c>
      <c r="J2247" s="6" t="str">
        <f>OBV!F2247</f>
        <v>BEARISH</v>
      </c>
      <c r="K2247" s="6" t="str">
        <f>OBV!G2247</f>
        <v>NEUTRAL</v>
      </c>
      <c r="L2247" s="6" t="str">
        <f>OBV!H2247</f>
        <v>NEUTRAL</v>
      </c>
      <c r="M2247" s="8">
        <f t="shared" si="350"/>
        <v>50</v>
      </c>
      <c r="N2247" s="8">
        <f t="shared" si="351"/>
        <v>0</v>
      </c>
      <c r="O2247" s="8">
        <f t="shared" si="352"/>
        <v>0</v>
      </c>
      <c r="P2247" s="8">
        <f t="shared" si="353"/>
        <v>16.5</v>
      </c>
      <c r="Q2247" s="9">
        <f t="shared" si="354"/>
        <v>19.975000000000001</v>
      </c>
      <c r="R2247" s="9">
        <f t="shared" si="355"/>
        <v>14.125</v>
      </c>
      <c r="S2247" s="9">
        <f t="shared" si="356"/>
        <v>14.925000000000001</v>
      </c>
      <c r="T2247" s="9">
        <f t="shared" si="357"/>
        <v>16.625</v>
      </c>
      <c r="U2247" s="8">
        <f t="shared" si="358"/>
        <v>16.341666666666669</v>
      </c>
      <c r="V2247" s="8">
        <f t="shared" si="359"/>
        <v>16.412500000000001</v>
      </c>
    </row>
    <row r="2248" spans="1:22" ht="13.5" x14ac:dyDescent="0.25">
      <c r="A2248" s="3">
        <f>RSI!A2248</f>
        <v>45576</v>
      </c>
      <c r="B2248" s="2">
        <f>RSI!B2248</f>
        <v>6.79</v>
      </c>
      <c r="C2248" s="2">
        <f>RSI!I2248</f>
        <v>34.288385357973951</v>
      </c>
      <c r="D2248" s="2">
        <f>MACD!E2248</f>
        <v>0.44724572224239356</v>
      </c>
      <c r="E2248" s="2">
        <f>MACD!F2248</f>
        <v>0.3835482022814109</v>
      </c>
      <c r="F2248" s="2">
        <f>'Moving Avg'!D2248</f>
        <v>6.7240000000000011</v>
      </c>
      <c r="G2248" s="2">
        <f>'Moving Avg'!F2248</f>
        <v>7.1904999999999983</v>
      </c>
      <c r="H2248" s="2">
        <f>'Moving Avg'!G2248</f>
        <v>7.1865999999999977</v>
      </c>
      <c r="I2248" s="2">
        <f>'Moving Avg'!H2248</f>
        <v>6.8826000000000089</v>
      </c>
      <c r="J2248" s="6" t="str">
        <f>OBV!F2248</f>
        <v>BEARISH</v>
      </c>
      <c r="K2248" s="6" t="str">
        <f>OBV!G2248</f>
        <v>NEUTRAL</v>
      </c>
      <c r="L2248" s="6" t="str">
        <f>OBV!H2248</f>
        <v>BEARISH DIVERGENCE</v>
      </c>
      <c r="M2248" s="8">
        <f t="shared" si="350"/>
        <v>25</v>
      </c>
      <c r="N2248" s="8">
        <f t="shared" si="351"/>
        <v>0</v>
      </c>
      <c r="O2248" s="8">
        <f t="shared" si="352"/>
        <v>0</v>
      </c>
      <c r="P2248" s="8">
        <f t="shared" si="353"/>
        <v>16.5</v>
      </c>
      <c r="Q2248" s="9">
        <f t="shared" si="354"/>
        <v>11.225</v>
      </c>
      <c r="R2248" s="9">
        <f t="shared" si="355"/>
        <v>9.125</v>
      </c>
      <c r="S2248" s="9">
        <f t="shared" si="356"/>
        <v>11.175000000000001</v>
      </c>
      <c r="T2248" s="9">
        <f t="shared" si="357"/>
        <v>10.375</v>
      </c>
      <c r="U2248" s="8">
        <f t="shared" si="358"/>
        <v>10.508333333333335</v>
      </c>
      <c r="V2248" s="8">
        <f t="shared" si="359"/>
        <v>10.475000000000001</v>
      </c>
    </row>
    <row r="2249" spans="1:22" ht="13.5" x14ac:dyDescent="0.25">
      <c r="A2249" s="3">
        <f>RSI!A2249</f>
        <v>45579</v>
      </c>
      <c r="B2249" s="2">
        <f>RSI!B2249</f>
        <v>6.79</v>
      </c>
      <c r="C2249" s="2">
        <f>RSI!I2249</f>
        <v>34.288385357973951</v>
      </c>
      <c r="D2249" s="2">
        <f>MACD!E2249</f>
        <v>0.41802940886027784</v>
      </c>
      <c r="E2249" s="2">
        <f>MACD!F2249</f>
        <v>0.39044444359718433</v>
      </c>
      <c r="F2249" s="2">
        <f>'Moving Avg'!D2249</f>
        <v>6.742</v>
      </c>
      <c r="G2249" s="2">
        <f>'Moving Avg'!F2249</f>
        <v>7.134999999999998</v>
      </c>
      <c r="H2249" s="2">
        <f>'Moving Avg'!G2249</f>
        <v>7.1923999999999975</v>
      </c>
      <c r="I2249" s="2">
        <f>'Moving Avg'!H2249</f>
        <v>6.8765500000000079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  <c r="M2249" s="8">
        <f t="shared" si="350"/>
        <v>25</v>
      </c>
      <c r="N2249" s="8">
        <f t="shared" si="351"/>
        <v>0</v>
      </c>
      <c r="O2249" s="8">
        <f t="shared" si="352"/>
        <v>0</v>
      </c>
      <c r="P2249" s="8">
        <f t="shared" si="353"/>
        <v>83.5</v>
      </c>
      <c r="Q2249" s="9">
        <f t="shared" si="354"/>
        <v>21.274999999999999</v>
      </c>
      <c r="R2249" s="9">
        <f t="shared" si="355"/>
        <v>25.875</v>
      </c>
      <c r="S2249" s="9">
        <f t="shared" si="356"/>
        <v>41.325000000000003</v>
      </c>
      <c r="T2249" s="9">
        <f t="shared" si="357"/>
        <v>27.125</v>
      </c>
      <c r="U2249" s="8">
        <f t="shared" si="358"/>
        <v>29.491666666666664</v>
      </c>
      <c r="V2249" s="8">
        <f t="shared" si="359"/>
        <v>28.9</v>
      </c>
    </row>
    <row r="2250" spans="1:22" ht="13.5" x14ac:dyDescent="0.25">
      <c r="A2250" s="3">
        <f>RSI!A2250</f>
        <v>45581</v>
      </c>
      <c r="B2250" s="2">
        <f>RSI!B2250</f>
        <v>6.79</v>
      </c>
      <c r="C2250" s="2">
        <f>RSI!I2250</f>
        <v>34.288385357973937</v>
      </c>
      <c r="D2250" s="2">
        <f>MACD!E2250</f>
        <v>0.35197070853115253</v>
      </c>
      <c r="E2250" s="2">
        <f>MACD!F2250</f>
        <v>0.38274969658397795</v>
      </c>
      <c r="F2250" s="2">
        <f>'Moving Avg'!D2250</f>
        <v>6.758</v>
      </c>
      <c r="G2250" s="2">
        <f>'Moving Avg'!F2250</f>
        <v>7.0794999999999977</v>
      </c>
      <c r="H2250" s="2">
        <f>'Moving Avg'!G2250</f>
        <v>7.1981999999999982</v>
      </c>
      <c r="I2250" s="2">
        <f>'Moving Avg'!H2250</f>
        <v>6.8705500000000077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0"/>
        <v>25</v>
      </c>
      <c r="N2250" s="8">
        <f t="shared" si="351"/>
        <v>100</v>
      </c>
      <c r="O2250" s="8">
        <f t="shared" si="352"/>
        <v>0</v>
      </c>
      <c r="P2250" s="8">
        <f t="shared" si="353"/>
        <v>83.5</v>
      </c>
      <c r="Q2250" s="9">
        <f t="shared" si="354"/>
        <v>56.274999999999999</v>
      </c>
      <c r="R2250" s="9">
        <f t="shared" si="355"/>
        <v>45.875</v>
      </c>
      <c r="S2250" s="9">
        <f t="shared" si="356"/>
        <v>56.325000000000003</v>
      </c>
      <c r="T2250" s="9">
        <f t="shared" si="357"/>
        <v>52.125</v>
      </c>
      <c r="U2250" s="8">
        <f t="shared" si="358"/>
        <v>52.82500000000001</v>
      </c>
      <c r="V2250" s="8">
        <f t="shared" si="359"/>
        <v>52.650000000000006</v>
      </c>
    </row>
    <row r="2251" spans="1:22" ht="13.5" x14ac:dyDescent="0.25">
      <c r="A2251" s="3">
        <f>RSI!A2251</f>
        <v>45582</v>
      </c>
      <c r="B2251" s="2">
        <f>RSI!B2251</f>
        <v>7.09</v>
      </c>
      <c r="C2251" s="2">
        <f>RSI!I2251</f>
        <v>51.908474915063984</v>
      </c>
      <c r="D2251" s="2">
        <f>MACD!E2251</f>
        <v>0.24315582128148261</v>
      </c>
      <c r="E2251" s="2">
        <f>MACD!F2251</f>
        <v>0.35483092152347895</v>
      </c>
      <c r="F2251" s="2">
        <f>'Moving Avg'!D2251</f>
        <v>6.8340000000000005</v>
      </c>
      <c r="G2251" s="2">
        <f>'Moving Avg'!F2251</f>
        <v>7.0564999999999998</v>
      </c>
      <c r="H2251" s="2">
        <f>'Moving Avg'!G2251</f>
        <v>7.215799999999998</v>
      </c>
      <c r="I2251" s="2">
        <f>'Moving Avg'!H2251</f>
        <v>6.8660500000000066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0"/>
        <v>25</v>
      </c>
      <c r="N2251" s="8">
        <f t="shared" si="351"/>
        <v>100</v>
      </c>
      <c r="O2251" s="8">
        <f t="shared" si="352"/>
        <v>0</v>
      </c>
      <c r="P2251" s="8">
        <f t="shared" si="353"/>
        <v>83.5</v>
      </c>
      <c r="Q2251" s="9">
        <f t="shared" si="354"/>
        <v>56.274999999999999</v>
      </c>
      <c r="R2251" s="9">
        <f t="shared" si="355"/>
        <v>45.875</v>
      </c>
      <c r="S2251" s="9">
        <f t="shared" si="356"/>
        <v>56.325000000000003</v>
      </c>
      <c r="T2251" s="9">
        <f t="shared" si="357"/>
        <v>52.125</v>
      </c>
      <c r="U2251" s="8">
        <f t="shared" si="358"/>
        <v>52.82500000000001</v>
      </c>
      <c r="V2251" s="8">
        <f t="shared" si="359"/>
        <v>52.650000000000006</v>
      </c>
    </row>
    <row r="2252" spans="1:22" ht="13.5" x14ac:dyDescent="0.25">
      <c r="A2252" s="3">
        <f>RSI!A2252</f>
        <v>45583</v>
      </c>
      <c r="B2252" s="2">
        <f>RSI!B2252</f>
        <v>7.09</v>
      </c>
      <c r="C2252" s="2">
        <f>RSI!I2252</f>
        <v>51.908474915063984</v>
      </c>
      <c r="D2252" s="2">
        <f>MACD!E2252</f>
        <v>0.150800501398904</v>
      </c>
      <c r="E2252" s="2">
        <f>MACD!F2252</f>
        <v>0.31402483749856397</v>
      </c>
      <c r="F2252" s="2">
        <f>'Moving Avg'!D2252</f>
        <v>6.9099999999999993</v>
      </c>
      <c r="G2252" s="2">
        <f>'Moving Avg'!F2252</f>
        <v>7.0220000000000002</v>
      </c>
      <c r="H2252" s="2">
        <f>'Moving Avg'!G2252</f>
        <v>7.2295999999999969</v>
      </c>
      <c r="I2252" s="2">
        <f>'Moving Avg'!H2252</f>
        <v>6.8615500000000056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  <c r="M2252" s="8">
        <f t="shared" si="350"/>
        <v>25</v>
      </c>
      <c r="N2252" s="8">
        <f t="shared" si="351"/>
        <v>100</v>
      </c>
      <c r="O2252" s="8">
        <f t="shared" si="352"/>
        <v>50</v>
      </c>
      <c r="P2252" s="8">
        <f t="shared" si="353"/>
        <v>83.5</v>
      </c>
      <c r="Q2252" s="9">
        <f t="shared" si="354"/>
        <v>63.774999999999999</v>
      </c>
      <c r="R2252" s="9">
        <f t="shared" si="355"/>
        <v>63.375</v>
      </c>
      <c r="S2252" s="9">
        <f t="shared" si="356"/>
        <v>68.825000000000003</v>
      </c>
      <c r="T2252" s="9">
        <f t="shared" si="357"/>
        <v>64.625</v>
      </c>
      <c r="U2252" s="8">
        <f t="shared" si="358"/>
        <v>65.325000000000003</v>
      </c>
      <c r="V2252" s="8">
        <f t="shared" si="359"/>
        <v>65.150000000000006</v>
      </c>
    </row>
    <row r="2253" spans="1:22" ht="13.5" x14ac:dyDescent="0.25">
      <c r="A2253" s="3">
        <f>RSI!A2253</f>
        <v>45586</v>
      </c>
      <c r="B2253" s="2">
        <f>RSI!B2253</f>
        <v>7.09</v>
      </c>
      <c r="C2253" s="2">
        <f>RSI!I2253</f>
        <v>51.908474915063998</v>
      </c>
      <c r="D2253" s="2">
        <f>MACD!E2253</f>
        <v>7.2393336232794425E-2</v>
      </c>
      <c r="E2253" s="2">
        <f>MACD!F2253</f>
        <v>0.26569853724541009</v>
      </c>
      <c r="F2253" s="2">
        <f>'Moving Avg'!D2253</f>
        <v>6.9700000000000006</v>
      </c>
      <c r="G2253" s="2">
        <f>'Moving Avg'!F2253</f>
        <v>6.9874999999999998</v>
      </c>
      <c r="H2253" s="2">
        <f>'Moving Avg'!G2253</f>
        <v>7.2433999999999967</v>
      </c>
      <c r="I2253" s="2">
        <f>'Moving Avg'!H2253</f>
        <v>6.8570500000000036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  <c r="M2253" s="8">
        <f t="shared" si="350"/>
        <v>25</v>
      </c>
      <c r="N2253" s="8">
        <f t="shared" si="351"/>
        <v>100</v>
      </c>
      <c r="O2253" s="8">
        <f t="shared" si="352"/>
        <v>50</v>
      </c>
      <c r="P2253" s="8">
        <f t="shared" si="353"/>
        <v>83.5</v>
      </c>
      <c r="Q2253" s="9">
        <f t="shared" si="354"/>
        <v>63.774999999999999</v>
      </c>
      <c r="R2253" s="9">
        <f t="shared" si="355"/>
        <v>63.375</v>
      </c>
      <c r="S2253" s="9">
        <f t="shared" si="356"/>
        <v>68.825000000000003</v>
      </c>
      <c r="T2253" s="9">
        <f t="shared" si="357"/>
        <v>64.625</v>
      </c>
      <c r="U2253" s="8">
        <f t="shared" si="358"/>
        <v>65.325000000000003</v>
      </c>
      <c r="V2253" s="8">
        <f t="shared" si="359"/>
        <v>65.150000000000006</v>
      </c>
    </row>
    <row r="2254" spans="1:22" ht="13.5" x14ac:dyDescent="0.25">
      <c r="A2254" s="3">
        <f>RSI!A2254</f>
        <v>45587</v>
      </c>
      <c r="B2254" s="2">
        <f>RSI!B2254</f>
        <v>7.09</v>
      </c>
      <c r="C2254" s="2">
        <f>RSI!I2254</f>
        <v>51.908474915063998</v>
      </c>
      <c r="D2254" s="2">
        <f>MACD!E2254</f>
        <v>4.2692799205115151E-3</v>
      </c>
      <c r="E2254" s="2">
        <f>MACD!F2254</f>
        <v>0.21341268578043041</v>
      </c>
      <c r="F2254" s="2">
        <f>'Moving Avg'!D2254</f>
        <v>7.0299999999999994</v>
      </c>
      <c r="G2254" s="2">
        <f>'Moving Avg'!F2254</f>
        <v>6.9705000000000013</v>
      </c>
      <c r="H2254" s="2">
        <f>'Moving Avg'!G2254</f>
        <v>7.2571999999999957</v>
      </c>
      <c r="I2254" s="2">
        <f>'Moving Avg'!H2254</f>
        <v>6.8525500000000035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  <c r="M2254" s="8">
        <f t="shared" si="350"/>
        <v>25</v>
      </c>
      <c r="N2254" s="8">
        <f t="shared" si="351"/>
        <v>100</v>
      </c>
      <c r="O2254" s="8">
        <f t="shared" si="352"/>
        <v>50</v>
      </c>
      <c r="P2254" s="8">
        <f t="shared" si="353"/>
        <v>83.5</v>
      </c>
      <c r="Q2254" s="9">
        <f t="shared" si="354"/>
        <v>63.774999999999999</v>
      </c>
      <c r="R2254" s="9">
        <f t="shared" si="355"/>
        <v>63.375</v>
      </c>
      <c r="S2254" s="9">
        <f t="shared" si="356"/>
        <v>68.825000000000003</v>
      </c>
      <c r="T2254" s="9">
        <f t="shared" si="357"/>
        <v>64.625</v>
      </c>
      <c r="U2254" s="8">
        <f t="shared" si="358"/>
        <v>65.325000000000003</v>
      </c>
      <c r="V2254" s="8">
        <f t="shared" si="359"/>
        <v>65.150000000000006</v>
      </c>
    </row>
    <row r="2255" spans="1:22" ht="13.5" x14ac:dyDescent="0.25">
      <c r="A2255" s="3">
        <f>RSI!A2255</f>
        <v>45588</v>
      </c>
      <c r="B2255" s="2">
        <f>RSI!B2255</f>
        <v>7.4</v>
      </c>
      <c r="C2255" s="2">
        <f>RSI!I2255</f>
        <v>64.965430585811546</v>
      </c>
      <c r="D2255" s="2">
        <f>MACD!E2255</f>
        <v>-7.5021867103876261E-2</v>
      </c>
      <c r="E2255" s="2">
        <f>MACD!F2255</f>
        <v>0.15572577520356906</v>
      </c>
      <c r="F2255" s="2">
        <f>'Moving Avg'!D2255</f>
        <v>7.1519999999999992</v>
      </c>
      <c r="G2255" s="2">
        <f>'Moving Avg'!F2255</f>
        <v>6.9690000000000012</v>
      </c>
      <c r="H2255" s="2">
        <f>'Moving Avg'!G2255</f>
        <v>7.2771999999999961</v>
      </c>
      <c r="I2255" s="2">
        <f>'Moving Avg'!H2255</f>
        <v>6.8496000000000041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  <c r="M2255" s="8">
        <f t="shared" si="350"/>
        <v>25</v>
      </c>
      <c r="N2255" s="8">
        <f t="shared" si="351"/>
        <v>100</v>
      </c>
      <c r="O2255" s="8">
        <f t="shared" si="352"/>
        <v>50</v>
      </c>
      <c r="P2255" s="8">
        <f t="shared" si="353"/>
        <v>83.5</v>
      </c>
      <c r="Q2255" s="9">
        <f t="shared" si="354"/>
        <v>63.774999999999999</v>
      </c>
      <c r="R2255" s="9">
        <f t="shared" si="355"/>
        <v>63.375</v>
      </c>
      <c r="S2255" s="9">
        <f t="shared" si="356"/>
        <v>68.825000000000003</v>
      </c>
      <c r="T2255" s="9">
        <f t="shared" si="357"/>
        <v>64.625</v>
      </c>
      <c r="U2255" s="8">
        <f t="shared" si="358"/>
        <v>65.325000000000003</v>
      </c>
      <c r="V2255" s="8">
        <f t="shared" si="359"/>
        <v>65.150000000000006</v>
      </c>
    </row>
    <row r="2256" spans="1:22" ht="13.5" x14ac:dyDescent="0.25">
      <c r="A2256" s="3">
        <f>RSI!A2256</f>
        <v>45589</v>
      </c>
      <c r="B2256" s="2">
        <f>RSI!B2256</f>
        <v>7.4</v>
      </c>
      <c r="C2256" s="2">
        <f>RSI!I2256</f>
        <v>64.965430585811546</v>
      </c>
      <c r="D2256" s="2">
        <f>MACD!E2256</f>
        <v>-0.14415285845228443</v>
      </c>
      <c r="E2256" s="2">
        <f>MACD!F2256</f>
        <v>9.5750048472398375E-2</v>
      </c>
      <c r="F2256" s="2">
        <f>'Moving Avg'!D2256</f>
        <v>7.2140000000000004</v>
      </c>
      <c r="G2256" s="2">
        <f>'Moving Avg'!F2256</f>
        <v>6.9695000000000018</v>
      </c>
      <c r="H2256" s="2">
        <f>'Moving Avg'!G2256</f>
        <v>7.2915999999999954</v>
      </c>
      <c r="I2256" s="2">
        <f>'Moving Avg'!H2256</f>
        <v>6.8466500000000039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  <c r="M2256" s="8">
        <f t="shared" si="350"/>
        <v>25</v>
      </c>
      <c r="N2256" s="8">
        <f t="shared" si="351"/>
        <v>100</v>
      </c>
      <c r="O2256" s="8">
        <f t="shared" si="352"/>
        <v>50</v>
      </c>
      <c r="P2256" s="8">
        <f t="shared" si="353"/>
        <v>83.5</v>
      </c>
      <c r="Q2256" s="9">
        <f t="shared" si="354"/>
        <v>63.774999999999999</v>
      </c>
      <c r="R2256" s="9">
        <f t="shared" si="355"/>
        <v>63.375</v>
      </c>
      <c r="S2256" s="9">
        <f t="shared" si="356"/>
        <v>68.825000000000003</v>
      </c>
      <c r="T2256" s="9">
        <f t="shared" si="357"/>
        <v>64.625</v>
      </c>
      <c r="U2256" s="8">
        <f t="shared" si="358"/>
        <v>65.325000000000003</v>
      </c>
      <c r="V2256" s="8">
        <f t="shared" si="359"/>
        <v>65.150000000000006</v>
      </c>
    </row>
    <row r="2257" spans="1:22" ht="13.5" x14ac:dyDescent="0.25">
      <c r="A2257" s="3">
        <f>RSI!A2257</f>
        <v>45590</v>
      </c>
      <c r="B2257" s="2">
        <f>RSI!B2257</f>
        <v>7.4</v>
      </c>
      <c r="C2257" s="2">
        <f>RSI!I2257</f>
        <v>64.965430585811546</v>
      </c>
      <c r="D2257" s="2">
        <f>MACD!E2257</f>
        <v>-0.20453579630699359</v>
      </c>
      <c r="E2257" s="2">
        <f>MACD!F2257</f>
        <v>3.569287951651999E-2</v>
      </c>
      <c r="F2257" s="2">
        <f>'Moving Avg'!D2257</f>
        <v>7.2759999999999989</v>
      </c>
      <c r="G2257" s="2">
        <f>'Moving Avg'!F2257</f>
        <v>6.9700000000000015</v>
      </c>
      <c r="H2257" s="2">
        <f>'Moving Avg'!G2257</f>
        <v>7.2999999999999954</v>
      </c>
      <c r="I2257" s="2">
        <f>'Moving Avg'!H2257</f>
        <v>6.8437000000000046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0"/>
        <v>25</v>
      </c>
      <c r="N2257" s="8">
        <f t="shared" si="351"/>
        <v>100</v>
      </c>
      <c r="O2257" s="8">
        <f t="shared" si="352"/>
        <v>50</v>
      </c>
      <c r="P2257" s="8">
        <f t="shared" si="353"/>
        <v>83.5</v>
      </c>
      <c r="Q2257" s="9">
        <f t="shared" si="354"/>
        <v>63.774999999999999</v>
      </c>
      <c r="R2257" s="9">
        <f t="shared" si="355"/>
        <v>63.375</v>
      </c>
      <c r="S2257" s="9">
        <f t="shared" si="356"/>
        <v>68.825000000000003</v>
      </c>
      <c r="T2257" s="9">
        <f t="shared" si="357"/>
        <v>64.625</v>
      </c>
      <c r="U2257" s="8">
        <f t="shared" si="358"/>
        <v>65.325000000000003</v>
      </c>
      <c r="V2257" s="8">
        <f t="shared" si="359"/>
        <v>65.150000000000006</v>
      </c>
    </row>
    <row r="2258" spans="1:22" ht="13.5" x14ac:dyDescent="0.25">
      <c r="A2258" s="3">
        <f>RSI!A2258</f>
        <v>45593</v>
      </c>
      <c r="B2258" s="2">
        <f>RSI!B2258</f>
        <v>7.07</v>
      </c>
      <c r="C2258" s="2">
        <f>RSI!I2258</f>
        <v>47.734403182271429</v>
      </c>
      <c r="D2258" s="2">
        <f>MACD!E2258</f>
        <v>-0.22062458469678514</v>
      </c>
      <c r="E2258" s="2">
        <f>MACD!F2258</f>
        <v>-1.5570613326141035E-2</v>
      </c>
      <c r="F2258" s="2">
        <f>'Moving Avg'!D2258</f>
        <v>7.2720000000000002</v>
      </c>
      <c r="G2258" s="2">
        <f>'Moving Avg'!F2258</f>
        <v>6.9540000000000024</v>
      </c>
      <c r="H2258" s="2">
        <f>'Moving Avg'!G2258</f>
        <v>7.3015999999999961</v>
      </c>
      <c r="I2258" s="2">
        <f>'Moving Avg'!H2258</f>
        <v>6.8390500000000038</v>
      </c>
      <c r="J2258" s="6" t="str">
        <f>OBV!F2258</f>
        <v>BULLISH</v>
      </c>
      <c r="K2258" s="6" t="str">
        <f>OBV!G2258</f>
        <v>NEUTRAL</v>
      </c>
      <c r="L2258" s="6" t="str">
        <f>OBV!H2258</f>
        <v>BULLISH DIVERGENCE</v>
      </c>
      <c r="M2258" s="8">
        <f t="shared" si="350"/>
        <v>25</v>
      </c>
      <c r="N2258" s="8">
        <f t="shared" si="351"/>
        <v>100</v>
      </c>
      <c r="O2258" s="8">
        <f t="shared" si="352"/>
        <v>50</v>
      </c>
      <c r="P2258" s="8">
        <f t="shared" si="353"/>
        <v>66.5</v>
      </c>
      <c r="Q2258" s="9">
        <f t="shared" si="354"/>
        <v>61.225000000000001</v>
      </c>
      <c r="R2258" s="9">
        <f t="shared" si="355"/>
        <v>59.125</v>
      </c>
      <c r="S2258" s="9">
        <f t="shared" si="356"/>
        <v>61.174999999999997</v>
      </c>
      <c r="T2258" s="9">
        <f t="shared" si="357"/>
        <v>60.375</v>
      </c>
      <c r="U2258" s="8">
        <f t="shared" si="358"/>
        <v>60.508333333333326</v>
      </c>
      <c r="V2258" s="8">
        <f t="shared" si="359"/>
        <v>60.474999999999994</v>
      </c>
    </row>
    <row r="2259" spans="1:22" ht="13.5" x14ac:dyDescent="0.25">
      <c r="A2259" s="3">
        <f>RSI!A2259</f>
        <v>45594</v>
      </c>
      <c r="B2259" s="2">
        <f>RSI!B2259</f>
        <v>7.07</v>
      </c>
      <c r="C2259" s="2">
        <f>RSI!I2259</f>
        <v>47.734403182271414</v>
      </c>
      <c r="D2259" s="2">
        <f>MACD!E2259</f>
        <v>-0.23390640369509264</v>
      </c>
      <c r="E2259" s="2">
        <f>MACD!F2259</f>
        <v>-5.923777139993136E-2</v>
      </c>
      <c r="F2259" s="2">
        <f>'Moving Avg'!D2259</f>
        <v>7.2680000000000007</v>
      </c>
      <c r="G2259" s="2">
        <f>'Moving Avg'!F2259</f>
        <v>6.9475000000000025</v>
      </c>
      <c r="H2259" s="2">
        <f>'Moving Avg'!G2259</f>
        <v>7.3029999999999964</v>
      </c>
      <c r="I2259" s="2">
        <f>'Moving Avg'!H2259</f>
        <v>6.834400000000004</v>
      </c>
      <c r="J2259" s="6" t="str">
        <f>OBV!F2259</f>
        <v>BULLISH</v>
      </c>
      <c r="K2259" s="6" t="str">
        <f>OBV!G2259</f>
        <v>NEUTRAL</v>
      </c>
      <c r="L2259" s="6" t="str">
        <f>OBV!H2259</f>
        <v>BULLISH DIVERGENCE</v>
      </c>
      <c r="M2259" s="8">
        <f t="shared" si="350"/>
        <v>25</v>
      </c>
      <c r="N2259" s="8">
        <f t="shared" si="351"/>
        <v>100</v>
      </c>
      <c r="O2259" s="8">
        <f t="shared" si="352"/>
        <v>50</v>
      </c>
      <c r="P2259" s="8">
        <f t="shared" si="353"/>
        <v>66.5</v>
      </c>
      <c r="Q2259" s="9">
        <f t="shared" si="354"/>
        <v>61.225000000000001</v>
      </c>
      <c r="R2259" s="9">
        <f t="shared" si="355"/>
        <v>59.125</v>
      </c>
      <c r="S2259" s="9">
        <f t="shared" si="356"/>
        <v>61.174999999999997</v>
      </c>
      <c r="T2259" s="9">
        <f t="shared" si="357"/>
        <v>60.375</v>
      </c>
      <c r="U2259" s="8">
        <f t="shared" si="358"/>
        <v>60.508333333333326</v>
      </c>
      <c r="V2259" s="8">
        <f t="shared" si="359"/>
        <v>60.474999999999994</v>
      </c>
    </row>
    <row r="2260" spans="1:22" ht="13.5" x14ac:dyDescent="0.25">
      <c r="A2260" s="3">
        <f>RSI!A2260</f>
        <v>45595</v>
      </c>
      <c r="B2260" s="2">
        <f>RSI!B2260</f>
        <v>7.07</v>
      </c>
      <c r="C2260" s="2">
        <f>RSI!I2260</f>
        <v>47.734403182271414</v>
      </c>
      <c r="D2260" s="2">
        <f>MACD!E2260</f>
        <v>-0.24483767038954873</v>
      </c>
      <c r="E2260" s="2">
        <f>MACD!F2260</f>
        <v>-9.6357751197854835E-2</v>
      </c>
      <c r="F2260" s="2">
        <f>'Moving Avg'!D2260</f>
        <v>7.2020000000000008</v>
      </c>
      <c r="G2260" s="2">
        <f>'Moving Avg'!F2260</f>
        <v>6.955000000000001</v>
      </c>
      <c r="H2260" s="2">
        <f>'Moving Avg'!G2260</f>
        <v>7.2983999999999973</v>
      </c>
      <c r="I2260" s="2">
        <f>'Moving Avg'!H2260</f>
        <v>6.8297500000000051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  <c r="M2260" s="8">
        <f t="shared" si="350"/>
        <v>25</v>
      </c>
      <c r="N2260" s="8">
        <f t="shared" si="351"/>
        <v>100</v>
      </c>
      <c r="O2260" s="8">
        <f t="shared" si="352"/>
        <v>50</v>
      </c>
      <c r="P2260" s="8">
        <f t="shared" si="353"/>
        <v>16.5</v>
      </c>
      <c r="Q2260" s="9">
        <f t="shared" si="354"/>
        <v>53.725000000000001</v>
      </c>
      <c r="R2260" s="9">
        <f t="shared" si="355"/>
        <v>46.625</v>
      </c>
      <c r="S2260" s="9">
        <f t="shared" si="356"/>
        <v>38.674999999999997</v>
      </c>
      <c r="T2260" s="9">
        <f t="shared" si="357"/>
        <v>47.875</v>
      </c>
      <c r="U2260" s="8">
        <f t="shared" si="358"/>
        <v>46.341666666666661</v>
      </c>
      <c r="V2260" s="8">
        <f t="shared" si="359"/>
        <v>46.724999999999994</v>
      </c>
    </row>
    <row r="2261" spans="1:22" ht="13.5" x14ac:dyDescent="0.25">
      <c r="A2261" s="3">
        <f>RSI!A2261</f>
        <v>45596</v>
      </c>
      <c r="B2261" s="2">
        <f>RSI!B2261</f>
        <v>7.07</v>
      </c>
      <c r="C2261" s="2">
        <f>RSI!I2261</f>
        <v>47.734403182271421</v>
      </c>
      <c r="D2261" s="2">
        <f>MACD!E2261</f>
        <v>-0.20764891728247559</v>
      </c>
      <c r="E2261" s="2">
        <f>MACD!F2261</f>
        <v>-0.118615984414779</v>
      </c>
      <c r="F2261" s="2">
        <f>'Moving Avg'!D2261</f>
        <v>7.1360000000000001</v>
      </c>
      <c r="G2261" s="2">
        <f>'Moving Avg'!F2261</f>
        <v>6.9730000000000008</v>
      </c>
      <c r="H2261" s="2">
        <f>'Moving Avg'!G2261</f>
        <v>7.2933999999999966</v>
      </c>
      <c r="I2261" s="2">
        <f>'Moving Avg'!H2261</f>
        <v>6.8251000000000044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  <c r="M2261" s="8">
        <f t="shared" si="350"/>
        <v>25</v>
      </c>
      <c r="N2261" s="8">
        <f t="shared" si="351"/>
        <v>100</v>
      </c>
      <c r="O2261" s="8">
        <f t="shared" si="352"/>
        <v>50</v>
      </c>
      <c r="P2261" s="8">
        <f t="shared" si="353"/>
        <v>16.5</v>
      </c>
      <c r="Q2261" s="9">
        <f t="shared" si="354"/>
        <v>53.725000000000001</v>
      </c>
      <c r="R2261" s="9">
        <f t="shared" si="355"/>
        <v>46.625</v>
      </c>
      <c r="S2261" s="9">
        <f t="shared" si="356"/>
        <v>38.674999999999997</v>
      </c>
      <c r="T2261" s="9">
        <f t="shared" si="357"/>
        <v>47.875</v>
      </c>
      <c r="U2261" s="8">
        <f t="shared" si="358"/>
        <v>46.341666666666661</v>
      </c>
      <c r="V2261" s="8">
        <f t="shared" si="359"/>
        <v>46.724999999999994</v>
      </c>
    </row>
    <row r="2262" spans="1:22" ht="13.5" x14ac:dyDescent="0.25">
      <c r="A2262" s="3">
        <f>RSI!A2262</f>
        <v>45597</v>
      </c>
      <c r="B2262" s="2">
        <f>RSI!B2262</f>
        <v>7.02</v>
      </c>
      <c r="C2262" s="2">
        <f>RSI!I2262</f>
        <v>45.286509785258865</v>
      </c>
      <c r="D2262" s="2">
        <f>MACD!E2262</f>
        <v>-0.1722144364460787</v>
      </c>
      <c r="E2262" s="2">
        <f>MACD!F2262</f>
        <v>-0.12933567482103894</v>
      </c>
      <c r="F2262" s="2">
        <f>'Moving Avg'!D2262</f>
        <v>7.06</v>
      </c>
      <c r="G2262" s="2">
        <f>'Moving Avg'!F2262</f>
        <v>6.9885000000000002</v>
      </c>
      <c r="H2262" s="2">
        <f>'Moving Avg'!G2262</f>
        <v>7.2847999999999971</v>
      </c>
      <c r="I2262" s="2">
        <f>'Moving Avg'!H2262</f>
        <v>6.8202000000000043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  <c r="M2262" s="8">
        <f t="shared" si="350"/>
        <v>25</v>
      </c>
      <c r="N2262" s="8">
        <f t="shared" si="351"/>
        <v>100</v>
      </c>
      <c r="O2262" s="8">
        <f t="shared" si="352"/>
        <v>50</v>
      </c>
      <c r="P2262" s="8">
        <f t="shared" si="353"/>
        <v>16.5</v>
      </c>
      <c r="Q2262" s="9">
        <f t="shared" si="354"/>
        <v>53.725000000000001</v>
      </c>
      <c r="R2262" s="9">
        <f t="shared" si="355"/>
        <v>46.625</v>
      </c>
      <c r="S2262" s="9">
        <f t="shared" si="356"/>
        <v>38.674999999999997</v>
      </c>
      <c r="T2262" s="9">
        <f t="shared" si="357"/>
        <v>47.875</v>
      </c>
      <c r="U2262" s="8">
        <f t="shared" si="358"/>
        <v>46.341666666666661</v>
      </c>
      <c r="V2262" s="8">
        <f t="shared" si="359"/>
        <v>46.724999999999994</v>
      </c>
    </row>
    <row r="2263" spans="1:22" ht="13.5" x14ac:dyDescent="0.25">
      <c r="A2263" s="3">
        <f>RSI!A2263</f>
        <v>45600</v>
      </c>
      <c r="B2263" s="2">
        <f>RSI!B2263</f>
        <v>7.08</v>
      </c>
      <c r="C2263" s="2">
        <f>RSI!I2263</f>
        <v>48.68709406949602</v>
      </c>
      <c r="D2263" s="2">
        <f>MACD!E2263</f>
        <v>-0.14613654477715343</v>
      </c>
      <c r="E2263" s="2">
        <f>MACD!F2263</f>
        <v>-0.13269584881226185</v>
      </c>
      <c r="F2263" s="2">
        <f>'Moving Avg'!D2263</f>
        <v>7.0620000000000003</v>
      </c>
      <c r="G2263" s="2">
        <f>'Moving Avg'!F2263</f>
        <v>7.0070000000000023</v>
      </c>
      <c r="H2263" s="2">
        <f>'Moving Avg'!G2263</f>
        <v>7.2773999999999965</v>
      </c>
      <c r="I2263" s="2">
        <f>'Moving Avg'!H2263</f>
        <v>6.8156000000000043</v>
      </c>
      <c r="J2263" s="6" t="str">
        <f>OBV!F2263</f>
        <v>BEARISH</v>
      </c>
      <c r="K2263" s="6" t="str">
        <f>OBV!G2263</f>
        <v>NEUTRAL</v>
      </c>
      <c r="L2263" s="6" t="str">
        <f>OBV!H2263</f>
        <v>BEARISH DIVERGENCE</v>
      </c>
      <c r="M2263" s="8">
        <f t="shared" si="350"/>
        <v>25</v>
      </c>
      <c r="N2263" s="8">
        <f t="shared" si="351"/>
        <v>45</v>
      </c>
      <c r="O2263" s="8">
        <f t="shared" si="352"/>
        <v>50</v>
      </c>
      <c r="P2263" s="8">
        <f t="shared" si="353"/>
        <v>16.5</v>
      </c>
      <c r="Q2263" s="9">
        <f t="shared" si="354"/>
        <v>34.475000000000001</v>
      </c>
      <c r="R2263" s="9">
        <f t="shared" si="355"/>
        <v>35.625</v>
      </c>
      <c r="S2263" s="9">
        <f t="shared" si="356"/>
        <v>30.425000000000001</v>
      </c>
      <c r="T2263" s="9">
        <f t="shared" si="357"/>
        <v>34.125</v>
      </c>
      <c r="U2263" s="8">
        <f t="shared" si="358"/>
        <v>33.508333333333333</v>
      </c>
      <c r="V2263" s="8">
        <f t="shared" si="359"/>
        <v>33.662499999999994</v>
      </c>
    </row>
    <row r="2264" spans="1:22" ht="13.5" x14ac:dyDescent="0.25">
      <c r="A2264" s="3">
        <f>RSI!A2264</f>
        <v>45601</v>
      </c>
      <c r="B2264" s="2">
        <f>RSI!B2264</f>
        <v>7.39</v>
      </c>
      <c r="C2264" s="2">
        <f>RSI!I2264</f>
        <v>61.872479147794699</v>
      </c>
      <c r="D2264" s="2">
        <f>MACD!E2264</f>
        <v>-0.14688877728979399</v>
      </c>
      <c r="E2264" s="2">
        <f>MACD!F2264</f>
        <v>-0.13553443450776828</v>
      </c>
      <c r="F2264" s="2">
        <f>'Moving Avg'!D2264</f>
        <v>7.1260000000000003</v>
      </c>
      <c r="G2264" s="2">
        <f>'Moving Avg'!F2264</f>
        <v>7.0414999999999992</v>
      </c>
      <c r="H2264" s="2">
        <f>'Moving Avg'!G2264</f>
        <v>7.275399999999995</v>
      </c>
      <c r="I2264" s="2">
        <f>'Moving Avg'!H2264</f>
        <v>6.8125500000000052</v>
      </c>
      <c r="J2264" s="6" t="str">
        <f>OBV!F2264</f>
        <v>BULLISH</v>
      </c>
      <c r="K2264" s="6" t="str">
        <f>OBV!G2264</f>
        <v>NEUTRAL</v>
      </c>
      <c r="L2264" s="6" t="str">
        <f>OBV!H2264</f>
        <v>CONFIRMED BULLISH</v>
      </c>
      <c r="M2264" s="8">
        <f t="shared" si="350"/>
        <v>25</v>
      </c>
      <c r="N2264" s="8">
        <f t="shared" si="351"/>
        <v>45</v>
      </c>
      <c r="O2264" s="8">
        <f t="shared" si="352"/>
        <v>50</v>
      </c>
      <c r="P2264" s="8">
        <f t="shared" si="353"/>
        <v>83.5</v>
      </c>
      <c r="Q2264" s="9">
        <f t="shared" si="354"/>
        <v>44.524999999999999</v>
      </c>
      <c r="R2264" s="9">
        <f t="shared" si="355"/>
        <v>52.375</v>
      </c>
      <c r="S2264" s="9">
        <f t="shared" si="356"/>
        <v>60.575000000000003</v>
      </c>
      <c r="T2264" s="9">
        <f t="shared" si="357"/>
        <v>50.875</v>
      </c>
      <c r="U2264" s="8">
        <f t="shared" si="358"/>
        <v>52.491666666666674</v>
      </c>
      <c r="V2264" s="8">
        <f t="shared" si="359"/>
        <v>52.087500000000006</v>
      </c>
    </row>
    <row r="2265" spans="1:22" ht="13.5" x14ac:dyDescent="0.25">
      <c r="A2265" s="3">
        <f>RSI!A2265</f>
        <v>45602</v>
      </c>
      <c r="B2265" s="2">
        <f>RSI!B2265</f>
        <v>7.39</v>
      </c>
      <c r="C2265" s="2">
        <f>RSI!I2265</f>
        <v>61.872479147794699</v>
      </c>
      <c r="D2265" s="2">
        <f>MACD!E2265</f>
        <v>-0.10153068279354382</v>
      </c>
      <c r="E2265" s="2">
        <f>MACD!F2265</f>
        <v>-0.1287336841649234</v>
      </c>
      <c r="F2265" s="2">
        <f>'Moving Avg'!D2265</f>
        <v>7.19</v>
      </c>
      <c r="G2265" s="2">
        <f>'Moving Avg'!F2265</f>
        <v>7.0754999999999981</v>
      </c>
      <c r="H2265" s="2">
        <f>'Moving Avg'!G2265</f>
        <v>7.2733999999999943</v>
      </c>
      <c r="I2265" s="2">
        <f>'Moving Avg'!H2265</f>
        <v>6.8095000000000061</v>
      </c>
      <c r="J2265" s="6" t="str">
        <f>OBV!F2265</f>
        <v>BULLISH</v>
      </c>
      <c r="K2265" s="6" t="str">
        <f>OBV!G2265</f>
        <v>NEUTRAL</v>
      </c>
      <c r="L2265" s="6" t="str">
        <f>OBV!H2265</f>
        <v>CONFIRMED BULLISH</v>
      </c>
      <c r="M2265" s="8">
        <f t="shared" si="350"/>
        <v>25</v>
      </c>
      <c r="N2265" s="8">
        <f t="shared" si="351"/>
        <v>0</v>
      </c>
      <c r="O2265" s="8">
        <f t="shared" si="352"/>
        <v>50</v>
      </c>
      <c r="P2265" s="8">
        <f t="shared" si="353"/>
        <v>83.5</v>
      </c>
      <c r="Q2265" s="9">
        <f t="shared" si="354"/>
        <v>28.774999999999999</v>
      </c>
      <c r="R2265" s="9">
        <f t="shared" si="355"/>
        <v>43.375</v>
      </c>
      <c r="S2265" s="9">
        <f t="shared" si="356"/>
        <v>53.825000000000003</v>
      </c>
      <c r="T2265" s="9">
        <f t="shared" si="357"/>
        <v>39.625</v>
      </c>
      <c r="U2265" s="8">
        <f t="shared" si="358"/>
        <v>41.991666666666667</v>
      </c>
      <c r="V2265" s="8">
        <f t="shared" si="359"/>
        <v>41.400000000000006</v>
      </c>
    </row>
    <row r="2266" spans="1:22" ht="13.5" x14ac:dyDescent="0.25">
      <c r="A2266" s="3">
        <f>RSI!A2266</f>
        <v>45603</v>
      </c>
      <c r="B2266" s="2">
        <f>RSI!B2266</f>
        <v>7.39</v>
      </c>
      <c r="C2266" s="2">
        <f>RSI!I2266</f>
        <v>61.872479147794706</v>
      </c>
      <c r="D2266" s="2">
        <f>MACD!E2266</f>
        <v>-6.4722709239005916E-2</v>
      </c>
      <c r="E2266" s="2">
        <f>MACD!F2266</f>
        <v>-0.1159314891797399</v>
      </c>
      <c r="F2266" s="2">
        <f>'Moving Avg'!D2266</f>
        <v>7.2539999999999996</v>
      </c>
      <c r="G2266" s="2">
        <f>'Moving Avg'!F2266</f>
        <v>7.1094999999999988</v>
      </c>
      <c r="H2266" s="2">
        <f>'Moving Avg'!G2266</f>
        <v>7.2713999999999954</v>
      </c>
      <c r="I2266" s="2">
        <f>'Moving Avg'!H2266</f>
        <v>6.8069500000000076</v>
      </c>
      <c r="J2266" s="6" t="str">
        <f>OBV!F2266</f>
        <v>BULLISH</v>
      </c>
      <c r="K2266" s="6" t="str">
        <f>OBV!G2266</f>
        <v>NEUTRAL</v>
      </c>
      <c r="L2266" s="6" t="str">
        <f>OBV!H2266</f>
        <v>CONFIRMED BULLISH</v>
      </c>
      <c r="M2266" s="8">
        <f t="shared" si="350"/>
        <v>25</v>
      </c>
      <c r="N2266" s="8">
        <f t="shared" si="351"/>
        <v>0</v>
      </c>
      <c r="O2266" s="8">
        <f t="shared" si="352"/>
        <v>50</v>
      </c>
      <c r="P2266" s="8">
        <f t="shared" si="353"/>
        <v>83.5</v>
      </c>
      <c r="Q2266" s="9">
        <f t="shared" si="354"/>
        <v>28.774999999999999</v>
      </c>
      <c r="R2266" s="9">
        <f t="shared" si="355"/>
        <v>43.375</v>
      </c>
      <c r="S2266" s="9">
        <f t="shared" si="356"/>
        <v>53.825000000000003</v>
      </c>
      <c r="T2266" s="9">
        <f t="shared" si="357"/>
        <v>39.625</v>
      </c>
      <c r="U2266" s="8">
        <f t="shared" si="358"/>
        <v>41.991666666666667</v>
      </c>
      <c r="V2266" s="8">
        <f t="shared" si="359"/>
        <v>41.400000000000006</v>
      </c>
    </row>
    <row r="2267" spans="1:22" ht="13.5" x14ac:dyDescent="0.25">
      <c r="A2267" s="3">
        <f>RSI!A2267</f>
        <v>45604</v>
      </c>
      <c r="B2267" s="2">
        <f>RSI!B2267</f>
        <v>7.39</v>
      </c>
      <c r="C2267" s="2">
        <f>RSI!I2267</f>
        <v>61.872479147794706</v>
      </c>
      <c r="D2267" s="2">
        <f>MACD!E2267</f>
        <v>-3.5033012474180225E-2</v>
      </c>
      <c r="E2267" s="2">
        <f>MACD!F2267</f>
        <v>-9.9751793838627978E-2</v>
      </c>
      <c r="F2267" s="2">
        <f>'Moving Avg'!D2267</f>
        <v>7.3280000000000003</v>
      </c>
      <c r="G2267" s="2">
        <f>'Moving Avg'!F2267</f>
        <v>7.1434999999999977</v>
      </c>
      <c r="H2267" s="2">
        <f>'Moving Avg'!G2267</f>
        <v>7.2693999999999948</v>
      </c>
      <c r="I2267" s="2">
        <f>'Moving Avg'!H2267</f>
        <v>6.8044000000000073</v>
      </c>
      <c r="J2267" s="6" t="str">
        <f>OBV!F2267</f>
        <v>BULLISH</v>
      </c>
      <c r="K2267" s="6" t="str">
        <f>OBV!G2267</f>
        <v>NEUTRAL</v>
      </c>
      <c r="L2267" s="6" t="str">
        <f>OBV!H2267</f>
        <v>CONFIRMED BULLISH</v>
      </c>
      <c r="M2267" s="8">
        <f t="shared" si="350"/>
        <v>25</v>
      </c>
      <c r="N2267" s="8">
        <f t="shared" si="351"/>
        <v>0</v>
      </c>
      <c r="O2267" s="8">
        <f t="shared" si="352"/>
        <v>50</v>
      </c>
      <c r="P2267" s="8">
        <f t="shared" si="353"/>
        <v>83.5</v>
      </c>
      <c r="Q2267" s="9">
        <f t="shared" si="354"/>
        <v>28.774999999999999</v>
      </c>
      <c r="R2267" s="9">
        <f t="shared" si="355"/>
        <v>43.375</v>
      </c>
      <c r="S2267" s="9">
        <f t="shared" si="356"/>
        <v>53.825000000000003</v>
      </c>
      <c r="T2267" s="9">
        <f t="shared" si="357"/>
        <v>39.625</v>
      </c>
      <c r="U2267" s="8">
        <f t="shared" si="358"/>
        <v>41.991666666666667</v>
      </c>
      <c r="V2267" s="8">
        <f t="shared" si="359"/>
        <v>41.400000000000006</v>
      </c>
    </row>
    <row r="2268" spans="1:22" ht="13.5" x14ac:dyDescent="0.25">
      <c r="A2268" s="3">
        <f>RSI!A2268</f>
        <v>45607</v>
      </c>
      <c r="B2268" s="2">
        <f>RSI!B2268</f>
        <v>7.5</v>
      </c>
      <c r="C2268" s="2">
        <f>RSI!I2268</f>
        <v>66.037657221287589</v>
      </c>
      <c r="D2268" s="2">
        <f>MACD!E2268</f>
        <v>-7.0176036234226302E-2</v>
      </c>
      <c r="E2268" s="2">
        <f>MACD!F2268</f>
        <v>-9.3836642317747646E-2</v>
      </c>
      <c r="F2268" s="2">
        <f>'Moving Avg'!D2268</f>
        <v>7.4120000000000008</v>
      </c>
      <c r="G2268" s="2">
        <f>'Moving Avg'!F2268</f>
        <v>7.1789999999999976</v>
      </c>
      <c r="H2268" s="2">
        <f>'Moving Avg'!G2268</f>
        <v>7.2695999999999961</v>
      </c>
      <c r="I2268" s="2">
        <f>'Moving Avg'!H2268</f>
        <v>6.8024000000000067</v>
      </c>
      <c r="J2268" s="6" t="str">
        <f>OBV!F2268</f>
        <v>BULLISH</v>
      </c>
      <c r="K2268" s="6" t="str">
        <f>OBV!G2268</f>
        <v>NEUTRAL</v>
      </c>
      <c r="L2268" s="6" t="str">
        <f>OBV!H2268</f>
        <v>CONFIRMED BULLISH</v>
      </c>
      <c r="M2268" s="8">
        <f t="shared" si="350"/>
        <v>25</v>
      </c>
      <c r="N2268" s="8">
        <f t="shared" si="351"/>
        <v>0</v>
      </c>
      <c r="O2268" s="8">
        <f t="shared" si="352"/>
        <v>50</v>
      </c>
      <c r="P2268" s="8">
        <f t="shared" si="353"/>
        <v>83.5</v>
      </c>
      <c r="Q2268" s="9">
        <f t="shared" si="354"/>
        <v>28.774999999999999</v>
      </c>
      <c r="R2268" s="9">
        <f t="shared" si="355"/>
        <v>43.375</v>
      </c>
      <c r="S2268" s="9">
        <f t="shared" si="356"/>
        <v>53.825000000000003</v>
      </c>
      <c r="T2268" s="9">
        <f t="shared" si="357"/>
        <v>39.625</v>
      </c>
      <c r="U2268" s="8">
        <f t="shared" si="358"/>
        <v>41.991666666666667</v>
      </c>
      <c r="V2268" s="8">
        <f t="shared" si="359"/>
        <v>41.400000000000006</v>
      </c>
    </row>
    <row r="2269" spans="1:22" ht="13.5" x14ac:dyDescent="0.25">
      <c r="A2269" s="3">
        <f>RSI!A2269</f>
        <v>45608</v>
      </c>
      <c r="B2269" s="2">
        <f>RSI!B2269</f>
        <v>7.5</v>
      </c>
      <c r="C2269" s="2">
        <f>RSI!I2269</f>
        <v>66.037657221287589</v>
      </c>
      <c r="D2269" s="2">
        <f>MACD!E2269</f>
        <v>-0.10181030229996946</v>
      </c>
      <c r="E2269" s="2">
        <f>MACD!F2269</f>
        <v>-9.5431374314192019E-2</v>
      </c>
      <c r="F2269" s="2">
        <f>'Moving Avg'!D2269</f>
        <v>7.4340000000000002</v>
      </c>
      <c r="G2269" s="2">
        <f>'Moving Avg'!F2269</f>
        <v>7.2144999999999984</v>
      </c>
      <c r="H2269" s="2">
        <f>'Moving Avg'!G2269</f>
        <v>7.2697999999999965</v>
      </c>
      <c r="I2269" s="2">
        <f>'Moving Avg'!H2269</f>
        <v>6.8004000000000078</v>
      </c>
      <c r="J2269" s="6" t="str">
        <f>OBV!F2269</f>
        <v>BULLISH</v>
      </c>
      <c r="K2269" s="6" t="str">
        <f>OBV!G2269</f>
        <v>NEUTRAL</v>
      </c>
      <c r="L2269" s="6" t="str">
        <f>OBV!H2269</f>
        <v>CONFIRMED BULLISH</v>
      </c>
      <c r="M2269" s="8">
        <f t="shared" si="350"/>
        <v>25</v>
      </c>
      <c r="N2269" s="8">
        <f t="shared" si="351"/>
        <v>45</v>
      </c>
      <c r="O2269" s="8">
        <f t="shared" si="352"/>
        <v>50</v>
      </c>
      <c r="P2269" s="8">
        <f t="shared" si="353"/>
        <v>83.5</v>
      </c>
      <c r="Q2269" s="9">
        <f t="shared" si="354"/>
        <v>44.524999999999999</v>
      </c>
      <c r="R2269" s="9">
        <f t="shared" si="355"/>
        <v>52.375</v>
      </c>
      <c r="S2269" s="9">
        <f t="shared" si="356"/>
        <v>60.575000000000003</v>
      </c>
      <c r="T2269" s="9">
        <f t="shared" si="357"/>
        <v>50.875</v>
      </c>
      <c r="U2269" s="8">
        <f t="shared" si="358"/>
        <v>52.491666666666674</v>
      </c>
      <c r="V2269" s="8">
        <f t="shared" si="359"/>
        <v>52.087500000000006</v>
      </c>
    </row>
    <row r="2270" spans="1:22" ht="13.5" x14ac:dyDescent="0.25">
      <c r="A2270" s="3">
        <f>RSI!A2270</f>
        <v>45609</v>
      </c>
      <c r="B2270" s="2">
        <f>RSI!B2270</f>
        <v>7.5</v>
      </c>
      <c r="C2270" s="2">
        <f>RSI!I2270</f>
        <v>66.037657221287589</v>
      </c>
      <c r="D2270" s="2">
        <f>MACD!E2270</f>
        <v>-0.13033503722555206</v>
      </c>
      <c r="E2270" s="2">
        <f>MACD!F2270</f>
        <v>-0.10241210689646403</v>
      </c>
      <c r="F2270" s="2">
        <f>'Moving Avg'!D2270</f>
        <v>7.4560000000000004</v>
      </c>
      <c r="G2270" s="2">
        <f>'Moving Avg'!F2270</f>
        <v>7.2499999999999982</v>
      </c>
      <c r="H2270" s="2">
        <f>'Moving Avg'!G2270</f>
        <v>7.2717999999999972</v>
      </c>
      <c r="I2270" s="2">
        <f>'Moving Avg'!H2270</f>
        <v>6.798400000000008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  <c r="M2270" s="8">
        <f t="shared" si="350"/>
        <v>25</v>
      </c>
      <c r="N2270" s="8">
        <f t="shared" si="351"/>
        <v>100</v>
      </c>
      <c r="O2270" s="8">
        <f t="shared" si="352"/>
        <v>50</v>
      </c>
      <c r="P2270" s="8">
        <f t="shared" si="353"/>
        <v>83.5</v>
      </c>
      <c r="Q2270" s="9">
        <f t="shared" si="354"/>
        <v>63.774999999999999</v>
      </c>
      <c r="R2270" s="9">
        <f t="shared" si="355"/>
        <v>63.375</v>
      </c>
      <c r="S2270" s="9">
        <f t="shared" si="356"/>
        <v>68.825000000000003</v>
      </c>
      <c r="T2270" s="9">
        <f t="shared" si="357"/>
        <v>64.625</v>
      </c>
      <c r="U2270" s="8">
        <f t="shared" si="358"/>
        <v>65.325000000000003</v>
      </c>
      <c r="V2270" s="8">
        <f t="shared" si="359"/>
        <v>65.150000000000006</v>
      </c>
    </row>
    <row r="2271" spans="1:22" ht="13.5" x14ac:dyDescent="0.25">
      <c r="A2271" s="3">
        <f>RSI!A2271</f>
        <v>45610</v>
      </c>
      <c r="B2271" s="2">
        <f>RSI!B2271</f>
        <v>7.5</v>
      </c>
      <c r="C2271" s="2">
        <f>RSI!I2271</f>
        <v>66.037657221287589</v>
      </c>
      <c r="D2271" s="2">
        <f>MACD!E2271</f>
        <v>-0.15609846160057472</v>
      </c>
      <c r="E2271" s="2">
        <f>MACD!F2271</f>
        <v>-0.11314937783728617</v>
      </c>
      <c r="F2271" s="2">
        <f>'Moving Avg'!D2271</f>
        <v>7.4779999999999998</v>
      </c>
      <c r="G2271" s="2">
        <f>'Moving Avg'!F2271</f>
        <v>7.2705000000000002</v>
      </c>
      <c r="H2271" s="2">
        <f>'Moving Avg'!G2271</f>
        <v>7.2737999999999978</v>
      </c>
      <c r="I2271" s="2">
        <f>'Moving Avg'!H2271</f>
        <v>6.7964000000000091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  <c r="M2271" s="8">
        <f t="shared" si="350"/>
        <v>25</v>
      </c>
      <c r="N2271" s="8">
        <f t="shared" si="351"/>
        <v>100</v>
      </c>
      <c r="O2271" s="8">
        <f t="shared" si="352"/>
        <v>50</v>
      </c>
      <c r="P2271" s="8">
        <f t="shared" si="353"/>
        <v>83.5</v>
      </c>
      <c r="Q2271" s="9">
        <f t="shared" si="354"/>
        <v>63.774999999999999</v>
      </c>
      <c r="R2271" s="9">
        <f t="shared" si="355"/>
        <v>63.375</v>
      </c>
      <c r="S2271" s="9">
        <f t="shared" si="356"/>
        <v>68.825000000000003</v>
      </c>
      <c r="T2271" s="9">
        <f t="shared" si="357"/>
        <v>64.625</v>
      </c>
      <c r="U2271" s="8">
        <f t="shared" si="358"/>
        <v>65.325000000000003</v>
      </c>
      <c r="V2271" s="8">
        <f t="shared" si="359"/>
        <v>65.150000000000006</v>
      </c>
    </row>
    <row r="2272" spans="1:22" ht="13.5" x14ac:dyDescent="0.25">
      <c r="A2272" s="3">
        <f>RSI!A2272</f>
        <v>45611</v>
      </c>
      <c r="B2272" s="2">
        <f>RSI!B2272</f>
        <v>7.5</v>
      </c>
      <c r="C2272" s="2">
        <f>RSI!I2272</f>
        <v>66.037657221287589</v>
      </c>
      <c r="D2272" s="2">
        <f>MACD!E2272</f>
        <v>-0.1870971734431075</v>
      </c>
      <c r="E2272" s="2">
        <f>MACD!F2272</f>
        <v>-0.12793893695845043</v>
      </c>
      <c r="F2272" s="2">
        <f>'Moving Avg'!D2272</f>
        <v>7.5</v>
      </c>
      <c r="G2272" s="2">
        <f>'Moving Avg'!F2272</f>
        <v>7.2909999999999995</v>
      </c>
      <c r="H2272" s="2">
        <f>'Moving Avg'!G2272</f>
        <v>7.2757999999999994</v>
      </c>
      <c r="I2272" s="2">
        <f>'Moving Avg'!H2272</f>
        <v>6.7944000000000093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  <c r="M2272" s="8">
        <f t="shared" si="350"/>
        <v>25</v>
      </c>
      <c r="N2272" s="8">
        <f t="shared" si="351"/>
        <v>100</v>
      </c>
      <c r="O2272" s="8">
        <f t="shared" si="352"/>
        <v>50</v>
      </c>
      <c r="P2272" s="8">
        <f t="shared" si="353"/>
        <v>83.5</v>
      </c>
      <c r="Q2272" s="9">
        <f t="shared" si="354"/>
        <v>63.774999999999999</v>
      </c>
      <c r="R2272" s="9">
        <f t="shared" si="355"/>
        <v>63.375</v>
      </c>
      <c r="S2272" s="9">
        <f t="shared" si="356"/>
        <v>68.825000000000003</v>
      </c>
      <c r="T2272" s="9">
        <f t="shared" si="357"/>
        <v>64.625</v>
      </c>
      <c r="U2272" s="8">
        <f t="shared" si="358"/>
        <v>65.325000000000003</v>
      </c>
      <c r="V2272" s="8">
        <f t="shared" si="359"/>
        <v>65.150000000000006</v>
      </c>
    </row>
    <row r="2273" spans="1:22" ht="13.5" x14ac:dyDescent="0.25">
      <c r="A2273" s="3">
        <f>RSI!A2273</f>
        <v>45614</v>
      </c>
      <c r="B2273" s="2">
        <f>RSI!B2273</f>
        <v>7.5</v>
      </c>
      <c r="C2273" s="2">
        <f>RSI!I2273</f>
        <v>66.037657221287589</v>
      </c>
      <c r="D2273" s="2">
        <f>MACD!E2273</f>
        <v>-0.20549106820927232</v>
      </c>
      <c r="E2273" s="2">
        <f>MACD!F2273</f>
        <v>-0.14344936320861482</v>
      </c>
      <c r="F2273" s="2">
        <f>'Moving Avg'!D2273</f>
        <v>7.5</v>
      </c>
      <c r="G2273" s="2">
        <f>'Moving Avg'!F2273</f>
        <v>7.3115000000000006</v>
      </c>
      <c r="H2273" s="2">
        <f>'Moving Avg'!G2273</f>
        <v>7.271799999999998</v>
      </c>
      <c r="I2273" s="2">
        <f>'Moving Avg'!H2273</f>
        <v>6.794150000000009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  <c r="M2273" s="8">
        <f t="shared" si="350"/>
        <v>25</v>
      </c>
      <c r="N2273" s="8">
        <f t="shared" si="351"/>
        <v>100</v>
      </c>
      <c r="O2273" s="8">
        <f t="shared" si="352"/>
        <v>50</v>
      </c>
      <c r="P2273" s="8">
        <f t="shared" si="353"/>
        <v>33</v>
      </c>
      <c r="Q2273" s="9">
        <f t="shared" si="354"/>
        <v>56.2</v>
      </c>
      <c r="R2273" s="9">
        <f t="shared" si="355"/>
        <v>50.75</v>
      </c>
      <c r="S2273" s="9">
        <f t="shared" si="356"/>
        <v>46.1</v>
      </c>
      <c r="T2273" s="9">
        <f t="shared" si="357"/>
        <v>52</v>
      </c>
      <c r="U2273" s="8">
        <f t="shared" si="358"/>
        <v>51.016666666666673</v>
      </c>
      <c r="V2273" s="8">
        <f t="shared" si="359"/>
        <v>51.262500000000003</v>
      </c>
    </row>
    <row r="2274" spans="1:22" ht="13.5" x14ac:dyDescent="0.25">
      <c r="A2274" s="3">
        <f>RSI!A2274</f>
        <v>45615</v>
      </c>
      <c r="B2274" s="2">
        <f>RSI!B2274</f>
        <v>7.5</v>
      </c>
      <c r="C2274" s="2">
        <f>RSI!I2274</f>
        <v>66.037657221287589</v>
      </c>
      <c r="D2274" s="2">
        <f>MACD!E2274</f>
        <v>-0.1746544778612904</v>
      </c>
      <c r="E2274" s="2">
        <f>MACD!F2274</f>
        <v>-0.14969038613914995</v>
      </c>
      <c r="F2274" s="2">
        <f>'Moving Avg'!D2274</f>
        <v>7.5</v>
      </c>
      <c r="G2274" s="2">
        <f>'Moving Avg'!F2274</f>
        <v>7.331999999999999</v>
      </c>
      <c r="H2274" s="2">
        <f>'Moving Avg'!G2274</f>
        <v>7.2677999999999985</v>
      </c>
      <c r="I2274" s="2">
        <f>'Moving Avg'!H2274</f>
        <v>6.7939000000000087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  <c r="M2274" s="8">
        <f t="shared" si="350"/>
        <v>25</v>
      </c>
      <c r="N2274" s="8">
        <f t="shared" si="351"/>
        <v>100</v>
      </c>
      <c r="O2274" s="8">
        <f t="shared" si="352"/>
        <v>50</v>
      </c>
      <c r="P2274" s="8">
        <f t="shared" si="353"/>
        <v>33</v>
      </c>
      <c r="Q2274" s="9">
        <f t="shared" si="354"/>
        <v>56.2</v>
      </c>
      <c r="R2274" s="9">
        <f t="shared" si="355"/>
        <v>50.75</v>
      </c>
      <c r="S2274" s="9">
        <f t="shared" si="356"/>
        <v>46.1</v>
      </c>
      <c r="T2274" s="9">
        <f t="shared" si="357"/>
        <v>52</v>
      </c>
      <c r="U2274" s="8">
        <f t="shared" si="358"/>
        <v>51.016666666666673</v>
      </c>
      <c r="V2274" s="8">
        <f t="shared" si="359"/>
        <v>51.262500000000003</v>
      </c>
    </row>
    <row r="2275" spans="1:22" ht="13.5" x14ac:dyDescent="0.25">
      <c r="A2275" s="3">
        <f>RSI!A2275</f>
        <v>45616</v>
      </c>
      <c r="B2275" s="2">
        <f>RSI!B2275</f>
        <v>7.5</v>
      </c>
      <c r="C2275" s="2">
        <f>RSI!I2275</f>
        <v>66.037657221287589</v>
      </c>
      <c r="D2275" s="2">
        <f>MACD!E2275</f>
        <v>-0.14975795291217331</v>
      </c>
      <c r="E2275" s="2">
        <f>MACD!F2275</f>
        <v>-0.14970389949375462</v>
      </c>
      <c r="F2275" s="2">
        <f>'Moving Avg'!D2275</f>
        <v>7.5</v>
      </c>
      <c r="G2275" s="2">
        <f>'Moving Avg'!F2275</f>
        <v>7.3370000000000006</v>
      </c>
      <c r="H2275" s="2">
        <f>'Moving Avg'!G2275</f>
        <v>7.2657999999999978</v>
      </c>
      <c r="I2275" s="2">
        <f>'Moving Avg'!H2275</f>
        <v>6.7936500000000084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  <c r="M2275" s="8">
        <f t="shared" si="350"/>
        <v>25</v>
      </c>
      <c r="N2275" s="8">
        <f t="shared" si="351"/>
        <v>45</v>
      </c>
      <c r="O2275" s="8">
        <f t="shared" si="352"/>
        <v>50</v>
      </c>
      <c r="P2275" s="8">
        <f t="shared" si="353"/>
        <v>33</v>
      </c>
      <c r="Q2275" s="9">
        <f t="shared" si="354"/>
        <v>36.950000000000003</v>
      </c>
      <c r="R2275" s="9">
        <f t="shared" si="355"/>
        <v>39.75</v>
      </c>
      <c r="S2275" s="9">
        <f t="shared" si="356"/>
        <v>37.85</v>
      </c>
      <c r="T2275" s="9">
        <f t="shared" si="357"/>
        <v>38.25</v>
      </c>
      <c r="U2275" s="8">
        <f t="shared" si="358"/>
        <v>38.183333333333337</v>
      </c>
      <c r="V2275" s="8">
        <f t="shared" si="359"/>
        <v>38.200000000000003</v>
      </c>
    </row>
    <row r="2276" spans="1:22" ht="13.5" x14ac:dyDescent="0.25">
      <c r="A2276" s="3">
        <f>RSI!A2276</f>
        <v>45617</v>
      </c>
      <c r="B2276" s="2">
        <f>RSI!B2276</f>
        <v>7.17</v>
      </c>
      <c r="C2276" s="2">
        <f>RSI!I2276</f>
        <v>41.457067194415295</v>
      </c>
      <c r="D2276" s="2">
        <f>MACD!E2276</f>
        <v>-0.1053546019929259</v>
      </c>
      <c r="E2276" s="2">
        <f>MACD!F2276</f>
        <v>-0.14083403999358887</v>
      </c>
      <c r="F2276" s="2">
        <f>'Moving Avg'!D2276</f>
        <v>7.4340000000000002</v>
      </c>
      <c r="G2276" s="2">
        <f>'Moving Avg'!F2276</f>
        <v>7.3254999999999999</v>
      </c>
      <c r="H2276" s="2">
        <f>'Moving Avg'!G2276</f>
        <v>7.2571999999999983</v>
      </c>
      <c r="I2276" s="2">
        <f>'Moving Avg'!H2276</f>
        <v>6.7917500000000075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  <c r="M2276" s="8">
        <f t="shared" si="350"/>
        <v>25</v>
      </c>
      <c r="N2276" s="8">
        <f t="shared" si="351"/>
        <v>0</v>
      </c>
      <c r="O2276" s="8">
        <f t="shared" si="352"/>
        <v>50</v>
      </c>
      <c r="P2276" s="8">
        <f t="shared" si="353"/>
        <v>33</v>
      </c>
      <c r="Q2276" s="9">
        <f t="shared" si="354"/>
        <v>21.2</v>
      </c>
      <c r="R2276" s="9">
        <f t="shared" si="355"/>
        <v>30.75</v>
      </c>
      <c r="S2276" s="9">
        <f t="shared" si="356"/>
        <v>31.1</v>
      </c>
      <c r="T2276" s="9">
        <f t="shared" si="357"/>
        <v>27</v>
      </c>
      <c r="U2276" s="8">
        <f t="shared" si="358"/>
        <v>27.683333333333337</v>
      </c>
      <c r="V2276" s="8">
        <f t="shared" si="359"/>
        <v>27.512500000000003</v>
      </c>
    </row>
    <row r="2277" spans="1:22" ht="13.5" x14ac:dyDescent="0.25">
      <c r="A2277" s="3">
        <f>RSI!A2277</f>
        <v>45618</v>
      </c>
      <c r="B2277" s="2">
        <f>RSI!B2277</f>
        <v>7.17</v>
      </c>
      <c r="C2277" s="2">
        <f>RSI!I2277</f>
        <v>41.457067194415295</v>
      </c>
      <c r="D2277" s="2">
        <f>MACD!E2277</f>
        <v>-6.6857907090461133E-2</v>
      </c>
      <c r="E2277" s="2">
        <f>MACD!F2277</f>
        <v>-0.12603881341296333</v>
      </c>
      <c r="F2277" s="2">
        <f>'Moving Avg'!D2277</f>
        <v>7.3680000000000003</v>
      </c>
      <c r="G2277" s="2">
        <f>'Moving Avg'!F2277</f>
        <v>7.3139999999999983</v>
      </c>
      <c r="H2277" s="2">
        <f>'Moving Avg'!G2277</f>
        <v>7.2425999999999995</v>
      </c>
      <c r="I2277" s="2">
        <f>'Moving Avg'!H2277</f>
        <v>6.7901000000000078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  <c r="M2277" s="8">
        <f t="shared" si="350"/>
        <v>25</v>
      </c>
      <c r="N2277" s="8">
        <f t="shared" si="351"/>
        <v>0</v>
      </c>
      <c r="O2277" s="8">
        <f t="shared" si="352"/>
        <v>50</v>
      </c>
      <c r="P2277" s="8">
        <f t="shared" si="353"/>
        <v>33</v>
      </c>
      <c r="Q2277" s="9">
        <f t="shared" si="354"/>
        <v>21.2</v>
      </c>
      <c r="R2277" s="9">
        <f t="shared" si="355"/>
        <v>30.75</v>
      </c>
      <c r="S2277" s="9">
        <f t="shared" si="356"/>
        <v>31.1</v>
      </c>
      <c r="T2277" s="9">
        <f t="shared" si="357"/>
        <v>27</v>
      </c>
      <c r="U2277" s="8">
        <f t="shared" si="358"/>
        <v>27.683333333333337</v>
      </c>
      <c r="V2277" s="8">
        <f t="shared" si="359"/>
        <v>27.512500000000003</v>
      </c>
    </row>
    <row r="2278" spans="1:22" ht="13.5" x14ac:dyDescent="0.25">
      <c r="A2278" s="3">
        <f>RSI!A2278</f>
        <v>45621</v>
      </c>
      <c r="B2278" s="2">
        <f>RSI!B2278</f>
        <v>7.02</v>
      </c>
      <c r="C2278" s="2">
        <f>RSI!I2278</f>
        <v>34.656671529526719</v>
      </c>
      <c r="D2278" s="2">
        <f>MACD!E2278</f>
        <v>-5.3934548780976144E-3</v>
      </c>
      <c r="E2278" s="2">
        <f>MACD!F2278</f>
        <v>-0.10190974170599019</v>
      </c>
      <c r="F2278" s="2">
        <f>'Moving Avg'!D2278</f>
        <v>7.2720000000000002</v>
      </c>
      <c r="G2278" s="2">
        <f>'Moving Avg'!F2278</f>
        <v>7.3114999999999997</v>
      </c>
      <c r="H2278" s="2">
        <f>'Moving Avg'!G2278</f>
        <v>7.2249999999999988</v>
      </c>
      <c r="I2278" s="2">
        <f>'Moving Avg'!H2278</f>
        <v>6.7877000000000081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  <c r="M2278" s="8">
        <f t="shared" si="350"/>
        <v>25</v>
      </c>
      <c r="N2278" s="8">
        <f t="shared" si="351"/>
        <v>0</v>
      </c>
      <c r="O2278" s="8">
        <f t="shared" si="352"/>
        <v>50</v>
      </c>
      <c r="P2278" s="8">
        <f t="shared" si="353"/>
        <v>16.5</v>
      </c>
      <c r="Q2278" s="9">
        <f t="shared" si="354"/>
        <v>18.725000000000001</v>
      </c>
      <c r="R2278" s="9">
        <f t="shared" si="355"/>
        <v>26.625</v>
      </c>
      <c r="S2278" s="9">
        <f t="shared" si="356"/>
        <v>23.675000000000001</v>
      </c>
      <c r="T2278" s="9">
        <f t="shared" si="357"/>
        <v>22.875</v>
      </c>
      <c r="U2278" s="8">
        <f t="shared" si="358"/>
        <v>23.008333333333336</v>
      </c>
      <c r="V2278" s="8">
        <f t="shared" si="359"/>
        <v>22.975000000000001</v>
      </c>
    </row>
    <row r="2279" spans="1:22" ht="13.5" x14ac:dyDescent="0.25">
      <c r="A2279" s="3">
        <f>RSI!A2279</f>
        <v>45622</v>
      </c>
      <c r="B2279" s="2">
        <f>RSI!B2279</f>
        <v>7.02</v>
      </c>
      <c r="C2279" s="2">
        <f>RSI!I2279</f>
        <v>34.656671529526719</v>
      </c>
      <c r="D2279" s="2">
        <f>MACD!E2279</f>
        <v>4.8294004318234052E-2</v>
      </c>
      <c r="E2279" s="2">
        <f>MACD!F2279</f>
        <v>-7.186899250114534E-2</v>
      </c>
      <c r="F2279" s="2">
        <f>'Moving Avg'!D2279</f>
        <v>7.1759999999999993</v>
      </c>
      <c r="G2279" s="2">
        <f>'Moving Avg'!F2279</f>
        <v>7.3090000000000019</v>
      </c>
      <c r="H2279" s="2">
        <f>'Moving Avg'!G2279</f>
        <v>7.2073999999999989</v>
      </c>
      <c r="I2279" s="2">
        <f>'Moving Avg'!H2279</f>
        <v>6.7855500000000086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  <c r="M2279" s="8">
        <f t="shared" si="350"/>
        <v>25</v>
      </c>
      <c r="N2279" s="8">
        <f t="shared" si="351"/>
        <v>0</v>
      </c>
      <c r="O2279" s="8">
        <f t="shared" si="352"/>
        <v>50</v>
      </c>
      <c r="P2279" s="8">
        <f t="shared" si="353"/>
        <v>16.5</v>
      </c>
      <c r="Q2279" s="9">
        <f t="shared" si="354"/>
        <v>18.725000000000001</v>
      </c>
      <c r="R2279" s="9">
        <f t="shared" si="355"/>
        <v>26.625</v>
      </c>
      <c r="S2279" s="9">
        <f t="shared" si="356"/>
        <v>23.675000000000001</v>
      </c>
      <c r="T2279" s="9">
        <f t="shared" si="357"/>
        <v>22.875</v>
      </c>
      <c r="U2279" s="8">
        <f t="shared" si="358"/>
        <v>23.008333333333336</v>
      </c>
      <c r="V2279" s="8">
        <f t="shared" si="359"/>
        <v>22.975000000000001</v>
      </c>
    </row>
    <row r="2280" spans="1:22" ht="13.5" x14ac:dyDescent="0.25">
      <c r="A2280" s="3">
        <f>RSI!A2280</f>
        <v>45623</v>
      </c>
      <c r="B2280" s="2">
        <f>RSI!B2280</f>
        <v>7.01</v>
      </c>
      <c r="C2280" s="2">
        <f>RSI!I2280</f>
        <v>34.222634134372413</v>
      </c>
      <c r="D2280" s="2">
        <f>MACD!E2280</f>
        <v>9.6017295662160329E-2</v>
      </c>
      <c r="E2280" s="2">
        <f>MACD!F2280</f>
        <v>-3.8291734868484209E-2</v>
      </c>
      <c r="F2280" s="2">
        <f>'Moving Avg'!D2280</f>
        <v>7.0780000000000003</v>
      </c>
      <c r="G2280" s="2">
        <f>'Moving Avg'!F2280</f>
        <v>7.306</v>
      </c>
      <c r="H2280" s="2">
        <f>'Moving Avg'!G2280</f>
        <v>7.1895999999999978</v>
      </c>
      <c r="I2280" s="2">
        <f>'Moving Avg'!H2280</f>
        <v>6.7833500000000075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  <c r="M2280" s="8">
        <f t="shared" si="350"/>
        <v>25</v>
      </c>
      <c r="N2280" s="8">
        <f t="shared" si="351"/>
        <v>0</v>
      </c>
      <c r="O2280" s="8">
        <f t="shared" si="352"/>
        <v>50</v>
      </c>
      <c r="P2280" s="8">
        <f t="shared" si="353"/>
        <v>16.5</v>
      </c>
      <c r="Q2280" s="9">
        <f t="shared" si="354"/>
        <v>18.725000000000001</v>
      </c>
      <c r="R2280" s="9">
        <f t="shared" si="355"/>
        <v>26.625</v>
      </c>
      <c r="S2280" s="9">
        <f t="shared" si="356"/>
        <v>23.675000000000001</v>
      </c>
      <c r="T2280" s="9">
        <f t="shared" si="357"/>
        <v>22.875</v>
      </c>
      <c r="U2280" s="8">
        <f t="shared" si="358"/>
        <v>23.008333333333336</v>
      </c>
      <c r="V2280" s="8">
        <f t="shared" si="359"/>
        <v>22.975000000000001</v>
      </c>
    </row>
    <row r="2281" spans="1:22" ht="13.5" x14ac:dyDescent="0.25">
      <c r="A2281" s="3">
        <f>RSI!A2281</f>
        <v>45624</v>
      </c>
      <c r="B2281" s="2">
        <f>RSI!B2281</f>
        <v>7.01</v>
      </c>
      <c r="C2281" s="2">
        <f>RSI!I2281</f>
        <v>34.222634134372427</v>
      </c>
      <c r="D2281" s="2">
        <f>MACD!E2281</f>
        <v>0.13789717012635094</v>
      </c>
      <c r="E2281" s="2">
        <f>MACD!F2281</f>
        <v>-3.0539538695171786E-3</v>
      </c>
      <c r="F2281" s="2">
        <f>'Moving Avg'!D2281</f>
        <v>7.0459999999999994</v>
      </c>
      <c r="G2281" s="2">
        <f>'Moving Avg'!F2281</f>
        <v>7.302999999999999</v>
      </c>
      <c r="H2281" s="2">
        <f>'Moving Avg'!G2281</f>
        <v>7.178799999999999</v>
      </c>
      <c r="I2281" s="2">
        <f>'Moving Avg'!H2281</f>
        <v>6.7811500000000073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  <c r="M2281" s="8">
        <f t="shared" si="350"/>
        <v>25</v>
      </c>
      <c r="N2281" s="8">
        <f t="shared" si="351"/>
        <v>0</v>
      </c>
      <c r="O2281" s="8">
        <f t="shared" si="352"/>
        <v>50</v>
      </c>
      <c r="P2281" s="8">
        <f t="shared" si="353"/>
        <v>16.5</v>
      </c>
      <c r="Q2281" s="9">
        <f t="shared" si="354"/>
        <v>18.725000000000001</v>
      </c>
      <c r="R2281" s="9">
        <f t="shared" si="355"/>
        <v>26.625</v>
      </c>
      <c r="S2281" s="9">
        <f t="shared" si="356"/>
        <v>23.675000000000001</v>
      </c>
      <c r="T2281" s="9">
        <f t="shared" si="357"/>
        <v>22.875</v>
      </c>
      <c r="U2281" s="8">
        <f t="shared" si="358"/>
        <v>23.008333333333336</v>
      </c>
      <c r="V2281" s="8">
        <f t="shared" si="359"/>
        <v>22.975000000000001</v>
      </c>
    </row>
    <row r="2282" spans="1:22" ht="13.5" x14ac:dyDescent="0.25">
      <c r="A2282" s="3">
        <f>RSI!A2282</f>
        <v>45625</v>
      </c>
      <c r="B2282" s="2">
        <f>RSI!B2282</f>
        <v>7.01</v>
      </c>
      <c r="C2282" s="2">
        <f>RSI!I2282</f>
        <v>34.222634134372427</v>
      </c>
      <c r="D2282" s="2">
        <f>MACD!E2282</f>
        <v>0.17472160544585869</v>
      </c>
      <c r="E2282" s="2">
        <f>MACD!F2282</f>
        <v>3.2501157993557996E-2</v>
      </c>
      <c r="F2282" s="2">
        <f>'Moving Avg'!D2282</f>
        <v>7.0139999999999985</v>
      </c>
      <c r="G2282" s="2">
        <f>'Moving Avg'!F2282</f>
        <v>7.3024999999999993</v>
      </c>
      <c r="H2282" s="2">
        <f>'Moving Avg'!G2282</f>
        <v>7.1633999999999993</v>
      </c>
      <c r="I2282" s="2">
        <f>'Moving Avg'!H2282</f>
        <v>6.7789500000000062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  <c r="M2282" s="8">
        <f t="shared" si="350"/>
        <v>25</v>
      </c>
      <c r="N2282" s="8">
        <f t="shared" si="351"/>
        <v>0</v>
      </c>
      <c r="O2282" s="8">
        <f t="shared" si="352"/>
        <v>50</v>
      </c>
      <c r="P2282" s="8">
        <f t="shared" si="353"/>
        <v>16.5</v>
      </c>
      <c r="Q2282" s="9">
        <f t="shared" si="354"/>
        <v>18.725000000000001</v>
      </c>
      <c r="R2282" s="9">
        <f t="shared" si="355"/>
        <v>26.625</v>
      </c>
      <c r="S2282" s="9">
        <f t="shared" si="356"/>
        <v>23.675000000000001</v>
      </c>
      <c r="T2282" s="9">
        <f t="shared" si="357"/>
        <v>22.875</v>
      </c>
      <c r="U2282" s="8">
        <f t="shared" si="358"/>
        <v>23.008333333333336</v>
      </c>
      <c r="V2282" s="8">
        <f t="shared" si="359"/>
        <v>22.975000000000001</v>
      </c>
    </row>
    <row r="2283" spans="1:22" ht="13.5" x14ac:dyDescent="0.25">
      <c r="A2283" s="3">
        <f>RSI!A2283</f>
        <v>45628</v>
      </c>
      <c r="B2283" s="2">
        <f>RSI!B2283</f>
        <v>7.01</v>
      </c>
      <c r="C2283" s="2">
        <f>RSI!I2283</f>
        <v>34.222634134372427</v>
      </c>
      <c r="D2283" s="2">
        <f>MACD!E2283</f>
        <v>0.20716557493611809</v>
      </c>
      <c r="E2283" s="2">
        <f>MACD!F2283</f>
        <v>6.7434041382070015E-2</v>
      </c>
      <c r="F2283" s="2">
        <f>'Moving Avg'!D2283</f>
        <v>7.0119999999999987</v>
      </c>
      <c r="G2283" s="2">
        <f>'Moving Avg'!F2283</f>
        <v>7.2989999999999995</v>
      </c>
      <c r="H2283" s="2">
        <f>'Moving Avg'!G2283</f>
        <v>7.1479999999999988</v>
      </c>
      <c r="I2283" s="2">
        <f>'Moving Avg'!H2283</f>
        <v>6.7767500000000052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  <c r="M2283" s="8">
        <f t="shared" si="350"/>
        <v>25</v>
      </c>
      <c r="N2283" s="8">
        <f t="shared" si="351"/>
        <v>0</v>
      </c>
      <c r="O2283" s="8">
        <f t="shared" si="352"/>
        <v>50</v>
      </c>
      <c r="P2283" s="8">
        <f t="shared" si="353"/>
        <v>16.5</v>
      </c>
      <c r="Q2283" s="9">
        <f t="shared" si="354"/>
        <v>18.725000000000001</v>
      </c>
      <c r="R2283" s="9">
        <f t="shared" si="355"/>
        <v>26.625</v>
      </c>
      <c r="S2283" s="9">
        <f t="shared" si="356"/>
        <v>23.675000000000001</v>
      </c>
      <c r="T2283" s="9">
        <f t="shared" si="357"/>
        <v>22.875</v>
      </c>
      <c r="U2283" s="8">
        <f t="shared" si="358"/>
        <v>23.008333333333336</v>
      </c>
      <c r="V2283" s="8">
        <f t="shared" si="359"/>
        <v>22.975000000000001</v>
      </c>
    </row>
    <row r="2284" spans="1:22" ht="13.5" x14ac:dyDescent="0.25">
      <c r="A2284" s="3">
        <f>RSI!A2284</f>
        <v>45629</v>
      </c>
      <c r="B2284" s="2">
        <f>RSI!B2284</f>
        <v>6.99</v>
      </c>
      <c r="C2284" s="2">
        <f>RSI!I2284</f>
        <v>33.107230935715251</v>
      </c>
      <c r="D2284" s="2">
        <f>MACD!E2284</f>
        <v>0.23728930516425795</v>
      </c>
      <c r="E2284" s="2">
        <f>MACD!F2284</f>
        <v>0.10140509413850761</v>
      </c>
      <c r="F2284" s="2">
        <f>'Moving Avg'!D2284</f>
        <v>7.0060000000000002</v>
      </c>
      <c r="G2284" s="2">
        <f>'Moving Avg'!F2284</f>
        <v>7.2790000000000008</v>
      </c>
      <c r="H2284" s="2">
        <f>'Moving Avg'!G2284</f>
        <v>7.1391999999999989</v>
      </c>
      <c r="I2284" s="2">
        <f>'Moving Avg'!H2284</f>
        <v>6.7744500000000052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  <c r="M2284" s="8">
        <f t="shared" si="350"/>
        <v>25</v>
      </c>
      <c r="N2284" s="8">
        <f t="shared" si="351"/>
        <v>0</v>
      </c>
      <c r="O2284" s="8">
        <f t="shared" si="352"/>
        <v>50</v>
      </c>
      <c r="P2284" s="8">
        <f t="shared" si="353"/>
        <v>16.5</v>
      </c>
      <c r="Q2284" s="9">
        <f t="shared" si="354"/>
        <v>18.725000000000001</v>
      </c>
      <c r="R2284" s="9">
        <f t="shared" si="355"/>
        <v>26.625</v>
      </c>
      <c r="S2284" s="9">
        <f t="shared" si="356"/>
        <v>23.675000000000001</v>
      </c>
      <c r="T2284" s="9">
        <f t="shared" si="357"/>
        <v>22.875</v>
      </c>
      <c r="U2284" s="8">
        <f t="shared" si="358"/>
        <v>23.008333333333336</v>
      </c>
      <c r="V2284" s="8">
        <f t="shared" si="359"/>
        <v>22.975000000000001</v>
      </c>
    </row>
    <row r="2285" spans="1:22" ht="13.5" x14ac:dyDescent="0.25">
      <c r="A2285" s="3">
        <f>RSI!A2285</f>
        <v>45630</v>
      </c>
      <c r="B2285" s="2">
        <f>RSI!B2285</f>
        <v>7.01</v>
      </c>
      <c r="C2285" s="2">
        <f>RSI!I2285</f>
        <v>35.375529068199597</v>
      </c>
      <c r="D2285" s="2">
        <f>MACD!E2285</f>
        <v>0.26251685101064304</v>
      </c>
      <c r="E2285" s="2">
        <f>MACD!F2285</f>
        <v>0.13362744551293471</v>
      </c>
      <c r="F2285" s="2">
        <f>'Moving Avg'!D2285</f>
        <v>7.0060000000000002</v>
      </c>
      <c r="G2285" s="2">
        <f>'Moving Avg'!F2285</f>
        <v>7.2600000000000007</v>
      </c>
      <c r="H2285" s="2">
        <f>'Moving Avg'!G2285</f>
        <v>7.1307999999999989</v>
      </c>
      <c r="I2285" s="2">
        <f>'Moving Avg'!H2285</f>
        <v>6.772250000000005</v>
      </c>
      <c r="J2285" s="6" t="str">
        <f>OBV!F2285</f>
        <v>BEARISH</v>
      </c>
      <c r="K2285" s="6" t="str">
        <f>OBV!G2285</f>
        <v>NEUTRAL</v>
      </c>
      <c r="L2285" s="6" t="str">
        <f>OBV!H2285</f>
        <v>NEUTRAL</v>
      </c>
      <c r="M2285" s="8">
        <f t="shared" si="350"/>
        <v>25</v>
      </c>
      <c r="N2285" s="8">
        <f t="shared" si="351"/>
        <v>0</v>
      </c>
      <c r="O2285" s="8">
        <f t="shared" si="352"/>
        <v>50</v>
      </c>
      <c r="P2285" s="8">
        <f t="shared" si="353"/>
        <v>16.5</v>
      </c>
      <c r="Q2285" s="9">
        <f t="shared" si="354"/>
        <v>18.725000000000001</v>
      </c>
      <c r="R2285" s="9">
        <f t="shared" si="355"/>
        <v>26.625</v>
      </c>
      <c r="S2285" s="9">
        <f t="shared" si="356"/>
        <v>23.675000000000001</v>
      </c>
      <c r="T2285" s="9">
        <f t="shared" si="357"/>
        <v>22.875</v>
      </c>
      <c r="U2285" s="8">
        <f t="shared" si="358"/>
        <v>23.008333333333336</v>
      </c>
      <c r="V2285" s="8">
        <f t="shared" si="359"/>
        <v>22.975000000000001</v>
      </c>
    </row>
    <row r="2286" spans="1:22" ht="13.5" x14ac:dyDescent="0.25">
      <c r="A2286" s="3">
        <f>RSI!A2286</f>
        <v>45631</v>
      </c>
      <c r="B2286" s="2">
        <f>RSI!B2286</f>
        <v>7.01</v>
      </c>
      <c r="C2286" s="2">
        <f>RSI!I2286</f>
        <v>35.375529068199597</v>
      </c>
      <c r="D2286" s="2">
        <f>MACD!E2286</f>
        <v>0.23410519204686331</v>
      </c>
      <c r="E2286" s="2">
        <f>MACD!F2286</f>
        <v>0.15372299481972043</v>
      </c>
      <c r="F2286" s="2">
        <f>'Moving Avg'!D2286</f>
        <v>7.0059999999999985</v>
      </c>
      <c r="G2286" s="2">
        <f>'Moving Avg'!F2286</f>
        <v>7.2409999999999997</v>
      </c>
      <c r="H2286" s="2">
        <f>'Moving Avg'!G2286</f>
        <v>7.1231999999999998</v>
      </c>
      <c r="I2286" s="2">
        <f>'Moving Avg'!H2286</f>
        <v>6.7700500000000048</v>
      </c>
      <c r="J2286" s="6" t="str">
        <f>OBV!F2286</f>
        <v>BEARISH</v>
      </c>
      <c r="K2286" s="6" t="str">
        <f>OBV!G2286</f>
        <v>NEUTRAL</v>
      </c>
      <c r="L2286" s="6" t="str">
        <f>OBV!H2286</f>
        <v>NEUTRAL</v>
      </c>
      <c r="M2286" s="8">
        <f t="shared" si="350"/>
        <v>25</v>
      </c>
      <c r="N2286" s="8">
        <f t="shared" si="351"/>
        <v>0</v>
      </c>
      <c r="O2286" s="8">
        <f t="shared" si="352"/>
        <v>50</v>
      </c>
      <c r="P2286" s="8">
        <f t="shared" si="353"/>
        <v>16.5</v>
      </c>
      <c r="Q2286" s="9">
        <f t="shared" si="354"/>
        <v>18.725000000000001</v>
      </c>
      <c r="R2286" s="9">
        <f t="shared" si="355"/>
        <v>26.625</v>
      </c>
      <c r="S2286" s="9">
        <f t="shared" si="356"/>
        <v>23.675000000000001</v>
      </c>
      <c r="T2286" s="9">
        <f t="shared" si="357"/>
        <v>22.875</v>
      </c>
      <c r="U2286" s="8">
        <f t="shared" si="358"/>
        <v>23.008333333333336</v>
      </c>
      <c r="V2286" s="8">
        <f t="shared" si="359"/>
        <v>22.975000000000001</v>
      </c>
    </row>
    <row r="2287" spans="1:22" ht="13.5" x14ac:dyDescent="0.25">
      <c r="A2287" s="3">
        <f>RSI!A2287</f>
        <v>45632</v>
      </c>
      <c r="B2287" s="2">
        <f>RSI!B2287</f>
        <v>7.01</v>
      </c>
      <c r="C2287" s="2">
        <f>RSI!I2287</f>
        <v>35.375529068199597</v>
      </c>
      <c r="D2287" s="2">
        <f>MACD!E2287</f>
        <v>0.21100084166729971</v>
      </c>
      <c r="E2287" s="2">
        <f>MACD!F2287</f>
        <v>0.16517856418923629</v>
      </c>
      <c r="F2287" s="2">
        <f>'Moving Avg'!D2287</f>
        <v>7.0059999999999985</v>
      </c>
      <c r="G2287" s="2">
        <f>'Moving Avg'!F2287</f>
        <v>7.2219999999999995</v>
      </c>
      <c r="H2287" s="2">
        <f>'Moving Avg'!G2287</f>
        <v>7.1155999999999979</v>
      </c>
      <c r="I2287" s="2">
        <f>'Moving Avg'!H2287</f>
        <v>6.7678500000000028</v>
      </c>
      <c r="J2287" s="6" t="str">
        <f>OBV!F2287</f>
        <v>BEARISH</v>
      </c>
      <c r="K2287" s="6" t="str">
        <f>OBV!G2287</f>
        <v>NEUTRAL</v>
      </c>
      <c r="L2287" s="6" t="str">
        <f>OBV!H2287</f>
        <v>NEUTRAL</v>
      </c>
      <c r="M2287" s="8">
        <f t="shared" si="350"/>
        <v>25</v>
      </c>
      <c r="N2287" s="8">
        <f t="shared" si="351"/>
        <v>0</v>
      </c>
      <c r="O2287" s="8">
        <f t="shared" si="352"/>
        <v>50</v>
      </c>
      <c r="P2287" s="8">
        <f t="shared" si="353"/>
        <v>16.5</v>
      </c>
      <c r="Q2287" s="9">
        <f t="shared" si="354"/>
        <v>18.725000000000001</v>
      </c>
      <c r="R2287" s="9">
        <f t="shared" si="355"/>
        <v>26.625</v>
      </c>
      <c r="S2287" s="9">
        <f t="shared" si="356"/>
        <v>23.675000000000001</v>
      </c>
      <c r="T2287" s="9">
        <f t="shared" si="357"/>
        <v>22.875</v>
      </c>
      <c r="U2287" s="8">
        <f t="shared" si="358"/>
        <v>23.008333333333336</v>
      </c>
      <c r="V2287" s="8">
        <f t="shared" si="359"/>
        <v>22.975000000000001</v>
      </c>
    </row>
    <row r="2288" spans="1:22" ht="13.5" x14ac:dyDescent="0.25">
      <c r="A2288" s="3">
        <f>RSI!A2288</f>
        <v>45635</v>
      </c>
      <c r="B2288" s="2">
        <f>RSI!B2288</f>
        <v>7.01</v>
      </c>
      <c r="C2288" s="2">
        <f>RSI!I2288</f>
        <v>35.375529068199597</v>
      </c>
      <c r="D2288" s="2">
        <f>MACD!E2288</f>
        <v>0.16924101340220243</v>
      </c>
      <c r="E2288" s="2">
        <f>MACD!F2288</f>
        <v>0.16599105403182951</v>
      </c>
      <c r="F2288" s="2">
        <f>'Moving Avg'!D2288</f>
        <v>7.0059999999999985</v>
      </c>
      <c r="G2288" s="2">
        <f>'Moving Avg'!F2288</f>
        <v>7.1974999999999998</v>
      </c>
      <c r="H2288" s="2">
        <f>'Moving Avg'!G2288</f>
        <v>7.1079999999999988</v>
      </c>
      <c r="I2288" s="2">
        <f>'Moving Avg'!H2288</f>
        <v>6.7656500000000026</v>
      </c>
      <c r="J2288" s="6" t="str">
        <f>OBV!F2288</f>
        <v>BEARISH</v>
      </c>
      <c r="K2288" s="6" t="str">
        <f>OBV!G2288</f>
        <v>NEUTRAL</v>
      </c>
      <c r="L2288" s="6" t="str">
        <f>OBV!H2288</f>
        <v>NEUTRAL</v>
      </c>
      <c r="M2288" s="8">
        <f t="shared" si="350"/>
        <v>25</v>
      </c>
      <c r="N2288" s="8">
        <f t="shared" si="351"/>
        <v>0</v>
      </c>
      <c r="O2288" s="8">
        <f t="shared" si="352"/>
        <v>50</v>
      </c>
      <c r="P2288" s="8">
        <f t="shared" si="353"/>
        <v>16.5</v>
      </c>
      <c r="Q2288" s="9">
        <f t="shared" si="354"/>
        <v>18.725000000000001</v>
      </c>
      <c r="R2288" s="9">
        <f t="shared" si="355"/>
        <v>26.625</v>
      </c>
      <c r="S2288" s="9">
        <f t="shared" si="356"/>
        <v>23.675000000000001</v>
      </c>
      <c r="T2288" s="9">
        <f t="shared" si="357"/>
        <v>22.875</v>
      </c>
      <c r="U2288" s="8">
        <f t="shared" si="358"/>
        <v>23.008333333333336</v>
      </c>
      <c r="V2288" s="8">
        <f t="shared" si="359"/>
        <v>22.975000000000001</v>
      </c>
    </row>
    <row r="2289" spans="1:22" ht="13.5" x14ac:dyDescent="0.25">
      <c r="A2289" s="3">
        <f>RSI!A2289</f>
        <v>45636</v>
      </c>
      <c r="B2289" s="2">
        <f>RSI!B2289</f>
        <v>7.01</v>
      </c>
      <c r="C2289" s="2">
        <f>RSI!I2289</f>
        <v>35.375529068199583</v>
      </c>
      <c r="D2289" s="2">
        <f>MACD!E2289</f>
        <v>0.13470848683094694</v>
      </c>
      <c r="E2289" s="2">
        <f>MACD!F2289</f>
        <v>0.15973454059165301</v>
      </c>
      <c r="F2289" s="2">
        <f>'Moving Avg'!D2289</f>
        <v>7.01</v>
      </c>
      <c r="G2289" s="2">
        <f>'Moving Avg'!F2289</f>
        <v>7.173</v>
      </c>
      <c r="H2289" s="2">
        <f>'Moving Avg'!G2289</f>
        <v>7.1041999999999987</v>
      </c>
      <c r="I2289" s="2">
        <f>'Moving Avg'!H2289</f>
        <v>6.7634500000000024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  <c r="M2289" s="8">
        <f t="shared" si="350"/>
        <v>25</v>
      </c>
      <c r="N2289" s="8">
        <f t="shared" si="351"/>
        <v>100</v>
      </c>
      <c r="O2289" s="8">
        <f t="shared" si="352"/>
        <v>50</v>
      </c>
      <c r="P2289" s="8">
        <f t="shared" si="353"/>
        <v>83.5</v>
      </c>
      <c r="Q2289" s="9">
        <f t="shared" si="354"/>
        <v>63.774999999999999</v>
      </c>
      <c r="R2289" s="9">
        <f t="shared" si="355"/>
        <v>63.375</v>
      </c>
      <c r="S2289" s="9">
        <f t="shared" si="356"/>
        <v>68.825000000000003</v>
      </c>
      <c r="T2289" s="9">
        <f t="shared" si="357"/>
        <v>64.625</v>
      </c>
      <c r="U2289" s="8">
        <f t="shared" si="358"/>
        <v>65.325000000000003</v>
      </c>
      <c r="V2289" s="8">
        <f t="shared" si="359"/>
        <v>65.150000000000006</v>
      </c>
    </row>
    <row r="2290" spans="1:22" ht="13.5" x14ac:dyDescent="0.25">
      <c r="A2290" s="3">
        <f>RSI!A2290</f>
        <v>45637</v>
      </c>
      <c r="B2290" s="2">
        <f>RSI!B2290</f>
        <v>7.01</v>
      </c>
      <c r="C2290" s="2">
        <f>RSI!I2290</f>
        <v>35.375529068199583</v>
      </c>
      <c r="D2290" s="2">
        <f>MACD!E2290</f>
        <v>0.10469344764456778</v>
      </c>
      <c r="E2290" s="2">
        <f>MACD!F2290</f>
        <v>0.14872632200223598</v>
      </c>
      <c r="F2290" s="2">
        <f>'Moving Avg'!D2290</f>
        <v>7.01</v>
      </c>
      <c r="G2290" s="2">
        <f>'Moving Avg'!F2290</f>
        <v>7.1485000000000003</v>
      </c>
      <c r="H2290" s="2">
        <f>'Moving Avg'!G2290</f>
        <v>7.1059999999999981</v>
      </c>
      <c r="I2290" s="2">
        <f>'Moving Avg'!H2290</f>
        <v>6.7612500000000031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  <c r="M2290" s="8">
        <f t="shared" si="350"/>
        <v>25</v>
      </c>
      <c r="N2290" s="8">
        <f t="shared" si="351"/>
        <v>100</v>
      </c>
      <c r="O2290" s="8">
        <f t="shared" si="352"/>
        <v>50</v>
      </c>
      <c r="P2290" s="8">
        <f t="shared" si="353"/>
        <v>33</v>
      </c>
      <c r="Q2290" s="9">
        <f t="shared" si="354"/>
        <v>56.2</v>
      </c>
      <c r="R2290" s="9">
        <f t="shared" si="355"/>
        <v>50.75</v>
      </c>
      <c r="S2290" s="9">
        <f t="shared" si="356"/>
        <v>46.1</v>
      </c>
      <c r="T2290" s="9">
        <f t="shared" si="357"/>
        <v>52</v>
      </c>
      <c r="U2290" s="8">
        <f t="shared" si="358"/>
        <v>51.016666666666673</v>
      </c>
      <c r="V2290" s="8">
        <f t="shared" si="359"/>
        <v>51.262500000000003</v>
      </c>
    </row>
    <row r="2291" spans="1:22" ht="13.5" x14ac:dyDescent="0.25">
      <c r="A2291" s="3">
        <f>RSI!A2291</f>
        <v>45638</v>
      </c>
      <c r="B2291" s="2">
        <f>RSI!B2291</f>
        <v>7.01</v>
      </c>
      <c r="C2291" s="2">
        <f>RSI!I2291</f>
        <v>35.375529068199583</v>
      </c>
      <c r="D2291" s="2">
        <f>MACD!E2291</f>
        <v>7.9984303579517579E-2</v>
      </c>
      <c r="E2291" s="2">
        <f>MACD!F2291</f>
        <v>0.13497791831769229</v>
      </c>
      <c r="F2291" s="2">
        <f>'Moving Avg'!D2291</f>
        <v>7.01</v>
      </c>
      <c r="G2291" s="2">
        <f>'Moving Avg'!F2291</f>
        <v>7.1240000000000006</v>
      </c>
      <c r="H2291" s="2">
        <f>'Moving Avg'!G2291</f>
        <v>7.1119999999999974</v>
      </c>
      <c r="I2291" s="2">
        <f>'Moving Avg'!H2291</f>
        <v>6.7590500000000029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  <c r="M2291" s="8">
        <f t="shared" si="350"/>
        <v>25</v>
      </c>
      <c r="N2291" s="8">
        <f t="shared" si="351"/>
        <v>100</v>
      </c>
      <c r="O2291" s="8">
        <f t="shared" si="352"/>
        <v>50</v>
      </c>
      <c r="P2291" s="8">
        <f t="shared" si="353"/>
        <v>33</v>
      </c>
      <c r="Q2291" s="9">
        <f t="shared" si="354"/>
        <v>56.2</v>
      </c>
      <c r="R2291" s="9">
        <f t="shared" si="355"/>
        <v>50.75</v>
      </c>
      <c r="S2291" s="9">
        <f t="shared" si="356"/>
        <v>46.1</v>
      </c>
      <c r="T2291" s="9">
        <f t="shared" si="357"/>
        <v>52</v>
      </c>
      <c r="U2291" s="8">
        <f t="shared" si="358"/>
        <v>51.016666666666673</v>
      </c>
      <c r="V2291" s="8">
        <f t="shared" si="359"/>
        <v>51.262500000000003</v>
      </c>
    </row>
    <row r="2292" spans="1:22" ht="13.5" x14ac:dyDescent="0.25">
      <c r="A2292" s="3">
        <f>RSI!A2292</f>
        <v>45639</v>
      </c>
      <c r="B2292" s="2">
        <f>RSI!B2292</f>
        <v>7.01</v>
      </c>
      <c r="C2292" s="2">
        <f>RSI!I2292</f>
        <v>35.375529068199597</v>
      </c>
      <c r="D2292" s="2">
        <f>MACD!E2292</f>
        <v>5.9713785539042163E-2</v>
      </c>
      <c r="E2292" s="2">
        <f>MACD!F2292</f>
        <v>0.11992509176196228</v>
      </c>
      <c r="F2292" s="2">
        <f>'Moving Avg'!D2292</f>
        <v>7.01</v>
      </c>
      <c r="G2292" s="2">
        <f>'Moving Avg'!F2292</f>
        <v>7.0995000000000008</v>
      </c>
      <c r="H2292" s="2">
        <f>'Moving Avg'!G2292</f>
        <v>7.1179999999999959</v>
      </c>
      <c r="I2292" s="2">
        <f>'Moving Avg'!H2292</f>
        <v>6.7568500000000027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  <c r="M2292" s="8">
        <f t="shared" si="350"/>
        <v>25</v>
      </c>
      <c r="N2292" s="8">
        <f t="shared" si="351"/>
        <v>100</v>
      </c>
      <c r="O2292" s="8">
        <f t="shared" si="352"/>
        <v>50</v>
      </c>
      <c r="P2292" s="8">
        <f t="shared" si="353"/>
        <v>33</v>
      </c>
      <c r="Q2292" s="9">
        <f t="shared" si="354"/>
        <v>56.2</v>
      </c>
      <c r="R2292" s="9">
        <f t="shared" si="355"/>
        <v>50.75</v>
      </c>
      <c r="S2292" s="9">
        <f t="shared" si="356"/>
        <v>46.1</v>
      </c>
      <c r="T2292" s="9">
        <f t="shared" si="357"/>
        <v>52</v>
      </c>
      <c r="U2292" s="8">
        <f t="shared" si="358"/>
        <v>51.016666666666673</v>
      </c>
      <c r="V2292" s="8">
        <f t="shared" si="359"/>
        <v>51.262500000000003</v>
      </c>
    </row>
    <row r="2293" spans="1:22" ht="13.5" x14ac:dyDescent="0.25">
      <c r="A2293" s="3">
        <f>RSI!A2293</f>
        <v>45642</v>
      </c>
      <c r="B2293" s="2">
        <f>RSI!B2293</f>
        <v>7.01</v>
      </c>
      <c r="C2293" s="2">
        <f>RSI!I2293</f>
        <v>35.375529068199597</v>
      </c>
      <c r="D2293" s="2">
        <f>MACD!E2293</f>
        <v>4.3151826555319239E-2</v>
      </c>
      <c r="E2293" s="2">
        <f>MACD!F2293</f>
        <v>0.10457043872063368</v>
      </c>
      <c r="F2293" s="2">
        <f>'Moving Avg'!D2293</f>
        <v>7.01</v>
      </c>
      <c r="G2293" s="2">
        <f>'Moving Avg'!F2293</f>
        <v>7.0750000000000011</v>
      </c>
      <c r="H2293" s="2">
        <f>'Moving Avg'!G2293</f>
        <v>7.1239999999999979</v>
      </c>
      <c r="I2293" s="2">
        <f>'Moving Avg'!H2293</f>
        <v>6.7541500000000028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  <c r="M2293" s="8">
        <f t="shared" si="350"/>
        <v>25</v>
      </c>
      <c r="N2293" s="8">
        <f t="shared" si="351"/>
        <v>100</v>
      </c>
      <c r="O2293" s="8">
        <f t="shared" si="352"/>
        <v>50</v>
      </c>
      <c r="P2293" s="8">
        <f t="shared" si="353"/>
        <v>33</v>
      </c>
      <c r="Q2293" s="9">
        <f t="shared" si="354"/>
        <v>56.2</v>
      </c>
      <c r="R2293" s="9">
        <f t="shared" si="355"/>
        <v>50.75</v>
      </c>
      <c r="S2293" s="9">
        <f t="shared" si="356"/>
        <v>46.1</v>
      </c>
      <c r="T2293" s="9">
        <f t="shared" si="357"/>
        <v>52</v>
      </c>
      <c r="U2293" s="8">
        <f t="shared" si="358"/>
        <v>51.016666666666673</v>
      </c>
      <c r="V2293" s="8">
        <f t="shared" si="359"/>
        <v>51.262500000000003</v>
      </c>
    </row>
    <row r="2294" spans="1:22" ht="13.5" x14ac:dyDescent="0.25">
      <c r="A2294" s="3">
        <f>RSI!A2294</f>
        <v>45644</v>
      </c>
      <c r="B2294" s="2">
        <f>RSI!B2294</f>
        <v>7.01</v>
      </c>
      <c r="C2294" s="2">
        <f>RSI!I2294</f>
        <v>35.375529068199597</v>
      </c>
      <c r="D2294" s="2">
        <f>MACD!E2294</f>
        <v>2.6607250980545949E-2</v>
      </c>
      <c r="E2294" s="2">
        <f>MACD!F2294</f>
        <v>8.8977801172616139E-2</v>
      </c>
      <c r="F2294" s="2">
        <f>'Moving Avg'!D2294</f>
        <v>7.01</v>
      </c>
      <c r="G2294" s="2">
        <f>'Moving Avg'!F2294</f>
        <v>7.0505000000000013</v>
      </c>
      <c r="H2294" s="2">
        <f>'Moving Avg'!G2294</f>
        <v>7.1301999999999968</v>
      </c>
      <c r="I2294" s="2">
        <f>'Moving Avg'!H2294</f>
        <v>6.7514500000000028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  <c r="M2294" s="8">
        <f t="shared" si="350"/>
        <v>25</v>
      </c>
      <c r="N2294" s="8">
        <f t="shared" si="351"/>
        <v>100</v>
      </c>
      <c r="O2294" s="8">
        <f t="shared" si="352"/>
        <v>50</v>
      </c>
      <c r="P2294" s="8">
        <f t="shared" si="353"/>
        <v>33</v>
      </c>
      <c r="Q2294" s="9">
        <f t="shared" si="354"/>
        <v>56.2</v>
      </c>
      <c r="R2294" s="9">
        <f t="shared" si="355"/>
        <v>50.75</v>
      </c>
      <c r="S2294" s="9">
        <f t="shared" si="356"/>
        <v>46.1</v>
      </c>
      <c r="T2294" s="9">
        <f t="shared" si="357"/>
        <v>52</v>
      </c>
      <c r="U2294" s="8">
        <f t="shared" si="358"/>
        <v>51.016666666666673</v>
      </c>
      <c r="V2294" s="8">
        <f t="shared" si="359"/>
        <v>51.262500000000003</v>
      </c>
    </row>
    <row r="2295" spans="1:22" ht="13.5" x14ac:dyDescent="0.25">
      <c r="A2295" s="3">
        <f>RSI!A2295</f>
        <v>45645</v>
      </c>
      <c r="B2295" s="2">
        <f>RSI!B2295</f>
        <v>7.01</v>
      </c>
      <c r="C2295" s="2">
        <f>RSI!I2295</f>
        <v>35.375529068199597</v>
      </c>
      <c r="D2295" s="2">
        <f>MACD!E2295</f>
        <v>1.6190762983438134E-2</v>
      </c>
      <c r="E2295" s="2">
        <f>MACD!F2295</f>
        <v>7.4420393534780541E-2</v>
      </c>
      <c r="F2295" s="2">
        <f>'Moving Avg'!D2295</f>
        <v>7.01</v>
      </c>
      <c r="G2295" s="2">
        <f>'Moving Avg'!F2295</f>
        <v>7.0260000000000016</v>
      </c>
      <c r="H2295" s="2">
        <f>'Moving Avg'!G2295</f>
        <v>7.136199999999997</v>
      </c>
      <c r="I2295" s="2">
        <f>'Moving Avg'!H2295</f>
        <v>6.7492500000000026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  <c r="M2295" s="8">
        <f t="shared" si="350"/>
        <v>25</v>
      </c>
      <c r="N2295" s="8">
        <f t="shared" si="351"/>
        <v>100</v>
      </c>
      <c r="O2295" s="8">
        <f t="shared" si="352"/>
        <v>50</v>
      </c>
      <c r="P2295" s="8">
        <f t="shared" si="353"/>
        <v>33</v>
      </c>
      <c r="Q2295" s="9">
        <f t="shared" si="354"/>
        <v>56.2</v>
      </c>
      <c r="R2295" s="9">
        <f t="shared" si="355"/>
        <v>50.75</v>
      </c>
      <c r="S2295" s="9">
        <f t="shared" si="356"/>
        <v>46.1</v>
      </c>
      <c r="T2295" s="9">
        <f t="shared" si="357"/>
        <v>52</v>
      </c>
      <c r="U2295" s="8">
        <f t="shared" si="358"/>
        <v>51.016666666666673</v>
      </c>
      <c r="V2295" s="8">
        <f t="shared" si="359"/>
        <v>51.262500000000003</v>
      </c>
    </row>
    <row r="2296" spans="1:22" ht="13.5" x14ac:dyDescent="0.25">
      <c r="A2296" s="3">
        <f>RSI!A2296</f>
        <v>45646</v>
      </c>
      <c r="B2296" s="2">
        <f>RSI!B2296</f>
        <v>7.32</v>
      </c>
      <c r="C2296" s="2">
        <f>RSI!I2296</f>
        <v>70.459251688906193</v>
      </c>
      <c r="D2296" s="2">
        <f>MACD!E2296</f>
        <v>-1.511777619359389E-2</v>
      </c>
      <c r="E2296" s="2">
        <f>MACD!F2296</f>
        <v>5.6512759589105656E-2</v>
      </c>
      <c r="F2296" s="2">
        <f>'Moving Avg'!D2296</f>
        <v>7.0720000000000001</v>
      </c>
      <c r="G2296" s="2">
        <f>'Moving Avg'!F2296</f>
        <v>7.033500000000001</v>
      </c>
      <c r="H2296" s="2">
        <f>'Moving Avg'!G2296</f>
        <v>7.148399999999997</v>
      </c>
      <c r="I2296" s="2">
        <f>'Moving Avg'!H2296</f>
        <v>6.7486000000000024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  <c r="M2296" s="8">
        <f t="shared" si="350"/>
        <v>0</v>
      </c>
      <c r="N2296" s="8">
        <f t="shared" si="351"/>
        <v>100</v>
      </c>
      <c r="O2296" s="8">
        <f t="shared" si="352"/>
        <v>50</v>
      </c>
      <c r="P2296" s="8">
        <f t="shared" si="353"/>
        <v>83.5</v>
      </c>
      <c r="Q2296" s="9">
        <f t="shared" si="354"/>
        <v>55.024999999999999</v>
      </c>
      <c r="R2296" s="9">
        <f t="shared" si="355"/>
        <v>58.375</v>
      </c>
      <c r="S2296" s="9">
        <f t="shared" si="356"/>
        <v>65.075000000000003</v>
      </c>
      <c r="T2296" s="9">
        <f t="shared" si="357"/>
        <v>58.375</v>
      </c>
      <c r="U2296" s="8">
        <f t="shared" si="358"/>
        <v>59.491666666666674</v>
      </c>
      <c r="V2296" s="8">
        <f t="shared" si="359"/>
        <v>59.212500000000006</v>
      </c>
    </row>
    <row r="2297" spans="1:22" ht="13.5" x14ac:dyDescent="0.25">
      <c r="A2297" s="3">
        <f>RSI!A2297</f>
        <v>45649</v>
      </c>
      <c r="B2297" s="2">
        <f>RSI!B2297</f>
        <v>7.32</v>
      </c>
      <c r="C2297" s="2">
        <f>RSI!I2297</f>
        <v>70.459251688906193</v>
      </c>
      <c r="D2297" s="2">
        <f>MACD!E2297</f>
        <v>-4.3007739637780595E-2</v>
      </c>
      <c r="E2297" s="2">
        <f>MACD!F2297</f>
        <v>3.6608659743728414E-2</v>
      </c>
      <c r="F2297" s="2">
        <f>'Moving Avg'!D2297</f>
        <v>7.1340000000000003</v>
      </c>
      <c r="G2297" s="2">
        <f>'Moving Avg'!F2297</f>
        <v>7.0410000000000013</v>
      </c>
      <c r="H2297" s="2">
        <f>'Moving Avg'!G2297</f>
        <v>7.1605999999999961</v>
      </c>
      <c r="I2297" s="2">
        <f>'Moving Avg'!H2297</f>
        <v>6.7479500000000021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  <c r="M2297" s="8">
        <f t="shared" si="350"/>
        <v>0</v>
      </c>
      <c r="N2297" s="8">
        <f t="shared" si="351"/>
        <v>100</v>
      </c>
      <c r="O2297" s="8">
        <f t="shared" si="352"/>
        <v>50</v>
      </c>
      <c r="P2297" s="8">
        <f t="shared" si="353"/>
        <v>83.5</v>
      </c>
      <c r="Q2297" s="9">
        <f t="shared" si="354"/>
        <v>55.024999999999999</v>
      </c>
      <c r="R2297" s="9">
        <f t="shared" si="355"/>
        <v>58.375</v>
      </c>
      <c r="S2297" s="9">
        <f t="shared" si="356"/>
        <v>65.075000000000003</v>
      </c>
      <c r="T2297" s="9">
        <f t="shared" si="357"/>
        <v>58.375</v>
      </c>
      <c r="U2297" s="8">
        <f t="shared" si="358"/>
        <v>59.491666666666674</v>
      </c>
      <c r="V2297" s="8">
        <f t="shared" si="359"/>
        <v>59.212500000000006</v>
      </c>
    </row>
    <row r="2298" spans="1:22" ht="13.5" x14ac:dyDescent="0.25">
      <c r="A2298" s="3">
        <f>RSI!A2298</f>
        <v>45650</v>
      </c>
      <c r="B2298" s="2">
        <f>RSI!B2298</f>
        <v>7.32</v>
      </c>
      <c r="C2298" s="2">
        <f>RSI!I2298</f>
        <v>70.459251688906193</v>
      </c>
      <c r="D2298" s="2">
        <f>MACD!E2298</f>
        <v>-6.7901497440060687E-2</v>
      </c>
      <c r="E2298" s="2">
        <f>MACD!F2298</f>
        <v>1.5706628306970595E-2</v>
      </c>
      <c r="F2298" s="2">
        <f>'Moving Avg'!D2298</f>
        <v>7.1960000000000006</v>
      </c>
      <c r="G2298" s="2">
        <f>'Moving Avg'!F2298</f>
        <v>7.056</v>
      </c>
      <c r="H2298" s="2">
        <f>'Moving Avg'!G2298</f>
        <v>7.1711999999999954</v>
      </c>
      <c r="I2298" s="2">
        <f>'Moving Avg'!H2298</f>
        <v>6.745650000000003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  <c r="M2298" s="8">
        <f t="shared" si="350"/>
        <v>0</v>
      </c>
      <c r="N2298" s="8">
        <f t="shared" si="351"/>
        <v>100</v>
      </c>
      <c r="O2298" s="8">
        <f t="shared" si="352"/>
        <v>50</v>
      </c>
      <c r="P2298" s="8">
        <f t="shared" si="353"/>
        <v>83.5</v>
      </c>
      <c r="Q2298" s="9">
        <f t="shared" si="354"/>
        <v>55.024999999999999</v>
      </c>
      <c r="R2298" s="9">
        <f t="shared" si="355"/>
        <v>58.375</v>
      </c>
      <c r="S2298" s="9">
        <f t="shared" si="356"/>
        <v>65.075000000000003</v>
      </c>
      <c r="T2298" s="9">
        <f t="shared" si="357"/>
        <v>58.375</v>
      </c>
      <c r="U2298" s="8">
        <f t="shared" si="358"/>
        <v>59.491666666666674</v>
      </c>
      <c r="V2298" s="8">
        <f t="shared" si="359"/>
        <v>59.212500000000006</v>
      </c>
    </row>
    <row r="2299" spans="1:22" ht="13.5" x14ac:dyDescent="0.25">
      <c r="A2299" s="3">
        <f>RSI!A2299</f>
        <v>45651</v>
      </c>
      <c r="B2299" s="2">
        <f>RSI!B2299</f>
        <v>7.32</v>
      </c>
      <c r="C2299" s="2">
        <f>RSI!I2299</f>
        <v>70.459251688906193</v>
      </c>
      <c r="D2299" s="2">
        <f>MACD!E2299</f>
        <v>-9.0164111131988633E-2</v>
      </c>
      <c r="E2299" s="2">
        <f>MACD!F2299</f>
        <v>-5.467519580821251E-3</v>
      </c>
      <c r="F2299" s="2">
        <f>'Moving Avg'!D2299</f>
        <v>7.258</v>
      </c>
      <c r="G2299" s="2">
        <f>'Moving Avg'!F2299</f>
        <v>7.0710000000000006</v>
      </c>
      <c r="H2299" s="2">
        <f>'Moving Avg'!G2299</f>
        <v>7.1817999999999964</v>
      </c>
      <c r="I2299" s="2">
        <f>'Moving Avg'!H2299</f>
        <v>6.7433500000000031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  <c r="M2299" s="8">
        <f t="shared" si="350"/>
        <v>0</v>
      </c>
      <c r="N2299" s="8">
        <f t="shared" si="351"/>
        <v>100</v>
      </c>
      <c r="O2299" s="8">
        <f t="shared" si="352"/>
        <v>50</v>
      </c>
      <c r="P2299" s="8">
        <f t="shared" si="353"/>
        <v>83.5</v>
      </c>
      <c r="Q2299" s="9">
        <f t="shared" si="354"/>
        <v>55.024999999999999</v>
      </c>
      <c r="R2299" s="9">
        <f t="shared" si="355"/>
        <v>58.375</v>
      </c>
      <c r="S2299" s="9">
        <f t="shared" si="356"/>
        <v>65.075000000000003</v>
      </c>
      <c r="T2299" s="9">
        <f t="shared" si="357"/>
        <v>58.375</v>
      </c>
      <c r="U2299" s="8">
        <f t="shared" si="358"/>
        <v>59.491666666666674</v>
      </c>
      <c r="V2299" s="8">
        <f t="shared" si="359"/>
        <v>59.212500000000006</v>
      </c>
    </row>
    <row r="2300" spans="1:22" ht="13.5" x14ac:dyDescent="0.25">
      <c r="A2300" s="3">
        <f>RSI!A2300</f>
        <v>45652</v>
      </c>
      <c r="B2300" s="2">
        <f>RSI!B2300</f>
        <v>7.32</v>
      </c>
      <c r="C2300" s="2">
        <f>RSI!I2300</f>
        <v>70.459251688906193</v>
      </c>
      <c r="D2300" s="2">
        <f>MACD!E2300</f>
        <v>-0.11011158213128169</v>
      </c>
      <c r="E2300" s="2">
        <f>MACD!F2300</f>
        <v>-2.6396332090913341E-2</v>
      </c>
      <c r="F2300" s="2">
        <f>'Moving Avg'!D2300</f>
        <v>7.32</v>
      </c>
      <c r="G2300" s="2">
        <f>'Moving Avg'!F2300</f>
        <v>7.0864999999999991</v>
      </c>
      <c r="H2300" s="2">
        <f>'Moving Avg'!G2300</f>
        <v>7.1923999999999966</v>
      </c>
      <c r="I2300" s="2">
        <f>'Moving Avg'!H2300</f>
        <v>6.7411000000000021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  <c r="M2300" s="8">
        <f t="shared" si="350"/>
        <v>0</v>
      </c>
      <c r="N2300" s="8">
        <f t="shared" si="351"/>
        <v>100</v>
      </c>
      <c r="O2300" s="8">
        <f t="shared" si="352"/>
        <v>50</v>
      </c>
      <c r="P2300" s="8">
        <f t="shared" si="353"/>
        <v>83.5</v>
      </c>
      <c r="Q2300" s="9">
        <f t="shared" si="354"/>
        <v>55.024999999999999</v>
      </c>
      <c r="R2300" s="9">
        <f t="shared" si="355"/>
        <v>58.375</v>
      </c>
      <c r="S2300" s="9">
        <f t="shared" si="356"/>
        <v>65.075000000000003</v>
      </c>
      <c r="T2300" s="9">
        <f t="shared" si="357"/>
        <v>58.375</v>
      </c>
      <c r="U2300" s="8">
        <f t="shared" si="358"/>
        <v>59.491666666666674</v>
      </c>
      <c r="V2300" s="8">
        <f t="shared" si="359"/>
        <v>59.212500000000006</v>
      </c>
    </row>
    <row r="2301" spans="1:22" ht="13.5" x14ac:dyDescent="0.25">
      <c r="A2301" s="3">
        <f>RSI!A2301</f>
        <v>45653</v>
      </c>
      <c r="B2301" s="2">
        <f>RSI!B2301</f>
        <v>7.32</v>
      </c>
      <c r="C2301" s="2">
        <f>RSI!I2301</f>
        <v>70.459251688906193</v>
      </c>
      <c r="D2301" s="2">
        <f>MACD!E2301</f>
        <v>-0.12801787328877623</v>
      </c>
      <c r="E2301" s="2">
        <f>MACD!F2301</f>
        <v>-4.6720640330485924E-2</v>
      </c>
      <c r="F2301" s="2">
        <f>'Moving Avg'!D2301</f>
        <v>7.32</v>
      </c>
      <c r="G2301" s="2">
        <f>'Moving Avg'!F2301</f>
        <v>7.1019999999999985</v>
      </c>
      <c r="H2301" s="2">
        <f>'Moving Avg'!G2301</f>
        <v>7.1969999999999974</v>
      </c>
      <c r="I2301" s="2">
        <f>'Moving Avg'!H2301</f>
        <v>6.7388500000000011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  <c r="M2301" s="8">
        <f t="shared" si="350"/>
        <v>0</v>
      </c>
      <c r="N2301" s="8">
        <f t="shared" si="351"/>
        <v>100</v>
      </c>
      <c r="O2301" s="8">
        <f t="shared" si="352"/>
        <v>50</v>
      </c>
      <c r="P2301" s="8">
        <f t="shared" si="353"/>
        <v>33</v>
      </c>
      <c r="Q2301" s="9">
        <f t="shared" si="354"/>
        <v>47.45</v>
      </c>
      <c r="R2301" s="9">
        <f t="shared" si="355"/>
        <v>45.75</v>
      </c>
      <c r="S2301" s="9">
        <f t="shared" si="356"/>
        <v>42.35</v>
      </c>
      <c r="T2301" s="9">
        <f t="shared" si="357"/>
        <v>45.75</v>
      </c>
      <c r="U2301" s="8">
        <f t="shared" si="358"/>
        <v>45.183333333333337</v>
      </c>
      <c r="V2301" s="8">
        <f t="shared" si="359"/>
        <v>45.325000000000003</v>
      </c>
    </row>
    <row r="2302" spans="1:22" ht="13.5" x14ac:dyDescent="0.25">
      <c r="A2302" s="3">
        <f>RSI!A2302</f>
        <v>45656</v>
      </c>
      <c r="B2302" s="2">
        <f>RSI!B2302</f>
        <v>7</v>
      </c>
      <c r="C2302" s="2">
        <f>RSI!I2302</f>
        <v>37.59453994581775</v>
      </c>
      <c r="D2302" s="2">
        <f>MACD!E2302</f>
        <v>-0.12041718546870683</v>
      </c>
      <c r="E2302" s="2">
        <f>MACD!F2302</f>
        <v>-6.1459949358130109E-2</v>
      </c>
      <c r="F2302" s="2">
        <f>'Moving Avg'!D2302</f>
        <v>7.2560000000000002</v>
      </c>
      <c r="G2302" s="2">
        <f>'Moving Avg'!F2302</f>
        <v>7.1014999999999988</v>
      </c>
      <c r="H2302" s="2">
        <f>'Moving Avg'!G2302</f>
        <v>7.1951999999999963</v>
      </c>
      <c r="I2302" s="2">
        <f>'Moving Avg'!H2302</f>
        <v>6.7350000000000012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  <c r="M2302" s="8">
        <f t="shared" si="350"/>
        <v>25</v>
      </c>
      <c r="N2302" s="8">
        <f t="shared" si="351"/>
        <v>100</v>
      </c>
      <c r="O2302" s="8">
        <f t="shared" si="352"/>
        <v>50</v>
      </c>
      <c r="P2302" s="8">
        <f t="shared" si="353"/>
        <v>16.5</v>
      </c>
      <c r="Q2302" s="9">
        <f t="shared" si="354"/>
        <v>53.725000000000001</v>
      </c>
      <c r="R2302" s="9">
        <f t="shared" si="355"/>
        <v>46.625</v>
      </c>
      <c r="S2302" s="9">
        <f t="shared" si="356"/>
        <v>38.674999999999997</v>
      </c>
      <c r="T2302" s="9">
        <f t="shared" si="357"/>
        <v>47.875</v>
      </c>
      <c r="U2302" s="8">
        <f t="shared" si="358"/>
        <v>46.341666666666661</v>
      </c>
      <c r="V2302" s="8">
        <f t="shared" si="359"/>
        <v>46.724999999999994</v>
      </c>
    </row>
    <row r="2303" spans="1:22" ht="13.5" x14ac:dyDescent="0.25">
      <c r="A2303" s="3">
        <f>RSI!A2303</f>
        <v>45657</v>
      </c>
      <c r="B2303" s="2">
        <f>RSI!B2303</f>
        <v>6.99</v>
      </c>
      <c r="C2303" s="2">
        <f>RSI!I2303</f>
        <v>37.013525462115297</v>
      </c>
      <c r="D2303" s="2">
        <f>MACD!E2303</f>
        <v>-0.11223525415134716</v>
      </c>
      <c r="E2303" s="2">
        <f>MACD!F2303</f>
        <v>-7.1615010316773531E-2</v>
      </c>
      <c r="F2303" s="2">
        <f>'Moving Avg'!D2303</f>
        <v>7.19</v>
      </c>
      <c r="G2303" s="2">
        <f>'Moving Avg'!F2303</f>
        <v>7.1004999999999985</v>
      </c>
      <c r="H2303" s="2">
        <f>'Moving Avg'!G2303</f>
        <v>7.1931999999999974</v>
      </c>
      <c r="I2303" s="2">
        <f>'Moving Avg'!H2303</f>
        <v>6.7311000000000014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  <c r="M2303" s="8">
        <f t="shared" si="350"/>
        <v>25</v>
      </c>
      <c r="N2303" s="8">
        <f t="shared" si="351"/>
        <v>100</v>
      </c>
      <c r="O2303" s="8">
        <f t="shared" si="352"/>
        <v>50</v>
      </c>
      <c r="P2303" s="8">
        <f t="shared" si="353"/>
        <v>16.5</v>
      </c>
      <c r="Q2303" s="9">
        <f t="shared" si="354"/>
        <v>53.725000000000001</v>
      </c>
      <c r="R2303" s="9">
        <f t="shared" si="355"/>
        <v>46.625</v>
      </c>
      <c r="S2303" s="9">
        <f t="shared" si="356"/>
        <v>38.674999999999997</v>
      </c>
      <c r="T2303" s="9">
        <f t="shared" si="357"/>
        <v>47.875</v>
      </c>
      <c r="U2303" s="8">
        <f t="shared" si="358"/>
        <v>46.341666666666661</v>
      </c>
      <c r="V2303" s="8">
        <f t="shared" si="359"/>
        <v>46.724999999999994</v>
      </c>
    </row>
    <row r="2304" spans="1:22" ht="13.5" x14ac:dyDescent="0.25">
      <c r="A2304" s="3">
        <f>RSI!A2304</f>
        <v>45659</v>
      </c>
      <c r="B2304" s="2">
        <f>RSI!B2304</f>
        <v>7</v>
      </c>
      <c r="C2304" s="2">
        <f>RSI!I2304</f>
        <v>38.044684004384244</v>
      </c>
      <c r="D2304" s="2">
        <f>MACD!E2304</f>
        <v>-0.10505869537960955</v>
      </c>
      <c r="E2304" s="2">
        <f>MACD!F2304</f>
        <v>-7.8303747329340728E-2</v>
      </c>
      <c r="F2304" s="2">
        <f>'Moving Avg'!D2304</f>
        <v>7.1260000000000003</v>
      </c>
      <c r="G2304" s="2">
        <f>'Moving Avg'!F2304</f>
        <v>7.1009999999999991</v>
      </c>
      <c r="H2304" s="2">
        <f>'Moving Avg'!G2304</f>
        <v>7.1913999999999962</v>
      </c>
      <c r="I2304" s="2">
        <f>'Moving Avg'!H2304</f>
        <v>6.7272500000000015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  <c r="M2304" s="8">
        <f t="shared" si="350"/>
        <v>25</v>
      </c>
      <c r="N2304" s="8">
        <f t="shared" si="351"/>
        <v>100</v>
      </c>
      <c r="O2304" s="8">
        <f t="shared" si="352"/>
        <v>50</v>
      </c>
      <c r="P2304" s="8">
        <f t="shared" si="353"/>
        <v>16.5</v>
      </c>
      <c r="Q2304" s="9">
        <f t="shared" si="354"/>
        <v>53.725000000000001</v>
      </c>
      <c r="R2304" s="9">
        <f t="shared" si="355"/>
        <v>46.625</v>
      </c>
      <c r="S2304" s="9">
        <f t="shared" si="356"/>
        <v>38.674999999999997</v>
      </c>
      <c r="T2304" s="9">
        <f t="shared" si="357"/>
        <v>47.875</v>
      </c>
      <c r="U2304" s="8">
        <f t="shared" si="358"/>
        <v>46.341666666666661</v>
      </c>
      <c r="V2304" s="8">
        <f t="shared" si="359"/>
        <v>46.724999999999994</v>
      </c>
    </row>
    <row r="2305" spans="1:22" ht="13.5" x14ac:dyDescent="0.25">
      <c r="A2305" s="3">
        <f>RSI!A2305</f>
        <v>45660</v>
      </c>
      <c r="B2305" s="2">
        <f>RSI!B2305</f>
        <v>7</v>
      </c>
      <c r="C2305" s="2">
        <f>RSI!I2305</f>
        <v>38.044684004384244</v>
      </c>
      <c r="D2305" s="2">
        <f>MACD!E2305</f>
        <v>-9.812482516950638E-2</v>
      </c>
      <c r="E2305" s="2">
        <f>MACD!F2305</f>
        <v>-8.226796289737387E-2</v>
      </c>
      <c r="F2305" s="2">
        <f>'Moving Avg'!D2305</f>
        <v>7.0620000000000003</v>
      </c>
      <c r="G2305" s="2">
        <f>'Moving Avg'!F2305</f>
        <v>7.1004999999999985</v>
      </c>
      <c r="H2305" s="2">
        <f>'Moving Avg'!G2305</f>
        <v>7.1833999999999971</v>
      </c>
      <c r="I2305" s="2">
        <f>'Moving Avg'!H2305</f>
        <v>6.7234000000000016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  <c r="M2305" s="8">
        <f t="shared" si="350"/>
        <v>25</v>
      </c>
      <c r="N2305" s="8">
        <f t="shared" si="351"/>
        <v>45</v>
      </c>
      <c r="O2305" s="8">
        <f t="shared" si="352"/>
        <v>50</v>
      </c>
      <c r="P2305" s="8">
        <f t="shared" si="353"/>
        <v>16.5</v>
      </c>
      <c r="Q2305" s="9">
        <f t="shared" si="354"/>
        <v>34.475000000000001</v>
      </c>
      <c r="R2305" s="9">
        <f t="shared" si="355"/>
        <v>35.625</v>
      </c>
      <c r="S2305" s="9">
        <f t="shared" si="356"/>
        <v>30.425000000000001</v>
      </c>
      <c r="T2305" s="9">
        <f t="shared" si="357"/>
        <v>34.125</v>
      </c>
      <c r="U2305" s="8">
        <f t="shared" si="358"/>
        <v>33.508333333333333</v>
      </c>
      <c r="V2305" s="8">
        <f t="shared" si="359"/>
        <v>33.662499999999994</v>
      </c>
    </row>
    <row r="2306" spans="1:22" ht="13.5" x14ac:dyDescent="0.25">
      <c r="A2306" s="3">
        <f>RSI!A2306</f>
        <v>45663</v>
      </c>
      <c r="B2306" s="2">
        <f>RSI!B2306</f>
        <v>7</v>
      </c>
      <c r="C2306" s="2">
        <f>RSI!I2306</f>
        <v>38.044684004384244</v>
      </c>
      <c r="D2306" s="2">
        <f>MACD!E2306</f>
        <v>-4.376780634199573E-2</v>
      </c>
      <c r="E2306" s="2">
        <f>MACD!F2306</f>
        <v>-7.4567931586298236E-2</v>
      </c>
      <c r="F2306" s="2">
        <f>'Moving Avg'!D2306</f>
        <v>6.9980000000000002</v>
      </c>
      <c r="G2306" s="2">
        <f>'Moving Avg'!F2306</f>
        <v>7.099999999999997</v>
      </c>
      <c r="H2306" s="2">
        <f>'Moving Avg'!G2306</f>
        <v>7.1753999999999971</v>
      </c>
      <c r="I2306" s="2">
        <f>'Moving Avg'!H2306</f>
        <v>6.7195500000000017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16.5</v>
      </c>
      <c r="Q2306" s="9">
        <f t="shared" si="354"/>
        <v>18.725000000000001</v>
      </c>
      <c r="R2306" s="9">
        <f t="shared" si="355"/>
        <v>26.625</v>
      </c>
      <c r="S2306" s="9">
        <f t="shared" si="356"/>
        <v>23.675000000000001</v>
      </c>
      <c r="T2306" s="9">
        <f t="shared" si="357"/>
        <v>22.875</v>
      </c>
      <c r="U2306" s="8">
        <f t="shared" si="358"/>
        <v>23.008333333333336</v>
      </c>
      <c r="V2306" s="8">
        <f t="shared" si="359"/>
        <v>22.975000000000001</v>
      </c>
    </row>
    <row r="2307" spans="1:22" ht="13.5" x14ac:dyDescent="0.25">
      <c r="A2307" s="3">
        <f>RSI!A2307</f>
        <v>45664</v>
      </c>
      <c r="B2307" s="2">
        <f>RSI!B2307</f>
        <v>7.01</v>
      </c>
      <c r="C2307" s="2">
        <f>RSI!I2307</f>
        <v>39.28610836775681</v>
      </c>
      <c r="D2307" s="2">
        <f>MACD!E2307</f>
        <v>2.2243628971301277E-3</v>
      </c>
      <c r="E2307" s="2">
        <f>MACD!F2307</f>
        <v>-5.9209472689612568E-2</v>
      </c>
      <c r="F2307" s="2">
        <f>'Moving Avg'!D2307</f>
        <v>7</v>
      </c>
      <c r="G2307" s="2">
        <f>'Moving Avg'!F2307</f>
        <v>7.099999999999997</v>
      </c>
      <c r="H2307" s="2">
        <f>'Moving Avg'!G2307</f>
        <v>7.1675999999999966</v>
      </c>
      <c r="I2307" s="2">
        <f>'Moving Avg'!H2307</f>
        <v>6.7157500000000017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  <c r="M2307" s="8">
        <f t="shared" si="360"/>
        <v>25</v>
      </c>
      <c r="N2307" s="8">
        <f t="shared" si="361"/>
        <v>0</v>
      </c>
      <c r="O2307" s="8">
        <f t="shared" si="362"/>
        <v>50</v>
      </c>
      <c r="P2307" s="8">
        <f t="shared" si="363"/>
        <v>83.5</v>
      </c>
      <c r="Q2307" s="9">
        <f t="shared" ref="Q2307:Q2370" si="364">0.35*M2307+N2307*0.35+O2307*0.15+P2307*0.15</f>
        <v>28.774999999999999</v>
      </c>
      <c r="R2307" s="9">
        <f t="shared" ref="R2307:R2370" si="365">M2307*0.2+N2307*0.2+O2307*0.35+P2307*0.25</f>
        <v>43.375</v>
      </c>
      <c r="S2307" s="9">
        <f t="shared" ref="S2307:S2370" si="366">M2307*0.15+N2307*0.15+O2307*0.25+P2307*0.45</f>
        <v>53.825000000000003</v>
      </c>
      <c r="T2307" s="9">
        <f t="shared" ref="T2307:T2370" si="367">0.25*SUM(M2307:P2307)</f>
        <v>39.625</v>
      </c>
      <c r="U2307" s="8">
        <f t="shared" ref="U2307:U2370" si="368">SUM(Q2307:S2307)/3</f>
        <v>41.991666666666667</v>
      </c>
      <c r="V2307" s="8">
        <f t="shared" ref="V2307:V2370" si="369">SUM(Q2307:T2307)/4</f>
        <v>41.400000000000006</v>
      </c>
    </row>
    <row r="2308" spans="1:22" ht="13.5" x14ac:dyDescent="0.25">
      <c r="A2308" s="3">
        <f>RSI!A2308</f>
        <v>45665</v>
      </c>
      <c r="B2308" s="2">
        <f>RSI!B2308</f>
        <v>7.01</v>
      </c>
      <c r="C2308" s="2">
        <f>RSI!I2308</f>
        <v>39.28610836775681</v>
      </c>
      <c r="D2308" s="2">
        <f>MACD!E2308</f>
        <v>4.176552839334402E-2</v>
      </c>
      <c r="E2308" s="2">
        <f>MACD!F2308</f>
        <v>-3.9014472473021256E-2</v>
      </c>
      <c r="F2308" s="2">
        <f>'Moving Avg'!D2308</f>
        <v>7.0039999999999996</v>
      </c>
      <c r="G2308" s="2">
        <f>'Moving Avg'!F2308</f>
        <v>7.0999999999999988</v>
      </c>
      <c r="H2308" s="2">
        <f>'Moving Avg'!G2308</f>
        <v>7.1663999999999968</v>
      </c>
      <c r="I2308" s="2">
        <f>'Moving Avg'!H2308</f>
        <v>6.7119500000000007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  <c r="M2308" s="8">
        <f t="shared" si="360"/>
        <v>25</v>
      </c>
      <c r="N2308" s="8">
        <f t="shared" si="361"/>
        <v>0</v>
      </c>
      <c r="O2308" s="8">
        <f t="shared" si="362"/>
        <v>50</v>
      </c>
      <c r="P2308" s="8">
        <f t="shared" si="363"/>
        <v>83.5</v>
      </c>
      <c r="Q2308" s="9">
        <f t="shared" si="364"/>
        <v>28.774999999999999</v>
      </c>
      <c r="R2308" s="9">
        <f t="shared" si="365"/>
        <v>43.375</v>
      </c>
      <c r="S2308" s="9">
        <f t="shared" si="366"/>
        <v>53.825000000000003</v>
      </c>
      <c r="T2308" s="9">
        <f t="shared" si="367"/>
        <v>39.625</v>
      </c>
      <c r="U2308" s="8">
        <f t="shared" si="368"/>
        <v>41.991666666666667</v>
      </c>
      <c r="V2308" s="8">
        <f t="shared" si="369"/>
        <v>41.400000000000006</v>
      </c>
    </row>
    <row r="2309" spans="1:22" ht="13.5" x14ac:dyDescent="0.25">
      <c r="A2309" s="3">
        <f>RSI!A2309</f>
        <v>45666</v>
      </c>
      <c r="B2309" s="2">
        <f>RSI!B2309</f>
        <v>7.01</v>
      </c>
      <c r="C2309" s="2">
        <f>RSI!I2309</f>
        <v>39.28610836775681</v>
      </c>
      <c r="D2309" s="2">
        <f>MACD!E2309</f>
        <v>7.5801877105268645E-2</v>
      </c>
      <c r="E2309" s="2">
        <f>MACD!F2309</f>
        <v>-1.6051202557363274E-2</v>
      </c>
      <c r="F2309" s="2">
        <f>'Moving Avg'!D2309</f>
        <v>7.0059999999999985</v>
      </c>
      <c r="G2309" s="2">
        <f>'Moving Avg'!F2309</f>
        <v>7.0999999999999988</v>
      </c>
      <c r="H2309" s="2">
        <f>'Moving Avg'!G2309</f>
        <v>7.1651999999999978</v>
      </c>
      <c r="I2309" s="2">
        <f>'Moving Avg'!H2309</f>
        <v>6.7081499999999998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  <c r="M2309" s="8">
        <f t="shared" si="360"/>
        <v>25</v>
      </c>
      <c r="N2309" s="8">
        <f t="shared" si="361"/>
        <v>0</v>
      </c>
      <c r="O2309" s="8">
        <f t="shared" si="362"/>
        <v>50</v>
      </c>
      <c r="P2309" s="8">
        <f t="shared" si="363"/>
        <v>83.5</v>
      </c>
      <c r="Q2309" s="9">
        <f t="shared" si="364"/>
        <v>28.774999999999999</v>
      </c>
      <c r="R2309" s="9">
        <f t="shared" si="365"/>
        <v>43.375</v>
      </c>
      <c r="S2309" s="9">
        <f t="shared" si="366"/>
        <v>53.825000000000003</v>
      </c>
      <c r="T2309" s="9">
        <f t="shared" si="367"/>
        <v>39.625</v>
      </c>
      <c r="U2309" s="8">
        <f t="shared" si="368"/>
        <v>41.991666666666667</v>
      </c>
      <c r="V2309" s="8">
        <f t="shared" si="369"/>
        <v>41.400000000000006</v>
      </c>
    </row>
    <row r="2310" spans="1:22" ht="13.5" x14ac:dyDescent="0.25">
      <c r="A2310" s="3">
        <f>RSI!A2310</f>
        <v>45667</v>
      </c>
      <c r="B2310" s="2">
        <f>RSI!B2310</f>
        <v>7.01</v>
      </c>
      <c r="C2310" s="2">
        <f>RSI!I2310</f>
        <v>39.28610836775681</v>
      </c>
      <c r="D2310" s="2">
        <f>MACD!E2310</f>
        <v>0.10513745655643181</v>
      </c>
      <c r="E2310" s="2">
        <f>MACD!F2310</f>
        <v>8.1865292653957433E-3</v>
      </c>
      <c r="F2310" s="2">
        <f>'Moving Avg'!D2310</f>
        <v>7.008</v>
      </c>
      <c r="G2310" s="2">
        <f>'Moving Avg'!F2310</f>
        <v>7.1</v>
      </c>
      <c r="H2310" s="2">
        <f>'Moving Avg'!G2310</f>
        <v>7.1639999999999961</v>
      </c>
      <c r="I2310" s="2">
        <f>'Moving Avg'!H2310</f>
        <v>6.7026499999999984</v>
      </c>
      <c r="J2310" s="6" t="str">
        <f>OBV!F2310</f>
        <v>BULLISH</v>
      </c>
      <c r="K2310" s="6" t="str">
        <f>OBV!G2310</f>
        <v>NEUTRAL</v>
      </c>
      <c r="L2310" s="6" t="str">
        <f>OBV!H2310</f>
        <v>CONFIRMED BULLISH</v>
      </c>
      <c r="M2310" s="8">
        <f t="shared" si="360"/>
        <v>25</v>
      </c>
      <c r="N2310" s="8">
        <f t="shared" si="361"/>
        <v>0</v>
      </c>
      <c r="O2310" s="8">
        <f t="shared" si="362"/>
        <v>50</v>
      </c>
      <c r="P2310" s="8">
        <f t="shared" si="363"/>
        <v>83.5</v>
      </c>
      <c r="Q2310" s="9">
        <f t="shared" si="364"/>
        <v>28.774999999999999</v>
      </c>
      <c r="R2310" s="9">
        <f t="shared" si="365"/>
        <v>43.375</v>
      </c>
      <c r="S2310" s="9">
        <f t="shared" si="366"/>
        <v>53.825000000000003</v>
      </c>
      <c r="T2310" s="9">
        <f t="shared" si="367"/>
        <v>39.625</v>
      </c>
      <c r="U2310" s="8">
        <f t="shared" si="368"/>
        <v>41.991666666666667</v>
      </c>
      <c r="V2310" s="8">
        <f t="shared" si="369"/>
        <v>41.400000000000006</v>
      </c>
    </row>
    <row r="2311" spans="1:22" ht="13.5" x14ac:dyDescent="0.25">
      <c r="A2311" s="3">
        <f>RSI!A2311</f>
        <v>45670</v>
      </c>
      <c r="B2311" s="2">
        <f>RSI!B2311</f>
        <v>7</v>
      </c>
      <c r="C2311" s="2">
        <f>RSI!I2311</f>
        <v>38.25508249371881</v>
      </c>
      <c r="D2311" s="2">
        <f>MACD!E2311</f>
        <v>0.13119652927108838</v>
      </c>
      <c r="E2311" s="2">
        <f>MACD!F2311</f>
        <v>3.2788529266534271E-2</v>
      </c>
      <c r="F2311" s="2">
        <f>'Moving Avg'!D2311</f>
        <v>7.008</v>
      </c>
      <c r="G2311" s="2">
        <f>'Moving Avg'!F2311</f>
        <v>7.0995000000000008</v>
      </c>
      <c r="H2311" s="2">
        <f>'Moving Avg'!G2311</f>
        <v>7.1625999999999967</v>
      </c>
      <c r="I2311" s="2">
        <f>'Moving Avg'!H2311</f>
        <v>6.6970999999999981</v>
      </c>
      <c r="J2311" s="6" t="str">
        <f>OBV!F2311</f>
        <v>BULLISH</v>
      </c>
      <c r="K2311" s="6" t="str">
        <f>OBV!G2311</f>
        <v>NEUTRAL</v>
      </c>
      <c r="L2311" s="6" t="str">
        <f>OBV!H2311</f>
        <v>NEUTRAL</v>
      </c>
      <c r="M2311" s="8">
        <f t="shared" si="360"/>
        <v>25</v>
      </c>
      <c r="N2311" s="8">
        <f t="shared" si="361"/>
        <v>0</v>
      </c>
      <c r="O2311" s="8">
        <f t="shared" si="362"/>
        <v>50</v>
      </c>
      <c r="P2311" s="8">
        <f t="shared" si="363"/>
        <v>49.5</v>
      </c>
      <c r="Q2311" s="9">
        <f t="shared" si="364"/>
        <v>23.675000000000001</v>
      </c>
      <c r="R2311" s="9">
        <f t="shared" si="365"/>
        <v>34.875</v>
      </c>
      <c r="S2311" s="9">
        <f t="shared" si="366"/>
        <v>38.525000000000006</v>
      </c>
      <c r="T2311" s="9">
        <f t="shared" si="367"/>
        <v>31.125</v>
      </c>
      <c r="U2311" s="8">
        <f t="shared" si="368"/>
        <v>32.358333333333334</v>
      </c>
      <c r="V2311" s="8">
        <f t="shared" si="369"/>
        <v>32.049999999999997</v>
      </c>
    </row>
    <row r="2312" spans="1:22" ht="13.5" x14ac:dyDescent="0.25">
      <c r="A2312" s="3">
        <f>RSI!A2312</f>
        <v>45671</v>
      </c>
      <c r="B2312" s="2">
        <f>RSI!B2312</f>
        <v>7.3</v>
      </c>
      <c r="C2312" s="2">
        <f>RSI!I2312</f>
        <v>66.586152534120217</v>
      </c>
      <c r="D2312" s="2">
        <f>MACD!E2312</f>
        <v>8.2311796733897324E-2</v>
      </c>
      <c r="E2312" s="2">
        <f>MACD!F2312</f>
        <v>4.2693182760006887E-2</v>
      </c>
      <c r="F2312" s="2">
        <f>'Moving Avg'!D2312</f>
        <v>7.0659999999999998</v>
      </c>
      <c r="G2312" s="2">
        <f>'Moving Avg'!F2312</f>
        <v>7.1140000000000017</v>
      </c>
      <c r="H2312" s="2">
        <f>'Moving Avg'!G2312</f>
        <v>7.168199999999997</v>
      </c>
      <c r="I2312" s="2">
        <f>'Moving Avg'!H2312</f>
        <v>6.6930499999999986</v>
      </c>
      <c r="J2312" s="6" t="str">
        <f>OBV!F2312</f>
        <v>BULLISH</v>
      </c>
      <c r="K2312" s="6" t="str">
        <f>OBV!G2312</f>
        <v>NEUTRAL</v>
      </c>
      <c r="L2312" s="6" t="str">
        <f>OBV!H2312</f>
        <v>CONFIRMED BULLISH</v>
      </c>
      <c r="M2312" s="8">
        <f t="shared" si="360"/>
        <v>25</v>
      </c>
      <c r="N2312" s="8">
        <f t="shared" si="361"/>
        <v>0</v>
      </c>
      <c r="O2312" s="8">
        <f t="shared" si="362"/>
        <v>50</v>
      </c>
      <c r="P2312" s="8">
        <f t="shared" si="363"/>
        <v>83.5</v>
      </c>
      <c r="Q2312" s="9">
        <f t="shared" si="364"/>
        <v>28.774999999999999</v>
      </c>
      <c r="R2312" s="9">
        <f t="shared" si="365"/>
        <v>43.375</v>
      </c>
      <c r="S2312" s="9">
        <f t="shared" si="366"/>
        <v>53.825000000000003</v>
      </c>
      <c r="T2312" s="9">
        <f t="shared" si="367"/>
        <v>39.625</v>
      </c>
      <c r="U2312" s="8">
        <f t="shared" si="368"/>
        <v>41.991666666666667</v>
      </c>
      <c r="V2312" s="8">
        <f t="shared" si="369"/>
        <v>41.400000000000006</v>
      </c>
    </row>
    <row r="2313" spans="1:22" ht="13.5" x14ac:dyDescent="0.25">
      <c r="A2313" s="3">
        <f>RSI!A2313</f>
        <v>45672</v>
      </c>
      <c r="B2313" s="2">
        <f>RSI!B2313</f>
        <v>7.55</v>
      </c>
      <c r="C2313" s="2">
        <f>RSI!I2313</f>
        <v>76.332113669559845</v>
      </c>
      <c r="D2313" s="2">
        <f>MACD!E2313</f>
        <v>1.959798295992865E-2</v>
      </c>
      <c r="E2313" s="2">
        <f>MACD!F2313</f>
        <v>3.8074142799991238E-2</v>
      </c>
      <c r="F2313" s="2">
        <f>'Moving Avg'!D2313</f>
        <v>7.1739999999999995</v>
      </c>
      <c r="G2313" s="2">
        <f>'Moving Avg'!F2313</f>
        <v>7.1410000000000009</v>
      </c>
      <c r="H2313" s="2">
        <f>'Moving Avg'!G2313</f>
        <v>7.1775999999999973</v>
      </c>
      <c r="I2313" s="2">
        <f>'Moving Avg'!H2313</f>
        <v>6.6902499999999971</v>
      </c>
      <c r="J2313" s="6" t="str">
        <f>OBV!F2313</f>
        <v>BULLISH</v>
      </c>
      <c r="K2313" s="6" t="str">
        <f>OBV!G2313</f>
        <v>NEUTRAL</v>
      </c>
      <c r="L2313" s="6" t="str">
        <f>OBV!H2313</f>
        <v>CONFIRMED BULLISH</v>
      </c>
      <c r="M2313" s="8">
        <f t="shared" si="360"/>
        <v>0</v>
      </c>
      <c r="N2313" s="8">
        <f t="shared" si="361"/>
        <v>45</v>
      </c>
      <c r="O2313" s="8">
        <f t="shared" si="362"/>
        <v>50</v>
      </c>
      <c r="P2313" s="8">
        <f t="shared" si="363"/>
        <v>83.5</v>
      </c>
      <c r="Q2313" s="9">
        <f t="shared" si="364"/>
        <v>35.774999999999999</v>
      </c>
      <c r="R2313" s="9">
        <f t="shared" si="365"/>
        <v>47.375</v>
      </c>
      <c r="S2313" s="9">
        <f t="shared" si="366"/>
        <v>56.825000000000003</v>
      </c>
      <c r="T2313" s="9">
        <f t="shared" si="367"/>
        <v>44.625</v>
      </c>
      <c r="U2313" s="8">
        <f t="shared" si="368"/>
        <v>46.658333333333339</v>
      </c>
      <c r="V2313" s="8">
        <f t="shared" si="369"/>
        <v>46.150000000000006</v>
      </c>
    </row>
    <row r="2314" spans="1:22" ht="13.5" x14ac:dyDescent="0.25">
      <c r="A2314" s="3">
        <f>RSI!A2314</f>
        <v>45673</v>
      </c>
      <c r="B2314" s="2">
        <f>RSI!B2314</f>
        <v>7.55</v>
      </c>
      <c r="C2314" s="2">
        <f>RSI!I2314</f>
        <v>76.332113669559845</v>
      </c>
      <c r="D2314" s="2">
        <f>MACD!E2314</f>
        <v>-3.4603415101840618E-2</v>
      </c>
      <c r="E2314" s="2">
        <f>MACD!F2314</f>
        <v>2.3538631219624868E-2</v>
      </c>
      <c r="F2314" s="2">
        <f>'Moving Avg'!D2314</f>
        <v>7.2819999999999991</v>
      </c>
      <c r="G2314" s="2">
        <f>'Moving Avg'!F2314</f>
        <v>7.1680000000000019</v>
      </c>
      <c r="H2314" s="2">
        <f>'Moving Avg'!G2314</f>
        <v>7.1807999999999979</v>
      </c>
      <c r="I2314" s="2">
        <f>'Moving Avg'!H2314</f>
        <v>6.6874499999999966</v>
      </c>
      <c r="J2314" s="6" t="str">
        <f>OBV!F2314</f>
        <v>BULLISH</v>
      </c>
      <c r="K2314" s="6" t="str">
        <f>OBV!G2314</f>
        <v>NEUTRAL</v>
      </c>
      <c r="L2314" s="6" t="str">
        <f>OBV!H2314</f>
        <v>CONFIRMED BULLISH</v>
      </c>
      <c r="M2314" s="8">
        <f t="shared" si="360"/>
        <v>0</v>
      </c>
      <c r="N2314" s="8">
        <f t="shared" si="361"/>
        <v>100</v>
      </c>
      <c r="O2314" s="8">
        <f t="shared" si="362"/>
        <v>50</v>
      </c>
      <c r="P2314" s="8">
        <f t="shared" si="363"/>
        <v>83.5</v>
      </c>
      <c r="Q2314" s="9">
        <f t="shared" si="364"/>
        <v>55.024999999999999</v>
      </c>
      <c r="R2314" s="9">
        <f t="shared" si="365"/>
        <v>58.375</v>
      </c>
      <c r="S2314" s="9">
        <f t="shared" si="366"/>
        <v>65.075000000000003</v>
      </c>
      <c r="T2314" s="9">
        <f t="shared" si="367"/>
        <v>58.375</v>
      </c>
      <c r="U2314" s="8">
        <f t="shared" si="368"/>
        <v>59.491666666666674</v>
      </c>
      <c r="V2314" s="8">
        <f t="shared" si="369"/>
        <v>59.212500000000006</v>
      </c>
    </row>
    <row r="2315" spans="1:22" ht="13.5" x14ac:dyDescent="0.25">
      <c r="A2315" s="3">
        <f>RSI!A2315</f>
        <v>45674</v>
      </c>
      <c r="B2315" s="2">
        <f>RSI!B2315</f>
        <v>7.55</v>
      </c>
      <c r="C2315" s="2">
        <f>RSI!I2315</f>
        <v>76.332113669559845</v>
      </c>
      <c r="D2315" s="2">
        <f>MACD!E2315</f>
        <v>-8.2942363268733388E-2</v>
      </c>
      <c r="E2315" s="2">
        <f>MACD!F2315</f>
        <v>2.2424323219532166E-3</v>
      </c>
      <c r="F2315" s="2">
        <f>'Moving Avg'!D2315</f>
        <v>7.3900000000000006</v>
      </c>
      <c r="G2315" s="2">
        <f>'Moving Avg'!F2315</f>
        <v>7.1950000000000021</v>
      </c>
      <c r="H2315" s="2">
        <f>'Moving Avg'!G2315</f>
        <v>7.1839999999999984</v>
      </c>
      <c r="I2315" s="2">
        <f>'Moving Avg'!H2315</f>
        <v>6.6864499999999962</v>
      </c>
      <c r="J2315" s="6" t="str">
        <f>OBV!F2315</f>
        <v>BULLISH</v>
      </c>
      <c r="K2315" s="6" t="str">
        <f>OBV!G2315</f>
        <v>NEUTRAL</v>
      </c>
      <c r="L2315" s="6" t="str">
        <f>OBV!H2315</f>
        <v>CONFIRMED BULLISH</v>
      </c>
      <c r="M2315" s="8">
        <f t="shared" si="360"/>
        <v>0</v>
      </c>
      <c r="N2315" s="8">
        <f t="shared" si="361"/>
        <v>100</v>
      </c>
      <c r="O2315" s="8">
        <f t="shared" si="362"/>
        <v>50</v>
      </c>
      <c r="P2315" s="8">
        <f t="shared" si="363"/>
        <v>83.5</v>
      </c>
      <c r="Q2315" s="9">
        <f t="shared" si="364"/>
        <v>55.024999999999999</v>
      </c>
      <c r="R2315" s="9">
        <f t="shared" si="365"/>
        <v>58.375</v>
      </c>
      <c r="S2315" s="9">
        <f t="shared" si="366"/>
        <v>65.075000000000003</v>
      </c>
      <c r="T2315" s="9">
        <f t="shared" si="367"/>
        <v>58.375</v>
      </c>
      <c r="U2315" s="8">
        <f t="shared" si="368"/>
        <v>59.491666666666674</v>
      </c>
      <c r="V2315" s="8">
        <f t="shared" si="369"/>
        <v>59.212500000000006</v>
      </c>
    </row>
    <row r="2316" spans="1:22" ht="13.5" x14ac:dyDescent="0.25">
      <c r="A2316" s="3">
        <f>RSI!A2316</f>
        <v>45677</v>
      </c>
      <c r="B2316" s="2">
        <f>RSI!B2316</f>
        <v>7.55</v>
      </c>
      <c r="C2316" s="2">
        <f>RSI!I2316</f>
        <v>76.33211366955986</v>
      </c>
      <c r="D2316" s="2">
        <f>MACD!E2316</f>
        <v>-0.12613735270696846</v>
      </c>
      <c r="E2316" s="2">
        <f>MACD!F2316</f>
        <v>-2.3433524683831121E-2</v>
      </c>
      <c r="F2316" s="2">
        <f>'Moving Avg'!D2316</f>
        <v>7.5</v>
      </c>
      <c r="G2316" s="2">
        <f>'Moving Avg'!F2316</f>
        <v>7.2065000000000028</v>
      </c>
      <c r="H2316" s="2">
        <f>'Moving Avg'!G2316</f>
        <v>7.187199999999998</v>
      </c>
      <c r="I2316" s="2">
        <f>'Moving Avg'!H2316</f>
        <v>6.6854499999999959</v>
      </c>
      <c r="J2316" s="6" t="str">
        <f>OBV!F2316</f>
        <v>BULLISH</v>
      </c>
      <c r="K2316" s="6" t="str">
        <f>OBV!G2316</f>
        <v>NEUTRAL</v>
      </c>
      <c r="L2316" s="6" t="str">
        <f>OBV!H2316</f>
        <v>CONFIRMED BULLISH</v>
      </c>
      <c r="M2316" s="8">
        <f t="shared" si="360"/>
        <v>0</v>
      </c>
      <c r="N2316" s="8">
        <f t="shared" si="361"/>
        <v>100</v>
      </c>
      <c r="O2316" s="8">
        <f t="shared" si="362"/>
        <v>50</v>
      </c>
      <c r="P2316" s="8">
        <f t="shared" si="363"/>
        <v>83.5</v>
      </c>
      <c r="Q2316" s="9">
        <f t="shared" si="364"/>
        <v>55.024999999999999</v>
      </c>
      <c r="R2316" s="9">
        <f t="shared" si="365"/>
        <v>58.375</v>
      </c>
      <c r="S2316" s="9">
        <f t="shared" si="366"/>
        <v>65.075000000000003</v>
      </c>
      <c r="T2316" s="9">
        <f t="shared" si="367"/>
        <v>58.375</v>
      </c>
      <c r="U2316" s="8">
        <f t="shared" si="368"/>
        <v>59.491666666666674</v>
      </c>
      <c r="V2316" s="8">
        <f t="shared" si="369"/>
        <v>59.212500000000006</v>
      </c>
    </row>
    <row r="2317" spans="1:22" ht="13.5" x14ac:dyDescent="0.25">
      <c r="A2317" s="3">
        <f>RSI!A2317</f>
        <v>45678</v>
      </c>
      <c r="B2317" s="2">
        <f>RSI!B2317</f>
        <v>7.22</v>
      </c>
      <c r="C2317" s="2">
        <f>RSI!I2317</f>
        <v>50.289357640502658</v>
      </c>
      <c r="D2317" s="2">
        <f>MACD!E2317</f>
        <v>-0.13882701847530665</v>
      </c>
      <c r="E2317" s="2">
        <f>MACD!F2317</f>
        <v>-4.651222344212623E-2</v>
      </c>
      <c r="F2317" s="2">
        <f>'Moving Avg'!D2317</f>
        <v>7.484</v>
      </c>
      <c r="G2317" s="2">
        <f>'Moving Avg'!F2317</f>
        <v>7.2015000000000011</v>
      </c>
      <c r="H2317" s="2">
        <f>'Moving Avg'!G2317</f>
        <v>7.1837999999999989</v>
      </c>
      <c r="I2317" s="2">
        <f>'Moving Avg'!H2317</f>
        <v>6.6827999999999967</v>
      </c>
      <c r="J2317" s="6" t="str">
        <f>OBV!F2317</f>
        <v>BULLISH</v>
      </c>
      <c r="K2317" s="6" t="str">
        <f>OBV!G2317</f>
        <v>NEUTRAL</v>
      </c>
      <c r="L2317" s="6" t="str">
        <f>OBV!H2317</f>
        <v>BULLISH DIVERGENCE</v>
      </c>
      <c r="M2317" s="8">
        <f t="shared" si="360"/>
        <v>25</v>
      </c>
      <c r="N2317" s="8">
        <f t="shared" si="361"/>
        <v>100</v>
      </c>
      <c r="O2317" s="8">
        <f t="shared" si="362"/>
        <v>50</v>
      </c>
      <c r="P2317" s="8">
        <f t="shared" si="363"/>
        <v>66.5</v>
      </c>
      <c r="Q2317" s="9">
        <f t="shared" si="364"/>
        <v>61.225000000000001</v>
      </c>
      <c r="R2317" s="9">
        <f t="shared" si="365"/>
        <v>59.125</v>
      </c>
      <c r="S2317" s="9">
        <f t="shared" si="366"/>
        <v>61.174999999999997</v>
      </c>
      <c r="T2317" s="9">
        <f t="shared" si="367"/>
        <v>60.375</v>
      </c>
      <c r="U2317" s="8">
        <f t="shared" si="368"/>
        <v>60.508333333333326</v>
      </c>
      <c r="V2317" s="8">
        <f t="shared" si="369"/>
        <v>60.474999999999994</v>
      </c>
    </row>
    <row r="2318" spans="1:22" ht="13.5" x14ac:dyDescent="0.25">
      <c r="A2318" s="3">
        <f>RSI!A2318</f>
        <v>45679</v>
      </c>
      <c r="B2318" s="2">
        <f>RSI!B2318</f>
        <v>7</v>
      </c>
      <c r="C2318" s="2">
        <f>RSI!I2318</f>
        <v>40.394760510951322</v>
      </c>
      <c r="D2318" s="2">
        <f>MACD!E2318</f>
        <v>-0.13328385611744853</v>
      </c>
      <c r="E2318" s="2">
        <f>MACD!F2318</f>
        <v>-6.3866549977190684E-2</v>
      </c>
      <c r="F2318" s="2">
        <f>'Moving Avg'!D2318</f>
        <v>7.3739999999999997</v>
      </c>
      <c r="G2318" s="2">
        <f>'Moving Avg'!F2318</f>
        <v>7.1855000000000002</v>
      </c>
      <c r="H2318" s="2">
        <f>'Moving Avg'!G2318</f>
        <v>7.1737999999999991</v>
      </c>
      <c r="I2318" s="2">
        <f>'Moving Avg'!H2318</f>
        <v>6.6790499999999966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25</v>
      </c>
      <c r="N2318" s="8">
        <f t="shared" si="361"/>
        <v>100</v>
      </c>
      <c r="O2318" s="8">
        <f t="shared" si="362"/>
        <v>50</v>
      </c>
      <c r="P2318" s="8">
        <f t="shared" si="363"/>
        <v>16.5</v>
      </c>
      <c r="Q2318" s="9">
        <f t="shared" si="364"/>
        <v>53.725000000000001</v>
      </c>
      <c r="R2318" s="9">
        <f t="shared" si="365"/>
        <v>46.625</v>
      </c>
      <c r="S2318" s="9">
        <f t="shared" si="366"/>
        <v>38.674999999999997</v>
      </c>
      <c r="T2318" s="9">
        <f t="shared" si="367"/>
        <v>47.875</v>
      </c>
      <c r="U2318" s="8">
        <f t="shared" si="368"/>
        <v>46.341666666666661</v>
      </c>
      <c r="V2318" s="8">
        <f t="shared" si="369"/>
        <v>46.724999999999994</v>
      </c>
    </row>
    <row r="2319" spans="1:22" ht="13.5" x14ac:dyDescent="0.25">
      <c r="A2319" s="3">
        <f>RSI!A2319</f>
        <v>45680</v>
      </c>
      <c r="B2319" s="2">
        <f>RSI!B2319</f>
        <v>7</v>
      </c>
      <c r="C2319" s="2">
        <f>RSI!I2319</f>
        <v>40.394760510951315</v>
      </c>
      <c r="D2319" s="2">
        <f>MACD!E2319</f>
        <v>-0.12730805818901381</v>
      </c>
      <c r="E2319" s="2">
        <f>MACD!F2319</f>
        <v>-7.6554851619555317E-2</v>
      </c>
      <c r="F2319" s="2">
        <f>'Moving Avg'!D2319</f>
        <v>7.2640000000000002</v>
      </c>
      <c r="G2319" s="2">
        <f>'Moving Avg'!F2319</f>
        <v>7.1694999999999993</v>
      </c>
      <c r="H2319" s="2">
        <f>'Moving Avg'!G2319</f>
        <v>7.1638000000000002</v>
      </c>
      <c r="I2319" s="2">
        <f>'Moving Avg'!H2319</f>
        <v>6.6753499999999963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25</v>
      </c>
      <c r="N2319" s="8">
        <f t="shared" si="361"/>
        <v>100</v>
      </c>
      <c r="O2319" s="8">
        <f t="shared" si="362"/>
        <v>50</v>
      </c>
      <c r="P2319" s="8">
        <f t="shared" si="363"/>
        <v>16.5</v>
      </c>
      <c r="Q2319" s="9">
        <f t="shared" si="364"/>
        <v>53.725000000000001</v>
      </c>
      <c r="R2319" s="9">
        <f t="shared" si="365"/>
        <v>46.625</v>
      </c>
      <c r="S2319" s="9">
        <f t="shared" si="366"/>
        <v>38.674999999999997</v>
      </c>
      <c r="T2319" s="9">
        <f t="shared" si="367"/>
        <v>47.875</v>
      </c>
      <c r="U2319" s="8">
        <f t="shared" si="368"/>
        <v>46.341666666666661</v>
      </c>
      <c r="V2319" s="8">
        <f t="shared" si="369"/>
        <v>46.724999999999994</v>
      </c>
    </row>
    <row r="2320" spans="1:22" ht="13.5" x14ac:dyDescent="0.25">
      <c r="A2320" s="3">
        <f>RSI!A2320</f>
        <v>45681</v>
      </c>
      <c r="B2320" s="2">
        <f>RSI!B2320</f>
        <v>7.01</v>
      </c>
      <c r="C2320" s="2">
        <f>RSI!I2320</f>
        <v>41.006648297968077</v>
      </c>
      <c r="D2320" s="2">
        <f>MACD!E2320</f>
        <v>-0.1218021417699946</v>
      </c>
      <c r="E2320" s="2">
        <f>MACD!F2320</f>
        <v>-8.5604309649643176E-2</v>
      </c>
      <c r="F2320" s="2">
        <f>'Moving Avg'!D2320</f>
        <v>7.1560000000000006</v>
      </c>
      <c r="G2320" s="2">
        <f>'Moving Avg'!F2320</f>
        <v>7.153999999999999</v>
      </c>
      <c r="H2320" s="2">
        <f>'Moving Avg'!G2320</f>
        <v>7.1539999999999999</v>
      </c>
      <c r="I2320" s="2">
        <f>'Moving Avg'!H2320</f>
        <v>6.6733999999999956</v>
      </c>
      <c r="J2320" s="6" t="str">
        <f>OBV!F2320</f>
        <v>BULLISH</v>
      </c>
      <c r="K2320" s="6" t="str">
        <f>OBV!G2320</f>
        <v>NEUTRAL</v>
      </c>
      <c r="L2320" s="6" t="str">
        <f>OBV!H2320</f>
        <v>BULLISH DIVERGENCE</v>
      </c>
      <c r="M2320" s="8">
        <f t="shared" si="360"/>
        <v>25</v>
      </c>
      <c r="N2320" s="8">
        <f t="shared" si="361"/>
        <v>100</v>
      </c>
      <c r="O2320" s="8">
        <f t="shared" si="362"/>
        <v>50</v>
      </c>
      <c r="P2320" s="8">
        <f t="shared" si="363"/>
        <v>66.5</v>
      </c>
      <c r="Q2320" s="9">
        <f t="shared" si="364"/>
        <v>61.225000000000001</v>
      </c>
      <c r="R2320" s="9">
        <f t="shared" si="365"/>
        <v>59.125</v>
      </c>
      <c r="S2320" s="9">
        <f t="shared" si="366"/>
        <v>61.174999999999997</v>
      </c>
      <c r="T2320" s="9">
        <f t="shared" si="367"/>
        <v>60.375</v>
      </c>
      <c r="U2320" s="8">
        <f t="shared" si="368"/>
        <v>60.508333333333326</v>
      </c>
      <c r="V2320" s="8">
        <f t="shared" si="369"/>
        <v>60.474999999999994</v>
      </c>
    </row>
    <row r="2321" spans="1:22" ht="13.5" x14ac:dyDescent="0.25">
      <c r="A2321" s="3">
        <f>RSI!A2321</f>
        <v>45684</v>
      </c>
      <c r="B2321" s="2">
        <f>RSI!B2321</f>
        <v>7</v>
      </c>
      <c r="C2321" s="2">
        <f>RSI!I2321</f>
        <v>40.558262985705802</v>
      </c>
      <c r="D2321" s="2">
        <f>MACD!E2321</f>
        <v>-0.11689805179190227</v>
      </c>
      <c r="E2321" s="2">
        <f>MACD!F2321</f>
        <v>-9.1863058078095E-2</v>
      </c>
      <c r="F2321" s="2">
        <f>'Moving Avg'!D2321</f>
        <v>7.0459999999999994</v>
      </c>
      <c r="G2321" s="2">
        <f>'Moving Avg'!F2321</f>
        <v>7.1379999999999999</v>
      </c>
      <c r="H2321" s="2">
        <f>'Moving Avg'!G2321</f>
        <v>7.1440000000000001</v>
      </c>
      <c r="I2321" s="2">
        <f>'Moving Avg'!H2321</f>
        <v>6.6727999999999961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  <c r="M2321" s="8">
        <f t="shared" si="360"/>
        <v>25</v>
      </c>
      <c r="N2321" s="8">
        <f t="shared" si="361"/>
        <v>100</v>
      </c>
      <c r="O2321" s="8">
        <f t="shared" si="362"/>
        <v>50</v>
      </c>
      <c r="P2321" s="8">
        <f t="shared" si="363"/>
        <v>16.5</v>
      </c>
      <c r="Q2321" s="9">
        <f t="shared" si="364"/>
        <v>53.725000000000001</v>
      </c>
      <c r="R2321" s="9">
        <f t="shared" si="365"/>
        <v>46.625</v>
      </c>
      <c r="S2321" s="9">
        <f t="shared" si="366"/>
        <v>38.674999999999997</v>
      </c>
      <c r="T2321" s="9">
        <f t="shared" si="367"/>
        <v>47.875</v>
      </c>
      <c r="U2321" s="8">
        <f t="shared" si="368"/>
        <v>46.341666666666661</v>
      </c>
      <c r="V2321" s="8">
        <f t="shared" si="369"/>
        <v>46.724999999999994</v>
      </c>
    </row>
    <row r="2322" spans="1:22" ht="13.5" x14ac:dyDescent="0.25">
      <c r="A2322" s="3">
        <f>RSI!A2322</f>
        <v>45685</v>
      </c>
      <c r="B2322" s="2">
        <f>RSI!B2322</f>
        <v>7</v>
      </c>
      <c r="C2322" s="2">
        <f>RSI!I2322</f>
        <v>40.558262985705802</v>
      </c>
      <c r="D2322" s="2">
        <f>MACD!E2322</f>
        <v>-6.5569798369843113E-2</v>
      </c>
      <c r="E2322" s="2">
        <f>MACD!F2322</f>
        <v>-8.6604406136444628E-2</v>
      </c>
      <c r="F2322" s="2">
        <f>'Moving Avg'!D2322</f>
        <v>7.0019999999999998</v>
      </c>
      <c r="G2322" s="2">
        <f>'Moving Avg'!F2322</f>
        <v>7.1379999999999999</v>
      </c>
      <c r="H2322" s="2">
        <f>'Moving Avg'!G2322</f>
        <v>7.1339999999999995</v>
      </c>
      <c r="I2322" s="2">
        <f>'Moving Avg'!H2322</f>
        <v>6.6721499999999958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  <c r="M2322" s="8">
        <f t="shared" si="360"/>
        <v>25</v>
      </c>
      <c r="N2322" s="8">
        <f t="shared" si="361"/>
        <v>0</v>
      </c>
      <c r="O2322" s="8">
        <f t="shared" si="362"/>
        <v>50</v>
      </c>
      <c r="P2322" s="8">
        <f t="shared" si="363"/>
        <v>16.5</v>
      </c>
      <c r="Q2322" s="9">
        <f t="shared" si="364"/>
        <v>18.725000000000001</v>
      </c>
      <c r="R2322" s="9">
        <f t="shared" si="365"/>
        <v>26.625</v>
      </c>
      <c r="S2322" s="9">
        <f t="shared" si="366"/>
        <v>23.675000000000001</v>
      </c>
      <c r="T2322" s="9">
        <f t="shared" si="367"/>
        <v>22.875</v>
      </c>
      <c r="U2322" s="8">
        <f t="shared" si="368"/>
        <v>23.008333333333336</v>
      </c>
      <c r="V2322" s="8">
        <f t="shared" si="369"/>
        <v>22.975000000000001</v>
      </c>
    </row>
    <row r="2323" spans="1:22" ht="13.5" x14ac:dyDescent="0.25">
      <c r="A2323" s="3">
        <f>RSI!A2323</f>
        <v>45686</v>
      </c>
      <c r="B2323" s="2">
        <f>RSI!B2323</f>
        <v>7</v>
      </c>
      <c r="C2323" s="2">
        <f>RSI!I2323</f>
        <v>40.558262985705802</v>
      </c>
      <c r="D2323" s="2">
        <f>MACD!E2323</f>
        <v>1.7272221244247987E-2</v>
      </c>
      <c r="E2323" s="2">
        <f>MACD!F2323</f>
        <v>-6.5829080660306113E-2</v>
      </c>
      <c r="F2323" s="2">
        <f>'Moving Avg'!D2323</f>
        <v>7.0019999999999998</v>
      </c>
      <c r="G2323" s="2">
        <f>'Moving Avg'!F2323</f>
        <v>7.1384999999999987</v>
      </c>
      <c r="H2323" s="2">
        <f>'Moving Avg'!G2323</f>
        <v>7.1240000000000006</v>
      </c>
      <c r="I2323" s="2">
        <f>'Moving Avg'!H2323</f>
        <v>6.6716499999999961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  <c r="M2323" s="8">
        <f t="shared" si="360"/>
        <v>25</v>
      </c>
      <c r="N2323" s="8">
        <f t="shared" si="361"/>
        <v>0</v>
      </c>
      <c r="O2323" s="8">
        <f t="shared" si="362"/>
        <v>50</v>
      </c>
      <c r="P2323" s="8">
        <f t="shared" si="363"/>
        <v>33</v>
      </c>
      <c r="Q2323" s="9">
        <f t="shared" si="364"/>
        <v>21.2</v>
      </c>
      <c r="R2323" s="9">
        <f t="shared" si="365"/>
        <v>30.75</v>
      </c>
      <c r="S2323" s="9">
        <f t="shared" si="366"/>
        <v>31.1</v>
      </c>
      <c r="T2323" s="9">
        <f t="shared" si="367"/>
        <v>27</v>
      </c>
      <c r="U2323" s="8">
        <f t="shared" si="368"/>
        <v>27.683333333333337</v>
      </c>
      <c r="V2323" s="8">
        <f t="shared" si="369"/>
        <v>27.512500000000003</v>
      </c>
    </row>
    <row r="2324" spans="1:22" ht="13.5" x14ac:dyDescent="0.25">
      <c r="A2324" s="3">
        <f>RSI!A2324</f>
        <v>45687</v>
      </c>
      <c r="B2324" s="2">
        <f>RSI!B2324</f>
        <v>7</v>
      </c>
      <c r="C2324" s="2">
        <f>RSI!I2324</f>
        <v>40.558262985705802</v>
      </c>
      <c r="D2324" s="2">
        <f>MACD!E2324</f>
        <v>8.824790930378601E-2</v>
      </c>
      <c r="E2324" s="2">
        <f>MACD!F2324</f>
        <v>-3.5013682667487694E-2</v>
      </c>
      <c r="F2324" s="2">
        <f>'Moving Avg'!D2324</f>
        <v>7.0019999999999998</v>
      </c>
      <c r="G2324" s="2">
        <f>'Moving Avg'!F2324</f>
        <v>7.1384999999999987</v>
      </c>
      <c r="H2324" s="2">
        <f>'Moving Avg'!G2324</f>
        <v>7.1139999999999999</v>
      </c>
      <c r="I2324" s="2">
        <f>'Moving Avg'!H2324</f>
        <v>6.6711999999999954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  <c r="M2324" s="8">
        <f t="shared" si="360"/>
        <v>25</v>
      </c>
      <c r="N2324" s="8">
        <f t="shared" si="361"/>
        <v>0</v>
      </c>
      <c r="O2324" s="8">
        <f t="shared" si="362"/>
        <v>50</v>
      </c>
      <c r="P2324" s="8">
        <f t="shared" si="363"/>
        <v>33</v>
      </c>
      <c r="Q2324" s="9">
        <f t="shared" si="364"/>
        <v>21.2</v>
      </c>
      <c r="R2324" s="9">
        <f t="shared" si="365"/>
        <v>30.75</v>
      </c>
      <c r="S2324" s="9">
        <f t="shared" si="366"/>
        <v>31.1</v>
      </c>
      <c r="T2324" s="9">
        <f t="shared" si="367"/>
        <v>27</v>
      </c>
      <c r="U2324" s="8">
        <f t="shared" si="368"/>
        <v>27.683333333333337</v>
      </c>
      <c r="V2324" s="8">
        <f t="shared" si="369"/>
        <v>27.512500000000003</v>
      </c>
    </row>
    <row r="2325" spans="1:22" ht="13.5" x14ac:dyDescent="0.25">
      <c r="A2325" s="3">
        <f>RSI!A2325</f>
        <v>45688</v>
      </c>
      <c r="B2325" s="2">
        <f>RSI!B2325</f>
        <v>7</v>
      </c>
      <c r="C2325" s="2">
        <f>RSI!I2325</f>
        <v>40.558262985705802</v>
      </c>
      <c r="D2325" s="2">
        <f>MACD!E2325</f>
        <v>0.14911777420167205</v>
      </c>
      <c r="E2325" s="2">
        <f>MACD!F2325</f>
        <v>1.8126087063442542E-3</v>
      </c>
      <c r="F2325" s="2">
        <f>'Moving Avg'!D2325</f>
        <v>7</v>
      </c>
      <c r="G2325" s="2">
        <f>'Moving Avg'!F2325</f>
        <v>7.1384999999999987</v>
      </c>
      <c r="H2325" s="2">
        <f>'Moving Avg'!G2325</f>
        <v>7.104000000000001</v>
      </c>
      <c r="I2325" s="2">
        <f>'Moving Avg'!H2325</f>
        <v>6.6721499999999958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0"/>
        <v>25</v>
      </c>
      <c r="N2325" s="8">
        <f t="shared" si="361"/>
        <v>0</v>
      </c>
      <c r="O2325" s="8">
        <f t="shared" si="362"/>
        <v>50</v>
      </c>
      <c r="P2325" s="8">
        <f t="shared" si="363"/>
        <v>16.5</v>
      </c>
      <c r="Q2325" s="9">
        <f t="shared" si="364"/>
        <v>18.725000000000001</v>
      </c>
      <c r="R2325" s="9">
        <f t="shared" si="365"/>
        <v>26.625</v>
      </c>
      <c r="S2325" s="9">
        <f t="shared" si="366"/>
        <v>23.675000000000001</v>
      </c>
      <c r="T2325" s="9">
        <f t="shared" si="367"/>
        <v>22.875</v>
      </c>
      <c r="U2325" s="8">
        <f t="shared" si="368"/>
        <v>23.008333333333336</v>
      </c>
      <c r="V2325" s="8">
        <f t="shared" si="369"/>
        <v>22.975000000000001</v>
      </c>
    </row>
    <row r="2326" spans="1:22" ht="13.5" x14ac:dyDescent="0.25">
      <c r="A2326" s="3">
        <f>RSI!A2326</f>
        <v>45691</v>
      </c>
      <c r="B2326" s="2">
        <f>RSI!B2326</f>
        <v>7</v>
      </c>
      <c r="C2326" s="2">
        <f>RSI!I2326</f>
        <v>40.558262985705802</v>
      </c>
      <c r="D2326" s="2">
        <f>MACD!E2326</f>
        <v>0.20137629770626475</v>
      </c>
      <c r="E2326" s="2">
        <f>MACD!F2326</f>
        <v>4.1725346506328358E-2</v>
      </c>
      <c r="F2326" s="2">
        <f>'Moving Avg'!D2326</f>
        <v>7</v>
      </c>
      <c r="G2326" s="2">
        <f>'Moving Avg'!F2326</f>
        <v>7.1384999999999987</v>
      </c>
      <c r="H2326" s="2">
        <f>'Moving Avg'!G2326</f>
        <v>7.1006000000000009</v>
      </c>
      <c r="I2326" s="2">
        <f>'Moving Avg'!H2326</f>
        <v>6.6730999999999945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  <c r="M2326" s="8">
        <f t="shared" si="360"/>
        <v>25</v>
      </c>
      <c r="N2326" s="8">
        <f t="shared" si="361"/>
        <v>0</v>
      </c>
      <c r="O2326" s="8">
        <f t="shared" si="362"/>
        <v>50</v>
      </c>
      <c r="P2326" s="8">
        <f t="shared" si="363"/>
        <v>33</v>
      </c>
      <c r="Q2326" s="9">
        <f t="shared" si="364"/>
        <v>21.2</v>
      </c>
      <c r="R2326" s="9">
        <f t="shared" si="365"/>
        <v>30.75</v>
      </c>
      <c r="S2326" s="9">
        <f t="shared" si="366"/>
        <v>31.1</v>
      </c>
      <c r="T2326" s="9">
        <f t="shared" si="367"/>
        <v>27</v>
      </c>
      <c r="U2326" s="8">
        <f t="shared" si="368"/>
        <v>27.683333333333337</v>
      </c>
      <c r="V2326" s="8">
        <f t="shared" si="369"/>
        <v>27.512500000000003</v>
      </c>
    </row>
    <row r="2327" spans="1:22" ht="13.5" x14ac:dyDescent="0.25">
      <c r="A2327" s="3">
        <f>RSI!A2327</f>
        <v>45692</v>
      </c>
      <c r="B2327" s="2">
        <f>RSI!B2327</f>
        <v>7</v>
      </c>
      <c r="C2327" s="2">
        <f>RSI!I2327</f>
        <v>40.558262985705802</v>
      </c>
      <c r="D2327" s="2">
        <f>MACD!E2327</f>
        <v>0.19552327426734095</v>
      </c>
      <c r="E2327" s="2">
        <f>MACD!F2327</f>
        <v>7.2484932058530877E-2</v>
      </c>
      <c r="F2327" s="2">
        <f>'Moving Avg'!D2327</f>
        <v>7</v>
      </c>
      <c r="G2327" s="2">
        <f>'Moving Avg'!F2327</f>
        <v>7.1379999999999999</v>
      </c>
      <c r="H2327" s="2">
        <f>'Moving Avg'!G2327</f>
        <v>7.0972</v>
      </c>
      <c r="I2327" s="2">
        <f>'Moving Avg'!H2327</f>
        <v>6.6740999999999939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  <c r="M2327" s="8">
        <f t="shared" si="360"/>
        <v>25</v>
      </c>
      <c r="N2327" s="8">
        <f t="shared" si="361"/>
        <v>0</v>
      </c>
      <c r="O2327" s="8">
        <f t="shared" si="362"/>
        <v>50</v>
      </c>
      <c r="P2327" s="8">
        <f t="shared" si="363"/>
        <v>33</v>
      </c>
      <c r="Q2327" s="9">
        <f t="shared" si="364"/>
        <v>21.2</v>
      </c>
      <c r="R2327" s="9">
        <f t="shared" si="365"/>
        <v>30.75</v>
      </c>
      <c r="S2327" s="9">
        <f t="shared" si="366"/>
        <v>31.1</v>
      </c>
      <c r="T2327" s="9">
        <f t="shared" si="367"/>
        <v>27</v>
      </c>
      <c r="U2327" s="8">
        <f t="shared" si="368"/>
        <v>27.683333333333337</v>
      </c>
      <c r="V2327" s="8">
        <f t="shared" si="369"/>
        <v>27.512500000000003</v>
      </c>
    </row>
    <row r="2328" spans="1:22" ht="13.5" x14ac:dyDescent="0.25">
      <c r="A2328" s="3">
        <f>RSI!A2328</f>
        <v>45693</v>
      </c>
      <c r="B2328" s="2">
        <f>RSI!B2328</f>
        <v>7.01</v>
      </c>
      <c r="C2328" s="2">
        <f>RSI!I2328</f>
        <v>41.630463794898361</v>
      </c>
      <c r="D2328" s="2">
        <f>MACD!E2328</f>
        <v>0.15662961460132063</v>
      </c>
      <c r="E2328" s="2">
        <f>MACD!F2328</f>
        <v>8.9313868567088839E-2</v>
      </c>
      <c r="F2328" s="2">
        <f>'Moving Avg'!D2328</f>
        <v>7.0019999999999998</v>
      </c>
      <c r="G2328" s="2">
        <f>'Moving Avg'!F2328</f>
        <v>7.1379999999999999</v>
      </c>
      <c r="H2328" s="2">
        <f>'Moving Avg'!G2328</f>
        <v>7.0970000000000004</v>
      </c>
      <c r="I2328" s="2">
        <f>'Moving Avg'!H2328</f>
        <v>6.6751999999999949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  <c r="M2328" s="8">
        <f t="shared" si="360"/>
        <v>25</v>
      </c>
      <c r="N2328" s="8">
        <f t="shared" si="361"/>
        <v>0</v>
      </c>
      <c r="O2328" s="8">
        <f t="shared" si="362"/>
        <v>50</v>
      </c>
      <c r="P2328" s="8">
        <f t="shared" si="363"/>
        <v>83.5</v>
      </c>
      <c r="Q2328" s="9">
        <f t="shared" si="364"/>
        <v>28.774999999999999</v>
      </c>
      <c r="R2328" s="9">
        <f t="shared" si="365"/>
        <v>43.375</v>
      </c>
      <c r="S2328" s="9">
        <f t="shared" si="366"/>
        <v>53.825000000000003</v>
      </c>
      <c r="T2328" s="9">
        <f t="shared" si="367"/>
        <v>39.625</v>
      </c>
      <c r="U2328" s="8">
        <f t="shared" si="368"/>
        <v>41.991666666666667</v>
      </c>
      <c r="V2328" s="8">
        <f t="shared" si="369"/>
        <v>41.400000000000006</v>
      </c>
    </row>
    <row r="2329" spans="1:22" ht="13.5" x14ac:dyDescent="0.25">
      <c r="A2329" s="3">
        <f>RSI!A2329</f>
        <v>45694</v>
      </c>
      <c r="B2329" s="2">
        <f>RSI!B2329</f>
        <v>7.01</v>
      </c>
      <c r="C2329" s="2">
        <f>RSI!I2329</f>
        <v>41.630463794898361</v>
      </c>
      <c r="D2329" s="2">
        <f>MACD!E2329</f>
        <v>0.12425846113533368</v>
      </c>
      <c r="E2329" s="2">
        <f>MACD!F2329</f>
        <v>9.6302787080737806E-2</v>
      </c>
      <c r="F2329" s="2">
        <f>'Moving Avg'!D2329</f>
        <v>7.0039999999999996</v>
      </c>
      <c r="G2329" s="2">
        <f>'Moving Avg'!F2329</f>
        <v>7.1379999999999999</v>
      </c>
      <c r="H2329" s="2">
        <f>'Moving Avg'!G2329</f>
        <v>7.0968000000000009</v>
      </c>
      <c r="I2329" s="2">
        <f>'Moving Avg'!H2329</f>
        <v>6.6762999999999941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  <c r="M2329" s="8">
        <f t="shared" si="360"/>
        <v>25</v>
      </c>
      <c r="N2329" s="8">
        <f t="shared" si="361"/>
        <v>0</v>
      </c>
      <c r="O2329" s="8">
        <f t="shared" si="362"/>
        <v>50</v>
      </c>
      <c r="P2329" s="8">
        <f t="shared" si="363"/>
        <v>83.5</v>
      </c>
      <c r="Q2329" s="9">
        <f t="shared" si="364"/>
        <v>28.774999999999999</v>
      </c>
      <c r="R2329" s="9">
        <f t="shared" si="365"/>
        <v>43.375</v>
      </c>
      <c r="S2329" s="9">
        <f t="shared" si="366"/>
        <v>53.825000000000003</v>
      </c>
      <c r="T2329" s="9">
        <f t="shared" si="367"/>
        <v>39.625</v>
      </c>
      <c r="U2329" s="8">
        <f t="shared" si="368"/>
        <v>41.991666666666667</v>
      </c>
      <c r="V2329" s="8">
        <f t="shared" si="369"/>
        <v>41.400000000000006</v>
      </c>
    </row>
    <row r="2330" spans="1:22" ht="13.5" x14ac:dyDescent="0.25">
      <c r="A2330" s="3">
        <f>RSI!A2330</f>
        <v>45695</v>
      </c>
      <c r="B2330" s="2">
        <f>RSI!B2330</f>
        <v>7.01</v>
      </c>
      <c r="C2330" s="2">
        <f>RSI!I2330</f>
        <v>41.630463794898361</v>
      </c>
      <c r="D2330" s="2">
        <f>MACD!E2330</f>
        <v>9.8904896896907957E-2</v>
      </c>
      <c r="E2330" s="2">
        <f>MACD!F2330</f>
        <v>9.6823209043971847E-2</v>
      </c>
      <c r="F2330" s="2">
        <f>'Moving Avg'!D2330</f>
        <v>7.0059999999999985</v>
      </c>
      <c r="G2330" s="2">
        <f>'Moving Avg'!F2330</f>
        <v>7.1379999999999999</v>
      </c>
      <c r="H2330" s="2">
        <f>'Moving Avg'!G2330</f>
        <v>7.0967999999999991</v>
      </c>
      <c r="I2330" s="2">
        <f>'Moving Avg'!H2330</f>
        <v>6.6787999999999945</v>
      </c>
      <c r="J2330" s="6" t="str">
        <f>OBV!F2330</f>
        <v>BULLISH</v>
      </c>
      <c r="K2330" s="6" t="str">
        <f>OBV!G2330</f>
        <v>NEUTRAL</v>
      </c>
      <c r="L2330" s="6" t="str">
        <f>OBV!H2330</f>
        <v>CONFIRMED BULLISH</v>
      </c>
      <c r="M2330" s="8">
        <f t="shared" si="360"/>
        <v>25</v>
      </c>
      <c r="N2330" s="8">
        <f t="shared" si="361"/>
        <v>0</v>
      </c>
      <c r="O2330" s="8">
        <f t="shared" si="362"/>
        <v>50</v>
      </c>
      <c r="P2330" s="8">
        <f t="shared" si="363"/>
        <v>83.5</v>
      </c>
      <c r="Q2330" s="9">
        <f t="shared" si="364"/>
        <v>28.774999999999999</v>
      </c>
      <c r="R2330" s="9">
        <f t="shared" si="365"/>
        <v>43.375</v>
      </c>
      <c r="S2330" s="9">
        <f t="shared" si="366"/>
        <v>53.825000000000003</v>
      </c>
      <c r="T2330" s="9">
        <f t="shared" si="367"/>
        <v>39.625</v>
      </c>
      <c r="U2330" s="8">
        <f t="shared" si="368"/>
        <v>41.991666666666667</v>
      </c>
      <c r="V2330" s="8">
        <f t="shared" si="369"/>
        <v>41.400000000000006</v>
      </c>
    </row>
    <row r="2331" spans="1:22" ht="13.5" x14ac:dyDescent="0.25">
      <c r="A2331" s="3">
        <f>RSI!A2331</f>
        <v>45698</v>
      </c>
      <c r="B2331" s="2">
        <f>RSI!B2331</f>
        <v>7.01</v>
      </c>
      <c r="C2331" s="2">
        <f>RSI!I2331</f>
        <v>41.630463794898361</v>
      </c>
      <c r="D2331" s="2">
        <f>MACD!E2331</f>
        <v>7.6375410420683743E-2</v>
      </c>
      <c r="E2331" s="2">
        <f>MACD!F2331</f>
        <v>9.2733649319314229E-2</v>
      </c>
      <c r="F2331" s="2">
        <f>'Moving Avg'!D2331</f>
        <v>7.008</v>
      </c>
      <c r="G2331" s="2">
        <f>'Moving Avg'!F2331</f>
        <v>7.1384999999999987</v>
      </c>
      <c r="H2331" s="2">
        <f>'Moving Avg'!G2331</f>
        <v>7.0967999999999991</v>
      </c>
      <c r="I2331" s="2">
        <f>'Moving Avg'!H2331</f>
        <v>6.6817999999999946</v>
      </c>
      <c r="J2331" s="6" t="str">
        <f>OBV!F2331</f>
        <v>BULLISH</v>
      </c>
      <c r="K2331" s="6" t="str">
        <f>OBV!G2331</f>
        <v>NEUTRAL</v>
      </c>
      <c r="L2331" s="6" t="str">
        <f>OBV!H2331</f>
        <v>CONFIRMED BULLISH</v>
      </c>
      <c r="M2331" s="8">
        <f t="shared" si="360"/>
        <v>25</v>
      </c>
      <c r="N2331" s="8">
        <f t="shared" si="361"/>
        <v>45</v>
      </c>
      <c r="O2331" s="8">
        <f t="shared" si="362"/>
        <v>50</v>
      </c>
      <c r="P2331" s="8">
        <f t="shared" si="363"/>
        <v>83.5</v>
      </c>
      <c r="Q2331" s="9">
        <f t="shared" si="364"/>
        <v>44.524999999999999</v>
      </c>
      <c r="R2331" s="9">
        <f t="shared" si="365"/>
        <v>52.375</v>
      </c>
      <c r="S2331" s="9">
        <f t="shared" si="366"/>
        <v>60.575000000000003</v>
      </c>
      <c r="T2331" s="9">
        <f t="shared" si="367"/>
        <v>50.875</v>
      </c>
      <c r="U2331" s="8">
        <f t="shared" si="368"/>
        <v>52.491666666666674</v>
      </c>
      <c r="V2331" s="8">
        <f t="shared" si="369"/>
        <v>52.087500000000006</v>
      </c>
    </row>
    <row r="2332" spans="1:22" ht="13.5" x14ac:dyDescent="0.25">
      <c r="A2332" s="3">
        <f>RSI!A2332</f>
        <v>45699</v>
      </c>
      <c r="B2332" s="2">
        <f>RSI!B2332</f>
        <v>7.01</v>
      </c>
      <c r="C2332" s="2">
        <f>RSI!I2332</f>
        <v>41.630463794898361</v>
      </c>
      <c r="D2332" s="2">
        <f>MACD!E2332</f>
        <v>5.7739768190927521E-2</v>
      </c>
      <c r="E2332" s="2">
        <f>MACD!F2332</f>
        <v>8.5734873093636893E-2</v>
      </c>
      <c r="F2332" s="2">
        <f>'Moving Avg'!D2332</f>
        <v>7.01</v>
      </c>
      <c r="G2332" s="2">
        <f>'Moving Avg'!F2332</f>
        <v>7.1239999999999997</v>
      </c>
      <c r="H2332" s="2">
        <f>'Moving Avg'!G2332</f>
        <v>7.0967999999999982</v>
      </c>
      <c r="I2332" s="2">
        <f>'Moving Avg'!H2332</f>
        <v>6.6847999999999947</v>
      </c>
      <c r="J2332" s="6" t="str">
        <f>OBV!F2332</f>
        <v>BULLISH</v>
      </c>
      <c r="K2332" s="6" t="str">
        <f>OBV!G2332</f>
        <v>NEUTRAL</v>
      </c>
      <c r="L2332" s="6" t="str">
        <f>OBV!H2332</f>
        <v>CONFIRMED BULLISH</v>
      </c>
      <c r="M2332" s="8">
        <f t="shared" si="360"/>
        <v>25</v>
      </c>
      <c r="N2332" s="8">
        <f t="shared" si="361"/>
        <v>100</v>
      </c>
      <c r="O2332" s="8">
        <f t="shared" si="362"/>
        <v>50</v>
      </c>
      <c r="P2332" s="8">
        <f t="shared" si="363"/>
        <v>83.5</v>
      </c>
      <c r="Q2332" s="9">
        <f t="shared" si="364"/>
        <v>63.774999999999999</v>
      </c>
      <c r="R2332" s="9">
        <f t="shared" si="365"/>
        <v>63.375</v>
      </c>
      <c r="S2332" s="9">
        <f t="shared" si="366"/>
        <v>68.825000000000003</v>
      </c>
      <c r="T2332" s="9">
        <f t="shared" si="367"/>
        <v>64.625</v>
      </c>
      <c r="U2332" s="8">
        <f t="shared" si="368"/>
        <v>65.325000000000003</v>
      </c>
      <c r="V2332" s="8">
        <f t="shared" si="369"/>
        <v>65.150000000000006</v>
      </c>
    </row>
    <row r="2333" spans="1:22" ht="13.5" x14ac:dyDescent="0.25">
      <c r="A2333" s="3">
        <f>RSI!A2333</f>
        <v>45700</v>
      </c>
      <c r="B2333" s="2">
        <f>RSI!B2333</f>
        <v>7.01</v>
      </c>
      <c r="C2333" s="2">
        <f>RSI!I2333</f>
        <v>41.630463794898361</v>
      </c>
      <c r="D2333" s="2">
        <f>MACD!E2333</f>
        <v>4.2367230624127394E-2</v>
      </c>
      <c r="E2333" s="2">
        <f>MACD!F2333</f>
        <v>7.7061344599735002E-2</v>
      </c>
      <c r="F2333" s="2">
        <f>'Moving Avg'!D2333</f>
        <v>7.01</v>
      </c>
      <c r="G2333" s="2">
        <f>'Moving Avg'!F2333</f>
        <v>7.0969999999999995</v>
      </c>
      <c r="H2333" s="2">
        <f>'Moving Avg'!G2333</f>
        <v>7.0967999999999982</v>
      </c>
      <c r="I2333" s="2">
        <f>'Moving Avg'!H2333</f>
        <v>6.687799999999994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  <c r="M2333" s="8">
        <f t="shared" si="360"/>
        <v>25</v>
      </c>
      <c r="N2333" s="8">
        <f t="shared" si="361"/>
        <v>100</v>
      </c>
      <c r="O2333" s="8">
        <f t="shared" si="362"/>
        <v>50</v>
      </c>
      <c r="P2333" s="8">
        <f t="shared" si="363"/>
        <v>33</v>
      </c>
      <c r="Q2333" s="9">
        <f t="shared" si="364"/>
        <v>56.2</v>
      </c>
      <c r="R2333" s="9">
        <f t="shared" si="365"/>
        <v>50.75</v>
      </c>
      <c r="S2333" s="9">
        <f t="shared" si="366"/>
        <v>46.1</v>
      </c>
      <c r="T2333" s="9">
        <f t="shared" si="367"/>
        <v>52</v>
      </c>
      <c r="U2333" s="8">
        <f t="shared" si="368"/>
        <v>51.016666666666673</v>
      </c>
      <c r="V2333" s="8">
        <f t="shared" si="369"/>
        <v>51.262500000000003</v>
      </c>
    </row>
    <row r="2334" spans="1:22" ht="13.5" x14ac:dyDescent="0.25">
      <c r="A2334" s="3">
        <f>RSI!A2334</f>
        <v>45701</v>
      </c>
      <c r="B2334" s="2">
        <f>RSI!B2334</f>
        <v>7.01</v>
      </c>
      <c r="C2334" s="2">
        <f>RSI!I2334</f>
        <v>41.630463794898361</v>
      </c>
      <c r="D2334" s="2">
        <f>MACD!E2334</f>
        <v>2.9726442152997024E-2</v>
      </c>
      <c r="E2334" s="2">
        <f>MACD!F2334</f>
        <v>6.7594364110387412E-2</v>
      </c>
      <c r="F2334" s="2">
        <f>'Moving Avg'!D2334</f>
        <v>7.01</v>
      </c>
      <c r="G2334" s="2">
        <f>'Moving Avg'!F2334</f>
        <v>7.07</v>
      </c>
      <c r="H2334" s="2">
        <f>'Moving Avg'!G2334</f>
        <v>7.0971999999999991</v>
      </c>
      <c r="I2334" s="2">
        <f>'Moving Avg'!H2334</f>
        <v>6.690799999999995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  <c r="M2334" s="8">
        <f t="shared" si="360"/>
        <v>25</v>
      </c>
      <c r="N2334" s="8">
        <f t="shared" si="361"/>
        <v>100</v>
      </c>
      <c r="O2334" s="8">
        <f t="shared" si="362"/>
        <v>50</v>
      </c>
      <c r="P2334" s="8">
        <f t="shared" si="363"/>
        <v>33</v>
      </c>
      <c r="Q2334" s="9">
        <f t="shared" si="364"/>
        <v>56.2</v>
      </c>
      <c r="R2334" s="9">
        <f t="shared" si="365"/>
        <v>50.75</v>
      </c>
      <c r="S2334" s="9">
        <f t="shared" si="366"/>
        <v>46.1</v>
      </c>
      <c r="T2334" s="9">
        <f t="shared" si="367"/>
        <v>52</v>
      </c>
      <c r="U2334" s="8">
        <f t="shared" si="368"/>
        <v>51.016666666666673</v>
      </c>
      <c r="V2334" s="8">
        <f t="shared" si="369"/>
        <v>51.262500000000003</v>
      </c>
    </row>
    <row r="2335" spans="1:22" ht="13.5" x14ac:dyDescent="0.25">
      <c r="A2335" s="3">
        <f>RSI!A2335</f>
        <v>45702</v>
      </c>
      <c r="B2335" s="2">
        <f>RSI!B2335</f>
        <v>7.01</v>
      </c>
      <c r="C2335" s="2">
        <f>RSI!I2335</f>
        <v>41.630463794898361</v>
      </c>
      <c r="D2335" s="2">
        <f>MACD!E2335</f>
        <v>1.9369967514328401E-2</v>
      </c>
      <c r="E2335" s="2">
        <f>MACD!F2335</f>
        <v>5.7949484791175614E-2</v>
      </c>
      <c r="F2335" s="2">
        <f>'Moving Avg'!D2335</f>
        <v>7.01</v>
      </c>
      <c r="G2335" s="2">
        <f>'Moving Avg'!F2335</f>
        <v>7.043000000000001</v>
      </c>
      <c r="H2335" s="2">
        <f>'Moving Avg'!G2335</f>
        <v>7.0971999999999982</v>
      </c>
      <c r="I2335" s="2">
        <f>'Moving Avg'!H2335</f>
        <v>6.6951999999999954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  <c r="M2335" s="8">
        <f t="shared" si="360"/>
        <v>25</v>
      </c>
      <c r="N2335" s="8">
        <f t="shared" si="361"/>
        <v>100</v>
      </c>
      <c r="O2335" s="8">
        <f t="shared" si="362"/>
        <v>50</v>
      </c>
      <c r="P2335" s="8">
        <f t="shared" si="363"/>
        <v>33</v>
      </c>
      <c r="Q2335" s="9">
        <f t="shared" si="364"/>
        <v>56.2</v>
      </c>
      <c r="R2335" s="9">
        <f t="shared" si="365"/>
        <v>50.75</v>
      </c>
      <c r="S2335" s="9">
        <f t="shared" si="366"/>
        <v>46.1</v>
      </c>
      <c r="T2335" s="9">
        <f t="shared" si="367"/>
        <v>52</v>
      </c>
      <c r="U2335" s="8">
        <f t="shared" si="368"/>
        <v>51.016666666666673</v>
      </c>
      <c r="V2335" s="8">
        <f t="shared" si="369"/>
        <v>51.262500000000003</v>
      </c>
    </row>
    <row r="2336" spans="1:22" ht="13.5" x14ac:dyDescent="0.25">
      <c r="A2336" s="3">
        <f>RSI!A2336</f>
        <v>45705</v>
      </c>
      <c r="B2336" s="2">
        <f>RSI!B2336</f>
        <v>7</v>
      </c>
      <c r="C2336" s="2">
        <f>RSI!I2336</f>
        <v>40.314853710125639</v>
      </c>
      <c r="D2336" s="2">
        <f>MACD!E2336</f>
        <v>1.1661960688998718E-2</v>
      </c>
      <c r="E2336" s="2">
        <f>MACD!F2336</f>
        <v>4.8691979970740241E-2</v>
      </c>
      <c r="F2336" s="2">
        <f>'Moving Avg'!D2336</f>
        <v>7.008</v>
      </c>
      <c r="G2336" s="2">
        <f>'Moving Avg'!F2336</f>
        <v>7.0155000000000012</v>
      </c>
      <c r="H2336" s="2">
        <f>'Moving Avg'!G2336</f>
        <v>7.0969999999999978</v>
      </c>
      <c r="I2336" s="2">
        <f>'Moving Avg'!H2336</f>
        <v>6.700699999999995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  <c r="M2336" s="8">
        <f t="shared" si="360"/>
        <v>25</v>
      </c>
      <c r="N2336" s="8">
        <f t="shared" si="361"/>
        <v>100</v>
      </c>
      <c r="O2336" s="8">
        <f t="shared" si="362"/>
        <v>50</v>
      </c>
      <c r="P2336" s="8">
        <f t="shared" si="363"/>
        <v>16.5</v>
      </c>
      <c r="Q2336" s="9">
        <f t="shared" si="364"/>
        <v>53.725000000000001</v>
      </c>
      <c r="R2336" s="9">
        <f t="shared" si="365"/>
        <v>46.625</v>
      </c>
      <c r="S2336" s="9">
        <f t="shared" si="366"/>
        <v>38.674999999999997</v>
      </c>
      <c r="T2336" s="9">
        <f t="shared" si="367"/>
        <v>47.875</v>
      </c>
      <c r="U2336" s="8">
        <f t="shared" si="368"/>
        <v>46.341666666666661</v>
      </c>
      <c r="V2336" s="8">
        <f t="shared" si="369"/>
        <v>46.724999999999994</v>
      </c>
    </row>
    <row r="2337" spans="1:22" ht="13.5" x14ac:dyDescent="0.25">
      <c r="A2337" s="3">
        <f>RSI!A2337</f>
        <v>45706</v>
      </c>
      <c r="B2337" s="2">
        <f>RSI!B2337</f>
        <v>7</v>
      </c>
      <c r="C2337" s="2">
        <f>RSI!I2337</f>
        <v>40.314853710125632</v>
      </c>
      <c r="D2337" s="2">
        <f>MACD!E2337</f>
        <v>5.4900241655753135E-3</v>
      </c>
      <c r="E2337" s="2">
        <f>MACD!F2337</f>
        <v>4.0051588809707259E-2</v>
      </c>
      <c r="F2337" s="2">
        <f>'Moving Avg'!D2337</f>
        <v>7.0060000000000002</v>
      </c>
      <c r="G2337" s="2">
        <f>'Moving Avg'!F2337</f>
        <v>7.0045000000000019</v>
      </c>
      <c r="H2337" s="2">
        <f>'Moving Avg'!G2337</f>
        <v>7.0967999999999982</v>
      </c>
      <c r="I2337" s="2">
        <f>'Moving Avg'!H2337</f>
        <v>6.7073499999999955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  <c r="M2337" s="8">
        <f t="shared" si="360"/>
        <v>25</v>
      </c>
      <c r="N2337" s="8">
        <f t="shared" si="361"/>
        <v>100</v>
      </c>
      <c r="O2337" s="8">
        <f t="shared" si="362"/>
        <v>50</v>
      </c>
      <c r="P2337" s="8">
        <f t="shared" si="363"/>
        <v>16.5</v>
      </c>
      <c r="Q2337" s="9">
        <f t="shared" si="364"/>
        <v>53.725000000000001</v>
      </c>
      <c r="R2337" s="9">
        <f t="shared" si="365"/>
        <v>46.625</v>
      </c>
      <c r="S2337" s="9">
        <f t="shared" si="366"/>
        <v>38.674999999999997</v>
      </c>
      <c r="T2337" s="9">
        <f t="shared" si="367"/>
        <v>47.875</v>
      </c>
      <c r="U2337" s="8">
        <f t="shared" si="368"/>
        <v>46.341666666666661</v>
      </c>
      <c r="V2337" s="8">
        <f t="shared" si="369"/>
        <v>46.724999999999994</v>
      </c>
    </row>
    <row r="2338" spans="1:22" ht="13.5" x14ac:dyDescent="0.25">
      <c r="A2338" s="3">
        <f>RSI!A2338</f>
        <v>45707</v>
      </c>
      <c r="B2338" s="2">
        <f>RSI!B2338</f>
        <v>7</v>
      </c>
      <c r="C2338" s="2">
        <f>RSI!I2338</f>
        <v>40.314853710125632</v>
      </c>
      <c r="D2338" s="2">
        <f>MACD!E2338</f>
        <v>2.1303585228285016E-3</v>
      </c>
      <c r="E2338" s="2">
        <f>MACD!F2338</f>
        <v>3.2467342752331506E-2</v>
      </c>
      <c r="F2338" s="2">
        <f>'Moving Avg'!D2338</f>
        <v>7.0039999999999996</v>
      </c>
      <c r="G2338" s="2">
        <f>'Moving Avg'!F2338</f>
        <v>7.0045000000000019</v>
      </c>
      <c r="H2338" s="2">
        <f>'Moving Avg'!G2338</f>
        <v>7.0965999999999987</v>
      </c>
      <c r="I2338" s="2">
        <f>'Moving Avg'!H2338</f>
        <v>6.7152499999999948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  <c r="M2338" s="8">
        <f t="shared" si="360"/>
        <v>25</v>
      </c>
      <c r="N2338" s="8">
        <f t="shared" si="361"/>
        <v>100</v>
      </c>
      <c r="O2338" s="8">
        <f t="shared" si="362"/>
        <v>50</v>
      </c>
      <c r="P2338" s="8">
        <f t="shared" si="363"/>
        <v>16.5</v>
      </c>
      <c r="Q2338" s="9">
        <f t="shared" si="364"/>
        <v>53.725000000000001</v>
      </c>
      <c r="R2338" s="9">
        <f t="shared" si="365"/>
        <v>46.625</v>
      </c>
      <c r="S2338" s="9">
        <f t="shared" si="366"/>
        <v>38.674999999999997</v>
      </c>
      <c r="T2338" s="9">
        <f t="shared" si="367"/>
        <v>47.875</v>
      </c>
      <c r="U2338" s="8">
        <f t="shared" si="368"/>
        <v>46.341666666666661</v>
      </c>
      <c r="V2338" s="8">
        <f t="shared" si="369"/>
        <v>46.724999999999994</v>
      </c>
    </row>
    <row r="2339" spans="1:22" ht="13.5" x14ac:dyDescent="0.25">
      <c r="A2339" s="3">
        <f>RSI!A2339</f>
        <v>45708</v>
      </c>
      <c r="B2339" s="2">
        <f>RSI!B2339</f>
        <v>7</v>
      </c>
      <c r="C2339" s="2">
        <f>RSI!I2339</f>
        <v>40.314853710125632</v>
      </c>
      <c r="D2339" s="2">
        <f>MACD!E2339</f>
        <v>-4.1217562488249371E-4</v>
      </c>
      <c r="E2339" s="2">
        <f>MACD!F2339</f>
        <v>2.5891439076888706E-2</v>
      </c>
      <c r="F2339" s="2">
        <f>'Moving Avg'!D2339</f>
        <v>7.0019999999999998</v>
      </c>
      <c r="G2339" s="2">
        <f>'Moving Avg'!F2339</f>
        <v>7.0045000000000019</v>
      </c>
      <c r="H2339" s="2">
        <f>'Moving Avg'!G2339</f>
        <v>7.0963999999999992</v>
      </c>
      <c r="I2339" s="2">
        <f>'Moving Avg'!H2339</f>
        <v>6.723149999999996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  <c r="M2339" s="8">
        <f t="shared" si="360"/>
        <v>25</v>
      </c>
      <c r="N2339" s="8">
        <f t="shared" si="361"/>
        <v>100</v>
      </c>
      <c r="O2339" s="8">
        <f t="shared" si="362"/>
        <v>50</v>
      </c>
      <c r="P2339" s="8">
        <f t="shared" si="363"/>
        <v>16.5</v>
      </c>
      <c r="Q2339" s="9">
        <f t="shared" si="364"/>
        <v>53.725000000000001</v>
      </c>
      <c r="R2339" s="9">
        <f t="shared" si="365"/>
        <v>46.625</v>
      </c>
      <c r="S2339" s="9">
        <f t="shared" si="366"/>
        <v>38.674999999999997</v>
      </c>
      <c r="T2339" s="9">
        <f t="shared" si="367"/>
        <v>47.875</v>
      </c>
      <c r="U2339" s="8">
        <f t="shared" si="368"/>
        <v>46.341666666666661</v>
      </c>
      <c r="V2339" s="8">
        <f t="shared" si="369"/>
        <v>46.724999999999994</v>
      </c>
    </row>
    <row r="2340" spans="1:22" ht="13.5" x14ac:dyDescent="0.25">
      <c r="A2340" s="3">
        <f>RSI!A2340</f>
        <v>45709</v>
      </c>
      <c r="B2340" s="2">
        <f>RSI!B2340</f>
        <v>7</v>
      </c>
      <c r="C2340" s="2">
        <f>RSI!I2340</f>
        <v>40.314853710125639</v>
      </c>
      <c r="D2340" s="2">
        <f>MACD!E2340</f>
        <v>-2.2855322861961014E-3</v>
      </c>
      <c r="E2340" s="2">
        <f>MACD!F2340</f>
        <v>2.0256044804271744E-2</v>
      </c>
      <c r="F2340" s="2">
        <f>'Moving Avg'!D2340</f>
        <v>7</v>
      </c>
      <c r="G2340" s="2">
        <f>'Moving Avg'!F2340</f>
        <v>7.0040000000000022</v>
      </c>
      <c r="H2340" s="2">
        <f>'Moving Avg'!G2340</f>
        <v>7.0961999999999987</v>
      </c>
      <c r="I2340" s="2">
        <f>'Moving Avg'!H2340</f>
        <v>6.7310499999999953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  <c r="M2340" s="8">
        <f t="shared" si="360"/>
        <v>25</v>
      </c>
      <c r="N2340" s="8">
        <f t="shared" si="361"/>
        <v>100</v>
      </c>
      <c r="O2340" s="8">
        <f t="shared" si="362"/>
        <v>50</v>
      </c>
      <c r="P2340" s="8">
        <f t="shared" si="363"/>
        <v>16.5</v>
      </c>
      <c r="Q2340" s="9">
        <f t="shared" si="364"/>
        <v>53.725000000000001</v>
      </c>
      <c r="R2340" s="9">
        <f t="shared" si="365"/>
        <v>46.625</v>
      </c>
      <c r="S2340" s="9">
        <f t="shared" si="366"/>
        <v>38.674999999999997</v>
      </c>
      <c r="T2340" s="9">
        <f t="shared" si="367"/>
        <v>47.875</v>
      </c>
      <c r="U2340" s="8">
        <f t="shared" si="368"/>
        <v>46.341666666666661</v>
      </c>
      <c r="V2340" s="8">
        <f t="shared" si="369"/>
        <v>46.724999999999994</v>
      </c>
    </row>
    <row r="2341" spans="1:22" ht="13.5" x14ac:dyDescent="0.25">
      <c r="A2341" s="3">
        <f>RSI!A2341</f>
        <v>45712</v>
      </c>
      <c r="B2341" s="2">
        <f>RSI!B2341</f>
        <v>7</v>
      </c>
      <c r="C2341" s="2">
        <f>RSI!I2341</f>
        <v>40.314853710125639</v>
      </c>
      <c r="D2341" s="2">
        <f>MACD!E2341</f>
        <v>-3.6132557982089253E-3</v>
      </c>
      <c r="E2341" s="2">
        <f>MACD!F2341</f>
        <v>1.548218468377561E-2</v>
      </c>
      <c r="F2341" s="2">
        <f>'Moving Avg'!D2341</f>
        <v>7</v>
      </c>
      <c r="G2341" s="2">
        <f>'Moving Avg'!F2341</f>
        <v>7.0040000000000004</v>
      </c>
      <c r="H2341" s="2">
        <f>'Moving Avg'!G2341</f>
        <v>7.0959999999999992</v>
      </c>
      <c r="I2341" s="2">
        <f>'Moving Avg'!H2341</f>
        <v>6.7389499999999956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  <c r="M2341" s="8">
        <f t="shared" si="360"/>
        <v>25</v>
      </c>
      <c r="N2341" s="8">
        <f t="shared" si="361"/>
        <v>45</v>
      </c>
      <c r="O2341" s="8">
        <f t="shared" si="362"/>
        <v>50</v>
      </c>
      <c r="P2341" s="8">
        <f t="shared" si="363"/>
        <v>33</v>
      </c>
      <c r="Q2341" s="9">
        <f t="shared" si="364"/>
        <v>36.950000000000003</v>
      </c>
      <c r="R2341" s="9">
        <f t="shared" si="365"/>
        <v>39.75</v>
      </c>
      <c r="S2341" s="9">
        <f t="shared" si="366"/>
        <v>37.85</v>
      </c>
      <c r="T2341" s="9">
        <f t="shared" si="367"/>
        <v>38.25</v>
      </c>
      <c r="U2341" s="8">
        <f t="shared" si="368"/>
        <v>38.183333333333337</v>
      </c>
      <c r="V2341" s="8">
        <f t="shared" si="369"/>
        <v>38.200000000000003</v>
      </c>
    </row>
    <row r="2342" spans="1:22" ht="13.5" x14ac:dyDescent="0.25">
      <c r="A2342" s="3">
        <f>RSI!A2342</f>
        <v>45713</v>
      </c>
      <c r="B2342" s="2">
        <f>RSI!B2342</f>
        <v>7.01</v>
      </c>
      <c r="C2342" s="2">
        <f>RSI!I2342</f>
        <v>43.118942165210001</v>
      </c>
      <c r="D2342" s="2">
        <f>MACD!E2342</f>
        <v>-5.2390989395494358E-3</v>
      </c>
      <c r="E2342" s="2">
        <f>MACD!F2342</f>
        <v>1.1337927959110603E-2</v>
      </c>
      <c r="F2342" s="2">
        <f>'Moving Avg'!D2342</f>
        <v>7.0019999999999998</v>
      </c>
      <c r="G2342" s="2">
        <f>'Moving Avg'!F2342</f>
        <v>7.0045000000000002</v>
      </c>
      <c r="H2342" s="2">
        <f>'Moving Avg'!G2342</f>
        <v>7.0960000000000001</v>
      </c>
      <c r="I2342" s="2">
        <f>'Moving Avg'!H2342</f>
        <v>6.7467999999999959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  <c r="M2342" s="8">
        <f t="shared" si="360"/>
        <v>25</v>
      </c>
      <c r="N2342" s="8">
        <f t="shared" si="361"/>
        <v>45</v>
      </c>
      <c r="O2342" s="8">
        <f t="shared" si="362"/>
        <v>50</v>
      </c>
      <c r="P2342" s="8">
        <f t="shared" si="363"/>
        <v>83.5</v>
      </c>
      <c r="Q2342" s="9">
        <f t="shared" si="364"/>
        <v>44.524999999999999</v>
      </c>
      <c r="R2342" s="9">
        <f t="shared" si="365"/>
        <v>52.375</v>
      </c>
      <c r="S2342" s="9">
        <f t="shared" si="366"/>
        <v>60.575000000000003</v>
      </c>
      <c r="T2342" s="9">
        <f t="shared" si="367"/>
        <v>50.875</v>
      </c>
      <c r="U2342" s="8">
        <f t="shared" si="368"/>
        <v>52.491666666666674</v>
      </c>
      <c r="V2342" s="8">
        <f t="shared" si="369"/>
        <v>52.087500000000006</v>
      </c>
    </row>
    <row r="2343" spans="1:22" ht="13.5" x14ac:dyDescent="0.25">
      <c r="A2343" s="3">
        <f>RSI!A2343</f>
        <v>45714</v>
      </c>
      <c r="B2343" s="2">
        <f>RSI!B2343</f>
        <v>7.1</v>
      </c>
      <c r="C2343" s="2">
        <f>RSI!I2343</f>
        <v>60.916096646456161</v>
      </c>
      <c r="D2343" s="2">
        <f>MACD!E2343</f>
        <v>-1.311986950396804E-2</v>
      </c>
      <c r="E2343" s="2">
        <f>MACD!F2343</f>
        <v>6.4463684664948749E-3</v>
      </c>
      <c r="F2343" s="2">
        <f>'Moving Avg'!D2343</f>
        <v>7.0220000000000002</v>
      </c>
      <c r="G2343" s="2">
        <f>'Moving Avg'!F2343</f>
        <v>7.0095000000000001</v>
      </c>
      <c r="H2343" s="2">
        <f>'Moving Avg'!G2343</f>
        <v>7.0977999999999994</v>
      </c>
      <c r="I2343" s="2">
        <f>'Moving Avg'!H2343</f>
        <v>6.7550999999999952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  <c r="M2343" s="8">
        <f t="shared" si="360"/>
        <v>25</v>
      </c>
      <c r="N2343" s="8">
        <f t="shared" si="361"/>
        <v>45</v>
      </c>
      <c r="O2343" s="8">
        <f t="shared" si="362"/>
        <v>50</v>
      </c>
      <c r="P2343" s="8">
        <f t="shared" si="363"/>
        <v>83.5</v>
      </c>
      <c r="Q2343" s="9">
        <f t="shared" si="364"/>
        <v>44.524999999999999</v>
      </c>
      <c r="R2343" s="9">
        <f t="shared" si="365"/>
        <v>52.375</v>
      </c>
      <c r="S2343" s="9">
        <f t="shared" si="366"/>
        <v>60.575000000000003</v>
      </c>
      <c r="T2343" s="9">
        <f t="shared" si="367"/>
        <v>50.875</v>
      </c>
      <c r="U2343" s="8">
        <f t="shared" si="368"/>
        <v>52.491666666666674</v>
      </c>
      <c r="V2343" s="8">
        <f t="shared" si="369"/>
        <v>52.087500000000006</v>
      </c>
    </row>
    <row r="2344" spans="1:22" ht="13.5" x14ac:dyDescent="0.25">
      <c r="A2344" s="3">
        <f>RSI!A2344</f>
        <v>45715</v>
      </c>
      <c r="B2344" s="2">
        <f>RSI!B2344</f>
        <v>6.88</v>
      </c>
      <c r="C2344" s="2">
        <f>RSI!I2344</f>
        <v>33.403216758470762</v>
      </c>
      <c r="D2344" s="2">
        <f>MACD!E2344</f>
        <v>-3.8740929432812266E-3</v>
      </c>
      <c r="E2344" s="2">
        <f>MACD!F2344</f>
        <v>4.3822761845396553E-3</v>
      </c>
      <c r="F2344" s="2">
        <f>'Moving Avg'!D2344</f>
        <v>6.9980000000000002</v>
      </c>
      <c r="G2344" s="2">
        <f>'Moving Avg'!F2344</f>
        <v>7.0034999999999998</v>
      </c>
      <c r="H2344" s="2">
        <f>'Moving Avg'!G2344</f>
        <v>7.0952000000000002</v>
      </c>
      <c r="I2344" s="2">
        <f>'Moving Avg'!H2344</f>
        <v>6.7622999999999971</v>
      </c>
      <c r="J2344" s="6" t="str">
        <f>OBV!F2344</f>
        <v>BULLISH</v>
      </c>
      <c r="K2344" s="6" t="str">
        <f>OBV!G2344</f>
        <v>NEUTRAL</v>
      </c>
      <c r="L2344" s="6" t="str">
        <f>OBV!H2344</f>
        <v>BULLISH DIVERGENCE</v>
      </c>
      <c r="M2344" s="8">
        <f t="shared" si="360"/>
        <v>25</v>
      </c>
      <c r="N2344" s="8">
        <f t="shared" si="361"/>
        <v>45</v>
      </c>
      <c r="O2344" s="8">
        <f t="shared" si="362"/>
        <v>50</v>
      </c>
      <c r="P2344" s="8">
        <f t="shared" si="363"/>
        <v>66.5</v>
      </c>
      <c r="Q2344" s="9">
        <f t="shared" si="364"/>
        <v>41.975000000000001</v>
      </c>
      <c r="R2344" s="9">
        <f t="shared" si="365"/>
        <v>48.125</v>
      </c>
      <c r="S2344" s="9">
        <f t="shared" si="366"/>
        <v>52.924999999999997</v>
      </c>
      <c r="T2344" s="9">
        <f t="shared" si="367"/>
        <v>46.625</v>
      </c>
      <c r="U2344" s="8">
        <f t="shared" si="368"/>
        <v>47.67499999999999</v>
      </c>
      <c r="V2344" s="8">
        <f t="shared" si="369"/>
        <v>47.412499999999994</v>
      </c>
    </row>
    <row r="2345" spans="1:22" ht="13.5" x14ac:dyDescent="0.25">
      <c r="A2345" s="3">
        <f>RSI!A2345</f>
        <v>45716</v>
      </c>
      <c r="B2345" s="2">
        <f>RSI!B2345</f>
        <v>7.1</v>
      </c>
      <c r="C2345" s="2">
        <f>RSI!I2345</f>
        <v>55.195755511594506</v>
      </c>
      <c r="D2345" s="2">
        <f>MACD!E2345</f>
        <v>-1.1400916516039139E-2</v>
      </c>
      <c r="E2345" s="2">
        <f>MACD!F2345</f>
        <v>1.2256376444238965E-3</v>
      </c>
      <c r="F2345" s="2">
        <f>'Moving Avg'!D2345</f>
        <v>7.0179999999999989</v>
      </c>
      <c r="G2345" s="2">
        <f>'Moving Avg'!F2345</f>
        <v>7.0084999999999997</v>
      </c>
      <c r="H2345" s="2">
        <f>'Moving Avg'!G2345</f>
        <v>7.0970000000000004</v>
      </c>
      <c r="I2345" s="2">
        <f>'Moving Avg'!H2345</f>
        <v>6.7705999999999973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  <c r="M2345" s="8">
        <f t="shared" si="360"/>
        <v>25</v>
      </c>
      <c r="N2345" s="8">
        <f t="shared" si="361"/>
        <v>45</v>
      </c>
      <c r="O2345" s="8">
        <f t="shared" si="362"/>
        <v>50</v>
      </c>
      <c r="P2345" s="8">
        <f t="shared" si="363"/>
        <v>83.5</v>
      </c>
      <c r="Q2345" s="9">
        <f t="shared" si="364"/>
        <v>44.524999999999999</v>
      </c>
      <c r="R2345" s="9">
        <f t="shared" si="365"/>
        <v>52.375</v>
      </c>
      <c r="S2345" s="9">
        <f t="shared" si="366"/>
        <v>60.575000000000003</v>
      </c>
      <c r="T2345" s="9">
        <f t="shared" si="367"/>
        <v>50.875</v>
      </c>
      <c r="U2345" s="8">
        <f t="shared" si="368"/>
        <v>52.491666666666674</v>
      </c>
      <c r="V2345" s="8">
        <f t="shared" si="369"/>
        <v>52.087500000000006</v>
      </c>
    </row>
    <row r="2346" spans="1:22" ht="13.5" x14ac:dyDescent="0.25">
      <c r="A2346" s="3">
        <f>RSI!A2346</f>
        <v>45719</v>
      </c>
      <c r="B2346" s="2">
        <f>RSI!B2346</f>
        <v>7.1</v>
      </c>
      <c r="C2346" s="2">
        <f>RSI!I2346</f>
        <v>55.195755511594506</v>
      </c>
      <c r="D2346" s="2">
        <f>MACD!E2346</f>
        <v>-1.9732178101350861E-2</v>
      </c>
      <c r="E2346" s="2">
        <f>MACD!F2346</f>
        <v>-2.9659255047310555E-3</v>
      </c>
      <c r="F2346" s="2">
        <f>'Moving Avg'!D2346</f>
        <v>7.0379999999999994</v>
      </c>
      <c r="G2346" s="2">
        <f>'Moving Avg'!F2346</f>
        <v>7.0134999999999987</v>
      </c>
      <c r="H2346" s="2">
        <f>'Moving Avg'!G2346</f>
        <v>7.0926000000000009</v>
      </c>
      <c r="I2346" s="2">
        <f>'Moving Avg'!H2346</f>
        <v>6.7798999999999969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  <c r="M2346" s="8">
        <f t="shared" si="360"/>
        <v>25</v>
      </c>
      <c r="N2346" s="8">
        <f t="shared" si="361"/>
        <v>45</v>
      </c>
      <c r="O2346" s="8">
        <f t="shared" si="362"/>
        <v>50</v>
      </c>
      <c r="P2346" s="8">
        <f t="shared" si="363"/>
        <v>83.5</v>
      </c>
      <c r="Q2346" s="9">
        <f t="shared" si="364"/>
        <v>44.524999999999999</v>
      </c>
      <c r="R2346" s="9">
        <f t="shared" si="365"/>
        <v>52.375</v>
      </c>
      <c r="S2346" s="9">
        <f t="shared" si="366"/>
        <v>60.575000000000003</v>
      </c>
      <c r="T2346" s="9">
        <f t="shared" si="367"/>
        <v>50.875</v>
      </c>
      <c r="U2346" s="8">
        <f t="shared" si="368"/>
        <v>52.491666666666674</v>
      </c>
      <c r="V2346" s="8">
        <f t="shared" si="369"/>
        <v>52.087500000000006</v>
      </c>
    </row>
    <row r="2347" spans="1:22" ht="13.5" x14ac:dyDescent="0.25">
      <c r="A2347" s="3">
        <f>RSI!A2347</f>
        <v>45720</v>
      </c>
      <c r="B2347" s="2">
        <f>RSI!B2347</f>
        <v>7.1</v>
      </c>
      <c r="C2347" s="2">
        <f>RSI!I2347</f>
        <v>55.195755511594506</v>
      </c>
      <c r="D2347" s="2">
        <f>MACD!E2347</f>
        <v>-2.7174252812333322E-2</v>
      </c>
      <c r="E2347" s="2">
        <f>MACD!F2347</f>
        <v>-7.807590966251509E-3</v>
      </c>
      <c r="F2347" s="2">
        <f>'Moving Avg'!D2347</f>
        <v>7.056</v>
      </c>
      <c r="G2347" s="2">
        <f>'Moving Avg'!F2347</f>
        <v>7.0184999999999986</v>
      </c>
      <c r="H2347" s="2">
        <f>'Moving Avg'!G2347</f>
        <v>7.0882000000000005</v>
      </c>
      <c r="I2347" s="2">
        <f>'Moving Avg'!H2347</f>
        <v>6.7891999999999966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  <c r="M2347" s="8">
        <f t="shared" si="360"/>
        <v>25</v>
      </c>
      <c r="N2347" s="8">
        <f t="shared" si="361"/>
        <v>45</v>
      </c>
      <c r="O2347" s="8">
        <f t="shared" si="362"/>
        <v>50</v>
      </c>
      <c r="P2347" s="8">
        <f t="shared" si="363"/>
        <v>83.5</v>
      </c>
      <c r="Q2347" s="9">
        <f t="shared" si="364"/>
        <v>44.524999999999999</v>
      </c>
      <c r="R2347" s="9">
        <f t="shared" si="365"/>
        <v>52.375</v>
      </c>
      <c r="S2347" s="9">
        <f t="shared" si="366"/>
        <v>60.575000000000003</v>
      </c>
      <c r="T2347" s="9">
        <f t="shared" si="367"/>
        <v>50.875</v>
      </c>
      <c r="U2347" s="8">
        <f t="shared" si="368"/>
        <v>52.491666666666674</v>
      </c>
      <c r="V2347" s="8">
        <f t="shared" si="369"/>
        <v>52.087500000000006</v>
      </c>
    </row>
    <row r="2348" spans="1:22" ht="13.5" x14ac:dyDescent="0.25">
      <c r="A2348" s="3">
        <f>RSI!A2348</f>
        <v>45721</v>
      </c>
      <c r="B2348" s="2">
        <f>RSI!B2348</f>
        <v>7.1</v>
      </c>
      <c r="C2348" s="2">
        <f>RSI!I2348</f>
        <v>55.195755511594506</v>
      </c>
      <c r="D2348" s="2">
        <f>MACD!E2348</f>
        <v>-3.3834861172080011E-2</v>
      </c>
      <c r="E2348" s="2">
        <f>MACD!F2348</f>
        <v>-1.301304500741721E-2</v>
      </c>
      <c r="F2348" s="2">
        <f>'Moving Avg'!D2348</f>
        <v>7.056</v>
      </c>
      <c r="G2348" s="2">
        <f>'Moving Avg'!F2348</f>
        <v>7.0229999999999988</v>
      </c>
      <c r="H2348" s="2">
        <f>'Moving Avg'!G2348</f>
        <v>7.083800000000001</v>
      </c>
      <c r="I2348" s="2">
        <f>'Moving Avg'!H2348</f>
        <v>6.7984999999999971</v>
      </c>
      <c r="J2348" s="6" t="str">
        <f>OBV!F2348</f>
        <v>BEARISH</v>
      </c>
      <c r="K2348" s="6" t="str">
        <f>OBV!G2348</f>
        <v>NEUTRAL</v>
      </c>
      <c r="L2348" s="6" t="str">
        <f>OBV!H2348</f>
        <v>NEUTRAL</v>
      </c>
      <c r="M2348" s="8">
        <f t="shared" si="360"/>
        <v>25</v>
      </c>
      <c r="N2348" s="8">
        <f t="shared" si="361"/>
        <v>100</v>
      </c>
      <c r="O2348" s="8">
        <f t="shared" si="362"/>
        <v>50</v>
      </c>
      <c r="P2348" s="8">
        <f t="shared" si="363"/>
        <v>16.5</v>
      </c>
      <c r="Q2348" s="9">
        <f t="shared" si="364"/>
        <v>53.725000000000001</v>
      </c>
      <c r="R2348" s="9">
        <f t="shared" si="365"/>
        <v>46.625</v>
      </c>
      <c r="S2348" s="9">
        <f t="shared" si="366"/>
        <v>38.674999999999997</v>
      </c>
      <c r="T2348" s="9">
        <f t="shared" si="367"/>
        <v>47.875</v>
      </c>
      <c r="U2348" s="8">
        <f t="shared" si="368"/>
        <v>46.341666666666661</v>
      </c>
      <c r="V2348" s="8">
        <f t="shared" si="369"/>
        <v>46.724999999999994</v>
      </c>
    </row>
    <row r="2349" spans="1:22" ht="13.5" x14ac:dyDescent="0.25">
      <c r="A2349" s="3">
        <f>RSI!A2349</f>
        <v>45722</v>
      </c>
      <c r="B2349" s="2">
        <f>RSI!B2349</f>
        <v>7.1</v>
      </c>
      <c r="C2349" s="2">
        <f>RSI!I2349</f>
        <v>55.195755511594506</v>
      </c>
      <c r="D2349" s="2">
        <f>MACD!E2349</f>
        <v>-3.9807305201259524E-2</v>
      </c>
      <c r="E2349" s="2">
        <f>MACD!F2349</f>
        <v>-1.8371897046185675E-2</v>
      </c>
      <c r="F2349" s="2">
        <f>'Moving Avg'!D2349</f>
        <v>7.1</v>
      </c>
      <c r="G2349" s="2">
        <f>'Moving Avg'!F2349</f>
        <v>7.027499999999999</v>
      </c>
      <c r="H2349" s="2">
        <f>'Moving Avg'!G2349</f>
        <v>7.0794000000000006</v>
      </c>
      <c r="I2349" s="2">
        <f>'Moving Avg'!H2349</f>
        <v>6.8077999999999967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  <c r="M2349" s="8">
        <f t="shared" si="360"/>
        <v>25</v>
      </c>
      <c r="N2349" s="8">
        <f t="shared" si="361"/>
        <v>100</v>
      </c>
      <c r="O2349" s="8">
        <f t="shared" si="362"/>
        <v>50</v>
      </c>
      <c r="P2349" s="8">
        <f t="shared" si="363"/>
        <v>83.5</v>
      </c>
      <c r="Q2349" s="9">
        <f t="shared" si="364"/>
        <v>63.774999999999999</v>
      </c>
      <c r="R2349" s="9">
        <f t="shared" si="365"/>
        <v>63.375</v>
      </c>
      <c r="S2349" s="9">
        <f t="shared" si="366"/>
        <v>68.825000000000003</v>
      </c>
      <c r="T2349" s="9">
        <f t="shared" si="367"/>
        <v>64.625</v>
      </c>
      <c r="U2349" s="8">
        <f t="shared" si="368"/>
        <v>65.325000000000003</v>
      </c>
      <c r="V2349" s="8">
        <f t="shared" si="369"/>
        <v>65.150000000000006</v>
      </c>
    </row>
    <row r="2350" spans="1:22" ht="13.5" x14ac:dyDescent="0.25">
      <c r="A2350" s="3">
        <f>RSI!A2350</f>
        <v>45723</v>
      </c>
      <c r="B2350" s="2">
        <f>RSI!B2350</f>
        <v>6.89</v>
      </c>
      <c r="C2350" s="2">
        <f>RSI!I2350</f>
        <v>38.001718918341204</v>
      </c>
      <c r="D2350" s="2">
        <f>MACD!E2350</f>
        <v>-2.9616971546612803E-2</v>
      </c>
      <c r="E2350" s="2">
        <f>MACD!F2350</f>
        <v>-2.0620911946271102E-2</v>
      </c>
      <c r="F2350" s="2">
        <f>'Moving Avg'!D2350</f>
        <v>7.0579999999999998</v>
      </c>
      <c r="G2350" s="2">
        <f>'Moving Avg'!F2350</f>
        <v>7.0214999999999979</v>
      </c>
      <c r="H2350" s="2">
        <f>'Moving Avg'!G2350</f>
        <v>7.0708000000000002</v>
      </c>
      <c r="I2350" s="2">
        <f>'Moving Avg'!H2350</f>
        <v>6.8160499999999971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  <c r="M2350" s="8">
        <f t="shared" si="360"/>
        <v>25</v>
      </c>
      <c r="N2350" s="8">
        <f t="shared" si="361"/>
        <v>45</v>
      </c>
      <c r="O2350" s="8">
        <f t="shared" si="362"/>
        <v>50</v>
      </c>
      <c r="P2350" s="8">
        <f t="shared" si="363"/>
        <v>16.5</v>
      </c>
      <c r="Q2350" s="9">
        <f t="shared" si="364"/>
        <v>34.475000000000001</v>
      </c>
      <c r="R2350" s="9">
        <f t="shared" si="365"/>
        <v>35.625</v>
      </c>
      <c r="S2350" s="9">
        <f t="shared" si="366"/>
        <v>30.425000000000001</v>
      </c>
      <c r="T2350" s="9">
        <f t="shared" si="367"/>
        <v>34.125</v>
      </c>
      <c r="U2350" s="8">
        <f t="shared" si="368"/>
        <v>33.508333333333333</v>
      </c>
      <c r="V2350" s="8">
        <f t="shared" si="369"/>
        <v>33.662499999999994</v>
      </c>
    </row>
    <row r="2351" spans="1:22" ht="13.5" x14ac:dyDescent="0.25">
      <c r="A2351" s="3">
        <f>RSI!A2351</f>
        <v>45726</v>
      </c>
      <c r="B2351" s="2">
        <f>RSI!B2351</f>
        <v>6.9</v>
      </c>
      <c r="C2351" s="2">
        <f>RSI!I2351</f>
        <v>38.976560919324108</v>
      </c>
      <c r="D2351" s="2">
        <f>MACD!E2351</f>
        <v>-2.0782756044579465E-2</v>
      </c>
      <c r="E2351" s="2">
        <f>MACD!F2351</f>
        <v>-2.0653280765932775E-2</v>
      </c>
      <c r="F2351" s="2">
        <f>'Moving Avg'!D2351</f>
        <v>7.0179999999999989</v>
      </c>
      <c r="G2351" s="2">
        <f>'Moving Avg'!F2351</f>
        <v>7.0159999999999982</v>
      </c>
      <c r="H2351" s="2">
        <f>'Moving Avg'!G2351</f>
        <v>7.0624000000000002</v>
      </c>
      <c r="I2351" s="2">
        <f>'Moving Avg'!H2351</f>
        <v>6.8243499999999973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  <c r="M2351" s="8">
        <f t="shared" si="360"/>
        <v>25</v>
      </c>
      <c r="N2351" s="8">
        <f t="shared" si="361"/>
        <v>45</v>
      </c>
      <c r="O2351" s="8">
        <f t="shared" si="362"/>
        <v>50</v>
      </c>
      <c r="P2351" s="8">
        <f t="shared" si="363"/>
        <v>16.5</v>
      </c>
      <c r="Q2351" s="9">
        <f t="shared" si="364"/>
        <v>34.475000000000001</v>
      </c>
      <c r="R2351" s="9">
        <f t="shared" si="365"/>
        <v>35.625</v>
      </c>
      <c r="S2351" s="9">
        <f t="shared" si="366"/>
        <v>30.425000000000001</v>
      </c>
      <c r="T2351" s="9">
        <f t="shared" si="367"/>
        <v>34.125</v>
      </c>
      <c r="U2351" s="8">
        <f t="shared" si="368"/>
        <v>33.508333333333333</v>
      </c>
      <c r="V2351" s="8">
        <f t="shared" si="369"/>
        <v>33.662499999999994</v>
      </c>
    </row>
    <row r="2352" spans="1:22" ht="13.5" x14ac:dyDescent="0.25">
      <c r="A2352" s="3">
        <f>RSI!A2352</f>
        <v>45727</v>
      </c>
      <c r="B2352" s="2">
        <f>RSI!B2352</f>
        <v>6.77</v>
      </c>
      <c r="C2352" s="2">
        <f>RSI!I2352</f>
        <v>31.944551889729368</v>
      </c>
      <c r="D2352" s="2">
        <f>MACD!E2352</f>
        <v>-1.3168293003120723E-3</v>
      </c>
      <c r="E2352" s="2">
        <f>MACD!F2352</f>
        <v>-1.6785990472808637E-2</v>
      </c>
      <c r="F2352" s="2">
        <f>'Moving Avg'!D2352</f>
        <v>6.9520000000000008</v>
      </c>
      <c r="G2352" s="2">
        <f>'Moving Avg'!F2352</f>
        <v>7.0039999999999996</v>
      </c>
      <c r="H2352" s="2">
        <f>'Moving Avg'!G2352</f>
        <v>7.0577999999999994</v>
      </c>
      <c r="I2352" s="2">
        <f>'Moving Avg'!H2352</f>
        <v>6.8319999999999972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  <c r="M2352" s="8">
        <f t="shared" si="360"/>
        <v>25</v>
      </c>
      <c r="N2352" s="8">
        <f t="shared" si="361"/>
        <v>0</v>
      </c>
      <c r="O2352" s="8">
        <f t="shared" si="362"/>
        <v>50</v>
      </c>
      <c r="P2352" s="8">
        <f t="shared" si="363"/>
        <v>16.5</v>
      </c>
      <c r="Q2352" s="9">
        <f t="shared" si="364"/>
        <v>18.725000000000001</v>
      </c>
      <c r="R2352" s="9">
        <f t="shared" si="365"/>
        <v>26.625</v>
      </c>
      <c r="S2352" s="9">
        <f t="shared" si="366"/>
        <v>23.675000000000001</v>
      </c>
      <c r="T2352" s="9">
        <f t="shared" si="367"/>
        <v>22.875</v>
      </c>
      <c r="U2352" s="8">
        <f t="shared" si="368"/>
        <v>23.008333333333336</v>
      </c>
      <c r="V2352" s="8">
        <f t="shared" si="369"/>
        <v>22.975000000000001</v>
      </c>
    </row>
    <row r="2353" spans="1:22" ht="13.5" x14ac:dyDescent="0.25">
      <c r="A2353" s="3">
        <f>RSI!A2353</f>
        <v>45728</v>
      </c>
      <c r="B2353" s="2">
        <f>RSI!B2353</f>
        <v>6.77</v>
      </c>
      <c r="C2353" s="2">
        <f>RSI!I2353</f>
        <v>31.944551889729368</v>
      </c>
      <c r="D2353" s="2">
        <f>MACD!E2353</f>
        <v>3.0530456089643998E-2</v>
      </c>
      <c r="E2353" s="2">
        <f>MACD!F2353</f>
        <v>-7.3227011603181095E-3</v>
      </c>
      <c r="F2353" s="2">
        <f>'Moving Avg'!D2353</f>
        <v>6.8860000000000001</v>
      </c>
      <c r="G2353" s="2">
        <f>'Moving Avg'!F2353</f>
        <v>6.9919999999999991</v>
      </c>
      <c r="H2353" s="2">
        <f>'Moving Avg'!G2353</f>
        <v>7.053399999999999</v>
      </c>
      <c r="I2353" s="2">
        <f>'Moving Avg'!H2353</f>
        <v>6.8386499999999968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  <c r="M2353" s="8">
        <f t="shared" si="360"/>
        <v>25</v>
      </c>
      <c r="N2353" s="8">
        <f t="shared" si="361"/>
        <v>0</v>
      </c>
      <c r="O2353" s="8">
        <f t="shared" si="362"/>
        <v>50</v>
      </c>
      <c r="P2353" s="8">
        <f t="shared" si="363"/>
        <v>16.5</v>
      </c>
      <c r="Q2353" s="9">
        <f t="shared" si="364"/>
        <v>18.725000000000001</v>
      </c>
      <c r="R2353" s="9">
        <f t="shared" si="365"/>
        <v>26.625</v>
      </c>
      <c r="S2353" s="9">
        <f t="shared" si="366"/>
        <v>23.675000000000001</v>
      </c>
      <c r="T2353" s="9">
        <f t="shared" si="367"/>
        <v>22.875</v>
      </c>
      <c r="U2353" s="8">
        <f t="shared" si="368"/>
        <v>23.008333333333336</v>
      </c>
      <c r="V2353" s="8">
        <f t="shared" si="369"/>
        <v>22.975000000000001</v>
      </c>
    </row>
    <row r="2354" spans="1:22" ht="13.5" x14ac:dyDescent="0.25">
      <c r="A2354" s="3">
        <f>RSI!A2354</f>
        <v>45729</v>
      </c>
      <c r="B2354" s="2">
        <f>RSI!B2354</f>
        <v>6.77</v>
      </c>
      <c r="C2354" s="2">
        <f>RSI!I2354</f>
        <v>31.944551889729368</v>
      </c>
      <c r="D2354" s="2">
        <f>MACD!E2354</f>
        <v>2.5048637451123845E-2</v>
      </c>
      <c r="E2354" s="2">
        <f>MACD!F2354</f>
        <v>-8.4843343802971927E-4</v>
      </c>
      <c r="F2354" s="2">
        <f>'Moving Avg'!D2354</f>
        <v>6.8199999999999985</v>
      </c>
      <c r="G2354" s="2">
        <f>'Moving Avg'!F2354</f>
        <v>6.9799999999999995</v>
      </c>
      <c r="H2354" s="2">
        <f>'Moving Avg'!G2354</f>
        <v>7.0487999999999991</v>
      </c>
      <c r="I2354" s="2">
        <f>'Moving Avg'!H2354</f>
        <v>6.8452999999999964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  <c r="M2354" s="8">
        <f t="shared" si="360"/>
        <v>25</v>
      </c>
      <c r="N2354" s="8">
        <f t="shared" si="361"/>
        <v>0</v>
      </c>
      <c r="O2354" s="8">
        <f t="shared" si="362"/>
        <v>0</v>
      </c>
      <c r="P2354" s="8">
        <f t="shared" si="363"/>
        <v>16.5</v>
      </c>
      <c r="Q2354" s="9">
        <f t="shared" si="364"/>
        <v>11.225</v>
      </c>
      <c r="R2354" s="9">
        <f t="shared" si="365"/>
        <v>9.125</v>
      </c>
      <c r="S2354" s="9">
        <f t="shared" si="366"/>
        <v>11.175000000000001</v>
      </c>
      <c r="T2354" s="9">
        <f t="shared" si="367"/>
        <v>10.375</v>
      </c>
      <c r="U2354" s="8">
        <f t="shared" si="368"/>
        <v>10.508333333333335</v>
      </c>
      <c r="V2354" s="8">
        <f t="shared" si="369"/>
        <v>10.475000000000001</v>
      </c>
    </row>
    <row r="2355" spans="1:22" ht="13.5" x14ac:dyDescent="0.25">
      <c r="A2355" s="3">
        <f>RSI!A2355</f>
        <v>45730</v>
      </c>
      <c r="B2355" s="2">
        <f>RSI!B2355</f>
        <v>6.77</v>
      </c>
      <c r="C2355" s="2">
        <f>RSI!I2355</f>
        <v>31.944551889729368</v>
      </c>
      <c r="D2355" s="2">
        <f>MACD!E2355</f>
        <v>5.5568025840305069E-2</v>
      </c>
      <c r="E2355" s="2">
        <f>MACD!F2355</f>
        <v>1.0434858417637239E-2</v>
      </c>
      <c r="F2355" s="2">
        <f>'Moving Avg'!D2355</f>
        <v>6.7959999999999994</v>
      </c>
      <c r="G2355" s="2">
        <f>'Moving Avg'!F2355</f>
        <v>6.9679999999999991</v>
      </c>
      <c r="H2355" s="2">
        <f>'Moving Avg'!G2355</f>
        <v>7.0441999999999982</v>
      </c>
      <c r="I2355" s="2">
        <f>'Moving Avg'!H2355</f>
        <v>6.8526499999999979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  <c r="M2355" s="8">
        <f t="shared" si="360"/>
        <v>25</v>
      </c>
      <c r="N2355" s="8">
        <f t="shared" si="361"/>
        <v>0</v>
      </c>
      <c r="O2355" s="8">
        <f t="shared" si="362"/>
        <v>0</v>
      </c>
      <c r="P2355" s="8">
        <f t="shared" si="363"/>
        <v>16.5</v>
      </c>
      <c r="Q2355" s="9">
        <f t="shared" si="364"/>
        <v>11.225</v>
      </c>
      <c r="R2355" s="9">
        <f t="shared" si="365"/>
        <v>9.125</v>
      </c>
      <c r="S2355" s="9">
        <f t="shared" si="366"/>
        <v>11.175000000000001</v>
      </c>
      <c r="T2355" s="9">
        <f t="shared" si="367"/>
        <v>10.375</v>
      </c>
      <c r="U2355" s="8">
        <f t="shared" si="368"/>
        <v>10.508333333333335</v>
      </c>
      <c r="V2355" s="8">
        <f t="shared" si="369"/>
        <v>10.475000000000001</v>
      </c>
    </row>
    <row r="2356" spans="1:22" ht="13.5" x14ac:dyDescent="0.25">
      <c r="A2356" s="3">
        <f>RSI!A2356</f>
        <v>45733</v>
      </c>
      <c r="B2356" s="2">
        <f>RSI!B2356</f>
        <v>6.77</v>
      </c>
      <c r="C2356" s="2">
        <f>RSI!I2356</f>
        <v>31.944551889729368</v>
      </c>
      <c r="D2356" s="2">
        <f>MACD!E2356</f>
        <v>8.2606657474673995E-2</v>
      </c>
      <c r="E2356" s="2">
        <f>MACD!F2356</f>
        <v>2.4869218229044587E-2</v>
      </c>
      <c r="F2356" s="2">
        <f>'Moving Avg'!D2356</f>
        <v>6.7699999999999987</v>
      </c>
      <c r="G2356" s="2">
        <f>'Moving Avg'!F2356</f>
        <v>6.9565000000000001</v>
      </c>
      <c r="H2356" s="2">
        <f>'Moving Avg'!G2356</f>
        <v>7.0395999999999983</v>
      </c>
      <c r="I2356" s="2">
        <f>'Moving Avg'!H2356</f>
        <v>6.8607999999999967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  <c r="M2356" s="8">
        <f t="shared" si="360"/>
        <v>25</v>
      </c>
      <c r="N2356" s="8">
        <f t="shared" si="361"/>
        <v>0</v>
      </c>
      <c r="O2356" s="8">
        <f t="shared" si="362"/>
        <v>0</v>
      </c>
      <c r="P2356" s="8">
        <f t="shared" si="363"/>
        <v>16.5</v>
      </c>
      <c r="Q2356" s="9">
        <f t="shared" si="364"/>
        <v>11.225</v>
      </c>
      <c r="R2356" s="9">
        <f t="shared" si="365"/>
        <v>9.125</v>
      </c>
      <c r="S2356" s="9">
        <f t="shared" si="366"/>
        <v>11.175000000000001</v>
      </c>
      <c r="T2356" s="9">
        <f t="shared" si="367"/>
        <v>10.375</v>
      </c>
      <c r="U2356" s="8">
        <f t="shared" si="368"/>
        <v>10.508333333333335</v>
      </c>
      <c r="V2356" s="8">
        <f t="shared" si="369"/>
        <v>10.475000000000001</v>
      </c>
    </row>
    <row r="2357" spans="1:22" ht="13.5" x14ac:dyDescent="0.25">
      <c r="A2357" s="3">
        <f>RSI!A2357</f>
        <v>45734</v>
      </c>
      <c r="B2357" s="2">
        <f>RSI!B2357</f>
        <v>6.77</v>
      </c>
      <c r="C2357" s="2">
        <f>RSI!I2357</f>
        <v>31.944551889729368</v>
      </c>
      <c r="D2357" s="2">
        <f>MACD!E2357</f>
        <v>0.10661006792924077</v>
      </c>
      <c r="E2357" s="2">
        <f>MACD!F2357</f>
        <v>4.1217388169083824E-2</v>
      </c>
      <c r="F2357" s="2">
        <f>'Moving Avg'!D2357</f>
        <v>6.7699999999999987</v>
      </c>
      <c r="G2357" s="2">
        <f>'Moving Avg'!F2357</f>
        <v>6.9450000000000003</v>
      </c>
      <c r="H2357" s="2">
        <f>'Moving Avg'!G2357</f>
        <v>7.0347999999999979</v>
      </c>
      <c r="I2357" s="2">
        <f>'Moving Avg'!H2357</f>
        <v>6.8689499999999972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  <c r="M2357" s="8">
        <f t="shared" si="360"/>
        <v>25</v>
      </c>
      <c r="N2357" s="8">
        <f t="shared" si="361"/>
        <v>0</v>
      </c>
      <c r="O2357" s="8">
        <f t="shared" si="362"/>
        <v>0</v>
      </c>
      <c r="P2357" s="8">
        <f t="shared" si="363"/>
        <v>33</v>
      </c>
      <c r="Q2357" s="9">
        <f t="shared" si="364"/>
        <v>13.7</v>
      </c>
      <c r="R2357" s="9">
        <f t="shared" si="365"/>
        <v>13.25</v>
      </c>
      <c r="S2357" s="9">
        <f t="shared" si="366"/>
        <v>18.600000000000001</v>
      </c>
      <c r="T2357" s="9">
        <f t="shared" si="367"/>
        <v>14.5</v>
      </c>
      <c r="U2357" s="8">
        <f t="shared" si="368"/>
        <v>15.183333333333332</v>
      </c>
      <c r="V2357" s="8">
        <f t="shared" si="369"/>
        <v>15.012499999999999</v>
      </c>
    </row>
    <row r="2358" spans="1:22" ht="13.5" x14ac:dyDescent="0.25">
      <c r="A2358" s="3">
        <f>RSI!A2358</f>
        <v>45735</v>
      </c>
      <c r="B2358" s="2">
        <f>RSI!B2358</f>
        <v>6.78</v>
      </c>
      <c r="C2358" s="2">
        <f>RSI!I2358</f>
        <v>33.386673135679587</v>
      </c>
      <c r="D2358" s="2">
        <f>MACD!E2358</f>
        <v>0.12722117221211438</v>
      </c>
      <c r="E2358" s="2">
        <f>MACD!F2358</f>
        <v>5.8418144977689934E-2</v>
      </c>
      <c r="F2358" s="2">
        <f>'Moving Avg'!D2358</f>
        <v>6.7720000000000002</v>
      </c>
      <c r="G2358" s="2">
        <f>'Moving Avg'!F2358</f>
        <v>6.9339999999999993</v>
      </c>
      <c r="H2358" s="2">
        <f>'Moving Avg'!G2358</f>
        <v>7.0301999999999962</v>
      </c>
      <c r="I2358" s="2">
        <f>'Moving Avg'!H2358</f>
        <v>6.8771499999999977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  <c r="M2358" s="8">
        <f t="shared" si="360"/>
        <v>25</v>
      </c>
      <c r="N2358" s="8">
        <f t="shared" si="361"/>
        <v>0</v>
      </c>
      <c r="O2358" s="8">
        <f t="shared" si="362"/>
        <v>0</v>
      </c>
      <c r="P2358" s="8">
        <f t="shared" si="363"/>
        <v>83.5</v>
      </c>
      <c r="Q2358" s="9">
        <f t="shared" si="364"/>
        <v>21.274999999999999</v>
      </c>
      <c r="R2358" s="9">
        <f t="shared" si="365"/>
        <v>25.875</v>
      </c>
      <c r="S2358" s="9">
        <f t="shared" si="366"/>
        <v>41.325000000000003</v>
      </c>
      <c r="T2358" s="9">
        <f t="shared" si="367"/>
        <v>27.125</v>
      </c>
      <c r="U2358" s="8">
        <f t="shared" si="368"/>
        <v>29.491666666666664</v>
      </c>
      <c r="V2358" s="8">
        <f t="shared" si="369"/>
        <v>28.9</v>
      </c>
    </row>
    <row r="2359" spans="1:22" ht="13.5" x14ac:dyDescent="0.25">
      <c r="A2359" s="3">
        <f>RSI!A2359</f>
        <v>45737</v>
      </c>
      <c r="B2359" s="2">
        <f>RSI!B2359</f>
        <v>6.78</v>
      </c>
      <c r="C2359" s="2">
        <f>RSI!I2359</f>
        <v>33.386673135679587</v>
      </c>
      <c r="D2359" s="2">
        <f>MACD!E2359</f>
        <v>0.14556638300681968</v>
      </c>
      <c r="E2359" s="2">
        <f>MACD!F2359</f>
        <v>7.5847792583515886E-2</v>
      </c>
      <c r="F2359" s="2">
        <f>'Moving Avg'!D2359</f>
        <v>6.7739999999999991</v>
      </c>
      <c r="G2359" s="2">
        <f>'Moving Avg'!F2359</f>
        <v>6.9229999999999992</v>
      </c>
      <c r="H2359" s="2">
        <f>'Moving Avg'!G2359</f>
        <v>7.0255999999999963</v>
      </c>
      <c r="I2359" s="2">
        <f>'Moving Avg'!H2359</f>
        <v>6.8853499999999972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  <c r="M2359" s="8">
        <f t="shared" si="360"/>
        <v>25</v>
      </c>
      <c r="N2359" s="8">
        <f t="shared" si="361"/>
        <v>0</v>
      </c>
      <c r="O2359" s="8">
        <f t="shared" si="362"/>
        <v>0</v>
      </c>
      <c r="P2359" s="8">
        <f t="shared" si="363"/>
        <v>83.5</v>
      </c>
      <c r="Q2359" s="9">
        <f t="shared" si="364"/>
        <v>21.274999999999999</v>
      </c>
      <c r="R2359" s="9">
        <f t="shared" si="365"/>
        <v>25.875</v>
      </c>
      <c r="S2359" s="9">
        <f t="shared" si="366"/>
        <v>41.325000000000003</v>
      </c>
      <c r="T2359" s="9">
        <f t="shared" si="367"/>
        <v>27.125</v>
      </c>
      <c r="U2359" s="8">
        <f t="shared" si="368"/>
        <v>29.491666666666664</v>
      </c>
      <c r="V2359" s="8">
        <f t="shared" si="369"/>
        <v>28.9</v>
      </c>
    </row>
    <row r="2360" spans="1:22" ht="13.5" x14ac:dyDescent="0.25">
      <c r="A2360" s="3">
        <f>RSI!A2360</f>
        <v>45740</v>
      </c>
      <c r="B2360" s="2">
        <f>RSI!B2360</f>
        <v>6.78</v>
      </c>
      <c r="C2360" s="2">
        <f>RSI!I2360</f>
        <v>33.386673135679587</v>
      </c>
      <c r="D2360" s="2">
        <f>MACD!E2360</f>
        <v>0.12961956658663976</v>
      </c>
      <c r="E2360" s="2">
        <f>MACD!F2360</f>
        <v>8.6602147384140668E-2</v>
      </c>
      <c r="F2360" s="2">
        <f>'Moving Avg'!D2360</f>
        <v>6.7760000000000007</v>
      </c>
      <c r="G2360" s="2">
        <f>'Moving Avg'!F2360</f>
        <v>6.911999999999999</v>
      </c>
      <c r="H2360" s="2">
        <f>'Moving Avg'!G2360</f>
        <v>7.0209999999999946</v>
      </c>
      <c r="I2360" s="2">
        <f>'Moving Avg'!H2360</f>
        <v>6.8935499999999976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  <c r="M2360" s="8">
        <f t="shared" si="360"/>
        <v>25</v>
      </c>
      <c r="N2360" s="8">
        <f t="shared" si="361"/>
        <v>0</v>
      </c>
      <c r="O2360" s="8">
        <f t="shared" si="362"/>
        <v>0</v>
      </c>
      <c r="P2360" s="8">
        <f t="shared" si="363"/>
        <v>83.5</v>
      </c>
      <c r="Q2360" s="9">
        <f t="shared" si="364"/>
        <v>21.274999999999999</v>
      </c>
      <c r="R2360" s="9">
        <f t="shared" si="365"/>
        <v>25.875</v>
      </c>
      <c r="S2360" s="9">
        <f t="shared" si="366"/>
        <v>41.325000000000003</v>
      </c>
      <c r="T2360" s="9">
        <f t="shared" si="367"/>
        <v>27.125</v>
      </c>
      <c r="U2360" s="8">
        <f t="shared" si="368"/>
        <v>29.491666666666664</v>
      </c>
      <c r="V2360" s="8">
        <f t="shared" si="369"/>
        <v>28.9</v>
      </c>
    </row>
    <row r="2361" spans="1:22" ht="13.5" x14ac:dyDescent="0.25">
      <c r="A2361" s="3">
        <f>RSI!A2361</f>
        <v>45741</v>
      </c>
      <c r="B2361" s="2">
        <f>RSI!B2361</f>
        <v>6.78</v>
      </c>
      <c r="C2361" s="2">
        <f>RSI!I2361</f>
        <v>33.386673135679587</v>
      </c>
      <c r="D2361" s="2">
        <f>MACD!E2361</f>
        <v>0.11844049883194963</v>
      </c>
      <c r="E2361" s="2">
        <f>MACD!F2361</f>
        <v>9.2969817673702465E-2</v>
      </c>
      <c r="F2361" s="2">
        <f>'Moving Avg'!D2361</f>
        <v>6.7780000000000005</v>
      </c>
      <c r="G2361" s="2">
        <f>'Moving Avg'!F2361</f>
        <v>6.9009999999999989</v>
      </c>
      <c r="H2361" s="2">
        <f>'Moving Avg'!G2361</f>
        <v>7.0165999999999942</v>
      </c>
      <c r="I2361" s="2">
        <f>'Moving Avg'!H2361</f>
        <v>6.9023999999999965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  <c r="M2361" s="8">
        <f t="shared" si="360"/>
        <v>25</v>
      </c>
      <c r="N2361" s="8">
        <f t="shared" si="361"/>
        <v>0</v>
      </c>
      <c r="O2361" s="8">
        <f t="shared" si="362"/>
        <v>0</v>
      </c>
      <c r="P2361" s="8">
        <f t="shared" si="363"/>
        <v>83.5</v>
      </c>
      <c r="Q2361" s="9">
        <f t="shared" si="364"/>
        <v>21.274999999999999</v>
      </c>
      <c r="R2361" s="9">
        <f t="shared" si="365"/>
        <v>25.875</v>
      </c>
      <c r="S2361" s="9">
        <f t="shared" si="366"/>
        <v>41.325000000000003</v>
      </c>
      <c r="T2361" s="9">
        <f t="shared" si="367"/>
        <v>27.125</v>
      </c>
      <c r="U2361" s="8">
        <f t="shared" si="368"/>
        <v>29.491666666666664</v>
      </c>
      <c r="V2361" s="8">
        <f t="shared" si="369"/>
        <v>28.9</v>
      </c>
    </row>
    <row r="2362" spans="1:22" ht="13.5" x14ac:dyDescent="0.25">
      <c r="A2362" s="3">
        <f>RSI!A2362</f>
        <v>45742</v>
      </c>
      <c r="B2362" s="2">
        <f>RSI!B2362</f>
        <v>6.78</v>
      </c>
      <c r="C2362" s="2">
        <f>RSI!I2362</f>
        <v>33.386673135679587</v>
      </c>
      <c r="D2362" s="2">
        <f>MACD!E2362</f>
        <v>8.9699742057398169E-2</v>
      </c>
      <c r="E2362" s="2">
        <f>MACD!F2362</f>
        <v>9.2315802550441611E-2</v>
      </c>
      <c r="F2362" s="2">
        <f>'Moving Avg'!D2362</f>
        <v>6.7799999999999994</v>
      </c>
      <c r="G2362" s="2">
        <f>'Moving Avg'!F2362</f>
        <v>6.8895</v>
      </c>
      <c r="H2362" s="2">
        <f>'Moving Avg'!G2362</f>
        <v>7.0061999999999935</v>
      </c>
      <c r="I2362" s="2">
        <f>'Moving Avg'!H2362</f>
        <v>6.9112499999999963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  <c r="M2362" s="8">
        <f t="shared" si="360"/>
        <v>25</v>
      </c>
      <c r="N2362" s="8">
        <f t="shared" si="361"/>
        <v>45</v>
      </c>
      <c r="O2362" s="8">
        <f t="shared" si="362"/>
        <v>0</v>
      </c>
      <c r="P2362" s="8">
        <f t="shared" si="363"/>
        <v>83.5</v>
      </c>
      <c r="Q2362" s="9">
        <f t="shared" si="364"/>
        <v>37.024999999999999</v>
      </c>
      <c r="R2362" s="9">
        <f t="shared" si="365"/>
        <v>34.875</v>
      </c>
      <c r="S2362" s="9">
        <f t="shared" si="366"/>
        <v>48.075000000000003</v>
      </c>
      <c r="T2362" s="9">
        <f t="shared" si="367"/>
        <v>38.375</v>
      </c>
      <c r="U2362" s="8">
        <f t="shared" si="368"/>
        <v>39.991666666666667</v>
      </c>
      <c r="V2362" s="8">
        <f t="shared" si="369"/>
        <v>39.587500000000006</v>
      </c>
    </row>
    <row r="2363" spans="1:22" ht="13.5" x14ac:dyDescent="0.25">
      <c r="A2363" s="3">
        <f>RSI!A2363</f>
        <v>45743</v>
      </c>
      <c r="B2363" s="2">
        <f>RSI!B2363</f>
        <v>6.77</v>
      </c>
      <c r="C2363" s="2">
        <f>RSI!I2363</f>
        <v>32.392400632175324</v>
      </c>
      <c r="D2363" s="2">
        <f>MACD!E2363</f>
        <v>6.6786616469845406E-2</v>
      </c>
      <c r="E2363" s="2">
        <f>MACD!F2363</f>
        <v>8.7209965334322376E-2</v>
      </c>
      <c r="F2363" s="2">
        <f>'Moving Avg'!D2363</f>
        <v>6.7780000000000005</v>
      </c>
      <c r="G2363" s="2">
        <f>'Moving Avg'!F2363</f>
        <v>6.8729999999999993</v>
      </c>
      <c r="H2363" s="2">
        <f>'Moving Avg'!G2363</f>
        <v>6.9905999999999926</v>
      </c>
      <c r="I2363" s="2">
        <f>'Moving Avg'!H2363</f>
        <v>6.9200499999999963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  <c r="M2363" s="8">
        <f t="shared" si="360"/>
        <v>25</v>
      </c>
      <c r="N2363" s="8">
        <f t="shared" si="361"/>
        <v>100</v>
      </c>
      <c r="O2363" s="8">
        <f t="shared" si="362"/>
        <v>0</v>
      </c>
      <c r="P2363" s="8">
        <f t="shared" si="363"/>
        <v>16.5</v>
      </c>
      <c r="Q2363" s="9">
        <f t="shared" si="364"/>
        <v>46.225000000000001</v>
      </c>
      <c r="R2363" s="9">
        <f t="shared" si="365"/>
        <v>29.125</v>
      </c>
      <c r="S2363" s="9">
        <f t="shared" si="366"/>
        <v>26.175000000000001</v>
      </c>
      <c r="T2363" s="9">
        <f t="shared" si="367"/>
        <v>35.375</v>
      </c>
      <c r="U2363" s="8">
        <f t="shared" si="368"/>
        <v>33.841666666666661</v>
      </c>
      <c r="V2363" s="8">
        <f t="shared" si="369"/>
        <v>34.224999999999994</v>
      </c>
    </row>
    <row r="2364" spans="1:22" ht="13.5" x14ac:dyDescent="0.25">
      <c r="A2364" s="3">
        <f>RSI!A2364</f>
        <v>45744</v>
      </c>
      <c r="B2364" s="2">
        <f>RSI!B2364</f>
        <v>6.77</v>
      </c>
      <c r="C2364" s="2">
        <f>RSI!I2364</f>
        <v>32.392400632175324</v>
      </c>
      <c r="D2364" s="2">
        <f>MACD!E2364</f>
        <v>4.8073636405867148E-2</v>
      </c>
      <c r="E2364" s="2">
        <f>MACD!F2364</f>
        <v>7.9382699548631336E-2</v>
      </c>
      <c r="F2364" s="2">
        <f>'Moving Avg'!D2364</f>
        <v>6.7759999999999989</v>
      </c>
      <c r="G2364" s="2">
        <f>'Moving Avg'!F2364</f>
        <v>6.8674999999999997</v>
      </c>
      <c r="H2364" s="2">
        <f>'Moving Avg'!G2364</f>
        <v>6.9749999999999934</v>
      </c>
      <c r="I2364" s="2">
        <f>'Moving Avg'!H2364</f>
        <v>6.9288999999999961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  <c r="M2364" s="8">
        <f t="shared" si="360"/>
        <v>25</v>
      </c>
      <c r="N2364" s="8">
        <f t="shared" si="361"/>
        <v>100</v>
      </c>
      <c r="O2364" s="8">
        <f t="shared" si="362"/>
        <v>0</v>
      </c>
      <c r="P2364" s="8">
        <f t="shared" si="363"/>
        <v>16.5</v>
      </c>
      <c r="Q2364" s="9">
        <f t="shared" si="364"/>
        <v>46.225000000000001</v>
      </c>
      <c r="R2364" s="9">
        <f t="shared" si="365"/>
        <v>29.125</v>
      </c>
      <c r="S2364" s="9">
        <f t="shared" si="366"/>
        <v>26.175000000000001</v>
      </c>
      <c r="T2364" s="9">
        <f t="shared" si="367"/>
        <v>35.375</v>
      </c>
      <c r="U2364" s="8">
        <f t="shared" si="368"/>
        <v>33.841666666666661</v>
      </c>
      <c r="V2364" s="8">
        <f t="shared" si="369"/>
        <v>34.224999999999994</v>
      </c>
    </row>
    <row r="2365" spans="1:22" ht="13.5" x14ac:dyDescent="0.25">
      <c r="A2365" s="3">
        <f>RSI!A2365</f>
        <v>45749</v>
      </c>
      <c r="B2365" s="2">
        <f>RSI!B2365</f>
        <v>6.77</v>
      </c>
      <c r="C2365" s="2">
        <f>RSI!I2365</f>
        <v>32.392400632175324</v>
      </c>
      <c r="D2365" s="2">
        <f>MACD!E2365</f>
        <v>3.2864621980746911E-2</v>
      </c>
      <c r="E2365" s="2">
        <f>MACD!F2365</f>
        <v>7.0079084035054459E-2</v>
      </c>
      <c r="F2365" s="2">
        <f>'Moving Avg'!D2365</f>
        <v>6.7739999999999991</v>
      </c>
      <c r="G2365" s="2">
        <f>'Moving Avg'!F2365</f>
        <v>6.8509999999999991</v>
      </c>
      <c r="H2365" s="2">
        <f>'Moving Avg'!G2365</f>
        <v>6.9593999999999934</v>
      </c>
      <c r="I2365" s="2">
        <f>'Moving Avg'!H2365</f>
        <v>6.9377499999999968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  <c r="M2365" s="8">
        <f t="shared" si="360"/>
        <v>25</v>
      </c>
      <c r="N2365" s="8">
        <f t="shared" si="361"/>
        <v>100</v>
      </c>
      <c r="O2365" s="8">
        <f t="shared" si="362"/>
        <v>0</v>
      </c>
      <c r="P2365" s="8">
        <f t="shared" si="363"/>
        <v>16.5</v>
      </c>
      <c r="Q2365" s="9">
        <f t="shared" si="364"/>
        <v>46.225000000000001</v>
      </c>
      <c r="R2365" s="9">
        <f t="shared" si="365"/>
        <v>29.125</v>
      </c>
      <c r="S2365" s="9">
        <f t="shared" si="366"/>
        <v>26.175000000000001</v>
      </c>
      <c r="T2365" s="9">
        <f t="shared" si="367"/>
        <v>35.375</v>
      </c>
      <c r="U2365" s="8">
        <f t="shared" si="368"/>
        <v>33.841666666666661</v>
      </c>
      <c r="V2365" s="8">
        <f t="shared" si="369"/>
        <v>34.224999999999994</v>
      </c>
    </row>
    <row r="2366" spans="1:22" ht="13.5" x14ac:dyDescent="0.25">
      <c r="A2366" s="3">
        <f>RSI!A2366</f>
        <v>45750</v>
      </c>
      <c r="B2366" s="2">
        <f>RSI!B2366</f>
        <v>6.77</v>
      </c>
      <c r="C2366" s="2">
        <f>RSI!I2366</f>
        <v>32.392400632175324</v>
      </c>
      <c r="D2366" s="2">
        <f>MACD!E2366</f>
        <v>2.0574201881512266E-2</v>
      </c>
      <c r="E2366" s="2">
        <f>MACD!F2366</f>
        <v>6.0178107604346026E-2</v>
      </c>
      <c r="F2366" s="2">
        <f>'Moving Avg'!D2366</f>
        <v>6.7720000000000002</v>
      </c>
      <c r="G2366" s="2">
        <f>'Moving Avg'!F2366</f>
        <v>6.8345000000000002</v>
      </c>
      <c r="H2366" s="2">
        <f>'Moving Avg'!G2366</f>
        <v>6.9437999999999942</v>
      </c>
      <c r="I2366" s="2">
        <f>'Moving Avg'!H2366</f>
        <v>6.9458999999999973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  <c r="M2366" s="8">
        <f t="shared" si="360"/>
        <v>25</v>
      </c>
      <c r="N2366" s="8">
        <f t="shared" si="361"/>
        <v>100</v>
      </c>
      <c r="O2366" s="8">
        <f t="shared" si="362"/>
        <v>0</v>
      </c>
      <c r="P2366" s="8">
        <f t="shared" si="363"/>
        <v>16.5</v>
      </c>
      <c r="Q2366" s="9">
        <f t="shared" si="364"/>
        <v>46.225000000000001</v>
      </c>
      <c r="R2366" s="9">
        <f t="shared" si="365"/>
        <v>29.125</v>
      </c>
      <c r="S2366" s="9">
        <f t="shared" si="366"/>
        <v>26.175000000000001</v>
      </c>
      <c r="T2366" s="9">
        <f t="shared" si="367"/>
        <v>35.375</v>
      </c>
      <c r="U2366" s="8">
        <f t="shared" si="368"/>
        <v>33.841666666666661</v>
      </c>
      <c r="V2366" s="8">
        <f t="shared" si="369"/>
        <v>34.224999999999994</v>
      </c>
    </row>
    <row r="2367" spans="1:22" ht="13.5" x14ac:dyDescent="0.25">
      <c r="A2367" s="3">
        <f>RSI!A2367</f>
        <v>45751</v>
      </c>
      <c r="B2367" s="2">
        <f>RSI!B2367</f>
        <v>6.77</v>
      </c>
      <c r="C2367" s="2">
        <f>RSI!I2367</f>
        <v>32.392400632175324</v>
      </c>
      <c r="D2367" s="2">
        <f>MACD!E2367</f>
        <v>1.0710491525912857E-2</v>
      </c>
      <c r="E2367" s="2">
        <f>MACD!F2367</f>
        <v>5.028458438865939E-2</v>
      </c>
      <c r="F2367" s="2">
        <f>'Moving Avg'!D2367</f>
        <v>6.7699999999999987</v>
      </c>
      <c r="G2367" s="2">
        <f>'Moving Avg'!F2367</f>
        <v>6.8179999999999996</v>
      </c>
      <c r="H2367" s="2">
        <f>'Moving Avg'!G2367</f>
        <v>6.9347999999999947</v>
      </c>
      <c r="I2367" s="2">
        <f>'Moving Avg'!H2367</f>
        <v>6.9528999999999961</v>
      </c>
      <c r="J2367" s="6" t="str">
        <f>OBV!F2367</f>
        <v>BEARISH</v>
      </c>
      <c r="K2367" s="6" t="str">
        <f>OBV!G2367</f>
        <v>NEUTRAL</v>
      </c>
      <c r="L2367" s="6" t="str">
        <f>OBV!H2367</f>
        <v>CONFIRMED BEARISH</v>
      </c>
      <c r="M2367" s="8">
        <f t="shared" si="360"/>
        <v>25</v>
      </c>
      <c r="N2367" s="8">
        <f t="shared" si="361"/>
        <v>100</v>
      </c>
      <c r="O2367" s="8">
        <f t="shared" si="362"/>
        <v>0</v>
      </c>
      <c r="P2367" s="8">
        <f t="shared" si="363"/>
        <v>16.5</v>
      </c>
      <c r="Q2367" s="9">
        <f t="shared" si="364"/>
        <v>46.225000000000001</v>
      </c>
      <c r="R2367" s="9">
        <f t="shared" si="365"/>
        <v>29.125</v>
      </c>
      <c r="S2367" s="9">
        <f t="shared" si="366"/>
        <v>26.175000000000001</v>
      </c>
      <c r="T2367" s="9">
        <f t="shared" si="367"/>
        <v>35.375</v>
      </c>
      <c r="U2367" s="8">
        <f t="shared" si="368"/>
        <v>33.841666666666661</v>
      </c>
      <c r="V2367" s="8">
        <f t="shared" si="369"/>
        <v>34.224999999999994</v>
      </c>
    </row>
    <row r="2368" spans="1:22" ht="13.5" x14ac:dyDescent="0.25">
      <c r="A2368" s="3">
        <f>RSI!A2368</f>
        <v>45754</v>
      </c>
      <c r="B2368" s="2">
        <f>RSI!B2368</f>
        <v>6.77</v>
      </c>
      <c r="C2368" s="2">
        <f>RSI!I2368</f>
        <v>32.392400632175324</v>
      </c>
      <c r="D2368" s="2">
        <f>MACD!E2368</f>
        <v>4.3989179820558277E-3</v>
      </c>
      <c r="E2368" s="2">
        <f>MACD!F2368</f>
        <v>4.1107451107338683E-2</v>
      </c>
      <c r="F2368" s="2">
        <f>'Moving Avg'!D2368</f>
        <v>6.7699999999999987</v>
      </c>
      <c r="G2368" s="2">
        <f>'Moving Avg'!F2368</f>
        <v>6.8014999999999999</v>
      </c>
      <c r="H2368" s="2">
        <f>'Moving Avg'!G2368</f>
        <v>6.9301999999999939</v>
      </c>
      <c r="I2368" s="2">
        <f>'Moving Avg'!H2368</f>
        <v>6.9599999999999964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  <c r="M2368" s="8">
        <f t="shared" si="360"/>
        <v>25</v>
      </c>
      <c r="N2368" s="8">
        <f t="shared" si="361"/>
        <v>100</v>
      </c>
      <c r="O2368" s="8">
        <f t="shared" si="362"/>
        <v>0</v>
      </c>
      <c r="P2368" s="8">
        <f t="shared" si="363"/>
        <v>33</v>
      </c>
      <c r="Q2368" s="9">
        <f t="shared" si="364"/>
        <v>48.7</v>
      </c>
      <c r="R2368" s="9">
        <f t="shared" si="365"/>
        <v>33.25</v>
      </c>
      <c r="S2368" s="9">
        <f t="shared" si="366"/>
        <v>33.6</v>
      </c>
      <c r="T2368" s="9">
        <f t="shared" si="367"/>
        <v>39.5</v>
      </c>
      <c r="U2368" s="8">
        <f t="shared" si="368"/>
        <v>38.516666666666673</v>
      </c>
      <c r="V2368" s="8">
        <f t="shared" si="369"/>
        <v>38.762500000000003</v>
      </c>
    </row>
    <row r="2369" spans="1:22" ht="13.5" x14ac:dyDescent="0.25">
      <c r="A2369" s="3">
        <f>RSI!A2369</f>
        <v>45755</v>
      </c>
      <c r="B2369" s="2">
        <f>RSI!B2369</f>
        <v>6.77</v>
      </c>
      <c r="C2369" s="2">
        <f>RSI!I2369</f>
        <v>32.392400632175324</v>
      </c>
      <c r="D2369" s="2">
        <f>MACD!E2369</f>
        <v>-4.8221705067597043E-4</v>
      </c>
      <c r="E2369" s="2">
        <f>MACD!F2369</f>
        <v>3.2789517475735754E-2</v>
      </c>
      <c r="F2369" s="2">
        <f>'Moving Avg'!D2369</f>
        <v>6.7699999999999987</v>
      </c>
      <c r="G2369" s="2">
        <f>'Moving Avg'!F2369</f>
        <v>6.7849999999999993</v>
      </c>
      <c r="H2369" s="2">
        <f>'Moving Avg'!G2369</f>
        <v>6.9255999999999949</v>
      </c>
      <c r="I2369" s="2">
        <f>'Moving Avg'!H2369</f>
        <v>6.9670999999999959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  <c r="M2369" s="8">
        <f t="shared" si="360"/>
        <v>25</v>
      </c>
      <c r="N2369" s="8">
        <f t="shared" si="361"/>
        <v>100</v>
      </c>
      <c r="O2369" s="8">
        <f t="shared" si="362"/>
        <v>0</v>
      </c>
      <c r="P2369" s="8">
        <f t="shared" si="363"/>
        <v>33</v>
      </c>
      <c r="Q2369" s="9">
        <f t="shared" si="364"/>
        <v>48.7</v>
      </c>
      <c r="R2369" s="9">
        <f t="shared" si="365"/>
        <v>33.25</v>
      </c>
      <c r="S2369" s="9">
        <f t="shared" si="366"/>
        <v>33.6</v>
      </c>
      <c r="T2369" s="9">
        <f t="shared" si="367"/>
        <v>39.5</v>
      </c>
      <c r="U2369" s="8">
        <f t="shared" si="368"/>
        <v>38.516666666666673</v>
      </c>
      <c r="V2369" s="8">
        <f t="shared" si="369"/>
        <v>38.762500000000003</v>
      </c>
    </row>
    <row r="2370" spans="1:22" ht="13.5" x14ac:dyDescent="0.25">
      <c r="A2370" s="3">
        <f>RSI!A2370</f>
        <v>45757</v>
      </c>
      <c r="B2370" s="2">
        <f>RSI!B2370</f>
        <v>6.77</v>
      </c>
      <c r="C2370" s="2">
        <f>RSI!I2370</f>
        <v>32.392400632175324</v>
      </c>
      <c r="D2370" s="2">
        <f>MACD!E2370</f>
        <v>-4.1870126797309837E-3</v>
      </c>
      <c r="E2370" s="2">
        <f>MACD!F2370</f>
        <v>2.5394211444642406E-2</v>
      </c>
      <c r="F2370" s="2">
        <f>'Moving Avg'!D2370</f>
        <v>6.7699999999999987</v>
      </c>
      <c r="G2370" s="2">
        <f>'Moving Avg'!F2370</f>
        <v>6.778999999999999</v>
      </c>
      <c r="H2370" s="2">
        <f>'Moving Avg'!G2370</f>
        <v>6.9207999999999945</v>
      </c>
      <c r="I2370" s="2">
        <f>'Moving Avg'!H2370</f>
        <v>6.9734499999999944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100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33</v>
      </c>
      <c r="Q2370" s="9">
        <f t="shared" si="364"/>
        <v>48.7</v>
      </c>
      <c r="R2370" s="9">
        <f t="shared" si="365"/>
        <v>33.25</v>
      </c>
      <c r="S2370" s="9">
        <f t="shared" si="366"/>
        <v>33.6</v>
      </c>
      <c r="T2370" s="9">
        <f t="shared" si="367"/>
        <v>39.5</v>
      </c>
      <c r="U2370" s="8">
        <f t="shared" si="368"/>
        <v>38.516666666666673</v>
      </c>
      <c r="V2370" s="8">
        <f t="shared" si="369"/>
        <v>38.762500000000003</v>
      </c>
    </row>
    <row r="2371" spans="1:22" ht="13.5" x14ac:dyDescent="0.25">
      <c r="A2371" s="3">
        <f>RSI!A2371</f>
        <v>45758</v>
      </c>
      <c r="B2371" s="2">
        <f>RSI!B2371</f>
        <v>6.8</v>
      </c>
      <c r="C2371" s="2">
        <f>RSI!I2371</f>
        <v>41.799537102671621</v>
      </c>
      <c r="D2371" s="2">
        <f>MACD!E2371</f>
        <v>-9.150177201870946E-3</v>
      </c>
      <c r="E2371" s="2">
        <f>MACD!F2371</f>
        <v>1.8485333715339738E-2</v>
      </c>
      <c r="F2371" s="2">
        <f>'Moving Avg'!D2371</f>
        <v>6.7759999999999989</v>
      </c>
      <c r="G2371" s="2">
        <f>'Moving Avg'!F2371</f>
        <v>6.7739999999999991</v>
      </c>
      <c r="H2371" s="2">
        <f>'Moving Avg'!G2371</f>
        <v>6.916799999999995</v>
      </c>
      <c r="I2371" s="2">
        <f>'Moving Avg'!H2371</f>
        <v>6.9799499999999952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  <c r="M2371" s="8">
        <f t="shared" si="370"/>
        <v>25</v>
      </c>
      <c r="N2371" s="8">
        <f t="shared" si="371"/>
        <v>100</v>
      </c>
      <c r="O2371" s="8">
        <f t="shared" si="372"/>
        <v>0</v>
      </c>
      <c r="P2371" s="8">
        <f t="shared" si="373"/>
        <v>83.5</v>
      </c>
      <c r="Q2371" s="9">
        <f t="shared" ref="Q2371:Q2434" si="374">0.35*M2371+N2371*0.35+O2371*0.15+P2371*0.15</f>
        <v>56.274999999999999</v>
      </c>
      <c r="R2371" s="9">
        <f t="shared" ref="R2371:R2434" si="375">M2371*0.2+N2371*0.2+O2371*0.35+P2371*0.25</f>
        <v>45.875</v>
      </c>
      <c r="S2371" s="9">
        <f t="shared" ref="S2371:S2434" si="376">M2371*0.15+N2371*0.15+O2371*0.25+P2371*0.45</f>
        <v>56.325000000000003</v>
      </c>
      <c r="T2371" s="9">
        <f t="shared" ref="T2371:T2434" si="377">0.25*SUM(M2371:P2371)</f>
        <v>52.125</v>
      </c>
      <c r="U2371" s="8">
        <f t="shared" ref="U2371:U2434" si="378">SUM(Q2371:S2371)/3</f>
        <v>52.82500000000001</v>
      </c>
      <c r="V2371" s="8">
        <f t="shared" ref="V2371:V2434" si="379">SUM(Q2371:T2371)/4</f>
        <v>52.650000000000006</v>
      </c>
    </row>
    <row r="2372" spans="1:22" ht="13.5" x14ac:dyDescent="0.25">
      <c r="A2372" s="3">
        <f>RSI!A2372</f>
        <v>45761</v>
      </c>
      <c r="B2372" s="2">
        <f>RSI!B2372</f>
        <v>6.8</v>
      </c>
      <c r="C2372" s="2">
        <f>RSI!I2372</f>
        <v>41.799537102671614</v>
      </c>
      <c r="D2372" s="2">
        <f>MACD!E2372</f>
        <v>-1.3162341118626131E-2</v>
      </c>
      <c r="E2372" s="2">
        <f>MACD!F2372</f>
        <v>1.2155798748546566E-2</v>
      </c>
      <c r="F2372" s="2">
        <f>'Moving Avg'!D2372</f>
        <v>6.7819999999999991</v>
      </c>
      <c r="G2372" s="2">
        <f>'Moving Avg'!F2372</f>
        <v>6.7754999999999992</v>
      </c>
      <c r="H2372" s="2">
        <f>'Moving Avg'!G2372</f>
        <v>6.9127999999999963</v>
      </c>
      <c r="I2372" s="2">
        <f>'Moving Avg'!H2372</f>
        <v>6.9864499999999952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  <c r="M2372" s="8">
        <f t="shared" si="370"/>
        <v>25</v>
      </c>
      <c r="N2372" s="8">
        <f t="shared" si="371"/>
        <v>100</v>
      </c>
      <c r="O2372" s="8">
        <f t="shared" si="372"/>
        <v>0</v>
      </c>
      <c r="P2372" s="8">
        <f t="shared" si="373"/>
        <v>83.5</v>
      </c>
      <c r="Q2372" s="9">
        <f t="shared" si="374"/>
        <v>56.274999999999999</v>
      </c>
      <c r="R2372" s="9">
        <f t="shared" si="375"/>
        <v>45.875</v>
      </c>
      <c r="S2372" s="9">
        <f t="shared" si="376"/>
        <v>56.325000000000003</v>
      </c>
      <c r="T2372" s="9">
        <f t="shared" si="377"/>
        <v>52.125</v>
      </c>
      <c r="U2372" s="8">
        <f t="shared" si="378"/>
        <v>52.82500000000001</v>
      </c>
      <c r="V2372" s="8">
        <f t="shared" si="379"/>
        <v>52.650000000000006</v>
      </c>
    </row>
    <row r="2373" spans="1:22" ht="13.5" x14ac:dyDescent="0.25">
      <c r="A2373" s="3">
        <f>RSI!A2373</f>
        <v>45762</v>
      </c>
      <c r="B2373" s="2">
        <f>RSI!B2373</f>
        <v>6.8</v>
      </c>
      <c r="C2373" s="2">
        <f>RSI!I2373</f>
        <v>41.799537102671614</v>
      </c>
      <c r="D2373" s="2">
        <f>MACD!E2373</f>
        <v>-1.7922157963735863E-2</v>
      </c>
      <c r="E2373" s="2">
        <f>MACD!F2373</f>
        <v>6.1402074060900799E-3</v>
      </c>
      <c r="F2373" s="2">
        <f>'Moving Avg'!D2373</f>
        <v>6.7879999999999994</v>
      </c>
      <c r="G2373" s="2">
        <f>'Moving Avg'!F2373</f>
        <v>6.7769999999999992</v>
      </c>
      <c r="H2373" s="2">
        <f>'Moving Avg'!G2373</f>
        <v>6.9087999999999967</v>
      </c>
      <c r="I2373" s="2">
        <f>'Moving Avg'!H2373</f>
        <v>6.9929499999999951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  <c r="M2373" s="8">
        <f t="shared" si="370"/>
        <v>25</v>
      </c>
      <c r="N2373" s="8">
        <f t="shared" si="371"/>
        <v>100</v>
      </c>
      <c r="O2373" s="8">
        <f t="shared" si="372"/>
        <v>0</v>
      </c>
      <c r="P2373" s="8">
        <f t="shared" si="373"/>
        <v>83.5</v>
      </c>
      <c r="Q2373" s="9">
        <f t="shared" si="374"/>
        <v>56.274999999999999</v>
      </c>
      <c r="R2373" s="9">
        <f t="shared" si="375"/>
        <v>45.875</v>
      </c>
      <c r="S2373" s="9">
        <f t="shared" si="376"/>
        <v>56.325000000000003</v>
      </c>
      <c r="T2373" s="9">
        <f t="shared" si="377"/>
        <v>52.125</v>
      </c>
      <c r="U2373" s="8">
        <f t="shared" si="378"/>
        <v>52.82500000000001</v>
      </c>
      <c r="V2373" s="8">
        <f t="shared" si="379"/>
        <v>52.650000000000006</v>
      </c>
    </row>
    <row r="2374" spans="1:22" ht="13.5" x14ac:dyDescent="0.25">
      <c r="A2374" s="3">
        <f>RSI!A2374</f>
        <v>45763</v>
      </c>
      <c r="B2374" s="2">
        <f>RSI!B2374</f>
        <v>6.81</v>
      </c>
      <c r="C2374" s="2">
        <f>RSI!I2374</f>
        <v>44.986409780643342</v>
      </c>
      <c r="D2374" s="2">
        <f>MACD!E2374</f>
        <v>-2.2529739161884166E-2</v>
      </c>
      <c r="E2374" s="2">
        <f>MACD!F2374</f>
        <v>4.0621809249523095E-4</v>
      </c>
      <c r="F2374" s="2">
        <f>'Moving Avg'!D2374</f>
        <v>6.7960000000000012</v>
      </c>
      <c r="G2374" s="2">
        <f>'Moving Avg'!F2374</f>
        <v>6.778999999999999</v>
      </c>
      <c r="H2374" s="2">
        <f>'Moving Avg'!G2374</f>
        <v>6.9049999999999976</v>
      </c>
      <c r="I2374" s="2">
        <f>'Moving Avg'!H2374</f>
        <v>6.9994999999999949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  <c r="M2374" s="8">
        <f t="shared" si="370"/>
        <v>25</v>
      </c>
      <c r="N2374" s="8">
        <f t="shared" si="371"/>
        <v>100</v>
      </c>
      <c r="O2374" s="8">
        <f t="shared" si="372"/>
        <v>0</v>
      </c>
      <c r="P2374" s="8">
        <f t="shared" si="373"/>
        <v>83.5</v>
      </c>
      <c r="Q2374" s="9">
        <f t="shared" si="374"/>
        <v>56.274999999999999</v>
      </c>
      <c r="R2374" s="9">
        <f t="shared" si="375"/>
        <v>45.875</v>
      </c>
      <c r="S2374" s="9">
        <f t="shared" si="376"/>
        <v>56.325000000000003</v>
      </c>
      <c r="T2374" s="9">
        <f t="shared" si="377"/>
        <v>52.125</v>
      </c>
      <c r="U2374" s="8">
        <f t="shared" si="378"/>
        <v>52.82500000000001</v>
      </c>
      <c r="V2374" s="8">
        <f t="shared" si="379"/>
        <v>52.650000000000006</v>
      </c>
    </row>
    <row r="2375" spans="1:22" ht="13.5" x14ac:dyDescent="0.25">
      <c r="A2375" s="3">
        <f>RSI!A2375</f>
        <v>45764</v>
      </c>
      <c r="B2375" s="2">
        <f>RSI!B2375</f>
        <v>6.81</v>
      </c>
      <c r="C2375" s="2">
        <f>RSI!I2375</f>
        <v>44.986409780643349</v>
      </c>
      <c r="D2375" s="2">
        <f>MACD!E2375</f>
        <v>-2.6338758742633139E-2</v>
      </c>
      <c r="E2375" s="2">
        <f>MACD!F2375</f>
        <v>-4.9427772745304433E-3</v>
      </c>
      <c r="F2375" s="2">
        <f>'Moving Avg'!D2375</f>
        <v>6.8039999999999994</v>
      </c>
      <c r="G2375" s="2">
        <f>'Moving Avg'!F2375</f>
        <v>6.7809999999999988</v>
      </c>
      <c r="H2375" s="2">
        <f>'Moving Avg'!G2375</f>
        <v>6.9011999999999976</v>
      </c>
      <c r="I2375" s="2">
        <f>'Moving Avg'!H2375</f>
        <v>7.004849999999994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  <c r="M2375" s="8">
        <f t="shared" si="370"/>
        <v>25</v>
      </c>
      <c r="N2375" s="8">
        <f t="shared" si="371"/>
        <v>100</v>
      </c>
      <c r="O2375" s="8">
        <f t="shared" si="372"/>
        <v>0</v>
      </c>
      <c r="P2375" s="8">
        <f t="shared" si="373"/>
        <v>83.5</v>
      </c>
      <c r="Q2375" s="9">
        <f t="shared" si="374"/>
        <v>56.274999999999999</v>
      </c>
      <c r="R2375" s="9">
        <f t="shared" si="375"/>
        <v>45.875</v>
      </c>
      <c r="S2375" s="9">
        <f t="shared" si="376"/>
        <v>56.325000000000003</v>
      </c>
      <c r="T2375" s="9">
        <f t="shared" si="377"/>
        <v>52.125</v>
      </c>
      <c r="U2375" s="8">
        <f t="shared" si="378"/>
        <v>52.82500000000001</v>
      </c>
      <c r="V2375" s="8">
        <f t="shared" si="379"/>
        <v>52.650000000000006</v>
      </c>
    </row>
    <row r="2376" spans="1:22" ht="13.5" x14ac:dyDescent="0.25">
      <c r="A2376" s="3">
        <f>RSI!A2376</f>
        <v>45765</v>
      </c>
      <c r="B2376" s="2">
        <f>RSI!B2376</f>
        <v>7</v>
      </c>
      <c r="C2376" s="2">
        <f>RSI!I2376</f>
        <v>75.068551508481306</v>
      </c>
      <c r="D2376" s="2">
        <f>MACD!E2376</f>
        <v>-4.3552791078062647E-2</v>
      </c>
      <c r="E2376" s="2">
        <f>MACD!F2376</f>
        <v>-1.2664780035236883E-2</v>
      </c>
      <c r="F2376" s="2">
        <f>'Moving Avg'!D2376</f>
        <v>6.8439999999999994</v>
      </c>
      <c r="G2376" s="2">
        <f>'Moving Avg'!F2376</f>
        <v>6.7924999999999986</v>
      </c>
      <c r="H2376" s="2">
        <f>'Moving Avg'!G2376</f>
        <v>6.9011999999999993</v>
      </c>
      <c r="I2376" s="2">
        <f>'Moving Avg'!H2376</f>
        <v>7.0098999999999947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  <c r="M2376" s="8">
        <f t="shared" si="370"/>
        <v>0</v>
      </c>
      <c r="N2376" s="8">
        <f t="shared" si="371"/>
        <v>100</v>
      </c>
      <c r="O2376" s="8">
        <f t="shared" si="372"/>
        <v>0</v>
      </c>
      <c r="P2376" s="8">
        <f t="shared" si="373"/>
        <v>83.5</v>
      </c>
      <c r="Q2376" s="9">
        <f t="shared" si="374"/>
        <v>47.524999999999999</v>
      </c>
      <c r="R2376" s="9">
        <f t="shared" si="375"/>
        <v>40.875</v>
      </c>
      <c r="S2376" s="9">
        <f t="shared" si="376"/>
        <v>52.575000000000003</v>
      </c>
      <c r="T2376" s="9">
        <f t="shared" si="377"/>
        <v>45.875</v>
      </c>
      <c r="U2376" s="8">
        <f t="shared" si="378"/>
        <v>46.991666666666674</v>
      </c>
      <c r="V2376" s="8">
        <f t="shared" si="379"/>
        <v>46.712500000000006</v>
      </c>
    </row>
    <row r="2377" spans="1:22" ht="13.5" x14ac:dyDescent="0.25">
      <c r="A2377" s="3">
        <f>RSI!A2377</f>
        <v>45768</v>
      </c>
      <c r="B2377" s="2">
        <f>RSI!B2377</f>
        <v>7.31</v>
      </c>
      <c r="C2377" s="2">
        <f>RSI!I2377</f>
        <v>87.285042140052269</v>
      </c>
      <c r="D2377" s="2">
        <f>MACD!E2377</f>
        <v>-8.2127286029432867E-2</v>
      </c>
      <c r="E2377" s="2">
        <f>MACD!F2377</f>
        <v>-2.655728123407608E-2</v>
      </c>
      <c r="F2377" s="2">
        <f>'Moving Avg'!D2377</f>
        <v>6.9459999999999997</v>
      </c>
      <c r="G2377" s="2">
        <f>'Moving Avg'!F2377</f>
        <v>6.8194999999999997</v>
      </c>
      <c r="H2377" s="2">
        <f>'Moving Avg'!G2377</f>
        <v>6.9073999999999991</v>
      </c>
      <c r="I2377" s="2">
        <f>'Moving Avg'!H2377</f>
        <v>7.0151999999999939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  <c r="M2377" s="8">
        <f t="shared" si="370"/>
        <v>0</v>
      </c>
      <c r="N2377" s="8">
        <f t="shared" si="371"/>
        <v>100</v>
      </c>
      <c r="O2377" s="8">
        <f t="shared" si="372"/>
        <v>0</v>
      </c>
      <c r="P2377" s="8">
        <f t="shared" si="373"/>
        <v>83.5</v>
      </c>
      <c r="Q2377" s="9">
        <f t="shared" si="374"/>
        <v>47.524999999999999</v>
      </c>
      <c r="R2377" s="9">
        <f t="shared" si="375"/>
        <v>40.875</v>
      </c>
      <c r="S2377" s="9">
        <f t="shared" si="376"/>
        <v>52.575000000000003</v>
      </c>
      <c r="T2377" s="9">
        <f t="shared" si="377"/>
        <v>45.875</v>
      </c>
      <c r="U2377" s="8">
        <f t="shared" si="378"/>
        <v>46.991666666666674</v>
      </c>
      <c r="V2377" s="8">
        <f t="shared" si="379"/>
        <v>46.712500000000006</v>
      </c>
    </row>
    <row r="2378" spans="1:22" ht="13.5" x14ac:dyDescent="0.25">
      <c r="A2378" s="3">
        <f>RSI!A2378</f>
        <v>45769</v>
      </c>
      <c r="B2378" s="2">
        <f>RSI!B2378</f>
        <v>7.28</v>
      </c>
      <c r="C2378" s="2">
        <f>RSI!I2378</f>
        <v>83.044196300107728</v>
      </c>
      <c r="D2378" s="2">
        <f>MACD!E2378</f>
        <v>-0.11534516912774873</v>
      </c>
      <c r="E2378" s="2">
        <f>MACD!F2378</f>
        <v>-4.4314858812810609E-2</v>
      </c>
      <c r="F2378" s="2">
        <f>'Moving Avg'!D2378</f>
        <v>7.0419999999999989</v>
      </c>
      <c r="G2378" s="2">
        <f>'Moving Avg'!F2378</f>
        <v>6.8444999999999983</v>
      </c>
      <c r="H2378" s="2">
        <f>'Moving Avg'!G2378</f>
        <v>6.9127999999999998</v>
      </c>
      <c r="I2378" s="2">
        <f>'Moving Avg'!H2378</f>
        <v>7.0215999999999932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  <c r="M2378" s="8">
        <f t="shared" si="370"/>
        <v>0</v>
      </c>
      <c r="N2378" s="8">
        <f t="shared" si="371"/>
        <v>100</v>
      </c>
      <c r="O2378" s="8">
        <f t="shared" si="372"/>
        <v>50</v>
      </c>
      <c r="P2378" s="8">
        <f t="shared" si="373"/>
        <v>83.5</v>
      </c>
      <c r="Q2378" s="9">
        <f t="shared" si="374"/>
        <v>55.024999999999999</v>
      </c>
      <c r="R2378" s="9">
        <f t="shared" si="375"/>
        <v>58.375</v>
      </c>
      <c r="S2378" s="9">
        <f t="shared" si="376"/>
        <v>65.075000000000003</v>
      </c>
      <c r="T2378" s="9">
        <f t="shared" si="377"/>
        <v>58.375</v>
      </c>
      <c r="U2378" s="8">
        <f t="shared" si="378"/>
        <v>59.491666666666674</v>
      </c>
      <c r="V2378" s="8">
        <f t="shared" si="379"/>
        <v>59.212500000000006</v>
      </c>
    </row>
    <row r="2379" spans="1:22" ht="13.5" x14ac:dyDescent="0.25">
      <c r="A2379" s="3">
        <f>RSI!A2379</f>
        <v>45770</v>
      </c>
      <c r="B2379" s="2">
        <f>RSI!B2379</f>
        <v>6.96</v>
      </c>
      <c r="C2379" s="2">
        <f>RSI!I2379</f>
        <v>53.297756486051682</v>
      </c>
      <c r="D2379" s="2">
        <f>MACD!E2379</f>
        <v>-0.12216436336001646</v>
      </c>
      <c r="E2379" s="2">
        <f>MACD!F2379</f>
        <v>-5.9884759722251782E-2</v>
      </c>
      <c r="F2379" s="2">
        <f>'Moving Avg'!D2379</f>
        <v>7.0720000000000001</v>
      </c>
      <c r="G2379" s="2">
        <f>'Moving Avg'!F2379</f>
        <v>6.8534999999999986</v>
      </c>
      <c r="H2379" s="2">
        <f>'Moving Avg'!G2379</f>
        <v>6.9118000000000004</v>
      </c>
      <c r="I2379" s="2">
        <f>'Moving Avg'!H2379</f>
        <v>7.0263999999999927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  <c r="M2379" s="8">
        <f t="shared" si="370"/>
        <v>25</v>
      </c>
      <c r="N2379" s="8">
        <f t="shared" si="371"/>
        <v>100</v>
      </c>
      <c r="O2379" s="8">
        <f t="shared" si="372"/>
        <v>50</v>
      </c>
      <c r="P2379" s="8">
        <f t="shared" si="373"/>
        <v>83.5</v>
      </c>
      <c r="Q2379" s="9">
        <f t="shared" si="374"/>
        <v>63.774999999999999</v>
      </c>
      <c r="R2379" s="9">
        <f t="shared" si="375"/>
        <v>63.375</v>
      </c>
      <c r="S2379" s="9">
        <f t="shared" si="376"/>
        <v>68.825000000000003</v>
      </c>
      <c r="T2379" s="9">
        <f t="shared" si="377"/>
        <v>64.625</v>
      </c>
      <c r="U2379" s="8">
        <f t="shared" si="378"/>
        <v>65.325000000000003</v>
      </c>
      <c r="V2379" s="8">
        <f t="shared" si="379"/>
        <v>65.150000000000006</v>
      </c>
    </row>
    <row r="2380" spans="1:22" ht="13.5" x14ac:dyDescent="0.25">
      <c r="A2380" s="3">
        <f>RSI!A2380</f>
        <v>45771</v>
      </c>
      <c r="B2380" s="2">
        <f>RSI!B2380</f>
        <v>6.79</v>
      </c>
      <c r="C2380" s="2">
        <f>RSI!I2380</f>
        <v>44.233007127330744</v>
      </c>
      <c r="D2380" s="2">
        <f>MACD!E2380</f>
        <v>-0.11568749999942796</v>
      </c>
      <c r="E2380" s="2">
        <f>MACD!F2380</f>
        <v>-7.1045307777687028E-2</v>
      </c>
      <c r="F2380" s="2">
        <f>'Moving Avg'!D2380</f>
        <v>7.0680000000000005</v>
      </c>
      <c r="G2380" s="2">
        <f>'Moving Avg'!F2380</f>
        <v>6.8539999999999992</v>
      </c>
      <c r="H2380" s="2">
        <f>'Moving Avg'!G2380</f>
        <v>6.9074000000000009</v>
      </c>
      <c r="I2380" s="2">
        <f>'Moving Avg'!H2380</f>
        <v>7.0303499999999932</v>
      </c>
      <c r="J2380" s="6" t="str">
        <f>OBV!F2380</f>
        <v>BEARISH</v>
      </c>
      <c r="K2380" s="6" t="str">
        <f>OBV!G2380</f>
        <v>NEUTRAL</v>
      </c>
      <c r="L2380" s="6" t="str">
        <f>OBV!H2380</f>
        <v>CONFIRMED BEARISH</v>
      </c>
      <c r="M2380" s="8">
        <f t="shared" si="370"/>
        <v>25</v>
      </c>
      <c r="N2380" s="8">
        <f t="shared" si="371"/>
        <v>100</v>
      </c>
      <c r="O2380" s="8">
        <f t="shared" si="372"/>
        <v>50</v>
      </c>
      <c r="P2380" s="8">
        <f t="shared" si="373"/>
        <v>16.5</v>
      </c>
      <c r="Q2380" s="9">
        <f t="shared" si="374"/>
        <v>53.725000000000001</v>
      </c>
      <c r="R2380" s="9">
        <f t="shared" si="375"/>
        <v>46.625</v>
      </c>
      <c r="S2380" s="9">
        <f t="shared" si="376"/>
        <v>38.674999999999997</v>
      </c>
      <c r="T2380" s="9">
        <f t="shared" si="377"/>
        <v>47.875</v>
      </c>
      <c r="U2380" s="8">
        <f t="shared" si="378"/>
        <v>46.341666666666661</v>
      </c>
      <c r="V2380" s="8">
        <f t="shared" si="379"/>
        <v>46.724999999999994</v>
      </c>
    </row>
    <row r="2381" spans="1:22" ht="13.5" x14ac:dyDescent="0.25">
      <c r="A2381" s="3">
        <f>RSI!A2381</f>
        <v>45772</v>
      </c>
      <c r="B2381" s="2">
        <f>RSI!B2381</f>
        <v>6.79</v>
      </c>
      <c r="C2381" s="2">
        <f>RSI!I2381</f>
        <v>44.233007127330737</v>
      </c>
      <c r="D2381" s="2">
        <f>MACD!E2381</f>
        <v>-0.10490719394769155</v>
      </c>
      <c r="E2381" s="2">
        <f>MACD!F2381</f>
        <v>-7.781768501168794E-2</v>
      </c>
      <c r="F2381" s="2">
        <f>'Moving Avg'!D2381</f>
        <v>7.0260000000000007</v>
      </c>
      <c r="G2381" s="2">
        <f>'Moving Avg'!F2381</f>
        <v>6.8544999999999989</v>
      </c>
      <c r="H2381" s="2">
        <f>'Moving Avg'!G2381</f>
        <v>6.9030000000000022</v>
      </c>
      <c r="I2381" s="2">
        <f>'Moving Avg'!H2381</f>
        <v>7.0342999999999929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  <c r="M2381" s="8">
        <f t="shared" si="370"/>
        <v>25</v>
      </c>
      <c r="N2381" s="8">
        <f t="shared" si="371"/>
        <v>100</v>
      </c>
      <c r="O2381" s="8">
        <f t="shared" si="372"/>
        <v>0</v>
      </c>
      <c r="P2381" s="8">
        <f t="shared" si="373"/>
        <v>16.5</v>
      </c>
      <c r="Q2381" s="9">
        <f t="shared" si="374"/>
        <v>46.225000000000001</v>
      </c>
      <c r="R2381" s="9">
        <f t="shared" si="375"/>
        <v>29.125</v>
      </c>
      <c r="S2381" s="9">
        <f t="shared" si="376"/>
        <v>26.175000000000001</v>
      </c>
      <c r="T2381" s="9">
        <f t="shared" si="377"/>
        <v>35.375</v>
      </c>
      <c r="U2381" s="8">
        <f t="shared" si="378"/>
        <v>33.841666666666661</v>
      </c>
      <c r="V2381" s="8">
        <f t="shared" si="379"/>
        <v>34.224999999999994</v>
      </c>
    </row>
    <row r="2382" spans="1:22" ht="13.5" x14ac:dyDescent="0.25">
      <c r="A2382" s="3">
        <f>RSI!A2382</f>
        <v>45775</v>
      </c>
      <c r="B2382" s="2">
        <f>RSI!B2382</f>
        <v>6.79</v>
      </c>
      <c r="C2382" s="2">
        <f>RSI!I2382</f>
        <v>44.233007127330737</v>
      </c>
      <c r="D2382" s="2">
        <f>MACD!E2382</f>
        <v>-9.5151601525986784E-2</v>
      </c>
      <c r="E2382" s="2">
        <f>MACD!F2382</f>
        <v>-8.128446831454772E-2</v>
      </c>
      <c r="F2382" s="2">
        <f>'Moving Avg'!D2382</f>
        <v>6.9219999999999997</v>
      </c>
      <c r="G2382" s="2">
        <f>'Moving Avg'!F2382</f>
        <v>6.8549999999999986</v>
      </c>
      <c r="H2382" s="2">
        <f>'Moving Avg'!G2382</f>
        <v>6.8986000000000036</v>
      </c>
      <c r="I2382" s="2">
        <f>'Moving Avg'!H2382</f>
        <v>7.0382499999999926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  <c r="M2382" s="8">
        <f t="shared" si="370"/>
        <v>25</v>
      </c>
      <c r="N2382" s="8">
        <f t="shared" si="371"/>
        <v>45</v>
      </c>
      <c r="O2382" s="8">
        <f t="shared" si="372"/>
        <v>0</v>
      </c>
      <c r="P2382" s="8">
        <f t="shared" si="373"/>
        <v>16.5</v>
      </c>
      <c r="Q2382" s="9">
        <f t="shared" si="374"/>
        <v>26.975000000000001</v>
      </c>
      <c r="R2382" s="9">
        <f t="shared" si="375"/>
        <v>18.125</v>
      </c>
      <c r="S2382" s="9">
        <f t="shared" si="376"/>
        <v>17.925000000000001</v>
      </c>
      <c r="T2382" s="9">
        <f t="shared" si="377"/>
        <v>21.625</v>
      </c>
      <c r="U2382" s="8">
        <f t="shared" si="378"/>
        <v>21.008333333333336</v>
      </c>
      <c r="V2382" s="8">
        <f t="shared" si="379"/>
        <v>21.162500000000001</v>
      </c>
    </row>
    <row r="2383" spans="1:22" ht="13.5" x14ac:dyDescent="0.25">
      <c r="A2383" s="3">
        <f>RSI!A2383</f>
        <v>45776</v>
      </c>
      <c r="B2383" s="2">
        <f>RSI!B2383</f>
        <v>6.79</v>
      </c>
      <c r="C2383" s="2">
        <f>RSI!I2383</f>
        <v>44.233007127330737</v>
      </c>
      <c r="D2383" s="2">
        <f>MACD!E2383</f>
        <v>-8.6310022260822628E-2</v>
      </c>
      <c r="E2383" s="2">
        <f>MACD!F2383</f>
        <v>-8.2289579103802704E-2</v>
      </c>
      <c r="F2383" s="2">
        <f>'Moving Avg'!D2383</f>
        <v>6.8239999999999998</v>
      </c>
      <c r="G2383" s="2">
        <f>'Moving Avg'!F2383</f>
        <v>6.855999999999999</v>
      </c>
      <c r="H2383" s="2">
        <f>'Moving Avg'!G2383</f>
        <v>6.8942000000000032</v>
      </c>
      <c r="I2383" s="2">
        <f>'Moving Avg'!H2383</f>
        <v>7.0408499999999927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  <c r="M2383" s="8">
        <f t="shared" si="370"/>
        <v>25</v>
      </c>
      <c r="N2383" s="8">
        <f t="shared" si="371"/>
        <v>45</v>
      </c>
      <c r="O2383" s="8">
        <f t="shared" si="372"/>
        <v>0</v>
      </c>
      <c r="P2383" s="8">
        <f t="shared" si="373"/>
        <v>16.5</v>
      </c>
      <c r="Q2383" s="9">
        <f t="shared" si="374"/>
        <v>26.975000000000001</v>
      </c>
      <c r="R2383" s="9">
        <f t="shared" si="375"/>
        <v>18.125</v>
      </c>
      <c r="S2383" s="9">
        <f t="shared" si="376"/>
        <v>17.925000000000001</v>
      </c>
      <c r="T2383" s="9">
        <f t="shared" si="377"/>
        <v>21.625</v>
      </c>
      <c r="U2383" s="8">
        <f t="shared" si="378"/>
        <v>21.008333333333336</v>
      </c>
      <c r="V2383" s="8">
        <f t="shared" si="379"/>
        <v>21.162500000000001</v>
      </c>
    </row>
    <row r="2384" spans="1:22" ht="13.5" x14ac:dyDescent="0.25">
      <c r="A2384" s="3">
        <f>RSI!A2384</f>
        <v>45777</v>
      </c>
      <c r="B2384" s="2">
        <f>RSI!B2384</f>
        <v>6.79</v>
      </c>
      <c r="C2384" s="2">
        <f>RSI!I2384</f>
        <v>44.233007127330737</v>
      </c>
      <c r="D2384" s="2">
        <f>MACD!E2384</f>
        <v>-7.674684736918902E-2</v>
      </c>
      <c r="E2384" s="2">
        <f>MACD!F2384</f>
        <v>-8.1181032756879976E-2</v>
      </c>
      <c r="F2384" s="2">
        <f>'Moving Avg'!D2384</f>
        <v>6.7900000000000009</v>
      </c>
      <c r="G2384" s="2">
        <f>'Moving Avg'!F2384</f>
        <v>6.8569999999999993</v>
      </c>
      <c r="H2384" s="2">
        <f>'Moving Avg'!G2384</f>
        <v>6.8898000000000037</v>
      </c>
      <c r="I2384" s="2">
        <f>'Moving Avg'!H2384</f>
        <v>7.043449999999992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  <c r="M2384" s="8">
        <f t="shared" si="370"/>
        <v>25</v>
      </c>
      <c r="N2384" s="8">
        <f t="shared" si="371"/>
        <v>0</v>
      </c>
      <c r="O2384" s="8">
        <f t="shared" si="372"/>
        <v>0</v>
      </c>
      <c r="P2384" s="8">
        <f t="shared" si="373"/>
        <v>16.5</v>
      </c>
      <c r="Q2384" s="9">
        <f t="shared" si="374"/>
        <v>11.225</v>
      </c>
      <c r="R2384" s="9">
        <f t="shared" si="375"/>
        <v>9.125</v>
      </c>
      <c r="S2384" s="9">
        <f t="shared" si="376"/>
        <v>11.175000000000001</v>
      </c>
      <c r="T2384" s="9">
        <f t="shared" si="377"/>
        <v>10.375</v>
      </c>
      <c r="U2384" s="8">
        <f t="shared" si="378"/>
        <v>10.508333333333335</v>
      </c>
      <c r="V2384" s="8">
        <f t="shared" si="379"/>
        <v>10.475000000000001</v>
      </c>
    </row>
    <row r="2385" spans="1:22" ht="13.5" x14ac:dyDescent="0.25">
      <c r="A2385" s="3">
        <f>RSI!A2385</f>
        <v>45779</v>
      </c>
      <c r="B2385" s="2">
        <f>RSI!B2385</f>
        <v>6.79</v>
      </c>
      <c r="C2385" s="2">
        <f>RSI!I2385</f>
        <v>44.233007127330737</v>
      </c>
      <c r="D2385" s="2">
        <f>MACD!E2385</f>
        <v>-6.815180325330239E-2</v>
      </c>
      <c r="E2385" s="2">
        <f>MACD!F2385</f>
        <v>-7.8575186856164464E-2</v>
      </c>
      <c r="F2385" s="2">
        <f>'Moving Avg'!D2385</f>
        <v>6.7900000000000009</v>
      </c>
      <c r="G2385" s="2">
        <f>'Moving Avg'!F2385</f>
        <v>6.8579999999999997</v>
      </c>
      <c r="H2385" s="2">
        <f>'Moving Avg'!G2385</f>
        <v>6.8854000000000042</v>
      </c>
      <c r="I2385" s="2">
        <f>'Moving Avg'!H2385</f>
        <v>7.0460499999999922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  <c r="M2385" s="8">
        <f t="shared" si="370"/>
        <v>25</v>
      </c>
      <c r="N2385" s="8">
        <f t="shared" si="371"/>
        <v>0</v>
      </c>
      <c r="O2385" s="8">
        <f t="shared" si="372"/>
        <v>0</v>
      </c>
      <c r="P2385" s="8">
        <f t="shared" si="373"/>
        <v>33</v>
      </c>
      <c r="Q2385" s="9">
        <f t="shared" si="374"/>
        <v>13.7</v>
      </c>
      <c r="R2385" s="9">
        <f t="shared" si="375"/>
        <v>13.25</v>
      </c>
      <c r="S2385" s="9">
        <f t="shared" si="376"/>
        <v>18.600000000000001</v>
      </c>
      <c r="T2385" s="9">
        <f t="shared" si="377"/>
        <v>14.5</v>
      </c>
      <c r="U2385" s="8">
        <f t="shared" si="378"/>
        <v>15.183333333333332</v>
      </c>
      <c r="V2385" s="8">
        <f t="shared" si="379"/>
        <v>15.012499999999999</v>
      </c>
    </row>
    <row r="2386" spans="1:22" ht="13.5" x14ac:dyDescent="0.25">
      <c r="A2386" s="3">
        <f>RSI!A2386</f>
        <v>45782</v>
      </c>
      <c r="B2386" s="2">
        <f>RSI!B2386</f>
        <v>6.79</v>
      </c>
      <c r="C2386" s="2">
        <f>RSI!I2386</f>
        <v>44.233007127330737</v>
      </c>
      <c r="D2386" s="2">
        <f>MACD!E2386</f>
        <v>-3.1182446145376908E-2</v>
      </c>
      <c r="E2386" s="2">
        <f>MACD!F2386</f>
        <v>-6.9096638714006953E-2</v>
      </c>
      <c r="F2386" s="2">
        <f>'Moving Avg'!D2386</f>
        <v>6.7900000000000009</v>
      </c>
      <c r="G2386" s="2">
        <f>'Moving Avg'!F2386</f>
        <v>6.859</v>
      </c>
      <c r="H2386" s="2">
        <f>'Moving Avg'!G2386</f>
        <v>6.8812000000000042</v>
      </c>
      <c r="I2386" s="2">
        <f>'Moving Avg'!H2386</f>
        <v>7.0477499999999917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  <c r="M2386" s="8">
        <f t="shared" si="370"/>
        <v>25</v>
      </c>
      <c r="N2386" s="8">
        <f t="shared" si="371"/>
        <v>0</v>
      </c>
      <c r="O2386" s="8">
        <f t="shared" si="372"/>
        <v>0</v>
      </c>
      <c r="P2386" s="8">
        <f t="shared" si="373"/>
        <v>33</v>
      </c>
      <c r="Q2386" s="9">
        <f t="shared" si="374"/>
        <v>13.7</v>
      </c>
      <c r="R2386" s="9">
        <f t="shared" si="375"/>
        <v>13.25</v>
      </c>
      <c r="S2386" s="9">
        <f t="shared" si="376"/>
        <v>18.600000000000001</v>
      </c>
      <c r="T2386" s="9">
        <f t="shared" si="377"/>
        <v>14.5</v>
      </c>
      <c r="U2386" s="8">
        <f t="shared" si="378"/>
        <v>15.183333333333332</v>
      </c>
      <c r="V2386" s="8">
        <f t="shared" si="379"/>
        <v>15.012499999999999</v>
      </c>
    </row>
    <row r="2387" spans="1:22" ht="13.5" x14ac:dyDescent="0.25">
      <c r="A2387" s="3">
        <f>RSI!A2387</f>
        <v>45783</v>
      </c>
      <c r="B2387" s="2">
        <f>RSI!B2387</f>
        <v>6.79</v>
      </c>
      <c r="C2387" s="2">
        <f>RSI!I2387</f>
        <v>44.233007127330737</v>
      </c>
      <c r="D2387" s="2">
        <f>MACD!E2387</f>
        <v>4.8222975476449825E-2</v>
      </c>
      <c r="E2387" s="2">
        <f>MACD!F2387</f>
        <v>-4.5632715875915594E-2</v>
      </c>
      <c r="F2387" s="2">
        <f>'Moving Avg'!D2387</f>
        <v>6.7900000000000009</v>
      </c>
      <c r="G2387" s="2">
        <f>'Moving Avg'!F2387</f>
        <v>6.8600000000000012</v>
      </c>
      <c r="H2387" s="2">
        <f>'Moving Avg'!G2387</f>
        <v>6.8770000000000051</v>
      </c>
      <c r="I2387" s="2">
        <f>'Moving Avg'!H2387</f>
        <v>7.0494499999999913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  <c r="M2387" s="8">
        <f t="shared" si="370"/>
        <v>25</v>
      </c>
      <c r="N2387" s="8">
        <f t="shared" si="371"/>
        <v>0</v>
      </c>
      <c r="O2387" s="8">
        <f t="shared" si="372"/>
        <v>0</v>
      </c>
      <c r="P2387" s="8">
        <f t="shared" si="373"/>
        <v>33</v>
      </c>
      <c r="Q2387" s="9">
        <f t="shared" si="374"/>
        <v>13.7</v>
      </c>
      <c r="R2387" s="9">
        <f t="shared" si="375"/>
        <v>13.25</v>
      </c>
      <c r="S2387" s="9">
        <f t="shared" si="376"/>
        <v>18.600000000000001</v>
      </c>
      <c r="T2387" s="9">
        <f t="shared" si="377"/>
        <v>14.5</v>
      </c>
      <c r="U2387" s="8">
        <f t="shared" si="378"/>
        <v>15.183333333333332</v>
      </c>
      <c r="V2387" s="8">
        <f t="shared" si="379"/>
        <v>15.012499999999999</v>
      </c>
    </row>
    <row r="2388" spans="1:22" ht="13.5" x14ac:dyDescent="0.25">
      <c r="A2388" s="3">
        <f>RSI!A2388</f>
        <v>45784</v>
      </c>
      <c r="B2388" s="2">
        <f>RSI!B2388</f>
        <v>6.79</v>
      </c>
      <c r="C2388" s="2">
        <f>RSI!I2388</f>
        <v>44.233007127330737</v>
      </c>
      <c r="D2388" s="2">
        <f>MACD!E2388</f>
        <v>0.11119619212629761</v>
      </c>
      <c r="E2388" s="2">
        <f>MACD!F2388</f>
        <v>-1.4266934275472952E-2</v>
      </c>
      <c r="F2388" s="2">
        <f>'Moving Avg'!D2388</f>
        <v>6.7900000000000009</v>
      </c>
      <c r="G2388" s="2">
        <f>'Moving Avg'!F2388</f>
        <v>6.8610000000000015</v>
      </c>
      <c r="H2388" s="2">
        <f>'Moving Avg'!G2388</f>
        <v>6.8728000000000051</v>
      </c>
      <c r="I2388" s="2">
        <f>'Moving Avg'!H2388</f>
        <v>7.0511499999999909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  <c r="M2388" s="8">
        <f t="shared" si="370"/>
        <v>25</v>
      </c>
      <c r="N2388" s="8">
        <f t="shared" si="371"/>
        <v>0</v>
      </c>
      <c r="O2388" s="8">
        <f t="shared" si="372"/>
        <v>0</v>
      </c>
      <c r="P2388" s="8">
        <f t="shared" si="373"/>
        <v>33</v>
      </c>
      <c r="Q2388" s="9">
        <f t="shared" si="374"/>
        <v>13.7</v>
      </c>
      <c r="R2388" s="9">
        <f t="shared" si="375"/>
        <v>13.25</v>
      </c>
      <c r="S2388" s="9">
        <f t="shared" si="376"/>
        <v>18.600000000000001</v>
      </c>
      <c r="T2388" s="9">
        <f t="shared" si="377"/>
        <v>14.5</v>
      </c>
      <c r="U2388" s="8">
        <f t="shared" si="378"/>
        <v>15.183333333333332</v>
      </c>
      <c r="V2388" s="8">
        <f t="shared" si="379"/>
        <v>15.012499999999999</v>
      </c>
    </row>
    <row r="2389" spans="1:22" ht="13.5" x14ac:dyDescent="0.25">
      <c r="A2389" s="3">
        <f>RSI!A2389</f>
        <v>45785</v>
      </c>
      <c r="B2389" s="2">
        <f>RSI!B2389</f>
        <v>6.79</v>
      </c>
      <c r="C2389" s="2">
        <f>RSI!I2389</f>
        <v>44.233007127330737</v>
      </c>
      <c r="D2389" s="2">
        <f>MACD!E2389</f>
        <v>0.11562026565963901</v>
      </c>
      <c r="E2389" s="2">
        <f>MACD!F2389</f>
        <v>1.1710505711549442E-2</v>
      </c>
      <c r="F2389" s="2">
        <f>'Moving Avg'!D2389</f>
        <v>6.7900000000000009</v>
      </c>
      <c r="G2389" s="2">
        <f>'Moving Avg'!F2389</f>
        <v>6.8620000000000019</v>
      </c>
      <c r="H2389" s="2">
        <f>'Moving Avg'!G2389</f>
        <v>6.8686000000000043</v>
      </c>
      <c r="I2389" s="2">
        <f>'Moving Avg'!H2389</f>
        <v>7.0528499999999905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  <c r="M2389" s="8">
        <f t="shared" si="370"/>
        <v>25</v>
      </c>
      <c r="N2389" s="8">
        <f t="shared" si="371"/>
        <v>0</v>
      </c>
      <c r="O2389" s="8">
        <f t="shared" si="372"/>
        <v>0</v>
      </c>
      <c r="P2389" s="8">
        <f t="shared" si="373"/>
        <v>33</v>
      </c>
      <c r="Q2389" s="9">
        <f t="shared" si="374"/>
        <v>13.7</v>
      </c>
      <c r="R2389" s="9">
        <f t="shared" si="375"/>
        <v>13.25</v>
      </c>
      <c r="S2389" s="9">
        <f t="shared" si="376"/>
        <v>18.600000000000001</v>
      </c>
      <c r="T2389" s="9">
        <f t="shared" si="377"/>
        <v>14.5</v>
      </c>
      <c r="U2389" s="8">
        <f t="shared" si="378"/>
        <v>15.183333333333332</v>
      </c>
      <c r="V2389" s="8">
        <f t="shared" si="379"/>
        <v>15.012499999999999</v>
      </c>
    </row>
    <row r="2390" spans="1:22" ht="13.5" x14ac:dyDescent="0.25">
      <c r="A2390" s="3">
        <f>RSI!A2390</f>
        <v>45786</v>
      </c>
      <c r="B2390" s="2">
        <f>RSI!B2390</f>
        <v>6.79</v>
      </c>
      <c r="C2390" s="2">
        <f>RSI!I2390</f>
        <v>44.233007127330737</v>
      </c>
      <c r="D2390" s="2">
        <f>MACD!E2390</f>
        <v>9.3552286055737177E-2</v>
      </c>
      <c r="E2390" s="2">
        <f>MACD!F2390</f>
        <v>2.8078861780386991E-2</v>
      </c>
      <c r="F2390" s="2">
        <f>'Moving Avg'!D2390</f>
        <v>6.7900000000000009</v>
      </c>
      <c r="G2390" s="2">
        <f>'Moving Avg'!F2390</f>
        <v>6.8630000000000022</v>
      </c>
      <c r="H2390" s="2">
        <f>'Moving Avg'!G2390</f>
        <v>6.8644000000000061</v>
      </c>
      <c r="I2390" s="2">
        <f>'Moving Avg'!H2390</f>
        <v>7.0545499999999901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  <c r="M2390" s="8">
        <f t="shared" si="370"/>
        <v>25</v>
      </c>
      <c r="N2390" s="8">
        <f t="shared" si="371"/>
        <v>0</v>
      </c>
      <c r="O2390" s="8">
        <f t="shared" si="372"/>
        <v>0</v>
      </c>
      <c r="P2390" s="8">
        <f t="shared" si="373"/>
        <v>33</v>
      </c>
      <c r="Q2390" s="9">
        <f t="shared" si="374"/>
        <v>13.7</v>
      </c>
      <c r="R2390" s="9">
        <f t="shared" si="375"/>
        <v>13.25</v>
      </c>
      <c r="S2390" s="9">
        <f t="shared" si="376"/>
        <v>18.600000000000001</v>
      </c>
      <c r="T2390" s="9">
        <f t="shared" si="377"/>
        <v>14.5</v>
      </c>
      <c r="U2390" s="8">
        <f t="shared" si="378"/>
        <v>15.183333333333332</v>
      </c>
      <c r="V2390" s="8">
        <f t="shared" si="379"/>
        <v>15.012499999999999</v>
      </c>
    </row>
    <row r="2391" spans="1:22" ht="13.5" x14ac:dyDescent="0.25">
      <c r="A2391" s="3">
        <f>RSI!A2391</f>
        <v>45789</v>
      </c>
      <c r="B2391" s="2">
        <f>RSI!B2391</f>
        <v>6.79</v>
      </c>
      <c r="C2391" s="2">
        <f>RSI!I2391</f>
        <v>44.233007127330737</v>
      </c>
      <c r="D2391" s="2">
        <f>MACD!E2391</f>
        <v>7.5196435527828953E-2</v>
      </c>
      <c r="E2391" s="2">
        <f>MACD!F2391</f>
        <v>3.7502376529875384E-2</v>
      </c>
      <c r="F2391" s="2">
        <f>'Moving Avg'!D2391</f>
        <v>6.7900000000000009</v>
      </c>
      <c r="G2391" s="2">
        <f>'Moving Avg'!F2391</f>
        <v>6.8625000000000025</v>
      </c>
      <c r="H2391" s="2">
        <f>'Moving Avg'!G2391</f>
        <v>6.860200000000007</v>
      </c>
      <c r="I2391" s="2">
        <f>'Moving Avg'!H2391</f>
        <v>7.0562499999999897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  <c r="M2391" s="8">
        <f t="shared" si="370"/>
        <v>25</v>
      </c>
      <c r="N2391" s="8">
        <f t="shared" si="371"/>
        <v>0</v>
      </c>
      <c r="O2391" s="8">
        <f t="shared" si="372"/>
        <v>0</v>
      </c>
      <c r="P2391" s="8">
        <f t="shared" si="373"/>
        <v>33</v>
      </c>
      <c r="Q2391" s="9">
        <f t="shared" si="374"/>
        <v>13.7</v>
      </c>
      <c r="R2391" s="9">
        <f t="shared" si="375"/>
        <v>13.25</v>
      </c>
      <c r="S2391" s="9">
        <f t="shared" si="376"/>
        <v>18.600000000000001</v>
      </c>
      <c r="T2391" s="9">
        <f t="shared" si="377"/>
        <v>14.5</v>
      </c>
      <c r="U2391" s="8">
        <f t="shared" si="378"/>
        <v>15.183333333333332</v>
      </c>
      <c r="V2391" s="8">
        <f t="shared" si="379"/>
        <v>15.012499999999999</v>
      </c>
    </row>
    <row r="2392" spans="1:22" ht="13.5" x14ac:dyDescent="0.25">
      <c r="A2392" s="3">
        <f>RSI!A2392</f>
        <v>45790</v>
      </c>
      <c r="B2392" s="2">
        <f>RSI!B2392</f>
        <v>6.79</v>
      </c>
      <c r="C2392" s="2">
        <f>RSI!I2392</f>
        <v>44.233007127330737</v>
      </c>
      <c r="D2392" s="2">
        <f>MACD!E2392</f>
        <v>5.995813171789699E-2</v>
      </c>
      <c r="E2392" s="2">
        <f>MACD!F2392</f>
        <v>4.1993527567479705E-2</v>
      </c>
      <c r="F2392" s="2">
        <f>'Moving Avg'!D2392</f>
        <v>6.7900000000000009</v>
      </c>
      <c r="G2392" s="2">
        <f>'Moving Avg'!F2392</f>
        <v>6.8620000000000019</v>
      </c>
      <c r="H2392" s="2">
        <f>'Moving Avg'!G2392</f>
        <v>6.8558000000000074</v>
      </c>
      <c r="I2392" s="2">
        <f>'Moving Avg'!H2392</f>
        <v>7.0579499999999902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  <c r="M2392" s="8">
        <f t="shared" si="370"/>
        <v>25</v>
      </c>
      <c r="N2392" s="8">
        <f t="shared" si="371"/>
        <v>0</v>
      </c>
      <c r="O2392" s="8">
        <f t="shared" si="372"/>
        <v>0</v>
      </c>
      <c r="P2392" s="8">
        <f t="shared" si="373"/>
        <v>33</v>
      </c>
      <c r="Q2392" s="9">
        <f t="shared" si="374"/>
        <v>13.7</v>
      </c>
      <c r="R2392" s="9">
        <f t="shared" si="375"/>
        <v>13.25</v>
      </c>
      <c r="S2392" s="9">
        <f t="shared" si="376"/>
        <v>18.600000000000001</v>
      </c>
      <c r="T2392" s="9">
        <f t="shared" si="377"/>
        <v>14.5</v>
      </c>
      <c r="U2392" s="8">
        <f t="shared" si="378"/>
        <v>15.183333333333332</v>
      </c>
      <c r="V2392" s="8">
        <f t="shared" si="379"/>
        <v>15.012499999999999</v>
      </c>
    </row>
    <row r="2393" spans="1:22" ht="13.5" x14ac:dyDescent="0.25">
      <c r="A2393" s="3">
        <f>RSI!A2393</f>
        <v>45791</v>
      </c>
      <c r="B2393" s="2">
        <f>RSI!B2393</f>
        <v>6.79</v>
      </c>
      <c r="C2393" s="2">
        <f>RSI!I2393</f>
        <v>44.23300712733073</v>
      </c>
      <c r="D2393" s="2">
        <f>MACD!E2393</f>
        <v>4.7336006149228282E-2</v>
      </c>
      <c r="E2393" s="2">
        <f>MACD!F2393</f>
        <v>4.3062023283829423E-2</v>
      </c>
      <c r="F2393" s="2">
        <f>'Moving Avg'!D2393</f>
        <v>6.7900000000000009</v>
      </c>
      <c r="G2393" s="2">
        <f>'Moving Avg'!F2393</f>
        <v>6.8615000000000022</v>
      </c>
      <c r="H2393" s="2">
        <f>'Moving Avg'!G2393</f>
        <v>6.8496000000000068</v>
      </c>
      <c r="I2393" s="2">
        <f>'Moving Avg'!H2393</f>
        <v>7.0596499999999889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  <c r="M2393" s="8">
        <f t="shared" si="370"/>
        <v>25</v>
      </c>
      <c r="N2393" s="8">
        <f t="shared" si="371"/>
        <v>0</v>
      </c>
      <c r="O2393" s="8">
        <f t="shared" si="372"/>
        <v>0</v>
      </c>
      <c r="P2393" s="8">
        <f t="shared" si="373"/>
        <v>33</v>
      </c>
      <c r="Q2393" s="9">
        <f t="shared" si="374"/>
        <v>13.7</v>
      </c>
      <c r="R2393" s="9">
        <f t="shared" si="375"/>
        <v>13.25</v>
      </c>
      <c r="S2393" s="9">
        <f t="shared" si="376"/>
        <v>18.600000000000001</v>
      </c>
      <c r="T2393" s="9">
        <f t="shared" si="377"/>
        <v>14.5</v>
      </c>
      <c r="U2393" s="8">
        <f t="shared" si="378"/>
        <v>15.183333333333332</v>
      </c>
      <c r="V2393" s="8">
        <f t="shared" si="379"/>
        <v>15.012499999999999</v>
      </c>
    </row>
    <row r="2394" spans="1:22" ht="13.5" x14ac:dyDescent="0.25">
      <c r="A2394" s="3">
        <f>RSI!A2394</f>
        <v>45792</v>
      </c>
      <c r="B2394" s="2">
        <f>RSI!B2394</f>
        <v>7.09</v>
      </c>
      <c r="C2394" s="2">
        <f>RSI!I2394</f>
        <v>69.807398517499962</v>
      </c>
      <c r="D2394" s="2">
        <f>MACD!E2394</f>
        <v>1.4685212542444148E-2</v>
      </c>
      <c r="E2394" s="2">
        <f>MACD!F2394</f>
        <v>3.738666113555237E-2</v>
      </c>
      <c r="F2394" s="2">
        <f>'Moving Avg'!D2394</f>
        <v>6.85</v>
      </c>
      <c r="G2394" s="2">
        <f>'Moving Avg'!F2394</f>
        <v>6.8755000000000024</v>
      </c>
      <c r="H2394" s="2">
        <f>'Moving Avg'!G2394</f>
        <v>6.8538000000000059</v>
      </c>
      <c r="I2394" s="2">
        <f>'Moving Avg'!H2394</f>
        <v>7.0628499999999894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  <c r="M2394" s="8">
        <f t="shared" si="370"/>
        <v>25</v>
      </c>
      <c r="N2394" s="8">
        <f t="shared" si="371"/>
        <v>100</v>
      </c>
      <c r="O2394" s="8">
        <f t="shared" si="372"/>
        <v>0</v>
      </c>
      <c r="P2394" s="8">
        <f t="shared" si="373"/>
        <v>83.5</v>
      </c>
      <c r="Q2394" s="9">
        <f t="shared" si="374"/>
        <v>56.274999999999999</v>
      </c>
      <c r="R2394" s="9">
        <f t="shared" si="375"/>
        <v>45.875</v>
      </c>
      <c r="S2394" s="9">
        <f t="shared" si="376"/>
        <v>56.325000000000003</v>
      </c>
      <c r="T2394" s="9">
        <f t="shared" si="377"/>
        <v>52.125</v>
      </c>
      <c r="U2394" s="8">
        <f t="shared" si="378"/>
        <v>52.82500000000001</v>
      </c>
      <c r="V2394" s="8">
        <f t="shared" si="379"/>
        <v>52.650000000000006</v>
      </c>
    </row>
    <row r="2395" spans="1:22" ht="13.5" x14ac:dyDescent="0.25">
      <c r="A2395" s="3">
        <f>RSI!A2395</f>
        <v>45793</v>
      </c>
      <c r="B2395" s="2">
        <f>RSI!B2395</f>
        <v>7.09</v>
      </c>
      <c r="C2395" s="2">
        <f>RSI!I2395</f>
        <v>69.807398517499962</v>
      </c>
      <c r="D2395" s="2">
        <f>MACD!E2395</f>
        <v>-1.4482049828026256E-2</v>
      </c>
      <c r="E2395" s="2">
        <f>MACD!F2395</f>
        <v>2.7012918942836646E-2</v>
      </c>
      <c r="F2395" s="2">
        <f>'Moving Avg'!D2395</f>
        <v>6.9099999999999993</v>
      </c>
      <c r="G2395" s="2">
        <f>'Moving Avg'!F2395</f>
        <v>6.8895000000000026</v>
      </c>
      <c r="H2395" s="2">
        <f>'Moving Avg'!G2395</f>
        <v>6.8536000000000046</v>
      </c>
      <c r="I2395" s="2">
        <f>'Moving Avg'!H2395</f>
        <v>7.0660499999999891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  <c r="M2395" s="8">
        <f t="shared" si="370"/>
        <v>25</v>
      </c>
      <c r="N2395" s="8">
        <f t="shared" si="371"/>
        <v>100</v>
      </c>
      <c r="O2395" s="8">
        <f t="shared" si="372"/>
        <v>0</v>
      </c>
      <c r="P2395" s="8">
        <f t="shared" si="373"/>
        <v>83.5</v>
      </c>
      <c r="Q2395" s="9">
        <f t="shared" si="374"/>
        <v>56.274999999999999</v>
      </c>
      <c r="R2395" s="9">
        <f t="shared" si="375"/>
        <v>45.875</v>
      </c>
      <c r="S2395" s="9">
        <f t="shared" si="376"/>
        <v>56.325000000000003</v>
      </c>
      <c r="T2395" s="9">
        <f t="shared" si="377"/>
        <v>52.125</v>
      </c>
      <c r="U2395" s="8">
        <f t="shared" si="378"/>
        <v>52.82500000000001</v>
      </c>
      <c r="V2395" s="8">
        <f t="shared" si="379"/>
        <v>52.650000000000006</v>
      </c>
    </row>
    <row r="2396" spans="1:22" ht="13.5" x14ac:dyDescent="0.25">
      <c r="A2396" s="3">
        <f>RSI!A2396</f>
        <v>45796</v>
      </c>
      <c r="B2396" s="2">
        <f>RSI!B2396</f>
        <v>7.09</v>
      </c>
      <c r="C2396" s="2">
        <f>RSI!I2396</f>
        <v>69.807398517499962</v>
      </c>
      <c r="D2396" s="2">
        <f>MACD!E2396</f>
        <v>-4.0587659379499819E-2</v>
      </c>
      <c r="E2396" s="2">
        <f>MACD!F2396</f>
        <v>1.3492803278369353E-2</v>
      </c>
      <c r="F2396" s="2">
        <f>'Moving Avg'!D2396</f>
        <v>6.9700000000000006</v>
      </c>
      <c r="G2396" s="2">
        <f>'Moving Avg'!F2396</f>
        <v>6.8940000000000028</v>
      </c>
      <c r="H2396" s="2">
        <f>'Moving Avg'!G2396</f>
        <v>6.8534000000000042</v>
      </c>
      <c r="I2396" s="2">
        <f>'Moving Avg'!H2396</f>
        <v>7.0689999999999884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25</v>
      </c>
      <c r="N2396" s="8">
        <f t="shared" si="371"/>
        <v>100</v>
      </c>
      <c r="O2396" s="8">
        <f t="shared" si="372"/>
        <v>0</v>
      </c>
      <c r="P2396" s="8">
        <f t="shared" si="373"/>
        <v>83.5</v>
      </c>
      <c r="Q2396" s="9">
        <f t="shared" si="374"/>
        <v>56.274999999999999</v>
      </c>
      <c r="R2396" s="9">
        <f t="shared" si="375"/>
        <v>45.875</v>
      </c>
      <c r="S2396" s="9">
        <f t="shared" si="376"/>
        <v>56.325000000000003</v>
      </c>
      <c r="T2396" s="9">
        <f t="shared" si="377"/>
        <v>52.125</v>
      </c>
      <c r="U2396" s="8">
        <f t="shared" si="378"/>
        <v>52.82500000000001</v>
      </c>
      <c r="V2396" s="8">
        <f t="shared" si="379"/>
        <v>52.650000000000006</v>
      </c>
    </row>
    <row r="2397" spans="1:22" ht="13.5" x14ac:dyDescent="0.25">
      <c r="A2397" s="3">
        <f>RSI!A2397</f>
        <v>45797</v>
      </c>
      <c r="B2397" s="2">
        <f>RSI!B2397</f>
        <v>7.09</v>
      </c>
      <c r="C2397" s="2">
        <f>RSI!I2397</f>
        <v>69.807398517499962</v>
      </c>
      <c r="D2397" s="2">
        <f>MACD!E2397</f>
        <v>-6.3997038265930506E-2</v>
      </c>
      <c r="E2397" s="2">
        <f>MACD!F2397</f>
        <v>-2.0051650304906184E-3</v>
      </c>
      <c r="F2397" s="2">
        <f>'Moving Avg'!D2397</f>
        <v>7.0299999999999994</v>
      </c>
      <c r="G2397" s="2">
        <f>'Moving Avg'!F2397</f>
        <v>6.8830000000000027</v>
      </c>
      <c r="H2397" s="2">
        <f>'Moving Avg'!G2397</f>
        <v>6.853200000000002</v>
      </c>
      <c r="I2397" s="2">
        <f>'Moving Avg'!H2397</f>
        <v>7.0719499999999877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  <c r="M2397" s="8">
        <f t="shared" si="370"/>
        <v>25</v>
      </c>
      <c r="N2397" s="8">
        <f t="shared" si="371"/>
        <v>100</v>
      </c>
      <c r="O2397" s="8">
        <f t="shared" si="372"/>
        <v>0</v>
      </c>
      <c r="P2397" s="8">
        <f t="shared" si="373"/>
        <v>83.5</v>
      </c>
      <c r="Q2397" s="9">
        <f t="shared" si="374"/>
        <v>56.274999999999999</v>
      </c>
      <c r="R2397" s="9">
        <f t="shared" si="375"/>
        <v>45.875</v>
      </c>
      <c r="S2397" s="9">
        <f t="shared" si="376"/>
        <v>56.325000000000003</v>
      </c>
      <c r="T2397" s="9">
        <f t="shared" si="377"/>
        <v>52.125</v>
      </c>
      <c r="U2397" s="8">
        <f t="shared" si="378"/>
        <v>52.82500000000001</v>
      </c>
      <c r="V2397" s="8">
        <f t="shared" si="379"/>
        <v>52.650000000000006</v>
      </c>
    </row>
    <row r="2398" spans="1:22" ht="13.5" x14ac:dyDescent="0.25">
      <c r="A2398" s="3">
        <f>RSI!A2398</f>
        <v>45798</v>
      </c>
      <c r="B2398" s="2">
        <f>RSI!B2398</f>
        <v>7.09</v>
      </c>
      <c r="C2398" s="2">
        <f>RSI!I2398</f>
        <v>69.807398517499962</v>
      </c>
      <c r="D2398" s="2">
        <f>MACD!E2398</f>
        <v>-8.5027212171073785E-2</v>
      </c>
      <c r="E2398" s="2">
        <f>MACD!F2398</f>
        <v>-1.8609574458607253E-2</v>
      </c>
      <c r="F2398" s="2">
        <f>'Moving Avg'!D2398</f>
        <v>7.0900000000000007</v>
      </c>
      <c r="G2398" s="2">
        <f>'Moving Avg'!F2398</f>
        <v>6.8735000000000017</v>
      </c>
      <c r="H2398" s="2">
        <f>'Moving Avg'!G2398</f>
        <v>6.8530000000000006</v>
      </c>
      <c r="I2398" s="2">
        <f>'Moving Avg'!H2398</f>
        <v>7.0736499999999873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  <c r="M2398" s="8">
        <f t="shared" si="370"/>
        <v>25</v>
      </c>
      <c r="N2398" s="8">
        <f t="shared" si="371"/>
        <v>100</v>
      </c>
      <c r="O2398" s="8">
        <f t="shared" si="372"/>
        <v>50</v>
      </c>
      <c r="P2398" s="8">
        <f t="shared" si="373"/>
        <v>83.5</v>
      </c>
      <c r="Q2398" s="9">
        <f t="shared" si="374"/>
        <v>63.774999999999999</v>
      </c>
      <c r="R2398" s="9">
        <f t="shared" si="375"/>
        <v>63.375</v>
      </c>
      <c r="S2398" s="9">
        <f t="shared" si="376"/>
        <v>68.825000000000003</v>
      </c>
      <c r="T2398" s="9">
        <f t="shared" si="377"/>
        <v>64.625</v>
      </c>
      <c r="U2398" s="8">
        <f t="shared" si="378"/>
        <v>65.325000000000003</v>
      </c>
      <c r="V2398" s="8">
        <f t="shared" si="379"/>
        <v>65.150000000000006</v>
      </c>
    </row>
    <row r="2399" spans="1:22" ht="13.5" x14ac:dyDescent="0.25">
      <c r="A2399" s="3">
        <f>RSI!A2399</f>
        <v>45799</v>
      </c>
      <c r="B2399" s="2">
        <f>RSI!B2399</f>
        <v>7.09</v>
      </c>
      <c r="C2399" s="2">
        <f>RSI!I2399</f>
        <v>69.807398517499962</v>
      </c>
      <c r="D2399" s="2">
        <f>MACD!E2399</f>
        <v>-0.10395367648796672</v>
      </c>
      <c r="E2399" s="2">
        <f>MACD!F2399</f>
        <v>-3.5678394864479143E-2</v>
      </c>
      <c r="F2399" s="2">
        <f>'Moving Avg'!D2399</f>
        <v>7.0900000000000007</v>
      </c>
      <c r="G2399" s="2">
        <f>'Moving Avg'!F2399</f>
        <v>6.8800000000000026</v>
      </c>
      <c r="H2399" s="2">
        <f>'Moving Avg'!G2399</f>
        <v>6.8527999999999993</v>
      </c>
      <c r="I2399" s="2">
        <f>'Moving Avg'!H2399</f>
        <v>7.0765999999999876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  <c r="M2399" s="8">
        <f t="shared" si="370"/>
        <v>25</v>
      </c>
      <c r="N2399" s="8">
        <f t="shared" si="371"/>
        <v>100</v>
      </c>
      <c r="O2399" s="8">
        <f t="shared" si="372"/>
        <v>50</v>
      </c>
      <c r="P2399" s="8">
        <f t="shared" si="373"/>
        <v>33</v>
      </c>
      <c r="Q2399" s="9">
        <f t="shared" si="374"/>
        <v>56.2</v>
      </c>
      <c r="R2399" s="9">
        <f t="shared" si="375"/>
        <v>50.75</v>
      </c>
      <c r="S2399" s="9">
        <f t="shared" si="376"/>
        <v>46.1</v>
      </c>
      <c r="T2399" s="9">
        <f t="shared" si="377"/>
        <v>52</v>
      </c>
      <c r="U2399" s="8">
        <f t="shared" si="378"/>
        <v>51.016666666666673</v>
      </c>
      <c r="V2399" s="8">
        <f t="shared" si="379"/>
        <v>51.262500000000003</v>
      </c>
    </row>
    <row r="2400" spans="1:22" ht="13.5" x14ac:dyDescent="0.25">
      <c r="A2400" s="3">
        <f>RSI!A2400</f>
        <v>45800</v>
      </c>
      <c r="B2400" s="2">
        <f>RSI!B2400</f>
        <v>7.09</v>
      </c>
      <c r="C2400" s="2">
        <f>RSI!I2400</f>
        <v>69.807398517499962</v>
      </c>
      <c r="D2400" s="2">
        <f>MACD!E2400</f>
        <v>-0.12101624908396058</v>
      </c>
      <c r="E2400" s="2">
        <f>MACD!F2400</f>
        <v>-5.2745965708375434E-2</v>
      </c>
      <c r="F2400" s="2">
        <f>'Moving Avg'!D2400</f>
        <v>7.0900000000000007</v>
      </c>
      <c r="G2400" s="2">
        <f>'Moving Avg'!F2400</f>
        <v>6.8950000000000014</v>
      </c>
      <c r="H2400" s="2">
        <f>'Moving Avg'!G2400</f>
        <v>6.856799999999998</v>
      </c>
      <c r="I2400" s="2">
        <f>'Moving Avg'!H2400</f>
        <v>7.0795499999999869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25</v>
      </c>
      <c r="N2400" s="8">
        <f t="shared" si="371"/>
        <v>100</v>
      </c>
      <c r="O2400" s="8">
        <f t="shared" si="372"/>
        <v>50</v>
      </c>
      <c r="P2400" s="8">
        <f t="shared" si="373"/>
        <v>33</v>
      </c>
      <c r="Q2400" s="9">
        <f t="shared" si="374"/>
        <v>56.2</v>
      </c>
      <c r="R2400" s="9">
        <f t="shared" si="375"/>
        <v>50.75</v>
      </c>
      <c r="S2400" s="9">
        <f t="shared" si="376"/>
        <v>46.1</v>
      </c>
      <c r="T2400" s="9">
        <f t="shared" si="377"/>
        <v>52</v>
      </c>
      <c r="U2400" s="8">
        <f t="shared" si="378"/>
        <v>51.016666666666673</v>
      </c>
      <c r="V2400" s="8">
        <f t="shared" si="379"/>
        <v>51.262500000000003</v>
      </c>
    </row>
    <row r="2401" spans="1:22" ht="13.5" x14ac:dyDescent="0.25">
      <c r="A2401" s="3">
        <f>RSI!A2401</f>
        <v>45803</v>
      </c>
      <c r="B2401" s="2">
        <f>RSI!B2401</f>
        <v>7.09</v>
      </c>
      <c r="C2401" s="2">
        <f>RSI!I2401</f>
        <v>69.807398517499962</v>
      </c>
      <c r="D2401" s="2">
        <f>MACD!E2401</f>
        <v>-0.13642406238185956</v>
      </c>
      <c r="E2401" s="2">
        <f>MACD!F2401</f>
        <v>-6.9481585043072253E-2</v>
      </c>
      <c r="F2401" s="2">
        <f>'Moving Avg'!D2401</f>
        <v>7.0900000000000007</v>
      </c>
      <c r="G2401" s="2">
        <f>'Moving Avg'!F2401</f>
        <v>6.9100000000000019</v>
      </c>
      <c r="H2401" s="2">
        <f>'Moving Avg'!G2401</f>
        <v>6.8605999999999971</v>
      </c>
      <c r="I2401" s="2">
        <f>'Moving Avg'!H2401</f>
        <v>7.0839499999999864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  <c r="M2401" s="8">
        <f t="shared" si="370"/>
        <v>25</v>
      </c>
      <c r="N2401" s="8">
        <f t="shared" si="371"/>
        <v>100</v>
      </c>
      <c r="O2401" s="8">
        <f t="shared" si="372"/>
        <v>50</v>
      </c>
      <c r="P2401" s="8">
        <f t="shared" si="373"/>
        <v>33</v>
      </c>
      <c r="Q2401" s="9">
        <f t="shared" si="374"/>
        <v>56.2</v>
      </c>
      <c r="R2401" s="9">
        <f t="shared" si="375"/>
        <v>50.75</v>
      </c>
      <c r="S2401" s="9">
        <f t="shared" si="376"/>
        <v>46.1</v>
      </c>
      <c r="T2401" s="9">
        <f t="shared" si="377"/>
        <v>52</v>
      </c>
      <c r="U2401" s="8">
        <f t="shared" si="378"/>
        <v>51.016666666666673</v>
      </c>
      <c r="V2401" s="8">
        <f t="shared" si="379"/>
        <v>51.262500000000003</v>
      </c>
    </row>
    <row r="2402" spans="1:22" ht="13.5" x14ac:dyDescent="0.25">
      <c r="A2402" s="3">
        <f>RSI!A2402</f>
        <v>45804</v>
      </c>
      <c r="B2402" s="2">
        <f>RSI!B2402</f>
        <v>7.4</v>
      </c>
      <c r="C2402" s="2">
        <f>RSI!I2402</f>
        <v>83.744048305498268</v>
      </c>
      <c r="D2402" s="2">
        <f>MACD!E2402</f>
        <v>-0.1733227871892522</v>
      </c>
      <c r="E2402" s="2">
        <f>MACD!F2402</f>
        <v>-9.0249825472308254E-2</v>
      </c>
      <c r="F2402" s="2">
        <f>'Moving Avg'!D2402</f>
        <v>7.1519999999999992</v>
      </c>
      <c r="G2402" s="2">
        <f>'Moving Avg'!F2402</f>
        <v>6.9405000000000019</v>
      </c>
      <c r="H2402" s="2">
        <f>'Moving Avg'!G2402</f>
        <v>6.8731999999999962</v>
      </c>
      <c r="I2402" s="2">
        <f>'Moving Avg'!H2402</f>
        <v>7.0889499999999872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  <c r="M2402" s="8">
        <f t="shared" si="370"/>
        <v>0</v>
      </c>
      <c r="N2402" s="8">
        <f t="shared" si="371"/>
        <v>100</v>
      </c>
      <c r="O2402" s="8">
        <f t="shared" si="372"/>
        <v>50</v>
      </c>
      <c r="P2402" s="8">
        <f t="shared" si="373"/>
        <v>83.5</v>
      </c>
      <c r="Q2402" s="9">
        <f t="shared" si="374"/>
        <v>55.024999999999999</v>
      </c>
      <c r="R2402" s="9">
        <f t="shared" si="375"/>
        <v>58.375</v>
      </c>
      <c r="S2402" s="9">
        <f t="shared" si="376"/>
        <v>65.075000000000003</v>
      </c>
      <c r="T2402" s="9">
        <f t="shared" si="377"/>
        <v>58.375</v>
      </c>
      <c r="U2402" s="8">
        <f t="shared" si="378"/>
        <v>59.491666666666674</v>
      </c>
      <c r="V2402" s="8">
        <f t="shared" si="379"/>
        <v>59.212500000000006</v>
      </c>
    </row>
    <row r="2403" spans="1:22" ht="13.5" x14ac:dyDescent="0.25">
      <c r="A2403" s="3">
        <f>RSI!A2403</f>
        <v>45805</v>
      </c>
      <c r="B2403" s="2">
        <f>RSI!B2403</f>
        <v>7.4</v>
      </c>
      <c r="C2403" s="2">
        <f>RSI!I2403</f>
        <v>83.744048305498268</v>
      </c>
      <c r="D2403" s="2">
        <f>MACD!E2403</f>
        <v>-0.20720842301055153</v>
      </c>
      <c r="E2403" s="2">
        <f>MACD!F2403</f>
        <v>-0.11364154497995692</v>
      </c>
      <c r="F2403" s="2">
        <f>'Moving Avg'!D2403</f>
        <v>7.2140000000000004</v>
      </c>
      <c r="G2403" s="2">
        <f>'Moving Avg'!F2403</f>
        <v>6.9710000000000019</v>
      </c>
      <c r="H2403" s="2">
        <f>'Moving Avg'!G2403</f>
        <v>6.8857999999999944</v>
      </c>
      <c r="I2403" s="2">
        <f>'Moving Avg'!H2403</f>
        <v>7.0939499999999889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  <c r="M2403" s="8">
        <f t="shared" si="370"/>
        <v>0</v>
      </c>
      <c r="N2403" s="8">
        <f t="shared" si="371"/>
        <v>100</v>
      </c>
      <c r="O2403" s="8">
        <f t="shared" si="372"/>
        <v>50</v>
      </c>
      <c r="P2403" s="8">
        <f t="shared" si="373"/>
        <v>83.5</v>
      </c>
      <c r="Q2403" s="9">
        <f t="shared" si="374"/>
        <v>55.024999999999999</v>
      </c>
      <c r="R2403" s="9">
        <f t="shared" si="375"/>
        <v>58.375</v>
      </c>
      <c r="S2403" s="9">
        <f t="shared" si="376"/>
        <v>65.075000000000003</v>
      </c>
      <c r="T2403" s="9">
        <f t="shared" si="377"/>
        <v>58.375</v>
      </c>
      <c r="U2403" s="8">
        <f t="shared" si="378"/>
        <v>59.491666666666674</v>
      </c>
      <c r="V2403" s="8">
        <f t="shared" si="379"/>
        <v>59.212500000000006</v>
      </c>
    </row>
    <row r="2404" spans="1:22" ht="13.5" x14ac:dyDescent="0.25">
      <c r="A2404" s="3">
        <f>RSI!A2404</f>
        <v>45806</v>
      </c>
      <c r="B2404" s="2">
        <f>RSI!B2404</f>
        <v>7.4</v>
      </c>
      <c r="C2404" s="2">
        <f>RSI!I2404</f>
        <v>83.744048305498268</v>
      </c>
      <c r="D2404" s="2">
        <f>MACD!E2404</f>
        <v>-0.19219336933196107</v>
      </c>
      <c r="E2404" s="2">
        <f>MACD!F2404</f>
        <v>-0.12935190985035777</v>
      </c>
      <c r="F2404" s="2">
        <f>'Moving Avg'!D2404</f>
        <v>7.2759999999999989</v>
      </c>
      <c r="G2404" s="2">
        <f>'Moving Avg'!F2404</f>
        <v>7.0015000000000018</v>
      </c>
      <c r="H2404" s="2">
        <f>'Moving Avg'!G2404</f>
        <v>6.8983999999999934</v>
      </c>
      <c r="I2404" s="2">
        <f>'Moving Avg'!H2404</f>
        <v>7.0989499999999888</v>
      </c>
      <c r="J2404" s="6" t="str">
        <f>OBV!F2404</f>
        <v>BULLISH</v>
      </c>
      <c r="K2404" s="6" t="str">
        <f>OBV!G2404</f>
        <v>NEUTRAL</v>
      </c>
      <c r="L2404" s="6" t="str">
        <f>OBV!H2404</f>
        <v>CONFIRMED BULLISH</v>
      </c>
      <c r="M2404" s="8">
        <f t="shared" si="370"/>
        <v>0</v>
      </c>
      <c r="N2404" s="8">
        <f t="shared" si="371"/>
        <v>100</v>
      </c>
      <c r="O2404" s="8">
        <f t="shared" si="372"/>
        <v>50</v>
      </c>
      <c r="P2404" s="8">
        <f t="shared" si="373"/>
        <v>83.5</v>
      </c>
      <c r="Q2404" s="9">
        <f t="shared" si="374"/>
        <v>55.024999999999999</v>
      </c>
      <c r="R2404" s="9">
        <f t="shared" si="375"/>
        <v>58.375</v>
      </c>
      <c r="S2404" s="9">
        <f t="shared" si="376"/>
        <v>65.075000000000003</v>
      </c>
      <c r="T2404" s="9">
        <f t="shared" si="377"/>
        <v>58.375</v>
      </c>
      <c r="U2404" s="8">
        <f t="shared" si="378"/>
        <v>59.491666666666674</v>
      </c>
      <c r="V2404" s="8">
        <f t="shared" si="379"/>
        <v>59.212500000000006</v>
      </c>
    </row>
    <row r="2405" spans="1:22" ht="13.5" x14ac:dyDescent="0.25">
      <c r="A2405" s="3">
        <f>RSI!A2405</f>
        <v>45807</v>
      </c>
      <c r="B2405" s="2">
        <f>RSI!B2405</f>
        <v>7.4</v>
      </c>
      <c r="C2405" s="2">
        <f>RSI!I2405</f>
        <v>83.744048305498268</v>
      </c>
      <c r="D2405" s="2">
        <f>MACD!E2405</f>
        <v>-0.18177196409281571</v>
      </c>
      <c r="E2405" s="2">
        <f>MACD!F2405</f>
        <v>-0.13983592069884937</v>
      </c>
      <c r="F2405" s="2">
        <f>'Moving Avg'!D2405</f>
        <v>7.3379999999999992</v>
      </c>
      <c r="G2405" s="2">
        <f>'Moving Avg'!F2405</f>
        <v>7.0320000000000018</v>
      </c>
      <c r="H2405" s="2">
        <f>'Moving Avg'!G2405</f>
        <v>6.9109999999999925</v>
      </c>
      <c r="I2405" s="2">
        <f>'Moving Avg'!H2405</f>
        <v>7.1039499999999904</v>
      </c>
      <c r="J2405" s="6" t="str">
        <f>OBV!F2405</f>
        <v>BULLISH</v>
      </c>
      <c r="K2405" s="6" t="str">
        <f>OBV!G2405</f>
        <v>NEUTRAL</v>
      </c>
      <c r="L2405" s="6" t="str">
        <f>OBV!H2405</f>
        <v>CONFIRMED BULLISH</v>
      </c>
      <c r="M2405" s="8">
        <f t="shared" si="370"/>
        <v>0</v>
      </c>
      <c r="N2405" s="8">
        <f t="shared" si="371"/>
        <v>100</v>
      </c>
      <c r="O2405" s="8">
        <f t="shared" si="372"/>
        <v>50</v>
      </c>
      <c r="P2405" s="8">
        <f t="shared" si="373"/>
        <v>83.5</v>
      </c>
      <c r="Q2405" s="9">
        <f t="shared" si="374"/>
        <v>55.024999999999999</v>
      </c>
      <c r="R2405" s="9">
        <f t="shared" si="375"/>
        <v>58.375</v>
      </c>
      <c r="S2405" s="9">
        <f t="shared" si="376"/>
        <v>65.075000000000003</v>
      </c>
      <c r="T2405" s="9">
        <f t="shared" si="377"/>
        <v>58.375</v>
      </c>
      <c r="U2405" s="8">
        <f t="shared" si="378"/>
        <v>59.491666666666674</v>
      </c>
      <c r="V2405" s="8">
        <f t="shared" si="379"/>
        <v>59.212500000000006</v>
      </c>
    </row>
    <row r="2406" spans="1:22" ht="13.5" x14ac:dyDescent="0.25">
      <c r="A2406" s="3">
        <f>RSI!A2406</f>
        <v>45810</v>
      </c>
      <c r="B2406" s="2">
        <f>RSI!B2406</f>
        <v>7.4</v>
      </c>
      <c r="C2406" s="2">
        <f>RSI!I2406</f>
        <v>83.744048305498268</v>
      </c>
      <c r="D2406" s="2">
        <f>MACD!E2406</f>
        <v>-0.17506833361664409</v>
      </c>
      <c r="E2406" s="2">
        <f>MACD!F2406</f>
        <v>-0.14688240328240831</v>
      </c>
      <c r="F2406" s="2">
        <f>'Moving Avg'!D2406</f>
        <v>7.4</v>
      </c>
      <c r="G2406" s="2">
        <f>'Moving Avg'!F2406</f>
        <v>7.0625000000000027</v>
      </c>
      <c r="H2406" s="2">
        <f>'Moving Avg'!G2406</f>
        <v>6.9235999999999907</v>
      </c>
      <c r="I2406" s="2">
        <f>'Moving Avg'!H2406</f>
        <v>7.1075499999999918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  <c r="M2406" s="8">
        <f t="shared" si="370"/>
        <v>0</v>
      </c>
      <c r="N2406" s="8">
        <f t="shared" si="371"/>
        <v>100</v>
      </c>
      <c r="O2406" s="8">
        <f t="shared" si="372"/>
        <v>50</v>
      </c>
      <c r="P2406" s="8">
        <f t="shared" si="373"/>
        <v>83.5</v>
      </c>
      <c r="Q2406" s="9">
        <f t="shared" si="374"/>
        <v>55.024999999999999</v>
      </c>
      <c r="R2406" s="9">
        <f t="shared" si="375"/>
        <v>58.375</v>
      </c>
      <c r="S2406" s="9">
        <f t="shared" si="376"/>
        <v>65.075000000000003</v>
      </c>
      <c r="T2406" s="9">
        <f t="shared" si="377"/>
        <v>58.375</v>
      </c>
      <c r="U2406" s="8">
        <f t="shared" si="378"/>
        <v>59.491666666666674</v>
      </c>
      <c r="V2406" s="8">
        <f t="shared" si="379"/>
        <v>59.212500000000006</v>
      </c>
    </row>
    <row r="2407" spans="1:22" ht="13.5" x14ac:dyDescent="0.25">
      <c r="A2407" s="3">
        <f>RSI!A2407</f>
        <v>45811</v>
      </c>
      <c r="B2407" s="2">
        <f>RSI!B2407</f>
        <v>7.4</v>
      </c>
      <c r="C2407" s="2">
        <f>RSI!I2407</f>
        <v>83.744048305498268</v>
      </c>
      <c r="D2407" s="2">
        <f>MACD!E2407</f>
        <v>-0.17135388428498199</v>
      </c>
      <c r="E2407" s="2">
        <f>MACD!F2407</f>
        <v>-0.15177669948292305</v>
      </c>
      <c r="F2407" s="2">
        <f>'Moving Avg'!D2407</f>
        <v>7.4</v>
      </c>
      <c r="G2407" s="2">
        <f>'Moving Avg'!F2407</f>
        <v>7.0930000000000017</v>
      </c>
      <c r="H2407" s="2">
        <f>'Moving Avg'!G2407</f>
        <v>6.9361999999999924</v>
      </c>
      <c r="I2407" s="2">
        <f>'Moving Avg'!H2407</f>
        <v>7.1096499999999923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  <c r="M2407" s="8">
        <f t="shared" si="370"/>
        <v>0</v>
      </c>
      <c r="N2407" s="8">
        <f t="shared" si="371"/>
        <v>45</v>
      </c>
      <c r="O2407" s="8">
        <f t="shared" si="372"/>
        <v>50</v>
      </c>
      <c r="P2407" s="8">
        <f t="shared" si="373"/>
        <v>33</v>
      </c>
      <c r="Q2407" s="9">
        <f t="shared" si="374"/>
        <v>28.2</v>
      </c>
      <c r="R2407" s="9">
        <f t="shared" si="375"/>
        <v>34.75</v>
      </c>
      <c r="S2407" s="9">
        <f t="shared" si="376"/>
        <v>34.1</v>
      </c>
      <c r="T2407" s="9">
        <f t="shared" si="377"/>
        <v>32</v>
      </c>
      <c r="U2407" s="8">
        <f t="shared" si="378"/>
        <v>32.35</v>
      </c>
      <c r="V2407" s="8">
        <f t="shared" si="379"/>
        <v>32.262500000000003</v>
      </c>
    </row>
    <row r="2408" spans="1:22" ht="13.5" x14ac:dyDescent="0.25">
      <c r="A2408" s="3">
        <f>RSI!A2408</f>
        <v>45812</v>
      </c>
      <c r="B2408" s="2">
        <f>RSI!B2408</f>
        <v>7.4</v>
      </c>
      <c r="C2408" s="2">
        <f>RSI!I2408</f>
        <v>83.744048305498268</v>
      </c>
      <c r="D2408" s="2">
        <f>MACD!E2408</f>
        <v>-0.17002371589937759</v>
      </c>
      <c r="E2408" s="2">
        <f>MACD!F2408</f>
        <v>-0.15542610276621396</v>
      </c>
      <c r="F2408" s="2">
        <f>'Moving Avg'!D2408</f>
        <v>7.4</v>
      </c>
      <c r="G2408" s="2">
        <f>'Moving Avg'!F2408</f>
        <v>7.1235000000000026</v>
      </c>
      <c r="H2408" s="2">
        <f>'Moving Avg'!G2408</f>
        <v>6.948599999999991</v>
      </c>
      <c r="I2408" s="2">
        <f>'Moving Avg'!H2408</f>
        <v>7.1116999999999928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  <c r="M2408" s="8">
        <f t="shared" si="370"/>
        <v>0</v>
      </c>
      <c r="N2408" s="8">
        <f t="shared" si="371"/>
        <v>45</v>
      </c>
      <c r="O2408" s="8">
        <f t="shared" si="372"/>
        <v>50</v>
      </c>
      <c r="P2408" s="8">
        <f t="shared" si="373"/>
        <v>33</v>
      </c>
      <c r="Q2408" s="9">
        <f t="shared" si="374"/>
        <v>28.2</v>
      </c>
      <c r="R2408" s="9">
        <f t="shared" si="375"/>
        <v>34.75</v>
      </c>
      <c r="S2408" s="9">
        <f t="shared" si="376"/>
        <v>34.1</v>
      </c>
      <c r="T2408" s="9">
        <f t="shared" si="377"/>
        <v>32</v>
      </c>
      <c r="U2408" s="8">
        <f t="shared" si="378"/>
        <v>32.35</v>
      </c>
      <c r="V2408" s="8">
        <f t="shared" si="379"/>
        <v>32.262500000000003</v>
      </c>
    </row>
    <row r="2409" spans="1:22" ht="13.5" x14ac:dyDescent="0.25">
      <c r="A2409" s="3">
        <f>RSI!A2409</f>
        <v>45813</v>
      </c>
      <c r="B2409" s="2">
        <f>RSI!B2409</f>
        <v>7.4</v>
      </c>
      <c r="C2409" s="2">
        <f>RSI!I2409</f>
        <v>83.744048305498268</v>
      </c>
      <c r="D2409" s="2">
        <f>MACD!E2409</f>
        <v>-0.17057673251009309</v>
      </c>
      <c r="E2409" s="2">
        <f>MACD!F2409</f>
        <v>-0.15845622871498979</v>
      </c>
      <c r="F2409" s="2">
        <f>'Moving Avg'!D2409</f>
        <v>7.4</v>
      </c>
      <c r="G2409" s="2">
        <f>'Moving Avg'!F2409</f>
        <v>7.1540000000000035</v>
      </c>
      <c r="H2409" s="2">
        <f>'Moving Avg'!G2409</f>
        <v>6.9609999999999914</v>
      </c>
      <c r="I2409" s="2">
        <f>'Moving Avg'!H2409</f>
        <v>7.1136999999999935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  <c r="M2409" s="8">
        <f t="shared" si="370"/>
        <v>0</v>
      </c>
      <c r="N2409" s="8">
        <f t="shared" si="371"/>
        <v>45</v>
      </c>
      <c r="O2409" s="8">
        <f t="shared" si="372"/>
        <v>50</v>
      </c>
      <c r="P2409" s="8">
        <f t="shared" si="373"/>
        <v>33</v>
      </c>
      <c r="Q2409" s="9">
        <f t="shared" si="374"/>
        <v>28.2</v>
      </c>
      <c r="R2409" s="9">
        <f t="shared" si="375"/>
        <v>34.75</v>
      </c>
      <c r="S2409" s="9">
        <f t="shared" si="376"/>
        <v>34.1</v>
      </c>
      <c r="T2409" s="9">
        <f t="shared" si="377"/>
        <v>32</v>
      </c>
      <c r="U2409" s="8">
        <f t="shared" si="378"/>
        <v>32.35</v>
      </c>
      <c r="V2409" s="8">
        <f t="shared" si="379"/>
        <v>32.262500000000003</v>
      </c>
    </row>
    <row r="2410" spans="1:22" ht="13.5" x14ac:dyDescent="0.25">
      <c r="A2410" s="3">
        <f>RSI!A2410</f>
        <v>45817</v>
      </c>
      <c r="B2410" s="2">
        <f>RSI!B2410</f>
        <v>7.4</v>
      </c>
      <c r="C2410" s="2">
        <f>RSI!I2410</f>
        <v>83.744048305498268</v>
      </c>
      <c r="D2410" s="2">
        <f>MACD!E2410</f>
        <v>-0.17259887677763341</v>
      </c>
      <c r="E2410" s="2">
        <f>MACD!F2410</f>
        <v>-0.16128475832751854</v>
      </c>
      <c r="F2410" s="2">
        <f>'Moving Avg'!D2410</f>
        <v>7.4</v>
      </c>
      <c r="G2410" s="2">
        <f>'Moving Avg'!F2410</f>
        <v>7.1845000000000026</v>
      </c>
      <c r="H2410" s="2">
        <f>'Moving Avg'!G2410</f>
        <v>6.9733999999999927</v>
      </c>
      <c r="I2410" s="2">
        <f>'Moving Avg'!H2410</f>
        <v>7.1141999999999941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  <c r="M2410" s="8">
        <f t="shared" si="370"/>
        <v>0</v>
      </c>
      <c r="N2410" s="8">
        <f t="shared" si="371"/>
        <v>45</v>
      </c>
      <c r="O2410" s="8">
        <f t="shared" si="372"/>
        <v>50</v>
      </c>
      <c r="P2410" s="8">
        <f t="shared" si="373"/>
        <v>33</v>
      </c>
      <c r="Q2410" s="9">
        <f t="shared" si="374"/>
        <v>28.2</v>
      </c>
      <c r="R2410" s="9">
        <f t="shared" si="375"/>
        <v>34.75</v>
      </c>
      <c r="S2410" s="9">
        <f t="shared" si="376"/>
        <v>34.1</v>
      </c>
      <c r="T2410" s="9">
        <f t="shared" si="377"/>
        <v>32</v>
      </c>
      <c r="U2410" s="8">
        <f t="shared" si="378"/>
        <v>32.35</v>
      </c>
      <c r="V2410" s="8">
        <f t="shared" si="379"/>
        <v>32.262500000000003</v>
      </c>
    </row>
    <row r="2411" spans="1:22" ht="13.5" x14ac:dyDescent="0.25">
      <c r="A2411" s="3">
        <f>RSI!A2411</f>
        <v>45818</v>
      </c>
      <c r="B2411" s="2">
        <f>RSI!B2411</f>
        <v>7.07</v>
      </c>
      <c r="C2411" s="2">
        <f>RSI!I2411</f>
        <v>42.784328906078834</v>
      </c>
      <c r="D2411" s="2">
        <f>MACD!E2411</f>
        <v>-0.15130455816356747</v>
      </c>
      <c r="E2411" s="2">
        <f>MACD!F2411</f>
        <v>-0.15928871829472832</v>
      </c>
      <c r="F2411" s="2">
        <f>'Moving Avg'!D2411</f>
        <v>7.3340000000000005</v>
      </c>
      <c r="G2411" s="2">
        <f>'Moving Avg'!F2411</f>
        <v>7.1985000000000028</v>
      </c>
      <c r="H2411" s="2">
        <f>'Moving Avg'!G2411</f>
        <v>6.9791999999999925</v>
      </c>
      <c r="I2411" s="2">
        <f>'Moving Avg'!H2411</f>
        <v>7.1129499999999943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  <c r="M2411" s="8">
        <f t="shared" si="370"/>
        <v>25</v>
      </c>
      <c r="N2411" s="8">
        <f t="shared" si="371"/>
        <v>0</v>
      </c>
      <c r="O2411" s="8">
        <f t="shared" si="372"/>
        <v>50</v>
      </c>
      <c r="P2411" s="8">
        <f t="shared" si="373"/>
        <v>33</v>
      </c>
      <c r="Q2411" s="9">
        <f t="shared" si="374"/>
        <v>21.2</v>
      </c>
      <c r="R2411" s="9">
        <f t="shared" si="375"/>
        <v>30.75</v>
      </c>
      <c r="S2411" s="9">
        <f t="shared" si="376"/>
        <v>31.1</v>
      </c>
      <c r="T2411" s="9">
        <f t="shared" si="377"/>
        <v>27</v>
      </c>
      <c r="U2411" s="8">
        <f t="shared" si="378"/>
        <v>27.683333333333337</v>
      </c>
      <c r="V2411" s="8">
        <f t="shared" si="379"/>
        <v>27.512500000000003</v>
      </c>
    </row>
    <row r="2412" spans="1:22" ht="13.5" x14ac:dyDescent="0.25">
      <c r="A2412" s="3">
        <f>RSI!A2412</f>
        <v>45819</v>
      </c>
      <c r="B2412" s="2">
        <f>RSI!B2412</f>
        <v>6.8</v>
      </c>
      <c r="C2412" s="2">
        <f>RSI!I2412</f>
        <v>29.899027296771351</v>
      </c>
      <c r="D2412" s="2">
        <f>MACD!E2412</f>
        <v>-6.4976478814500638E-2</v>
      </c>
      <c r="E2412" s="2">
        <f>MACD!F2412</f>
        <v>-0.14042627039868277</v>
      </c>
      <c r="F2412" s="2">
        <f>'Moving Avg'!D2412</f>
        <v>7.2140000000000004</v>
      </c>
      <c r="G2412" s="2">
        <f>'Moving Avg'!F2412</f>
        <v>7.1990000000000025</v>
      </c>
      <c r="H2412" s="2">
        <f>'Moving Avg'!G2412</f>
        <v>6.9795999999999934</v>
      </c>
      <c r="I2412" s="2">
        <f>'Moving Avg'!H2412</f>
        <v>7.109699999999993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  <c r="M2412" s="8">
        <f t="shared" si="370"/>
        <v>50</v>
      </c>
      <c r="N2412" s="8">
        <f t="shared" si="371"/>
        <v>0</v>
      </c>
      <c r="O2412" s="8">
        <f t="shared" si="372"/>
        <v>50</v>
      </c>
      <c r="P2412" s="8">
        <f t="shared" si="373"/>
        <v>16.5</v>
      </c>
      <c r="Q2412" s="9">
        <f t="shared" si="374"/>
        <v>27.475000000000001</v>
      </c>
      <c r="R2412" s="9">
        <f t="shared" si="375"/>
        <v>31.625</v>
      </c>
      <c r="S2412" s="9">
        <f t="shared" si="376"/>
        <v>27.425000000000001</v>
      </c>
      <c r="T2412" s="9">
        <f t="shared" si="377"/>
        <v>29.125</v>
      </c>
      <c r="U2412" s="8">
        <f t="shared" si="378"/>
        <v>28.841666666666669</v>
      </c>
      <c r="V2412" s="8">
        <f t="shared" si="379"/>
        <v>28.912500000000001</v>
      </c>
    </row>
    <row r="2413" spans="1:22" ht="13.5" x14ac:dyDescent="0.25">
      <c r="A2413" s="3">
        <f>RSI!A2413</f>
        <v>45820</v>
      </c>
      <c r="B2413" s="2">
        <f>RSI!B2413</f>
        <v>6.8</v>
      </c>
      <c r="C2413" s="2">
        <f>RSI!I2413</f>
        <v>29.899027296771351</v>
      </c>
      <c r="D2413" s="2">
        <f>MACD!E2413</f>
        <v>1.0237560320118355E-2</v>
      </c>
      <c r="E2413" s="2">
        <f>MACD!F2413</f>
        <v>-0.11029350425492254</v>
      </c>
      <c r="F2413" s="2">
        <f>'Moving Avg'!D2413</f>
        <v>7.0939999999999994</v>
      </c>
      <c r="G2413" s="2">
        <f>'Moving Avg'!F2413</f>
        <v>7.1995000000000049</v>
      </c>
      <c r="H2413" s="2">
        <f>'Moving Avg'!G2413</f>
        <v>6.9801999999999937</v>
      </c>
      <c r="I2413" s="2">
        <f>'Moving Avg'!H2413</f>
        <v>7.1064499999999926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  <c r="M2413" s="8">
        <f t="shared" si="370"/>
        <v>50</v>
      </c>
      <c r="N2413" s="8">
        <f t="shared" si="371"/>
        <v>0</v>
      </c>
      <c r="O2413" s="8">
        <f t="shared" si="372"/>
        <v>0</v>
      </c>
      <c r="P2413" s="8">
        <f t="shared" si="373"/>
        <v>16.5</v>
      </c>
      <c r="Q2413" s="9">
        <f t="shared" si="374"/>
        <v>19.975000000000001</v>
      </c>
      <c r="R2413" s="9">
        <f t="shared" si="375"/>
        <v>14.125</v>
      </c>
      <c r="S2413" s="9">
        <f t="shared" si="376"/>
        <v>14.925000000000001</v>
      </c>
      <c r="T2413" s="9">
        <f t="shared" si="377"/>
        <v>16.625</v>
      </c>
      <c r="U2413" s="8">
        <f t="shared" si="378"/>
        <v>16.341666666666669</v>
      </c>
      <c r="V2413" s="8">
        <f t="shared" si="379"/>
        <v>16.412500000000001</v>
      </c>
    </row>
    <row r="2414" spans="1:22" ht="13.5" x14ac:dyDescent="0.25">
      <c r="A2414" s="3">
        <f>RSI!A2414</f>
        <v>45821</v>
      </c>
      <c r="B2414" s="2">
        <f>RSI!B2414</f>
        <v>6.8</v>
      </c>
      <c r="C2414" s="2">
        <f>RSI!I2414</f>
        <v>29.899027296771351</v>
      </c>
      <c r="D2414" s="2">
        <f>MACD!E2414</f>
        <v>7.5886878043023742E-2</v>
      </c>
      <c r="E2414" s="2">
        <f>MACD!F2414</f>
        <v>-7.305742779533328E-2</v>
      </c>
      <c r="F2414" s="2">
        <f>'Moving Avg'!D2414</f>
        <v>6.9739999999999993</v>
      </c>
      <c r="G2414" s="2">
        <f>'Moving Avg'!F2414</f>
        <v>7.1850000000000041</v>
      </c>
      <c r="H2414" s="2">
        <f>'Moving Avg'!G2414</f>
        <v>6.9807999999999959</v>
      </c>
      <c r="I2414" s="2">
        <f>'Moving Avg'!H2414</f>
        <v>7.1029999999999927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  <c r="M2414" s="8">
        <f t="shared" si="370"/>
        <v>50</v>
      </c>
      <c r="N2414" s="8">
        <f t="shared" si="371"/>
        <v>0</v>
      </c>
      <c r="O2414" s="8">
        <f t="shared" si="372"/>
        <v>0</v>
      </c>
      <c r="P2414" s="8">
        <f t="shared" si="373"/>
        <v>16.5</v>
      </c>
      <c r="Q2414" s="9">
        <f t="shared" si="374"/>
        <v>19.975000000000001</v>
      </c>
      <c r="R2414" s="9">
        <f t="shared" si="375"/>
        <v>14.125</v>
      </c>
      <c r="S2414" s="9">
        <f t="shared" si="376"/>
        <v>14.925000000000001</v>
      </c>
      <c r="T2414" s="9">
        <f t="shared" si="377"/>
        <v>16.625</v>
      </c>
      <c r="U2414" s="8">
        <f t="shared" si="378"/>
        <v>16.341666666666669</v>
      </c>
      <c r="V2414" s="8">
        <f t="shared" si="379"/>
        <v>16.412500000000001</v>
      </c>
    </row>
    <row r="2415" spans="1:22" ht="13.5" x14ac:dyDescent="0.25">
      <c r="A2415" s="3">
        <f>RSI!A2415</f>
        <v>45824</v>
      </c>
      <c r="B2415" s="2">
        <f>RSI!B2415</f>
        <v>6.8</v>
      </c>
      <c r="C2415" s="2">
        <f>RSI!I2415</f>
        <v>29.899027296771351</v>
      </c>
      <c r="D2415" s="2">
        <f>MACD!E2415</f>
        <v>0.13329432779124861</v>
      </c>
      <c r="E2415" s="2">
        <f>MACD!F2415</f>
        <v>-3.1787076678016904E-2</v>
      </c>
      <c r="F2415" s="2">
        <f>'Moving Avg'!D2415</f>
        <v>6.854000000000001</v>
      </c>
      <c r="G2415" s="2">
        <f>'Moving Avg'!F2415</f>
        <v>7.1705000000000023</v>
      </c>
      <c r="H2415" s="2">
        <f>'Moving Avg'!G2415</f>
        <v>6.9813999999999963</v>
      </c>
      <c r="I2415" s="2">
        <f>'Moving Avg'!H2415</f>
        <v>7.0995499999999927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  <c r="M2415" s="8">
        <f t="shared" si="370"/>
        <v>50</v>
      </c>
      <c r="N2415" s="8">
        <f t="shared" si="371"/>
        <v>0</v>
      </c>
      <c r="O2415" s="8">
        <f t="shared" si="372"/>
        <v>0</v>
      </c>
      <c r="P2415" s="8">
        <f t="shared" si="373"/>
        <v>16.5</v>
      </c>
      <c r="Q2415" s="9">
        <f t="shared" si="374"/>
        <v>19.975000000000001</v>
      </c>
      <c r="R2415" s="9">
        <f t="shared" si="375"/>
        <v>14.125</v>
      </c>
      <c r="S2415" s="9">
        <f t="shared" si="376"/>
        <v>14.925000000000001</v>
      </c>
      <c r="T2415" s="9">
        <f t="shared" si="377"/>
        <v>16.625</v>
      </c>
      <c r="U2415" s="8">
        <f t="shared" si="378"/>
        <v>16.341666666666669</v>
      </c>
      <c r="V2415" s="8">
        <f t="shared" si="379"/>
        <v>16.412500000000001</v>
      </c>
    </row>
    <row r="2416" spans="1:22" ht="13.5" x14ac:dyDescent="0.25">
      <c r="A2416" s="3">
        <f>RSI!A2416</f>
        <v>45825</v>
      </c>
      <c r="B2416" s="2">
        <f>RSI!B2416</f>
        <v>6.88</v>
      </c>
      <c r="C2416" s="2">
        <f>RSI!I2416</f>
        <v>37.411290840988769</v>
      </c>
      <c r="D2416" s="2">
        <f>MACD!E2416</f>
        <v>0.1776643316932347</v>
      </c>
      <c r="E2416" s="2">
        <f>MACD!F2416</f>
        <v>1.0103204996233416E-2</v>
      </c>
      <c r="F2416" s="2">
        <f>'Moving Avg'!D2416</f>
        <v>6.8159999999999998</v>
      </c>
      <c r="G2416" s="2">
        <f>'Moving Avg'!F2416</f>
        <v>7.1600000000000019</v>
      </c>
      <c r="H2416" s="2">
        <f>'Moving Avg'!G2416</f>
        <v>6.9835999999999965</v>
      </c>
      <c r="I2416" s="2">
        <f>'Moving Avg'!H2416</f>
        <v>7.0964999999999927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0"/>
        <v>25</v>
      </c>
      <c r="N2416" s="8">
        <f t="shared" si="371"/>
        <v>0</v>
      </c>
      <c r="O2416" s="8">
        <f t="shared" si="372"/>
        <v>0</v>
      </c>
      <c r="P2416" s="8">
        <f t="shared" si="373"/>
        <v>16.5</v>
      </c>
      <c r="Q2416" s="9">
        <f t="shared" si="374"/>
        <v>11.225</v>
      </c>
      <c r="R2416" s="9">
        <f t="shared" si="375"/>
        <v>9.125</v>
      </c>
      <c r="S2416" s="9">
        <f t="shared" si="376"/>
        <v>11.175000000000001</v>
      </c>
      <c r="T2416" s="9">
        <f t="shared" si="377"/>
        <v>10.375</v>
      </c>
      <c r="U2416" s="8">
        <f t="shared" si="378"/>
        <v>10.508333333333335</v>
      </c>
      <c r="V2416" s="8">
        <f t="shared" si="379"/>
        <v>10.475000000000001</v>
      </c>
    </row>
    <row r="2417" spans="1:22" ht="13.5" x14ac:dyDescent="0.25">
      <c r="A2417" s="3">
        <f>RSI!A2417</f>
        <v>45826</v>
      </c>
      <c r="B2417" s="2">
        <f>RSI!B2417</f>
        <v>6.87</v>
      </c>
      <c r="C2417" s="2">
        <f>RSI!I2417</f>
        <v>36.879275871157525</v>
      </c>
      <c r="D2417" s="2">
        <f>MACD!E2417</f>
        <v>0.21706915718119202</v>
      </c>
      <c r="E2417" s="2">
        <f>MACD!F2417</f>
        <v>5.1496395433225137E-2</v>
      </c>
      <c r="F2417" s="2">
        <f>'Moving Avg'!D2417</f>
        <v>6.83</v>
      </c>
      <c r="G2417" s="2">
        <f>'Moving Avg'!F2417</f>
        <v>7.1490000000000009</v>
      </c>
      <c r="H2417" s="2">
        <f>'Moving Avg'!G2417</f>
        <v>6.985599999999998</v>
      </c>
      <c r="I2417" s="2">
        <f>'Moving Avg'!H2417</f>
        <v>7.0933999999999919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  <c r="M2417" s="8">
        <f t="shared" si="370"/>
        <v>25</v>
      </c>
      <c r="N2417" s="8">
        <f t="shared" si="371"/>
        <v>0</v>
      </c>
      <c r="O2417" s="8">
        <f t="shared" si="372"/>
        <v>0</v>
      </c>
      <c r="P2417" s="8">
        <f t="shared" si="373"/>
        <v>83.5</v>
      </c>
      <c r="Q2417" s="9">
        <f t="shared" si="374"/>
        <v>21.274999999999999</v>
      </c>
      <c r="R2417" s="9">
        <f t="shared" si="375"/>
        <v>25.875</v>
      </c>
      <c r="S2417" s="9">
        <f t="shared" si="376"/>
        <v>41.325000000000003</v>
      </c>
      <c r="T2417" s="9">
        <f t="shared" si="377"/>
        <v>27.125</v>
      </c>
      <c r="U2417" s="8">
        <f t="shared" si="378"/>
        <v>29.491666666666664</v>
      </c>
      <c r="V2417" s="8">
        <f t="shared" si="379"/>
        <v>28.9</v>
      </c>
    </row>
    <row r="2418" spans="1:22" ht="13.5" x14ac:dyDescent="0.25">
      <c r="A2418" s="3">
        <f>RSI!A2418</f>
        <v>45827</v>
      </c>
      <c r="B2418" s="2">
        <f>RSI!B2418</f>
        <v>6.87</v>
      </c>
      <c r="C2418" s="2">
        <f>RSI!I2418</f>
        <v>36.879275871157525</v>
      </c>
      <c r="D2418" s="2">
        <f>MACD!E2418</f>
        <v>0.2515080471540232</v>
      </c>
      <c r="E2418" s="2">
        <f>MACD!F2418</f>
        <v>9.1498725777384743E-2</v>
      </c>
      <c r="F2418" s="2">
        <f>'Moving Avg'!D2418</f>
        <v>6.8439999999999994</v>
      </c>
      <c r="G2418" s="2">
        <f>'Moving Avg'!F2418</f>
        <v>7.1380000000000008</v>
      </c>
      <c r="H2418" s="2">
        <f>'Moving Avg'!G2418</f>
        <v>6.9875999999999987</v>
      </c>
      <c r="I2418" s="2">
        <f>'Moving Avg'!H2418</f>
        <v>7.0902999999999921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  <c r="M2418" s="8">
        <f t="shared" si="370"/>
        <v>25</v>
      </c>
      <c r="N2418" s="8">
        <f t="shared" si="371"/>
        <v>0</v>
      </c>
      <c r="O2418" s="8">
        <f t="shared" si="372"/>
        <v>0</v>
      </c>
      <c r="P2418" s="8">
        <f t="shared" si="373"/>
        <v>83.5</v>
      </c>
      <c r="Q2418" s="9">
        <f t="shared" si="374"/>
        <v>21.274999999999999</v>
      </c>
      <c r="R2418" s="9">
        <f t="shared" si="375"/>
        <v>25.875</v>
      </c>
      <c r="S2418" s="9">
        <f t="shared" si="376"/>
        <v>41.325000000000003</v>
      </c>
      <c r="T2418" s="9">
        <f t="shared" si="377"/>
        <v>27.125</v>
      </c>
      <c r="U2418" s="8">
        <f t="shared" si="378"/>
        <v>29.491666666666664</v>
      </c>
      <c r="V2418" s="8">
        <f t="shared" si="379"/>
        <v>28.9</v>
      </c>
    </row>
    <row r="2419" spans="1:22" ht="13.5" x14ac:dyDescent="0.25">
      <c r="A2419" s="3">
        <f>RSI!A2419</f>
        <v>45828</v>
      </c>
      <c r="B2419" s="2">
        <f>RSI!B2419</f>
        <v>6.81</v>
      </c>
      <c r="C2419" s="2">
        <f>RSI!I2419</f>
        <v>33.558466935615897</v>
      </c>
      <c r="D2419" s="2">
        <f>MACD!E2419</f>
        <v>0.28610822537029801</v>
      </c>
      <c r="E2419" s="2">
        <f>MACD!F2419</f>
        <v>0.13042062569596741</v>
      </c>
      <c r="F2419" s="2">
        <f>'Moving Avg'!D2419</f>
        <v>6.846000000000001</v>
      </c>
      <c r="G2419" s="2">
        <f>'Moving Avg'!F2419</f>
        <v>7.1239999999999997</v>
      </c>
      <c r="H2419" s="2">
        <f>'Moving Avg'!G2419</f>
        <v>6.9884000000000004</v>
      </c>
      <c r="I2419" s="2">
        <f>'Moving Avg'!H2419</f>
        <v>7.0868999999999929</v>
      </c>
      <c r="J2419" s="6" t="str">
        <f>OBV!F2419</f>
        <v>BEARISH</v>
      </c>
      <c r="K2419" s="6" t="str">
        <f>OBV!G2419</f>
        <v>NEUTRAL</v>
      </c>
      <c r="L2419" s="6" t="str">
        <f>OBV!H2419</f>
        <v>BEARISH DIVERGENCE</v>
      </c>
      <c r="M2419" s="8">
        <f t="shared" si="370"/>
        <v>25</v>
      </c>
      <c r="N2419" s="8">
        <f t="shared" si="371"/>
        <v>0</v>
      </c>
      <c r="O2419" s="8">
        <f t="shared" si="372"/>
        <v>0</v>
      </c>
      <c r="P2419" s="8">
        <f t="shared" si="373"/>
        <v>16.5</v>
      </c>
      <c r="Q2419" s="9">
        <f t="shared" si="374"/>
        <v>11.225</v>
      </c>
      <c r="R2419" s="9">
        <f t="shared" si="375"/>
        <v>9.125</v>
      </c>
      <c r="S2419" s="9">
        <f t="shared" si="376"/>
        <v>11.175000000000001</v>
      </c>
      <c r="T2419" s="9">
        <f t="shared" si="377"/>
        <v>10.375</v>
      </c>
      <c r="U2419" s="8">
        <f t="shared" si="378"/>
        <v>10.508333333333335</v>
      </c>
      <c r="V2419" s="8">
        <f t="shared" si="379"/>
        <v>10.475000000000001</v>
      </c>
    </row>
    <row r="2420" spans="1:22" ht="13.5" x14ac:dyDescent="0.25">
      <c r="A2420" s="3">
        <f>RSI!A2420</f>
        <v>45831</v>
      </c>
      <c r="B2420" s="2">
        <f>RSI!B2420</f>
        <v>6.81</v>
      </c>
      <c r="C2420" s="2">
        <f>RSI!I2420</f>
        <v>33.558466935615897</v>
      </c>
      <c r="D2420" s="2">
        <f>MACD!E2420</f>
        <v>0.31667978123352913</v>
      </c>
      <c r="E2420" s="2">
        <f>MACD!F2420</f>
        <v>0.16767245680347975</v>
      </c>
      <c r="F2420" s="2">
        <f>'Moving Avg'!D2420</f>
        <v>6.8480000000000008</v>
      </c>
      <c r="G2420" s="2">
        <f>'Moving Avg'!F2420</f>
        <v>7.1099999999999994</v>
      </c>
      <c r="H2420" s="2">
        <f>'Moving Avg'!G2420</f>
        <v>6.9892000000000003</v>
      </c>
      <c r="I2420" s="2">
        <f>'Moving Avg'!H2420</f>
        <v>7.0839499999999918</v>
      </c>
      <c r="J2420" s="6" t="str">
        <f>OBV!F2420</f>
        <v>BEARISH</v>
      </c>
      <c r="K2420" s="6" t="str">
        <f>OBV!G2420</f>
        <v>NEUTRAL</v>
      </c>
      <c r="L2420" s="6" t="str">
        <f>OBV!H2420</f>
        <v>BEARISH DIVERGENCE</v>
      </c>
      <c r="M2420" s="8">
        <f t="shared" si="370"/>
        <v>25</v>
      </c>
      <c r="N2420" s="8">
        <f t="shared" si="371"/>
        <v>0</v>
      </c>
      <c r="O2420" s="8">
        <f t="shared" si="372"/>
        <v>0</v>
      </c>
      <c r="P2420" s="8">
        <f t="shared" si="373"/>
        <v>16.5</v>
      </c>
      <c r="Q2420" s="9">
        <f t="shared" si="374"/>
        <v>11.225</v>
      </c>
      <c r="R2420" s="9">
        <f t="shared" si="375"/>
        <v>9.125</v>
      </c>
      <c r="S2420" s="9">
        <f t="shared" si="376"/>
        <v>11.175000000000001</v>
      </c>
      <c r="T2420" s="9">
        <f t="shared" si="377"/>
        <v>10.375</v>
      </c>
      <c r="U2420" s="8">
        <f t="shared" si="378"/>
        <v>10.508333333333335</v>
      </c>
      <c r="V2420" s="8">
        <f t="shared" si="379"/>
        <v>10.475000000000001</v>
      </c>
    </row>
    <row r="2421" spans="1:22" ht="13.5" x14ac:dyDescent="0.25">
      <c r="A2421" s="3">
        <f>RSI!A2421</f>
        <v>45832</v>
      </c>
      <c r="B2421" s="2">
        <f>RSI!B2421</f>
        <v>6.87</v>
      </c>
      <c r="C2421" s="2">
        <f>RSI!I2421</f>
        <v>39.840956727242165</v>
      </c>
      <c r="D2421" s="2">
        <f>MACD!E2421</f>
        <v>0.28853294002969587</v>
      </c>
      <c r="E2421" s="2">
        <f>MACD!F2421</f>
        <v>0.19184455344872298</v>
      </c>
      <c r="F2421" s="2">
        <f>'Moving Avg'!D2421</f>
        <v>6.8459999999999992</v>
      </c>
      <c r="G2421" s="2">
        <f>'Moving Avg'!F2421</f>
        <v>7.0989999999999993</v>
      </c>
      <c r="H2421" s="2">
        <f>'Moving Avg'!G2421</f>
        <v>6.9906000000000015</v>
      </c>
      <c r="I2421" s="2">
        <f>'Moving Avg'!H2421</f>
        <v>7.0812999999999917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  <c r="M2421" s="8">
        <f t="shared" si="370"/>
        <v>25</v>
      </c>
      <c r="N2421" s="8">
        <f t="shared" si="371"/>
        <v>0</v>
      </c>
      <c r="O2421" s="8">
        <f t="shared" si="372"/>
        <v>0</v>
      </c>
      <c r="P2421" s="8">
        <f t="shared" si="373"/>
        <v>16.5</v>
      </c>
      <c r="Q2421" s="9">
        <f t="shared" si="374"/>
        <v>11.225</v>
      </c>
      <c r="R2421" s="9">
        <f t="shared" si="375"/>
        <v>9.125</v>
      </c>
      <c r="S2421" s="9">
        <f t="shared" si="376"/>
        <v>11.175000000000001</v>
      </c>
      <c r="T2421" s="9">
        <f t="shared" si="377"/>
        <v>10.375</v>
      </c>
      <c r="U2421" s="8">
        <f t="shared" si="378"/>
        <v>10.508333333333335</v>
      </c>
      <c r="V2421" s="8">
        <f t="shared" si="379"/>
        <v>10.475000000000001</v>
      </c>
    </row>
    <row r="2422" spans="1:22" ht="13.5" x14ac:dyDescent="0.25">
      <c r="A2422" s="3">
        <f>RSI!A2422</f>
        <v>45833</v>
      </c>
      <c r="B2422" s="2">
        <f>RSI!B2422</f>
        <v>6.87</v>
      </c>
      <c r="C2422" s="2">
        <f>RSI!I2422</f>
        <v>39.840956727242165</v>
      </c>
      <c r="D2422" s="2">
        <f>MACD!E2422</f>
        <v>0.22393318763319225</v>
      </c>
      <c r="E2422" s="2">
        <f>MACD!F2422</f>
        <v>0.19826228028561685</v>
      </c>
      <c r="F2422" s="2">
        <f>'Moving Avg'!D2422</f>
        <v>6.8459999999999992</v>
      </c>
      <c r="G2422" s="2">
        <f>'Moving Avg'!F2422</f>
        <v>7.0724999999999998</v>
      </c>
      <c r="H2422" s="2">
        <f>'Moving Avg'!G2422</f>
        <v>6.9920000000000027</v>
      </c>
      <c r="I2422" s="2">
        <f>'Moving Avg'!H2422</f>
        <v>7.0786499999999908</v>
      </c>
      <c r="J2422" s="6" t="str">
        <f>OBV!F2422</f>
        <v>BEARISH</v>
      </c>
      <c r="K2422" s="6" t="str">
        <f>OBV!G2422</f>
        <v>NEUTRAL</v>
      </c>
      <c r="L2422" s="6" t="str">
        <f>OBV!H2422</f>
        <v>NEUTRAL</v>
      </c>
      <c r="M2422" s="8">
        <f t="shared" si="370"/>
        <v>25</v>
      </c>
      <c r="N2422" s="8">
        <f t="shared" si="371"/>
        <v>0</v>
      </c>
      <c r="O2422" s="8">
        <f t="shared" si="372"/>
        <v>0</v>
      </c>
      <c r="P2422" s="8">
        <f t="shared" si="373"/>
        <v>16.5</v>
      </c>
      <c r="Q2422" s="9">
        <f t="shared" si="374"/>
        <v>11.225</v>
      </c>
      <c r="R2422" s="9">
        <f t="shared" si="375"/>
        <v>9.125</v>
      </c>
      <c r="S2422" s="9">
        <f t="shared" si="376"/>
        <v>11.175000000000001</v>
      </c>
      <c r="T2422" s="9">
        <f t="shared" si="377"/>
        <v>10.375</v>
      </c>
      <c r="U2422" s="8">
        <f t="shared" si="378"/>
        <v>10.508333333333335</v>
      </c>
      <c r="V2422" s="8">
        <f t="shared" si="379"/>
        <v>10.475000000000001</v>
      </c>
    </row>
    <row r="2423" spans="1:22" ht="13.5" x14ac:dyDescent="0.25">
      <c r="A2423" s="3">
        <f>RSI!A2423</f>
        <v>45835</v>
      </c>
      <c r="B2423" s="2">
        <f>RSI!B2423</f>
        <v>7</v>
      </c>
      <c r="C2423" s="2">
        <f>RSI!I2423</f>
        <v>51.390714003729137</v>
      </c>
      <c r="D2423" s="2">
        <f>MACD!E2423</f>
        <v>0.16034155042643583</v>
      </c>
      <c r="E2423" s="2">
        <f>MACD!F2423</f>
        <v>0.19067813431378067</v>
      </c>
      <c r="F2423" s="2">
        <f>'Moving Avg'!D2423</f>
        <v>6.8719999999999999</v>
      </c>
      <c r="G2423" s="2">
        <f>'Moving Avg'!F2423</f>
        <v>7.0525000000000002</v>
      </c>
      <c r="H2423" s="2">
        <f>'Moving Avg'!G2423</f>
        <v>6.996000000000004</v>
      </c>
      <c r="I2423" s="2">
        <f>'Moving Avg'!H2423</f>
        <v>7.0751499999999909</v>
      </c>
      <c r="J2423" s="6" t="str">
        <f>OBV!F2423</f>
        <v>BEARISH</v>
      </c>
      <c r="K2423" s="6" t="str">
        <f>OBV!G2423</f>
        <v>NEUTRAL</v>
      </c>
      <c r="L2423" s="6" t="str">
        <f>OBV!H2423</f>
        <v>BEARISH DIVERGENCE</v>
      </c>
      <c r="M2423" s="8">
        <f t="shared" si="370"/>
        <v>25</v>
      </c>
      <c r="N2423" s="8">
        <f t="shared" si="371"/>
        <v>100</v>
      </c>
      <c r="O2423" s="8">
        <f t="shared" si="372"/>
        <v>0</v>
      </c>
      <c r="P2423" s="8">
        <f t="shared" si="373"/>
        <v>16.5</v>
      </c>
      <c r="Q2423" s="9">
        <f t="shared" si="374"/>
        <v>46.225000000000001</v>
      </c>
      <c r="R2423" s="9">
        <f t="shared" si="375"/>
        <v>29.125</v>
      </c>
      <c r="S2423" s="9">
        <f t="shared" si="376"/>
        <v>26.175000000000001</v>
      </c>
      <c r="T2423" s="9">
        <f t="shared" si="377"/>
        <v>35.375</v>
      </c>
      <c r="U2423" s="8">
        <f t="shared" si="378"/>
        <v>33.841666666666661</v>
      </c>
      <c r="V2423" s="8">
        <f t="shared" si="379"/>
        <v>34.224999999999994</v>
      </c>
    </row>
    <row r="2424" spans="1:22" ht="13.5" x14ac:dyDescent="0.25">
      <c r="A2424" s="3">
        <f>RSI!A2424</f>
        <v>45838</v>
      </c>
      <c r="B2424" s="2">
        <f>RSI!B2424</f>
        <v>7</v>
      </c>
      <c r="C2424" s="2">
        <f>RSI!I2424</f>
        <v>51.39071400372913</v>
      </c>
      <c r="D2424" s="2">
        <f>MACD!E2424</f>
        <v>0.10641258622824878</v>
      </c>
      <c r="E2424" s="2">
        <f>MACD!F2424</f>
        <v>0.1738250246966743</v>
      </c>
      <c r="F2424" s="2">
        <f>'Moving Avg'!D2424</f>
        <v>6.9099999999999993</v>
      </c>
      <c r="G2424" s="2">
        <f>'Moving Avg'!F2424</f>
        <v>7.0325000000000006</v>
      </c>
      <c r="H2424" s="2">
        <f>'Moving Avg'!G2424</f>
        <v>6.999800000000004</v>
      </c>
      <c r="I2424" s="2">
        <f>'Moving Avg'!H2424</f>
        <v>7.0716499999999902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  <c r="M2424" s="8">
        <f t="shared" si="370"/>
        <v>25</v>
      </c>
      <c r="N2424" s="8">
        <f t="shared" si="371"/>
        <v>100</v>
      </c>
      <c r="O2424" s="8">
        <f t="shared" si="372"/>
        <v>0</v>
      </c>
      <c r="P2424" s="8">
        <f t="shared" si="373"/>
        <v>83.5</v>
      </c>
      <c r="Q2424" s="9">
        <f t="shared" si="374"/>
        <v>56.274999999999999</v>
      </c>
      <c r="R2424" s="9">
        <f t="shared" si="375"/>
        <v>45.875</v>
      </c>
      <c r="S2424" s="9">
        <f t="shared" si="376"/>
        <v>56.325000000000003</v>
      </c>
      <c r="T2424" s="9">
        <f t="shared" si="377"/>
        <v>52.125</v>
      </c>
      <c r="U2424" s="8">
        <f t="shared" si="378"/>
        <v>52.82500000000001</v>
      </c>
      <c r="V2424" s="8">
        <f t="shared" si="379"/>
        <v>52.650000000000006</v>
      </c>
    </row>
    <row r="2425" spans="1:22" ht="13.5" x14ac:dyDescent="0.25">
      <c r="A2425" s="3">
        <f>RSI!A2425</f>
        <v>45839</v>
      </c>
      <c r="B2425" s="2">
        <f>RSI!B2425</f>
        <v>7</v>
      </c>
      <c r="C2425" s="2">
        <f>RSI!I2425</f>
        <v>51.39071400372913</v>
      </c>
      <c r="D2425" s="2">
        <f>MACD!E2425</f>
        <v>6.0668667426498679E-2</v>
      </c>
      <c r="E2425" s="2">
        <f>MACD!F2425</f>
        <v>0.15119375324263917</v>
      </c>
      <c r="F2425" s="2">
        <f>'Moving Avg'!D2425</f>
        <v>6.9480000000000004</v>
      </c>
      <c r="G2425" s="2">
        <f>'Moving Avg'!F2425</f>
        <v>7.0125000000000002</v>
      </c>
      <c r="H2425" s="2">
        <f>'Moving Avg'!G2425</f>
        <v>7.0036000000000032</v>
      </c>
      <c r="I2425" s="2">
        <f>'Moving Avg'!H2425</f>
        <v>7.068649999999991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  <c r="M2425" s="8">
        <f t="shared" si="370"/>
        <v>25</v>
      </c>
      <c r="N2425" s="8">
        <f t="shared" si="371"/>
        <v>100</v>
      </c>
      <c r="O2425" s="8">
        <f t="shared" si="372"/>
        <v>0</v>
      </c>
      <c r="P2425" s="8">
        <f t="shared" si="373"/>
        <v>83.5</v>
      </c>
      <c r="Q2425" s="9">
        <f t="shared" si="374"/>
        <v>56.274999999999999</v>
      </c>
      <c r="R2425" s="9">
        <f t="shared" si="375"/>
        <v>45.875</v>
      </c>
      <c r="S2425" s="9">
        <f t="shared" si="376"/>
        <v>56.325000000000003</v>
      </c>
      <c r="T2425" s="9">
        <f t="shared" si="377"/>
        <v>52.125</v>
      </c>
      <c r="U2425" s="8">
        <f t="shared" si="378"/>
        <v>52.82500000000001</v>
      </c>
      <c r="V2425" s="8">
        <f t="shared" si="379"/>
        <v>52.650000000000006</v>
      </c>
    </row>
    <row r="2426" spans="1:22" ht="13.5" x14ac:dyDescent="0.25">
      <c r="A2426" s="3">
        <f>RSI!A2426</f>
        <v>45840</v>
      </c>
      <c r="B2426" s="2">
        <f>RSI!B2426</f>
        <v>6.78</v>
      </c>
      <c r="C2426" s="2">
        <f>RSI!I2426</f>
        <v>36.556369185750349</v>
      </c>
      <c r="D2426" s="2">
        <f>MACD!E2426</f>
        <v>5.0462820303456724E-2</v>
      </c>
      <c r="E2426" s="2">
        <f>MACD!F2426</f>
        <v>0.13104756665480269</v>
      </c>
      <c r="F2426" s="2">
        <f>'Moving Avg'!D2426</f>
        <v>6.93</v>
      </c>
      <c r="G2426" s="2">
        <f>'Moving Avg'!F2426</f>
        <v>6.9815000000000014</v>
      </c>
      <c r="H2426" s="2">
        <f>'Moving Avg'!G2426</f>
        <v>6.9992000000000028</v>
      </c>
      <c r="I2426" s="2">
        <f>'Moving Avg'!H2426</f>
        <v>7.0645499999999899</v>
      </c>
      <c r="J2426" s="6" t="str">
        <f>OBV!F2426</f>
        <v>BEARISH</v>
      </c>
      <c r="K2426" s="6" t="str">
        <f>OBV!G2426</f>
        <v>NEUTRAL</v>
      </c>
      <c r="L2426" s="6" t="str">
        <f>OBV!H2426</f>
        <v>CONFIRMED BEARISH</v>
      </c>
      <c r="M2426" s="8">
        <f t="shared" si="370"/>
        <v>25</v>
      </c>
      <c r="N2426" s="8">
        <f t="shared" si="371"/>
        <v>100</v>
      </c>
      <c r="O2426" s="8">
        <f t="shared" si="372"/>
        <v>0</v>
      </c>
      <c r="P2426" s="8">
        <f t="shared" si="373"/>
        <v>16.5</v>
      </c>
      <c r="Q2426" s="9">
        <f t="shared" si="374"/>
        <v>46.225000000000001</v>
      </c>
      <c r="R2426" s="9">
        <f t="shared" si="375"/>
        <v>29.125</v>
      </c>
      <c r="S2426" s="9">
        <f t="shared" si="376"/>
        <v>26.175000000000001</v>
      </c>
      <c r="T2426" s="9">
        <f t="shared" si="377"/>
        <v>35.375</v>
      </c>
      <c r="U2426" s="8">
        <f t="shared" si="378"/>
        <v>33.841666666666661</v>
      </c>
      <c r="V2426" s="8">
        <f t="shared" si="379"/>
        <v>34.224999999999994</v>
      </c>
    </row>
    <row r="2427" spans="1:22" ht="13.5" x14ac:dyDescent="0.25">
      <c r="A2427" s="3">
        <f>RSI!A2427</f>
        <v>45841</v>
      </c>
      <c r="B2427" s="2">
        <f>RSI!B2427</f>
        <v>6.8</v>
      </c>
      <c r="C2427" s="2">
        <f>RSI!I2427</f>
        <v>38.300024773969689</v>
      </c>
      <c r="D2427" s="2">
        <f>MACD!E2427</f>
        <v>4.0011369477102932E-2</v>
      </c>
      <c r="E2427" s="2">
        <f>MACD!F2427</f>
        <v>0.11284032721926275</v>
      </c>
      <c r="F2427" s="2">
        <f>'Moving Avg'!D2427</f>
        <v>6.9159999999999995</v>
      </c>
      <c r="G2427" s="2">
        <f>'Moving Avg'!F2427</f>
        <v>6.9515000000000011</v>
      </c>
      <c r="H2427" s="2">
        <f>'Moving Avg'!G2427</f>
        <v>6.9890000000000034</v>
      </c>
      <c r="I2427" s="2">
        <f>'Moving Avg'!H2427</f>
        <v>7.0590499999999894</v>
      </c>
      <c r="J2427" s="6" t="str">
        <f>OBV!F2427</f>
        <v>BULLISH</v>
      </c>
      <c r="K2427" s="6" t="str">
        <f>OBV!G2427</f>
        <v>NEUTRAL</v>
      </c>
      <c r="L2427" s="6" t="str">
        <f>OBV!H2427</f>
        <v>BULLISH DIVERGENCE</v>
      </c>
      <c r="M2427" s="8">
        <f t="shared" si="370"/>
        <v>25</v>
      </c>
      <c r="N2427" s="8">
        <f t="shared" si="371"/>
        <v>100</v>
      </c>
      <c r="O2427" s="8">
        <f t="shared" si="372"/>
        <v>0</v>
      </c>
      <c r="P2427" s="8">
        <f t="shared" si="373"/>
        <v>66.5</v>
      </c>
      <c r="Q2427" s="9">
        <f t="shared" si="374"/>
        <v>53.725000000000001</v>
      </c>
      <c r="R2427" s="9">
        <f t="shared" si="375"/>
        <v>41.625</v>
      </c>
      <c r="S2427" s="9">
        <f t="shared" si="376"/>
        <v>48.674999999999997</v>
      </c>
      <c r="T2427" s="9">
        <f t="shared" si="377"/>
        <v>47.875</v>
      </c>
      <c r="U2427" s="8">
        <f t="shared" si="378"/>
        <v>48.008333333333326</v>
      </c>
      <c r="V2427" s="8">
        <f t="shared" si="379"/>
        <v>47.974999999999994</v>
      </c>
    </row>
    <row r="2428" spans="1:22" ht="13.5" x14ac:dyDescent="0.25">
      <c r="A2428" s="3">
        <f>RSI!A2428</f>
        <v>45842</v>
      </c>
      <c r="B2428" s="2">
        <f>RSI!B2428</f>
        <v>6.8</v>
      </c>
      <c r="C2428" s="2">
        <f>RSI!I2428</f>
        <v>38.300024773969689</v>
      </c>
      <c r="D2428" s="2">
        <f>MACD!E2428</f>
        <v>3.2164661627656521E-2</v>
      </c>
      <c r="E2428" s="2">
        <f>MACD!F2428</f>
        <v>9.6705194100941499E-2</v>
      </c>
      <c r="F2428" s="2">
        <f>'Moving Avg'!D2428</f>
        <v>6.8760000000000003</v>
      </c>
      <c r="G2428" s="2">
        <f>'Moving Avg'!F2428</f>
        <v>6.9215000000000018</v>
      </c>
      <c r="H2428" s="2">
        <f>'Moving Avg'!G2428</f>
        <v>6.9794000000000027</v>
      </c>
      <c r="I2428" s="2">
        <f>'Moving Avg'!H2428</f>
        <v>7.0535499999999889</v>
      </c>
      <c r="J2428" s="6" t="str">
        <f>OBV!F2428</f>
        <v>BULLISH</v>
      </c>
      <c r="K2428" s="6" t="str">
        <f>OBV!G2428</f>
        <v>NEUTRAL</v>
      </c>
      <c r="L2428" s="6" t="str">
        <f>OBV!H2428</f>
        <v>BULLISH DIVERGENCE</v>
      </c>
      <c r="M2428" s="8">
        <f t="shared" si="370"/>
        <v>25</v>
      </c>
      <c r="N2428" s="8">
        <f t="shared" si="371"/>
        <v>100</v>
      </c>
      <c r="O2428" s="8">
        <f t="shared" si="372"/>
        <v>0</v>
      </c>
      <c r="P2428" s="8">
        <f t="shared" si="373"/>
        <v>66.5</v>
      </c>
      <c r="Q2428" s="9">
        <f t="shared" si="374"/>
        <v>53.725000000000001</v>
      </c>
      <c r="R2428" s="9">
        <f t="shared" si="375"/>
        <v>41.625</v>
      </c>
      <c r="S2428" s="9">
        <f t="shared" si="376"/>
        <v>48.674999999999997</v>
      </c>
      <c r="T2428" s="9">
        <f t="shared" si="377"/>
        <v>47.875</v>
      </c>
      <c r="U2428" s="8">
        <f t="shared" si="378"/>
        <v>48.008333333333326</v>
      </c>
      <c r="V2428" s="8">
        <f t="shared" si="379"/>
        <v>47.974999999999994</v>
      </c>
    </row>
    <row r="2429" spans="1:22" ht="13.5" x14ac:dyDescent="0.25">
      <c r="A2429" s="3">
        <f>RSI!A2429</f>
        <v>45845</v>
      </c>
      <c r="B2429" s="2">
        <f>RSI!B2429</f>
        <v>6.8</v>
      </c>
      <c r="C2429" s="2">
        <f>RSI!I2429</f>
        <v>38.300024773969689</v>
      </c>
      <c r="D2429" s="2">
        <f>MACD!E2429</f>
        <v>1.7217358764099799E-2</v>
      </c>
      <c r="E2429" s="2">
        <f>MACD!F2429</f>
        <v>8.0807627033573165E-2</v>
      </c>
      <c r="F2429" s="2">
        <f>'Moving Avg'!D2429</f>
        <v>6.8360000000000003</v>
      </c>
      <c r="G2429" s="2">
        <f>'Moving Avg'!F2429</f>
        <v>6.8915000000000006</v>
      </c>
      <c r="H2429" s="2">
        <f>'Moving Avg'!G2429</f>
        <v>6.9762000000000031</v>
      </c>
      <c r="I2429" s="2">
        <f>'Moving Avg'!H2429</f>
        <v>7.0480499999999893</v>
      </c>
      <c r="J2429" s="6" t="str">
        <f>OBV!F2429</f>
        <v>BULLISH</v>
      </c>
      <c r="K2429" s="6" t="str">
        <f>OBV!G2429</f>
        <v>NEUTRAL</v>
      </c>
      <c r="L2429" s="6" t="str">
        <f>OBV!H2429</f>
        <v>BULLISH DIVERGENCE</v>
      </c>
      <c r="M2429" s="8">
        <f t="shared" si="370"/>
        <v>25</v>
      </c>
      <c r="N2429" s="8">
        <f t="shared" si="371"/>
        <v>100</v>
      </c>
      <c r="O2429" s="8">
        <f t="shared" si="372"/>
        <v>0</v>
      </c>
      <c r="P2429" s="8">
        <f t="shared" si="373"/>
        <v>66.5</v>
      </c>
      <c r="Q2429" s="9">
        <f t="shared" si="374"/>
        <v>53.725000000000001</v>
      </c>
      <c r="R2429" s="9">
        <f t="shared" si="375"/>
        <v>41.625</v>
      </c>
      <c r="S2429" s="9">
        <f t="shared" si="376"/>
        <v>48.674999999999997</v>
      </c>
      <c r="T2429" s="9">
        <f t="shared" si="377"/>
        <v>47.875</v>
      </c>
      <c r="U2429" s="8">
        <f t="shared" si="378"/>
        <v>48.008333333333326</v>
      </c>
      <c r="V2429" s="8">
        <f t="shared" si="379"/>
        <v>47.974999999999994</v>
      </c>
    </row>
    <row r="2430" spans="1:22" ht="13.5" x14ac:dyDescent="0.25">
      <c r="A2430" s="3">
        <f>RSI!A2430</f>
        <v>45846</v>
      </c>
      <c r="B2430" s="2">
        <f>RSI!B2430</f>
        <v>6.81</v>
      </c>
      <c r="C2430" s="2">
        <f>RSI!I2430</f>
        <v>39.341121563606912</v>
      </c>
      <c r="D2430" s="2">
        <f>MACD!E2430</f>
        <v>4.6835190987595254E-3</v>
      </c>
      <c r="E2430" s="2">
        <f>MACD!F2430</f>
        <v>6.5582805446610437E-2</v>
      </c>
      <c r="F2430" s="2">
        <f>'Moving Avg'!D2430</f>
        <v>6.798</v>
      </c>
      <c r="G2430" s="2">
        <f>'Moving Avg'!F2430</f>
        <v>6.8620000000000001</v>
      </c>
      <c r="H2430" s="2">
        <f>'Moving Avg'!G2430</f>
        <v>6.976600000000003</v>
      </c>
      <c r="I2430" s="2">
        <f>'Moving Avg'!H2430</f>
        <v>7.0425999999999886</v>
      </c>
      <c r="J2430" s="6" t="str">
        <f>OBV!F2430</f>
        <v>BULLISH</v>
      </c>
      <c r="K2430" s="6" t="str">
        <f>OBV!G2430</f>
        <v>NEUTRAL</v>
      </c>
      <c r="L2430" s="6" t="str">
        <f>OBV!H2430</f>
        <v>BULLISH DIVERGENCE</v>
      </c>
      <c r="M2430" s="8">
        <f t="shared" si="370"/>
        <v>25</v>
      </c>
      <c r="N2430" s="8">
        <f t="shared" si="371"/>
        <v>100</v>
      </c>
      <c r="O2430" s="8">
        <f t="shared" si="372"/>
        <v>0</v>
      </c>
      <c r="P2430" s="8">
        <f t="shared" si="373"/>
        <v>66.5</v>
      </c>
      <c r="Q2430" s="9">
        <f t="shared" si="374"/>
        <v>53.725000000000001</v>
      </c>
      <c r="R2430" s="9">
        <f t="shared" si="375"/>
        <v>41.625</v>
      </c>
      <c r="S2430" s="9">
        <f t="shared" si="376"/>
        <v>48.674999999999997</v>
      </c>
      <c r="T2430" s="9">
        <f t="shared" si="377"/>
        <v>47.875</v>
      </c>
      <c r="U2430" s="8">
        <f t="shared" si="378"/>
        <v>48.008333333333326</v>
      </c>
      <c r="V2430" s="8">
        <f t="shared" si="379"/>
        <v>47.974999999999994</v>
      </c>
    </row>
    <row r="2431" spans="1:22" ht="13.5" x14ac:dyDescent="0.25">
      <c r="A2431" s="3">
        <f>RSI!A2431</f>
        <v>45847</v>
      </c>
      <c r="B2431" s="2">
        <f>RSI!B2431</f>
        <v>6.81</v>
      </c>
      <c r="C2431" s="2">
        <f>RSI!I2431</f>
        <v>39.341121563606912</v>
      </c>
      <c r="D2431" s="2">
        <f>MACD!E2431</f>
        <v>4.0409550407431993E-3</v>
      </c>
      <c r="E2431" s="2">
        <f>MACD!F2431</f>
        <v>5.3274435365436995E-2</v>
      </c>
      <c r="F2431" s="2">
        <f>'Moving Avg'!D2431</f>
        <v>6.8039999999999994</v>
      </c>
      <c r="G2431" s="2">
        <f>'Moving Avg'!F2431</f>
        <v>6.8489999999999993</v>
      </c>
      <c r="H2431" s="2">
        <f>'Moving Avg'!G2431</f>
        <v>6.977000000000003</v>
      </c>
      <c r="I2431" s="2">
        <f>'Moving Avg'!H2431</f>
        <v>7.0388999999999884</v>
      </c>
      <c r="J2431" s="6" t="str">
        <f>OBV!F2431</f>
        <v>BULLISH</v>
      </c>
      <c r="K2431" s="6" t="str">
        <f>OBV!G2431</f>
        <v>NEUTRAL</v>
      </c>
      <c r="L2431" s="6" t="str">
        <f>OBV!H2431</f>
        <v>CONFIRMED BULLISH</v>
      </c>
      <c r="M2431" s="8">
        <f t="shared" si="370"/>
        <v>25</v>
      </c>
      <c r="N2431" s="8">
        <f t="shared" si="371"/>
        <v>100</v>
      </c>
      <c r="O2431" s="8">
        <f t="shared" si="372"/>
        <v>0</v>
      </c>
      <c r="P2431" s="8">
        <f t="shared" si="373"/>
        <v>83.5</v>
      </c>
      <c r="Q2431" s="9">
        <f t="shared" si="374"/>
        <v>56.274999999999999</v>
      </c>
      <c r="R2431" s="9">
        <f t="shared" si="375"/>
        <v>45.875</v>
      </c>
      <c r="S2431" s="9">
        <f t="shared" si="376"/>
        <v>56.325000000000003</v>
      </c>
      <c r="T2431" s="9">
        <f t="shared" si="377"/>
        <v>52.125</v>
      </c>
      <c r="U2431" s="8">
        <f t="shared" si="378"/>
        <v>52.82500000000001</v>
      </c>
      <c r="V2431" s="8">
        <f t="shared" si="379"/>
        <v>52.650000000000006</v>
      </c>
    </row>
    <row r="2432" spans="1:22" ht="13.5" x14ac:dyDescent="0.25">
      <c r="A2432" s="3">
        <f>RSI!A2432</f>
        <v>45848</v>
      </c>
      <c r="B2432" s="2">
        <f>RSI!B2432</f>
        <v>6.82</v>
      </c>
      <c r="C2432" s="2">
        <f>RSI!I2432</f>
        <v>40.505389954118385</v>
      </c>
      <c r="D2432" s="2">
        <f>MACD!E2432</f>
        <v>3.4344908352803571E-3</v>
      </c>
      <c r="E2432" s="2">
        <f>MACD!F2432</f>
        <v>4.3306446459405665E-2</v>
      </c>
      <c r="F2432" s="2">
        <f>'Moving Avg'!D2432</f>
        <v>6.8079999999999998</v>
      </c>
      <c r="G2432" s="2">
        <f>'Moving Avg'!F2432</f>
        <v>6.8499999999999988</v>
      </c>
      <c r="H2432" s="2">
        <f>'Moving Avg'!G2432</f>
        <v>6.9776000000000025</v>
      </c>
      <c r="I2432" s="2">
        <f>'Moving Avg'!H2432</f>
        <v>7.034099999999988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  <c r="M2432" s="8">
        <f t="shared" si="370"/>
        <v>25</v>
      </c>
      <c r="N2432" s="8">
        <f t="shared" si="371"/>
        <v>100</v>
      </c>
      <c r="O2432" s="8">
        <f t="shared" si="372"/>
        <v>0</v>
      </c>
      <c r="P2432" s="8">
        <f t="shared" si="373"/>
        <v>83.5</v>
      </c>
      <c r="Q2432" s="9">
        <f t="shared" si="374"/>
        <v>56.274999999999999</v>
      </c>
      <c r="R2432" s="9">
        <f t="shared" si="375"/>
        <v>45.875</v>
      </c>
      <c r="S2432" s="9">
        <f t="shared" si="376"/>
        <v>56.325000000000003</v>
      </c>
      <c r="T2432" s="9">
        <f t="shared" si="377"/>
        <v>52.125</v>
      </c>
      <c r="U2432" s="8">
        <f t="shared" si="378"/>
        <v>52.82500000000001</v>
      </c>
      <c r="V2432" s="8">
        <f t="shared" si="379"/>
        <v>52.650000000000006</v>
      </c>
    </row>
    <row r="2433" spans="1:22" ht="13.5" x14ac:dyDescent="0.25">
      <c r="A2433" s="3">
        <f>RSI!A2433</f>
        <v>45849</v>
      </c>
      <c r="B2433" s="2">
        <f>RSI!B2433</f>
        <v>6.77</v>
      </c>
      <c r="C2433" s="2">
        <f>RSI!I2433</f>
        <v>36.711255986496752</v>
      </c>
      <c r="D2433" s="2">
        <f>MACD!E2433</f>
        <v>2.7193705593561823E-2</v>
      </c>
      <c r="E2433" s="2">
        <f>MACD!F2433</f>
        <v>4.0083898286236895E-2</v>
      </c>
      <c r="F2433" s="2">
        <f>'Moving Avg'!D2433</f>
        <v>6.8019999999999996</v>
      </c>
      <c r="G2433" s="2">
        <f>'Moving Avg'!F2433</f>
        <v>6.8484999999999996</v>
      </c>
      <c r="H2433" s="2">
        <f>'Moving Avg'!G2433</f>
        <v>6.9772000000000025</v>
      </c>
      <c r="I2433" s="2">
        <f>'Moving Avg'!H2433</f>
        <v>7.0290499999999874</v>
      </c>
      <c r="J2433" s="6" t="str">
        <f>OBV!F2433</f>
        <v>BULLISH</v>
      </c>
      <c r="K2433" s="6" t="str">
        <f>OBV!G2433</f>
        <v>NEUTRAL</v>
      </c>
      <c r="L2433" s="6" t="str">
        <f>OBV!H2433</f>
        <v>BULLISH DIVERGENCE</v>
      </c>
      <c r="M2433" s="8">
        <f t="shared" si="370"/>
        <v>25</v>
      </c>
      <c r="N2433" s="8">
        <f t="shared" si="371"/>
        <v>45</v>
      </c>
      <c r="O2433" s="8">
        <f t="shared" si="372"/>
        <v>0</v>
      </c>
      <c r="P2433" s="8">
        <f t="shared" si="373"/>
        <v>66.5</v>
      </c>
      <c r="Q2433" s="9">
        <f t="shared" si="374"/>
        <v>34.475000000000001</v>
      </c>
      <c r="R2433" s="9">
        <f t="shared" si="375"/>
        <v>30.625</v>
      </c>
      <c r="S2433" s="9">
        <f t="shared" si="376"/>
        <v>40.424999999999997</v>
      </c>
      <c r="T2433" s="9">
        <f t="shared" si="377"/>
        <v>34.125</v>
      </c>
      <c r="U2433" s="8">
        <f t="shared" si="378"/>
        <v>35.174999999999997</v>
      </c>
      <c r="V2433" s="8">
        <f t="shared" si="379"/>
        <v>34.912499999999994</v>
      </c>
    </row>
    <row r="2434" spans="1:22" ht="13.5" x14ac:dyDescent="0.25">
      <c r="A2434" s="3">
        <f>RSI!A2434</f>
        <v>45852</v>
      </c>
      <c r="B2434" s="2">
        <f>RSI!B2434</f>
        <v>7</v>
      </c>
      <c r="C2434" s="2">
        <f>RSI!I2434</f>
        <v>56.770752703167659</v>
      </c>
      <c r="D2434" s="2">
        <f>MACD!E2434</f>
        <v>3.1082620796277105E-2</v>
      </c>
      <c r="E2434" s="2">
        <f>MACD!F2434</f>
        <v>3.8283642788244941E-2</v>
      </c>
      <c r="F2434" s="2">
        <f>'Moving Avg'!D2434</f>
        <v>6.8419999999999987</v>
      </c>
      <c r="G2434" s="2">
        <f>'Moving Avg'!F2434</f>
        <v>6.8585000000000012</v>
      </c>
      <c r="H2434" s="2">
        <f>'Moving Avg'!G2434</f>
        <v>6.9814000000000025</v>
      </c>
      <c r="I2434" s="2">
        <f>'Moving Avg'!H2434</f>
        <v>7.0268999999999879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45</v>
      </c>
      <c r="O2434" s="8">
        <f t="shared" ref="O2434:O2497" si="382">IF(F2434-I2434&gt;10,100,IF(F2434-I2434&gt;5,75, IF(F2434-I2434&gt;0,50,0)))</f>
        <v>0</v>
      </c>
      <c r="P2434" s="8">
        <f t="shared" ref="P2434:P2497" si="383">IF(L2434="confirmed bullish", 34, IF(L2434="bullish divergence",17, 0))+IF(J2434="bullish",33,IF(J2434="bearish",0,16.5))+IF(K2434="strong",33,IF(K2434="weak",0,16.5))</f>
        <v>83.5</v>
      </c>
      <c r="Q2434" s="9">
        <f t="shared" si="374"/>
        <v>37.024999999999999</v>
      </c>
      <c r="R2434" s="9">
        <f t="shared" si="375"/>
        <v>34.875</v>
      </c>
      <c r="S2434" s="9">
        <f t="shared" si="376"/>
        <v>48.075000000000003</v>
      </c>
      <c r="T2434" s="9">
        <f t="shared" si="377"/>
        <v>38.375</v>
      </c>
      <c r="U2434" s="8">
        <f t="shared" si="378"/>
        <v>39.991666666666667</v>
      </c>
      <c r="V2434" s="8">
        <f t="shared" si="379"/>
        <v>39.587500000000006</v>
      </c>
    </row>
    <row r="2435" spans="1:22" ht="13.5" x14ac:dyDescent="0.25">
      <c r="A2435" s="3">
        <f>RSI!A2435</f>
        <v>45853</v>
      </c>
      <c r="B2435" s="2">
        <f>RSI!B2435</f>
        <v>7</v>
      </c>
      <c r="C2435" s="2">
        <f>RSI!I2435</f>
        <v>56.770752703167652</v>
      </c>
      <c r="D2435" s="2">
        <f>MACD!E2435</f>
        <v>3.3775273780784154E-2</v>
      </c>
      <c r="E2435" s="2">
        <f>MACD!F2435</f>
        <v>3.7381968986752785E-2</v>
      </c>
      <c r="F2435" s="2">
        <f>'Moving Avg'!D2435</f>
        <v>6.88</v>
      </c>
      <c r="G2435" s="2">
        <f>'Moving Avg'!F2435</f>
        <v>6.8685</v>
      </c>
      <c r="H2435" s="2">
        <f>'Moving Avg'!G2435</f>
        <v>6.9856000000000016</v>
      </c>
      <c r="I2435" s="2">
        <f>'Moving Avg'!H2435</f>
        <v>7.0247499999999876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  <c r="M2435" s="8">
        <f t="shared" si="380"/>
        <v>25</v>
      </c>
      <c r="N2435" s="8">
        <f t="shared" si="381"/>
        <v>45</v>
      </c>
      <c r="O2435" s="8">
        <f t="shared" si="382"/>
        <v>0</v>
      </c>
      <c r="P2435" s="8">
        <f t="shared" si="383"/>
        <v>83.5</v>
      </c>
      <c r="Q2435" s="9">
        <f t="shared" ref="Q2435:Q2498" si="384">0.35*M2435+N2435*0.35+O2435*0.15+P2435*0.15</f>
        <v>37.024999999999999</v>
      </c>
      <c r="R2435" s="9">
        <f t="shared" ref="R2435:R2498" si="385">M2435*0.2+N2435*0.2+O2435*0.35+P2435*0.25</f>
        <v>34.875</v>
      </c>
      <c r="S2435" s="9">
        <f t="shared" ref="S2435:S2498" si="386">M2435*0.15+N2435*0.15+O2435*0.25+P2435*0.45</f>
        <v>48.075000000000003</v>
      </c>
      <c r="T2435" s="9">
        <f t="shared" ref="T2435:T2498" si="387">0.25*SUM(M2435:P2435)</f>
        <v>38.375</v>
      </c>
      <c r="U2435" s="8">
        <f t="shared" ref="U2435:U2498" si="388">SUM(Q2435:S2435)/3</f>
        <v>39.991666666666667</v>
      </c>
      <c r="V2435" s="8">
        <f t="shared" ref="V2435:V2498" si="389">SUM(Q2435:T2435)/4</f>
        <v>39.587500000000006</v>
      </c>
    </row>
    <row r="2436" spans="1:22" ht="13.5" x14ac:dyDescent="0.25">
      <c r="A2436" s="3">
        <f>RSI!A2436</f>
        <v>45854</v>
      </c>
      <c r="B2436" s="2">
        <f>RSI!B2436</f>
        <v>7</v>
      </c>
      <c r="C2436" s="2">
        <f>RSI!I2436</f>
        <v>56.770752703167652</v>
      </c>
      <c r="D2436" s="2">
        <f>MACD!E2436</f>
        <v>1.6538449363858732E-3</v>
      </c>
      <c r="E2436" s="2">
        <f>MACD!F2436</f>
        <v>3.0236344176679406E-2</v>
      </c>
      <c r="F2436" s="2">
        <f>'Moving Avg'!D2436</f>
        <v>6.918000000000001</v>
      </c>
      <c r="G2436" s="2">
        <f>'Moving Avg'!F2436</f>
        <v>6.8745000000000003</v>
      </c>
      <c r="H2436" s="2">
        <f>'Moving Avg'!G2436</f>
        <v>6.9898000000000025</v>
      </c>
      <c r="I2436" s="2">
        <f>'Moving Avg'!H2436</f>
        <v>7.0227999999999886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  <c r="M2436" s="8">
        <f t="shared" si="380"/>
        <v>25</v>
      </c>
      <c r="N2436" s="8">
        <f t="shared" si="381"/>
        <v>100</v>
      </c>
      <c r="O2436" s="8">
        <f t="shared" si="382"/>
        <v>0</v>
      </c>
      <c r="P2436" s="8">
        <f t="shared" si="383"/>
        <v>83.5</v>
      </c>
      <c r="Q2436" s="9">
        <f t="shared" si="384"/>
        <v>56.274999999999999</v>
      </c>
      <c r="R2436" s="9">
        <f t="shared" si="385"/>
        <v>45.875</v>
      </c>
      <c r="S2436" s="9">
        <f t="shared" si="386"/>
        <v>56.325000000000003</v>
      </c>
      <c r="T2436" s="9">
        <f t="shared" si="387"/>
        <v>52.125</v>
      </c>
      <c r="U2436" s="8">
        <f t="shared" si="388"/>
        <v>52.82500000000001</v>
      </c>
      <c r="V2436" s="8">
        <f t="shared" si="389"/>
        <v>52.650000000000006</v>
      </c>
    </row>
    <row r="2437" spans="1:22" ht="13.5" x14ac:dyDescent="0.25">
      <c r="A2437" s="3">
        <f>RSI!A2437</f>
        <v>45855</v>
      </c>
      <c r="B2437" s="2">
        <f>RSI!B2437</f>
        <v>7</v>
      </c>
      <c r="C2437" s="2">
        <f>RSI!I2437</f>
        <v>56.770752703167652</v>
      </c>
      <c r="D2437" s="2">
        <f>MACD!E2437</f>
        <v>-2.2961563359782389E-2</v>
      </c>
      <c r="E2437" s="2">
        <f>MACD!F2437</f>
        <v>1.9596762669387049E-2</v>
      </c>
      <c r="F2437" s="2">
        <f>'Moving Avg'!D2437</f>
        <v>6.9539999999999988</v>
      </c>
      <c r="G2437" s="2">
        <f>'Moving Avg'!F2437</f>
        <v>6.8810000000000002</v>
      </c>
      <c r="H2437" s="2">
        <f>'Moving Avg'!G2437</f>
        <v>6.9940000000000024</v>
      </c>
      <c r="I2437" s="2">
        <f>'Moving Avg'!H2437</f>
        <v>7.0208499999999878</v>
      </c>
      <c r="J2437" s="6" t="str">
        <f>OBV!F2437</f>
        <v>BEARISH</v>
      </c>
      <c r="K2437" s="6" t="str">
        <f>OBV!G2437</f>
        <v>NEUTRAL</v>
      </c>
      <c r="L2437" s="6" t="str">
        <f>OBV!H2437</f>
        <v>BEARISH DIVERGENCE</v>
      </c>
      <c r="M2437" s="8">
        <f t="shared" si="380"/>
        <v>25</v>
      </c>
      <c r="N2437" s="8">
        <f t="shared" si="381"/>
        <v>100</v>
      </c>
      <c r="O2437" s="8">
        <f t="shared" si="382"/>
        <v>0</v>
      </c>
      <c r="P2437" s="8">
        <f t="shared" si="383"/>
        <v>16.5</v>
      </c>
      <c r="Q2437" s="9">
        <f t="shared" si="384"/>
        <v>46.225000000000001</v>
      </c>
      <c r="R2437" s="9">
        <f t="shared" si="385"/>
        <v>29.125</v>
      </c>
      <c r="S2437" s="9">
        <f t="shared" si="386"/>
        <v>26.175000000000001</v>
      </c>
      <c r="T2437" s="9">
        <f t="shared" si="387"/>
        <v>35.375</v>
      </c>
      <c r="U2437" s="8">
        <f t="shared" si="388"/>
        <v>33.841666666666661</v>
      </c>
      <c r="V2437" s="8">
        <f t="shared" si="389"/>
        <v>34.224999999999994</v>
      </c>
    </row>
    <row r="2438" spans="1:22" ht="13.5" x14ac:dyDescent="0.25">
      <c r="A2438" s="3">
        <f>RSI!A2438</f>
        <v>45856</v>
      </c>
      <c r="B2438" s="2">
        <f>RSI!B2438</f>
        <v>7</v>
      </c>
      <c r="C2438" s="2">
        <f>RSI!I2438</f>
        <v>56.770752703167652</v>
      </c>
      <c r="D2438" s="2">
        <f>MACD!E2438</f>
        <v>-4.4264671701683689E-2</v>
      </c>
      <c r="E2438" s="2">
        <f>MACD!F2438</f>
        <v>6.8244757951729032E-3</v>
      </c>
      <c r="F2438" s="2">
        <f>'Moving Avg'!D2438</f>
        <v>7</v>
      </c>
      <c r="G2438" s="2">
        <f>'Moving Avg'!F2438</f>
        <v>6.8875000000000002</v>
      </c>
      <c r="H2438" s="2">
        <f>'Moving Avg'!G2438</f>
        <v>6.9982000000000015</v>
      </c>
      <c r="I2438" s="2">
        <f>'Moving Avg'!H2438</f>
        <v>7.0188999999999888</v>
      </c>
      <c r="J2438" s="6" t="str">
        <f>OBV!F2438</f>
        <v>BULLISH</v>
      </c>
      <c r="K2438" s="6" t="str">
        <f>OBV!G2438</f>
        <v>NEUTRAL</v>
      </c>
      <c r="L2438" s="6" t="str">
        <f>OBV!H2438</f>
        <v>CONFIRMED BULLISH</v>
      </c>
      <c r="M2438" s="8">
        <f t="shared" si="380"/>
        <v>25</v>
      </c>
      <c r="N2438" s="8">
        <f t="shared" si="381"/>
        <v>100</v>
      </c>
      <c r="O2438" s="8">
        <f t="shared" si="382"/>
        <v>0</v>
      </c>
      <c r="P2438" s="8">
        <f t="shared" si="383"/>
        <v>83.5</v>
      </c>
      <c r="Q2438" s="9">
        <f t="shared" si="384"/>
        <v>56.274999999999999</v>
      </c>
      <c r="R2438" s="9">
        <f t="shared" si="385"/>
        <v>45.875</v>
      </c>
      <c r="S2438" s="9">
        <f t="shared" si="386"/>
        <v>56.325000000000003</v>
      </c>
      <c r="T2438" s="9">
        <f t="shared" si="387"/>
        <v>52.125</v>
      </c>
      <c r="U2438" s="8">
        <f t="shared" si="388"/>
        <v>52.82500000000001</v>
      </c>
      <c r="V2438" s="8">
        <f t="shared" si="389"/>
        <v>52.650000000000006</v>
      </c>
    </row>
    <row r="2439" spans="1:22" ht="13.5" x14ac:dyDescent="0.25">
      <c r="A2439" s="3">
        <f>RSI!A2439</f>
        <v>45859</v>
      </c>
      <c r="B2439" s="2">
        <f>RSI!B2439</f>
        <v>7</v>
      </c>
      <c r="C2439" s="2">
        <f>RSI!I2439</f>
        <v>56.770752703167652</v>
      </c>
      <c r="D2439" s="2">
        <f>MACD!E2439</f>
        <v>-6.2729902776372803E-2</v>
      </c>
      <c r="E2439" s="2">
        <f>MACD!F2439</f>
        <v>-7.0863999191362378E-3</v>
      </c>
      <c r="F2439" s="2">
        <f>'Moving Avg'!D2439</f>
        <v>7</v>
      </c>
      <c r="G2439" s="2">
        <f>'Moving Avg'!F2439</f>
        <v>6.8970000000000002</v>
      </c>
      <c r="H2439" s="2">
        <f>'Moving Avg'!G2439</f>
        <v>7.0024000000000024</v>
      </c>
      <c r="I2439" s="2">
        <f>'Moving Avg'!H2439</f>
        <v>7.0178999999999885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  <c r="M2439" s="8">
        <f t="shared" si="380"/>
        <v>25</v>
      </c>
      <c r="N2439" s="8">
        <f t="shared" si="381"/>
        <v>100</v>
      </c>
      <c r="O2439" s="8">
        <f t="shared" si="382"/>
        <v>0</v>
      </c>
      <c r="P2439" s="8">
        <f t="shared" si="383"/>
        <v>33</v>
      </c>
      <c r="Q2439" s="9">
        <f t="shared" si="384"/>
        <v>48.7</v>
      </c>
      <c r="R2439" s="9">
        <f t="shared" si="385"/>
        <v>33.25</v>
      </c>
      <c r="S2439" s="9">
        <f t="shared" si="386"/>
        <v>33.6</v>
      </c>
      <c r="T2439" s="9">
        <f t="shared" si="387"/>
        <v>39.5</v>
      </c>
      <c r="U2439" s="8">
        <f t="shared" si="388"/>
        <v>38.516666666666673</v>
      </c>
      <c r="V2439" s="8">
        <f t="shared" si="389"/>
        <v>38.762500000000003</v>
      </c>
    </row>
    <row r="2440" spans="1:22" ht="13.5" x14ac:dyDescent="0.25">
      <c r="A2440" s="3">
        <f>RSI!A2440</f>
        <v>45860</v>
      </c>
      <c r="B2440" s="2">
        <f>RSI!B2440</f>
        <v>7</v>
      </c>
      <c r="C2440" s="2">
        <f>RSI!I2440</f>
        <v>56.770752703167652</v>
      </c>
      <c r="D2440" s="2">
        <f>MACD!E2440</f>
        <v>-7.7222834213507063E-2</v>
      </c>
      <c r="E2440" s="2">
        <f>MACD!F2440</f>
        <v>-2.1113686778010406E-2</v>
      </c>
      <c r="F2440" s="2">
        <f>'Moving Avg'!D2440</f>
        <v>7</v>
      </c>
      <c r="G2440" s="2">
        <f>'Moving Avg'!F2440</f>
        <v>6.9064999999999994</v>
      </c>
      <c r="H2440" s="2">
        <f>'Moving Avg'!G2440</f>
        <v>7.0066000000000024</v>
      </c>
      <c r="I2440" s="2">
        <f>'Moving Avg'!H2440</f>
        <v>7.0182999999999875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  <c r="M2440" s="8">
        <f t="shared" si="380"/>
        <v>25</v>
      </c>
      <c r="N2440" s="8">
        <f t="shared" si="381"/>
        <v>100</v>
      </c>
      <c r="O2440" s="8">
        <f t="shared" si="382"/>
        <v>0</v>
      </c>
      <c r="P2440" s="8">
        <f t="shared" si="383"/>
        <v>33</v>
      </c>
      <c r="Q2440" s="9">
        <f t="shared" si="384"/>
        <v>48.7</v>
      </c>
      <c r="R2440" s="9">
        <f t="shared" si="385"/>
        <v>33.25</v>
      </c>
      <c r="S2440" s="9">
        <f t="shared" si="386"/>
        <v>33.6</v>
      </c>
      <c r="T2440" s="9">
        <f t="shared" si="387"/>
        <v>39.5</v>
      </c>
      <c r="U2440" s="8">
        <f t="shared" si="388"/>
        <v>38.516666666666673</v>
      </c>
      <c r="V2440" s="8">
        <f t="shared" si="389"/>
        <v>38.762500000000003</v>
      </c>
    </row>
    <row r="2441" spans="1:22" ht="13.5" x14ac:dyDescent="0.25">
      <c r="A2441" s="3">
        <f>RSI!A2441</f>
        <v>45861</v>
      </c>
      <c r="B2441" s="2">
        <f>RSI!B2441</f>
        <v>6.78</v>
      </c>
      <c r="C2441" s="2">
        <f>RSI!I2441</f>
        <v>37.613742485674663</v>
      </c>
      <c r="D2441" s="2">
        <f>MACD!E2441</f>
        <v>-7.3566608596292937E-2</v>
      </c>
      <c r="E2441" s="2">
        <f>MACD!F2441</f>
        <v>-3.1604271141666918E-2</v>
      </c>
      <c r="F2441" s="2">
        <f>'Moving Avg'!D2441</f>
        <v>6.9560000000000004</v>
      </c>
      <c r="G2441" s="2">
        <f>'Moving Avg'!F2441</f>
        <v>6.9019999999999992</v>
      </c>
      <c r="H2441" s="2">
        <f>'Moving Avg'!G2441</f>
        <v>7.006400000000002</v>
      </c>
      <c r="I2441" s="2">
        <f>'Moving Avg'!H2441</f>
        <v>7.0186499999999876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  <c r="M2441" s="8">
        <f t="shared" si="380"/>
        <v>25</v>
      </c>
      <c r="N2441" s="8">
        <f t="shared" si="381"/>
        <v>100</v>
      </c>
      <c r="O2441" s="8">
        <f t="shared" si="382"/>
        <v>0</v>
      </c>
      <c r="P2441" s="8">
        <f t="shared" si="383"/>
        <v>16.5</v>
      </c>
      <c r="Q2441" s="9">
        <f t="shared" si="384"/>
        <v>46.225000000000001</v>
      </c>
      <c r="R2441" s="9">
        <f t="shared" si="385"/>
        <v>29.125</v>
      </c>
      <c r="S2441" s="9">
        <f t="shared" si="386"/>
        <v>26.175000000000001</v>
      </c>
      <c r="T2441" s="9">
        <f t="shared" si="387"/>
        <v>35.375</v>
      </c>
      <c r="U2441" s="8">
        <f t="shared" si="388"/>
        <v>33.841666666666661</v>
      </c>
      <c r="V2441" s="8">
        <f t="shared" si="389"/>
        <v>34.224999999999994</v>
      </c>
    </row>
    <row r="2442" spans="1:22" ht="13.5" x14ac:dyDescent="0.25">
      <c r="A2442" s="3">
        <f>RSI!A2442</f>
        <v>45862</v>
      </c>
      <c r="B2442" s="2">
        <f>RSI!B2442</f>
        <v>6.78</v>
      </c>
      <c r="C2442" s="2">
        <f>RSI!I2442</f>
        <v>37.613742485674663</v>
      </c>
      <c r="D2442" s="2">
        <f>MACD!E2442</f>
        <v>-6.7983336576011411E-2</v>
      </c>
      <c r="E2442" s="2">
        <f>MACD!F2442</f>
        <v>-3.8880084228535818E-2</v>
      </c>
      <c r="F2442" s="2">
        <f>'Moving Avg'!D2442</f>
        <v>6.9120000000000008</v>
      </c>
      <c r="G2442" s="2">
        <f>'Moving Avg'!F2442</f>
        <v>6.8974999999999991</v>
      </c>
      <c r="H2442" s="2">
        <f>'Moving Avg'!G2442</f>
        <v>7.0062000000000015</v>
      </c>
      <c r="I2442" s="2">
        <f>'Moving Avg'!H2442</f>
        <v>7.0189999999999886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  <c r="M2442" s="8">
        <f t="shared" si="380"/>
        <v>25</v>
      </c>
      <c r="N2442" s="8">
        <f t="shared" si="381"/>
        <v>100</v>
      </c>
      <c r="O2442" s="8">
        <f t="shared" si="382"/>
        <v>0</v>
      </c>
      <c r="P2442" s="8">
        <f t="shared" si="383"/>
        <v>16.5</v>
      </c>
      <c r="Q2442" s="9">
        <f t="shared" si="384"/>
        <v>46.225000000000001</v>
      </c>
      <c r="R2442" s="9">
        <f t="shared" si="385"/>
        <v>29.125</v>
      </c>
      <c r="S2442" s="9">
        <f t="shared" si="386"/>
        <v>26.175000000000001</v>
      </c>
      <c r="T2442" s="9">
        <f t="shared" si="387"/>
        <v>35.375</v>
      </c>
      <c r="U2442" s="8">
        <f t="shared" si="388"/>
        <v>33.841666666666661</v>
      </c>
      <c r="V2442" s="8">
        <f t="shared" si="389"/>
        <v>34.224999999999994</v>
      </c>
    </row>
    <row r="2443" spans="1:22" ht="13.5" x14ac:dyDescent="0.25">
      <c r="A2443" s="3">
        <f>RSI!A2443</f>
        <v>45866</v>
      </c>
      <c r="B2443" s="2">
        <f>RSI!B2443</f>
        <v>7.05</v>
      </c>
      <c r="C2443" s="2">
        <f>RSI!I2443</f>
        <v>57.855695727999581</v>
      </c>
      <c r="D2443" s="2">
        <f>MACD!E2443</f>
        <v>-9.0070706513670551E-2</v>
      </c>
      <c r="E2443" s="2">
        <f>MACD!F2443</f>
        <v>-4.911820868556277E-2</v>
      </c>
      <c r="F2443" s="2">
        <f>'Moving Avg'!D2443</f>
        <v>6.9219999999999997</v>
      </c>
      <c r="G2443" s="2">
        <f>'Moving Avg'!F2443</f>
        <v>6.9</v>
      </c>
      <c r="H2443" s="2">
        <f>'Moving Avg'!G2443</f>
        <v>7.0114000000000019</v>
      </c>
      <c r="I2443" s="2">
        <f>'Moving Avg'!H2443</f>
        <v>7.0206999999999882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  <c r="M2443" s="8">
        <f t="shared" si="380"/>
        <v>25</v>
      </c>
      <c r="N2443" s="8">
        <f t="shared" si="381"/>
        <v>100</v>
      </c>
      <c r="O2443" s="8">
        <f t="shared" si="382"/>
        <v>0</v>
      </c>
      <c r="P2443" s="8">
        <f t="shared" si="383"/>
        <v>83.5</v>
      </c>
      <c r="Q2443" s="9">
        <f t="shared" si="384"/>
        <v>56.274999999999999</v>
      </c>
      <c r="R2443" s="9">
        <f t="shared" si="385"/>
        <v>45.875</v>
      </c>
      <c r="S2443" s="9">
        <f t="shared" si="386"/>
        <v>56.325000000000003</v>
      </c>
      <c r="T2443" s="9">
        <f t="shared" si="387"/>
        <v>52.125</v>
      </c>
      <c r="U2443" s="8">
        <f t="shared" si="388"/>
        <v>52.82500000000001</v>
      </c>
      <c r="V2443" s="8">
        <f t="shared" si="389"/>
        <v>52.650000000000006</v>
      </c>
    </row>
    <row r="2444" spans="1:22" ht="13.5" x14ac:dyDescent="0.25">
      <c r="A2444" s="3">
        <f>RSI!A2444</f>
        <v>45867</v>
      </c>
      <c r="B2444" s="2">
        <f>RSI!B2444</f>
        <v>7.06</v>
      </c>
      <c r="C2444" s="2">
        <f>RSI!I2444</f>
        <v>58.394137729657608</v>
      </c>
      <c r="D2444" s="2">
        <f>MACD!E2444</f>
        <v>-7.4896187729629915E-2</v>
      </c>
      <c r="E2444" s="2">
        <f>MACD!F2444</f>
        <v>-5.4273804494376202E-2</v>
      </c>
      <c r="F2444" s="2">
        <f>'Moving Avg'!D2444</f>
        <v>6.9340000000000002</v>
      </c>
      <c r="G2444" s="2">
        <f>'Moving Avg'!F2444</f>
        <v>6.9030000000000005</v>
      </c>
      <c r="H2444" s="2">
        <f>'Moving Avg'!G2444</f>
        <v>7.0108000000000015</v>
      </c>
      <c r="I2444" s="2">
        <f>'Moving Avg'!H2444</f>
        <v>7.0224999999999884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  <c r="M2444" s="8">
        <f t="shared" si="380"/>
        <v>25</v>
      </c>
      <c r="N2444" s="8">
        <f t="shared" si="381"/>
        <v>100</v>
      </c>
      <c r="O2444" s="8">
        <f t="shared" si="382"/>
        <v>0</v>
      </c>
      <c r="P2444" s="8">
        <f t="shared" si="383"/>
        <v>83.5</v>
      </c>
      <c r="Q2444" s="9">
        <f t="shared" si="384"/>
        <v>56.274999999999999</v>
      </c>
      <c r="R2444" s="9">
        <f t="shared" si="385"/>
        <v>45.875</v>
      </c>
      <c r="S2444" s="9">
        <f t="shared" si="386"/>
        <v>56.325000000000003</v>
      </c>
      <c r="T2444" s="9">
        <f t="shared" si="387"/>
        <v>52.125</v>
      </c>
      <c r="U2444" s="8">
        <f t="shared" si="388"/>
        <v>52.82500000000001</v>
      </c>
      <c r="V2444" s="8">
        <f t="shared" si="389"/>
        <v>52.650000000000006</v>
      </c>
    </row>
    <row r="2445" spans="1:22" ht="13.5" x14ac:dyDescent="0.25">
      <c r="A2445" s="3">
        <f>RSI!A2445</f>
        <v>45868</v>
      </c>
      <c r="B2445" s="2">
        <f>RSI!B2445</f>
        <v>7.07</v>
      </c>
      <c r="C2445" s="2">
        <f>RSI!I2445</f>
        <v>58.958820527707935</v>
      </c>
      <c r="D2445" s="2">
        <f>MACD!E2445</f>
        <v>-6.3578303352051613E-2</v>
      </c>
      <c r="E2445" s="2">
        <f>MACD!F2445</f>
        <v>-5.6134704265911287E-2</v>
      </c>
      <c r="F2445" s="2">
        <f>'Moving Avg'!D2445</f>
        <v>6.9479999999999986</v>
      </c>
      <c r="G2445" s="2">
        <f>'Moving Avg'!F2445</f>
        <v>6.9064999999999994</v>
      </c>
      <c r="H2445" s="2">
        <f>'Moving Avg'!G2445</f>
        <v>7.0104000000000006</v>
      </c>
      <c r="I2445" s="2">
        <f>'Moving Avg'!H2445</f>
        <v>7.0242999999999878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  <c r="M2445" s="8">
        <f t="shared" si="380"/>
        <v>25</v>
      </c>
      <c r="N2445" s="8">
        <f t="shared" si="381"/>
        <v>45</v>
      </c>
      <c r="O2445" s="8">
        <f t="shared" si="382"/>
        <v>0</v>
      </c>
      <c r="P2445" s="8">
        <f t="shared" si="383"/>
        <v>83.5</v>
      </c>
      <c r="Q2445" s="9">
        <f t="shared" si="384"/>
        <v>37.024999999999999</v>
      </c>
      <c r="R2445" s="9">
        <f t="shared" si="385"/>
        <v>34.875</v>
      </c>
      <c r="S2445" s="9">
        <f t="shared" si="386"/>
        <v>48.075000000000003</v>
      </c>
      <c r="T2445" s="9">
        <f t="shared" si="387"/>
        <v>38.375</v>
      </c>
      <c r="U2445" s="8">
        <f t="shared" si="388"/>
        <v>39.991666666666667</v>
      </c>
      <c r="V2445" s="8">
        <f t="shared" si="389"/>
        <v>39.587500000000006</v>
      </c>
    </row>
    <row r="2446" spans="1:22" ht="13.5" x14ac:dyDescent="0.25">
      <c r="A2446" s="3">
        <f>RSI!A2446</f>
        <v>45869</v>
      </c>
      <c r="B2446" s="2">
        <f>RSI!B2446</f>
        <v>7.07</v>
      </c>
      <c r="C2446" s="2">
        <f>RSI!I2446</f>
        <v>58.958820527707935</v>
      </c>
      <c r="D2446" s="2">
        <f>MACD!E2446</f>
        <v>-5.478419675022117E-2</v>
      </c>
      <c r="E2446" s="2">
        <f>MACD!F2446</f>
        <v>-5.5864602762773267E-2</v>
      </c>
      <c r="F2446" s="2">
        <f>'Moving Avg'!D2446</f>
        <v>7.0060000000000002</v>
      </c>
      <c r="G2446" s="2">
        <f>'Moving Avg'!F2446</f>
        <v>6.9209999999999994</v>
      </c>
      <c r="H2446" s="2">
        <f>'Moving Avg'!G2446</f>
        <v>7.0100000000000016</v>
      </c>
      <c r="I2446" s="2">
        <f>'Moving Avg'!H2446</f>
        <v>7.026099999999988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  <c r="M2446" s="8">
        <f t="shared" si="380"/>
        <v>25</v>
      </c>
      <c r="N2446" s="8">
        <f t="shared" si="381"/>
        <v>0</v>
      </c>
      <c r="O2446" s="8">
        <f t="shared" si="382"/>
        <v>0</v>
      </c>
      <c r="P2446" s="8">
        <f t="shared" si="383"/>
        <v>83.5</v>
      </c>
      <c r="Q2446" s="9">
        <f t="shared" si="384"/>
        <v>21.274999999999999</v>
      </c>
      <c r="R2446" s="9">
        <f t="shared" si="385"/>
        <v>25.875</v>
      </c>
      <c r="S2446" s="9">
        <f t="shared" si="386"/>
        <v>41.325000000000003</v>
      </c>
      <c r="T2446" s="9">
        <f t="shared" si="387"/>
        <v>27.125</v>
      </c>
      <c r="U2446" s="8">
        <f t="shared" si="388"/>
        <v>29.491666666666664</v>
      </c>
      <c r="V2446" s="8">
        <f t="shared" si="389"/>
        <v>28.9</v>
      </c>
    </row>
    <row r="2447" spans="1:22" ht="13.5" x14ac:dyDescent="0.25">
      <c r="A2447" s="3">
        <f>RSI!A2447</f>
        <v>45870</v>
      </c>
      <c r="B2447" s="2">
        <f>RSI!B2447</f>
        <v>7.33</v>
      </c>
      <c r="C2447" s="2">
        <f>RSI!I2447</f>
        <v>70.877368728667165</v>
      </c>
      <c r="D2447" s="2">
        <f>MACD!E2447</f>
        <v>-6.73268859168763E-2</v>
      </c>
      <c r="E2447" s="2">
        <f>MACD!F2447</f>
        <v>-5.8157059393593877E-2</v>
      </c>
      <c r="F2447" s="2">
        <f>'Moving Avg'!D2447</f>
        <v>7.1159999999999997</v>
      </c>
      <c r="G2447" s="2">
        <f>'Moving Avg'!F2447</f>
        <v>6.9475000000000007</v>
      </c>
      <c r="H2447" s="2">
        <f>'Moving Avg'!G2447</f>
        <v>7.0148000000000001</v>
      </c>
      <c r="I2447" s="2">
        <f>'Moving Avg'!H2447</f>
        <v>7.029199999999987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  <c r="M2447" s="8">
        <f t="shared" si="380"/>
        <v>0</v>
      </c>
      <c r="N2447" s="8">
        <f t="shared" si="381"/>
        <v>45</v>
      </c>
      <c r="O2447" s="8">
        <f t="shared" si="382"/>
        <v>50</v>
      </c>
      <c r="P2447" s="8">
        <f t="shared" si="383"/>
        <v>83.5</v>
      </c>
      <c r="Q2447" s="9">
        <f t="shared" si="384"/>
        <v>35.774999999999999</v>
      </c>
      <c r="R2447" s="9">
        <f t="shared" si="385"/>
        <v>47.375</v>
      </c>
      <c r="S2447" s="9">
        <f t="shared" si="386"/>
        <v>56.825000000000003</v>
      </c>
      <c r="T2447" s="9">
        <f t="shared" si="387"/>
        <v>44.625</v>
      </c>
      <c r="U2447" s="8">
        <f t="shared" si="388"/>
        <v>46.658333333333339</v>
      </c>
      <c r="V2447" s="8">
        <f t="shared" si="389"/>
        <v>46.150000000000006</v>
      </c>
    </row>
    <row r="2448" spans="1:22" ht="13.5" x14ac:dyDescent="0.25">
      <c r="A2448" s="3">
        <f>RSI!A2448</f>
        <v>45873</v>
      </c>
      <c r="B2448" s="2">
        <f>RSI!B2448</f>
        <v>7.01</v>
      </c>
      <c r="C2448" s="2">
        <f>RSI!I2448</f>
        <v>51.178136308781013</v>
      </c>
      <c r="D2448" s="2">
        <f>MACD!E2448</f>
        <v>-5.644350123642905E-2</v>
      </c>
      <c r="E2448" s="2">
        <f>MACD!F2448</f>
        <v>-5.7814347762160913E-2</v>
      </c>
      <c r="F2448" s="2">
        <f>'Moving Avg'!D2448</f>
        <v>7.1079999999999997</v>
      </c>
      <c r="G2448" s="2">
        <f>'Moving Avg'!F2448</f>
        <v>6.9580000000000002</v>
      </c>
      <c r="H2448" s="2">
        <f>'Moving Avg'!G2448</f>
        <v>7.0132000000000003</v>
      </c>
      <c r="I2448" s="2">
        <f>'Moving Avg'!H2448</f>
        <v>7.0302999999999871</v>
      </c>
      <c r="J2448" s="6" t="str">
        <f>OBV!F2448</f>
        <v>BULLISH</v>
      </c>
      <c r="K2448" s="6" t="str">
        <f>OBV!G2448</f>
        <v>NEUTRAL</v>
      </c>
      <c r="L2448" s="6" t="str">
        <f>OBV!H2448</f>
        <v>BULLISH DIVERGENCE</v>
      </c>
      <c r="M2448" s="8">
        <f t="shared" si="380"/>
        <v>25</v>
      </c>
      <c r="N2448" s="8">
        <f t="shared" si="381"/>
        <v>0</v>
      </c>
      <c r="O2448" s="8">
        <f t="shared" si="382"/>
        <v>50</v>
      </c>
      <c r="P2448" s="8">
        <f t="shared" si="383"/>
        <v>66.5</v>
      </c>
      <c r="Q2448" s="9">
        <f t="shared" si="384"/>
        <v>26.225000000000001</v>
      </c>
      <c r="R2448" s="9">
        <f t="shared" si="385"/>
        <v>39.125</v>
      </c>
      <c r="S2448" s="9">
        <f t="shared" si="386"/>
        <v>46.174999999999997</v>
      </c>
      <c r="T2448" s="9">
        <f t="shared" si="387"/>
        <v>35.375</v>
      </c>
      <c r="U2448" s="8">
        <f t="shared" si="388"/>
        <v>37.174999999999997</v>
      </c>
      <c r="V2448" s="8">
        <f t="shared" si="389"/>
        <v>36.724999999999994</v>
      </c>
    </row>
    <row r="2449" spans="1:22" ht="13.5" x14ac:dyDescent="0.25">
      <c r="A2449" s="3">
        <f>RSI!A2449</f>
        <v>45874</v>
      </c>
      <c r="B2449" s="2">
        <f>RSI!B2449</f>
        <v>7.02</v>
      </c>
      <c r="C2449" s="2">
        <f>RSI!I2449</f>
        <v>51.630562212372681</v>
      </c>
      <c r="D2449" s="2">
        <f>MACD!E2449</f>
        <v>-4.8128102968425956E-2</v>
      </c>
      <c r="E2449" s="2">
        <f>MACD!F2449</f>
        <v>-5.5877098803413926E-2</v>
      </c>
      <c r="F2449" s="2">
        <f>'Moving Avg'!D2449</f>
        <v>7.1</v>
      </c>
      <c r="G2449" s="2">
        <f>'Moving Avg'!F2449</f>
        <v>6.9689999999999994</v>
      </c>
      <c r="H2449" s="2">
        <f>'Moving Avg'!G2449</f>
        <v>7.0117999999999991</v>
      </c>
      <c r="I2449" s="2">
        <f>'Moving Avg'!H2449</f>
        <v>7.0314499999999871</v>
      </c>
      <c r="J2449" s="6" t="str">
        <f>OBV!F2449</f>
        <v>BULLISH</v>
      </c>
      <c r="K2449" s="6" t="str">
        <f>OBV!G2449</f>
        <v>NEUTRAL</v>
      </c>
      <c r="L2449" s="6" t="str">
        <f>OBV!H2449</f>
        <v>BULLISH DIVERGENCE</v>
      </c>
      <c r="M2449" s="8">
        <f t="shared" si="380"/>
        <v>25</v>
      </c>
      <c r="N2449" s="8">
        <f t="shared" si="381"/>
        <v>0</v>
      </c>
      <c r="O2449" s="8">
        <f t="shared" si="382"/>
        <v>50</v>
      </c>
      <c r="P2449" s="8">
        <f t="shared" si="383"/>
        <v>66.5</v>
      </c>
      <c r="Q2449" s="9">
        <f t="shared" si="384"/>
        <v>26.225000000000001</v>
      </c>
      <c r="R2449" s="9">
        <f t="shared" si="385"/>
        <v>39.125</v>
      </c>
      <c r="S2449" s="9">
        <f t="shared" si="386"/>
        <v>46.174999999999997</v>
      </c>
      <c r="T2449" s="9">
        <f t="shared" si="387"/>
        <v>35.375</v>
      </c>
      <c r="U2449" s="8">
        <f t="shared" si="388"/>
        <v>37.174999999999997</v>
      </c>
      <c r="V2449" s="8">
        <f t="shared" si="389"/>
        <v>36.724999999999994</v>
      </c>
    </row>
    <row r="2450" spans="1:22" ht="13.5" x14ac:dyDescent="0.25">
      <c r="A2450" s="3">
        <f>RSI!A2450</f>
        <v>45875</v>
      </c>
      <c r="B2450" s="2">
        <f>RSI!B2450</f>
        <v>7.02</v>
      </c>
      <c r="C2450" s="2">
        <f>RSI!I2450</f>
        <v>51.630562212372681</v>
      </c>
      <c r="D2450" s="2">
        <f>MACD!E2450</f>
        <v>-4.129264161351287E-2</v>
      </c>
      <c r="E2450" s="2">
        <f>MACD!F2450</f>
        <v>-5.296020736543372E-2</v>
      </c>
      <c r="F2450" s="2">
        <f>'Moving Avg'!D2450</f>
        <v>7.0900000000000007</v>
      </c>
      <c r="G2450" s="2">
        <f>'Moving Avg'!F2450</f>
        <v>6.9795000000000016</v>
      </c>
      <c r="H2450" s="2">
        <f>'Moving Avg'!G2450</f>
        <v>7.0103999999999989</v>
      </c>
      <c r="I2450" s="2">
        <f>'Moving Avg'!H2450</f>
        <v>7.0325999999999889</v>
      </c>
      <c r="J2450" s="6" t="str">
        <f>OBV!F2450</f>
        <v>BULLISH</v>
      </c>
      <c r="K2450" s="6" t="str">
        <f>OBV!G2450</f>
        <v>NEUTRAL</v>
      </c>
      <c r="L2450" s="6" t="str">
        <f>OBV!H2450</f>
        <v>BULLISH DIVERGENCE</v>
      </c>
      <c r="M2450" s="8">
        <f t="shared" si="380"/>
        <v>25</v>
      </c>
      <c r="N2450" s="8">
        <f t="shared" si="381"/>
        <v>0</v>
      </c>
      <c r="O2450" s="8">
        <f t="shared" si="382"/>
        <v>50</v>
      </c>
      <c r="P2450" s="8">
        <f t="shared" si="383"/>
        <v>66.5</v>
      </c>
      <c r="Q2450" s="9">
        <f t="shared" si="384"/>
        <v>26.225000000000001</v>
      </c>
      <c r="R2450" s="9">
        <f t="shared" si="385"/>
        <v>39.125</v>
      </c>
      <c r="S2450" s="9">
        <f t="shared" si="386"/>
        <v>46.174999999999997</v>
      </c>
      <c r="T2450" s="9">
        <f t="shared" si="387"/>
        <v>35.375</v>
      </c>
      <c r="U2450" s="8">
        <f t="shared" si="388"/>
        <v>37.174999999999997</v>
      </c>
      <c r="V2450" s="8">
        <f t="shared" si="389"/>
        <v>36.724999999999994</v>
      </c>
    </row>
    <row r="2451" spans="1:22" ht="13.5" x14ac:dyDescent="0.25">
      <c r="A2451" s="3">
        <f>RSI!A2451</f>
        <v>45876</v>
      </c>
      <c r="B2451" s="2">
        <f>RSI!B2451</f>
        <v>7.33</v>
      </c>
      <c r="C2451" s="2">
        <f>RSI!I2451</f>
        <v>63.718441270401748</v>
      </c>
      <c r="D2451" s="2">
        <f>MACD!E2451</f>
        <v>-9.2503688795692263E-2</v>
      </c>
      <c r="E2451" s="2">
        <f>MACD!F2451</f>
        <v>-6.0868903651485437E-2</v>
      </c>
      <c r="F2451" s="2">
        <f>'Moving Avg'!D2451</f>
        <v>7.1420000000000003</v>
      </c>
      <c r="G2451" s="2">
        <f>'Moving Avg'!F2451</f>
        <v>7.0055000000000005</v>
      </c>
      <c r="H2451" s="2">
        <f>'Moving Avg'!G2451</f>
        <v>7.0151999999999974</v>
      </c>
      <c r="I2451" s="2">
        <f>'Moving Avg'!H2451</f>
        <v>7.0337999999999887</v>
      </c>
      <c r="J2451" s="6" t="str">
        <f>OBV!F2451</f>
        <v>BULLISH</v>
      </c>
      <c r="K2451" s="6" t="str">
        <f>OBV!G2451</f>
        <v>NEUTRAL</v>
      </c>
      <c r="L2451" s="6" t="str">
        <f>OBV!H2451</f>
        <v>CONFIRMED BULLISH</v>
      </c>
      <c r="M2451" s="8">
        <f t="shared" si="380"/>
        <v>25</v>
      </c>
      <c r="N2451" s="8">
        <f t="shared" si="381"/>
        <v>100</v>
      </c>
      <c r="O2451" s="8">
        <f t="shared" si="382"/>
        <v>50</v>
      </c>
      <c r="P2451" s="8">
        <f t="shared" si="383"/>
        <v>83.5</v>
      </c>
      <c r="Q2451" s="9">
        <f t="shared" si="384"/>
        <v>63.774999999999999</v>
      </c>
      <c r="R2451" s="9">
        <f t="shared" si="385"/>
        <v>63.375</v>
      </c>
      <c r="S2451" s="9">
        <f t="shared" si="386"/>
        <v>68.825000000000003</v>
      </c>
      <c r="T2451" s="9">
        <f t="shared" si="387"/>
        <v>64.625</v>
      </c>
      <c r="U2451" s="8">
        <f t="shared" si="388"/>
        <v>65.325000000000003</v>
      </c>
      <c r="V2451" s="8">
        <f t="shared" si="389"/>
        <v>65.150000000000006</v>
      </c>
    </row>
    <row r="2452" spans="1:22" ht="13.5" x14ac:dyDescent="0.25">
      <c r="A2452" s="3">
        <f>RSI!A2452</f>
        <v>45877</v>
      </c>
      <c r="B2452" s="2">
        <f>RSI!B2452</f>
        <v>7.34</v>
      </c>
      <c r="C2452" s="2">
        <f>RSI!I2452</f>
        <v>64.030713867240706</v>
      </c>
      <c r="D2452" s="2">
        <f>MACD!E2452</f>
        <v>-0.13858067802622376</v>
      </c>
      <c r="E2452" s="2">
        <f>MACD!F2452</f>
        <v>-7.6411258526433101E-2</v>
      </c>
      <c r="F2452" s="2">
        <f>'Moving Avg'!D2452</f>
        <v>7.1440000000000001</v>
      </c>
      <c r="G2452" s="2">
        <f>'Moving Avg'!F2452</f>
        <v>7.0314999999999994</v>
      </c>
      <c r="H2452" s="2">
        <f>'Moving Avg'!G2452</f>
        <v>7.0139999999999976</v>
      </c>
      <c r="I2452" s="2">
        <f>'Moving Avg'!H2452</f>
        <v>7.0350499999999885</v>
      </c>
      <c r="J2452" s="6" t="str">
        <f>OBV!F2452</f>
        <v>BULLISH</v>
      </c>
      <c r="K2452" s="6" t="str">
        <f>OBV!G2452</f>
        <v>NEUTRAL</v>
      </c>
      <c r="L2452" s="6" t="str">
        <f>OBV!H2452</f>
        <v>CONFIRMED BULLISH</v>
      </c>
      <c r="M2452" s="8">
        <f t="shared" si="380"/>
        <v>25</v>
      </c>
      <c r="N2452" s="8">
        <f t="shared" si="381"/>
        <v>100</v>
      </c>
      <c r="O2452" s="8">
        <f t="shared" si="382"/>
        <v>50</v>
      </c>
      <c r="P2452" s="8">
        <f t="shared" si="383"/>
        <v>83.5</v>
      </c>
      <c r="Q2452" s="9">
        <f t="shared" si="384"/>
        <v>63.774999999999999</v>
      </c>
      <c r="R2452" s="9">
        <f t="shared" si="385"/>
        <v>63.375</v>
      </c>
      <c r="S2452" s="9">
        <f t="shared" si="386"/>
        <v>68.825000000000003</v>
      </c>
      <c r="T2452" s="9">
        <f t="shared" si="387"/>
        <v>64.625</v>
      </c>
      <c r="U2452" s="8">
        <f t="shared" si="388"/>
        <v>65.325000000000003</v>
      </c>
      <c r="V2452" s="8">
        <f t="shared" si="389"/>
        <v>65.150000000000006</v>
      </c>
    </row>
    <row r="2453" spans="1:22" ht="13.5" x14ac:dyDescent="0.25">
      <c r="A2453" s="3">
        <f>RSI!A2453</f>
        <v>45880</v>
      </c>
      <c r="B2453" s="2">
        <f>RSI!B2453</f>
        <v>7.66</v>
      </c>
      <c r="C2453" s="2">
        <f>RSI!I2453</f>
        <v>72.258931707888152</v>
      </c>
      <c r="D2453" s="2">
        <f>MACD!E2453</f>
        <v>-0.1616486248247746</v>
      </c>
      <c r="E2453" s="2">
        <f>MACD!F2453</f>
        <v>-9.3458731786101396E-2</v>
      </c>
      <c r="F2453" s="2">
        <f>'Moving Avg'!D2453</f>
        <v>7.2739999999999991</v>
      </c>
      <c r="G2453" s="2">
        <f>'Moving Avg'!F2453</f>
        <v>7.0759999999999987</v>
      </c>
      <c r="H2453" s="2">
        <f>'Moving Avg'!G2453</f>
        <v>7.0191999999999988</v>
      </c>
      <c r="I2453" s="2">
        <f>'Moving Avg'!H2453</f>
        <v>7.0378999999999898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  <c r="M2453" s="8">
        <f t="shared" si="380"/>
        <v>0</v>
      </c>
      <c r="N2453" s="8">
        <f t="shared" si="381"/>
        <v>100</v>
      </c>
      <c r="O2453" s="8">
        <f t="shared" si="382"/>
        <v>50</v>
      </c>
      <c r="P2453" s="8">
        <f t="shared" si="383"/>
        <v>83.5</v>
      </c>
      <c r="Q2453" s="9">
        <f t="shared" si="384"/>
        <v>55.024999999999999</v>
      </c>
      <c r="R2453" s="9">
        <f t="shared" si="385"/>
        <v>58.375</v>
      </c>
      <c r="S2453" s="9">
        <f t="shared" si="386"/>
        <v>65.075000000000003</v>
      </c>
      <c r="T2453" s="9">
        <f t="shared" si="387"/>
        <v>58.375</v>
      </c>
      <c r="U2453" s="8">
        <f t="shared" si="388"/>
        <v>59.491666666666674</v>
      </c>
      <c r="V2453" s="8">
        <f t="shared" si="389"/>
        <v>59.212500000000006</v>
      </c>
    </row>
    <row r="2454" spans="1:22" ht="13.5" x14ac:dyDescent="0.25">
      <c r="A2454" s="3">
        <f>RSI!A2454</f>
        <v>45881</v>
      </c>
      <c r="B2454" s="2">
        <f>RSI!B2454</f>
        <v>7.77</v>
      </c>
      <c r="C2454" s="2">
        <f>RSI!I2454</f>
        <v>74.424746427233686</v>
      </c>
      <c r="D2454" s="2">
        <f>MACD!E2454</f>
        <v>-0.1914409065065481</v>
      </c>
      <c r="E2454" s="2">
        <f>MACD!F2454</f>
        <v>-0.11305516673019074</v>
      </c>
      <c r="F2454" s="2">
        <f>'Moving Avg'!D2454</f>
        <v>7.4239999999999995</v>
      </c>
      <c r="G2454" s="2">
        <f>'Moving Avg'!F2454</f>
        <v>7.1145000000000014</v>
      </c>
      <c r="H2454" s="2">
        <f>'Moving Avg'!G2454</f>
        <v>7.0265999999999984</v>
      </c>
      <c r="I2454" s="2">
        <f>'Moving Avg'!H2454</f>
        <v>7.0412999999999908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  <c r="M2454" s="8">
        <f t="shared" si="380"/>
        <v>0</v>
      </c>
      <c r="N2454" s="8">
        <f t="shared" si="381"/>
        <v>100</v>
      </c>
      <c r="O2454" s="8">
        <f t="shared" si="382"/>
        <v>50</v>
      </c>
      <c r="P2454" s="8">
        <f t="shared" si="383"/>
        <v>83.5</v>
      </c>
      <c r="Q2454" s="9">
        <f t="shared" si="384"/>
        <v>55.024999999999999</v>
      </c>
      <c r="R2454" s="9">
        <f t="shared" si="385"/>
        <v>58.375</v>
      </c>
      <c r="S2454" s="9">
        <f t="shared" si="386"/>
        <v>65.075000000000003</v>
      </c>
      <c r="T2454" s="9">
        <f t="shared" si="387"/>
        <v>58.375</v>
      </c>
      <c r="U2454" s="8">
        <f t="shared" si="388"/>
        <v>59.491666666666674</v>
      </c>
      <c r="V2454" s="8">
        <f t="shared" si="389"/>
        <v>59.212500000000006</v>
      </c>
    </row>
    <row r="2455" spans="1:22" ht="13.5" x14ac:dyDescent="0.25">
      <c r="A2455" s="3">
        <f>RSI!A2455</f>
        <v>45883</v>
      </c>
      <c r="B2455" s="2">
        <f>RSI!B2455</f>
        <v>7.77</v>
      </c>
      <c r="C2455" s="2">
        <f>RSI!I2455</f>
        <v>74.424746427233686</v>
      </c>
      <c r="D2455" s="2">
        <f>MACD!E2455</f>
        <v>-0.21915348153920178</v>
      </c>
      <c r="E2455" s="2">
        <f>MACD!F2455</f>
        <v>-0.13427482969199295</v>
      </c>
      <c r="F2455" s="2">
        <f>'Moving Avg'!D2455</f>
        <v>7.5739999999999998</v>
      </c>
      <c r="G2455" s="2">
        <f>'Moving Avg'!F2455</f>
        <v>7.1530000000000005</v>
      </c>
      <c r="H2455" s="2">
        <f>'Moving Avg'!G2455</f>
        <v>7.0339999999999989</v>
      </c>
      <c r="I2455" s="2">
        <f>'Moving Avg'!H2455</f>
        <v>7.04314999999999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  <c r="M2455" s="8">
        <f t="shared" si="380"/>
        <v>0</v>
      </c>
      <c r="N2455" s="8">
        <f t="shared" si="381"/>
        <v>100</v>
      </c>
      <c r="O2455" s="8">
        <f t="shared" si="382"/>
        <v>50</v>
      </c>
      <c r="P2455" s="8">
        <f t="shared" si="383"/>
        <v>83.5</v>
      </c>
      <c r="Q2455" s="9">
        <f t="shared" si="384"/>
        <v>55.024999999999999</v>
      </c>
      <c r="R2455" s="9">
        <f t="shared" si="385"/>
        <v>58.375</v>
      </c>
      <c r="S2455" s="9">
        <f t="shared" si="386"/>
        <v>65.075000000000003</v>
      </c>
      <c r="T2455" s="9">
        <f t="shared" si="387"/>
        <v>58.375</v>
      </c>
      <c r="U2455" s="8">
        <f t="shared" si="388"/>
        <v>59.491666666666674</v>
      </c>
      <c r="V2455" s="8">
        <f t="shared" si="389"/>
        <v>59.212500000000006</v>
      </c>
    </row>
    <row r="2456" spans="1:22" ht="13.5" x14ac:dyDescent="0.25">
      <c r="A2456" s="3">
        <f>RSI!A2456</f>
        <v>45884</v>
      </c>
      <c r="B2456" s="2">
        <f>RSI!B2456</f>
        <v>7.88</v>
      </c>
      <c r="C2456" s="2">
        <f>RSI!I2456</f>
        <v>76.54820402620409</v>
      </c>
      <c r="D2456" s="2">
        <f>MACD!E2456</f>
        <v>-0.25449349352730177</v>
      </c>
      <c r="E2456" s="2">
        <f>MACD!F2456</f>
        <v>-0.15831856245905471</v>
      </c>
      <c r="F2456" s="2">
        <f>'Moving Avg'!D2456</f>
        <v>7.6840000000000002</v>
      </c>
      <c r="G2456" s="2">
        <f>'Moving Avg'!F2456</f>
        <v>7.1970000000000001</v>
      </c>
      <c r="H2456" s="2">
        <f>'Moving Avg'!G2456</f>
        <v>7.0435999999999988</v>
      </c>
      <c r="I2456" s="2">
        <f>'Moving Avg'!H2456</f>
        <v>7.0455499999999915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  <c r="M2456" s="8">
        <f t="shared" si="380"/>
        <v>0</v>
      </c>
      <c r="N2456" s="8">
        <f t="shared" si="381"/>
        <v>100</v>
      </c>
      <c r="O2456" s="8">
        <f t="shared" si="382"/>
        <v>50</v>
      </c>
      <c r="P2456" s="8">
        <f t="shared" si="383"/>
        <v>83.5</v>
      </c>
      <c r="Q2456" s="9">
        <f t="shared" si="384"/>
        <v>55.024999999999999</v>
      </c>
      <c r="R2456" s="9">
        <f t="shared" si="385"/>
        <v>58.375</v>
      </c>
      <c r="S2456" s="9">
        <f t="shared" si="386"/>
        <v>65.075000000000003</v>
      </c>
      <c r="T2456" s="9">
        <f t="shared" si="387"/>
        <v>58.375</v>
      </c>
      <c r="U2456" s="8">
        <f t="shared" si="388"/>
        <v>59.491666666666674</v>
      </c>
      <c r="V2456" s="8">
        <f t="shared" si="389"/>
        <v>59.212500000000006</v>
      </c>
    </row>
    <row r="2457" spans="1:22" ht="13.5" x14ac:dyDescent="0.25">
      <c r="A2457" s="3">
        <f>RSI!A2457</f>
        <v>45887</v>
      </c>
      <c r="B2457" s="2">
        <f>RSI!B2457</f>
        <v>7.88</v>
      </c>
      <c r="C2457" s="2">
        <f>RSI!I2457</f>
        <v>76.54820402620409</v>
      </c>
      <c r="D2457" s="2">
        <f>MACD!E2457</f>
        <v>-0.24851209558604204</v>
      </c>
      <c r="E2457" s="2">
        <f>MACD!F2457</f>
        <v>-0.17635726908445218</v>
      </c>
      <c r="F2457" s="2">
        <f>'Moving Avg'!D2457</f>
        <v>7.7919999999999998</v>
      </c>
      <c r="G2457" s="2">
        <f>'Moving Avg'!F2457</f>
        <v>7.2409999999999997</v>
      </c>
      <c r="H2457" s="2">
        <f>'Moving Avg'!G2457</f>
        <v>7.0531999999999986</v>
      </c>
      <c r="I2457" s="2">
        <f>'Moving Avg'!H2457</f>
        <v>7.0479499999999913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  <c r="M2457" s="8">
        <f t="shared" si="380"/>
        <v>0</v>
      </c>
      <c r="N2457" s="8">
        <f t="shared" si="381"/>
        <v>100</v>
      </c>
      <c r="O2457" s="8">
        <f t="shared" si="382"/>
        <v>50</v>
      </c>
      <c r="P2457" s="8">
        <f t="shared" si="383"/>
        <v>83.5</v>
      </c>
      <c r="Q2457" s="9">
        <f t="shared" si="384"/>
        <v>55.024999999999999</v>
      </c>
      <c r="R2457" s="9">
        <f t="shared" si="385"/>
        <v>58.375</v>
      </c>
      <c r="S2457" s="9">
        <f t="shared" si="386"/>
        <v>65.075000000000003</v>
      </c>
      <c r="T2457" s="9">
        <f t="shared" si="387"/>
        <v>58.375</v>
      </c>
      <c r="U2457" s="8">
        <f t="shared" si="388"/>
        <v>59.491666666666674</v>
      </c>
      <c r="V2457" s="8">
        <f t="shared" si="389"/>
        <v>59.212500000000006</v>
      </c>
    </row>
    <row r="2458" spans="1:22" ht="13.5" x14ac:dyDescent="0.25">
      <c r="A2458" s="3">
        <f>RSI!A2458</f>
        <v>45888</v>
      </c>
      <c r="B2458" s="2">
        <f>RSI!B2458</f>
        <v>7.88</v>
      </c>
      <c r="C2458" s="2">
        <f>RSI!I2458</f>
        <v>76.54820402620409</v>
      </c>
      <c r="D2458" s="2">
        <f>MACD!E2458</f>
        <v>-0.29649234397296453</v>
      </c>
      <c r="E2458" s="2">
        <f>MACD!F2458</f>
        <v>-0.20038428406215467</v>
      </c>
      <c r="F2458" s="2">
        <f>'Moving Avg'!D2458</f>
        <v>7.8360000000000003</v>
      </c>
      <c r="G2458" s="2">
        <f>'Moving Avg'!F2458</f>
        <v>7.2849999999999993</v>
      </c>
      <c r="H2458" s="2">
        <f>'Moving Avg'!G2458</f>
        <v>7.0627999999999984</v>
      </c>
      <c r="I2458" s="2">
        <f>'Moving Avg'!H2458</f>
        <v>7.0519999999999916</v>
      </c>
      <c r="J2458" s="6" t="str">
        <f>OBV!F2458</f>
        <v>BULLISH</v>
      </c>
      <c r="K2458" s="6" t="str">
        <f>OBV!G2458</f>
        <v>NEUTRAL</v>
      </c>
      <c r="L2458" s="6" t="str">
        <f>OBV!H2458</f>
        <v>CONFIRMED BULLISH</v>
      </c>
      <c r="M2458" s="8">
        <f t="shared" si="380"/>
        <v>0</v>
      </c>
      <c r="N2458" s="8">
        <f t="shared" si="381"/>
        <v>100</v>
      </c>
      <c r="O2458" s="8">
        <f t="shared" si="382"/>
        <v>50</v>
      </c>
      <c r="P2458" s="8">
        <f t="shared" si="383"/>
        <v>83.5</v>
      </c>
      <c r="Q2458" s="9">
        <f t="shared" si="384"/>
        <v>55.024999999999999</v>
      </c>
      <c r="R2458" s="9">
        <f t="shared" si="385"/>
        <v>58.375</v>
      </c>
      <c r="S2458" s="9">
        <f t="shared" si="386"/>
        <v>65.075000000000003</v>
      </c>
      <c r="T2458" s="9">
        <f t="shared" si="387"/>
        <v>58.375</v>
      </c>
      <c r="U2458" s="8">
        <f t="shared" si="388"/>
        <v>59.491666666666674</v>
      </c>
      <c r="V2458" s="8">
        <f t="shared" si="389"/>
        <v>59.212500000000006</v>
      </c>
    </row>
    <row r="2459" spans="1:22" ht="13.5" x14ac:dyDescent="0.25">
      <c r="A2459" s="3">
        <f>RSI!A2459</f>
        <v>45889</v>
      </c>
      <c r="B2459" s="2">
        <f>RSI!B2459</f>
        <v>7.88</v>
      </c>
      <c r="C2459" s="2">
        <f>RSI!I2459</f>
        <v>76.54820402620409</v>
      </c>
      <c r="D2459" s="2">
        <f>MACD!E2459</f>
        <v>-0.33908094491459284</v>
      </c>
      <c r="E2459" s="2">
        <f>MACD!F2459</f>
        <v>-0.22812361623264232</v>
      </c>
      <c r="F2459" s="2">
        <f>'Moving Avg'!D2459</f>
        <v>7.8579999999999997</v>
      </c>
      <c r="G2459" s="2">
        <f>'Moving Avg'!F2459</f>
        <v>7.3289999999999988</v>
      </c>
      <c r="H2459" s="2">
        <f>'Moving Avg'!G2459</f>
        <v>7.0723999999999982</v>
      </c>
      <c r="I2459" s="2">
        <f>'Moving Avg'!H2459</f>
        <v>7.0560499999999919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  <c r="M2459" s="8">
        <f t="shared" si="380"/>
        <v>0</v>
      </c>
      <c r="N2459" s="8">
        <f t="shared" si="381"/>
        <v>100</v>
      </c>
      <c r="O2459" s="8">
        <f t="shared" si="382"/>
        <v>50</v>
      </c>
      <c r="P2459" s="8">
        <f t="shared" si="383"/>
        <v>83.5</v>
      </c>
      <c r="Q2459" s="9">
        <f t="shared" si="384"/>
        <v>55.024999999999999</v>
      </c>
      <c r="R2459" s="9">
        <f t="shared" si="385"/>
        <v>58.375</v>
      </c>
      <c r="S2459" s="9">
        <f t="shared" si="386"/>
        <v>65.075000000000003</v>
      </c>
      <c r="T2459" s="9">
        <f t="shared" si="387"/>
        <v>58.375</v>
      </c>
      <c r="U2459" s="8">
        <f t="shared" si="388"/>
        <v>59.491666666666674</v>
      </c>
      <c r="V2459" s="8">
        <f t="shared" si="389"/>
        <v>59.212500000000006</v>
      </c>
    </row>
    <row r="2460" spans="1:22" ht="13.5" x14ac:dyDescent="0.25">
      <c r="A2460" s="3">
        <f>RSI!A2460</f>
        <v>45890</v>
      </c>
      <c r="B2460" s="2">
        <f>RSI!B2460</f>
        <v>7.88</v>
      </c>
      <c r="C2460" s="2">
        <f>RSI!I2460</f>
        <v>76.54820402620409</v>
      </c>
      <c r="D2460" s="2">
        <f>MACD!E2460</f>
        <v>-0.37838448189262586</v>
      </c>
      <c r="E2460" s="2">
        <f>MACD!F2460</f>
        <v>-0.25817578936463903</v>
      </c>
      <c r="F2460" s="2">
        <f>'Moving Avg'!D2460</f>
        <v>7.88</v>
      </c>
      <c r="G2460" s="2">
        <f>'Moving Avg'!F2460</f>
        <v>7.3729999999999976</v>
      </c>
      <c r="H2460" s="2">
        <f>'Moving Avg'!G2460</f>
        <v>7.0819999999999981</v>
      </c>
      <c r="I2460" s="2">
        <f>'Moving Avg'!H2460</f>
        <v>7.0600999999999923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  <c r="M2460" s="8">
        <f t="shared" si="380"/>
        <v>0</v>
      </c>
      <c r="N2460" s="8">
        <f t="shared" si="381"/>
        <v>100</v>
      </c>
      <c r="O2460" s="8">
        <f t="shared" si="382"/>
        <v>50</v>
      </c>
      <c r="P2460" s="8">
        <f t="shared" si="383"/>
        <v>83.5</v>
      </c>
      <c r="Q2460" s="9">
        <f t="shared" si="384"/>
        <v>55.024999999999999</v>
      </c>
      <c r="R2460" s="9">
        <f t="shared" si="385"/>
        <v>58.375</v>
      </c>
      <c r="S2460" s="9">
        <f t="shared" si="386"/>
        <v>65.075000000000003</v>
      </c>
      <c r="T2460" s="9">
        <f t="shared" si="387"/>
        <v>58.375</v>
      </c>
      <c r="U2460" s="8">
        <f t="shared" si="388"/>
        <v>59.491666666666674</v>
      </c>
      <c r="V2460" s="8">
        <f t="shared" si="389"/>
        <v>59.212500000000006</v>
      </c>
    </row>
    <row r="2461" spans="1:22" ht="13.5" x14ac:dyDescent="0.25">
      <c r="A2461" s="3">
        <f>RSI!A2461</f>
        <v>45891</v>
      </c>
      <c r="B2461" s="2">
        <f>RSI!B2461</f>
        <v>7.88</v>
      </c>
      <c r="C2461" s="2">
        <f>RSI!I2461</f>
        <v>76.54820402620409</v>
      </c>
      <c r="D2461" s="2">
        <f>MACD!E2461</f>
        <v>-0.36697403956039931</v>
      </c>
      <c r="E2461" s="2">
        <f>MACD!F2461</f>
        <v>-0.27993543940379106</v>
      </c>
      <c r="F2461" s="2">
        <f>'Moving Avg'!D2461</f>
        <v>7.88</v>
      </c>
      <c r="G2461" s="2">
        <f>'Moving Avg'!F2461</f>
        <v>7.427999999999999</v>
      </c>
      <c r="H2461" s="2">
        <f>'Moving Avg'!G2461</f>
        <v>7.0981999999999985</v>
      </c>
      <c r="I2461" s="2">
        <f>'Moving Avg'!H2461</f>
        <v>7.0641499999999917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  <c r="M2461" s="8">
        <f t="shared" si="380"/>
        <v>0</v>
      </c>
      <c r="N2461" s="8">
        <f t="shared" si="381"/>
        <v>100</v>
      </c>
      <c r="O2461" s="8">
        <f t="shared" si="382"/>
        <v>50</v>
      </c>
      <c r="P2461" s="8">
        <f t="shared" si="383"/>
        <v>33</v>
      </c>
      <c r="Q2461" s="9">
        <f t="shared" si="384"/>
        <v>47.45</v>
      </c>
      <c r="R2461" s="9">
        <f t="shared" si="385"/>
        <v>45.75</v>
      </c>
      <c r="S2461" s="9">
        <f t="shared" si="386"/>
        <v>42.35</v>
      </c>
      <c r="T2461" s="9">
        <f t="shared" si="387"/>
        <v>45.75</v>
      </c>
      <c r="U2461" s="8">
        <f t="shared" si="388"/>
        <v>45.183333333333337</v>
      </c>
      <c r="V2461" s="8">
        <f t="shared" si="389"/>
        <v>45.325000000000003</v>
      </c>
    </row>
    <row r="2462" spans="1:22" ht="13.5" x14ac:dyDescent="0.25">
      <c r="A2462" s="3">
        <f>RSI!A2462</f>
        <v>45894</v>
      </c>
      <c r="B2462" s="2">
        <f>RSI!B2462</f>
        <v>7.88</v>
      </c>
      <c r="C2462" s="2">
        <f>RSI!I2462</f>
        <v>76.54820402620409</v>
      </c>
      <c r="D2462" s="2">
        <f>MACD!E2462</f>
        <v>-0.35858153870682674</v>
      </c>
      <c r="E2462" s="2">
        <f>MACD!F2462</f>
        <v>-0.29566465926439822</v>
      </c>
      <c r="F2462" s="2">
        <f>'Moving Avg'!D2462</f>
        <v>7.88</v>
      </c>
      <c r="G2462" s="2">
        <f>'Moving Avg'!F2462</f>
        <v>7.4829999999999988</v>
      </c>
      <c r="H2462" s="2">
        <f>'Moving Avg'!G2462</f>
        <v>7.1197999999999979</v>
      </c>
      <c r="I2462" s="2">
        <f>'Moving Avg'!H2462</f>
        <v>7.0684499999999915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  <c r="M2462" s="8">
        <f t="shared" si="380"/>
        <v>0</v>
      </c>
      <c r="N2462" s="8">
        <f t="shared" si="381"/>
        <v>100</v>
      </c>
      <c r="O2462" s="8">
        <f t="shared" si="382"/>
        <v>50</v>
      </c>
      <c r="P2462" s="8">
        <f t="shared" si="383"/>
        <v>33</v>
      </c>
      <c r="Q2462" s="9">
        <f t="shared" si="384"/>
        <v>47.45</v>
      </c>
      <c r="R2462" s="9">
        <f t="shared" si="385"/>
        <v>45.75</v>
      </c>
      <c r="S2462" s="9">
        <f t="shared" si="386"/>
        <v>42.35</v>
      </c>
      <c r="T2462" s="9">
        <f t="shared" si="387"/>
        <v>45.75</v>
      </c>
      <c r="U2462" s="8">
        <f t="shared" si="388"/>
        <v>45.183333333333337</v>
      </c>
      <c r="V2462" s="8">
        <f t="shared" si="389"/>
        <v>45.325000000000003</v>
      </c>
    </row>
    <row r="2463" spans="1:22" ht="13.5" x14ac:dyDescent="0.25">
      <c r="A2463" s="3">
        <f>RSI!A2463</f>
        <v>45895</v>
      </c>
      <c r="B2463" s="2">
        <f>RSI!B2463</f>
        <v>7.9</v>
      </c>
      <c r="C2463" s="2">
        <f>RSI!I2463</f>
        <v>77.128237909551245</v>
      </c>
      <c r="D2463" s="2">
        <f>MACD!E2463</f>
        <v>-0.30632437662830903</v>
      </c>
      <c r="E2463" s="2">
        <f>MACD!F2463</f>
        <v>-0.29779660273718039</v>
      </c>
      <c r="F2463" s="2">
        <f>'Moving Avg'!D2463</f>
        <v>7.8840000000000003</v>
      </c>
      <c r="G2463" s="2">
        <f>'Moving Avg'!F2463</f>
        <v>7.5254999999999983</v>
      </c>
      <c r="H2463" s="2">
        <f>'Moving Avg'!G2463</f>
        <v>7.1417999999999981</v>
      </c>
      <c r="I2463" s="2">
        <f>'Moving Avg'!H2463</f>
        <v>7.0725499999999917</v>
      </c>
      <c r="J2463" s="6" t="str">
        <f>OBV!F2463</f>
        <v>BULLISH</v>
      </c>
      <c r="K2463" s="6" t="str">
        <f>OBV!G2463</f>
        <v>NEUTRAL</v>
      </c>
      <c r="L2463" s="6" t="str">
        <f>OBV!H2463</f>
        <v>CONFIRMED BULLISH</v>
      </c>
      <c r="M2463" s="8">
        <f t="shared" si="380"/>
        <v>0</v>
      </c>
      <c r="N2463" s="8">
        <f t="shared" si="381"/>
        <v>45</v>
      </c>
      <c r="O2463" s="8">
        <f t="shared" si="382"/>
        <v>50</v>
      </c>
      <c r="P2463" s="8">
        <f t="shared" si="383"/>
        <v>83.5</v>
      </c>
      <c r="Q2463" s="9">
        <f t="shared" si="384"/>
        <v>35.774999999999999</v>
      </c>
      <c r="R2463" s="9">
        <f t="shared" si="385"/>
        <v>47.375</v>
      </c>
      <c r="S2463" s="9">
        <f t="shared" si="386"/>
        <v>56.825000000000003</v>
      </c>
      <c r="T2463" s="9">
        <f t="shared" si="387"/>
        <v>44.625</v>
      </c>
      <c r="U2463" s="8">
        <f t="shared" si="388"/>
        <v>46.658333333333339</v>
      </c>
      <c r="V2463" s="8">
        <f t="shared" si="389"/>
        <v>46.150000000000006</v>
      </c>
    </row>
    <row r="2464" spans="1:22" ht="13.5" x14ac:dyDescent="0.25">
      <c r="A2464" s="3">
        <f>RSI!A2464</f>
        <v>45896</v>
      </c>
      <c r="B2464" s="2">
        <f>RSI!B2464</f>
        <v>7.9</v>
      </c>
      <c r="C2464" s="2">
        <f>RSI!I2464</f>
        <v>77.128237909551245</v>
      </c>
      <c r="D2464" s="2">
        <f>MACD!E2464</f>
        <v>-0.247703245351655</v>
      </c>
      <c r="E2464" s="2">
        <f>MACD!F2464</f>
        <v>-0.28777793126007534</v>
      </c>
      <c r="F2464" s="2">
        <f>'Moving Avg'!D2464</f>
        <v>7.8879999999999999</v>
      </c>
      <c r="G2464" s="2">
        <f>'Moving Avg'!F2464</f>
        <v>7.5674999999999981</v>
      </c>
      <c r="H2464" s="2">
        <f>'Moving Avg'!G2464</f>
        <v>7.1637999999999984</v>
      </c>
      <c r="I2464" s="2">
        <f>'Moving Avg'!H2464</f>
        <v>7.0750999999999911</v>
      </c>
      <c r="J2464" s="6" t="str">
        <f>OBV!F2464</f>
        <v>BULLISH</v>
      </c>
      <c r="K2464" s="6" t="str">
        <f>OBV!G2464</f>
        <v>NEUTRAL</v>
      </c>
      <c r="L2464" s="6" t="str">
        <f>OBV!H2464</f>
        <v>CONFIRMED BULLISH</v>
      </c>
      <c r="M2464" s="8">
        <f t="shared" si="380"/>
        <v>0</v>
      </c>
      <c r="N2464" s="8">
        <f t="shared" si="381"/>
        <v>0</v>
      </c>
      <c r="O2464" s="8">
        <f t="shared" si="382"/>
        <v>50</v>
      </c>
      <c r="P2464" s="8">
        <f t="shared" si="383"/>
        <v>83.5</v>
      </c>
      <c r="Q2464" s="9">
        <f t="shared" si="384"/>
        <v>20.024999999999999</v>
      </c>
      <c r="R2464" s="9">
        <f t="shared" si="385"/>
        <v>38.375</v>
      </c>
      <c r="S2464" s="9">
        <f t="shared" si="386"/>
        <v>50.075000000000003</v>
      </c>
      <c r="T2464" s="9">
        <f t="shared" si="387"/>
        <v>33.375</v>
      </c>
      <c r="U2464" s="8">
        <f t="shared" si="388"/>
        <v>36.158333333333331</v>
      </c>
      <c r="V2464" s="8">
        <f t="shared" si="389"/>
        <v>35.462499999999999</v>
      </c>
    </row>
    <row r="2465" spans="1:22" ht="13.5" x14ac:dyDescent="0.25">
      <c r="A2465" s="3">
        <f>RSI!A2465</f>
        <v>45897</v>
      </c>
      <c r="B2465" s="2">
        <f>RSI!B2465</f>
        <v>7.9</v>
      </c>
      <c r="C2465" s="2">
        <f>RSI!I2465</f>
        <v>77.128237909551245</v>
      </c>
      <c r="D2465" s="2">
        <f>MACD!E2465</f>
        <v>-0.20043366107106753</v>
      </c>
      <c r="E2465" s="2">
        <f>MACD!F2465</f>
        <v>-0.27030907722227376</v>
      </c>
      <c r="F2465" s="2">
        <f>'Moving Avg'!D2465</f>
        <v>7.8920000000000003</v>
      </c>
      <c r="G2465" s="2">
        <f>'Moving Avg'!F2465</f>
        <v>7.6089999999999991</v>
      </c>
      <c r="H2465" s="2">
        <f>'Moving Avg'!G2465</f>
        <v>7.1857999999999977</v>
      </c>
      <c r="I2465" s="2">
        <f>'Moving Avg'!H2465</f>
        <v>7.0776499999999922</v>
      </c>
      <c r="J2465" s="6" t="str">
        <f>OBV!F2465</f>
        <v>BULLISH</v>
      </c>
      <c r="K2465" s="6" t="str">
        <f>OBV!G2465</f>
        <v>NEUTRAL</v>
      </c>
      <c r="L2465" s="6" t="str">
        <f>OBV!H2465</f>
        <v>CONFIRMED BULLISH</v>
      </c>
      <c r="M2465" s="8">
        <f t="shared" si="380"/>
        <v>0</v>
      </c>
      <c r="N2465" s="8">
        <f t="shared" si="381"/>
        <v>0</v>
      </c>
      <c r="O2465" s="8">
        <f t="shared" si="382"/>
        <v>50</v>
      </c>
      <c r="P2465" s="8">
        <f t="shared" si="383"/>
        <v>83.5</v>
      </c>
      <c r="Q2465" s="9">
        <f t="shared" si="384"/>
        <v>20.024999999999999</v>
      </c>
      <c r="R2465" s="9">
        <f t="shared" si="385"/>
        <v>38.375</v>
      </c>
      <c r="S2465" s="9">
        <f t="shared" si="386"/>
        <v>50.075000000000003</v>
      </c>
      <c r="T2465" s="9">
        <f t="shared" si="387"/>
        <v>33.375</v>
      </c>
      <c r="U2465" s="8">
        <f t="shared" si="388"/>
        <v>36.158333333333331</v>
      </c>
      <c r="V2465" s="8">
        <f t="shared" si="389"/>
        <v>35.462499999999999</v>
      </c>
    </row>
    <row r="2466" spans="1:22" ht="13.5" x14ac:dyDescent="0.25">
      <c r="A2466" s="3">
        <f>RSI!A2466</f>
        <v>45898</v>
      </c>
      <c r="B2466" s="2">
        <f>RSI!B2466</f>
        <v>7.9</v>
      </c>
      <c r="C2466" s="2">
        <f>RSI!I2466</f>
        <v>77.128237909551245</v>
      </c>
      <c r="D2466" s="2">
        <f>MACD!E2466</f>
        <v>-0.14567334676495403</v>
      </c>
      <c r="E2466" s="2">
        <f>MACD!F2466</f>
        <v>-0.24538193113080983</v>
      </c>
      <c r="F2466" s="2">
        <f>'Moving Avg'!D2466</f>
        <v>7.895999999999999</v>
      </c>
      <c r="G2466" s="2">
        <f>'Moving Avg'!F2466</f>
        <v>7.6504999999999983</v>
      </c>
      <c r="H2466" s="2">
        <f>'Moving Avg'!G2466</f>
        <v>7.2061999999999982</v>
      </c>
      <c r="I2466" s="2">
        <f>'Moving Avg'!H2466</f>
        <v>7.0801999999999934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  <c r="M2466" s="8">
        <f t="shared" si="380"/>
        <v>0</v>
      </c>
      <c r="N2466" s="8">
        <f t="shared" si="381"/>
        <v>0</v>
      </c>
      <c r="O2466" s="8">
        <f t="shared" si="382"/>
        <v>50</v>
      </c>
      <c r="P2466" s="8">
        <f t="shared" si="383"/>
        <v>83.5</v>
      </c>
      <c r="Q2466" s="9">
        <f t="shared" si="384"/>
        <v>20.024999999999999</v>
      </c>
      <c r="R2466" s="9">
        <f t="shared" si="385"/>
        <v>38.375</v>
      </c>
      <c r="S2466" s="9">
        <f t="shared" si="386"/>
        <v>50.075000000000003</v>
      </c>
      <c r="T2466" s="9">
        <f t="shared" si="387"/>
        <v>33.375</v>
      </c>
      <c r="U2466" s="8">
        <f t="shared" si="388"/>
        <v>36.158333333333331</v>
      </c>
      <c r="V2466" s="8">
        <f t="shared" si="389"/>
        <v>35.462499999999999</v>
      </c>
    </row>
    <row r="2467" spans="1:22" ht="13.5" x14ac:dyDescent="0.25">
      <c r="A2467" s="3">
        <f>RSI!A2467</f>
        <v>45901</v>
      </c>
      <c r="B2467" s="2">
        <f>RSI!B2467</f>
        <v>7.9</v>
      </c>
      <c r="C2467" s="2">
        <f>RSI!I2467</f>
        <v>77.12823790955126</v>
      </c>
      <c r="D2467" s="2">
        <f>MACD!E2467</f>
        <v>-0.10133779171868262</v>
      </c>
      <c r="E2467" s="2">
        <f>MACD!F2467</f>
        <v>-0.21657310324838441</v>
      </c>
      <c r="F2467" s="2">
        <f>'Moving Avg'!D2467</f>
        <v>7.9</v>
      </c>
      <c r="G2467" s="2">
        <f>'Moving Avg'!F2467</f>
        <v>7.6789999999999994</v>
      </c>
      <c r="H2467" s="2">
        <f>'Moving Avg'!G2467</f>
        <v>7.2267999999999972</v>
      </c>
      <c r="I2467" s="2">
        <f>'Moving Avg'!H2467</f>
        <v>7.0827499999999928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  <c r="M2467" s="8">
        <f t="shared" si="380"/>
        <v>0</v>
      </c>
      <c r="N2467" s="8">
        <f t="shared" si="381"/>
        <v>0</v>
      </c>
      <c r="O2467" s="8">
        <f t="shared" si="382"/>
        <v>50</v>
      </c>
      <c r="P2467" s="8">
        <f t="shared" si="383"/>
        <v>83.5</v>
      </c>
      <c r="Q2467" s="9">
        <f t="shared" si="384"/>
        <v>20.024999999999999</v>
      </c>
      <c r="R2467" s="9">
        <f t="shared" si="385"/>
        <v>38.375</v>
      </c>
      <c r="S2467" s="9">
        <f t="shared" si="386"/>
        <v>50.075000000000003</v>
      </c>
      <c r="T2467" s="9">
        <f t="shared" si="387"/>
        <v>33.375</v>
      </c>
      <c r="U2467" s="8">
        <f t="shared" si="388"/>
        <v>36.158333333333331</v>
      </c>
      <c r="V2467" s="8">
        <f t="shared" si="389"/>
        <v>35.462499999999999</v>
      </c>
    </row>
    <row r="2468" spans="1:22" ht="13.5" x14ac:dyDescent="0.25">
      <c r="A2468" s="3">
        <f>RSI!A2468</f>
        <v>45902</v>
      </c>
      <c r="B2468" s="2">
        <f>RSI!B2468</f>
        <v>7.9</v>
      </c>
      <c r="C2468" s="2">
        <f>RSI!I2468</f>
        <v>77.12823790955126</v>
      </c>
      <c r="D2468" s="2">
        <f>MACD!E2468</f>
        <v>-6.5675031591619693E-2</v>
      </c>
      <c r="E2468" s="2">
        <f>MACD!F2468</f>
        <v>-0.18639348891703147</v>
      </c>
      <c r="F2468" s="2">
        <f>'Moving Avg'!D2468</f>
        <v>7.9</v>
      </c>
      <c r="G2468" s="2">
        <f>'Moving Avg'!F2468</f>
        <v>7.7234999999999996</v>
      </c>
      <c r="H2468" s="2">
        <f>'Moving Avg'!G2468</f>
        <v>7.2473999999999981</v>
      </c>
      <c r="I2468" s="2">
        <f>'Moving Avg'!H2468</f>
        <v>7.0847499999999934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0</v>
      </c>
      <c r="N2468" s="8">
        <f t="shared" si="381"/>
        <v>0</v>
      </c>
      <c r="O2468" s="8">
        <f t="shared" si="382"/>
        <v>50</v>
      </c>
      <c r="P2468" s="8">
        <f t="shared" si="383"/>
        <v>33</v>
      </c>
      <c r="Q2468" s="9">
        <f t="shared" si="384"/>
        <v>12.45</v>
      </c>
      <c r="R2468" s="9">
        <f t="shared" si="385"/>
        <v>25.75</v>
      </c>
      <c r="S2468" s="9">
        <f t="shared" si="386"/>
        <v>27.35</v>
      </c>
      <c r="T2468" s="9">
        <f t="shared" si="387"/>
        <v>20.75</v>
      </c>
      <c r="U2468" s="8">
        <f t="shared" si="388"/>
        <v>21.850000000000005</v>
      </c>
      <c r="V2468" s="8">
        <f t="shared" si="389"/>
        <v>21.575000000000003</v>
      </c>
    </row>
    <row r="2469" spans="1:22" ht="13.5" x14ac:dyDescent="0.25">
      <c r="A2469" s="3">
        <f>RSI!A2469</f>
        <v>45903</v>
      </c>
      <c r="B2469" s="2">
        <f>RSI!B2469</f>
        <v>7.9</v>
      </c>
      <c r="C2469" s="2">
        <f>RSI!I2469</f>
        <v>77.12823790955126</v>
      </c>
      <c r="D2469" s="2">
        <f>MACD!E2469</f>
        <v>-3.7213609479628929E-2</v>
      </c>
      <c r="E2469" s="2">
        <f>MACD!F2469</f>
        <v>-0.15655751302955098</v>
      </c>
      <c r="F2469" s="2">
        <f>'Moving Avg'!D2469</f>
        <v>7.9</v>
      </c>
      <c r="G2469" s="2">
        <f>'Moving Avg'!F2469</f>
        <v>7.767500000000001</v>
      </c>
      <c r="H2469" s="2">
        <f>'Moving Avg'!G2469</f>
        <v>7.269199999999997</v>
      </c>
      <c r="I2469" s="2">
        <f>'Moving Avg'!H2469</f>
        <v>7.086749999999995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0</v>
      </c>
      <c r="N2469" s="8">
        <f t="shared" si="381"/>
        <v>0</v>
      </c>
      <c r="O2469" s="8">
        <f t="shared" si="382"/>
        <v>50</v>
      </c>
      <c r="P2469" s="8">
        <f t="shared" si="383"/>
        <v>33</v>
      </c>
      <c r="Q2469" s="9">
        <f t="shared" si="384"/>
        <v>12.45</v>
      </c>
      <c r="R2469" s="9">
        <f t="shared" si="385"/>
        <v>25.75</v>
      </c>
      <c r="S2469" s="9">
        <f t="shared" si="386"/>
        <v>27.35</v>
      </c>
      <c r="T2469" s="9">
        <f t="shared" si="387"/>
        <v>20.75</v>
      </c>
      <c r="U2469" s="8">
        <f t="shared" si="388"/>
        <v>21.850000000000005</v>
      </c>
      <c r="V2469" s="8">
        <f t="shared" si="389"/>
        <v>21.575000000000003</v>
      </c>
    </row>
    <row r="2470" spans="1:22" ht="13.5" x14ac:dyDescent="0.25">
      <c r="A2470" s="3">
        <f>RSI!A2470</f>
        <v>45905</v>
      </c>
      <c r="B2470" s="2">
        <f>RSI!B2470</f>
        <v>7.89</v>
      </c>
      <c r="C2470" s="2">
        <f>RSI!I2470</f>
        <v>75.558513364211507</v>
      </c>
      <c r="D2470" s="2">
        <f>MACD!E2470</f>
        <v>-1.3977867261064425E-2</v>
      </c>
      <c r="E2470" s="2">
        <f>MACD!F2470</f>
        <v>-0.12804158387585365</v>
      </c>
      <c r="F2470" s="2">
        <f>'Moving Avg'!D2470</f>
        <v>7.8980000000000006</v>
      </c>
      <c r="G2470" s="2">
        <f>'Moving Avg'!F2470</f>
        <v>7.8109999999999999</v>
      </c>
      <c r="H2470" s="2">
        <f>'Moving Avg'!G2470</f>
        <v>7.2907999999999973</v>
      </c>
      <c r="I2470" s="2">
        <f>'Moving Avg'!H2470</f>
        <v>7.088699999999994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  <c r="M2470" s="8">
        <f t="shared" si="380"/>
        <v>0</v>
      </c>
      <c r="N2470" s="8">
        <f t="shared" si="381"/>
        <v>0</v>
      </c>
      <c r="O2470" s="8">
        <f t="shared" si="382"/>
        <v>50</v>
      </c>
      <c r="P2470" s="8">
        <f t="shared" si="383"/>
        <v>16.5</v>
      </c>
      <c r="Q2470" s="9">
        <f t="shared" si="384"/>
        <v>9.9749999999999996</v>
      </c>
      <c r="R2470" s="9">
        <f t="shared" si="385"/>
        <v>21.625</v>
      </c>
      <c r="S2470" s="9">
        <f t="shared" si="386"/>
        <v>19.925000000000001</v>
      </c>
      <c r="T2470" s="9">
        <f t="shared" si="387"/>
        <v>16.625</v>
      </c>
      <c r="U2470" s="8">
        <f t="shared" si="388"/>
        <v>17.175000000000001</v>
      </c>
      <c r="V2470" s="8">
        <f t="shared" si="389"/>
        <v>17.037500000000001</v>
      </c>
    </row>
    <row r="2471" spans="1:22" ht="13.5" x14ac:dyDescent="0.25">
      <c r="A2471" s="3">
        <f>RSI!A2471</f>
        <v>45908</v>
      </c>
      <c r="B2471" s="2">
        <f>RSI!B2471</f>
        <v>7.89</v>
      </c>
      <c r="C2471" s="2">
        <f>RSI!I2471</f>
        <v>75.558513364211507</v>
      </c>
      <c r="D2471" s="2">
        <f>MACD!E2471</f>
        <v>4.2721058989059202E-3</v>
      </c>
      <c r="E2471" s="2">
        <f>MACD!F2471</f>
        <v>-0.10157884592090174</v>
      </c>
      <c r="F2471" s="2">
        <f>'Moving Avg'!D2471</f>
        <v>7.8960000000000008</v>
      </c>
      <c r="G2471" s="2">
        <f>'Moving Avg'!F2471</f>
        <v>7.8390000000000004</v>
      </c>
      <c r="H2471" s="2">
        <f>'Moving Avg'!G2471</f>
        <v>7.3111999999999968</v>
      </c>
      <c r="I2471" s="2">
        <f>'Moving Avg'!H2471</f>
        <v>7.0906499999999948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  <c r="M2471" s="8">
        <f t="shared" si="380"/>
        <v>0</v>
      </c>
      <c r="N2471" s="8">
        <f t="shared" si="381"/>
        <v>0</v>
      </c>
      <c r="O2471" s="8">
        <f t="shared" si="382"/>
        <v>50</v>
      </c>
      <c r="P2471" s="8">
        <f t="shared" si="383"/>
        <v>16.5</v>
      </c>
      <c r="Q2471" s="9">
        <f t="shared" si="384"/>
        <v>9.9749999999999996</v>
      </c>
      <c r="R2471" s="9">
        <f t="shared" si="385"/>
        <v>21.625</v>
      </c>
      <c r="S2471" s="9">
        <f t="shared" si="386"/>
        <v>19.925000000000001</v>
      </c>
      <c r="T2471" s="9">
        <f t="shared" si="387"/>
        <v>16.625</v>
      </c>
      <c r="U2471" s="8">
        <f t="shared" si="388"/>
        <v>17.175000000000001</v>
      </c>
      <c r="V2471" s="8">
        <f t="shared" si="389"/>
        <v>17.037500000000001</v>
      </c>
    </row>
    <row r="2472" spans="1:22" ht="13.5" x14ac:dyDescent="0.25">
      <c r="A2472" s="3">
        <f>RSI!A2472</f>
        <v>45909</v>
      </c>
      <c r="B2472" s="2">
        <f>RSI!B2472</f>
        <v>7.9</v>
      </c>
      <c r="C2472" s="2">
        <f>RSI!I2472</f>
        <v>76.122118826067592</v>
      </c>
      <c r="D2472" s="2">
        <f>MACD!E2472</f>
        <v>1.7667132096614857E-2</v>
      </c>
      <c r="E2472" s="2">
        <f>MACD!F2472</f>
        <v>-7.7729650317398424E-2</v>
      </c>
      <c r="F2472" s="2">
        <f>'Moving Avg'!D2472</f>
        <v>7.8960000000000008</v>
      </c>
      <c r="G2472" s="2">
        <f>'Moving Avg'!F2472</f>
        <v>7.867</v>
      </c>
      <c r="H2472" s="2">
        <f>'Moving Avg'!G2472</f>
        <v>7.3317999999999959</v>
      </c>
      <c r="I2472" s="2">
        <f>'Moving Avg'!H2472</f>
        <v>7.0926499999999955</v>
      </c>
      <c r="J2472" s="6" t="str">
        <f>OBV!F2472</f>
        <v>BEARISH</v>
      </c>
      <c r="K2472" s="6" t="str">
        <f>OBV!G2472</f>
        <v>NEUTRAL</v>
      </c>
      <c r="L2472" s="6" t="str">
        <f>OBV!H2472</f>
        <v>NEUTRAL</v>
      </c>
      <c r="M2472" s="8">
        <f t="shared" si="380"/>
        <v>0</v>
      </c>
      <c r="N2472" s="8">
        <f t="shared" si="381"/>
        <v>0</v>
      </c>
      <c r="O2472" s="8">
        <f t="shared" si="382"/>
        <v>50</v>
      </c>
      <c r="P2472" s="8">
        <f t="shared" si="383"/>
        <v>16.5</v>
      </c>
      <c r="Q2472" s="9">
        <f t="shared" si="384"/>
        <v>9.9749999999999996</v>
      </c>
      <c r="R2472" s="9">
        <f t="shared" si="385"/>
        <v>21.625</v>
      </c>
      <c r="S2472" s="9">
        <f t="shared" si="386"/>
        <v>19.925000000000001</v>
      </c>
      <c r="T2472" s="9">
        <f t="shared" si="387"/>
        <v>16.625</v>
      </c>
      <c r="U2472" s="8">
        <f t="shared" si="388"/>
        <v>17.175000000000001</v>
      </c>
      <c r="V2472" s="8">
        <f t="shared" si="389"/>
        <v>17.037500000000001</v>
      </c>
    </row>
    <row r="2473" spans="1:22" ht="13.5" x14ac:dyDescent="0.25">
      <c r="A2473" s="3">
        <f>RSI!A2473</f>
        <v>45910</v>
      </c>
      <c r="B2473" s="2">
        <f>RSI!B2473</f>
        <v>7.89</v>
      </c>
      <c r="C2473" s="2">
        <f>RSI!I2473</f>
        <v>74.277570869768383</v>
      </c>
      <c r="D2473" s="2">
        <f>MACD!E2473</f>
        <v>3.1550219492579856E-2</v>
      </c>
      <c r="E2473" s="2">
        <f>MACD!F2473</f>
        <v>-5.5873676355402774E-2</v>
      </c>
      <c r="F2473" s="2">
        <f>'Moving Avg'!D2473</f>
        <v>7.8940000000000001</v>
      </c>
      <c r="G2473" s="2">
        <f>'Moving Avg'!F2473</f>
        <v>7.8785000000000007</v>
      </c>
      <c r="H2473" s="2">
        <f>'Moving Avg'!G2473</f>
        <v>7.3495999999999961</v>
      </c>
      <c r="I2473" s="2">
        <f>'Moving Avg'!H2473</f>
        <v>7.0945999999999971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  <c r="M2473" s="8">
        <f t="shared" si="380"/>
        <v>0</v>
      </c>
      <c r="N2473" s="8">
        <f t="shared" si="381"/>
        <v>0</v>
      </c>
      <c r="O2473" s="8">
        <f t="shared" si="382"/>
        <v>50</v>
      </c>
      <c r="P2473" s="8">
        <f t="shared" si="383"/>
        <v>16.5</v>
      </c>
      <c r="Q2473" s="9">
        <f t="shared" si="384"/>
        <v>9.9749999999999996</v>
      </c>
      <c r="R2473" s="9">
        <f t="shared" si="385"/>
        <v>21.625</v>
      </c>
      <c r="S2473" s="9">
        <f t="shared" si="386"/>
        <v>19.925000000000001</v>
      </c>
      <c r="T2473" s="9">
        <f t="shared" si="387"/>
        <v>16.625</v>
      </c>
      <c r="U2473" s="8">
        <f t="shared" si="388"/>
        <v>17.175000000000001</v>
      </c>
      <c r="V2473" s="8">
        <f t="shared" si="389"/>
        <v>17.037500000000001</v>
      </c>
    </row>
    <row r="2474" spans="1:22" ht="13.5" x14ac:dyDescent="0.25">
      <c r="A2474" s="3">
        <f>RSI!A2474</f>
        <v>45911</v>
      </c>
      <c r="B2474" s="2">
        <f>RSI!B2474</f>
        <v>7.9</v>
      </c>
      <c r="C2474" s="2">
        <f>RSI!I2474</f>
        <v>74.931736932359868</v>
      </c>
      <c r="D2474" s="2">
        <f>MACD!E2474</f>
        <v>4.1440954979531597E-2</v>
      </c>
      <c r="E2474" s="2">
        <f>MACD!F2474</f>
        <v>-3.6410750088415905E-2</v>
      </c>
      <c r="F2474" s="2">
        <f>'Moving Avg'!D2474</f>
        <v>7.8940000000000001</v>
      </c>
      <c r="G2474" s="2">
        <f>'Moving Avg'!F2474</f>
        <v>7.8850000000000025</v>
      </c>
      <c r="H2474" s="2">
        <f>'Moving Avg'!G2474</f>
        <v>7.367599999999995</v>
      </c>
      <c r="I2474" s="2">
        <f>'Moving Avg'!H2474</f>
        <v>7.0965999999999978</v>
      </c>
      <c r="J2474" s="6" t="str">
        <f>OBV!F2474</f>
        <v>BEARISH</v>
      </c>
      <c r="K2474" s="6" t="str">
        <f>OBV!G2474</f>
        <v>NEUTRAL</v>
      </c>
      <c r="L2474" s="6" t="str">
        <f>OBV!H2474</f>
        <v>NEUTRAL</v>
      </c>
      <c r="M2474" s="8">
        <f t="shared" si="380"/>
        <v>0</v>
      </c>
      <c r="N2474" s="8">
        <f t="shared" si="381"/>
        <v>0</v>
      </c>
      <c r="O2474" s="8">
        <f t="shared" si="382"/>
        <v>50</v>
      </c>
      <c r="P2474" s="8">
        <f t="shared" si="383"/>
        <v>16.5</v>
      </c>
      <c r="Q2474" s="9">
        <f t="shared" si="384"/>
        <v>9.9749999999999996</v>
      </c>
      <c r="R2474" s="9">
        <f t="shared" si="385"/>
        <v>21.625</v>
      </c>
      <c r="S2474" s="9">
        <f t="shared" si="386"/>
        <v>19.925000000000001</v>
      </c>
      <c r="T2474" s="9">
        <f t="shared" si="387"/>
        <v>16.625</v>
      </c>
      <c r="U2474" s="8">
        <f t="shared" si="388"/>
        <v>17.175000000000001</v>
      </c>
      <c r="V2474" s="8">
        <f t="shared" si="389"/>
        <v>17.037500000000001</v>
      </c>
    </row>
    <row r="2475" spans="1:22" ht="13.5" x14ac:dyDescent="0.25">
      <c r="A2475" s="3">
        <f>RSI!A2475</f>
        <v>45912</v>
      </c>
      <c r="B2475" s="2">
        <f>RSI!B2475</f>
        <v>7.9</v>
      </c>
      <c r="C2475" s="2">
        <f>RSI!I2475</f>
        <v>74.931736932359868</v>
      </c>
      <c r="D2475" s="2">
        <f>MACD!E2475</f>
        <v>4.8717845119114145E-2</v>
      </c>
      <c r="E2475" s="2">
        <f>MACD!F2475</f>
        <v>-1.9385031046909897E-2</v>
      </c>
      <c r="F2475" s="2">
        <f>'Moving Avg'!D2475</f>
        <v>7.895999999999999</v>
      </c>
      <c r="G2475" s="2">
        <f>'Moving Avg'!F2475</f>
        <v>7.8915000000000024</v>
      </c>
      <c r="H2475" s="2">
        <f>'Moving Avg'!G2475</f>
        <v>7.3855999999999948</v>
      </c>
      <c r="I2475" s="2">
        <f>'Moving Avg'!H2475</f>
        <v>7.0985999999999994</v>
      </c>
      <c r="J2475" s="6" t="str">
        <f>OBV!F2475</f>
        <v>BEARISH</v>
      </c>
      <c r="K2475" s="6" t="str">
        <f>OBV!G2475</f>
        <v>NEUTRAL</v>
      </c>
      <c r="L2475" s="6" t="str">
        <f>OBV!H2475</f>
        <v>BEARISH DIVERGENCE</v>
      </c>
      <c r="M2475" s="8">
        <f t="shared" si="380"/>
        <v>0</v>
      </c>
      <c r="N2475" s="8">
        <f t="shared" si="381"/>
        <v>0</v>
      </c>
      <c r="O2475" s="8">
        <f t="shared" si="382"/>
        <v>50</v>
      </c>
      <c r="P2475" s="8">
        <f t="shared" si="383"/>
        <v>16.5</v>
      </c>
      <c r="Q2475" s="9">
        <f t="shared" si="384"/>
        <v>9.9749999999999996</v>
      </c>
      <c r="R2475" s="9">
        <f t="shared" si="385"/>
        <v>21.625</v>
      </c>
      <c r="S2475" s="9">
        <f t="shared" si="386"/>
        <v>19.925000000000001</v>
      </c>
      <c r="T2475" s="9">
        <f t="shared" si="387"/>
        <v>16.625</v>
      </c>
      <c r="U2475" s="8">
        <f t="shared" si="388"/>
        <v>17.175000000000001</v>
      </c>
      <c r="V2475" s="8">
        <f t="shared" si="389"/>
        <v>17.037500000000001</v>
      </c>
    </row>
    <row r="2476" spans="1:22" ht="13.5" x14ac:dyDescent="0.25">
      <c r="A2476" s="3">
        <f>RSI!A2476</f>
        <v>45915</v>
      </c>
      <c r="B2476" s="2">
        <f>RSI!B2476</f>
        <v>7.9</v>
      </c>
      <c r="C2476" s="2">
        <f>RSI!I2476</f>
        <v>74.931736932359868</v>
      </c>
      <c r="D2476" s="2">
        <f>MACD!E2476</f>
        <v>5.3863923204325204E-2</v>
      </c>
      <c r="E2476" s="2">
        <f>MACD!F2476</f>
        <v>-4.7352401966628752E-3</v>
      </c>
      <c r="F2476" s="2">
        <f>'Moving Avg'!D2476</f>
        <v>7.8979999999999988</v>
      </c>
      <c r="G2476" s="2">
        <f>'Moving Avg'!F2476</f>
        <v>7.8925000000000027</v>
      </c>
      <c r="H2476" s="2">
        <f>'Moving Avg'!G2476</f>
        <v>7.407999999999995</v>
      </c>
      <c r="I2476" s="2">
        <f>'Moving Avg'!H2476</f>
        <v>7.1022499999999988</v>
      </c>
      <c r="J2476" s="6" t="str">
        <f>OBV!F2476</f>
        <v>BEARISH</v>
      </c>
      <c r="K2476" s="6" t="str">
        <f>OBV!G2476</f>
        <v>NEUTRAL</v>
      </c>
      <c r="L2476" s="6" t="str">
        <f>OBV!H2476</f>
        <v>BEARISH DIVERGENCE</v>
      </c>
      <c r="M2476" s="8">
        <f t="shared" si="380"/>
        <v>0</v>
      </c>
      <c r="N2476" s="8">
        <f t="shared" si="381"/>
        <v>0</v>
      </c>
      <c r="O2476" s="8">
        <f t="shared" si="382"/>
        <v>50</v>
      </c>
      <c r="P2476" s="8">
        <f t="shared" si="383"/>
        <v>16.5</v>
      </c>
      <c r="Q2476" s="9">
        <f t="shared" si="384"/>
        <v>9.9749999999999996</v>
      </c>
      <c r="R2476" s="9">
        <f t="shared" si="385"/>
        <v>21.625</v>
      </c>
      <c r="S2476" s="9">
        <f t="shared" si="386"/>
        <v>19.925000000000001</v>
      </c>
      <c r="T2476" s="9">
        <f t="shared" si="387"/>
        <v>16.625</v>
      </c>
      <c r="U2476" s="8">
        <f t="shared" si="388"/>
        <v>17.175000000000001</v>
      </c>
      <c r="V2476" s="8">
        <f t="shared" si="389"/>
        <v>17.037500000000001</v>
      </c>
    </row>
    <row r="2477" spans="1:22" ht="13.5" x14ac:dyDescent="0.25">
      <c r="A2477" s="3">
        <f>RSI!A2477</f>
        <v>45916</v>
      </c>
      <c r="B2477" s="2">
        <f>RSI!B2477</f>
        <v>7.9</v>
      </c>
      <c r="C2477" s="2">
        <f>RSI!I2477</f>
        <v>74.931736932359868</v>
      </c>
      <c r="D2477" s="2">
        <f>MACD!E2477</f>
        <v>5.7281916881292361E-2</v>
      </c>
      <c r="E2477" s="2">
        <f>MACD!F2477</f>
        <v>7.668191218928172E-3</v>
      </c>
      <c r="F2477" s="2">
        <f>'Moving Avg'!D2477</f>
        <v>7.8979999999999988</v>
      </c>
      <c r="G2477" s="2">
        <f>'Moving Avg'!F2477</f>
        <v>7.8935000000000013</v>
      </c>
      <c r="H2477" s="2">
        <f>'Moving Avg'!G2477</f>
        <v>7.4299999999999944</v>
      </c>
      <c r="I2477" s="2">
        <f>'Moving Avg'!H2477</f>
        <v>7.1058999999999992</v>
      </c>
      <c r="J2477" s="6" t="str">
        <f>OBV!F2477</f>
        <v>BEARISH</v>
      </c>
      <c r="K2477" s="6" t="str">
        <f>OBV!G2477</f>
        <v>NEUTRAL</v>
      </c>
      <c r="L2477" s="6" t="str">
        <f>OBV!H2477</f>
        <v>NEUTRAL</v>
      </c>
      <c r="M2477" s="8">
        <f t="shared" si="380"/>
        <v>0</v>
      </c>
      <c r="N2477" s="8">
        <f t="shared" si="381"/>
        <v>0</v>
      </c>
      <c r="O2477" s="8">
        <f t="shared" si="382"/>
        <v>50</v>
      </c>
      <c r="P2477" s="8">
        <f t="shared" si="383"/>
        <v>16.5</v>
      </c>
      <c r="Q2477" s="9">
        <f t="shared" si="384"/>
        <v>9.9749999999999996</v>
      </c>
      <c r="R2477" s="9">
        <f t="shared" si="385"/>
        <v>21.625</v>
      </c>
      <c r="S2477" s="9">
        <f t="shared" si="386"/>
        <v>19.925000000000001</v>
      </c>
      <c r="T2477" s="9">
        <f t="shared" si="387"/>
        <v>16.625</v>
      </c>
      <c r="U2477" s="8">
        <f t="shared" si="388"/>
        <v>17.175000000000001</v>
      </c>
      <c r="V2477" s="8">
        <f t="shared" si="389"/>
        <v>17.037500000000001</v>
      </c>
    </row>
    <row r="2478" spans="1:22" ht="13.5" x14ac:dyDescent="0.25">
      <c r="A2478" s="3">
        <f>RSI!A2478</f>
        <v>45917</v>
      </c>
      <c r="B2478" s="2">
        <f>RSI!B2478</f>
        <v>7.9</v>
      </c>
      <c r="C2478" s="2">
        <f>RSI!I2478</f>
        <v>74.931736932359868</v>
      </c>
      <c r="D2478" s="2">
        <f>MACD!E2478</f>
        <v>5.9307046777704819E-2</v>
      </c>
      <c r="E2478" s="2">
        <f>MACD!F2478</f>
        <v>1.7995962330683502E-2</v>
      </c>
      <c r="F2478" s="2">
        <f>'Moving Avg'!D2478</f>
        <v>7.9</v>
      </c>
      <c r="G2478" s="2">
        <f>'Moving Avg'!F2478</f>
        <v>7.8945000000000025</v>
      </c>
      <c r="H2478" s="2">
        <f>'Moving Avg'!G2478</f>
        <v>7.4519999999999946</v>
      </c>
      <c r="I2478" s="2">
        <f>'Moving Avg'!H2478</f>
        <v>7.1102999999999996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  <c r="M2478" s="8">
        <f t="shared" si="380"/>
        <v>0</v>
      </c>
      <c r="N2478" s="8">
        <f t="shared" si="381"/>
        <v>0</v>
      </c>
      <c r="O2478" s="8">
        <f t="shared" si="382"/>
        <v>50</v>
      </c>
      <c r="P2478" s="8">
        <f t="shared" si="383"/>
        <v>83.5</v>
      </c>
      <c r="Q2478" s="9">
        <f t="shared" si="384"/>
        <v>20.024999999999999</v>
      </c>
      <c r="R2478" s="9">
        <f t="shared" si="385"/>
        <v>38.375</v>
      </c>
      <c r="S2478" s="9">
        <f t="shared" si="386"/>
        <v>50.075000000000003</v>
      </c>
      <c r="T2478" s="9">
        <f t="shared" si="387"/>
        <v>33.375</v>
      </c>
      <c r="U2478" s="8">
        <f t="shared" si="388"/>
        <v>36.158333333333331</v>
      </c>
      <c r="V2478" s="8">
        <f t="shared" si="389"/>
        <v>35.462499999999999</v>
      </c>
    </row>
    <row r="2479" spans="1:22" ht="13.5" x14ac:dyDescent="0.25">
      <c r="A2479" s="3">
        <f>RSI!A2479</f>
        <v>45918</v>
      </c>
      <c r="B2479" s="2">
        <f>RSI!B2479</f>
        <v>7.9</v>
      </c>
      <c r="C2479" s="2">
        <f>RSI!I2479</f>
        <v>74.931736932359868</v>
      </c>
      <c r="D2479" s="2">
        <f>MACD!E2479</f>
        <v>6.021782322899405E-2</v>
      </c>
      <c r="E2479" s="2">
        <f>MACD!F2479</f>
        <v>2.6440334510345612E-2</v>
      </c>
      <c r="F2479" s="2">
        <f>'Moving Avg'!D2479</f>
        <v>7.9</v>
      </c>
      <c r="G2479" s="2">
        <f>'Moving Avg'!F2479</f>
        <v>7.8955000000000011</v>
      </c>
      <c r="H2479" s="2">
        <f>'Moving Avg'!G2479</f>
        <v>7.473999999999994</v>
      </c>
      <c r="I2479" s="2">
        <f>'Moving Avg'!H2479</f>
        <v>7.1147000000000018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  <c r="M2479" s="8">
        <f t="shared" si="380"/>
        <v>0</v>
      </c>
      <c r="N2479" s="8">
        <f t="shared" si="381"/>
        <v>0</v>
      </c>
      <c r="O2479" s="8">
        <f t="shared" si="382"/>
        <v>50</v>
      </c>
      <c r="P2479" s="8">
        <f t="shared" si="383"/>
        <v>33</v>
      </c>
      <c r="Q2479" s="9">
        <f t="shared" si="384"/>
        <v>12.45</v>
      </c>
      <c r="R2479" s="9">
        <f t="shared" si="385"/>
        <v>25.75</v>
      </c>
      <c r="S2479" s="9">
        <f t="shared" si="386"/>
        <v>27.35</v>
      </c>
      <c r="T2479" s="9">
        <f t="shared" si="387"/>
        <v>20.75</v>
      </c>
      <c r="U2479" s="8">
        <f t="shared" si="388"/>
        <v>21.850000000000005</v>
      </c>
      <c r="V2479" s="8">
        <f t="shared" si="389"/>
        <v>21.575000000000003</v>
      </c>
    </row>
    <row r="2480" spans="1:22" ht="13.5" x14ac:dyDescent="0.25">
      <c r="A2480" s="3">
        <f>RSI!A2480</f>
        <v>45919</v>
      </c>
      <c r="B2480" s="2">
        <f>RSI!B2480</f>
        <v>7.95</v>
      </c>
      <c r="C2480" s="2">
        <f>RSI!I2480</f>
        <v>79.081192020169851</v>
      </c>
      <c r="D2480" s="2">
        <f>MACD!E2480</f>
        <v>5.500298628081346E-2</v>
      </c>
      <c r="E2480" s="2">
        <f>MACD!F2480</f>
        <v>3.2152864864439183E-2</v>
      </c>
      <c r="F2480" s="2">
        <f>'Moving Avg'!D2480</f>
        <v>7.910000000000001</v>
      </c>
      <c r="G2480" s="2">
        <f>'Moving Avg'!F2480</f>
        <v>7.8990000000000009</v>
      </c>
      <c r="H2480" s="2">
        <f>'Moving Avg'!G2480</f>
        <v>7.496799999999995</v>
      </c>
      <c r="I2480" s="2">
        <f>'Moving Avg'!H2480</f>
        <v>7.1194000000000015</v>
      </c>
      <c r="J2480" s="6" t="str">
        <f>OBV!F2480</f>
        <v>BULLISH</v>
      </c>
      <c r="K2480" s="6" t="str">
        <f>OBV!G2480</f>
        <v>NEUTRAL</v>
      </c>
      <c r="L2480" s="6" t="str">
        <f>OBV!H2480</f>
        <v>CONFIRMED BULLISH</v>
      </c>
      <c r="M2480" s="8">
        <f t="shared" si="380"/>
        <v>0</v>
      </c>
      <c r="N2480" s="8">
        <f t="shared" si="381"/>
        <v>0</v>
      </c>
      <c r="O2480" s="8">
        <f t="shared" si="382"/>
        <v>50</v>
      </c>
      <c r="P2480" s="8">
        <f t="shared" si="383"/>
        <v>83.5</v>
      </c>
      <c r="Q2480" s="9">
        <f t="shared" si="384"/>
        <v>20.024999999999999</v>
      </c>
      <c r="R2480" s="9">
        <f t="shared" si="385"/>
        <v>38.375</v>
      </c>
      <c r="S2480" s="9">
        <f t="shared" si="386"/>
        <v>50.075000000000003</v>
      </c>
      <c r="T2480" s="9">
        <f t="shared" si="387"/>
        <v>33.375</v>
      </c>
      <c r="U2480" s="8">
        <f t="shared" si="388"/>
        <v>36.158333333333331</v>
      </c>
      <c r="V2480" s="8">
        <f t="shared" si="389"/>
        <v>35.462499999999999</v>
      </c>
    </row>
    <row r="2481" spans="1:22" ht="13.5" x14ac:dyDescent="0.25">
      <c r="A2481" s="3">
        <f>RSI!A2481</f>
        <v>45922</v>
      </c>
      <c r="B2481" s="2">
        <f>RSI!B2481</f>
        <v>8.23</v>
      </c>
      <c r="C2481" s="2">
        <f>RSI!I2481</f>
        <v>89.531438620696576</v>
      </c>
      <c r="D2481" s="2">
        <f>MACD!E2481</f>
        <v>2.8865971734167495E-2</v>
      </c>
      <c r="E2481" s="2">
        <f>MACD!F2481</f>
        <v>3.149548623838485E-2</v>
      </c>
      <c r="F2481" s="2">
        <f>'Moving Avg'!D2481</f>
        <v>7.9760000000000009</v>
      </c>
      <c r="G2481" s="2">
        <f>'Moving Avg'!F2481</f>
        <v>7.916500000000001</v>
      </c>
      <c r="H2481" s="2">
        <f>'Moving Avg'!G2481</f>
        <v>7.5251999999999954</v>
      </c>
      <c r="I2481" s="2">
        <f>'Moving Avg'!H2481</f>
        <v>7.1255000000000015</v>
      </c>
      <c r="J2481" s="6" t="str">
        <f>OBV!F2481</f>
        <v>BULLISH</v>
      </c>
      <c r="K2481" s="6" t="str">
        <f>OBV!G2481</f>
        <v>NEUTRAL</v>
      </c>
      <c r="L2481" s="6" t="str">
        <f>OBV!H2481</f>
        <v>CONFIRMED BULLISH</v>
      </c>
      <c r="M2481" s="8">
        <f t="shared" si="380"/>
        <v>0</v>
      </c>
      <c r="N2481" s="8">
        <f t="shared" si="381"/>
        <v>45</v>
      </c>
      <c r="O2481" s="8">
        <f t="shared" si="382"/>
        <v>50</v>
      </c>
      <c r="P2481" s="8">
        <f t="shared" si="383"/>
        <v>83.5</v>
      </c>
      <c r="Q2481" s="9">
        <f t="shared" si="384"/>
        <v>35.774999999999999</v>
      </c>
      <c r="R2481" s="9">
        <f t="shared" si="385"/>
        <v>47.375</v>
      </c>
      <c r="S2481" s="9">
        <f t="shared" si="386"/>
        <v>56.825000000000003</v>
      </c>
      <c r="T2481" s="9">
        <f t="shared" si="387"/>
        <v>44.625</v>
      </c>
      <c r="U2481" s="8">
        <f t="shared" si="388"/>
        <v>46.658333333333339</v>
      </c>
      <c r="V2481" s="8">
        <f t="shared" si="389"/>
        <v>46.150000000000006</v>
      </c>
    </row>
    <row r="2482" spans="1:22" ht="13.5" x14ac:dyDescent="0.25">
      <c r="A2482" s="3">
        <f>RSI!A2482</f>
        <v>45923</v>
      </c>
      <c r="B2482" s="2">
        <f>RSI!B2482</f>
        <v>8.41</v>
      </c>
      <c r="C2482" s="2">
        <f>RSI!I2482</f>
        <v>92.221603229943099</v>
      </c>
      <c r="D2482" s="2">
        <f>MACD!E2482</f>
        <v>-7.610218827839077E-3</v>
      </c>
      <c r="E2482" s="2">
        <f>MACD!F2482</f>
        <v>2.3674345225140066E-2</v>
      </c>
      <c r="F2482" s="2">
        <f>'Moving Avg'!D2482</f>
        <v>8.0779999999999994</v>
      </c>
      <c r="G2482" s="2">
        <f>'Moving Avg'!F2482</f>
        <v>7.9430000000000005</v>
      </c>
      <c r="H2482" s="2">
        <f>'Moving Avg'!G2482</f>
        <v>7.5569999999999959</v>
      </c>
      <c r="I2482" s="2">
        <f>'Moving Avg'!H2482</f>
        <v>7.1325000000000012</v>
      </c>
      <c r="J2482" s="6" t="str">
        <f>OBV!F2482</f>
        <v>BULLISH</v>
      </c>
      <c r="K2482" s="6" t="str">
        <f>OBV!G2482</f>
        <v>NEUTRAL</v>
      </c>
      <c r="L2482" s="6" t="str">
        <f>OBV!H2482</f>
        <v>CONFIRMED BULLISH</v>
      </c>
      <c r="M2482" s="8">
        <f t="shared" si="380"/>
        <v>0</v>
      </c>
      <c r="N2482" s="8">
        <f t="shared" si="381"/>
        <v>100</v>
      </c>
      <c r="O2482" s="8">
        <f t="shared" si="382"/>
        <v>50</v>
      </c>
      <c r="P2482" s="8">
        <f t="shared" si="383"/>
        <v>83.5</v>
      </c>
      <c r="Q2482" s="9">
        <f t="shared" si="384"/>
        <v>55.024999999999999</v>
      </c>
      <c r="R2482" s="9">
        <f t="shared" si="385"/>
        <v>58.375</v>
      </c>
      <c r="S2482" s="9">
        <f t="shared" si="386"/>
        <v>65.075000000000003</v>
      </c>
      <c r="T2482" s="9">
        <f t="shared" si="387"/>
        <v>58.375</v>
      </c>
      <c r="U2482" s="8">
        <f t="shared" si="388"/>
        <v>59.491666666666674</v>
      </c>
      <c r="V2482" s="8">
        <f t="shared" si="389"/>
        <v>59.212500000000006</v>
      </c>
    </row>
    <row r="2483" spans="1:22" ht="13.5" x14ac:dyDescent="0.25">
      <c r="A2483" s="3">
        <f>RSI!A2483</f>
        <v>45924</v>
      </c>
      <c r="B2483" s="2">
        <f>RSI!B2483</f>
        <v>8.7799999999999994</v>
      </c>
      <c r="C2483" s="2">
        <f>RSI!I2483</f>
        <v>95.042008557722241</v>
      </c>
      <c r="D2483" s="2">
        <f>MACD!E2483</f>
        <v>-7.0859539423965501E-2</v>
      </c>
      <c r="E2483" s="2">
        <f>MACD!F2483</f>
        <v>4.7675682953189531E-3</v>
      </c>
      <c r="F2483" s="2">
        <f>'Moving Avg'!D2483</f>
        <v>8.2540000000000013</v>
      </c>
      <c r="G2483" s="2">
        <f>'Moving Avg'!F2483</f>
        <v>7.9870000000000001</v>
      </c>
      <c r="H2483" s="2">
        <f>'Moving Avg'!G2483</f>
        <v>7.5971999999999955</v>
      </c>
      <c r="I2483" s="2">
        <f>'Moving Avg'!H2483</f>
        <v>7.141350000000001</v>
      </c>
      <c r="J2483" s="6" t="str">
        <f>OBV!F2483</f>
        <v>BULLISH</v>
      </c>
      <c r="K2483" s="6" t="str">
        <f>OBV!G2483</f>
        <v>NEUTRAL</v>
      </c>
      <c r="L2483" s="6" t="str">
        <f>OBV!H2483</f>
        <v>CONFIRMED BULLISH</v>
      </c>
      <c r="M2483" s="8">
        <f t="shared" si="380"/>
        <v>0</v>
      </c>
      <c r="N2483" s="8">
        <f t="shared" si="381"/>
        <v>100</v>
      </c>
      <c r="O2483" s="8">
        <f t="shared" si="382"/>
        <v>50</v>
      </c>
      <c r="P2483" s="8">
        <f t="shared" si="383"/>
        <v>83.5</v>
      </c>
      <c r="Q2483" s="9">
        <f t="shared" si="384"/>
        <v>55.024999999999999</v>
      </c>
      <c r="R2483" s="9">
        <f t="shared" si="385"/>
        <v>58.375</v>
      </c>
      <c r="S2483" s="9">
        <f t="shared" si="386"/>
        <v>65.075000000000003</v>
      </c>
      <c r="T2483" s="9">
        <f t="shared" si="387"/>
        <v>58.375</v>
      </c>
      <c r="U2483" s="8">
        <f t="shared" si="388"/>
        <v>59.491666666666674</v>
      </c>
      <c r="V2483" s="8">
        <f t="shared" si="389"/>
        <v>59.212500000000006</v>
      </c>
    </row>
    <row r="2484" spans="1:22" ht="13.5" x14ac:dyDescent="0.25">
      <c r="A2484" s="3">
        <f>RSI!A2484</f>
        <v>45925</v>
      </c>
      <c r="B2484" s="2">
        <f>RSI!B2484</f>
        <v>9.17</v>
      </c>
      <c r="C2484" s="2">
        <f>RSI!I2484</f>
        <v>96.487664612872237</v>
      </c>
      <c r="D2484" s="2">
        <f>MACD!E2484</f>
        <v>-0.15709921180641384</v>
      </c>
      <c r="E2484" s="2">
        <f>MACD!F2484</f>
        <v>-2.7605787725027607E-2</v>
      </c>
      <c r="F2484" s="2">
        <f>'Moving Avg'!D2484</f>
        <v>8.5079999999999991</v>
      </c>
      <c r="G2484" s="2">
        <f>'Moving Avg'!F2484</f>
        <v>8.0505000000000013</v>
      </c>
      <c r="H2484" s="2">
        <f>'Moving Avg'!G2484</f>
        <v>7.6405999999999974</v>
      </c>
      <c r="I2484" s="2">
        <f>'Moving Avg'!H2484</f>
        <v>7.1522500000000022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  <c r="M2484" s="8">
        <f t="shared" si="380"/>
        <v>0</v>
      </c>
      <c r="N2484" s="8">
        <f t="shared" si="381"/>
        <v>100</v>
      </c>
      <c r="O2484" s="8">
        <f t="shared" si="382"/>
        <v>50</v>
      </c>
      <c r="P2484" s="8">
        <f t="shared" si="383"/>
        <v>83.5</v>
      </c>
      <c r="Q2484" s="9">
        <f t="shared" si="384"/>
        <v>55.024999999999999</v>
      </c>
      <c r="R2484" s="9">
        <f t="shared" si="385"/>
        <v>58.375</v>
      </c>
      <c r="S2484" s="9">
        <f t="shared" si="386"/>
        <v>65.075000000000003</v>
      </c>
      <c r="T2484" s="9">
        <f t="shared" si="387"/>
        <v>58.375</v>
      </c>
      <c r="U2484" s="8">
        <f t="shared" si="388"/>
        <v>59.491666666666674</v>
      </c>
      <c r="V2484" s="8">
        <f t="shared" si="389"/>
        <v>59.212500000000006</v>
      </c>
    </row>
    <row r="2485" spans="1:22" ht="13.5" x14ac:dyDescent="0.25">
      <c r="A2485" s="3">
        <f>RSI!A2485</f>
        <v>45926</v>
      </c>
      <c r="B2485" s="2">
        <f>RSI!B2485</f>
        <v>9.1</v>
      </c>
      <c r="C2485" s="2">
        <f>RSI!I2485</f>
        <v>91.339684839080064</v>
      </c>
      <c r="D2485" s="2">
        <f>MACD!E2485</f>
        <v>-0.23216335157264467</v>
      </c>
      <c r="E2485" s="2">
        <f>MACD!F2485</f>
        <v>-6.8517300494551028E-2</v>
      </c>
      <c r="F2485" s="2">
        <f>'Moving Avg'!D2485</f>
        <v>8.7380000000000013</v>
      </c>
      <c r="G2485" s="2">
        <f>'Moving Avg'!F2485</f>
        <v>8.1105000000000018</v>
      </c>
      <c r="H2485" s="2">
        <f>'Moving Avg'!G2485</f>
        <v>7.6825999999999972</v>
      </c>
      <c r="I2485" s="2">
        <f>'Moving Avg'!H2485</f>
        <v>7.162700000000001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  <c r="M2485" s="8">
        <f t="shared" si="380"/>
        <v>0</v>
      </c>
      <c r="N2485" s="8">
        <f t="shared" si="381"/>
        <v>100</v>
      </c>
      <c r="O2485" s="8">
        <f t="shared" si="382"/>
        <v>50</v>
      </c>
      <c r="P2485" s="8">
        <f t="shared" si="383"/>
        <v>83.5</v>
      </c>
      <c r="Q2485" s="9">
        <f t="shared" si="384"/>
        <v>55.024999999999999</v>
      </c>
      <c r="R2485" s="9">
        <f t="shared" si="385"/>
        <v>58.375</v>
      </c>
      <c r="S2485" s="9">
        <f t="shared" si="386"/>
        <v>65.075000000000003</v>
      </c>
      <c r="T2485" s="9">
        <f t="shared" si="387"/>
        <v>58.375</v>
      </c>
      <c r="U2485" s="8">
        <f t="shared" si="388"/>
        <v>59.491666666666674</v>
      </c>
      <c r="V2485" s="8">
        <f t="shared" si="389"/>
        <v>59.212500000000006</v>
      </c>
    </row>
    <row r="2486" spans="1:22" ht="13.5" x14ac:dyDescent="0.25">
      <c r="A2486" s="3">
        <f>RSI!A2486</f>
        <v>45929</v>
      </c>
      <c r="B2486" s="2">
        <f>RSI!B2486</f>
        <v>9.48</v>
      </c>
      <c r="C2486" s="2">
        <f>RSI!I2486</f>
        <v>93.398718801386423</v>
      </c>
      <c r="D2486" s="2">
        <f>MACD!E2486</f>
        <v>-0.33015191291003276</v>
      </c>
      <c r="E2486" s="2">
        <f>MACD!F2486</f>
        <v>-0.12084422297764738</v>
      </c>
      <c r="F2486" s="2">
        <f>'Moving Avg'!D2486</f>
        <v>8.9879999999999995</v>
      </c>
      <c r="G2486" s="2">
        <f>'Moving Avg'!F2486</f>
        <v>8.1894999999999989</v>
      </c>
      <c r="H2486" s="2">
        <f>'Moving Avg'!G2486</f>
        <v>7.732199999999998</v>
      </c>
      <c r="I2486" s="2">
        <f>'Moving Avg'!H2486</f>
        <v>7.1750500000000024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  <c r="M2486" s="8">
        <f t="shared" si="380"/>
        <v>0</v>
      </c>
      <c r="N2486" s="8">
        <f t="shared" si="381"/>
        <v>100</v>
      </c>
      <c r="O2486" s="8">
        <f t="shared" si="382"/>
        <v>50</v>
      </c>
      <c r="P2486" s="8">
        <f t="shared" si="383"/>
        <v>83.5</v>
      </c>
      <c r="Q2486" s="9">
        <f t="shared" si="384"/>
        <v>55.024999999999999</v>
      </c>
      <c r="R2486" s="9">
        <f t="shared" si="385"/>
        <v>58.375</v>
      </c>
      <c r="S2486" s="9">
        <f t="shared" si="386"/>
        <v>65.075000000000003</v>
      </c>
      <c r="T2486" s="9">
        <f t="shared" si="387"/>
        <v>58.375</v>
      </c>
      <c r="U2486" s="8">
        <f t="shared" si="388"/>
        <v>59.491666666666674</v>
      </c>
      <c r="V2486" s="8">
        <f t="shared" si="389"/>
        <v>59.212500000000006</v>
      </c>
    </row>
    <row r="2487" spans="1:22" ht="13.5" x14ac:dyDescent="0.25">
      <c r="A2487" s="3">
        <f>RSI!A2487</f>
        <v>45930</v>
      </c>
      <c r="B2487" s="2">
        <f>RSI!B2487</f>
        <v>9.9</v>
      </c>
      <c r="C2487" s="2">
        <f>RSI!I2487</f>
        <v>94.854791787024951</v>
      </c>
      <c r="D2487" s="2">
        <f>MACD!E2487</f>
        <v>-0.45227797193037933</v>
      </c>
      <c r="E2487" s="2">
        <f>MACD!F2487</f>
        <v>-0.18713097276819379</v>
      </c>
      <c r="F2487" s="2">
        <f>'Moving Avg'!D2487</f>
        <v>9.2859999999999996</v>
      </c>
      <c r="G2487" s="2">
        <f>'Moving Avg'!F2487</f>
        <v>8.2895000000000003</v>
      </c>
      <c r="H2487" s="2">
        <f>'Moving Avg'!G2487</f>
        <v>7.7901999999999978</v>
      </c>
      <c r="I2487" s="2">
        <f>'Moving Avg'!H2487</f>
        <v>7.1895000000000024</v>
      </c>
      <c r="J2487" s="6" t="str">
        <f>OBV!F2487</f>
        <v>BEARISH</v>
      </c>
      <c r="K2487" s="6" t="str">
        <f>OBV!G2487</f>
        <v>NEUTRAL</v>
      </c>
      <c r="L2487" s="6" t="str">
        <f>OBV!H2487</f>
        <v>BEARISH DIVERGENCE</v>
      </c>
      <c r="M2487" s="8">
        <f t="shared" si="380"/>
        <v>0</v>
      </c>
      <c r="N2487" s="8">
        <f t="shared" si="381"/>
        <v>100</v>
      </c>
      <c r="O2487" s="8">
        <f t="shared" si="382"/>
        <v>50</v>
      </c>
      <c r="P2487" s="8">
        <f t="shared" si="383"/>
        <v>16.5</v>
      </c>
      <c r="Q2487" s="9">
        <f t="shared" si="384"/>
        <v>44.975000000000001</v>
      </c>
      <c r="R2487" s="9">
        <f t="shared" si="385"/>
        <v>41.625</v>
      </c>
      <c r="S2487" s="9">
        <f t="shared" si="386"/>
        <v>34.924999999999997</v>
      </c>
      <c r="T2487" s="9">
        <f t="shared" si="387"/>
        <v>41.625</v>
      </c>
      <c r="U2487" s="8">
        <f t="shared" si="388"/>
        <v>40.508333333333333</v>
      </c>
      <c r="V2487" s="8">
        <f t="shared" si="389"/>
        <v>40.787499999999994</v>
      </c>
    </row>
    <row r="2488" spans="1:22" ht="13.5" x14ac:dyDescent="0.25">
      <c r="A2488" s="3">
        <f>RSI!A2488</f>
        <v>45931</v>
      </c>
      <c r="B2488" s="2">
        <f>RSI!B2488</f>
        <v>9.4700000000000006</v>
      </c>
      <c r="C2488" s="2">
        <f>RSI!I2488</f>
        <v>76.299064772228093</v>
      </c>
      <c r="D2488" s="2">
        <f>MACD!E2488</f>
        <v>-0.53374678772204209</v>
      </c>
      <c r="E2488" s="2">
        <f>MACD!F2488</f>
        <v>-0.25645413575896348</v>
      </c>
      <c r="F2488" s="2">
        <f>'Moving Avg'!D2488</f>
        <v>9.4239999999999995</v>
      </c>
      <c r="G2488" s="2">
        <f>'Moving Avg'!F2488</f>
        <v>8.3679999999999986</v>
      </c>
      <c r="H2488" s="2">
        <f>'Moving Avg'!G2488</f>
        <v>7.8395999999999981</v>
      </c>
      <c r="I2488" s="2">
        <f>'Moving Avg'!H2488</f>
        <v>7.2018000000000022</v>
      </c>
      <c r="J2488" s="6" t="str">
        <f>OBV!F2488</f>
        <v>BEARISH</v>
      </c>
      <c r="K2488" s="6" t="str">
        <f>OBV!G2488</f>
        <v>NEUTRAL</v>
      </c>
      <c r="L2488" s="6" t="str">
        <f>OBV!H2488</f>
        <v>BEARISH DIVERGENCE</v>
      </c>
      <c r="M2488" s="8">
        <f t="shared" si="380"/>
        <v>0</v>
      </c>
      <c r="N2488" s="8">
        <f t="shared" si="381"/>
        <v>100</v>
      </c>
      <c r="O2488" s="8">
        <f t="shared" si="382"/>
        <v>50</v>
      </c>
      <c r="P2488" s="8">
        <f t="shared" si="383"/>
        <v>16.5</v>
      </c>
      <c r="Q2488" s="9">
        <f t="shared" si="384"/>
        <v>44.975000000000001</v>
      </c>
      <c r="R2488" s="9">
        <f t="shared" si="385"/>
        <v>41.625</v>
      </c>
      <c r="S2488" s="9">
        <f t="shared" si="386"/>
        <v>34.924999999999997</v>
      </c>
      <c r="T2488" s="9">
        <f t="shared" si="387"/>
        <v>41.625</v>
      </c>
      <c r="U2488" s="8">
        <f t="shared" si="388"/>
        <v>40.508333333333333</v>
      </c>
      <c r="V2488" s="8">
        <f t="shared" si="389"/>
        <v>40.787499999999994</v>
      </c>
    </row>
    <row r="2489" spans="1:22" ht="13.5" x14ac:dyDescent="0.25">
      <c r="A2489" s="3">
        <f>RSI!A2489</f>
        <v>45932</v>
      </c>
      <c r="B2489" s="2">
        <f>RSI!B2489</f>
        <v>9.4700000000000006</v>
      </c>
      <c r="C2489" s="2">
        <f>RSI!I2489</f>
        <v>76.299064772228093</v>
      </c>
      <c r="D2489" s="2">
        <f>MACD!E2489</f>
        <v>-0.60938478541953245</v>
      </c>
      <c r="E2489" s="2">
        <f>MACD!F2489</f>
        <v>-0.3270402656910773</v>
      </c>
      <c r="F2489" s="2">
        <f>'Moving Avg'!D2489</f>
        <v>9.4839999999999982</v>
      </c>
      <c r="G2489" s="2">
        <f>'Moving Avg'!F2489</f>
        <v>8.4465000000000003</v>
      </c>
      <c r="H2489" s="2">
        <f>'Moving Avg'!G2489</f>
        <v>7.8889999999999985</v>
      </c>
      <c r="I2489" s="2">
        <f>'Moving Avg'!H2489</f>
        <v>7.2141000000000028</v>
      </c>
      <c r="J2489" s="6" t="str">
        <f>OBV!F2489</f>
        <v>BEARISH</v>
      </c>
      <c r="K2489" s="6" t="str">
        <f>OBV!G2489</f>
        <v>NEUTRAL</v>
      </c>
      <c r="L2489" s="6" t="str">
        <f>OBV!H2489</f>
        <v>BEARISH DIVERGENCE</v>
      </c>
      <c r="M2489" s="8">
        <f t="shared" si="380"/>
        <v>0</v>
      </c>
      <c r="N2489" s="8">
        <f t="shared" si="381"/>
        <v>100</v>
      </c>
      <c r="O2489" s="8">
        <f t="shared" si="382"/>
        <v>50</v>
      </c>
      <c r="P2489" s="8">
        <f t="shared" si="383"/>
        <v>16.5</v>
      </c>
      <c r="Q2489" s="9">
        <f t="shared" si="384"/>
        <v>44.975000000000001</v>
      </c>
      <c r="R2489" s="9">
        <f t="shared" si="385"/>
        <v>41.625</v>
      </c>
      <c r="S2489" s="9">
        <f t="shared" si="386"/>
        <v>34.924999999999997</v>
      </c>
      <c r="T2489" s="9">
        <f t="shared" si="387"/>
        <v>41.625</v>
      </c>
      <c r="U2489" s="8">
        <f t="shared" si="388"/>
        <v>40.508333333333333</v>
      </c>
      <c r="V2489" s="8">
        <f t="shared" si="389"/>
        <v>40.787499999999994</v>
      </c>
    </row>
    <row r="2490" spans="1:22" ht="13.5" x14ac:dyDescent="0.25">
      <c r="A2490" s="3">
        <f>RSI!A2490</f>
        <v>45933</v>
      </c>
      <c r="B2490" s="2">
        <f>RSI!B2490</f>
        <v>9.48</v>
      </c>
      <c r="C2490" s="2">
        <f>RSI!I2490</f>
        <v>76.423458849254871</v>
      </c>
      <c r="D2490" s="2">
        <f>MACD!E2490</f>
        <v>-0.67264093990708762</v>
      </c>
      <c r="E2490" s="2">
        <f>MACD!F2490</f>
        <v>-0.39616040053427937</v>
      </c>
      <c r="F2490" s="2">
        <f>'Moving Avg'!D2490</f>
        <v>9.5599999999999987</v>
      </c>
      <c r="G2490" s="2">
        <f>'Moving Avg'!F2490</f>
        <v>8.5259999999999998</v>
      </c>
      <c r="H2490" s="2">
        <f>'Moving Avg'!G2490</f>
        <v>7.9385999999999992</v>
      </c>
      <c r="I2490" s="2">
        <f>'Moving Avg'!H2490</f>
        <v>7.2264500000000025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  <c r="M2490" s="8">
        <f t="shared" si="380"/>
        <v>0</v>
      </c>
      <c r="N2490" s="8">
        <f t="shared" si="381"/>
        <v>100</v>
      </c>
      <c r="O2490" s="8">
        <f t="shared" si="382"/>
        <v>50</v>
      </c>
      <c r="P2490" s="8">
        <f t="shared" si="383"/>
        <v>83.5</v>
      </c>
      <c r="Q2490" s="9">
        <f t="shared" si="384"/>
        <v>55.024999999999999</v>
      </c>
      <c r="R2490" s="9">
        <f t="shared" si="385"/>
        <v>58.375</v>
      </c>
      <c r="S2490" s="9">
        <f t="shared" si="386"/>
        <v>65.075000000000003</v>
      </c>
      <c r="T2490" s="9">
        <f t="shared" si="387"/>
        <v>58.375</v>
      </c>
      <c r="U2490" s="8">
        <f t="shared" si="388"/>
        <v>59.491666666666674</v>
      </c>
      <c r="V2490" s="8">
        <f t="shared" si="389"/>
        <v>59.212500000000006</v>
      </c>
    </row>
    <row r="2491" spans="1:22" ht="13.5" x14ac:dyDescent="0.25">
      <c r="A2491" s="3">
        <f>RSI!A2491</f>
        <v>45936</v>
      </c>
      <c r="B2491" s="2">
        <f>RSI!B2491</f>
        <v>9.9</v>
      </c>
      <c r="C2491" s="2">
        <f>RSI!I2491</f>
        <v>80.946604517513009</v>
      </c>
      <c r="D2491" s="2">
        <f>MACD!E2491</f>
        <v>-0.72000526675737042</v>
      </c>
      <c r="E2491" s="2">
        <f>MACD!F2491</f>
        <v>-0.46092937377889764</v>
      </c>
      <c r="F2491" s="2">
        <f>'Moving Avg'!D2491</f>
        <v>9.6440000000000019</v>
      </c>
      <c r="G2491" s="2">
        <f>'Moving Avg'!F2491</f>
        <v>8.6264999999999983</v>
      </c>
      <c r="H2491" s="2">
        <f>'Moving Avg'!G2491</f>
        <v>8.0009999999999994</v>
      </c>
      <c r="I2491" s="2">
        <f>'Moving Avg'!H2491</f>
        <v>7.2409000000000034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  <c r="M2491" s="8">
        <f t="shared" si="380"/>
        <v>0</v>
      </c>
      <c r="N2491" s="8">
        <f t="shared" si="381"/>
        <v>100</v>
      </c>
      <c r="O2491" s="8">
        <f t="shared" si="382"/>
        <v>50</v>
      </c>
      <c r="P2491" s="8">
        <f t="shared" si="383"/>
        <v>83.5</v>
      </c>
      <c r="Q2491" s="9">
        <f t="shared" si="384"/>
        <v>55.024999999999999</v>
      </c>
      <c r="R2491" s="9">
        <f t="shared" si="385"/>
        <v>58.375</v>
      </c>
      <c r="S2491" s="9">
        <f t="shared" si="386"/>
        <v>65.075000000000003</v>
      </c>
      <c r="T2491" s="9">
        <f t="shared" si="387"/>
        <v>58.375</v>
      </c>
      <c r="U2491" s="8">
        <f t="shared" si="388"/>
        <v>59.491666666666674</v>
      </c>
      <c r="V2491" s="8">
        <f t="shared" si="389"/>
        <v>59.212500000000006</v>
      </c>
    </row>
    <row r="2492" spans="1:22" ht="13.5" x14ac:dyDescent="0.25">
      <c r="A2492" s="3">
        <f>RSI!A2492</f>
        <v>45937</v>
      </c>
      <c r="B2492" s="2">
        <f>RSI!B2492</f>
        <v>9.98</v>
      </c>
      <c r="C2492" s="2">
        <f>RSI!I2492</f>
        <v>81.668035629705443</v>
      </c>
      <c r="D2492" s="2">
        <f>MACD!E2492</f>
        <v>-0.74617383888500122</v>
      </c>
      <c r="E2492" s="2">
        <f>MACD!F2492</f>
        <v>-0.51797826680011838</v>
      </c>
      <c r="F2492" s="2">
        <f>'Moving Avg'!D2492</f>
        <v>9.66</v>
      </c>
      <c r="G2492" s="2">
        <f>'Moving Avg'!F2492</f>
        <v>8.7304999999999993</v>
      </c>
      <c r="H2492" s="2">
        <f>'Moving Avg'!G2492</f>
        <v>8.0649999999999995</v>
      </c>
      <c r="I2492" s="2">
        <f>'Moving Avg'!H2492</f>
        <v>7.2557500000000035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  <c r="M2492" s="8">
        <f t="shared" si="380"/>
        <v>0</v>
      </c>
      <c r="N2492" s="8">
        <f t="shared" si="381"/>
        <v>100</v>
      </c>
      <c r="O2492" s="8">
        <f t="shared" si="382"/>
        <v>50</v>
      </c>
      <c r="P2492" s="8">
        <f t="shared" si="383"/>
        <v>83.5</v>
      </c>
      <c r="Q2492" s="9">
        <f t="shared" si="384"/>
        <v>55.024999999999999</v>
      </c>
      <c r="R2492" s="9">
        <f t="shared" si="385"/>
        <v>58.375</v>
      </c>
      <c r="S2492" s="9">
        <f t="shared" si="386"/>
        <v>65.075000000000003</v>
      </c>
      <c r="T2492" s="9">
        <f t="shared" si="387"/>
        <v>58.375</v>
      </c>
      <c r="U2492" s="8">
        <f t="shared" si="388"/>
        <v>59.491666666666674</v>
      </c>
      <c r="V2492" s="8">
        <f t="shared" si="389"/>
        <v>59.212500000000006</v>
      </c>
    </row>
    <row r="2493" spans="1:22" ht="13.5" x14ac:dyDescent="0.25">
      <c r="A2493" s="3">
        <f>RSI!A2493</f>
        <v>45938</v>
      </c>
      <c r="B2493" s="2">
        <f>RSI!B2493</f>
        <v>9.98</v>
      </c>
      <c r="C2493" s="2">
        <f>RSI!I2493</f>
        <v>81.668035629705443</v>
      </c>
      <c r="D2493" s="2">
        <f>MACD!E2493</f>
        <v>-0.71914153683246163</v>
      </c>
      <c r="E2493" s="2">
        <f>MACD!F2493</f>
        <v>-0.55821092080658707</v>
      </c>
      <c r="F2493" s="2">
        <f>'Moving Avg'!D2493</f>
        <v>9.7620000000000005</v>
      </c>
      <c r="G2493" s="2">
        <f>'Moving Avg'!F2493</f>
        <v>8.8349999999999991</v>
      </c>
      <c r="H2493" s="2">
        <f>'Moving Avg'!G2493</f>
        <v>8.1236000000000015</v>
      </c>
      <c r="I2493" s="2">
        <f>'Moving Avg'!H2493</f>
        <v>7.2706000000000044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  <c r="M2493" s="8">
        <f t="shared" si="380"/>
        <v>0</v>
      </c>
      <c r="N2493" s="8">
        <f t="shared" si="381"/>
        <v>100</v>
      </c>
      <c r="O2493" s="8">
        <f t="shared" si="382"/>
        <v>50</v>
      </c>
      <c r="P2493" s="8">
        <f t="shared" si="383"/>
        <v>83.5</v>
      </c>
      <c r="Q2493" s="9">
        <f t="shared" si="384"/>
        <v>55.024999999999999</v>
      </c>
      <c r="R2493" s="9">
        <f t="shared" si="385"/>
        <v>58.375</v>
      </c>
      <c r="S2493" s="9">
        <f t="shared" si="386"/>
        <v>65.075000000000003</v>
      </c>
      <c r="T2493" s="9">
        <f t="shared" si="387"/>
        <v>58.375</v>
      </c>
      <c r="U2493" s="8">
        <f t="shared" si="388"/>
        <v>59.491666666666674</v>
      </c>
      <c r="V2493" s="8">
        <f t="shared" si="389"/>
        <v>59.212500000000006</v>
      </c>
    </row>
    <row r="2494" spans="1:22" ht="13.5" x14ac:dyDescent="0.25">
      <c r="A2494" s="3">
        <f>RSI!A2494</f>
        <v>45939</v>
      </c>
      <c r="B2494" s="2">
        <f>RSI!B2494</f>
        <v>10.42</v>
      </c>
      <c r="C2494" s="2">
        <f>RSI!I2494</f>
        <v>85.234267244549343</v>
      </c>
      <c r="D2494" s="2">
        <f>MACD!E2494</f>
        <v>-0.67603484392141056</v>
      </c>
      <c r="E2494" s="2">
        <f>MACD!F2494</f>
        <v>-0.58177570542955181</v>
      </c>
      <c r="F2494" s="2">
        <f>'Moving Avg'!D2494</f>
        <v>9.9520000000000017</v>
      </c>
      <c r="G2494" s="2">
        <f>'Moving Avg'!F2494</f>
        <v>8.9609999999999985</v>
      </c>
      <c r="H2494" s="2">
        <f>'Moving Avg'!G2494</f>
        <v>8.1908000000000012</v>
      </c>
      <c r="I2494" s="2">
        <f>'Moving Avg'!H2494</f>
        <v>7.2876500000000046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  <c r="M2494" s="8">
        <f t="shared" si="380"/>
        <v>0</v>
      </c>
      <c r="N2494" s="8">
        <f t="shared" si="381"/>
        <v>100</v>
      </c>
      <c r="O2494" s="8">
        <f t="shared" si="382"/>
        <v>50</v>
      </c>
      <c r="P2494" s="8">
        <f t="shared" si="383"/>
        <v>83.5</v>
      </c>
      <c r="Q2494" s="9">
        <f t="shared" si="384"/>
        <v>55.024999999999999</v>
      </c>
      <c r="R2494" s="9">
        <f t="shared" si="385"/>
        <v>58.375</v>
      </c>
      <c r="S2494" s="9">
        <f t="shared" si="386"/>
        <v>65.075000000000003</v>
      </c>
      <c r="T2494" s="9">
        <f t="shared" si="387"/>
        <v>58.375</v>
      </c>
      <c r="U2494" s="8">
        <f t="shared" si="388"/>
        <v>59.491666666666674</v>
      </c>
      <c r="V2494" s="8">
        <f t="shared" si="389"/>
        <v>59.212500000000006</v>
      </c>
    </row>
    <row r="2495" spans="1:22" ht="13.5" x14ac:dyDescent="0.25">
      <c r="A2495" s="3">
        <f>RSI!A2495</f>
        <v>45940</v>
      </c>
      <c r="B2495" s="2">
        <f>RSI!B2495</f>
        <v>10.49</v>
      </c>
      <c r="C2495" s="2">
        <f>RSI!I2495</f>
        <v>85.710530094310045</v>
      </c>
      <c r="D2495" s="2">
        <f>MACD!E2495</f>
        <v>-0.66475712333387627</v>
      </c>
      <c r="E2495" s="2">
        <f>MACD!F2495</f>
        <v>-0.59837198901041677</v>
      </c>
      <c r="F2495" s="2">
        <f>'Moving Avg'!D2495</f>
        <v>10.154</v>
      </c>
      <c r="G2495" s="2">
        <f>'Moving Avg'!F2495</f>
        <v>9.0904999999999987</v>
      </c>
      <c r="H2495" s="2">
        <f>'Moving Avg'!G2495</f>
        <v>8.2592000000000034</v>
      </c>
      <c r="I2495" s="2">
        <f>'Moving Avg'!H2495</f>
        <v>7.3050500000000049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  <c r="M2495" s="8">
        <f t="shared" si="380"/>
        <v>0</v>
      </c>
      <c r="N2495" s="8">
        <f t="shared" si="381"/>
        <v>100</v>
      </c>
      <c r="O2495" s="8">
        <f t="shared" si="382"/>
        <v>50</v>
      </c>
      <c r="P2495" s="8">
        <f t="shared" si="383"/>
        <v>83.5</v>
      </c>
      <c r="Q2495" s="9">
        <f t="shared" si="384"/>
        <v>55.024999999999999</v>
      </c>
      <c r="R2495" s="9">
        <f t="shared" si="385"/>
        <v>58.375</v>
      </c>
      <c r="S2495" s="9">
        <f t="shared" si="386"/>
        <v>65.075000000000003</v>
      </c>
      <c r="T2495" s="9">
        <f t="shared" si="387"/>
        <v>58.375</v>
      </c>
      <c r="U2495" s="8">
        <f t="shared" si="388"/>
        <v>59.491666666666674</v>
      </c>
      <c r="V2495" s="8">
        <f t="shared" si="389"/>
        <v>59.212500000000006</v>
      </c>
    </row>
    <row r="2496" spans="1:22" ht="13.5" x14ac:dyDescent="0.25">
      <c r="A2496" s="3">
        <f>RSI!A2496</f>
        <v>45943</v>
      </c>
      <c r="B2496" s="2">
        <f>RSI!B2496</f>
        <v>10.49</v>
      </c>
      <c r="C2496" s="2">
        <f>RSI!I2496</f>
        <v>85.710530094310045</v>
      </c>
      <c r="D2496" s="2">
        <f>MACD!E2496</f>
        <v>-0.6057246399865619</v>
      </c>
      <c r="E2496" s="2">
        <f>MACD!F2496</f>
        <v>-0.5998425192056458</v>
      </c>
      <c r="F2496" s="2">
        <f>'Moving Avg'!D2496</f>
        <v>10.272000000000002</v>
      </c>
      <c r="G2496" s="2">
        <f>'Moving Avg'!F2496</f>
        <v>9.2200000000000006</v>
      </c>
      <c r="H2496" s="2">
        <f>'Moving Avg'!G2496</f>
        <v>8.3276000000000039</v>
      </c>
      <c r="I2496" s="2">
        <f>'Moving Avg'!H2496</f>
        <v>7.3209000000000053</v>
      </c>
      <c r="J2496" s="6" t="str">
        <f>OBV!F2496</f>
        <v>BULLISH</v>
      </c>
      <c r="K2496" s="6" t="str">
        <f>OBV!G2496</f>
        <v>NEUTRAL</v>
      </c>
      <c r="L2496" s="6" t="str">
        <f>OBV!H2496</f>
        <v>CONFIRMED BULLISH</v>
      </c>
      <c r="M2496" s="8">
        <f t="shared" si="380"/>
        <v>0</v>
      </c>
      <c r="N2496" s="8">
        <f t="shared" si="381"/>
        <v>45</v>
      </c>
      <c r="O2496" s="8">
        <f t="shared" si="382"/>
        <v>50</v>
      </c>
      <c r="P2496" s="8">
        <f t="shared" si="383"/>
        <v>83.5</v>
      </c>
      <c r="Q2496" s="9">
        <f t="shared" si="384"/>
        <v>35.774999999999999</v>
      </c>
      <c r="R2496" s="9">
        <f t="shared" si="385"/>
        <v>47.375</v>
      </c>
      <c r="S2496" s="9">
        <f t="shared" si="386"/>
        <v>56.825000000000003</v>
      </c>
      <c r="T2496" s="9">
        <f t="shared" si="387"/>
        <v>44.625</v>
      </c>
      <c r="U2496" s="8">
        <f t="shared" si="388"/>
        <v>46.658333333333339</v>
      </c>
      <c r="V2496" s="8">
        <f t="shared" si="389"/>
        <v>46.150000000000006</v>
      </c>
    </row>
    <row r="2497" spans="1:22" ht="13.5" x14ac:dyDescent="0.25">
      <c r="A2497" s="3">
        <f>RSI!A2497</f>
        <v>45944</v>
      </c>
      <c r="B2497" s="2">
        <f>RSI!B2497</f>
        <v>10.69</v>
      </c>
      <c r="C2497" s="2">
        <f>RSI!I2497</f>
        <v>87.090307194708387</v>
      </c>
      <c r="D2497" s="2">
        <f>MACD!E2497</f>
        <v>-0.5142806756547742</v>
      </c>
      <c r="E2497" s="2">
        <f>MACD!F2497</f>
        <v>-0.5827301504954715</v>
      </c>
      <c r="F2497" s="2">
        <f>'Moving Avg'!D2497</f>
        <v>10.414</v>
      </c>
      <c r="G2497" s="2">
        <f>'Moving Avg'!F2497</f>
        <v>9.3595000000000006</v>
      </c>
      <c r="H2497" s="2">
        <f>'Moving Avg'!G2497</f>
        <v>8.3948000000000036</v>
      </c>
      <c r="I2497" s="2">
        <f>'Moving Avg'!H2497</f>
        <v>7.3377500000000042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  <c r="M2497" s="8">
        <f t="shared" si="380"/>
        <v>0</v>
      </c>
      <c r="N2497" s="8">
        <f t="shared" si="381"/>
        <v>0</v>
      </c>
      <c r="O2497" s="8">
        <f t="shared" si="382"/>
        <v>50</v>
      </c>
      <c r="P2497" s="8">
        <f t="shared" si="383"/>
        <v>83.5</v>
      </c>
      <c r="Q2497" s="9">
        <f t="shared" si="384"/>
        <v>20.024999999999999</v>
      </c>
      <c r="R2497" s="9">
        <f t="shared" si="385"/>
        <v>38.375</v>
      </c>
      <c r="S2497" s="9">
        <f t="shared" si="386"/>
        <v>50.075000000000003</v>
      </c>
      <c r="T2497" s="9">
        <f t="shared" si="387"/>
        <v>33.375</v>
      </c>
      <c r="U2497" s="8">
        <f t="shared" si="388"/>
        <v>36.158333333333331</v>
      </c>
      <c r="V2497" s="8">
        <f t="shared" si="389"/>
        <v>35.462499999999999</v>
      </c>
    </row>
    <row r="2498" spans="1:22" ht="13.5" x14ac:dyDescent="0.25">
      <c r="A2498" s="3">
        <f>RSI!A2498</f>
        <v>45946</v>
      </c>
      <c r="B2498" s="2">
        <f>RSI!B2498</f>
        <v>10.88</v>
      </c>
      <c r="C2498" s="2">
        <f>RSI!I2498</f>
        <v>88.250962822207839</v>
      </c>
      <c r="D2498" s="2">
        <f>MACD!E2498</f>
        <v>-0.52600656484605501</v>
      </c>
      <c r="E2498" s="2">
        <f>MACD!F2498</f>
        <v>-0.57138543336558822</v>
      </c>
      <c r="F2498" s="2">
        <f>'Moving Avg'!D2498</f>
        <v>10.593999999999999</v>
      </c>
      <c r="G2498" s="2">
        <f>'Moving Avg'!F2498</f>
        <v>9.5085000000000015</v>
      </c>
      <c r="H2498" s="2">
        <f>'Moving Avg'!G2498</f>
        <v>8.4722000000000026</v>
      </c>
      <c r="I2498" s="2">
        <f>'Moving Avg'!H2498</f>
        <v>7.3555500000000054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  <c r="M2498" s="8">
        <f t="shared" ref="M2498:M2561" si="390">IF(C2498&lt;30,50, IF(C2498&gt;70, 0, 25))</f>
        <v>0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83.5</v>
      </c>
      <c r="Q2498" s="9">
        <f t="shared" si="384"/>
        <v>20.024999999999999</v>
      </c>
      <c r="R2498" s="9">
        <f t="shared" si="385"/>
        <v>38.375</v>
      </c>
      <c r="S2498" s="9">
        <f t="shared" si="386"/>
        <v>50.075000000000003</v>
      </c>
      <c r="T2498" s="9">
        <f t="shared" si="387"/>
        <v>33.375</v>
      </c>
      <c r="U2498" s="8">
        <f t="shared" si="388"/>
        <v>36.158333333333331</v>
      </c>
      <c r="V2498" s="8">
        <f t="shared" si="389"/>
        <v>35.462499999999999</v>
      </c>
    </row>
    <row r="2499" spans="1:22" ht="13.5" x14ac:dyDescent="0.25">
      <c r="A2499" s="3">
        <f>RSI!A2499</f>
        <v>45947</v>
      </c>
      <c r="B2499" s="2">
        <f>RSI!B2499</f>
        <v>10.99</v>
      </c>
      <c r="C2499" s="2">
        <f>RSI!I2499</f>
        <v>88.874593035217742</v>
      </c>
      <c r="D2499" s="2">
        <f>MACD!E2499</f>
        <v>-0.55341566247630603</v>
      </c>
      <c r="E2499" s="2">
        <f>MACD!F2499</f>
        <v>-0.56779147918773176</v>
      </c>
      <c r="F2499" s="2">
        <f>'Moving Avg'!D2499</f>
        <v>10.708000000000002</v>
      </c>
      <c r="G2499" s="2">
        <f>'Moving Avg'!F2499</f>
        <v>9.6630000000000003</v>
      </c>
      <c r="H2499" s="2">
        <f>'Moving Avg'!G2499</f>
        <v>8.5516000000000023</v>
      </c>
      <c r="I2499" s="2">
        <f>'Moving Avg'!H2499</f>
        <v>7.3739000000000052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  <c r="M2499" s="8">
        <f t="shared" si="390"/>
        <v>0</v>
      </c>
      <c r="N2499" s="8">
        <f t="shared" si="391"/>
        <v>0</v>
      </c>
      <c r="O2499" s="8">
        <f t="shared" si="392"/>
        <v>50</v>
      </c>
      <c r="P2499" s="8">
        <f t="shared" si="393"/>
        <v>83.5</v>
      </c>
      <c r="Q2499" s="9">
        <f t="shared" ref="Q2499:Q2562" si="394">0.35*M2499+N2499*0.35+O2499*0.15+P2499*0.15</f>
        <v>20.024999999999999</v>
      </c>
      <c r="R2499" s="9">
        <f t="shared" ref="R2499:R2562" si="395">M2499*0.2+N2499*0.2+O2499*0.35+P2499*0.25</f>
        <v>38.375</v>
      </c>
      <c r="S2499" s="9">
        <f t="shared" ref="S2499:S2562" si="396">M2499*0.15+N2499*0.15+O2499*0.25+P2499*0.45</f>
        <v>50.075000000000003</v>
      </c>
      <c r="T2499" s="9">
        <f t="shared" ref="T2499:T2562" si="397">0.25*SUM(M2499:P2499)</f>
        <v>33.375</v>
      </c>
      <c r="U2499" s="8">
        <f t="shared" ref="U2499:U2562" si="398">SUM(Q2499:S2499)/3</f>
        <v>36.158333333333331</v>
      </c>
      <c r="V2499" s="8">
        <f t="shared" ref="V2499:V2562" si="399">SUM(Q2499:T2499)/4</f>
        <v>35.462499999999999</v>
      </c>
    </row>
    <row r="2500" spans="1:22" ht="13.5" x14ac:dyDescent="0.25">
      <c r="A2500" s="3">
        <f>RSI!A2500</f>
        <v>45950</v>
      </c>
      <c r="B2500" s="2">
        <f>RSI!B2500</f>
        <v>10.5</v>
      </c>
      <c r="C2500" s="2">
        <f>RSI!I2500</f>
        <v>70.837181290056762</v>
      </c>
      <c r="D2500" s="2">
        <f>MACD!E2500</f>
        <v>-0.54807047500739792</v>
      </c>
      <c r="E2500" s="2">
        <f>MACD!F2500</f>
        <v>-0.56384727835166504</v>
      </c>
      <c r="F2500" s="2">
        <f>'Moving Avg'!D2500</f>
        <v>10.71</v>
      </c>
      <c r="G2500" s="2">
        <f>'Moving Avg'!F2500</f>
        <v>9.7905000000000015</v>
      </c>
      <c r="H2500" s="2">
        <f>'Moving Avg'!G2500</f>
        <v>8.6212000000000018</v>
      </c>
      <c r="I2500" s="2">
        <f>'Moving Avg'!H2500</f>
        <v>7.3898000000000073</v>
      </c>
      <c r="J2500" s="6" t="str">
        <f>OBV!F2500</f>
        <v>BULLISH</v>
      </c>
      <c r="K2500" s="6" t="str">
        <f>OBV!G2500</f>
        <v>NEUTRAL</v>
      </c>
      <c r="L2500" s="6" t="str">
        <f>OBV!H2500</f>
        <v>CONFIRMED BULLISH</v>
      </c>
      <c r="M2500" s="8">
        <f t="shared" si="390"/>
        <v>0</v>
      </c>
      <c r="N2500" s="8">
        <f t="shared" si="391"/>
        <v>0</v>
      </c>
      <c r="O2500" s="8">
        <f t="shared" si="392"/>
        <v>50</v>
      </c>
      <c r="P2500" s="8">
        <f t="shared" si="393"/>
        <v>83.5</v>
      </c>
      <c r="Q2500" s="9">
        <f t="shared" si="394"/>
        <v>20.024999999999999</v>
      </c>
      <c r="R2500" s="9">
        <f t="shared" si="395"/>
        <v>38.375</v>
      </c>
      <c r="S2500" s="9">
        <f t="shared" si="396"/>
        <v>50.075000000000003</v>
      </c>
      <c r="T2500" s="9">
        <f t="shared" si="397"/>
        <v>33.375</v>
      </c>
      <c r="U2500" s="8">
        <f t="shared" si="398"/>
        <v>36.158333333333331</v>
      </c>
      <c r="V2500" s="8">
        <f t="shared" si="399"/>
        <v>35.462499999999999</v>
      </c>
    </row>
    <row r="2501" spans="1:22" ht="13.5" x14ac:dyDescent="0.25">
      <c r="A2501" s="3">
        <f>RSI!A2501</f>
        <v>45951</v>
      </c>
      <c r="B2501" s="2">
        <f>RSI!B2501</f>
        <v>10.029999999999999</v>
      </c>
      <c r="C2501" s="2">
        <f>RSI!I2501</f>
        <v>58.560339919852332</v>
      </c>
      <c r="D2501" s="2">
        <f>MACD!E2501</f>
        <v>-0.44983056488210238</v>
      </c>
      <c r="E2501" s="2">
        <f>MACD!F2501</f>
        <v>-0.54104393565775255</v>
      </c>
      <c r="F2501" s="2">
        <f>'Moving Avg'!D2501</f>
        <v>10.618</v>
      </c>
      <c r="G2501" s="2">
        <f>'Moving Avg'!F2501</f>
        <v>9.8805000000000014</v>
      </c>
      <c r="H2501" s="2">
        <f>'Moving Avg'!G2501</f>
        <v>8.675200000000002</v>
      </c>
      <c r="I2501" s="2">
        <f>'Moving Avg'!H2501</f>
        <v>7.4033500000000068</v>
      </c>
      <c r="J2501" s="6" t="str">
        <f>OBV!F2501</f>
        <v>BULLISH</v>
      </c>
      <c r="K2501" s="6" t="str">
        <f>OBV!G2501</f>
        <v>NEUTRAL</v>
      </c>
      <c r="L2501" s="6" t="str">
        <f>OBV!H2501</f>
        <v>BULLISH DIVERGENCE</v>
      </c>
      <c r="M2501" s="8">
        <f t="shared" si="390"/>
        <v>25</v>
      </c>
      <c r="N2501" s="8">
        <f t="shared" si="391"/>
        <v>0</v>
      </c>
      <c r="O2501" s="8">
        <f t="shared" si="392"/>
        <v>50</v>
      </c>
      <c r="P2501" s="8">
        <f t="shared" si="393"/>
        <v>66.5</v>
      </c>
      <c r="Q2501" s="9">
        <f t="shared" si="394"/>
        <v>26.225000000000001</v>
      </c>
      <c r="R2501" s="9">
        <f t="shared" si="395"/>
        <v>39.125</v>
      </c>
      <c r="S2501" s="9">
        <f t="shared" si="396"/>
        <v>46.174999999999997</v>
      </c>
      <c r="T2501" s="9">
        <f t="shared" si="397"/>
        <v>35.375</v>
      </c>
      <c r="U2501" s="8">
        <f t="shared" si="398"/>
        <v>37.174999999999997</v>
      </c>
      <c r="V2501" s="8">
        <f t="shared" si="399"/>
        <v>36.724999999999994</v>
      </c>
    </row>
    <row r="2502" spans="1:22" ht="13.5" x14ac:dyDescent="0.25">
      <c r="A2502" s="3">
        <f>RSI!A2502</f>
        <v>45952</v>
      </c>
      <c r="B2502" s="2">
        <f>RSI!B2502</f>
        <v>9.58</v>
      </c>
      <c r="C2502" s="2">
        <f>RSI!I2502</f>
        <v>49.682138510312285</v>
      </c>
      <c r="D2502" s="2">
        <f>MACD!E2502</f>
        <v>-0.32357615592487932</v>
      </c>
      <c r="E2502" s="2">
        <f>MACD!F2502</f>
        <v>-0.49755037971117794</v>
      </c>
      <c r="F2502" s="2">
        <f>'Moving Avg'!D2502</f>
        <v>10.396000000000001</v>
      </c>
      <c r="G2502" s="2">
        <f>'Moving Avg'!F2502</f>
        <v>9.9390000000000018</v>
      </c>
      <c r="H2502" s="2">
        <f>'Moving Avg'!G2502</f>
        <v>8.7200000000000006</v>
      </c>
      <c r="I2502" s="2">
        <f>'Moving Avg'!H2502</f>
        <v>7.4162500000000078</v>
      </c>
      <c r="J2502" s="6" t="str">
        <f>OBV!F2502</f>
        <v>BULLISH</v>
      </c>
      <c r="K2502" s="6" t="str">
        <f>OBV!G2502</f>
        <v>NEUTRAL</v>
      </c>
      <c r="L2502" s="6" t="str">
        <f>OBV!H2502</f>
        <v>BULLISH DIVERGENCE</v>
      </c>
      <c r="M2502" s="8">
        <f t="shared" si="390"/>
        <v>25</v>
      </c>
      <c r="N2502" s="8">
        <f t="shared" si="391"/>
        <v>0</v>
      </c>
      <c r="O2502" s="8">
        <f t="shared" si="392"/>
        <v>50</v>
      </c>
      <c r="P2502" s="8">
        <f t="shared" si="393"/>
        <v>66.5</v>
      </c>
      <c r="Q2502" s="9">
        <f t="shared" si="394"/>
        <v>26.225000000000001</v>
      </c>
      <c r="R2502" s="9">
        <f t="shared" si="395"/>
        <v>39.125</v>
      </c>
      <c r="S2502" s="9">
        <f t="shared" si="396"/>
        <v>46.174999999999997</v>
      </c>
      <c r="T2502" s="9">
        <f t="shared" si="397"/>
        <v>35.375</v>
      </c>
      <c r="U2502" s="8">
        <f t="shared" si="398"/>
        <v>37.174999999999997</v>
      </c>
      <c r="V2502" s="8">
        <f t="shared" si="399"/>
        <v>36.724999999999994</v>
      </c>
    </row>
    <row r="2503" spans="1:22" ht="13.5" x14ac:dyDescent="0.25">
      <c r="A2503" s="3">
        <f>RSI!A2503</f>
        <v>45953</v>
      </c>
      <c r="B2503" s="2">
        <f>RSI!B2503</f>
        <v>9.48</v>
      </c>
      <c r="C2503" s="2">
        <f>RSI!I2503</f>
        <v>47.942673016433645</v>
      </c>
      <c r="D2503" s="2">
        <f>MACD!E2503</f>
        <v>-0.20900559442363864</v>
      </c>
      <c r="E2503" s="2">
        <f>MACD!F2503</f>
        <v>-0.4398414226536701</v>
      </c>
      <c r="F2503" s="2">
        <f>'Moving Avg'!D2503</f>
        <v>10.116</v>
      </c>
      <c r="G2503" s="2">
        <f>'Moving Avg'!F2503</f>
        <v>9.9740000000000002</v>
      </c>
      <c r="H2503" s="2">
        <f>'Moving Avg'!G2503</f>
        <v>8.7564000000000028</v>
      </c>
      <c r="I2503" s="2">
        <f>'Moving Avg'!H2503</f>
        <v>7.4287000000000081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  <c r="M2503" s="8">
        <f t="shared" si="390"/>
        <v>25</v>
      </c>
      <c r="N2503" s="8">
        <f t="shared" si="391"/>
        <v>0</v>
      </c>
      <c r="O2503" s="8">
        <f t="shared" si="392"/>
        <v>50</v>
      </c>
      <c r="P2503" s="8">
        <f t="shared" si="393"/>
        <v>16.5</v>
      </c>
      <c r="Q2503" s="9">
        <f t="shared" si="394"/>
        <v>18.725000000000001</v>
      </c>
      <c r="R2503" s="9">
        <f t="shared" si="395"/>
        <v>26.625</v>
      </c>
      <c r="S2503" s="9">
        <f t="shared" si="396"/>
        <v>23.675000000000001</v>
      </c>
      <c r="T2503" s="9">
        <f t="shared" si="397"/>
        <v>22.875</v>
      </c>
      <c r="U2503" s="8">
        <f t="shared" si="398"/>
        <v>23.008333333333336</v>
      </c>
      <c r="V2503" s="8">
        <f t="shared" si="399"/>
        <v>22.975000000000001</v>
      </c>
    </row>
    <row r="2504" spans="1:22" ht="13.5" x14ac:dyDescent="0.25">
      <c r="A2504" s="3">
        <f>RSI!A2504</f>
        <v>45954</v>
      </c>
      <c r="B2504" s="2">
        <f>RSI!B2504</f>
        <v>9.06</v>
      </c>
      <c r="C2504" s="2">
        <f>RSI!I2504</f>
        <v>41.388352832142949</v>
      </c>
      <c r="D2504" s="2">
        <f>MACD!E2504</f>
        <v>-1.2359079350888535E-2</v>
      </c>
      <c r="E2504" s="2">
        <f>MACD!F2504</f>
        <v>-0.35434495399311378</v>
      </c>
      <c r="F2504" s="2">
        <f>'Moving Avg'!D2504</f>
        <v>9.73</v>
      </c>
      <c r="G2504" s="2">
        <f>'Moving Avg'!F2504</f>
        <v>9.9685000000000006</v>
      </c>
      <c r="H2504" s="2">
        <f>'Moving Avg'!G2504</f>
        <v>8.7822000000000031</v>
      </c>
      <c r="I2504" s="2">
        <f>'Moving Avg'!H2504</f>
        <v>7.4390000000000081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  <c r="M2504" s="8">
        <f t="shared" si="390"/>
        <v>25</v>
      </c>
      <c r="N2504" s="8">
        <f t="shared" si="391"/>
        <v>0</v>
      </c>
      <c r="O2504" s="8">
        <f t="shared" si="392"/>
        <v>50</v>
      </c>
      <c r="P2504" s="8">
        <f t="shared" si="393"/>
        <v>16.5</v>
      </c>
      <c r="Q2504" s="9">
        <f t="shared" si="394"/>
        <v>18.725000000000001</v>
      </c>
      <c r="R2504" s="9">
        <f t="shared" si="395"/>
        <v>26.625</v>
      </c>
      <c r="S2504" s="9">
        <f t="shared" si="396"/>
        <v>23.675000000000001</v>
      </c>
      <c r="T2504" s="9">
        <f t="shared" si="397"/>
        <v>22.875</v>
      </c>
      <c r="U2504" s="8">
        <f t="shared" si="398"/>
        <v>23.008333333333336</v>
      </c>
      <c r="V2504" s="8">
        <f t="shared" si="399"/>
        <v>22.975000000000001</v>
      </c>
    </row>
    <row r="2505" spans="1:22" ht="13.5" x14ac:dyDescent="0.25">
      <c r="A2505" s="3">
        <f>RSI!A2505</f>
        <v>45957</v>
      </c>
      <c r="B2505" s="2">
        <f>RSI!B2505</f>
        <v>8.66</v>
      </c>
      <c r="C2505" s="2">
        <f>RSI!I2505</f>
        <v>36.29866191984415</v>
      </c>
      <c r="D2505" s="2">
        <f>MACD!E2505</f>
        <v>0.19774698322008177</v>
      </c>
      <c r="E2505" s="2">
        <f>MACD!F2505</f>
        <v>-0.24392656655047468</v>
      </c>
      <c r="F2505" s="2">
        <f>'Moving Avg'!D2505</f>
        <v>9.3620000000000001</v>
      </c>
      <c r="G2505" s="2">
        <f>'Moving Avg'!F2505</f>
        <v>9.9465000000000003</v>
      </c>
      <c r="H2505" s="2">
        <f>'Moving Avg'!G2505</f>
        <v>8.8000000000000025</v>
      </c>
      <c r="I2505" s="2">
        <f>'Moving Avg'!H2505</f>
        <v>7.4473000000000082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16.5</v>
      </c>
      <c r="Q2505" s="9">
        <f t="shared" si="394"/>
        <v>18.725000000000001</v>
      </c>
      <c r="R2505" s="9">
        <f t="shared" si="395"/>
        <v>26.625</v>
      </c>
      <c r="S2505" s="9">
        <f t="shared" si="396"/>
        <v>23.675000000000001</v>
      </c>
      <c r="T2505" s="9">
        <f t="shared" si="397"/>
        <v>22.875</v>
      </c>
      <c r="U2505" s="8">
        <f t="shared" si="398"/>
        <v>23.008333333333336</v>
      </c>
      <c r="V2505" s="8">
        <f t="shared" si="399"/>
        <v>22.975000000000001</v>
      </c>
    </row>
    <row r="2506" spans="1:22" ht="13.5" x14ac:dyDescent="0.25">
      <c r="A2506" s="3">
        <f>RSI!A2506</f>
        <v>45958</v>
      </c>
      <c r="B2506" s="2">
        <f>RSI!B2506</f>
        <v>8.3000000000000007</v>
      </c>
      <c r="C2506" s="2">
        <f>RSI!I2506</f>
        <v>32.432970476487029</v>
      </c>
      <c r="D2506" s="2">
        <f>MACD!E2506</f>
        <v>0.40762783585294748</v>
      </c>
      <c r="E2506" s="2">
        <f>MACD!F2506</f>
        <v>-0.11361568606979025</v>
      </c>
      <c r="F2506" s="2">
        <f>'Moving Avg'!D2506</f>
        <v>9.016</v>
      </c>
      <c r="G2506" s="2">
        <f>'Moving Avg'!F2506</f>
        <v>9.8874999999999993</v>
      </c>
      <c r="H2506" s="2">
        <f>'Moving Avg'!G2506</f>
        <v>8.8084000000000024</v>
      </c>
      <c r="I2506" s="2">
        <f>'Moving Avg'!H2506</f>
        <v>7.4538000000000082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  <c r="M2506" s="8">
        <f t="shared" si="390"/>
        <v>25</v>
      </c>
      <c r="N2506" s="8">
        <f t="shared" si="391"/>
        <v>0</v>
      </c>
      <c r="O2506" s="8">
        <f t="shared" si="392"/>
        <v>50</v>
      </c>
      <c r="P2506" s="8">
        <f t="shared" si="393"/>
        <v>16.5</v>
      </c>
      <c r="Q2506" s="9">
        <f t="shared" si="394"/>
        <v>18.725000000000001</v>
      </c>
      <c r="R2506" s="9">
        <f t="shared" si="395"/>
        <v>26.625</v>
      </c>
      <c r="S2506" s="9">
        <f t="shared" si="396"/>
        <v>23.675000000000001</v>
      </c>
      <c r="T2506" s="9">
        <f t="shared" si="397"/>
        <v>22.875</v>
      </c>
      <c r="U2506" s="8">
        <f t="shared" si="398"/>
        <v>23.008333333333336</v>
      </c>
      <c r="V2506" s="8">
        <f t="shared" si="399"/>
        <v>22.975000000000001</v>
      </c>
    </row>
    <row r="2507" spans="1:22" ht="13.5" x14ac:dyDescent="0.25">
      <c r="A2507" s="3">
        <f>RSI!A2507</f>
        <v>45959</v>
      </c>
      <c r="B2507" s="2">
        <f>RSI!B2507</f>
        <v>8.3000000000000007</v>
      </c>
      <c r="C2507" s="2">
        <f>RSI!I2507</f>
        <v>32.432970476487014</v>
      </c>
      <c r="D2507" s="2">
        <f>MACD!E2507</f>
        <v>0.62314556556983192</v>
      </c>
      <c r="E2507" s="2">
        <f>MACD!F2507</f>
        <v>3.3736564258134191E-2</v>
      </c>
      <c r="F2507" s="2">
        <f>'Moving Avg'!D2507</f>
        <v>8.76</v>
      </c>
      <c r="G2507" s="2">
        <f>'Moving Avg'!F2507</f>
        <v>9.807500000000001</v>
      </c>
      <c r="H2507" s="2">
        <f>'Moving Avg'!G2507</f>
        <v>8.8168000000000024</v>
      </c>
      <c r="I2507" s="2">
        <f>'Moving Avg'!H2507</f>
        <v>7.4602500000000074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  <c r="M2507" s="8">
        <f t="shared" si="390"/>
        <v>25</v>
      </c>
      <c r="N2507" s="8">
        <f t="shared" si="391"/>
        <v>0</v>
      </c>
      <c r="O2507" s="8">
        <f t="shared" si="392"/>
        <v>50</v>
      </c>
      <c r="P2507" s="8">
        <f t="shared" si="393"/>
        <v>16.5</v>
      </c>
      <c r="Q2507" s="9">
        <f t="shared" si="394"/>
        <v>18.725000000000001</v>
      </c>
      <c r="R2507" s="9">
        <f t="shared" si="395"/>
        <v>26.625</v>
      </c>
      <c r="S2507" s="9">
        <f t="shared" si="396"/>
        <v>23.675000000000001</v>
      </c>
      <c r="T2507" s="9">
        <f t="shared" si="397"/>
        <v>22.875</v>
      </c>
      <c r="U2507" s="8">
        <f t="shared" si="398"/>
        <v>23.008333333333336</v>
      </c>
      <c r="V2507" s="8">
        <f t="shared" si="399"/>
        <v>22.975000000000001</v>
      </c>
    </row>
    <row r="2508" spans="1:22" ht="13.5" x14ac:dyDescent="0.25">
      <c r="A2508" s="3">
        <f>RSI!A2508</f>
        <v>45960</v>
      </c>
      <c r="B2508" s="2">
        <f>RSI!B2508</f>
        <v>8.3000000000000007</v>
      </c>
      <c r="C2508" s="2">
        <f>RSI!I2508</f>
        <v>32.432970476487029</v>
      </c>
      <c r="D2508" s="2">
        <f>MACD!E2508</f>
        <v>0.84136435021332012</v>
      </c>
      <c r="E2508" s="2">
        <f>MACD!F2508</f>
        <v>0.19526212144917138</v>
      </c>
      <c r="F2508" s="2">
        <f>'Moving Avg'!D2508</f>
        <v>8.5240000000000009</v>
      </c>
      <c r="G2508" s="2">
        <f>'Moving Avg'!F2508</f>
        <v>9.7490000000000006</v>
      </c>
      <c r="H2508" s="2">
        <f>'Moving Avg'!G2508</f>
        <v>8.8252000000000024</v>
      </c>
      <c r="I2508" s="2">
        <f>'Moving Avg'!H2508</f>
        <v>7.4667000000000074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  <c r="M2508" s="8">
        <f t="shared" si="390"/>
        <v>25</v>
      </c>
      <c r="N2508" s="8">
        <f t="shared" si="391"/>
        <v>0</v>
      </c>
      <c r="O2508" s="8">
        <f t="shared" si="392"/>
        <v>50</v>
      </c>
      <c r="P2508" s="8">
        <f t="shared" si="393"/>
        <v>16.5</v>
      </c>
      <c r="Q2508" s="9">
        <f t="shared" si="394"/>
        <v>18.725000000000001</v>
      </c>
      <c r="R2508" s="9">
        <f t="shared" si="395"/>
        <v>26.625</v>
      </c>
      <c r="S2508" s="9">
        <f t="shared" si="396"/>
        <v>23.675000000000001</v>
      </c>
      <c r="T2508" s="9">
        <f t="shared" si="397"/>
        <v>22.875</v>
      </c>
      <c r="U2508" s="8">
        <f t="shared" si="398"/>
        <v>23.008333333333336</v>
      </c>
      <c r="V2508" s="8">
        <f t="shared" si="399"/>
        <v>22.975000000000001</v>
      </c>
    </row>
    <row r="2509" spans="1:22" ht="13.5" x14ac:dyDescent="0.25">
      <c r="A2509" s="3">
        <f>RSI!A2509</f>
        <v>0</v>
      </c>
      <c r="B2509" s="2">
        <f>RSI!B2509</f>
        <v>0</v>
      </c>
      <c r="C2509" s="2">
        <f>RSI!I2509</f>
        <v>7.9753256053223112</v>
      </c>
      <c r="D2509" s="2">
        <f>MACD!E2509</f>
        <v>1.6638848868973817</v>
      </c>
      <c r="E2509" s="2">
        <f>MACD!F2509</f>
        <v>0.4889866745388135</v>
      </c>
      <c r="F2509" s="2">
        <f>'Moving Avg'!D2509</f>
        <v>6.7120000000000006</v>
      </c>
      <c r="G2509" s="2">
        <f>'Moving Avg'!F2509</f>
        <v>9.275500000000001</v>
      </c>
      <c r="H2509" s="2">
        <f>'Moving Avg'!G2509</f>
        <v>8.6676000000000002</v>
      </c>
      <c r="I2509" s="2">
        <f>'Moving Avg'!H2509</f>
        <v>7.4316500000000074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  <c r="M2509" s="8">
        <f t="shared" si="390"/>
        <v>50</v>
      </c>
      <c r="N2509" s="8">
        <f t="shared" si="391"/>
        <v>0</v>
      </c>
      <c r="O2509" s="8">
        <f t="shared" si="392"/>
        <v>0</v>
      </c>
      <c r="P2509" s="8">
        <f t="shared" si="393"/>
        <v>16.5</v>
      </c>
      <c r="Q2509" s="9">
        <f t="shared" si="394"/>
        <v>19.975000000000001</v>
      </c>
      <c r="R2509" s="9">
        <f t="shared" si="395"/>
        <v>14.125</v>
      </c>
      <c r="S2509" s="9">
        <f t="shared" si="396"/>
        <v>14.925000000000001</v>
      </c>
      <c r="T2509" s="9">
        <f t="shared" si="397"/>
        <v>16.625</v>
      </c>
      <c r="U2509" s="8">
        <f t="shared" si="398"/>
        <v>16.341666666666669</v>
      </c>
      <c r="V2509" s="8">
        <f t="shared" si="399"/>
        <v>16.412500000000001</v>
      </c>
    </row>
    <row r="2510" spans="1:22" ht="13.5" x14ac:dyDescent="0.25">
      <c r="A2510" s="3">
        <f>RSI!A2510</f>
        <v>0</v>
      </c>
      <c r="B2510" s="2">
        <f>RSI!B2510</f>
        <v>0</v>
      </c>
      <c r="C2510" s="2">
        <f>RSI!I2510</f>
        <v>7.9753256053223112</v>
      </c>
      <c r="D2510" s="2">
        <f>MACD!E2510</f>
        <v>2.3392057075256654</v>
      </c>
      <c r="E2510" s="2">
        <f>MACD!F2510</f>
        <v>0.85903048113618397</v>
      </c>
      <c r="F2510" s="2">
        <f>'Moving Avg'!D2510</f>
        <v>4.9800000000000004</v>
      </c>
      <c r="G2510" s="2">
        <f>'Moving Avg'!F2510</f>
        <v>8.8015000000000008</v>
      </c>
      <c r="H2510" s="2">
        <f>'Moving Avg'!G2510</f>
        <v>8.5100000000000016</v>
      </c>
      <c r="I2510" s="2">
        <f>'Moving Avg'!H2510</f>
        <v>7.3966000000000074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  <c r="M2510" s="8">
        <f t="shared" si="390"/>
        <v>50</v>
      </c>
      <c r="N2510" s="8">
        <f t="shared" si="391"/>
        <v>0</v>
      </c>
      <c r="O2510" s="8">
        <f t="shared" si="392"/>
        <v>0</v>
      </c>
      <c r="P2510" s="8">
        <f t="shared" si="393"/>
        <v>16.5</v>
      </c>
      <c r="Q2510" s="9">
        <f t="shared" si="394"/>
        <v>19.975000000000001</v>
      </c>
      <c r="R2510" s="9">
        <f t="shared" si="395"/>
        <v>14.125</v>
      </c>
      <c r="S2510" s="9">
        <f t="shared" si="396"/>
        <v>14.925000000000001</v>
      </c>
      <c r="T2510" s="9">
        <f t="shared" si="397"/>
        <v>16.625</v>
      </c>
      <c r="U2510" s="8">
        <f t="shared" si="398"/>
        <v>16.341666666666669</v>
      </c>
      <c r="V2510" s="8">
        <f t="shared" si="399"/>
        <v>16.412500000000001</v>
      </c>
    </row>
    <row r="2511" spans="1:22" ht="13.5" x14ac:dyDescent="0.25">
      <c r="A2511" s="3">
        <f>RSI!A2511</f>
        <v>0</v>
      </c>
      <c r="B2511" s="2">
        <f>RSI!B2511</f>
        <v>0</v>
      </c>
      <c r="C2511" s="2">
        <f>RSI!I2511</f>
        <v>7.9753256053223112</v>
      </c>
      <c r="D2511" s="2">
        <f>MACD!E2511</f>
        <v>2.8889960290147689</v>
      </c>
      <c r="E2511" s="2">
        <f>MACD!F2511</f>
        <v>1.265023590711901</v>
      </c>
      <c r="F2511" s="2">
        <f>'Moving Avg'!D2511</f>
        <v>3.3200000000000003</v>
      </c>
      <c r="G2511" s="2">
        <f>'Moving Avg'!F2511</f>
        <v>8.3065000000000015</v>
      </c>
      <c r="H2511" s="2">
        <f>'Moving Avg'!G2511</f>
        <v>8.3524000000000012</v>
      </c>
      <c r="I2511" s="2">
        <f>'Moving Avg'!H2511</f>
        <v>7.3616000000000064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  <c r="M2511" s="8">
        <f t="shared" si="390"/>
        <v>50</v>
      </c>
      <c r="N2511" s="8">
        <f t="shared" si="391"/>
        <v>0</v>
      </c>
      <c r="O2511" s="8">
        <f t="shared" si="392"/>
        <v>0</v>
      </c>
      <c r="P2511" s="8">
        <f t="shared" si="393"/>
        <v>33</v>
      </c>
      <c r="Q2511" s="9">
        <f t="shared" si="394"/>
        <v>22.45</v>
      </c>
      <c r="R2511" s="9">
        <f t="shared" si="395"/>
        <v>18.25</v>
      </c>
      <c r="S2511" s="9">
        <f t="shared" si="396"/>
        <v>22.35</v>
      </c>
      <c r="T2511" s="9">
        <f t="shared" si="397"/>
        <v>20.75</v>
      </c>
      <c r="U2511" s="8">
        <f t="shared" si="398"/>
        <v>21.016666666666669</v>
      </c>
      <c r="V2511" s="8">
        <f t="shared" si="399"/>
        <v>20.950000000000003</v>
      </c>
    </row>
    <row r="2512" spans="1:22" ht="13.5" x14ac:dyDescent="0.25">
      <c r="A2512" s="3">
        <f>RSI!A2512</f>
        <v>0</v>
      </c>
      <c r="B2512" s="2">
        <f>RSI!B2512</f>
        <v>0</v>
      </c>
      <c r="C2512" s="2">
        <f>RSI!I2512</f>
        <v>7.9753256053223112</v>
      </c>
      <c r="D2512" s="2">
        <f>MACD!E2512</f>
        <v>3.3318916252923874</v>
      </c>
      <c r="E2512" s="2">
        <f>MACD!F2512</f>
        <v>1.6783971976279983</v>
      </c>
      <c r="F2512" s="2">
        <f>'Moving Avg'!D2512</f>
        <v>1.6600000000000001</v>
      </c>
      <c r="G2512" s="2">
        <f>'Moving Avg'!F2512</f>
        <v>7.8075000000000019</v>
      </c>
      <c r="H2512" s="2">
        <f>'Moving Avg'!G2512</f>
        <v>8.1948000000000008</v>
      </c>
      <c r="I2512" s="2">
        <f>'Moving Avg'!H2512</f>
        <v>7.3251000000000071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  <c r="M2512" s="8">
        <f t="shared" si="390"/>
        <v>50</v>
      </c>
      <c r="N2512" s="8">
        <f t="shared" si="391"/>
        <v>0</v>
      </c>
      <c r="O2512" s="8">
        <f t="shared" si="392"/>
        <v>0</v>
      </c>
      <c r="P2512" s="8">
        <f t="shared" si="393"/>
        <v>33</v>
      </c>
      <c r="Q2512" s="9">
        <f t="shared" si="394"/>
        <v>22.45</v>
      </c>
      <c r="R2512" s="9">
        <f t="shared" si="395"/>
        <v>18.25</v>
      </c>
      <c r="S2512" s="9">
        <f t="shared" si="396"/>
        <v>22.35</v>
      </c>
      <c r="T2512" s="9">
        <f t="shared" si="397"/>
        <v>20.75</v>
      </c>
      <c r="U2512" s="8">
        <f t="shared" si="398"/>
        <v>21.016666666666669</v>
      </c>
      <c r="V2512" s="8">
        <f t="shared" si="399"/>
        <v>20.950000000000003</v>
      </c>
    </row>
    <row r="2513" spans="1:22" ht="13.5" x14ac:dyDescent="0.25">
      <c r="A2513" s="3">
        <f>RSI!A2513</f>
        <v>0</v>
      </c>
      <c r="B2513" s="2">
        <f>RSI!B2513</f>
        <v>0</v>
      </c>
      <c r="C2513" s="2">
        <f>RSI!I2513</f>
        <v>7.9753256053223112</v>
      </c>
      <c r="D2513" s="2">
        <f>MACD!E2513</f>
        <v>3.7347084984410372</v>
      </c>
      <c r="E2513" s="2">
        <f>MACD!F2513</f>
        <v>2.0896594577906065</v>
      </c>
      <c r="F2513" s="2">
        <f>'Moving Avg'!D2513</f>
        <v>0</v>
      </c>
      <c r="G2513" s="2">
        <f>'Moving Avg'!F2513</f>
        <v>7.3085000000000022</v>
      </c>
      <c r="H2513" s="2">
        <f>'Moving Avg'!G2513</f>
        <v>8.0368000000000013</v>
      </c>
      <c r="I2513" s="2">
        <f>'Moving Avg'!H2513</f>
        <v>7.2873500000000071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  <c r="M2513" s="8">
        <f t="shared" si="390"/>
        <v>50</v>
      </c>
      <c r="N2513" s="8">
        <f t="shared" si="391"/>
        <v>0</v>
      </c>
      <c r="O2513" s="8">
        <f t="shared" si="392"/>
        <v>0</v>
      </c>
      <c r="P2513" s="8">
        <f t="shared" si="393"/>
        <v>33</v>
      </c>
      <c r="Q2513" s="9">
        <f t="shared" si="394"/>
        <v>22.45</v>
      </c>
      <c r="R2513" s="9">
        <f t="shared" si="395"/>
        <v>18.25</v>
      </c>
      <c r="S2513" s="9">
        <f t="shared" si="396"/>
        <v>22.35</v>
      </c>
      <c r="T2513" s="9">
        <f t="shared" si="397"/>
        <v>20.75</v>
      </c>
      <c r="U2513" s="8">
        <f t="shared" si="398"/>
        <v>21.016666666666669</v>
      </c>
      <c r="V2513" s="8">
        <f t="shared" si="399"/>
        <v>20.950000000000003</v>
      </c>
    </row>
    <row r="2514" spans="1:22" ht="13.5" x14ac:dyDescent="0.25">
      <c r="A2514" s="3">
        <f>RSI!A2514</f>
        <v>0</v>
      </c>
      <c r="B2514" s="2">
        <f>RSI!B2514</f>
        <v>0</v>
      </c>
      <c r="C2514" s="2">
        <f>RSI!I2514</f>
        <v>7.9753256053223112</v>
      </c>
      <c r="D2514" s="2">
        <f>MACD!E2514</f>
        <v>4.0511637865382291</v>
      </c>
      <c r="E2514" s="2">
        <f>MACD!F2514</f>
        <v>2.4819603235401311</v>
      </c>
      <c r="F2514" s="2">
        <f>'Moving Avg'!D2514</f>
        <v>0</v>
      </c>
      <c r="G2514" s="2">
        <f>'Moving Avg'!F2514</f>
        <v>6.7874999999999996</v>
      </c>
      <c r="H2514" s="2">
        <f>'Moving Avg'!G2514</f>
        <v>7.8788000000000009</v>
      </c>
      <c r="I2514" s="2">
        <f>'Moving Avg'!H2514</f>
        <v>7.2496000000000071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  <c r="M2514" s="8">
        <f t="shared" si="390"/>
        <v>50</v>
      </c>
      <c r="N2514" s="8">
        <f t="shared" si="391"/>
        <v>0</v>
      </c>
      <c r="O2514" s="8">
        <f t="shared" si="392"/>
        <v>0</v>
      </c>
      <c r="P2514" s="8">
        <f t="shared" si="393"/>
        <v>33</v>
      </c>
      <c r="Q2514" s="9">
        <f t="shared" si="394"/>
        <v>22.45</v>
      </c>
      <c r="R2514" s="9">
        <f t="shared" si="395"/>
        <v>18.25</v>
      </c>
      <c r="S2514" s="9">
        <f t="shared" si="396"/>
        <v>22.35</v>
      </c>
      <c r="T2514" s="9">
        <f t="shared" si="397"/>
        <v>20.75</v>
      </c>
      <c r="U2514" s="8">
        <f t="shared" si="398"/>
        <v>21.016666666666669</v>
      </c>
      <c r="V2514" s="8">
        <f t="shared" si="399"/>
        <v>20.950000000000003</v>
      </c>
    </row>
    <row r="2515" spans="1:22" ht="13.5" x14ac:dyDescent="0.25">
      <c r="A2515" s="3">
        <f>RSI!A2515</f>
        <v>0</v>
      </c>
      <c r="B2515" s="2">
        <f>RSI!B2515</f>
        <v>0</v>
      </c>
      <c r="C2515" s="2">
        <f>RSI!I2515</f>
        <v>7.9753256053223112</v>
      </c>
      <c r="D2515" s="2">
        <f>MACD!E2515</f>
        <v>4.2946411343461346</v>
      </c>
      <c r="E2515" s="2">
        <f>MACD!F2515</f>
        <v>2.844496485701332</v>
      </c>
      <c r="F2515" s="2">
        <f>'Moving Avg'!D2515</f>
        <v>0</v>
      </c>
      <c r="G2515" s="2">
        <f>'Moving Avg'!F2515</f>
        <v>6.2629999999999999</v>
      </c>
      <c r="H2515" s="2">
        <f>'Moving Avg'!G2515</f>
        <v>7.7208000000000006</v>
      </c>
      <c r="I2515" s="2">
        <f>'Moving Avg'!H2515</f>
        <v>7.2118500000000063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  <c r="M2515" s="8">
        <f t="shared" si="390"/>
        <v>50</v>
      </c>
      <c r="N2515" s="8">
        <f t="shared" si="391"/>
        <v>0</v>
      </c>
      <c r="O2515" s="8">
        <f t="shared" si="392"/>
        <v>0</v>
      </c>
      <c r="P2515" s="8">
        <f t="shared" si="393"/>
        <v>33</v>
      </c>
      <c r="Q2515" s="9">
        <f t="shared" si="394"/>
        <v>22.45</v>
      </c>
      <c r="R2515" s="9">
        <f t="shared" si="395"/>
        <v>18.25</v>
      </c>
      <c r="S2515" s="9">
        <f t="shared" si="396"/>
        <v>22.35</v>
      </c>
      <c r="T2515" s="9">
        <f t="shared" si="397"/>
        <v>20.75</v>
      </c>
      <c r="U2515" s="8">
        <f t="shared" si="398"/>
        <v>21.016666666666669</v>
      </c>
      <c r="V2515" s="8">
        <f t="shared" si="399"/>
        <v>20.950000000000003</v>
      </c>
    </row>
    <row r="2516" spans="1:22" ht="13.5" x14ac:dyDescent="0.25">
      <c r="A2516" s="3">
        <f>RSI!A2516</f>
        <v>0</v>
      </c>
      <c r="B2516" s="2">
        <f>RSI!B2516</f>
        <v>0</v>
      </c>
      <c r="C2516" s="2">
        <f>RSI!I2516</f>
        <v>7.9753256053223112</v>
      </c>
      <c r="D2516" s="2">
        <f>MACD!E2516</f>
        <v>4.4797628041745954</v>
      </c>
      <c r="E2516" s="2">
        <f>MACD!F2516</f>
        <v>3.171549749395985</v>
      </c>
      <c r="F2516" s="2">
        <f>'Moving Avg'!D2516</f>
        <v>0</v>
      </c>
      <c r="G2516" s="2">
        <f>'Moving Avg'!F2516</f>
        <v>5.7385000000000002</v>
      </c>
      <c r="H2516" s="2">
        <f>'Moving Avg'!G2516</f>
        <v>7.5627999999999993</v>
      </c>
      <c r="I2516" s="2">
        <f>'Moving Avg'!H2516</f>
        <v>7.1741000000000064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  <c r="M2516" s="8">
        <f t="shared" si="390"/>
        <v>50</v>
      </c>
      <c r="N2516" s="8">
        <f t="shared" si="391"/>
        <v>0</v>
      </c>
      <c r="O2516" s="8">
        <f t="shared" si="392"/>
        <v>0</v>
      </c>
      <c r="P2516" s="8">
        <f t="shared" si="393"/>
        <v>33</v>
      </c>
      <c r="Q2516" s="9">
        <f t="shared" si="394"/>
        <v>22.45</v>
      </c>
      <c r="R2516" s="9">
        <f t="shared" si="395"/>
        <v>18.25</v>
      </c>
      <c r="S2516" s="9">
        <f t="shared" si="396"/>
        <v>22.35</v>
      </c>
      <c r="T2516" s="9">
        <f t="shared" si="397"/>
        <v>20.75</v>
      </c>
      <c r="U2516" s="8">
        <f t="shared" si="398"/>
        <v>21.016666666666669</v>
      </c>
      <c r="V2516" s="8">
        <f t="shared" si="399"/>
        <v>20.950000000000003</v>
      </c>
    </row>
    <row r="2517" spans="1:22" ht="13.5" x14ac:dyDescent="0.25">
      <c r="A2517" s="3">
        <f>RSI!A2517</f>
        <v>0</v>
      </c>
      <c r="B2517" s="2">
        <f>RSI!B2517</f>
        <v>0</v>
      </c>
      <c r="C2517" s="2">
        <f>RSI!I2517</f>
        <v>7.9753256053223112</v>
      </c>
      <c r="D2517" s="2">
        <f>MACD!E2517</f>
        <v>4.6683366161008859</v>
      </c>
      <c r="E2517" s="2">
        <f>MACD!F2517</f>
        <v>3.4709071227369654</v>
      </c>
      <c r="F2517" s="2">
        <f>'Moving Avg'!D2517</f>
        <v>0</v>
      </c>
      <c r="G2517" s="2">
        <f>'Moving Avg'!F2517</f>
        <v>5.2039999999999997</v>
      </c>
      <c r="H2517" s="2">
        <f>'Moving Avg'!G2517</f>
        <v>7.4047999999999998</v>
      </c>
      <c r="I2517" s="2">
        <f>'Moving Avg'!H2517</f>
        <v>7.1380000000000061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  <c r="M2517" s="8">
        <f t="shared" si="390"/>
        <v>50</v>
      </c>
      <c r="N2517" s="8">
        <f t="shared" si="391"/>
        <v>0</v>
      </c>
      <c r="O2517" s="8">
        <f t="shared" si="392"/>
        <v>0</v>
      </c>
      <c r="P2517" s="8">
        <f t="shared" si="393"/>
        <v>33</v>
      </c>
      <c r="Q2517" s="9">
        <f t="shared" si="394"/>
        <v>22.45</v>
      </c>
      <c r="R2517" s="9">
        <f t="shared" si="395"/>
        <v>18.25</v>
      </c>
      <c r="S2517" s="9">
        <f t="shared" si="396"/>
        <v>22.35</v>
      </c>
      <c r="T2517" s="9">
        <f t="shared" si="397"/>
        <v>20.75</v>
      </c>
      <c r="U2517" s="8">
        <f t="shared" si="398"/>
        <v>21.016666666666669</v>
      </c>
      <c r="V2517" s="8">
        <f t="shared" si="399"/>
        <v>20.950000000000003</v>
      </c>
    </row>
    <row r="2518" spans="1:22" ht="13.5" x14ac:dyDescent="0.25">
      <c r="A2518" s="3">
        <f>RSI!A2518</f>
        <v>0</v>
      </c>
      <c r="B2518" s="2">
        <f>RSI!B2518</f>
        <v>0</v>
      </c>
      <c r="C2518" s="2">
        <f>RSI!I2518</f>
        <v>7.9753256053223112</v>
      </c>
      <c r="D2518" s="2">
        <f>MACD!E2518</f>
        <v>4.8574661084522441</v>
      </c>
      <c r="E2518" s="2">
        <f>MACD!F2518</f>
        <v>3.7482189198800215</v>
      </c>
      <c r="F2518" s="2">
        <f>'Moving Avg'!D2518</f>
        <v>0</v>
      </c>
      <c r="G2518" s="2">
        <f>'Moving Avg'!F2518</f>
        <v>4.6599999999999993</v>
      </c>
      <c r="H2518" s="2">
        <f>'Moving Avg'!G2518</f>
        <v>7.2468000000000004</v>
      </c>
      <c r="I2518" s="2">
        <f>'Moving Avg'!H2518</f>
        <v>7.103000000000006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  <c r="M2518" s="8">
        <f t="shared" si="390"/>
        <v>50</v>
      </c>
      <c r="N2518" s="8">
        <f t="shared" si="391"/>
        <v>0</v>
      </c>
      <c r="O2518" s="8">
        <f t="shared" si="392"/>
        <v>0</v>
      </c>
      <c r="P2518" s="8">
        <f t="shared" si="393"/>
        <v>33</v>
      </c>
      <c r="Q2518" s="9">
        <f t="shared" si="394"/>
        <v>22.45</v>
      </c>
      <c r="R2518" s="9">
        <f t="shared" si="395"/>
        <v>18.25</v>
      </c>
      <c r="S2518" s="9">
        <f t="shared" si="396"/>
        <v>22.35</v>
      </c>
      <c r="T2518" s="9">
        <f t="shared" si="397"/>
        <v>20.75</v>
      </c>
      <c r="U2518" s="8">
        <f t="shared" si="398"/>
        <v>21.016666666666669</v>
      </c>
      <c r="V2518" s="8">
        <f t="shared" si="399"/>
        <v>20.950000000000003</v>
      </c>
    </row>
    <row r="2519" spans="1:22" ht="13.5" x14ac:dyDescent="0.25">
      <c r="A2519" s="3">
        <f>RSI!A2519</f>
        <v>0</v>
      </c>
      <c r="B2519" s="2">
        <f>RSI!B2519</f>
        <v>0</v>
      </c>
      <c r="C2519" s="2">
        <f>RSI!I2519</f>
        <v>7.9753256053223112</v>
      </c>
      <c r="D2519" s="2">
        <f>MACD!E2519</f>
        <v>3.7679525641867579</v>
      </c>
      <c r="E2519" s="2">
        <f>MACD!F2519</f>
        <v>3.7521656487413693</v>
      </c>
      <c r="F2519" s="2">
        <f>'Moving Avg'!D2519</f>
        <v>0</v>
      </c>
      <c r="G2519" s="2">
        <f>'Moving Avg'!F2519</f>
        <v>4.1105</v>
      </c>
      <c r="H2519" s="2">
        <f>'Moving Avg'!G2519</f>
        <v>7.0888000000000009</v>
      </c>
      <c r="I2519" s="2">
        <f>'Moving Avg'!H2519</f>
        <v>7.0680000000000067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  <c r="M2519" s="8">
        <f t="shared" si="390"/>
        <v>50</v>
      </c>
      <c r="N2519" s="8">
        <f t="shared" si="391"/>
        <v>0</v>
      </c>
      <c r="O2519" s="8">
        <f t="shared" si="392"/>
        <v>0</v>
      </c>
      <c r="P2519" s="8">
        <f t="shared" si="393"/>
        <v>33</v>
      </c>
      <c r="Q2519" s="9">
        <f t="shared" si="394"/>
        <v>22.45</v>
      </c>
      <c r="R2519" s="9">
        <f t="shared" si="395"/>
        <v>18.25</v>
      </c>
      <c r="S2519" s="9">
        <f t="shared" si="396"/>
        <v>22.35</v>
      </c>
      <c r="T2519" s="9">
        <f t="shared" si="397"/>
        <v>20.75</v>
      </c>
      <c r="U2519" s="8">
        <f t="shared" si="398"/>
        <v>21.016666666666669</v>
      </c>
      <c r="V2519" s="8">
        <f t="shared" si="399"/>
        <v>20.950000000000003</v>
      </c>
    </row>
    <row r="2520" spans="1:22" ht="13.5" x14ac:dyDescent="0.25">
      <c r="A2520" s="3">
        <f>RSI!A2520</f>
        <v>0</v>
      </c>
      <c r="B2520" s="2">
        <f>RSI!B2520</f>
        <v>0</v>
      </c>
      <c r="C2520" s="2">
        <f>RSI!I2520</f>
        <v>7.9753256053223112</v>
      </c>
      <c r="D2520" s="2">
        <f>MACD!E2520</f>
        <v>2.8714054561247759</v>
      </c>
      <c r="E2520" s="2">
        <f>MACD!F2520</f>
        <v>3.5760136102180509</v>
      </c>
      <c r="F2520" s="2">
        <f>'Moving Avg'!D2520</f>
        <v>0</v>
      </c>
      <c r="G2520" s="2">
        <f>'Moving Avg'!F2520</f>
        <v>3.5854999999999997</v>
      </c>
      <c r="H2520" s="2">
        <f>'Moving Avg'!G2520</f>
        <v>6.931</v>
      </c>
      <c r="I2520" s="2">
        <f>'Moving Avg'!H2520</f>
        <v>7.0329500000000049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  <c r="M2520" s="8">
        <f t="shared" si="390"/>
        <v>50</v>
      </c>
      <c r="N2520" s="8">
        <f t="shared" si="391"/>
        <v>100</v>
      </c>
      <c r="O2520" s="8">
        <f t="shared" si="392"/>
        <v>0</v>
      </c>
      <c r="P2520" s="8">
        <f t="shared" si="393"/>
        <v>33</v>
      </c>
      <c r="Q2520" s="9">
        <f t="shared" si="394"/>
        <v>57.45</v>
      </c>
      <c r="R2520" s="9">
        <f t="shared" si="395"/>
        <v>38.25</v>
      </c>
      <c r="S2520" s="9">
        <f t="shared" si="396"/>
        <v>37.35</v>
      </c>
      <c r="T2520" s="9">
        <f t="shared" si="397"/>
        <v>45.75</v>
      </c>
      <c r="U2520" s="8">
        <f t="shared" si="398"/>
        <v>44.35</v>
      </c>
      <c r="V2520" s="8">
        <f t="shared" si="399"/>
        <v>44.7</v>
      </c>
    </row>
    <row r="2521" spans="1:22" ht="13.5" x14ac:dyDescent="0.25">
      <c r="A2521" s="3">
        <f>RSI!A2521</f>
        <v>0</v>
      </c>
      <c r="B2521" s="2">
        <f>RSI!B2521</f>
        <v>0</v>
      </c>
      <c r="C2521" s="2">
        <f>RSI!I2521</f>
        <v>7.9753256053223112</v>
      </c>
      <c r="D2521" s="2">
        <f>MACD!E2521</f>
        <v>2.1362599389123993</v>
      </c>
      <c r="E2521" s="2">
        <f>MACD!F2521</f>
        <v>3.2880628759569208</v>
      </c>
      <c r="F2521" s="2">
        <f>'Moving Avg'!D2521</f>
        <v>0</v>
      </c>
      <c r="G2521" s="2">
        <f>'Moving Avg'!F2521</f>
        <v>3.0839999999999996</v>
      </c>
      <c r="H2521" s="2">
        <f>'Moving Avg'!G2521</f>
        <v>6.7731999999999992</v>
      </c>
      <c r="I2521" s="2">
        <f>'Moving Avg'!H2521</f>
        <v>6.9979500000000039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  <c r="M2521" s="8">
        <f t="shared" si="390"/>
        <v>50</v>
      </c>
      <c r="N2521" s="8">
        <f t="shared" si="391"/>
        <v>100</v>
      </c>
      <c r="O2521" s="8">
        <f t="shared" si="392"/>
        <v>0</v>
      </c>
      <c r="P2521" s="8">
        <f t="shared" si="393"/>
        <v>33</v>
      </c>
      <c r="Q2521" s="9">
        <f t="shared" si="394"/>
        <v>57.45</v>
      </c>
      <c r="R2521" s="9">
        <f t="shared" si="395"/>
        <v>38.25</v>
      </c>
      <c r="S2521" s="9">
        <f t="shared" si="396"/>
        <v>37.35</v>
      </c>
      <c r="T2521" s="9">
        <f t="shared" si="397"/>
        <v>45.75</v>
      </c>
      <c r="U2521" s="8">
        <f t="shared" si="398"/>
        <v>44.35</v>
      </c>
      <c r="V2521" s="8">
        <f t="shared" si="399"/>
        <v>44.7</v>
      </c>
    </row>
    <row r="2522" spans="1:22" ht="13.5" x14ac:dyDescent="0.25">
      <c r="A2522" s="3">
        <f>RSI!A2522</f>
        <v>0</v>
      </c>
      <c r="B2522" s="2">
        <f>RSI!B2522</f>
        <v>0</v>
      </c>
      <c r="C2522" s="2">
        <f>RSI!I2522</f>
        <v>7.9753256053223112</v>
      </c>
      <c r="D2522" s="2">
        <f>MACD!E2522</f>
        <v>1.5359463862370335</v>
      </c>
      <c r="E2522" s="2">
        <f>MACD!F2522</f>
        <v>2.9376395780129432</v>
      </c>
      <c r="F2522" s="2">
        <f>'Moving Avg'!D2522</f>
        <v>0</v>
      </c>
      <c r="G2522" s="2">
        <f>'Moving Avg'!F2522</f>
        <v>2.6049999999999995</v>
      </c>
      <c r="H2522" s="2">
        <f>'Moving Avg'!G2522</f>
        <v>6.6151999999999997</v>
      </c>
      <c r="I2522" s="2">
        <f>'Moving Avg'!H2522</f>
        <v>6.9629500000000037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  <c r="M2522" s="8">
        <f t="shared" si="390"/>
        <v>50</v>
      </c>
      <c r="N2522" s="8">
        <f t="shared" si="391"/>
        <v>100</v>
      </c>
      <c r="O2522" s="8">
        <f t="shared" si="392"/>
        <v>0</v>
      </c>
      <c r="P2522" s="8">
        <f t="shared" si="393"/>
        <v>33</v>
      </c>
      <c r="Q2522" s="9">
        <f t="shared" si="394"/>
        <v>57.45</v>
      </c>
      <c r="R2522" s="9">
        <f t="shared" si="395"/>
        <v>38.25</v>
      </c>
      <c r="S2522" s="9">
        <f t="shared" si="396"/>
        <v>37.35</v>
      </c>
      <c r="T2522" s="9">
        <f t="shared" si="397"/>
        <v>45.75</v>
      </c>
      <c r="U2522" s="8">
        <f t="shared" si="398"/>
        <v>44.35</v>
      </c>
      <c r="V2522" s="8">
        <f t="shared" si="399"/>
        <v>44.7</v>
      </c>
    </row>
    <row r="2523" spans="1:22" ht="13.5" x14ac:dyDescent="0.25">
      <c r="A2523" s="3">
        <f>RSI!A2523</f>
        <v>0</v>
      </c>
      <c r="B2523" s="2">
        <f>RSI!B2523</f>
        <v>0</v>
      </c>
      <c r="C2523" s="2">
        <f>RSI!I2523</f>
        <v>7.9753256053223112</v>
      </c>
      <c r="D2523" s="2">
        <f>MACD!E2523</f>
        <v>1.0481115927023508</v>
      </c>
      <c r="E2523" s="2">
        <f>MACD!F2523</f>
        <v>2.5597339809508246</v>
      </c>
      <c r="F2523" s="2">
        <f>'Moving Avg'!D2523</f>
        <v>0</v>
      </c>
      <c r="G2523" s="2">
        <f>'Moving Avg'!F2523</f>
        <v>2.1310000000000002</v>
      </c>
      <c r="H2523" s="2">
        <f>'Moving Avg'!G2523</f>
        <v>6.4574000000000016</v>
      </c>
      <c r="I2523" s="2">
        <f>'Moving Avg'!H2523</f>
        <v>6.9279500000000027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  <c r="M2523" s="8">
        <f t="shared" si="390"/>
        <v>50</v>
      </c>
      <c r="N2523" s="8">
        <f t="shared" si="391"/>
        <v>100</v>
      </c>
      <c r="O2523" s="8">
        <f t="shared" si="392"/>
        <v>0</v>
      </c>
      <c r="P2523" s="8">
        <f t="shared" si="393"/>
        <v>33</v>
      </c>
      <c r="Q2523" s="9">
        <f t="shared" si="394"/>
        <v>57.45</v>
      </c>
      <c r="R2523" s="9">
        <f t="shared" si="395"/>
        <v>38.25</v>
      </c>
      <c r="S2523" s="9">
        <f t="shared" si="396"/>
        <v>37.35</v>
      </c>
      <c r="T2523" s="9">
        <f t="shared" si="397"/>
        <v>45.75</v>
      </c>
      <c r="U2523" s="8">
        <f t="shared" si="398"/>
        <v>44.35</v>
      </c>
      <c r="V2523" s="8">
        <f t="shared" si="399"/>
        <v>44.7</v>
      </c>
    </row>
    <row r="2524" spans="1:22" ht="13.5" x14ac:dyDescent="0.25">
      <c r="A2524" s="3">
        <f>RSI!A2524</f>
        <v>0</v>
      </c>
      <c r="B2524" s="2">
        <f>RSI!B2524</f>
        <v>0</v>
      </c>
      <c r="C2524" s="2">
        <f>RSI!I2524</f>
        <v>7.9753256053223112</v>
      </c>
      <c r="D2524" s="2">
        <f>MACD!E2524</f>
        <v>0.65396055397629027</v>
      </c>
      <c r="E2524" s="2">
        <f>MACD!F2524</f>
        <v>2.1785792955559176</v>
      </c>
      <c r="F2524" s="2">
        <f>'Moving Avg'!D2524</f>
        <v>0</v>
      </c>
      <c r="G2524" s="2">
        <f>'Moving Avg'!F2524</f>
        <v>1.6780000000000002</v>
      </c>
      <c r="H2524" s="2">
        <f>'Moving Avg'!G2524</f>
        <v>6.2994000000000021</v>
      </c>
      <c r="I2524" s="2">
        <f>'Moving Avg'!H2524</f>
        <v>6.8929500000000026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  <c r="M2524" s="8">
        <f t="shared" si="390"/>
        <v>50</v>
      </c>
      <c r="N2524" s="8">
        <f t="shared" si="391"/>
        <v>100</v>
      </c>
      <c r="O2524" s="8">
        <f t="shared" si="392"/>
        <v>0</v>
      </c>
      <c r="P2524" s="8">
        <f t="shared" si="393"/>
        <v>33</v>
      </c>
      <c r="Q2524" s="9">
        <f t="shared" si="394"/>
        <v>57.45</v>
      </c>
      <c r="R2524" s="9">
        <f t="shared" si="395"/>
        <v>38.25</v>
      </c>
      <c r="S2524" s="9">
        <f t="shared" si="396"/>
        <v>37.35</v>
      </c>
      <c r="T2524" s="9">
        <f t="shared" si="397"/>
        <v>45.75</v>
      </c>
      <c r="U2524" s="8">
        <f t="shared" si="398"/>
        <v>44.35</v>
      </c>
      <c r="V2524" s="8">
        <f t="shared" si="399"/>
        <v>44.7</v>
      </c>
    </row>
    <row r="2525" spans="1:22" ht="13.5" x14ac:dyDescent="0.25">
      <c r="A2525" s="3">
        <f>RSI!A2525</f>
        <v>0</v>
      </c>
      <c r="B2525" s="2">
        <f>RSI!B2525</f>
        <v>0</v>
      </c>
      <c r="C2525" s="2">
        <f>RSI!I2525</f>
        <v>7.9753256053223112</v>
      </c>
      <c r="D2525" s="2">
        <f>MACD!E2525</f>
        <v>0.33770021817694085</v>
      </c>
      <c r="E2525" s="2">
        <f>MACD!F2525</f>
        <v>1.8104034800801223</v>
      </c>
      <c r="F2525" s="2">
        <f>'Moving Avg'!D2525</f>
        <v>0</v>
      </c>
      <c r="G2525" s="2">
        <f>'Moving Avg'!F2525</f>
        <v>1.2450000000000001</v>
      </c>
      <c r="H2525" s="2">
        <f>'Moving Avg'!G2525</f>
        <v>6.1414000000000009</v>
      </c>
      <c r="I2525" s="2">
        <f>'Moving Avg'!H2525</f>
        <v>6.8579500000000015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  <c r="M2525" s="8">
        <f t="shared" si="390"/>
        <v>50</v>
      </c>
      <c r="N2525" s="8">
        <f t="shared" si="391"/>
        <v>100</v>
      </c>
      <c r="O2525" s="8">
        <f t="shared" si="392"/>
        <v>0</v>
      </c>
      <c r="P2525" s="8">
        <f t="shared" si="393"/>
        <v>33</v>
      </c>
      <c r="Q2525" s="9">
        <f t="shared" si="394"/>
        <v>57.45</v>
      </c>
      <c r="R2525" s="9">
        <f t="shared" si="395"/>
        <v>38.25</v>
      </c>
      <c r="S2525" s="9">
        <f t="shared" si="396"/>
        <v>37.35</v>
      </c>
      <c r="T2525" s="9">
        <f t="shared" si="397"/>
        <v>45.75</v>
      </c>
      <c r="U2525" s="8">
        <f t="shared" si="398"/>
        <v>44.35</v>
      </c>
      <c r="V2525" s="8">
        <f t="shared" si="399"/>
        <v>44.7</v>
      </c>
    </row>
    <row r="2526" spans="1:22" ht="13.5" x14ac:dyDescent="0.25">
      <c r="A2526" s="3">
        <f>RSI!A2526</f>
        <v>0</v>
      </c>
      <c r="B2526" s="2">
        <f>RSI!B2526</f>
        <v>0</v>
      </c>
      <c r="C2526" s="2">
        <f>RSI!I2526</f>
        <v>7.9753256053223112</v>
      </c>
      <c r="D2526" s="2">
        <f>MACD!E2526</f>
        <v>8.6069468269451388E-2</v>
      </c>
      <c r="E2526" s="2">
        <f>MACD!F2526</f>
        <v>1.4655366777179883</v>
      </c>
      <c r="F2526" s="2">
        <f>'Moving Avg'!D2526</f>
        <v>0</v>
      </c>
      <c r="G2526" s="2">
        <f>'Moving Avg'!F2526</f>
        <v>0.83000000000000007</v>
      </c>
      <c r="H2526" s="2">
        <f>'Moving Avg'!G2526</f>
        <v>5.9834000000000014</v>
      </c>
      <c r="I2526" s="2">
        <f>'Moving Avg'!H2526</f>
        <v>6.8229500000000023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  <c r="M2526" s="8">
        <f t="shared" si="390"/>
        <v>50</v>
      </c>
      <c r="N2526" s="8">
        <f t="shared" si="391"/>
        <v>100</v>
      </c>
      <c r="O2526" s="8">
        <f t="shared" si="392"/>
        <v>0</v>
      </c>
      <c r="P2526" s="8">
        <f t="shared" si="393"/>
        <v>33</v>
      </c>
      <c r="Q2526" s="9">
        <f t="shared" si="394"/>
        <v>57.45</v>
      </c>
      <c r="R2526" s="9">
        <f t="shared" si="395"/>
        <v>38.25</v>
      </c>
      <c r="S2526" s="9">
        <f t="shared" si="396"/>
        <v>37.35</v>
      </c>
      <c r="T2526" s="9">
        <f t="shared" si="397"/>
        <v>45.75</v>
      </c>
      <c r="U2526" s="8">
        <f t="shared" si="398"/>
        <v>44.35</v>
      </c>
      <c r="V2526" s="8">
        <f t="shared" si="399"/>
        <v>44.7</v>
      </c>
    </row>
    <row r="2527" spans="1:22" ht="13.5" x14ac:dyDescent="0.25">
      <c r="A2527" s="3">
        <f>RSI!A2527</f>
        <v>0</v>
      </c>
      <c r="B2527" s="2">
        <f>RSI!B2527</f>
        <v>0</v>
      </c>
      <c r="C2527" s="2">
        <f>RSI!I2527</f>
        <v>7.9753256053223112</v>
      </c>
      <c r="D2527" s="2">
        <f>MACD!E2527</f>
        <v>-0.11205797930216521</v>
      </c>
      <c r="E2527" s="2">
        <f>MACD!F2527</f>
        <v>1.1500177463139578</v>
      </c>
      <c r="F2527" s="2">
        <f>'Moving Avg'!D2527</f>
        <v>0</v>
      </c>
      <c r="G2527" s="2">
        <f>'Moving Avg'!F2527</f>
        <v>0.41500000000000004</v>
      </c>
      <c r="H2527" s="2">
        <f>'Moving Avg'!G2527</f>
        <v>5.825400000000001</v>
      </c>
      <c r="I2527" s="2">
        <f>'Moving Avg'!H2527</f>
        <v>6.7879500000000004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  <c r="M2527" s="8">
        <f t="shared" si="390"/>
        <v>50</v>
      </c>
      <c r="N2527" s="8">
        <f t="shared" si="391"/>
        <v>100</v>
      </c>
      <c r="O2527" s="8">
        <f t="shared" si="392"/>
        <v>0</v>
      </c>
      <c r="P2527" s="8">
        <f t="shared" si="393"/>
        <v>33</v>
      </c>
      <c r="Q2527" s="9">
        <f t="shared" si="394"/>
        <v>57.45</v>
      </c>
      <c r="R2527" s="9">
        <f t="shared" si="395"/>
        <v>38.25</v>
      </c>
      <c r="S2527" s="9">
        <f t="shared" si="396"/>
        <v>37.35</v>
      </c>
      <c r="T2527" s="9">
        <f t="shared" si="397"/>
        <v>45.75</v>
      </c>
      <c r="U2527" s="8">
        <f t="shared" si="398"/>
        <v>44.35</v>
      </c>
      <c r="V2527" s="8">
        <f t="shared" si="399"/>
        <v>44.7</v>
      </c>
    </row>
    <row r="2528" spans="1:22" ht="13.5" x14ac:dyDescent="0.25">
      <c r="A2528" s="3">
        <f>RSI!A2528</f>
        <v>0</v>
      </c>
      <c r="B2528" s="2">
        <f>RSI!B2528</f>
        <v>0</v>
      </c>
      <c r="C2528" s="2">
        <f>RSI!I2528</f>
        <v>7.9753256053223112</v>
      </c>
      <c r="D2528" s="2">
        <f>MACD!E2528</f>
        <v>-0.26600902250725356</v>
      </c>
      <c r="E2528" s="2">
        <f>MACD!F2528</f>
        <v>0.86681239254971554</v>
      </c>
      <c r="F2528" s="2">
        <f>'Moving Avg'!D2528</f>
        <v>0</v>
      </c>
      <c r="G2528" s="2">
        <f>'Moving Avg'!F2528</f>
        <v>0</v>
      </c>
      <c r="H2528" s="2">
        <f>'Moving Avg'!G2528</f>
        <v>5.6674000000000015</v>
      </c>
      <c r="I2528" s="2">
        <f>'Moving Avg'!H2528</f>
        <v>6.7529000000000003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  <c r="M2528" s="8">
        <f t="shared" si="390"/>
        <v>50</v>
      </c>
      <c r="N2528" s="8">
        <f t="shared" si="391"/>
        <v>100</v>
      </c>
      <c r="O2528" s="8">
        <f t="shared" si="392"/>
        <v>0</v>
      </c>
      <c r="P2528" s="8">
        <f t="shared" si="393"/>
        <v>33</v>
      </c>
      <c r="Q2528" s="9">
        <f t="shared" si="394"/>
        <v>57.45</v>
      </c>
      <c r="R2528" s="9">
        <f t="shared" si="395"/>
        <v>38.25</v>
      </c>
      <c r="S2528" s="9">
        <f t="shared" si="396"/>
        <v>37.35</v>
      </c>
      <c r="T2528" s="9">
        <f t="shared" si="397"/>
        <v>45.75</v>
      </c>
      <c r="U2528" s="8">
        <f t="shared" si="398"/>
        <v>44.35</v>
      </c>
      <c r="V2528" s="8">
        <f t="shared" si="399"/>
        <v>44.7</v>
      </c>
    </row>
    <row r="2529" spans="1:22" ht="13.5" x14ac:dyDescent="0.25">
      <c r="A2529" s="3">
        <f>RSI!A2529</f>
        <v>0</v>
      </c>
      <c r="B2529" s="2">
        <f>RSI!B2529</f>
        <v>0</v>
      </c>
      <c r="C2529" s="2">
        <f>RSI!I2529</f>
        <v>7.9753256053223112</v>
      </c>
      <c r="D2529" s="2">
        <f>MACD!E2529</f>
        <v>-0.38359449484733976</v>
      </c>
      <c r="E2529" s="2">
        <f>MACD!F2529</f>
        <v>0.61673101507030459</v>
      </c>
      <c r="F2529" s="2">
        <f>'Moving Avg'!D2529</f>
        <v>0</v>
      </c>
      <c r="G2529" s="2">
        <f>'Moving Avg'!F2529</f>
        <v>0</v>
      </c>
      <c r="H2529" s="2">
        <f>'Moving Avg'!G2529</f>
        <v>5.5094000000000003</v>
      </c>
      <c r="I2529" s="2">
        <f>'Moving Avg'!H2529</f>
        <v>6.7178500000000012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  <c r="M2529" s="8">
        <f t="shared" si="390"/>
        <v>50</v>
      </c>
      <c r="N2529" s="8">
        <f t="shared" si="391"/>
        <v>100</v>
      </c>
      <c r="O2529" s="8">
        <f t="shared" si="392"/>
        <v>0</v>
      </c>
      <c r="P2529" s="8">
        <f t="shared" si="393"/>
        <v>33</v>
      </c>
      <c r="Q2529" s="9">
        <f t="shared" si="394"/>
        <v>57.45</v>
      </c>
      <c r="R2529" s="9">
        <f t="shared" si="395"/>
        <v>38.25</v>
      </c>
      <c r="S2529" s="9">
        <f t="shared" si="396"/>
        <v>37.35</v>
      </c>
      <c r="T2529" s="9">
        <f t="shared" si="397"/>
        <v>45.75</v>
      </c>
      <c r="U2529" s="8">
        <f t="shared" si="398"/>
        <v>44.35</v>
      </c>
      <c r="V2529" s="8">
        <f t="shared" si="399"/>
        <v>44.7</v>
      </c>
    </row>
    <row r="2530" spans="1:22" ht="13.5" x14ac:dyDescent="0.25">
      <c r="A2530" s="3">
        <f>RSI!A2530</f>
        <v>0</v>
      </c>
      <c r="B2530" s="2">
        <f>RSI!B2530</f>
        <v>0</v>
      </c>
      <c r="C2530" s="2">
        <f>RSI!I2530</f>
        <v>7.9753256053223112</v>
      </c>
      <c r="D2530" s="2">
        <f>MACD!E2530</f>
        <v>-0.4713484176796312</v>
      </c>
      <c r="E2530" s="2">
        <f>MACD!F2530</f>
        <v>0.39911512852031744</v>
      </c>
      <c r="F2530" s="2">
        <f>'Moving Avg'!D2530</f>
        <v>0</v>
      </c>
      <c r="G2530" s="2">
        <f>'Moving Avg'!F2530</f>
        <v>0</v>
      </c>
      <c r="H2530" s="2">
        <f>'Moving Avg'!G2530</f>
        <v>5.3504000000000005</v>
      </c>
      <c r="I2530" s="2">
        <f>'Moving Avg'!H2530</f>
        <v>6.6827999999999994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  <c r="M2530" s="8">
        <f t="shared" si="390"/>
        <v>50</v>
      </c>
      <c r="N2530" s="8">
        <f t="shared" si="391"/>
        <v>100</v>
      </c>
      <c r="O2530" s="8">
        <f t="shared" si="392"/>
        <v>0</v>
      </c>
      <c r="P2530" s="8">
        <f t="shared" si="393"/>
        <v>33</v>
      </c>
      <c r="Q2530" s="9">
        <f t="shared" si="394"/>
        <v>57.45</v>
      </c>
      <c r="R2530" s="9">
        <f t="shared" si="395"/>
        <v>38.25</v>
      </c>
      <c r="S2530" s="9">
        <f t="shared" si="396"/>
        <v>37.35</v>
      </c>
      <c r="T2530" s="9">
        <f t="shared" si="397"/>
        <v>45.75</v>
      </c>
      <c r="U2530" s="8">
        <f t="shared" si="398"/>
        <v>44.35</v>
      </c>
      <c r="V2530" s="8">
        <f t="shared" si="399"/>
        <v>44.7</v>
      </c>
    </row>
    <row r="2531" spans="1:22" ht="13.5" x14ac:dyDescent="0.25">
      <c r="A2531" s="3">
        <f>RSI!A2531</f>
        <v>0</v>
      </c>
      <c r="B2531" s="2">
        <f>RSI!B2531</f>
        <v>0</v>
      </c>
      <c r="C2531" s="2">
        <f>RSI!I2531</f>
        <v>7.9753256053223112</v>
      </c>
      <c r="D2531" s="2">
        <f>MACD!E2531</f>
        <v>-0.53472999918436526</v>
      </c>
      <c r="E2531" s="2">
        <f>MACD!F2531</f>
        <v>0.21234610297938092</v>
      </c>
      <c r="F2531" s="2">
        <f>'Moving Avg'!D2531</f>
        <v>0</v>
      </c>
      <c r="G2531" s="2">
        <f>'Moving Avg'!F2531</f>
        <v>0</v>
      </c>
      <c r="H2531" s="2">
        <f>'Moving Avg'!G2531</f>
        <v>5.1858000000000013</v>
      </c>
      <c r="I2531" s="2">
        <f>'Moving Avg'!H2531</f>
        <v>6.6477499999999994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  <c r="M2531" s="8">
        <f t="shared" si="390"/>
        <v>50</v>
      </c>
      <c r="N2531" s="8">
        <f t="shared" si="391"/>
        <v>100</v>
      </c>
      <c r="O2531" s="8">
        <f t="shared" si="392"/>
        <v>0</v>
      </c>
      <c r="P2531" s="8">
        <f t="shared" si="393"/>
        <v>33</v>
      </c>
      <c r="Q2531" s="9">
        <f t="shared" si="394"/>
        <v>57.45</v>
      </c>
      <c r="R2531" s="9">
        <f t="shared" si="395"/>
        <v>38.25</v>
      </c>
      <c r="S2531" s="9">
        <f t="shared" si="396"/>
        <v>37.35</v>
      </c>
      <c r="T2531" s="9">
        <f t="shared" si="397"/>
        <v>45.75</v>
      </c>
      <c r="U2531" s="8">
        <f t="shared" si="398"/>
        <v>44.35</v>
      </c>
      <c r="V2531" s="8">
        <f t="shared" si="399"/>
        <v>44.7</v>
      </c>
    </row>
    <row r="2532" spans="1:22" ht="13.5" x14ac:dyDescent="0.25">
      <c r="A2532" s="3">
        <f>RSI!A2532</f>
        <v>0</v>
      </c>
      <c r="B2532" s="2">
        <f>RSI!B2532</f>
        <v>0</v>
      </c>
      <c r="C2532" s="2">
        <f>RSI!I2532</f>
        <v>7.9753256053223112</v>
      </c>
      <c r="D2532" s="2">
        <f>MACD!E2532</f>
        <v>-0.5782941442472268</v>
      </c>
      <c r="E2532" s="2">
        <f>MACD!F2532</f>
        <v>5.4218053534059368E-2</v>
      </c>
      <c r="F2532" s="2">
        <f>'Moving Avg'!D2532</f>
        <v>0</v>
      </c>
      <c r="G2532" s="2">
        <f>'Moving Avg'!F2532</f>
        <v>0</v>
      </c>
      <c r="H2532" s="2">
        <f>'Moving Avg'!G2532</f>
        <v>5.0176000000000007</v>
      </c>
      <c r="I2532" s="2">
        <f>'Moving Avg'!H2532</f>
        <v>6.6127000000000002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  <c r="M2532" s="8">
        <f t="shared" si="390"/>
        <v>50</v>
      </c>
      <c r="N2532" s="8">
        <f t="shared" si="391"/>
        <v>100</v>
      </c>
      <c r="O2532" s="8">
        <f t="shared" si="392"/>
        <v>0</v>
      </c>
      <c r="P2532" s="8">
        <f t="shared" si="393"/>
        <v>33</v>
      </c>
      <c r="Q2532" s="9">
        <f t="shared" si="394"/>
        <v>57.45</v>
      </c>
      <c r="R2532" s="9">
        <f t="shared" si="395"/>
        <v>38.25</v>
      </c>
      <c r="S2532" s="9">
        <f t="shared" si="396"/>
        <v>37.35</v>
      </c>
      <c r="T2532" s="9">
        <f t="shared" si="397"/>
        <v>45.75</v>
      </c>
      <c r="U2532" s="8">
        <f t="shared" si="398"/>
        <v>44.35</v>
      </c>
      <c r="V2532" s="8">
        <f t="shared" si="399"/>
        <v>44.7</v>
      </c>
    </row>
    <row r="2533" spans="1:22" ht="13.5" x14ac:dyDescent="0.25">
      <c r="A2533" s="3">
        <f>RSI!A2533</f>
        <v>0</v>
      </c>
      <c r="B2533" s="2">
        <f>RSI!B2533</f>
        <v>0</v>
      </c>
      <c r="C2533" s="2">
        <f>RSI!I2533</f>
        <v>7.9753256053223112</v>
      </c>
      <c r="D2533" s="2">
        <f>MACD!E2533</f>
        <v>-0.60583535027371693</v>
      </c>
      <c r="E2533" s="2">
        <f>MACD!F2533</f>
        <v>-7.7792627227495886E-2</v>
      </c>
      <c r="F2533" s="2">
        <f>'Moving Avg'!D2533</f>
        <v>0</v>
      </c>
      <c r="G2533" s="2">
        <f>'Moving Avg'!F2533</f>
        <v>0</v>
      </c>
      <c r="H2533" s="2">
        <f>'Moving Avg'!G2533</f>
        <v>4.8420000000000014</v>
      </c>
      <c r="I2533" s="2">
        <f>'Moving Avg'!H2533</f>
        <v>6.5776499999999984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  <c r="M2533" s="8">
        <f t="shared" si="390"/>
        <v>50</v>
      </c>
      <c r="N2533" s="8">
        <f t="shared" si="391"/>
        <v>100</v>
      </c>
      <c r="O2533" s="8">
        <f t="shared" si="392"/>
        <v>0</v>
      </c>
      <c r="P2533" s="8">
        <f t="shared" si="393"/>
        <v>33</v>
      </c>
      <c r="Q2533" s="9">
        <f t="shared" si="394"/>
        <v>57.45</v>
      </c>
      <c r="R2533" s="9">
        <f t="shared" si="395"/>
        <v>38.25</v>
      </c>
      <c r="S2533" s="9">
        <f t="shared" si="396"/>
        <v>37.35</v>
      </c>
      <c r="T2533" s="9">
        <f t="shared" si="397"/>
        <v>45.75</v>
      </c>
      <c r="U2533" s="8">
        <f t="shared" si="398"/>
        <v>44.35</v>
      </c>
      <c r="V2533" s="8">
        <f t="shared" si="399"/>
        <v>44.7</v>
      </c>
    </row>
    <row r="2534" spans="1:22" ht="13.5" x14ac:dyDescent="0.25">
      <c r="A2534" s="3">
        <f>RSI!A2534</f>
        <v>0</v>
      </c>
      <c r="B2534" s="2">
        <f>RSI!B2534</f>
        <v>0</v>
      </c>
      <c r="C2534" s="2">
        <f>RSI!I2534</f>
        <v>7.9753256053223112</v>
      </c>
      <c r="D2534" s="2">
        <f>MACD!E2534</f>
        <v>-0.62050911168736334</v>
      </c>
      <c r="E2534" s="2">
        <f>MACD!F2534</f>
        <v>-0.18633592411946939</v>
      </c>
      <c r="F2534" s="2">
        <f>'Moving Avg'!D2534</f>
        <v>0</v>
      </c>
      <c r="G2534" s="2">
        <f>'Moving Avg'!F2534</f>
        <v>0</v>
      </c>
      <c r="H2534" s="2">
        <f>'Moving Avg'!G2534</f>
        <v>4.6586000000000007</v>
      </c>
      <c r="I2534" s="2">
        <f>'Moving Avg'!H2534</f>
        <v>6.5425999999999984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  <c r="M2534" s="8">
        <f t="shared" si="390"/>
        <v>50</v>
      </c>
      <c r="N2534" s="8">
        <f t="shared" si="391"/>
        <v>100</v>
      </c>
      <c r="O2534" s="8">
        <f t="shared" si="392"/>
        <v>0</v>
      </c>
      <c r="P2534" s="8">
        <f t="shared" si="393"/>
        <v>33</v>
      </c>
      <c r="Q2534" s="9">
        <f t="shared" si="394"/>
        <v>57.45</v>
      </c>
      <c r="R2534" s="9">
        <f t="shared" si="395"/>
        <v>38.25</v>
      </c>
      <c r="S2534" s="9">
        <f t="shared" si="396"/>
        <v>37.35</v>
      </c>
      <c r="T2534" s="9">
        <f t="shared" si="397"/>
        <v>45.75</v>
      </c>
      <c r="U2534" s="8">
        <f t="shared" si="398"/>
        <v>44.35</v>
      </c>
      <c r="V2534" s="8">
        <f t="shared" si="399"/>
        <v>44.7</v>
      </c>
    </row>
    <row r="2535" spans="1:22" ht="13.5" x14ac:dyDescent="0.25">
      <c r="A2535" s="3">
        <f>RSI!A2535</f>
        <v>0</v>
      </c>
      <c r="B2535" s="2">
        <f>RSI!B2535</f>
        <v>0</v>
      </c>
      <c r="C2535" s="2">
        <f>RSI!I2535</f>
        <v>7.9753256053223112</v>
      </c>
      <c r="D2535" s="2">
        <f>MACD!E2535</f>
        <v>-0.62493431949933864</v>
      </c>
      <c r="E2535" s="2">
        <f>MACD!F2535</f>
        <v>-0.27405560319544325</v>
      </c>
      <c r="F2535" s="2">
        <f>'Moving Avg'!D2535</f>
        <v>0</v>
      </c>
      <c r="G2535" s="2">
        <f>'Moving Avg'!F2535</f>
        <v>0</v>
      </c>
      <c r="H2535" s="2">
        <f>'Moving Avg'!G2535</f>
        <v>4.4766000000000012</v>
      </c>
      <c r="I2535" s="2">
        <f>'Moving Avg'!H2535</f>
        <v>6.5075499999999975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  <c r="M2535" s="8">
        <f t="shared" si="390"/>
        <v>50</v>
      </c>
      <c r="N2535" s="8">
        <f t="shared" si="391"/>
        <v>100</v>
      </c>
      <c r="O2535" s="8">
        <f t="shared" si="392"/>
        <v>0</v>
      </c>
      <c r="P2535" s="8">
        <f t="shared" si="393"/>
        <v>33</v>
      </c>
      <c r="Q2535" s="9">
        <f t="shared" si="394"/>
        <v>57.45</v>
      </c>
      <c r="R2535" s="9">
        <f t="shared" si="395"/>
        <v>38.25</v>
      </c>
      <c r="S2535" s="9">
        <f t="shared" si="396"/>
        <v>37.35</v>
      </c>
      <c r="T2535" s="9">
        <f t="shared" si="397"/>
        <v>45.75</v>
      </c>
      <c r="U2535" s="8">
        <f t="shared" si="398"/>
        <v>44.35</v>
      </c>
      <c r="V2535" s="8">
        <f t="shared" si="399"/>
        <v>44.7</v>
      </c>
    </row>
    <row r="2536" spans="1:22" ht="13.5" x14ac:dyDescent="0.25">
      <c r="A2536" s="3">
        <f>RSI!A2536</f>
        <v>0</v>
      </c>
      <c r="B2536" s="2">
        <f>RSI!B2536</f>
        <v>0</v>
      </c>
      <c r="C2536" s="2">
        <f>RSI!I2536</f>
        <v>7.9753256053223112</v>
      </c>
      <c r="D2536" s="2">
        <f>MACD!E2536</f>
        <v>-0.62127960403009608</v>
      </c>
      <c r="E2536" s="2">
        <f>MACD!F2536</f>
        <v>-0.34350040336237386</v>
      </c>
      <c r="F2536" s="2">
        <f>'Moving Avg'!D2536</f>
        <v>0</v>
      </c>
      <c r="G2536" s="2">
        <f>'Moving Avg'!F2536</f>
        <v>0</v>
      </c>
      <c r="H2536" s="2">
        <f>'Moving Avg'!G2536</f>
        <v>4.2870000000000008</v>
      </c>
      <c r="I2536" s="2">
        <f>'Moving Avg'!H2536</f>
        <v>6.4725499999999974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  <c r="M2536" s="8">
        <f t="shared" si="390"/>
        <v>50</v>
      </c>
      <c r="N2536" s="8">
        <f t="shared" si="391"/>
        <v>100</v>
      </c>
      <c r="O2536" s="8">
        <f t="shared" si="392"/>
        <v>0</v>
      </c>
      <c r="P2536" s="8">
        <f t="shared" si="393"/>
        <v>33</v>
      </c>
      <c r="Q2536" s="9">
        <f t="shared" si="394"/>
        <v>57.45</v>
      </c>
      <c r="R2536" s="9">
        <f t="shared" si="395"/>
        <v>38.25</v>
      </c>
      <c r="S2536" s="9">
        <f t="shared" si="396"/>
        <v>37.35</v>
      </c>
      <c r="T2536" s="9">
        <f t="shared" si="397"/>
        <v>45.75</v>
      </c>
      <c r="U2536" s="8">
        <f t="shared" si="398"/>
        <v>44.35</v>
      </c>
      <c r="V2536" s="8">
        <f t="shared" si="399"/>
        <v>44.7</v>
      </c>
    </row>
    <row r="2537" spans="1:22" ht="13.5" x14ac:dyDescent="0.25">
      <c r="A2537" s="3">
        <f>RSI!A2537</f>
        <v>0</v>
      </c>
      <c r="B2537" s="2">
        <f>RSI!B2537</f>
        <v>0</v>
      </c>
      <c r="C2537" s="2">
        <f>RSI!I2537</f>
        <v>7.9753256053223112</v>
      </c>
      <c r="D2537" s="2">
        <f>MACD!E2537</f>
        <v>-0.61133611351681372</v>
      </c>
      <c r="E2537" s="2">
        <f>MACD!F2537</f>
        <v>-0.39706754539326189</v>
      </c>
      <c r="F2537" s="2">
        <f>'Moving Avg'!D2537</f>
        <v>0</v>
      </c>
      <c r="G2537" s="2">
        <f>'Moving Avg'!F2537</f>
        <v>0</v>
      </c>
      <c r="H2537" s="2">
        <f>'Moving Avg'!G2537</f>
        <v>4.0890000000000004</v>
      </c>
      <c r="I2537" s="2">
        <f>'Moving Avg'!H2537</f>
        <v>6.4375499999999981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  <c r="M2537" s="8">
        <f t="shared" si="390"/>
        <v>50</v>
      </c>
      <c r="N2537" s="8">
        <f t="shared" si="391"/>
        <v>100</v>
      </c>
      <c r="O2537" s="8">
        <f t="shared" si="392"/>
        <v>0</v>
      </c>
      <c r="P2537" s="8">
        <f t="shared" si="393"/>
        <v>33</v>
      </c>
      <c r="Q2537" s="9">
        <f t="shared" si="394"/>
        <v>57.45</v>
      </c>
      <c r="R2537" s="9">
        <f t="shared" si="395"/>
        <v>38.25</v>
      </c>
      <c r="S2537" s="9">
        <f t="shared" si="396"/>
        <v>37.35</v>
      </c>
      <c r="T2537" s="9">
        <f t="shared" si="397"/>
        <v>45.75</v>
      </c>
      <c r="U2537" s="8">
        <f t="shared" si="398"/>
        <v>44.35</v>
      </c>
      <c r="V2537" s="8">
        <f t="shared" si="399"/>
        <v>44.7</v>
      </c>
    </row>
    <row r="2538" spans="1:22" ht="13.5" x14ac:dyDescent="0.25">
      <c r="A2538" s="3">
        <f>RSI!A2538</f>
        <v>0</v>
      </c>
      <c r="B2538" s="2">
        <f>RSI!B2538</f>
        <v>0</v>
      </c>
      <c r="C2538" s="2">
        <f>RSI!I2538</f>
        <v>7.9753256053223112</v>
      </c>
      <c r="D2538" s="2">
        <f>MACD!E2538</f>
        <v>-0.59657883618000496</v>
      </c>
      <c r="E2538" s="2">
        <f>MACD!F2538</f>
        <v>-0.43696980355061055</v>
      </c>
      <c r="F2538" s="2">
        <f>'Moving Avg'!D2538</f>
        <v>0</v>
      </c>
      <c r="G2538" s="2">
        <f>'Moving Avg'!F2538</f>
        <v>0</v>
      </c>
      <c r="H2538" s="2">
        <f>'Moving Avg'!G2538</f>
        <v>3.8996000000000004</v>
      </c>
      <c r="I2538" s="2">
        <f>'Moving Avg'!H2538</f>
        <v>6.402549999999998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  <c r="M2538" s="8">
        <f t="shared" si="390"/>
        <v>50</v>
      </c>
      <c r="N2538" s="8">
        <f t="shared" si="391"/>
        <v>100</v>
      </c>
      <c r="O2538" s="8">
        <f t="shared" si="392"/>
        <v>0</v>
      </c>
      <c r="P2538" s="8">
        <f t="shared" si="393"/>
        <v>33</v>
      </c>
      <c r="Q2538" s="9">
        <f t="shared" si="394"/>
        <v>57.45</v>
      </c>
      <c r="R2538" s="9">
        <f t="shared" si="395"/>
        <v>38.25</v>
      </c>
      <c r="S2538" s="9">
        <f t="shared" si="396"/>
        <v>37.35</v>
      </c>
      <c r="T2538" s="9">
        <f t="shared" si="397"/>
        <v>45.75</v>
      </c>
      <c r="U2538" s="8">
        <f t="shared" si="398"/>
        <v>44.35</v>
      </c>
      <c r="V2538" s="8">
        <f t="shared" si="399"/>
        <v>44.7</v>
      </c>
    </row>
    <row r="2539" spans="1:22" ht="13.5" x14ac:dyDescent="0.25">
      <c r="A2539" s="3">
        <f>RSI!A2539</f>
        <v>0</v>
      </c>
      <c r="B2539" s="2">
        <f>RSI!B2539</f>
        <v>0</v>
      </c>
      <c r="C2539" s="2">
        <f>RSI!I2539</f>
        <v>7.9753256053223112</v>
      </c>
      <c r="D2539" s="2">
        <f>MACD!E2539</f>
        <v>-0.5782182475408526</v>
      </c>
      <c r="E2539" s="2">
        <f>MACD!F2539</f>
        <v>-0.465219492348659</v>
      </c>
      <c r="F2539" s="2">
        <f>'Moving Avg'!D2539</f>
        <v>0</v>
      </c>
      <c r="G2539" s="2">
        <f>'Moving Avg'!F2539</f>
        <v>0</v>
      </c>
      <c r="H2539" s="2">
        <f>'Moving Avg'!G2539</f>
        <v>3.7102000000000004</v>
      </c>
      <c r="I2539" s="2">
        <f>'Moving Avg'!H2539</f>
        <v>6.3675499999999978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  <c r="M2539" s="8">
        <f t="shared" si="390"/>
        <v>50</v>
      </c>
      <c r="N2539" s="8">
        <f t="shared" si="391"/>
        <v>100</v>
      </c>
      <c r="O2539" s="8">
        <f t="shared" si="392"/>
        <v>0</v>
      </c>
      <c r="P2539" s="8">
        <f t="shared" si="393"/>
        <v>33</v>
      </c>
      <c r="Q2539" s="9">
        <f t="shared" si="394"/>
        <v>57.45</v>
      </c>
      <c r="R2539" s="9">
        <f t="shared" si="395"/>
        <v>38.25</v>
      </c>
      <c r="S2539" s="9">
        <f t="shared" si="396"/>
        <v>37.35</v>
      </c>
      <c r="T2539" s="9">
        <f t="shared" si="397"/>
        <v>45.75</v>
      </c>
      <c r="U2539" s="8">
        <f t="shared" si="398"/>
        <v>44.35</v>
      </c>
      <c r="V2539" s="8">
        <f t="shared" si="399"/>
        <v>44.7</v>
      </c>
    </row>
    <row r="2540" spans="1:22" ht="13.5" x14ac:dyDescent="0.25">
      <c r="A2540" s="3">
        <f>RSI!A2540</f>
        <v>0</v>
      </c>
      <c r="B2540" s="2">
        <f>RSI!B2540</f>
        <v>0</v>
      </c>
      <c r="C2540" s="2">
        <f>RSI!I2540</f>
        <v>7.9753256053223112</v>
      </c>
      <c r="D2540" s="2">
        <f>MACD!E2540</f>
        <v>-0.55724378923335893</v>
      </c>
      <c r="E2540" s="2">
        <f>MACD!F2540</f>
        <v>-0.48362435172559903</v>
      </c>
      <c r="F2540" s="2">
        <f>'Moving Avg'!D2540</f>
        <v>0</v>
      </c>
      <c r="G2540" s="2">
        <f>'Moving Avg'!F2540</f>
        <v>0</v>
      </c>
      <c r="H2540" s="2">
        <f>'Moving Avg'!G2540</f>
        <v>3.5206000000000004</v>
      </c>
      <c r="I2540" s="2">
        <f>'Moving Avg'!H2540</f>
        <v>6.3325499999999977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  <c r="M2540" s="8">
        <f t="shared" si="390"/>
        <v>50</v>
      </c>
      <c r="N2540" s="8">
        <f t="shared" si="391"/>
        <v>100</v>
      </c>
      <c r="O2540" s="8">
        <f t="shared" si="392"/>
        <v>0</v>
      </c>
      <c r="P2540" s="8">
        <f t="shared" si="393"/>
        <v>33</v>
      </c>
      <c r="Q2540" s="9">
        <f t="shared" si="394"/>
        <v>57.45</v>
      </c>
      <c r="R2540" s="9">
        <f t="shared" si="395"/>
        <v>38.25</v>
      </c>
      <c r="S2540" s="9">
        <f t="shared" si="396"/>
        <v>37.35</v>
      </c>
      <c r="T2540" s="9">
        <f t="shared" si="397"/>
        <v>45.75</v>
      </c>
      <c r="U2540" s="8">
        <f t="shared" si="398"/>
        <v>44.35</v>
      </c>
      <c r="V2540" s="8">
        <f t="shared" si="399"/>
        <v>44.7</v>
      </c>
    </row>
    <row r="2541" spans="1:22" ht="13.5" x14ac:dyDescent="0.25">
      <c r="A2541" s="3">
        <f>RSI!A2541</f>
        <v>0</v>
      </c>
      <c r="B2541" s="2">
        <f>RSI!B2541</f>
        <v>0</v>
      </c>
      <c r="C2541" s="2">
        <f>RSI!I2541</f>
        <v>7.9753256053223112</v>
      </c>
      <c r="D2541" s="2">
        <f>MACD!E2541</f>
        <v>-0.53446045250545526</v>
      </c>
      <c r="E2541" s="2">
        <f>MACD!F2541</f>
        <v>-0.4937915718815703</v>
      </c>
      <c r="F2541" s="2">
        <f>'Moving Avg'!D2541</f>
        <v>0</v>
      </c>
      <c r="G2541" s="2">
        <f>'Moving Avg'!F2541</f>
        <v>0</v>
      </c>
      <c r="H2541" s="2">
        <f>'Moving Avg'!G2541</f>
        <v>3.3226000000000004</v>
      </c>
      <c r="I2541" s="2">
        <f>'Moving Avg'!H2541</f>
        <v>6.2975499999999975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  <c r="M2541" s="8">
        <f t="shared" si="390"/>
        <v>50</v>
      </c>
      <c r="N2541" s="8">
        <f t="shared" si="391"/>
        <v>100</v>
      </c>
      <c r="O2541" s="8">
        <f t="shared" si="392"/>
        <v>0</v>
      </c>
      <c r="P2541" s="8">
        <f t="shared" si="393"/>
        <v>33</v>
      </c>
      <c r="Q2541" s="9">
        <f t="shared" si="394"/>
        <v>57.45</v>
      </c>
      <c r="R2541" s="9">
        <f t="shared" si="395"/>
        <v>38.25</v>
      </c>
      <c r="S2541" s="9">
        <f t="shared" si="396"/>
        <v>37.35</v>
      </c>
      <c r="T2541" s="9">
        <f t="shared" si="397"/>
        <v>45.75</v>
      </c>
      <c r="U2541" s="8">
        <f t="shared" si="398"/>
        <v>44.35</v>
      </c>
      <c r="V2541" s="8">
        <f t="shared" si="399"/>
        <v>44.7</v>
      </c>
    </row>
    <row r="2542" spans="1:22" ht="13.5" x14ac:dyDescent="0.25">
      <c r="A2542" s="3">
        <f>RSI!A2542</f>
        <v>0</v>
      </c>
      <c r="B2542" s="2">
        <f>RSI!B2542</f>
        <v>0</v>
      </c>
      <c r="C2542" s="2">
        <f>RSI!I2542</f>
        <v>7.9753256053223112</v>
      </c>
      <c r="D2542" s="2">
        <f>MACD!E2542</f>
        <v>-0.51051954250489873</v>
      </c>
      <c r="E2542" s="2">
        <f>MACD!F2542</f>
        <v>-0.49713716600623603</v>
      </c>
      <c r="F2542" s="2">
        <f>'Moving Avg'!D2542</f>
        <v>0</v>
      </c>
      <c r="G2542" s="2">
        <f>'Moving Avg'!F2542</f>
        <v>0</v>
      </c>
      <c r="H2542" s="2">
        <f>'Moving Avg'!G2542</f>
        <v>3.1230000000000007</v>
      </c>
      <c r="I2542" s="2">
        <f>'Moving Avg'!H2542</f>
        <v>6.2624999999999975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  <c r="M2542" s="8">
        <f t="shared" si="390"/>
        <v>50</v>
      </c>
      <c r="N2542" s="8">
        <f t="shared" si="391"/>
        <v>45</v>
      </c>
      <c r="O2542" s="8">
        <f t="shared" si="392"/>
        <v>0</v>
      </c>
      <c r="P2542" s="8">
        <f t="shared" si="393"/>
        <v>33</v>
      </c>
      <c r="Q2542" s="9">
        <f t="shared" si="394"/>
        <v>38.200000000000003</v>
      </c>
      <c r="R2542" s="9">
        <f t="shared" si="395"/>
        <v>27.25</v>
      </c>
      <c r="S2542" s="9">
        <f t="shared" si="396"/>
        <v>29.1</v>
      </c>
      <c r="T2542" s="9">
        <f t="shared" si="397"/>
        <v>32</v>
      </c>
      <c r="U2542" s="8">
        <f t="shared" si="398"/>
        <v>31.516666666666669</v>
      </c>
      <c r="V2542" s="8">
        <f t="shared" si="399"/>
        <v>31.637500000000003</v>
      </c>
    </row>
    <row r="2543" spans="1:22" ht="13.5" x14ac:dyDescent="0.25">
      <c r="A2543" s="3">
        <f>RSI!A2543</f>
        <v>0</v>
      </c>
      <c r="B2543" s="2">
        <f>RSI!B2543</f>
        <v>0</v>
      </c>
      <c r="C2543" s="2">
        <f>RSI!I2543</f>
        <v>7.9753256053223112</v>
      </c>
      <c r="D2543" s="2">
        <f>MACD!E2543</f>
        <v>-0.48594453276081717</v>
      </c>
      <c r="E2543" s="2">
        <f>MACD!F2543</f>
        <v>-0.49489863935715228</v>
      </c>
      <c r="F2543" s="2">
        <f>'Moving Avg'!D2543</f>
        <v>0</v>
      </c>
      <c r="G2543" s="2">
        <f>'Moving Avg'!F2543</f>
        <v>0</v>
      </c>
      <c r="H2543" s="2">
        <f>'Moving Avg'!G2543</f>
        <v>2.9234000000000009</v>
      </c>
      <c r="I2543" s="2">
        <f>'Moving Avg'!H2543</f>
        <v>6.2269999999999968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  <c r="M2543" s="8">
        <f t="shared" si="390"/>
        <v>50</v>
      </c>
      <c r="N2543" s="8">
        <f t="shared" si="391"/>
        <v>0</v>
      </c>
      <c r="O2543" s="8">
        <f t="shared" si="392"/>
        <v>0</v>
      </c>
      <c r="P2543" s="8">
        <f t="shared" si="393"/>
        <v>33</v>
      </c>
      <c r="Q2543" s="9">
        <f t="shared" si="394"/>
        <v>22.45</v>
      </c>
      <c r="R2543" s="9">
        <f t="shared" si="395"/>
        <v>18.25</v>
      </c>
      <c r="S2543" s="9">
        <f t="shared" si="396"/>
        <v>22.35</v>
      </c>
      <c r="T2543" s="9">
        <f t="shared" si="397"/>
        <v>20.75</v>
      </c>
      <c r="U2543" s="8">
        <f t="shared" si="398"/>
        <v>21.016666666666669</v>
      </c>
      <c r="V2543" s="8">
        <f t="shared" si="399"/>
        <v>20.950000000000003</v>
      </c>
    </row>
    <row r="2544" spans="1:22" ht="13.5" x14ac:dyDescent="0.25">
      <c r="A2544" s="3">
        <f>RSI!A2544</f>
        <v>0</v>
      </c>
      <c r="B2544" s="2">
        <f>RSI!B2544</f>
        <v>0</v>
      </c>
      <c r="C2544" s="2">
        <f>RSI!I2544</f>
        <v>7.9753256053223112</v>
      </c>
      <c r="D2544" s="2">
        <f>MACD!E2544</f>
        <v>-0.4611527783144761</v>
      </c>
      <c r="E2544" s="2">
        <f>MACD!F2544</f>
        <v>-0.48814946714861707</v>
      </c>
      <c r="F2544" s="2">
        <f>'Moving Avg'!D2544</f>
        <v>0</v>
      </c>
      <c r="G2544" s="2">
        <f>'Moving Avg'!F2544</f>
        <v>0</v>
      </c>
      <c r="H2544" s="2">
        <f>'Moving Avg'!G2544</f>
        <v>2.7149999999999999</v>
      </c>
      <c r="I2544" s="2">
        <f>'Moving Avg'!H2544</f>
        <v>6.1925999999999979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  <c r="M2544" s="8">
        <f t="shared" si="390"/>
        <v>50</v>
      </c>
      <c r="N2544" s="8">
        <f t="shared" si="391"/>
        <v>0</v>
      </c>
      <c r="O2544" s="8">
        <f t="shared" si="392"/>
        <v>0</v>
      </c>
      <c r="P2544" s="8">
        <f t="shared" si="393"/>
        <v>33</v>
      </c>
      <c r="Q2544" s="9">
        <f t="shared" si="394"/>
        <v>22.45</v>
      </c>
      <c r="R2544" s="9">
        <f t="shared" si="395"/>
        <v>18.25</v>
      </c>
      <c r="S2544" s="9">
        <f t="shared" si="396"/>
        <v>22.35</v>
      </c>
      <c r="T2544" s="9">
        <f t="shared" si="397"/>
        <v>20.75</v>
      </c>
      <c r="U2544" s="8">
        <f t="shared" si="398"/>
        <v>21.016666666666669</v>
      </c>
      <c r="V2544" s="8">
        <f t="shared" si="399"/>
        <v>20.950000000000003</v>
      </c>
    </row>
    <row r="2545" spans="1:22" ht="13.5" x14ac:dyDescent="0.25">
      <c r="A2545" s="3">
        <f>RSI!A2545</f>
        <v>0</v>
      </c>
      <c r="B2545" s="2">
        <f>RSI!B2545</f>
        <v>0</v>
      </c>
      <c r="C2545" s="2">
        <f>RSI!I2545</f>
        <v>7.9753256053223112</v>
      </c>
      <c r="D2545" s="2">
        <f>MACD!E2545</f>
        <v>-0.43647373675891576</v>
      </c>
      <c r="E2545" s="2">
        <f>MACD!F2545</f>
        <v>-0.47781432107067684</v>
      </c>
      <c r="F2545" s="2">
        <f>'Moving Avg'!D2545</f>
        <v>0</v>
      </c>
      <c r="G2545" s="2">
        <f>'Moving Avg'!F2545</f>
        <v>0</v>
      </c>
      <c r="H2545" s="2">
        <f>'Moving Avg'!G2545</f>
        <v>2.5052000000000003</v>
      </c>
      <c r="I2545" s="2">
        <f>'Moving Avg'!H2545</f>
        <v>6.1570999999999971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  <c r="M2545" s="8">
        <f t="shared" si="390"/>
        <v>50</v>
      </c>
      <c r="N2545" s="8">
        <f t="shared" si="391"/>
        <v>0</v>
      </c>
      <c r="O2545" s="8">
        <f t="shared" si="392"/>
        <v>0</v>
      </c>
      <c r="P2545" s="8">
        <f t="shared" si="393"/>
        <v>33</v>
      </c>
      <c r="Q2545" s="9">
        <f t="shared" si="394"/>
        <v>22.45</v>
      </c>
      <c r="R2545" s="9">
        <f t="shared" si="395"/>
        <v>18.25</v>
      </c>
      <c r="S2545" s="9">
        <f t="shared" si="396"/>
        <v>22.35</v>
      </c>
      <c r="T2545" s="9">
        <f t="shared" si="397"/>
        <v>20.75</v>
      </c>
      <c r="U2545" s="8">
        <f t="shared" si="398"/>
        <v>21.016666666666669</v>
      </c>
      <c r="V2545" s="8">
        <f t="shared" si="399"/>
        <v>20.950000000000003</v>
      </c>
    </row>
    <row r="2546" spans="1:22" ht="13.5" x14ac:dyDescent="0.25">
      <c r="A2546" s="3">
        <f>RSI!A2546</f>
        <v>0</v>
      </c>
      <c r="B2546" s="2">
        <f>RSI!B2546</f>
        <v>0</v>
      </c>
      <c r="C2546" s="2">
        <f>RSI!I2546</f>
        <v>7.9753256053223112</v>
      </c>
      <c r="D2546" s="2">
        <f>MACD!E2546</f>
        <v>-0.41216424566257742</v>
      </c>
      <c r="E2546" s="2">
        <f>MACD!F2546</f>
        <v>-0.46468430598905697</v>
      </c>
      <c r="F2546" s="2">
        <f>'Moving Avg'!D2546</f>
        <v>0</v>
      </c>
      <c r="G2546" s="2">
        <f>'Moving Avg'!F2546</f>
        <v>0</v>
      </c>
      <c r="H2546" s="2">
        <f>'Moving Avg'!G2546</f>
        <v>2.2953999999999999</v>
      </c>
      <c r="I2546" s="2">
        <f>'Moving Avg'!H2546</f>
        <v>6.1215999999999973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  <c r="M2546" s="8">
        <f t="shared" si="390"/>
        <v>50</v>
      </c>
      <c r="N2546" s="8">
        <f t="shared" si="391"/>
        <v>0</v>
      </c>
      <c r="O2546" s="8">
        <f t="shared" si="392"/>
        <v>0</v>
      </c>
      <c r="P2546" s="8">
        <f t="shared" si="393"/>
        <v>33</v>
      </c>
      <c r="Q2546" s="9">
        <f t="shared" si="394"/>
        <v>22.45</v>
      </c>
      <c r="R2546" s="9">
        <f t="shared" si="395"/>
        <v>18.25</v>
      </c>
      <c r="S2546" s="9">
        <f t="shared" si="396"/>
        <v>22.35</v>
      </c>
      <c r="T2546" s="9">
        <f t="shared" si="397"/>
        <v>20.75</v>
      </c>
      <c r="U2546" s="8">
        <f t="shared" si="398"/>
        <v>21.016666666666669</v>
      </c>
      <c r="V2546" s="8">
        <f t="shared" si="399"/>
        <v>20.950000000000003</v>
      </c>
    </row>
    <row r="2547" spans="1:22" ht="13.5" x14ac:dyDescent="0.25">
      <c r="A2547" s="3">
        <f>RSI!A2547</f>
        <v>0</v>
      </c>
      <c r="B2547" s="2">
        <f>RSI!B2547</f>
        <v>0</v>
      </c>
      <c r="C2547" s="2">
        <f>RSI!I2547</f>
        <v>7.9753256053223112</v>
      </c>
      <c r="D2547" s="2">
        <f>MACD!E2547</f>
        <v>-0.38842131963937693</v>
      </c>
      <c r="E2547" s="2">
        <f>MACD!F2547</f>
        <v>-0.44943170871912097</v>
      </c>
      <c r="F2547" s="2">
        <f>'Moving Avg'!D2547</f>
        <v>0</v>
      </c>
      <c r="G2547" s="2">
        <f>'Moving Avg'!F2547</f>
        <v>0</v>
      </c>
      <c r="H2547" s="2">
        <f>'Moving Avg'!G2547</f>
        <v>2.0815999999999999</v>
      </c>
      <c r="I2547" s="2">
        <f>'Moving Avg'!H2547</f>
        <v>6.0860999999999965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  <c r="M2547" s="8">
        <f t="shared" si="390"/>
        <v>50</v>
      </c>
      <c r="N2547" s="8">
        <f t="shared" si="391"/>
        <v>0</v>
      </c>
      <c r="O2547" s="8">
        <f t="shared" si="392"/>
        <v>0</v>
      </c>
      <c r="P2547" s="8">
        <f t="shared" si="393"/>
        <v>33</v>
      </c>
      <c r="Q2547" s="9">
        <f t="shared" si="394"/>
        <v>22.45</v>
      </c>
      <c r="R2547" s="9">
        <f t="shared" si="395"/>
        <v>18.25</v>
      </c>
      <c r="S2547" s="9">
        <f t="shared" si="396"/>
        <v>22.35</v>
      </c>
      <c r="T2547" s="9">
        <f t="shared" si="397"/>
        <v>20.75</v>
      </c>
      <c r="U2547" s="8">
        <f t="shared" si="398"/>
        <v>21.016666666666669</v>
      </c>
      <c r="V2547" s="8">
        <f t="shared" si="399"/>
        <v>20.950000000000003</v>
      </c>
    </row>
    <row r="2548" spans="1:22" ht="13.5" x14ac:dyDescent="0.25">
      <c r="A2548" s="3">
        <f>RSI!A2548</f>
        <v>0</v>
      </c>
      <c r="B2548" s="2">
        <f>RSI!B2548</f>
        <v>0</v>
      </c>
      <c r="C2548" s="2">
        <f>RSI!I2548</f>
        <v>7.9753256053223112</v>
      </c>
      <c r="D2548" s="2">
        <f>MACD!E2548</f>
        <v>-0.36539285828627827</v>
      </c>
      <c r="E2548" s="2">
        <f>MACD!F2548</f>
        <v>-0.4326239386325525</v>
      </c>
      <c r="F2548" s="2">
        <f>'Moving Avg'!D2548</f>
        <v>0</v>
      </c>
      <c r="G2548" s="2">
        <f>'Moving Avg'!F2548</f>
        <v>0</v>
      </c>
      <c r="H2548" s="2">
        <f>'Moving Avg'!G2548</f>
        <v>1.8639999999999999</v>
      </c>
      <c r="I2548" s="2">
        <f>'Moving Avg'!H2548</f>
        <v>6.0505999999999958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  <c r="M2548" s="8">
        <f t="shared" si="390"/>
        <v>50</v>
      </c>
      <c r="N2548" s="8">
        <f t="shared" si="391"/>
        <v>0</v>
      </c>
      <c r="O2548" s="8">
        <f t="shared" si="392"/>
        <v>0</v>
      </c>
      <c r="P2548" s="8">
        <f t="shared" si="393"/>
        <v>33</v>
      </c>
      <c r="Q2548" s="9">
        <f t="shared" si="394"/>
        <v>22.45</v>
      </c>
      <c r="R2548" s="9">
        <f t="shared" si="395"/>
        <v>18.25</v>
      </c>
      <c r="S2548" s="9">
        <f t="shared" si="396"/>
        <v>22.35</v>
      </c>
      <c r="T2548" s="9">
        <f t="shared" si="397"/>
        <v>20.75</v>
      </c>
      <c r="U2548" s="8">
        <f t="shared" si="398"/>
        <v>21.016666666666669</v>
      </c>
      <c r="V2548" s="8">
        <f t="shared" si="399"/>
        <v>20.950000000000003</v>
      </c>
    </row>
    <row r="2549" spans="1:22" ht="13.5" x14ac:dyDescent="0.25">
      <c r="A2549" s="3">
        <f>RSI!A2549</f>
        <v>0</v>
      </c>
      <c r="B2549" s="2">
        <f>RSI!B2549</f>
        <v>0</v>
      </c>
      <c r="C2549" s="2">
        <f>RSI!I2549</f>
        <v>7.9753256053223112</v>
      </c>
      <c r="D2549" s="2">
        <f>MACD!E2549</f>
        <v>-0.34318659530836587</v>
      </c>
      <c r="E2549" s="2">
        <f>MACD!F2549</f>
        <v>-0.41473646996771524</v>
      </c>
      <c r="F2549" s="2">
        <f>'Moving Avg'!D2549</f>
        <v>0</v>
      </c>
      <c r="G2549" s="2">
        <f>'Moving Avg'!F2549</f>
        <v>0</v>
      </c>
      <c r="H2549" s="2">
        <f>'Moving Avg'!G2549</f>
        <v>1.6441999999999999</v>
      </c>
      <c r="I2549" s="2">
        <f>'Moving Avg'!H2549</f>
        <v>6.0150999999999968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  <c r="M2549" s="8">
        <f t="shared" si="390"/>
        <v>50</v>
      </c>
      <c r="N2549" s="8">
        <f t="shared" si="391"/>
        <v>0</v>
      </c>
      <c r="O2549" s="8">
        <f t="shared" si="392"/>
        <v>0</v>
      </c>
      <c r="P2549" s="8">
        <f t="shared" si="393"/>
        <v>33</v>
      </c>
      <c r="Q2549" s="9">
        <f t="shared" si="394"/>
        <v>22.45</v>
      </c>
      <c r="R2549" s="9">
        <f t="shared" si="395"/>
        <v>18.25</v>
      </c>
      <c r="S2549" s="9">
        <f t="shared" si="396"/>
        <v>22.35</v>
      </c>
      <c r="T2549" s="9">
        <f t="shared" si="397"/>
        <v>20.75</v>
      </c>
      <c r="U2549" s="8">
        <f t="shared" si="398"/>
        <v>21.016666666666669</v>
      </c>
      <c r="V2549" s="8">
        <f t="shared" si="399"/>
        <v>20.950000000000003</v>
      </c>
    </row>
    <row r="2550" spans="1:22" ht="13.5" x14ac:dyDescent="0.25">
      <c r="A2550" s="3">
        <f>RSI!A2550</f>
        <v>0</v>
      </c>
      <c r="B2550" s="2">
        <f>RSI!B2550</f>
        <v>0</v>
      </c>
      <c r="C2550" s="2">
        <f>RSI!I2550</f>
        <v>7.9753256053223112</v>
      </c>
      <c r="D2550" s="2">
        <f>MACD!E2550</f>
        <v>-0.32187756767258419</v>
      </c>
      <c r="E2550" s="2">
        <f>MACD!F2550</f>
        <v>-0.39616468950868911</v>
      </c>
      <c r="F2550" s="2">
        <f>'Moving Avg'!D2550</f>
        <v>0</v>
      </c>
      <c r="G2550" s="2">
        <f>'Moving Avg'!F2550</f>
        <v>0</v>
      </c>
      <c r="H2550" s="2">
        <f>'Moving Avg'!G2550</f>
        <v>1.4341999999999999</v>
      </c>
      <c r="I2550" s="2">
        <f>'Moving Avg'!H2550</f>
        <v>5.9806499999999962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  <c r="M2550" s="8">
        <f t="shared" si="390"/>
        <v>50</v>
      </c>
      <c r="N2550" s="8">
        <f t="shared" si="391"/>
        <v>0</v>
      </c>
      <c r="O2550" s="8">
        <f t="shared" si="392"/>
        <v>0</v>
      </c>
      <c r="P2550" s="8">
        <f t="shared" si="393"/>
        <v>33</v>
      </c>
      <c r="Q2550" s="9">
        <f t="shared" si="394"/>
        <v>22.45</v>
      </c>
      <c r="R2550" s="9">
        <f t="shared" si="395"/>
        <v>18.25</v>
      </c>
      <c r="S2550" s="9">
        <f t="shared" si="396"/>
        <v>22.35</v>
      </c>
      <c r="T2550" s="9">
        <f t="shared" si="397"/>
        <v>20.75</v>
      </c>
      <c r="U2550" s="8">
        <f t="shared" si="398"/>
        <v>21.016666666666669</v>
      </c>
      <c r="V2550" s="8">
        <f t="shared" si="399"/>
        <v>20.950000000000003</v>
      </c>
    </row>
    <row r="2551" spans="1:22" ht="13.5" x14ac:dyDescent="0.25">
      <c r="A2551" s="3">
        <f>RSI!A2551</f>
        <v>0</v>
      </c>
      <c r="B2551" s="2">
        <f>RSI!B2551</f>
        <v>0</v>
      </c>
      <c r="C2551" s="2">
        <f>RSI!I2551</f>
        <v>7.9753256053223112</v>
      </c>
      <c r="D2551" s="2">
        <f>MACD!E2551</f>
        <v>-0.30151434012121581</v>
      </c>
      <c r="E2551" s="2">
        <f>MACD!F2551</f>
        <v>-0.37723461963119448</v>
      </c>
      <c r="F2551" s="2">
        <f>'Moving Avg'!D2551</f>
        <v>0</v>
      </c>
      <c r="G2551" s="2">
        <f>'Moving Avg'!F2551</f>
        <v>0</v>
      </c>
      <c r="H2551" s="2">
        <f>'Moving Avg'!G2551</f>
        <v>1.2335999999999998</v>
      </c>
      <c r="I2551" s="2">
        <f>'Moving Avg'!H2551</f>
        <v>5.9461499999999958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  <c r="M2551" s="8">
        <f t="shared" si="390"/>
        <v>50</v>
      </c>
      <c r="N2551" s="8">
        <f t="shared" si="391"/>
        <v>0</v>
      </c>
      <c r="O2551" s="8">
        <f t="shared" si="392"/>
        <v>0</v>
      </c>
      <c r="P2551" s="8">
        <f t="shared" si="393"/>
        <v>33</v>
      </c>
      <c r="Q2551" s="9">
        <f t="shared" si="394"/>
        <v>22.45</v>
      </c>
      <c r="R2551" s="9">
        <f t="shared" si="395"/>
        <v>18.25</v>
      </c>
      <c r="S2551" s="9">
        <f t="shared" si="396"/>
        <v>22.35</v>
      </c>
      <c r="T2551" s="9">
        <f t="shared" si="397"/>
        <v>20.75</v>
      </c>
      <c r="U2551" s="8">
        <f t="shared" si="398"/>
        <v>21.016666666666669</v>
      </c>
      <c r="V2551" s="8">
        <f t="shared" si="399"/>
        <v>20.950000000000003</v>
      </c>
    </row>
    <row r="2552" spans="1:22" ht="13.5" x14ac:dyDescent="0.25">
      <c r="A2552" s="3">
        <f>RSI!A2552</f>
        <v>0</v>
      </c>
      <c r="B2552" s="2">
        <f>RSI!B2552</f>
        <v>0</v>
      </c>
      <c r="C2552" s="2">
        <f>RSI!I2552</f>
        <v>7.9753256053223112</v>
      </c>
      <c r="D2552" s="2">
        <f>MACD!E2552</f>
        <v>-0.28212418360522956</v>
      </c>
      <c r="E2552" s="2">
        <f>MACD!F2552</f>
        <v>-0.35821253242600154</v>
      </c>
      <c r="F2552" s="2">
        <f>'Moving Avg'!D2552</f>
        <v>0</v>
      </c>
      <c r="G2552" s="2">
        <f>'Moving Avg'!F2552</f>
        <v>0</v>
      </c>
      <c r="H2552" s="2">
        <f>'Moving Avg'!G2552</f>
        <v>1.0419999999999998</v>
      </c>
      <c r="I2552" s="2">
        <f>'Moving Avg'!H2552</f>
        <v>5.9122999999999957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  <c r="M2552" s="8">
        <f t="shared" si="390"/>
        <v>50</v>
      </c>
      <c r="N2552" s="8">
        <f t="shared" si="391"/>
        <v>0</v>
      </c>
      <c r="O2552" s="8">
        <f t="shared" si="392"/>
        <v>0</v>
      </c>
      <c r="P2552" s="8">
        <f t="shared" si="393"/>
        <v>33</v>
      </c>
      <c r="Q2552" s="9">
        <f t="shared" si="394"/>
        <v>22.45</v>
      </c>
      <c r="R2552" s="9">
        <f t="shared" si="395"/>
        <v>18.25</v>
      </c>
      <c r="S2552" s="9">
        <f t="shared" si="396"/>
        <v>22.35</v>
      </c>
      <c r="T2552" s="9">
        <f t="shared" si="397"/>
        <v>20.75</v>
      </c>
      <c r="U2552" s="8">
        <f t="shared" si="398"/>
        <v>21.016666666666669</v>
      </c>
      <c r="V2552" s="8">
        <f t="shared" si="399"/>
        <v>20.950000000000003</v>
      </c>
    </row>
    <row r="2553" spans="1:22" ht="13.5" x14ac:dyDescent="0.25">
      <c r="A2553" s="3">
        <f>RSI!A2553</f>
        <v>0</v>
      </c>
      <c r="B2553" s="2">
        <f>RSI!B2553</f>
        <v>0</v>
      </c>
      <c r="C2553" s="2">
        <f>RSI!I2553</f>
        <v>7.9753256053223112</v>
      </c>
      <c r="D2553" s="2">
        <f>MACD!E2553</f>
        <v>-0.2637173751256936</v>
      </c>
      <c r="E2553" s="2">
        <f>MACD!F2553</f>
        <v>-0.33931350096593993</v>
      </c>
      <c r="F2553" s="2">
        <f>'Moving Avg'!D2553</f>
        <v>0</v>
      </c>
      <c r="G2553" s="2">
        <f>'Moving Avg'!F2553</f>
        <v>0</v>
      </c>
      <c r="H2553" s="2">
        <f>'Moving Avg'!G2553</f>
        <v>0.85240000000000005</v>
      </c>
      <c r="I2553" s="2">
        <f>'Moving Avg'!H2553</f>
        <v>5.8784499999999955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  <c r="M2553" s="8">
        <f t="shared" si="390"/>
        <v>50</v>
      </c>
      <c r="N2553" s="8">
        <f t="shared" si="391"/>
        <v>0</v>
      </c>
      <c r="O2553" s="8">
        <f t="shared" si="392"/>
        <v>0</v>
      </c>
      <c r="P2553" s="8">
        <f t="shared" si="393"/>
        <v>33</v>
      </c>
      <c r="Q2553" s="9">
        <f t="shared" si="394"/>
        <v>22.45</v>
      </c>
      <c r="R2553" s="9">
        <f t="shared" si="395"/>
        <v>18.25</v>
      </c>
      <c r="S2553" s="9">
        <f t="shared" si="396"/>
        <v>22.35</v>
      </c>
      <c r="T2553" s="9">
        <f t="shared" si="397"/>
        <v>20.75</v>
      </c>
      <c r="U2553" s="8">
        <f t="shared" si="398"/>
        <v>21.016666666666669</v>
      </c>
      <c r="V2553" s="8">
        <f t="shared" si="399"/>
        <v>20.950000000000003</v>
      </c>
    </row>
    <row r="2554" spans="1:22" ht="13.5" x14ac:dyDescent="0.25">
      <c r="A2554" s="3">
        <f>RSI!A2554</f>
        <v>0</v>
      </c>
      <c r="B2554" s="2">
        <f>RSI!B2554</f>
        <v>0</v>
      </c>
      <c r="C2554" s="2">
        <f>RSI!I2554</f>
        <v>7.9753256053223112</v>
      </c>
      <c r="D2554" s="2">
        <f>MACD!E2554</f>
        <v>-0.24629076021864182</v>
      </c>
      <c r="E2554" s="2">
        <f>MACD!F2554</f>
        <v>-0.32070895281648032</v>
      </c>
      <c r="F2554" s="2">
        <f>'Moving Avg'!D2554</f>
        <v>0</v>
      </c>
      <c r="G2554" s="2">
        <f>'Moving Avg'!F2554</f>
        <v>0</v>
      </c>
      <c r="H2554" s="2">
        <f>'Moving Avg'!G2554</f>
        <v>0.67120000000000002</v>
      </c>
      <c r="I2554" s="2">
        <f>'Moving Avg'!H2554</f>
        <v>5.8445999999999962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  <c r="M2554" s="8">
        <f t="shared" si="390"/>
        <v>50</v>
      </c>
      <c r="N2554" s="8">
        <f t="shared" si="391"/>
        <v>0</v>
      </c>
      <c r="O2554" s="8">
        <f t="shared" si="392"/>
        <v>0</v>
      </c>
      <c r="P2554" s="8">
        <f t="shared" si="393"/>
        <v>33</v>
      </c>
      <c r="Q2554" s="9">
        <f t="shared" si="394"/>
        <v>22.45</v>
      </c>
      <c r="R2554" s="9">
        <f t="shared" si="395"/>
        <v>18.25</v>
      </c>
      <c r="S2554" s="9">
        <f t="shared" si="396"/>
        <v>22.35</v>
      </c>
      <c r="T2554" s="9">
        <f t="shared" si="397"/>
        <v>20.75</v>
      </c>
      <c r="U2554" s="8">
        <f t="shared" si="398"/>
        <v>21.016666666666669</v>
      </c>
      <c r="V2554" s="8">
        <f t="shared" si="399"/>
        <v>20.950000000000003</v>
      </c>
    </row>
    <row r="2555" spans="1:22" ht="13.5" x14ac:dyDescent="0.25">
      <c r="A2555" s="3">
        <f>RSI!A2555</f>
        <v>0</v>
      </c>
      <c r="B2555" s="2">
        <f>RSI!B2555</f>
        <v>0</v>
      </c>
      <c r="C2555" s="2">
        <f>RSI!I2555</f>
        <v>7.9753256053223112</v>
      </c>
      <c r="D2555" s="2">
        <f>MACD!E2555</f>
        <v>-0.22983069714082471</v>
      </c>
      <c r="E2555" s="2">
        <f>MACD!F2555</f>
        <v>-0.30253330168134923</v>
      </c>
      <c r="F2555" s="2">
        <f>'Moving Avg'!D2555</f>
        <v>0</v>
      </c>
      <c r="G2555" s="2">
        <f>'Moving Avg'!F2555</f>
        <v>0</v>
      </c>
      <c r="H2555" s="2">
        <f>'Moving Avg'!G2555</f>
        <v>0.49800000000000005</v>
      </c>
      <c r="I2555" s="2">
        <f>'Moving Avg'!H2555</f>
        <v>5.8107499999999961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  <c r="M2555" s="8">
        <f t="shared" si="390"/>
        <v>50</v>
      </c>
      <c r="N2555" s="8">
        <f t="shared" si="391"/>
        <v>0</v>
      </c>
      <c r="O2555" s="8">
        <f t="shared" si="392"/>
        <v>0</v>
      </c>
      <c r="P2555" s="8">
        <f t="shared" si="393"/>
        <v>33</v>
      </c>
      <c r="Q2555" s="9">
        <f t="shared" si="394"/>
        <v>22.45</v>
      </c>
      <c r="R2555" s="9">
        <f t="shared" si="395"/>
        <v>18.25</v>
      </c>
      <c r="S2555" s="9">
        <f t="shared" si="396"/>
        <v>22.35</v>
      </c>
      <c r="T2555" s="9">
        <f t="shared" si="397"/>
        <v>20.75</v>
      </c>
      <c r="U2555" s="8">
        <f t="shared" si="398"/>
        <v>21.016666666666669</v>
      </c>
      <c r="V2555" s="8">
        <f t="shared" si="399"/>
        <v>20.950000000000003</v>
      </c>
    </row>
    <row r="2556" spans="1:22" ht="13.5" x14ac:dyDescent="0.25">
      <c r="A2556" s="3">
        <f>RSI!A2556</f>
        <v>0</v>
      </c>
      <c r="B2556" s="2">
        <f>RSI!B2556</f>
        <v>0</v>
      </c>
      <c r="C2556" s="2">
        <f>RSI!I2556</f>
        <v>7.9753256053223112</v>
      </c>
      <c r="D2556" s="2">
        <f>MACD!E2556</f>
        <v>-0.21431548308110107</v>
      </c>
      <c r="E2556" s="2">
        <f>MACD!F2556</f>
        <v>-0.28488973796129963</v>
      </c>
      <c r="F2556" s="2">
        <f>'Moving Avg'!D2556</f>
        <v>0</v>
      </c>
      <c r="G2556" s="2">
        <f>'Moving Avg'!F2556</f>
        <v>0</v>
      </c>
      <c r="H2556" s="2">
        <f>'Moving Avg'!G2556</f>
        <v>0.33200000000000002</v>
      </c>
      <c r="I2556" s="2">
        <f>'Moving Avg'!H2556</f>
        <v>5.776899999999995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  <c r="M2556" s="8">
        <f t="shared" si="390"/>
        <v>50</v>
      </c>
      <c r="N2556" s="8">
        <f t="shared" si="391"/>
        <v>0</v>
      </c>
      <c r="O2556" s="8">
        <f t="shared" si="392"/>
        <v>0</v>
      </c>
      <c r="P2556" s="8">
        <f t="shared" si="393"/>
        <v>33</v>
      </c>
      <c r="Q2556" s="9">
        <f t="shared" si="394"/>
        <v>22.45</v>
      </c>
      <c r="R2556" s="9">
        <f t="shared" si="395"/>
        <v>18.25</v>
      </c>
      <c r="S2556" s="9">
        <f t="shared" si="396"/>
        <v>22.35</v>
      </c>
      <c r="T2556" s="9">
        <f t="shared" si="397"/>
        <v>20.75</v>
      </c>
      <c r="U2556" s="8">
        <f t="shared" si="398"/>
        <v>21.016666666666669</v>
      </c>
      <c r="V2556" s="8">
        <f t="shared" si="399"/>
        <v>20.950000000000003</v>
      </c>
    </row>
    <row r="2557" spans="1:22" ht="13.5" x14ac:dyDescent="0.25">
      <c r="A2557" s="3">
        <f>RSI!A2557</f>
        <v>0</v>
      </c>
      <c r="B2557" s="2">
        <f>RSI!B2557</f>
        <v>0</v>
      </c>
      <c r="C2557" s="2">
        <f>RSI!I2557</f>
        <v>7.9753256053223112</v>
      </c>
      <c r="D2557" s="2">
        <f>MACD!E2557</f>
        <v>-0.1997173469023307</v>
      </c>
      <c r="E2557" s="2">
        <f>MACD!F2557</f>
        <v>-0.26785525974950586</v>
      </c>
      <c r="F2557" s="2">
        <f>'Moving Avg'!D2557</f>
        <v>0</v>
      </c>
      <c r="G2557" s="2">
        <f>'Moving Avg'!F2557</f>
        <v>0</v>
      </c>
      <c r="H2557" s="2">
        <f>'Moving Avg'!G2557</f>
        <v>0.16600000000000001</v>
      </c>
      <c r="I2557" s="2">
        <f>'Moving Avg'!H2557</f>
        <v>5.7430499999999958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  <c r="M2557" s="8">
        <f t="shared" si="390"/>
        <v>50</v>
      </c>
      <c r="N2557" s="8">
        <f t="shared" si="391"/>
        <v>0</v>
      </c>
      <c r="O2557" s="8">
        <f t="shared" si="392"/>
        <v>0</v>
      </c>
      <c r="P2557" s="8">
        <f t="shared" si="393"/>
        <v>33</v>
      </c>
      <c r="Q2557" s="9">
        <f t="shared" si="394"/>
        <v>22.45</v>
      </c>
      <c r="R2557" s="9">
        <f t="shared" si="395"/>
        <v>18.25</v>
      </c>
      <c r="S2557" s="9">
        <f t="shared" si="396"/>
        <v>22.35</v>
      </c>
      <c r="T2557" s="9">
        <f t="shared" si="397"/>
        <v>20.75</v>
      </c>
      <c r="U2557" s="8">
        <f t="shared" si="398"/>
        <v>21.016666666666669</v>
      </c>
      <c r="V2557" s="8">
        <f t="shared" si="399"/>
        <v>20.950000000000003</v>
      </c>
    </row>
    <row r="2558" spans="1:22" ht="13.5" x14ac:dyDescent="0.25">
      <c r="A2558" s="3">
        <f>RSI!A2558</f>
        <v>0</v>
      </c>
      <c r="B2558" s="2">
        <f>RSI!B2558</f>
        <v>0</v>
      </c>
      <c r="C2558" s="2">
        <f>RSI!I2558</f>
        <v>7.9753256053223112</v>
      </c>
      <c r="D2558" s="2">
        <f>MACD!E2558</f>
        <v>-0.18600407956110226</v>
      </c>
      <c r="E2558" s="2">
        <f>MACD!F2558</f>
        <v>-0.25148502371182513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5.7091499999999948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  <c r="M2558" s="8">
        <f t="shared" si="390"/>
        <v>50</v>
      </c>
      <c r="N2558" s="8">
        <f t="shared" si="391"/>
        <v>0</v>
      </c>
      <c r="O2558" s="8">
        <f t="shared" si="392"/>
        <v>0</v>
      </c>
      <c r="P2558" s="8">
        <f t="shared" si="393"/>
        <v>33</v>
      </c>
      <c r="Q2558" s="9">
        <f t="shared" si="394"/>
        <v>22.45</v>
      </c>
      <c r="R2558" s="9">
        <f t="shared" si="395"/>
        <v>18.25</v>
      </c>
      <c r="S2558" s="9">
        <f t="shared" si="396"/>
        <v>22.35</v>
      </c>
      <c r="T2558" s="9">
        <f t="shared" si="397"/>
        <v>20.75</v>
      </c>
      <c r="U2558" s="8">
        <f t="shared" si="398"/>
        <v>21.016666666666669</v>
      </c>
      <c r="V2558" s="8">
        <f t="shared" si="399"/>
        <v>20.950000000000003</v>
      </c>
    </row>
    <row r="2559" spans="1:22" ht="13.5" x14ac:dyDescent="0.25">
      <c r="A2559" s="3">
        <f>RSI!A2559</f>
        <v>0</v>
      </c>
      <c r="B2559" s="2">
        <f>RSI!B2559</f>
        <v>0</v>
      </c>
      <c r="C2559" s="2">
        <f>RSI!I2559</f>
        <v>7.9753256053223112</v>
      </c>
      <c r="D2559" s="2">
        <f>MACD!E2559</f>
        <v>-0.17314036207653749</v>
      </c>
      <c r="E2559" s="2">
        <f>MACD!F2559</f>
        <v>-0.23581609138476761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5.6752499999999948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  <c r="M2559" s="8">
        <f t="shared" si="390"/>
        <v>50</v>
      </c>
      <c r="N2559" s="8">
        <f t="shared" si="391"/>
        <v>0</v>
      </c>
      <c r="O2559" s="8">
        <f t="shared" si="392"/>
        <v>0</v>
      </c>
      <c r="P2559" s="8">
        <f t="shared" si="393"/>
        <v>33</v>
      </c>
      <c r="Q2559" s="9">
        <f t="shared" si="394"/>
        <v>22.45</v>
      </c>
      <c r="R2559" s="9">
        <f t="shared" si="395"/>
        <v>18.25</v>
      </c>
      <c r="S2559" s="9">
        <f t="shared" si="396"/>
        <v>22.35</v>
      </c>
      <c r="T2559" s="9">
        <f t="shared" si="397"/>
        <v>20.75</v>
      </c>
      <c r="U2559" s="8">
        <f t="shared" si="398"/>
        <v>21.016666666666669</v>
      </c>
      <c r="V2559" s="8">
        <f t="shared" si="399"/>
        <v>20.950000000000003</v>
      </c>
    </row>
    <row r="2560" spans="1:22" ht="13.5" x14ac:dyDescent="0.25">
      <c r="A2560" s="3">
        <f>RSI!A2560</f>
        <v>0</v>
      </c>
      <c r="B2560" s="2">
        <f>RSI!B2560</f>
        <v>0</v>
      </c>
      <c r="C2560" s="2">
        <f>RSI!I2560</f>
        <v>7.9753256053223112</v>
      </c>
      <c r="D2560" s="2">
        <f>MACD!E2560</f>
        <v>-0.16108884140257324</v>
      </c>
      <c r="E2560" s="2">
        <f>MACD!F2560</f>
        <v>-0.22087064138832874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5.6413499999999965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  <c r="M2560" s="8">
        <f t="shared" si="390"/>
        <v>50</v>
      </c>
      <c r="N2560" s="8">
        <f t="shared" si="391"/>
        <v>0</v>
      </c>
      <c r="O2560" s="8">
        <f t="shared" si="392"/>
        <v>0</v>
      </c>
      <c r="P2560" s="8">
        <f t="shared" si="393"/>
        <v>33</v>
      </c>
      <c r="Q2560" s="9">
        <f t="shared" si="394"/>
        <v>22.45</v>
      </c>
      <c r="R2560" s="9">
        <f t="shared" si="395"/>
        <v>18.25</v>
      </c>
      <c r="S2560" s="9">
        <f t="shared" si="396"/>
        <v>22.35</v>
      </c>
      <c r="T2560" s="9">
        <f t="shared" si="397"/>
        <v>20.75</v>
      </c>
      <c r="U2560" s="8">
        <f t="shared" si="398"/>
        <v>21.016666666666669</v>
      </c>
      <c r="V2560" s="8">
        <f t="shared" si="399"/>
        <v>20.950000000000003</v>
      </c>
    </row>
    <row r="2561" spans="1:22" ht="13.5" x14ac:dyDescent="0.25">
      <c r="A2561" s="3">
        <f>RSI!A2561</f>
        <v>0</v>
      </c>
      <c r="B2561" s="2">
        <f>RSI!B2561</f>
        <v>0</v>
      </c>
      <c r="C2561" s="2">
        <f>RSI!I2561</f>
        <v>7.9753256053223112</v>
      </c>
      <c r="D2561" s="2">
        <f>MACD!E2561</f>
        <v>-0.14981099652807045</v>
      </c>
      <c r="E2561" s="2">
        <f>MACD!F2561</f>
        <v>-0.20665871241627709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5.6074499999999965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  <c r="M2561" s="8">
        <f t="shared" si="390"/>
        <v>50</v>
      </c>
      <c r="N2561" s="8">
        <f t="shared" si="391"/>
        <v>0</v>
      </c>
      <c r="O2561" s="8">
        <f t="shared" si="392"/>
        <v>0</v>
      </c>
      <c r="P2561" s="8">
        <f t="shared" si="393"/>
        <v>33</v>
      </c>
      <c r="Q2561" s="9">
        <f t="shared" si="394"/>
        <v>22.45</v>
      </c>
      <c r="R2561" s="9">
        <f t="shared" si="395"/>
        <v>18.25</v>
      </c>
      <c r="S2561" s="9">
        <f t="shared" si="396"/>
        <v>22.35</v>
      </c>
      <c r="T2561" s="9">
        <f t="shared" si="397"/>
        <v>20.75</v>
      </c>
      <c r="U2561" s="8">
        <f t="shared" si="398"/>
        <v>21.016666666666669</v>
      </c>
      <c r="V2561" s="8">
        <f t="shared" si="399"/>
        <v>20.950000000000003</v>
      </c>
    </row>
    <row r="2562" spans="1:22" ht="13.5" x14ac:dyDescent="0.25">
      <c r="A2562" s="3">
        <f>RSI!A2562</f>
        <v>0</v>
      </c>
      <c r="B2562" s="2">
        <f>RSI!B2562</f>
        <v>0</v>
      </c>
      <c r="C2562" s="2">
        <f>RSI!I2562</f>
        <v>7.9753256053223112</v>
      </c>
      <c r="D2562" s="2">
        <f>MACD!E2562</f>
        <v>-0.13926783035541934</v>
      </c>
      <c r="E2562" s="2">
        <f>MACD!F2562</f>
        <v>-0.19318053600410556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5.5735499999999956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  <c r="M2562" s="8">
        <f t="shared" ref="M2562:M2625" si="400">IF(C2562&lt;30,50, IF(C2562&gt;70, 0, 25))</f>
        <v>50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33</v>
      </c>
      <c r="Q2562" s="9">
        <f t="shared" si="394"/>
        <v>22.45</v>
      </c>
      <c r="R2562" s="9">
        <f t="shared" si="395"/>
        <v>18.25</v>
      </c>
      <c r="S2562" s="9">
        <f t="shared" si="396"/>
        <v>22.35</v>
      </c>
      <c r="T2562" s="9">
        <f t="shared" si="397"/>
        <v>20.75</v>
      </c>
      <c r="U2562" s="8">
        <f t="shared" si="398"/>
        <v>21.016666666666669</v>
      </c>
      <c r="V2562" s="8">
        <f t="shared" si="399"/>
        <v>20.950000000000003</v>
      </c>
    </row>
    <row r="2563" spans="1:22" ht="13.5" x14ac:dyDescent="0.25">
      <c r="A2563" s="3">
        <f>RSI!A2563</f>
        <v>0</v>
      </c>
      <c r="B2563" s="2">
        <f>RSI!B2563</f>
        <v>0</v>
      </c>
      <c r="C2563" s="2">
        <f>RSI!I2563</f>
        <v>7.9753256053223112</v>
      </c>
      <c r="D2563" s="2">
        <f>MACD!E2563</f>
        <v>-0.12942041719615802</v>
      </c>
      <c r="E2563" s="2">
        <f>MACD!F2563</f>
        <v>-0.18042851224251605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5.5396999999999954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  <c r="M2563" s="8">
        <f t="shared" si="400"/>
        <v>50</v>
      </c>
      <c r="N2563" s="8">
        <f t="shared" si="401"/>
        <v>0</v>
      </c>
      <c r="O2563" s="8">
        <f t="shared" si="402"/>
        <v>0</v>
      </c>
      <c r="P2563" s="8">
        <f t="shared" si="403"/>
        <v>33</v>
      </c>
      <c r="Q2563" s="9">
        <f t="shared" ref="Q2563:Q2626" si="404">0.35*M2563+N2563*0.35+O2563*0.15+P2563*0.15</f>
        <v>22.45</v>
      </c>
      <c r="R2563" s="9">
        <f t="shared" ref="R2563:R2626" si="405">M2563*0.2+N2563*0.2+O2563*0.35+P2563*0.25</f>
        <v>18.25</v>
      </c>
      <c r="S2563" s="9">
        <f t="shared" ref="S2563:S2626" si="406">M2563*0.15+N2563*0.15+O2563*0.25+P2563*0.45</f>
        <v>22.35</v>
      </c>
      <c r="T2563" s="9">
        <f t="shared" ref="T2563:T2626" si="407">0.25*SUM(M2563:P2563)</f>
        <v>20.75</v>
      </c>
      <c r="U2563" s="8">
        <f t="shared" ref="U2563:U2626" si="408">SUM(Q2563:S2563)/3</f>
        <v>21.016666666666669</v>
      </c>
      <c r="V2563" s="8">
        <f t="shared" ref="V2563:V2626" si="409">SUM(Q2563:T2563)/4</f>
        <v>20.950000000000003</v>
      </c>
    </row>
    <row r="2564" spans="1:22" ht="13.5" x14ac:dyDescent="0.25">
      <c r="A2564" s="3">
        <f>RSI!A2564</f>
        <v>0</v>
      </c>
      <c r="B2564" s="2">
        <f>RSI!B2564</f>
        <v>0</v>
      </c>
      <c r="C2564" s="2">
        <f>RSI!I2564</f>
        <v>7.9753256053223112</v>
      </c>
      <c r="D2564" s="2">
        <f>MACD!E2564</f>
        <v>-0.12023033090675202</v>
      </c>
      <c r="E2564" s="2">
        <f>MACD!F2564</f>
        <v>-0.16838887597536326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5.505849999999997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  <c r="M2564" s="8">
        <f t="shared" si="400"/>
        <v>50</v>
      </c>
      <c r="N2564" s="8">
        <f t="shared" si="401"/>
        <v>0</v>
      </c>
      <c r="O2564" s="8">
        <f t="shared" si="402"/>
        <v>0</v>
      </c>
      <c r="P2564" s="8">
        <f t="shared" si="403"/>
        <v>33</v>
      </c>
      <c r="Q2564" s="9">
        <f t="shared" si="404"/>
        <v>22.45</v>
      </c>
      <c r="R2564" s="9">
        <f t="shared" si="405"/>
        <v>18.25</v>
      </c>
      <c r="S2564" s="9">
        <f t="shared" si="406"/>
        <v>22.35</v>
      </c>
      <c r="T2564" s="9">
        <f t="shared" si="407"/>
        <v>20.75</v>
      </c>
      <c r="U2564" s="8">
        <f t="shared" si="408"/>
        <v>21.016666666666669</v>
      </c>
      <c r="V2564" s="8">
        <f t="shared" si="409"/>
        <v>20.950000000000003</v>
      </c>
    </row>
    <row r="2565" spans="1:22" ht="13.5" x14ac:dyDescent="0.25">
      <c r="A2565" s="3">
        <f>RSI!A2565</f>
        <v>0</v>
      </c>
      <c r="B2565" s="2">
        <f>RSI!B2565</f>
        <v>0</v>
      </c>
      <c r="C2565" s="2">
        <f>RSI!I2565</f>
        <v>7.9753256053223112</v>
      </c>
      <c r="D2565" s="2">
        <f>MACD!E2565</f>
        <v>-0.11165997462979003</v>
      </c>
      <c r="E2565" s="2">
        <f>MACD!F2565</f>
        <v>-0.15704309570624861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5.4719999999999969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  <c r="M2565" s="8">
        <f t="shared" si="400"/>
        <v>50</v>
      </c>
      <c r="N2565" s="8">
        <f t="shared" si="401"/>
        <v>0</v>
      </c>
      <c r="O2565" s="8">
        <f t="shared" si="402"/>
        <v>0</v>
      </c>
      <c r="P2565" s="8">
        <f t="shared" si="403"/>
        <v>33</v>
      </c>
      <c r="Q2565" s="9">
        <f t="shared" si="404"/>
        <v>22.45</v>
      </c>
      <c r="R2565" s="9">
        <f t="shared" si="405"/>
        <v>18.25</v>
      </c>
      <c r="S2565" s="9">
        <f t="shared" si="406"/>
        <v>22.35</v>
      </c>
      <c r="T2565" s="9">
        <f t="shared" si="407"/>
        <v>20.75</v>
      </c>
      <c r="U2565" s="8">
        <f t="shared" si="408"/>
        <v>21.016666666666669</v>
      </c>
      <c r="V2565" s="8">
        <f t="shared" si="409"/>
        <v>20.950000000000003</v>
      </c>
    </row>
    <row r="2566" spans="1:22" ht="13.5" x14ac:dyDescent="0.25">
      <c r="A2566" s="3">
        <f>RSI!A2566</f>
        <v>0</v>
      </c>
      <c r="B2566" s="2">
        <f>RSI!B2566</f>
        <v>0</v>
      </c>
      <c r="C2566" s="2">
        <f>RSI!I2566</f>
        <v>7.9753256053223112</v>
      </c>
      <c r="D2566" s="2">
        <f>MACD!E2566</f>
        <v>-0.10367282968767122</v>
      </c>
      <c r="E2566" s="2">
        <f>MACD!F2566</f>
        <v>-0.14636904250253316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5.4381499999999967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  <c r="M2566" s="8">
        <f t="shared" si="400"/>
        <v>50</v>
      </c>
      <c r="N2566" s="8">
        <f t="shared" si="401"/>
        <v>0</v>
      </c>
      <c r="O2566" s="8">
        <f t="shared" si="402"/>
        <v>0</v>
      </c>
      <c r="P2566" s="8">
        <f t="shared" si="403"/>
        <v>33</v>
      </c>
      <c r="Q2566" s="9">
        <f t="shared" si="404"/>
        <v>22.45</v>
      </c>
      <c r="R2566" s="9">
        <f t="shared" si="405"/>
        <v>18.25</v>
      </c>
      <c r="S2566" s="9">
        <f t="shared" si="406"/>
        <v>22.35</v>
      </c>
      <c r="T2566" s="9">
        <f t="shared" si="407"/>
        <v>20.75</v>
      </c>
      <c r="U2566" s="8">
        <f t="shared" si="408"/>
        <v>21.016666666666669</v>
      </c>
      <c r="V2566" s="8">
        <f t="shared" si="409"/>
        <v>20.950000000000003</v>
      </c>
    </row>
    <row r="2567" spans="1:22" ht="13.5" x14ac:dyDescent="0.25">
      <c r="A2567" s="3">
        <f>RSI!A2567</f>
        <v>0</v>
      </c>
      <c r="B2567" s="2">
        <f>RSI!B2567</f>
        <v>0</v>
      </c>
      <c r="C2567" s="2">
        <f>RSI!I2567</f>
        <v>7.9753256053223112</v>
      </c>
      <c r="D2567" s="2">
        <f>MACD!E2567</f>
        <v>-9.6233638297832588E-2</v>
      </c>
      <c r="E2567" s="2">
        <f>MACD!F2567</f>
        <v>-0.13634196166159307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5.4042999999999974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  <c r="M2567" s="8">
        <f t="shared" si="400"/>
        <v>50</v>
      </c>
      <c r="N2567" s="8">
        <f t="shared" si="401"/>
        <v>0</v>
      </c>
      <c r="O2567" s="8">
        <f t="shared" si="402"/>
        <v>0</v>
      </c>
      <c r="P2567" s="8">
        <f t="shared" si="403"/>
        <v>33</v>
      </c>
      <c r="Q2567" s="9">
        <f t="shared" si="404"/>
        <v>22.45</v>
      </c>
      <c r="R2567" s="9">
        <f t="shared" si="405"/>
        <v>18.25</v>
      </c>
      <c r="S2567" s="9">
        <f t="shared" si="406"/>
        <v>22.35</v>
      </c>
      <c r="T2567" s="9">
        <f t="shared" si="407"/>
        <v>20.75</v>
      </c>
      <c r="U2567" s="8">
        <f t="shared" si="408"/>
        <v>21.016666666666669</v>
      </c>
      <c r="V2567" s="8">
        <f t="shared" si="409"/>
        <v>20.950000000000003</v>
      </c>
    </row>
    <row r="2568" spans="1:22" ht="13.5" x14ac:dyDescent="0.25">
      <c r="A2568" s="3">
        <f>RSI!A2568</f>
        <v>0</v>
      </c>
      <c r="B2568" s="2">
        <f>RSI!B2568</f>
        <v>0</v>
      </c>
      <c r="C2568" s="2">
        <f>RSI!I2568</f>
        <v>7.9753256053223112</v>
      </c>
      <c r="D2568" s="2">
        <f>MACD!E2568</f>
        <v>-8.9308532356530718E-2</v>
      </c>
      <c r="E2568" s="2">
        <f>MACD!F2568</f>
        <v>-0.12693527580058062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5.3704499999999973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  <c r="M2568" s="8">
        <f t="shared" si="400"/>
        <v>50</v>
      </c>
      <c r="N2568" s="8">
        <f t="shared" si="401"/>
        <v>0</v>
      </c>
      <c r="O2568" s="8">
        <f t="shared" si="402"/>
        <v>0</v>
      </c>
      <c r="P2568" s="8">
        <f t="shared" si="403"/>
        <v>33</v>
      </c>
      <c r="Q2568" s="9">
        <f t="shared" si="404"/>
        <v>22.45</v>
      </c>
      <c r="R2568" s="9">
        <f t="shared" si="405"/>
        <v>18.25</v>
      </c>
      <c r="S2568" s="9">
        <f t="shared" si="406"/>
        <v>22.35</v>
      </c>
      <c r="T2568" s="9">
        <f t="shared" si="407"/>
        <v>20.75</v>
      </c>
      <c r="U2568" s="8">
        <f t="shared" si="408"/>
        <v>21.016666666666669</v>
      </c>
      <c r="V2568" s="8">
        <f t="shared" si="409"/>
        <v>20.950000000000003</v>
      </c>
    </row>
    <row r="2569" spans="1:22" ht="13.5" x14ac:dyDescent="0.25">
      <c r="A2569" s="3">
        <f>RSI!A2569</f>
        <v>0</v>
      </c>
      <c r="B2569" s="2">
        <f>RSI!B2569</f>
        <v>0</v>
      </c>
      <c r="C2569" s="2">
        <f>RSI!I2569</f>
        <v>7.9753256053223112</v>
      </c>
      <c r="D2569" s="2">
        <f>MACD!E2569</f>
        <v>-8.2865118501020366E-2</v>
      </c>
      <c r="E2569" s="2">
        <f>MACD!F2569</f>
        <v>-0.11812124434066856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5.3365999999999971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  <c r="M2569" s="8">
        <f t="shared" si="400"/>
        <v>50</v>
      </c>
      <c r="N2569" s="8">
        <f t="shared" si="401"/>
        <v>0</v>
      </c>
      <c r="O2569" s="8">
        <f t="shared" si="402"/>
        <v>0</v>
      </c>
      <c r="P2569" s="8">
        <f t="shared" si="403"/>
        <v>33</v>
      </c>
      <c r="Q2569" s="9">
        <f t="shared" si="404"/>
        <v>22.45</v>
      </c>
      <c r="R2569" s="9">
        <f t="shared" si="405"/>
        <v>18.25</v>
      </c>
      <c r="S2569" s="9">
        <f t="shared" si="406"/>
        <v>22.35</v>
      </c>
      <c r="T2569" s="9">
        <f t="shared" si="407"/>
        <v>20.75</v>
      </c>
      <c r="U2569" s="8">
        <f t="shared" si="408"/>
        <v>21.016666666666669</v>
      </c>
      <c r="V2569" s="8">
        <f t="shared" si="409"/>
        <v>20.950000000000003</v>
      </c>
    </row>
    <row r="2570" spans="1:22" ht="13.5" x14ac:dyDescent="0.25">
      <c r="A2570" s="3">
        <f>RSI!A2570</f>
        <v>0</v>
      </c>
      <c r="B2570" s="2">
        <f>RSI!B2570</f>
        <v>0</v>
      </c>
      <c r="C2570" s="2">
        <f>RSI!I2570</f>
        <v>7.9753256053223112</v>
      </c>
      <c r="D2570" s="2">
        <f>MACD!E2570</f>
        <v>-7.6872527947546204E-2</v>
      </c>
      <c r="E2570" s="2">
        <f>MACD!F2570</f>
        <v>-0.1098715010620441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5.3027499999999987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  <c r="M2570" s="8">
        <f t="shared" si="400"/>
        <v>50</v>
      </c>
      <c r="N2570" s="8">
        <f t="shared" si="401"/>
        <v>0</v>
      </c>
      <c r="O2570" s="8">
        <f t="shared" si="402"/>
        <v>0</v>
      </c>
      <c r="P2570" s="8">
        <f t="shared" si="403"/>
        <v>33</v>
      </c>
      <c r="Q2570" s="9">
        <f t="shared" si="404"/>
        <v>22.45</v>
      </c>
      <c r="R2570" s="9">
        <f t="shared" si="405"/>
        <v>18.25</v>
      </c>
      <c r="S2570" s="9">
        <f t="shared" si="406"/>
        <v>22.35</v>
      </c>
      <c r="T2570" s="9">
        <f t="shared" si="407"/>
        <v>20.75</v>
      </c>
      <c r="U2570" s="8">
        <f t="shared" si="408"/>
        <v>21.016666666666669</v>
      </c>
      <c r="V2570" s="8">
        <f t="shared" si="409"/>
        <v>20.950000000000003</v>
      </c>
    </row>
    <row r="2571" spans="1:22" ht="13.5" x14ac:dyDescent="0.25">
      <c r="A2571" s="3">
        <f>RSI!A2571</f>
        <v>0</v>
      </c>
      <c r="B2571" s="2">
        <f>RSI!B2571</f>
        <v>0</v>
      </c>
      <c r="C2571" s="2">
        <f>RSI!I2571</f>
        <v>7.9753256053223112</v>
      </c>
      <c r="D2571" s="2">
        <f>MACD!E2571</f>
        <v>-7.130143816408302E-2</v>
      </c>
      <c r="E2571" s="2">
        <f>MACD!F2571</f>
        <v>-0.10215748848245189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5.2687499999999989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  <c r="M2571" s="8">
        <f t="shared" si="400"/>
        <v>50</v>
      </c>
      <c r="N2571" s="8">
        <f t="shared" si="401"/>
        <v>0</v>
      </c>
      <c r="O2571" s="8">
        <f t="shared" si="402"/>
        <v>0</v>
      </c>
      <c r="P2571" s="8">
        <f t="shared" si="403"/>
        <v>33</v>
      </c>
      <c r="Q2571" s="9">
        <f t="shared" si="404"/>
        <v>22.45</v>
      </c>
      <c r="R2571" s="9">
        <f t="shared" si="405"/>
        <v>18.25</v>
      </c>
      <c r="S2571" s="9">
        <f t="shared" si="406"/>
        <v>22.35</v>
      </c>
      <c r="T2571" s="9">
        <f t="shared" si="407"/>
        <v>20.75</v>
      </c>
      <c r="U2571" s="8">
        <f t="shared" si="408"/>
        <v>21.016666666666669</v>
      </c>
      <c r="V2571" s="8">
        <f t="shared" si="409"/>
        <v>20.950000000000003</v>
      </c>
    </row>
    <row r="2572" spans="1:22" ht="13.5" x14ac:dyDescent="0.25">
      <c r="A2572" s="3">
        <f>RSI!A2572</f>
        <v>0</v>
      </c>
      <c r="B2572" s="2">
        <f>RSI!B2572</f>
        <v>0</v>
      </c>
      <c r="C2572" s="2">
        <f>RSI!I2572</f>
        <v>7.9753256053223112</v>
      </c>
      <c r="D2572" s="2">
        <f>MACD!E2572</f>
        <v>-6.612407222930039E-2</v>
      </c>
      <c r="E2572" s="2">
        <f>MACD!F2572</f>
        <v>-9.4950805231821589E-2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5.2347499999999982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  <c r="M2572" s="8">
        <f t="shared" si="400"/>
        <v>50</v>
      </c>
      <c r="N2572" s="8">
        <f t="shared" si="401"/>
        <v>0</v>
      </c>
      <c r="O2572" s="8">
        <f t="shared" si="402"/>
        <v>0</v>
      </c>
      <c r="P2572" s="8">
        <f t="shared" si="403"/>
        <v>33</v>
      </c>
      <c r="Q2572" s="9">
        <f t="shared" si="404"/>
        <v>22.45</v>
      </c>
      <c r="R2572" s="9">
        <f t="shared" si="405"/>
        <v>18.25</v>
      </c>
      <c r="S2572" s="9">
        <f t="shared" si="406"/>
        <v>22.35</v>
      </c>
      <c r="T2572" s="9">
        <f t="shared" si="407"/>
        <v>20.75</v>
      </c>
      <c r="U2572" s="8">
        <f t="shared" si="408"/>
        <v>21.016666666666669</v>
      </c>
      <c r="V2572" s="8">
        <f t="shared" si="409"/>
        <v>20.950000000000003</v>
      </c>
    </row>
    <row r="2573" spans="1:22" ht="13.5" x14ac:dyDescent="0.25">
      <c r="A2573" s="3">
        <f>RSI!A2573</f>
        <v>0</v>
      </c>
      <c r="B2573" s="2">
        <f>RSI!B2573</f>
        <v>0</v>
      </c>
      <c r="C2573" s="2">
        <f>RSI!I2573</f>
        <v>7.9753256053223112</v>
      </c>
      <c r="D2573" s="2">
        <f>MACD!E2573</f>
        <v>-6.1314180716529929E-2</v>
      </c>
      <c r="E2573" s="2">
        <f>MACD!F2573</f>
        <v>-8.8223480328763274E-2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5.2007499999999984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  <c r="M2573" s="8">
        <f t="shared" si="400"/>
        <v>50</v>
      </c>
      <c r="N2573" s="8">
        <f t="shared" si="401"/>
        <v>0</v>
      </c>
      <c r="O2573" s="8">
        <f t="shared" si="402"/>
        <v>0</v>
      </c>
      <c r="P2573" s="8">
        <f t="shared" si="403"/>
        <v>33</v>
      </c>
      <c r="Q2573" s="9">
        <f t="shared" si="404"/>
        <v>22.45</v>
      </c>
      <c r="R2573" s="9">
        <f t="shared" si="405"/>
        <v>18.25</v>
      </c>
      <c r="S2573" s="9">
        <f t="shared" si="406"/>
        <v>22.35</v>
      </c>
      <c r="T2573" s="9">
        <f t="shared" si="407"/>
        <v>20.75</v>
      </c>
      <c r="U2573" s="8">
        <f t="shared" si="408"/>
        <v>21.016666666666669</v>
      </c>
      <c r="V2573" s="8">
        <f t="shared" si="409"/>
        <v>20.950000000000003</v>
      </c>
    </row>
    <row r="2574" spans="1:22" ht="13.5" x14ac:dyDescent="0.25">
      <c r="A2574" s="3">
        <f>RSI!A2574</f>
        <v>0</v>
      </c>
      <c r="B2574" s="2">
        <f>RSI!B2574</f>
        <v>0</v>
      </c>
      <c r="C2574" s="2">
        <f>RSI!I2574</f>
        <v>7.9753256053223112</v>
      </c>
      <c r="D2574" s="2">
        <f>MACD!E2574</f>
        <v>-5.6847010092945904E-2</v>
      </c>
      <c r="E2574" s="2">
        <f>MACD!F2574</f>
        <v>-8.1948186281599805E-2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5.1666999999999987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  <c r="M2574" s="8">
        <f t="shared" si="400"/>
        <v>50</v>
      </c>
      <c r="N2574" s="8">
        <f t="shared" si="401"/>
        <v>0</v>
      </c>
      <c r="O2574" s="8">
        <f t="shared" si="402"/>
        <v>0</v>
      </c>
      <c r="P2574" s="8">
        <f t="shared" si="403"/>
        <v>33</v>
      </c>
      <c r="Q2574" s="9">
        <f t="shared" si="404"/>
        <v>22.45</v>
      </c>
      <c r="R2574" s="9">
        <f t="shared" si="405"/>
        <v>18.25</v>
      </c>
      <c r="S2574" s="9">
        <f t="shared" si="406"/>
        <v>22.35</v>
      </c>
      <c r="T2574" s="9">
        <f t="shared" si="407"/>
        <v>20.75</v>
      </c>
      <c r="U2574" s="8">
        <f t="shared" si="408"/>
        <v>21.016666666666669</v>
      </c>
      <c r="V2574" s="8">
        <f t="shared" si="409"/>
        <v>20.950000000000003</v>
      </c>
    </row>
    <row r="2575" spans="1:22" ht="13.5" x14ac:dyDescent="0.25">
      <c r="A2575" s="3">
        <f>RSI!A2575</f>
        <v>0</v>
      </c>
      <c r="B2575" s="2">
        <f>RSI!B2575</f>
        <v>0</v>
      </c>
      <c r="C2575" s="2">
        <f>RSI!I2575</f>
        <v>7.9753256053223112</v>
      </c>
      <c r="D2575" s="2">
        <f>MACD!E2575</f>
        <v>-5.2699260913865016E-2</v>
      </c>
      <c r="E2575" s="2">
        <f>MACD!F2575</f>
        <v>-7.6098401208052849E-2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5.132649999999999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  <c r="M2575" s="8">
        <f t="shared" si="400"/>
        <v>50</v>
      </c>
      <c r="N2575" s="8">
        <f t="shared" si="401"/>
        <v>0</v>
      </c>
      <c r="O2575" s="8">
        <f t="shared" si="402"/>
        <v>0</v>
      </c>
      <c r="P2575" s="8">
        <f t="shared" si="403"/>
        <v>33</v>
      </c>
      <c r="Q2575" s="9">
        <f t="shared" si="404"/>
        <v>22.45</v>
      </c>
      <c r="R2575" s="9">
        <f t="shared" si="405"/>
        <v>18.25</v>
      </c>
      <c r="S2575" s="9">
        <f t="shared" si="406"/>
        <v>22.35</v>
      </c>
      <c r="T2575" s="9">
        <f t="shared" si="407"/>
        <v>20.75</v>
      </c>
      <c r="U2575" s="8">
        <f t="shared" si="408"/>
        <v>21.016666666666669</v>
      </c>
      <c r="V2575" s="8">
        <f t="shared" si="409"/>
        <v>20.950000000000003</v>
      </c>
    </row>
    <row r="2576" spans="1:22" ht="13.5" x14ac:dyDescent="0.25">
      <c r="A2576" s="3">
        <f>RSI!A2576</f>
        <v>0</v>
      </c>
      <c r="B2576" s="2">
        <f>RSI!B2576</f>
        <v>0</v>
      </c>
      <c r="C2576" s="2">
        <f>RSI!I2576</f>
        <v>7.9753256053223112</v>
      </c>
      <c r="D2576" s="2">
        <f>MACD!E2576</f>
        <v>-4.8849038498187794E-2</v>
      </c>
      <c r="E2576" s="2">
        <f>MACD!F2576</f>
        <v>-7.0648528666079846E-2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5.097649999999998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  <c r="M2576" s="8">
        <f t="shared" si="400"/>
        <v>50</v>
      </c>
      <c r="N2576" s="8">
        <f t="shared" si="401"/>
        <v>0</v>
      </c>
      <c r="O2576" s="8">
        <f t="shared" si="402"/>
        <v>0</v>
      </c>
      <c r="P2576" s="8">
        <f t="shared" si="403"/>
        <v>33</v>
      </c>
      <c r="Q2576" s="9">
        <f t="shared" si="404"/>
        <v>22.45</v>
      </c>
      <c r="R2576" s="9">
        <f t="shared" si="405"/>
        <v>18.25</v>
      </c>
      <c r="S2576" s="9">
        <f t="shared" si="406"/>
        <v>22.35</v>
      </c>
      <c r="T2576" s="9">
        <f t="shared" si="407"/>
        <v>20.75</v>
      </c>
      <c r="U2576" s="8">
        <f t="shared" si="408"/>
        <v>21.016666666666669</v>
      </c>
      <c r="V2576" s="8">
        <f t="shared" si="409"/>
        <v>20.950000000000003</v>
      </c>
    </row>
    <row r="2577" spans="1:22" ht="13.5" x14ac:dyDescent="0.25">
      <c r="A2577" s="3">
        <f>RSI!A2577</f>
        <v>0</v>
      </c>
      <c r="B2577" s="2">
        <f>RSI!B2577</f>
        <v>0</v>
      </c>
      <c r="C2577" s="2">
        <f>RSI!I2577</f>
        <v>7.9753256053223112</v>
      </c>
      <c r="D2577" s="2">
        <f>MACD!E2577</f>
        <v>-4.5275798275099512E-2</v>
      </c>
      <c r="E2577" s="2">
        <f>MACD!F2577</f>
        <v>-6.5573982587883786E-2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5.0610999999999979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  <c r="M2577" s="8">
        <f t="shared" si="400"/>
        <v>50</v>
      </c>
      <c r="N2577" s="8">
        <f t="shared" si="401"/>
        <v>0</v>
      </c>
      <c r="O2577" s="8">
        <f t="shared" si="402"/>
        <v>0</v>
      </c>
      <c r="P2577" s="8">
        <f t="shared" si="403"/>
        <v>33</v>
      </c>
      <c r="Q2577" s="9">
        <f t="shared" si="404"/>
        <v>22.45</v>
      </c>
      <c r="R2577" s="9">
        <f t="shared" si="405"/>
        <v>18.25</v>
      </c>
      <c r="S2577" s="9">
        <f t="shared" si="406"/>
        <v>22.35</v>
      </c>
      <c r="T2577" s="9">
        <f t="shared" si="407"/>
        <v>20.75</v>
      </c>
      <c r="U2577" s="8">
        <f t="shared" si="408"/>
        <v>21.016666666666669</v>
      </c>
      <c r="V2577" s="8">
        <f t="shared" si="409"/>
        <v>20.950000000000003</v>
      </c>
    </row>
    <row r="2578" spans="1:22" ht="13.5" x14ac:dyDescent="0.25">
      <c r="A2578" s="3">
        <f>RSI!A2578</f>
        <v>0</v>
      </c>
      <c r="B2578" s="2">
        <f>RSI!B2578</f>
        <v>0</v>
      </c>
      <c r="C2578" s="2">
        <f>RSI!I2578</f>
        <v>7.9753256053223112</v>
      </c>
      <c r="D2578" s="2">
        <f>MACD!E2578</f>
        <v>-4.1960287578661687E-2</v>
      </c>
      <c r="E2578" s="2">
        <f>MACD!F2578</f>
        <v>-6.0851243586039369E-2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5.0246999999999975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  <c r="M2578" s="8">
        <f t="shared" si="400"/>
        <v>50</v>
      </c>
      <c r="N2578" s="8">
        <f t="shared" si="401"/>
        <v>0</v>
      </c>
      <c r="O2578" s="8">
        <f t="shared" si="402"/>
        <v>0</v>
      </c>
      <c r="P2578" s="8">
        <f t="shared" si="403"/>
        <v>33</v>
      </c>
      <c r="Q2578" s="9">
        <f t="shared" si="404"/>
        <v>22.45</v>
      </c>
      <c r="R2578" s="9">
        <f t="shared" si="405"/>
        <v>18.25</v>
      </c>
      <c r="S2578" s="9">
        <f t="shared" si="406"/>
        <v>22.35</v>
      </c>
      <c r="T2578" s="9">
        <f t="shared" si="407"/>
        <v>20.75</v>
      </c>
      <c r="U2578" s="8">
        <f t="shared" si="408"/>
        <v>21.016666666666669</v>
      </c>
      <c r="V2578" s="8">
        <f t="shared" si="409"/>
        <v>20.950000000000003</v>
      </c>
    </row>
    <row r="2579" spans="1:22" ht="13.5" x14ac:dyDescent="0.25">
      <c r="A2579" s="3">
        <f>RSI!A2579</f>
        <v>0</v>
      </c>
      <c r="B2579" s="2">
        <f>RSI!B2579</f>
        <v>0</v>
      </c>
      <c r="C2579" s="2">
        <f>RSI!I2579</f>
        <v>7.9753256053223112</v>
      </c>
      <c r="D2579" s="2">
        <f>MACD!E2579</f>
        <v>-3.8884485322721381E-2</v>
      </c>
      <c r="E2579" s="2">
        <f>MACD!F2579</f>
        <v>-5.6457891933375776E-2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4.9898999999999969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  <c r="M2579" s="8">
        <f t="shared" si="400"/>
        <v>50</v>
      </c>
      <c r="N2579" s="8">
        <f t="shared" si="401"/>
        <v>0</v>
      </c>
      <c r="O2579" s="8">
        <f t="shared" si="402"/>
        <v>0</v>
      </c>
      <c r="P2579" s="8">
        <f t="shared" si="403"/>
        <v>33</v>
      </c>
      <c r="Q2579" s="9">
        <f t="shared" si="404"/>
        <v>22.45</v>
      </c>
      <c r="R2579" s="9">
        <f t="shared" si="405"/>
        <v>18.25</v>
      </c>
      <c r="S2579" s="9">
        <f t="shared" si="406"/>
        <v>22.35</v>
      </c>
      <c r="T2579" s="9">
        <f t="shared" si="407"/>
        <v>20.75</v>
      </c>
      <c r="U2579" s="8">
        <f t="shared" si="408"/>
        <v>21.016666666666669</v>
      </c>
      <c r="V2579" s="8">
        <f t="shared" si="409"/>
        <v>20.950000000000003</v>
      </c>
    </row>
    <row r="2580" spans="1:22" ht="13.5" x14ac:dyDescent="0.25">
      <c r="A2580" s="3">
        <f>RSI!A2580</f>
        <v>0</v>
      </c>
      <c r="B2580" s="2">
        <f>RSI!B2580</f>
        <v>0</v>
      </c>
      <c r="C2580" s="2">
        <f>RSI!I2580</f>
        <v>7.9753256053223112</v>
      </c>
      <c r="D2580" s="2">
        <f>MACD!E2580</f>
        <v>-3.60315407025662E-2</v>
      </c>
      <c r="E2580" s="2">
        <f>MACD!F2580</f>
        <v>-5.2372621687213863E-2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4.9559499999999979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  <c r="M2580" s="8">
        <f t="shared" si="400"/>
        <v>50</v>
      </c>
      <c r="N2580" s="8">
        <f t="shared" si="401"/>
        <v>0</v>
      </c>
      <c r="O2580" s="8">
        <f t="shared" si="402"/>
        <v>0</v>
      </c>
      <c r="P2580" s="8">
        <f t="shared" si="403"/>
        <v>33</v>
      </c>
      <c r="Q2580" s="9">
        <f t="shared" si="404"/>
        <v>22.45</v>
      </c>
      <c r="R2580" s="9">
        <f t="shared" si="405"/>
        <v>18.25</v>
      </c>
      <c r="S2580" s="9">
        <f t="shared" si="406"/>
        <v>22.35</v>
      </c>
      <c r="T2580" s="9">
        <f t="shared" si="407"/>
        <v>20.75</v>
      </c>
      <c r="U2580" s="8">
        <f t="shared" si="408"/>
        <v>21.016666666666669</v>
      </c>
      <c r="V2580" s="8">
        <f t="shared" si="409"/>
        <v>20.950000000000003</v>
      </c>
    </row>
    <row r="2581" spans="1:22" ht="13.5" x14ac:dyDescent="0.25">
      <c r="A2581" s="3">
        <f>RSI!A2581</f>
        <v>0</v>
      </c>
      <c r="B2581" s="2">
        <f>RSI!B2581</f>
        <v>0</v>
      </c>
      <c r="C2581" s="2">
        <f>RSI!I2581</f>
        <v>7.9753256053223112</v>
      </c>
      <c r="D2581" s="2">
        <f>MACD!E2581</f>
        <v>-3.3385711832614802E-2</v>
      </c>
      <c r="E2581" s="2">
        <f>MACD!F2581</f>
        <v>-4.8575239716294058E-2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4.9219999999999979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  <c r="M2581" s="8">
        <f t="shared" si="400"/>
        <v>50</v>
      </c>
      <c r="N2581" s="8">
        <f t="shared" si="401"/>
        <v>0</v>
      </c>
      <c r="O2581" s="8">
        <f t="shared" si="402"/>
        <v>0</v>
      </c>
      <c r="P2581" s="8">
        <f t="shared" si="403"/>
        <v>33</v>
      </c>
      <c r="Q2581" s="9">
        <f t="shared" si="404"/>
        <v>22.45</v>
      </c>
      <c r="R2581" s="9">
        <f t="shared" si="405"/>
        <v>18.25</v>
      </c>
      <c r="S2581" s="9">
        <f t="shared" si="406"/>
        <v>22.35</v>
      </c>
      <c r="T2581" s="9">
        <f t="shared" si="407"/>
        <v>20.75</v>
      </c>
      <c r="U2581" s="8">
        <f t="shared" si="408"/>
        <v>21.016666666666669</v>
      </c>
      <c r="V2581" s="8">
        <f t="shared" si="409"/>
        <v>20.950000000000003</v>
      </c>
    </row>
    <row r="2582" spans="1:22" ht="13.5" x14ac:dyDescent="0.25">
      <c r="A2582" s="3">
        <f>RSI!A2582</f>
        <v>0</v>
      </c>
      <c r="B2582" s="2">
        <f>RSI!B2582</f>
        <v>0</v>
      </c>
      <c r="C2582" s="2">
        <f>RSI!I2582</f>
        <v>7.9753256053223112</v>
      </c>
      <c r="D2582" s="2">
        <f>MACD!E2582</f>
        <v>-3.0932305033278353E-2</v>
      </c>
      <c r="E2582" s="2">
        <f>MACD!F2582</f>
        <v>-4.5046652779690922E-2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4.8880499999999971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  <c r="M2582" s="8">
        <f t="shared" si="400"/>
        <v>50</v>
      </c>
      <c r="N2582" s="8">
        <f t="shared" si="401"/>
        <v>0</v>
      </c>
      <c r="O2582" s="8">
        <f t="shared" si="402"/>
        <v>0</v>
      </c>
      <c r="P2582" s="8">
        <f t="shared" si="403"/>
        <v>33</v>
      </c>
      <c r="Q2582" s="9">
        <f t="shared" si="404"/>
        <v>22.45</v>
      </c>
      <c r="R2582" s="9">
        <f t="shared" si="405"/>
        <v>18.25</v>
      </c>
      <c r="S2582" s="9">
        <f t="shared" si="406"/>
        <v>22.35</v>
      </c>
      <c r="T2582" s="9">
        <f t="shared" si="407"/>
        <v>20.75</v>
      </c>
      <c r="U2582" s="8">
        <f t="shared" si="408"/>
        <v>21.016666666666669</v>
      </c>
      <c r="V2582" s="8">
        <f t="shared" si="409"/>
        <v>20.950000000000003</v>
      </c>
    </row>
    <row r="2583" spans="1:22" ht="13.5" x14ac:dyDescent="0.25">
      <c r="A2583" s="3">
        <f>RSI!A2583</f>
        <v>0</v>
      </c>
      <c r="B2583" s="2">
        <f>RSI!B2583</f>
        <v>0</v>
      </c>
      <c r="C2583" s="2">
        <f>RSI!I2583</f>
        <v>7.9753256053223112</v>
      </c>
      <c r="D2583" s="2">
        <f>MACD!E2583</f>
        <v>-2.8657615318319271E-2</v>
      </c>
      <c r="E2583" s="2">
        <f>MACD!F2583</f>
        <v>-4.1768845287416596E-2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4.8540999999999972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  <c r="M2583" s="8">
        <f t="shared" si="400"/>
        <v>50</v>
      </c>
      <c r="N2583" s="8">
        <f t="shared" si="401"/>
        <v>0</v>
      </c>
      <c r="O2583" s="8">
        <f t="shared" si="402"/>
        <v>0</v>
      </c>
      <c r="P2583" s="8">
        <f t="shared" si="403"/>
        <v>33</v>
      </c>
      <c r="Q2583" s="9">
        <f t="shared" si="404"/>
        <v>22.45</v>
      </c>
      <c r="R2583" s="9">
        <f t="shared" si="405"/>
        <v>18.25</v>
      </c>
      <c r="S2583" s="9">
        <f t="shared" si="406"/>
        <v>22.35</v>
      </c>
      <c r="T2583" s="9">
        <f t="shared" si="407"/>
        <v>20.75</v>
      </c>
      <c r="U2583" s="8">
        <f t="shared" si="408"/>
        <v>21.016666666666669</v>
      </c>
      <c r="V2583" s="8">
        <f t="shared" si="409"/>
        <v>20.950000000000003</v>
      </c>
    </row>
    <row r="2584" spans="1:22" ht="13.5" x14ac:dyDescent="0.25">
      <c r="A2584" s="3">
        <f>RSI!A2584</f>
        <v>0</v>
      </c>
      <c r="B2584" s="2">
        <f>RSI!B2584</f>
        <v>0</v>
      </c>
      <c r="C2584" s="2">
        <f>RSI!I2584</f>
        <v>7.9753256053223112</v>
      </c>
      <c r="D2584" s="2">
        <f>MACD!E2584</f>
        <v>-2.6548868500977322E-2</v>
      </c>
      <c r="E2584" s="2">
        <f>MACD!F2584</f>
        <v>-3.8724849930128744E-2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4.8201499999999973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  <c r="M2584" s="8">
        <f t="shared" si="400"/>
        <v>50</v>
      </c>
      <c r="N2584" s="8">
        <f t="shared" si="401"/>
        <v>0</v>
      </c>
      <c r="O2584" s="8">
        <f t="shared" si="402"/>
        <v>0</v>
      </c>
      <c r="P2584" s="8">
        <f t="shared" si="403"/>
        <v>33</v>
      </c>
      <c r="Q2584" s="9">
        <f t="shared" si="404"/>
        <v>22.45</v>
      </c>
      <c r="R2584" s="9">
        <f t="shared" si="405"/>
        <v>18.25</v>
      </c>
      <c r="S2584" s="9">
        <f t="shared" si="406"/>
        <v>22.35</v>
      </c>
      <c r="T2584" s="9">
        <f t="shared" si="407"/>
        <v>20.75</v>
      </c>
      <c r="U2584" s="8">
        <f t="shared" si="408"/>
        <v>21.016666666666669</v>
      </c>
      <c r="V2584" s="8">
        <f t="shared" si="409"/>
        <v>20.950000000000003</v>
      </c>
    </row>
    <row r="2585" spans="1:22" ht="13.5" x14ac:dyDescent="0.25">
      <c r="A2585" s="3">
        <f>RSI!A2585</f>
        <v>0</v>
      </c>
      <c r="B2585" s="2">
        <f>RSI!B2585</f>
        <v>0</v>
      </c>
      <c r="C2585" s="2">
        <f>RSI!I2585</f>
        <v>7.9753256053223112</v>
      </c>
      <c r="D2585" s="2">
        <f>MACD!E2585</f>
        <v>-2.459416522811993E-2</v>
      </c>
      <c r="E2585" s="2">
        <f>MACD!F2585</f>
        <v>-3.589871298972698E-2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4.7861999999999973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  <c r="M2585" s="8">
        <f t="shared" si="400"/>
        <v>50</v>
      </c>
      <c r="N2585" s="8">
        <f t="shared" si="401"/>
        <v>0</v>
      </c>
      <c r="O2585" s="8">
        <f t="shared" si="402"/>
        <v>0</v>
      </c>
      <c r="P2585" s="8">
        <f t="shared" si="403"/>
        <v>33</v>
      </c>
      <c r="Q2585" s="9">
        <f t="shared" si="404"/>
        <v>22.45</v>
      </c>
      <c r="R2585" s="9">
        <f t="shared" si="405"/>
        <v>18.25</v>
      </c>
      <c r="S2585" s="9">
        <f t="shared" si="406"/>
        <v>22.35</v>
      </c>
      <c r="T2585" s="9">
        <f t="shared" si="407"/>
        <v>20.75</v>
      </c>
      <c r="U2585" s="8">
        <f t="shared" si="408"/>
        <v>21.016666666666669</v>
      </c>
      <c r="V2585" s="8">
        <f t="shared" si="409"/>
        <v>20.950000000000003</v>
      </c>
    </row>
    <row r="2586" spans="1:22" ht="13.5" x14ac:dyDescent="0.25">
      <c r="A2586" s="3">
        <f>RSI!A2586</f>
        <v>0</v>
      </c>
      <c r="B2586" s="2">
        <f>RSI!B2586</f>
        <v>0</v>
      </c>
      <c r="C2586" s="2">
        <f>RSI!I2586</f>
        <v>7.9753256053223112</v>
      </c>
      <c r="D2586" s="2">
        <f>MACD!E2586</f>
        <v>-2.2782427162740267E-2</v>
      </c>
      <c r="E2586" s="2">
        <f>MACD!F2586</f>
        <v>-3.3275455824329642E-2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4.7522499999999974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  <c r="M2586" s="8">
        <f t="shared" si="400"/>
        <v>50</v>
      </c>
      <c r="N2586" s="8">
        <f t="shared" si="401"/>
        <v>0</v>
      </c>
      <c r="O2586" s="8">
        <f t="shared" si="402"/>
        <v>0</v>
      </c>
      <c r="P2586" s="8">
        <f t="shared" si="403"/>
        <v>33</v>
      </c>
      <c r="Q2586" s="9">
        <f t="shared" si="404"/>
        <v>22.45</v>
      </c>
      <c r="R2586" s="9">
        <f t="shared" si="405"/>
        <v>18.25</v>
      </c>
      <c r="S2586" s="9">
        <f t="shared" si="406"/>
        <v>22.35</v>
      </c>
      <c r="T2586" s="9">
        <f t="shared" si="407"/>
        <v>20.75</v>
      </c>
      <c r="U2586" s="8">
        <f t="shared" si="408"/>
        <v>21.016666666666669</v>
      </c>
      <c r="V2586" s="8">
        <f t="shared" si="409"/>
        <v>20.950000000000003</v>
      </c>
    </row>
    <row r="2587" spans="1:22" ht="13.5" x14ac:dyDescent="0.25">
      <c r="A2587" s="3">
        <f>RSI!A2587</f>
        <v>0</v>
      </c>
      <c r="B2587" s="2">
        <f>RSI!B2587</f>
        <v>0</v>
      </c>
      <c r="C2587" s="2">
        <f>RSI!I2587</f>
        <v>7.9753256053223112</v>
      </c>
      <c r="D2587" s="2">
        <f>MACD!E2587</f>
        <v>-2.1103345462938645E-2</v>
      </c>
      <c r="E2587" s="2">
        <f>MACD!F2587</f>
        <v>-3.0841033752051442E-2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4.7182999999999975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  <c r="M2587" s="8">
        <f t="shared" si="400"/>
        <v>50</v>
      </c>
      <c r="N2587" s="8">
        <f t="shared" si="401"/>
        <v>0</v>
      </c>
      <c r="O2587" s="8">
        <f t="shared" si="402"/>
        <v>0</v>
      </c>
      <c r="P2587" s="8">
        <f t="shared" si="403"/>
        <v>33</v>
      </c>
      <c r="Q2587" s="9">
        <f t="shared" si="404"/>
        <v>22.45</v>
      </c>
      <c r="R2587" s="9">
        <f t="shared" si="405"/>
        <v>18.25</v>
      </c>
      <c r="S2587" s="9">
        <f t="shared" si="406"/>
        <v>22.35</v>
      </c>
      <c r="T2587" s="9">
        <f t="shared" si="407"/>
        <v>20.75</v>
      </c>
      <c r="U2587" s="8">
        <f t="shared" si="408"/>
        <v>21.016666666666669</v>
      </c>
      <c r="V2587" s="8">
        <f t="shared" si="409"/>
        <v>20.950000000000003</v>
      </c>
    </row>
    <row r="2588" spans="1:22" ht="13.5" x14ac:dyDescent="0.25">
      <c r="A2588" s="3">
        <f>RSI!A2588</f>
        <v>0</v>
      </c>
      <c r="B2588" s="2">
        <f>RSI!B2588</f>
        <v>0</v>
      </c>
      <c r="C2588" s="2">
        <f>RSI!I2588</f>
        <v>7.9753256053223112</v>
      </c>
      <c r="D2588" s="2">
        <f>MACD!E2588</f>
        <v>-1.9547331647277105E-2</v>
      </c>
      <c r="E2588" s="2">
        <f>MACD!F2588</f>
        <v>-2.8582293331096575E-2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4.6843499999999976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  <c r="M2588" s="8">
        <f t="shared" si="400"/>
        <v>50</v>
      </c>
      <c r="N2588" s="8">
        <f t="shared" si="401"/>
        <v>0</v>
      </c>
      <c r="O2588" s="8">
        <f t="shared" si="402"/>
        <v>0</v>
      </c>
      <c r="P2588" s="8">
        <f t="shared" si="403"/>
        <v>33</v>
      </c>
      <c r="Q2588" s="9">
        <f t="shared" si="404"/>
        <v>22.45</v>
      </c>
      <c r="R2588" s="9">
        <f t="shared" si="405"/>
        <v>18.25</v>
      </c>
      <c r="S2588" s="9">
        <f t="shared" si="406"/>
        <v>22.35</v>
      </c>
      <c r="T2588" s="9">
        <f t="shared" si="407"/>
        <v>20.75</v>
      </c>
      <c r="U2588" s="8">
        <f t="shared" si="408"/>
        <v>21.016666666666669</v>
      </c>
      <c r="V2588" s="8">
        <f t="shared" si="409"/>
        <v>20.950000000000003</v>
      </c>
    </row>
    <row r="2589" spans="1:22" ht="13.5" x14ac:dyDescent="0.25">
      <c r="A2589" s="3">
        <f>RSI!A2589</f>
        <v>0</v>
      </c>
      <c r="B2589" s="2">
        <f>RSI!B2589</f>
        <v>0</v>
      </c>
      <c r="C2589" s="2">
        <f>RSI!I2589</f>
        <v>7.9753256053223112</v>
      </c>
      <c r="D2589" s="2">
        <f>MACD!E2589</f>
        <v>-1.8105470889738552E-2</v>
      </c>
      <c r="E2589" s="2">
        <f>MACD!F2589</f>
        <v>-2.6486928842824973E-2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4.6503999999999976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  <c r="M2589" s="8">
        <f t="shared" si="400"/>
        <v>50</v>
      </c>
      <c r="N2589" s="8">
        <f t="shared" si="401"/>
        <v>0</v>
      </c>
      <c r="O2589" s="8">
        <f t="shared" si="402"/>
        <v>0</v>
      </c>
      <c r="P2589" s="8">
        <f t="shared" si="403"/>
        <v>33</v>
      </c>
      <c r="Q2589" s="9">
        <f t="shared" si="404"/>
        <v>22.45</v>
      </c>
      <c r="R2589" s="9">
        <f t="shared" si="405"/>
        <v>18.25</v>
      </c>
      <c r="S2589" s="9">
        <f t="shared" si="406"/>
        <v>22.35</v>
      </c>
      <c r="T2589" s="9">
        <f t="shared" si="407"/>
        <v>20.75</v>
      </c>
      <c r="U2589" s="8">
        <f t="shared" si="408"/>
        <v>21.016666666666669</v>
      </c>
      <c r="V2589" s="8">
        <f t="shared" si="409"/>
        <v>20.950000000000003</v>
      </c>
    </row>
    <row r="2590" spans="1:22" ht="13.5" x14ac:dyDescent="0.25">
      <c r="A2590" s="3">
        <f>RSI!A2590</f>
        <v>0</v>
      </c>
      <c r="B2590" s="2">
        <f>RSI!B2590</f>
        <v>0</v>
      </c>
      <c r="C2590" s="2">
        <f>RSI!I2590</f>
        <v>7.9753256053223112</v>
      </c>
      <c r="D2590" s="2">
        <f>MACD!E2590</f>
        <v>-1.6769477750473431E-2</v>
      </c>
      <c r="E2590" s="2">
        <f>MACD!F2590</f>
        <v>-2.4543438624354666E-2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4.6164499999999977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  <c r="M2590" s="8">
        <f t="shared" si="400"/>
        <v>50</v>
      </c>
      <c r="N2590" s="8">
        <f t="shared" si="401"/>
        <v>0</v>
      </c>
      <c r="O2590" s="8">
        <f t="shared" si="402"/>
        <v>0</v>
      </c>
      <c r="P2590" s="8">
        <f t="shared" si="403"/>
        <v>33</v>
      </c>
      <c r="Q2590" s="9">
        <f t="shared" si="404"/>
        <v>22.45</v>
      </c>
      <c r="R2590" s="9">
        <f t="shared" si="405"/>
        <v>18.25</v>
      </c>
      <c r="S2590" s="9">
        <f t="shared" si="406"/>
        <v>22.35</v>
      </c>
      <c r="T2590" s="9">
        <f t="shared" si="407"/>
        <v>20.75</v>
      </c>
      <c r="U2590" s="8">
        <f t="shared" si="408"/>
        <v>21.016666666666669</v>
      </c>
      <c r="V2590" s="8">
        <f t="shared" si="409"/>
        <v>20.950000000000003</v>
      </c>
    </row>
    <row r="2591" spans="1:22" ht="13.5" x14ac:dyDescent="0.25">
      <c r="A2591" s="3">
        <f>RSI!A2591</f>
        <v>0</v>
      </c>
      <c r="B2591" s="2">
        <f>RSI!B2591</f>
        <v>0</v>
      </c>
      <c r="C2591" s="2">
        <f>RSI!I2591</f>
        <v>7.9753256053223112</v>
      </c>
      <c r="D2591" s="2">
        <f>MACD!E2591</f>
        <v>-1.5531654319419868E-2</v>
      </c>
      <c r="E2591" s="2">
        <f>MACD!F2591</f>
        <v>-2.2741081763367706E-2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4.5824999999999978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  <c r="M2591" s="8">
        <f t="shared" si="400"/>
        <v>50</v>
      </c>
      <c r="N2591" s="8">
        <f t="shared" si="401"/>
        <v>0</v>
      </c>
      <c r="O2591" s="8">
        <f t="shared" si="402"/>
        <v>0</v>
      </c>
      <c r="P2591" s="8">
        <f t="shared" si="403"/>
        <v>33</v>
      </c>
      <c r="Q2591" s="9">
        <f t="shared" si="404"/>
        <v>22.45</v>
      </c>
      <c r="R2591" s="9">
        <f t="shared" si="405"/>
        <v>18.25</v>
      </c>
      <c r="S2591" s="9">
        <f t="shared" si="406"/>
        <v>22.35</v>
      </c>
      <c r="T2591" s="9">
        <f t="shared" si="407"/>
        <v>20.75</v>
      </c>
      <c r="U2591" s="8">
        <f t="shared" si="408"/>
        <v>21.016666666666669</v>
      </c>
      <c r="V2591" s="8">
        <f t="shared" si="409"/>
        <v>20.950000000000003</v>
      </c>
    </row>
    <row r="2592" spans="1:22" ht="13.5" x14ac:dyDescent="0.25">
      <c r="A2592" s="3">
        <f>RSI!A2592</f>
        <v>0</v>
      </c>
      <c r="B2592" s="2">
        <f>RSI!B2592</f>
        <v>0</v>
      </c>
      <c r="C2592" s="2">
        <f>RSI!I2592</f>
        <v>7.9753256053223112</v>
      </c>
      <c r="D2592" s="2">
        <f>MACD!E2592</f>
        <v>-1.4384850727347477E-2</v>
      </c>
      <c r="E2592" s="2">
        <f>MACD!F2592</f>
        <v>-2.1069835556163659E-2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4.548549999999997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  <c r="M2592" s="8">
        <f t="shared" si="400"/>
        <v>50</v>
      </c>
      <c r="N2592" s="8">
        <f t="shared" si="401"/>
        <v>0</v>
      </c>
      <c r="O2592" s="8">
        <f t="shared" si="402"/>
        <v>0</v>
      </c>
      <c r="P2592" s="8">
        <f t="shared" si="403"/>
        <v>33</v>
      </c>
      <c r="Q2592" s="9">
        <f t="shared" si="404"/>
        <v>22.45</v>
      </c>
      <c r="R2592" s="9">
        <f t="shared" si="405"/>
        <v>18.25</v>
      </c>
      <c r="S2592" s="9">
        <f t="shared" si="406"/>
        <v>22.35</v>
      </c>
      <c r="T2592" s="9">
        <f t="shared" si="407"/>
        <v>20.75</v>
      </c>
      <c r="U2592" s="8">
        <f t="shared" si="408"/>
        <v>21.016666666666669</v>
      </c>
      <c r="V2592" s="8">
        <f t="shared" si="409"/>
        <v>20.950000000000003</v>
      </c>
    </row>
    <row r="2593" spans="1:22" ht="13.5" x14ac:dyDescent="0.25">
      <c r="A2593" s="3">
        <f>RSI!A2593</f>
        <v>0</v>
      </c>
      <c r="B2593" s="2">
        <f>RSI!B2593</f>
        <v>0</v>
      </c>
      <c r="C2593" s="2">
        <f>RSI!I2593</f>
        <v>7.9753256053223112</v>
      </c>
      <c r="D2593" s="2">
        <f>MACD!E2593</f>
        <v>-1.3322427961736941E-2</v>
      </c>
      <c r="E2593" s="2">
        <f>MACD!F2593</f>
        <v>-1.9520354037278316E-2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4.5145999999999979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  <c r="M2593" s="8">
        <f t="shared" si="400"/>
        <v>50</v>
      </c>
      <c r="N2593" s="8">
        <f t="shared" si="401"/>
        <v>0</v>
      </c>
      <c r="O2593" s="8">
        <f t="shared" si="402"/>
        <v>0</v>
      </c>
      <c r="P2593" s="8">
        <f t="shared" si="403"/>
        <v>33</v>
      </c>
      <c r="Q2593" s="9">
        <f t="shared" si="404"/>
        <v>22.45</v>
      </c>
      <c r="R2593" s="9">
        <f t="shared" si="405"/>
        <v>18.25</v>
      </c>
      <c r="S2593" s="9">
        <f t="shared" si="406"/>
        <v>22.35</v>
      </c>
      <c r="T2593" s="9">
        <f t="shared" si="407"/>
        <v>20.75</v>
      </c>
      <c r="U2593" s="8">
        <f t="shared" si="408"/>
        <v>21.016666666666669</v>
      </c>
      <c r="V2593" s="8">
        <f t="shared" si="409"/>
        <v>20.950000000000003</v>
      </c>
    </row>
    <row r="2594" spans="1:22" ht="13.5" x14ac:dyDescent="0.25">
      <c r="A2594" s="3">
        <f>RSI!A2594</f>
        <v>0</v>
      </c>
      <c r="B2594" s="2">
        <f>RSI!B2594</f>
        <v>0</v>
      </c>
      <c r="C2594" s="2">
        <f>RSI!I2594</f>
        <v>7.9753256053223112</v>
      </c>
      <c r="D2594" s="2">
        <f>MACD!E2594</f>
        <v>-1.2338222912193223E-2</v>
      </c>
      <c r="E2594" s="2">
        <f>MACD!F2594</f>
        <v>-1.80839278122613E-2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4.4791499999999971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  <c r="M2594" s="8">
        <f t="shared" si="400"/>
        <v>50</v>
      </c>
      <c r="N2594" s="8">
        <f t="shared" si="401"/>
        <v>0</v>
      </c>
      <c r="O2594" s="8">
        <f t="shared" si="402"/>
        <v>0</v>
      </c>
      <c r="P2594" s="8">
        <f t="shared" si="403"/>
        <v>33</v>
      </c>
      <c r="Q2594" s="9">
        <f t="shared" si="404"/>
        <v>22.45</v>
      </c>
      <c r="R2594" s="9">
        <f t="shared" si="405"/>
        <v>18.25</v>
      </c>
      <c r="S2594" s="9">
        <f t="shared" si="406"/>
        <v>22.35</v>
      </c>
      <c r="T2594" s="9">
        <f t="shared" si="407"/>
        <v>20.75</v>
      </c>
      <c r="U2594" s="8">
        <f t="shared" si="408"/>
        <v>21.016666666666669</v>
      </c>
      <c r="V2594" s="8">
        <f t="shared" si="409"/>
        <v>20.950000000000003</v>
      </c>
    </row>
    <row r="2595" spans="1:22" ht="13.5" x14ac:dyDescent="0.25">
      <c r="A2595" s="3">
        <f>RSI!A2595</f>
        <v>0</v>
      </c>
      <c r="B2595" s="2">
        <f>RSI!B2595</f>
        <v>0</v>
      </c>
      <c r="C2595" s="2">
        <f>RSI!I2595</f>
        <v>7.9753256053223112</v>
      </c>
      <c r="D2595" s="2">
        <f>MACD!E2595</f>
        <v>-1.1426515560987255E-2</v>
      </c>
      <c r="E2595" s="2">
        <f>MACD!F2595</f>
        <v>-1.6752445362006492E-2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4.4436999999999971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  <c r="M2595" s="8">
        <f t="shared" si="400"/>
        <v>50</v>
      </c>
      <c r="N2595" s="8">
        <f t="shared" si="401"/>
        <v>0</v>
      </c>
      <c r="O2595" s="8">
        <f t="shared" si="402"/>
        <v>0</v>
      </c>
      <c r="P2595" s="8">
        <f t="shared" si="403"/>
        <v>33</v>
      </c>
      <c r="Q2595" s="9">
        <f t="shared" si="404"/>
        <v>22.45</v>
      </c>
      <c r="R2595" s="9">
        <f t="shared" si="405"/>
        <v>18.25</v>
      </c>
      <c r="S2595" s="9">
        <f t="shared" si="406"/>
        <v>22.35</v>
      </c>
      <c r="T2595" s="9">
        <f t="shared" si="407"/>
        <v>20.75</v>
      </c>
      <c r="U2595" s="8">
        <f t="shared" si="408"/>
        <v>21.016666666666669</v>
      </c>
      <c r="V2595" s="8">
        <f t="shared" si="409"/>
        <v>20.950000000000003</v>
      </c>
    </row>
    <row r="2596" spans="1:22" ht="13.5" x14ac:dyDescent="0.25">
      <c r="A2596" s="3">
        <f>RSI!A2596</f>
        <v>0</v>
      </c>
      <c r="B2596" s="2">
        <f>RSI!B2596</f>
        <v>0</v>
      </c>
      <c r="C2596" s="2">
        <f>RSI!I2596</f>
        <v>7.9753256053223112</v>
      </c>
      <c r="D2596" s="2">
        <f>MACD!E2596</f>
        <v>-1.0581998228150815E-2</v>
      </c>
      <c r="E2596" s="2">
        <f>MACD!F2596</f>
        <v>-1.5518355935235357E-2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4.408249999999998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  <c r="M2596" s="8">
        <f t="shared" si="400"/>
        <v>50</v>
      </c>
      <c r="N2596" s="8">
        <f t="shared" si="401"/>
        <v>0</v>
      </c>
      <c r="O2596" s="8">
        <f t="shared" si="402"/>
        <v>0</v>
      </c>
      <c r="P2596" s="8">
        <f t="shared" si="403"/>
        <v>33</v>
      </c>
      <c r="Q2596" s="9">
        <f t="shared" si="404"/>
        <v>22.45</v>
      </c>
      <c r="R2596" s="9">
        <f t="shared" si="405"/>
        <v>18.25</v>
      </c>
      <c r="S2596" s="9">
        <f t="shared" si="406"/>
        <v>22.35</v>
      </c>
      <c r="T2596" s="9">
        <f t="shared" si="407"/>
        <v>20.75</v>
      </c>
      <c r="U2596" s="8">
        <f t="shared" si="408"/>
        <v>21.016666666666669</v>
      </c>
      <c r="V2596" s="8">
        <f t="shared" si="409"/>
        <v>20.950000000000003</v>
      </c>
    </row>
    <row r="2597" spans="1:22" ht="13.5" x14ac:dyDescent="0.25">
      <c r="A2597" s="3">
        <f>RSI!A2597</f>
        <v>0</v>
      </c>
      <c r="B2597" s="2">
        <f>RSI!B2597</f>
        <v>0</v>
      </c>
      <c r="C2597" s="2">
        <f>RSI!I2597</f>
        <v>7.9753256053223112</v>
      </c>
      <c r="D2597" s="2">
        <f>MACD!E2597</f>
        <v>-9.799746776747326E-3</v>
      </c>
      <c r="E2597" s="2">
        <f>MACD!F2597</f>
        <v>-1.4374634103537752E-2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4.3727999999999971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  <c r="M2597" s="8">
        <f t="shared" si="400"/>
        <v>50</v>
      </c>
      <c r="N2597" s="8">
        <f t="shared" si="401"/>
        <v>0</v>
      </c>
      <c r="O2597" s="8">
        <f t="shared" si="402"/>
        <v>0</v>
      </c>
      <c r="P2597" s="8">
        <f t="shared" si="403"/>
        <v>33</v>
      </c>
      <c r="Q2597" s="9">
        <f t="shared" si="404"/>
        <v>22.45</v>
      </c>
      <c r="R2597" s="9">
        <f t="shared" si="405"/>
        <v>18.25</v>
      </c>
      <c r="S2597" s="9">
        <f t="shared" si="406"/>
        <v>22.35</v>
      </c>
      <c r="T2597" s="9">
        <f t="shared" si="407"/>
        <v>20.75</v>
      </c>
      <c r="U2597" s="8">
        <f t="shared" si="408"/>
        <v>21.016666666666669</v>
      </c>
      <c r="V2597" s="8">
        <f t="shared" si="409"/>
        <v>20.950000000000003</v>
      </c>
    </row>
    <row r="2598" spans="1:22" ht="13.5" x14ac:dyDescent="0.25">
      <c r="A2598" s="3">
        <f>RSI!A2598</f>
        <v>0</v>
      </c>
      <c r="B2598" s="2">
        <f>RSI!B2598</f>
        <v>0</v>
      </c>
      <c r="C2598" s="2">
        <f>RSI!I2598</f>
        <v>7.9753256053223112</v>
      </c>
      <c r="D2598" s="2">
        <f>MACD!E2598</f>
        <v>-9.0751936820380706E-3</v>
      </c>
      <c r="E2598" s="2">
        <f>MACD!F2598</f>
        <v>-1.3314746019237815E-2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4.3373499999999972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  <c r="M2598" s="8">
        <f t="shared" si="400"/>
        <v>50</v>
      </c>
      <c r="N2598" s="8">
        <f t="shared" si="401"/>
        <v>0</v>
      </c>
      <c r="O2598" s="8">
        <f t="shared" si="402"/>
        <v>0</v>
      </c>
      <c r="P2598" s="8">
        <f t="shared" si="403"/>
        <v>33</v>
      </c>
      <c r="Q2598" s="9">
        <f t="shared" si="404"/>
        <v>22.45</v>
      </c>
      <c r="R2598" s="9">
        <f t="shared" si="405"/>
        <v>18.25</v>
      </c>
      <c r="S2598" s="9">
        <f t="shared" si="406"/>
        <v>22.35</v>
      </c>
      <c r="T2598" s="9">
        <f t="shared" si="407"/>
        <v>20.75</v>
      </c>
      <c r="U2598" s="8">
        <f t="shared" si="408"/>
        <v>21.016666666666669</v>
      </c>
      <c r="V2598" s="8">
        <f t="shared" si="409"/>
        <v>20.950000000000003</v>
      </c>
    </row>
    <row r="2599" spans="1:22" ht="13.5" x14ac:dyDescent="0.25">
      <c r="A2599" s="3">
        <f>RSI!A2599</f>
        <v>0</v>
      </c>
      <c r="B2599" s="2">
        <f>RSI!B2599</f>
        <v>0</v>
      </c>
      <c r="C2599" s="2">
        <f>RSI!I2599</f>
        <v>7.9753256053223112</v>
      </c>
      <c r="D2599" s="2">
        <f>MACD!E2599</f>
        <v>-8.4041028678694188E-3</v>
      </c>
      <c r="E2599" s="2">
        <f>MACD!F2599</f>
        <v>-1.2332617388964138E-2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4.3018999999999972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  <c r="M2599" s="8">
        <f t="shared" si="400"/>
        <v>50</v>
      </c>
      <c r="N2599" s="8">
        <f t="shared" si="401"/>
        <v>0</v>
      </c>
      <c r="O2599" s="8">
        <f t="shared" si="402"/>
        <v>0</v>
      </c>
      <c r="P2599" s="8">
        <f t="shared" si="403"/>
        <v>33</v>
      </c>
      <c r="Q2599" s="9">
        <f t="shared" si="404"/>
        <v>22.45</v>
      </c>
      <c r="R2599" s="9">
        <f t="shared" si="405"/>
        <v>18.25</v>
      </c>
      <c r="S2599" s="9">
        <f t="shared" si="406"/>
        <v>22.35</v>
      </c>
      <c r="T2599" s="9">
        <f t="shared" si="407"/>
        <v>20.75</v>
      </c>
      <c r="U2599" s="8">
        <f t="shared" si="408"/>
        <v>21.016666666666669</v>
      </c>
      <c r="V2599" s="8">
        <f t="shared" si="409"/>
        <v>20.950000000000003</v>
      </c>
    </row>
    <row r="2600" spans="1:22" ht="13.5" x14ac:dyDescent="0.25">
      <c r="A2600" s="3">
        <f>RSI!A2600</f>
        <v>0</v>
      </c>
      <c r="B2600" s="2">
        <f>RSI!B2600</f>
        <v>0</v>
      </c>
      <c r="C2600" s="2">
        <f>RSI!I2600</f>
        <v>7.9753256053223112</v>
      </c>
      <c r="D2600" s="2">
        <f>MACD!E2600</f>
        <v>-7.7825462143997388E-3</v>
      </c>
      <c r="E2600" s="2">
        <f>MACD!F2600</f>
        <v>-1.142260315405126E-2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4.2664499999999972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  <c r="M2600" s="8">
        <f t="shared" si="400"/>
        <v>50</v>
      </c>
      <c r="N2600" s="8">
        <f t="shared" si="401"/>
        <v>0</v>
      </c>
      <c r="O2600" s="8">
        <f t="shared" si="402"/>
        <v>0</v>
      </c>
      <c r="P2600" s="8">
        <f t="shared" si="403"/>
        <v>33</v>
      </c>
      <c r="Q2600" s="9">
        <f t="shared" si="404"/>
        <v>22.45</v>
      </c>
      <c r="R2600" s="9">
        <f t="shared" si="405"/>
        <v>18.25</v>
      </c>
      <c r="S2600" s="9">
        <f t="shared" si="406"/>
        <v>22.35</v>
      </c>
      <c r="T2600" s="9">
        <f t="shared" si="407"/>
        <v>20.75</v>
      </c>
      <c r="U2600" s="8">
        <f t="shared" si="408"/>
        <v>21.016666666666669</v>
      </c>
      <c r="V2600" s="8">
        <f t="shared" si="409"/>
        <v>20.950000000000003</v>
      </c>
    </row>
    <row r="2601" spans="1:22" ht="13.5" x14ac:dyDescent="0.25">
      <c r="A2601" s="3">
        <f>RSI!A2601</f>
        <v>0</v>
      </c>
      <c r="B2601" s="2">
        <f>RSI!B2601</f>
        <v>0</v>
      </c>
      <c r="C2601" s="2">
        <f>RSI!I2601</f>
        <v>7.9753256053223112</v>
      </c>
      <c r="D2601" s="2">
        <f>MACD!E2601</f>
        <v>-7.2068816429987108E-3</v>
      </c>
      <c r="E2601" s="2">
        <f>MACD!F2601</f>
        <v>-1.0579458851840751E-2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4.2309999999999972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  <c r="M2601" s="8">
        <f t="shared" si="400"/>
        <v>50</v>
      </c>
      <c r="N2601" s="8">
        <f t="shared" si="401"/>
        <v>0</v>
      </c>
      <c r="O2601" s="8">
        <f t="shared" si="402"/>
        <v>0</v>
      </c>
      <c r="P2601" s="8">
        <f t="shared" si="403"/>
        <v>33</v>
      </c>
      <c r="Q2601" s="9">
        <f t="shared" si="404"/>
        <v>22.45</v>
      </c>
      <c r="R2601" s="9">
        <f t="shared" si="405"/>
        <v>18.25</v>
      </c>
      <c r="S2601" s="9">
        <f t="shared" si="406"/>
        <v>22.35</v>
      </c>
      <c r="T2601" s="9">
        <f t="shared" si="407"/>
        <v>20.75</v>
      </c>
      <c r="U2601" s="8">
        <f t="shared" si="408"/>
        <v>21.016666666666669</v>
      </c>
      <c r="V2601" s="8">
        <f t="shared" si="409"/>
        <v>20.950000000000003</v>
      </c>
    </row>
    <row r="2602" spans="1:22" ht="13.5" x14ac:dyDescent="0.25">
      <c r="A2602" s="3">
        <f>RSI!A2602</f>
        <v>0</v>
      </c>
      <c r="B2602" s="2">
        <f>RSI!B2602</f>
        <v>0</v>
      </c>
      <c r="C2602" s="2">
        <f>RSI!I2602</f>
        <v>7.9753256053223112</v>
      </c>
      <c r="D2602" s="2">
        <f>MACD!E2602</f>
        <v>-6.6737326865677201E-3</v>
      </c>
      <c r="E2602" s="2">
        <f>MACD!F2602</f>
        <v>-9.7983136187861451E-3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4.1939999999999973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  <c r="M2602" s="8">
        <f t="shared" si="400"/>
        <v>50</v>
      </c>
      <c r="N2602" s="8">
        <f t="shared" si="401"/>
        <v>0</v>
      </c>
      <c r="O2602" s="8">
        <f t="shared" si="402"/>
        <v>0</v>
      </c>
      <c r="P2602" s="8">
        <f t="shared" si="403"/>
        <v>33</v>
      </c>
      <c r="Q2602" s="9">
        <f t="shared" si="404"/>
        <v>22.45</v>
      </c>
      <c r="R2602" s="9">
        <f t="shared" si="405"/>
        <v>18.25</v>
      </c>
      <c r="S2602" s="9">
        <f t="shared" si="406"/>
        <v>22.35</v>
      </c>
      <c r="T2602" s="9">
        <f t="shared" si="407"/>
        <v>20.75</v>
      </c>
      <c r="U2602" s="8">
        <f t="shared" si="408"/>
        <v>21.016666666666669</v>
      </c>
      <c r="V2602" s="8">
        <f t="shared" si="409"/>
        <v>20.950000000000003</v>
      </c>
    </row>
    <row r="2603" spans="1:22" ht="13.5" x14ac:dyDescent="0.25">
      <c r="A2603" s="3">
        <f>RSI!A2603</f>
        <v>0</v>
      </c>
      <c r="B2603" s="2">
        <f>RSI!B2603</f>
        <v>0</v>
      </c>
      <c r="C2603" s="2">
        <f>RSI!I2603</f>
        <v>7.9753256053223112</v>
      </c>
      <c r="D2603" s="2">
        <f>MACD!E2603</f>
        <v>-6.1799694564685943E-3</v>
      </c>
      <c r="E2603" s="2">
        <f>MACD!F2603</f>
        <v>-9.0746447863226352E-3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4.1569999999999974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  <c r="M2603" s="8">
        <f t="shared" si="400"/>
        <v>50</v>
      </c>
      <c r="N2603" s="8">
        <f t="shared" si="401"/>
        <v>0</v>
      </c>
      <c r="O2603" s="8">
        <f t="shared" si="402"/>
        <v>0</v>
      </c>
      <c r="P2603" s="8">
        <f t="shared" si="403"/>
        <v>33</v>
      </c>
      <c r="Q2603" s="9">
        <f t="shared" si="404"/>
        <v>22.45</v>
      </c>
      <c r="R2603" s="9">
        <f t="shared" si="405"/>
        <v>18.25</v>
      </c>
      <c r="S2603" s="9">
        <f t="shared" si="406"/>
        <v>22.35</v>
      </c>
      <c r="T2603" s="9">
        <f t="shared" si="407"/>
        <v>20.75</v>
      </c>
      <c r="U2603" s="8">
        <f t="shared" si="408"/>
        <v>21.016666666666669</v>
      </c>
      <c r="V2603" s="8">
        <f t="shared" si="409"/>
        <v>20.950000000000003</v>
      </c>
    </row>
    <row r="2604" spans="1:22" ht="13.5" x14ac:dyDescent="0.25">
      <c r="A2604" s="3">
        <f>RSI!A2604</f>
        <v>0</v>
      </c>
      <c r="B2604" s="2">
        <f>RSI!B2604</f>
        <v>0</v>
      </c>
      <c r="C2604" s="2">
        <f>RSI!I2604</f>
        <v>7.9753256053223112</v>
      </c>
      <c r="D2604" s="2">
        <f>MACD!E2604</f>
        <v>-5.7226909205622305E-3</v>
      </c>
      <c r="E2604" s="2">
        <f>MACD!F2604</f>
        <v>-8.4042540131705548E-3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4.1199999999999974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  <c r="M2604" s="8">
        <f t="shared" si="400"/>
        <v>50</v>
      </c>
      <c r="N2604" s="8">
        <f t="shared" si="401"/>
        <v>0</v>
      </c>
      <c r="O2604" s="8">
        <f t="shared" si="402"/>
        <v>0</v>
      </c>
      <c r="P2604" s="8">
        <f t="shared" si="403"/>
        <v>33</v>
      </c>
      <c r="Q2604" s="9">
        <f t="shared" si="404"/>
        <v>22.45</v>
      </c>
      <c r="R2604" s="9">
        <f t="shared" si="405"/>
        <v>18.25</v>
      </c>
      <c r="S2604" s="9">
        <f t="shared" si="406"/>
        <v>22.35</v>
      </c>
      <c r="T2604" s="9">
        <f t="shared" si="407"/>
        <v>20.75</v>
      </c>
      <c r="U2604" s="8">
        <f t="shared" si="408"/>
        <v>21.016666666666669</v>
      </c>
      <c r="V2604" s="8">
        <f t="shared" si="409"/>
        <v>20.950000000000003</v>
      </c>
    </row>
    <row r="2605" spans="1:22" ht="13.5" x14ac:dyDescent="0.25">
      <c r="A2605" s="3">
        <f>RSI!A2605</f>
        <v>0</v>
      </c>
      <c r="B2605" s="2">
        <f>RSI!B2605</f>
        <v>0</v>
      </c>
      <c r="C2605" s="2">
        <f>RSI!I2605</f>
        <v>7.9753256053223112</v>
      </c>
      <c r="D2605" s="2">
        <f>MACD!E2605</f>
        <v>-5.2992084104297532E-3</v>
      </c>
      <c r="E2605" s="2">
        <f>MACD!F2605</f>
        <v>-7.7832448926223952E-3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4.0829999999999975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  <c r="M2605" s="8">
        <f t="shared" si="400"/>
        <v>50</v>
      </c>
      <c r="N2605" s="8">
        <f t="shared" si="401"/>
        <v>0</v>
      </c>
      <c r="O2605" s="8">
        <f t="shared" si="402"/>
        <v>0</v>
      </c>
      <c r="P2605" s="8">
        <f t="shared" si="403"/>
        <v>33</v>
      </c>
      <c r="Q2605" s="9">
        <f t="shared" si="404"/>
        <v>22.45</v>
      </c>
      <c r="R2605" s="9">
        <f t="shared" si="405"/>
        <v>18.25</v>
      </c>
      <c r="S2605" s="9">
        <f t="shared" si="406"/>
        <v>22.35</v>
      </c>
      <c r="T2605" s="9">
        <f t="shared" si="407"/>
        <v>20.75</v>
      </c>
      <c r="U2605" s="8">
        <f t="shared" si="408"/>
        <v>21.016666666666669</v>
      </c>
      <c r="V2605" s="8">
        <f t="shared" si="409"/>
        <v>20.950000000000003</v>
      </c>
    </row>
    <row r="2606" spans="1:22" ht="13.5" x14ac:dyDescent="0.25">
      <c r="A2606" s="3">
        <f>RSI!A2606</f>
        <v>0</v>
      </c>
      <c r="B2606" s="2">
        <f>RSI!B2606</f>
        <v>0</v>
      </c>
      <c r="C2606" s="2">
        <f>RSI!I2606</f>
        <v>7.9753256053223112</v>
      </c>
      <c r="D2606" s="2">
        <f>MACD!E2606</f>
        <v>-4.907030279580323E-3</v>
      </c>
      <c r="E2606" s="2">
        <f>MACD!F2606</f>
        <v>-7.2080019700139818E-3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4.0459999999999976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  <c r="M2606" s="8">
        <f t="shared" si="400"/>
        <v>50</v>
      </c>
      <c r="N2606" s="8">
        <f t="shared" si="401"/>
        <v>0</v>
      </c>
      <c r="O2606" s="8">
        <f t="shared" si="402"/>
        <v>0</v>
      </c>
      <c r="P2606" s="8">
        <f t="shared" si="403"/>
        <v>33</v>
      </c>
      <c r="Q2606" s="9">
        <f t="shared" si="404"/>
        <v>22.45</v>
      </c>
      <c r="R2606" s="9">
        <f t="shared" si="405"/>
        <v>18.25</v>
      </c>
      <c r="S2606" s="9">
        <f t="shared" si="406"/>
        <v>22.35</v>
      </c>
      <c r="T2606" s="9">
        <f t="shared" si="407"/>
        <v>20.75</v>
      </c>
      <c r="U2606" s="8">
        <f t="shared" si="408"/>
        <v>21.016666666666669</v>
      </c>
      <c r="V2606" s="8">
        <f t="shared" si="409"/>
        <v>20.950000000000003</v>
      </c>
    </row>
    <row r="2607" spans="1:22" ht="13.5" x14ac:dyDescent="0.25">
      <c r="A2607" s="3">
        <f>RSI!A2607</f>
        <v>0</v>
      </c>
      <c r="B2607" s="2">
        <f>RSI!B2607</f>
        <v>0</v>
      </c>
      <c r="C2607" s="2">
        <f>RSI!I2607</f>
        <v>7.9753256053223112</v>
      </c>
      <c r="D2607" s="2">
        <f>MACD!E2607</f>
        <v>-4.5438476382643278E-3</v>
      </c>
      <c r="E2607" s="2">
        <f>MACD!F2607</f>
        <v>-6.6751711036640519E-3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4.0089999999999977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  <c r="M2607" s="8">
        <f t="shared" si="400"/>
        <v>50</v>
      </c>
      <c r="N2607" s="8">
        <f t="shared" si="401"/>
        <v>0</v>
      </c>
      <c r="O2607" s="8">
        <f t="shared" si="402"/>
        <v>0</v>
      </c>
      <c r="P2607" s="8">
        <f t="shared" si="403"/>
        <v>33</v>
      </c>
      <c r="Q2607" s="9">
        <f t="shared" si="404"/>
        <v>22.45</v>
      </c>
      <c r="R2607" s="9">
        <f t="shared" si="405"/>
        <v>18.25</v>
      </c>
      <c r="S2607" s="9">
        <f t="shared" si="406"/>
        <v>22.35</v>
      </c>
      <c r="T2607" s="9">
        <f t="shared" si="407"/>
        <v>20.75</v>
      </c>
      <c r="U2607" s="8">
        <f t="shared" si="408"/>
        <v>21.016666666666669</v>
      </c>
      <c r="V2607" s="8">
        <f t="shared" si="409"/>
        <v>20.950000000000003</v>
      </c>
    </row>
    <row r="2608" spans="1:22" ht="13.5" x14ac:dyDescent="0.25">
      <c r="A2608" s="3">
        <f>RSI!A2608</f>
        <v>0</v>
      </c>
      <c r="B2608" s="2">
        <f>RSI!B2608</f>
        <v>0</v>
      </c>
      <c r="C2608" s="2">
        <f>RSI!I2608</f>
        <v>7.9753256053223112</v>
      </c>
      <c r="D2608" s="2">
        <f>MACD!E2608</f>
        <v>-4.2075210943470732E-3</v>
      </c>
      <c r="E2608" s="2">
        <f>MACD!F2608</f>
        <v>-6.1816411018006563E-3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3.9719999999999978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  <c r="M2608" s="8">
        <f t="shared" si="400"/>
        <v>50</v>
      </c>
      <c r="N2608" s="8">
        <f t="shared" si="401"/>
        <v>0</v>
      </c>
      <c r="O2608" s="8">
        <f t="shared" si="402"/>
        <v>0</v>
      </c>
      <c r="P2608" s="8">
        <f t="shared" si="403"/>
        <v>33</v>
      </c>
      <c r="Q2608" s="9">
        <f t="shared" si="404"/>
        <v>22.45</v>
      </c>
      <c r="R2608" s="9">
        <f t="shared" si="405"/>
        <v>18.25</v>
      </c>
      <c r="S2608" s="9">
        <f t="shared" si="406"/>
        <v>22.35</v>
      </c>
      <c r="T2608" s="9">
        <f t="shared" si="407"/>
        <v>20.75</v>
      </c>
      <c r="U2608" s="8">
        <f t="shared" si="408"/>
        <v>21.016666666666669</v>
      </c>
      <c r="V2608" s="8">
        <f t="shared" si="409"/>
        <v>20.950000000000003</v>
      </c>
    </row>
    <row r="2609" spans="1:22" ht="13.5" x14ac:dyDescent="0.25">
      <c r="A2609" s="3">
        <f>RSI!A2609</f>
        <v>0</v>
      </c>
      <c r="B2609" s="2">
        <f>RSI!B2609</f>
        <v>0</v>
      </c>
      <c r="C2609" s="2">
        <f>RSI!I2609</f>
        <v>7.9753256053223112</v>
      </c>
      <c r="D2609" s="2">
        <f>MACD!E2609</f>
        <v>-3.8960684335076624E-3</v>
      </c>
      <c r="E2609" s="2">
        <f>MACD!F2609</f>
        <v>-5.7245265681420575E-3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3.9349999999999969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  <c r="M2609" s="8">
        <f t="shared" si="400"/>
        <v>50</v>
      </c>
      <c r="N2609" s="8">
        <f t="shared" si="401"/>
        <v>0</v>
      </c>
      <c r="O2609" s="8">
        <f t="shared" si="402"/>
        <v>0</v>
      </c>
      <c r="P2609" s="8">
        <f t="shared" si="403"/>
        <v>33</v>
      </c>
      <c r="Q2609" s="9">
        <f t="shared" si="404"/>
        <v>22.45</v>
      </c>
      <c r="R2609" s="9">
        <f t="shared" si="405"/>
        <v>18.25</v>
      </c>
      <c r="S2609" s="9">
        <f t="shared" si="406"/>
        <v>22.35</v>
      </c>
      <c r="T2609" s="9">
        <f t="shared" si="407"/>
        <v>20.75</v>
      </c>
      <c r="U2609" s="8">
        <f t="shared" si="408"/>
        <v>21.016666666666669</v>
      </c>
      <c r="V2609" s="8">
        <f t="shared" si="409"/>
        <v>20.950000000000003</v>
      </c>
    </row>
    <row r="2610" spans="1:22" ht="13.5" x14ac:dyDescent="0.25">
      <c r="A2610" s="3">
        <f>RSI!A2610</f>
        <v>0</v>
      </c>
      <c r="B2610" s="2">
        <f>RSI!B2610</f>
        <v>0</v>
      </c>
      <c r="C2610" s="2">
        <f>RSI!I2610</f>
        <v>7.9753256053223112</v>
      </c>
      <c r="D2610" s="2">
        <f>MACD!E2610</f>
        <v>-3.607653175772994E-3</v>
      </c>
      <c r="E2610" s="2">
        <f>MACD!F2610</f>
        <v>-5.3011518896682449E-3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3.8979999999999975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  <c r="M2610" s="8">
        <f t="shared" si="400"/>
        <v>50</v>
      </c>
      <c r="N2610" s="8">
        <f t="shared" si="401"/>
        <v>0</v>
      </c>
      <c r="O2610" s="8">
        <f t="shared" si="402"/>
        <v>0</v>
      </c>
      <c r="P2610" s="8">
        <f t="shared" si="403"/>
        <v>33</v>
      </c>
      <c r="Q2610" s="9">
        <f t="shared" si="404"/>
        <v>22.45</v>
      </c>
      <c r="R2610" s="9">
        <f t="shared" si="405"/>
        <v>18.25</v>
      </c>
      <c r="S2610" s="9">
        <f t="shared" si="406"/>
        <v>22.35</v>
      </c>
      <c r="T2610" s="9">
        <f t="shared" si="407"/>
        <v>20.75</v>
      </c>
      <c r="U2610" s="8">
        <f t="shared" si="408"/>
        <v>21.016666666666669</v>
      </c>
      <c r="V2610" s="8">
        <f t="shared" si="409"/>
        <v>20.950000000000003</v>
      </c>
    </row>
    <row r="2611" spans="1:22" ht="13.5" x14ac:dyDescent="0.25">
      <c r="A2611" s="3">
        <f>RSI!A2611</f>
        <v>0</v>
      </c>
      <c r="B2611" s="2">
        <f>RSI!B2611</f>
        <v>0</v>
      </c>
      <c r="C2611" s="2">
        <f>RSI!I2611</f>
        <v>7.9753256053223112</v>
      </c>
      <c r="D2611" s="2">
        <f>MACD!E2611</f>
        <v>-3.340573949048989E-3</v>
      </c>
      <c r="E2611" s="2">
        <f>MACD!F2611</f>
        <v>-4.9090363015443939E-3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3.8626499999999968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  <c r="M2611" s="8">
        <f t="shared" si="400"/>
        <v>50</v>
      </c>
      <c r="N2611" s="8">
        <f t="shared" si="401"/>
        <v>0</v>
      </c>
      <c r="O2611" s="8">
        <f t="shared" si="402"/>
        <v>0</v>
      </c>
      <c r="P2611" s="8">
        <f t="shared" si="403"/>
        <v>33</v>
      </c>
      <c r="Q2611" s="9">
        <f t="shared" si="404"/>
        <v>22.45</v>
      </c>
      <c r="R2611" s="9">
        <f t="shared" si="405"/>
        <v>18.25</v>
      </c>
      <c r="S2611" s="9">
        <f t="shared" si="406"/>
        <v>22.35</v>
      </c>
      <c r="T2611" s="9">
        <f t="shared" si="407"/>
        <v>20.75</v>
      </c>
      <c r="U2611" s="8">
        <f t="shared" si="408"/>
        <v>21.016666666666669</v>
      </c>
      <c r="V2611" s="8">
        <f t="shared" si="409"/>
        <v>20.950000000000003</v>
      </c>
    </row>
    <row r="2612" spans="1:22" ht="13.5" x14ac:dyDescent="0.25">
      <c r="A2612" s="3">
        <f>RSI!A2612</f>
        <v>0</v>
      </c>
      <c r="B2612" s="2">
        <f>RSI!B2612</f>
        <v>0</v>
      </c>
      <c r="C2612" s="2">
        <f>RSI!I2612</f>
        <v>7.9753256053223112</v>
      </c>
      <c r="D2612" s="2">
        <f>MACD!E2612</f>
        <v>-3.093254623848712E-3</v>
      </c>
      <c r="E2612" s="2">
        <f>MACD!F2612</f>
        <v>-4.5458799660052576E-3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3.8286499999999974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  <c r="M2612" s="8">
        <f t="shared" si="400"/>
        <v>50</v>
      </c>
      <c r="N2612" s="8">
        <f t="shared" si="401"/>
        <v>0</v>
      </c>
      <c r="O2612" s="8">
        <f t="shared" si="402"/>
        <v>0</v>
      </c>
      <c r="P2612" s="8">
        <f t="shared" si="403"/>
        <v>33</v>
      </c>
      <c r="Q2612" s="9">
        <f t="shared" si="404"/>
        <v>22.45</v>
      </c>
      <c r="R2612" s="9">
        <f t="shared" si="405"/>
        <v>18.25</v>
      </c>
      <c r="S2612" s="9">
        <f t="shared" si="406"/>
        <v>22.35</v>
      </c>
      <c r="T2612" s="9">
        <f t="shared" si="407"/>
        <v>20.75</v>
      </c>
      <c r="U2612" s="8">
        <f t="shared" si="408"/>
        <v>21.016666666666669</v>
      </c>
      <c r="V2612" s="8">
        <f t="shared" si="409"/>
        <v>20.950000000000003</v>
      </c>
    </row>
    <row r="2613" spans="1:22" ht="13.5" x14ac:dyDescent="0.25">
      <c r="A2613" s="3">
        <f>RSI!A2613</f>
        <v>0</v>
      </c>
      <c r="B2613" s="2">
        <f>RSI!B2613</f>
        <v>0</v>
      </c>
      <c r="C2613" s="2">
        <f>RSI!I2613</f>
        <v>7.9753256053223112</v>
      </c>
      <c r="D2613" s="2">
        <f>MACD!E2613</f>
        <v>-2.8642351568245778E-3</v>
      </c>
      <c r="E2613" s="2">
        <f>MACD!F2613</f>
        <v>-4.2095510041691223E-3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3.7946499999999976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  <c r="M2613" s="8">
        <f t="shared" si="400"/>
        <v>50</v>
      </c>
      <c r="N2613" s="8">
        <f t="shared" si="401"/>
        <v>0</v>
      </c>
      <c r="O2613" s="8">
        <f t="shared" si="402"/>
        <v>0</v>
      </c>
      <c r="P2613" s="8">
        <f t="shared" si="403"/>
        <v>33</v>
      </c>
      <c r="Q2613" s="9">
        <f t="shared" si="404"/>
        <v>22.45</v>
      </c>
      <c r="R2613" s="9">
        <f t="shared" si="405"/>
        <v>18.25</v>
      </c>
      <c r="S2613" s="9">
        <f t="shared" si="406"/>
        <v>22.35</v>
      </c>
      <c r="T2613" s="9">
        <f t="shared" si="407"/>
        <v>20.75</v>
      </c>
      <c r="U2613" s="8">
        <f t="shared" si="408"/>
        <v>21.016666666666669</v>
      </c>
      <c r="V2613" s="8">
        <f t="shared" si="409"/>
        <v>20.950000000000003</v>
      </c>
    </row>
    <row r="2614" spans="1:22" ht="13.5" x14ac:dyDescent="0.25">
      <c r="A2614" s="3">
        <f>RSI!A2614</f>
        <v>0</v>
      </c>
      <c r="B2614" s="2">
        <f>RSI!B2614</f>
        <v>0</v>
      </c>
      <c r="C2614" s="2">
        <f>RSI!I2614</f>
        <v>7.9753256053223112</v>
      </c>
      <c r="D2614" s="2">
        <f>MACD!E2614</f>
        <v>-2.6521630939786082E-3</v>
      </c>
      <c r="E2614" s="2">
        <f>MACD!F2614</f>
        <v>-3.8980734221310195E-3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3.7606499999999978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  <c r="M2614" s="8">
        <f t="shared" si="400"/>
        <v>50</v>
      </c>
      <c r="N2614" s="8">
        <f t="shared" si="401"/>
        <v>0</v>
      </c>
      <c r="O2614" s="8">
        <f t="shared" si="402"/>
        <v>0</v>
      </c>
      <c r="P2614" s="8">
        <f t="shared" si="403"/>
        <v>33</v>
      </c>
      <c r="Q2614" s="9">
        <f t="shared" si="404"/>
        <v>22.45</v>
      </c>
      <c r="R2614" s="9">
        <f t="shared" si="405"/>
        <v>18.25</v>
      </c>
      <c r="S2614" s="9">
        <f t="shared" si="406"/>
        <v>22.35</v>
      </c>
      <c r="T2614" s="9">
        <f t="shared" si="407"/>
        <v>20.75</v>
      </c>
      <c r="U2614" s="8">
        <f t="shared" si="408"/>
        <v>21.016666666666669</v>
      </c>
      <c r="V2614" s="8">
        <f t="shared" si="409"/>
        <v>20.950000000000003</v>
      </c>
    </row>
    <row r="2615" spans="1:22" ht="13.5" x14ac:dyDescent="0.25">
      <c r="A2615" s="3">
        <f>RSI!A2615</f>
        <v>0</v>
      </c>
      <c r="B2615" s="2">
        <f>RSI!B2615</f>
        <v>0</v>
      </c>
      <c r="C2615" s="2">
        <f>RSI!I2615</f>
        <v>7.9753256053223112</v>
      </c>
      <c r="D2615" s="2">
        <f>MACD!E2615</f>
        <v>-2.455785687543976E-3</v>
      </c>
      <c r="E2615" s="2">
        <f>MACD!F2615</f>
        <v>-3.6096158752136108E-3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3.726649999999998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  <c r="M2615" s="8">
        <f t="shared" si="400"/>
        <v>50</v>
      </c>
      <c r="N2615" s="8">
        <f t="shared" si="401"/>
        <v>0</v>
      </c>
      <c r="O2615" s="8">
        <f t="shared" si="402"/>
        <v>0</v>
      </c>
      <c r="P2615" s="8">
        <f t="shared" si="403"/>
        <v>33</v>
      </c>
      <c r="Q2615" s="9">
        <f t="shared" si="404"/>
        <v>22.45</v>
      </c>
      <c r="R2615" s="9">
        <f t="shared" si="405"/>
        <v>18.25</v>
      </c>
      <c r="S2615" s="9">
        <f t="shared" si="406"/>
        <v>22.35</v>
      </c>
      <c r="T2615" s="9">
        <f t="shared" si="407"/>
        <v>20.75</v>
      </c>
      <c r="U2615" s="8">
        <f t="shared" si="408"/>
        <v>21.016666666666669</v>
      </c>
      <c r="V2615" s="8">
        <f t="shared" si="409"/>
        <v>20.950000000000003</v>
      </c>
    </row>
    <row r="2616" spans="1:22" ht="13.5" x14ac:dyDescent="0.25">
      <c r="A2616" s="3">
        <f>RSI!A2616</f>
        <v>0</v>
      </c>
      <c r="B2616" s="2">
        <f>RSI!B2616</f>
        <v>0</v>
      </c>
      <c r="C2616" s="2">
        <f>RSI!I2616</f>
        <v>7.9753256053223112</v>
      </c>
      <c r="D2616" s="2">
        <f>MACD!E2616</f>
        <v>-2.2739425834992473E-3</v>
      </c>
      <c r="E2616" s="2">
        <f>MACD!F2616</f>
        <v>-3.3424812168707384E-3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3.6922499999999978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  <c r="M2616" s="8">
        <f t="shared" si="400"/>
        <v>50</v>
      </c>
      <c r="N2616" s="8">
        <f t="shared" si="401"/>
        <v>0</v>
      </c>
      <c r="O2616" s="8">
        <f t="shared" si="402"/>
        <v>0</v>
      </c>
      <c r="P2616" s="8">
        <f t="shared" si="403"/>
        <v>33</v>
      </c>
      <c r="Q2616" s="9">
        <f t="shared" si="404"/>
        <v>22.45</v>
      </c>
      <c r="R2616" s="9">
        <f t="shared" si="405"/>
        <v>18.25</v>
      </c>
      <c r="S2616" s="9">
        <f t="shared" si="406"/>
        <v>22.35</v>
      </c>
      <c r="T2616" s="9">
        <f t="shared" si="407"/>
        <v>20.75</v>
      </c>
      <c r="U2616" s="8">
        <f t="shared" si="408"/>
        <v>21.016666666666669</v>
      </c>
      <c r="V2616" s="8">
        <f t="shared" si="409"/>
        <v>20.950000000000003</v>
      </c>
    </row>
    <row r="2617" spans="1:22" ht="13.5" x14ac:dyDescent="0.25">
      <c r="A2617" s="3">
        <f>RSI!A2617</f>
        <v>0</v>
      </c>
      <c r="B2617" s="2">
        <f>RSI!B2617</f>
        <v>0</v>
      </c>
      <c r="C2617" s="2">
        <f>RSI!I2617</f>
        <v>7.9753256053223112</v>
      </c>
      <c r="D2617" s="2">
        <f>MACD!E2617</f>
        <v>-2.1055590394927015E-3</v>
      </c>
      <c r="E2617" s="2">
        <f>MACD!F2617</f>
        <v>-3.0950967813951312E-3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3.6578999999999979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  <c r="M2617" s="8">
        <f t="shared" si="400"/>
        <v>50</v>
      </c>
      <c r="N2617" s="8">
        <f t="shared" si="401"/>
        <v>0</v>
      </c>
      <c r="O2617" s="8">
        <f t="shared" si="402"/>
        <v>0</v>
      </c>
      <c r="P2617" s="8">
        <f t="shared" si="403"/>
        <v>33</v>
      </c>
      <c r="Q2617" s="9">
        <f t="shared" si="404"/>
        <v>22.45</v>
      </c>
      <c r="R2617" s="9">
        <f t="shared" si="405"/>
        <v>18.25</v>
      </c>
      <c r="S2617" s="9">
        <f t="shared" si="406"/>
        <v>22.35</v>
      </c>
      <c r="T2617" s="9">
        <f t="shared" si="407"/>
        <v>20.75</v>
      </c>
      <c r="U2617" s="8">
        <f t="shared" si="408"/>
        <v>21.016666666666669</v>
      </c>
      <c r="V2617" s="8">
        <f t="shared" si="409"/>
        <v>20.950000000000003</v>
      </c>
    </row>
    <row r="2618" spans="1:22" ht="13.5" x14ac:dyDescent="0.25">
      <c r="A2618" s="3">
        <f>RSI!A2618</f>
        <v>0</v>
      </c>
      <c r="B2618" s="2">
        <f>RSI!B2618</f>
        <v>0</v>
      </c>
      <c r="C2618" s="2">
        <f>RSI!I2618</f>
        <v>7.9753256053223112</v>
      </c>
      <c r="D2618" s="2">
        <f>MACD!E2618</f>
        <v>-1.9496396356187108E-3</v>
      </c>
      <c r="E2618" s="2">
        <f>MACD!F2618</f>
        <v>-2.8660053522398476E-3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3.6235499999999985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50</v>
      </c>
      <c r="N2618" s="8">
        <f t="shared" si="401"/>
        <v>0</v>
      </c>
      <c r="O2618" s="8">
        <f t="shared" si="402"/>
        <v>0</v>
      </c>
      <c r="P2618" s="8">
        <f t="shared" si="403"/>
        <v>33</v>
      </c>
      <c r="Q2618" s="9">
        <f t="shared" si="404"/>
        <v>22.45</v>
      </c>
      <c r="R2618" s="9">
        <f t="shared" si="405"/>
        <v>18.25</v>
      </c>
      <c r="S2618" s="9">
        <f t="shared" si="406"/>
        <v>22.35</v>
      </c>
      <c r="T2618" s="9">
        <f t="shared" si="407"/>
        <v>20.75</v>
      </c>
      <c r="U2618" s="8">
        <f t="shared" si="408"/>
        <v>21.016666666666669</v>
      </c>
      <c r="V2618" s="8">
        <f t="shared" si="409"/>
        <v>20.950000000000003</v>
      </c>
    </row>
    <row r="2619" spans="1:22" ht="13.5" x14ac:dyDescent="0.25">
      <c r="A2619" s="3">
        <f>RSI!A2619</f>
        <v>0</v>
      </c>
      <c r="B2619" s="2">
        <f>RSI!B2619</f>
        <v>0</v>
      </c>
      <c r="C2619" s="2">
        <f>RSI!I2619</f>
        <v>7.9753256053223112</v>
      </c>
      <c r="D2619" s="2">
        <f>MACD!E2619</f>
        <v>-1.8052624430038324E-3</v>
      </c>
      <c r="E2619" s="2">
        <f>MACD!F2619</f>
        <v>-2.6538567703926447E-3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3.5894999999999984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50</v>
      </c>
      <c r="N2619" s="8">
        <f t="shared" si="401"/>
        <v>0</v>
      </c>
      <c r="O2619" s="8">
        <f t="shared" si="402"/>
        <v>0</v>
      </c>
      <c r="P2619" s="8">
        <f t="shared" si="403"/>
        <v>33</v>
      </c>
      <c r="Q2619" s="9">
        <f t="shared" si="404"/>
        <v>22.45</v>
      </c>
      <c r="R2619" s="9">
        <f t="shared" si="405"/>
        <v>18.25</v>
      </c>
      <c r="S2619" s="9">
        <f t="shared" si="406"/>
        <v>22.35</v>
      </c>
      <c r="T2619" s="9">
        <f t="shared" si="407"/>
        <v>20.75</v>
      </c>
      <c r="U2619" s="8">
        <f t="shared" si="408"/>
        <v>21.016666666666669</v>
      </c>
      <c r="V2619" s="8">
        <f t="shared" si="409"/>
        <v>20.950000000000003</v>
      </c>
    </row>
    <row r="2620" spans="1:22" ht="13.5" x14ac:dyDescent="0.25">
      <c r="A2620" s="3">
        <f>RSI!A2620</f>
        <v>0</v>
      </c>
      <c r="B2620" s="2">
        <f>RSI!B2620</f>
        <v>0</v>
      </c>
      <c r="C2620" s="2">
        <f>RSI!I2620</f>
        <v>7.9753256053223112</v>
      </c>
      <c r="D2620" s="2">
        <f>MACD!E2620</f>
        <v>-1.6715736175305933E-3</v>
      </c>
      <c r="E2620" s="2">
        <f>MACD!F2620</f>
        <v>-2.4574001398202346E-3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3.5554499999999978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50</v>
      </c>
      <c r="N2620" s="8">
        <f t="shared" si="401"/>
        <v>0</v>
      </c>
      <c r="O2620" s="8">
        <f t="shared" si="402"/>
        <v>0</v>
      </c>
      <c r="P2620" s="8">
        <f t="shared" si="403"/>
        <v>33</v>
      </c>
      <c r="Q2620" s="9">
        <f t="shared" si="404"/>
        <v>22.45</v>
      </c>
      <c r="R2620" s="9">
        <f t="shared" si="405"/>
        <v>18.25</v>
      </c>
      <c r="S2620" s="9">
        <f t="shared" si="406"/>
        <v>22.35</v>
      </c>
      <c r="T2620" s="9">
        <f t="shared" si="407"/>
        <v>20.75</v>
      </c>
      <c r="U2620" s="8">
        <f t="shared" si="408"/>
        <v>21.016666666666669</v>
      </c>
      <c r="V2620" s="8">
        <f t="shared" si="409"/>
        <v>20.950000000000003</v>
      </c>
    </row>
    <row r="2621" spans="1:22" ht="13.5" x14ac:dyDescent="0.25">
      <c r="A2621" s="3">
        <f>RSI!A2621</f>
        <v>0</v>
      </c>
      <c r="B2621" s="2">
        <f>RSI!B2621</f>
        <v>0</v>
      </c>
      <c r="C2621" s="2">
        <f>RSI!I2621</f>
        <v>7.9753256053223112</v>
      </c>
      <c r="D2621" s="2">
        <f>MACD!E2621</f>
        <v>-1.5477823882563396E-3</v>
      </c>
      <c r="E2621" s="2">
        <f>MACD!F2621</f>
        <v>-2.2754765895074557E-3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3.5210999999999979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  <c r="M2621" s="8">
        <f t="shared" si="400"/>
        <v>50</v>
      </c>
      <c r="N2621" s="8">
        <f t="shared" si="401"/>
        <v>0</v>
      </c>
      <c r="O2621" s="8">
        <f t="shared" si="402"/>
        <v>0</v>
      </c>
      <c r="P2621" s="8">
        <f t="shared" si="403"/>
        <v>33</v>
      </c>
      <c r="Q2621" s="9">
        <f t="shared" si="404"/>
        <v>22.45</v>
      </c>
      <c r="R2621" s="9">
        <f t="shared" si="405"/>
        <v>18.25</v>
      </c>
      <c r="S2621" s="9">
        <f t="shared" si="406"/>
        <v>22.35</v>
      </c>
      <c r="T2621" s="9">
        <f t="shared" si="407"/>
        <v>20.75</v>
      </c>
      <c r="U2621" s="8">
        <f t="shared" si="408"/>
        <v>21.016666666666669</v>
      </c>
      <c r="V2621" s="8">
        <f t="shared" si="409"/>
        <v>20.950000000000003</v>
      </c>
    </row>
    <row r="2622" spans="1:22" ht="13.5" x14ac:dyDescent="0.25">
      <c r="A2622" s="3">
        <f>RSI!A2622</f>
        <v>0</v>
      </c>
      <c r="B2622" s="2">
        <f>RSI!B2622</f>
        <v>0</v>
      </c>
      <c r="C2622" s="2">
        <f>RSI!I2622</f>
        <v>7.9753256053223112</v>
      </c>
      <c r="D2622" s="2">
        <f>MACD!E2622</f>
        <v>-1.433156412178148E-3</v>
      </c>
      <c r="E2622" s="2">
        <f>MACD!F2622</f>
        <v>-2.107012554041594E-3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3.486749999999998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  <c r="M2622" s="8">
        <f t="shared" si="400"/>
        <v>50</v>
      </c>
      <c r="N2622" s="8">
        <f t="shared" si="401"/>
        <v>0</v>
      </c>
      <c r="O2622" s="8">
        <f t="shared" si="402"/>
        <v>0</v>
      </c>
      <c r="P2622" s="8">
        <f t="shared" si="403"/>
        <v>33</v>
      </c>
      <c r="Q2622" s="9">
        <f t="shared" si="404"/>
        <v>22.45</v>
      </c>
      <c r="R2622" s="9">
        <f t="shared" si="405"/>
        <v>18.25</v>
      </c>
      <c r="S2622" s="9">
        <f t="shared" si="406"/>
        <v>22.35</v>
      </c>
      <c r="T2622" s="9">
        <f t="shared" si="407"/>
        <v>20.75</v>
      </c>
      <c r="U2622" s="8">
        <f t="shared" si="408"/>
        <v>21.016666666666669</v>
      </c>
      <c r="V2622" s="8">
        <f t="shared" si="409"/>
        <v>20.950000000000003</v>
      </c>
    </row>
    <row r="2623" spans="1:22" ht="13.5" x14ac:dyDescent="0.25">
      <c r="A2623" s="3">
        <f>RSI!A2623</f>
        <v>0</v>
      </c>
      <c r="B2623" s="2">
        <f>RSI!B2623</f>
        <v>0</v>
      </c>
      <c r="C2623" s="2">
        <f>RSI!I2623</f>
        <v>7.9753256053223112</v>
      </c>
      <c r="D2623" s="2">
        <f>MACD!E2623</f>
        <v>-1.3270174689581616E-3</v>
      </c>
      <c r="E2623" s="2">
        <f>MACD!F2623</f>
        <v>-1.9510135370249075E-3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3.4517499999999979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  <c r="M2623" s="8">
        <f t="shared" si="400"/>
        <v>50</v>
      </c>
      <c r="N2623" s="8">
        <f t="shared" si="401"/>
        <v>0</v>
      </c>
      <c r="O2623" s="8">
        <f t="shared" si="402"/>
        <v>0</v>
      </c>
      <c r="P2623" s="8">
        <f t="shared" si="403"/>
        <v>33</v>
      </c>
      <c r="Q2623" s="9">
        <f t="shared" si="404"/>
        <v>22.45</v>
      </c>
      <c r="R2623" s="9">
        <f t="shared" si="405"/>
        <v>18.25</v>
      </c>
      <c r="S2623" s="9">
        <f t="shared" si="406"/>
        <v>22.35</v>
      </c>
      <c r="T2623" s="9">
        <f t="shared" si="407"/>
        <v>20.75</v>
      </c>
      <c r="U2623" s="8">
        <f t="shared" si="408"/>
        <v>21.016666666666669</v>
      </c>
      <c r="V2623" s="8">
        <f t="shared" si="409"/>
        <v>20.950000000000003</v>
      </c>
    </row>
    <row r="2624" spans="1:22" ht="13.5" x14ac:dyDescent="0.25">
      <c r="A2624" s="3">
        <f>RSI!A2624</f>
        <v>0</v>
      </c>
      <c r="B2624" s="2">
        <f>RSI!B2624</f>
        <v>0</v>
      </c>
      <c r="C2624" s="2">
        <f>RSI!I2624</f>
        <v>7.9753256053223112</v>
      </c>
      <c r="D2624" s="2">
        <f>MACD!E2624</f>
        <v>-1.2287374710626378E-3</v>
      </c>
      <c r="E2624" s="2">
        <f>MACD!F2624</f>
        <v>-1.8065583238324537E-3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3.4167499999999986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  <c r="M2624" s="8">
        <f t="shared" si="400"/>
        <v>50</v>
      </c>
      <c r="N2624" s="8">
        <f t="shared" si="401"/>
        <v>0</v>
      </c>
      <c r="O2624" s="8">
        <f t="shared" si="402"/>
        <v>0</v>
      </c>
      <c r="P2624" s="8">
        <f t="shared" si="403"/>
        <v>33</v>
      </c>
      <c r="Q2624" s="9">
        <f t="shared" si="404"/>
        <v>22.45</v>
      </c>
      <c r="R2624" s="9">
        <f t="shared" si="405"/>
        <v>18.25</v>
      </c>
      <c r="S2624" s="9">
        <f t="shared" si="406"/>
        <v>22.35</v>
      </c>
      <c r="T2624" s="9">
        <f t="shared" si="407"/>
        <v>20.75</v>
      </c>
      <c r="U2624" s="8">
        <f t="shared" si="408"/>
        <v>21.016666666666669</v>
      </c>
      <c r="V2624" s="8">
        <f t="shared" si="409"/>
        <v>20.950000000000003</v>
      </c>
    </row>
    <row r="2625" spans="1:22" ht="13.5" x14ac:dyDescent="0.25">
      <c r="A2625" s="3">
        <f>RSI!A2625</f>
        <v>0</v>
      </c>
      <c r="B2625" s="2">
        <f>RSI!B2625</f>
        <v>0</v>
      </c>
      <c r="C2625" s="2">
        <f>RSI!I2625</f>
        <v>7.9753256053223112</v>
      </c>
      <c r="D2625" s="2">
        <f>MACD!E2625</f>
        <v>-1.1377347664885079E-3</v>
      </c>
      <c r="E2625" s="2">
        <f>MACD!F2625</f>
        <v>-1.6727936123636647E-3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3.381749999999998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  <c r="M2625" s="8">
        <f t="shared" si="400"/>
        <v>50</v>
      </c>
      <c r="N2625" s="8">
        <f t="shared" si="401"/>
        <v>0</v>
      </c>
      <c r="O2625" s="8">
        <f t="shared" si="402"/>
        <v>0</v>
      </c>
      <c r="P2625" s="8">
        <f t="shared" si="403"/>
        <v>33</v>
      </c>
      <c r="Q2625" s="9">
        <f t="shared" si="404"/>
        <v>22.45</v>
      </c>
      <c r="R2625" s="9">
        <f t="shared" si="405"/>
        <v>18.25</v>
      </c>
      <c r="S2625" s="9">
        <f t="shared" si="406"/>
        <v>22.35</v>
      </c>
      <c r="T2625" s="9">
        <f t="shared" si="407"/>
        <v>20.75</v>
      </c>
      <c r="U2625" s="8">
        <f t="shared" si="408"/>
        <v>21.016666666666669</v>
      </c>
      <c r="V2625" s="8">
        <f t="shared" si="409"/>
        <v>20.950000000000003</v>
      </c>
    </row>
    <row r="2626" spans="1:22" ht="13.5" x14ac:dyDescent="0.25">
      <c r="A2626" s="3">
        <f>RSI!A2626</f>
        <v>0</v>
      </c>
      <c r="B2626" s="2">
        <f>RSI!B2626</f>
        <v>0</v>
      </c>
      <c r="C2626" s="2">
        <f>RSI!I2626</f>
        <v>7.9753256053223112</v>
      </c>
      <c r="D2626" s="2">
        <f>MACD!E2626</f>
        <v>-1.0534707128593346E-3</v>
      </c>
      <c r="E2626" s="2">
        <f>MACD!F2626</f>
        <v>-1.5489290324627986E-3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3.347849999999998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  <c r="M2626" s="8">
        <f t="shared" ref="M2626:M2693" si="410">IF(C2626&lt;30,50, IF(C2626&gt;70, 0, 25))</f>
        <v>50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33</v>
      </c>
      <c r="Q2626" s="9">
        <f t="shared" si="404"/>
        <v>22.45</v>
      </c>
      <c r="R2626" s="9">
        <f t="shared" si="405"/>
        <v>18.25</v>
      </c>
      <c r="S2626" s="9">
        <f t="shared" si="406"/>
        <v>22.35</v>
      </c>
      <c r="T2626" s="9">
        <f t="shared" si="407"/>
        <v>20.75</v>
      </c>
      <c r="U2626" s="8">
        <f t="shared" si="408"/>
        <v>21.016666666666669</v>
      </c>
      <c r="V2626" s="8">
        <f t="shared" si="409"/>
        <v>20.950000000000003</v>
      </c>
    </row>
    <row r="2627" spans="1:22" ht="13.5" x14ac:dyDescent="0.25">
      <c r="A2627" s="3">
        <f>RSI!A2627</f>
        <v>0</v>
      </c>
      <c r="B2627" s="2">
        <f>RSI!B2627</f>
        <v>0</v>
      </c>
      <c r="C2627" s="2">
        <f>RSI!I2627</f>
        <v>7.9753256053223112</v>
      </c>
      <c r="D2627" s="2">
        <f>MACD!E2627</f>
        <v>-9.7544650317426369E-4</v>
      </c>
      <c r="E2627" s="2">
        <f>MACD!F2627</f>
        <v>-1.4342325266050917E-3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3.3138499999999982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  <c r="M2627" s="8">
        <f t="shared" si="410"/>
        <v>50</v>
      </c>
      <c r="N2627" s="8">
        <f t="shared" si="411"/>
        <v>0</v>
      </c>
      <c r="O2627" s="8">
        <f t="shared" si="412"/>
        <v>0</v>
      </c>
      <c r="P2627" s="8">
        <f t="shared" si="413"/>
        <v>33</v>
      </c>
      <c r="Q2627" s="9">
        <f t="shared" ref="Q2627:Q2690" si="414">0.35*M2627+N2627*0.35+O2627*0.15+P2627*0.15</f>
        <v>22.45</v>
      </c>
      <c r="R2627" s="9">
        <f t="shared" ref="R2627:R2690" si="415">M2627*0.2+N2627*0.2+O2627*0.35+P2627*0.25</f>
        <v>18.25</v>
      </c>
      <c r="S2627" s="9">
        <f t="shared" ref="S2627:S2690" si="416">M2627*0.15+N2627*0.15+O2627*0.25+P2627*0.45</f>
        <v>22.35</v>
      </c>
      <c r="T2627" s="9">
        <f t="shared" ref="T2627:T2690" si="417">0.25*SUM(M2627:P2627)</f>
        <v>20.75</v>
      </c>
      <c r="U2627" s="8">
        <f t="shared" ref="U2627:U2690" si="418">SUM(Q2627:S2627)/3</f>
        <v>21.016666666666669</v>
      </c>
      <c r="V2627" s="8">
        <f t="shared" ref="V2627:V2690" si="419">SUM(Q2627:T2627)/4</f>
        <v>20.950000000000003</v>
      </c>
    </row>
    <row r="2628" spans="1:22" ht="13.5" x14ac:dyDescent="0.25">
      <c r="A2628" s="3">
        <f>RSI!A2628</f>
        <v>0</v>
      </c>
      <c r="B2628" s="2">
        <f>RSI!B2628</f>
        <v>0</v>
      </c>
      <c r="C2628" s="2">
        <f>RSI!I2628</f>
        <v>7.9753256053223112</v>
      </c>
      <c r="D2628" s="2">
        <f>MACD!E2628</f>
        <v>-9.0320022489480032E-4</v>
      </c>
      <c r="E2628" s="2">
        <f>MACD!F2628</f>
        <v>-1.3280260662630336E-3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3.2798499999999984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  <c r="M2628" s="8">
        <f t="shared" si="410"/>
        <v>50</v>
      </c>
      <c r="N2628" s="8">
        <f t="shared" si="411"/>
        <v>0</v>
      </c>
      <c r="O2628" s="8">
        <f t="shared" si="412"/>
        <v>0</v>
      </c>
      <c r="P2628" s="8">
        <f t="shared" si="413"/>
        <v>33</v>
      </c>
      <c r="Q2628" s="9">
        <f t="shared" si="414"/>
        <v>22.45</v>
      </c>
      <c r="R2628" s="9">
        <f t="shared" si="415"/>
        <v>18.25</v>
      </c>
      <c r="S2628" s="9">
        <f t="shared" si="416"/>
        <v>22.35</v>
      </c>
      <c r="T2628" s="9">
        <f t="shared" si="417"/>
        <v>20.75</v>
      </c>
      <c r="U2628" s="8">
        <f t="shared" si="418"/>
        <v>21.016666666666669</v>
      </c>
      <c r="V2628" s="8">
        <f t="shared" si="419"/>
        <v>20.950000000000003</v>
      </c>
    </row>
    <row r="2629" spans="1:22" ht="13.5" x14ac:dyDescent="0.25">
      <c r="A2629" s="3">
        <f>RSI!A2629</f>
        <v>0</v>
      </c>
      <c r="B2629" s="2">
        <f>RSI!B2629</f>
        <v>0</v>
      </c>
      <c r="C2629" s="2">
        <f>RSI!I2629</f>
        <v>7.9753256053223112</v>
      </c>
      <c r="D2629" s="2">
        <f>MACD!E2629</f>
        <v>-8.3630413536080726E-4</v>
      </c>
      <c r="E2629" s="2">
        <f>MACD!F2629</f>
        <v>-1.2296816800825884E-3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3.2458499999999986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  <c r="M2629" s="8">
        <f t="shared" si="410"/>
        <v>50</v>
      </c>
      <c r="N2629" s="8">
        <f t="shared" si="411"/>
        <v>0</v>
      </c>
      <c r="O2629" s="8">
        <f t="shared" si="412"/>
        <v>0</v>
      </c>
      <c r="P2629" s="8">
        <f t="shared" si="413"/>
        <v>33</v>
      </c>
      <c r="Q2629" s="9">
        <f t="shared" si="414"/>
        <v>22.45</v>
      </c>
      <c r="R2629" s="9">
        <f t="shared" si="415"/>
        <v>18.25</v>
      </c>
      <c r="S2629" s="9">
        <f t="shared" si="416"/>
        <v>22.35</v>
      </c>
      <c r="T2629" s="9">
        <f t="shared" si="417"/>
        <v>20.75</v>
      </c>
      <c r="U2629" s="8">
        <f t="shared" si="418"/>
        <v>21.016666666666669</v>
      </c>
      <c r="V2629" s="8">
        <f t="shared" si="419"/>
        <v>20.950000000000003</v>
      </c>
    </row>
    <row r="2630" spans="1:22" ht="13.5" x14ac:dyDescent="0.25">
      <c r="A2630" s="3">
        <f>RSI!A2630</f>
        <v>0</v>
      </c>
      <c r="B2630" s="2">
        <f>RSI!B2630</f>
        <v>0</v>
      </c>
      <c r="C2630" s="2">
        <f>RSI!I2630</f>
        <v>7.9753256053223112</v>
      </c>
      <c r="D2630" s="2">
        <f>MACD!E2630</f>
        <v>-7.7436213774459254E-4</v>
      </c>
      <c r="E2630" s="2">
        <f>MACD!F2630</f>
        <v>-1.1386177716149893E-3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3.2117999999999989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  <c r="M2630" s="8">
        <f t="shared" si="410"/>
        <v>50</v>
      </c>
      <c r="N2630" s="8">
        <f t="shared" si="411"/>
        <v>0</v>
      </c>
      <c r="O2630" s="8">
        <f t="shared" si="412"/>
        <v>0</v>
      </c>
      <c r="P2630" s="8">
        <f t="shared" si="413"/>
        <v>33</v>
      </c>
      <c r="Q2630" s="9">
        <f t="shared" si="414"/>
        <v>22.45</v>
      </c>
      <c r="R2630" s="9">
        <f t="shared" si="415"/>
        <v>18.25</v>
      </c>
      <c r="S2630" s="9">
        <f t="shared" si="416"/>
        <v>22.35</v>
      </c>
      <c r="T2630" s="9">
        <f t="shared" si="417"/>
        <v>20.75</v>
      </c>
      <c r="U2630" s="8">
        <f t="shared" si="418"/>
        <v>21.016666666666669</v>
      </c>
      <c r="V2630" s="8">
        <f t="shared" si="419"/>
        <v>20.950000000000003</v>
      </c>
    </row>
    <row r="2631" spans="1:22" ht="13.5" x14ac:dyDescent="0.25">
      <c r="A2631" s="3">
        <f>RSI!A2631</f>
        <v>0</v>
      </c>
      <c r="B2631" s="2">
        <f>RSI!B2631</f>
        <v>0</v>
      </c>
      <c r="C2631" s="2">
        <f>RSI!I2631</f>
        <v>7.9753256053223112</v>
      </c>
      <c r="D2631" s="2">
        <f>MACD!E2631</f>
        <v>-7.1700744288579659E-4</v>
      </c>
      <c r="E2631" s="2">
        <f>MACD!F2631</f>
        <v>-1.0542957058691507E-3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3.1777499999999987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  <c r="M2631" s="8">
        <f t="shared" si="410"/>
        <v>50</v>
      </c>
      <c r="N2631" s="8">
        <f t="shared" si="411"/>
        <v>0</v>
      </c>
      <c r="O2631" s="8">
        <f t="shared" si="412"/>
        <v>0</v>
      </c>
      <c r="P2631" s="8">
        <f t="shared" si="413"/>
        <v>33</v>
      </c>
      <c r="Q2631" s="9">
        <f t="shared" si="414"/>
        <v>22.45</v>
      </c>
      <c r="R2631" s="9">
        <f t="shared" si="415"/>
        <v>18.25</v>
      </c>
      <c r="S2631" s="9">
        <f t="shared" si="416"/>
        <v>22.35</v>
      </c>
      <c r="T2631" s="9">
        <f t="shared" si="417"/>
        <v>20.75</v>
      </c>
      <c r="U2631" s="8">
        <f t="shared" si="418"/>
        <v>21.016666666666669</v>
      </c>
      <c r="V2631" s="8">
        <f t="shared" si="419"/>
        <v>20.950000000000003</v>
      </c>
    </row>
    <row r="2632" spans="1:22" ht="13.5" x14ac:dyDescent="0.25">
      <c r="A2632" s="3">
        <f>RSI!A2632</f>
        <v>0</v>
      </c>
      <c r="B2632" s="2">
        <f>RSI!B2632</f>
        <v>0</v>
      </c>
      <c r="C2632" s="2">
        <f>RSI!I2632</f>
        <v>7.9753256053223112</v>
      </c>
      <c r="D2632" s="2">
        <f>MACD!E2632</f>
        <v>-6.6390040340513529E-4</v>
      </c>
      <c r="E2632" s="2">
        <f>MACD!F2632</f>
        <v>-9.7621664537634765E-4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3.1436499999999992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  <c r="M2632" s="8">
        <f t="shared" si="410"/>
        <v>50</v>
      </c>
      <c r="N2632" s="8">
        <f t="shared" si="411"/>
        <v>0</v>
      </c>
      <c r="O2632" s="8">
        <f t="shared" si="412"/>
        <v>0</v>
      </c>
      <c r="P2632" s="8">
        <f t="shared" si="413"/>
        <v>33</v>
      </c>
      <c r="Q2632" s="9">
        <f t="shared" si="414"/>
        <v>22.45</v>
      </c>
      <c r="R2632" s="9">
        <f t="shared" si="415"/>
        <v>18.25</v>
      </c>
      <c r="S2632" s="9">
        <f t="shared" si="416"/>
        <v>22.35</v>
      </c>
      <c r="T2632" s="9">
        <f t="shared" si="417"/>
        <v>20.75</v>
      </c>
      <c r="U2632" s="8">
        <f t="shared" si="418"/>
        <v>21.016666666666669</v>
      </c>
      <c r="V2632" s="8">
        <f t="shared" si="419"/>
        <v>20.950000000000003</v>
      </c>
    </row>
    <row r="2633" spans="1:22" ht="13.5" x14ac:dyDescent="0.25">
      <c r="A2633" s="3">
        <f>RSI!A2633</f>
        <v>0</v>
      </c>
      <c r="B2633" s="2">
        <f>RSI!B2633</f>
        <v>0</v>
      </c>
      <c r="C2633" s="2">
        <f>RSI!I2633</f>
        <v>7.9753256053223112</v>
      </c>
      <c r="D2633" s="2">
        <f>MACD!E2633</f>
        <v>-6.1472650747692334E-4</v>
      </c>
      <c r="E2633" s="2">
        <f>MACD!F2633</f>
        <v>-9.0391861779646283E-4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3.109799999999999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  <c r="M2633" s="8">
        <f t="shared" si="410"/>
        <v>50</v>
      </c>
      <c r="N2633" s="8">
        <f t="shared" si="411"/>
        <v>0</v>
      </c>
      <c r="O2633" s="8">
        <f t="shared" si="412"/>
        <v>0</v>
      </c>
      <c r="P2633" s="8">
        <f t="shared" si="413"/>
        <v>33</v>
      </c>
      <c r="Q2633" s="9">
        <f t="shared" si="414"/>
        <v>22.45</v>
      </c>
      <c r="R2633" s="9">
        <f t="shared" si="415"/>
        <v>18.25</v>
      </c>
      <c r="S2633" s="9">
        <f t="shared" si="416"/>
        <v>22.35</v>
      </c>
      <c r="T2633" s="9">
        <f t="shared" si="417"/>
        <v>20.75</v>
      </c>
      <c r="U2633" s="8">
        <f t="shared" si="418"/>
        <v>21.016666666666669</v>
      </c>
      <c r="V2633" s="8">
        <f t="shared" si="419"/>
        <v>20.950000000000003</v>
      </c>
    </row>
    <row r="2634" spans="1:22" ht="13.5" x14ac:dyDescent="0.25">
      <c r="A2634" s="3">
        <f>RSI!A2634</f>
        <v>0</v>
      </c>
      <c r="B2634" s="2">
        <f>RSI!B2634</f>
        <v>0</v>
      </c>
      <c r="C2634" s="2">
        <f>RSI!I2634</f>
        <v>7.9753256053223112</v>
      </c>
      <c r="D2634" s="2">
        <f>MACD!E2634</f>
        <v>-5.691945205533736E-4</v>
      </c>
      <c r="E2634" s="2">
        <f>MACD!F2634</f>
        <v>-8.3697379834784505E-4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3.0747999999999989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  <c r="M2634" s="8">
        <f t="shared" si="410"/>
        <v>50</v>
      </c>
      <c r="N2634" s="8">
        <f t="shared" si="411"/>
        <v>0</v>
      </c>
      <c r="O2634" s="8">
        <f t="shared" si="412"/>
        <v>0</v>
      </c>
      <c r="P2634" s="8">
        <f t="shared" si="413"/>
        <v>33</v>
      </c>
      <c r="Q2634" s="9">
        <f t="shared" si="414"/>
        <v>22.45</v>
      </c>
      <c r="R2634" s="9">
        <f t="shared" si="415"/>
        <v>18.25</v>
      </c>
      <c r="S2634" s="9">
        <f t="shared" si="416"/>
        <v>22.35</v>
      </c>
      <c r="T2634" s="9">
        <f t="shared" si="417"/>
        <v>20.75</v>
      </c>
      <c r="U2634" s="8">
        <f t="shared" si="418"/>
        <v>21.016666666666669</v>
      </c>
      <c r="V2634" s="8">
        <f t="shared" si="419"/>
        <v>20.950000000000003</v>
      </c>
    </row>
    <row r="2635" spans="1:22" ht="13.5" x14ac:dyDescent="0.25">
      <c r="A2635" s="3">
        <f>RSI!A2635</f>
        <v>0</v>
      </c>
      <c r="B2635" s="2">
        <f>RSI!B2635</f>
        <v>0</v>
      </c>
      <c r="C2635" s="2">
        <f>RSI!I2635</f>
        <v>7.9753256053223112</v>
      </c>
      <c r="D2635" s="2">
        <f>MACD!E2635</f>
        <v>-5.2703476418246276E-4</v>
      </c>
      <c r="E2635" s="2">
        <f>MACD!F2635</f>
        <v>-7.7498599151476868E-4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3.0397999999999992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50</v>
      </c>
      <c r="N2635" s="8">
        <f t="shared" si="411"/>
        <v>0</v>
      </c>
      <c r="O2635" s="8">
        <f t="shared" si="412"/>
        <v>0</v>
      </c>
      <c r="P2635" s="8">
        <f t="shared" si="413"/>
        <v>33</v>
      </c>
      <c r="Q2635" s="9">
        <f t="shared" si="414"/>
        <v>22.45</v>
      </c>
      <c r="R2635" s="9">
        <f t="shared" si="415"/>
        <v>18.25</v>
      </c>
      <c r="S2635" s="9">
        <f t="shared" si="416"/>
        <v>22.35</v>
      </c>
      <c r="T2635" s="9">
        <f t="shared" si="417"/>
        <v>20.75</v>
      </c>
      <c r="U2635" s="8">
        <f t="shared" si="418"/>
        <v>21.016666666666669</v>
      </c>
      <c r="V2635" s="8">
        <f t="shared" si="419"/>
        <v>20.950000000000003</v>
      </c>
    </row>
    <row r="2636" spans="1:22" ht="13.5" x14ac:dyDescent="0.25">
      <c r="A2636" s="3">
        <f>RSI!A2636</f>
        <v>0</v>
      </c>
      <c r="B2636" s="2">
        <f>RSI!B2636</f>
        <v>0</v>
      </c>
      <c r="C2636" s="2">
        <f>RSI!I2636</f>
        <v>7.9753256053223112</v>
      </c>
      <c r="D2636" s="2">
        <f>MACD!E2636</f>
        <v>-4.8799752184989776E-4</v>
      </c>
      <c r="E2636" s="2">
        <f>MACD!F2636</f>
        <v>-7.1758829758179451E-4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3.004799999999999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  <c r="M2636" s="8">
        <f t="shared" si="410"/>
        <v>50</v>
      </c>
      <c r="N2636" s="8">
        <f t="shared" si="411"/>
        <v>0</v>
      </c>
      <c r="O2636" s="8">
        <f t="shared" si="412"/>
        <v>0</v>
      </c>
      <c r="P2636" s="8">
        <f t="shared" si="413"/>
        <v>33</v>
      </c>
      <c r="Q2636" s="9">
        <f t="shared" si="414"/>
        <v>22.45</v>
      </c>
      <c r="R2636" s="9">
        <f t="shared" si="415"/>
        <v>18.25</v>
      </c>
      <c r="S2636" s="9">
        <f t="shared" si="416"/>
        <v>22.35</v>
      </c>
      <c r="T2636" s="9">
        <f t="shared" si="417"/>
        <v>20.75</v>
      </c>
      <c r="U2636" s="8">
        <f t="shared" si="418"/>
        <v>21.016666666666669</v>
      </c>
      <c r="V2636" s="8">
        <f t="shared" si="419"/>
        <v>20.950000000000003</v>
      </c>
    </row>
    <row r="2637" spans="1:22" ht="13.5" x14ac:dyDescent="0.25">
      <c r="A2637" s="3">
        <f>RSI!A2637</f>
        <v>0</v>
      </c>
      <c r="B2637" s="2">
        <f>RSI!B2637</f>
        <v>0</v>
      </c>
      <c r="C2637" s="2">
        <f>RSI!I2637</f>
        <v>7.9753256053223112</v>
      </c>
      <c r="D2637" s="2">
        <f>MACD!E2637</f>
        <v>-4.5185156250843059E-4</v>
      </c>
      <c r="E2637" s="2">
        <f>MACD!F2637</f>
        <v>-6.6444095056712173E-4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2.9697999999999989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  <c r="M2637" s="8">
        <f t="shared" si="410"/>
        <v>50</v>
      </c>
      <c r="N2637" s="8">
        <f t="shared" si="411"/>
        <v>0</v>
      </c>
      <c r="O2637" s="8">
        <f t="shared" si="412"/>
        <v>0</v>
      </c>
      <c r="P2637" s="8">
        <f t="shared" si="413"/>
        <v>33</v>
      </c>
      <c r="Q2637" s="9">
        <f t="shared" si="414"/>
        <v>22.45</v>
      </c>
      <c r="R2637" s="9">
        <f t="shared" si="415"/>
        <v>18.25</v>
      </c>
      <c r="S2637" s="9">
        <f t="shared" si="416"/>
        <v>22.35</v>
      </c>
      <c r="T2637" s="9">
        <f t="shared" si="417"/>
        <v>20.75</v>
      </c>
      <c r="U2637" s="8">
        <f t="shared" si="418"/>
        <v>21.016666666666669</v>
      </c>
      <c r="V2637" s="8">
        <f t="shared" si="419"/>
        <v>20.950000000000003</v>
      </c>
    </row>
    <row r="2638" spans="1:22" ht="13.5" x14ac:dyDescent="0.25">
      <c r="A2638" s="3">
        <f>RSI!A2638</f>
        <v>0</v>
      </c>
      <c r="B2638" s="2">
        <f>RSI!B2638</f>
        <v>0</v>
      </c>
      <c r="C2638" s="2">
        <f>RSI!I2638</f>
        <v>7.9753256053223112</v>
      </c>
      <c r="D2638" s="2">
        <f>MACD!E2638</f>
        <v>-4.1838277313823916E-4</v>
      </c>
      <c r="E2638" s="2">
        <f>MACD!F2638</f>
        <v>-6.1522931508134525E-4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2.9347999999999992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  <c r="M2638" s="8">
        <f t="shared" si="410"/>
        <v>50</v>
      </c>
      <c r="N2638" s="8">
        <f t="shared" si="411"/>
        <v>0</v>
      </c>
      <c r="O2638" s="8">
        <f t="shared" si="412"/>
        <v>0</v>
      </c>
      <c r="P2638" s="8">
        <f t="shared" si="413"/>
        <v>33</v>
      </c>
      <c r="Q2638" s="9">
        <f t="shared" si="414"/>
        <v>22.45</v>
      </c>
      <c r="R2638" s="9">
        <f t="shared" si="415"/>
        <v>18.25</v>
      </c>
      <c r="S2638" s="9">
        <f t="shared" si="416"/>
        <v>22.35</v>
      </c>
      <c r="T2638" s="9">
        <f t="shared" si="417"/>
        <v>20.75</v>
      </c>
      <c r="U2638" s="8">
        <f t="shared" si="418"/>
        <v>21.016666666666669</v>
      </c>
      <c r="V2638" s="8">
        <f t="shared" si="419"/>
        <v>20.950000000000003</v>
      </c>
    </row>
    <row r="2639" spans="1:22" ht="13.5" x14ac:dyDescent="0.25">
      <c r="A2639" s="3">
        <f>RSI!A2639</f>
        <v>0</v>
      </c>
      <c r="B2639" s="2">
        <f>RSI!B2639</f>
        <v>0</v>
      </c>
      <c r="C2639" s="2">
        <f>RSI!I2639</f>
        <v>7.9753256053223254</v>
      </c>
      <c r="D2639" s="2">
        <f>MACD!E2639</f>
        <v>-3.8739289231386426E-4</v>
      </c>
      <c r="E2639" s="2">
        <f>MACD!F2639</f>
        <v>-5.696620305278491E-4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2.899799999999999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50</v>
      </c>
      <c r="N2639" s="8">
        <f t="shared" si="411"/>
        <v>0</v>
      </c>
      <c r="O2639" s="8">
        <f t="shared" si="412"/>
        <v>0</v>
      </c>
      <c r="P2639" s="8">
        <f t="shared" si="413"/>
        <v>33</v>
      </c>
      <c r="Q2639" s="9">
        <f t="shared" si="414"/>
        <v>22.45</v>
      </c>
      <c r="R2639" s="9">
        <f t="shared" si="415"/>
        <v>18.25</v>
      </c>
      <c r="S2639" s="9">
        <f t="shared" si="416"/>
        <v>22.35</v>
      </c>
      <c r="T2639" s="9">
        <f t="shared" si="417"/>
        <v>20.75</v>
      </c>
      <c r="U2639" s="8">
        <f t="shared" si="418"/>
        <v>21.016666666666669</v>
      </c>
      <c r="V2639" s="8">
        <f t="shared" si="419"/>
        <v>20.950000000000003</v>
      </c>
    </row>
    <row r="2640" spans="1:22" ht="13.5" x14ac:dyDescent="0.25">
      <c r="A2640" s="3">
        <f>RSI!A2640</f>
        <v>0</v>
      </c>
      <c r="B2640" s="2">
        <f>RSI!B2640</f>
        <v>0</v>
      </c>
      <c r="C2640" s="2">
        <f>RSI!I2640</f>
        <v>7.9753256053223112</v>
      </c>
      <c r="D2640" s="2">
        <f>MACD!E2640</f>
        <v>-3.5869833733962337E-4</v>
      </c>
      <c r="E2640" s="2">
        <f>MACD!F2640</f>
        <v>-5.2746929189020398E-4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2.8647999999999989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50</v>
      </c>
      <c r="N2640" s="8">
        <f t="shared" si="411"/>
        <v>0</v>
      </c>
      <c r="O2640" s="8">
        <f t="shared" si="412"/>
        <v>0</v>
      </c>
      <c r="P2640" s="8">
        <f t="shared" si="413"/>
        <v>33</v>
      </c>
      <c r="Q2640" s="9">
        <f t="shared" si="414"/>
        <v>22.45</v>
      </c>
      <c r="R2640" s="9">
        <f t="shared" si="415"/>
        <v>18.25</v>
      </c>
      <c r="S2640" s="9">
        <f t="shared" si="416"/>
        <v>22.35</v>
      </c>
      <c r="T2640" s="9">
        <f t="shared" si="417"/>
        <v>20.75</v>
      </c>
      <c r="U2640" s="8">
        <f t="shared" si="418"/>
        <v>21.016666666666669</v>
      </c>
      <c r="V2640" s="8">
        <f t="shared" si="419"/>
        <v>20.950000000000003</v>
      </c>
    </row>
    <row r="2641" spans="1:22" ht="13.5" x14ac:dyDescent="0.25">
      <c r="A2641" s="3">
        <f>RSI!A2641</f>
        <v>0</v>
      </c>
      <c r="B2641" s="2">
        <f>RSI!B2641</f>
        <v>0</v>
      </c>
      <c r="C2641" s="2">
        <f>RSI!I2641</f>
        <v>7.9753256053223112</v>
      </c>
      <c r="D2641" s="2">
        <f>MACD!E2641</f>
        <v>-3.3212911805963836E-4</v>
      </c>
      <c r="E2641" s="2">
        <f>MACD!F2641</f>
        <v>-4.8840125712409086E-4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2.8308999999999993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50</v>
      </c>
      <c r="N2641" s="8">
        <f t="shared" si="411"/>
        <v>0</v>
      </c>
      <c r="O2641" s="8">
        <f t="shared" si="412"/>
        <v>0</v>
      </c>
      <c r="P2641" s="8">
        <f t="shared" si="413"/>
        <v>33</v>
      </c>
      <c r="Q2641" s="9">
        <f t="shared" si="414"/>
        <v>22.45</v>
      </c>
      <c r="R2641" s="9">
        <f t="shared" si="415"/>
        <v>18.25</v>
      </c>
      <c r="S2641" s="9">
        <f t="shared" si="416"/>
        <v>22.35</v>
      </c>
      <c r="T2641" s="9">
        <f t="shared" si="417"/>
        <v>20.75</v>
      </c>
      <c r="U2641" s="8">
        <f t="shared" si="418"/>
        <v>21.016666666666669</v>
      </c>
      <c r="V2641" s="8">
        <f t="shared" si="419"/>
        <v>20.950000000000003</v>
      </c>
    </row>
    <row r="2642" spans="1:22" ht="13.5" x14ac:dyDescent="0.25">
      <c r="A2642" s="3">
        <f>RSI!A2642</f>
        <v>0</v>
      </c>
      <c r="B2642" s="2">
        <f>RSI!B2642</f>
        <v>0</v>
      </c>
      <c r="C2642" s="2">
        <f>RSI!I2642</f>
        <v>7.9753256053223254</v>
      </c>
      <c r="D2642" s="2">
        <f>MACD!E2642</f>
        <v>-3.0752783095355736E-4</v>
      </c>
      <c r="E2642" s="2">
        <f>MACD!F2642</f>
        <v>-4.5222657188998417E-4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2.7969999999999988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  <c r="M2642" s="8">
        <f t="shared" si="410"/>
        <v>50</v>
      </c>
      <c r="N2642" s="8">
        <f t="shared" si="411"/>
        <v>0</v>
      </c>
      <c r="O2642" s="8">
        <f t="shared" si="412"/>
        <v>0</v>
      </c>
      <c r="P2642" s="8">
        <f t="shared" si="413"/>
        <v>33</v>
      </c>
      <c r="Q2642" s="9">
        <f t="shared" si="414"/>
        <v>22.45</v>
      </c>
      <c r="R2642" s="9">
        <f t="shared" si="415"/>
        <v>18.25</v>
      </c>
      <c r="S2642" s="9">
        <f t="shared" si="416"/>
        <v>22.35</v>
      </c>
      <c r="T2642" s="9">
        <f t="shared" si="417"/>
        <v>20.75</v>
      </c>
      <c r="U2642" s="8">
        <f t="shared" si="418"/>
        <v>21.016666666666669</v>
      </c>
      <c r="V2642" s="8">
        <f t="shared" si="419"/>
        <v>20.950000000000003</v>
      </c>
    </row>
    <row r="2643" spans="1:22" ht="13.5" x14ac:dyDescent="0.25">
      <c r="A2643" s="3">
        <f>RSI!A2643</f>
        <v>0</v>
      </c>
      <c r="B2643" s="2">
        <f>RSI!B2643</f>
        <v>0</v>
      </c>
      <c r="C2643" s="2">
        <f>RSI!I2643</f>
        <v>7.9753256053223254</v>
      </c>
      <c r="D2643" s="2">
        <f>MACD!E2643</f>
        <v>-2.8474872759747048E-4</v>
      </c>
      <c r="E2643" s="2">
        <f>MACD!F2643</f>
        <v>-4.1873100303148146E-4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2.7617499999999997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  <c r="M2643" s="8">
        <f t="shared" si="410"/>
        <v>50</v>
      </c>
      <c r="N2643" s="8">
        <f t="shared" si="411"/>
        <v>0</v>
      </c>
      <c r="O2643" s="8">
        <f t="shared" si="412"/>
        <v>0</v>
      </c>
      <c r="P2643" s="8">
        <f t="shared" si="413"/>
        <v>33</v>
      </c>
      <c r="Q2643" s="9">
        <f t="shared" si="414"/>
        <v>22.45</v>
      </c>
      <c r="R2643" s="9">
        <f t="shared" si="415"/>
        <v>18.25</v>
      </c>
      <c r="S2643" s="9">
        <f t="shared" si="416"/>
        <v>22.35</v>
      </c>
      <c r="T2643" s="9">
        <f t="shared" si="417"/>
        <v>20.75</v>
      </c>
      <c r="U2643" s="8">
        <f t="shared" si="418"/>
        <v>21.016666666666669</v>
      </c>
      <c r="V2643" s="8">
        <f t="shared" si="419"/>
        <v>20.950000000000003</v>
      </c>
    </row>
    <row r="2644" spans="1:22" ht="13.5" x14ac:dyDescent="0.25">
      <c r="A2644" s="3">
        <f>RSI!A2644</f>
        <v>0</v>
      </c>
      <c r="B2644" s="2">
        <f>RSI!B2644</f>
        <v>0</v>
      </c>
      <c r="C2644" s="2">
        <f>RSI!I2644</f>
        <v>7.9753256053223254</v>
      </c>
      <c r="D2644" s="2">
        <f>MACD!E2644</f>
        <v>-2.6365685200398394E-4</v>
      </c>
      <c r="E2644" s="2">
        <f>MACD!F2644</f>
        <v>-3.8771617282598201E-4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2.7264499999999998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  <c r="M2644" s="8">
        <f t="shared" si="410"/>
        <v>50</v>
      </c>
      <c r="N2644" s="8">
        <f t="shared" si="411"/>
        <v>0</v>
      </c>
      <c r="O2644" s="8">
        <f t="shared" si="412"/>
        <v>0</v>
      </c>
      <c r="P2644" s="8">
        <f t="shared" si="413"/>
        <v>33</v>
      </c>
      <c r="Q2644" s="9">
        <f t="shared" si="414"/>
        <v>22.45</v>
      </c>
      <c r="R2644" s="9">
        <f t="shared" si="415"/>
        <v>18.25</v>
      </c>
      <c r="S2644" s="9">
        <f t="shared" si="416"/>
        <v>22.35</v>
      </c>
      <c r="T2644" s="9">
        <f t="shared" si="417"/>
        <v>20.75</v>
      </c>
      <c r="U2644" s="8">
        <f t="shared" si="418"/>
        <v>21.016666666666669</v>
      </c>
      <c r="V2644" s="8">
        <f t="shared" si="419"/>
        <v>20.950000000000003</v>
      </c>
    </row>
    <row r="2645" spans="1:22" ht="13.5" x14ac:dyDescent="0.25">
      <c r="A2645" s="3">
        <f>RSI!A2645</f>
        <v>0</v>
      </c>
      <c r="B2645" s="2">
        <f>RSI!B2645</f>
        <v>0</v>
      </c>
      <c r="C2645" s="2">
        <f>RSI!I2645</f>
        <v>7.9753256053223254</v>
      </c>
      <c r="D2645" s="2">
        <f>MACD!E2645</f>
        <v>-2.4412724175832941E-4</v>
      </c>
      <c r="E2645" s="2">
        <f>MACD!F2645</f>
        <v>-3.5899838661245149E-4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2.6911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  <c r="M2645" s="8">
        <f t="shared" si="410"/>
        <v>50</v>
      </c>
      <c r="N2645" s="8">
        <f t="shared" si="411"/>
        <v>0</v>
      </c>
      <c r="O2645" s="8">
        <f t="shared" si="412"/>
        <v>0</v>
      </c>
      <c r="P2645" s="8">
        <f t="shared" si="413"/>
        <v>33</v>
      </c>
      <c r="Q2645" s="9">
        <f t="shared" si="414"/>
        <v>22.45</v>
      </c>
      <c r="R2645" s="9">
        <f t="shared" si="415"/>
        <v>18.25</v>
      </c>
      <c r="S2645" s="9">
        <f t="shared" si="416"/>
        <v>22.35</v>
      </c>
      <c r="T2645" s="9">
        <f t="shared" si="417"/>
        <v>20.75</v>
      </c>
      <c r="U2645" s="8">
        <f t="shared" si="418"/>
        <v>21.016666666666669</v>
      </c>
      <c r="V2645" s="8">
        <f t="shared" si="419"/>
        <v>20.950000000000003</v>
      </c>
    </row>
    <row r="2646" spans="1:22" ht="13.5" x14ac:dyDescent="0.25">
      <c r="A2646" s="3">
        <f>RSI!A2646</f>
        <v>0</v>
      </c>
      <c r="B2646" s="2">
        <f>RSI!B2646</f>
        <v>0</v>
      </c>
      <c r="C2646" s="2">
        <f>RSI!I2646</f>
        <v>7.9753256053223254</v>
      </c>
      <c r="D2646" s="2">
        <f>MACD!E2646</f>
        <v>-2.2604418824098376E-4</v>
      </c>
      <c r="E2646" s="2">
        <f>MACD!F2646</f>
        <v>-3.3240754693815796E-4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2.6557500000000003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  <c r="M2646" s="8">
        <f t="shared" si="410"/>
        <v>50</v>
      </c>
      <c r="N2646" s="8">
        <f t="shared" si="411"/>
        <v>0</v>
      </c>
      <c r="O2646" s="8">
        <f t="shared" si="412"/>
        <v>0</v>
      </c>
      <c r="P2646" s="8">
        <f t="shared" si="413"/>
        <v>33</v>
      </c>
      <c r="Q2646" s="9">
        <f t="shared" si="414"/>
        <v>22.45</v>
      </c>
      <c r="R2646" s="9">
        <f t="shared" si="415"/>
        <v>18.25</v>
      </c>
      <c r="S2646" s="9">
        <f t="shared" si="416"/>
        <v>22.35</v>
      </c>
      <c r="T2646" s="9">
        <f t="shared" si="417"/>
        <v>20.75</v>
      </c>
      <c r="U2646" s="8">
        <f t="shared" si="418"/>
        <v>21.016666666666669</v>
      </c>
      <c r="V2646" s="8">
        <f t="shared" si="419"/>
        <v>20.950000000000003</v>
      </c>
    </row>
    <row r="2647" spans="1:22" ht="13.5" x14ac:dyDescent="0.25">
      <c r="A2647" s="3">
        <f>RSI!A2647</f>
        <v>0</v>
      </c>
      <c r="B2647" s="2">
        <f>RSI!B2647</f>
        <v>0</v>
      </c>
      <c r="C2647" s="2">
        <f>RSI!I2647</f>
        <v>7.9753256053223254</v>
      </c>
      <c r="D2647" s="2">
        <f>MACD!E2647</f>
        <v>-2.0930055157365049E-4</v>
      </c>
      <c r="E2647" s="2">
        <f>MACD!F2647</f>
        <v>-3.0778614786525649E-4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2.6191000000000009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  <c r="M2647" s="8">
        <f t="shared" si="410"/>
        <v>50</v>
      </c>
      <c r="N2647" s="8">
        <f t="shared" si="411"/>
        <v>0</v>
      </c>
      <c r="O2647" s="8">
        <f t="shared" si="412"/>
        <v>0</v>
      </c>
      <c r="P2647" s="8">
        <f t="shared" si="413"/>
        <v>33</v>
      </c>
      <c r="Q2647" s="9">
        <f t="shared" si="414"/>
        <v>22.45</v>
      </c>
      <c r="R2647" s="9">
        <f t="shared" si="415"/>
        <v>18.25</v>
      </c>
      <c r="S2647" s="9">
        <f t="shared" si="416"/>
        <v>22.35</v>
      </c>
      <c r="T2647" s="9">
        <f t="shared" si="417"/>
        <v>20.75</v>
      </c>
      <c r="U2647" s="8">
        <f t="shared" si="418"/>
        <v>21.016666666666669</v>
      </c>
      <c r="V2647" s="8">
        <f t="shared" si="419"/>
        <v>20.950000000000003</v>
      </c>
    </row>
    <row r="2648" spans="1:22" ht="13.5" x14ac:dyDescent="0.25">
      <c r="A2648" s="3">
        <f>RSI!A2648</f>
        <v>0</v>
      </c>
      <c r="B2648" s="2">
        <f>RSI!B2648</f>
        <v>0</v>
      </c>
      <c r="C2648" s="2">
        <f>RSI!I2648</f>
        <v>7.9753256053223254</v>
      </c>
      <c r="D2648" s="2">
        <f>MACD!E2648</f>
        <v>-1.937971262465529E-4</v>
      </c>
      <c r="E2648" s="2">
        <f>MACD!F2648</f>
        <v>-2.8498834354151578E-4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2.5840500000000008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  <c r="M2648" s="8">
        <f t="shared" si="410"/>
        <v>50</v>
      </c>
      <c r="N2648" s="8">
        <f t="shared" si="411"/>
        <v>0</v>
      </c>
      <c r="O2648" s="8">
        <f t="shared" si="412"/>
        <v>0</v>
      </c>
      <c r="P2648" s="8">
        <f t="shared" si="413"/>
        <v>33</v>
      </c>
      <c r="Q2648" s="9">
        <f t="shared" si="414"/>
        <v>22.45</v>
      </c>
      <c r="R2648" s="9">
        <f t="shared" si="415"/>
        <v>18.25</v>
      </c>
      <c r="S2648" s="9">
        <f t="shared" si="416"/>
        <v>22.35</v>
      </c>
      <c r="T2648" s="9">
        <f t="shared" si="417"/>
        <v>20.75</v>
      </c>
      <c r="U2648" s="8">
        <f t="shared" si="418"/>
        <v>21.016666666666669</v>
      </c>
      <c r="V2648" s="8">
        <f t="shared" si="419"/>
        <v>20.950000000000003</v>
      </c>
    </row>
    <row r="2649" spans="1:22" ht="13.5" x14ac:dyDescent="0.25">
      <c r="A2649" s="3">
        <f>RSI!A2649</f>
        <v>0</v>
      </c>
      <c r="B2649" s="2">
        <f>RSI!B2649</f>
        <v>0</v>
      </c>
      <c r="C2649" s="2">
        <f>RSI!I2649</f>
        <v>7.9753256053223254</v>
      </c>
      <c r="D2649" s="2">
        <f>MACD!E2649</f>
        <v>-1.7944205368262685E-4</v>
      </c>
      <c r="E2649" s="2">
        <f>MACD!F2649</f>
        <v>-2.6387908556973799E-4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2.5489500000000009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  <c r="M2649" s="8">
        <f t="shared" si="410"/>
        <v>50</v>
      </c>
      <c r="N2649" s="8">
        <f t="shared" si="411"/>
        <v>0</v>
      </c>
      <c r="O2649" s="8">
        <f t="shared" si="412"/>
        <v>0</v>
      </c>
      <c r="P2649" s="8">
        <f t="shared" si="413"/>
        <v>33</v>
      </c>
      <c r="Q2649" s="9">
        <f t="shared" si="414"/>
        <v>22.45</v>
      </c>
      <c r="R2649" s="9">
        <f t="shared" si="415"/>
        <v>18.25</v>
      </c>
      <c r="S2649" s="9">
        <f t="shared" si="416"/>
        <v>22.35</v>
      </c>
      <c r="T2649" s="9">
        <f t="shared" si="417"/>
        <v>20.75</v>
      </c>
      <c r="U2649" s="8">
        <f t="shared" si="418"/>
        <v>21.016666666666669</v>
      </c>
      <c r="V2649" s="8">
        <f t="shared" si="419"/>
        <v>20.950000000000003</v>
      </c>
    </row>
    <row r="2650" spans="1:22" ht="13.5" x14ac:dyDescent="0.25">
      <c r="A2650" s="3">
        <f>RSI!A2650</f>
        <v>0</v>
      </c>
      <c r="B2650" s="2">
        <f>RSI!B2650</f>
        <v>0</v>
      </c>
      <c r="C2650" s="2">
        <f>RSI!I2650</f>
        <v>7.9753256053223254</v>
      </c>
      <c r="D2650" s="2">
        <f>MACD!E2650</f>
        <v>-1.6615027827006227E-4</v>
      </c>
      <c r="E2650" s="2">
        <f>MACD!F2650</f>
        <v>-2.4433332410980286E-4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2.5138500000000006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  <c r="M2650" s="8">
        <f t="shared" si="410"/>
        <v>50</v>
      </c>
      <c r="N2650" s="8">
        <f t="shared" si="411"/>
        <v>0</v>
      </c>
      <c r="O2650" s="8">
        <f t="shared" si="412"/>
        <v>0</v>
      </c>
      <c r="P2650" s="8">
        <f t="shared" si="413"/>
        <v>33</v>
      </c>
      <c r="Q2650" s="9">
        <f t="shared" si="414"/>
        <v>22.45</v>
      </c>
      <c r="R2650" s="9">
        <f t="shared" si="415"/>
        <v>18.25</v>
      </c>
      <c r="S2650" s="9">
        <f t="shared" si="416"/>
        <v>22.35</v>
      </c>
      <c r="T2650" s="9">
        <f t="shared" si="417"/>
        <v>20.75</v>
      </c>
      <c r="U2650" s="8">
        <f t="shared" si="418"/>
        <v>21.016666666666669</v>
      </c>
      <c r="V2650" s="8">
        <f t="shared" si="419"/>
        <v>20.950000000000003</v>
      </c>
    </row>
    <row r="2651" spans="1:22" ht="13.5" x14ac:dyDescent="0.25">
      <c r="A2651" s="3">
        <f>RSI!A2651</f>
        <v>0</v>
      </c>
      <c r="B2651" s="2">
        <f>RSI!B2651</f>
        <v>0</v>
      </c>
      <c r="C2651" s="2">
        <f>RSI!I2651</f>
        <v>7.9753256053223254</v>
      </c>
      <c r="D2651" s="2">
        <f>MACD!E2651</f>
        <v>-1.5384304365030296E-4</v>
      </c>
      <c r="E2651" s="2">
        <f>MACD!F2651</f>
        <v>-2.2623526801790288E-4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2.4772000000000007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  <c r="M2651" s="8">
        <f t="shared" si="410"/>
        <v>50</v>
      </c>
      <c r="N2651" s="8">
        <f t="shared" si="411"/>
        <v>0</v>
      </c>
      <c r="O2651" s="8">
        <f t="shared" si="412"/>
        <v>0</v>
      </c>
      <c r="P2651" s="8">
        <f t="shared" si="413"/>
        <v>33</v>
      </c>
      <c r="Q2651" s="9">
        <f t="shared" si="414"/>
        <v>22.45</v>
      </c>
      <c r="R2651" s="9">
        <f t="shared" si="415"/>
        <v>18.25</v>
      </c>
      <c r="S2651" s="9">
        <f t="shared" si="416"/>
        <v>22.35</v>
      </c>
      <c r="T2651" s="9">
        <f t="shared" si="417"/>
        <v>20.75</v>
      </c>
      <c r="U2651" s="8">
        <f t="shared" si="418"/>
        <v>21.016666666666669</v>
      </c>
      <c r="V2651" s="8">
        <f t="shared" si="419"/>
        <v>20.950000000000003</v>
      </c>
    </row>
    <row r="2652" spans="1:22" ht="13.5" x14ac:dyDescent="0.25">
      <c r="A2652" s="3">
        <f>RSI!A2652</f>
        <v>0</v>
      </c>
      <c r="B2652" s="2">
        <f>RSI!B2652</f>
        <v>0</v>
      </c>
      <c r="C2652" s="2">
        <f>RSI!I2652</f>
        <v>7.9753256053223254</v>
      </c>
      <c r="D2652" s="2">
        <f>MACD!E2652</f>
        <v>-1.4244742628553083E-4</v>
      </c>
      <c r="E2652" s="2">
        <f>MACD!F2652</f>
        <v>-2.094776996714285E-4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2.4405000000000006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  <c r="M2652" s="8">
        <f t="shared" si="410"/>
        <v>50</v>
      </c>
      <c r="N2652" s="8">
        <f t="shared" si="411"/>
        <v>0</v>
      </c>
      <c r="O2652" s="8">
        <f t="shared" si="412"/>
        <v>0</v>
      </c>
      <c r="P2652" s="8">
        <f t="shared" si="413"/>
        <v>33</v>
      </c>
      <c r="Q2652" s="9">
        <f t="shared" si="414"/>
        <v>22.45</v>
      </c>
      <c r="R2652" s="9">
        <f t="shared" si="415"/>
        <v>18.25</v>
      </c>
      <c r="S2652" s="9">
        <f t="shared" si="416"/>
        <v>22.35</v>
      </c>
      <c r="T2652" s="9">
        <f t="shared" si="417"/>
        <v>20.75</v>
      </c>
      <c r="U2652" s="8">
        <f t="shared" si="418"/>
        <v>21.016666666666669</v>
      </c>
      <c r="V2652" s="8">
        <f t="shared" si="419"/>
        <v>20.950000000000003</v>
      </c>
    </row>
    <row r="2653" spans="1:22" ht="13.5" x14ac:dyDescent="0.25">
      <c r="A2653" s="3">
        <f>RSI!A2653</f>
        <v>0</v>
      </c>
      <c r="B2653" s="2">
        <f>RSI!B2653</f>
        <v>0</v>
      </c>
      <c r="C2653" s="2">
        <f>RSI!I2653</f>
        <v>7.9753256053223254</v>
      </c>
      <c r="D2653" s="2">
        <f>MACD!E2653</f>
        <v>-1.3189590354919335E-4</v>
      </c>
      <c r="E2653" s="2">
        <f>MACD!F2653</f>
        <v>-1.9396134044698149E-4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2.402200000000001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  <c r="M2653" s="8">
        <f t="shared" si="410"/>
        <v>50</v>
      </c>
      <c r="N2653" s="8">
        <f t="shared" si="411"/>
        <v>0</v>
      </c>
      <c r="O2653" s="8">
        <f t="shared" si="412"/>
        <v>0</v>
      </c>
      <c r="P2653" s="8">
        <f t="shared" si="413"/>
        <v>33</v>
      </c>
      <c r="Q2653" s="9">
        <f t="shared" si="414"/>
        <v>22.45</v>
      </c>
      <c r="R2653" s="9">
        <f t="shared" si="415"/>
        <v>18.25</v>
      </c>
      <c r="S2653" s="9">
        <f t="shared" si="416"/>
        <v>22.35</v>
      </c>
      <c r="T2653" s="9">
        <f t="shared" si="417"/>
        <v>20.75</v>
      </c>
      <c r="U2653" s="8">
        <f t="shared" si="418"/>
        <v>21.016666666666669</v>
      </c>
      <c r="V2653" s="8">
        <f t="shared" si="419"/>
        <v>20.950000000000003</v>
      </c>
    </row>
    <row r="2654" spans="1:22" ht="13.5" x14ac:dyDescent="0.25">
      <c r="A2654" s="3">
        <f>RSI!A2654</f>
        <v>0</v>
      </c>
      <c r="B2654" s="2">
        <f>RSI!B2654</f>
        <v>0</v>
      </c>
      <c r="C2654" s="2">
        <f>RSI!I2654</f>
        <v>7.9753256053223254</v>
      </c>
      <c r="D2654" s="2">
        <f>MACD!E2654</f>
        <v>-1.2212595378654494E-4</v>
      </c>
      <c r="E2654" s="2">
        <f>MACD!F2654</f>
        <v>-1.795942631148942E-4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2.3633500000000009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  <c r="M2654" s="8">
        <f t="shared" si="410"/>
        <v>50</v>
      </c>
      <c r="N2654" s="8">
        <f t="shared" si="411"/>
        <v>0</v>
      </c>
      <c r="O2654" s="8">
        <f t="shared" si="412"/>
        <v>0</v>
      </c>
      <c r="P2654" s="8">
        <f t="shared" si="413"/>
        <v>33</v>
      </c>
      <c r="Q2654" s="9">
        <f t="shared" si="414"/>
        <v>22.45</v>
      </c>
      <c r="R2654" s="9">
        <f t="shared" si="415"/>
        <v>18.25</v>
      </c>
      <c r="S2654" s="9">
        <f t="shared" si="416"/>
        <v>22.35</v>
      </c>
      <c r="T2654" s="9">
        <f t="shared" si="417"/>
        <v>20.75</v>
      </c>
      <c r="U2654" s="8">
        <f t="shared" si="418"/>
        <v>21.016666666666669</v>
      </c>
      <c r="V2654" s="8">
        <f t="shared" si="419"/>
        <v>20.950000000000003</v>
      </c>
    </row>
    <row r="2655" spans="1:22" ht="13.5" x14ac:dyDescent="0.25">
      <c r="A2655" s="3">
        <f>RSI!A2655</f>
        <v>0</v>
      </c>
      <c r="B2655" s="2">
        <f>RSI!B2655</f>
        <v>0</v>
      </c>
      <c r="C2655" s="2">
        <f>RSI!I2655</f>
        <v>7.9753256053223254</v>
      </c>
      <c r="D2655" s="2">
        <f>MACD!E2655</f>
        <v>-1.1307968598063473E-4</v>
      </c>
      <c r="E2655" s="2">
        <f>MACD!F2655</f>
        <v>-1.6629134768804231E-4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2.3245000000000009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  <c r="M2655" s="8">
        <f t="shared" si="410"/>
        <v>50</v>
      </c>
      <c r="N2655" s="8">
        <f t="shared" si="411"/>
        <v>0</v>
      </c>
      <c r="O2655" s="8">
        <f t="shared" si="412"/>
        <v>0</v>
      </c>
      <c r="P2655" s="8">
        <f t="shared" si="413"/>
        <v>33</v>
      </c>
      <c r="Q2655" s="9">
        <f t="shared" si="414"/>
        <v>22.45</v>
      </c>
      <c r="R2655" s="9">
        <f t="shared" si="415"/>
        <v>18.25</v>
      </c>
      <c r="S2655" s="9">
        <f t="shared" si="416"/>
        <v>22.35</v>
      </c>
      <c r="T2655" s="9">
        <f t="shared" si="417"/>
        <v>20.75</v>
      </c>
      <c r="U2655" s="8">
        <f t="shared" si="418"/>
        <v>21.016666666666669</v>
      </c>
      <c r="V2655" s="8">
        <f t="shared" si="419"/>
        <v>20.950000000000003</v>
      </c>
    </row>
    <row r="2656" spans="1:22" ht="13.5" x14ac:dyDescent="0.25">
      <c r="A2656" s="3">
        <f>RSI!A2656</f>
        <v>0</v>
      </c>
      <c r="B2656" s="2">
        <f>RSI!B2656</f>
        <v>0</v>
      </c>
      <c r="C2656" s="2">
        <f>RSI!I2656</f>
        <v>7.9753256053223254</v>
      </c>
      <c r="D2656" s="2">
        <f>MACD!E2656</f>
        <v>-1.0470349683377477E-4</v>
      </c>
      <c r="E2656" s="2">
        <f>MACD!F2656</f>
        <v>-1.5397377751718883E-4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2.2851000000000008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  <c r="M2656" s="8">
        <f t="shared" si="410"/>
        <v>50</v>
      </c>
      <c r="N2656" s="8">
        <f t="shared" si="411"/>
        <v>0</v>
      </c>
      <c r="O2656" s="8">
        <f t="shared" si="412"/>
        <v>0</v>
      </c>
      <c r="P2656" s="8">
        <f t="shared" si="413"/>
        <v>33</v>
      </c>
      <c r="Q2656" s="9">
        <f t="shared" si="414"/>
        <v>22.45</v>
      </c>
      <c r="R2656" s="9">
        <f t="shared" si="415"/>
        <v>18.25</v>
      </c>
      <c r="S2656" s="9">
        <f t="shared" si="416"/>
        <v>22.35</v>
      </c>
      <c r="T2656" s="9">
        <f t="shared" si="417"/>
        <v>20.75</v>
      </c>
      <c r="U2656" s="8">
        <f t="shared" si="418"/>
        <v>21.016666666666669</v>
      </c>
      <c r="V2656" s="8">
        <f t="shared" si="419"/>
        <v>20.950000000000003</v>
      </c>
    </row>
    <row r="2657" spans="1:22" ht="13.5" x14ac:dyDescent="0.25">
      <c r="A2657" s="3">
        <f>RSI!A2657</f>
        <v>0</v>
      </c>
      <c r="B2657" s="2">
        <f>RSI!B2657</f>
        <v>0</v>
      </c>
      <c r="C2657" s="2">
        <f>RSI!I2657</f>
        <v>7.9753256053223112</v>
      </c>
      <c r="D2657" s="2">
        <f>MACD!E2657</f>
        <v>-9.6947753236277352E-5</v>
      </c>
      <c r="E2657" s="2">
        <f>MACD!F2657</f>
        <v>-1.4256857266100654E-4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2.2457000000000007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  <c r="M2657" s="8">
        <f t="shared" si="410"/>
        <v>50</v>
      </c>
      <c r="N2657" s="8">
        <f t="shared" si="411"/>
        <v>0</v>
      </c>
      <c r="O2657" s="8">
        <f t="shared" si="412"/>
        <v>0</v>
      </c>
      <c r="P2657" s="8">
        <f t="shared" si="413"/>
        <v>33</v>
      </c>
      <c r="Q2657" s="9">
        <f t="shared" si="414"/>
        <v>22.45</v>
      </c>
      <c r="R2657" s="9">
        <f t="shared" si="415"/>
        <v>18.25</v>
      </c>
      <c r="S2657" s="9">
        <f t="shared" si="416"/>
        <v>22.35</v>
      </c>
      <c r="T2657" s="9">
        <f t="shared" si="417"/>
        <v>20.75</v>
      </c>
      <c r="U2657" s="8">
        <f t="shared" si="418"/>
        <v>21.016666666666669</v>
      </c>
      <c r="V2657" s="8">
        <f t="shared" si="419"/>
        <v>20.950000000000003</v>
      </c>
    </row>
    <row r="2658" spans="1:22" ht="13.5" x14ac:dyDescent="0.25">
      <c r="A2658" s="3">
        <f>RSI!A2658</f>
        <v>0</v>
      </c>
      <c r="B2658" s="2">
        <f>RSI!B2658</f>
        <v>0</v>
      </c>
      <c r="C2658" s="2">
        <f>RSI!I2658</f>
        <v>7.9753256053223254</v>
      </c>
      <c r="D2658" s="2">
        <f>MACD!E2658</f>
        <v>-8.9766498244092462E-5</v>
      </c>
      <c r="E2658" s="2">
        <f>MACD!F2658</f>
        <v>-1.3200815777762373E-4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2.2063000000000006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  <c r="M2658" s="8">
        <f t="shared" si="410"/>
        <v>50</v>
      </c>
      <c r="N2658" s="8">
        <f t="shared" si="411"/>
        <v>0</v>
      </c>
      <c r="O2658" s="8">
        <f t="shared" si="412"/>
        <v>0</v>
      </c>
      <c r="P2658" s="8">
        <f t="shared" si="413"/>
        <v>33</v>
      </c>
      <c r="Q2658" s="9">
        <f t="shared" si="414"/>
        <v>22.45</v>
      </c>
      <c r="R2658" s="9">
        <f t="shared" si="415"/>
        <v>18.25</v>
      </c>
      <c r="S2658" s="9">
        <f t="shared" si="416"/>
        <v>22.35</v>
      </c>
      <c r="T2658" s="9">
        <f t="shared" si="417"/>
        <v>20.75</v>
      </c>
      <c r="U2658" s="8">
        <f t="shared" si="418"/>
        <v>21.016666666666669</v>
      </c>
      <c r="V2658" s="8">
        <f t="shared" si="419"/>
        <v>20.950000000000003</v>
      </c>
    </row>
    <row r="2659" spans="1:22" ht="13.5" x14ac:dyDescent="0.25">
      <c r="A2659" s="3">
        <f>RSI!A2659</f>
        <v>0</v>
      </c>
      <c r="B2659" s="2">
        <f>RSI!B2659</f>
        <v>0</v>
      </c>
      <c r="C2659" s="2">
        <f>RSI!I2659</f>
        <v>7.9753256053223254</v>
      </c>
      <c r="D2659" s="2">
        <f>MACD!E2659</f>
        <v>-8.3117178825781315E-5</v>
      </c>
      <c r="E2659" s="2">
        <f>MACD!F2659</f>
        <v>-1.2222996198725525E-4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2.1669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  <c r="M2659" s="8">
        <f t="shared" si="410"/>
        <v>50</v>
      </c>
      <c r="N2659" s="8">
        <f t="shared" si="411"/>
        <v>0</v>
      </c>
      <c r="O2659" s="8">
        <f t="shared" si="412"/>
        <v>0</v>
      </c>
      <c r="P2659" s="8">
        <f t="shared" si="413"/>
        <v>33</v>
      </c>
      <c r="Q2659" s="9">
        <f t="shared" si="414"/>
        <v>22.45</v>
      </c>
      <c r="R2659" s="9">
        <f t="shared" si="415"/>
        <v>18.25</v>
      </c>
      <c r="S2659" s="9">
        <f t="shared" si="416"/>
        <v>22.35</v>
      </c>
      <c r="T2659" s="9">
        <f t="shared" si="417"/>
        <v>20.75</v>
      </c>
      <c r="U2659" s="8">
        <f t="shared" si="418"/>
        <v>21.016666666666669</v>
      </c>
      <c r="V2659" s="8">
        <f t="shared" si="419"/>
        <v>20.950000000000003</v>
      </c>
    </row>
    <row r="2660" spans="1:22" ht="13.5" x14ac:dyDescent="0.25">
      <c r="A2660" s="3">
        <f>RSI!A2660</f>
        <v>0</v>
      </c>
      <c r="B2660" s="2">
        <f>RSI!B2660</f>
        <v>0</v>
      </c>
      <c r="C2660" s="2">
        <f>RSI!I2660</f>
        <v>7.9753256053223254</v>
      </c>
      <c r="D2660" s="2">
        <f>MACD!E2660</f>
        <v>-7.6960393767836312E-5</v>
      </c>
      <c r="E2660" s="2">
        <f>MACD!F2660</f>
        <v>-1.1317604834337148E-4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2.1275000000000004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  <c r="M2660" s="8">
        <f t="shared" si="410"/>
        <v>50</v>
      </c>
      <c r="N2660" s="8">
        <f t="shared" si="411"/>
        <v>0</v>
      </c>
      <c r="O2660" s="8">
        <f t="shared" si="412"/>
        <v>0</v>
      </c>
      <c r="P2660" s="8">
        <f t="shared" si="413"/>
        <v>33</v>
      </c>
      <c r="Q2660" s="9">
        <f t="shared" si="414"/>
        <v>22.45</v>
      </c>
      <c r="R2660" s="9">
        <f t="shared" si="415"/>
        <v>18.25</v>
      </c>
      <c r="S2660" s="9">
        <f t="shared" si="416"/>
        <v>22.35</v>
      </c>
      <c r="T2660" s="9">
        <f t="shared" si="417"/>
        <v>20.75</v>
      </c>
      <c r="U2660" s="8">
        <f t="shared" si="418"/>
        <v>21.016666666666669</v>
      </c>
      <c r="V2660" s="8">
        <f t="shared" si="419"/>
        <v>20.950000000000003</v>
      </c>
    </row>
    <row r="2661" spans="1:22" ht="13.5" x14ac:dyDescent="0.25">
      <c r="A2661" s="3">
        <f>RSI!A2661</f>
        <v>0</v>
      </c>
      <c r="B2661" s="2">
        <f>RSI!B2661</f>
        <v>0</v>
      </c>
      <c r="C2661" s="2">
        <f>RSI!I2661</f>
        <v>7.9753256053223112</v>
      </c>
      <c r="D2661" s="2">
        <f>MACD!E2661</f>
        <v>-7.1259660246451075E-5</v>
      </c>
      <c r="E2661" s="2">
        <f>MACD!F2661</f>
        <v>-1.0479277072398741E-4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2.0881000000000003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  <c r="M2661" s="8">
        <f t="shared" si="410"/>
        <v>50</v>
      </c>
      <c r="N2661" s="8">
        <f t="shared" si="411"/>
        <v>0</v>
      </c>
      <c r="O2661" s="8">
        <f t="shared" si="412"/>
        <v>0</v>
      </c>
      <c r="P2661" s="8">
        <f t="shared" si="413"/>
        <v>33</v>
      </c>
      <c r="Q2661" s="9">
        <f t="shared" si="414"/>
        <v>22.45</v>
      </c>
      <c r="R2661" s="9">
        <f t="shared" si="415"/>
        <v>18.25</v>
      </c>
      <c r="S2661" s="9">
        <f t="shared" si="416"/>
        <v>22.35</v>
      </c>
      <c r="T2661" s="9">
        <f t="shared" si="417"/>
        <v>20.75</v>
      </c>
      <c r="U2661" s="8">
        <f t="shared" si="418"/>
        <v>21.016666666666669</v>
      </c>
      <c r="V2661" s="8">
        <f t="shared" si="419"/>
        <v>20.950000000000003</v>
      </c>
    </row>
    <row r="2662" spans="1:22" ht="13.5" x14ac:dyDescent="0.25">
      <c r="A2662" s="3">
        <f>RSI!A2662</f>
        <v>0</v>
      </c>
      <c r="B2662" s="2">
        <f>RSI!B2662</f>
        <v>0</v>
      </c>
      <c r="C2662" s="2">
        <f>RSI!I2662</f>
        <v>7.9753256053223112</v>
      </c>
      <c r="D2662" s="2">
        <f>MACD!E2662</f>
        <v>-6.5981197684152648E-5</v>
      </c>
      <c r="E2662" s="2">
        <f>MACD!F2662</f>
        <v>-9.7030456116020466E-5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2.0487000000000002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  <c r="M2662" s="8">
        <f t="shared" si="410"/>
        <v>50</v>
      </c>
      <c r="N2662" s="8">
        <f t="shared" si="411"/>
        <v>0</v>
      </c>
      <c r="O2662" s="8">
        <f t="shared" si="412"/>
        <v>0</v>
      </c>
      <c r="P2662" s="8">
        <f t="shared" si="413"/>
        <v>33</v>
      </c>
      <c r="Q2662" s="9">
        <f t="shared" si="414"/>
        <v>22.45</v>
      </c>
      <c r="R2662" s="9">
        <f t="shared" si="415"/>
        <v>18.25</v>
      </c>
      <c r="S2662" s="9">
        <f t="shared" si="416"/>
        <v>22.35</v>
      </c>
      <c r="T2662" s="9">
        <f t="shared" si="417"/>
        <v>20.75</v>
      </c>
      <c r="U2662" s="8">
        <f t="shared" si="418"/>
        <v>21.016666666666669</v>
      </c>
      <c r="V2662" s="8">
        <f t="shared" si="419"/>
        <v>20.950000000000003</v>
      </c>
    </row>
    <row r="2663" spans="1:22" ht="13.5" x14ac:dyDescent="0.25">
      <c r="A2663" s="3">
        <f>RSI!A2663</f>
        <v>0</v>
      </c>
      <c r="B2663" s="2">
        <f>RSI!B2663</f>
        <v>0</v>
      </c>
      <c r="C2663" s="2">
        <f>RSI!I2663</f>
        <v>7.9753256053223112</v>
      </c>
      <c r="D2663" s="2">
        <f>MACD!E2663</f>
        <v>-6.1093727611877222E-5</v>
      </c>
      <c r="E2663" s="2">
        <f>MACD!F2663</f>
        <v>-8.9843110415191815E-5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2.0092000000000003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  <c r="M2663" s="8">
        <f t="shared" si="410"/>
        <v>50</v>
      </c>
      <c r="N2663" s="8">
        <f t="shared" si="411"/>
        <v>0</v>
      </c>
      <c r="O2663" s="8">
        <f t="shared" si="412"/>
        <v>0</v>
      </c>
      <c r="P2663" s="8">
        <f t="shared" si="413"/>
        <v>33</v>
      </c>
      <c r="Q2663" s="9">
        <f t="shared" si="414"/>
        <v>22.45</v>
      </c>
      <c r="R2663" s="9">
        <f t="shared" si="415"/>
        <v>18.25</v>
      </c>
      <c r="S2663" s="9">
        <f t="shared" si="416"/>
        <v>22.35</v>
      </c>
      <c r="T2663" s="9">
        <f t="shared" si="417"/>
        <v>20.75</v>
      </c>
      <c r="U2663" s="8">
        <f t="shared" si="418"/>
        <v>21.016666666666669</v>
      </c>
      <c r="V2663" s="8">
        <f t="shared" si="419"/>
        <v>20.950000000000003</v>
      </c>
    </row>
    <row r="2664" spans="1:22" ht="13.5" x14ac:dyDescent="0.25">
      <c r="A2664" s="3">
        <f>RSI!A2664</f>
        <v>0</v>
      </c>
      <c r="B2664" s="2">
        <f>RSI!B2664</f>
        <v>0</v>
      </c>
      <c r="C2664" s="2">
        <f>RSI!I2664</f>
        <v>7.9753256053223112</v>
      </c>
      <c r="D2664" s="2">
        <f>MACD!E2664</f>
        <v>-5.6568288351697023E-5</v>
      </c>
      <c r="E2664" s="2">
        <f>MACD!F2664</f>
        <v>-8.3188146002492855E-5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1.9697000000000002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  <c r="M2664" s="8">
        <f t="shared" si="410"/>
        <v>50</v>
      </c>
      <c r="N2664" s="8">
        <f t="shared" si="411"/>
        <v>0</v>
      </c>
      <c r="O2664" s="8">
        <f t="shared" si="412"/>
        <v>0</v>
      </c>
      <c r="P2664" s="8">
        <f t="shared" si="413"/>
        <v>33</v>
      </c>
      <c r="Q2664" s="9">
        <f t="shared" si="414"/>
        <v>22.45</v>
      </c>
      <c r="R2664" s="9">
        <f t="shared" si="415"/>
        <v>18.25</v>
      </c>
      <c r="S2664" s="9">
        <f t="shared" si="416"/>
        <v>22.35</v>
      </c>
      <c r="T2664" s="9">
        <f t="shared" si="417"/>
        <v>20.75</v>
      </c>
      <c r="U2664" s="8">
        <f t="shared" si="418"/>
        <v>21.016666666666669</v>
      </c>
      <c r="V2664" s="8">
        <f t="shared" si="419"/>
        <v>20.950000000000003</v>
      </c>
    </row>
    <row r="2665" spans="1:22" ht="13.5" x14ac:dyDescent="0.25">
      <c r="A2665" s="3">
        <f>RSI!A2665</f>
        <v>0</v>
      </c>
      <c r="B2665" s="2">
        <f>RSI!B2665</f>
        <v>0</v>
      </c>
      <c r="C2665" s="2">
        <f>RSI!I2665</f>
        <v>7.9753256053223112</v>
      </c>
      <c r="D2665" s="2">
        <f>MACD!E2665</f>
        <v>-5.237806342304647E-5</v>
      </c>
      <c r="E2665" s="2">
        <f>MACD!F2665</f>
        <v>-7.7026129486603573E-5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1.9302000000000001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  <c r="M2665" s="8">
        <f t="shared" si="410"/>
        <v>50</v>
      </c>
      <c r="N2665" s="8">
        <f t="shared" si="411"/>
        <v>0</v>
      </c>
      <c r="O2665" s="8">
        <f t="shared" si="412"/>
        <v>0</v>
      </c>
      <c r="P2665" s="8">
        <f t="shared" si="413"/>
        <v>33</v>
      </c>
      <c r="Q2665" s="9">
        <f t="shared" si="414"/>
        <v>22.45</v>
      </c>
      <c r="R2665" s="9">
        <f t="shared" si="415"/>
        <v>18.25</v>
      </c>
      <c r="S2665" s="9">
        <f t="shared" si="416"/>
        <v>22.35</v>
      </c>
      <c r="T2665" s="9">
        <f t="shared" si="417"/>
        <v>20.75</v>
      </c>
      <c r="U2665" s="8">
        <f t="shared" si="418"/>
        <v>21.016666666666669</v>
      </c>
      <c r="V2665" s="8">
        <f t="shared" si="419"/>
        <v>20.950000000000003</v>
      </c>
    </row>
    <row r="2666" spans="1:22" ht="13.5" x14ac:dyDescent="0.25">
      <c r="A2666" s="3">
        <f>RSI!A2666</f>
        <v>0</v>
      </c>
      <c r="B2666" s="2">
        <f>RSI!B2666</f>
        <v>0</v>
      </c>
      <c r="C2666" s="2">
        <f>RSI!I2666</f>
        <v>7.9753256053223112</v>
      </c>
      <c r="D2666" s="2">
        <f>MACD!E2666</f>
        <v>-4.8498222656462172E-5</v>
      </c>
      <c r="E2666" s="2">
        <f>MACD!F2666</f>
        <v>-7.1320548120575296E-5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1.8906999999999998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  <c r="M2666" s="8">
        <f t="shared" si="410"/>
        <v>50</v>
      </c>
      <c r="N2666" s="8">
        <f t="shared" si="411"/>
        <v>0</v>
      </c>
      <c r="O2666" s="8">
        <f t="shared" si="412"/>
        <v>0</v>
      </c>
      <c r="P2666" s="8">
        <f t="shared" si="413"/>
        <v>33</v>
      </c>
      <c r="Q2666" s="9">
        <f t="shared" si="414"/>
        <v>22.45</v>
      </c>
      <c r="R2666" s="9">
        <f t="shared" si="415"/>
        <v>18.25</v>
      </c>
      <c r="S2666" s="9">
        <f t="shared" si="416"/>
        <v>22.35</v>
      </c>
      <c r="T2666" s="9">
        <f t="shared" si="417"/>
        <v>20.75</v>
      </c>
      <c r="U2666" s="8">
        <f t="shared" si="418"/>
        <v>21.016666666666669</v>
      </c>
      <c r="V2666" s="8">
        <f t="shared" si="419"/>
        <v>20.950000000000003</v>
      </c>
    </row>
    <row r="2667" spans="1:22" ht="13.5" x14ac:dyDescent="0.25">
      <c r="A2667" s="3">
        <f>RSI!A2667</f>
        <v>0</v>
      </c>
      <c r="B2667" s="2">
        <f>RSI!B2667</f>
        <v>0</v>
      </c>
      <c r="C2667" s="2">
        <f>RSI!I2667</f>
        <v>7.9753256053223112</v>
      </c>
      <c r="D2667" s="2">
        <f>MACD!E2667</f>
        <v>-4.4905775074021916E-5</v>
      </c>
      <c r="E2667" s="2">
        <f>MACD!F2667</f>
        <v>-6.6037593511264622E-5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1.8512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  <c r="M2667" s="8">
        <f t="shared" si="410"/>
        <v>50</v>
      </c>
      <c r="N2667" s="8">
        <f t="shared" si="411"/>
        <v>0</v>
      </c>
      <c r="O2667" s="8">
        <f t="shared" si="412"/>
        <v>0</v>
      </c>
      <c r="P2667" s="8">
        <f t="shared" si="413"/>
        <v>33</v>
      </c>
      <c r="Q2667" s="9">
        <f t="shared" si="414"/>
        <v>22.45</v>
      </c>
      <c r="R2667" s="9">
        <f t="shared" si="415"/>
        <v>18.25</v>
      </c>
      <c r="S2667" s="9">
        <f t="shared" si="416"/>
        <v>22.35</v>
      </c>
      <c r="T2667" s="9">
        <f t="shared" si="417"/>
        <v>20.75</v>
      </c>
      <c r="U2667" s="8">
        <f t="shared" si="418"/>
        <v>21.016666666666669</v>
      </c>
      <c r="V2667" s="8">
        <f t="shared" si="419"/>
        <v>20.950000000000003</v>
      </c>
    </row>
    <row r="2668" spans="1:22" ht="13.5" x14ac:dyDescent="0.25">
      <c r="A2668" s="3">
        <f>RSI!A2668</f>
        <v>0</v>
      </c>
      <c r="B2668" s="2">
        <f>RSI!B2668</f>
        <v>0</v>
      </c>
      <c r="C2668" s="2">
        <f>RSI!I2668</f>
        <v>7.9753256053223112</v>
      </c>
      <c r="D2668" s="2">
        <f>MACD!E2668</f>
        <v>-4.1579432665283581E-5</v>
      </c>
      <c r="E2668" s="2">
        <f>MACD!F2668</f>
        <v>-6.1145961342068422E-5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1.8117000000000001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  <c r="M2668" s="8">
        <f t="shared" si="410"/>
        <v>50</v>
      </c>
      <c r="N2668" s="8">
        <f t="shared" si="411"/>
        <v>0</v>
      </c>
      <c r="O2668" s="8">
        <f t="shared" si="412"/>
        <v>0</v>
      </c>
      <c r="P2668" s="8">
        <f t="shared" si="413"/>
        <v>33</v>
      </c>
      <c r="Q2668" s="9">
        <f t="shared" si="414"/>
        <v>22.45</v>
      </c>
      <c r="R2668" s="9">
        <f t="shared" si="415"/>
        <v>18.25</v>
      </c>
      <c r="S2668" s="9">
        <f t="shared" si="416"/>
        <v>22.35</v>
      </c>
      <c r="T2668" s="9">
        <f t="shared" si="417"/>
        <v>20.75</v>
      </c>
      <c r="U2668" s="8">
        <f t="shared" si="418"/>
        <v>21.016666666666669</v>
      </c>
      <c r="V2668" s="8">
        <f t="shared" si="419"/>
        <v>20.950000000000003</v>
      </c>
    </row>
    <row r="2669" spans="1:22" ht="13.5" x14ac:dyDescent="0.25">
      <c r="A2669" s="3">
        <f>RSI!A2669</f>
        <v>0</v>
      </c>
      <c r="B2669" s="2">
        <f>RSI!B2669</f>
        <v>0</v>
      </c>
      <c r="C2669" s="2">
        <f>RSI!I2669</f>
        <v>7.9753256053223112</v>
      </c>
      <c r="D2669" s="2">
        <f>MACD!E2669</f>
        <v>-3.849948425199532E-5</v>
      </c>
      <c r="E2669" s="2">
        <f>MACD!F2669</f>
        <v>-5.6616665924053803E-5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1.7722000000000002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50</v>
      </c>
      <c r="N2669" s="8">
        <f t="shared" si="411"/>
        <v>0</v>
      </c>
      <c r="O2669" s="8">
        <f t="shared" si="412"/>
        <v>0</v>
      </c>
      <c r="P2669" s="8">
        <f t="shared" si="413"/>
        <v>33</v>
      </c>
      <c r="Q2669" s="9">
        <f t="shared" si="414"/>
        <v>22.45</v>
      </c>
      <c r="R2669" s="9">
        <f t="shared" si="415"/>
        <v>18.25</v>
      </c>
      <c r="S2669" s="9">
        <f t="shared" si="416"/>
        <v>22.35</v>
      </c>
      <c r="T2669" s="9">
        <f t="shared" si="417"/>
        <v>20.75</v>
      </c>
      <c r="U2669" s="8">
        <f t="shared" si="418"/>
        <v>21.016666666666669</v>
      </c>
      <c r="V2669" s="8">
        <f t="shared" si="419"/>
        <v>20.950000000000003</v>
      </c>
    </row>
    <row r="2670" spans="1:22" ht="13.5" x14ac:dyDescent="0.25">
      <c r="A2670" s="3">
        <f>RSI!A2670</f>
        <v>0</v>
      </c>
      <c r="B2670" s="2">
        <f>RSI!B2670</f>
        <v>0</v>
      </c>
      <c r="C2670" s="2">
        <f>RSI!I2670</f>
        <v>7.9753256053223112</v>
      </c>
      <c r="D2670" s="2">
        <f>MACD!E2670</f>
        <v>-3.5647678694553004E-5</v>
      </c>
      <c r="E2670" s="2">
        <f>MACD!F2670</f>
        <v>-5.2422868478153651E-5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1.73275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  <c r="M2670" s="8">
        <f t="shared" si="410"/>
        <v>50</v>
      </c>
      <c r="N2670" s="8">
        <f t="shared" si="411"/>
        <v>0</v>
      </c>
      <c r="O2670" s="8">
        <f t="shared" si="412"/>
        <v>0</v>
      </c>
      <c r="P2670" s="8">
        <f t="shared" si="413"/>
        <v>33</v>
      </c>
      <c r="Q2670" s="9">
        <f t="shared" si="414"/>
        <v>22.45</v>
      </c>
      <c r="R2670" s="9">
        <f t="shared" si="415"/>
        <v>18.25</v>
      </c>
      <c r="S2670" s="9">
        <f t="shared" si="416"/>
        <v>22.35</v>
      </c>
      <c r="T2670" s="9">
        <f t="shared" si="417"/>
        <v>20.75</v>
      </c>
      <c r="U2670" s="8">
        <f t="shared" si="418"/>
        <v>21.016666666666669</v>
      </c>
      <c r="V2670" s="8">
        <f t="shared" si="419"/>
        <v>20.950000000000003</v>
      </c>
    </row>
    <row r="2671" spans="1:22" ht="13.5" x14ac:dyDescent="0.25">
      <c r="A2671" s="3">
        <f>RSI!A2671</f>
        <v>0</v>
      </c>
      <c r="B2671" s="2">
        <f>RSI!B2671</f>
        <v>0</v>
      </c>
      <c r="C2671" s="2">
        <f>RSI!I2671</f>
        <v>7.9753256053223112</v>
      </c>
      <c r="D2671" s="2">
        <f>MACD!E2671</f>
        <v>-3.300711674847082E-5</v>
      </c>
      <c r="E2671" s="2">
        <f>MACD!F2671</f>
        <v>-4.8539718132217094E-5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1.6932999999999998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  <c r="M2671" s="8">
        <f t="shared" si="410"/>
        <v>50</v>
      </c>
      <c r="N2671" s="8">
        <f t="shared" si="411"/>
        <v>0</v>
      </c>
      <c r="O2671" s="8">
        <f t="shared" si="412"/>
        <v>0</v>
      </c>
      <c r="P2671" s="8">
        <f t="shared" si="413"/>
        <v>33</v>
      </c>
      <c r="Q2671" s="9">
        <f t="shared" si="414"/>
        <v>22.45</v>
      </c>
      <c r="R2671" s="9">
        <f t="shared" si="415"/>
        <v>18.25</v>
      </c>
      <c r="S2671" s="9">
        <f t="shared" si="416"/>
        <v>22.35</v>
      </c>
      <c r="T2671" s="9">
        <f t="shared" si="417"/>
        <v>20.75</v>
      </c>
      <c r="U2671" s="8">
        <f t="shared" si="418"/>
        <v>21.016666666666669</v>
      </c>
      <c r="V2671" s="8">
        <f t="shared" si="419"/>
        <v>20.950000000000003</v>
      </c>
    </row>
    <row r="2672" spans="1:22" ht="13.5" x14ac:dyDescent="0.25">
      <c r="A2672" s="3">
        <f>RSI!A2672</f>
        <v>0</v>
      </c>
      <c r="B2672" s="2">
        <f>RSI!B2672</f>
        <v>0</v>
      </c>
      <c r="C2672" s="2">
        <f>RSI!I2672</f>
        <v>7.9753256053223112</v>
      </c>
      <c r="D2672" s="2">
        <f>MACD!E2672</f>
        <v>-3.0562150930332688E-5</v>
      </c>
      <c r="E2672" s="2">
        <f>MACD!F2672</f>
        <v>-4.4944204691840214E-5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1.6537999999999999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  <c r="M2672" s="8">
        <f t="shared" si="410"/>
        <v>50</v>
      </c>
      <c r="N2672" s="8">
        <f t="shared" si="411"/>
        <v>0</v>
      </c>
      <c r="O2672" s="8">
        <f t="shared" si="412"/>
        <v>0</v>
      </c>
      <c r="P2672" s="8">
        <f t="shared" si="413"/>
        <v>33</v>
      </c>
      <c r="Q2672" s="9">
        <f t="shared" si="414"/>
        <v>22.45</v>
      </c>
      <c r="R2672" s="9">
        <f t="shared" si="415"/>
        <v>18.25</v>
      </c>
      <c r="S2672" s="9">
        <f t="shared" si="416"/>
        <v>22.35</v>
      </c>
      <c r="T2672" s="9">
        <f t="shared" si="417"/>
        <v>20.75</v>
      </c>
      <c r="U2672" s="8">
        <f t="shared" si="418"/>
        <v>21.016666666666669</v>
      </c>
      <c r="V2672" s="8">
        <f t="shared" si="419"/>
        <v>20.950000000000003</v>
      </c>
    </row>
    <row r="2673" spans="1:22" ht="13.5" x14ac:dyDescent="0.25">
      <c r="A2673" s="3">
        <f>RSI!A2673</f>
        <v>0</v>
      </c>
      <c r="B2673" s="2">
        <f>RSI!B2673</f>
        <v>0</v>
      </c>
      <c r="C2673" s="2">
        <f>RSI!I2673</f>
        <v>7.9753256053223112</v>
      </c>
      <c r="D2673" s="2">
        <f>MACD!E2673</f>
        <v>-2.829829280010671E-5</v>
      </c>
      <c r="E2673" s="2">
        <f>MACD!F2673</f>
        <v>-4.1615022313493515E-5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1.6143500000000004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  <c r="M2673" s="8">
        <f t="shared" si="410"/>
        <v>50</v>
      </c>
      <c r="N2673" s="8">
        <f t="shared" si="411"/>
        <v>0</v>
      </c>
      <c r="O2673" s="8">
        <f t="shared" si="412"/>
        <v>0</v>
      </c>
      <c r="P2673" s="8">
        <f t="shared" si="413"/>
        <v>33</v>
      </c>
      <c r="Q2673" s="9">
        <f t="shared" si="414"/>
        <v>22.45</v>
      </c>
      <c r="R2673" s="9">
        <f t="shared" si="415"/>
        <v>18.25</v>
      </c>
      <c r="S2673" s="9">
        <f t="shared" si="416"/>
        <v>22.35</v>
      </c>
      <c r="T2673" s="9">
        <f t="shared" si="417"/>
        <v>20.75</v>
      </c>
      <c r="U2673" s="8">
        <f t="shared" si="418"/>
        <v>21.016666666666669</v>
      </c>
      <c r="V2673" s="8">
        <f t="shared" si="419"/>
        <v>20.950000000000003</v>
      </c>
    </row>
    <row r="2674" spans="1:22" ht="13.5" x14ac:dyDescent="0.25">
      <c r="A2674" s="3">
        <f>RSI!A2674</f>
        <v>0</v>
      </c>
      <c r="B2674" s="2">
        <f>RSI!B2674</f>
        <v>0</v>
      </c>
      <c r="C2674" s="2">
        <f>RSI!I2674</f>
        <v>7.9753256053223112</v>
      </c>
      <c r="D2674" s="2">
        <f>MACD!E2674</f>
        <v>-2.6202127110612208E-5</v>
      </c>
      <c r="E2674" s="2">
        <f>MACD!F2674</f>
        <v>-3.8532443272917256E-5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1.5748500000000005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  <c r="M2674" s="8">
        <f t="shared" si="410"/>
        <v>50</v>
      </c>
      <c r="N2674" s="8">
        <f t="shared" si="411"/>
        <v>0</v>
      </c>
      <c r="O2674" s="8">
        <f t="shared" si="412"/>
        <v>0</v>
      </c>
      <c r="P2674" s="8">
        <f t="shared" si="413"/>
        <v>33</v>
      </c>
      <c r="Q2674" s="9">
        <f t="shared" si="414"/>
        <v>22.45</v>
      </c>
      <c r="R2674" s="9">
        <f t="shared" si="415"/>
        <v>18.25</v>
      </c>
      <c r="S2674" s="9">
        <f t="shared" si="416"/>
        <v>22.35</v>
      </c>
      <c r="T2674" s="9">
        <f t="shared" si="417"/>
        <v>20.75</v>
      </c>
      <c r="U2674" s="8">
        <f t="shared" si="418"/>
        <v>21.016666666666669</v>
      </c>
      <c r="V2674" s="8">
        <f t="shared" si="419"/>
        <v>20.950000000000003</v>
      </c>
    </row>
    <row r="2675" spans="1:22" ht="13.5" x14ac:dyDescent="0.25">
      <c r="A2675" s="3">
        <f>RSI!A2675</f>
        <v>0</v>
      </c>
      <c r="B2675" s="2">
        <f>RSI!B2675</f>
        <v>0</v>
      </c>
      <c r="C2675" s="2">
        <f>RSI!I2675</f>
        <v>7.9753256053223112</v>
      </c>
      <c r="D2675" s="2">
        <f>MACD!E2675</f>
        <v>-2.4261232315588167E-5</v>
      </c>
      <c r="E2675" s="2">
        <f>MACD!F2675</f>
        <v>-3.5678201081451443E-5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1.5353500000000002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  <c r="M2675" s="8">
        <f t="shared" si="410"/>
        <v>50</v>
      </c>
      <c r="N2675" s="8">
        <f t="shared" si="411"/>
        <v>0</v>
      </c>
      <c r="O2675" s="8">
        <f t="shared" si="412"/>
        <v>0</v>
      </c>
      <c r="P2675" s="8">
        <f t="shared" si="413"/>
        <v>33</v>
      </c>
      <c r="Q2675" s="9">
        <f t="shared" si="414"/>
        <v>22.45</v>
      </c>
      <c r="R2675" s="9">
        <f t="shared" si="415"/>
        <v>18.25</v>
      </c>
      <c r="S2675" s="9">
        <f t="shared" si="416"/>
        <v>22.35</v>
      </c>
      <c r="T2675" s="9">
        <f t="shared" si="417"/>
        <v>20.75</v>
      </c>
      <c r="U2675" s="8">
        <f t="shared" si="418"/>
        <v>21.016666666666669</v>
      </c>
      <c r="V2675" s="8">
        <f t="shared" si="419"/>
        <v>20.950000000000003</v>
      </c>
    </row>
    <row r="2676" spans="1:22" ht="13.5" x14ac:dyDescent="0.25">
      <c r="A2676" s="3">
        <f>RSI!A2676</f>
        <v>0</v>
      </c>
      <c r="B2676" s="2">
        <f>RSI!B2676</f>
        <v>0</v>
      </c>
      <c r="C2676" s="2">
        <f>RSI!I2676</f>
        <v>7.9753256053223112</v>
      </c>
      <c r="D2676" s="2">
        <f>MACD!E2676</f>
        <v>-2.2464106965462919E-5</v>
      </c>
      <c r="E2676" s="2">
        <f>MACD!F2676</f>
        <v>-3.3035382258253742E-5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1.4958500000000003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  <c r="M2676" s="8">
        <f t="shared" si="410"/>
        <v>50</v>
      </c>
      <c r="N2676" s="8">
        <f t="shared" si="411"/>
        <v>0</v>
      </c>
      <c r="O2676" s="8">
        <f t="shared" si="412"/>
        <v>0</v>
      </c>
      <c r="P2676" s="8">
        <f t="shared" si="413"/>
        <v>33</v>
      </c>
      <c r="Q2676" s="9">
        <f t="shared" si="414"/>
        <v>22.45</v>
      </c>
      <c r="R2676" s="9">
        <f t="shared" si="415"/>
        <v>18.25</v>
      </c>
      <c r="S2676" s="9">
        <f t="shared" si="416"/>
        <v>22.35</v>
      </c>
      <c r="T2676" s="9">
        <f t="shared" si="417"/>
        <v>20.75</v>
      </c>
      <c r="U2676" s="8">
        <f t="shared" si="418"/>
        <v>21.016666666666669</v>
      </c>
      <c r="V2676" s="8">
        <f t="shared" si="419"/>
        <v>20.950000000000003</v>
      </c>
    </row>
    <row r="2677" spans="1:22" ht="13.5" x14ac:dyDescent="0.25">
      <c r="A2677" s="3">
        <f>RSI!A2677</f>
        <v>0</v>
      </c>
      <c r="B2677" s="2">
        <f>RSI!B2677</f>
        <v>0</v>
      </c>
      <c r="C2677" s="2">
        <f>RSI!I2677</f>
        <v>7.9753256053223112</v>
      </c>
      <c r="D2677" s="2">
        <f>MACD!E2677</f>
        <v>-2.0800101554789711E-5</v>
      </c>
      <c r="E2677" s="2">
        <f>MACD!F2677</f>
        <v>-3.0588326117560934E-5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1.4563500000000003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  <c r="M2677" s="8">
        <f t="shared" si="410"/>
        <v>50</v>
      </c>
      <c r="N2677" s="8">
        <f t="shared" si="411"/>
        <v>0</v>
      </c>
      <c r="O2677" s="8">
        <f t="shared" si="412"/>
        <v>0</v>
      </c>
      <c r="P2677" s="8">
        <f t="shared" si="413"/>
        <v>33</v>
      </c>
      <c r="Q2677" s="9">
        <f t="shared" si="414"/>
        <v>22.45</v>
      </c>
      <c r="R2677" s="9">
        <f t="shared" si="415"/>
        <v>18.25</v>
      </c>
      <c r="S2677" s="9">
        <f t="shared" si="416"/>
        <v>22.35</v>
      </c>
      <c r="T2677" s="9">
        <f t="shared" si="417"/>
        <v>20.75</v>
      </c>
      <c r="U2677" s="8">
        <f t="shared" si="418"/>
        <v>21.016666666666669</v>
      </c>
      <c r="V2677" s="8">
        <f t="shared" si="419"/>
        <v>20.950000000000003</v>
      </c>
    </row>
    <row r="2678" spans="1:22" ht="13.5" x14ac:dyDescent="0.25">
      <c r="A2678" s="3">
        <f>RSI!A2678</f>
        <v>0</v>
      </c>
      <c r="B2678" s="2">
        <f>RSI!B2678</f>
        <v>0</v>
      </c>
      <c r="C2678" s="2">
        <f>RSI!I2678</f>
        <v>7.9753256053223112</v>
      </c>
      <c r="D2678" s="2">
        <f>MACD!E2678</f>
        <v>-1.9259355417598001E-5</v>
      </c>
      <c r="E2678" s="2">
        <f>MACD!F2678</f>
        <v>-2.8322531977568348E-5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1.4168500000000004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  <c r="M2678" s="8">
        <f t="shared" si="410"/>
        <v>50</v>
      </c>
      <c r="N2678" s="8">
        <f t="shared" si="411"/>
        <v>0</v>
      </c>
      <c r="O2678" s="8">
        <f t="shared" si="412"/>
        <v>0</v>
      </c>
      <c r="P2678" s="8">
        <f t="shared" si="413"/>
        <v>33</v>
      </c>
      <c r="Q2678" s="9">
        <f t="shared" si="414"/>
        <v>22.45</v>
      </c>
      <c r="R2678" s="9">
        <f t="shared" si="415"/>
        <v>18.25</v>
      </c>
      <c r="S2678" s="9">
        <f t="shared" si="416"/>
        <v>22.35</v>
      </c>
      <c r="T2678" s="9">
        <f t="shared" si="417"/>
        <v>20.75</v>
      </c>
      <c r="U2678" s="8">
        <f t="shared" si="418"/>
        <v>21.016666666666669</v>
      </c>
      <c r="V2678" s="8">
        <f t="shared" si="419"/>
        <v>20.950000000000003</v>
      </c>
    </row>
    <row r="2679" spans="1:22" ht="13.5" x14ac:dyDescent="0.25">
      <c r="A2679" s="3">
        <f>RSI!A2679</f>
        <v>0</v>
      </c>
      <c r="B2679" s="2">
        <f>RSI!B2679</f>
        <v>0</v>
      </c>
      <c r="C2679" s="2">
        <f>RSI!I2679</f>
        <v>7.9753256053223112</v>
      </c>
      <c r="D2679" s="2">
        <f>MACD!E2679</f>
        <v>-1.7832738296805654E-5</v>
      </c>
      <c r="E2679" s="2">
        <f>MACD!F2679</f>
        <v>-2.622457324141581E-5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1.3773500000000001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  <c r="M2679" s="8">
        <f t="shared" si="410"/>
        <v>50</v>
      </c>
      <c r="N2679" s="8">
        <f t="shared" si="411"/>
        <v>0</v>
      </c>
      <c r="O2679" s="8">
        <f t="shared" si="412"/>
        <v>0</v>
      </c>
      <c r="P2679" s="8">
        <f t="shared" si="413"/>
        <v>33</v>
      </c>
      <c r="Q2679" s="9">
        <f t="shared" si="414"/>
        <v>22.45</v>
      </c>
      <c r="R2679" s="9">
        <f t="shared" si="415"/>
        <v>18.25</v>
      </c>
      <c r="S2679" s="9">
        <f t="shared" si="416"/>
        <v>22.35</v>
      </c>
      <c r="T2679" s="9">
        <f t="shared" si="417"/>
        <v>20.75</v>
      </c>
      <c r="U2679" s="8">
        <f t="shared" si="418"/>
        <v>21.016666666666669</v>
      </c>
      <c r="V2679" s="8">
        <f t="shared" si="419"/>
        <v>20.950000000000003</v>
      </c>
    </row>
    <row r="2680" spans="1:22" ht="13.5" x14ac:dyDescent="0.25">
      <c r="A2680" s="3">
        <f>RSI!A2680</f>
        <v>0</v>
      </c>
      <c r="B2680" s="2">
        <f>RSI!B2680</f>
        <v>0</v>
      </c>
      <c r="C2680" s="2">
        <f>RSI!I2680</f>
        <v>7.9753256053223112</v>
      </c>
      <c r="D2680" s="2">
        <f>MACD!E2680</f>
        <v>-1.6511796241520422E-5</v>
      </c>
      <c r="E2680" s="2">
        <f>MACD!F2680</f>
        <v>-2.4282017841436735E-5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1.3376000000000001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  <c r="M2680" s="8">
        <f t="shared" si="410"/>
        <v>50</v>
      </c>
      <c r="N2680" s="8">
        <f t="shared" si="411"/>
        <v>0</v>
      </c>
      <c r="O2680" s="8">
        <f t="shared" si="412"/>
        <v>0</v>
      </c>
      <c r="P2680" s="8">
        <f t="shared" si="413"/>
        <v>33</v>
      </c>
      <c r="Q2680" s="9">
        <f t="shared" si="414"/>
        <v>22.45</v>
      </c>
      <c r="R2680" s="9">
        <f t="shared" si="415"/>
        <v>18.25</v>
      </c>
      <c r="S2680" s="9">
        <f t="shared" si="416"/>
        <v>22.35</v>
      </c>
      <c r="T2680" s="9">
        <f t="shared" si="417"/>
        <v>20.75</v>
      </c>
      <c r="U2680" s="8">
        <f t="shared" si="418"/>
        <v>21.016666666666669</v>
      </c>
      <c r="V2680" s="8">
        <f t="shared" si="419"/>
        <v>20.950000000000003</v>
      </c>
    </row>
    <row r="2681" spans="1:22" ht="13.5" x14ac:dyDescent="0.25">
      <c r="A2681" s="3">
        <f>RSI!A2681</f>
        <v>0</v>
      </c>
      <c r="B2681" s="2">
        <f>RSI!B2681</f>
        <v>0</v>
      </c>
      <c r="C2681" s="2">
        <f>RSI!I2681</f>
        <v>7.9753256053223112</v>
      </c>
      <c r="D2681" s="2">
        <f>MACD!E2681</f>
        <v>-1.5288701511692726E-5</v>
      </c>
      <c r="E2681" s="2">
        <f>MACD!F2681</f>
        <v>-2.2483354575487937E-5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1.2964500000000003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  <c r="M2681" s="8">
        <f t="shared" si="410"/>
        <v>50</v>
      </c>
      <c r="N2681" s="8">
        <f t="shared" si="411"/>
        <v>0</v>
      </c>
      <c r="O2681" s="8">
        <f t="shared" si="412"/>
        <v>0</v>
      </c>
      <c r="P2681" s="8">
        <f t="shared" si="413"/>
        <v>33</v>
      </c>
      <c r="Q2681" s="9">
        <f t="shared" si="414"/>
        <v>22.45</v>
      </c>
      <c r="R2681" s="9">
        <f t="shared" si="415"/>
        <v>18.25</v>
      </c>
      <c r="S2681" s="9">
        <f t="shared" si="416"/>
        <v>22.35</v>
      </c>
      <c r="T2681" s="9">
        <f t="shared" si="417"/>
        <v>20.75</v>
      </c>
      <c r="U2681" s="8">
        <f t="shared" si="418"/>
        <v>21.016666666666669</v>
      </c>
      <c r="V2681" s="8">
        <f t="shared" si="419"/>
        <v>20.950000000000003</v>
      </c>
    </row>
    <row r="2682" spans="1:22" ht="13.5" x14ac:dyDescent="0.25">
      <c r="A2682" s="3">
        <f>RSI!A2682</f>
        <v>0</v>
      </c>
      <c r="B2682" s="2">
        <f>RSI!B2682</f>
        <v>0</v>
      </c>
      <c r="C2682" s="2">
        <f>RSI!I2682</f>
        <v>7.9753256053223112</v>
      </c>
      <c r="D2682" s="2">
        <f>MACD!E2682</f>
        <v>-1.4156206193318404E-5</v>
      </c>
      <c r="E2682" s="2">
        <f>MACD!F2682</f>
        <v>-2.0817924899054033E-5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1.2544000000000002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  <c r="M2682" s="8">
        <f t="shared" si="410"/>
        <v>50</v>
      </c>
      <c r="N2682" s="8">
        <f t="shared" si="411"/>
        <v>0</v>
      </c>
      <c r="O2682" s="8">
        <f t="shared" si="412"/>
        <v>0</v>
      </c>
      <c r="P2682" s="8">
        <f t="shared" si="413"/>
        <v>33</v>
      </c>
      <c r="Q2682" s="9">
        <f t="shared" si="414"/>
        <v>22.45</v>
      </c>
      <c r="R2682" s="9">
        <f t="shared" si="415"/>
        <v>18.25</v>
      </c>
      <c r="S2682" s="9">
        <f t="shared" si="416"/>
        <v>22.35</v>
      </c>
      <c r="T2682" s="9">
        <f t="shared" si="417"/>
        <v>20.75</v>
      </c>
      <c r="U2682" s="8">
        <f t="shared" si="418"/>
        <v>21.016666666666669</v>
      </c>
      <c r="V2682" s="8">
        <f t="shared" si="419"/>
        <v>20.950000000000003</v>
      </c>
    </row>
    <row r="2683" spans="1:22" ht="13.5" x14ac:dyDescent="0.25">
      <c r="A2683" s="3">
        <f>RSI!A2683</f>
        <v>0</v>
      </c>
      <c r="B2683" s="2">
        <f>RSI!B2683</f>
        <v>0</v>
      </c>
      <c r="C2683" s="2">
        <f>RSI!I2683</f>
        <v>7.9753256053223112</v>
      </c>
      <c r="D2683" s="2">
        <f>MACD!E2683</f>
        <v>-1.3107599249369082E-5</v>
      </c>
      <c r="E2683" s="2">
        <f>MACD!F2683</f>
        <v>-1.9275859769117047E-5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1.2105000000000004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  <c r="M2683" s="8">
        <f t="shared" si="410"/>
        <v>50</v>
      </c>
      <c r="N2683" s="8">
        <f t="shared" si="411"/>
        <v>0</v>
      </c>
      <c r="O2683" s="8">
        <f t="shared" si="412"/>
        <v>0</v>
      </c>
      <c r="P2683" s="8">
        <f t="shared" si="413"/>
        <v>33</v>
      </c>
      <c r="Q2683" s="9">
        <f t="shared" si="414"/>
        <v>22.45</v>
      </c>
      <c r="R2683" s="9">
        <f t="shared" si="415"/>
        <v>18.25</v>
      </c>
      <c r="S2683" s="9">
        <f t="shared" si="416"/>
        <v>22.35</v>
      </c>
      <c r="T2683" s="9">
        <f t="shared" si="417"/>
        <v>20.75</v>
      </c>
      <c r="U2683" s="8">
        <f t="shared" si="418"/>
        <v>21.016666666666669</v>
      </c>
      <c r="V2683" s="8">
        <f t="shared" si="419"/>
        <v>20.950000000000003</v>
      </c>
    </row>
    <row r="2684" spans="1:22" ht="13.5" x14ac:dyDescent="0.25">
      <c r="A2684" s="3">
        <f>RSI!A2684</f>
        <v>0</v>
      </c>
      <c r="B2684" s="2">
        <f>RSI!B2684</f>
        <v>0</v>
      </c>
      <c r="C2684" s="2">
        <f>RSI!I2684</f>
        <v>7.9753256053223112</v>
      </c>
      <c r="D2684" s="2">
        <f>MACD!E2684</f>
        <v>-1.2136666751980079E-5</v>
      </c>
      <c r="E2684" s="2">
        <f>MACD!F2684</f>
        <v>-1.7848021165689653E-5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1.1646500000000002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  <c r="M2684" s="8">
        <f t="shared" si="410"/>
        <v>50</v>
      </c>
      <c r="N2684" s="8">
        <f t="shared" si="411"/>
        <v>0</v>
      </c>
      <c r="O2684" s="8">
        <f t="shared" si="412"/>
        <v>0</v>
      </c>
      <c r="P2684" s="8">
        <f t="shared" si="413"/>
        <v>33</v>
      </c>
      <c r="Q2684" s="9">
        <f t="shared" si="414"/>
        <v>22.45</v>
      </c>
      <c r="R2684" s="9">
        <f t="shared" si="415"/>
        <v>18.25</v>
      </c>
      <c r="S2684" s="9">
        <f t="shared" si="416"/>
        <v>22.35</v>
      </c>
      <c r="T2684" s="9">
        <f t="shared" si="417"/>
        <v>20.75</v>
      </c>
      <c r="U2684" s="8">
        <f t="shared" si="418"/>
        <v>21.016666666666669</v>
      </c>
      <c r="V2684" s="8">
        <f t="shared" si="419"/>
        <v>20.950000000000003</v>
      </c>
    </row>
    <row r="2685" spans="1:22" ht="13.5" x14ac:dyDescent="0.25">
      <c r="A2685" s="3">
        <f>RSI!A2685</f>
        <v>0</v>
      </c>
      <c r="B2685" s="2">
        <f>RSI!B2685</f>
        <v>0</v>
      </c>
      <c r="C2685" s="2">
        <f>RSI!I2685</f>
        <v>7.9753256053223112</v>
      </c>
      <c r="D2685" s="2">
        <f>MACD!E2685</f>
        <v>-1.1237655060270973E-5</v>
      </c>
      <c r="E2685" s="2">
        <f>MACD!F2685</f>
        <v>-1.6525947944605917E-5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1.1191500000000003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  <c r="M2685" s="8">
        <f t="shared" si="410"/>
        <v>50</v>
      </c>
      <c r="N2685" s="8">
        <f t="shared" si="411"/>
        <v>0</v>
      </c>
      <c r="O2685" s="8">
        <f t="shared" si="412"/>
        <v>0</v>
      </c>
      <c r="P2685" s="8">
        <f t="shared" si="413"/>
        <v>33</v>
      </c>
      <c r="Q2685" s="9">
        <f t="shared" si="414"/>
        <v>22.45</v>
      </c>
      <c r="R2685" s="9">
        <f t="shared" si="415"/>
        <v>18.25</v>
      </c>
      <c r="S2685" s="9">
        <f t="shared" si="416"/>
        <v>22.35</v>
      </c>
      <c r="T2685" s="9">
        <f t="shared" si="417"/>
        <v>20.75</v>
      </c>
      <c r="U2685" s="8">
        <f t="shared" si="418"/>
        <v>21.016666666666669</v>
      </c>
      <c r="V2685" s="8">
        <f t="shared" si="419"/>
        <v>20.950000000000003</v>
      </c>
    </row>
    <row r="2686" spans="1:22" ht="13.5" x14ac:dyDescent="0.35">
      <c r="A2686" s="3">
        <f>RSI!A2686</f>
        <v>0</v>
      </c>
      <c r="B2686" s="4">
        <f>RSI!B2686</f>
        <v>0</v>
      </c>
      <c r="C2686" s="2">
        <f>RSI!I2686</f>
        <v>7.9753256053223112</v>
      </c>
      <c r="D2686" s="2">
        <f>MACD!E2686</f>
        <v>-1.0405236725624E-5</v>
      </c>
      <c r="E2686" s="2">
        <f>MACD!F2686</f>
        <v>-1.5301805700809534E-5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1.0717500000000002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  <c r="M2686" s="8">
        <f t="shared" si="410"/>
        <v>50</v>
      </c>
      <c r="N2686" s="8">
        <f t="shared" si="411"/>
        <v>0</v>
      </c>
      <c r="O2686" s="8">
        <f t="shared" si="412"/>
        <v>0</v>
      </c>
      <c r="P2686" s="8">
        <f t="shared" si="413"/>
        <v>33</v>
      </c>
      <c r="Q2686" s="9">
        <f t="shared" si="414"/>
        <v>22.45</v>
      </c>
      <c r="R2686" s="9">
        <f t="shared" si="415"/>
        <v>18.25</v>
      </c>
      <c r="S2686" s="9">
        <f t="shared" si="416"/>
        <v>22.35</v>
      </c>
      <c r="T2686" s="9">
        <f t="shared" si="417"/>
        <v>20.75</v>
      </c>
      <c r="U2686" s="8">
        <f t="shared" si="418"/>
        <v>21.016666666666669</v>
      </c>
      <c r="V2686" s="8">
        <f t="shared" si="419"/>
        <v>20.950000000000003</v>
      </c>
    </row>
    <row r="2687" spans="1:22" ht="13.5" x14ac:dyDescent="0.35">
      <c r="A2687" s="3">
        <f>RSI!A2687</f>
        <v>0</v>
      </c>
      <c r="B2687" s="4">
        <f>RSI!B2687</f>
        <v>0</v>
      </c>
      <c r="C2687" s="2">
        <f>RSI!I2687</f>
        <v>7.9753256053223112</v>
      </c>
      <c r="D2687" s="2">
        <f>MACD!E2687</f>
        <v>-9.6344789224034471E-6</v>
      </c>
      <c r="E2687" s="2">
        <f>MACD!F2687</f>
        <v>-1.4168340345128318E-5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1.0222500000000001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  <c r="M2687" s="8">
        <f t="shared" si="410"/>
        <v>50</v>
      </c>
      <c r="N2687" s="8">
        <f t="shared" si="411"/>
        <v>0</v>
      </c>
      <c r="O2687" s="8">
        <f t="shared" si="412"/>
        <v>0</v>
      </c>
      <c r="P2687" s="8">
        <f t="shared" si="413"/>
        <v>33</v>
      </c>
      <c r="Q2687" s="9">
        <f t="shared" si="414"/>
        <v>22.45</v>
      </c>
      <c r="R2687" s="9">
        <f t="shared" si="415"/>
        <v>18.25</v>
      </c>
      <c r="S2687" s="9">
        <f t="shared" si="416"/>
        <v>22.35</v>
      </c>
      <c r="T2687" s="9">
        <f t="shared" si="417"/>
        <v>20.75</v>
      </c>
      <c r="U2687" s="8">
        <f t="shared" si="418"/>
        <v>21.016666666666669</v>
      </c>
      <c r="V2687" s="8">
        <f t="shared" si="419"/>
        <v>20.950000000000003</v>
      </c>
    </row>
    <row r="2688" spans="1:22" ht="13.5" x14ac:dyDescent="0.35">
      <c r="A2688" s="3">
        <f>RSI!A2688</f>
        <v>0</v>
      </c>
      <c r="B2688" s="4">
        <f>RSI!B2688</f>
        <v>0</v>
      </c>
      <c r="C2688" s="2">
        <f>RSI!I2688</f>
        <v>7.9753256053223112</v>
      </c>
      <c r="D2688" s="2">
        <f>MACD!E2688</f>
        <v>-8.9208142170608098E-6</v>
      </c>
      <c r="E2688" s="2">
        <f>MACD!F2688</f>
        <v>-1.3118835119514819E-5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0.9749000000000001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  <c r="M2688" s="8">
        <f t="shared" si="410"/>
        <v>50</v>
      </c>
      <c r="N2688" s="8">
        <f t="shared" si="411"/>
        <v>0</v>
      </c>
      <c r="O2688" s="8">
        <f t="shared" si="412"/>
        <v>0</v>
      </c>
      <c r="P2688" s="8">
        <f t="shared" si="413"/>
        <v>33</v>
      </c>
      <c r="Q2688" s="9">
        <f t="shared" si="414"/>
        <v>22.45</v>
      </c>
      <c r="R2688" s="9">
        <f t="shared" si="415"/>
        <v>18.25</v>
      </c>
      <c r="S2688" s="9">
        <f t="shared" si="416"/>
        <v>22.35</v>
      </c>
      <c r="T2688" s="9">
        <f t="shared" si="417"/>
        <v>20.75</v>
      </c>
      <c r="U2688" s="8">
        <f t="shared" si="418"/>
        <v>21.016666666666669</v>
      </c>
      <c r="V2688" s="8">
        <f t="shared" si="419"/>
        <v>20.950000000000003</v>
      </c>
    </row>
    <row r="2689" spans="1:22" ht="13.5" x14ac:dyDescent="0.35">
      <c r="A2689" s="3">
        <f>RSI!A2689</f>
        <v>0</v>
      </c>
      <c r="B2689" s="4">
        <f>RSI!B2689</f>
        <v>0</v>
      </c>
      <c r="C2689" s="2">
        <f>RSI!I2689</f>
        <v>7.9753256053223112</v>
      </c>
      <c r="D2689" s="2">
        <f>MACD!E2689</f>
        <v>-8.2600135024241481E-6</v>
      </c>
      <c r="E2689" s="2">
        <f>MACD!F2689</f>
        <v>-1.2147070796096686E-5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0.9275500000000001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  <c r="M2689" s="8">
        <f t="shared" si="410"/>
        <v>50</v>
      </c>
      <c r="N2689" s="8">
        <f t="shared" si="411"/>
        <v>0</v>
      </c>
      <c r="O2689" s="8">
        <f t="shared" si="412"/>
        <v>0</v>
      </c>
      <c r="P2689" s="8">
        <f t="shared" si="413"/>
        <v>33</v>
      </c>
      <c r="Q2689" s="9">
        <f t="shared" si="414"/>
        <v>22.45</v>
      </c>
      <c r="R2689" s="9">
        <f t="shared" si="415"/>
        <v>18.25</v>
      </c>
      <c r="S2689" s="9">
        <f t="shared" si="416"/>
        <v>22.35</v>
      </c>
      <c r="T2689" s="9">
        <f t="shared" si="417"/>
        <v>20.75</v>
      </c>
      <c r="U2689" s="8">
        <f t="shared" si="418"/>
        <v>21.016666666666669</v>
      </c>
      <c r="V2689" s="8">
        <f t="shared" si="419"/>
        <v>20.950000000000003</v>
      </c>
    </row>
    <row r="2690" spans="1:22" ht="13.5" x14ac:dyDescent="0.35">
      <c r="A2690" s="3">
        <f>RSI!A2690</f>
        <v>0</v>
      </c>
      <c r="B2690" s="4">
        <f>RSI!B2690</f>
        <v>0</v>
      </c>
      <c r="C2690" s="2">
        <f>RSI!I2690</f>
        <v>7.9753256053223112</v>
      </c>
      <c r="D2690" s="2">
        <f>MACD!E2690</f>
        <v>-7.648160936797997E-6</v>
      </c>
      <c r="E2690" s="2">
        <f>MACD!F2690</f>
        <v>-1.1247288824236948E-5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0.8801500000000001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  <c r="M2690" s="8">
        <f t="shared" si="410"/>
        <v>50</v>
      </c>
      <c r="N2690" s="8">
        <f t="shared" si="411"/>
        <v>0</v>
      </c>
      <c r="O2690" s="8">
        <f t="shared" si="412"/>
        <v>0</v>
      </c>
      <c r="P2690" s="8">
        <f t="shared" si="413"/>
        <v>33</v>
      </c>
      <c r="Q2690" s="9">
        <f t="shared" si="414"/>
        <v>22.45</v>
      </c>
      <c r="R2690" s="9">
        <f t="shared" si="415"/>
        <v>18.25</v>
      </c>
      <c r="S2690" s="9">
        <f t="shared" si="416"/>
        <v>22.35</v>
      </c>
      <c r="T2690" s="9">
        <f t="shared" si="417"/>
        <v>20.75</v>
      </c>
      <c r="U2690" s="8">
        <f t="shared" si="418"/>
        <v>21.016666666666669</v>
      </c>
      <c r="V2690" s="8">
        <f t="shared" si="419"/>
        <v>20.950000000000003</v>
      </c>
    </row>
    <row r="2691" spans="1:22" ht="13.5" x14ac:dyDescent="0.35">
      <c r="A2691" s="3">
        <f>RSI!A2691</f>
        <v>0</v>
      </c>
      <c r="B2691" s="4">
        <f>RSI!B2691</f>
        <v>0</v>
      </c>
      <c r="C2691" s="2">
        <f>RSI!I2691</f>
        <v>7.9753256053223112</v>
      </c>
      <c r="D2691" s="2">
        <f>MACD!E2691</f>
        <v>-7.0816307393781019E-6</v>
      </c>
      <c r="E2691" s="2">
        <f>MACD!F2691</f>
        <v>-1.0414157207265179E-5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0.83065000000000011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  <c r="M2691" s="8">
        <f t="shared" si="410"/>
        <v>50</v>
      </c>
      <c r="N2691" s="8">
        <f t="shared" si="411"/>
        <v>0</v>
      </c>
      <c r="O2691" s="8">
        <f t="shared" si="412"/>
        <v>0</v>
      </c>
      <c r="P2691" s="8">
        <f t="shared" si="413"/>
        <v>33</v>
      </c>
      <c r="Q2691" s="9">
        <f t="shared" ref="Q2691:Q2693" si="420">0.35*M2691+N2691*0.35+O2691*0.15+P2691*0.15</f>
        <v>22.45</v>
      </c>
      <c r="R2691" s="9">
        <f t="shared" ref="R2691:R2693" si="421">M2691*0.2+N2691*0.2+O2691*0.35+P2691*0.25</f>
        <v>18.25</v>
      </c>
      <c r="S2691" s="9">
        <f t="shared" ref="S2691:S2693" si="422">M2691*0.15+N2691*0.15+O2691*0.25+P2691*0.45</f>
        <v>22.35</v>
      </c>
      <c r="T2691" s="9">
        <f t="shared" ref="T2691:T2693" si="423">0.25*SUM(M2691:P2691)</f>
        <v>20.75</v>
      </c>
      <c r="U2691" s="8">
        <f t="shared" ref="U2691:U2693" si="424">SUM(Q2691:S2691)/3</f>
        <v>21.016666666666669</v>
      </c>
      <c r="V2691" s="8">
        <f t="shared" ref="V2691:V2693" si="425">SUM(Q2691:T2691)/4</f>
        <v>20.950000000000003</v>
      </c>
    </row>
    <row r="2692" spans="1:22" ht="13.5" x14ac:dyDescent="0.35">
      <c r="A2692" s="3">
        <f>RSI!A2692</f>
        <v>0</v>
      </c>
      <c r="B2692" s="4">
        <f>RSI!B2692</f>
        <v>0</v>
      </c>
      <c r="C2692" s="2">
        <f>RSI!I2692</f>
        <v>7.9753256053223112</v>
      </c>
      <c r="D2692" s="2">
        <f>MACD!E2692</f>
        <v>-6.5570657044835622E-6</v>
      </c>
      <c r="E2692" s="2">
        <f>MACD!F2692</f>
        <v>-9.6427389067088551E-6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0.78075000000000017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  <c r="M2692" s="8">
        <f t="shared" si="410"/>
        <v>50</v>
      </c>
      <c r="N2692" s="8">
        <f t="shared" si="411"/>
        <v>0</v>
      </c>
      <c r="O2692" s="8">
        <f t="shared" si="412"/>
        <v>0</v>
      </c>
      <c r="P2692" s="8">
        <f t="shared" si="413"/>
        <v>33</v>
      </c>
      <c r="Q2692" s="9">
        <f t="shared" si="420"/>
        <v>22.45</v>
      </c>
      <c r="R2692" s="9">
        <f t="shared" si="421"/>
        <v>18.25</v>
      </c>
      <c r="S2692" s="9">
        <f t="shared" si="422"/>
        <v>22.35</v>
      </c>
      <c r="T2692" s="9">
        <f t="shared" si="423"/>
        <v>20.75</v>
      </c>
      <c r="U2692" s="8">
        <f t="shared" si="424"/>
        <v>21.016666666666669</v>
      </c>
      <c r="V2692" s="8">
        <f t="shared" si="425"/>
        <v>20.950000000000003</v>
      </c>
    </row>
    <row r="2693" spans="1:22" ht="13.5" x14ac:dyDescent="0.35">
      <c r="A2693" s="3">
        <f>RSI!A2693</f>
        <v>0</v>
      </c>
      <c r="B2693" s="4">
        <f>RSI!B2693</f>
        <v>0</v>
      </c>
      <c r="C2693" s="2">
        <f>RSI!I2693</f>
        <v>7.9753256053223112</v>
      </c>
      <c r="D2693" s="2">
        <f>MACD!E2693</f>
        <v>-6.0713573072928695E-6</v>
      </c>
      <c r="E2693" s="2">
        <f>MACD!F2693</f>
        <v>-8.9284625868256595E-6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0.73085000000000022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  <c r="M2693" s="8">
        <f t="shared" si="410"/>
        <v>50</v>
      </c>
      <c r="N2693" s="8">
        <f t="shared" si="411"/>
        <v>0</v>
      </c>
      <c r="O2693" s="8">
        <f t="shared" si="412"/>
        <v>0</v>
      </c>
      <c r="P2693" s="8">
        <f t="shared" si="413"/>
        <v>0</v>
      </c>
      <c r="Q2693" s="9">
        <f t="shared" si="420"/>
        <v>17.5</v>
      </c>
      <c r="R2693" s="9">
        <f t="shared" si="421"/>
        <v>10</v>
      </c>
      <c r="S2693" s="9">
        <f t="shared" si="422"/>
        <v>7.5</v>
      </c>
      <c r="T2693" s="9">
        <f t="shared" si="423"/>
        <v>12.5</v>
      </c>
      <c r="U2693" s="8">
        <f t="shared" si="424"/>
        <v>11.666666666666666</v>
      </c>
      <c r="V2693" s="8">
        <f t="shared" si="425"/>
        <v>11.875</v>
      </c>
    </row>
    <row r="2694" spans="1:22" ht="13.5" x14ac:dyDescent="0.35">
      <c r="A2694" s="3">
        <f>RSI!A2694</f>
        <v>0</v>
      </c>
      <c r="B2694" s="4">
        <f>RSI!B2694</f>
        <v>0</v>
      </c>
      <c r="C2694" s="2">
        <f>RSI!I2694</f>
        <v>7.9753256053223112</v>
      </c>
      <c r="D2694" s="2">
        <f>MACD!E2694</f>
        <v>-5.6216272831999587E-6</v>
      </c>
      <c r="E2694" s="2">
        <f>MACD!F2694</f>
        <v>-8.2670955261005192E-6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0.67874999999999996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  <c r="M2694" s="8">
        <f t="shared" ref="M2694:M2706" si="426">IF(C2694&lt;30,50, IF(C2694&gt;70, 0, 25))</f>
        <v>50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17.5</v>
      </c>
      <c r="R2694" s="9">
        <f t="shared" ref="R2694:R2706" si="431">M2694*0.2+N2694*0.2+O2694*0.35+P2694*0.25</f>
        <v>10</v>
      </c>
      <c r="S2694" s="9">
        <f t="shared" ref="S2694:S2706" si="432">M2694*0.15+N2694*0.15+O2694*0.25+P2694*0.45</f>
        <v>7.5</v>
      </c>
      <c r="T2694" s="9">
        <f t="shared" ref="T2694:T2706" si="433">0.25*SUM(M2694:P2694)</f>
        <v>12.5</v>
      </c>
      <c r="U2694" s="8">
        <f t="shared" ref="U2694:U2706" si="434">SUM(Q2694:S2694)/3</f>
        <v>11.666666666666666</v>
      </c>
      <c r="V2694" s="8">
        <f t="shared" ref="V2694:V2706" si="435">SUM(Q2694:T2694)/4</f>
        <v>11.875</v>
      </c>
    </row>
    <row r="2695" spans="1:22" ht="13.5" x14ac:dyDescent="0.35">
      <c r="A2695" s="3">
        <f>RSI!A2695</f>
        <v>0</v>
      </c>
      <c r="B2695" s="4">
        <f>RSI!B2695</f>
        <v>0</v>
      </c>
      <c r="C2695" s="2">
        <f>RSI!I2695</f>
        <v>7.9753256053223112</v>
      </c>
      <c r="D2695" s="2">
        <f>MACD!E2695</f>
        <v>-5.2052105716377066E-6</v>
      </c>
      <c r="E2695" s="2">
        <f>MACD!F2695</f>
        <v>-7.6547185352079565E-6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0.62630000000000008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  <c r="M2695" s="8">
        <f t="shared" si="426"/>
        <v>50</v>
      </c>
      <c r="N2695" s="8">
        <f t="shared" si="427"/>
        <v>0</v>
      </c>
      <c r="O2695" s="8">
        <f t="shared" si="428"/>
        <v>0</v>
      </c>
      <c r="P2695" s="8">
        <f t="shared" si="429"/>
        <v>0</v>
      </c>
      <c r="Q2695" s="9">
        <f t="shared" si="430"/>
        <v>17.5</v>
      </c>
      <c r="R2695" s="9">
        <f t="shared" si="431"/>
        <v>10</v>
      </c>
      <c r="S2695" s="9">
        <f t="shared" si="432"/>
        <v>7.5</v>
      </c>
      <c r="T2695" s="9">
        <f t="shared" si="433"/>
        <v>12.5</v>
      </c>
      <c r="U2695" s="8">
        <f t="shared" si="434"/>
        <v>11.666666666666666</v>
      </c>
      <c r="V2695" s="8">
        <f t="shared" si="435"/>
        <v>11.875</v>
      </c>
    </row>
    <row r="2696" spans="1:22" ht="13.5" x14ac:dyDescent="0.35">
      <c r="A2696" s="3">
        <f>RSI!A2696</f>
        <v>0</v>
      </c>
      <c r="B2696" s="4">
        <f>RSI!B2696</f>
        <v>0</v>
      </c>
      <c r="C2696" s="2">
        <f>RSI!I2696</f>
        <v>7.9753256053223112</v>
      </c>
      <c r="D2696" s="2">
        <f>MACD!E2696</f>
        <v>-4.8196395233010396E-6</v>
      </c>
      <c r="E2696" s="2">
        <f>MACD!F2696</f>
        <v>-7.087702732826573E-6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0.57384999999999997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  <c r="M2696" s="8">
        <f t="shared" si="426"/>
        <v>50</v>
      </c>
      <c r="N2696" s="8">
        <f t="shared" si="427"/>
        <v>0</v>
      </c>
      <c r="O2696" s="8">
        <f t="shared" si="428"/>
        <v>0</v>
      </c>
      <c r="P2696" s="8">
        <f t="shared" si="429"/>
        <v>0</v>
      </c>
      <c r="Q2696" s="9">
        <f t="shared" si="430"/>
        <v>17.5</v>
      </c>
      <c r="R2696" s="9">
        <f t="shared" si="431"/>
        <v>10</v>
      </c>
      <c r="S2696" s="9">
        <f t="shared" si="432"/>
        <v>7.5</v>
      </c>
      <c r="T2696" s="9">
        <f t="shared" si="433"/>
        <v>12.5</v>
      </c>
      <c r="U2696" s="8">
        <f t="shared" si="434"/>
        <v>11.666666666666666</v>
      </c>
      <c r="V2696" s="8">
        <f t="shared" si="435"/>
        <v>11.875</v>
      </c>
    </row>
    <row r="2697" spans="1:22" ht="13.5" x14ac:dyDescent="0.35">
      <c r="A2697" s="3">
        <f>RSI!A2697</f>
        <v>0</v>
      </c>
      <c r="B2697" s="4">
        <f>RSI!B2697</f>
        <v>0</v>
      </c>
      <c r="C2697" s="2">
        <f>RSI!I2697</f>
        <v>7.9753256053223112</v>
      </c>
      <c r="D2697" s="2">
        <f>MACD!E2697</f>
        <v>-4.4626292771876852E-6</v>
      </c>
      <c r="E2697" s="2">
        <f>MACD!F2697</f>
        <v>-6.5626880416987963E-6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0.52039999999999997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  <c r="M2697" s="8">
        <f t="shared" si="426"/>
        <v>50</v>
      </c>
      <c r="N2697" s="8">
        <f t="shared" si="427"/>
        <v>0</v>
      </c>
      <c r="O2697" s="8">
        <f t="shared" si="428"/>
        <v>0</v>
      </c>
      <c r="P2697" s="8">
        <f t="shared" si="429"/>
        <v>0</v>
      </c>
      <c r="Q2697" s="9">
        <f t="shared" si="430"/>
        <v>17.5</v>
      </c>
      <c r="R2697" s="9">
        <f t="shared" si="431"/>
        <v>10</v>
      </c>
      <c r="S2697" s="9">
        <f t="shared" si="432"/>
        <v>7.5</v>
      </c>
      <c r="T2697" s="9">
        <f t="shared" si="433"/>
        <v>12.5</v>
      </c>
      <c r="U2697" s="8">
        <f t="shared" si="434"/>
        <v>11.666666666666666</v>
      </c>
      <c r="V2697" s="8">
        <f t="shared" si="435"/>
        <v>11.875</v>
      </c>
    </row>
    <row r="2698" spans="1:22" ht="13.5" x14ac:dyDescent="0.35">
      <c r="A2698" s="3">
        <f>RSI!A2698</f>
        <v>0</v>
      </c>
      <c r="B2698" s="4">
        <f>RSI!B2698</f>
        <v>0</v>
      </c>
      <c r="C2698" s="2">
        <f>RSI!I2698</f>
        <v>7.9753256053223112</v>
      </c>
      <c r="D2698" s="2">
        <f>MACD!E2698</f>
        <v>-4.1320642208061365E-6</v>
      </c>
      <c r="E2698" s="2">
        <f>MACD!F2698</f>
        <v>-6.0765632775202646E-6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0.46599999999999997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  <c r="M2698" s="8">
        <f t="shared" si="426"/>
        <v>50</v>
      </c>
      <c r="N2698" s="8">
        <f t="shared" si="427"/>
        <v>0</v>
      </c>
      <c r="O2698" s="8">
        <f t="shared" si="428"/>
        <v>0</v>
      </c>
      <c r="P2698" s="8" t="e">
        <f t="shared" si="429"/>
        <v>#DIV/0!</v>
      </c>
      <c r="Q2698" s="9" t="e">
        <f t="shared" si="430"/>
        <v>#DIV/0!</v>
      </c>
      <c r="R2698" s="9" t="e">
        <f t="shared" si="431"/>
        <v>#DIV/0!</v>
      </c>
      <c r="S2698" s="9" t="e">
        <f t="shared" si="432"/>
        <v>#DIV/0!</v>
      </c>
      <c r="T2698" s="9" t="e">
        <f t="shared" si="433"/>
        <v>#DIV/0!</v>
      </c>
      <c r="U2698" s="8" t="e">
        <f t="shared" si="434"/>
        <v>#DIV/0!</v>
      </c>
      <c r="V2698" s="8" t="e">
        <f t="shared" si="435"/>
        <v>#DIV/0!</v>
      </c>
    </row>
    <row r="2699" spans="1:22" ht="13.5" x14ac:dyDescent="0.35">
      <c r="A2699" s="3">
        <f>RSI!A2699</f>
        <v>0</v>
      </c>
      <c r="B2699" s="4">
        <f>RSI!B2699</f>
        <v>0</v>
      </c>
      <c r="C2699" s="2">
        <f>RSI!I2699</f>
        <v>7.9753256053223112</v>
      </c>
      <c r="D2699" s="2">
        <f>MACD!E2699</f>
        <v>-3.8259854533185301E-6</v>
      </c>
      <c r="E2699" s="2">
        <f>MACD!F2699</f>
        <v>-5.6264477126799187E-6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0.41104999999999997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  <c r="M2699" s="8">
        <f t="shared" si="426"/>
        <v>50</v>
      </c>
      <c r="N2699" s="8">
        <f t="shared" si="427"/>
        <v>0</v>
      </c>
      <c r="O2699" s="8">
        <f t="shared" si="428"/>
        <v>0</v>
      </c>
      <c r="P2699" s="8" t="e">
        <f t="shared" si="429"/>
        <v>#DIV/0!</v>
      </c>
      <c r="Q2699" s="9" t="e">
        <f t="shared" si="430"/>
        <v>#DIV/0!</v>
      </c>
      <c r="R2699" s="9" t="e">
        <f t="shared" si="431"/>
        <v>#DIV/0!</v>
      </c>
      <c r="S2699" s="9" t="e">
        <f t="shared" si="432"/>
        <v>#DIV/0!</v>
      </c>
      <c r="T2699" s="9" t="e">
        <f t="shared" si="433"/>
        <v>#DIV/0!</v>
      </c>
      <c r="U2699" s="8" t="e">
        <f t="shared" si="434"/>
        <v>#DIV/0!</v>
      </c>
      <c r="V2699" s="8" t="e">
        <f t="shared" si="435"/>
        <v>#DIV/0!</v>
      </c>
    </row>
    <row r="2700" spans="1:22" ht="13.5" x14ac:dyDescent="0.35">
      <c r="A2700" s="3">
        <f>RSI!A2700</f>
        <v>0</v>
      </c>
      <c r="B2700" s="4">
        <f>RSI!B2700</f>
        <v>0</v>
      </c>
      <c r="C2700" s="2">
        <f>RSI!I2700</f>
        <v>7.9753256053223112</v>
      </c>
      <c r="D2700" s="2">
        <f>MACD!E2700</f>
        <v>-3.5425791773288825E-6</v>
      </c>
      <c r="E2700" s="2">
        <f>MACD!F2700</f>
        <v>-5.209674005609712E-6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0.35854999999999998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  <c r="M2700" s="8">
        <f t="shared" si="426"/>
        <v>50</v>
      </c>
      <c r="N2700" s="8">
        <f t="shared" si="427"/>
        <v>0</v>
      </c>
      <c r="O2700" s="8">
        <f t="shared" si="428"/>
        <v>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0</v>
      </c>
      <c r="B2701" s="4">
        <f>RSI!B2701</f>
        <v>0</v>
      </c>
      <c r="C2701" s="2">
        <f>RSI!I2701</f>
        <v>7.9753256053223112</v>
      </c>
      <c r="D2701" s="2">
        <f>MACD!E2701</f>
        <v>-3.2801659505298266E-6</v>
      </c>
      <c r="E2701" s="2">
        <f>MACD!F2701</f>
        <v>-4.8237723945937353E-6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0.30839999999999995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  <c r="M2701" s="8">
        <f t="shared" si="426"/>
        <v>50</v>
      </c>
      <c r="N2701" s="8">
        <f t="shared" si="427"/>
        <v>0</v>
      </c>
      <c r="O2701" s="8">
        <f t="shared" si="428"/>
        <v>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0</v>
      </c>
      <c r="B2702" s="4">
        <f>RSI!B2702</f>
        <v>0</v>
      </c>
      <c r="C2702" s="2">
        <f>RSI!I2702</f>
        <v>7.9753256053223112</v>
      </c>
      <c r="D2702" s="2">
        <f>MACD!E2702</f>
        <v>-3.037190733515982E-6</v>
      </c>
      <c r="E2702" s="2">
        <f>MACD!F2702</f>
        <v>-4.4664560623781845E-6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0.26049999999999995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  <c r="M2702" s="8">
        <f t="shared" si="426"/>
        <v>50</v>
      </c>
      <c r="N2702" s="8">
        <f t="shared" si="427"/>
        <v>0</v>
      </c>
      <c r="O2702" s="8">
        <f t="shared" si="428"/>
        <v>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0</v>
      </c>
      <c r="B2703" s="4">
        <f>RSI!B2703</f>
        <v>0</v>
      </c>
      <c r="C2703" s="2">
        <f>RSI!I2703</f>
        <v>7.9753256053223112</v>
      </c>
      <c r="D2703" s="2">
        <f>MACD!E2703</f>
        <v>-2.8122136747898529E-6</v>
      </c>
      <c r="E2703" s="2">
        <f>MACD!F2703</f>
        <v>-4.135607584860518E-6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0.21310000000000001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  <c r="M2703" s="8">
        <f t="shared" si="426"/>
        <v>50</v>
      </c>
      <c r="N2703" s="8">
        <f t="shared" si="427"/>
        <v>0</v>
      </c>
      <c r="O2703" s="8">
        <f t="shared" si="428"/>
        <v>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0</v>
      </c>
      <c r="B2704" s="4">
        <f>RSI!B2704</f>
        <v>0</v>
      </c>
      <c r="C2704" s="2">
        <f>RSI!I2704</f>
        <v>7.9753256053223112</v>
      </c>
      <c r="D2704" s="2">
        <f>MACD!E2704</f>
        <v>-2.6039015783543975E-6</v>
      </c>
      <c r="E2704" s="2">
        <f>MACD!F2704</f>
        <v>-3.8292663835592938E-6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0.1678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50</v>
      </c>
      <c r="N2704" s="8">
        <f t="shared" si="427"/>
        <v>0</v>
      </c>
      <c r="O2704" s="8">
        <f t="shared" si="428"/>
        <v>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0</v>
      </c>
      <c r="B2705" s="4">
        <f>RSI!B2705</f>
        <v>0</v>
      </c>
      <c r="C2705" s="2">
        <f>RSI!I2705</f>
        <v>7.9753256053223112</v>
      </c>
      <c r="D2705" s="2">
        <f>MACD!E2705</f>
        <v>-2.4110200033311273E-6</v>
      </c>
      <c r="E2705" s="2">
        <f>MACD!F2705</f>
        <v>-3.545617107513661E-6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0.12450000000000001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  <c r="M2705" s="8">
        <f t="shared" si="426"/>
        <v>50</v>
      </c>
      <c r="N2705" s="8">
        <f t="shared" si="427"/>
        <v>0</v>
      </c>
      <c r="O2705" s="8">
        <f t="shared" si="428"/>
        <v>0</v>
      </c>
      <c r="P2705" s="8" t="e">
        <f t="shared" si="429"/>
        <v>#DIV/0!</v>
      </c>
      <c r="Q2705" s="9" t="e">
        <f t="shared" si="430"/>
        <v>#DIV/0!</v>
      </c>
      <c r="R2705" s="9" t="e">
        <f t="shared" si="431"/>
        <v>#DIV/0!</v>
      </c>
      <c r="S2705" s="9" t="e">
        <f t="shared" si="432"/>
        <v>#DIV/0!</v>
      </c>
      <c r="T2705" s="9" t="e">
        <f t="shared" si="433"/>
        <v>#DIV/0!</v>
      </c>
      <c r="U2705" s="8" t="e">
        <f t="shared" si="434"/>
        <v>#DIV/0!</v>
      </c>
      <c r="V2705" s="8" t="e">
        <f t="shared" si="435"/>
        <v>#DIV/0!</v>
      </c>
    </row>
    <row r="2706" spans="1:22" ht="13.5" x14ac:dyDescent="0.35">
      <c r="A2706" s="3">
        <f>RSI!A2706</f>
        <v>0</v>
      </c>
      <c r="B2706" s="4">
        <f>RSI!B2706</f>
        <v>0</v>
      </c>
      <c r="C2706" s="2">
        <f>RSI!I2706</f>
        <v>7.9753256053223112</v>
      </c>
      <c r="D2706" s="2">
        <f>MACD!E2706</f>
        <v>-2.2324259487877543E-6</v>
      </c>
      <c r="E2706" s="2">
        <f>MACD!F2706</f>
        <v>-3.2829788757684798E-6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8.3000000000000004E-2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  <c r="M2706" s="8">
        <f t="shared" si="426"/>
        <v>50</v>
      </c>
      <c r="N2706" s="8">
        <f t="shared" si="427"/>
        <v>0</v>
      </c>
      <c r="O2706" s="8">
        <f t="shared" si="428"/>
        <v>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2025-12-13T19:03:50Z</dcterms:modified>
</cp:coreProperties>
</file>